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swamy_iiasa_ac_at/Documents/Desktop/FeliX v27/"/>
    </mc:Choice>
  </mc:AlternateContent>
  <xr:revisionPtr revIDLastSave="1437" documentId="108_{273B5A88-E0A9-4760-885B-4041B4773F72}" xr6:coauthVersionLast="47" xr6:coauthVersionMax="47" xr10:uidLastSave="{EA13C39A-DF7C-4DFE-8834-69C68967BC24}"/>
  <bookViews>
    <workbookView xWindow="28680" yWindow="-120" windowWidth="29040" windowHeight="15720" xr2:uid="{00000000-000D-0000-FFFF-FFFF00000000}"/>
  </bookViews>
  <sheets>
    <sheet name="Data" sheetId="1" r:id="rId1"/>
    <sheet name="Data_R5" sheetId="11" r:id="rId2"/>
    <sheet name="Solar" sheetId="9" r:id="rId3"/>
    <sheet name="Wind" sheetId="8" r:id="rId4"/>
    <sheet name="Sheet1" sheetId="10" r:id="rId5"/>
    <sheet name="temperature" sheetId="7" r:id="rId6"/>
    <sheet name="GWP inflation" sheetId="4" r:id="rId7"/>
  </sheets>
  <definedNames>
    <definedName name="_xlnm._FilterDatabase" localSheetId="0" hidden="1">Data!$A$1:$GY$615</definedName>
    <definedName name="_xlnm._FilterDatabase" localSheetId="1" hidden="1">Data_R5!$A$1:$GX$2647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648" i="11" l="1"/>
  <c r="BF2648" i="11"/>
  <c r="BG2648" i="11"/>
  <c r="BH2648" i="11"/>
  <c r="BI2648" i="11"/>
  <c r="BJ2648" i="11"/>
  <c r="BK2648" i="11"/>
  <c r="BL2648" i="11"/>
  <c r="BM2648" i="11"/>
  <c r="BN2648" i="11"/>
  <c r="BO2648" i="11"/>
  <c r="BP2648" i="11"/>
  <c r="BQ2648" i="11"/>
  <c r="BR2648" i="11"/>
  <c r="BS2648" i="11"/>
  <c r="BT2648" i="11"/>
  <c r="BU2648" i="11"/>
  <c r="BV2648" i="11"/>
  <c r="BW2648" i="11"/>
  <c r="BX2648" i="11"/>
  <c r="BY2648" i="11"/>
  <c r="BZ2648" i="11"/>
  <c r="CA2648" i="11"/>
  <c r="CB2648" i="11"/>
  <c r="CC2648" i="11"/>
  <c r="CD2648" i="11"/>
  <c r="CE2648" i="11"/>
  <c r="CF2648" i="11"/>
  <c r="CG2648" i="11"/>
  <c r="CH2648" i="11"/>
  <c r="CI2648" i="11"/>
  <c r="CJ2648" i="11"/>
  <c r="CK2648" i="11"/>
  <c r="CL2648" i="11"/>
  <c r="CM2648" i="11"/>
  <c r="CN2648" i="11"/>
  <c r="CO2648" i="11"/>
  <c r="CP2648" i="11"/>
  <c r="CQ2648" i="11"/>
  <c r="CR2648" i="11"/>
  <c r="CS2648" i="11"/>
  <c r="CT2648" i="11"/>
  <c r="CU2648" i="11"/>
  <c r="CV2648" i="11"/>
  <c r="CW2648" i="11"/>
  <c r="CX2648" i="11"/>
  <c r="CY2648" i="11"/>
  <c r="CZ2648" i="11"/>
  <c r="DA2648" i="11"/>
  <c r="DB2648" i="11"/>
  <c r="DC2648" i="11"/>
  <c r="DD2648" i="11"/>
  <c r="DE2648" i="11"/>
  <c r="DF2648" i="11"/>
  <c r="DG2648" i="11"/>
  <c r="DH2648" i="11"/>
  <c r="DI2648" i="11"/>
  <c r="DJ2648" i="11"/>
  <c r="DK2648" i="11"/>
  <c r="DL2648" i="11"/>
  <c r="DM2648" i="11"/>
  <c r="DN2648" i="11"/>
  <c r="DO2648" i="11"/>
  <c r="DP2648" i="11"/>
  <c r="DQ2648" i="11"/>
  <c r="DR2648" i="11"/>
  <c r="DS2648" i="11"/>
  <c r="DT2648" i="11"/>
  <c r="DU2648" i="11"/>
  <c r="DV2648" i="11"/>
  <c r="DW2648" i="11"/>
  <c r="DX2648" i="11"/>
  <c r="DY2648" i="11"/>
  <c r="DZ2648" i="11"/>
  <c r="EA2648" i="11"/>
  <c r="EB2648" i="11"/>
  <c r="EC2648" i="11"/>
  <c r="ED2648" i="11"/>
  <c r="EE2648" i="11"/>
  <c r="EF2648" i="11"/>
  <c r="EG2648" i="11"/>
  <c r="EH2648" i="11"/>
  <c r="EI2648" i="11"/>
  <c r="EJ2648" i="11"/>
  <c r="EK2648" i="11"/>
  <c r="EL2648" i="11"/>
  <c r="EM2648" i="11"/>
  <c r="EN2648" i="11"/>
  <c r="EO2648" i="11"/>
  <c r="EP2648" i="11"/>
  <c r="EQ2648" i="11"/>
  <c r="ER2648" i="11"/>
  <c r="ES2648" i="11"/>
  <c r="ET2648" i="11"/>
  <c r="EU2648" i="11"/>
  <c r="EV2648" i="11"/>
  <c r="EW2648" i="11"/>
  <c r="EX2648" i="11"/>
  <c r="EY2648" i="11"/>
  <c r="EZ2648" i="11"/>
  <c r="FA2648" i="11"/>
  <c r="FB2648" i="11"/>
  <c r="FC2648" i="11"/>
  <c r="FD2648" i="11"/>
  <c r="FE2648" i="11"/>
  <c r="FF2648" i="11"/>
  <c r="FG2648" i="11"/>
  <c r="FH2648" i="11"/>
  <c r="FI2648" i="11"/>
  <c r="FJ2648" i="11"/>
  <c r="FK2648" i="11"/>
  <c r="FL2648" i="11"/>
  <c r="FM2648" i="11"/>
  <c r="FN2648" i="11"/>
  <c r="FO2648" i="11"/>
  <c r="FP2648" i="11"/>
  <c r="FQ2648" i="11"/>
  <c r="FR2648" i="11"/>
  <c r="FS2648" i="11"/>
  <c r="FT2648" i="11"/>
  <c r="FU2648" i="11"/>
  <c r="FV2648" i="11"/>
  <c r="FW2648" i="11"/>
  <c r="FX2648" i="11"/>
  <c r="FY2648" i="11"/>
  <c r="FZ2648" i="11"/>
  <c r="GA2648" i="11"/>
  <c r="GB2648" i="11"/>
  <c r="GC2648" i="11"/>
  <c r="GD2648" i="11"/>
  <c r="GE2648" i="11"/>
  <c r="GF2648" i="11"/>
  <c r="GG2648" i="11"/>
  <c r="GH2648" i="11"/>
  <c r="GI2648" i="11"/>
  <c r="GJ2648" i="11"/>
  <c r="GK2648" i="11"/>
  <c r="GL2648" i="11"/>
  <c r="GM2648" i="11"/>
  <c r="GN2648" i="11"/>
  <c r="GO2648" i="11"/>
  <c r="GP2648" i="11"/>
  <c r="GQ2648" i="11"/>
  <c r="GR2648" i="11"/>
  <c r="GS2648" i="11"/>
  <c r="GT2648" i="11"/>
  <c r="GU2648" i="11"/>
  <c r="GV2648" i="11"/>
  <c r="GW2648" i="11"/>
  <c r="GX2648" i="11"/>
  <c r="BE2649" i="11"/>
  <c r="BF2649" i="11"/>
  <c r="BG2649" i="11"/>
  <c r="BH2649" i="11"/>
  <c r="BI2649" i="11"/>
  <c r="BJ2649" i="11"/>
  <c r="BK2649" i="11"/>
  <c r="BL2649" i="11"/>
  <c r="BM2649" i="11"/>
  <c r="BN2649" i="11"/>
  <c r="BO2649" i="11"/>
  <c r="BP2649" i="11"/>
  <c r="BQ2649" i="11"/>
  <c r="BR2649" i="11"/>
  <c r="BS2649" i="11"/>
  <c r="BT2649" i="11"/>
  <c r="BU2649" i="11"/>
  <c r="BV2649" i="11"/>
  <c r="BW2649" i="11"/>
  <c r="BX2649" i="11"/>
  <c r="BY2649" i="11"/>
  <c r="BZ2649" i="11"/>
  <c r="CA2649" i="11"/>
  <c r="CB2649" i="11"/>
  <c r="CC2649" i="11"/>
  <c r="CD2649" i="11"/>
  <c r="CE2649" i="11"/>
  <c r="CF2649" i="11"/>
  <c r="CG2649" i="11"/>
  <c r="CH2649" i="11"/>
  <c r="CI2649" i="11"/>
  <c r="CJ2649" i="11"/>
  <c r="CK2649" i="11"/>
  <c r="CL2649" i="11"/>
  <c r="CM2649" i="11"/>
  <c r="CN2649" i="11"/>
  <c r="CO2649" i="11"/>
  <c r="CP2649" i="11"/>
  <c r="CQ2649" i="11"/>
  <c r="CR2649" i="11"/>
  <c r="CS2649" i="11"/>
  <c r="CT2649" i="11"/>
  <c r="CU2649" i="11"/>
  <c r="CV2649" i="11"/>
  <c r="CW2649" i="11"/>
  <c r="CX2649" i="11"/>
  <c r="CY2649" i="11"/>
  <c r="CZ2649" i="11"/>
  <c r="DA2649" i="11"/>
  <c r="DB2649" i="11"/>
  <c r="DC2649" i="11"/>
  <c r="DD2649" i="11"/>
  <c r="DE2649" i="11"/>
  <c r="DF2649" i="11"/>
  <c r="DG2649" i="11"/>
  <c r="DH2649" i="11"/>
  <c r="DI2649" i="11"/>
  <c r="DJ2649" i="11"/>
  <c r="DK2649" i="11"/>
  <c r="DL2649" i="11"/>
  <c r="DM2649" i="11"/>
  <c r="DN2649" i="11"/>
  <c r="DO2649" i="11"/>
  <c r="DP2649" i="11"/>
  <c r="DQ2649" i="11"/>
  <c r="DR2649" i="11"/>
  <c r="DS2649" i="11"/>
  <c r="DT2649" i="11"/>
  <c r="DU2649" i="11"/>
  <c r="DV2649" i="11"/>
  <c r="DW2649" i="11"/>
  <c r="DX2649" i="11"/>
  <c r="DY2649" i="11"/>
  <c r="DZ2649" i="11"/>
  <c r="EA2649" i="11"/>
  <c r="EB2649" i="11"/>
  <c r="EC2649" i="11"/>
  <c r="ED2649" i="11"/>
  <c r="EE2649" i="11"/>
  <c r="EF2649" i="11"/>
  <c r="EG2649" i="11"/>
  <c r="EH2649" i="11"/>
  <c r="EI2649" i="11"/>
  <c r="EJ2649" i="11"/>
  <c r="EK2649" i="11"/>
  <c r="EL2649" i="11"/>
  <c r="EM2649" i="11"/>
  <c r="EN2649" i="11"/>
  <c r="EO2649" i="11"/>
  <c r="EP2649" i="11"/>
  <c r="EQ2649" i="11"/>
  <c r="ER2649" i="11"/>
  <c r="ES2649" i="11"/>
  <c r="ET2649" i="11"/>
  <c r="EU2649" i="11"/>
  <c r="EV2649" i="11"/>
  <c r="EW2649" i="11"/>
  <c r="EX2649" i="11"/>
  <c r="EY2649" i="11"/>
  <c r="EZ2649" i="11"/>
  <c r="FA2649" i="11"/>
  <c r="FB2649" i="11"/>
  <c r="FC2649" i="11"/>
  <c r="FD2649" i="11"/>
  <c r="FE2649" i="11"/>
  <c r="FF2649" i="11"/>
  <c r="FG2649" i="11"/>
  <c r="FH2649" i="11"/>
  <c r="FI2649" i="11"/>
  <c r="FJ2649" i="11"/>
  <c r="FK2649" i="11"/>
  <c r="FL2649" i="11"/>
  <c r="FM2649" i="11"/>
  <c r="FN2649" i="11"/>
  <c r="FO2649" i="11"/>
  <c r="FP2649" i="11"/>
  <c r="FQ2649" i="11"/>
  <c r="FR2649" i="11"/>
  <c r="FS2649" i="11"/>
  <c r="FT2649" i="11"/>
  <c r="FU2649" i="11"/>
  <c r="FV2649" i="11"/>
  <c r="FW2649" i="11"/>
  <c r="FX2649" i="11"/>
  <c r="FY2649" i="11"/>
  <c r="FZ2649" i="11"/>
  <c r="GA2649" i="11"/>
  <c r="GB2649" i="11"/>
  <c r="GC2649" i="11"/>
  <c r="GD2649" i="11"/>
  <c r="GE2649" i="11"/>
  <c r="GF2649" i="11"/>
  <c r="GG2649" i="11"/>
  <c r="GH2649" i="11"/>
  <c r="GI2649" i="11"/>
  <c r="GJ2649" i="11"/>
  <c r="GK2649" i="11"/>
  <c r="GL2649" i="11"/>
  <c r="GM2649" i="11"/>
  <c r="GN2649" i="11"/>
  <c r="GO2649" i="11"/>
  <c r="GP2649" i="11"/>
  <c r="GQ2649" i="11"/>
  <c r="GR2649" i="11"/>
  <c r="GS2649" i="11"/>
  <c r="GT2649" i="11"/>
  <c r="GU2649" i="11"/>
  <c r="GV2649" i="11"/>
  <c r="GW2649" i="11"/>
  <c r="GX2649" i="11"/>
  <c r="BE2650" i="11"/>
  <c r="BF2650" i="11"/>
  <c r="BG2650" i="11"/>
  <c r="BH2650" i="11"/>
  <c r="BI2650" i="11"/>
  <c r="BJ2650" i="11"/>
  <c r="BK2650" i="11"/>
  <c r="BL2650" i="11"/>
  <c r="BM2650" i="11"/>
  <c r="BN2650" i="11"/>
  <c r="BO2650" i="11"/>
  <c r="BP2650" i="11"/>
  <c r="BQ2650" i="11"/>
  <c r="BR2650" i="11"/>
  <c r="BS2650" i="11"/>
  <c r="BT2650" i="11"/>
  <c r="BU2650" i="11"/>
  <c r="BV2650" i="11"/>
  <c r="BW2650" i="11"/>
  <c r="BX2650" i="11"/>
  <c r="BY2650" i="11"/>
  <c r="BZ2650" i="11"/>
  <c r="CA2650" i="11"/>
  <c r="CB2650" i="11"/>
  <c r="CC2650" i="11"/>
  <c r="CD2650" i="11"/>
  <c r="CE2650" i="11"/>
  <c r="CF2650" i="11"/>
  <c r="CG2650" i="11"/>
  <c r="CH2650" i="11"/>
  <c r="CI2650" i="11"/>
  <c r="CJ2650" i="11"/>
  <c r="CK2650" i="11"/>
  <c r="CL2650" i="11"/>
  <c r="CM2650" i="11"/>
  <c r="CN2650" i="11"/>
  <c r="CO2650" i="11"/>
  <c r="CP2650" i="11"/>
  <c r="CQ2650" i="11"/>
  <c r="CR2650" i="11"/>
  <c r="CS2650" i="11"/>
  <c r="CT2650" i="11"/>
  <c r="CU2650" i="11"/>
  <c r="CV2650" i="11"/>
  <c r="CW2650" i="11"/>
  <c r="CX2650" i="11"/>
  <c r="CY2650" i="11"/>
  <c r="CZ2650" i="11"/>
  <c r="DA2650" i="11"/>
  <c r="DB2650" i="11"/>
  <c r="DC2650" i="11"/>
  <c r="DD2650" i="11"/>
  <c r="DE2650" i="11"/>
  <c r="DF2650" i="11"/>
  <c r="DG2650" i="11"/>
  <c r="DH2650" i="11"/>
  <c r="DI2650" i="11"/>
  <c r="DJ2650" i="11"/>
  <c r="DK2650" i="11"/>
  <c r="DL2650" i="11"/>
  <c r="DM2650" i="11"/>
  <c r="DN2650" i="11"/>
  <c r="DO2650" i="11"/>
  <c r="DP2650" i="11"/>
  <c r="DQ2650" i="11"/>
  <c r="DR2650" i="11"/>
  <c r="DS2650" i="11"/>
  <c r="DT2650" i="11"/>
  <c r="DU2650" i="11"/>
  <c r="DV2650" i="11"/>
  <c r="DW2650" i="11"/>
  <c r="DX2650" i="11"/>
  <c r="DY2650" i="11"/>
  <c r="DZ2650" i="11"/>
  <c r="EA2650" i="11"/>
  <c r="EB2650" i="11"/>
  <c r="EC2650" i="11"/>
  <c r="ED2650" i="11"/>
  <c r="EE2650" i="11"/>
  <c r="EF2650" i="11"/>
  <c r="EG2650" i="11"/>
  <c r="EH2650" i="11"/>
  <c r="EI2650" i="11"/>
  <c r="EJ2650" i="11"/>
  <c r="EK2650" i="11"/>
  <c r="EL2650" i="11"/>
  <c r="EM2650" i="11"/>
  <c r="EN2650" i="11"/>
  <c r="EO2650" i="11"/>
  <c r="EP2650" i="11"/>
  <c r="EQ2650" i="11"/>
  <c r="ER2650" i="11"/>
  <c r="ES2650" i="11"/>
  <c r="ET2650" i="11"/>
  <c r="EU2650" i="11"/>
  <c r="EV2650" i="11"/>
  <c r="EW2650" i="11"/>
  <c r="EX2650" i="11"/>
  <c r="EY2650" i="11"/>
  <c r="EZ2650" i="11"/>
  <c r="FA2650" i="11"/>
  <c r="FB2650" i="11"/>
  <c r="FC2650" i="11"/>
  <c r="FD2650" i="11"/>
  <c r="FE2650" i="11"/>
  <c r="FF2650" i="11"/>
  <c r="FG2650" i="11"/>
  <c r="FH2650" i="11"/>
  <c r="FI2650" i="11"/>
  <c r="FJ2650" i="11"/>
  <c r="FK2650" i="11"/>
  <c r="FL2650" i="11"/>
  <c r="FM2650" i="11"/>
  <c r="FN2650" i="11"/>
  <c r="FO2650" i="11"/>
  <c r="FP2650" i="11"/>
  <c r="FQ2650" i="11"/>
  <c r="FR2650" i="11"/>
  <c r="FS2650" i="11"/>
  <c r="FT2650" i="11"/>
  <c r="FU2650" i="11"/>
  <c r="FV2650" i="11"/>
  <c r="FW2650" i="11"/>
  <c r="FX2650" i="11"/>
  <c r="FY2650" i="11"/>
  <c r="FZ2650" i="11"/>
  <c r="GA2650" i="11"/>
  <c r="GB2650" i="11"/>
  <c r="GC2650" i="11"/>
  <c r="GD2650" i="11"/>
  <c r="GE2650" i="11"/>
  <c r="GF2650" i="11"/>
  <c r="GG2650" i="11"/>
  <c r="GH2650" i="11"/>
  <c r="GI2650" i="11"/>
  <c r="GJ2650" i="11"/>
  <c r="GK2650" i="11"/>
  <c r="GL2650" i="11"/>
  <c r="GM2650" i="11"/>
  <c r="GN2650" i="11"/>
  <c r="GO2650" i="11"/>
  <c r="GP2650" i="11"/>
  <c r="GQ2650" i="11"/>
  <c r="GR2650" i="11"/>
  <c r="GS2650" i="11"/>
  <c r="GT2650" i="11"/>
  <c r="GU2650" i="11"/>
  <c r="GV2650" i="11"/>
  <c r="GW2650" i="11"/>
  <c r="GX2650" i="11"/>
  <c r="BE2651" i="11"/>
  <c r="BF2651" i="11"/>
  <c r="BG2651" i="11"/>
  <c r="BH2651" i="11"/>
  <c r="BI2651" i="11"/>
  <c r="BJ2651" i="11"/>
  <c r="BK2651" i="11"/>
  <c r="BL2651" i="11"/>
  <c r="BM2651" i="11"/>
  <c r="BN2651" i="11"/>
  <c r="BO2651" i="11"/>
  <c r="BP2651" i="11"/>
  <c r="BQ2651" i="11"/>
  <c r="BR2651" i="11"/>
  <c r="BS2651" i="11"/>
  <c r="BT2651" i="11"/>
  <c r="BU2651" i="11"/>
  <c r="BV2651" i="11"/>
  <c r="BW2651" i="11"/>
  <c r="BX2651" i="11"/>
  <c r="BY2651" i="11"/>
  <c r="BZ2651" i="11"/>
  <c r="CA2651" i="11"/>
  <c r="CB2651" i="11"/>
  <c r="CC2651" i="11"/>
  <c r="CD2651" i="11"/>
  <c r="CE2651" i="11"/>
  <c r="CF2651" i="11"/>
  <c r="CG2651" i="11"/>
  <c r="CH2651" i="11"/>
  <c r="CI2651" i="11"/>
  <c r="CJ2651" i="11"/>
  <c r="CK2651" i="11"/>
  <c r="CL2651" i="11"/>
  <c r="CM2651" i="11"/>
  <c r="CN2651" i="11"/>
  <c r="CO2651" i="11"/>
  <c r="CP2651" i="11"/>
  <c r="CQ2651" i="11"/>
  <c r="CR2651" i="11"/>
  <c r="CS2651" i="11"/>
  <c r="CT2651" i="11"/>
  <c r="CU2651" i="11"/>
  <c r="CV2651" i="11"/>
  <c r="CW2651" i="11"/>
  <c r="CX2651" i="11"/>
  <c r="CY2651" i="11"/>
  <c r="CZ2651" i="11"/>
  <c r="DA2651" i="11"/>
  <c r="DB2651" i="11"/>
  <c r="DC2651" i="11"/>
  <c r="DD2651" i="11"/>
  <c r="DE2651" i="11"/>
  <c r="DF2651" i="11"/>
  <c r="DG2651" i="11"/>
  <c r="DH2651" i="11"/>
  <c r="DI2651" i="11"/>
  <c r="DJ2651" i="11"/>
  <c r="DK2651" i="11"/>
  <c r="DL2651" i="11"/>
  <c r="DM2651" i="11"/>
  <c r="DN2651" i="11"/>
  <c r="DO2651" i="11"/>
  <c r="DP2651" i="11"/>
  <c r="DQ2651" i="11"/>
  <c r="DR2651" i="11"/>
  <c r="DS2651" i="11"/>
  <c r="DT2651" i="11"/>
  <c r="DU2651" i="11"/>
  <c r="DV2651" i="11"/>
  <c r="DW2651" i="11"/>
  <c r="DX2651" i="11"/>
  <c r="DY2651" i="11"/>
  <c r="DZ2651" i="11"/>
  <c r="EA2651" i="11"/>
  <c r="EB2651" i="11"/>
  <c r="EC2651" i="11"/>
  <c r="ED2651" i="11"/>
  <c r="EE2651" i="11"/>
  <c r="EF2651" i="11"/>
  <c r="EG2651" i="11"/>
  <c r="EH2651" i="11"/>
  <c r="EI2651" i="11"/>
  <c r="EJ2651" i="11"/>
  <c r="EK2651" i="11"/>
  <c r="EL2651" i="11"/>
  <c r="EM2651" i="11"/>
  <c r="EN2651" i="11"/>
  <c r="EO2651" i="11"/>
  <c r="EP2651" i="11"/>
  <c r="EQ2651" i="11"/>
  <c r="ER2651" i="11"/>
  <c r="ES2651" i="11"/>
  <c r="ET2651" i="11"/>
  <c r="EU2651" i="11"/>
  <c r="EV2651" i="11"/>
  <c r="EW2651" i="11"/>
  <c r="EX2651" i="11"/>
  <c r="EY2651" i="11"/>
  <c r="EZ2651" i="11"/>
  <c r="FA2651" i="11"/>
  <c r="FB2651" i="11"/>
  <c r="FC2651" i="11"/>
  <c r="FD2651" i="11"/>
  <c r="FE2651" i="11"/>
  <c r="FF2651" i="11"/>
  <c r="FG2651" i="11"/>
  <c r="FH2651" i="11"/>
  <c r="FI2651" i="11"/>
  <c r="FJ2651" i="11"/>
  <c r="FK2651" i="11"/>
  <c r="FL2651" i="11"/>
  <c r="FM2651" i="11"/>
  <c r="FN2651" i="11"/>
  <c r="FO2651" i="11"/>
  <c r="FP2651" i="11"/>
  <c r="FQ2651" i="11"/>
  <c r="FR2651" i="11"/>
  <c r="FS2651" i="11"/>
  <c r="FT2651" i="11"/>
  <c r="FU2651" i="11"/>
  <c r="FV2651" i="11"/>
  <c r="FW2651" i="11"/>
  <c r="FX2651" i="11"/>
  <c r="FY2651" i="11"/>
  <c r="FZ2651" i="11"/>
  <c r="GA2651" i="11"/>
  <c r="GB2651" i="11"/>
  <c r="GC2651" i="11"/>
  <c r="GD2651" i="11"/>
  <c r="GE2651" i="11"/>
  <c r="GF2651" i="11"/>
  <c r="GG2651" i="11"/>
  <c r="GH2651" i="11"/>
  <c r="GI2651" i="11"/>
  <c r="GJ2651" i="11"/>
  <c r="GK2651" i="11"/>
  <c r="GL2651" i="11"/>
  <c r="GM2651" i="11"/>
  <c r="GN2651" i="11"/>
  <c r="GO2651" i="11"/>
  <c r="GP2651" i="11"/>
  <c r="GQ2651" i="11"/>
  <c r="GR2651" i="11"/>
  <c r="GS2651" i="11"/>
  <c r="GT2651" i="11"/>
  <c r="GU2651" i="11"/>
  <c r="GV2651" i="11"/>
  <c r="GW2651" i="11"/>
  <c r="GX2651" i="11"/>
  <c r="BE2652" i="11"/>
  <c r="BF2652" i="11"/>
  <c r="BG2652" i="11"/>
  <c r="BH2652" i="11"/>
  <c r="BI2652" i="11"/>
  <c r="BJ2652" i="11"/>
  <c r="BK2652" i="11"/>
  <c r="BL2652" i="11"/>
  <c r="BM2652" i="11"/>
  <c r="BN2652" i="11"/>
  <c r="BO2652" i="11"/>
  <c r="BP2652" i="11"/>
  <c r="BQ2652" i="11"/>
  <c r="BR2652" i="11"/>
  <c r="BS2652" i="11"/>
  <c r="BT2652" i="11"/>
  <c r="BU2652" i="11"/>
  <c r="BV2652" i="11"/>
  <c r="BW2652" i="11"/>
  <c r="BX2652" i="11"/>
  <c r="BY2652" i="11"/>
  <c r="BZ2652" i="11"/>
  <c r="CA2652" i="11"/>
  <c r="CB2652" i="11"/>
  <c r="CC2652" i="11"/>
  <c r="CD2652" i="11"/>
  <c r="CE2652" i="11"/>
  <c r="CF2652" i="11"/>
  <c r="CG2652" i="11"/>
  <c r="CH2652" i="11"/>
  <c r="CI2652" i="11"/>
  <c r="CJ2652" i="11"/>
  <c r="CK2652" i="11"/>
  <c r="CL2652" i="11"/>
  <c r="CM2652" i="11"/>
  <c r="CN2652" i="11"/>
  <c r="CO2652" i="11"/>
  <c r="CP2652" i="11"/>
  <c r="CQ2652" i="11"/>
  <c r="CR2652" i="11"/>
  <c r="CS2652" i="11"/>
  <c r="CT2652" i="11"/>
  <c r="CU2652" i="11"/>
  <c r="CV2652" i="11"/>
  <c r="CW2652" i="11"/>
  <c r="CX2652" i="11"/>
  <c r="CY2652" i="11"/>
  <c r="CZ2652" i="11"/>
  <c r="DA2652" i="11"/>
  <c r="DB2652" i="11"/>
  <c r="DC2652" i="11"/>
  <c r="DD2652" i="11"/>
  <c r="DE2652" i="11"/>
  <c r="DF2652" i="11"/>
  <c r="DG2652" i="11"/>
  <c r="DH2652" i="11"/>
  <c r="DI2652" i="11"/>
  <c r="DJ2652" i="11"/>
  <c r="DK2652" i="11"/>
  <c r="DL2652" i="11"/>
  <c r="DM2652" i="11"/>
  <c r="DN2652" i="11"/>
  <c r="DO2652" i="11"/>
  <c r="DP2652" i="11"/>
  <c r="DQ2652" i="11"/>
  <c r="DR2652" i="11"/>
  <c r="DS2652" i="11"/>
  <c r="DT2652" i="11"/>
  <c r="DU2652" i="11"/>
  <c r="DV2652" i="11"/>
  <c r="DW2652" i="11"/>
  <c r="DX2652" i="11"/>
  <c r="DY2652" i="11"/>
  <c r="DZ2652" i="11"/>
  <c r="EA2652" i="11"/>
  <c r="EB2652" i="11"/>
  <c r="EC2652" i="11"/>
  <c r="ED2652" i="11"/>
  <c r="EE2652" i="11"/>
  <c r="EF2652" i="11"/>
  <c r="EG2652" i="11"/>
  <c r="EH2652" i="11"/>
  <c r="EI2652" i="11"/>
  <c r="EJ2652" i="11"/>
  <c r="EK2652" i="11"/>
  <c r="EL2652" i="11"/>
  <c r="EM2652" i="11"/>
  <c r="EN2652" i="11"/>
  <c r="EO2652" i="11"/>
  <c r="EP2652" i="11"/>
  <c r="EQ2652" i="11"/>
  <c r="ER2652" i="11"/>
  <c r="ES2652" i="11"/>
  <c r="ET2652" i="11"/>
  <c r="EU2652" i="11"/>
  <c r="EV2652" i="11"/>
  <c r="EW2652" i="11"/>
  <c r="EX2652" i="11"/>
  <c r="EY2652" i="11"/>
  <c r="EZ2652" i="11"/>
  <c r="FA2652" i="11"/>
  <c r="FB2652" i="11"/>
  <c r="FC2652" i="11"/>
  <c r="FD2652" i="11"/>
  <c r="FE2652" i="11"/>
  <c r="FF2652" i="11"/>
  <c r="FG2652" i="11"/>
  <c r="FH2652" i="11"/>
  <c r="FI2652" i="11"/>
  <c r="FJ2652" i="11"/>
  <c r="FK2652" i="11"/>
  <c r="FL2652" i="11"/>
  <c r="FM2652" i="11"/>
  <c r="FN2652" i="11"/>
  <c r="FO2652" i="11"/>
  <c r="FP2652" i="11"/>
  <c r="FQ2652" i="11"/>
  <c r="FR2652" i="11"/>
  <c r="FS2652" i="11"/>
  <c r="FT2652" i="11"/>
  <c r="FU2652" i="11"/>
  <c r="FV2652" i="11"/>
  <c r="FW2652" i="11"/>
  <c r="FX2652" i="11"/>
  <c r="FY2652" i="11"/>
  <c r="FZ2652" i="11"/>
  <c r="GA2652" i="11"/>
  <c r="GB2652" i="11"/>
  <c r="GC2652" i="11"/>
  <c r="GD2652" i="11"/>
  <c r="GE2652" i="11"/>
  <c r="GF2652" i="11"/>
  <c r="GG2652" i="11"/>
  <c r="GH2652" i="11"/>
  <c r="GI2652" i="11"/>
  <c r="GJ2652" i="11"/>
  <c r="GK2652" i="11"/>
  <c r="GL2652" i="11"/>
  <c r="GM2652" i="11"/>
  <c r="GN2652" i="11"/>
  <c r="GO2652" i="11"/>
  <c r="GP2652" i="11"/>
  <c r="GQ2652" i="11"/>
  <c r="GR2652" i="11"/>
  <c r="GS2652" i="11"/>
  <c r="GT2652" i="11"/>
  <c r="GU2652" i="11"/>
  <c r="GV2652" i="11"/>
  <c r="GW2652" i="11"/>
  <c r="GX2652" i="11"/>
  <c r="BE2653" i="11"/>
  <c r="BF2653" i="11"/>
  <c r="BG2653" i="11"/>
  <c r="BH2653" i="11"/>
  <c r="BI2653" i="11"/>
  <c r="BJ2653" i="11"/>
  <c r="BK2653" i="11"/>
  <c r="BL2653" i="11"/>
  <c r="BM2653" i="11"/>
  <c r="BN2653" i="11"/>
  <c r="BO2653" i="11"/>
  <c r="BP2653" i="11"/>
  <c r="BQ2653" i="11"/>
  <c r="BR2653" i="11"/>
  <c r="BS2653" i="11"/>
  <c r="BT2653" i="11"/>
  <c r="BU2653" i="11"/>
  <c r="BV2653" i="11"/>
  <c r="BW2653" i="11"/>
  <c r="BX2653" i="11"/>
  <c r="BY2653" i="11"/>
  <c r="BZ2653" i="11"/>
  <c r="CA2653" i="11"/>
  <c r="CB2653" i="11"/>
  <c r="CC2653" i="11"/>
  <c r="CD2653" i="11"/>
  <c r="CE2653" i="11"/>
  <c r="CF2653" i="11"/>
  <c r="CG2653" i="11"/>
  <c r="CH2653" i="11"/>
  <c r="CI2653" i="11"/>
  <c r="CJ2653" i="11"/>
  <c r="CK2653" i="11"/>
  <c r="CL2653" i="11"/>
  <c r="CM2653" i="11"/>
  <c r="CN2653" i="11"/>
  <c r="CO2653" i="11"/>
  <c r="CP2653" i="11"/>
  <c r="CQ2653" i="11"/>
  <c r="CR2653" i="11"/>
  <c r="CS2653" i="11"/>
  <c r="CT2653" i="11"/>
  <c r="CU2653" i="11"/>
  <c r="CV2653" i="11"/>
  <c r="CW2653" i="11"/>
  <c r="CX2653" i="11"/>
  <c r="CY2653" i="11"/>
  <c r="CZ2653" i="11"/>
  <c r="DA2653" i="11"/>
  <c r="DB2653" i="11"/>
  <c r="DC2653" i="11"/>
  <c r="DD2653" i="11"/>
  <c r="DE2653" i="11"/>
  <c r="DF2653" i="11"/>
  <c r="DG2653" i="11"/>
  <c r="DH2653" i="11"/>
  <c r="DI2653" i="11"/>
  <c r="DJ2653" i="11"/>
  <c r="DK2653" i="11"/>
  <c r="DL2653" i="11"/>
  <c r="DM2653" i="11"/>
  <c r="DN2653" i="11"/>
  <c r="DO2653" i="11"/>
  <c r="DP2653" i="11"/>
  <c r="DQ2653" i="11"/>
  <c r="DR2653" i="11"/>
  <c r="DS2653" i="11"/>
  <c r="DT2653" i="11"/>
  <c r="DU2653" i="11"/>
  <c r="DV2653" i="11"/>
  <c r="DW2653" i="11"/>
  <c r="DX2653" i="11"/>
  <c r="DY2653" i="11"/>
  <c r="DZ2653" i="11"/>
  <c r="EA2653" i="11"/>
  <c r="EB2653" i="11"/>
  <c r="EC2653" i="11"/>
  <c r="ED2653" i="11"/>
  <c r="EE2653" i="11"/>
  <c r="EF2653" i="11"/>
  <c r="EG2653" i="11"/>
  <c r="EH2653" i="11"/>
  <c r="EI2653" i="11"/>
  <c r="EJ2653" i="11"/>
  <c r="EK2653" i="11"/>
  <c r="EL2653" i="11"/>
  <c r="EM2653" i="11"/>
  <c r="EN2653" i="11"/>
  <c r="EO2653" i="11"/>
  <c r="EP2653" i="11"/>
  <c r="EQ2653" i="11"/>
  <c r="ER2653" i="11"/>
  <c r="ES2653" i="11"/>
  <c r="ET2653" i="11"/>
  <c r="EU2653" i="11"/>
  <c r="EV2653" i="11"/>
  <c r="EW2653" i="11"/>
  <c r="EX2653" i="11"/>
  <c r="EY2653" i="11"/>
  <c r="EZ2653" i="11"/>
  <c r="FA2653" i="11"/>
  <c r="FB2653" i="11"/>
  <c r="FC2653" i="11"/>
  <c r="FD2653" i="11"/>
  <c r="FE2653" i="11"/>
  <c r="FF2653" i="11"/>
  <c r="FG2653" i="11"/>
  <c r="FH2653" i="11"/>
  <c r="FI2653" i="11"/>
  <c r="FJ2653" i="11"/>
  <c r="FK2653" i="11"/>
  <c r="FL2653" i="11"/>
  <c r="FM2653" i="11"/>
  <c r="FN2653" i="11"/>
  <c r="FO2653" i="11"/>
  <c r="FP2653" i="11"/>
  <c r="FQ2653" i="11"/>
  <c r="FR2653" i="11"/>
  <c r="FS2653" i="11"/>
  <c r="FT2653" i="11"/>
  <c r="FU2653" i="11"/>
  <c r="FV2653" i="11"/>
  <c r="FW2653" i="11"/>
  <c r="FX2653" i="11"/>
  <c r="FY2653" i="11"/>
  <c r="FZ2653" i="11"/>
  <c r="GA2653" i="11"/>
  <c r="GB2653" i="11"/>
  <c r="GC2653" i="11"/>
  <c r="GD2653" i="11"/>
  <c r="GE2653" i="11"/>
  <c r="GF2653" i="11"/>
  <c r="GG2653" i="11"/>
  <c r="GH2653" i="11"/>
  <c r="GI2653" i="11"/>
  <c r="GJ2653" i="11"/>
  <c r="GK2653" i="11"/>
  <c r="GL2653" i="11"/>
  <c r="GM2653" i="11"/>
  <c r="GN2653" i="11"/>
  <c r="GO2653" i="11"/>
  <c r="GP2653" i="11"/>
  <c r="GQ2653" i="11"/>
  <c r="GR2653" i="11"/>
  <c r="GS2653" i="11"/>
  <c r="GT2653" i="11"/>
  <c r="GU2653" i="11"/>
  <c r="GV2653" i="11"/>
  <c r="GW2653" i="11"/>
  <c r="GX2653" i="11"/>
  <c r="BE2654" i="11"/>
  <c r="BF2654" i="11"/>
  <c r="BG2654" i="11"/>
  <c r="BH2654" i="11"/>
  <c r="BI2654" i="11"/>
  <c r="BJ2654" i="11"/>
  <c r="BK2654" i="11"/>
  <c r="BL2654" i="11"/>
  <c r="BM2654" i="11"/>
  <c r="BN2654" i="11"/>
  <c r="BO2654" i="11"/>
  <c r="BP2654" i="11"/>
  <c r="BQ2654" i="11"/>
  <c r="BR2654" i="11"/>
  <c r="BS2654" i="11"/>
  <c r="BT2654" i="11"/>
  <c r="BU2654" i="11"/>
  <c r="BV2654" i="11"/>
  <c r="BW2654" i="11"/>
  <c r="BX2654" i="11"/>
  <c r="BY2654" i="11"/>
  <c r="BZ2654" i="11"/>
  <c r="CA2654" i="11"/>
  <c r="CB2654" i="11"/>
  <c r="CC2654" i="11"/>
  <c r="CD2654" i="11"/>
  <c r="CE2654" i="11"/>
  <c r="CF2654" i="11"/>
  <c r="CG2654" i="11"/>
  <c r="CH2654" i="11"/>
  <c r="CI2654" i="11"/>
  <c r="CJ2654" i="11"/>
  <c r="CK2654" i="11"/>
  <c r="CL2654" i="11"/>
  <c r="CM2654" i="11"/>
  <c r="CN2654" i="11"/>
  <c r="CO2654" i="11"/>
  <c r="CP2654" i="11"/>
  <c r="CQ2654" i="11"/>
  <c r="CR2654" i="11"/>
  <c r="CS2654" i="11"/>
  <c r="CT2654" i="11"/>
  <c r="CU2654" i="11"/>
  <c r="CV2654" i="11"/>
  <c r="CW2654" i="11"/>
  <c r="CX2654" i="11"/>
  <c r="CY2654" i="11"/>
  <c r="CZ2654" i="11"/>
  <c r="DA2654" i="11"/>
  <c r="DB2654" i="11"/>
  <c r="DC2654" i="11"/>
  <c r="DD2654" i="11"/>
  <c r="DE2654" i="11"/>
  <c r="DF2654" i="11"/>
  <c r="DG2654" i="11"/>
  <c r="DH2654" i="11"/>
  <c r="DI2654" i="11"/>
  <c r="DJ2654" i="11"/>
  <c r="DK2654" i="11"/>
  <c r="DL2654" i="11"/>
  <c r="DM2654" i="11"/>
  <c r="DN2654" i="11"/>
  <c r="DO2654" i="11"/>
  <c r="DP2654" i="11"/>
  <c r="DQ2654" i="11"/>
  <c r="DR2654" i="11"/>
  <c r="DS2654" i="11"/>
  <c r="DT2654" i="11"/>
  <c r="DU2654" i="11"/>
  <c r="DV2654" i="11"/>
  <c r="DW2654" i="11"/>
  <c r="DX2654" i="11"/>
  <c r="DY2654" i="11"/>
  <c r="DZ2654" i="11"/>
  <c r="EA2654" i="11"/>
  <c r="EB2654" i="11"/>
  <c r="EC2654" i="11"/>
  <c r="ED2654" i="11"/>
  <c r="EE2654" i="11"/>
  <c r="EF2654" i="11"/>
  <c r="EG2654" i="11"/>
  <c r="EH2654" i="11"/>
  <c r="EI2654" i="11"/>
  <c r="EJ2654" i="11"/>
  <c r="EK2654" i="11"/>
  <c r="EL2654" i="11"/>
  <c r="EM2654" i="11"/>
  <c r="EN2654" i="11"/>
  <c r="EO2654" i="11"/>
  <c r="EP2654" i="11"/>
  <c r="EQ2654" i="11"/>
  <c r="ER2654" i="11"/>
  <c r="ES2654" i="11"/>
  <c r="ET2654" i="11"/>
  <c r="EU2654" i="11"/>
  <c r="EV2654" i="11"/>
  <c r="EW2654" i="11"/>
  <c r="EX2654" i="11"/>
  <c r="EY2654" i="11"/>
  <c r="EZ2654" i="11"/>
  <c r="FA2654" i="11"/>
  <c r="FB2654" i="11"/>
  <c r="FC2654" i="11"/>
  <c r="FD2654" i="11"/>
  <c r="FE2654" i="11"/>
  <c r="FF2654" i="11"/>
  <c r="FG2654" i="11"/>
  <c r="FH2654" i="11"/>
  <c r="FI2654" i="11"/>
  <c r="FJ2654" i="11"/>
  <c r="FK2654" i="11"/>
  <c r="FL2654" i="11"/>
  <c r="FM2654" i="11"/>
  <c r="FN2654" i="11"/>
  <c r="FO2654" i="11"/>
  <c r="FP2654" i="11"/>
  <c r="FQ2654" i="11"/>
  <c r="FR2654" i="11"/>
  <c r="FS2654" i="11"/>
  <c r="FT2654" i="11"/>
  <c r="FU2654" i="11"/>
  <c r="FV2654" i="11"/>
  <c r="FW2654" i="11"/>
  <c r="FX2654" i="11"/>
  <c r="FY2654" i="11"/>
  <c r="FZ2654" i="11"/>
  <c r="GA2654" i="11"/>
  <c r="GB2654" i="11"/>
  <c r="GC2654" i="11"/>
  <c r="GD2654" i="11"/>
  <c r="GE2654" i="11"/>
  <c r="GF2654" i="11"/>
  <c r="GG2654" i="11"/>
  <c r="GH2654" i="11"/>
  <c r="GI2654" i="11"/>
  <c r="GJ2654" i="11"/>
  <c r="GK2654" i="11"/>
  <c r="GL2654" i="11"/>
  <c r="GM2654" i="11"/>
  <c r="GN2654" i="11"/>
  <c r="GO2654" i="11"/>
  <c r="GP2654" i="11"/>
  <c r="GQ2654" i="11"/>
  <c r="GR2654" i="11"/>
  <c r="GS2654" i="11"/>
  <c r="GT2654" i="11"/>
  <c r="GU2654" i="11"/>
  <c r="GV2654" i="11"/>
  <c r="GW2654" i="11"/>
  <c r="GX2654" i="11"/>
  <c r="BE2655" i="11"/>
  <c r="BF2655" i="11"/>
  <c r="BG2655" i="11"/>
  <c r="BH2655" i="11"/>
  <c r="BI2655" i="11"/>
  <c r="BJ2655" i="11"/>
  <c r="BK2655" i="11"/>
  <c r="BL2655" i="11"/>
  <c r="BM2655" i="11"/>
  <c r="BN2655" i="11"/>
  <c r="BO2655" i="11"/>
  <c r="BP2655" i="11"/>
  <c r="BQ2655" i="11"/>
  <c r="BR2655" i="11"/>
  <c r="BS2655" i="11"/>
  <c r="BT2655" i="11"/>
  <c r="BU2655" i="11"/>
  <c r="BV2655" i="11"/>
  <c r="BW2655" i="11"/>
  <c r="BX2655" i="11"/>
  <c r="BY2655" i="11"/>
  <c r="BZ2655" i="11"/>
  <c r="CA2655" i="11"/>
  <c r="CB2655" i="11"/>
  <c r="CC2655" i="11"/>
  <c r="CD2655" i="11"/>
  <c r="CE2655" i="11"/>
  <c r="CF2655" i="11"/>
  <c r="CG2655" i="11"/>
  <c r="CH2655" i="11"/>
  <c r="CI2655" i="11"/>
  <c r="CJ2655" i="11"/>
  <c r="CK2655" i="11"/>
  <c r="CL2655" i="11"/>
  <c r="CM2655" i="11"/>
  <c r="CN2655" i="11"/>
  <c r="CO2655" i="11"/>
  <c r="CP2655" i="11"/>
  <c r="CQ2655" i="11"/>
  <c r="CR2655" i="11"/>
  <c r="CS2655" i="11"/>
  <c r="CT2655" i="11"/>
  <c r="CU2655" i="11"/>
  <c r="CV2655" i="11"/>
  <c r="CW2655" i="11"/>
  <c r="CX2655" i="11"/>
  <c r="CY2655" i="11"/>
  <c r="CZ2655" i="11"/>
  <c r="DA2655" i="11"/>
  <c r="DB2655" i="11"/>
  <c r="DC2655" i="11"/>
  <c r="DD2655" i="11"/>
  <c r="DE2655" i="11"/>
  <c r="DF2655" i="11"/>
  <c r="DG2655" i="11"/>
  <c r="DH2655" i="11"/>
  <c r="DI2655" i="11"/>
  <c r="DJ2655" i="11"/>
  <c r="DK2655" i="11"/>
  <c r="DL2655" i="11"/>
  <c r="DM2655" i="11"/>
  <c r="DN2655" i="11"/>
  <c r="DO2655" i="11"/>
  <c r="DP2655" i="11"/>
  <c r="DQ2655" i="11"/>
  <c r="DR2655" i="11"/>
  <c r="DS2655" i="11"/>
  <c r="DT2655" i="11"/>
  <c r="DU2655" i="11"/>
  <c r="DV2655" i="11"/>
  <c r="DW2655" i="11"/>
  <c r="DX2655" i="11"/>
  <c r="DY2655" i="11"/>
  <c r="DZ2655" i="11"/>
  <c r="EA2655" i="11"/>
  <c r="EB2655" i="11"/>
  <c r="EC2655" i="11"/>
  <c r="ED2655" i="11"/>
  <c r="EE2655" i="11"/>
  <c r="EF2655" i="11"/>
  <c r="EG2655" i="11"/>
  <c r="EH2655" i="11"/>
  <c r="EI2655" i="11"/>
  <c r="EJ2655" i="11"/>
  <c r="EK2655" i="11"/>
  <c r="EL2655" i="11"/>
  <c r="EM2655" i="11"/>
  <c r="EN2655" i="11"/>
  <c r="EO2655" i="11"/>
  <c r="EP2655" i="11"/>
  <c r="EQ2655" i="11"/>
  <c r="ER2655" i="11"/>
  <c r="ES2655" i="11"/>
  <c r="ET2655" i="11"/>
  <c r="EU2655" i="11"/>
  <c r="EV2655" i="11"/>
  <c r="EW2655" i="11"/>
  <c r="EX2655" i="11"/>
  <c r="EY2655" i="11"/>
  <c r="EZ2655" i="11"/>
  <c r="FA2655" i="11"/>
  <c r="FB2655" i="11"/>
  <c r="FC2655" i="11"/>
  <c r="FD2655" i="11"/>
  <c r="FE2655" i="11"/>
  <c r="FF2655" i="11"/>
  <c r="FG2655" i="11"/>
  <c r="FH2655" i="11"/>
  <c r="FI2655" i="11"/>
  <c r="FJ2655" i="11"/>
  <c r="FK2655" i="11"/>
  <c r="FL2655" i="11"/>
  <c r="FM2655" i="11"/>
  <c r="FN2655" i="11"/>
  <c r="FO2655" i="11"/>
  <c r="FP2655" i="11"/>
  <c r="FQ2655" i="11"/>
  <c r="FR2655" i="11"/>
  <c r="FS2655" i="11"/>
  <c r="FT2655" i="11"/>
  <c r="FU2655" i="11"/>
  <c r="FV2655" i="11"/>
  <c r="FW2655" i="11"/>
  <c r="FX2655" i="11"/>
  <c r="FY2655" i="11"/>
  <c r="FZ2655" i="11"/>
  <c r="GA2655" i="11"/>
  <c r="GB2655" i="11"/>
  <c r="GC2655" i="11"/>
  <c r="GD2655" i="11"/>
  <c r="GE2655" i="11"/>
  <c r="GF2655" i="11"/>
  <c r="GG2655" i="11"/>
  <c r="GH2655" i="11"/>
  <c r="GI2655" i="11"/>
  <c r="GJ2655" i="11"/>
  <c r="GK2655" i="11"/>
  <c r="GL2655" i="11"/>
  <c r="GM2655" i="11"/>
  <c r="GN2655" i="11"/>
  <c r="GO2655" i="11"/>
  <c r="GP2655" i="11"/>
  <c r="GQ2655" i="11"/>
  <c r="GR2655" i="11"/>
  <c r="GS2655" i="11"/>
  <c r="GT2655" i="11"/>
  <c r="GU2655" i="11"/>
  <c r="GV2655" i="11"/>
  <c r="GW2655" i="11"/>
  <c r="GX2655" i="11"/>
  <c r="BE2656" i="11"/>
  <c r="BF2656" i="11"/>
  <c r="BG2656" i="11"/>
  <c r="BH2656" i="11"/>
  <c r="BI2656" i="11"/>
  <c r="BJ2656" i="11"/>
  <c r="BK2656" i="11"/>
  <c r="BL2656" i="11"/>
  <c r="BM2656" i="11"/>
  <c r="BN2656" i="11"/>
  <c r="BO2656" i="11"/>
  <c r="BP2656" i="11"/>
  <c r="BQ2656" i="11"/>
  <c r="BR2656" i="11"/>
  <c r="BS2656" i="11"/>
  <c r="BT2656" i="11"/>
  <c r="BU2656" i="11"/>
  <c r="BV2656" i="11"/>
  <c r="BW2656" i="11"/>
  <c r="BX2656" i="11"/>
  <c r="BY2656" i="11"/>
  <c r="BZ2656" i="11"/>
  <c r="CA2656" i="11"/>
  <c r="CB2656" i="11"/>
  <c r="CC2656" i="11"/>
  <c r="CD2656" i="11"/>
  <c r="CE2656" i="11"/>
  <c r="CF2656" i="11"/>
  <c r="CG2656" i="11"/>
  <c r="CH2656" i="11"/>
  <c r="CI2656" i="11"/>
  <c r="CJ2656" i="11"/>
  <c r="CK2656" i="11"/>
  <c r="CL2656" i="11"/>
  <c r="CM2656" i="11"/>
  <c r="CN2656" i="11"/>
  <c r="CO2656" i="11"/>
  <c r="CP2656" i="11"/>
  <c r="CQ2656" i="11"/>
  <c r="CR2656" i="11"/>
  <c r="CS2656" i="11"/>
  <c r="CT2656" i="11"/>
  <c r="CU2656" i="11"/>
  <c r="CV2656" i="11"/>
  <c r="CW2656" i="11"/>
  <c r="CX2656" i="11"/>
  <c r="CY2656" i="11"/>
  <c r="CZ2656" i="11"/>
  <c r="DA2656" i="11"/>
  <c r="DB2656" i="11"/>
  <c r="DC2656" i="11"/>
  <c r="DD2656" i="11"/>
  <c r="DE2656" i="11"/>
  <c r="DF2656" i="11"/>
  <c r="DG2656" i="11"/>
  <c r="DH2656" i="11"/>
  <c r="DI2656" i="11"/>
  <c r="DJ2656" i="11"/>
  <c r="DK2656" i="11"/>
  <c r="DL2656" i="11"/>
  <c r="DM2656" i="11"/>
  <c r="DN2656" i="11"/>
  <c r="DO2656" i="11"/>
  <c r="DP2656" i="11"/>
  <c r="DQ2656" i="11"/>
  <c r="DR2656" i="11"/>
  <c r="DS2656" i="11"/>
  <c r="DT2656" i="11"/>
  <c r="DU2656" i="11"/>
  <c r="DV2656" i="11"/>
  <c r="DW2656" i="11"/>
  <c r="DX2656" i="11"/>
  <c r="DY2656" i="11"/>
  <c r="DZ2656" i="11"/>
  <c r="EA2656" i="11"/>
  <c r="EB2656" i="11"/>
  <c r="EC2656" i="11"/>
  <c r="ED2656" i="11"/>
  <c r="EE2656" i="11"/>
  <c r="EF2656" i="11"/>
  <c r="EG2656" i="11"/>
  <c r="EH2656" i="11"/>
  <c r="EI2656" i="11"/>
  <c r="EJ2656" i="11"/>
  <c r="EK2656" i="11"/>
  <c r="EL2656" i="11"/>
  <c r="EM2656" i="11"/>
  <c r="EN2656" i="11"/>
  <c r="EO2656" i="11"/>
  <c r="EP2656" i="11"/>
  <c r="EQ2656" i="11"/>
  <c r="ER2656" i="11"/>
  <c r="ES2656" i="11"/>
  <c r="ET2656" i="11"/>
  <c r="EU2656" i="11"/>
  <c r="EV2656" i="11"/>
  <c r="EW2656" i="11"/>
  <c r="EX2656" i="11"/>
  <c r="EY2656" i="11"/>
  <c r="EZ2656" i="11"/>
  <c r="FA2656" i="11"/>
  <c r="FB2656" i="11"/>
  <c r="FC2656" i="11"/>
  <c r="FD2656" i="11"/>
  <c r="FE2656" i="11"/>
  <c r="FF2656" i="11"/>
  <c r="FG2656" i="11"/>
  <c r="FH2656" i="11"/>
  <c r="FI2656" i="11"/>
  <c r="FJ2656" i="11"/>
  <c r="FK2656" i="11"/>
  <c r="FL2656" i="11"/>
  <c r="FM2656" i="11"/>
  <c r="FN2656" i="11"/>
  <c r="FO2656" i="11"/>
  <c r="FP2656" i="11"/>
  <c r="FQ2656" i="11"/>
  <c r="FR2656" i="11"/>
  <c r="FS2656" i="11"/>
  <c r="FT2656" i="11"/>
  <c r="FU2656" i="11"/>
  <c r="FV2656" i="11"/>
  <c r="FW2656" i="11"/>
  <c r="FX2656" i="11"/>
  <c r="FY2656" i="11"/>
  <c r="FZ2656" i="11"/>
  <c r="GA2656" i="11"/>
  <c r="GB2656" i="11"/>
  <c r="GC2656" i="11"/>
  <c r="GD2656" i="11"/>
  <c r="GE2656" i="11"/>
  <c r="GF2656" i="11"/>
  <c r="GG2656" i="11"/>
  <c r="GH2656" i="11"/>
  <c r="GI2656" i="11"/>
  <c r="GJ2656" i="11"/>
  <c r="GK2656" i="11"/>
  <c r="GL2656" i="11"/>
  <c r="GM2656" i="11"/>
  <c r="GN2656" i="11"/>
  <c r="GO2656" i="11"/>
  <c r="GP2656" i="11"/>
  <c r="GQ2656" i="11"/>
  <c r="GR2656" i="11"/>
  <c r="GS2656" i="11"/>
  <c r="GT2656" i="11"/>
  <c r="GU2656" i="11"/>
  <c r="GV2656" i="11"/>
  <c r="GW2656" i="11"/>
  <c r="GX2656" i="11"/>
  <c r="BE2657" i="11"/>
  <c r="BF2657" i="11"/>
  <c r="BG2657" i="11"/>
  <c r="BH2657" i="11"/>
  <c r="BI2657" i="11"/>
  <c r="BJ2657" i="11"/>
  <c r="BK2657" i="11"/>
  <c r="BL2657" i="11"/>
  <c r="BM2657" i="11"/>
  <c r="BN2657" i="11"/>
  <c r="BO2657" i="11"/>
  <c r="BP2657" i="11"/>
  <c r="BQ2657" i="11"/>
  <c r="BR2657" i="11"/>
  <c r="BS2657" i="11"/>
  <c r="BT2657" i="11"/>
  <c r="BU2657" i="11"/>
  <c r="BV2657" i="11"/>
  <c r="BW2657" i="11"/>
  <c r="BX2657" i="11"/>
  <c r="BY2657" i="11"/>
  <c r="BZ2657" i="11"/>
  <c r="CA2657" i="11"/>
  <c r="CB2657" i="11"/>
  <c r="CC2657" i="11"/>
  <c r="CD2657" i="11"/>
  <c r="CE2657" i="11"/>
  <c r="CF2657" i="11"/>
  <c r="CG2657" i="11"/>
  <c r="CH2657" i="11"/>
  <c r="CI2657" i="11"/>
  <c r="CJ2657" i="11"/>
  <c r="CK2657" i="11"/>
  <c r="CL2657" i="11"/>
  <c r="CM2657" i="11"/>
  <c r="CN2657" i="11"/>
  <c r="CO2657" i="11"/>
  <c r="CP2657" i="11"/>
  <c r="CQ2657" i="11"/>
  <c r="CR2657" i="11"/>
  <c r="CS2657" i="11"/>
  <c r="CT2657" i="11"/>
  <c r="CU2657" i="11"/>
  <c r="CV2657" i="11"/>
  <c r="CW2657" i="11"/>
  <c r="CX2657" i="11"/>
  <c r="CY2657" i="11"/>
  <c r="CZ2657" i="11"/>
  <c r="DA2657" i="11"/>
  <c r="DB2657" i="11"/>
  <c r="DC2657" i="11"/>
  <c r="DD2657" i="11"/>
  <c r="DE2657" i="11"/>
  <c r="DF2657" i="11"/>
  <c r="DG2657" i="11"/>
  <c r="DH2657" i="11"/>
  <c r="DI2657" i="11"/>
  <c r="DJ2657" i="11"/>
  <c r="DK2657" i="11"/>
  <c r="DL2657" i="11"/>
  <c r="DM2657" i="11"/>
  <c r="DN2657" i="11"/>
  <c r="DO2657" i="11"/>
  <c r="DP2657" i="11"/>
  <c r="DQ2657" i="11"/>
  <c r="DR2657" i="11"/>
  <c r="DS2657" i="11"/>
  <c r="DT2657" i="11"/>
  <c r="DU2657" i="11"/>
  <c r="DV2657" i="11"/>
  <c r="DW2657" i="11"/>
  <c r="DX2657" i="11"/>
  <c r="DY2657" i="11"/>
  <c r="DZ2657" i="11"/>
  <c r="EA2657" i="11"/>
  <c r="EB2657" i="11"/>
  <c r="EC2657" i="11"/>
  <c r="ED2657" i="11"/>
  <c r="EE2657" i="11"/>
  <c r="EF2657" i="11"/>
  <c r="EG2657" i="11"/>
  <c r="EH2657" i="11"/>
  <c r="EI2657" i="11"/>
  <c r="EJ2657" i="11"/>
  <c r="EK2657" i="11"/>
  <c r="EL2657" i="11"/>
  <c r="EM2657" i="11"/>
  <c r="EN2657" i="11"/>
  <c r="EO2657" i="11"/>
  <c r="EP2657" i="11"/>
  <c r="EQ2657" i="11"/>
  <c r="ER2657" i="11"/>
  <c r="ES2657" i="11"/>
  <c r="ET2657" i="11"/>
  <c r="EU2657" i="11"/>
  <c r="EV2657" i="11"/>
  <c r="EW2657" i="11"/>
  <c r="EX2657" i="11"/>
  <c r="EY2657" i="11"/>
  <c r="EZ2657" i="11"/>
  <c r="FA2657" i="11"/>
  <c r="FB2657" i="11"/>
  <c r="FC2657" i="11"/>
  <c r="FD2657" i="11"/>
  <c r="FE2657" i="11"/>
  <c r="FF2657" i="11"/>
  <c r="FG2657" i="11"/>
  <c r="FH2657" i="11"/>
  <c r="FI2657" i="11"/>
  <c r="FJ2657" i="11"/>
  <c r="FK2657" i="11"/>
  <c r="FL2657" i="11"/>
  <c r="FM2657" i="11"/>
  <c r="FN2657" i="11"/>
  <c r="FO2657" i="11"/>
  <c r="FP2657" i="11"/>
  <c r="FQ2657" i="11"/>
  <c r="FR2657" i="11"/>
  <c r="FS2657" i="11"/>
  <c r="FT2657" i="11"/>
  <c r="FU2657" i="11"/>
  <c r="FV2657" i="11"/>
  <c r="FW2657" i="11"/>
  <c r="FX2657" i="11"/>
  <c r="FY2657" i="11"/>
  <c r="FZ2657" i="11"/>
  <c r="GA2657" i="11"/>
  <c r="GB2657" i="11"/>
  <c r="GC2657" i="11"/>
  <c r="GD2657" i="11"/>
  <c r="GE2657" i="11"/>
  <c r="GF2657" i="11"/>
  <c r="GG2657" i="11"/>
  <c r="GH2657" i="11"/>
  <c r="GI2657" i="11"/>
  <c r="GJ2657" i="11"/>
  <c r="GK2657" i="11"/>
  <c r="GL2657" i="11"/>
  <c r="GM2657" i="11"/>
  <c r="GN2657" i="11"/>
  <c r="GO2657" i="11"/>
  <c r="GP2657" i="11"/>
  <c r="GQ2657" i="11"/>
  <c r="GR2657" i="11"/>
  <c r="GS2657" i="11"/>
  <c r="GT2657" i="11"/>
  <c r="GU2657" i="11"/>
  <c r="GV2657" i="11"/>
  <c r="GW2657" i="11"/>
  <c r="GX2657" i="11"/>
  <c r="BE2658" i="11"/>
  <c r="BF2658" i="11"/>
  <c r="BG2658" i="11"/>
  <c r="BH2658" i="11"/>
  <c r="BI2658" i="11"/>
  <c r="BJ2658" i="11"/>
  <c r="BK2658" i="11"/>
  <c r="BL2658" i="11"/>
  <c r="BM2658" i="11"/>
  <c r="BN2658" i="11"/>
  <c r="BO2658" i="11"/>
  <c r="BP2658" i="11"/>
  <c r="BQ2658" i="11"/>
  <c r="BR2658" i="11"/>
  <c r="BS2658" i="11"/>
  <c r="BT2658" i="11"/>
  <c r="BU2658" i="11"/>
  <c r="BV2658" i="11"/>
  <c r="BW2658" i="11"/>
  <c r="BX2658" i="11"/>
  <c r="BY2658" i="11"/>
  <c r="BZ2658" i="11"/>
  <c r="CA2658" i="11"/>
  <c r="CB2658" i="11"/>
  <c r="CC2658" i="11"/>
  <c r="CD2658" i="11"/>
  <c r="CE2658" i="11"/>
  <c r="CF2658" i="11"/>
  <c r="CG2658" i="11"/>
  <c r="CH2658" i="11"/>
  <c r="CI2658" i="11"/>
  <c r="CJ2658" i="11"/>
  <c r="CK2658" i="11"/>
  <c r="CL2658" i="11"/>
  <c r="CM2658" i="11"/>
  <c r="CN2658" i="11"/>
  <c r="CO2658" i="11"/>
  <c r="CP2658" i="11"/>
  <c r="CQ2658" i="11"/>
  <c r="CR2658" i="11"/>
  <c r="CS2658" i="11"/>
  <c r="CT2658" i="11"/>
  <c r="CU2658" i="11"/>
  <c r="CV2658" i="11"/>
  <c r="CW2658" i="11"/>
  <c r="CX2658" i="11"/>
  <c r="CY2658" i="11"/>
  <c r="CZ2658" i="11"/>
  <c r="DA2658" i="11"/>
  <c r="DB2658" i="11"/>
  <c r="DC2658" i="11"/>
  <c r="DD2658" i="11"/>
  <c r="DE2658" i="11"/>
  <c r="DF2658" i="11"/>
  <c r="DG2658" i="11"/>
  <c r="DH2658" i="11"/>
  <c r="DI2658" i="11"/>
  <c r="DJ2658" i="11"/>
  <c r="DK2658" i="11"/>
  <c r="DL2658" i="11"/>
  <c r="DM2658" i="11"/>
  <c r="DN2658" i="11"/>
  <c r="DO2658" i="11"/>
  <c r="DP2658" i="11"/>
  <c r="DQ2658" i="11"/>
  <c r="DR2658" i="11"/>
  <c r="DS2658" i="11"/>
  <c r="DT2658" i="11"/>
  <c r="DU2658" i="11"/>
  <c r="DV2658" i="11"/>
  <c r="DW2658" i="11"/>
  <c r="DX2658" i="11"/>
  <c r="DY2658" i="11"/>
  <c r="DZ2658" i="11"/>
  <c r="EA2658" i="11"/>
  <c r="EB2658" i="11"/>
  <c r="EC2658" i="11"/>
  <c r="ED2658" i="11"/>
  <c r="EE2658" i="11"/>
  <c r="EF2658" i="11"/>
  <c r="EG2658" i="11"/>
  <c r="EH2658" i="11"/>
  <c r="EI2658" i="11"/>
  <c r="EJ2658" i="11"/>
  <c r="EK2658" i="11"/>
  <c r="EL2658" i="11"/>
  <c r="EM2658" i="11"/>
  <c r="EN2658" i="11"/>
  <c r="EO2658" i="11"/>
  <c r="EP2658" i="11"/>
  <c r="EQ2658" i="11"/>
  <c r="ER2658" i="11"/>
  <c r="ES2658" i="11"/>
  <c r="ET2658" i="11"/>
  <c r="EU2658" i="11"/>
  <c r="EV2658" i="11"/>
  <c r="EW2658" i="11"/>
  <c r="EX2658" i="11"/>
  <c r="EY2658" i="11"/>
  <c r="EZ2658" i="11"/>
  <c r="FA2658" i="11"/>
  <c r="FB2658" i="11"/>
  <c r="FC2658" i="11"/>
  <c r="FD2658" i="11"/>
  <c r="FE2658" i="11"/>
  <c r="FF2658" i="11"/>
  <c r="FG2658" i="11"/>
  <c r="FH2658" i="11"/>
  <c r="FI2658" i="11"/>
  <c r="FJ2658" i="11"/>
  <c r="FK2658" i="11"/>
  <c r="FL2658" i="11"/>
  <c r="FM2658" i="11"/>
  <c r="FN2658" i="11"/>
  <c r="FO2658" i="11"/>
  <c r="FP2658" i="11"/>
  <c r="FQ2658" i="11"/>
  <c r="FR2658" i="11"/>
  <c r="FS2658" i="11"/>
  <c r="FT2658" i="11"/>
  <c r="FU2658" i="11"/>
  <c r="FV2658" i="11"/>
  <c r="FW2658" i="11"/>
  <c r="FX2658" i="11"/>
  <c r="FY2658" i="11"/>
  <c r="FZ2658" i="11"/>
  <c r="GA2658" i="11"/>
  <c r="GB2658" i="11"/>
  <c r="GC2658" i="11"/>
  <c r="GD2658" i="11"/>
  <c r="GE2658" i="11"/>
  <c r="GF2658" i="11"/>
  <c r="GG2658" i="11"/>
  <c r="GH2658" i="11"/>
  <c r="GI2658" i="11"/>
  <c r="GJ2658" i="11"/>
  <c r="GK2658" i="11"/>
  <c r="GL2658" i="11"/>
  <c r="GM2658" i="11"/>
  <c r="GN2658" i="11"/>
  <c r="GO2658" i="11"/>
  <c r="GP2658" i="11"/>
  <c r="GQ2658" i="11"/>
  <c r="GR2658" i="11"/>
  <c r="GS2658" i="11"/>
  <c r="GT2658" i="11"/>
  <c r="GU2658" i="11"/>
  <c r="GV2658" i="11"/>
  <c r="GW2658" i="11"/>
  <c r="GX2658" i="11"/>
  <c r="BE2659" i="11"/>
  <c r="BF2659" i="11"/>
  <c r="BG2659" i="11"/>
  <c r="BH2659" i="11"/>
  <c r="BI2659" i="11"/>
  <c r="BJ2659" i="11"/>
  <c r="BK2659" i="11"/>
  <c r="BL2659" i="11"/>
  <c r="BM2659" i="11"/>
  <c r="BN2659" i="11"/>
  <c r="BO2659" i="11"/>
  <c r="BP2659" i="11"/>
  <c r="BQ2659" i="11"/>
  <c r="BR2659" i="11"/>
  <c r="BS2659" i="11"/>
  <c r="BT2659" i="11"/>
  <c r="BU2659" i="11"/>
  <c r="BV2659" i="11"/>
  <c r="BW2659" i="11"/>
  <c r="BX2659" i="11"/>
  <c r="BY2659" i="11"/>
  <c r="BZ2659" i="11"/>
  <c r="CA2659" i="11"/>
  <c r="CB2659" i="11"/>
  <c r="CC2659" i="11"/>
  <c r="CD2659" i="11"/>
  <c r="CE2659" i="11"/>
  <c r="CF2659" i="11"/>
  <c r="CG2659" i="11"/>
  <c r="CH2659" i="11"/>
  <c r="CI2659" i="11"/>
  <c r="CJ2659" i="11"/>
  <c r="CK2659" i="11"/>
  <c r="CL2659" i="11"/>
  <c r="CM2659" i="11"/>
  <c r="CN2659" i="11"/>
  <c r="CO2659" i="11"/>
  <c r="CP2659" i="11"/>
  <c r="CQ2659" i="11"/>
  <c r="CR2659" i="11"/>
  <c r="CS2659" i="11"/>
  <c r="CT2659" i="11"/>
  <c r="CU2659" i="11"/>
  <c r="CV2659" i="11"/>
  <c r="CW2659" i="11"/>
  <c r="CX2659" i="11"/>
  <c r="CY2659" i="11"/>
  <c r="CZ2659" i="11"/>
  <c r="DA2659" i="11"/>
  <c r="DB2659" i="11"/>
  <c r="DC2659" i="11"/>
  <c r="DD2659" i="11"/>
  <c r="DE2659" i="11"/>
  <c r="DF2659" i="11"/>
  <c r="DG2659" i="11"/>
  <c r="DH2659" i="11"/>
  <c r="DI2659" i="11"/>
  <c r="DJ2659" i="11"/>
  <c r="DK2659" i="11"/>
  <c r="DL2659" i="11"/>
  <c r="DM2659" i="11"/>
  <c r="DN2659" i="11"/>
  <c r="DO2659" i="11"/>
  <c r="DP2659" i="11"/>
  <c r="DQ2659" i="11"/>
  <c r="DR2659" i="11"/>
  <c r="DS2659" i="11"/>
  <c r="DT2659" i="11"/>
  <c r="DU2659" i="11"/>
  <c r="DV2659" i="11"/>
  <c r="DW2659" i="11"/>
  <c r="DX2659" i="11"/>
  <c r="DY2659" i="11"/>
  <c r="DZ2659" i="11"/>
  <c r="EA2659" i="11"/>
  <c r="EB2659" i="11"/>
  <c r="EC2659" i="11"/>
  <c r="ED2659" i="11"/>
  <c r="EE2659" i="11"/>
  <c r="EF2659" i="11"/>
  <c r="EG2659" i="11"/>
  <c r="EH2659" i="11"/>
  <c r="EI2659" i="11"/>
  <c r="EJ2659" i="11"/>
  <c r="EK2659" i="11"/>
  <c r="EL2659" i="11"/>
  <c r="EM2659" i="11"/>
  <c r="EN2659" i="11"/>
  <c r="EO2659" i="11"/>
  <c r="EP2659" i="11"/>
  <c r="EQ2659" i="11"/>
  <c r="ER2659" i="11"/>
  <c r="ES2659" i="11"/>
  <c r="ET2659" i="11"/>
  <c r="EU2659" i="11"/>
  <c r="EV2659" i="11"/>
  <c r="EW2659" i="11"/>
  <c r="EX2659" i="11"/>
  <c r="EY2659" i="11"/>
  <c r="EZ2659" i="11"/>
  <c r="FA2659" i="11"/>
  <c r="FB2659" i="11"/>
  <c r="FC2659" i="11"/>
  <c r="FD2659" i="11"/>
  <c r="FE2659" i="11"/>
  <c r="FF2659" i="11"/>
  <c r="FG2659" i="11"/>
  <c r="FH2659" i="11"/>
  <c r="FI2659" i="11"/>
  <c r="FJ2659" i="11"/>
  <c r="FK2659" i="11"/>
  <c r="FL2659" i="11"/>
  <c r="FM2659" i="11"/>
  <c r="FN2659" i="11"/>
  <c r="FO2659" i="11"/>
  <c r="FP2659" i="11"/>
  <c r="FQ2659" i="11"/>
  <c r="FR2659" i="11"/>
  <c r="FS2659" i="11"/>
  <c r="FT2659" i="11"/>
  <c r="FU2659" i="11"/>
  <c r="FV2659" i="11"/>
  <c r="FW2659" i="11"/>
  <c r="FX2659" i="11"/>
  <c r="FY2659" i="11"/>
  <c r="FZ2659" i="11"/>
  <c r="GA2659" i="11"/>
  <c r="GB2659" i="11"/>
  <c r="GC2659" i="11"/>
  <c r="GD2659" i="11"/>
  <c r="GE2659" i="11"/>
  <c r="GF2659" i="11"/>
  <c r="GG2659" i="11"/>
  <c r="GH2659" i="11"/>
  <c r="GI2659" i="11"/>
  <c r="GJ2659" i="11"/>
  <c r="GK2659" i="11"/>
  <c r="GL2659" i="11"/>
  <c r="GM2659" i="11"/>
  <c r="GN2659" i="11"/>
  <c r="GO2659" i="11"/>
  <c r="GP2659" i="11"/>
  <c r="GQ2659" i="11"/>
  <c r="GR2659" i="11"/>
  <c r="GS2659" i="11"/>
  <c r="GT2659" i="11"/>
  <c r="GU2659" i="11"/>
  <c r="GV2659" i="11"/>
  <c r="GW2659" i="11"/>
  <c r="GX2659" i="11"/>
  <c r="BE2660" i="11"/>
  <c r="BF2660" i="11"/>
  <c r="BG2660" i="11"/>
  <c r="BH2660" i="11"/>
  <c r="BI2660" i="11"/>
  <c r="BJ2660" i="11"/>
  <c r="BK2660" i="11"/>
  <c r="BL2660" i="11"/>
  <c r="BM2660" i="11"/>
  <c r="BN2660" i="11"/>
  <c r="BO2660" i="11"/>
  <c r="BP2660" i="11"/>
  <c r="BQ2660" i="11"/>
  <c r="BR2660" i="11"/>
  <c r="BS2660" i="11"/>
  <c r="BT2660" i="11"/>
  <c r="BU2660" i="11"/>
  <c r="BV2660" i="11"/>
  <c r="BW2660" i="11"/>
  <c r="BX2660" i="11"/>
  <c r="BY2660" i="11"/>
  <c r="BZ2660" i="11"/>
  <c r="CA2660" i="11"/>
  <c r="CB2660" i="11"/>
  <c r="CC2660" i="11"/>
  <c r="CD2660" i="11"/>
  <c r="CE2660" i="11"/>
  <c r="CF2660" i="11"/>
  <c r="CG2660" i="11"/>
  <c r="CH2660" i="11"/>
  <c r="CI2660" i="11"/>
  <c r="CJ2660" i="11"/>
  <c r="CK2660" i="11"/>
  <c r="CL2660" i="11"/>
  <c r="CM2660" i="11"/>
  <c r="CN2660" i="11"/>
  <c r="CO2660" i="11"/>
  <c r="CP2660" i="11"/>
  <c r="CQ2660" i="11"/>
  <c r="CR2660" i="11"/>
  <c r="CS2660" i="11"/>
  <c r="CT2660" i="11"/>
  <c r="CU2660" i="11"/>
  <c r="CV2660" i="11"/>
  <c r="CW2660" i="11"/>
  <c r="CX2660" i="11"/>
  <c r="CY2660" i="11"/>
  <c r="CZ2660" i="11"/>
  <c r="DA2660" i="11"/>
  <c r="DB2660" i="11"/>
  <c r="DC2660" i="11"/>
  <c r="DD2660" i="11"/>
  <c r="DE2660" i="11"/>
  <c r="DF2660" i="11"/>
  <c r="DG2660" i="11"/>
  <c r="DH2660" i="11"/>
  <c r="DI2660" i="11"/>
  <c r="DJ2660" i="11"/>
  <c r="DK2660" i="11"/>
  <c r="DL2660" i="11"/>
  <c r="DM2660" i="11"/>
  <c r="DN2660" i="11"/>
  <c r="DO2660" i="11"/>
  <c r="DP2660" i="11"/>
  <c r="DQ2660" i="11"/>
  <c r="DR2660" i="11"/>
  <c r="DS2660" i="11"/>
  <c r="DT2660" i="11"/>
  <c r="DU2660" i="11"/>
  <c r="DV2660" i="11"/>
  <c r="DW2660" i="11"/>
  <c r="DX2660" i="11"/>
  <c r="DY2660" i="11"/>
  <c r="DZ2660" i="11"/>
  <c r="EA2660" i="11"/>
  <c r="EB2660" i="11"/>
  <c r="EC2660" i="11"/>
  <c r="ED2660" i="11"/>
  <c r="EE2660" i="11"/>
  <c r="EF2660" i="11"/>
  <c r="EG2660" i="11"/>
  <c r="EH2660" i="11"/>
  <c r="EI2660" i="11"/>
  <c r="EJ2660" i="11"/>
  <c r="EK2660" i="11"/>
  <c r="EL2660" i="11"/>
  <c r="EM2660" i="11"/>
  <c r="EN2660" i="11"/>
  <c r="EO2660" i="11"/>
  <c r="EP2660" i="11"/>
  <c r="EQ2660" i="11"/>
  <c r="ER2660" i="11"/>
  <c r="ES2660" i="11"/>
  <c r="ET2660" i="11"/>
  <c r="EU2660" i="11"/>
  <c r="EV2660" i="11"/>
  <c r="EW2660" i="11"/>
  <c r="EX2660" i="11"/>
  <c r="EY2660" i="11"/>
  <c r="EZ2660" i="11"/>
  <c r="FA2660" i="11"/>
  <c r="FB2660" i="11"/>
  <c r="FC2660" i="11"/>
  <c r="FD2660" i="11"/>
  <c r="FE2660" i="11"/>
  <c r="FF2660" i="11"/>
  <c r="FG2660" i="11"/>
  <c r="FH2660" i="11"/>
  <c r="FI2660" i="11"/>
  <c r="FJ2660" i="11"/>
  <c r="FK2660" i="11"/>
  <c r="FL2660" i="11"/>
  <c r="FM2660" i="11"/>
  <c r="FN2660" i="11"/>
  <c r="FO2660" i="11"/>
  <c r="FP2660" i="11"/>
  <c r="FQ2660" i="11"/>
  <c r="FR2660" i="11"/>
  <c r="FS2660" i="11"/>
  <c r="FT2660" i="11"/>
  <c r="FU2660" i="11"/>
  <c r="FV2660" i="11"/>
  <c r="FW2660" i="11"/>
  <c r="FX2660" i="11"/>
  <c r="FY2660" i="11"/>
  <c r="FZ2660" i="11"/>
  <c r="GA2660" i="11"/>
  <c r="GB2660" i="11"/>
  <c r="GC2660" i="11"/>
  <c r="GD2660" i="11"/>
  <c r="GE2660" i="11"/>
  <c r="GF2660" i="11"/>
  <c r="GG2660" i="11"/>
  <c r="GH2660" i="11"/>
  <c r="GI2660" i="11"/>
  <c r="GJ2660" i="11"/>
  <c r="GK2660" i="11"/>
  <c r="GL2660" i="11"/>
  <c r="GM2660" i="11"/>
  <c r="GN2660" i="11"/>
  <c r="GO2660" i="11"/>
  <c r="GP2660" i="11"/>
  <c r="GQ2660" i="11"/>
  <c r="GR2660" i="11"/>
  <c r="GS2660" i="11"/>
  <c r="GT2660" i="11"/>
  <c r="GU2660" i="11"/>
  <c r="GV2660" i="11"/>
  <c r="GW2660" i="11"/>
  <c r="GX2660" i="11"/>
  <c r="BE2661" i="11"/>
  <c r="BF2661" i="11"/>
  <c r="BG2661" i="11"/>
  <c r="BH2661" i="11"/>
  <c r="BI2661" i="11"/>
  <c r="BJ2661" i="11"/>
  <c r="BK2661" i="11"/>
  <c r="BL2661" i="11"/>
  <c r="BM2661" i="11"/>
  <c r="BN2661" i="11"/>
  <c r="BO2661" i="11"/>
  <c r="BP2661" i="11"/>
  <c r="BQ2661" i="11"/>
  <c r="BR2661" i="11"/>
  <c r="BS2661" i="11"/>
  <c r="BT2661" i="11"/>
  <c r="BU2661" i="11"/>
  <c r="BV2661" i="11"/>
  <c r="BW2661" i="11"/>
  <c r="BX2661" i="11"/>
  <c r="BY2661" i="11"/>
  <c r="BZ2661" i="11"/>
  <c r="CA2661" i="11"/>
  <c r="CB2661" i="11"/>
  <c r="CC2661" i="11"/>
  <c r="CD2661" i="11"/>
  <c r="CE2661" i="11"/>
  <c r="CF2661" i="11"/>
  <c r="CG2661" i="11"/>
  <c r="CH2661" i="11"/>
  <c r="CI2661" i="11"/>
  <c r="CJ2661" i="11"/>
  <c r="CK2661" i="11"/>
  <c r="CL2661" i="11"/>
  <c r="CM2661" i="11"/>
  <c r="CN2661" i="11"/>
  <c r="CO2661" i="11"/>
  <c r="CP2661" i="11"/>
  <c r="CQ2661" i="11"/>
  <c r="CR2661" i="11"/>
  <c r="CS2661" i="11"/>
  <c r="CT2661" i="11"/>
  <c r="CU2661" i="11"/>
  <c r="CV2661" i="11"/>
  <c r="CW2661" i="11"/>
  <c r="CX2661" i="11"/>
  <c r="CY2661" i="11"/>
  <c r="CZ2661" i="11"/>
  <c r="DA2661" i="11"/>
  <c r="DB2661" i="11"/>
  <c r="DC2661" i="11"/>
  <c r="DD2661" i="11"/>
  <c r="DE2661" i="11"/>
  <c r="DF2661" i="11"/>
  <c r="DG2661" i="11"/>
  <c r="DH2661" i="11"/>
  <c r="DI2661" i="11"/>
  <c r="DJ2661" i="11"/>
  <c r="DK2661" i="11"/>
  <c r="DL2661" i="11"/>
  <c r="DM2661" i="11"/>
  <c r="DN2661" i="11"/>
  <c r="DO2661" i="11"/>
  <c r="DP2661" i="11"/>
  <c r="DQ2661" i="11"/>
  <c r="DR2661" i="11"/>
  <c r="DS2661" i="11"/>
  <c r="DT2661" i="11"/>
  <c r="DU2661" i="11"/>
  <c r="DV2661" i="11"/>
  <c r="DW2661" i="11"/>
  <c r="DX2661" i="11"/>
  <c r="DY2661" i="11"/>
  <c r="DZ2661" i="11"/>
  <c r="EA2661" i="11"/>
  <c r="EB2661" i="11"/>
  <c r="EC2661" i="11"/>
  <c r="ED2661" i="11"/>
  <c r="EE2661" i="11"/>
  <c r="EF2661" i="11"/>
  <c r="EG2661" i="11"/>
  <c r="EH2661" i="11"/>
  <c r="EI2661" i="11"/>
  <c r="EJ2661" i="11"/>
  <c r="EK2661" i="11"/>
  <c r="EL2661" i="11"/>
  <c r="EM2661" i="11"/>
  <c r="EN2661" i="11"/>
  <c r="EO2661" i="11"/>
  <c r="EP2661" i="11"/>
  <c r="EQ2661" i="11"/>
  <c r="ER2661" i="11"/>
  <c r="ES2661" i="11"/>
  <c r="ET2661" i="11"/>
  <c r="EU2661" i="11"/>
  <c r="EV2661" i="11"/>
  <c r="EW2661" i="11"/>
  <c r="EX2661" i="11"/>
  <c r="EY2661" i="11"/>
  <c r="EZ2661" i="11"/>
  <c r="FA2661" i="11"/>
  <c r="FB2661" i="11"/>
  <c r="FC2661" i="11"/>
  <c r="FD2661" i="11"/>
  <c r="FE2661" i="11"/>
  <c r="FF2661" i="11"/>
  <c r="FG2661" i="11"/>
  <c r="FH2661" i="11"/>
  <c r="FI2661" i="11"/>
  <c r="FJ2661" i="11"/>
  <c r="FK2661" i="11"/>
  <c r="FL2661" i="11"/>
  <c r="FM2661" i="11"/>
  <c r="FN2661" i="11"/>
  <c r="FO2661" i="11"/>
  <c r="FP2661" i="11"/>
  <c r="FQ2661" i="11"/>
  <c r="FR2661" i="11"/>
  <c r="FS2661" i="11"/>
  <c r="FT2661" i="11"/>
  <c r="FU2661" i="11"/>
  <c r="FV2661" i="11"/>
  <c r="FW2661" i="11"/>
  <c r="FX2661" i="11"/>
  <c r="FY2661" i="11"/>
  <c r="FZ2661" i="11"/>
  <c r="GA2661" i="11"/>
  <c r="GB2661" i="11"/>
  <c r="GC2661" i="11"/>
  <c r="GD2661" i="11"/>
  <c r="GE2661" i="11"/>
  <c r="GF2661" i="11"/>
  <c r="GG2661" i="11"/>
  <c r="GH2661" i="11"/>
  <c r="GI2661" i="11"/>
  <c r="GJ2661" i="11"/>
  <c r="GK2661" i="11"/>
  <c r="GL2661" i="11"/>
  <c r="GM2661" i="11"/>
  <c r="GN2661" i="11"/>
  <c r="GO2661" i="11"/>
  <c r="GP2661" i="11"/>
  <c r="GQ2661" i="11"/>
  <c r="GR2661" i="11"/>
  <c r="GS2661" i="11"/>
  <c r="GT2661" i="11"/>
  <c r="GU2661" i="11"/>
  <c r="GV2661" i="11"/>
  <c r="GW2661" i="11"/>
  <c r="GX2661" i="11"/>
  <c r="BE2662" i="11"/>
  <c r="BF2662" i="11"/>
  <c r="BG2662" i="11"/>
  <c r="BH2662" i="11"/>
  <c r="BI2662" i="11"/>
  <c r="BJ2662" i="11"/>
  <c r="BK2662" i="11"/>
  <c r="BL2662" i="11"/>
  <c r="BM2662" i="11"/>
  <c r="BN2662" i="11"/>
  <c r="BO2662" i="11"/>
  <c r="BP2662" i="11"/>
  <c r="BQ2662" i="11"/>
  <c r="BR2662" i="11"/>
  <c r="BS2662" i="11"/>
  <c r="BT2662" i="11"/>
  <c r="BU2662" i="11"/>
  <c r="BV2662" i="11"/>
  <c r="BW2662" i="11"/>
  <c r="BX2662" i="11"/>
  <c r="BY2662" i="11"/>
  <c r="BZ2662" i="11"/>
  <c r="CA2662" i="11"/>
  <c r="CB2662" i="11"/>
  <c r="CC2662" i="11"/>
  <c r="CD2662" i="11"/>
  <c r="CE2662" i="11"/>
  <c r="CF2662" i="11"/>
  <c r="CG2662" i="11"/>
  <c r="CH2662" i="11"/>
  <c r="CI2662" i="11"/>
  <c r="CJ2662" i="11"/>
  <c r="CK2662" i="11"/>
  <c r="CL2662" i="11"/>
  <c r="CM2662" i="11"/>
  <c r="CN2662" i="11"/>
  <c r="CO2662" i="11"/>
  <c r="CP2662" i="11"/>
  <c r="CQ2662" i="11"/>
  <c r="CR2662" i="11"/>
  <c r="CS2662" i="11"/>
  <c r="CT2662" i="11"/>
  <c r="CU2662" i="11"/>
  <c r="CV2662" i="11"/>
  <c r="CW2662" i="11"/>
  <c r="CX2662" i="11"/>
  <c r="CY2662" i="11"/>
  <c r="CZ2662" i="11"/>
  <c r="DA2662" i="11"/>
  <c r="DB2662" i="11"/>
  <c r="DC2662" i="11"/>
  <c r="DD2662" i="11"/>
  <c r="DE2662" i="11"/>
  <c r="DF2662" i="11"/>
  <c r="DG2662" i="11"/>
  <c r="DH2662" i="11"/>
  <c r="DI2662" i="11"/>
  <c r="DJ2662" i="11"/>
  <c r="DK2662" i="11"/>
  <c r="DL2662" i="11"/>
  <c r="DM2662" i="11"/>
  <c r="DN2662" i="11"/>
  <c r="DO2662" i="11"/>
  <c r="DP2662" i="11"/>
  <c r="DQ2662" i="11"/>
  <c r="DR2662" i="11"/>
  <c r="DS2662" i="11"/>
  <c r="DT2662" i="11"/>
  <c r="DU2662" i="11"/>
  <c r="DV2662" i="11"/>
  <c r="DW2662" i="11"/>
  <c r="DX2662" i="11"/>
  <c r="DY2662" i="11"/>
  <c r="DZ2662" i="11"/>
  <c r="EA2662" i="11"/>
  <c r="EB2662" i="11"/>
  <c r="EC2662" i="11"/>
  <c r="ED2662" i="11"/>
  <c r="EE2662" i="11"/>
  <c r="EF2662" i="11"/>
  <c r="EG2662" i="11"/>
  <c r="EH2662" i="11"/>
  <c r="EI2662" i="11"/>
  <c r="EJ2662" i="11"/>
  <c r="EK2662" i="11"/>
  <c r="EL2662" i="11"/>
  <c r="EM2662" i="11"/>
  <c r="EN2662" i="11"/>
  <c r="EO2662" i="11"/>
  <c r="EP2662" i="11"/>
  <c r="EQ2662" i="11"/>
  <c r="ER2662" i="11"/>
  <c r="ES2662" i="11"/>
  <c r="ET2662" i="11"/>
  <c r="EU2662" i="11"/>
  <c r="EV2662" i="11"/>
  <c r="EW2662" i="11"/>
  <c r="EX2662" i="11"/>
  <c r="EY2662" i="11"/>
  <c r="EZ2662" i="11"/>
  <c r="FA2662" i="11"/>
  <c r="FB2662" i="11"/>
  <c r="FC2662" i="11"/>
  <c r="FD2662" i="11"/>
  <c r="FE2662" i="11"/>
  <c r="FF2662" i="11"/>
  <c r="FG2662" i="11"/>
  <c r="FH2662" i="11"/>
  <c r="FI2662" i="11"/>
  <c r="FJ2662" i="11"/>
  <c r="FK2662" i="11"/>
  <c r="FL2662" i="11"/>
  <c r="FM2662" i="11"/>
  <c r="FN2662" i="11"/>
  <c r="FO2662" i="11"/>
  <c r="FP2662" i="11"/>
  <c r="FQ2662" i="11"/>
  <c r="FR2662" i="11"/>
  <c r="FS2662" i="11"/>
  <c r="FT2662" i="11"/>
  <c r="FU2662" i="11"/>
  <c r="FV2662" i="11"/>
  <c r="FW2662" i="11"/>
  <c r="FX2662" i="11"/>
  <c r="FY2662" i="11"/>
  <c r="FZ2662" i="11"/>
  <c r="GA2662" i="11"/>
  <c r="GB2662" i="11"/>
  <c r="GC2662" i="11"/>
  <c r="GD2662" i="11"/>
  <c r="GE2662" i="11"/>
  <c r="GF2662" i="11"/>
  <c r="GG2662" i="11"/>
  <c r="GH2662" i="11"/>
  <c r="GI2662" i="11"/>
  <c r="GJ2662" i="11"/>
  <c r="GK2662" i="11"/>
  <c r="GL2662" i="11"/>
  <c r="GM2662" i="11"/>
  <c r="GN2662" i="11"/>
  <c r="GO2662" i="11"/>
  <c r="GP2662" i="11"/>
  <c r="GQ2662" i="11"/>
  <c r="GR2662" i="11"/>
  <c r="GS2662" i="11"/>
  <c r="GT2662" i="11"/>
  <c r="GU2662" i="11"/>
  <c r="GV2662" i="11"/>
  <c r="GW2662" i="11"/>
  <c r="GX2662" i="11"/>
  <c r="BE2663" i="11"/>
  <c r="BF2663" i="11"/>
  <c r="BG2663" i="11"/>
  <c r="BH2663" i="11"/>
  <c r="BI2663" i="11"/>
  <c r="BJ2663" i="11"/>
  <c r="BK2663" i="11"/>
  <c r="BL2663" i="11"/>
  <c r="BM2663" i="11"/>
  <c r="BN2663" i="11"/>
  <c r="BO2663" i="11"/>
  <c r="BP2663" i="11"/>
  <c r="BQ2663" i="11"/>
  <c r="BR2663" i="11"/>
  <c r="BS2663" i="11"/>
  <c r="BT2663" i="11"/>
  <c r="BU2663" i="11"/>
  <c r="BV2663" i="11"/>
  <c r="BW2663" i="11"/>
  <c r="BX2663" i="11"/>
  <c r="BY2663" i="11"/>
  <c r="BZ2663" i="11"/>
  <c r="CA2663" i="11"/>
  <c r="CB2663" i="11"/>
  <c r="CC2663" i="11"/>
  <c r="CD2663" i="11"/>
  <c r="CE2663" i="11"/>
  <c r="CF2663" i="11"/>
  <c r="CG2663" i="11"/>
  <c r="CH2663" i="11"/>
  <c r="CI2663" i="11"/>
  <c r="CJ2663" i="11"/>
  <c r="CK2663" i="11"/>
  <c r="CL2663" i="11"/>
  <c r="CM2663" i="11"/>
  <c r="CN2663" i="11"/>
  <c r="CO2663" i="11"/>
  <c r="CP2663" i="11"/>
  <c r="CQ2663" i="11"/>
  <c r="CR2663" i="11"/>
  <c r="CS2663" i="11"/>
  <c r="CT2663" i="11"/>
  <c r="CU2663" i="11"/>
  <c r="CV2663" i="11"/>
  <c r="CW2663" i="11"/>
  <c r="CX2663" i="11"/>
  <c r="CY2663" i="11"/>
  <c r="CZ2663" i="11"/>
  <c r="DA2663" i="11"/>
  <c r="DB2663" i="11"/>
  <c r="DC2663" i="11"/>
  <c r="DD2663" i="11"/>
  <c r="DE2663" i="11"/>
  <c r="DF2663" i="11"/>
  <c r="DG2663" i="11"/>
  <c r="DH2663" i="11"/>
  <c r="DI2663" i="11"/>
  <c r="DJ2663" i="11"/>
  <c r="DK2663" i="11"/>
  <c r="DL2663" i="11"/>
  <c r="DM2663" i="11"/>
  <c r="DN2663" i="11"/>
  <c r="DO2663" i="11"/>
  <c r="DP2663" i="11"/>
  <c r="DQ2663" i="11"/>
  <c r="DR2663" i="11"/>
  <c r="DS2663" i="11"/>
  <c r="DT2663" i="11"/>
  <c r="DU2663" i="11"/>
  <c r="DV2663" i="11"/>
  <c r="DW2663" i="11"/>
  <c r="DX2663" i="11"/>
  <c r="DY2663" i="11"/>
  <c r="DZ2663" i="11"/>
  <c r="EA2663" i="11"/>
  <c r="EB2663" i="11"/>
  <c r="EC2663" i="11"/>
  <c r="ED2663" i="11"/>
  <c r="EE2663" i="11"/>
  <c r="EF2663" i="11"/>
  <c r="EG2663" i="11"/>
  <c r="EH2663" i="11"/>
  <c r="EI2663" i="11"/>
  <c r="EJ2663" i="11"/>
  <c r="EK2663" i="11"/>
  <c r="EL2663" i="11"/>
  <c r="EM2663" i="11"/>
  <c r="EN2663" i="11"/>
  <c r="EO2663" i="11"/>
  <c r="EP2663" i="11"/>
  <c r="EQ2663" i="11"/>
  <c r="ER2663" i="11"/>
  <c r="ES2663" i="11"/>
  <c r="ET2663" i="11"/>
  <c r="EU2663" i="11"/>
  <c r="EV2663" i="11"/>
  <c r="EW2663" i="11"/>
  <c r="EX2663" i="11"/>
  <c r="EY2663" i="11"/>
  <c r="EZ2663" i="11"/>
  <c r="FA2663" i="11"/>
  <c r="FB2663" i="11"/>
  <c r="FC2663" i="11"/>
  <c r="FD2663" i="11"/>
  <c r="FE2663" i="11"/>
  <c r="FF2663" i="11"/>
  <c r="FG2663" i="11"/>
  <c r="FH2663" i="11"/>
  <c r="FI2663" i="11"/>
  <c r="FJ2663" i="11"/>
  <c r="FK2663" i="11"/>
  <c r="FL2663" i="11"/>
  <c r="FM2663" i="11"/>
  <c r="FN2663" i="11"/>
  <c r="FO2663" i="11"/>
  <c r="FP2663" i="11"/>
  <c r="FQ2663" i="11"/>
  <c r="FR2663" i="11"/>
  <c r="FS2663" i="11"/>
  <c r="FT2663" i="11"/>
  <c r="FU2663" i="11"/>
  <c r="FV2663" i="11"/>
  <c r="FW2663" i="11"/>
  <c r="FX2663" i="11"/>
  <c r="FY2663" i="11"/>
  <c r="FZ2663" i="11"/>
  <c r="GA2663" i="11"/>
  <c r="GB2663" i="11"/>
  <c r="GC2663" i="11"/>
  <c r="GD2663" i="11"/>
  <c r="GE2663" i="11"/>
  <c r="GF2663" i="11"/>
  <c r="GG2663" i="11"/>
  <c r="GH2663" i="11"/>
  <c r="GI2663" i="11"/>
  <c r="GJ2663" i="11"/>
  <c r="GK2663" i="11"/>
  <c r="GL2663" i="11"/>
  <c r="GM2663" i="11"/>
  <c r="GN2663" i="11"/>
  <c r="GO2663" i="11"/>
  <c r="GP2663" i="11"/>
  <c r="GQ2663" i="11"/>
  <c r="GR2663" i="11"/>
  <c r="GS2663" i="11"/>
  <c r="GT2663" i="11"/>
  <c r="GU2663" i="11"/>
  <c r="GV2663" i="11"/>
  <c r="GW2663" i="11"/>
  <c r="GX2663" i="11"/>
  <c r="BE2664" i="11"/>
  <c r="BF2664" i="11"/>
  <c r="BG2664" i="11"/>
  <c r="BH2664" i="11"/>
  <c r="BI2664" i="11"/>
  <c r="BJ2664" i="11"/>
  <c r="BK2664" i="11"/>
  <c r="BL2664" i="11"/>
  <c r="BM2664" i="11"/>
  <c r="BN2664" i="11"/>
  <c r="BO2664" i="11"/>
  <c r="BP2664" i="11"/>
  <c r="BQ2664" i="11"/>
  <c r="BR2664" i="11"/>
  <c r="BS2664" i="11"/>
  <c r="BT2664" i="11"/>
  <c r="BU2664" i="11"/>
  <c r="BV2664" i="11"/>
  <c r="BW2664" i="11"/>
  <c r="BX2664" i="11"/>
  <c r="BY2664" i="11"/>
  <c r="BZ2664" i="11"/>
  <c r="CA2664" i="11"/>
  <c r="CB2664" i="11"/>
  <c r="CC2664" i="11"/>
  <c r="CD2664" i="11"/>
  <c r="CE2664" i="11"/>
  <c r="CF2664" i="11"/>
  <c r="CG2664" i="11"/>
  <c r="CH2664" i="11"/>
  <c r="CI2664" i="11"/>
  <c r="CJ2664" i="11"/>
  <c r="CK2664" i="11"/>
  <c r="CL2664" i="11"/>
  <c r="CM2664" i="11"/>
  <c r="CN2664" i="11"/>
  <c r="CO2664" i="11"/>
  <c r="CP2664" i="11"/>
  <c r="CQ2664" i="11"/>
  <c r="CR2664" i="11"/>
  <c r="CS2664" i="11"/>
  <c r="CT2664" i="11"/>
  <c r="CU2664" i="11"/>
  <c r="CV2664" i="11"/>
  <c r="CW2664" i="11"/>
  <c r="CX2664" i="11"/>
  <c r="CY2664" i="11"/>
  <c r="CZ2664" i="11"/>
  <c r="DA2664" i="11"/>
  <c r="DB2664" i="11"/>
  <c r="DC2664" i="11"/>
  <c r="DD2664" i="11"/>
  <c r="DE2664" i="11"/>
  <c r="DF2664" i="11"/>
  <c r="DG2664" i="11"/>
  <c r="DH2664" i="11"/>
  <c r="DI2664" i="11"/>
  <c r="DJ2664" i="11"/>
  <c r="DK2664" i="11"/>
  <c r="DL2664" i="11"/>
  <c r="DM2664" i="11"/>
  <c r="DN2664" i="11"/>
  <c r="DO2664" i="11"/>
  <c r="DP2664" i="11"/>
  <c r="DQ2664" i="11"/>
  <c r="DR2664" i="11"/>
  <c r="DS2664" i="11"/>
  <c r="DT2664" i="11"/>
  <c r="DU2664" i="11"/>
  <c r="DV2664" i="11"/>
  <c r="DW2664" i="11"/>
  <c r="DX2664" i="11"/>
  <c r="DY2664" i="11"/>
  <c r="DZ2664" i="11"/>
  <c r="EA2664" i="11"/>
  <c r="EB2664" i="11"/>
  <c r="EC2664" i="11"/>
  <c r="ED2664" i="11"/>
  <c r="EE2664" i="11"/>
  <c r="EF2664" i="11"/>
  <c r="EG2664" i="11"/>
  <c r="EH2664" i="11"/>
  <c r="EI2664" i="11"/>
  <c r="EJ2664" i="11"/>
  <c r="EK2664" i="11"/>
  <c r="EL2664" i="11"/>
  <c r="EM2664" i="11"/>
  <c r="EN2664" i="11"/>
  <c r="EO2664" i="11"/>
  <c r="EP2664" i="11"/>
  <c r="EQ2664" i="11"/>
  <c r="ER2664" i="11"/>
  <c r="ES2664" i="11"/>
  <c r="ET2664" i="11"/>
  <c r="EU2664" i="11"/>
  <c r="EV2664" i="11"/>
  <c r="EW2664" i="11"/>
  <c r="EX2664" i="11"/>
  <c r="EY2664" i="11"/>
  <c r="EZ2664" i="11"/>
  <c r="FA2664" i="11"/>
  <c r="FB2664" i="11"/>
  <c r="FC2664" i="11"/>
  <c r="FD2664" i="11"/>
  <c r="FE2664" i="11"/>
  <c r="FF2664" i="11"/>
  <c r="FG2664" i="11"/>
  <c r="FH2664" i="11"/>
  <c r="FI2664" i="11"/>
  <c r="FJ2664" i="11"/>
  <c r="FK2664" i="11"/>
  <c r="FL2664" i="11"/>
  <c r="FM2664" i="11"/>
  <c r="FN2664" i="11"/>
  <c r="FO2664" i="11"/>
  <c r="FP2664" i="11"/>
  <c r="FQ2664" i="11"/>
  <c r="FR2664" i="11"/>
  <c r="FS2664" i="11"/>
  <c r="FT2664" i="11"/>
  <c r="FU2664" i="11"/>
  <c r="FV2664" i="11"/>
  <c r="FW2664" i="11"/>
  <c r="FX2664" i="11"/>
  <c r="FY2664" i="11"/>
  <c r="FZ2664" i="11"/>
  <c r="GA2664" i="11"/>
  <c r="GB2664" i="11"/>
  <c r="GC2664" i="11"/>
  <c r="GD2664" i="11"/>
  <c r="GE2664" i="11"/>
  <c r="GF2664" i="11"/>
  <c r="GG2664" i="11"/>
  <c r="GH2664" i="11"/>
  <c r="GI2664" i="11"/>
  <c r="GJ2664" i="11"/>
  <c r="GK2664" i="11"/>
  <c r="GL2664" i="11"/>
  <c r="GM2664" i="11"/>
  <c r="GN2664" i="11"/>
  <c r="GO2664" i="11"/>
  <c r="GP2664" i="11"/>
  <c r="GQ2664" i="11"/>
  <c r="GR2664" i="11"/>
  <c r="GS2664" i="11"/>
  <c r="GT2664" i="11"/>
  <c r="GU2664" i="11"/>
  <c r="GV2664" i="11"/>
  <c r="GW2664" i="11"/>
  <c r="GX2664" i="11"/>
  <c r="BE2665" i="11"/>
  <c r="BF2665" i="11"/>
  <c r="BG2665" i="11"/>
  <c r="BH2665" i="11"/>
  <c r="BI2665" i="11"/>
  <c r="BJ2665" i="11"/>
  <c r="BK2665" i="11"/>
  <c r="BL2665" i="11"/>
  <c r="BM2665" i="11"/>
  <c r="BN2665" i="11"/>
  <c r="BO2665" i="11"/>
  <c r="BP2665" i="11"/>
  <c r="BQ2665" i="11"/>
  <c r="BR2665" i="11"/>
  <c r="BS2665" i="11"/>
  <c r="BT2665" i="11"/>
  <c r="BU2665" i="11"/>
  <c r="BV2665" i="11"/>
  <c r="BW2665" i="11"/>
  <c r="BX2665" i="11"/>
  <c r="BY2665" i="11"/>
  <c r="BZ2665" i="11"/>
  <c r="CA2665" i="11"/>
  <c r="CB2665" i="11"/>
  <c r="CC2665" i="11"/>
  <c r="CD2665" i="11"/>
  <c r="CE2665" i="11"/>
  <c r="CF2665" i="11"/>
  <c r="CG2665" i="11"/>
  <c r="CH2665" i="11"/>
  <c r="CI2665" i="11"/>
  <c r="CJ2665" i="11"/>
  <c r="CK2665" i="11"/>
  <c r="CL2665" i="11"/>
  <c r="CM2665" i="11"/>
  <c r="CN2665" i="11"/>
  <c r="CO2665" i="11"/>
  <c r="CP2665" i="11"/>
  <c r="CQ2665" i="11"/>
  <c r="CR2665" i="11"/>
  <c r="CS2665" i="11"/>
  <c r="CT2665" i="11"/>
  <c r="CU2665" i="11"/>
  <c r="CV2665" i="11"/>
  <c r="CW2665" i="11"/>
  <c r="CX2665" i="11"/>
  <c r="CY2665" i="11"/>
  <c r="CZ2665" i="11"/>
  <c r="DA2665" i="11"/>
  <c r="DB2665" i="11"/>
  <c r="DC2665" i="11"/>
  <c r="DD2665" i="11"/>
  <c r="DE2665" i="11"/>
  <c r="DF2665" i="11"/>
  <c r="DG2665" i="11"/>
  <c r="DH2665" i="11"/>
  <c r="DI2665" i="11"/>
  <c r="DJ2665" i="11"/>
  <c r="DK2665" i="11"/>
  <c r="DL2665" i="11"/>
  <c r="DM2665" i="11"/>
  <c r="DN2665" i="11"/>
  <c r="DO2665" i="11"/>
  <c r="DP2665" i="11"/>
  <c r="DQ2665" i="11"/>
  <c r="DR2665" i="11"/>
  <c r="DS2665" i="11"/>
  <c r="DT2665" i="11"/>
  <c r="DU2665" i="11"/>
  <c r="DV2665" i="11"/>
  <c r="DW2665" i="11"/>
  <c r="DX2665" i="11"/>
  <c r="DY2665" i="11"/>
  <c r="DZ2665" i="11"/>
  <c r="EA2665" i="11"/>
  <c r="EB2665" i="11"/>
  <c r="EC2665" i="11"/>
  <c r="ED2665" i="11"/>
  <c r="EE2665" i="11"/>
  <c r="EF2665" i="11"/>
  <c r="EG2665" i="11"/>
  <c r="EH2665" i="11"/>
  <c r="EI2665" i="11"/>
  <c r="EJ2665" i="11"/>
  <c r="EK2665" i="11"/>
  <c r="EL2665" i="11"/>
  <c r="EM2665" i="11"/>
  <c r="EN2665" i="11"/>
  <c r="EO2665" i="11"/>
  <c r="EP2665" i="11"/>
  <c r="EQ2665" i="11"/>
  <c r="ER2665" i="11"/>
  <c r="ES2665" i="11"/>
  <c r="ET2665" i="11"/>
  <c r="EU2665" i="11"/>
  <c r="EV2665" i="11"/>
  <c r="EW2665" i="11"/>
  <c r="EX2665" i="11"/>
  <c r="EY2665" i="11"/>
  <c r="EZ2665" i="11"/>
  <c r="FA2665" i="11"/>
  <c r="FB2665" i="11"/>
  <c r="FC2665" i="11"/>
  <c r="FD2665" i="11"/>
  <c r="FE2665" i="11"/>
  <c r="FF2665" i="11"/>
  <c r="FG2665" i="11"/>
  <c r="FH2665" i="11"/>
  <c r="FI2665" i="11"/>
  <c r="FJ2665" i="11"/>
  <c r="FK2665" i="11"/>
  <c r="FL2665" i="11"/>
  <c r="FM2665" i="11"/>
  <c r="FN2665" i="11"/>
  <c r="FO2665" i="11"/>
  <c r="FP2665" i="11"/>
  <c r="FQ2665" i="11"/>
  <c r="FR2665" i="11"/>
  <c r="FS2665" i="11"/>
  <c r="FT2665" i="11"/>
  <c r="FU2665" i="11"/>
  <c r="FV2665" i="11"/>
  <c r="FW2665" i="11"/>
  <c r="FX2665" i="11"/>
  <c r="FY2665" i="11"/>
  <c r="FZ2665" i="11"/>
  <c r="GA2665" i="11"/>
  <c r="GB2665" i="11"/>
  <c r="GC2665" i="11"/>
  <c r="GD2665" i="11"/>
  <c r="GE2665" i="11"/>
  <c r="GF2665" i="11"/>
  <c r="GG2665" i="11"/>
  <c r="GH2665" i="11"/>
  <c r="GI2665" i="11"/>
  <c r="GJ2665" i="11"/>
  <c r="GK2665" i="11"/>
  <c r="GL2665" i="11"/>
  <c r="GM2665" i="11"/>
  <c r="GN2665" i="11"/>
  <c r="GO2665" i="11"/>
  <c r="GP2665" i="11"/>
  <c r="GQ2665" i="11"/>
  <c r="GR2665" i="11"/>
  <c r="GS2665" i="11"/>
  <c r="GT2665" i="11"/>
  <c r="GU2665" i="11"/>
  <c r="GV2665" i="11"/>
  <c r="GW2665" i="11"/>
  <c r="GX2665" i="11"/>
  <c r="BE2666" i="11"/>
  <c r="BF2666" i="11"/>
  <c r="BG2666" i="11"/>
  <c r="BH2666" i="11"/>
  <c r="BI2666" i="11"/>
  <c r="BJ2666" i="11"/>
  <c r="BK2666" i="11"/>
  <c r="BL2666" i="11"/>
  <c r="BM2666" i="11"/>
  <c r="BN2666" i="11"/>
  <c r="BO2666" i="11"/>
  <c r="BP2666" i="11"/>
  <c r="BQ2666" i="11"/>
  <c r="BR2666" i="11"/>
  <c r="BS2666" i="11"/>
  <c r="BT2666" i="11"/>
  <c r="BU2666" i="11"/>
  <c r="BV2666" i="11"/>
  <c r="BW2666" i="11"/>
  <c r="BX2666" i="11"/>
  <c r="BY2666" i="11"/>
  <c r="BZ2666" i="11"/>
  <c r="CA2666" i="11"/>
  <c r="CB2666" i="11"/>
  <c r="CC2666" i="11"/>
  <c r="CD2666" i="11"/>
  <c r="CE2666" i="11"/>
  <c r="CF2666" i="11"/>
  <c r="CG2666" i="11"/>
  <c r="CH2666" i="11"/>
  <c r="CI2666" i="11"/>
  <c r="CJ2666" i="11"/>
  <c r="CK2666" i="11"/>
  <c r="CL2666" i="11"/>
  <c r="CM2666" i="11"/>
  <c r="CN2666" i="11"/>
  <c r="CO2666" i="11"/>
  <c r="CP2666" i="11"/>
  <c r="CQ2666" i="11"/>
  <c r="CR2666" i="11"/>
  <c r="CS2666" i="11"/>
  <c r="CT2666" i="11"/>
  <c r="CU2666" i="11"/>
  <c r="CV2666" i="11"/>
  <c r="CW2666" i="11"/>
  <c r="CX2666" i="11"/>
  <c r="CY2666" i="11"/>
  <c r="CZ2666" i="11"/>
  <c r="DA2666" i="11"/>
  <c r="DB2666" i="11"/>
  <c r="DC2666" i="11"/>
  <c r="DD2666" i="11"/>
  <c r="DE2666" i="11"/>
  <c r="DF2666" i="11"/>
  <c r="DG2666" i="11"/>
  <c r="DH2666" i="11"/>
  <c r="DI2666" i="11"/>
  <c r="DJ2666" i="11"/>
  <c r="DK2666" i="11"/>
  <c r="DL2666" i="11"/>
  <c r="DM2666" i="11"/>
  <c r="DN2666" i="11"/>
  <c r="DO2666" i="11"/>
  <c r="DP2666" i="11"/>
  <c r="DQ2666" i="11"/>
  <c r="DR2666" i="11"/>
  <c r="DS2666" i="11"/>
  <c r="DT2666" i="11"/>
  <c r="DU2666" i="11"/>
  <c r="DV2666" i="11"/>
  <c r="DW2666" i="11"/>
  <c r="DX2666" i="11"/>
  <c r="DY2666" i="11"/>
  <c r="DZ2666" i="11"/>
  <c r="EA2666" i="11"/>
  <c r="EB2666" i="11"/>
  <c r="EC2666" i="11"/>
  <c r="ED2666" i="11"/>
  <c r="EE2666" i="11"/>
  <c r="EF2666" i="11"/>
  <c r="EG2666" i="11"/>
  <c r="EH2666" i="11"/>
  <c r="EI2666" i="11"/>
  <c r="EJ2666" i="11"/>
  <c r="EK2666" i="11"/>
  <c r="EL2666" i="11"/>
  <c r="EM2666" i="11"/>
  <c r="EN2666" i="11"/>
  <c r="EO2666" i="11"/>
  <c r="EP2666" i="11"/>
  <c r="EQ2666" i="11"/>
  <c r="ER2666" i="11"/>
  <c r="ES2666" i="11"/>
  <c r="ET2666" i="11"/>
  <c r="EU2666" i="11"/>
  <c r="EV2666" i="11"/>
  <c r="EW2666" i="11"/>
  <c r="EX2666" i="11"/>
  <c r="EY2666" i="11"/>
  <c r="EZ2666" i="11"/>
  <c r="FA2666" i="11"/>
  <c r="FB2666" i="11"/>
  <c r="FC2666" i="11"/>
  <c r="FD2666" i="11"/>
  <c r="FE2666" i="11"/>
  <c r="FF2666" i="11"/>
  <c r="FG2666" i="11"/>
  <c r="FH2666" i="11"/>
  <c r="FI2666" i="11"/>
  <c r="FJ2666" i="11"/>
  <c r="FK2666" i="11"/>
  <c r="FL2666" i="11"/>
  <c r="FM2666" i="11"/>
  <c r="FN2666" i="11"/>
  <c r="FO2666" i="11"/>
  <c r="FP2666" i="11"/>
  <c r="FQ2666" i="11"/>
  <c r="FR2666" i="11"/>
  <c r="FS2666" i="11"/>
  <c r="FT2666" i="11"/>
  <c r="FU2666" i="11"/>
  <c r="FV2666" i="11"/>
  <c r="FW2666" i="11"/>
  <c r="FX2666" i="11"/>
  <c r="FY2666" i="11"/>
  <c r="FZ2666" i="11"/>
  <c r="GA2666" i="11"/>
  <c r="GB2666" i="11"/>
  <c r="GC2666" i="11"/>
  <c r="GD2666" i="11"/>
  <c r="GE2666" i="11"/>
  <c r="GF2666" i="11"/>
  <c r="GG2666" i="11"/>
  <c r="GH2666" i="11"/>
  <c r="GI2666" i="11"/>
  <c r="GJ2666" i="11"/>
  <c r="GK2666" i="11"/>
  <c r="GL2666" i="11"/>
  <c r="GM2666" i="11"/>
  <c r="GN2666" i="11"/>
  <c r="GO2666" i="11"/>
  <c r="GP2666" i="11"/>
  <c r="GQ2666" i="11"/>
  <c r="GR2666" i="11"/>
  <c r="GS2666" i="11"/>
  <c r="GT2666" i="11"/>
  <c r="GU2666" i="11"/>
  <c r="GV2666" i="11"/>
  <c r="GW2666" i="11"/>
  <c r="GX2666" i="11"/>
  <c r="BE2667" i="11"/>
  <c r="BF2667" i="11"/>
  <c r="BG2667" i="11"/>
  <c r="BH2667" i="11"/>
  <c r="BI2667" i="11"/>
  <c r="BJ2667" i="11"/>
  <c r="BK2667" i="11"/>
  <c r="BL2667" i="11"/>
  <c r="BM2667" i="11"/>
  <c r="BN2667" i="11"/>
  <c r="BO2667" i="11"/>
  <c r="BP2667" i="11"/>
  <c r="BQ2667" i="11"/>
  <c r="BR2667" i="11"/>
  <c r="BS2667" i="11"/>
  <c r="BT2667" i="11"/>
  <c r="BU2667" i="11"/>
  <c r="BV2667" i="11"/>
  <c r="BW2667" i="11"/>
  <c r="BX2667" i="11"/>
  <c r="BY2667" i="11"/>
  <c r="BZ2667" i="11"/>
  <c r="CA2667" i="11"/>
  <c r="CB2667" i="11"/>
  <c r="CC2667" i="11"/>
  <c r="CD2667" i="11"/>
  <c r="CE2667" i="11"/>
  <c r="CF2667" i="11"/>
  <c r="CG2667" i="11"/>
  <c r="CH2667" i="11"/>
  <c r="CI2667" i="11"/>
  <c r="CJ2667" i="11"/>
  <c r="CK2667" i="11"/>
  <c r="CL2667" i="11"/>
  <c r="CM2667" i="11"/>
  <c r="CN2667" i="11"/>
  <c r="CO2667" i="11"/>
  <c r="CP2667" i="11"/>
  <c r="CQ2667" i="11"/>
  <c r="CR2667" i="11"/>
  <c r="CS2667" i="11"/>
  <c r="CT2667" i="11"/>
  <c r="CU2667" i="11"/>
  <c r="CV2667" i="11"/>
  <c r="CW2667" i="11"/>
  <c r="CX2667" i="11"/>
  <c r="CY2667" i="11"/>
  <c r="CZ2667" i="11"/>
  <c r="DA2667" i="11"/>
  <c r="DB2667" i="11"/>
  <c r="DC2667" i="11"/>
  <c r="DD2667" i="11"/>
  <c r="DE2667" i="11"/>
  <c r="DF2667" i="11"/>
  <c r="DG2667" i="11"/>
  <c r="DH2667" i="11"/>
  <c r="DI2667" i="11"/>
  <c r="DJ2667" i="11"/>
  <c r="DK2667" i="11"/>
  <c r="DL2667" i="11"/>
  <c r="DM2667" i="11"/>
  <c r="DN2667" i="11"/>
  <c r="DO2667" i="11"/>
  <c r="DP2667" i="11"/>
  <c r="DQ2667" i="11"/>
  <c r="DR2667" i="11"/>
  <c r="DS2667" i="11"/>
  <c r="DT2667" i="11"/>
  <c r="DU2667" i="11"/>
  <c r="DV2667" i="11"/>
  <c r="DW2667" i="11"/>
  <c r="DX2667" i="11"/>
  <c r="DY2667" i="11"/>
  <c r="DZ2667" i="11"/>
  <c r="EA2667" i="11"/>
  <c r="EB2667" i="11"/>
  <c r="EC2667" i="11"/>
  <c r="ED2667" i="11"/>
  <c r="EE2667" i="11"/>
  <c r="EF2667" i="11"/>
  <c r="EG2667" i="11"/>
  <c r="EH2667" i="11"/>
  <c r="EI2667" i="11"/>
  <c r="EJ2667" i="11"/>
  <c r="EK2667" i="11"/>
  <c r="EL2667" i="11"/>
  <c r="EM2667" i="11"/>
  <c r="EN2667" i="11"/>
  <c r="EO2667" i="11"/>
  <c r="EP2667" i="11"/>
  <c r="EQ2667" i="11"/>
  <c r="ER2667" i="11"/>
  <c r="ES2667" i="11"/>
  <c r="ET2667" i="11"/>
  <c r="EU2667" i="11"/>
  <c r="EV2667" i="11"/>
  <c r="EW2667" i="11"/>
  <c r="EX2667" i="11"/>
  <c r="EY2667" i="11"/>
  <c r="EZ2667" i="11"/>
  <c r="FA2667" i="11"/>
  <c r="FB2667" i="11"/>
  <c r="FC2667" i="11"/>
  <c r="FD2667" i="11"/>
  <c r="FE2667" i="11"/>
  <c r="FF2667" i="11"/>
  <c r="FG2667" i="11"/>
  <c r="FH2667" i="11"/>
  <c r="FI2667" i="11"/>
  <c r="FJ2667" i="11"/>
  <c r="FK2667" i="11"/>
  <c r="FL2667" i="11"/>
  <c r="FM2667" i="11"/>
  <c r="FN2667" i="11"/>
  <c r="FO2667" i="11"/>
  <c r="FP2667" i="11"/>
  <c r="FQ2667" i="11"/>
  <c r="FR2667" i="11"/>
  <c r="FS2667" i="11"/>
  <c r="FT2667" i="11"/>
  <c r="FU2667" i="11"/>
  <c r="FV2667" i="11"/>
  <c r="FW2667" i="11"/>
  <c r="FX2667" i="11"/>
  <c r="FY2667" i="11"/>
  <c r="FZ2667" i="11"/>
  <c r="GA2667" i="11"/>
  <c r="GB2667" i="11"/>
  <c r="GC2667" i="11"/>
  <c r="GD2667" i="11"/>
  <c r="GE2667" i="11"/>
  <c r="GF2667" i="11"/>
  <c r="GG2667" i="11"/>
  <c r="GH2667" i="11"/>
  <c r="GI2667" i="11"/>
  <c r="GJ2667" i="11"/>
  <c r="GK2667" i="11"/>
  <c r="GL2667" i="11"/>
  <c r="GM2667" i="11"/>
  <c r="GN2667" i="11"/>
  <c r="GO2667" i="11"/>
  <c r="GP2667" i="11"/>
  <c r="GQ2667" i="11"/>
  <c r="GR2667" i="11"/>
  <c r="GS2667" i="11"/>
  <c r="GT2667" i="11"/>
  <c r="GU2667" i="11"/>
  <c r="GV2667" i="11"/>
  <c r="GW2667" i="11"/>
  <c r="GX2667" i="11"/>
  <c r="BE2668" i="11"/>
  <c r="BF2668" i="11"/>
  <c r="BG2668" i="11"/>
  <c r="BH2668" i="11"/>
  <c r="BI2668" i="11"/>
  <c r="BJ2668" i="11"/>
  <c r="BK2668" i="11"/>
  <c r="BL2668" i="11"/>
  <c r="BM2668" i="11"/>
  <c r="BN2668" i="11"/>
  <c r="BO2668" i="11"/>
  <c r="BP2668" i="11"/>
  <c r="BQ2668" i="11"/>
  <c r="BR2668" i="11"/>
  <c r="BS2668" i="11"/>
  <c r="BT2668" i="11"/>
  <c r="BU2668" i="11"/>
  <c r="BV2668" i="11"/>
  <c r="BW2668" i="11"/>
  <c r="BX2668" i="11"/>
  <c r="BY2668" i="11"/>
  <c r="BZ2668" i="11"/>
  <c r="CA2668" i="11"/>
  <c r="CB2668" i="11"/>
  <c r="CC2668" i="11"/>
  <c r="CD2668" i="11"/>
  <c r="CE2668" i="11"/>
  <c r="CF2668" i="11"/>
  <c r="CG2668" i="11"/>
  <c r="CH2668" i="11"/>
  <c r="CI2668" i="11"/>
  <c r="CJ2668" i="11"/>
  <c r="CK2668" i="11"/>
  <c r="CL2668" i="11"/>
  <c r="CM2668" i="11"/>
  <c r="CN2668" i="11"/>
  <c r="CO2668" i="11"/>
  <c r="CP2668" i="11"/>
  <c r="CQ2668" i="11"/>
  <c r="CR2668" i="11"/>
  <c r="CS2668" i="11"/>
  <c r="CT2668" i="11"/>
  <c r="CU2668" i="11"/>
  <c r="CV2668" i="11"/>
  <c r="CW2668" i="11"/>
  <c r="CX2668" i="11"/>
  <c r="CY2668" i="11"/>
  <c r="CZ2668" i="11"/>
  <c r="DA2668" i="11"/>
  <c r="DB2668" i="11"/>
  <c r="DC2668" i="11"/>
  <c r="DD2668" i="11"/>
  <c r="DE2668" i="11"/>
  <c r="DF2668" i="11"/>
  <c r="DG2668" i="11"/>
  <c r="DH2668" i="11"/>
  <c r="DI2668" i="11"/>
  <c r="DJ2668" i="11"/>
  <c r="DK2668" i="11"/>
  <c r="DL2668" i="11"/>
  <c r="DM2668" i="11"/>
  <c r="DN2668" i="11"/>
  <c r="DO2668" i="11"/>
  <c r="DP2668" i="11"/>
  <c r="DQ2668" i="11"/>
  <c r="DR2668" i="11"/>
  <c r="DS2668" i="11"/>
  <c r="DT2668" i="11"/>
  <c r="DU2668" i="11"/>
  <c r="DV2668" i="11"/>
  <c r="DW2668" i="11"/>
  <c r="DX2668" i="11"/>
  <c r="DY2668" i="11"/>
  <c r="DZ2668" i="11"/>
  <c r="EA2668" i="11"/>
  <c r="EB2668" i="11"/>
  <c r="EC2668" i="11"/>
  <c r="ED2668" i="11"/>
  <c r="EE2668" i="11"/>
  <c r="EF2668" i="11"/>
  <c r="EG2668" i="11"/>
  <c r="EH2668" i="11"/>
  <c r="EI2668" i="11"/>
  <c r="EJ2668" i="11"/>
  <c r="EK2668" i="11"/>
  <c r="EL2668" i="11"/>
  <c r="EM2668" i="11"/>
  <c r="EN2668" i="11"/>
  <c r="EO2668" i="11"/>
  <c r="EP2668" i="11"/>
  <c r="EQ2668" i="11"/>
  <c r="ER2668" i="11"/>
  <c r="ES2668" i="11"/>
  <c r="ET2668" i="11"/>
  <c r="EU2668" i="11"/>
  <c r="EV2668" i="11"/>
  <c r="EW2668" i="11"/>
  <c r="EX2668" i="11"/>
  <c r="EY2668" i="11"/>
  <c r="EZ2668" i="11"/>
  <c r="FA2668" i="11"/>
  <c r="FB2668" i="11"/>
  <c r="FC2668" i="11"/>
  <c r="FD2668" i="11"/>
  <c r="FE2668" i="11"/>
  <c r="FF2668" i="11"/>
  <c r="FG2668" i="11"/>
  <c r="FH2668" i="11"/>
  <c r="FI2668" i="11"/>
  <c r="FJ2668" i="11"/>
  <c r="FK2668" i="11"/>
  <c r="FL2668" i="11"/>
  <c r="FM2668" i="11"/>
  <c r="FN2668" i="11"/>
  <c r="FO2668" i="11"/>
  <c r="FP2668" i="11"/>
  <c r="FQ2668" i="11"/>
  <c r="FR2668" i="11"/>
  <c r="FS2668" i="11"/>
  <c r="FT2668" i="11"/>
  <c r="FU2668" i="11"/>
  <c r="FV2668" i="11"/>
  <c r="FW2668" i="11"/>
  <c r="FX2668" i="11"/>
  <c r="FY2668" i="11"/>
  <c r="FZ2668" i="11"/>
  <c r="GA2668" i="11"/>
  <c r="GB2668" i="11"/>
  <c r="GC2668" i="11"/>
  <c r="GD2668" i="11"/>
  <c r="GE2668" i="11"/>
  <c r="GF2668" i="11"/>
  <c r="GG2668" i="11"/>
  <c r="GH2668" i="11"/>
  <c r="GI2668" i="11"/>
  <c r="GJ2668" i="11"/>
  <c r="GK2668" i="11"/>
  <c r="GL2668" i="11"/>
  <c r="GM2668" i="11"/>
  <c r="GN2668" i="11"/>
  <c r="GO2668" i="11"/>
  <c r="GP2668" i="11"/>
  <c r="GQ2668" i="11"/>
  <c r="GR2668" i="11"/>
  <c r="GS2668" i="11"/>
  <c r="GT2668" i="11"/>
  <c r="GU2668" i="11"/>
  <c r="GV2668" i="11"/>
  <c r="GW2668" i="11"/>
  <c r="GX2668" i="11"/>
  <c r="BE2669" i="11"/>
  <c r="BF2669" i="11"/>
  <c r="BG2669" i="11"/>
  <c r="BH2669" i="11"/>
  <c r="BI2669" i="11"/>
  <c r="BJ2669" i="11"/>
  <c r="BK2669" i="11"/>
  <c r="BL2669" i="11"/>
  <c r="BM2669" i="11"/>
  <c r="BN2669" i="11"/>
  <c r="BO2669" i="11"/>
  <c r="BP2669" i="11"/>
  <c r="BQ2669" i="11"/>
  <c r="BR2669" i="11"/>
  <c r="BS2669" i="11"/>
  <c r="BT2669" i="11"/>
  <c r="BU2669" i="11"/>
  <c r="BV2669" i="11"/>
  <c r="BW2669" i="11"/>
  <c r="BX2669" i="11"/>
  <c r="BY2669" i="11"/>
  <c r="BZ2669" i="11"/>
  <c r="CA2669" i="11"/>
  <c r="CB2669" i="11"/>
  <c r="CC2669" i="11"/>
  <c r="CD2669" i="11"/>
  <c r="CE2669" i="11"/>
  <c r="CF2669" i="11"/>
  <c r="CG2669" i="11"/>
  <c r="CH2669" i="11"/>
  <c r="CI2669" i="11"/>
  <c r="CJ2669" i="11"/>
  <c r="CK2669" i="11"/>
  <c r="CL2669" i="11"/>
  <c r="CM2669" i="11"/>
  <c r="CN2669" i="11"/>
  <c r="CO2669" i="11"/>
  <c r="CP2669" i="11"/>
  <c r="CQ2669" i="11"/>
  <c r="CR2669" i="11"/>
  <c r="CS2669" i="11"/>
  <c r="CT2669" i="11"/>
  <c r="CU2669" i="11"/>
  <c r="CV2669" i="11"/>
  <c r="CW2669" i="11"/>
  <c r="CX2669" i="11"/>
  <c r="CY2669" i="11"/>
  <c r="CZ2669" i="11"/>
  <c r="DA2669" i="11"/>
  <c r="DB2669" i="11"/>
  <c r="DC2669" i="11"/>
  <c r="DD2669" i="11"/>
  <c r="DE2669" i="11"/>
  <c r="DF2669" i="11"/>
  <c r="DG2669" i="11"/>
  <c r="DH2669" i="11"/>
  <c r="DI2669" i="11"/>
  <c r="DJ2669" i="11"/>
  <c r="DK2669" i="11"/>
  <c r="DL2669" i="11"/>
  <c r="DM2669" i="11"/>
  <c r="DN2669" i="11"/>
  <c r="DO2669" i="11"/>
  <c r="DP2669" i="11"/>
  <c r="DQ2669" i="11"/>
  <c r="DR2669" i="11"/>
  <c r="DS2669" i="11"/>
  <c r="DT2669" i="11"/>
  <c r="DU2669" i="11"/>
  <c r="DV2669" i="11"/>
  <c r="DW2669" i="11"/>
  <c r="DX2669" i="11"/>
  <c r="DY2669" i="11"/>
  <c r="DZ2669" i="11"/>
  <c r="EA2669" i="11"/>
  <c r="EB2669" i="11"/>
  <c r="EC2669" i="11"/>
  <c r="ED2669" i="11"/>
  <c r="EE2669" i="11"/>
  <c r="EF2669" i="11"/>
  <c r="EG2669" i="11"/>
  <c r="EH2669" i="11"/>
  <c r="EI2669" i="11"/>
  <c r="EJ2669" i="11"/>
  <c r="EK2669" i="11"/>
  <c r="EL2669" i="11"/>
  <c r="EM2669" i="11"/>
  <c r="EN2669" i="11"/>
  <c r="EO2669" i="11"/>
  <c r="EP2669" i="11"/>
  <c r="EQ2669" i="11"/>
  <c r="ER2669" i="11"/>
  <c r="ES2669" i="11"/>
  <c r="ET2669" i="11"/>
  <c r="EU2669" i="11"/>
  <c r="EV2669" i="11"/>
  <c r="EW2669" i="11"/>
  <c r="EX2669" i="11"/>
  <c r="EY2669" i="11"/>
  <c r="EZ2669" i="11"/>
  <c r="FA2669" i="11"/>
  <c r="FB2669" i="11"/>
  <c r="FC2669" i="11"/>
  <c r="FD2669" i="11"/>
  <c r="FE2669" i="11"/>
  <c r="FF2669" i="11"/>
  <c r="FG2669" i="11"/>
  <c r="FH2669" i="11"/>
  <c r="FI2669" i="11"/>
  <c r="FJ2669" i="11"/>
  <c r="FK2669" i="11"/>
  <c r="FL2669" i="11"/>
  <c r="FM2669" i="11"/>
  <c r="FN2669" i="11"/>
  <c r="FO2669" i="11"/>
  <c r="FP2669" i="11"/>
  <c r="FQ2669" i="11"/>
  <c r="FR2669" i="11"/>
  <c r="FS2669" i="11"/>
  <c r="FT2669" i="11"/>
  <c r="FU2669" i="11"/>
  <c r="FV2669" i="11"/>
  <c r="FW2669" i="11"/>
  <c r="FX2669" i="11"/>
  <c r="FY2669" i="11"/>
  <c r="FZ2669" i="11"/>
  <c r="GA2669" i="11"/>
  <c r="GB2669" i="11"/>
  <c r="GC2669" i="11"/>
  <c r="GD2669" i="11"/>
  <c r="GE2669" i="11"/>
  <c r="GF2669" i="11"/>
  <c r="GG2669" i="11"/>
  <c r="GH2669" i="11"/>
  <c r="GI2669" i="11"/>
  <c r="GJ2669" i="11"/>
  <c r="GK2669" i="11"/>
  <c r="GL2669" i="11"/>
  <c r="GM2669" i="11"/>
  <c r="GN2669" i="11"/>
  <c r="GO2669" i="11"/>
  <c r="GP2669" i="11"/>
  <c r="GQ2669" i="11"/>
  <c r="GR2669" i="11"/>
  <c r="GS2669" i="11"/>
  <c r="GT2669" i="11"/>
  <c r="GU2669" i="11"/>
  <c r="GV2669" i="11"/>
  <c r="GW2669" i="11"/>
  <c r="GX2669" i="11"/>
  <c r="BE2670" i="11"/>
  <c r="BF2670" i="11"/>
  <c r="BG2670" i="11"/>
  <c r="BH2670" i="11"/>
  <c r="BI2670" i="11"/>
  <c r="BJ2670" i="11"/>
  <c r="BK2670" i="11"/>
  <c r="BL2670" i="11"/>
  <c r="BM2670" i="11"/>
  <c r="BN2670" i="11"/>
  <c r="BO2670" i="11"/>
  <c r="BP2670" i="11"/>
  <c r="BQ2670" i="11"/>
  <c r="BR2670" i="11"/>
  <c r="BS2670" i="11"/>
  <c r="BT2670" i="11"/>
  <c r="BU2670" i="11"/>
  <c r="BV2670" i="11"/>
  <c r="BW2670" i="11"/>
  <c r="BX2670" i="11"/>
  <c r="BY2670" i="11"/>
  <c r="BZ2670" i="11"/>
  <c r="CA2670" i="11"/>
  <c r="CB2670" i="11"/>
  <c r="CC2670" i="11"/>
  <c r="CD2670" i="11"/>
  <c r="CE2670" i="11"/>
  <c r="CF2670" i="11"/>
  <c r="CG2670" i="11"/>
  <c r="CH2670" i="11"/>
  <c r="CI2670" i="11"/>
  <c r="CJ2670" i="11"/>
  <c r="CK2670" i="11"/>
  <c r="CL2670" i="11"/>
  <c r="CM2670" i="11"/>
  <c r="CN2670" i="11"/>
  <c r="CO2670" i="11"/>
  <c r="CP2670" i="11"/>
  <c r="CQ2670" i="11"/>
  <c r="CR2670" i="11"/>
  <c r="CS2670" i="11"/>
  <c r="CT2670" i="11"/>
  <c r="CU2670" i="11"/>
  <c r="CV2670" i="11"/>
  <c r="CW2670" i="11"/>
  <c r="CX2670" i="11"/>
  <c r="CY2670" i="11"/>
  <c r="CZ2670" i="11"/>
  <c r="DA2670" i="11"/>
  <c r="DB2670" i="11"/>
  <c r="DC2670" i="11"/>
  <c r="DD2670" i="11"/>
  <c r="DE2670" i="11"/>
  <c r="DF2670" i="11"/>
  <c r="DG2670" i="11"/>
  <c r="DH2670" i="11"/>
  <c r="DI2670" i="11"/>
  <c r="DJ2670" i="11"/>
  <c r="DK2670" i="11"/>
  <c r="DL2670" i="11"/>
  <c r="DM2670" i="11"/>
  <c r="DN2670" i="11"/>
  <c r="DO2670" i="11"/>
  <c r="DP2670" i="11"/>
  <c r="DQ2670" i="11"/>
  <c r="DR2670" i="11"/>
  <c r="DS2670" i="11"/>
  <c r="DT2670" i="11"/>
  <c r="DU2670" i="11"/>
  <c r="DV2670" i="11"/>
  <c r="DW2670" i="11"/>
  <c r="DX2670" i="11"/>
  <c r="DY2670" i="11"/>
  <c r="DZ2670" i="11"/>
  <c r="EA2670" i="11"/>
  <c r="EB2670" i="11"/>
  <c r="EC2670" i="11"/>
  <c r="ED2670" i="11"/>
  <c r="EE2670" i="11"/>
  <c r="EF2670" i="11"/>
  <c r="EG2670" i="11"/>
  <c r="EH2670" i="11"/>
  <c r="EI2670" i="11"/>
  <c r="EJ2670" i="11"/>
  <c r="EK2670" i="11"/>
  <c r="EL2670" i="11"/>
  <c r="EM2670" i="11"/>
  <c r="EN2670" i="11"/>
  <c r="EO2670" i="11"/>
  <c r="EP2670" i="11"/>
  <c r="EQ2670" i="11"/>
  <c r="ER2670" i="11"/>
  <c r="ES2670" i="11"/>
  <c r="ET2670" i="11"/>
  <c r="EU2670" i="11"/>
  <c r="EV2670" i="11"/>
  <c r="EW2670" i="11"/>
  <c r="EX2670" i="11"/>
  <c r="EY2670" i="11"/>
  <c r="EZ2670" i="11"/>
  <c r="FA2670" i="11"/>
  <c r="FB2670" i="11"/>
  <c r="FC2670" i="11"/>
  <c r="FD2670" i="11"/>
  <c r="FE2670" i="11"/>
  <c r="FF2670" i="11"/>
  <c r="FG2670" i="11"/>
  <c r="FH2670" i="11"/>
  <c r="FI2670" i="11"/>
  <c r="FJ2670" i="11"/>
  <c r="FK2670" i="11"/>
  <c r="FL2670" i="11"/>
  <c r="FM2670" i="11"/>
  <c r="FN2670" i="11"/>
  <c r="FO2670" i="11"/>
  <c r="FP2670" i="11"/>
  <c r="FQ2670" i="11"/>
  <c r="FR2670" i="11"/>
  <c r="FS2670" i="11"/>
  <c r="FT2670" i="11"/>
  <c r="FU2670" i="11"/>
  <c r="FV2670" i="11"/>
  <c r="FW2670" i="11"/>
  <c r="FX2670" i="11"/>
  <c r="FY2670" i="11"/>
  <c r="FZ2670" i="11"/>
  <c r="GA2670" i="11"/>
  <c r="GB2670" i="11"/>
  <c r="GC2670" i="11"/>
  <c r="GD2670" i="11"/>
  <c r="GE2670" i="11"/>
  <c r="GF2670" i="11"/>
  <c r="GG2670" i="11"/>
  <c r="GH2670" i="11"/>
  <c r="GI2670" i="11"/>
  <c r="GJ2670" i="11"/>
  <c r="GK2670" i="11"/>
  <c r="GL2670" i="11"/>
  <c r="GM2670" i="11"/>
  <c r="GN2670" i="11"/>
  <c r="GO2670" i="11"/>
  <c r="GP2670" i="11"/>
  <c r="GQ2670" i="11"/>
  <c r="GR2670" i="11"/>
  <c r="GS2670" i="11"/>
  <c r="GT2670" i="11"/>
  <c r="GU2670" i="11"/>
  <c r="GV2670" i="11"/>
  <c r="GW2670" i="11"/>
  <c r="GX2670" i="11"/>
  <c r="BE2671" i="11"/>
  <c r="BF2671" i="11"/>
  <c r="BG2671" i="11"/>
  <c r="BH2671" i="11"/>
  <c r="BI2671" i="11"/>
  <c r="BJ2671" i="11"/>
  <c r="BK2671" i="11"/>
  <c r="BL2671" i="11"/>
  <c r="BM2671" i="11"/>
  <c r="BN2671" i="11"/>
  <c r="BO2671" i="11"/>
  <c r="BP2671" i="11"/>
  <c r="BQ2671" i="11"/>
  <c r="BR2671" i="11"/>
  <c r="BS2671" i="11"/>
  <c r="BT2671" i="11"/>
  <c r="BU2671" i="11"/>
  <c r="BV2671" i="11"/>
  <c r="BW2671" i="11"/>
  <c r="BX2671" i="11"/>
  <c r="BY2671" i="11"/>
  <c r="BZ2671" i="11"/>
  <c r="CA2671" i="11"/>
  <c r="CB2671" i="11"/>
  <c r="CC2671" i="11"/>
  <c r="CD2671" i="11"/>
  <c r="CE2671" i="11"/>
  <c r="CF2671" i="11"/>
  <c r="CG2671" i="11"/>
  <c r="CH2671" i="11"/>
  <c r="CI2671" i="11"/>
  <c r="CJ2671" i="11"/>
  <c r="CK2671" i="11"/>
  <c r="CL2671" i="11"/>
  <c r="CM2671" i="11"/>
  <c r="CN2671" i="11"/>
  <c r="CO2671" i="11"/>
  <c r="CP2671" i="11"/>
  <c r="CQ2671" i="11"/>
  <c r="CR2671" i="11"/>
  <c r="CS2671" i="11"/>
  <c r="CT2671" i="11"/>
  <c r="CU2671" i="11"/>
  <c r="CV2671" i="11"/>
  <c r="CW2671" i="11"/>
  <c r="CX2671" i="11"/>
  <c r="CY2671" i="11"/>
  <c r="CZ2671" i="11"/>
  <c r="DA2671" i="11"/>
  <c r="DB2671" i="11"/>
  <c r="DC2671" i="11"/>
  <c r="DD2671" i="11"/>
  <c r="DE2671" i="11"/>
  <c r="DF2671" i="11"/>
  <c r="DG2671" i="11"/>
  <c r="DH2671" i="11"/>
  <c r="DI2671" i="11"/>
  <c r="DJ2671" i="11"/>
  <c r="DK2671" i="11"/>
  <c r="DL2671" i="11"/>
  <c r="DM2671" i="11"/>
  <c r="DN2671" i="11"/>
  <c r="DO2671" i="11"/>
  <c r="DP2671" i="11"/>
  <c r="DQ2671" i="11"/>
  <c r="DR2671" i="11"/>
  <c r="DS2671" i="11"/>
  <c r="DT2671" i="11"/>
  <c r="DU2671" i="11"/>
  <c r="DV2671" i="11"/>
  <c r="DW2671" i="11"/>
  <c r="DX2671" i="11"/>
  <c r="DY2671" i="11"/>
  <c r="DZ2671" i="11"/>
  <c r="EA2671" i="11"/>
  <c r="EB2671" i="11"/>
  <c r="EC2671" i="11"/>
  <c r="ED2671" i="11"/>
  <c r="EE2671" i="11"/>
  <c r="EF2671" i="11"/>
  <c r="EG2671" i="11"/>
  <c r="EH2671" i="11"/>
  <c r="EI2671" i="11"/>
  <c r="EJ2671" i="11"/>
  <c r="EK2671" i="11"/>
  <c r="EL2671" i="11"/>
  <c r="EM2671" i="11"/>
  <c r="EN2671" i="11"/>
  <c r="EO2671" i="11"/>
  <c r="EP2671" i="11"/>
  <c r="EQ2671" i="11"/>
  <c r="ER2671" i="11"/>
  <c r="ES2671" i="11"/>
  <c r="ET2671" i="11"/>
  <c r="EU2671" i="11"/>
  <c r="EV2671" i="11"/>
  <c r="EW2671" i="11"/>
  <c r="EX2671" i="11"/>
  <c r="EY2671" i="11"/>
  <c r="EZ2671" i="11"/>
  <c r="FA2671" i="11"/>
  <c r="FB2671" i="11"/>
  <c r="FC2671" i="11"/>
  <c r="FD2671" i="11"/>
  <c r="FE2671" i="11"/>
  <c r="FF2671" i="11"/>
  <c r="FG2671" i="11"/>
  <c r="FH2671" i="11"/>
  <c r="FI2671" i="11"/>
  <c r="FJ2671" i="11"/>
  <c r="FK2671" i="11"/>
  <c r="FL2671" i="11"/>
  <c r="FM2671" i="11"/>
  <c r="FN2671" i="11"/>
  <c r="FO2671" i="11"/>
  <c r="FP2671" i="11"/>
  <c r="FQ2671" i="11"/>
  <c r="FR2671" i="11"/>
  <c r="FS2671" i="11"/>
  <c r="FT2671" i="11"/>
  <c r="FU2671" i="11"/>
  <c r="FV2671" i="11"/>
  <c r="FW2671" i="11"/>
  <c r="FX2671" i="11"/>
  <c r="FY2671" i="11"/>
  <c r="FZ2671" i="11"/>
  <c r="GA2671" i="11"/>
  <c r="GB2671" i="11"/>
  <c r="GC2671" i="11"/>
  <c r="GD2671" i="11"/>
  <c r="GE2671" i="11"/>
  <c r="GF2671" i="11"/>
  <c r="GG2671" i="11"/>
  <c r="GH2671" i="11"/>
  <c r="GI2671" i="11"/>
  <c r="GJ2671" i="11"/>
  <c r="GK2671" i="11"/>
  <c r="GL2671" i="11"/>
  <c r="GM2671" i="11"/>
  <c r="GN2671" i="11"/>
  <c r="GO2671" i="11"/>
  <c r="GP2671" i="11"/>
  <c r="GQ2671" i="11"/>
  <c r="GR2671" i="11"/>
  <c r="GS2671" i="11"/>
  <c r="GT2671" i="11"/>
  <c r="GU2671" i="11"/>
  <c r="GV2671" i="11"/>
  <c r="GW2671" i="11"/>
  <c r="GX2671" i="11"/>
  <c r="BE2672" i="11"/>
  <c r="BF2672" i="11"/>
  <c r="BG2672" i="11"/>
  <c r="BH2672" i="11"/>
  <c r="BI2672" i="11"/>
  <c r="BJ2672" i="11"/>
  <c r="BK2672" i="11"/>
  <c r="BL2672" i="11"/>
  <c r="BM2672" i="11"/>
  <c r="BN2672" i="11"/>
  <c r="BO2672" i="11"/>
  <c r="BP2672" i="11"/>
  <c r="BQ2672" i="11"/>
  <c r="BR2672" i="11"/>
  <c r="BS2672" i="11"/>
  <c r="BT2672" i="11"/>
  <c r="BU2672" i="11"/>
  <c r="BV2672" i="11"/>
  <c r="BW2672" i="11"/>
  <c r="BX2672" i="11"/>
  <c r="BY2672" i="11"/>
  <c r="BZ2672" i="11"/>
  <c r="CA2672" i="11"/>
  <c r="CB2672" i="11"/>
  <c r="CC2672" i="11"/>
  <c r="CD2672" i="11"/>
  <c r="CE2672" i="11"/>
  <c r="CF2672" i="11"/>
  <c r="CG2672" i="11"/>
  <c r="CH2672" i="11"/>
  <c r="CI2672" i="11"/>
  <c r="CJ2672" i="11"/>
  <c r="CK2672" i="11"/>
  <c r="CL2672" i="11"/>
  <c r="CM2672" i="11"/>
  <c r="CN2672" i="11"/>
  <c r="CO2672" i="11"/>
  <c r="CP2672" i="11"/>
  <c r="CQ2672" i="11"/>
  <c r="CR2672" i="11"/>
  <c r="CS2672" i="11"/>
  <c r="CT2672" i="11"/>
  <c r="CU2672" i="11"/>
  <c r="CV2672" i="11"/>
  <c r="CW2672" i="11"/>
  <c r="CX2672" i="11"/>
  <c r="CY2672" i="11"/>
  <c r="CZ2672" i="11"/>
  <c r="DA2672" i="11"/>
  <c r="DB2672" i="11"/>
  <c r="DC2672" i="11"/>
  <c r="DD2672" i="11"/>
  <c r="DE2672" i="11"/>
  <c r="DF2672" i="11"/>
  <c r="DG2672" i="11"/>
  <c r="DH2672" i="11"/>
  <c r="DI2672" i="11"/>
  <c r="DJ2672" i="11"/>
  <c r="DK2672" i="11"/>
  <c r="DL2672" i="11"/>
  <c r="DM2672" i="11"/>
  <c r="DN2672" i="11"/>
  <c r="DO2672" i="11"/>
  <c r="DP2672" i="11"/>
  <c r="DQ2672" i="11"/>
  <c r="DR2672" i="11"/>
  <c r="DS2672" i="11"/>
  <c r="DT2672" i="11"/>
  <c r="DU2672" i="11"/>
  <c r="DV2672" i="11"/>
  <c r="DW2672" i="11"/>
  <c r="DX2672" i="11"/>
  <c r="DY2672" i="11"/>
  <c r="DZ2672" i="11"/>
  <c r="EA2672" i="11"/>
  <c r="EB2672" i="11"/>
  <c r="EC2672" i="11"/>
  <c r="ED2672" i="11"/>
  <c r="EE2672" i="11"/>
  <c r="EF2672" i="11"/>
  <c r="EG2672" i="11"/>
  <c r="EH2672" i="11"/>
  <c r="EI2672" i="11"/>
  <c r="EJ2672" i="11"/>
  <c r="EK2672" i="11"/>
  <c r="EL2672" i="11"/>
  <c r="EM2672" i="11"/>
  <c r="EN2672" i="11"/>
  <c r="EO2672" i="11"/>
  <c r="EP2672" i="11"/>
  <c r="EQ2672" i="11"/>
  <c r="ER2672" i="11"/>
  <c r="ES2672" i="11"/>
  <c r="ET2672" i="11"/>
  <c r="EU2672" i="11"/>
  <c r="EV2672" i="11"/>
  <c r="EW2672" i="11"/>
  <c r="EX2672" i="11"/>
  <c r="EY2672" i="11"/>
  <c r="EZ2672" i="11"/>
  <c r="FA2672" i="11"/>
  <c r="FB2672" i="11"/>
  <c r="FC2672" i="11"/>
  <c r="FD2672" i="11"/>
  <c r="FE2672" i="11"/>
  <c r="FF2672" i="11"/>
  <c r="FG2672" i="11"/>
  <c r="FH2672" i="11"/>
  <c r="FI2672" i="11"/>
  <c r="FJ2672" i="11"/>
  <c r="FK2672" i="11"/>
  <c r="FL2672" i="11"/>
  <c r="FM2672" i="11"/>
  <c r="FN2672" i="11"/>
  <c r="FO2672" i="11"/>
  <c r="FP2672" i="11"/>
  <c r="FQ2672" i="11"/>
  <c r="FR2672" i="11"/>
  <c r="FS2672" i="11"/>
  <c r="FT2672" i="11"/>
  <c r="FU2672" i="11"/>
  <c r="FV2672" i="11"/>
  <c r="FW2672" i="11"/>
  <c r="FX2672" i="11"/>
  <c r="FY2672" i="11"/>
  <c r="FZ2672" i="11"/>
  <c r="GA2672" i="11"/>
  <c r="GB2672" i="11"/>
  <c r="GC2672" i="11"/>
  <c r="GD2672" i="11"/>
  <c r="GE2672" i="11"/>
  <c r="GF2672" i="11"/>
  <c r="GG2672" i="11"/>
  <c r="GH2672" i="11"/>
  <c r="GI2672" i="11"/>
  <c r="GJ2672" i="11"/>
  <c r="GK2672" i="11"/>
  <c r="GL2672" i="11"/>
  <c r="GM2672" i="11"/>
  <c r="GN2672" i="11"/>
  <c r="GO2672" i="11"/>
  <c r="GP2672" i="11"/>
  <c r="GQ2672" i="11"/>
  <c r="GR2672" i="11"/>
  <c r="GS2672" i="11"/>
  <c r="GT2672" i="11"/>
  <c r="GU2672" i="11"/>
  <c r="GV2672" i="11"/>
  <c r="GW2672" i="11"/>
  <c r="GX2672" i="11"/>
  <c r="BE2673" i="11"/>
  <c r="BF2673" i="11"/>
  <c r="BG2673" i="11"/>
  <c r="BH2673" i="11"/>
  <c r="BI2673" i="11"/>
  <c r="BJ2673" i="11"/>
  <c r="BK2673" i="11"/>
  <c r="BL2673" i="11"/>
  <c r="BM2673" i="11"/>
  <c r="BN2673" i="11"/>
  <c r="BO2673" i="11"/>
  <c r="BP2673" i="11"/>
  <c r="BQ2673" i="11"/>
  <c r="BR2673" i="11"/>
  <c r="BS2673" i="11"/>
  <c r="BT2673" i="11"/>
  <c r="BU2673" i="11"/>
  <c r="BV2673" i="11"/>
  <c r="BW2673" i="11"/>
  <c r="BX2673" i="11"/>
  <c r="BY2673" i="11"/>
  <c r="BZ2673" i="11"/>
  <c r="CA2673" i="11"/>
  <c r="CB2673" i="11"/>
  <c r="CC2673" i="11"/>
  <c r="CD2673" i="11"/>
  <c r="CE2673" i="11"/>
  <c r="CF2673" i="11"/>
  <c r="CG2673" i="11"/>
  <c r="CH2673" i="11"/>
  <c r="CI2673" i="11"/>
  <c r="CJ2673" i="11"/>
  <c r="CK2673" i="11"/>
  <c r="CL2673" i="11"/>
  <c r="CM2673" i="11"/>
  <c r="CN2673" i="11"/>
  <c r="CO2673" i="11"/>
  <c r="CP2673" i="11"/>
  <c r="CQ2673" i="11"/>
  <c r="CR2673" i="11"/>
  <c r="CS2673" i="11"/>
  <c r="CT2673" i="11"/>
  <c r="CU2673" i="11"/>
  <c r="CV2673" i="11"/>
  <c r="CW2673" i="11"/>
  <c r="CX2673" i="11"/>
  <c r="CY2673" i="11"/>
  <c r="CZ2673" i="11"/>
  <c r="DA2673" i="11"/>
  <c r="DB2673" i="11"/>
  <c r="DC2673" i="11"/>
  <c r="DD2673" i="11"/>
  <c r="DE2673" i="11"/>
  <c r="DF2673" i="11"/>
  <c r="DG2673" i="11"/>
  <c r="DH2673" i="11"/>
  <c r="DI2673" i="11"/>
  <c r="DJ2673" i="11"/>
  <c r="DK2673" i="11"/>
  <c r="DL2673" i="11"/>
  <c r="DM2673" i="11"/>
  <c r="DN2673" i="11"/>
  <c r="DO2673" i="11"/>
  <c r="DP2673" i="11"/>
  <c r="DQ2673" i="11"/>
  <c r="DR2673" i="11"/>
  <c r="DS2673" i="11"/>
  <c r="DT2673" i="11"/>
  <c r="DU2673" i="11"/>
  <c r="DV2673" i="11"/>
  <c r="DW2673" i="11"/>
  <c r="DX2673" i="11"/>
  <c r="DY2673" i="11"/>
  <c r="DZ2673" i="11"/>
  <c r="EA2673" i="11"/>
  <c r="EB2673" i="11"/>
  <c r="EC2673" i="11"/>
  <c r="ED2673" i="11"/>
  <c r="EE2673" i="11"/>
  <c r="EF2673" i="11"/>
  <c r="EG2673" i="11"/>
  <c r="EH2673" i="11"/>
  <c r="EI2673" i="11"/>
  <c r="EJ2673" i="11"/>
  <c r="EK2673" i="11"/>
  <c r="EL2673" i="11"/>
  <c r="EM2673" i="11"/>
  <c r="EN2673" i="11"/>
  <c r="EO2673" i="11"/>
  <c r="EP2673" i="11"/>
  <c r="EQ2673" i="11"/>
  <c r="ER2673" i="11"/>
  <c r="ES2673" i="11"/>
  <c r="ET2673" i="11"/>
  <c r="EU2673" i="11"/>
  <c r="EV2673" i="11"/>
  <c r="EW2673" i="11"/>
  <c r="EX2673" i="11"/>
  <c r="EY2673" i="11"/>
  <c r="EZ2673" i="11"/>
  <c r="FA2673" i="11"/>
  <c r="FB2673" i="11"/>
  <c r="FC2673" i="11"/>
  <c r="FD2673" i="11"/>
  <c r="FE2673" i="11"/>
  <c r="FF2673" i="11"/>
  <c r="FG2673" i="11"/>
  <c r="FH2673" i="11"/>
  <c r="FI2673" i="11"/>
  <c r="FJ2673" i="11"/>
  <c r="FK2673" i="11"/>
  <c r="FL2673" i="11"/>
  <c r="FM2673" i="11"/>
  <c r="FN2673" i="11"/>
  <c r="FO2673" i="11"/>
  <c r="FP2673" i="11"/>
  <c r="FQ2673" i="11"/>
  <c r="FR2673" i="11"/>
  <c r="FS2673" i="11"/>
  <c r="FT2673" i="11"/>
  <c r="FU2673" i="11"/>
  <c r="FV2673" i="11"/>
  <c r="FW2673" i="11"/>
  <c r="FX2673" i="11"/>
  <c r="FY2673" i="11"/>
  <c r="FZ2673" i="11"/>
  <c r="GA2673" i="11"/>
  <c r="GB2673" i="11"/>
  <c r="GC2673" i="11"/>
  <c r="GD2673" i="11"/>
  <c r="GE2673" i="11"/>
  <c r="GF2673" i="11"/>
  <c r="GG2673" i="11"/>
  <c r="GH2673" i="11"/>
  <c r="GI2673" i="11"/>
  <c r="GJ2673" i="11"/>
  <c r="GK2673" i="11"/>
  <c r="GL2673" i="11"/>
  <c r="GM2673" i="11"/>
  <c r="GN2673" i="11"/>
  <c r="GO2673" i="11"/>
  <c r="GP2673" i="11"/>
  <c r="GQ2673" i="11"/>
  <c r="GR2673" i="11"/>
  <c r="GS2673" i="11"/>
  <c r="GT2673" i="11"/>
  <c r="GU2673" i="11"/>
  <c r="GV2673" i="11"/>
  <c r="GW2673" i="11"/>
  <c r="GX2673" i="11"/>
  <c r="BE2674" i="11"/>
  <c r="BF2674" i="11"/>
  <c r="BG2674" i="11"/>
  <c r="BH2674" i="11"/>
  <c r="BI2674" i="11"/>
  <c r="BJ2674" i="11"/>
  <c r="BK2674" i="11"/>
  <c r="BL2674" i="11"/>
  <c r="BM2674" i="11"/>
  <c r="BN2674" i="11"/>
  <c r="BO2674" i="11"/>
  <c r="BP2674" i="11"/>
  <c r="BQ2674" i="11"/>
  <c r="BR2674" i="11"/>
  <c r="BS2674" i="11"/>
  <c r="BT2674" i="11"/>
  <c r="BU2674" i="11"/>
  <c r="BV2674" i="11"/>
  <c r="BW2674" i="11"/>
  <c r="BX2674" i="11"/>
  <c r="BY2674" i="11"/>
  <c r="BZ2674" i="11"/>
  <c r="CA2674" i="11"/>
  <c r="CB2674" i="11"/>
  <c r="CC2674" i="11"/>
  <c r="CD2674" i="11"/>
  <c r="CE2674" i="11"/>
  <c r="CF2674" i="11"/>
  <c r="CG2674" i="11"/>
  <c r="CH2674" i="11"/>
  <c r="CI2674" i="11"/>
  <c r="CJ2674" i="11"/>
  <c r="CK2674" i="11"/>
  <c r="CL2674" i="11"/>
  <c r="CM2674" i="11"/>
  <c r="CN2674" i="11"/>
  <c r="CO2674" i="11"/>
  <c r="CP2674" i="11"/>
  <c r="CQ2674" i="11"/>
  <c r="CR2674" i="11"/>
  <c r="CS2674" i="11"/>
  <c r="CT2674" i="11"/>
  <c r="CU2674" i="11"/>
  <c r="CV2674" i="11"/>
  <c r="CW2674" i="11"/>
  <c r="CX2674" i="11"/>
  <c r="CY2674" i="11"/>
  <c r="CZ2674" i="11"/>
  <c r="DA2674" i="11"/>
  <c r="DB2674" i="11"/>
  <c r="DC2674" i="11"/>
  <c r="DD2674" i="11"/>
  <c r="DE2674" i="11"/>
  <c r="DF2674" i="11"/>
  <c r="DG2674" i="11"/>
  <c r="DH2674" i="11"/>
  <c r="DI2674" i="11"/>
  <c r="DJ2674" i="11"/>
  <c r="DK2674" i="11"/>
  <c r="DL2674" i="11"/>
  <c r="DM2674" i="11"/>
  <c r="DN2674" i="11"/>
  <c r="DO2674" i="11"/>
  <c r="DP2674" i="11"/>
  <c r="DQ2674" i="11"/>
  <c r="DR2674" i="11"/>
  <c r="DS2674" i="11"/>
  <c r="DT2674" i="11"/>
  <c r="DU2674" i="11"/>
  <c r="DV2674" i="11"/>
  <c r="DW2674" i="11"/>
  <c r="DX2674" i="11"/>
  <c r="DY2674" i="11"/>
  <c r="DZ2674" i="11"/>
  <c r="EA2674" i="11"/>
  <c r="EB2674" i="11"/>
  <c r="EC2674" i="11"/>
  <c r="ED2674" i="11"/>
  <c r="EE2674" i="11"/>
  <c r="EF2674" i="11"/>
  <c r="EG2674" i="11"/>
  <c r="EH2674" i="11"/>
  <c r="EI2674" i="11"/>
  <c r="EJ2674" i="11"/>
  <c r="EK2674" i="11"/>
  <c r="EL2674" i="11"/>
  <c r="EM2674" i="11"/>
  <c r="EN2674" i="11"/>
  <c r="EO2674" i="11"/>
  <c r="EP2674" i="11"/>
  <c r="EQ2674" i="11"/>
  <c r="ER2674" i="11"/>
  <c r="ES2674" i="11"/>
  <c r="ET2674" i="11"/>
  <c r="EU2674" i="11"/>
  <c r="EV2674" i="11"/>
  <c r="EW2674" i="11"/>
  <c r="EX2674" i="11"/>
  <c r="EY2674" i="11"/>
  <c r="EZ2674" i="11"/>
  <c r="FA2674" i="11"/>
  <c r="FB2674" i="11"/>
  <c r="FC2674" i="11"/>
  <c r="FD2674" i="11"/>
  <c r="FE2674" i="11"/>
  <c r="FF2674" i="11"/>
  <c r="FG2674" i="11"/>
  <c r="FH2674" i="11"/>
  <c r="FI2674" i="11"/>
  <c r="FJ2674" i="11"/>
  <c r="FK2674" i="11"/>
  <c r="FL2674" i="11"/>
  <c r="FM2674" i="11"/>
  <c r="FN2674" i="11"/>
  <c r="FO2674" i="11"/>
  <c r="FP2674" i="11"/>
  <c r="FQ2674" i="11"/>
  <c r="FR2674" i="11"/>
  <c r="FS2674" i="11"/>
  <c r="FT2674" i="11"/>
  <c r="FU2674" i="11"/>
  <c r="FV2674" i="11"/>
  <c r="FW2674" i="11"/>
  <c r="FX2674" i="11"/>
  <c r="FY2674" i="11"/>
  <c r="FZ2674" i="11"/>
  <c r="GA2674" i="11"/>
  <c r="GB2674" i="11"/>
  <c r="GC2674" i="11"/>
  <c r="GD2674" i="11"/>
  <c r="GE2674" i="11"/>
  <c r="GF2674" i="11"/>
  <c r="GG2674" i="11"/>
  <c r="GH2674" i="11"/>
  <c r="GI2674" i="11"/>
  <c r="GJ2674" i="11"/>
  <c r="GK2674" i="11"/>
  <c r="GL2674" i="11"/>
  <c r="GM2674" i="11"/>
  <c r="GN2674" i="11"/>
  <c r="GO2674" i="11"/>
  <c r="GP2674" i="11"/>
  <c r="GQ2674" i="11"/>
  <c r="GR2674" i="11"/>
  <c r="GS2674" i="11"/>
  <c r="GT2674" i="11"/>
  <c r="GU2674" i="11"/>
  <c r="GV2674" i="11"/>
  <c r="GW2674" i="11"/>
  <c r="GX2674" i="11"/>
  <c r="BE2675" i="11"/>
  <c r="BF2675" i="11"/>
  <c r="BG2675" i="11"/>
  <c r="BH2675" i="11"/>
  <c r="BI2675" i="11"/>
  <c r="BJ2675" i="11"/>
  <c r="BK2675" i="11"/>
  <c r="BL2675" i="11"/>
  <c r="BM2675" i="11"/>
  <c r="BN2675" i="11"/>
  <c r="BO2675" i="11"/>
  <c r="BP2675" i="11"/>
  <c r="BQ2675" i="11"/>
  <c r="BR2675" i="11"/>
  <c r="BS2675" i="11"/>
  <c r="BT2675" i="11"/>
  <c r="BU2675" i="11"/>
  <c r="BV2675" i="11"/>
  <c r="BW2675" i="11"/>
  <c r="BX2675" i="11"/>
  <c r="BY2675" i="11"/>
  <c r="BZ2675" i="11"/>
  <c r="CA2675" i="11"/>
  <c r="CB2675" i="11"/>
  <c r="CC2675" i="11"/>
  <c r="CD2675" i="11"/>
  <c r="CE2675" i="11"/>
  <c r="CF2675" i="11"/>
  <c r="CG2675" i="11"/>
  <c r="CH2675" i="11"/>
  <c r="CI2675" i="11"/>
  <c r="CJ2675" i="11"/>
  <c r="CK2675" i="11"/>
  <c r="CL2675" i="11"/>
  <c r="CM2675" i="11"/>
  <c r="CN2675" i="11"/>
  <c r="CO2675" i="11"/>
  <c r="CP2675" i="11"/>
  <c r="CQ2675" i="11"/>
  <c r="CR2675" i="11"/>
  <c r="CS2675" i="11"/>
  <c r="CT2675" i="11"/>
  <c r="CU2675" i="11"/>
  <c r="CV2675" i="11"/>
  <c r="CW2675" i="11"/>
  <c r="CX2675" i="11"/>
  <c r="CY2675" i="11"/>
  <c r="CZ2675" i="11"/>
  <c r="DA2675" i="11"/>
  <c r="DB2675" i="11"/>
  <c r="DC2675" i="11"/>
  <c r="DD2675" i="11"/>
  <c r="DE2675" i="11"/>
  <c r="DF2675" i="11"/>
  <c r="DG2675" i="11"/>
  <c r="DH2675" i="11"/>
  <c r="DI2675" i="11"/>
  <c r="DJ2675" i="11"/>
  <c r="DK2675" i="11"/>
  <c r="DL2675" i="11"/>
  <c r="DM2675" i="11"/>
  <c r="DN2675" i="11"/>
  <c r="DO2675" i="11"/>
  <c r="DP2675" i="11"/>
  <c r="DQ2675" i="11"/>
  <c r="DR2675" i="11"/>
  <c r="DS2675" i="11"/>
  <c r="DT2675" i="11"/>
  <c r="DU2675" i="11"/>
  <c r="DV2675" i="11"/>
  <c r="DW2675" i="11"/>
  <c r="DX2675" i="11"/>
  <c r="DY2675" i="11"/>
  <c r="DZ2675" i="11"/>
  <c r="EA2675" i="11"/>
  <c r="EB2675" i="11"/>
  <c r="EC2675" i="11"/>
  <c r="ED2675" i="11"/>
  <c r="EE2675" i="11"/>
  <c r="EF2675" i="11"/>
  <c r="EG2675" i="11"/>
  <c r="EH2675" i="11"/>
  <c r="EI2675" i="11"/>
  <c r="EJ2675" i="11"/>
  <c r="EK2675" i="11"/>
  <c r="EL2675" i="11"/>
  <c r="EM2675" i="11"/>
  <c r="EN2675" i="11"/>
  <c r="EO2675" i="11"/>
  <c r="EP2675" i="11"/>
  <c r="EQ2675" i="11"/>
  <c r="ER2675" i="11"/>
  <c r="ES2675" i="11"/>
  <c r="ET2675" i="11"/>
  <c r="EU2675" i="11"/>
  <c r="EV2675" i="11"/>
  <c r="EW2675" i="11"/>
  <c r="EX2675" i="11"/>
  <c r="EY2675" i="11"/>
  <c r="EZ2675" i="11"/>
  <c r="FA2675" i="11"/>
  <c r="FB2675" i="11"/>
  <c r="FC2675" i="11"/>
  <c r="FD2675" i="11"/>
  <c r="FE2675" i="11"/>
  <c r="FF2675" i="11"/>
  <c r="FG2675" i="11"/>
  <c r="FH2675" i="11"/>
  <c r="FI2675" i="11"/>
  <c r="FJ2675" i="11"/>
  <c r="FK2675" i="11"/>
  <c r="FL2675" i="11"/>
  <c r="FM2675" i="11"/>
  <c r="FN2675" i="11"/>
  <c r="FO2675" i="11"/>
  <c r="FP2675" i="11"/>
  <c r="FQ2675" i="11"/>
  <c r="FR2675" i="11"/>
  <c r="FS2675" i="11"/>
  <c r="FT2675" i="11"/>
  <c r="FU2675" i="11"/>
  <c r="FV2675" i="11"/>
  <c r="FW2675" i="11"/>
  <c r="FX2675" i="11"/>
  <c r="FY2675" i="11"/>
  <c r="FZ2675" i="11"/>
  <c r="GA2675" i="11"/>
  <c r="GB2675" i="11"/>
  <c r="GC2675" i="11"/>
  <c r="GD2675" i="11"/>
  <c r="GE2675" i="11"/>
  <c r="GF2675" i="11"/>
  <c r="GG2675" i="11"/>
  <c r="GH2675" i="11"/>
  <c r="GI2675" i="11"/>
  <c r="GJ2675" i="11"/>
  <c r="GK2675" i="11"/>
  <c r="GL2675" i="11"/>
  <c r="GM2675" i="11"/>
  <c r="GN2675" i="11"/>
  <c r="GO2675" i="11"/>
  <c r="GP2675" i="11"/>
  <c r="GQ2675" i="11"/>
  <c r="GR2675" i="11"/>
  <c r="GS2675" i="11"/>
  <c r="GT2675" i="11"/>
  <c r="GU2675" i="11"/>
  <c r="GV2675" i="11"/>
  <c r="GW2675" i="11"/>
  <c r="GX2675" i="11"/>
  <c r="BE2676" i="11"/>
  <c r="BF2676" i="11"/>
  <c r="BG2676" i="11"/>
  <c r="BH2676" i="11"/>
  <c r="BI2676" i="11"/>
  <c r="BJ2676" i="11"/>
  <c r="BK2676" i="11"/>
  <c r="BL2676" i="11"/>
  <c r="BM2676" i="11"/>
  <c r="BN2676" i="11"/>
  <c r="BO2676" i="11"/>
  <c r="BP2676" i="11"/>
  <c r="BQ2676" i="11"/>
  <c r="BR2676" i="11"/>
  <c r="BS2676" i="11"/>
  <c r="BT2676" i="11"/>
  <c r="BU2676" i="11"/>
  <c r="BV2676" i="11"/>
  <c r="BW2676" i="11"/>
  <c r="BX2676" i="11"/>
  <c r="BY2676" i="11"/>
  <c r="BZ2676" i="11"/>
  <c r="CA2676" i="11"/>
  <c r="CB2676" i="11"/>
  <c r="CC2676" i="11"/>
  <c r="CD2676" i="11"/>
  <c r="CE2676" i="11"/>
  <c r="CF2676" i="11"/>
  <c r="CG2676" i="11"/>
  <c r="CH2676" i="11"/>
  <c r="CI2676" i="11"/>
  <c r="CJ2676" i="11"/>
  <c r="CK2676" i="11"/>
  <c r="CL2676" i="11"/>
  <c r="CM2676" i="11"/>
  <c r="CN2676" i="11"/>
  <c r="CO2676" i="11"/>
  <c r="CP2676" i="11"/>
  <c r="CQ2676" i="11"/>
  <c r="CR2676" i="11"/>
  <c r="CS2676" i="11"/>
  <c r="CT2676" i="11"/>
  <c r="CU2676" i="11"/>
  <c r="CV2676" i="11"/>
  <c r="CW2676" i="11"/>
  <c r="CX2676" i="11"/>
  <c r="CY2676" i="11"/>
  <c r="CZ2676" i="11"/>
  <c r="DA2676" i="11"/>
  <c r="DB2676" i="11"/>
  <c r="DC2676" i="11"/>
  <c r="DD2676" i="11"/>
  <c r="DE2676" i="11"/>
  <c r="DF2676" i="11"/>
  <c r="DG2676" i="11"/>
  <c r="DH2676" i="11"/>
  <c r="DI2676" i="11"/>
  <c r="DJ2676" i="11"/>
  <c r="DK2676" i="11"/>
  <c r="DL2676" i="11"/>
  <c r="DM2676" i="11"/>
  <c r="DN2676" i="11"/>
  <c r="DO2676" i="11"/>
  <c r="DP2676" i="11"/>
  <c r="DQ2676" i="11"/>
  <c r="DR2676" i="11"/>
  <c r="DS2676" i="11"/>
  <c r="DT2676" i="11"/>
  <c r="DU2676" i="11"/>
  <c r="DV2676" i="11"/>
  <c r="DW2676" i="11"/>
  <c r="DX2676" i="11"/>
  <c r="DY2676" i="11"/>
  <c r="DZ2676" i="11"/>
  <c r="EA2676" i="11"/>
  <c r="EB2676" i="11"/>
  <c r="EC2676" i="11"/>
  <c r="ED2676" i="11"/>
  <c r="EE2676" i="11"/>
  <c r="EF2676" i="11"/>
  <c r="EG2676" i="11"/>
  <c r="EH2676" i="11"/>
  <c r="EI2676" i="11"/>
  <c r="EJ2676" i="11"/>
  <c r="EK2676" i="11"/>
  <c r="EL2676" i="11"/>
  <c r="EM2676" i="11"/>
  <c r="EN2676" i="11"/>
  <c r="EO2676" i="11"/>
  <c r="EP2676" i="11"/>
  <c r="EQ2676" i="11"/>
  <c r="ER2676" i="11"/>
  <c r="ES2676" i="11"/>
  <c r="ET2676" i="11"/>
  <c r="EU2676" i="11"/>
  <c r="EV2676" i="11"/>
  <c r="EW2676" i="11"/>
  <c r="EX2676" i="11"/>
  <c r="EY2676" i="11"/>
  <c r="EZ2676" i="11"/>
  <c r="FA2676" i="11"/>
  <c r="FB2676" i="11"/>
  <c r="FC2676" i="11"/>
  <c r="FD2676" i="11"/>
  <c r="FE2676" i="11"/>
  <c r="FF2676" i="11"/>
  <c r="FG2676" i="11"/>
  <c r="FH2676" i="11"/>
  <c r="FI2676" i="11"/>
  <c r="FJ2676" i="11"/>
  <c r="FK2676" i="11"/>
  <c r="FL2676" i="11"/>
  <c r="FM2676" i="11"/>
  <c r="FN2676" i="11"/>
  <c r="FO2676" i="11"/>
  <c r="FP2676" i="11"/>
  <c r="FQ2676" i="11"/>
  <c r="FR2676" i="11"/>
  <c r="FS2676" i="11"/>
  <c r="FT2676" i="11"/>
  <c r="FU2676" i="11"/>
  <c r="FV2676" i="11"/>
  <c r="FW2676" i="11"/>
  <c r="FX2676" i="11"/>
  <c r="FY2676" i="11"/>
  <c r="FZ2676" i="11"/>
  <c r="GA2676" i="11"/>
  <c r="GB2676" i="11"/>
  <c r="GC2676" i="11"/>
  <c r="GD2676" i="11"/>
  <c r="GE2676" i="11"/>
  <c r="GF2676" i="11"/>
  <c r="GG2676" i="11"/>
  <c r="GH2676" i="11"/>
  <c r="GI2676" i="11"/>
  <c r="GJ2676" i="11"/>
  <c r="GK2676" i="11"/>
  <c r="GL2676" i="11"/>
  <c r="GM2676" i="11"/>
  <c r="GN2676" i="11"/>
  <c r="GO2676" i="11"/>
  <c r="GP2676" i="11"/>
  <c r="GQ2676" i="11"/>
  <c r="GR2676" i="11"/>
  <c r="GS2676" i="11"/>
  <c r="GT2676" i="11"/>
  <c r="GU2676" i="11"/>
  <c r="GV2676" i="11"/>
  <c r="GW2676" i="11"/>
  <c r="GX2676" i="11"/>
  <c r="BE2677" i="11"/>
  <c r="BF2677" i="11"/>
  <c r="BG2677" i="11"/>
  <c r="BH2677" i="11"/>
  <c r="BI2677" i="11"/>
  <c r="BJ2677" i="11"/>
  <c r="BK2677" i="11"/>
  <c r="BL2677" i="11"/>
  <c r="BM2677" i="11"/>
  <c r="BN2677" i="11"/>
  <c r="BO2677" i="11"/>
  <c r="BP2677" i="11"/>
  <c r="BQ2677" i="11"/>
  <c r="BR2677" i="11"/>
  <c r="BS2677" i="11"/>
  <c r="BT2677" i="11"/>
  <c r="BU2677" i="11"/>
  <c r="BV2677" i="11"/>
  <c r="BW2677" i="11"/>
  <c r="BX2677" i="11"/>
  <c r="BY2677" i="11"/>
  <c r="BZ2677" i="11"/>
  <c r="CA2677" i="11"/>
  <c r="CB2677" i="11"/>
  <c r="CC2677" i="11"/>
  <c r="CD2677" i="11"/>
  <c r="CE2677" i="11"/>
  <c r="CF2677" i="11"/>
  <c r="CG2677" i="11"/>
  <c r="CH2677" i="11"/>
  <c r="CI2677" i="11"/>
  <c r="CJ2677" i="11"/>
  <c r="CK2677" i="11"/>
  <c r="CL2677" i="11"/>
  <c r="CM2677" i="11"/>
  <c r="CN2677" i="11"/>
  <c r="CO2677" i="11"/>
  <c r="CP2677" i="11"/>
  <c r="CQ2677" i="11"/>
  <c r="CR2677" i="11"/>
  <c r="CS2677" i="11"/>
  <c r="CT2677" i="11"/>
  <c r="CU2677" i="11"/>
  <c r="CV2677" i="11"/>
  <c r="CW2677" i="11"/>
  <c r="CX2677" i="11"/>
  <c r="CY2677" i="11"/>
  <c r="CZ2677" i="11"/>
  <c r="DA2677" i="11"/>
  <c r="DB2677" i="11"/>
  <c r="DC2677" i="11"/>
  <c r="DD2677" i="11"/>
  <c r="DE2677" i="11"/>
  <c r="DF2677" i="11"/>
  <c r="DG2677" i="11"/>
  <c r="DH2677" i="11"/>
  <c r="DI2677" i="11"/>
  <c r="DJ2677" i="11"/>
  <c r="DK2677" i="11"/>
  <c r="DL2677" i="11"/>
  <c r="DM2677" i="11"/>
  <c r="DN2677" i="11"/>
  <c r="DO2677" i="11"/>
  <c r="DP2677" i="11"/>
  <c r="DQ2677" i="11"/>
  <c r="DR2677" i="11"/>
  <c r="DS2677" i="11"/>
  <c r="DT2677" i="11"/>
  <c r="DU2677" i="11"/>
  <c r="DV2677" i="11"/>
  <c r="DW2677" i="11"/>
  <c r="DX2677" i="11"/>
  <c r="DY2677" i="11"/>
  <c r="DZ2677" i="11"/>
  <c r="EA2677" i="11"/>
  <c r="EB2677" i="11"/>
  <c r="EC2677" i="11"/>
  <c r="ED2677" i="11"/>
  <c r="EE2677" i="11"/>
  <c r="EF2677" i="11"/>
  <c r="EG2677" i="11"/>
  <c r="EH2677" i="11"/>
  <c r="EI2677" i="11"/>
  <c r="EJ2677" i="11"/>
  <c r="EK2677" i="11"/>
  <c r="EL2677" i="11"/>
  <c r="EM2677" i="11"/>
  <c r="EN2677" i="11"/>
  <c r="EO2677" i="11"/>
  <c r="EP2677" i="11"/>
  <c r="EQ2677" i="11"/>
  <c r="ER2677" i="11"/>
  <c r="ES2677" i="11"/>
  <c r="ET2677" i="11"/>
  <c r="EU2677" i="11"/>
  <c r="EV2677" i="11"/>
  <c r="EW2677" i="11"/>
  <c r="EX2677" i="11"/>
  <c r="EY2677" i="11"/>
  <c r="EZ2677" i="11"/>
  <c r="FA2677" i="11"/>
  <c r="FB2677" i="11"/>
  <c r="FC2677" i="11"/>
  <c r="FD2677" i="11"/>
  <c r="FE2677" i="11"/>
  <c r="FF2677" i="11"/>
  <c r="FG2677" i="11"/>
  <c r="FH2677" i="11"/>
  <c r="FI2677" i="11"/>
  <c r="FJ2677" i="11"/>
  <c r="FK2677" i="11"/>
  <c r="FL2677" i="11"/>
  <c r="FM2677" i="11"/>
  <c r="FN2677" i="11"/>
  <c r="FO2677" i="11"/>
  <c r="FP2677" i="11"/>
  <c r="FQ2677" i="11"/>
  <c r="FR2677" i="11"/>
  <c r="FS2677" i="11"/>
  <c r="FT2677" i="11"/>
  <c r="FU2677" i="11"/>
  <c r="FV2677" i="11"/>
  <c r="FW2677" i="11"/>
  <c r="FX2677" i="11"/>
  <c r="FY2677" i="11"/>
  <c r="FZ2677" i="11"/>
  <c r="GA2677" i="11"/>
  <c r="GB2677" i="11"/>
  <c r="GC2677" i="11"/>
  <c r="GD2677" i="11"/>
  <c r="GE2677" i="11"/>
  <c r="GF2677" i="11"/>
  <c r="GG2677" i="11"/>
  <c r="GH2677" i="11"/>
  <c r="GI2677" i="11"/>
  <c r="GJ2677" i="11"/>
  <c r="GK2677" i="11"/>
  <c r="GL2677" i="11"/>
  <c r="GM2677" i="11"/>
  <c r="GN2677" i="11"/>
  <c r="GO2677" i="11"/>
  <c r="GP2677" i="11"/>
  <c r="GQ2677" i="11"/>
  <c r="GR2677" i="11"/>
  <c r="GS2677" i="11"/>
  <c r="GT2677" i="11"/>
  <c r="GU2677" i="11"/>
  <c r="GV2677" i="11"/>
  <c r="GW2677" i="11"/>
  <c r="GX2677" i="11"/>
  <c r="BE2678" i="11"/>
  <c r="BF2678" i="11"/>
  <c r="BG2678" i="11"/>
  <c r="BH2678" i="11"/>
  <c r="BI2678" i="11"/>
  <c r="BJ2678" i="11"/>
  <c r="BK2678" i="11"/>
  <c r="BL2678" i="11"/>
  <c r="BM2678" i="11"/>
  <c r="BN2678" i="11"/>
  <c r="BO2678" i="11"/>
  <c r="BP2678" i="11"/>
  <c r="BQ2678" i="11"/>
  <c r="BR2678" i="11"/>
  <c r="BS2678" i="11"/>
  <c r="BT2678" i="11"/>
  <c r="BU2678" i="11"/>
  <c r="BV2678" i="11"/>
  <c r="BW2678" i="11"/>
  <c r="BX2678" i="11"/>
  <c r="BY2678" i="11"/>
  <c r="BZ2678" i="11"/>
  <c r="CA2678" i="11"/>
  <c r="CB2678" i="11"/>
  <c r="CC2678" i="11"/>
  <c r="CD2678" i="11"/>
  <c r="CE2678" i="11"/>
  <c r="CF2678" i="11"/>
  <c r="CG2678" i="11"/>
  <c r="CH2678" i="11"/>
  <c r="CI2678" i="11"/>
  <c r="CJ2678" i="11"/>
  <c r="CK2678" i="11"/>
  <c r="CL2678" i="11"/>
  <c r="CM2678" i="11"/>
  <c r="CN2678" i="11"/>
  <c r="CO2678" i="11"/>
  <c r="CP2678" i="11"/>
  <c r="CQ2678" i="11"/>
  <c r="CR2678" i="11"/>
  <c r="CS2678" i="11"/>
  <c r="CT2678" i="11"/>
  <c r="CU2678" i="11"/>
  <c r="CV2678" i="11"/>
  <c r="CW2678" i="11"/>
  <c r="CX2678" i="11"/>
  <c r="CY2678" i="11"/>
  <c r="CZ2678" i="11"/>
  <c r="DA2678" i="11"/>
  <c r="DB2678" i="11"/>
  <c r="DC2678" i="11"/>
  <c r="DD2678" i="11"/>
  <c r="DE2678" i="11"/>
  <c r="DF2678" i="11"/>
  <c r="DG2678" i="11"/>
  <c r="DH2678" i="11"/>
  <c r="DI2678" i="11"/>
  <c r="DJ2678" i="11"/>
  <c r="DK2678" i="11"/>
  <c r="DL2678" i="11"/>
  <c r="DM2678" i="11"/>
  <c r="DN2678" i="11"/>
  <c r="DO2678" i="11"/>
  <c r="DP2678" i="11"/>
  <c r="DQ2678" i="11"/>
  <c r="DR2678" i="11"/>
  <c r="DS2678" i="11"/>
  <c r="DT2678" i="11"/>
  <c r="DU2678" i="11"/>
  <c r="DV2678" i="11"/>
  <c r="DW2678" i="11"/>
  <c r="DX2678" i="11"/>
  <c r="DY2678" i="11"/>
  <c r="DZ2678" i="11"/>
  <c r="EA2678" i="11"/>
  <c r="EB2678" i="11"/>
  <c r="EC2678" i="11"/>
  <c r="ED2678" i="11"/>
  <c r="EE2678" i="11"/>
  <c r="EF2678" i="11"/>
  <c r="EG2678" i="11"/>
  <c r="EH2678" i="11"/>
  <c r="EI2678" i="11"/>
  <c r="EJ2678" i="11"/>
  <c r="EK2678" i="11"/>
  <c r="EL2678" i="11"/>
  <c r="EM2678" i="11"/>
  <c r="EN2678" i="11"/>
  <c r="EO2678" i="11"/>
  <c r="EP2678" i="11"/>
  <c r="EQ2678" i="11"/>
  <c r="ER2678" i="11"/>
  <c r="ES2678" i="11"/>
  <c r="ET2678" i="11"/>
  <c r="EU2678" i="11"/>
  <c r="EV2678" i="11"/>
  <c r="EW2678" i="11"/>
  <c r="EX2678" i="11"/>
  <c r="EY2678" i="11"/>
  <c r="EZ2678" i="11"/>
  <c r="FA2678" i="11"/>
  <c r="FB2678" i="11"/>
  <c r="FC2678" i="11"/>
  <c r="FD2678" i="11"/>
  <c r="FE2678" i="11"/>
  <c r="FF2678" i="11"/>
  <c r="FG2678" i="11"/>
  <c r="FH2678" i="11"/>
  <c r="FI2678" i="11"/>
  <c r="FJ2678" i="11"/>
  <c r="FK2678" i="11"/>
  <c r="FL2678" i="11"/>
  <c r="FM2678" i="11"/>
  <c r="FN2678" i="11"/>
  <c r="FO2678" i="11"/>
  <c r="FP2678" i="11"/>
  <c r="FQ2678" i="11"/>
  <c r="FR2678" i="11"/>
  <c r="FS2678" i="11"/>
  <c r="FT2678" i="11"/>
  <c r="FU2678" i="11"/>
  <c r="FV2678" i="11"/>
  <c r="FW2678" i="11"/>
  <c r="FX2678" i="11"/>
  <c r="FY2678" i="11"/>
  <c r="FZ2678" i="11"/>
  <c r="GA2678" i="11"/>
  <c r="GB2678" i="11"/>
  <c r="GC2678" i="11"/>
  <c r="GD2678" i="11"/>
  <c r="GE2678" i="11"/>
  <c r="GF2678" i="11"/>
  <c r="GG2678" i="11"/>
  <c r="GH2678" i="11"/>
  <c r="GI2678" i="11"/>
  <c r="GJ2678" i="11"/>
  <c r="GK2678" i="11"/>
  <c r="GL2678" i="11"/>
  <c r="GM2678" i="11"/>
  <c r="GN2678" i="11"/>
  <c r="GO2678" i="11"/>
  <c r="GP2678" i="11"/>
  <c r="GQ2678" i="11"/>
  <c r="GR2678" i="11"/>
  <c r="GS2678" i="11"/>
  <c r="GT2678" i="11"/>
  <c r="GU2678" i="11"/>
  <c r="GV2678" i="11"/>
  <c r="GW2678" i="11"/>
  <c r="GX2678" i="11"/>
  <c r="BE2679" i="11"/>
  <c r="BF2679" i="11"/>
  <c r="BG2679" i="11"/>
  <c r="BH2679" i="11"/>
  <c r="BI2679" i="11"/>
  <c r="BJ2679" i="11"/>
  <c r="BK2679" i="11"/>
  <c r="BL2679" i="11"/>
  <c r="BM2679" i="11"/>
  <c r="BN2679" i="11"/>
  <c r="BO2679" i="11"/>
  <c r="BP2679" i="11"/>
  <c r="BQ2679" i="11"/>
  <c r="BR2679" i="11"/>
  <c r="BS2679" i="11"/>
  <c r="BT2679" i="11"/>
  <c r="BU2679" i="11"/>
  <c r="BV2679" i="11"/>
  <c r="BW2679" i="11"/>
  <c r="BX2679" i="11"/>
  <c r="BY2679" i="11"/>
  <c r="BZ2679" i="11"/>
  <c r="CA2679" i="11"/>
  <c r="CB2679" i="11"/>
  <c r="CC2679" i="11"/>
  <c r="CD2679" i="11"/>
  <c r="CE2679" i="11"/>
  <c r="CF2679" i="11"/>
  <c r="CG2679" i="11"/>
  <c r="CH2679" i="11"/>
  <c r="CI2679" i="11"/>
  <c r="CJ2679" i="11"/>
  <c r="CK2679" i="11"/>
  <c r="CL2679" i="11"/>
  <c r="CM2679" i="11"/>
  <c r="CN2679" i="11"/>
  <c r="CO2679" i="11"/>
  <c r="CP2679" i="11"/>
  <c r="CQ2679" i="11"/>
  <c r="CR2679" i="11"/>
  <c r="CS2679" i="11"/>
  <c r="CT2679" i="11"/>
  <c r="CU2679" i="11"/>
  <c r="CV2679" i="11"/>
  <c r="CW2679" i="11"/>
  <c r="CX2679" i="11"/>
  <c r="CY2679" i="11"/>
  <c r="CZ2679" i="11"/>
  <c r="DA2679" i="11"/>
  <c r="DB2679" i="11"/>
  <c r="DC2679" i="11"/>
  <c r="DD2679" i="11"/>
  <c r="DE2679" i="11"/>
  <c r="DF2679" i="11"/>
  <c r="DG2679" i="11"/>
  <c r="DH2679" i="11"/>
  <c r="DI2679" i="11"/>
  <c r="DJ2679" i="11"/>
  <c r="DK2679" i="11"/>
  <c r="DL2679" i="11"/>
  <c r="DM2679" i="11"/>
  <c r="DN2679" i="11"/>
  <c r="DO2679" i="11"/>
  <c r="DP2679" i="11"/>
  <c r="DQ2679" i="11"/>
  <c r="DR2679" i="11"/>
  <c r="DS2679" i="11"/>
  <c r="DT2679" i="11"/>
  <c r="DU2679" i="11"/>
  <c r="DV2679" i="11"/>
  <c r="DW2679" i="11"/>
  <c r="DX2679" i="11"/>
  <c r="DY2679" i="11"/>
  <c r="DZ2679" i="11"/>
  <c r="EA2679" i="11"/>
  <c r="EB2679" i="11"/>
  <c r="EC2679" i="11"/>
  <c r="ED2679" i="11"/>
  <c r="EE2679" i="11"/>
  <c r="EF2679" i="11"/>
  <c r="EG2679" i="11"/>
  <c r="EH2679" i="11"/>
  <c r="EI2679" i="11"/>
  <c r="EJ2679" i="11"/>
  <c r="EK2679" i="11"/>
  <c r="EL2679" i="11"/>
  <c r="EM2679" i="11"/>
  <c r="EN2679" i="11"/>
  <c r="EO2679" i="11"/>
  <c r="EP2679" i="11"/>
  <c r="EQ2679" i="11"/>
  <c r="ER2679" i="11"/>
  <c r="ES2679" i="11"/>
  <c r="ET2679" i="11"/>
  <c r="EU2679" i="11"/>
  <c r="EV2679" i="11"/>
  <c r="EW2679" i="11"/>
  <c r="EX2679" i="11"/>
  <c r="EY2679" i="11"/>
  <c r="EZ2679" i="11"/>
  <c r="FA2679" i="11"/>
  <c r="FB2679" i="11"/>
  <c r="FC2679" i="11"/>
  <c r="FD2679" i="11"/>
  <c r="FE2679" i="11"/>
  <c r="FF2679" i="11"/>
  <c r="FG2679" i="11"/>
  <c r="FH2679" i="11"/>
  <c r="FI2679" i="11"/>
  <c r="FJ2679" i="11"/>
  <c r="FK2679" i="11"/>
  <c r="FL2679" i="11"/>
  <c r="FM2679" i="11"/>
  <c r="FN2679" i="11"/>
  <c r="FO2679" i="11"/>
  <c r="FP2679" i="11"/>
  <c r="FQ2679" i="11"/>
  <c r="FR2679" i="11"/>
  <c r="FS2679" i="11"/>
  <c r="FT2679" i="11"/>
  <c r="FU2679" i="11"/>
  <c r="FV2679" i="11"/>
  <c r="FW2679" i="11"/>
  <c r="FX2679" i="11"/>
  <c r="FY2679" i="11"/>
  <c r="FZ2679" i="11"/>
  <c r="GA2679" i="11"/>
  <c r="GB2679" i="11"/>
  <c r="GC2679" i="11"/>
  <c r="GD2679" i="11"/>
  <c r="GE2679" i="11"/>
  <c r="GF2679" i="11"/>
  <c r="GG2679" i="11"/>
  <c r="GH2679" i="11"/>
  <c r="GI2679" i="11"/>
  <c r="GJ2679" i="11"/>
  <c r="GK2679" i="11"/>
  <c r="GL2679" i="11"/>
  <c r="GM2679" i="11"/>
  <c r="GN2679" i="11"/>
  <c r="GO2679" i="11"/>
  <c r="GP2679" i="11"/>
  <c r="GQ2679" i="11"/>
  <c r="GR2679" i="11"/>
  <c r="GS2679" i="11"/>
  <c r="GT2679" i="11"/>
  <c r="GU2679" i="11"/>
  <c r="GV2679" i="11"/>
  <c r="GW2679" i="11"/>
  <c r="GX2679" i="11"/>
  <c r="BE2680" i="11"/>
  <c r="BF2680" i="11"/>
  <c r="BG2680" i="11"/>
  <c r="BH2680" i="11"/>
  <c r="BI2680" i="11"/>
  <c r="BJ2680" i="11"/>
  <c r="BK2680" i="11"/>
  <c r="BL2680" i="11"/>
  <c r="BM2680" i="11"/>
  <c r="BN2680" i="11"/>
  <c r="BO2680" i="11"/>
  <c r="BP2680" i="11"/>
  <c r="BQ2680" i="11"/>
  <c r="BR2680" i="11"/>
  <c r="BS2680" i="11"/>
  <c r="BT2680" i="11"/>
  <c r="BU2680" i="11"/>
  <c r="BV2680" i="11"/>
  <c r="BW2680" i="11"/>
  <c r="BX2680" i="11"/>
  <c r="BY2680" i="11"/>
  <c r="BZ2680" i="11"/>
  <c r="CA2680" i="11"/>
  <c r="CB2680" i="11"/>
  <c r="CC2680" i="11"/>
  <c r="CD2680" i="11"/>
  <c r="CE2680" i="11"/>
  <c r="CF2680" i="11"/>
  <c r="CG2680" i="11"/>
  <c r="CH2680" i="11"/>
  <c r="CI2680" i="11"/>
  <c r="CJ2680" i="11"/>
  <c r="CK2680" i="11"/>
  <c r="CL2680" i="11"/>
  <c r="CM2680" i="11"/>
  <c r="CN2680" i="11"/>
  <c r="CO2680" i="11"/>
  <c r="CP2680" i="11"/>
  <c r="CQ2680" i="11"/>
  <c r="CR2680" i="11"/>
  <c r="CS2680" i="11"/>
  <c r="CT2680" i="11"/>
  <c r="CU2680" i="11"/>
  <c r="CV2680" i="11"/>
  <c r="CW2680" i="11"/>
  <c r="CX2680" i="11"/>
  <c r="CY2680" i="11"/>
  <c r="CZ2680" i="11"/>
  <c r="DA2680" i="11"/>
  <c r="DB2680" i="11"/>
  <c r="DC2680" i="11"/>
  <c r="DD2680" i="11"/>
  <c r="DE2680" i="11"/>
  <c r="DF2680" i="11"/>
  <c r="DG2680" i="11"/>
  <c r="DH2680" i="11"/>
  <c r="DI2680" i="11"/>
  <c r="DJ2680" i="11"/>
  <c r="DK2680" i="11"/>
  <c r="DL2680" i="11"/>
  <c r="DM2680" i="11"/>
  <c r="DN2680" i="11"/>
  <c r="DO2680" i="11"/>
  <c r="DP2680" i="11"/>
  <c r="DQ2680" i="11"/>
  <c r="DR2680" i="11"/>
  <c r="DS2680" i="11"/>
  <c r="DT2680" i="11"/>
  <c r="DU2680" i="11"/>
  <c r="DV2680" i="11"/>
  <c r="DW2680" i="11"/>
  <c r="DX2680" i="11"/>
  <c r="DY2680" i="11"/>
  <c r="DZ2680" i="11"/>
  <c r="EA2680" i="11"/>
  <c r="EB2680" i="11"/>
  <c r="EC2680" i="11"/>
  <c r="ED2680" i="11"/>
  <c r="EE2680" i="11"/>
  <c r="EF2680" i="11"/>
  <c r="EG2680" i="11"/>
  <c r="EH2680" i="11"/>
  <c r="EI2680" i="11"/>
  <c r="EJ2680" i="11"/>
  <c r="EK2680" i="11"/>
  <c r="EL2680" i="11"/>
  <c r="EM2680" i="11"/>
  <c r="EN2680" i="11"/>
  <c r="EO2680" i="11"/>
  <c r="EP2680" i="11"/>
  <c r="EQ2680" i="11"/>
  <c r="ER2680" i="11"/>
  <c r="ES2680" i="11"/>
  <c r="ET2680" i="11"/>
  <c r="EU2680" i="11"/>
  <c r="EV2680" i="11"/>
  <c r="EW2680" i="11"/>
  <c r="EX2680" i="11"/>
  <c r="EY2680" i="11"/>
  <c r="EZ2680" i="11"/>
  <c r="FA2680" i="11"/>
  <c r="FB2680" i="11"/>
  <c r="FC2680" i="11"/>
  <c r="FD2680" i="11"/>
  <c r="FE2680" i="11"/>
  <c r="FF2680" i="11"/>
  <c r="FG2680" i="11"/>
  <c r="FH2680" i="11"/>
  <c r="FI2680" i="11"/>
  <c r="FJ2680" i="11"/>
  <c r="FK2680" i="11"/>
  <c r="FL2680" i="11"/>
  <c r="FM2680" i="11"/>
  <c r="FN2680" i="11"/>
  <c r="FO2680" i="11"/>
  <c r="FP2680" i="11"/>
  <c r="FQ2680" i="11"/>
  <c r="FR2680" i="11"/>
  <c r="FS2680" i="11"/>
  <c r="FT2680" i="11"/>
  <c r="FU2680" i="11"/>
  <c r="FV2680" i="11"/>
  <c r="FW2680" i="11"/>
  <c r="FX2680" i="11"/>
  <c r="FY2680" i="11"/>
  <c r="FZ2680" i="11"/>
  <c r="GA2680" i="11"/>
  <c r="GB2680" i="11"/>
  <c r="GC2680" i="11"/>
  <c r="GD2680" i="11"/>
  <c r="GE2680" i="11"/>
  <c r="GF2680" i="11"/>
  <c r="GG2680" i="11"/>
  <c r="GH2680" i="11"/>
  <c r="GI2680" i="11"/>
  <c r="GJ2680" i="11"/>
  <c r="GK2680" i="11"/>
  <c r="GL2680" i="11"/>
  <c r="GM2680" i="11"/>
  <c r="GN2680" i="11"/>
  <c r="GO2680" i="11"/>
  <c r="GP2680" i="11"/>
  <c r="GQ2680" i="11"/>
  <c r="GR2680" i="11"/>
  <c r="GS2680" i="11"/>
  <c r="GT2680" i="11"/>
  <c r="GU2680" i="11"/>
  <c r="GV2680" i="11"/>
  <c r="GW2680" i="11"/>
  <c r="GX2680" i="11"/>
  <c r="BE2681" i="11"/>
  <c r="BF2681" i="11"/>
  <c r="BG2681" i="11"/>
  <c r="BH2681" i="11"/>
  <c r="BI2681" i="11"/>
  <c r="BJ2681" i="11"/>
  <c r="BK2681" i="11"/>
  <c r="BL2681" i="11"/>
  <c r="BM2681" i="11"/>
  <c r="BN2681" i="11"/>
  <c r="BO2681" i="11"/>
  <c r="BP2681" i="11"/>
  <c r="BQ2681" i="11"/>
  <c r="BR2681" i="11"/>
  <c r="BS2681" i="11"/>
  <c r="BT2681" i="11"/>
  <c r="BU2681" i="11"/>
  <c r="BV2681" i="11"/>
  <c r="BW2681" i="11"/>
  <c r="BX2681" i="11"/>
  <c r="BY2681" i="11"/>
  <c r="BZ2681" i="11"/>
  <c r="CA2681" i="11"/>
  <c r="CB2681" i="11"/>
  <c r="CC2681" i="11"/>
  <c r="CD2681" i="11"/>
  <c r="CE2681" i="11"/>
  <c r="CF2681" i="11"/>
  <c r="CG2681" i="11"/>
  <c r="CH2681" i="11"/>
  <c r="CI2681" i="11"/>
  <c r="CJ2681" i="11"/>
  <c r="CK2681" i="11"/>
  <c r="CL2681" i="11"/>
  <c r="CM2681" i="11"/>
  <c r="CN2681" i="11"/>
  <c r="CO2681" i="11"/>
  <c r="CP2681" i="11"/>
  <c r="CQ2681" i="11"/>
  <c r="CR2681" i="11"/>
  <c r="CS2681" i="11"/>
  <c r="CT2681" i="11"/>
  <c r="CU2681" i="11"/>
  <c r="CV2681" i="11"/>
  <c r="CW2681" i="11"/>
  <c r="CX2681" i="11"/>
  <c r="CY2681" i="11"/>
  <c r="CZ2681" i="11"/>
  <c r="DA2681" i="11"/>
  <c r="DB2681" i="11"/>
  <c r="DC2681" i="11"/>
  <c r="DD2681" i="11"/>
  <c r="DE2681" i="11"/>
  <c r="DF2681" i="11"/>
  <c r="DG2681" i="11"/>
  <c r="DH2681" i="11"/>
  <c r="DI2681" i="11"/>
  <c r="DJ2681" i="11"/>
  <c r="DK2681" i="11"/>
  <c r="DL2681" i="11"/>
  <c r="DM2681" i="11"/>
  <c r="DN2681" i="11"/>
  <c r="DO2681" i="11"/>
  <c r="DP2681" i="11"/>
  <c r="DQ2681" i="11"/>
  <c r="DR2681" i="11"/>
  <c r="DS2681" i="11"/>
  <c r="DT2681" i="11"/>
  <c r="DU2681" i="11"/>
  <c r="DV2681" i="11"/>
  <c r="DW2681" i="11"/>
  <c r="DX2681" i="11"/>
  <c r="DY2681" i="11"/>
  <c r="DZ2681" i="11"/>
  <c r="EA2681" i="11"/>
  <c r="EB2681" i="11"/>
  <c r="EC2681" i="11"/>
  <c r="ED2681" i="11"/>
  <c r="EE2681" i="11"/>
  <c r="EF2681" i="11"/>
  <c r="EG2681" i="11"/>
  <c r="EH2681" i="11"/>
  <c r="EI2681" i="11"/>
  <c r="EJ2681" i="11"/>
  <c r="EK2681" i="11"/>
  <c r="EL2681" i="11"/>
  <c r="EM2681" i="11"/>
  <c r="EN2681" i="11"/>
  <c r="EO2681" i="11"/>
  <c r="EP2681" i="11"/>
  <c r="EQ2681" i="11"/>
  <c r="ER2681" i="11"/>
  <c r="ES2681" i="11"/>
  <c r="ET2681" i="11"/>
  <c r="EU2681" i="11"/>
  <c r="EV2681" i="11"/>
  <c r="EW2681" i="11"/>
  <c r="EX2681" i="11"/>
  <c r="EY2681" i="11"/>
  <c r="EZ2681" i="11"/>
  <c r="FA2681" i="11"/>
  <c r="FB2681" i="11"/>
  <c r="FC2681" i="11"/>
  <c r="FD2681" i="11"/>
  <c r="FE2681" i="11"/>
  <c r="FF2681" i="11"/>
  <c r="FG2681" i="11"/>
  <c r="FH2681" i="11"/>
  <c r="FI2681" i="11"/>
  <c r="FJ2681" i="11"/>
  <c r="FK2681" i="11"/>
  <c r="FL2681" i="11"/>
  <c r="FM2681" i="11"/>
  <c r="FN2681" i="11"/>
  <c r="FO2681" i="11"/>
  <c r="FP2681" i="11"/>
  <c r="FQ2681" i="11"/>
  <c r="FR2681" i="11"/>
  <c r="FS2681" i="11"/>
  <c r="FT2681" i="11"/>
  <c r="FU2681" i="11"/>
  <c r="FV2681" i="11"/>
  <c r="FW2681" i="11"/>
  <c r="FX2681" i="11"/>
  <c r="FY2681" i="11"/>
  <c r="FZ2681" i="11"/>
  <c r="GA2681" i="11"/>
  <c r="GB2681" i="11"/>
  <c r="GC2681" i="11"/>
  <c r="GD2681" i="11"/>
  <c r="GE2681" i="11"/>
  <c r="GF2681" i="11"/>
  <c r="GG2681" i="11"/>
  <c r="GH2681" i="11"/>
  <c r="GI2681" i="11"/>
  <c r="GJ2681" i="11"/>
  <c r="GK2681" i="11"/>
  <c r="GL2681" i="11"/>
  <c r="GM2681" i="11"/>
  <c r="GN2681" i="11"/>
  <c r="GO2681" i="11"/>
  <c r="GP2681" i="11"/>
  <c r="GQ2681" i="11"/>
  <c r="GR2681" i="11"/>
  <c r="GS2681" i="11"/>
  <c r="GT2681" i="11"/>
  <c r="GU2681" i="11"/>
  <c r="GV2681" i="11"/>
  <c r="GW2681" i="11"/>
  <c r="GX2681" i="11"/>
  <c r="BE2682" i="11"/>
  <c r="BF2682" i="11"/>
  <c r="BG2682" i="11"/>
  <c r="BH2682" i="11"/>
  <c r="BI2682" i="11"/>
  <c r="BJ2682" i="11"/>
  <c r="BK2682" i="11"/>
  <c r="BL2682" i="11"/>
  <c r="BM2682" i="11"/>
  <c r="BN2682" i="11"/>
  <c r="BO2682" i="11"/>
  <c r="BP2682" i="11"/>
  <c r="BQ2682" i="11"/>
  <c r="BR2682" i="11"/>
  <c r="BS2682" i="11"/>
  <c r="BT2682" i="11"/>
  <c r="BU2682" i="11"/>
  <c r="BV2682" i="11"/>
  <c r="BW2682" i="11"/>
  <c r="BX2682" i="11"/>
  <c r="BY2682" i="11"/>
  <c r="BZ2682" i="11"/>
  <c r="CA2682" i="11"/>
  <c r="CB2682" i="11"/>
  <c r="CC2682" i="11"/>
  <c r="CD2682" i="11"/>
  <c r="CE2682" i="11"/>
  <c r="CF2682" i="11"/>
  <c r="CG2682" i="11"/>
  <c r="CH2682" i="11"/>
  <c r="CI2682" i="11"/>
  <c r="CJ2682" i="11"/>
  <c r="CK2682" i="11"/>
  <c r="CL2682" i="11"/>
  <c r="CM2682" i="11"/>
  <c r="CN2682" i="11"/>
  <c r="CO2682" i="11"/>
  <c r="CP2682" i="11"/>
  <c r="CQ2682" i="11"/>
  <c r="CR2682" i="11"/>
  <c r="CS2682" i="11"/>
  <c r="CT2682" i="11"/>
  <c r="CU2682" i="11"/>
  <c r="CV2682" i="11"/>
  <c r="CW2682" i="11"/>
  <c r="CX2682" i="11"/>
  <c r="CY2682" i="11"/>
  <c r="CZ2682" i="11"/>
  <c r="DA2682" i="11"/>
  <c r="DB2682" i="11"/>
  <c r="DC2682" i="11"/>
  <c r="DD2682" i="11"/>
  <c r="DE2682" i="11"/>
  <c r="DF2682" i="11"/>
  <c r="DG2682" i="11"/>
  <c r="DH2682" i="11"/>
  <c r="DI2682" i="11"/>
  <c r="DJ2682" i="11"/>
  <c r="DK2682" i="11"/>
  <c r="DL2682" i="11"/>
  <c r="DM2682" i="11"/>
  <c r="DN2682" i="11"/>
  <c r="DO2682" i="11"/>
  <c r="DP2682" i="11"/>
  <c r="DQ2682" i="11"/>
  <c r="DR2682" i="11"/>
  <c r="DS2682" i="11"/>
  <c r="DT2682" i="11"/>
  <c r="DU2682" i="11"/>
  <c r="DV2682" i="11"/>
  <c r="DW2682" i="11"/>
  <c r="DX2682" i="11"/>
  <c r="DY2682" i="11"/>
  <c r="DZ2682" i="11"/>
  <c r="EA2682" i="11"/>
  <c r="EB2682" i="11"/>
  <c r="EC2682" i="11"/>
  <c r="ED2682" i="11"/>
  <c r="EE2682" i="11"/>
  <c r="EF2682" i="11"/>
  <c r="EG2682" i="11"/>
  <c r="EH2682" i="11"/>
  <c r="EI2682" i="11"/>
  <c r="EJ2682" i="11"/>
  <c r="EK2682" i="11"/>
  <c r="EL2682" i="11"/>
  <c r="EM2682" i="11"/>
  <c r="EN2682" i="11"/>
  <c r="EO2682" i="11"/>
  <c r="EP2682" i="11"/>
  <c r="EQ2682" i="11"/>
  <c r="ER2682" i="11"/>
  <c r="ES2682" i="11"/>
  <c r="ET2682" i="11"/>
  <c r="EU2682" i="11"/>
  <c r="EV2682" i="11"/>
  <c r="EW2682" i="11"/>
  <c r="EX2682" i="11"/>
  <c r="EY2682" i="11"/>
  <c r="EZ2682" i="11"/>
  <c r="FA2682" i="11"/>
  <c r="FB2682" i="11"/>
  <c r="FC2682" i="11"/>
  <c r="FD2682" i="11"/>
  <c r="FE2682" i="11"/>
  <c r="FF2682" i="11"/>
  <c r="FG2682" i="11"/>
  <c r="FH2682" i="11"/>
  <c r="FI2682" i="11"/>
  <c r="FJ2682" i="11"/>
  <c r="FK2682" i="11"/>
  <c r="FL2682" i="11"/>
  <c r="FM2682" i="11"/>
  <c r="FN2682" i="11"/>
  <c r="FO2682" i="11"/>
  <c r="FP2682" i="11"/>
  <c r="FQ2682" i="11"/>
  <c r="FR2682" i="11"/>
  <c r="FS2682" i="11"/>
  <c r="FT2682" i="11"/>
  <c r="FU2682" i="11"/>
  <c r="FV2682" i="11"/>
  <c r="FW2682" i="11"/>
  <c r="FX2682" i="11"/>
  <c r="FY2682" i="11"/>
  <c r="FZ2682" i="11"/>
  <c r="GA2682" i="11"/>
  <c r="GB2682" i="11"/>
  <c r="GC2682" i="11"/>
  <c r="GD2682" i="11"/>
  <c r="GE2682" i="11"/>
  <c r="GF2682" i="11"/>
  <c r="GG2682" i="11"/>
  <c r="GH2682" i="11"/>
  <c r="GI2682" i="11"/>
  <c r="GJ2682" i="11"/>
  <c r="GK2682" i="11"/>
  <c r="GL2682" i="11"/>
  <c r="GM2682" i="11"/>
  <c r="GN2682" i="11"/>
  <c r="GO2682" i="11"/>
  <c r="GP2682" i="11"/>
  <c r="GQ2682" i="11"/>
  <c r="GR2682" i="11"/>
  <c r="GS2682" i="11"/>
  <c r="GT2682" i="11"/>
  <c r="GU2682" i="11"/>
  <c r="GV2682" i="11"/>
  <c r="GW2682" i="11"/>
  <c r="GX2682" i="11"/>
  <c r="BE2683" i="11"/>
  <c r="BF2683" i="11"/>
  <c r="BG2683" i="11"/>
  <c r="BH2683" i="11"/>
  <c r="BI2683" i="11"/>
  <c r="BJ2683" i="11"/>
  <c r="BK2683" i="11"/>
  <c r="BL2683" i="11"/>
  <c r="BM2683" i="11"/>
  <c r="BN2683" i="11"/>
  <c r="BO2683" i="11"/>
  <c r="BP2683" i="11"/>
  <c r="BQ2683" i="11"/>
  <c r="BR2683" i="11"/>
  <c r="BS2683" i="11"/>
  <c r="BT2683" i="11"/>
  <c r="BU2683" i="11"/>
  <c r="BV2683" i="11"/>
  <c r="BW2683" i="11"/>
  <c r="BX2683" i="11"/>
  <c r="BY2683" i="11"/>
  <c r="BZ2683" i="11"/>
  <c r="CA2683" i="11"/>
  <c r="CB2683" i="11"/>
  <c r="CC2683" i="11"/>
  <c r="CD2683" i="11"/>
  <c r="CE2683" i="11"/>
  <c r="CF2683" i="11"/>
  <c r="CG2683" i="11"/>
  <c r="CH2683" i="11"/>
  <c r="CI2683" i="11"/>
  <c r="CJ2683" i="11"/>
  <c r="CK2683" i="11"/>
  <c r="CL2683" i="11"/>
  <c r="CM2683" i="11"/>
  <c r="CN2683" i="11"/>
  <c r="CO2683" i="11"/>
  <c r="CP2683" i="11"/>
  <c r="CQ2683" i="11"/>
  <c r="CR2683" i="11"/>
  <c r="CS2683" i="11"/>
  <c r="CT2683" i="11"/>
  <c r="CU2683" i="11"/>
  <c r="CV2683" i="11"/>
  <c r="CW2683" i="11"/>
  <c r="CX2683" i="11"/>
  <c r="CY2683" i="11"/>
  <c r="CZ2683" i="11"/>
  <c r="DA2683" i="11"/>
  <c r="DB2683" i="11"/>
  <c r="DC2683" i="11"/>
  <c r="DD2683" i="11"/>
  <c r="DE2683" i="11"/>
  <c r="DF2683" i="11"/>
  <c r="DG2683" i="11"/>
  <c r="DH2683" i="11"/>
  <c r="DI2683" i="11"/>
  <c r="DJ2683" i="11"/>
  <c r="DK2683" i="11"/>
  <c r="DL2683" i="11"/>
  <c r="DM2683" i="11"/>
  <c r="DN2683" i="11"/>
  <c r="DO2683" i="11"/>
  <c r="DP2683" i="11"/>
  <c r="DQ2683" i="11"/>
  <c r="DR2683" i="11"/>
  <c r="DS2683" i="11"/>
  <c r="DT2683" i="11"/>
  <c r="DU2683" i="11"/>
  <c r="DV2683" i="11"/>
  <c r="DW2683" i="11"/>
  <c r="DX2683" i="11"/>
  <c r="DY2683" i="11"/>
  <c r="DZ2683" i="11"/>
  <c r="EA2683" i="11"/>
  <c r="EB2683" i="11"/>
  <c r="EC2683" i="11"/>
  <c r="ED2683" i="11"/>
  <c r="EE2683" i="11"/>
  <c r="EF2683" i="11"/>
  <c r="EG2683" i="11"/>
  <c r="EH2683" i="11"/>
  <c r="EI2683" i="11"/>
  <c r="EJ2683" i="11"/>
  <c r="EK2683" i="11"/>
  <c r="EL2683" i="11"/>
  <c r="EM2683" i="11"/>
  <c r="EN2683" i="11"/>
  <c r="EO2683" i="11"/>
  <c r="EP2683" i="11"/>
  <c r="EQ2683" i="11"/>
  <c r="ER2683" i="11"/>
  <c r="ES2683" i="11"/>
  <c r="ET2683" i="11"/>
  <c r="EU2683" i="11"/>
  <c r="EV2683" i="11"/>
  <c r="EW2683" i="11"/>
  <c r="EX2683" i="11"/>
  <c r="EY2683" i="11"/>
  <c r="EZ2683" i="11"/>
  <c r="FA2683" i="11"/>
  <c r="FB2683" i="11"/>
  <c r="FC2683" i="11"/>
  <c r="FD2683" i="11"/>
  <c r="FE2683" i="11"/>
  <c r="FF2683" i="11"/>
  <c r="FG2683" i="11"/>
  <c r="FH2683" i="11"/>
  <c r="FI2683" i="11"/>
  <c r="FJ2683" i="11"/>
  <c r="FK2683" i="11"/>
  <c r="FL2683" i="11"/>
  <c r="FM2683" i="11"/>
  <c r="FN2683" i="11"/>
  <c r="FO2683" i="11"/>
  <c r="FP2683" i="11"/>
  <c r="FQ2683" i="11"/>
  <c r="FR2683" i="11"/>
  <c r="FS2683" i="11"/>
  <c r="FT2683" i="11"/>
  <c r="FU2683" i="11"/>
  <c r="FV2683" i="11"/>
  <c r="FW2683" i="11"/>
  <c r="FX2683" i="11"/>
  <c r="FY2683" i="11"/>
  <c r="FZ2683" i="11"/>
  <c r="GA2683" i="11"/>
  <c r="GB2683" i="11"/>
  <c r="GC2683" i="11"/>
  <c r="GD2683" i="11"/>
  <c r="GE2683" i="11"/>
  <c r="GF2683" i="11"/>
  <c r="GG2683" i="11"/>
  <c r="GH2683" i="11"/>
  <c r="GI2683" i="11"/>
  <c r="GJ2683" i="11"/>
  <c r="GK2683" i="11"/>
  <c r="GL2683" i="11"/>
  <c r="GM2683" i="11"/>
  <c r="GN2683" i="11"/>
  <c r="GO2683" i="11"/>
  <c r="GP2683" i="11"/>
  <c r="GQ2683" i="11"/>
  <c r="GR2683" i="11"/>
  <c r="GS2683" i="11"/>
  <c r="GT2683" i="11"/>
  <c r="GU2683" i="11"/>
  <c r="GV2683" i="11"/>
  <c r="GW2683" i="11"/>
  <c r="GX2683" i="11"/>
  <c r="BE2684" i="11"/>
  <c r="BF2684" i="11"/>
  <c r="BG2684" i="11"/>
  <c r="BH2684" i="11"/>
  <c r="BI2684" i="11"/>
  <c r="BJ2684" i="11"/>
  <c r="BK2684" i="11"/>
  <c r="BL2684" i="11"/>
  <c r="BM2684" i="11"/>
  <c r="BN2684" i="11"/>
  <c r="BO2684" i="11"/>
  <c r="BP2684" i="11"/>
  <c r="BQ2684" i="11"/>
  <c r="BR2684" i="11"/>
  <c r="BS2684" i="11"/>
  <c r="BT2684" i="11"/>
  <c r="BU2684" i="11"/>
  <c r="BV2684" i="11"/>
  <c r="BW2684" i="11"/>
  <c r="BX2684" i="11"/>
  <c r="BY2684" i="11"/>
  <c r="BZ2684" i="11"/>
  <c r="CA2684" i="11"/>
  <c r="CB2684" i="11"/>
  <c r="CC2684" i="11"/>
  <c r="CD2684" i="11"/>
  <c r="CE2684" i="11"/>
  <c r="CF2684" i="11"/>
  <c r="CG2684" i="11"/>
  <c r="CH2684" i="11"/>
  <c r="CI2684" i="11"/>
  <c r="CJ2684" i="11"/>
  <c r="CK2684" i="11"/>
  <c r="CL2684" i="11"/>
  <c r="CM2684" i="11"/>
  <c r="CN2684" i="11"/>
  <c r="CO2684" i="11"/>
  <c r="CP2684" i="11"/>
  <c r="CQ2684" i="11"/>
  <c r="CR2684" i="11"/>
  <c r="CS2684" i="11"/>
  <c r="CT2684" i="11"/>
  <c r="CU2684" i="11"/>
  <c r="CV2684" i="11"/>
  <c r="CW2684" i="11"/>
  <c r="CX2684" i="11"/>
  <c r="CY2684" i="11"/>
  <c r="CZ2684" i="11"/>
  <c r="DA2684" i="11"/>
  <c r="DB2684" i="11"/>
  <c r="DC2684" i="11"/>
  <c r="DD2684" i="11"/>
  <c r="DE2684" i="11"/>
  <c r="DF2684" i="11"/>
  <c r="DG2684" i="11"/>
  <c r="DH2684" i="11"/>
  <c r="DI2684" i="11"/>
  <c r="DJ2684" i="11"/>
  <c r="DK2684" i="11"/>
  <c r="DL2684" i="11"/>
  <c r="DM2684" i="11"/>
  <c r="DN2684" i="11"/>
  <c r="DO2684" i="11"/>
  <c r="DP2684" i="11"/>
  <c r="DQ2684" i="11"/>
  <c r="DR2684" i="11"/>
  <c r="DS2684" i="11"/>
  <c r="DT2684" i="11"/>
  <c r="DU2684" i="11"/>
  <c r="DV2684" i="11"/>
  <c r="DW2684" i="11"/>
  <c r="DX2684" i="11"/>
  <c r="DY2684" i="11"/>
  <c r="DZ2684" i="11"/>
  <c r="EA2684" i="11"/>
  <c r="EB2684" i="11"/>
  <c r="EC2684" i="11"/>
  <c r="ED2684" i="11"/>
  <c r="EE2684" i="11"/>
  <c r="EF2684" i="11"/>
  <c r="EG2684" i="11"/>
  <c r="EH2684" i="11"/>
  <c r="EI2684" i="11"/>
  <c r="EJ2684" i="11"/>
  <c r="EK2684" i="11"/>
  <c r="EL2684" i="11"/>
  <c r="EM2684" i="11"/>
  <c r="EN2684" i="11"/>
  <c r="EO2684" i="11"/>
  <c r="EP2684" i="11"/>
  <c r="EQ2684" i="11"/>
  <c r="ER2684" i="11"/>
  <c r="ES2684" i="11"/>
  <c r="ET2684" i="11"/>
  <c r="EU2684" i="11"/>
  <c r="EV2684" i="11"/>
  <c r="EW2684" i="11"/>
  <c r="EX2684" i="11"/>
  <c r="EY2684" i="11"/>
  <c r="EZ2684" i="11"/>
  <c r="FA2684" i="11"/>
  <c r="FB2684" i="11"/>
  <c r="FC2684" i="11"/>
  <c r="FD2684" i="11"/>
  <c r="FE2684" i="11"/>
  <c r="FF2684" i="11"/>
  <c r="FG2684" i="11"/>
  <c r="FH2684" i="11"/>
  <c r="FI2684" i="11"/>
  <c r="FJ2684" i="11"/>
  <c r="FK2684" i="11"/>
  <c r="FL2684" i="11"/>
  <c r="FM2684" i="11"/>
  <c r="FN2684" i="11"/>
  <c r="FO2684" i="11"/>
  <c r="FP2684" i="11"/>
  <c r="FQ2684" i="11"/>
  <c r="FR2684" i="11"/>
  <c r="FS2684" i="11"/>
  <c r="FT2684" i="11"/>
  <c r="FU2684" i="11"/>
  <c r="FV2684" i="11"/>
  <c r="FW2684" i="11"/>
  <c r="FX2684" i="11"/>
  <c r="FY2684" i="11"/>
  <c r="FZ2684" i="11"/>
  <c r="GA2684" i="11"/>
  <c r="GB2684" i="11"/>
  <c r="GC2684" i="11"/>
  <c r="GD2684" i="11"/>
  <c r="GE2684" i="11"/>
  <c r="GF2684" i="11"/>
  <c r="GG2684" i="11"/>
  <c r="GH2684" i="11"/>
  <c r="GI2684" i="11"/>
  <c r="GJ2684" i="11"/>
  <c r="GK2684" i="11"/>
  <c r="GL2684" i="11"/>
  <c r="GM2684" i="11"/>
  <c r="GN2684" i="11"/>
  <c r="GO2684" i="11"/>
  <c r="GP2684" i="11"/>
  <c r="GQ2684" i="11"/>
  <c r="GR2684" i="11"/>
  <c r="GS2684" i="11"/>
  <c r="GT2684" i="11"/>
  <c r="GU2684" i="11"/>
  <c r="GV2684" i="11"/>
  <c r="GW2684" i="11"/>
  <c r="GX2684" i="11"/>
  <c r="BE2685" i="11"/>
  <c r="BF2685" i="11"/>
  <c r="BG2685" i="11"/>
  <c r="BH2685" i="11"/>
  <c r="BI2685" i="11"/>
  <c r="BJ2685" i="11"/>
  <c r="BK2685" i="11"/>
  <c r="BL2685" i="11"/>
  <c r="BM2685" i="11"/>
  <c r="BN2685" i="11"/>
  <c r="BO2685" i="11"/>
  <c r="BP2685" i="11"/>
  <c r="BQ2685" i="11"/>
  <c r="BR2685" i="11"/>
  <c r="BS2685" i="11"/>
  <c r="BT2685" i="11"/>
  <c r="BU2685" i="11"/>
  <c r="BV2685" i="11"/>
  <c r="BW2685" i="11"/>
  <c r="BX2685" i="11"/>
  <c r="BY2685" i="11"/>
  <c r="BZ2685" i="11"/>
  <c r="CA2685" i="11"/>
  <c r="CB2685" i="11"/>
  <c r="CC2685" i="11"/>
  <c r="CD2685" i="11"/>
  <c r="CE2685" i="11"/>
  <c r="CF2685" i="11"/>
  <c r="CG2685" i="11"/>
  <c r="CH2685" i="11"/>
  <c r="CI2685" i="11"/>
  <c r="CJ2685" i="11"/>
  <c r="CK2685" i="11"/>
  <c r="CL2685" i="11"/>
  <c r="CM2685" i="11"/>
  <c r="CN2685" i="11"/>
  <c r="CO2685" i="11"/>
  <c r="CP2685" i="11"/>
  <c r="CQ2685" i="11"/>
  <c r="CR2685" i="11"/>
  <c r="CS2685" i="11"/>
  <c r="CT2685" i="11"/>
  <c r="CU2685" i="11"/>
  <c r="CV2685" i="11"/>
  <c r="CW2685" i="11"/>
  <c r="CX2685" i="11"/>
  <c r="CY2685" i="11"/>
  <c r="CZ2685" i="11"/>
  <c r="DA2685" i="11"/>
  <c r="DB2685" i="11"/>
  <c r="DC2685" i="11"/>
  <c r="DD2685" i="11"/>
  <c r="DE2685" i="11"/>
  <c r="DF2685" i="11"/>
  <c r="DG2685" i="11"/>
  <c r="DH2685" i="11"/>
  <c r="DI2685" i="11"/>
  <c r="DJ2685" i="11"/>
  <c r="DK2685" i="11"/>
  <c r="DL2685" i="11"/>
  <c r="DM2685" i="11"/>
  <c r="DN2685" i="11"/>
  <c r="DO2685" i="11"/>
  <c r="DP2685" i="11"/>
  <c r="DQ2685" i="11"/>
  <c r="DR2685" i="11"/>
  <c r="DS2685" i="11"/>
  <c r="DT2685" i="11"/>
  <c r="DU2685" i="11"/>
  <c r="DV2685" i="11"/>
  <c r="DW2685" i="11"/>
  <c r="DX2685" i="11"/>
  <c r="DY2685" i="11"/>
  <c r="DZ2685" i="11"/>
  <c r="EA2685" i="11"/>
  <c r="EB2685" i="11"/>
  <c r="EC2685" i="11"/>
  <c r="ED2685" i="11"/>
  <c r="EE2685" i="11"/>
  <c r="EF2685" i="11"/>
  <c r="EG2685" i="11"/>
  <c r="EH2685" i="11"/>
  <c r="EI2685" i="11"/>
  <c r="EJ2685" i="11"/>
  <c r="EK2685" i="11"/>
  <c r="EL2685" i="11"/>
  <c r="EM2685" i="11"/>
  <c r="EN2685" i="11"/>
  <c r="EO2685" i="11"/>
  <c r="EP2685" i="11"/>
  <c r="EQ2685" i="11"/>
  <c r="ER2685" i="11"/>
  <c r="ES2685" i="11"/>
  <c r="ET2685" i="11"/>
  <c r="EU2685" i="11"/>
  <c r="EV2685" i="11"/>
  <c r="EW2685" i="11"/>
  <c r="EX2685" i="11"/>
  <c r="EY2685" i="11"/>
  <c r="EZ2685" i="11"/>
  <c r="FA2685" i="11"/>
  <c r="FB2685" i="11"/>
  <c r="FC2685" i="11"/>
  <c r="FD2685" i="11"/>
  <c r="FE2685" i="11"/>
  <c r="FF2685" i="11"/>
  <c r="FG2685" i="11"/>
  <c r="FH2685" i="11"/>
  <c r="FI2685" i="11"/>
  <c r="FJ2685" i="11"/>
  <c r="FK2685" i="11"/>
  <c r="FL2685" i="11"/>
  <c r="FM2685" i="11"/>
  <c r="FN2685" i="11"/>
  <c r="FO2685" i="11"/>
  <c r="FP2685" i="11"/>
  <c r="FQ2685" i="11"/>
  <c r="FR2685" i="11"/>
  <c r="FS2685" i="11"/>
  <c r="FT2685" i="11"/>
  <c r="FU2685" i="11"/>
  <c r="FV2685" i="11"/>
  <c r="FW2685" i="11"/>
  <c r="FX2685" i="11"/>
  <c r="FY2685" i="11"/>
  <c r="FZ2685" i="11"/>
  <c r="GA2685" i="11"/>
  <c r="GB2685" i="11"/>
  <c r="GC2685" i="11"/>
  <c r="GD2685" i="11"/>
  <c r="GE2685" i="11"/>
  <c r="GF2685" i="11"/>
  <c r="GG2685" i="11"/>
  <c r="GH2685" i="11"/>
  <c r="GI2685" i="11"/>
  <c r="GJ2685" i="11"/>
  <c r="GK2685" i="11"/>
  <c r="GL2685" i="11"/>
  <c r="GM2685" i="11"/>
  <c r="GN2685" i="11"/>
  <c r="GO2685" i="11"/>
  <c r="GP2685" i="11"/>
  <c r="GQ2685" i="11"/>
  <c r="GR2685" i="11"/>
  <c r="GS2685" i="11"/>
  <c r="GT2685" i="11"/>
  <c r="GU2685" i="11"/>
  <c r="GV2685" i="11"/>
  <c r="GW2685" i="11"/>
  <c r="GX2685" i="11"/>
  <c r="BE2686" i="11"/>
  <c r="BF2686" i="11"/>
  <c r="BG2686" i="11"/>
  <c r="BH2686" i="11"/>
  <c r="BI2686" i="11"/>
  <c r="BJ2686" i="11"/>
  <c r="BK2686" i="11"/>
  <c r="BL2686" i="11"/>
  <c r="BM2686" i="11"/>
  <c r="BN2686" i="11"/>
  <c r="BO2686" i="11"/>
  <c r="BP2686" i="11"/>
  <c r="BQ2686" i="11"/>
  <c r="BR2686" i="11"/>
  <c r="BS2686" i="11"/>
  <c r="BT2686" i="11"/>
  <c r="BU2686" i="11"/>
  <c r="BV2686" i="11"/>
  <c r="BW2686" i="11"/>
  <c r="BX2686" i="11"/>
  <c r="BY2686" i="11"/>
  <c r="BZ2686" i="11"/>
  <c r="CA2686" i="11"/>
  <c r="CB2686" i="11"/>
  <c r="CC2686" i="11"/>
  <c r="CD2686" i="11"/>
  <c r="CE2686" i="11"/>
  <c r="CF2686" i="11"/>
  <c r="CG2686" i="11"/>
  <c r="CH2686" i="11"/>
  <c r="CI2686" i="11"/>
  <c r="CJ2686" i="11"/>
  <c r="CK2686" i="11"/>
  <c r="CL2686" i="11"/>
  <c r="CM2686" i="11"/>
  <c r="CN2686" i="11"/>
  <c r="CO2686" i="11"/>
  <c r="CP2686" i="11"/>
  <c r="CQ2686" i="11"/>
  <c r="CR2686" i="11"/>
  <c r="CS2686" i="11"/>
  <c r="CT2686" i="11"/>
  <c r="CU2686" i="11"/>
  <c r="CV2686" i="11"/>
  <c r="CW2686" i="11"/>
  <c r="CX2686" i="11"/>
  <c r="CY2686" i="11"/>
  <c r="CZ2686" i="11"/>
  <c r="DA2686" i="11"/>
  <c r="DB2686" i="11"/>
  <c r="DC2686" i="11"/>
  <c r="DD2686" i="11"/>
  <c r="DE2686" i="11"/>
  <c r="DF2686" i="11"/>
  <c r="DG2686" i="11"/>
  <c r="DH2686" i="11"/>
  <c r="DI2686" i="11"/>
  <c r="DJ2686" i="11"/>
  <c r="DK2686" i="11"/>
  <c r="DL2686" i="11"/>
  <c r="DM2686" i="11"/>
  <c r="DN2686" i="11"/>
  <c r="DO2686" i="11"/>
  <c r="DP2686" i="11"/>
  <c r="DQ2686" i="11"/>
  <c r="DR2686" i="11"/>
  <c r="DS2686" i="11"/>
  <c r="DT2686" i="11"/>
  <c r="DU2686" i="11"/>
  <c r="DV2686" i="11"/>
  <c r="DW2686" i="11"/>
  <c r="DX2686" i="11"/>
  <c r="DY2686" i="11"/>
  <c r="DZ2686" i="11"/>
  <c r="EA2686" i="11"/>
  <c r="EB2686" i="11"/>
  <c r="EC2686" i="11"/>
  <c r="ED2686" i="11"/>
  <c r="EE2686" i="11"/>
  <c r="EF2686" i="11"/>
  <c r="EG2686" i="11"/>
  <c r="EH2686" i="11"/>
  <c r="EI2686" i="11"/>
  <c r="EJ2686" i="11"/>
  <c r="EK2686" i="11"/>
  <c r="EL2686" i="11"/>
  <c r="EM2686" i="11"/>
  <c r="EN2686" i="11"/>
  <c r="EO2686" i="11"/>
  <c r="EP2686" i="11"/>
  <c r="EQ2686" i="11"/>
  <c r="ER2686" i="11"/>
  <c r="ES2686" i="11"/>
  <c r="ET2686" i="11"/>
  <c r="EU2686" i="11"/>
  <c r="EV2686" i="11"/>
  <c r="EW2686" i="11"/>
  <c r="EX2686" i="11"/>
  <c r="EY2686" i="11"/>
  <c r="EZ2686" i="11"/>
  <c r="FA2686" i="11"/>
  <c r="FB2686" i="11"/>
  <c r="FC2686" i="11"/>
  <c r="FD2686" i="11"/>
  <c r="FE2686" i="11"/>
  <c r="FF2686" i="11"/>
  <c r="FG2686" i="11"/>
  <c r="FH2686" i="11"/>
  <c r="FI2686" i="11"/>
  <c r="FJ2686" i="11"/>
  <c r="FK2686" i="11"/>
  <c r="FL2686" i="11"/>
  <c r="FM2686" i="11"/>
  <c r="FN2686" i="11"/>
  <c r="FO2686" i="11"/>
  <c r="FP2686" i="11"/>
  <c r="FQ2686" i="11"/>
  <c r="FR2686" i="11"/>
  <c r="FS2686" i="11"/>
  <c r="FT2686" i="11"/>
  <c r="FU2686" i="11"/>
  <c r="FV2686" i="11"/>
  <c r="FW2686" i="11"/>
  <c r="FX2686" i="11"/>
  <c r="FY2686" i="11"/>
  <c r="FZ2686" i="11"/>
  <c r="GA2686" i="11"/>
  <c r="GB2686" i="11"/>
  <c r="GC2686" i="11"/>
  <c r="GD2686" i="11"/>
  <c r="GE2686" i="11"/>
  <c r="GF2686" i="11"/>
  <c r="GG2686" i="11"/>
  <c r="GH2686" i="11"/>
  <c r="GI2686" i="11"/>
  <c r="GJ2686" i="11"/>
  <c r="GK2686" i="11"/>
  <c r="GL2686" i="11"/>
  <c r="GM2686" i="11"/>
  <c r="GN2686" i="11"/>
  <c r="GO2686" i="11"/>
  <c r="GP2686" i="11"/>
  <c r="GQ2686" i="11"/>
  <c r="GR2686" i="11"/>
  <c r="GS2686" i="11"/>
  <c r="GT2686" i="11"/>
  <c r="GU2686" i="11"/>
  <c r="GV2686" i="11"/>
  <c r="GW2686" i="11"/>
  <c r="GX2686" i="11"/>
  <c r="BE2687" i="11"/>
  <c r="BF2687" i="11"/>
  <c r="BG2687" i="11"/>
  <c r="BH2687" i="11"/>
  <c r="BI2687" i="11"/>
  <c r="BJ2687" i="11"/>
  <c r="BK2687" i="11"/>
  <c r="BL2687" i="11"/>
  <c r="BM2687" i="11"/>
  <c r="BN2687" i="11"/>
  <c r="BO2687" i="11"/>
  <c r="BP2687" i="11"/>
  <c r="BQ2687" i="11"/>
  <c r="BR2687" i="11"/>
  <c r="BS2687" i="11"/>
  <c r="BT2687" i="11"/>
  <c r="BU2687" i="11"/>
  <c r="BV2687" i="11"/>
  <c r="BW2687" i="11"/>
  <c r="BX2687" i="11"/>
  <c r="BY2687" i="11"/>
  <c r="BZ2687" i="11"/>
  <c r="CA2687" i="11"/>
  <c r="CB2687" i="11"/>
  <c r="CC2687" i="11"/>
  <c r="CD2687" i="11"/>
  <c r="CE2687" i="11"/>
  <c r="CF2687" i="11"/>
  <c r="CG2687" i="11"/>
  <c r="CH2687" i="11"/>
  <c r="CI2687" i="11"/>
  <c r="CJ2687" i="11"/>
  <c r="CK2687" i="11"/>
  <c r="CL2687" i="11"/>
  <c r="CM2687" i="11"/>
  <c r="CN2687" i="11"/>
  <c r="CO2687" i="11"/>
  <c r="CP2687" i="11"/>
  <c r="CQ2687" i="11"/>
  <c r="CR2687" i="11"/>
  <c r="CS2687" i="11"/>
  <c r="CT2687" i="11"/>
  <c r="CU2687" i="11"/>
  <c r="CV2687" i="11"/>
  <c r="CW2687" i="11"/>
  <c r="CX2687" i="11"/>
  <c r="CY2687" i="11"/>
  <c r="CZ2687" i="11"/>
  <c r="DA2687" i="11"/>
  <c r="DB2687" i="11"/>
  <c r="DC2687" i="11"/>
  <c r="DD2687" i="11"/>
  <c r="DE2687" i="11"/>
  <c r="DF2687" i="11"/>
  <c r="DG2687" i="11"/>
  <c r="DH2687" i="11"/>
  <c r="DI2687" i="11"/>
  <c r="DJ2687" i="11"/>
  <c r="DK2687" i="11"/>
  <c r="DL2687" i="11"/>
  <c r="DM2687" i="11"/>
  <c r="DN2687" i="11"/>
  <c r="DO2687" i="11"/>
  <c r="DP2687" i="11"/>
  <c r="DQ2687" i="11"/>
  <c r="DR2687" i="11"/>
  <c r="DS2687" i="11"/>
  <c r="DT2687" i="11"/>
  <c r="DU2687" i="11"/>
  <c r="DV2687" i="11"/>
  <c r="DW2687" i="11"/>
  <c r="DX2687" i="11"/>
  <c r="DY2687" i="11"/>
  <c r="DZ2687" i="11"/>
  <c r="EA2687" i="11"/>
  <c r="EB2687" i="11"/>
  <c r="EC2687" i="11"/>
  <c r="ED2687" i="11"/>
  <c r="EE2687" i="11"/>
  <c r="EF2687" i="11"/>
  <c r="EG2687" i="11"/>
  <c r="EH2687" i="11"/>
  <c r="EI2687" i="11"/>
  <c r="EJ2687" i="11"/>
  <c r="EK2687" i="11"/>
  <c r="EL2687" i="11"/>
  <c r="EM2687" i="11"/>
  <c r="EN2687" i="11"/>
  <c r="EO2687" i="11"/>
  <c r="EP2687" i="11"/>
  <c r="EQ2687" i="11"/>
  <c r="ER2687" i="11"/>
  <c r="ES2687" i="11"/>
  <c r="ET2687" i="11"/>
  <c r="EU2687" i="11"/>
  <c r="EV2687" i="11"/>
  <c r="EW2687" i="11"/>
  <c r="EX2687" i="11"/>
  <c r="EY2687" i="11"/>
  <c r="EZ2687" i="11"/>
  <c r="FA2687" i="11"/>
  <c r="FB2687" i="11"/>
  <c r="FC2687" i="11"/>
  <c r="FD2687" i="11"/>
  <c r="FE2687" i="11"/>
  <c r="FF2687" i="11"/>
  <c r="FG2687" i="11"/>
  <c r="FH2687" i="11"/>
  <c r="FI2687" i="11"/>
  <c r="FJ2687" i="11"/>
  <c r="FK2687" i="11"/>
  <c r="FL2687" i="11"/>
  <c r="FM2687" i="11"/>
  <c r="FN2687" i="11"/>
  <c r="FO2687" i="11"/>
  <c r="FP2687" i="11"/>
  <c r="FQ2687" i="11"/>
  <c r="FR2687" i="11"/>
  <c r="FS2687" i="11"/>
  <c r="FT2687" i="11"/>
  <c r="FU2687" i="11"/>
  <c r="FV2687" i="11"/>
  <c r="FW2687" i="11"/>
  <c r="FX2687" i="11"/>
  <c r="FY2687" i="11"/>
  <c r="FZ2687" i="11"/>
  <c r="GA2687" i="11"/>
  <c r="GB2687" i="11"/>
  <c r="GC2687" i="11"/>
  <c r="GD2687" i="11"/>
  <c r="GE2687" i="11"/>
  <c r="GF2687" i="11"/>
  <c r="GG2687" i="11"/>
  <c r="GH2687" i="11"/>
  <c r="GI2687" i="11"/>
  <c r="GJ2687" i="11"/>
  <c r="GK2687" i="11"/>
  <c r="GL2687" i="11"/>
  <c r="GM2687" i="11"/>
  <c r="GN2687" i="11"/>
  <c r="GO2687" i="11"/>
  <c r="GP2687" i="11"/>
  <c r="GQ2687" i="11"/>
  <c r="GR2687" i="11"/>
  <c r="GS2687" i="11"/>
  <c r="GT2687" i="11"/>
  <c r="GU2687" i="11"/>
  <c r="GV2687" i="11"/>
  <c r="GW2687" i="11"/>
  <c r="GX2687" i="11"/>
  <c r="BE2688" i="11"/>
  <c r="BF2688" i="11"/>
  <c r="BG2688" i="11"/>
  <c r="BH2688" i="11"/>
  <c r="BI2688" i="11"/>
  <c r="BJ2688" i="11"/>
  <c r="BK2688" i="11"/>
  <c r="BL2688" i="11"/>
  <c r="BM2688" i="11"/>
  <c r="BN2688" i="11"/>
  <c r="BO2688" i="11"/>
  <c r="BP2688" i="11"/>
  <c r="BQ2688" i="11"/>
  <c r="BR2688" i="11"/>
  <c r="BS2688" i="11"/>
  <c r="BT2688" i="11"/>
  <c r="BU2688" i="11"/>
  <c r="BV2688" i="11"/>
  <c r="BW2688" i="11"/>
  <c r="BX2688" i="11"/>
  <c r="BY2688" i="11"/>
  <c r="BZ2688" i="11"/>
  <c r="CA2688" i="11"/>
  <c r="CB2688" i="11"/>
  <c r="CC2688" i="11"/>
  <c r="CD2688" i="11"/>
  <c r="CE2688" i="11"/>
  <c r="CF2688" i="11"/>
  <c r="CG2688" i="11"/>
  <c r="CH2688" i="11"/>
  <c r="CI2688" i="11"/>
  <c r="CJ2688" i="11"/>
  <c r="CK2688" i="11"/>
  <c r="CL2688" i="11"/>
  <c r="CM2688" i="11"/>
  <c r="CN2688" i="11"/>
  <c r="CO2688" i="11"/>
  <c r="CP2688" i="11"/>
  <c r="CQ2688" i="11"/>
  <c r="CR2688" i="11"/>
  <c r="CS2688" i="11"/>
  <c r="CT2688" i="11"/>
  <c r="CU2688" i="11"/>
  <c r="CV2688" i="11"/>
  <c r="CW2688" i="11"/>
  <c r="CX2688" i="11"/>
  <c r="CY2688" i="11"/>
  <c r="CZ2688" i="11"/>
  <c r="DA2688" i="11"/>
  <c r="DB2688" i="11"/>
  <c r="DC2688" i="11"/>
  <c r="DD2688" i="11"/>
  <c r="DE2688" i="11"/>
  <c r="DF2688" i="11"/>
  <c r="DG2688" i="11"/>
  <c r="DH2688" i="11"/>
  <c r="DI2688" i="11"/>
  <c r="DJ2688" i="11"/>
  <c r="DK2688" i="11"/>
  <c r="DL2688" i="11"/>
  <c r="DM2688" i="11"/>
  <c r="DN2688" i="11"/>
  <c r="DO2688" i="11"/>
  <c r="DP2688" i="11"/>
  <c r="DQ2688" i="11"/>
  <c r="DR2688" i="11"/>
  <c r="DS2688" i="11"/>
  <c r="DT2688" i="11"/>
  <c r="DU2688" i="11"/>
  <c r="DV2688" i="11"/>
  <c r="DW2688" i="11"/>
  <c r="DX2688" i="11"/>
  <c r="DY2688" i="11"/>
  <c r="DZ2688" i="11"/>
  <c r="EA2688" i="11"/>
  <c r="EB2688" i="11"/>
  <c r="EC2688" i="11"/>
  <c r="ED2688" i="11"/>
  <c r="EE2688" i="11"/>
  <c r="EF2688" i="11"/>
  <c r="EG2688" i="11"/>
  <c r="EH2688" i="11"/>
  <c r="EI2688" i="11"/>
  <c r="EJ2688" i="11"/>
  <c r="EK2688" i="11"/>
  <c r="EL2688" i="11"/>
  <c r="EM2688" i="11"/>
  <c r="EN2688" i="11"/>
  <c r="EO2688" i="11"/>
  <c r="EP2688" i="11"/>
  <c r="EQ2688" i="11"/>
  <c r="ER2688" i="11"/>
  <c r="ES2688" i="11"/>
  <c r="ET2688" i="11"/>
  <c r="EU2688" i="11"/>
  <c r="EV2688" i="11"/>
  <c r="EW2688" i="11"/>
  <c r="EX2688" i="11"/>
  <c r="EY2688" i="11"/>
  <c r="EZ2688" i="11"/>
  <c r="FA2688" i="11"/>
  <c r="FB2688" i="11"/>
  <c r="FC2688" i="11"/>
  <c r="FD2688" i="11"/>
  <c r="FE2688" i="11"/>
  <c r="FF2688" i="11"/>
  <c r="FG2688" i="11"/>
  <c r="FH2688" i="11"/>
  <c r="FI2688" i="11"/>
  <c r="FJ2688" i="11"/>
  <c r="FK2688" i="11"/>
  <c r="FL2688" i="11"/>
  <c r="FM2688" i="11"/>
  <c r="FN2688" i="11"/>
  <c r="FO2688" i="11"/>
  <c r="FP2688" i="11"/>
  <c r="FQ2688" i="11"/>
  <c r="FR2688" i="11"/>
  <c r="FS2688" i="11"/>
  <c r="FT2688" i="11"/>
  <c r="FU2688" i="11"/>
  <c r="FV2688" i="11"/>
  <c r="FW2688" i="11"/>
  <c r="FX2688" i="11"/>
  <c r="FY2688" i="11"/>
  <c r="FZ2688" i="11"/>
  <c r="GA2688" i="11"/>
  <c r="GB2688" i="11"/>
  <c r="GC2688" i="11"/>
  <c r="GD2688" i="11"/>
  <c r="GE2688" i="11"/>
  <c r="GF2688" i="11"/>
  <c r="GG2688" i="11"/>
  <c r="GH2688" i="11"/>
  <c r="GI2688" i="11"/>
  <c r="GJ2688" i="11"/>
  <c r="GK2688" i="11"/>
  <c r="GL2688" i="11"/>
  <c r="GM2688" i="11"/>
  <c r="GN2688" i="11"/>
  <c r="GO2688" i="11"/>
  <c r="GP2688" i="11"/>
  <c r="GQ2688" i="11"/>
  <c r="GR2688" i="11"/>
  <c r="GS2688" i="11"/>
  <c r="GT2688" i="11"/>
  <c r="GU2688" i="11"/>
  <c r="GV2688" i="11"/>
  <c r="GW2688" i="11"/>
  <c r="GX2688" i="11"/>
  <c r="BE2689" i="11"/>
  <c r="BF2689" i="11"/>
  <c r="BG2689" i="11"/>
  <c r="BH2689" i="11"/>
  <c r="BI2689" i="11"/>
  <c r="BJ2689" i="11"/>
  <c r="BK2689" i="11"/>
  <c r="BL2689" i="11"/>
  <c r="BM2689" i="11"/>
  <c r="BN2689" i="11"/>
  <c r="BO2689" i="11"/>
  <c r="BP2689" i="11"/>
  <c r="BQ2689" i="11"/>
  <c r="BR2689" i="11"/>
  <c r="BS2689" i="11"/>
  <c r="BT2689" i="11"/>
  <c r="BU2689" i="11"/>
  <c r="BV2689" i="11"/>
  <c r="BW2689" i="11"/>
  <c r="BX2689" i="11"/>
  <c r="BY2689" i="11"/>
  <c r="BZ2689" i="11"/>
  <c r="CA2689" i="11"/>
  <c r="CB2689" i="11"/>
  <c r="CC2689" i="11"/>
  <c r="CD2689" i="11"/>
  <c r="CE2689" i="11"/>
  <c r="CF2689" i="11"/>
  <c r="CG2689" i="11"/>
  <c r="CH2689" i="11"/>
  <c r="CI2689" i="11"/>
  <c r="CJ2689" i="11"/>
  <c r="CK2689" i="11"/>
  <c r="CL2689" i="11"/>
  <c r="CM2689" i="11"/>
  <c r="CN2689" i="11"/>
  <c r="CO2689" i="11"/>
  <c r="CP2689" i="11"/>
  <c r="CQ2689" i="11"/>
  <c r="CR2689" i="11"/>
  <c r="CS2689" i="11"/>
  <c r="CT2689" i="11"/>
  <c r="CU2689" i="11"/>
  <c r="CV2689" i="11"/>
  <c r="CW2689" i="11"/>
  <c r="CX2689" i="11"/>
  <c r="CY2689" i="11"/>
  <c r="CZ2689" i="11"/>
  <c r="DA2689" i="11"/>
  <c r="DB2689" i="11"/>
  <c r="DC2689" i="11"/>
  <c r="DD2689" i="11"/>
  <c r="DE2689" i="11"/>
  <c r="DF2689" i="11"/>
  <c r="DG2689" i="11"/>
  <c r="DH2689" i="11"/>
  <c r="DI2689" i="11"/>
  <c r="DJ2689" i="11"/>
  <c r="DK2689" i="11"/>
  <c r="DL2689" i="11"/>
  <c r="DM2689" i="11"/>
  <c r="DN2689" i="11"/>
  <c r="DO2689" i="11"/>
  <c r="DP2689" i="11"/>
  <c r="DQ2689" i="11"/>
  <c r="DR2689" i="11"/>
  <c r="DS2689" i="11"/>
  <c r="DT2689" i="11"/>
  <c r="DU2689" i="11"/>
  <c r="DV2689" i="11"/>
  <c r="DW2689" i="11"/>
  <c r="DX2689" i="11"/>
  <c r="DY2689" i="11"/>
  <c r="DZ2689" i="11"/>
  <c r="EA2689" i="11"/>
  <c r="EB2689" i="11"/>
  <c r="EC2689" i="11"/>
  <c r="ED2689" i="11"/>
  <c r="EE2689" i="11"/>
  <c r="EF2689" i="11"/>
  <c r="EG2689" i="11"/>
  <c r="EH2689" i="11"/>
  <c r="EI2689" i="11"/>
  <c r="EJ2689" i="11"/>
  <c r="EK2689" i="11"/>
  <c r="EL2689" i="11"/>
  <c r="EM2689" i="11"/>
  <c r="EN2689" i="11"/>
  <c r="EO2689" i="11"/>
  <c r="EP2689" i="11"/>
  <c r="EQ2689" i="11"/>
  <c r="ER2689" i="11"/>
  <c r="ES2689" i="11"/>
  <c r="ET2689" i="11"/>
  <c r="EU2689" i="11"/>
  <c r="EV2689" i="11"/>
  <c r="EW2689" i="11"/>
  <c r="EX2689" i="11"/>
  <c r="EY2689" i="11"/>
  <c r="EZ2689" i="11"/>
  <c r="FA2689" i="11"/>
  <c r="FB2689" i="11"/>
  <c r="FC2689" i="11"/>
  <c r="FD2689" i="11"/>
  <c r="FE2689" i="11"/>
  <c r="FF2689" i="11"/>
  <c r="FG2689" i="11"/>
  <c r="FH2689" i="11"/>
  <c r="FI2689" i="11"/>
  <c r="FJ2689" i="11"/>
  <c r="FK2689" i="11"/>
  <c r="FL2689" i="11"/>
  <c r="FM2689" i="11"/>
  <c r="FN2689" i="11"/>
  <c r="FO2689" i="11"/>
  <c r="FP2689" i="11"/>
  <c r="FQ2689" i="11"/>
  <c r="FR2689" i="11"/>
  <c r="FS2689" i="11"/>
  <c r="FT2689" i="11"/>
  <c r="FU2689" i="11"/>
  <c r="FV2689" i="11"/>
  <c r="FW2689" i="11"/>
  <c r="FX2689" i="11"/>
  <c r="FY2689" i="11"/>
  <c r="FZ2689" i="11"/>
  <c r="GA2689" i="11"/>
  <c r="GB2689" i="11"/>
  <c r="GC2689" i="11"/>
  <c r="GD2689" i="11"/>
  <c r="GE2689" i="11"/>
  <c r="GF2689" i="11"/>
  <c r="GG2689" i="11"/>
  <c r="GH2689" i="11"/>
  <c r="GI2689" i="11"/>
  <c r="GJ2689" i="11"/>
  <c r="GK2689" i="11"/>
  <c r="GL2689" i="11"/>
  <c r="GM2689" i="11"/>
  <c r="GN2689" i="11"/>
  <c r="GO2689" i="11"/>
  <c r="GP2689" i="11"/>
  <c r="GQ2689" i="11"/>
  <c r="GR2689" i="11"/>
  <c r="GS2689" i="11"/>
  <c r="GT2689" i="11"/>
  <c r="GU2689" i="11"/>
  <c r="GV2689" i="11"/>
  <c r="GW2689" i="11"/>
  <c r="GX2689" i="11"/>
  <c r="BE2690" i="11"/>
  <c r="BF2690" i="11"/>
  <c r="BG2690" i="11"/>
  <c r="BH2690" i="11"/>
  <c r="BI2690" i="11"/>
  <c r="BJ2690" i="11"/>
  <c r="BK2690" i="11"/>
  <c r="BL2690" i="11"/>
  <c r="BM2690" i="11"/>
  <c r="BN2690" i="11"/>
  <c r="BO2690" i="11"/>
  <c r="BP2690" i="11"/>
  <c r="BQ2690" i="11"/>
  <c r="BR2690" i="11"/>
  <c r="BS2690" i="11"/>
  <c r="BT2690" i="11"/>
  <c r="BU2690" i="11"/>
  <c r="BV2690" i="11"/>
  <c r="BW2690" i="11"/>
  <c r="BX2690" i="11"/>
  <c r="BY2690" i="11"/>
  <c r="BZ2690" i="11"/>
  <c r="CA2690" i="11"/>
  <c r="CB2690" i="11"/>
  <c r="CC2690" i="11"/>
  <c r="CD2690" i="11"/>
  <c r="CE2690" i="11"/>
  <c r="CF2690" i="11"/>
  <c r="CG2690" i="11"/>
  <c r="CH2690" i="11"/>
  <c r="CI2690" i="11"/>
  <c r="CJ2690" i="11"/>
  <c r="CK2690" i="11"/>
  <c r="CL2690" i="11"/>
  <c r="CM2690" i="11"/>
  <c r="CN2690" i="11"/>
  <c r="CO2690" i="11"/>
  <c r="CP2690" i="11"/>
  <c r="CQ2690" i="11"/>
  <c r="CR2690" i="11"/>
  <c r="CS2690" i="11"/>
  <c r="CT2690" i="11"/>
  <c r="CU2690" i="11"/>
  <c r="CV2690" i="11"/>
  <c r="CW2690" i="11"/>
  <c r="CX2690" i="11"/>
  <c r="CY2690" i="11"/>
  <c r="CZ2690" i="11"/>
  <c r="DA2690" i="11"/>
  <c r="DB2690" i="11"/>
  <c r="DC2690" i="11"/>
  <c r="DD2690" i="11"/>
  <c r="DE2690" i="11"/>
  <c r="DF2690" i="11"/>
  <c r="DG2690" i="11"/>
  <c r="DH2690" i="11"/>
  <c r="DI2690" i="11"/>
  <c r="DJ2690" i="11"/>
  <c r="DK2690" i="11"/>
  <c r="DL2690" i="11"/>
  <c r="DM2690" i="11"/>
  <c r="DN2690" i="11"/>
  <c r="DO2690" i="11"/>
  <c r="DP2690" i="11"/>
  <c r="DQ2690" i="11"/>
  <c r="DR2690" i="11"/>
  <c r="DS2690" i="11"/>
  <c r="DT2690" i="11"/>
  <c r="DU2690" i="11"/>
  <c r="DV2690" i="11"/>
  <c r="DW2690" i="11"/>
  <c r="BE2691" i="11"/>
  <c r="BF2691" i="11"/>
  <c r="BG2691" i="11"/>
  <c r="BH2691" i="11"/>
  <c r="BI2691" i="11"/>
  <c r="BJ2691" i="11"/>
  <c r="BK2691" i="11"/>
  <c r="BL2691" i="11"/>
  <c r="BM2691" i="11"/>
  <c r="BN2691" i="11"/>
  <c r="BO2691" i="11"/>
  <c r="BP2691" i="11"/>
  <c r="BQ2691" i="11"/>
  <c r="BR2691" i="11"/>
  <c r="BS2691" i="11"/>
  <c r="BT2691" i="11"/>
  <c r="BU2691" i="11"/>
  <c r="BV2691" i="11"/>
  <c r="BW2691" i="11"/>
  <c r="BX2691" i="11"/>
  <c r="BY2691" i="11"/>
  <c r="BZ2691" i="11"/>
  <c r="CA2691" i="11"/>
  <c r="CB2691" i="11"/>
  <c r="CC2691" i="11"/>
  <c r="CD2691" i="11"/>
  <c r="CE2691" i="11"/>
  <c r="CF2691" i="11"/>
  <c r="CG2691" i="11"/>
  <c r="CH2691" i="11"/>
  <c r="CI2691" i="11"/>
  <c r="CJ2691" i="11"/>
  <c r="CK2691" i="11"/>
  <c r="CL2691" i="11"/>
  <c r="CM2691" i="11"/>
  <c r="CN2691" i="11"/>
  <c r="CO2691" i="11"/>
  <c r="CP2691" i="11"/>
  <c r="CQ2691" i="11"/>
  <c r="CR2691" i="11"/>
  <c r="CS2691" i="11"/>
  <c r="CT2691" i="11"/>
  <c r="CU2691" i="11"/>
  <c r="CV2691" i="11"/>
  <c r="CW2691" i="11"/>
  <c r="CX2691" i="11"/>
  <c r="CY2691" i="11"/>
  <c r="CZ2691" i="11"/>
  <c r="DA2691" i="11"/>
  <c r="DB2691" i="11"/>
  <c r="DC2691" i="11"/>
  <c r="DD2691" i="11"/>
  <c r="DE2691" i="11"/>
  <c r="DF2691" i="11"/>
  <c r="DG2691" i="11"/>
  <c r="DH2691" i="11"/>
  <c r="DI2691" i="11"/>
  <c r="DJ2691" i="11"/>
  <c r="DK2691" i="11"/>
  <c r="DL2691" i="11"/>
  <c r="DM2691" i="11"/>
  <c r="DN2691" i="11"/>
  <c r="DO2691" i="11"/>
  <c r="DP2691" i="11"/>
  <c r="DQ2691" i="11"/>
  <c r="DR2691" i="11"/>
  <c r="DS2691" i="11"/>
  <c r="DT2691" i="11"/>
  <c r="DU2691" i="11"/>
  <c r="DV2691" i="11"/>
  <c r="DW2691" i="11"/>
  <c r="BE2692" i="11"/>
  <c r="BF2692" i="11"/>
  <c r="BG2692" i="11"/>
  <c r="BH2692" i="11"/>
  <c r="BI2692" i="11"/>
  <c r="BJ2692" i="11"/>
  <c r="BK2692" i="11"/>
  <c r="BL2692" i="11"/>
  <c r="BM2692" i="11"/>
  <c r="BN2692" i="11"/>
  <c r="BO2692" i="11"/>
  <c r="BP2692" i="11"/>
  <c r="BQ2692" i="11"/>
  <c r="BR2692" i="11"/>
  <c r="BS2692" i="11"/>
  <c r="BT2692" i="11"/>
  <c r="BU2692" i="11"/>
  <c r="BV2692" i="11"/>
  <c r="BW2692" i="11"/>
  <c r="BX2692" i="11"/>
  <c r="BY2692" i="11"/>
  <c r="BZ2692" i="11"/>
  <c r="CA2692" i="11"/>
  <c r="CB2692" i="11"/>
  <c r="CC2692" i="11"/>
  <c r="CD2692" i="11"/>
  <c r="CE2692" i="11"/>
  <c r="CF2692" i="11"/>
  <c r="CG2692" i="11"/>
  <c r="CH2692" i="11"/>
  <c r="CI2692" i="11"/>
  <c r="CJ2692" i="11"/>
  <c r="CK2692" i="11"/>
  <c r="CL2692" i="11"/>
  <c r="CM2692" i="11"/>
  <c r="CN2692" i="11"/>
  <c r="CO2692" i="11"/>
  <c r="CP2692" i="11"/>
  <c r="CQ2692" i="11"/>
  <c r="CR2692" i="11"/>
  <c r="CS2692" i="11"/>
  <c r="CT2692" i="11"/>
  <c r="CU2692" i="11"/>
  <c r="CV2692" i="11"/>
  <c r="CW2692" i="11"/>
  <c r="CX2692" i="11"/>
  <c r="CY2692" i="11"/>
  <c r="CZ2692" i="11"/>
  <c r="DA2692" i="11"/>
  <c r="DB2692" i="11"/>
  <c r="DC2692" i="11"/>
  <c r="DD2692" i="11"/>
  <c r="DE2692" i="11"/>
  <c r="DF2692" i="11"/>
  <c r="DG2692" i="11"/>
  <c r="DH2692" i="11"/>
  <c r="DI2692" i="11"/>
  <c r="DJ2692" i="11"/>
  <c r="DK2692" i="11"/>
  <c r="DL2692" i="11"/>
  <c r="DM2692" i="11"/>
  <c r="DN2692" i="11"/>
  <c r="DO2692" i="11"/>
  <c r="DP2692" i="11"/>
  <c r="DQ2692" i="11"/>
  <c r="DR2692" i="11"/>
  <c r="DS2692" i="11"/>
  <c r="DT2692" i="11"/>
  <c r="DU2692" i="11"/>
  <c r="DV2692" i="11"/>
  <c r="DW2692" i="11"/>
  <c r="BE2693" i="11"/>
  <c r="BF2693" i="11"/>
  <c r="BG2693" i="11"/>
  <c r="BH2693" i="11"/>
  <c r="BI2693" i="11"/>
  <c r="BJ2693" i="11"/>
  <c r="BK2693" i="11"/>
  <c r="BL2693" i="11"/>
  <c r="BM2693" i="11"/>
  <c r="BN2693" i="11"/>
  <c r="BO2693" i="11"/>
  <c r="BP2693" i="11"/>
  <c r="BQ2693" i="11"/>
  <c r="BR2693" i="11"/>
  <c r="BS2693" i="11"/>
  <c r="BT2693" i="11"/>
  <c r="BU2693" i="11"/>
  <c r="BV2693" i="11"/>
  <c r="BW2693" i="11"/>
  <c r="BX2693" i="11"/>
  <c r="BY2693" i="11"/>
  <c r="BZ2693" i="11"/>
  <c r="CA2693" i="11"/>
  <c r="CB2693" i="11"/>
  <c r="CC2693" i="11"/>
  <c r="CD2693" i="11"/>
  <c r="CE2693" i="11"/>
  <c r="CF2693" i="11"/>
  <c r="CG2693" i="11"/>
  <c r="CH2693" i="11"/>
  <c r="CI2693" i="11"/>
  <c r="CJ2693" i="11"/>
  <c r="CK2693" i="11"/>
  <c r="CL2693" i="11"/>
  <c r="CM2693" i="11"/>
  <c r="CN2693" i="11"/>
  <c r="CO2693" i="11"/>
  <c r="CP2693" i="11"/>
  <c r="CQ2693" i="11"/>
  <c r="CR2693" i="11"/>
  <c r="CS2693" i="11"/>
  <c r="CT2693" i="11"/>
  <c r="CU2693" i="11"/>
  <c r="CV2693" i="11"/>
  <c r="CW2693" i="11"/>
  <c r="CX2693" i="11"/>
  <c r="CY2693" i="11"/>
  <c r="CZ2693" i="11"/>
  <c r="DA2693" i="11"/>
  <c r="DB2693" i="11"/>
  <c r="DC2693" i="11"/>
  <c r="DD2693" i="11"/>
  <c r="DE2693" i="11"/>
  <c r="DF2693" i="11"/>
  <c r="DG2693" i="11"/>
  <c r="DH2693" i="11"/>
  <c r="DI2693" i="11"/>
  <c r="DJ2693" i="11"/>
  <c r="DK2693" i="11"/>
  <c r="DL2693" i="11"/>
  <c r="DM2693" i="11"/>
  <c r="DN2693" i="11"/>
  <c r="DO2693" i="11"/>
  <c r="DP2693" i="11"/>
  <c r="DQ2693" i="11"/>
  <c r="DR2693" i="11"/>
  <c r="DS2693" i="11"/>
  <c r="DT2693" i="11"/>
  <c r="DU2693" i="11"/>
  <c r="DV2693" i="11"/>
  <c r="DW2693" i="11"/>
  <c r="BE2694" i="11"/>
  <c r="BF2694" i="11"/>
  <c r="BG2694" i="11"/>
  <c r="BH2694" i="11"/>
  <c r="BI2694" i="11"/>
  <c r="BJ2694" i="11"/>
  <c r="BK2694" i="11"/>
  <c r="BL2694" i="11"/>
  <c r="BM2694" i="11"/>
  <c r="BN2694" i="11"/>
  <c r="BO2694" i="11"/>
  <c r="BP2694" i="11"/>
  <c r="BQ2694" i="11"/>
  <c r="BR2694" i="11"/>
  <c r="BS2694" i="11"/>
  <c r="BT2694" i="11"/>
  <c r="BU2694" i="11"/>
  <c r="BV2694" i="11"/>
  <c r="BW2694" i="11"/>
  <c r="BX2694" i="11"/>
  <c r="BY2694" i="11"/>
  <c r="BZ2694" i="11"/>
  <c r="CA2694" i="11"/>
  <c r="CB2694" i="11"/>
  <c r="CC2694" i="11"/>
  <c r="CD2694" i="11"/>
  <c r="CE2694" i="11"/>
  <c r="CF2694" i="11"/>
  <c r="CG2694" i="11"/>
  <c r="CH2694" i="11"/>
  <c r="CI2694" i="11"/>
  <c r="CJ2694" i="11"/>
  <c r="CK2694" i="11"/>
  <c r="CL2694" i="11"/>
  <c r="CM2694" i="11"/>
  <c r="CN2694" i="11"/>
  <c r="CO2694" i="11"/>
  <c r="CP2694" i="11"/>
  <c r="CQ2694" i="11"/>
  <c r="CR2694" i="11"/>
  <c r="CS2694" i="11"/>
  <c r="CT2694" i="11"/>
  <c r="CU2694" i="11"/>
  <c r="CV2694" i="11"/>
  <c r="CW2694" i="11"/>
  <c r="CX2694" i="11"/>
  <c r="CY2694" i="11"/>
  <c r="CZ2694" i="11"/>
  <c r="DA2694" i="11"/>
  <c r="DB2694" i="11"/>
  <c r="DC2694" i="11"/>
  <c r="DD2694" i="11"/>
  <c r="DE2694" i="11"/>
  <c r="DF2694" i="11"/>
  <c r="DG2694" i="11"/>
  <c r="DH2694" i="11"/>
  <c r="DI2694" i="11"/>
  <c r="DJ2694" i="11"/>
  <c r="DK2694" i="11"/>
  <c r="DL2694" i="11"/>
  <c r="DM2694" i="11"/>
  <c r="DN2694" i="11"/>
  <c r="DO2694" i="11"/>
  <c r="DP2694" i="11"/>
  <c r="DQ2694" i="11"/>
  <c r="DR2694" i="11"/>
  <c r="DS2694" i="11"/>
  <c r="DT2694" i="11"/>
  <c r="DU2694" i="11"/>
  <c r="DV2694" i="11"/>
  <c r="DW2694" i="11"/>
  <c r="BE2695" i="11"/>
  <c r="BF2695" i="11"/>
  <c r="BG2695" i="11"/>
  <c r="BH2695" i="11"/>
  <c r="BI2695" i="11"/>
  <c r="BJ2695" i="11"/>
  <c r="BK2695" i="11"/>
  <c r="BL2695" i="11"/>
  <c r="BM2695" i="11"/>
  <c r="BN2695" i="11"/>
  <c r="BO2695" i="11"/>
  <c r="BP2695" i="11"/>
  <c r="BQ2695" i="11"/>
  <c r="BR2695" i="11"/>
  <c r="BS2695" i="11"/>
  <c r="BT2695" i="11"/>
  <c r="BU2695" i="11"/>
  <c r="BV2695" i="11"/>
  <c r="BW2695" i="11"/>
  <c r="BX2695" i="11"/>
  <c r="BY2695" i="11"/>
  <c r="BZ2695" i="11"/>
  <c r="CA2695" i="11"/>
  <c r="CB2695" i="11"/>
  <c r="CC2695" i="11"/>
  <c r="CD2695" i="11"/>
  <c r="CE2695" i="11"/>
  <c r="CF2695" i="11"/>
  <c r="CG2695" i="11"/>
  <c r="CH2695" i="11"/>
  <c r="CI2695" i="11"/>
  <c r="CJ2695" i="11"/>
  <c r="CK2695" i="11"/>
  <c r="CL2695" i="11"/>
  <c r="CM2695" i="11"/>
  <c r="CN2695" i="11"/>
  <c r="CO2695" i="11"/>
  <c r="CP2695" i="11"/>
  <c r="CQ2695" i="11"/>
  <c r="CR2695" i="11"/>
  <c r="CS2695" i="11"/>
  <c r="CT2695" i="11"/>
  <c r="CU2695" i="11"/>
  <c r="CV2695" i="11"/>
  <c r="CW2695" i="11"/>
  <c r="CX2695" i="11"/>
  <c r="CY2695" i="11"/>
  <c r="CZ2695" i="11"/>
  <c r="DA2695" i="11"/>
  <c r="DB2695" i="11"/>
  <c r="DC2695" i="11"/>
  <c r="DD2695" i="11"/>
  <c r="DE2695" i="11"/>
  <c r="DF2695" i="11"/>
  <c r="DG2695" i="11"/>
  <c r="DH2695" i="11"/>
  <c r="DI2695" i="11"/>
  <c r="DJ2695" i="11"/>
  <c r="DK2695" i="11"/>
  <c r="DL2695" i="11"/>
  <c r="DM2695" i="11"/>
  <c r="DN2695" i="11"/>
  <c r="DO2695" i="11"/>
  <c r="DP2695" i="11"/>
  <c r="DQ2695" i="11"/>
  <c r="DR2695" i="11"/>
  <c r="DS2695" i="11"/>
  <c r="DT2695" i="11"/>
  <c r="DU2695" i="11"/>
  <c r="DV2695" i="11"/>
  <c r="DW2695" i="11"/>
  <c r="BE2696" i="11"/>
  <c r="BF2696" i="11"/>
  <c r="BG2696" i="11"/>
  <c r="BH2696" i="11"/>
  <c r="BI2696" i="11"/>
  <c r="BJ2696" i="11"/>
  <c r="BK2696" i="11"/>
  <c r="BL2696" i="11"/>
  <c r="BM2696" i="11"/>
  <c r="BN2696" i="11"/>
  <c r="BO2696" i="11"/>
  <c r="BP2696" i="11"/>
  <c r="BQ2696" i="11"/>
  <c r="BR2696" i="11"/>
  <c r="BS2696" i="11"/>
  <c r="BT2696" i="11"/>
  <c r="BU2696" i="11"/>
  <c r="BV2696" i="11"/>
  <c r="BW2696" i="11"/>
  <c r="BX2696" i="11"/>
  <c r="BY2696" i="11"/>
  <c r="BZ2696" i="11"/>
  <c r="CA2696" i="11"/>
  <c r="CB2696" i="11"/>
  <c r="CC2696" i="11"/>
  <c r="CD2696" i="11"/>
  <c r="CE2696" i="11"/>
  <c r="CF2696" i="11"/>
  <c r="CG2696" i="11"/>
  <c r="CH2696" i="11"/>
  <c r="CI2696" i="11"/>
  <c r="CJ2696" i="11"/>
  <c r="CK2696" i="11"/>
  <c r="CL2696" i="11"/>
  <c r="CM2696" i="11"/>
  <c r="CN2696" i="11"/>
  <c r="CO2696" i="11"/>
  <c r="CP2696" i="11"/>
  <c r="CQ2696" i="11"/>
  <c r="CR2696" i="11"/>
  <c r="CS2696" i="11"/>
  <c r="CT2696" i="11"/>
  <c r="CU2696" i="11"/>
  <c r="CV2696" i="11"/>
  <c r="CW2696" i="11"/>
  <c r="CX2696" i="11"/>
  <c r="CY2696" i="11"/>
  <c r="CZ2696" i="11"/>
  <c r="DA2696" i="11"/>
  <c r="DB2696" i="11"/>
  <c r="DC2696" i="11"/>
  <c r="DD2696" i="11"/>
  <c r="DE2696" i="11"/>
  <c r="DF2696" i="11"/>
  <c r="DG2696" i="11"/>
  <c r="DH2696" i="11"/>
  <c r="DI2696" i="11"/>
  <c r="DJ2696" i="11"/>
  <c r="DK2696" i="11"/>
  <c r="DL2696" i="11"/>
  <c r="DM2696" i="11"/>
  <c r="DN2696" i="11"/>
  <c r="DO2696" i="11"/>
  <c r="DP2696" i="11"/>
  <c r="DQ2696" i="11"/>
  <c r="DR2696" i="11"/>
  <c r="DS2696" i="11"/>
  <c r="DT2696" i="11"/>
  <c r="DU2696" i="11"/>
  <c r="DV2696" i="11"/>
  <c r="DW2696" i="11"/>
  <c r="BE2697" i="11"/>
  <c r="BF2697" i="11"/>
  <c r="BG2697" i="11"/>
  <c r="BH2697" i="11"/>
  <c r="BI2697" i="11"/>
  <c r="BJ2697" i="11"/>
  <c r="BK2697" i="11"/>
  <c r="BL2697" i="11"/>
  <c r="BM2697" i="11"/>
  <c r="BN2697" i="11"/>
  <c r="BO2697" i="11"/>
  <c r="BP2697" i="11"/>
  <c r="BQ2697" i="11"/>
  <c r="BR2697" i="11"/>
  <c r="BS2697" i="11"/>
  <c r="BT2697" i="11"/>
  <c r="BU2697" i="11"/>
  <c r="BV2697" i="11"/>
  <c r="BW2697" i="11"/>
  <c r="BX2697" i="11"/>
  <c r="BY2697" i="11"/>
  <c r="BZ2697" i="11"/>
  <c r="CA2697" i="11"/>
  <c r="CB2697" i="11"/>
  <c r="CC2697" i="11"/>
  <c r="CD2697" i="11"/>
  <c r="CE2697" i="11"/>
  <c r="CF2697" i="11"/>
  <c r="CG2697" i="11"/>
  <c r="CH2697" i="11"/>
  <c r="CI2697" i="11"/>
  <c r="CJ2697" i="11"/>
  <c r="CK2697" i="11"/>
  <c r="CL2697" i="11"/>
  <c r="CM2697" i="11"/>
  <c r="CN2697" i="11"/>
  <c r="CO2697" i="11"/>
  <c r="CP2697" i="11"/>
  <c r="CQ2697" i="11"/>
  <c r="CR2697" i="11"/>
  <c r="CS2697" i="11"/>
  <c r="CT2697" i="11"/>
  <c r="CU2697" i="11"/>
  <c r="CV2697" i="11"/>
  <c r="CW2697" i="11"/>
  <c r="CX2697" i="11"/>
  <c r="CY2697" i="11"/>
  <c r="CZ2697" i="11"/>
  <c r="DA2697" i="11"/>
  <c r="DB2697" i="11"/>
  <c r="DC2697" i="11"/>
  <c r="DD2697" i="11"/>
  <c r="DE2697" i="11"/>
  <c r="DF2697" i="11"/>
  <c r="DG2697" i="11"/>
  <c r="DH2697" i="11"/>
  <c r="DI2697" i="11"/>
  <c r="DJ2697" i="11"/>
  <c r="DK2697" i="11"/>
  <c r="DL2697" i="11"/>
  <c r="DM2697" i="11"/>
  <c r="DN2697" i="11"/>
  <c r="DO2697" i="11"/>
  <c r="DP2697" i="11"/>
  <c r="DQ2697" i="11"/>
  <c r="DR2697" i="11"/>
  <c r="DS2697" i="11"/>
  <c r="DT2697" i="11"/>
  <c r="DU2697" i="11"/>
  <c r="DV2697" i="11"/>
  <c r="DW2697" i="11"/>
  <c r="BE2698" i="11"/>
  <c r="BF2698" i="11"/>
  <c r="BG2698" i="11"/>
  <c r="BH2698" i="11"/>
  <c r="BI2698" i="11"/>
  <c r="BJ2698" i="11"/>
  <c r="BK2698" i="11"/>
  <c r="BL2698" i="11"/>
  <c r="BM2698" i="11"/>
  <c r="BN2698" i="11"/>
  <c r="BO2698" i="11"/>
  <c r="BP2698" i="11"/>
  <c r="BQ2698" i="11"/>
  <c r="BR2698" i="11"/>
  <c r="BS2698" i="11"/>
  <c r="BT2698" i="11"/>
  <c r="BU2698" i="11"/>
  <c r="BV2698" i="11"/>
  <c r="BW2698" i="11"/>
  <c r="BX2698" i="11"/>
  <c r="BY2698" i="11"/>
  <c r="BZ2698" i="11"/>
  <c r="CA2698" i="11"/>
  <c r="CB2698" i="11"/>
  <c r="CC2698" i="11"/>
  <c r="CD2698" i="11"/>
  <c r="CE2698" i="11"/>
  <c r="CF2698" i="11"/>
  <c r="CG2698" i="11"/>
  <c r="CH2698" i="11"/>
  <c r="CI2698" i="11"/>
  <c r="CJ2698" i="11"/>
  <c r="CK2698" i="11"/>
  <c r="CL2698" i="11"/>
  <c r="CM2698" i="11"/>
  <c r="CN2698" i="11"/>
  <c r="CO2698" i="11"/>
  <c r="CP2698" i="11"/>
  <c r="CQ2698" i="11"/>
  <c r="CR2698" i="11"/>
  <c r="CS2698" i="11"/>
  <c r="CT2698" i="11"/>
  <c r="CU2698" i="11"/>
  <c r="CV2698" i="11"/>
  <c r="CW2698" i="11"/>
  <c r="CX2698" i="11"/>
  <c r="CY2698" i="11"/>
  <c r="CZ2698" i="11"/>
  <c r="DA2698" i="11"/>
  <c r="DB2698" i="11"/>
  <c r="DC2698" i="11"/>
  <c r="DD2698" i="11"/>
  <c r="DE2698" i="11"/>
  <c r="DF2698" i="11"/>
  <c r="DG2698" i="11"/>
  <c r="DH2698" i="11"/>
  <c r="DI2698" i="11"/>
  <c r="DJ2698" i="11"/>
  <c r="DK2698" i="11"/>
  <c r="DL2698" i="11"/>
  <c r="DM2698" i="11"/>
  <c r="DN2698" i="11"/>
  <c r="DO2698" i="11"/>
  <c r="DP2698" i="11"/>
  <c r="DQ2698" i="11"/>
  <c r="DR2698" i="11"/>
  <c r="DS2698" i="11"/>
  <c r="DT2698" i="11"/>
  <c r="DU2698" i="11"/>
  <c r="DV2698" i="11"/>
  <c r="DW2698" i="11"/>
  <c r="BE2699" i="11"/>
  <c r="BF2699" i="11"/>
  <c r="BG2699" i="11"/>
  <c r="BH2699" i="11"/>
  <c r="BI2699" i="11"/>
  <c r="BJ2699" i="11"/>
  <c r="BK2699" i="11"/>
  <c r="BL2699" i="11"/>
  <c r="BM2699" i="11"/>
  <c r="BN2699" i="11"/>
  <c r="BO2699" i="11"/>
  <c r="BP2699" i="11"/>
  <c r="BQ2699" i="11"/>
  <c r="BR2699" i="11"/>
  <c r="BS2699" i="11"/>
  <c r="BT2699" i="11"/>
  <c r="BU2699" i="11"/>
  <c r="BV2699" i="11"/>
  <c r="BW2699" i="11"/>
  <c r="BX2699" i="11"/>
  <c r="BY2699" i="11"/>
  <c r="BZ2699" i="11"/>
  <c r="CA2699" i="11"/>
  <c r="CB2699" i="11"/>
  <c r="CC2699" i="11"/>
  <c r="CD2699" i="11"/>
  <c r="CE2699" i="11"/>
  <c r="CF2699" i="11"/>
  <c r="CG2699" i="11"/>
  <c r="CH2699" i="11"/>
  <c r="CI2699" i="11"/>
  <c r="CJ2699" i="11"/>
  <c r="CK2699" i="11"/>
  <c r="CL2699" i="11"/>
  <c r="CM2699" i="11"/>
  <c r="CN2699" i="11"/>
  <c r="CO2699" i="11"/>
  <c r="CP2699" i="11"/>
  <c r="CQ2699" i="11"/>
  <c r="CR2699" i="11"/>
  <c r="CS2699" i="11"/>
  <c r="CT2699" i="11"/>
  <c r="CU2699" i="11"/>
  <c r="CV2699" i="11"/>
  <c r="CW2699" i="11"/>
  <c r="CX2699" i="11"/>
  <c r="CY2699" i="11"/>
  <c r="CZ2699" i="11"/>
  <c r="DA2699" i="11"/>
  <c r="DB2699" i="11"/>
  <c r="DC2699" i="11"/>
  <c r="DD2699" i="11"/>
  <c r="DE2699" i="11"/>
  <c r="DF2699" i="11"/>
  <c r="DG2699" i="11"/>
  <c r="DH2699" i="11"/>
  <c r="DI2699" i="11"/>
  <c r="DJ2699" i="11"/>
  <c r="DK2699" i="11"/>
  <c r="DL2699" i="11"/>
  <c r="DM2699" i="11"/>
  <c r="DN2699" i="11"/>
  <c r="DO2699" i="11"/>
  <c r="DP2699" i="11"/>
  <c r="DQ2699" i="11"/>
  <c r="DR2699" i="11"/>
  <c r="DS2699" i="11"/>
  <c r="DT2699" i="11"/>
  <c r="DU2699" i="11"/>
  <c r="DV2699" i="11"/>
  <c r="DW2699" i="11"/>
  <c r="BE2700" i="11"/>
  <c r="BF2700" i="11"/>
  <c r="BG2700" i="11"/>
  <c r="BH2700" i="11"/>
  <c r="BI2700" i="11"/>
  <c r="BJ2700" i="11"/>
  <c r="BK2700" i="11"/>
  <c r="BL2700" i="11"/>
  <c r="BM2700" i="11"/>
  <c r="BN2700" i="11"/>
  <c r="BO2700" i="11"/>
  <c r="BP2700" i="11"/>
  <c r="BQ2700" i="11"/>
  <c r="BR2700" i="11"/>
  <c r="BS2700" i="11"/>
  <c r="BT2700" i="11"/>
  <c r="BU2700" i="11"/>
  <c r="BV2700" i="11"/>
  <c r="BW2700" i="11"/>
  <c r="BX2700" i="11"/>
  <c r="BY2700" i="11"/>
  <c r="BZ2700" i="11"/>
  <c r="CA2700" i="11"/>
  <c r="CB2700" i="11"/>
  <c r="CC2700" i="11"/>
  <c r="CD2700" i="11"/>
  <c r="CE2700" i="11"/>
  <c r="CF2700" i="11"/>
  <c r="CG2700" i="11"/>
  <c r="CH2700" i="11"/>
  <c r="CI2700" i="11"/>
  <c r="CJ2700" i="11"/>
  <c r="CK2700" i="11"/>
  <c r="CL2700" i="11"/>
  <c r="CM2700" i="11"/>
  <c r="CN2700" i="11"/>
  <c r="CO2700" i="11"/>
  <c r="CP2700" i="11"/>
  <c r="CQ2700" i="11"/>
  <c r="CR2700" i="11"/>
  <c r="CS2700" i="11"/>
  <c r="CT2700" i="11"/>
  <c r="CU2700" i="11"/>
  <c r="CV2700" i="11"/>
  <c r="CW2700" i="11"/>
  <c r="CX2700" i="11"/>
  <c r="CY2700" i="11"/>
  <c r="CZ2700" i="11"/>
  <c r="DA2700" i="11"/>
  <c r="DB2700" i="11"/>
  <c r="DC2700" i="11"/>
  <c r="DD2700" i="11"/>
  <c r="DE2700" i="11"/>
  <c r="DF2700" i="11"/>
  <c r="DG2700" i="11"/>
  <c r="DH2700" i="11"/>
  <c r="DI2700" i="11"/>
  <c r="DJ2700" i="11"/>
  <c r="DK2700" i="11"/>
  <c r="DL2700" i="11"/>
  <c r="DM2700" i="11"/>
  <c r="DN2700" i="11"/>
  <c r="DO2700" i="11"/>
  <c r="DP2700" i="11"/>
  <c r="DQ2700" i="11"/>
  <c r="DR2700" i="11"/>
  <c r="DS2700" i="11"/>
  <c r="DT2700" i="11"/>
  <c r="DU2700" i="11"/>
  <c r="DV2700" i="11"/>
  <c r="DW2700" i="11"/>
  <c r="BE2701" i="11"/>
  <c r="BF2701" i="11"/>
  <c r="BG2701" i="11"/>
  <c r="BH2701" i="11"/>
  <c r="BI2701" i="11"/>
  <c r="BJ2701" i="11"/>
  <c r="BK2701" i="11"/>
  <c r="BL2701" i="11"/>
  <c r="BM2701" i="11"/>
  <c r="BN2701" i="11"/>
  <c r="BO2701" i="11"/>
  <c r="BP2701" i="11"/>
  <c r="BQ2701" i="11"/>
  <c r="BR2701" i="11"/>
  <c r="BS2701" i="11"/>
  <c r="BT2701" i="11"/>
  <c r="BU2701" i="11"/>
  <c r="BV2701" i="11"/>
  <c r="BW2701" i="11"/>
  <c r="BX2701" i="11"/>
  <c r="BY2701" i="11"/>
  <c r="BZ2701" i="11"/>
  <c r="CA2701" i="11"/>
  <c r="CB2701" i="11"/>
  <c r="CC2701" i="11"/>
  <c r="CD2701" i="11"/>
  <c r="CE2701" i="11"/>
  <c r="CF2701" i="11"/>
  <c r="CG2701" i="11"/>
  <c r="CH2701" i="11"/>
  <c r="CI2701" i="11"/>
  <c r="CJ2701" i="11"/>
  <c r="CK2701" i="11"/>
  <c r="CL2701" i="11"/>
  <c r="CM2701" i="11"/>
  <c r="CN2701" i="11"/>
  <c r="CO2701" i="11"/>
  <c r="CP2701" i="11"/>
  <c r="CQ2701" i="11"/>
  <c r="CR2701" i="11"/>
  <c r="CS2701" i="11"/>
  <c r="CT2701" i="11"/>
  <c r="CU2701" i="11"/>
  <c r="CV2701" i="11"/>
  <c r="CW2701" i="11"/>
  <c r="CX2701" i="11"/>
  <c r="CY2701" i="11"/>
  <c r="CZ2701" i="11"/>
  <c r="DA2701" i="11"/>
  <c r="DB2701" i="11"/>
  <c r="DC2701" i="11"/>
  <c r="DD2701" i="11"/>
  <c r="DE2701" i="11"/>
  <c r="DF2701" i="11"/>
  <c r="DG2701" i="11"/>
  <c r="DH2701" i="11"/>
  <c r="DI2701" i="11"/>
  <c r="DJ2701" i="11"/>
  <c r="DK2701" i="11"/>
  <c r="DL2701" i="11"/>
  <c r="DM2701" i="11"/>
  <c r="DN2701" i="11"/>
  <c r="DO2701" i="11"/>
  <c r="DP2701" i="11"/>
  <c r="DQ2701" i="11"/>
  <c r="DR2701" i="11"/>
  <c r="DS2701" i="11"/>
  <c r="DT2701" i="11"/>
  <c r="DU2701" i="11"/>
  <c r="DV2701" i="11"/>
  <c r="DW2701" i="11"/>
  <c r="BE2702" i="11"/>
  <c r="BF2702" i="11"/>
  <c r="BG2702" i="11"/>
  <c r="BH2702" i="11"/>
  <c r="BI2702" i="11"/>
  <c r="BJ2702" i="11"/>
  <c r="BK2702" i="11"/>
  <c r="BL2702" i="11"/>
  <c r="BM2702" i="11"/>
  <c r="BN2702" i="11"/>
  <c r="BO2702" i="11"/>
  <c r="BP2702" i="11"/>
  <c r="BQ2702" i="11"/>
  <c r="BR2702" i="11"/>
  <c r="BS2702" i="11"/>
  <c r="BT2702" i="11"/>
  <c r="BU2702" i="11"/>
  <c r="BV2702" i="11"/>
  <c r="BW2702" i="11"/>
  <c r="BX2702" i="11"/>
  <c r="BY2702" i="11"/>
  <c r="BZ2702" i="11"/>
  <c r="CA2702" i="11"/>
  <c r="CB2702" i="11"/>
  <c r="CC2702" i="11"/>
  <c r="CD2702" i="11"/>
  <c r="CE2702" i="11"/>
  <c r="CF2702" i="11"/>
  <c r="CG2702" i="11"/>
  <c r="CH2702" i="11"/>
  <c r="CI2702" i="11"/>
  <c r="CJ2702" i="11"/>
  <c r="CK2702" i="11"/>
  <c r="CL2702" i="11"/>
  <c r="CM2702" i="11"/>
  <c r="CN2702" i="11"/>
  <c r="CO2702" i="11"/>
  <c r="CP2702" i="11"/>
  <c r="CQ2702" i="11"/>
  <c r="CR2702" i="11"/>
  <c r="CS2702" i="11"/>
  <c r="CT2702" i="11"/>
  <c r="CU2702" i="11"/>
  <c r="CV2702" i="11"/>
  <c r="CW2702" i="11"/>
  <c r="CX2702" i="11"/>
  <c r="CY2702" i="11"/>
  <c r="CZ2702" i="11"/>
  <c r="DA2702" i="11"/>
  <c r="DB2702" i="11"/>
  <c r="DC2702" i="11"/>
  <c r="DD2702" i="11"/>
  <c r="DE2702" i="11"/>
  <c r="DF2702" i="11"/>
  <c r="DG2702" i="11"/>
  <c r="DH2702" i="11"/>
  <c r="DI2702" i="11"/>
  <c r="DJ2702" i="11"/>
  <c r="DK2702" i="11"/>
  <c r="DL2702" i="11"/>
  <c r="DM2702" i="11"/>
  <c r="DN2702" i="11"/>
  <c r="DO2702" i="11"/>
  <c r="DP2702" i="11"/>
  <c r="DQ2702" i="11"/>
  <c r="DR2702" i="11"/>
  <c r="DS2702" i="11"/>
  <c r="DT2702" i="11"/>
  <c r="DU2702" i="11"/>
  <c r="DV2702" i="11"/>
  <c r="DW2702" i="11"/>
  <c r="BE2703" i="11"/>
  <c r="BF2703" i="11"/>
  <c r="BG2703" i="11"/>
  <c r="BH2703" i="11"/>
  <c r="BI2703" i="11"/>
  <c r="BJ2703" i="11"/>
  <c r="BK2703" i="11"/>
  <c r="BL2703" i="11"/>
  <c r="BM2703" i="11"/>
  <c r="BN2703" i="11"/>
  <c r="BO2703" i="11"/>
  <c r="BP2703" i="11"/>
  <c r="BQ2703" i="11"/>
  <c r="BR2703" i="11"/>
  <c r="BS2703" i="11"/>
  <c r="BT2703" i="11"/>
  <c r="BU2703" i="11"/>
  <c r="BV2703" i="11"/>
  <c r="BW2703" i="11"/>
  <c r="BX2703" i="11"/>
  <c r="BY2703" i="11"/>
  <c r="BZ2703" i="11"/>
  <c r="CA2703" i="11"/>
  <c r="CB2703" i="11"/>
  <c r="CC2703" i="11"/>
  <c r="CD2703" i="11"/>
  <c r="CE2703" i="11"/>
  <c r="CF2703" i="11"/>
  <c r="CG2703" i="11"/>
  <c r="CH2703" i="11"/>
  <c r="CI2703" i="11"/>
  <c r="CJ2703" i="11"/>
  <c r="CK2703" i="11"/>
  <c r="CL2703" i="11"/>
  <c r="CM2703" i="11"/>
  <c r="CN2703" i="11"/>
  <c r="CO2703" i="11"/>
  <c r="CP2703" i="11"/>
  <c r="CQ2703" i="11"/>
  <c r="CR2703" i="11"/>
  <c r="CS2703" i="11"/>
  <c r="CT2703" i="11"/>
  <c r="CU2703" i="11"/>
  <c r="CV2703" i="11"/>
  <c r="CW2703" i="11"/>
  <c r="CX2703" i="11"/>
  <c r="CY2703" i="11"/>
  <c r="CZ2703" i="11"/>
  <c r="DA2703" i="11"/>
  <c r="DB2703" i="11"/>
  <c r="DC2703" i="11"/>
  <c r="DD2703" i="11"/>
  <c r="DE2703" i="11"/>
  <c r="DF2703" i="11"/>
  <c r="DG2703" i="11"/>
  <c r="DH2703" i="11"/>
  <c r="DI2703" i="11"/>
  <c r="DJ2703" i="11"/>
  <c r="DK2703" i="11"/>
  <c r="DL2703" i="11"/>
  <c r="DM2703" i="11"/>
  <c r="DN2703" i="11"/>
  <c r="DO2703" i="11"/>
  <c r="DP2703" i="11"/>
  <c r="DQ2703" i="11"/>
  <c r="DR2703" i="11"/>
  <c r="DS2703" i="11"/>
  <c r="DT2703" i="11"/>
  <c r="DU2703" i="11"/>
  <c r="DV2703" i="11"/>
  <c r="DW2703" i="11"/>
  <c r="BE2704" i="11"/>
  <c r="BF2704" i="11"/>
  <c r="BG2704" i="11"/>
  <c r="BH2704" i="11"/>
  <c r="BI2704" i="11"/>
  <c r="BJ2704" i="11"/>
  <c r="BK2704" i="11"/>
  <c r="BL2704" i="11"/>
  <c r="BM2704" i="11"/>
  <c r="BN2704" i="11"/>
  <c r="BO2704" i="11"/>
  <c r="BP2704" i="11"/>
  <c r="BQ2704" i="11"/>
  <c r="BR2704" i="11"/>
  <c r="BS2704" i="11"/>
  <c r="BT2704" i="11"/>
  <c r="BU2704" i="11"/>
  <c r="BV2704" i="11"/>
  <c r="BW2704" i="11"/>
  <c r="BX2704" i="11"/>
  <c r="BY2704" i="11"/>
  <c r="BZ2704" i="11"/>
  <c r="CA2704" i="11"/>
  <c r="CB2704" i="11"/>
  <c r="CC2704" i="11"/>
  <c r="CD2704" i="11"/>
  <c r="CE2704" i="11"/>
  <c r="CF2704" i="11"/>
  <c r="CG2704" i="11"/>
  <c r="CH2704" i="11"/>
  <c r="CI2704" i="11"/>
  <c r="CJ2704" i="11"/>
  <c r="CK2704" i="11"/>
  <c r="CL2704" i="11"/>
  <c r="CM2704" i="11"/>
  <c r="CN2704" i="11"/>
  <c r="CO2704" i="11"/>
  <c r="CP2704" i="11"/>
  <c r="CQ2704" i="11"/>
  <c r="CR2704" i="11"/>
  <c r="CS2704" i="11"/>
  <c r="CT2704" i="11"/>
  <c r="CU2704" i="11"/>
  <c r="CV2704" i="11"/>
  <c r="CW2704" i="11"/>
  <c r="CX2704" i="11"/>
  <c r="CY2704" i="11"/>
  <c r="CZ2704" i="11"/>
  <c r="DA2704" i="11"/>
  <c r="DB2704" i="11"/>
  <c r="DC2704" i="11"/>
  <c r="DD2704" i="11"/>
  <c r="DE2704" i="11"/>
  <c r="DF2704" i="11"/>
  <c r="DG2704" i="11"/>
  <c r="DH2704" i="11"/>
  <c r="DI2704" i="11"/>
  <c r="DJ2704" i="11"/>
  <c r="DK2704" i="11"/>
  <c r="DL2704" i="11"/>
  <c r="DM2704" i="11"/>
  <c r="DN2704" i="11"/>
  <c r="DO2704" i="11"/>
  <c r="DP2704" i="11"/>
  <c r="DQ2704" i="11"/>
  <c r="DR2704" i="11"/>
  <c r="DS2704" i="11"/>
  <c r="DT2704" i="11"/>
  <c r="DU2704" i="11"/>
  <c r="DV2704" i="11"/>
  <c r="DW2704" i="11"/>
  <c r="BE2705" i="11"/>
  <c r="BF2705" i="11"/>
  <c r="BG2705" i="11"/>
  <c r="BH2705" i="11"/>
  <c r="BI2705" i="11"/>
  <c r="BJ2705" i="11"/>
  <c r="BK2705" i="11"/>
  <c r="BL2705" i="11"/>
  <c r="BM2705" i="11"/>
  <c r="BN2705" i="11"/>
  <c r="BO2705" i="11"/>
  <c r="BP2705" i="11"/>
  <c r="BQ2705" i="11"/>
  <c r="BR2705" i="11"/>
  <c r="BS2705" i="11"/>
  <c r="BT2705" i="11"/>
  <c r="BU2705" i="11"/>
  <c r="BV2705" i="11"/>
  <c r="BW2705" i="11"/>
  <c r="BX2705" i="11"/>
  <c r="BY2705" i="11"/>
  <c r="BZ2705" i="11"/>
  <c r="CA2705" i="11"/>
  <c r="CB2705" i="11"/>
  <c r="CC2705" i="11"/>
  <c r="CD2705" i="11"/>
  <c r="CE2705" i="11"/>
  <c r="CF2705" i="11"/>
  <c r="CG2705" i="11"/>
  <c r="CH2705" i="11"/>
  <c r="CI2705" i="11"/>
  <c r="CJ2705" i="11"/>
  <c r="CK2705" i="11"/>
  <c r="CL2705" i="11"/>
  <c r="CM2705" i="11"/>
  <c r="CN2705" i="11"/>
  <c r="CO2705" i="11"/>
  <c r="CP2705" i="11"/>
  <c r="CQ2705" i="11"/>
  <c r="CR2705" i="11"/>
  <c r="CS2705" i="11"/>
  <c r="CT2705" i="11"/>
  <c r="CU2705" i="11"/>
  <c r="CV2705" i="11"/>
  <c r="CW2705" i="11"/>
  <c r="CX2705" i="11"/>
  <c r="CY2705" i="11"/>
  <c r="CZ2705" i="11"/>
  <c r="DA2705" i="11"/>
  <c r="DB2705" i="11"/>
  <c r="DC2705" i="11"/>
  <c r="DD2705" i="11"/>
  <c r="DE2705" i="11"/>
  <c r="DF2705" i="11"/>
  <c r="DG2705" i="11"/>
  <c r="DH2705" i="11"/>
  <c r="DI2705" i="11"/>
  <c r="DJ2705" i="11"/>
  <c r="DK2705" i="11"/>
  <c r="DL2705" i="11"/>
  <c r="DM2705" i="11"/>
  <c r="DN2705" i="11"/>
  <c r="DO2705" i="11"/>
  <c r="DP2705" i="11"/>
  <c r="DQ2705" i="11"/>
  <c r="DR2705" i="11"/>
  <c r="DS2705" i="11"/>
  <c r="DT2705" i="11"/>
  <c r="DU2705" i="11"/>
  <c r="DV2705" i="11"/>
  <c r="DW2705" i="11"/>
  <c r="BE2706" i="11"/>
  <c r="BF2706" i="11"/>
  <c r="BG2706" i="11"/>
  <c r="BH2706" i="11"/>
  <c r="BI2706" i="11"/>
  <c r="BJ2706" i="11"/>
  <c r="BK2706" i="11"/>
  <c r="BL2706" i="11"/>
  <c r="BM2706" i="11"/>
  <c r="BN2706" i="11"/>
  <c r="BO2706" i="11"/>
  <c r="BP2706" i="11"/>
  <c r="BQ2706" i="11"/>
  <c r="BR2706" i="11"/>
  <c r="BS2706" i="11"/>
  <c r="BT2706" i="11"/>
  <c r="BU2706" i="11"/>
  <c r="BV2706" i="11"/>
  <c r="BW2706" i="11"/>
  <c r="BX2706" i="11"/>
  <c r="BY2706" i="11"/>
  <c r="BZ2706" i="11"/>
  <c r="CA2706" i="11"/>
  <c r="CB2706" i="11"/>
  <c r="CC2706" i="11"/>
  <c r="CD2706" i="11"/>
  <c r="CE2706" i="11"/>
  <c r="CF2706" i="11"/>
  <c r="CG2706" i="11"/>
  <c r="CH2706" i="11"/>
  <c r="CI2706" i="11"/>
  <c r="CJ2706" i="11"/>
  <c r="CK2706" i="11"/>
  <c r="CL2706" i="11"/>
  <c r="CM2706" i="11"/>
  <c r="CN2706" i="11"/>
  <c r="CO2706" i="11"/>
  <c r="CP2706" i="11"/>
  <c r="CQ2706" i="11"/>
  <c r="CR2706" i="11"/>
  <c r="CS2706" i="11"/>
  <c r="CT2706" i="11"/>
  <c r="CU2706" i="11"/>
  <c r="CV2706" i="11"/>
  <c r="CW2706" i="11"/>
  <c r="CX2706" i="11"/>
  <c r="CY2706" i="11"/>
  <c r="CZ2706" i="11"/>
  <c r="DA2706" i="11"/>
  <c r="DB2706" i="11"/>
  <c r="DC2706" i="11"/>
  <c r="DD2706" i="11"/>
  <c r="DE2706" i="11"/>
  <c r="DF2706" i="11"/>
  <c r="DG2706" i="11"/>
  <c r="DH2706" i="11"/>
  <c r="DI2706" i="11"/>
  <c r="DJ2706" i="11"/>
  <c r="DK2706" i="11"/>
  <c r="DL2706" i="11"/>
  <c r="DM2706" i="11"/>
  <c r="DN2706" i="11"/>
  <c r="DO2706" i="11"/>
  <c r="DP2706" i="11"/>
  <c r="DQ2706" i="11"/>
  <c r="DR2706" i="11"/>
  <c r="DS2706" i="11"/>
  <c r="DT2706" i="11"/>
  <c r="DU2706" i="11"/>
  <c r="DV2706" i="11"/>
  <c r="DW2706" i="11"/>
  <c r="BE2707" i="11"/>
  <c r="BF2707" i="11"/>
  <c r="BG2707" i="11"/>
  <c r="BH2707" i="11"/>
  <c r="BI2707" i="11"/>
  <c r="BJ2707" i="11"/>
  <c r="BK2707" i="11"/>
  <c r="BL2707" i="11"/>
  <c r="BM2707" i="11"/>
  <c r="BN2707" i="11"/>
  <c r="BO2707" i="11"/>
  <c r="BP2707" i="11"/>
  <c r="BQ2707" i="11"/>
  <c r="BR2707" i="11"/>
  <c r="BS2707" i="11"/>
  <c r="BT2707" i="11"/>
  <c r="BU2707" i="11"/>
  <c r="BV2707" i="11"/>
  <c r="BW2707" i="11"/>
  <c r="BX2707" i="11"/>
  <c r="BY2707" i="11"/>
  <c r="BZ2707" i="11"/>
  <c r="CA2707" i="11"/>
  <c r="CB2707" i="11"/>
  <c r="CC2707" i="11"/>
  <c r="CD2707" i="11"/>
  <c r="CE2707" i="11"/>
  <c r="CF2707" i="11"/>
  <c r="CG2707" i="11"/>
  <c r="CH2707" i="11"/>
  <c r="CI2707" i="11"/>
  <c r="CJ2707" i="11"/>
  <c r="CK2707" i="11"/>
  <c r="CL2707" i="11"/>
  <c r="CM2707" i="11"/>
  <c r="CN2707" i="11"/>
  <c r="CO2707" i="11"/>
  <c r="CP2707" i="11"/>
  <c r="CQ2707" i="11"/>
  <c r="CR2707" i="11"/>
  <c r="CS2707" i="11"/>
  <c r="CT2707" i="11"/>
  <c r="CU2707" i="11"/>
  <c r="CV2707" i="11"/>
  <c r="CW2707" i="11"/>
  <c r="CX2707" i="11"/>
  <c r="CY2707" i="11"/>
  <c r="CZ2707" i="11"/>
  <c r="DA2707" i="11"/>
  <c r="DB2707" i="11"/>
  <c r="DC2707" i="11"/>
  <c r="DD2707" i="11"/>
  <c r="DE2707" i="11"/>
  <c r="DF2707" i="11"/>
  <c r="DG2707" i="11"/>
  <c r="DH2707" i="11"/>
  <c r="DI2707" i="11"/>
  <c r="DJ2707" i="11"/>
  <c r="DK2707" i="11"/>
  <c r="DL2707" i="11"/>
  <c r="DM2707" i="11"/>
  <c r="DN2707" i="11"/>
  <c r="DO2707" i="11"/>
  <c r="DP2707" i="11"/>
  <c r="DQ2707" i="11"/>
  <c r="DR2707" i="11"/>
  <c r="DS2707" i="11"/>
  <c r="DT2707" i="11"/>
  <c r="DU2707" i="11"/>
  <c r="DV2707" i="11"/>
  <c r="DW2707" i="11"/>
  <c r="BE2708" i="11"/>
  <c r="BF2708" i="11"/>
  <c r="BG2708" i="11"/>
  <c r="BH2708" i="11"/>
  <c r="BI2708" i="11"/>
  <c r="BJ2708" i="11"/>
  <c r="BK2708" i="11"/>
  <c r="BL2708" i="11"/>
  <c r="BM2708" i="11"/>
  <c r="BN2708" i="11"/>
  <c r="BO2708" i="11"/>
  <c r="BP2708" i="11"/>
  <c r="BQ2708" i="11"/>
  <c r="BR2708" i="11"/>
  <c r="BS2708" i="11"/>
  <c r="BT2708" i="11"/>
  <c r="BU2708" i="11"/>
  <c r="BV2708" i="11"/>
  <c r="BW2708" i="11"/>
  <c r="BX2708" i="11"/>
  <c r="BY2708" i="11"/>
  <c r="BZ2708" i="11"/>
  <c r="CA2708" i="11"/>
  <c r="CB2708" i="11"/>
  <c r="CC2708" i="11"/>
  <c r="CD2708" i="11"/>
  <c r="CE2708" i="11"/>
  <c r="CF2708" i="11"/>
  <c r="CG2708" i="11"/>
  <c r="CH2708" i="11"/>
  <c r="CI2708" i="11"/>
  <c r="CJ2708" i="11"/>
  <c r="CK2708" i="11"/>
  <c r="CL2708" i="11"/>
  <c r="CM2708" i="11"/>
  <c r="CN2708" i="11"/>
  <c r="CO2708" i="11"/>
  <c r="CP2708" i="11"/>
  <c r="CQ2708" i="11"/>
  <c r="CR2708" i="11"/>
  <c r="CS2708" i="11"/>
  <c r="CT2708" i="11"/>
  <c r="CU2708" i="11"/>
  <c r="CV2708" i="11"/>
  <c r="CW2708" i="11"/>
  <c r="CX2708" i="11"/>
  <c r="CY2708" i="11"/>
  <c r="CZ2708" i="11"/>
  <c r="DA2708" i="11"/>
  <c r="DB2708" i="11"/>
  <c r="DC2708" i="11"/>
  <c r="DD2708" i="11"/>
  <c r="DE2708" i="11"/>
  <c r="DF2708" i="11"/>
  <c r="DG2708" i="11"/>
  <c r="DH2708" i="11"/>
  <c r="DI2708" i="11"/>
  <c r="DJ2708" i="11"/>
  <c r="DK2708" i="11"/>
  <c r="DL2708" i="11"/>
  <c r="DM2708" i="11"/>
  <c r="DN2708" i="11"/>
  <c r="DO2708" i="11"/>
  <c r="DP2708" i="11"/>
  <c r="DQ2708" i="11"/>
  <c r="DR2708" i="11"/>
  <c r="DS2708" i="11"/>
  <c r="DT2708" i="11"/>
  <c r="DU2708" i="11"/>
  <c r="DV2708" i="11"/>
  <c r="DW2708" i="11"/>
  <c r="BE2709" i="11"/>
  <c r="BF2709" i="11"/>
  <c r="BG2709" i="11"/>
  <c r="BH2709" i="11"/>
  <c r="BI2709" i="11"/>
  <c r="BJ2709" i="11"/>
  <c r="BK2709" i="11"/>
  <c r="BL2709" i="11"/>
  <c r="BM2709" i="11"/>
  <c r="BN2709" i="11"/>
  <c r="BO2709" i="11"/>
  <c r="BP2709" i="11"/>
  <c r="BQ2709" i="11"/>
  <c r="BR2709" i="11"/>
  <c r="BS2709" i="11"/>
  <c r="BT2709" i="11"/>
  <c r="BU2709" i="11"/>
  <c r="BV2709" i="11"/>
  <c r="BW2709" i="11"/>
  <c r="BX2709" i="11"/>
  <c r="BY2709" i="11"/>
  <c r="BZ2709" i="11"/>
  <c r="CA2709" i="11"/>
  <c r="CB2709" i="11"/>
  <c r="CC2709" i="11"/>
  <c r="CD2709" i="11"/>
  <c r="CE2709" i="11"/>
  <c r="CF2709" i="11"/>
  <c r="CG2709" i="11"/>
  <c r="CH2709" i="11"/>
  <c r="CI2709" i="11"/>
  <c r="CJ2709" i="11"/>
  <c r="CK2709" i="11"/>
  <c r="CL2709" i="11"/>
  <c r="CM2709" i="11"/>
  <c r="CN2709" i="11"/>
  <c r="CO2709" i="11"/>
  <c r="CP2709" i="11"/>
  <c r="CQ2709" i="11"/>
  <c r="CR2709" i="11"/>
  <c r="CS2709" i="11"/>
  <c r="CT2709" i="11"/>
  <c r="CU2709" i="11"/>
  <c r="CV2709" i="11"/>
  <c r="CW2709" i="11"/>
  <c r="CX2709" i="11"/>
  <c r="CY2709" i="11"/>
  <c r="CZ2709" i="11"/>
  <c r="DA2709" i="11"/>
  <c r="DB2709" i="11"/>
  <c r="DC2709" i="11"/>
  <c r="DD2709" i="11"/>
  <c r="DE2709" i="11"/>
  <c r="DF2709" i="11"/>
  <c r="DG2709" i="11"/>
  <c r="DH2709" i="11"/>
  <c r="DI2709" i="11"/>
  <c r="DJ2709" i="11"/>
  <c r="DK2709" i="11"/>
  <c r="DL2709" i="11"/>
  <c r="DM2709" i="11"/>
  <c r="DN2709" i="11"/>
  <c r="DO2709" i="11"/>
  <c r="DP2709" i="11"/>
  <c r="DQ2709" i="11"/>
  <c r="DR2709" i="11"/>
  <c r="DS2709" i="11"/>
  <c r="DT2709" i="11"/>
  <c r="DU2709" i="11"/>
  <c r="DV2709" i="11"/>
  <c r="DW2709" i="11"/>
  <c r="BE2710" i="11"/>
  <c r="BF2710" i="11"/>
  <c r="BG2710" i="11"/>
  <c r="BH2710" i="11"/>
  <c r="BI2710" i="11"/>
  <c r="BJ2710" i="11"/>
  <c r="BK2710" i="11"/>
  <c r="BL2710" i="11"/>
  <c r="BM2710" i="11"/>
  <c r="BN2710" i="11"/>
  <c r="BO2710" i="11"/>
  <c r="BP2710" i="11"/>
  <c r="BQ2710" i="11"/>
  <c r="BR2710" i="11"/>
  <c r="BS2710" i="11"/>
  <c r="BT2710" i="11"/>
  <c r="BU2710" i="11"/>
  <c r="BV2710" i="11"/>
  <c r="BW2710" i="11"/>
  <c r="BX2710" i="11"/>
  <c r="BY2710" i="11"/>
  <c r="BZ2710" i="11"/>
  <c r="CA2710" i="11"/>
  <c r="CB2710" i="11"/>
  <c r="CC2710" i="11"/>
  <c r="CD2710" i="11"/>
  <c r="CE2710" i="11"/>
  <c r="CF2710" i="11"/>
  <c r="CG2710" i="11"/>
  <c r="CH2710" i="11"/>
  <c r="CI2710" i="11"/>
  <c r="CJ2710" i="11"/>
  <c r="CK2710" i="11"/>
  <c r="CL2710" i="11"/>
  <c r="CM2710" i="11"/>
  <c r="CN2710" i="11"/>
  <c r="CO2710" i="11"/>
  <c r="CP2710" i="11"/>
  <c r="CQ2710" i="11"/>
  <c r="CR2710" i="11"/>
  <c r="CS2710" i="11"/>
  <c r="CT2710" i="11"/>
  <c r="CU2710" i="11"/>
  <c r="CV2710" i="11"/>
  <c r="CW2710" i="11"/>
  <c r="CX2710" i="11"/>
  <c r="CY2710" i="11"/>
  <c r="CZ2710" i="11"/>
  <c r="DA2710" i="11"/>
  <c r="DB2710" i="11"/>
  <c r="DC2710" i="11"/>
  <c r="DD2710" i="11"/>
  <c r="DE2710" i="11"/>
  <c r="DF2710" i="11"/>
  <c r="DG2710" i="11"/>
  <c r="DH2710" i="11"/>
  <c r="DI2710" i="11"/>
  <c r="DJ2710" i="11"/>
  <c r="DK2710" i="11"/>
  <c r="DL2710" i="11"/>
  <c r="DM2710" i="11"/>
  <c r="DN2710" i="11"/>
  <c r="DO2710" i="11"/>
  <c r="DP2710" i="11"/>
  <c r="DQ2710" i="11"/>
  <c r="DR2710" i="11"/>
  <c r="DS2710" i="11"/>
  <c r="DT2710" i="11"/>
  <c r="DU2710" i="11"/>
  <c r="DV2710" i="11"/>
  <c r="DW2710" i="11"/>
  <c r="BE2711" i="11"/>
  <c r="BF2711" i="11"/>
  <c r="BG2711" i="11"/>
  <c r="BH2711" i="11"/>
  <c r="BI2711" i="11"/>
  <c r="BJ2711" i="11"/>
  <c r="BK2711" i="11"/>
  <c r="BL2711" i="11"/>
  <c r="BM2711" i="11"/>
  <c r="BN2711" i="11"/>
  <c r="BO2711" i="11"/>
  <c r="BP2711" i="11"/>
  <c r="BQ2711" i="11"/>
  <c r="BR2711" i="11"/>
  <c r="BS2711" i="11"/>
  <c r="BT2711" i="11"/>
  <c r="BU2711" i="11"/>
  <c r="BV2711" i="11"/>
  <c r="BW2711" i="11"/>
  <c r="BX2711" i="11"/>
  <c r="BY2711" i="11"/>
  <c r="BZ2711" i="11"/>
  <c r="CA2711" i="11"/>
  <c r="CB2711" i="11"/>
  <c r="CC2711" i="11"/>
  <c r="CD2711" i="11"/>
  <c r="CE2711" i="11"/>
  <c r="CF2711" i="11"/>
  <c r="CG2711" i="11"/>
  <c r="CH2711" i="11"/>
  <c r="CI2711" i="11"/>
  <c r="CJ2711" i="11"/>
  <c r="CK2711" i="11"/>
  <c r="CL2711" i="11"/>
  <c r="CM2711" i="11"/>
  <c r="CN2711" i="11"/>
  <c r="CO2711" i="11"/>
  <c r="CP2711" i="11"/>
  <c r="CQ2711" i="11"/>
  <c r="CR2711" i="11"/>
  <c r="CS2711" i="11"/>
  <c r="CT2711" i="11"/>
  <c r="CU2711" i="11"/>
  <c r="CV2711" i="11"/>
  <c r="CW2711" i="11"/>
  <c r="CX2711" i="11"/>
  <c r="CY2711" i="11"/>
  <c r="CZ2711" i="11"/>
  <c r="DA2711" i="11"/>
  <c r="DB2711" i="11"/>
  <c r="DC2711" i="11"/>
  <c r="DD2711" i="11"/>
  <c r="DE2711" i="11"/>
  <c r="DF2711" i="11"/>
  <c r="DG2711" i="11"/>
  <c r="DH2711" i="11"/>
  <c r="DI2711" i="11"/>
  <c r="DJ2711" i="11"/>
  <c r="DK2711" i="11"/>
  <c r="DL2711" i="11"/>
  <c r="DM2711" i="11"/>
  <c r="DN2711" i="11"/>
  <c r="DO2711" i="11"/>
  <c r="DP2711" i="11"/>
  <c r="DQ2711" i="11"/>
  <c r="DR2711" i="11"/>
  <c r="DS2711" i="11"/>
  <c r="DT2711" i="11"/>
  <c r="DU2711" i="11"/>
  <c r="DV2711" i="11"/>
  <c r="DW2711" i="11"/>
  <c r="BE2712" i="11"/>
  <c r="BF2712" i="11"/>
  <c r="BG2712" i="11"/>
  <c r="BH2712" i="11"/>
  <c r="BI2712" i="11"/>
  <c r="BJ2712" i="11"/>
  <c r="BK2712" i="11"/>
  <c r="BL2712" i="11"/>
  <c r="BM2712" i="11"/>
  <c r="BN2712" i="11"/>
  <c r="BO2712" i="11"/>
  <c r="BP2712" i="11"/>
  <c r="BQ2712" i="11"/>
  <c r="BR2712" i="11"/>
  <c r="BS2712" i="11"/>
  <c r="BT2712" i="11"/>
  <c r="BU2712" i="11"/>
  <c r="BV2712" i="11"/>
  <c r="BW2712" i="11"/>
  <c r="BX2712" i="11"/>
  <c r="BY2712" i="11"/>
  <c r="BZ2712" i="11"/>
  <c r="CA2712" i="11"/>
  <c r="CB2712" i="11"/>
  <c r="CC2712" i="11"/>
  <c r="CD2712" i="11"/>
  <c r="CE2712" i="11"/>
  <c r="CF2712" i="11"/>
  <c r="CG2712" i="11"/>
  <c r="CH2712" i="11"/>
  <c r="CI2712" i="11"/>
  <c r="CJ2712" i="11"/>
  <c r="CK2712" i="11"/>
  <c r="CL2712" i="11"/>
  <c r="CM2712" i="11"/>
  <c r="CN2712" i="11"/>
  <c r="CO2712" i="11"/>
  <c r="CP2712" i="11"/>
  <c r="CQ2712" i="11"/>
  <c r="CR2712" i="11"/>
  <c r="CS2712" i="11"/>
  <c r="CT2712" i="11"/>
  <c r="CU2712" i="11"/>
  <c r="CV2712" i="11"/>
  <c r="CW2712" i="11"/>
  <c r="CX2712" i="11"/>
  <c r="CY2712" i="11"/>
  <c r="CZ2712" i="11"/>
  <c r="DA2712" i="11"/>
  <c r="DB2712" i="11"/>
  <c r="DC2712" i="11"/>
  <c r="DD2712" i="11"/>
  <c r="DE2712" i="11"/>
  <c r="DF2712" i="11"/>
  <c r="DG2712" i="11"/>
  <c r="DH2712" i="11"/>
  <c r="DI2712" i="11"/>
  <c r="DJ2712" i="11"/>
  <c r="DK2712" i="11"/>
  <c r="DL2712" i="11"/>
  <c r="DM2712" i="11"/>
  <c r="DN2712" i="11"/>
  <c r="DO2712" i="11"/>
  <c r="DP2712" i="11"/>
  <c r="DQ2712" i="11"/>
  <c r="DR2712" i="11"/>
  <c r="DS2712" i="11"/>
  <c r="DT2712" i="11"/>
  <c r="DU2712" i="11"/>
  <c r="DV2712" i="11"/>
  <c r="DW2712" i="11"/>
  <c r="BE2713" i="11"/>
  <c r="BF2713" i="11"/>
  <c r="BG2713" i="11"/>
  <c r="BH2713" i="11"/>
  <c r="BI2713" i="11"/>
  <c r="BJ2713" i="11"/>
  <c r="BK2713" i="11"/>
  <c r="BL2713" i="11"/>
  <c r="BM2713" i="11"/>
  <c r="BN2713" i="11"/>
  <c r="BO2713" i="11"/>
  <c r="BP2713" i="11"/>
  <c r="BQ2713" i="11"/>
  <c r="BR2713" i="11"/>
  <c r="BS2713" i="11"/>
  <c r="BT2713" i="11"/>
  <c r="BU2713" i="11"/>
  <c r="BV2713" i="11"/>
  <c r="BW2713" i="11"/>
  <c r="BX2713" i="11"/>
  <c r="BY2713" i="11"/>
  <c r="BZ2713" i="11"/>
  <c r="CA2713" i="11"/>
  <c r="CB2713" i="11"/>
  <c r="CC2713" i="11"/>
  <c r="CD2713" i="11"/>
  <c r="CE2713" i="11"/>
  <c r="CF2713" i="11"/>
  <c r="CG2713" i="11"/>
  <c r="CH2713" i="11"/>
  <c r="CI2713" i="11"/>
  <c r="CJ2713" i="11"/>
  <c r="CK2713" i="11"/>
  <c r="CL2713" i="11"/>
  <c r="CM2713" i="11"/>
  <c r="CN2713" i="11"/>
  <c r="CO2713" i="11"/>
  <c r="CP2713" i="11"/>
  <c r="CQ2713" i="11"/>
  <c r="CR2713" i="11"/>
  <c r="CS2713" i="11"/>
  <c r="CT2713" i="11"/>
  <c r="CU2713" i="11"/>
  <c r="CV2713" i="11"/>
  <c r="CW2713" i="11"/>
  <c r="CX2713" i="11"/>
  <c r="CY2713" i="11"/>
  <c r="CZ2713" i="11"/>
  <c r="DA2713" i="11"/>
  <c r="DB2713" i="11"/>
  <c r="DC2713" i="11"/>
  <c r="DD2713" i="11"/>
  <c r="DE2713" i="11"/>
  <c r="DF2713" i="11"/>
  <c r="DG2713" i="11"/>
  <c r="DH2713" i="11"/>
  <c r="DI2713" i="11"/>
  <c r="DJ2713" i="11"/>
  <c r="DK2713" i="11"/>
  <c r="DL2713" i="11"/>
  <c r="DM2713" i="11"/>
  <c r="DN2713" i="11"/>
  <c r="DO2713" i="11"/>
  <c r="DP2713" i="11"/>
  <c r="DQ2713" i="11"/>
  <c r="DR2713" i="11"/>
  <c r="DS2713" i="11"/>
  <c r="DT2713" i="11"/>
  <c r="DU2713" i="11"/>
  <c r="DV2713" i="11"/>
  <c r="DW2713" i="11"/>
  <c r="BE2714" i="11"/>
  <c r="BF2714" i="11"/>
  <c r="BG2714" i="11"/>
  <c r="BH2714" i="11"/>
  <c r="BI2714" i="11"/>
  <c r="BJ2714" i="11"/>
  <c r="BK2714" i="11"/>
  <c r="BL2714" i="11"/>
  <c r="BM2714" i="11"/>
  <c r="BN2714" i="11"/>
  <c r="BO2714" i="11"/>
  <c r="BP2714" i="11"/>
  <c r="BQ2714" i="11"/>
  <c r="BR2714" i="11"/>
  <c r="BS2714" i="11"/>
  <c r="BT2714" i="11"/>
  <c r="BU2714" i="11"/>
  <c r="BV2714" i="11"/>
  <c r="BW2714" i="11"/>
  <c r="BX2714" i="11"/>
  <c r="BY2714" i="11"/>
  <c r="BZ2714" i="11"/>
  <c r="CA2714" i="11"/>
  <c r="CB2714" i="11"/>
  <c r="CC2714" i="11"/>
  <c r="CD2714" i="11"/>
  <c r="CE2714" i="11"/>
  <c r="CF2714" i="11"/>
  <c r="CG2714" i="11"/>
  <c r="CH2714" i="11"/>
  <c r="CI2714" i="11"/>
  <c r="CJ2714" i="11"/>
  <c r="CK2714" i="11"/>
  <c r="CL2714" i="11"/>
  <c r="CM2714" i="11"/>
  <c r="CN2714" i="11"/>
  <c r="CO2714" i="11"/>
  <c r="CP2714" i="11"/>
  <c r="CQ2714" i="11"/>
  <c r="CR2714" i="11"/>
  <c r="CS2714" i="11"/>
  <c r="CT2714" i="11"/>
  <c r="CU2714" i="11"/>
  <c r="CV2714" i="11"/>
  <c r="CW2714" i="11"/>
  <c r="CX2714" i="11"/>
  <c r="CY2714" i="11"/>
  <c r="CZ2714" i="11"/>
  <c r="DA2714" i="11"/>
  <c r="DB2714" i="11"/>
  <c r="DC2714" i="11"/>
  <c r="DD2714" i="11"/>
  <c r="DE2714" i="11"/>
  <c r="DF2714" i="11"/>
  <c r="DG2714" i="11"/>
  <c r="DH2714" i="11"/>
  <c r="DI2714" i="11"/>
  <c r="DJ2714" i="11"/>
  <c r="DK2714" i="11"/>
  <c r="DL2714" i="11"/>
  <c r="DM2714" i="11"/>
  <c r="DN2714" i="11"/>
  <c r="DO2714" i="11"/>
  <c r="DP2714" i="11"/>
  <c r="DQ2714" i="11"/>
  <c r="DR2714" i="11"/>
  <c r="DS2714" i="11"/>
  <c r="DT2714" i="11"/>
  <c r="DU2714" i="11"/>
  <c r="DV2714" i="11"/>
  <c r="DW2714" i="11"/>
  <c r="BE2715" i="11"/>
  <c r="BF2715" i="11"/>
  <c r="BG2715" i="11"/>
  <c r="BH2715" i="11"/>
  <c r="BI2715" i="11"/>
  <c r="BJ2715" i="11"/>
  <c r="BK2715" i="11"/>
  <c r="BL2715" i="11"/>
  <c r="BM2715" i="11"/>
  <c r="BN2715" i="11"/>
  <c r="BO2715" i="11"/>
  <c r="BP2715" i="11"/>
  <c r="BQ2715" i="11"/>
  <c r="BR2715" i="11"/>
  <c r="BS2715" i="11"/>
  <c r="BT2715" i="11"/>
  <c r="BU2715" i="11"/>
  <c r="BV2715" i="11"/>
  <c r="BW2715" i="11"/>
  <c r="BX2715" i="11"/>
  <c r="BY2715" i="11"/>
  <c r="BZ2715" i="11"/>
  <c r="CA2715" i="11"/>
  <c r="CB2715" i="11"/>
  <c r="CC2715" i="11"/>
  <c r="CD2715" i="11"/>
  <c r="CE2715" i="11"/>
  <c r="CF2715" i="11"/>
  <c r="CG2715" i="11"/>
  <c r="CH2715" i="11"/>
  <c r="CI2715" i="11"/>
  <c r="CJ2715" i="11"/>
  <c r="CK2715" i="11"/>
  <c r="CL2715" i="11"/>
  <c r="CM2715" i="11"/>
  <c r="CN2715" i="11"/>
  <c r="CO2715" i="11"/>
  <c r="CP2715" i="11"/>
  <c r="CQ2715" i="11"/>
  <c r="CR2715" i="11"/>
  <c r="CS2715" i="11"/>
  <c r="CT2715" i="11"/>
  <c r="CU2715" i="11"/>
  <c r="CV2715" i="11"/>
  <c r="CW2715" i="11"/>
  <c r="CX2715" i="11"/>
  <c r="CY2715" i="11"/>
  <c r="CZ2715" i="11"/>
  <c r="DA2715" i="11"/>
  <c r="DB2715" i="11"/>
  <c r="DC2715" i="11"/>
  <c r="DD2715" i="11"/>
  <c r="DE2715" i="11"/>
  <c r="DF2715" i="11"/>
  <c r="DG2715" i="11"/>
  <c r="DH2715" i="11"/>
  <c r="DI2715" i="11"/>
  <c r="DJ2715" i="11"/>
  <c r="DK2715" i="11"/>
  <c r="DL2715" i="11"/>
  <c r="DM2715" i="11"/>
  <c r="DN2715" i="11"/>
  <c r="DO2715" i="11"/>
  <c r="DP2715" i="11"/>
  <c r="DQ2715" i="11"/>
  <c r="DR2715" i="11"/>
  <c r="DS2715" i="11"/>
  <c r="DT2715" i="11"/>
  <c r="DU2715" i="11"/>
  <c r="DV2715" i="11"/>
  <c r="DW2715" i="11"/>
  <c r="BE2716" i="11"/>
  <c r="BF2716" i="11"/>
  <c r="BG2716" i="11"/>
  <c r="BH2716" i="11"/>
  <c r="BI2716" i="11"/>
  <c r="BJ2716" i="11"/>
  <c r="BK2716" i="11"/>
  <c r="BL2716" i="11"/>
  <c r="BM2716" i="11"/>
  <c r="BN2716" i="11"/>
  <c r="BO2716" i="11"/>
  <c r="BP2716" i="11"/>
  <c r="BQ2716" i="11"/>
  <c r="BR2716" i="11"/>
  <c r="BS2716" i="11"/>
  <c r="BT2716" i="11"/>
  <c r="BU2716" i="11"/>
  <c r="BV2716" i="11"/>
  <c r="BW2716" i="11"/>
  <c r="BX2716" i="11"/>
  <c r="BY2716" i="11"/>
  <c r="BZ2716" i="11"/>
  <c r="CA2716" i="11"/>
  <c r="CB2716" i="11"/>
  <c r="CC2716" i="11"/>
  <c r="CD2716" i="11"/>
  <c r="CE2716" i="11"/>
  <c r="CF2716" i="11"/>
  <c r="CG2716" i="11"/>
  <c r="CH2716" i="11"/>
  <c r="CI2716" i="11"/>
  <c r="CJ2716" i="11"/>
  <c r="CK2716" i="11"/>
  <c r="CL2716" i="11"/>
  <c r="CM2716" i="11"/>
  <c r="CN2716" i="11"/>
  <c r="CO2716" i="11"/>
  <c r="CP2716" i="11"/>
  <c r="CQ2716" i="11"/>
  <c r="CR2716" i="11"/>
  <c r="CS2716" i="11"/>
  <c r="CT2716" i="11"/>
  <c r="CU2716" i="11"/>
  <c r="CV2716" i="11"/>
  <c r="CW2716" i="11"/>
  <c r="CX2716" i="11"/>
  <c r="CY2716" i="11"/>
  <c r="CZ2716" i="11"/>
  <c r="DA2716" i="11"/>
  <c r="DB2716" i="11"/>
  <c r="DC2716" i="11"/>
  <c r="DD2716" i="11"/>
  <c r="DE2716" i="11"/>
  <c r="DF2716" i="11"/>
  <c r="DG2716" i="11"/>
  <c r="DH2716" i="11"/>
  <c r="DI2716" i="11"/>
  <c r="DJ2716" i="11"/>
  <c r="DK2716" i="11"/>
  <c r="DL2716" i="11"/>
  <c r="DM2716" i="11"/>
  <c r="DN2716" i="11"/>
  <c r="DO2716" i="11"/>
  <c r="DP2716" i="11"/>
  <c r="DQ2716" i="11"/>
  <c r="DR2716" i="11"/>
  <c r="DS2716" i="11"/>
  <c r="DT2716" i="11"/>
  <c r="DU2716" i="11"/>
  <c r="DV2716" i="11"/>
  <c r="DW2716" i="11"/>
  <c r="BE2717" i="11"/>
  <c r="BF2717" i="11"/>
  <c r="BG2717" i="11"/>
  <c r="BH2717" i="11"/>
  <c r="BI2717" i="11"/>
  <c r="BJ2717" i="11"/>
  <c r="BK2717" i="11"/>
  <c r="BL2717" i="11"/>
  <c r="BM2717" i="11"/>
  <c r="BN2717" i="11"/>
  <c r="BO2717" i="11"/>
  <c r="BP2717" i="11"/>
  <c r="BQ2717" i="11"/>
  <c r="BR2717" i="11"/>
  <c r="BS2717" i="11"/>
  <c r="BT2717" i="11"/>
  <c r="BU2717" i="11"/>
  <c r="BV2717" i="11"/>
  <c r="BW2717" i="11"/>
  <c r="BX2717" i="11"/>
  <c r="BY2717" i="11"/>
  <c r="BZ2717" i="11"/>
  <c r="CA2717" i="11"/>
  <c r="CB2717" i="11"/>
  <c r="CC2717" i="11"/>
  <c r="CD2717" i="11"/>
  <c r="CE2717" i="11"/>
  <c r="CF2717" i="11"/>
  <c r="CG2717" i="11"/>
  <c r="CH2717" i="11"/>
  <c r="CI2717" i="11"/>
  <c r="CJ2717" i="11"/>
  <c r="CK2717" i="11"/>
  <c r="CL2717" i="11"/>
  <c r="CM2717" i="11"/>
  <c r="CN2717" i="11"/>
  <c r="CO2717" i="11"/>
  <c r="CP2717" i="11"/>
  <c r="CQ2717" i="11"/>
  <c r="CR2717" i="11"/>
  <c r="CS2717" i="11"/>
  <c r="CT2717" i="11"/>
  <c r="CU2717" i="11"/>
  <c r="CV2717" i="11"/>
  <c r="CW2717" i="11"/>
  <c r="CX2717" i="11"/>
  <c r="CY2717" i="11"/>
  <c r="CZ2717" i="11"/>
  <c r="DA2717" i="11"/>
  <c r="DB2717" i="11"/>
  <c r="DC2717" i="11"/>
  <c r="DD2717" i="11"/>
  <c r="DE2717" i="11"/>
  <c r="DF2717" i="11"/>
  <c r="DG2717" i="11"/>
  <c r="DH2717" i="11"/>
  <c r="DI2717" i="11"/>
  <c r="DJ2717" i="11"/>
  <c r="DK2717" i="11"/>
  <c r="DL2717" i="11"/>
  <c r="DM2717" i="11"/>
  <c r="DN2717" i="11"/>
  <c r="DO2717" i="11"/>
  <c r="DP2717" i="11"/>
  <c r="DQ2717" i="11"/>
  <c r="DR2717" i="11"/>
  <c r="DS2717" i="11"/>
  <c r="DT2717" i="11"/>
  <c r="DU2717" i="11"/>
  <c r="DV2717" i="11"/>
  <c r="DW2717" i="11"/>
  <c r="BE2718" i="11"/>
  <c r="BF2718" i="11"/>
  <c r="BG2718" i="11"/>
  <c r="BH2718" i="11"/>
  <c r="BI2718" i="11"/>
  <c r="BJ2718" i="11"/>
  <c r="BK2718" i="11"/>
  <c r="BL2718" i="11"/>
  <c r="BM2718" i="11"/>
  <c r="BN2718" i="11"/>
  <c r="BO2718" i="11"/>
  <c r="BP2718" i="11"/>
  <c r="BQ2718" i="11"/>
  <c r="BR2718" i="11"/>
  <c r="BS2718" i="11"/>
  <c r="BT2718" i="11"/>
  <c r="BU2718" i="11"/>
  <c r="BV2718" i="11"/>
  <c r="BW2718" i="11"/>
  <c r="BX2718" i="11"/>
  <c r="BY2718" i="11"/>
  <c r="BZ2718" i="11"/>
  <c r="CA2718" i="11"/>
  <c r="CB2718" i="11"/>
  <c r="CC2718" i="11"/>
  <c r="CD2718" i="11"/>
  <c r="CE2718" i="11"/>
  <c r="CF2718" i="11"/>
  <c r="CG2718" i="11"/>
  <c r="CH2718" i="11"/>
  <c r="CI2718" i="11"/>
  <c r="CJ2718" i="11"/>
  <c r="CK2718" i="11"/>
  <c r="CL2718" i="11"/>
  <c r="CM2718" i="11"/>
  <c r="CN2718" i="11"/>
  <c r="CO2718" i="11"/>
  <c r="CP2718" i="11"/>
  <c r="CQ2718" i="11"/>
  <c r="CR2718" i="11"/>
  <c r="CS2718" i="11"/>
  <c r="CT2718" i="11"/>
  <c r="CU2718" i="11"/>
  <c r="CV2718" i="11"/>
  <c r="CW2718" i="11"/>
  <c r="CX2718" i="11"/>
  <c r="CY2718" i="11"/>
  <c r="CZ2718" i="11"/>
  <c r="DA2718" i="11"/>
  <c r="DB2718" i="11"/>
  <c r="DC2718" i="11"/>
  <c r="DD2718" i="11"/>
  <c r="DE2718" i="11"/>
  <c r="DF2718" i="11"/>
  <c r="DG2718" i="11"/>
  <c r="DH2718" i="11"/>
  <c r="DI2718" i="11"/>
  <c r="DJ2718" i="11"/>
  <c r="DK2718" i="11"/>
  <c r="DL2718" i="11"/>
  <c r="DM2718" i="11"/>
  <c r="DN2718" i="11"/>
  <c r="DO2718" i="11"/>
  <c r="DP2718" i="11"/>
  <c r="DQ2718" i="11"/>
  <c r="DR2718" i="11"/>
  <c r="DS2718" i="11"/>
  <c r="DT2718" i="11"/>
  <c r="DU2718" i="11"/>
  <c r="DV2718" i="11"/>
  <c r="DW2718" i="11"/>
  <c r="BE2719" i="11"/>
  <c r="BF2719" i="11"/>
  <c r="BG2719" i="11"/>
  <c r="BH2719" i="11"/>
  <c r="BI2719" i="11"/>
  <c r="BJ2719" i="11"/>
  <c r="BK2719" i="11"/>
  <c r="BL2719" i="11"/>
  <c r="BM2719" i="11"/>
  <c r="BN2719" i="11"/>
  <c r="BO2719" i="11"/>
  <c r="BP2719" i="11"/>
  <c r="BQ2719" i="11"/>
  <c r="BR2719" i="11"/>
  <c r="BS2719" i="11"/>
  <c r="BT2719" i="11"/>
  <c r="BU2719" i="11"/>
  <c r="BV2719" i="11"/>
  <c r="BW2719" i="11"/>
  <c r="BX2719" i="11"/>
  <c r="BY2719" i="11"/>
  <c r="BZ2719" i="11"/>
  <c r="CA2719" i="11"/>
  <c r="CB2719" i="11"/>
  <c r="CC2719" i="11"/>
  <c r="CD2719" i="11"/>
  <c r="CE2719" i="11"/>
  <c r="CF2719" i="11"/>
  <c r="CG2719" i="11"/>
  <c r="CH2719" i="11"/>
  <c r="CI2719" i="11"/>
  <c r="CJ2719" i="11"/>
  <c r="CK2719" i="11"/>
  <c r="CL2719" i="11"/>
  <c r="CM2719" i="11"/>
  <c r="CN2719" i="11"/>
  <c r="CO2719" i="11"/>
  <c r="CP2719" i="11"/>
  <c r="CQ2719" i="11"/>
  <c r="CR2719" i="11"/>
  <c r="CS2719" i="11"/>
  <c r="CT2719" i="11"/>
  <c r="CU2719" i="11"/>
  <c r="CV2719" i="11"/>
  <c r="CW2719" i="11"/>
  <c r="CX2719" i="11"/>
  <c r="CY2719" i="11"/>
  <c r="CZ2719" i="11"/>
  <c r="DA2719" i="11"/>
  <c r="DB2719" i="11"/>
  <c r="DC2719" i="11"/>
  <c r="DD2719" i="11"/>
  <c r="DE2719" i="11"/>
  <c r="DF2719" i="11"/>
  <c r="DG2719" i="11"/>
  <c r="DH2719" i="11"/>
  <c r="DI2719" i="11"/>
  <c r="DJ2719" i="11"/>
  <c r="DK2719" i="11"/>
  <c r="DL2719" i="11"/>
  <c r="DM2719" i="11"/>
  <c r="DN2719" i="11"/>
  <c r="DO2719" i="11"/>
  <c r="DP2719" i="11"/>
  <c r="DQ2719" i="11"/>
  <c r="DR2719" i="11"/>
  <c r="DS2719" i="11"/>
  <c r="DT2719" i="11"/>
  <c r="DU2719" i="11"/>
  <c r="DV2719" i="11"/>
  <c r="DW2719" i="11"/>
  <c r="BE2720" i="11"/>
  <c r="BF2720" i="11"/>
  <c r="BG2720" i="11"/>
  <c r="BH2720" i="11"/>
  <c r="BI2720" i="11"/>
  <c r="BJ2720" i="11"/>
  <c r="BK2720" i="11"/>
  <c r="BL2720" i="11"/>
  <c r="BM2720" i="11"/>
  <c r="BN2720" i="11"/>
  <c r="BO2720" i="11"/>
  <c r="BP2720" i="11"/>
  <c r="BQ2720" i="11"/>
  <c r="BR2720" i="11"/>
  <c r="BS2720" i="11"/>
  <c r="BT2720" i="11"/>
  <c r="BU2720" i="11"/>
  <c r="BV2720" i="11"/>
  <c r="BW2720" i="11"/>
  <c r="BX2720" i="11"/>
  <c r="BY2720" i="11"/>
  <c r="BZ2720" i="11"/>
  <c r="CA2720" i="11"/>
  <c r="CB2720" i="11"/>
  <c r="CC2720" i="11"/>
  <c r="CD2720" i="11"/>
  <c r="CE2720" i="11"/>
  <c r="CF2720" i="11"/>
  <c r="CG2720" i="11"/>
  <c r="CH2720" i="11"/>
  <c r="CI2720" i="11"/>
  <c r="CJ2720" i="11"/>
  <c r="CK2720" i="11"/>
  <c r="CL2720" i="11"/>
  <c r="CM2720" i="11"/>
  <c r="CN2720" i="11"/>
  <c r="CO2720" i="11"/>
  <c r="CP2720" i="11"/>
  <c r="CQ2720" i="11"/>
  <c r="CR2720" i="11"/>
  <c r="CS2720" i="11"/>
  <c r="CT2720" i="11"/>
  <c r="CU2720" i="11"/>
  <c r="CV2720" i="11"/>
  <c r="CW2720" i="11"/>
  <c r="CX2720" i="11"/>
  <c r="CY2720" i="11"/>
  <c r="CZ2720" i="11"/>
  <c r="DA2720" i="11"/>
  <c r="DB2720" i="11"/>
  <c r="DC2720" i="11"/>
  <c r="DD2720" i="11"/>
  <c r="DE2720" i="11"/>
  <c r="DF2720" i="11"/>
  <c r="DG2720" i="11"/>
  <c r="DH2720" i="11"/>
  <c r="DI2720" i="11"/>
  <c r="DJ2720" i="11"/>
  <c r="DK2720" i="11"/>
  <c r="DL2720" i="11"/>
  <c r="DM2720" i="11"/>
  <c r="DN2720" i="11"/>
  <c r="DO2720" i="11"/>
  <c r="DP2720" i="11"/>
  <c r="DQ2720" i="11"/>
  <c r="DR2720" i="11"/>
  <c r="DS2720" i="11"/>
  <c r="DT2720" i="11"/>
  <c r="DU2720" i="11"/>
  <c r="DV2720" i="11"/>
  <c r="DW2720" i="11"/>
  <c r="BE2721" i="11"/>
  <c r="BF2721" i="11"/>
  <c r="BG2721" i="11"/>
  <c r="BH2721" i="11"/>
  <c r="BI2721" i="11"/>
  <c r="BJ2721" i="11"/>
  <c r="BK2721" i="11"/>
  <c r="BL2721" i="11"/>
  <c r="BM2721" i="11"/>
  <c r="BN2721" i="11"/>
  <c r="BO2721" i="11"/>
  <c r="BP2721" i="11"/>
  <c r="BQ2721" i="11"/>
  <c r="BR2721" i="11"/>
  <c r="BS2721" i="11"/>
  <c r="BT2721" i="11"/>
  <c r="BU2721" i="11"/>
  <c r="BV2721" i="11"/>
  <c r="BW2721" i="11"/>
  <c r="BX2721" i="11"/>
  <c r="BY2721" i="11"/>
  <c r="BZ2721" i="11"/>
  <c r="CA2721" i="11"/>
  <c r="CB2721" i="11"/>
  <c r="CC2721" i="11"/>
  <c r="CD2721" i="11"/>
  <c r="CE2721" i="11"/>
  <c r="CF2721" i="11"/>
  <c r="CG2721" i="11"/>
  <c r="CH2721" i="11"/>
  <c r="CI2721" i="11"/>
  <c r="CJ2721" i="11"/>
  <c r="CK2721" i="11"/>
  <c r="CL2721" i="11"/>
  <c r="CM2721" i="11"/>
  <c r="CN2721" i="11"/>
  <c r="CO2721" i="11"/>
  <c r="CP2721" i="11"/>
  <c r="CQ2721" i="11"/>
  <c r="CR2721" i="11"/>
  <c r="CS2721" i="11"/>
  <c r="CT2721" i="11"/>
  <c r="CU2721" i="11"/>
  <c r="CV2721" i="11"/>
  <c r="CW2721" i="11"/>
  <c r="CX2721" i="11"/>
  <c r="CY2721" i="11"/>
  <c r="CZ2721" i="11"/>
  <c r="DA2721" i="11"/>
  <c r="DB2721" i="11"/>
  <c r="DC2721" i="11"/>
  <c r="DD2721" i="11"/>
  <c r="DE2721" i="11"/>
  <c r="DF2721" i="11"/>
  <c r="DG2721" i="11"/>
  <c r="DH2721" i="11"/>
  <c r="DI2721" i="11"/>
  <c r="DJ2721" i="11"/>
  <c r="DK2721" i="11"/>
  <c r="DL2721" i="11"/>
  <c r="DM2721" i="11"/>
  <c r="DN2721" i="11"/>
  <c r="DO2721" i="11"/>
  <c r="DP2721" i="11"/>
  <c r="DQ2721" i="11"/>
  <c r="DR2721" i="11"/>
  <c r="DS2721" i="11"/>
  <c r="DT2721" i="11"/>
  <c r="DU2721" i="11"/>
  <c r="DV2721" i="11"/>
  <c r="DW2721" i="11"/>
  <c r="BE2722" i="11"/>
  <c r="BF2722" i="11"/>
  <c r="BG2722" i="11"/>
  <c r="BH2722" i="11"/>
  <c r="BI2722" i="11"/>
  <c r="BJ2722" i="11"/>
  <c r="BK2722" i="11"/>
  <c r="BL2722" i="11"/>
  <c r="BM2722" i="11"/>
  <c r="BN2722" i="11"/>
  <c r="BO2722" i="11"/>
  <c r="BP2722" i="11"/>
  <c r="BQ2722" i="11"/>
  <c r="BR2722" i="11"/>
  <c r="BS2722" i="11"/>
  <c r="BT2722" i="11"/>
  <c r="BU2722" i="11"/>
  <c r="BV2722" i="11"/>
  <c r="BW2722" i="11"/>
  <c r="BX2722" i="11"/>
  <c r="BY2722" i="11"/>
  <c r="BZ2722" i="11"/>
  <c r="CA2722" i="11"/>
  <c r="CB2722" i="11"/>
  <c r="CC2722" i="11"/>
  <c r="CD2722" i="11"/>
  <c r="CE2722" i="11"/>
  <c r="CF2722" i="11"/>
  <c r="CG2722" i="11"/>
  <c r="CH2722" i="11"/>
  <c r="CI2722" i="11"/>
  <c r="CJ2722" i="11"/>
  <c r="CK2722" i="11"/>
  <c r="CL2722" i="11"/>
  <c r="CM2722" i="11"/>
  <c r="CN2722" i="11"/>
  <c r="CO2722" i="11"/>
  <c r="CP2722" i="11"/>
  <c r="CQ2722" i="11"/>
  <c r="CR2722" i="11"/>
  <c r="CS2722" i="11"/>
  <c r="CT2722" i="11"/>
  <c r="CU2722" i="11"/>
  <c r="CV2722" i="11"/>
  <c r="CW2722" i="11"/>
  <c r="CX2722" i="11"/>
  <c r="CY2722" i="11"/>
  <c r="CZ2722" i="11"/>
  <c r="DA2722" i="11"/>
  <c r="DB2722" i="11"/>
  <c r="DC2722" i="11"/>
  <c r="DD2722" i="11"/>
  <c r="DE2722" i="11"/>
  <c r="DF2722" i="11"/>
  <c r="DG2722" i="11"/>
  <c r="DH2722" i="11"/>
  <c r="DI2722" i="11"/>
  <c r="DJ2722" i="11"/>
  <c r="DK2722" i="11"/>
  <c r="DL2722" i="11"/>
  <c r="DM2722" i="11"/>
  <c r="DN2722" i="11"/>
  <c r="DO2722" i="11"/>
  <c r="DP2722" i="11"/>
  <c r="DQ2722" i="11"/>
  <c r="DR2722" i="11"/>
  <c r="DS2722" i="11"/>
  <c r="DT2722" i="11"/>
  <c r="DU2722" i="11"/>
  <c r="DV2722" i="11"/>
  <c r="DW2722" i="11"/>
  <c r="BE2723" i="11"/>
  <c r="BF2723" i="11"/>
  <c r="BG2723" i="11"/>
  <c r="BH2723" i="11"/>
  <c r="BI2723" i="11"/>
  <c r="BJ2723" i="11"/>
  <c r="BK2723" i="11"/>
  <c r="BL2723" i="11"/>
  <c r="BM2723" i="11"/>
  <c r="BN2723" i="11"/>
  <c r="BO2723" i="11"/>
  <c r="BP2723" i="11"/>
  <c r="BQ2723" i="11"/>
  <c r="BR2723" i="11"/>
  <c r="BS2723" i="11"/>
  <c r="BT2723" i="11"/>
  <c r="BU2723" i="11"/>
  <c r="BV2723" i="11"/>
  <c r="BW2723" i="11"/>
  <c r="BX2723" i="11"/>
  <c r="BY2723" i="11"/>
  <c r="BZ2723" i="11"/>
  <c r="CA2723" i="11"/>
  <c r="CB2723" i="11"/>
  <c r="CC2723" i="11"/>
  <c r="CD2723" i="11"/>
  <c r="CE2723" i="11"/>
  <c r="CF2723" i="11"/>
  <c r="CG2723" i="11"/>
  <c r="CH2723" i="11"/>
  <c r="CI2723" i="11"/>
  <c r="CJ2723" i="11"/>
  <c r="CK2723" i="11"/>
  <c r="CL2723" i="11"/>
  <c r="CM2723" i="11"/>
  <c r="CN2723" i="11"/>
  <c r="CO2723" i="11"/>
  <c r="CP2723" i="11"/>
  <c r="CQ2723" i="11"/>
  <c r="CR2723" i="11"/>
  <c r="CS2723" i="11"/>
  <c r="CT2723" i="11"/>
  <c r="CU2723" i="11"/>
  <c r="CV2723" i="11"/>
  <c r="CW2723" i="11"/>
  <c r="CX2723" i="11"/>
  <c r="CY2723" i="11"/>
  <c r="CZ2723" i="11"/>
  <c r="DA2723" i="11"/>
  <c r="DB2723" i="11"/>
  <c r="DC2723" i="11"/>
  <c r="DD2723" i="11"/>
  <c r="DE2723" i="11"/>
  <c r="DF2723" i="11"/>
  <c r="DG2723" i="11"/>
  <c r="DH2723" i="11"/>
  <c r="DI2723" i="11"/>
  <c r="DJ2723" i="11"/>
  <c r="DK2723" i="11"/>
  <c r="DL2723" i="11"/>
  <c r="DM2723" i="11"/>
  <c r="DN2723" i="11"/>
  <c r="DO2723" i="11"/>
  <c r="DP2723" i="11"/>
  <c r="DQ2723" i="11"/>
  <c r="DR2723" i="11"/>
  <c r="DS2723" i="11"/>
  <c r="DT2723" i="11"/>
  <c r="DU2723" i="11"/>
  <c r="DV2723" i="11"/>
  <c r="DW2723" i="11"/>
  <c r="BE2724" i="11"/>
  <c r="BF2724" i="11"/>
  <c r="BG2724" i="11"/>
  <c r="BH2724" i="11"/>
  <c r="BI2724" i="11"/>
  <c r="BJ2724" i="11"/>
  <c r="BK2724" i="11"/>
  <c r="BL2724" i="11"/>
  <c r="BM2724" i="11"/>
  <c r="BN2724" i="11"/>
  <c r="BO2724" i="11"/>
  <c r="BP2724" i="11"/>
  <c r="BQ2724" i="11"/>
  <c r="BR2724" i="11"/>
  <c r="BS2724" i="11"/>
  <c r="BT2724" i="11"/>
  <c r="BU2724" i="11"/>
  <c r="BV2724" i="11"/>
  <c r="BW2724" i="11"/>
  <c r="BX2724" i="11"/>
  <c r="BY2724" i="11"/>
  <c r="BZ2724" i="11"/>
  <c r="CA2724" i="11"/>
  <c r="CB2724" i="11"/>
  <c r="CC2724" i="11"/>
  <c r="CD2724" i="11"/>
  <c r="CE2724" i="11"/>
  <c r="CF2724" i="11"/>
  <c r="CG2724" i="11"/>
  <c r="CH2724" i="11"/>
  <c r="CI2724" i="11"/>
  <c r="CJ2724" i="11"/>
  <c r="CK2724" i="11"/>
  <c r="CL2724" i="11"/>
  <c r="CM2724" i="11"/>
  <c r="CN2724" i="11"/>
  <c r="CO2724" i="11"/>
  <c r="CP2724" i="11"/>
  <c r="CQ2724" i="11"/>
  <c r="CR2724" i="11"/>
  <c r="CS2724" i="11"/>
  <c r="CT2724" i="11"/>
  <c r="CU2724" i="11"/>
  <c r="CV2724" i="11"/>
  <c r="CW2724" i="11"/>
  <c r="CX2724" i="11"/>
  <c r="CY2724" i="11"/>
  <c r="CZ2724" i="11"/>
  <c r="DA2724" i="11"/>
  <c r="DB2724" i="11"/>
  <c r="DC2724" i="11"/>
  <c r="DD2724" i="11"/>
  <c r="DE2724" i="11"/>
  <c r="DF2724" i="11"/>
  <c r="DG2724" i="11"/>
  <c r="DH2724" i="11"/>
  <c r="DI2724" i="11"/>
  <c r="DJ2724" i="11"/>
  <c r="DK2724" i="11"/>
  <c r="DL2724" i="11"/>
  <c r="DM2724" i="11"/>
  <c r="DN2724" i="11"/>
  <c r="DO2724" i="11"/>
  <c r="DP2724" i="11"/>
  <c r="DQ2724" i="11"/>
  <c r="DR2724" i="11"/>
  <c r="DS2724" i="11"/>
  <c r="DT2724" i="11"/>
  <c r="DU2724" i="11"/>
  <c r="DV2724" i="11"/>
  <c r="DW2724" i="11"/>
  <c r="BE2725" i="11"/>
  <c r="BF2725" i="11"/>
  <c r="BG2725" i="11"/>
  <c r="BH2725" i="11"/>
  <c r="BI2725" i="11"/>
  <c r="BJ2725" i="11"/>
  <c r="BK2725" i="11"/>
  <c r="BL2725" i="11"/>
  <c r="BM2725" i="11"/>
  <c r="BN2725" i="11"/>
  <c r="BO2725" i="11"/>
  <c r="BP2725" i="11"/>
  <c r="BQ2725" i="11"/>
  <c r="BR2725" i="11"/>
  <c r="BS2725" i="11"/>
  <c r="BT2725" i="11"/>
  <c r="BU2725" i="11"/>
  <c r="BV2725" i="11"/>
  <c r="BW2725" i="11"/>
  <c r="BX2725" i="11"/>
  <c r="BY2725" i="11"/>
  <c r="BZ2725" i="11"/>
  <c r="CA2725" i="11"/>
  <c r="CB2725" i="11"/>
  <c r="CC2725" i="11"/>
  <c r="CD2725" i="11"/>
  <c r="CE2725" i="11"/>
  <c r="CF2725" i="11"/>
  <c r="CG2725" i="11"/>
  <c r="CH2725" i="11"/>
  <c r="CI2725" i="11"/>
  <c r="CJ2725" i="11"/>
  <c r="CK2725" i="11"/>
  <c r="CL2725" i="11"/>
  <c r="CM2725" i="11"/>
  <c r="CN2725" i="11"/>
  <c r="CO2725" i="11"/>
  <c r="CP2725" i="11"/>
  <c r="CQ2725" i="11"/>
  <c r="CR2725" i="11"/>
  <c r="CS2725" i="11"/>
  <c r="CT2725" i="11"/>
  <c r="CU2725" i="11"/>
  <c r="CV2725" i="11"/>
  <c r="CW2725" i="11"/>
  <c r="CX2725" i="11"/>
  <c r="CY2725" i="11"/>
  <c r="CZ2725" i="11"/>
  <c r="DA2725" i="11"/>
  <c r="DB2725" i="11"/>
  <c r="DC2725" i="11"/>
  <c r="DD2725" i="11"/>
  <c r="DE2725" i="11"/>
  <c r="DF2725" i="11"/>
  <c r="DG2725" i="11"/>
  <c r="DH2725" i="11"/>
  <c r="DI2725" i="11"/>
  <c r="DJ2725" i="11"/>
  <c r="DK2725" i="11"/>
  <c r="DL2725" i="11"/>
  <c r="DM2725" i="11"/>
  <c r="DN2725" i="11"/>
  <c r="DO2725" i="11"/>
  <c r="DP2725" i="11"/>
  <c r="DQ2725" i="11"/>
  <c r="DR2725" i="11"/>
  <c r="DS2725" i="11"/>
  <c r="DT2725" i="11"/>
  <c r="DU2725" i="11"/>
  <c r="DV2725" i="11"/>
  <c r="DW2725" i="11"/>
  <c r="BE2726" i="11"/>
  <c r="BF2726" i="11"/>
  <c r="BG2726" i="11"/>
  <c r="BH2726" i="11"/>
  <c r="BI2726" i="11"/>
  <c r="BJ2726" i="11"/>
  <c r="BK2726" i="11"/>
  <c r="BL2726" i="11"/>
  <c r="BM2726" i="11"/>
  <c r="BN2726" i="11"/>
  <c r="BO2726" i="11"/>
  <c r="BP2726" i="11"/>
  <c r="BQ2726" i="11"/>
  <c r="BR2726" i="11"/>
  <c r="BS2726" i="11"/>
  <c r="BT2726" i="11"/>
  <c r="BU2726" i="11"/>
  <c r="BV2726" i="11"/>
  <c r="BW2726" i="11"/>
  <c r="BX2726" i="11"/>
  <c r="BY2726" i="11"/>
  <c r="BZ2726" i="11"/>
  <c r="CA2726" i="11"/>
  <c r="CB2726" i="11"/>
  <c r="CC2726" i="11"/>
  <c r="CD2726" i="11"/>
  <c r="CE2726" i="11"/>
  <c r="CF2726" i="11"/>
  <c r="CG2726" i="11"/>
  <c r="CH2726" i="11"/>
  <c r="CI2726" i="11"/>
  <c r="CJ2726" i="11"/>
  <c r="CK2726" i="11"/>
  <c r="CL2726" i="11"/>
  <c r="CM2726" i="11"/>
  <c r="CN2726" i="11"/>
  <c r="CO2726" i="11"/>
  <c r="CP2726" i="11"/>
  <c r="CQ2726" i="11"/>
  <c r="CR2726" i="11"/>
  <c r="CS2726" i="11"/>
  <c r="CT2726" i="11"/>
  <c r="CU2726" i="11"/>
  <c r="CV2726" i="11"/>
  <c r="CW2726" i="11"/>
  <c r="CX2726" i="11"/>
  <c r="CY2726" i="11"/>
  <c r="CZ2726" i="11"/>
  <c r="DA2726" i="11"/>
  <c r="DB2726" i="11"/>
  <c r="DC2726" i="11"/>
  <c r="DD2726" i="11"/>
  <c r="DE2726" i="11"/>
  <c r="DF2726" i="11"/>
  <c r="DG2726" i="11"/>
  <c r="DH2726" i="11"/>
  <c r="DI2726" i="11"/>
  <c r="DJ2726" i="11"/>
  <c r="DK2726" i="11"/>
  <c r="DL2726" i="11"/>
  <c r="DM2726" i="11"/>
  <c r="DN2726" i="11"/>
  <c r="DO2726" i="11"/>
  <c r="DP2726" i="11"/>
  <c r="DQ2726" i="11"/>
  <c r="DR2726" i="11"/>
  <c r="DS2726" i="11"/>
  <c r="DT2726" i="11"/>
  <c r="DU2726" i="11"/>
  <c r="DV2726" i="11"/>
  <c r="DW2726" i="11"/>
  <c r="BE2727" i="11"/>
  <c r="BF2727" i="11"/>
  <c r="BG2727" i="11"/>
  <c r="BH2727" i="11"/>
  <c r="BI2727" i="11"/>
  <c r="BJ2727" i="11"/>
  <c r="BK2727" i="11"/>
  <c r="BL2727" i="11"/>
  <c r="BM2727" i="11"/>
  <c r="BN2727" i="11"/>
  <c r="BO2727" i="11"/>
  <c r="BP2727" i="11"/>
  <c r="BQ2727" i="11"/>
  <c r="BR2727" i="11"/>
  <c r="BS2727" i="11"/>
  <c r="BT2727" i="11"/>
  <c r="BU2727" i="11"/>
  <c r="BV2727" i="11"/>
  <c r="BW2727" i="11"/>
  <c r="BX2727" i="11"/>
  <c r="BY2727" i="11"/>
  <c r="BZ2727" i="11"/>
  <c r="CA2727" i="11"/>
  <c r="CB2727" i="11"/>
  <c r="CC2727" i="11"/>
  <c r="CD2727" i="11"/>
  <c r="CE2727" i="11"/>
  <c r="CF2727" i="11"/>
  <c r="CG2727" i="11"/>
  <c r="CH2727" i="11"/>
  <c r="CI2727" i="11"/>
  <c r="CJ2727" i="11"/>
  <c r="CK2727" i="11"/>
  <c r="CL2727" i="11"/>
  <c r="CM2727" i="11"/>
  <c r="CN2727" i="11"/>
  <c r="CO2727" i="11"/>
  <c r="CP2727" i="11"/>
  <c r="CQ2727" i="11"/>
  <c r="CR2727" i="11"/>
  <c r="CS2727" i="11"/>
  <c r="CT2727" i="11"/>
  <c r="CU2727" i="11"/>
  <c r="CV2727" i="11"/>
  <c r="CW2727" i="11"/>
  <c r="CX2727" i="11"/>
  <c r="CY2727" i="11"/>
  <c r="CZ2727" i="11"/>
  <c r="DA2727" i="11"/>
  <c r="DB2727" i="11"/>
  <c r="DC2727" i="11"/>
  <c r="DD2727" i="11"/>
  <c r="DE2727" i="11"/>
  <c r="DF2727" i="11"/>
  <c r="DG2727" i="11"/>
  <c r="DH2727" i="11"/>
  <c r="DI2727" i="11"/>
  <c r="DJ2727" i="11"/>
  <c r="DK2727" i="11"/>
  <c r="DL2727" i="11"/>
  <c r="DM2727" i="11"/>
  <c r="DN2727" i="11"/>
  <c r="DO2727" i="11"/>
  <c r="DP2727" i="11"/>
  <c r="DQ2727" i="11"/>
  <c r="DR2727" i="11"/>
  <c r="DS2727" i="11"/>
  <c r="DT2727" i="11"/>
  <c r="DU2727" i="11"/>
  <c r="DV2727" i="11"/>
  <c r="DW2727" i="11"/>
  <c r="BE2728" i="11"/>
  <c r="BF2728" i="11"/>
  <c r="BG2728" i="11"/>
  <c r="BH2728" i="11"/>
  <c r="BI2728" i="11"/>
  <c r="BJ2728" i="11"/>
  <c r="BK2728" i="11"/>
  <c r="BL2728" i="11"/>
  <c r="BM2728" i="11"/>
  <c r="BN2728" i="11"/>
  <c r="BO2728" i="11"/>
  <c r="BP2728" i="11"/>
  <c r="BQ2728" i="11"/>
  <c r="BR2728" i="11"/>
  <c r="BS2728" i="11"/>
  <c r="BT2728" i="11"/>
  <c r="BU2728" i="11"/>
  <c r="BV2728" i="11"/>
  <c r="BW2728" i="11"/>
  <c r="BX2728" i="11"/>
  <c r="BY2728" i="11"/>
  <c r="BZ2728" i="11"/>
  <c r="CA2728" i="11"/>
  <c r="CB2728" i="11"/>
  <c r="CC2728" i="11"/>
  <c r="CD2728" i="11"/>
  <c r="CE2728" i="11"/>
  <c r="CF2728" i="11"/>
  <c r="CG2728" i="11"/>
  <c r="CH2728" i="11"/>
  <c r="CI2728" i="11"/>
  <c r="CJ2728" i="11"/>
  <c r="CK2728" i="11"/>
  <c r="CL2728" i="11"/>
  <c r="CM2728" i="11"/>
  <c r="CN2728" i="11"/>
  <c r="CO2728" i="11"/>
  <c r="CP2728" i="11"/>
  <c r="CQ2728" i="11"/>
  <c r="CR2728" i="11"/>
  <c r="CS2728" i="11"/>
  <c r="CT2728" i="11"/>
  <c r="CU2728" i="11"/>
  <c r="CV2728" i="11"/>
  <c r="CW2728" i="11"/>
  <c r="CX2728" i="11"/>
  <c r="CY2728" i="11"/>
  <c r="CZ2728" i="11"/>
  <c r="DA2728" i="11"/>
  <c r="DB2728" i="11"/>
  <c r="DC2728" i="11"/>
  <c r="DD2728" i="11"/>
  <c r="DE2728" i="11"/>
  <c r="DF2728" i="11"/>
  <c r="DG2728" i="11"/>
  <c r="DH2728" i="11"/>
  <c r="DI2728" i="11"/>
  <c r="DJ2728" i="11"/>
  <c r="DK2728" i="11"/>
  <c r="DL2728" i="11"/>
  <c r="DM2728" i="11"/>
  <c r="DN2728" i="11"/>
  <c r="DO2728" i="11"/>
  <c r="DP2728" i="11"/>
  <c r="DQ2728" i="11"/>
  <c r="DR2728" i="11"/>
  <c r="DS2728" i="11"/>
  <c r="DT2728" i="11"/>
  <c r="DU2728" i="11"/>
  <c r="DV2728" i="11"/>
  <c r="DW2728" i="11"/>
  <c r="BE2729" i="11"/>
  <c r="BF2729" i="11"/>
  <c r="BG2729" i="11"/>
  <c r="BH2729" i="11"/>
  <c r="BI2729" i="11"/>
  <c r="BJ2729" i="11"/>
  <c r="BK2729" i="11"/>
  <c r="BL2729" i="11"/>
  <c r="BM2729" i="11"/>
  <c r="BN2729" i="11"/>
  <c r="BO2729" i="11"/>
  <c r="BP2729" i="11"/>
  <c r="BQ2729" i="11"/>
  <c r="BR2729" i="11"/>
  <c r="BS2729" i="11"/>
  <c r="BT2729" i="11"/>
  <c r="BU2729" i="11"/>
  <c r="BV2729" i="11"/>
  <c r="BW2729" i="11"/>
  <c r="BX2729" i="11"/>
  <c r="BY2729" i="11"/>
  <c r="BZ2729" i="11"/>
  <c r="CA2729" i="11"/>
  <c r="CB2729" i="11"/>
  <c r="CC2729" i="11"/>
  <c r="CD2729" i="11"/>
  <c r="CE2729" i="11"/>
  <c r="CF2729" i="11"/>
  <c r="CG2729" i="11"/>
  <c r="CH2729" i="11"/>
  <c r="CI2729" i="11"/>
  <c r="CJ2729" i="11"/>
  <c r="CK2729" i="11"/>
  <c r="CL2729" i="11"/>
  <c r="CM2729" i="11"/>
  <c r="CN2729" i="11"/>
  <c r="CO2729" i="11"/>
  <c r="CP2729" i="11"/>
  <c r="CQ2729" i="11"/>
  <c r="CR2729" i="11"/>
  <c r="CS2729" i="11"/>
  <c r="CT2729" i="11"/>
  <c r="CU2729" i="11"/>
  <c r="CV2729" i="11"/>
  <c r="CW2729" i="11"/>
  <c r="CX2729" i="11"/>
  <c r="CY2729" i="11"/>
  <c r="CZ2729" i="11"/>
  <c r="DA2729" i="11"/>
  <c r="DB2729" i="11"/>
  <c r="DC2729" i="11"/>
  <c r="DD2729" i="11"/>
  <c r="DE2729" i="11"/>
  <c r="DF2729" i="11"/>
  <c r="DG2729" i="11"/>
  <c r="DH2729" i="11"/>
  <c r="DI2729" i="11"/>
  <c r="DJ2729" i="11"/>
  <c r="DK2729" i="11"/>
  <c r="DL2729" i="11"/>
  <c r="DM2729" i="11"/>
  <c r="DN2729" i="11"/>
  <c r="DO2729" i="11"/>
  <c r="DP2729" i="11"/>
  <c r="DQ2729" i="11"/>
  <c r="DR2729" i="11"/>
  <c r="DS2729" i="11"/>
  <c r="DT2729" i="11"/>
  <c r="DU2729" i="11"/>
  <c r="DV2729" i="11"/>
  <c r="DW2729" i="11"/>
  <c r="BE2730" i="11"/>
  <c r="BF2730" i="11"/>
  <c r="BG2730" i="11"/>
  <c r="BH2730" i="11"/>
  <c r="BI2730" i="11"/>
  <c r="BJ2730" i="11"/>
  <c r="BK2730" i="11"/>
  <c r="BL2730" i="11"/>
  <c r="BM2730" i="11"/>
  <c r="BN2730" i="11"/>
  <c r="BO2730" i="11"/>
  <c r="BP2730" i="11"/>
  <c r="BQ2730" i="11"/>
  <c r="BR2730" i="11"/>
  <c r="BS2730" i="11"/>
  <c r="BT2730" i="11"/>
  <c r="BU2730" i="11"/>
  <c r="BV2730" i="11"/>
  <c r="BW2730" i="11"/>
  <c r="BX2730" i="11"/>
  <c r="BY2730" i="11"/>
  <c r="BZ2730" i="11"/>
  <c r="CA2730" i="11"/>
  <c r="CB2730" i="11"/>
  <c r="CC2730" i="11"/>
  <c r="CD2730" i="11"/>
  <c r="CE2730" i="11"/>
  <c r="CF2730" i="11"/>
  <c r="CG2730" i="11"/>
  <c r="CH2730" i="11"/>
  <c r="CI2730" i="11"/>
  <c r="CJ2730" i="11"/>
  <c r="CK2730" i="11"/>
  <c r="CL2730" i="11"/>
  <c r="CM2730" i="11"/>
  <c r="CN2730" i="11"/>
  <c r="CO2730" i="11"/>
  <c r="CP2730" i="11"/>
  <c r="CQ2730" i="11"/>
  <c r="CR2730" i="11"/>
  <c r="CS2730" i="11"/>
  <c r="CT2730" i="11"/>
  <c r="CU2730" i="11"/>
  <c r="CV2730" i="11"/>
  <c r="CW2730" i="11"/>
  <c r="CX2730" i="11"/>
  <c r="CY2730" i="11"/>
  <c r="CZ2730" i="11"/>
  <c r="DA2730" i="11"/>
  <c r="DB2730" i="11"/>
  <c r="DC2730" i="11"/>
  <c r="DD2730" i="11"/>
  <c r="DE2730" i="11"/>
  <c r="DF2730" i="11"/>
  <c r="DG2730" i="11"/>
  <c r="DH2730" i="11"/>
  <c r="DI2730" i="11"/>
  <c r="DJ2730" i="11"/>
  <c r="DK2730" i="11"/>
  <c r="DL2730" i="11"/>
  <c r="DM2730" i="11"/>
  <c r="DN2730" i="11"/>
  <c r="DO2730" i="11"/>
  <c r="DP2730" i="11"/>
  <c r="DQ2730" i="11"/>
  <c r="DR2730" i="11"/>
  <c r="DS2730" i="11"/>
  <c r="DT2730" i="11"/>
  <c r="DU2730" i="11"/>
  <c r="DV2730" i="11"/>
  <c r="DW2730" i="11"/>
  <c r="BE2731" i="11"/>
  <c r="BF2731" i="11"/>
  <c r="BG2731" i="11"/>
  <c r="BH2731" i="11"/>
  <c r="BI2731" i="11"/>
  <c r="BJ2731" i="11"/>
  <c r="BK2731" i="11"/>
  <c r="BL2731" i="11"/>
  <c r="BM2731" i="11"/>
  <c r="BN2731" i="11"/>
  <c r="BO2731" i="11"/>
  <c r="BP2731" i="11"/>
  <c r="BQ2731" i="11"/>
  <c r="BR2731" i="11"/>
  <c r="BS2731" i="11"/>
  <c r="BT2731" i="11"/>
  <c r="BU2731" i="11"/>
  <c r="BV2731" i="11"/>
  <c r="BW2731" i="11"/>
  <c r="BX2731" i="11"/>
  <c r="BY2731" i="11"/>
  <c r="BZ2731" i="11"/>
  <c r="CA2731" i="11"/>
  <c r="CB2731" i="11"/>
  <c r="CC2731" i="11"/>
  <c r="CD2731" i="11"/>
  <c r="CE2731" i="11"/>
  <c r="CF2731" i="11"/>
  <c r="CG2731" i="11"/>
  <c r="CH2731" i="11"/>
  <c r="CI2731" i="11"/>
  <c r="CJ2731" i="11"/>
  <c r="CK2731" i="11"/>
  <c r="CL2731" i="11"/>
  <c r="CM2731" i="11"/>
  <c r="CN2731" i="11"/>
  <c r="CO2731" i="11"/>
  <c r="CP2731" i="11"/>
  <c r="CQ2731" i="11"/>
  <c r="CR2731" i="11"/>
  <c r="CS2731" i="11"/>
  <c r="CT2731" i="11"/>
  <c r="CU2731" i="11"/>
  <c r="CV2731" i="11"/>
  <c r="CW2731" i="11"/>
  <c r="CX2731" i="11"/>
  <c r="CY2731" i="11"/>
  <c r="CZ2731" i="11"/>
  <c r="DA2731" i="11"/>
  <c r="DB2731" i="11"/>
  <c r="DC2731" i="11"/>
  <c r="DD2731" i="11"/>
  <c r="DE2731" i="11"/>
  <c r="DF2731" i="11"/>
  <c r="DG2731" i="11"/>
  <c r="DH2731" i="11"/>
  <c r="DI2731" i="11"/>
  <c r="DJ2731" i="11"/>
  <c r="DK2731" i="11"/>
  <c r="DL2731" i="11"/>
  <c r="DM2731" i="11"/>
  <c r="DN2731" i="11"/>
  <c r="DO2731" i="11"/>
  <c r="DP2731" i="11"/>
  <c r="DQ2731" i="11"/>
  <c r="DR2731" i="11"/>
  <c r="DS2731" i="11"/>
  <c r="DT2731" i="11"/>
  <c r="DU2731" i="11"/>
  <c r="DV2731" i="11"/>
  <c r="DW2731" i="11"/>
  <c r="BE2732" i="11"/>
  <c r="BF2732" i="11"/>
  <c r="BG2732" i="11"/>
  <c r="BH2732" i="11"/>
  <c r="BI2732" i="11"/>
  <c r="BJ2732" i="11"/>
  <c r="BK2732" i="11"/>
  <c r="BL2732" i="11"/>
  <c r="BM2732" i="11"/>
  <c r="BN2732" i="11"/>
  <c r="BO2732" i="11"/>
  <c r="BP2732" i="11"/>
  <c r="BQ2732" i="11"/>
  <c r="BR2732" i="11"/>
  <c r="BS2732" i="11"/>
  <c r="BT2732" i="11"/>
  <c r="BU2732" i="11"/>
  <c r="BV2732" i="11"/>
  <c r="BW2732" i="11"/>
  <c r="BX2732" i="11"/>
  <c r="BY2732" i="11"/>
  <c r="BZ2732" i="11"/>
  <c r="CA2732" i="11"/>
  <c r="CB2732" i="11"/>
  <c r="CC2732" i="11"/>
  <c r="CD2732" i="11"/>
  <c r="CE2732" i="11"/>
  <c r="CF2732" i="11"/>
  <c r="CG2732" i="11"/>
  <c r="CH2732" i="11"/>
  <c r="CI2732" i="11"/>
  <c r="CJ2732" i="11"/>
  <c r="CK2732" i="11"/>
  <c r="CL2732" i="11"/>
  <c r="CM2732" i="11"/>
  <c r="CN2732" i="11"/>
  <c r="CO2732" i="11"/>
  <c r="CP2732" i="11"/>
  <c r="CQ2732" i="11"/>
  <c r="CR2732" i="11"/>
  <c r="CS2732" i="11"/>
  <c r="CT2732" i="11"/>
  <c r="CU2732" i="11"/>
  <c r="CV2732" i="11"/>
  <c r="CW2732" i="11"/>
  <c r="CX2732" i="11"/>
  <c r="CY2732" i="11"/>
  <c r="CZ2732" i="11"/>
  <c r="DA2732" i="11"/>
  <c r="DB2732" i="11"/>
  <c r="DC2732" i="11"/>
  <c r="DD2732" i="11"/>
  <c r="DE2732" i="11"/>
  <c r="DF2732" i="11"/>
  <c r="DG2732" i="11"/>
  <c r="DH2732" i="11"/>
  <c r="DI2732" i="11"/>
  <c r="DJ2732" i="11"/>
  <c r="DK2732" i="11"/>
  <c r="DL2732" i="11"/>
  <c r="DM2732" i="11"/>
  <c r="DN2732" i="11"/>
  <c r="DO2732" i="11"/>
  <c r="DP2732" i="11"/>
  <c r="DQ2732" i="11"/>
  <c r="DR2732" i="11"/>
  <c r="DS2732" i="11"/>
  <c r="DT2732" i="11"/>
  <c r="DU2732" i="11"/>
  <c r="DV2732" i="11"/>
  <c r="DW2732" i="11"/>
  <c r="BE2733" i="11"/>
  <c r="BF2733" i="11"/>
  <c r="BG2733" i="11"/>
  <c r="BH2733" i="11"/>
  <c r="BI2733" i="11"/>
  <c r="BJ2733" i="11"/>
  <c r="BK2733" i="11"/>
  <c r="BL2733" i="11"/>
  <c r="BM2733" i="11"/>
  <c r="BN2733" i="11"/>
  <c r="BO2733" i="11"/>
  <c r="BP2733" i="11"/>
  <c r="BQ2733" i="11"/>
  <c r="BR2733" i="11"/>
  <c r="BS2733" i="11"/>
  <c r="BT2733" i="11"/>
  <c r="BU2733" i="11"/>
  <c r="BV2733" i="11"/>
  <c r="BW2733" i="11"/>
  <c r="BX2733" i="11"/>
  <c r="BY2733" i="11"/>
  <c r="BZ2733" i="11"/>
  <c r="CA2733" i="11"/>
  <c r="CB2733" i="11"/>
  <c r="CC2733" i="11"/>
  <c r="CD2733" i="11"/>
  <c r="CE2733" i="11"/>
  <c r="CF2733" i="11"/>
  <c r="CG2733" i="11"/>
  <c r="CH2733" i="11"/>
  <c r="CI2733" i="11"/>
  <c r="CJ2733" i="11"/>
  <c r="CK2733" i="11"/>
  <c r="CL2733" i="11"/>
  <c r="CM2733" i="11"/>
  <c r="CN2733" i="11"/>
  <c r="CO2733" i="11"/>
  <c r="CP2733" i="11"/>
  <c r="CQ2733" i="11"/>
  <c r="CR2733" i="11"/>
  <c r="CS2733" i="11"/>
  <c r="CT2733" i="11"/>
  <c r="CU2733" i="11"/>
  <c r="CV2733" i="11"/>
  <c r="CW2733" i="11"/>
  <c r="CX2733" i="11"/>
  <c r="CY2733" i="11"/>
  <c r="CZ2733" i="11"/>
  <c r="DA2733" i="11"/>
  <c r="DB2733" i="11"/>
  <c r="DC2733" i="11"/>
  <c r="DD2733" i="11"/>
  <c r="DE2733" i="11"/>
  <c r="DF2733" i="11"/>
  <c r="DG2733" i="11"/>
  <c r="DH2733" i="11"/>
  <c r="DI2733" i="11"/>
  <c r="DJ2733" i="11"/>
  <c r="DK2733" i="11"/>
  <c r="DL2733" i="11"/>
  <c r="DM2733" i="11"/>
  <c r="DN2733" i="11"/>
  <c r="DO2733" i="11"/>
  <c r="DP2733" i="11"/>
  <c r="DQ2733" i="11"/>
  <c r="DR2733" i="11"/>
  <c r="DS2733" i="11"/>
  <c r="DT2733" i="11"/>
  <c r="DU2733" i="11"/>
  <c r="DV2733" i="11"/>
  <c r="DW2733" i="11"/>
  <c r="BE2734" i="11"/>
  <c r="BF2734" i="11"/>
  <c r="BG2734" i="11"/>
  <c r="BH2734" i="11"/>
  <c r="BI2734" i="11"/>
  <c r="BJ2734" i="11"/>
  <c r="BK2734" i="11"/>
  <c r="BL2734" i="11"/>
  <c r="BM2734" i="11"/>
  <c r="BN2734" i="11"/>
  <c r="BO2734" i="11"/>
  <c r="BP2734" i="11"/>
  <c r="BQ2734" i="11"/>
  <c r="BR2734" i="11"/>
  <c r="BS2734" i="11"/>
  <c r="BT2734" i="11"/>
  <c r="BU2734" i="11"/>
  <c r="BV2734" i="11"/>
  <c r="BW2734" i="11"/>
  <c r="BX2734" i="11"/>
  <c r="BY2734" i="11"/>
  <c r="BZ2734" i="11"/>
  <c r="CA2734" i="11"/>
  <c r="CB2734" i="11"/>
  <c r="CC2734" i="11"/>
  <c r="CD2734" i="11"/>
  <c r="CE2734" i="11"/>
  <c r="CF2734" i="11"/>
  <c r="CG2734" i="11"/>
  <c r="CH2734" i="11"/>
  <c r="CI2734" i="11"/>
  <c r="CJ2734" i="11"/>
  <c r="CK2734" i="11"/>
  <c r="CL2734" i="11"/>
  <c r="CM2734" i="11"/>
  <c r="CN2734" i="11"/>
  <c r="CO2734" i="11"/>
  <c r="CP2734" i="11"/>
  <c r="CQ2734" i="11"/>
  <c r="CR2734" i="11"/>
  <c r="CS2734" i="11"/>
  <c r="CT2734" i="11"/>
  <c r="CU2734" i="11"/>
  <c r="CV2734" i="11"/>
  <c r="CW2734" i="11"/>
  <c r="CX2734" i="11"/>
  <c r="CY2734" i="11"/>
  <c r="CZ2734" i="11"/>
  <c r="DA2734" i="11"/>
  <c r="DB2734" i="11"/>
  <c r="DC2734" i="11"/>
  <c r="DD2734" i="11"/>
  <c r="DE2734" i="11"/>
  <c r="DF2734" i="11"/>
  <c r="DG2734" i="11"/>
  <c r="DH2734" i="11"/>
  <c r="DI2734" i="11"/>
  <c r="DJ2734" i="11"/>
  <c r="DK2734" i="11"/>
  <c r="DL2734" i="11"/>
  <c r="DM2734" i="11"/>
  <c r="DN2734" i="11"/>
  <c r="DO2734" i="11"/>
  <c r="DP2734" i="11"/>
  <c r="DQ2734" i="11"/>
  <c r="DR2734" i="11"/>
  <c r="DS2734" i="11"/>
  <c r="DT2734" i="11"/>
  <c r="DU2734" i="11"/>
  <c r="DV2734" i="11"/>
  <c r="DW2734" i="11"/>
  <c r="BE2735" i="11"/>
  <c r="BF2735" i="11"/>
  <c r="BG2735" i="11"/>
  <c r="BH2735" i="11"/>
  <c r="BI2735" i="11"/>
  <c r="BJ2735" i="11"/>
  <c r="BK2735" i="11"/>
  <c r="BL2735" i="11"/>
  <c r="BM2735" i="11"/>
  <c r="BN2735" i="11"/>
  <c r="BO2735" i="11"/>
  <c r="BP2735" i="11"/>
  <c r="BQ2735" i="11"/>
  <c r="BR2735" i="11"/>
  <c r="BS2735" i="11"/>
  <c r="BT2735" i="11"/>
  <c r="BU2735" i="11"/>
  <c r="BV2735" i="11"/>
  <c r="BW2735" i="11"/>
  <c r="BX2735" i="11"/>
  <c r="BY2735" i="11"/>
  <c r="BZ2735" i="11"/>
  <c r="CA2735" i="11"/>
  <c r="CB2735" i="11"/>
  <c r="CC2735" i="11"/>
  <c r="CD2735" i="11"/>
  <c r="CE2735" i="11"/>
  <c r="CF2735" i="11"/>
  <c r="CG2735" i="11"/>
  <c r="CH2735" i="11"/>
  <c r="CI2735" i="11"/>
  <c r="CJ2735" i="11"/>
  <c r="CK2735" i="11"/>
  <c r="CL2735" i="11"/>
  <c r="CM2735" i="11"/>
  <c r="CN2735" i="11"/>
  <c r="CO2735" i="11"/>
  <c r="CP2735" i="11"/>
  <c r="CQ2735" i="11"/>
  <c r="CR2735" i="11"/>
  <c r="CS2735" i="11"/>
  <c r="CT2735" i="11"/>
  <c r="CU2735" i="11"/>
  <c r="CV2735" i="11"/>
  <c r="CW2735" i="11"/>
  <c r="CX2735" i="11"/>
  <c r="CY2735" i="11"/>
  <c r="CZ2735" i="11"/>
  <c r="DA2735" i="11"/>
  <c r="DB2735" i="11"/>
  <c r="DC2735" i="11"/>
  <c r="DD2735" i="11"/>
  <c r="DE2735" i="11"/>
  <c r="DF2735" i="11"/>
  <c r="DG2735" i="11"/>
  <c r="DH2735" i="11"/>
  <c r="DI2735" i="11"/>
  <c r="DJ2735" i="11"/>
  <c r="DK2735" i="11"/>
  <c r="DL2735" i="11"/>
  <c r="DM2735" i="11"/>
  <c r="DN2735" i="11"/>
  <c r="DO2735" i="11"/>
  <c r="DP2735" i="11"/>
  <c r="DQ2735" i="11"/>
  <c r="DR2735" i="11"/>
  <c r="DS2735" i="11"/>
  <c r="DT2735" i="11"/>
  <c r="DU2735" i="11"/>
  <c r="DV2735" i="11"/>
  <c r="DW2735" i="11"/>
  <c r="BE2736" i="11"/>
  <c r="BF2736" i="11"/>
  <c r="BG2736" i="11"/>
  <c r="BH2736" i="11"/>
  <c r="BI2736" i="11"/>
  <c r="BJ2736" i="11"/>
  <c r="BK2736" i="11"/>
  <c r="BL2736" i="11"/>
  <c r="BM2736" i="11"/>
  <c r="BN2736" i="11"/>
  <c r="BO2736" i="11"/>
  <c r="BP2736" i="11"/>
  <c r="BQ2736" i="11"/>
  <c r="BR2736" i="11"/>
  <c r="BS2736" i="11"/>
  <c r="BT2736" i="11"/>
  <c r="BU2736" i="11"/>
  <c r="BV2736" i="11"/>
  <c r="BW2736" i="11"/>
  <c r="BX2736" i="11"/>
  <c r="BY2736" i="11"/>
  <c r="BZ2736" i="11"/>
  <c r="CA2736" i="11"/>
  <c r="CB2736" i="11"/>
  <c r="CC2736" i="11"/>
  <c r="CD2736" i="11"/>
  <c r="CE2736" i="11"/>
  <c r="CF2736" i="11"/>
  <c r="CG2736" i="11"/>
  <c r="CH2736" i="11"/>
  <c r="CI2736" i="11"/>
  <c r="CJ2736" i="11"/>
  <c r="CK2736" i="11"/>
  <c r="CL2736" i="11"/>
  <c r="CM2736" i="11"/>
  <c r="CN2736" i="11"/>
  <c r="CO2736" i="11"/>
  <c r="CP2736" i="11"/>
  <c r="CQ2736" i="11"/>
  <c r="CR2736" i="11"/>
  <c r="CS2736" i="11"/>
  <c r="CT2736" i="11"/>
  <c r="CU2736" i="11"/>
  <c r="CV2736" i="11"/>
  <c r="CW2736" i="11"/>
  <c r="CX2736" i="11"/>
  <c r="CY2736" i="11"/>
  <c r="CZ2736" i="11"/>
  <c r="DA2736" i="11"/>
  <c r="DB2736" i="11"/>
  <c r="DC2736" i="11"/>
  <c r="DD2736" i="11"/>
  <c r="DE2736" i="11"/>
  <c r="DF2736" i="11"/>
  <c r="DG2736" i="11"/>
  <c r="DH2736" i="11"/>
  <c r="DI2736" i="11"/>
  <c r="DJ2736" i="11"/>
  <c r="DK2736" i="11"/>
  <c r="DL2736" i="11"/>
  <c r="DM2736" i="11"/>
  <c r="DN2736" i="11"/>
  <c r="DO2736" i="11"/>
  <c r="DP2736" i="11"/>
  <c r="DQ2736" i="11"/>
  <c r="DR2736" i="11"/>
  <c r="DS2736" i="11"/>
  <c r="DT2736" i="11"/>
  <c r="DU2736" i="11"/>
  <c r="DV2736" i="11"/>
  <c r="DW2736" i="11"/>
  <c r="BE2737" i="11"/>
  <c r="BF2737" i="11"/>
  <c r="BG2737" i="11"/>
  <c r="BH2737" i="11"/>
  <c r="BI2737" i="11"/>
  <c r="BJ2737" i="11"/>
  <c r="BK2737" i="11"/>
  <c r="BL2737" i="11"/>
  <c r="BM2737" i="11"/>
  <c r="BN2737" i="11"/>
  <c r="BO2737" i="11"/>
  <c r="BP2737" i="11"/>
  <c r="BQ2737" i="11"/>
  <c r="BR2737" i="11"/>
  <c r="BS2737" i="11"/>
  <c r="BT2737" i="11"/>
  <c r="BU2737" i="11"/>
  <c r="BV2737" i="11"/>
  <c r="BW2737" i="11"/>
  <c r="BX2737" i="11"/>
  <c r="BY2737" i="11"/>
  <c r="BZ2737" i="11"/>
  <c r="CA2737" i="11"/>
  <c r="CB2737" i="11"/>
  <c r="CC2737" i="11"/>
  <c r="CD2737" i="11"/>
  <c r="CE2737" i="11"/>
  <c r="CF2737" i="11"/>
  <c r="CG2737" i="11"/>
  <c r="CH2737" i="11"/>
  <c r="CI2737" i="11"/>
  <c r="CJ2737" i="11"/>
  <c r="CK2737" i="11"/>
  <c r="CL2737" i="11"/>
  <c r="CM2737" i="11"/>
  <c r="CN2737" i="11"/>
  <c r="CO2737" i="11"/>
  <c r="CP2737" i="11"/>
  <c r="CQ2737" i="11"/>
  <c r="CR2737" i="11"/>
  <c r="CS2737" i="11"/>
  <c r="CT2737" i="11"/>
  <c r="CU2737" i="11"/>
  <c r="CV2737" i="11"/>
  <c r="CW2737" i="11"/>
  <c r="CX2737" i="11"/>
  <c r="CY2737" i="11"/>
  <c r="CZ2737" i="11"/>
  <c r="DA2737" i="11"/>
  <c r="DB2737" i="11"/>
  <c r="DC2737" i="11"/>
  <c r="DD2737" i="11"/>
  <c r="DE2737" i="11"/>
  <c r="DF2737" i="11"/>
  <c r="DG2737" i="11"/>
  <c r="DH2737" i="11"/>
  <c r="DI2737" i="11"/>
  <c r="DJ2737" i="11"/>
  <c r="DK2737" i="11"/>
  <c r="DL2737" i="11"/>
  <c r="DM2737" i="11"/>
  <c r="DN2737" i="11"/>
  <c r="DO2737" i="11"/>
  <c r="DP2737" i="11"/>
  <c r="DQ2737" i="11"/>
  <c r="DR2737" i="11"/>
  <c r="DS2737" i="11"/>
  <c r="DT2737" i="11"/>
  <c r="DU2737" i="11"/>
  <c r="DV2737" i="11"/>
  <c r="DW2737" i="11"/>
  <c r="BE2738" i="11"/>
  <c r="BF2738" i="11"/>
  <c r="BG2738" i="11"/>
  <c r="BH2738" i="11"/>
  <c r="BI2738" i="11"/>
  <c r="BJ2738" i="11"/>
  <c r="BK2738" i="11"/>
  <c r="BL2738" i="11"/>
  <c r="BM2738" i="11"/>
  <c r="BN2738" i="11"/>
  <c r="BO2738" i="11"/>
  <c r="BP2738" i="11"/>
  <c r="BQ2738" i="11"/>
  <c r="BR2738" i="11"/>
  <c r="BS2738" i="11"/>
  <c r="BT2738" i="11"/>
  <c r="BU2738" i="11"/>
  <c r="BV2738" i="11"/>
  <c r="BW2738" i="11"/>
  <c r="BX2738" i="11"/>
  <c r="BY2738" i="11"/>
  <c r="BZ2738" i="11"/>
  <c r="CA2738" i="11"/>
  <c r="CB2738" i="11"/>
  <c r="CC2738" i="11"/>
  <c r="CD2738" i="11"/>
  <c r="CE2738" i="11"/>
  <c r="CF2738" i="11"/>
  <c r="CG2738" i="11"/>
  <c r="CH2738" i="11"/>
  <c r="CI2738" i="11"/>
  <c r="CJ2738" i="11"/>
  <c r="CK2738" i="11"/>
  <c r="CL2738" i="11"/>
  <c r="CM2738" i="11"/>
  <c r="CN2738" i="11"/>
  <c r="CO2738" i="11"/>
  <c r="CP2738" i="11"/>
  <c r="CQ2738" i="11"/>
  <c r="CR2738" i="11"/>
  <c r="CS2738" i="11"/>
  <c r="CT2738" i="11"/>
  <c r="CU2738" i="11"/>
  <c r="CV2738" i="11"/>
  <c r="CW2738" i="11"/>
  <c r="CX2738" i="11"/>
  <c r="CY2738" i="11"/>
  <c r="CZ2738" i="11"/>
  <c r="DA2738" i="11"/>
  <c r="DB2738" i="11"/>
  <c r="DC2738" i="11"/>
  <c r="DD2738" i="11"/>
  <c r="DE2738" i="11"/>
  <c r="DF2738" i="11"/>
  <c r="DG2738" i="11"/>
  <c r="DH2738" i="11"/>
  <c r="DI2738" i="11"/>
  <c r="DJ2738" i="11"/>
  <c r="DK2738" i="11"/>
  <c r="DL2738" i="11"/>
  <c r="DM2738" i="11"/>
  <c r="DN2738" i="11"/>
  <c r="DO2738" i="11"/>
  <c r="DP2738" i="11"/>
  <c r="DQ2738" i="11"/>
  <c r="DR2738" i="11"/>
  <c r="DS2738" i="11"/>
  <c r="DT2738" i="11"/>
  <c r="DU2738" i="11"/>
  <c r="DV2738" i="11"/>
  <c r="DW2738" i="11"/>
  <c r="BE2739" i="11"/>
  <c r="BF2739" i="11"/>
  <c r="BG2739" i="11"/>
  <c r="BH2739" i="11"/>
  <c r="BI2739" i="11"/>
  <c r="BJ2739" i="11"/>
  <c r="BK2739" i="11"/>
  <c r="BL2739" i="11"/>
  <c r="BM2739" i="11"/>
  <c r="BN2739" i="11"/>
  <c r="BO2739" i="11"/>
  <c r="BP2739" i="11"/>
  <c r="BQ2739" i="11"/>
  <c r="BR2739" i="11"/>
  <c r="BS2739" i="11"/>
  <c r="BT2739" i="11"/>
  <c r="BU2739" i="11"/>
  <c r="BV2739" i="11"/>
  <c r="BW2739" i="11"/>
  <c r="BX2739" i="11"/>
  <c r="BY2739" i="11"/>
  <c r="BZ2739" i="11"/>
  <c r="CA2739" i="11"/>
  <c r="CB2739" i="11"/>
  <c r="CC2739" i="11"/>
  <c r="CD2739" i="11"/>
  <c r="CE2739" i="11"/>
  <c r="CF2739" i="11"/>
  <c r="CG2739" i="11"/>
  <c r="CH2739" i="11"/>
  <c r="CI2739" i="11"/>
  <c r="CJ2739" i="11"/>
  <c r="CK2739" i="11"/>
  <c r="CL2739" i="11"/>
  <c r="CM2739" i="11"/>
  <c r="CN2739" i="11"/>
  <c r="CO2739" i="11"/>
  <c r="CP2739" i="11"/>
  <c r="CQ2739" i="11"/>
  <c r="CR2739" i="11"/>
  <c r="CS2739" i="11"/>
  <c r="CT2739" i="11"/>
  <c r="CU2739" i="11"/>
  <c r="CV2739" i="11"/>
  <c r="CW2739" i="11"/>
  <c r="CX2739" i="11"/>
  <c r="CY2739" i="11"/>
  <c r="CZ2739" i="11"/>
  <c r="DA2739" i="11"/>
  <c r="DB2739" i="11"/>
  <c r="DC2739" i="11"/>
  <c r="DD2739" i="11"/>
  <c r="DE2739" i="11"/>
  <c r="DF2739" i="11"/>
  <c r="DG2739" i="11"/>
  <c r="DH2739" i="11"/>
  <c r="DI2739" i="11"/>
  <c r="DJ2739" i="11"/>
  <c r="DK2739" i="11"/>
  <c r="DL2739" i="11"/>
  <c r="DM2739" i="11"/>
  <c r="DN2739" i="11"/>
  <c r="DO2739" i="11"/>
  <c r="DP2739" i="11"/>
  <c r="DQ2739" i="11"/>
  <c r="DR2739" i="11"/>
  <c r="DS2739" i="11"/>
  <c r="DT2739" i="11"/>
  <c r="DU2739" i="11"/>
  <c r="DV2739" i="11"/>
  <c r="DW2739" i="11"/>
  <c r="BE2740" i="11"/>
  <c r="BF2740" i="11"/>
  <c r="BG2740" i="11"/>
  <c r="BH2740" i="11"/>
  <c r="BI2740" i="11"/>
  <c r="BJ2740" i="11"/>
  <c r="BK2740" i="11"/>
  <c r="BL2740" i="11"/>
  <c r="BM2740" i="11"/>
  <c r="BN2740" i="11"/>
  <c r="BO2740" i="11"/>
  <c r="BP2740" i="11"/>
  <c r="BQ2740" i="11"/>
  <c r="BR2740" i="11"/>
  <c r="BS2740" i="11"/>
  <c r="BT2740" i="11"/>
  <c r="BU2740" i="11"/>
  <c r="BV2740" i="11"/>
  <c r="BW2740" i="11"/>
  <c r="BX2740" i="11"/>
  <c r="BY2740" i="11"/>
  <c r="BZ2740" i="11"/>
  <c r="CA2740" i="11"/>
  <c r="CB2740" i="11"/>
  <c r="CC2740" i="11"/>
  <c r="CD2740" i="11"/>
  <c r="CE2740" i="11"/>
  <c r="CF2740" i="11"/>
  <c r="CG2740" i="11"/>
  <c r="CH2740" i="11"/>
  <c r="CI2740" i="11"/>
  <c r="CJ2740" i="11"/>
  <c r="CK2740" i="11"/>
  <c r="CL2740" i="11"/>
  <c r="CM2740" i="11"/>
  <c r="CN2740" i="11"/>
  <c r="CO2740" i="11"/>
  <c r="CP2740" i="11"/>
  <c r="CQ2740" i="11"/>
  <c r="CR2740" i="11"/>
  <c r="CS2740" i="11"/>
  <c r="CT2740" i="11"/>
  <c r="CU2740" i="11"/>
  <c r="CV2740" i="11"/>
  <c r="CW2740" i="11"/>
  <c r="CX2740" i="11"/>
  <c r="CY2740" i="11"/>
  <c r="CZ2740" i="11"/>
  <c r="DA2740" i="11"/>
  <c r="DB2740" i="11"/>
  <c r="DC2740" i="11"/>
  <c r="DD2740" i="11"/>
  <c r="DE2740" i="11"/>
  <c r="DF2740" i="11"/>
  <c r="DG2740" i="11"/>
  <c r="DH2740" i="11"/>
  <c r="DI2740" i="11"/>
  <c r="DJ2740" i="11"/>
  <c r="DK2740" i="11"/>
  <c r="DL2740" i="11"/>
  <c r="DM2740" i="11"/>
  <c r="DN2740" i="11"/>
  <c r="DO2740" i="11"/>
  <c r="DP2740" i="11"/>
  <c r="DQ2740" i="11"/>
  <c r="DR2740" i="11"/>
  <c r="DS2740" i="11"/>
  <c r="DT2740" i="11"/>
  <c r="DU2740" i="11"/>
  <c r="DV2740" i="11"/>
  <c r="DW2740" i="11"/>
  <c r="BE2741" i="11"/>
  <c r="BF2741" i="11"/>
  <c r="BG2741" i="11"/>
  <c r="BH2741" i="11"/>
  <c r="BI2741" i="11"/>
  <c r="BJ2741" i="11"/>
  <c r="BK2741" i="11"/>
  <c r="BL2741" i="11"/>
  <c r="BM2741" i="11"/>
  <c r="BN2741" i="11"/>
  <c r="BO2741" i="11"/>
  <c r="BP2741" i="11"/>
  <c r="BQ2741" i="11"/>
  <c r="BR2741" i="11"/>
  <c r="BS2741" i="11"/>
  <c r="BT2741" i="11"/>
  <c r="BU2741" i="11"/>
  <c r="BV2741" i="11"/>
  <c r="BW2741" i="11"/>
  <c r="BX2741" i="11"/>
  <c r="BY2741" i="11"/>
  <c r="BZ2741" i="11"/>
  <c r="CA2741" i="11"/>
  <c r="CB2741" i="11"/>
  <c r="CC2741" i="11"/>
  <c r="CD2741" i="11"/>
  <c r="CE2741" i="11"/>
  <c r="CF2741" i="11"/>
  <c r="CG2741" i="11"/>
  <c r="CH2741" i="11"/>
  <c r="CI2741" i="11"/>
  <c r="CJ2741" i="11"/>
  <c r="CK2741" i="11"/>
  <c r="CL2741" i="11"/>
  <c r="CM2741" i="11"/>
  <c r="CN2741" i="11"/>
  <c r="CO2741" i="11"/>
  <c r="CP2741" i="11"/>
  <c r="CQ2741" i="11"/>
  <c r="CR2741" i="11"/>
  <c r="CS2741" i="11"/>
  <c r="CT2741" i="11"/>
  <c r="CU2741" i="11"/>
  <c r="CV2741" i="11"/>
  <c r="CW2741" i="11"/>
  <c r="CX2741" i="11"/>
  <c r="CY2741" i="11"/>
  <c r="CZ2741" i="11"/>
  <c r="DA2741" i="11"/>
  <c r="DB2741" i="11"/>
  <c r="DC2741" i="11"/>
  <c r="DD2741" i="11"/>
  <c r="DE2741" i="11"/>
  <c r="DF2741" i="11"/>
  <c r="DG2741" i="11"/>
  <c r="DH2741" i="11"/>
  <c r="DI2741" i="11"/>
  <c r="DJ2741" i="11"/>
  <c r="DK2741" i="11"/>
  <c r="DL2741" i="11"/>
  <c r="DM2741" i="11"/>
  <c r="DN2741" i="11"/>
  <c r="DO2741" i="11"/>
  <c r="DP2741" i="11"/>
  <c r="DQ2741" i="11"/>
  <c r="DR2741" i="11"/>
  <c r="DS2741" i="11"/>
  <c r="DT2741" i="11"/>
  <c r="DU2741" i="11"/>
  <c r="DV2741" i="11"/>
  <c r="DW2741" i="11"/>
  <c r="BE2742" i="11"/>
  <c r="BF2742" i="11"/>
  <c r="BG2742" i="11"/>
  <c r="BH2742" i="11"/>
  <c r="BI2742" i="11"/>
  <c r="BJ2742" i="11"/>
  <c r="BK2742" i="11"/>
  <c r="BL2742" i="11"/>
  <c r="BM2742" i="11"/>
  <c r="BN2742" i="11"/>
  <c r="BO2742" i="11"/>
  <c r="BP2742" i="11"/>
  <c r="BQ2742" i="11"/>
  <c r="BR2742" i="11"/>
  <c r="BS2742" i="11"/>
  <c r="BT2742" i="11"/>
  <c r="BU2742" i="11"/>
  <c r="BV2742" i="11"/>
  <c r="BW2742" i="11"/>
  <c r="BX2742" i="11"/>
  <c r="BY2742" i="11"/>
  <c r="BZ2742" i="11"/>
  <c r="CA2742" i="11"/>
  <c r="CB2742" i="11"/>
  <c r="CC2742" i="11"/>
  <c r="CD2742" i="11"/>
  <c r="CE2742" i="11"/>
  <c r="CF2742" i="11"/>
  <c r="CG2742" i="11"/>
  <c r="CH2742" i="11"/>
  <c r="CI2742" i="11"/>
  <c r="CJ2742" i="11"/>
  <c r="CK2742" i="11"/>
  <c r="CL2742" i="11"/>
  <c r="CM2742" i="11"/>
  <c r="CN2742" i="11"/>
  <c r="CO2742" i="11"/>
  <c r="CP2742" i="11"/>
  <c r="CQ2742" i="11"/>
  <c r="CR2742" i="11"/>
  <c r="CS2742" i="11"/>
  <c r="CT2742" i="11"/>
  <c r="CU2742" i="11"/>
  <c r="CV2742" i="11"/>
  <c r="CW2742" i="11"/>
  <c r="CX2742" i="11"/>
  <c r="CY2742" i="11"/>
  <c r="CZ2742" i="11"/>
  <c r="DA2742" i="11"/>
  <c r="DB2742" i="11"/>
  <c r="DC2742" i="11"/>
  <c r="DD2742" i="11"/>
  <c r="DE2742" i="11"/>
  <c r="DF2742" i="11"/>
  <c r="DG2742" i="11"/>
  <c r="DH2742" i="11"/>
  <c r="DI2742" i="11"/>
  <c r="DJ2742" i="11"/>
  <c r="DK2742" i="11"/>
  <c r="DL2742" i="11"/>
  <c r="DM2742" i="11"/>
  <c r="DN2742" i="11"/>
  <c r="DO2742" i="11"/>
  <c r="DP2742" i="11"/>
  <c r="DQ2742" i="11"/>
  <c r="DR2742" i="11"/>
  <c r="DS2742" i="11"/>
  <c r="DT2742" i="11"/>
  <c r="DU2742" i="11"/>
  <c r="DV2742" i="11"/>
  <c r="DW2742" i="11"/>
  <c r="BE2743" i="11"/>
  <c r="BF2743" i="11"/>
  <c r="BG2743" i="11"/>
  <c r="BH2743" i="11"/>
  <c r="BI2743" i="11"/>
  <c r="BJ2743" i="11"/>
  <c r="BK2743" i="11"/>
  <c r="BL2743" i="11"/>
  <c r="BM2743" i="11"/>
  <c r="BN2743" i="11"/>
  <c r="BO2743" i="11"/>
  <c r="BP2743" i="11"/>
  <c r="BQ2743" i="11"/>
  <c r="BR2743" i="11"/>
  <c r="BS2743" i="11"/>
  <c r="BT2743" i="11"/>
  <c r="BU2743" i="11"/>
  <c r="BV2743" i="11"/>
  <c r="BW2743" i="11"/>
  <c r="BX2743" i="11"/>
  <c r="BY2743" i="11"/>
  <c r="BZ2743" i="11"/>
  <c r="CA2743" i="11"/>
  <c r="CB2743" i="11"/>
  <c r="CC2743" i="11"/>
  <c r="CD2743" i="11"/>
  <c r="CE2743" i="11"/>
  <c r="CF2743" i="11"/>
  <c r="CG2743" i="11"/>
  <c r="CH2743" i="11"/>
  <c r="CI2743" i="11"/>
  <c r="CJ2743" i="11"/>
  <c r="CK2743" i="11"/>
  <c r="CL2743" i="11"/>
  <c r="CM2743" i="11"/>
  <c r="CN2743" i="11"/>
  <c r="CO2743" i="11"/>
  <c r="CP2743" i="11"/>
  <c r="CQ2743" i="11"/>
  <c r="CR2743" i="11"/>
  <c r="CS2743" i="11"/>
  <c r="CT2743" i="11"/>
  <c r="CU2743" i="11"/>
  <c r="CV2743" i="11"/>
  <c r="CW2743" i="11"/>
  <c r="CX2743" i="11"/>
  <c r="CY2743" i="11"/>
  <c r="CZ2743" i="11"/>
  <c r="DA2743" i="11"/>
  <c r="DB2743" i="11"/>
  <c r="DC2743" i="11"/>
  <c r="DD2743" i="11"/>
  <c r="DE2743" i="11"/>
  <c r="DF2743" i="11"/>
  <c r="DG2743" i="11"/>
  <c r="DH2743" i="11"/>
  <c r="DI2743" i="11"/>
  <c r="DJ2743" i="11"/>
  <c r="DK2743" i="11"/>
  <c r="DL2743" i="11"/>
  <c r="DM2743" i="11"/>
  <c r="DN2743" i="11"/>
  <c r="DO2743" i="11"/>
  <c r="DP2743" i="11"/>
  <c r="DQ2743" i="11"/>
  <c r="DR2743" i="11"/>
  <c r="DS2743" i="11"/>
  <c r="DT2743" i="11"/>
  <c r="DU2743" i="11"/>
  <c r="DV2743" i="11"/>
  <c r="DW2743" i="11"/>
  <c r="BE2744" i="11"/>
  <c r="BF2744" i="11"/>
  <c r="BG2744" i="11"/>
  <c r="BH2744" i="11"/>
  <c r="BI2744" i="11"/>
  <c r="BJ2744" i="11"/>
  <c r="BK2744" i="11"/>
  <c r="BL2744" i="11"/>
  <c r="BM2744" i="11"/>
  <c r="BN2744" i="11"/>
  <c r="BO2744" i="11"/>
  <c r="BP2744" i="11"/>
  <c r="BQ2744" i="11"/>
  <c r="BR2744" i="11"/>
  <c r="BS2744" i="11"/>
  <c r="BT2744" i="11"/>
  <c r="BU2744" i="11"/>
  <c r="BV2744" i="11"/>
  <c r="BW2744" i="11"/>
  <c r="BX2744" i="11"/>
  <c r="BY2744" i="11"/>
  <c r="BZ2744" i="11"/>
  <c r="CA2744" i="11"/>
  <c r="CB2744" i="11"/>
  <c r="CC2744" i="11"/>
  <c r="CD2744" i="11"/>
  <c r="CE2744" i="11"/>
  <c r="CF2744" i="11"/>
  <c r="CG2744" i="11"/>
  <c r="CH2744" i="11"/>
  <c r="CI2744" i="11"/>
  <c r="CJ2744" i="11"/>
  <c r="CK2744" i="11"/>
  <c r="CL2744" i="11"/>
  <c r="CM2744" i="11"/>
  <c r="CN2744" i="11"/>
  <c r="CO2744" i="11"/>
  <c r="CP2744" i="11"/>
  <c r="CQ2744" i="11"/>
  <c r="CR2744" i="11"/>
  <c r="CS2744" i="11"/>
  <c r="CT2744" i="11"/>
  <c r="CU2744" i="11"/>
  <c r="CV2744" i="11"/>
  <c r="CW2744" i="11"/>
  <c r="CX2744" i="11"/>
  <c r="CY2744" i="11"/>
  <c r="CZ2744" i="11"/>
  <c r="DA2744" i="11"/>
  <c r="DB2744" i="11"/>
  <c r="DC2744" i="11"/>
  <c r="DD2744" i="11"/>
  <c r="DE2744" i="11"/>
  <c r="DF2744" i="11"/>
  <c r="DG2744" i="11"/>
  <c r="DH2744" i="11"/>
  <c r="DI2744" i="11"/>
  <c r="DJ2744" i="11"/>
  <c r="DK2744" i="11"/>
  <c r="DL2744" i="11"/>
  <c r="DM2744" i="11"/>
  <c r="DN2744" i="11"/>
  <c r="DO2744" i="11"/>
  <c r="DP2744" i="11"/>
  <c r="DQ2744" i="11"/>
  <c r="DR2744" i="11"/>
  <c r="DS2744" i="11"/>
  <c r="DT2744" i="11"/>
  <c r="DU2744" i="11"/>
  <c r="DV2744" i="11"/>
  <c r="DW2744" i="11"/>
  <c r="BE2745" i="11"/>
  <c r="BF2745" i="11"/>
  <c r="BG2745" i="11"/>
  <c r="BH2745" i="11"/>
  <c r="BI2745" i="11"/>
  <c r="BJ2745" i="11"/>
  <c r="BK2745" i="11"/>
  <c r="BL2745" i="11"/>
  <c r="BM2745" i="11"/>
  <c r="BN2745" i="11"/>
  <c r="BO2745" i="11"/>
  <c r="BP2745" i="11"/>
  <c r="BQ2745" i="11"/>
  <c r="BR2745" i="11"/>
  <c r="BS2745" i="11"/>
  <c r="BT2745" i="11"/>
  <c r="BU2745" i="11"/>
  <c r="BV2745" i="11"/>
  <c r="BW2745" i="11"/>
  <c r="BX2745" i="11"/>
  <c r="BY2745" i="11"/>
  <c r="BZ2745" i="11"/>
  <c r="CA2745" i="11"/>
  <c r="CB2745" i="11"/>
  <c r="CC2745" i="11"/>
  <c r="CD2745" i="11"/>
  <c r="CE2745" i="11"/>
  <c r="CF2745" i="11"/>
  <c r="CG2745" i="11"/>
  <c r="CH2745" i="11"/>
  <c r="CI2745" i="11"/>
  <c r="CJ2745" i="11"/>
  <c r="CK2745" i="11"/>
  <c r="CL2745" i="11"/>
  <c r="CM2745" i="11"/>
  <c r="CN2745" i="11"/>
  <c r="CO2745" i="11"/>
  <c r="CP2745" i="11"/>
  <c r="CQ2745" i="11"/>
  <c r="CR2745" i="11"/>
  <c r="CS2745" i="11"/>
  <c r="CT2745" i="11"/>
  <c r="CU2745" i="11"/>
  <c r="CV2745" i="11"/>
  <c r="CW2745" i="11"/>
  <c r="CX2745" i="11"/>
  <c r="CY2745" i="11"/>
  <c r="CZ2745" i="11"/>
  <c r="DA2745" i="11"/>
  <c r="DB2745" i="11"/>
  <c r="DC2745" i="11"/>
  <c r="DD2745" i="11"/>
  <c r="DE2745" i="11"/>
  <c r="DF2745" i="11"/>
  <c r="DG2745" i="11"/>
  <c r="DH2745" i="11"/>
  <c r="DI2745" i="11"/>
  <c r="DJ2745" i="11"/>
  <c r="DK2745" i="11"/>
  <c r="DL2745" i="11"/>
  <c r="DM2745" i="11"/>
  <c r="DN2745" i="11"/>
  <c r="DO2745" i="11"/>
  <c r="DP2745" i="11"/>
  <c r="DQ2745" i="11"/>
  <c r="DR2745" i="11"/>
  <c r="DS2745" i="11"/>
  <c r="DT2745" i="11"/>
  <c r="DU2745" i="11"/>
  <c r="DV2745" i="11"/>
  <c r="DW2745" i="11"/>
  <c r="BE2746" i="11"/>
  <c r="BF2746" i="11"/>
  <c r="BG2746" i="11"/>
  <c r="BH2746" i="11"/>
  <c r="BI2746" i="11"/>
  <c r="BJ2746" i="11"/>
  <c r="BK2746" i="11"/>
  <c r="BL2746" i="11"/>
  <c r="BM2746" i="11"/>
  <c r="BN2746" i="11"/>
  <c r="BO2746" i="11"/>
  <c r="BP2746" i="11"/>
  <c r="BQ2746" i="11"/>
  <c r="BR2746" i="11"/>
  <c r="BS2746" i="11"/>
  <c r="BT2746" i="11"/>
  <c r="BU2746" i="11"/>
  <c r="BV2746" i="11"/>
  <c r="BW2746" i="11"/>
  <c r="BX2746" i="11"/>
  <c r="BY2746" i="11"/>
  <c r="BZ2746" i="11"/>
  <c r="CA2746" i="11"/>
  <c r="CB2746" i="11"/>
  <c r="CC2746" i="11"/>
  <c r="CD2746" i="11"/>
  <c r="CE2746" i="11"/>
  <c r="CF2746" i="11"/>
  <c r="CG2746" i="11"/>
  <c r="CH2746" i="11"/>
  <c r="CI2746" i="11"/>
  <c r="CJ2746" i="11"/>
  <c r="CK2746" i="11"/>
  <c r="CL2746" i="11"/>
  <c r="CM2746" i="11"/>
  <c r="CN2746" i="11"/>
  <c r="CO2746" i="11"/>
  <c r="CP2746" i="11"/>
  <c r="CQ2746" i="11"/>
  <c r="CR2746" i="11"/>
  <c r="CS2746" i="11"/>
  <c r="CT2746" i="11"/>
  <c r="CU2746" i="11"/>
  <c r="CV2746" i="11"/>
  <c r="CW2746" i="11"/>
  <c r="CX2746" i="11"/>
  <c r="CY2746" i="11"/>
  <c r="CZ2746" i="11"/>
  <c r="DA2746" i="11"/>
  <c r="DB2746" i="11"/>
  <c r="DC2746" i="11"/>
  <c r="DD2746" i="11"/>
  <c r="DE2746" i="11"/>
  <c r="DF2746" i="11"/>
  <c r="DG2746" i="11"/>
  <c r="DH2746" i="11"/>
  <c r="DI2746" i="11"/>
  <c r="DJ2746" i="11"/>
  <c r="DK2746" i="11"/>
  <c r="DL2746" i="11"/>
  <c r="DM2746" i="11"/>
  <c r="DN2746" i="11"/>
  <c r="DO2746" i="11"/>
  <c r="DP2746" i="11"/>
  <c r="DQ2746" i="11"/>
  <c r="DR2746" i="11"/>
  <c r="DS2746" i="11"/>
  <c r="DT2746" i="11"/>
  <c r="DU2746" i="11"/>
  <c r="DV2746" i="11"/>
  <c r="DW2746" i="11"/>
  <c r="BE2747" i="11"/>
  <c r="BF2747" i="11"/>
  <c r="BG2747" i="11"/>
  <c r="BH2747" i="11"/>
  <c r="BI2747" i="11"/>
  <c r="BJ2747" i="11"/>
  <c r="BK2747" i="11"/>
  <c r="BL2747" i="11"/>
  <c r="BM2747" i="11"/>
  <c r="BN2747" i="11"/>
  <c r="BO2747" i="11"/>
  <c r="BP2747" i="11"/>
  <c r="BQ2747" i="11"/>
  <c r="BR2747" i="11"/>
  <c r="BS2747" i="11"/>
  <c r="BT2747" i="11"/>
  <c r="BU2747" i="11"/>
  <c r="BV2747" i="11"/>
  <c r="BW2747" i="11"/>
  <c r="BX2747" i="11"/>
  <c r="BY2747" i="11"/>
  <c r="BZ2747" i="11"/>
  <c r="CA2747" i="11"/>
  <c r="CB2747" i="11"/>
  <c r="CC2747" i="11"/>
  <c r="CD2747" i="11"/>
  <c r="CE2747" i="11"/>
  <c r="CF2747" i="11"/>
  <c r="CG2747" i="11"/>
  <c r="CH2747" i="11"/>
  <c r="CI2747" i="11"/>
  <c r="CJ2747" i="11"/>
  <c r="CK2747" i="11"/>
  <c r="CL2747" i="11"/>
  <c r="CM2747" i="11"/>
  <c r="CN2747" i="11"/>
  <c r="CO2747" i="11"/>
  <c r="CP2747" i="11"/>
  <c r="CQ2747" i="11"/>
  <c r="CR2747" i="11"/>
  <c r="CS2747" i="11"/>
  <c r="CT2747" i="11"/>
  <c r="CU2747" i="11"/>
  <c r="CV2747" i="11"/>
  <c r="CW2747" i="11"/>
  <c r="CX2747" i="11"/>
  <c r="CY2747" i="11"/>
  <c r="CZ2747" i="11"/>
  <c r="DA2747" i="11"/>
  <c r="DB2747" i="11"/>
  <c r="DC2747" i="11"/>
  <c r="DD2747" i="11"/>
  <c r="DE2747" i="11"/>
  <c r="DF2747" i="11"/>
  <c r="DG2747" i="11"/>
  <c r="DH2747" i="11"/>
  <c r="DI2747" i="11"/>
  <c r="DJ2747" i="11"/>
  <c r="DK2747" i="11"/>
  <c r="DL2747" i="11"/>
  <c r="DM2747" i="11"/>
  <c r="DN2747" i="11"/>
  <c r="DO2747" i="11"/>
  <c r="DP2747" i="11"/>
  <c r="DQ2747" i="11"/>
  <c r="DR2747" i="11"/>
  <c r="DS2747" i="11"/>
  <c r="DT2747" i="11"/>
  <c r="DU2747" i="11"/>
  <c r="DV2747" i="11"/>
  <c r="DW2747" i="11"/>
  <c r="BE2748" i="11"/>
  <c r="BF2748" i="11"/>
  <c r="BG2748" i="11"/>
  <c r="BH2748" i="11"/>
  <c r="BI2748" i="11"/>
  <c r="BJ2748" i="11"/>
  <c r="BK2748" i="11"/>
  <c r="BL2748" i="11"/>
  <c r="BM2748" i="11"/>
  <c r="BN2748" i="11"/>
  <c r="BO2748" i="11"/>
  <c r="BP2748" i="11"/>
  <c r="BQ2748" i="11"/>
  <c r="BR2748" i="11"/>
  <c r="BS2748" i="11"/>
  <c r="BT2748" i="11"/>
  <c r="BU2748" i="11"/>
  <c r="BV2748" i="11"/>
  <c r="BW2748" i="11"/>
  <c r="BX2748" i="11"/>
  <c r="BY2748" i="11"/>
  <c r="BZ2748" i="11"/>
  <c r="CA2748" i="11"/>
  <c r="CB2748" i="11"/>
  <c r="CC2748" i="11"/>
  <c r="CD2748" i="11"/>
  <c r="CE2748" i="11"/>
  <c r="CF2748" i="11"/>
  <c r="CG2748" i="11"/>
  <c r="CH2748" i="11"/>
  <c r="CI2748" i="11"/>
  <c r="CJ2748" i="11"/>
  <c r="CK2748" i="11"/>
  <c r="CL2748" i="11"/>
  <c r="CM2748" i="11"/>
  <c r="CN2748" i="11"/>
  <c r="CO2748" i="11"/>
  <c r="CP2748" i="11"/>
  <c r="CQ2748" i="11"/>
  <c r="CR2748" i="11"/>
  <c r="CS2748" i="11"/>
  <c r="CT2748" i="11"/>
  <c r="CU2748" i="11"/>
  <c r="CV2748" i="11"/>
  <c r="CW2748" i="11"/>
  <c r="CX2748" i="11"/>
  <c r="CY2748" i="11"/>
  <c r="CZ2748" i="11"/>
  <c r="DA2748" i="11"/>
  <c r="DB2748" i="11"/>
  <c r="DC2748" i="11"/>
  <c r="DD2748" i="11"/>
  <c r="DE2748" i="11"/>
  <c r="DF2748" i="11"/>
  <c r="DG2748" i="11"/>
  <c r="DH2748" i="11"/>
  <c r="DI2748" i="11"/>
  <c r="DJ2748" i="11"/>
  <c r="DK2748" i="11"/>
  <c r="DL2748" i="11"/>
  <c r="DM2748" i="11"/>
  <c r="DN2748" i="11"/>
  <c r="DO2748" i="11"/>
  <c r="DP2748" i="11"/>
  <c r="DQ2748" i="11"/>
  <c r="DR2748" i="11"/>
  <c r="DS2748" i="11"/>
  <c r="DT2748" i="11"/>
  <c r="DU2748" i="11"/>
  <c r="DV2748" i="11"/>
  <c r="DW2748" i="11"/>
  <c r="BE2749" i="11"/>
  <c r="BF2749" i="11"/>
  <c r="BG2749" i="11"/>
  <c r="BH2749" i="11"/>
  <c r="BI2749" i="11"/>
  <c r="BJ2749" i="11"/>
  <c r="BK2749" i="11"/>
  <c r="BL2749" i="11"/>
  <c r="BM2749" i="11"/>
  <c r="BN2749" i="11"/>
  <c r="BO2749" i="11"/>
  <c r="BP2749" i="11"/>
  <c r="BQ2749" i="11"/>
  <c r="BR2749" i="11"/>
  <c r="BS2749" i="11"/>
  <c r="BT2749" i="11"/>
  <c r="BU2749" i="11"/>
  <c r="BV2749" i="11"/>
  <c r="BW2749" i="11"/>
  <c r="BX2749" i="11"/>
  <c r="BY2749" i="11"/>
  <c r="BZ2749" i="11"/>
  <c r="CA2749" i="11"/>
  <c r="CB2749" i="11"/>
  <c r="CC2749" i="11"/>
  <c r="CD2749" i="11"/>
  <c r="CE2749" i="11"/>
  <c r="CF2749" i="11"/>
  <c r="CG2749" i="11"/>
  <c r="CH2749" i="11"/>
  <c r="CI2749" i="11"/>
  <c r="CJ2749" i="11"/>
  <c r="CK2749" i="11"/>
  <c r="CL2749" i="11"/>
  <c r="CM2749" i="11"/>
  <c r="CN2749" i="11"/>
  <c r="CO2749" i="11"/>
  <c r="CP2749" i="11"/>
  <c r="CQ2749" i="11"/>
  <c r="CR2749" i="11"/>
  <c r="CS2749" i="11"/>
  <c r="CT2749" i="11"/>
  <c r="CU2749" i="11"/>
  <c r="CV2749" i="11"/>
  <c r="CW2749" i="11"/>
  <c r="CX2749" i="11"/>
  <c r="CY2749" i="11"/>
  <c r="CZ2749" i="11"/>
  <c r="DA2749" i="11"/>
  <c r="DB2749" i="11"/>
  <c r="DC2749" i="11"/>
  <c r="DD2749" i="11"/>
  <c r="DE2749" i="11"/>
  <c r="DF2749" i="11"/>
  <c r="DG2749" i="11"/>
  <c r="DH2749" i="11"/>
  <c r="DI2749" i="11"/>
  <c r="DJ2749" i="11"/>
  <c r="DK2749" i="11"/>
  <c r="DL2749" i="11"/>
  <c r="DM2749" i="11"/>
  <c r="DN2749" i="11"/>
  <c r="DO2749" i="11"/>
  <c r="DP2749" i="11"/>
  <c r="DQ2749" i="11"/>
  <c r="DR2749" i="11"/>
  <c r="DS2749" i="11"/>
  <c r="DT2749" i="11"/>
  <c r="DU2749" i="11"/>
  <c r="DV2749" i="11"/>
  <c r="DW2749" i="11"/>
  <c r="BE2750" i="11"/>
  <c r="BF2750" i="11"/>
  <c r="BG2750" i="11"/>
  <c r="BH2750" i="11"/>
  <c r="BI2750" i="11"/>
  <c r="BJ2750" i="11"/>
  <c r="BK2750" i="11"/>
  <c r="BL2750" i="11"/>
  <c r="BM2750" i="11"/>
  <c r="BN2750" i="11"/>
  <c r="BO2750" i="11"/>
  <c r="BP2750" i="11"/>
  <c r="BQ2750" i="11"/>
  <c r="BR2750" i="11"/>
  <c r="BS2750" i="11"/>
  <c r="BT2750" i="11"/>
  <c r="BU2750" i="11"/>
  <c r="BV2750" i="11"/>
  <c r="BW2750" i="11"/>
  <c r="BX2750" i="11"/>
  <c r="BY2750" i="11"/>
  <c r="BZ2750" i="11"/>
  <c r="CA2750" i="11"/>
  <c r="CB2750" i="11"/>
  <c r="CC2750" i="11"/>
  <c r="CD2750" i="11"/>
  <c r="CE2750" i="11"/>
  <c r="CF2750" i="11"/>
  <c r="CG2750" i="11"/>
  <c r="CH2750" i="11"/>
  <c r="CI2750" i="11"/>
  <c r="CJ2750" i="11"/>
  <c r="CK2750" i="11"/>
  <c r="CL2750" i="11"/>
  <c r="CM2750" i="11"/>
  <c r="CN2750" i="11"/>
  <c r="CO2750" i="11"/>
  <c r="CP2750" i="11"/>
  <c r="CQ2750" i="11"/>
  <c r="CR2750" i="11"/>
  <c r="CS2750" i="11"/>
  <c r="CT2750" i="11"/>
  <c r="CU2750" i="11"/>
  <c r="CV2750" i="11"/>
  <c r="CW2750" i="11"/>
  <c r="CX2750" i="11"/>
  <c r="CY2750" i="11"/>
  <c r="CZ2750" i="11"/>
  <c r="DA2750" i="11"/>
  <c r="DB2750" i="11"/>
  <c r="DC2750" i="11"/>
  <c r="DD2750" i="11"/>
  <c r="DE2750" i="11"/>
  <c r="DF2750" i="11"/>
  <c r="DG2750" i="11"/>
  <c r="DH2750" i="11"/>
  <c r="DI2750" i="11"/>
  <c r="DJ2750" i="11"/>
  <c r="DK2750" i="11"/>
  <c r="DL2750" i="11"/>
  <c r="DM2750" i="11"/>
  <c r="DN2750" i="11"/>
  <c r="DO2750" i="11"/>
  <c r="DP2750" i="11"/>
  <c r="DQ2750" i="11"/>
  <c r="DR2750" i="11"/>
  <c r="DS2750" i="11"/>
  <c r="DT2750" i="11"/>
  <c r="DU2750" i="11"/>
  <c r="DV2750" i="11"/>
  <c r="DW2750" i="11"/>
  <c r="BE2751" i="11"/>
  <c r="BF2751" i="11"/>
  <c r="BG2751" i="11"/>
  <c r="BH2751" i="11"/>
  <c r="BI2751" i="11"/>
  <c r="BJ2751" i="11"/>
  <c r="BK2751" i="11"/>
  <c r="BL2751" i="11"/>
  <c r="BM2751" i="11"/>
  <c r="BN2751" i="11"/>
  <c r="BO2751" i="11"/>
  <c r="BP2751" i="11"/>
  <c r="BQ2751" i="11"/>
  <c r="BR2751" i="11"/>
  <c r="BS2751" i="11"/>
  <c r="BT2751" i="11"/>
  <c r="BU2751" i="11"/>
  <c r="BV2751" i="11"/>
  <c r="BW2751" i="11"/>
  <c r="BX2751" i="11"/>
  <c r="BY2751" i="11"/>
  <c r="BZ2751" i="11"/>
  <c r="CA2751" i="11"/>
  <c r="CB2751" i="11"/>
  <c r="CC2751" i="11"/>
  <c r="CD2751" i="11"/>
  <c r="CE2751" i="11"/>
  <c r="CF2751" i="11"/>
  <c r="CG2751" i="11"/>
  <c r="CH2751" i="11"/>
  <c r="CI2751" i="11"/>
  <c r="CJ2751" i="11"/>
  <c r="CK2751" i="11"/>
  <c r="CL2751" i="11"/>
  <c r="CM2751" i="11"/>
  <c r="CN2751" i="11"/>
  <c r="CO2751" i="11"/>
  <c r="CP2751" i="11"/>
  <c r="CQ2751" i="11"/>
  <c r="CR2751" i="11"/>
  <c r="CS2751" i="11"/>
  <c r="CT2751" i="11"/>
  <c r="CU2751" i="11"/>
  <c r="CV2751" i="11"/>
  <c r="CW2751" i="11"/>
  <c r="CX2751" i="11"/>
  <c r="CY2751" i="11"/>
  <c r="CZ2751" i="11"/>
  <c r="DA2751" i="11"/>
  <c r="DB2751" i="11"/>
  <c r="DC2751" i="11"/>
  <c r="DD2751" i="11"/>
  <c r="DE2751" i="11"/>
  <c r="DF2751" i="11"/>
  <c r="DG2751" i="11"/>
  <c r="DH2751" i="11"/>
  <c r="DI2751" i="11"/>
  <c r="DJ2751" i="11"/>
  <c r="DK2751" i="11"/>
  <c r="DL2751" i="11"/>
  <c r="DM2751" i="11"/>
  <c r="DN2751" i="11"/>
  <c r="DO2751" i="11"/>
  <c r="DP2751" i="11"/>
  <c r="DQ2751" i="11"/>
  <c r="DR2751" i="11"/>
  <c r="DS2751" i="11"/>
  <c r="DT2751" i="11"/>
  <c r="DU2751" i="11"/>
  <c r="DV2751" i="11"/>
  <c r="DW2751" i="11"/>
  <c r="BE2752" i="11"/>
  <c r="BF2752" i="11"/>
  <c r="BG2752" i="11"/>
  <c r="BH2752" i="11"/>
  <c r="BI2752" i="11"/>
  <c r="BJ2752" i="11"/>
  <c r="BK2752" i="11"/>
  <c r="BL2752" i="11"/>
  <c r="BM2752" i="11"/>
  <c r="BN2752" i="11"/>
  <c r="BO2752" i="11"/>
  <c r="BP2752" i="11"/>
  <c r="BQ2752" i="11"/>
  <c r="BR2752" i="11"/>
  <c r="BS2752" i="11"/>
  <c r="BT2752" i="11"/>
  <c r="BU2752" i="11"/>
  <c r="BV2752" i="11"/>
  <c r="BW2752" i="11"/>
  <c r="BX2752" i="11"/>
  <c r="BY2752" i="11"/>
  <c r="BZ2752" i="11"/>
  <c r="CA2752" i="11"/>
  <c r="CB2752" i="11"/>
  <c r="CC2752" i="11"/>
  <c r="CD2752" i="11"/>
  <c r="CE2752" i="11"/>
  <c r="CF2752" i="11"/>
  <c r="CG2752" i="11"/>
  <c r="CH2752" i="11"/>
  <c r="CI2752" i="11"/>
  <c r="CJ2752" i="11"/>
  <c r="CK2752" i="11"/>
  <c r="CL2752" i="11"/>
  <c r="CM2752" i="11"/>
  <c r="CN2752" i="11"/>
  <c r="CO2752" i="11"/>
  <c r="CP2752" i="11"/>
  <c r="CQ2752" i="11"/>
  <c r="CR2752" i="11"/>
  <c r="CS2752" i="11"/>
  <c r="CT2752" i="11"/>
  <c r="CU2752" i="11"/>
  <c r="CV2752" i="11"/>
  <c r="CW2752" i="11"/>
  <c r="CX2752" i="11"/>
  <c r="CY2752" i="11"/>
  <c r="CZ2752" i="11"/>
  <c r="DA2752" i="11"/>
  <c r="DB2752" i="11"/>
  <c r="DC2752" i="11"/>
  <c r="DD2752" i="11"/>
  <c r="DE2752" i="11"/>
  <c r="DF2752" i="11"/>
  <c r="DG2752" i="11"/>
  <c r="DH2752" i="11"/>
  <c r="DI2752" i="11"/>
  <c r="DJ2752" i="11"/>
  <c r="DK2752" i="11"/>
  <c r="DL2752" i="11"/>
  <c r="DM2752" i="11"/>
  <c r="DN2752" i="11"/>
  <c r="DO2752" i="11"/>
  <c r="DP2752" i="11"/>
  <c r="DQ2752" i="11"/>
  <c r="DR2752" i="11"/>
  <c r="DS2752" i="11"/>
  <c r="DT2752" i="11"/>
  <c r="DU2752" i="11"/>
  <c r="DV2752" i="11"/>
  <c r="DW2752" i="11"/>
  <c r="BD2733" i="11"/>
  <c r="BD2734" i="11"/>
  <c r="BD2735" i="11"/>
  <c r="BD2736" i="11"/>
  <c r="BD2737" i="11"/>
  <c r="BD2738" i="11"/>
  <c r="BD2739" i="11"/>
  <c r="BD2740" i="11"/>
  <c r="BD2741" i="11"/>
  <c r="BD2742" i="11"/>
  <c r="BD2743" i="11"/>
  <c r="BD2744" i="11"/>
  <c r="BD2745" i="11"/>
  <c r="BD2746" i="11"/>
  <c r="BD2747" i="11"/>
  <c r="BD2748" i="11"/>
  <c r="BD2749" i="11"/>
  <c r="BD2750" i="11"/>
  <c r="BD2751" i="11"/>
  <c r="BD2752" i="11"/>
  <c r="BD2732" i="11"/>
  <c r="BD2712" i="11"/>
  <c r="BD2713" i="11"/>
  <c r="BD2714" i="11"/>
  <c r="BD2715" i="11"/>
  <c r="BD2716" i="11"/>
  <c r="BD2717" i="11"/>
  <c r="BD2718" i="11"/>
  <c r="BD2719" i="11"/>
  <c r="BD2720" i="11"/>
  <c r="BD2721" i="11"/>
  <c r="BD2722" i="11"/>
  <c r="BD2723" i="11"/>
  <c r="BD2724" i="11"/>
  <c r="BD2725" i="11"/>
  <c r="BD2726" i="11"/>
  <c r="BD2727" i="11"/>
  <c r="BD2728" i="11"/>
  <c r="BD2729" i="11"/>
  <c r="BD2730" i="11"/>
  <c r="BD2731" i="11"/>
  <c r="BD2711" i="11"/>
  <c r="BD2691" i="11"/>
  <c r="BD2692" i="11"/>
  <c r="BD2693" i="11"/>
  <c r="BD2694" i="11"/>
  <c r="BD2695" i="11"/>
  <c r="BD2696" i="11"/>
  <c r="BD2697" i="11"/>
  <c r="BD2698" i="11"/>
  <c r="BD2699" i="11"/>
  <c r="BD2700" i="11"/>
  <c r="BD2701" i="11"/>
  <c r="BD2702" i="11"/>
  <c r="BD2703" i="11"/>
  <c r="BD2704" i="11"/>
  <c r="BD2705" i="11"/>
  <c r="BD2706" i="11"/>
  <c r="BD2707" i="11"/>
  <c r="BD2708" i="11"/>
  <c r="BD2709" i="11"/>
  <c r="BD2710" i="11"/>
  <c r="BD2690" i="11"/>
  <c r="BD2670" i="11"/>
  <c r="BD2671" i="11"/>
  <c r="BD2672" i="11"/>
  <c r="BD2673" i="11"/>
  <c r="BD2674" i="11"/>
  <c r="BD2675" i="11"/>
  <c r="BD2676" i="11"/>
  <c r="BD2677" i="11"/>
  <c r="BD2678" i="11"/>
  <c r="BD2679" i="11"/>
  <c r="BD2680" i="11"/>
  <c r="BD2681" i="11"/>
  <c r="BD2682" i="11"/>
  <c r="BD2683" i="11"/>
  <c r="BD2684" i="11"/>
  <c r="BD2685" i="11"/>
  <c r="BD2686" i="11"/>
  <c r="BD2687" i="11"/>
  <c r="BD2688" i="11"/>
  <c r="BD2689" i="11"/>
  <c r="BD2669" i="11"/>
  <c r="BD2668" i="11"/>
  <c r="BD2649" i="11"/>
  <c r="BD2650" i="11"/>
  <c r="BD2651" i="11"/>
  <c r="BD2652" i="11"/>
  <c r="BD2653" i="11"/>
  <c r="BD2654" i="11"/>
  <c r="BD2655" i="11"/>
  <c r="BD2656" i="11"/>
  <c r="BD2657" i="11"/>
  <c r="BD2658" i="11"/>
  <c r="BD2659" i="11"/>
  <c r="BD2660" i="11"/>
  <c r="BD2661" i="11"/>
  <c r="BD2662" i="11"/>
  <c r="BD2663" i="11"/>
  <c r="BD2664" i="11"/>
  <c r="BD2665" i="11"/>
  <c r="BD2666" i="11"/>
  <c r="BD2667" i="11"/>
  <c r="BD2648" i="11"/>
  <c r="BF611" i="1"/>
  <c r="BG611" i="1"/>
  <c r="BH611" i="1"/>
  <c r="BI611" i="1"/>
  <c r="BJ611" i="1"/>
  <c r="BK611" i="1"/>
  <c r="BL611" i="1"/>
  <c r="BM611" i="1"/>
  <c r="BN611" i="1"/>
  <c r="BO611" i="1"/>
  <c r="BP611" i="1"/>
  <c r="BQ611" i="1"/>
  <c r="BR611" i="1"/>
  <c r="BS611" i="1"/>
  <c r="BT611" i="1"/>
  <c r="BU611" i="1"/>
  <c r="BV611" i="1"/>
  <c r="BW611" i="1"/>
  <c r="BX611" i="1"/>
  <c r="BY611" i="1"/>
  <c r="BZ611" i="1"/>
  <c r="CA611" i="1"/>
  <c r="CB611" i="1"/>
  <c r="CC611" i="1"/>
  <c r="CD611" i="1"/>
  <c r="CE611" i="1"/>
  <c r="CF611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U611" i="1"/>
  <c r="CV611" i="1"/>
  <c r="CW611" i="1"/>
  <c r="CX611" i="1"/>
  <c r="CY611" i="1"/>
  <c r="CZ611" i="1"/>
  <c r="DA611" i="1"/>
  <c r="DB611" i="1"/>
  <c r="DC611" i="1"/>
  <c r="DD611" i="1"/>
  <c r="DE611" i="1"/>
  <c r="DF611" i="1"/>
  <c r="DG611" i="1"/>
  <c r="DH611" i="1"/>
  <c r="DI611" i="1"/>
  <c r="DJ611" i="1"/>
  <c r="DK611" i="1"/>
  <c r="DL611" i="1"/>
  <c r="DM611" i="1"/>
  <c r="DN611" i="1"/>
  <c r="DO611" i="1"/>
  <c r="DP611" i="1"/>
  <c r="DQ611" i="1"/>
  <c r="DR611" i="1"/>
  <c r="DS611" i="1"/>
  <c r="DT611" i="1"/>
  <c r="DU611" i="1"/>
  <c r="DV611" i="1"/>
  <c r="DW611" i="1"/>
  <c r="EB611" i="1"/>
  <c r="EG611" i="1"/>
  <c r="EL611" i="1"/>
  <c r="EQ611" i="1"/>
  <c r="EV611" i="1"/>
  <c r="FA611" i="1"/>
  <c r="FF611" i="1"/>
  <c r="FK611" i="1"/>
  <c r="FP611" i="1"/>
  <c r="FU611" i="1"/>
  <c r="FZ611" i="1"/>
  <c r="GE611" i="1"/>
  <c r="GJ611" i="1"/>
  <c r="GO611" i="1"/>
  <c r="GT611" i="1"/>
  <c r="GY611" i="1"/>
  <c r="BF612" i="1"/>
  <c r="BG612" i="1"/>
  <c r="BH612" i="1"/>
  <c r="BI612" i="1"/>
  <c r="BJ612" i="1"/>
  <c r="BK612" i="1"/>
  <c r="BL612" i="1"/>
  <c r="BM612" i="1"/>
  <c r="BN612" i="1"/>
  <c r="BO612" i="1"/>
  <c r="BP612" i="1"/>
  <c r="BQ612" i="1"/>
  <c r="BR612" i="1"/>
  <c r="BS612" i="1"/>
  <c r="BT612" i="1"/>
  <c r="BU612" i="1"/>
  <c r="BV612" i="1"/>
  <c r="BW612" i="1"/>
  <c r="BX612" i="1"/>
  <c r="BY612" i="1"/>
  <c r="BZ612" i="1"/>
  <c r="CA612" i="1"/>
  <c r="CB612" i="1"/>
  <c r="CC612" i="1"/>
  <c r="CD612" i="1"/>
  <c r="CE612" i="1"/>
  <c r="CF612" i="1"/>
  <c r="CG612" i="1"/>
  <c r="CH612" i="1"/>
  <c r="CI612" i="1"/>
  <c r="CJ612" i="1"/>
  <c r="CK612" i="1"/>
  <c r="CL612" i="1"/>
  <c r="CM612" i="1"/>
  <c r="CN612" i="1"/>
  <c r="CO612" i="1"/>
  <c r="CP612" i="1"/>
  <c r="CQ612" i="1"/>
  <c r="CR612" i="1"/>
  <c r="CS612" i="1"/>
  <c r="CT612" i="1"/>
  <c r="CU612" i="1"/>
  <c r="CV612" i="1"/>
  <c r="CW612" i="1"/>
  <c r="CX612" i="1"/>
  <c r="CY612" i="1"/>
  <c r="CZ612" i="1"/>
  <c r="DA612" i="1"/>
  <c r="DB612" i="1"/>
  <c r="DC612" i="1"/>
  <c r="DD612" i="1"/>
  <c r="DE612" i="1"/>
  <c r="DF612" i="1"/>
  <c r="DG612" i="1"/>
  <c r="DH612" i="1"/>
  <c r="DI612" i="1"/>
  <c r="DJ612" i="1"/>
  <c r="DK612" i="1"/>
  <c r="DL612" i="1"/>
  <c r="DM612" i="1"/>
  <c r="DN612" i="1"/>
  <c r="DO612" i="1"/>
  <c r="DP612" i="1"/>
  <c r="DQ612" i="1"/>
  <c r="DR612" i="1"/>
  <c r="DS612" i="1"/>
  <c r="DT612" i="1"/>
  <c r="DU612" i="1"/>
  <c r="DV612" i="1"/>
  <c r="DW612" i="1"/>
  <c r="EB612" i="1"/>
  <c r="EG612" i="1"/>
  <c r="EL612" i="1"/>
  <c r="EQ612" i="1"/>
  <c r="EV612" i="1"/>
  <c r="FA612" i="1"/>
  <c r="FF612" i="1"/>
  <c r="FK612" i="1"/>
  <c r="FP612" i="1"/>
  <c r="FU612" i="1"/>
  <c r="FZ612" i="1"/>
  <c r="GE612" i="1"/>
  <c r="GJ612" i="1"/>
  <c r="GO612" i="1"/>
  <c r="GT612" i="1"/>
  <c r="GY612" i="1"/>
  <c r="BF613" i="1"/>
  <c r="BG613" i="1"/>
  <c r="BH613" i="1"/>
  <c r="BI613" i="1"/>
  <c r="BJ613" i="1"/>
  <c r="BK613" i="1"/>
  <c r="BL613" i="1"/>
  <c r="BM613" i="1"/>
  <c r="BN613" i="1"/>
  <c r="BO613" i="1"/>
  <c r="BP613" i="1"/>
  <c r="BQ613" i="1"/>
  <c r="BR613" i="1"/>
  <c r="BS613" i="1"/>
  <c r="BT613" i="1"/>
  <c r="BU613" i="1"/>
  <c r="BV613" i="1"/>
  <c r="BW613" i="1"/>
  <c r="BX613" i="1"/>
  <c r="BY613" i="1"/>
  <c r="BZ613" i="1"/>
  <c r="CA613" i="1"/>
  <c r="CB613" i="1"/>
  <c r="CC613" i="1"/>
  <c r="CD613" i="1"/>
  <c r="CE613" i="1"/>
  <c r="CF613" i="1"/>
  <c r="CG613" i="1"/>
  <c r="CH613" i="1"/>
  <c r="CI613" i="1"/>
  <c r="CJ613" i="1"/>
  <c r="CK613" i="1"/>
  <c r="CL613" i="1"/>
  <c r="CM613" i="1"/>
  <c r="CN613" i="1"/>
  <c r="CO613" i="1"/>
  <c r="CP613" i="1"/>
  <c r="CQ613" i="1"/>
  <c r="CR613" i="1"/>
  <c r="CS613" i="1"/>
  <c r="CT613" i="1"/>
  <c r="CU613" i="1"/>
  <c r="CV613" i="1"/>
  <c r="CW613" i="1"/>
  <c r="CX613" i="1"/>
  <c r="CY613" i="1"/>
  <c r="CZ613" i="1"/>
  <c r="DA613" i="1"/>
  <c r="DB613" i="1"/>
  <c r="DC613" i="1"/>
  <c r="DD613" i="1"/>
  <c r="DE613" i="1"/>
  <c r="DF613" i="1"/>
  <c r="DG613" i="1"/>
  <c r="DH613" i="1"/>
  <c r="DI613" i="1"/>
  <c r="DJ613" i="1"/>
  <c r="DK613" i="1"/>
  <c r="DL613" i="1"/>
  <c r="DM613" i="1"/>
  <c r="DN613" i="1"/>
  <c r="DO613" i="1"/>
  <c r="DP613" i="1"/>
  <c r="DQ613" i="1"/>
  <c r="DR613" i="1"/>
  <c r="DS613" i="1"/>
  <c r="DT613" i="1"/>
  <c r="DU613" i="1"/>
  <c r="DV613" i="1"/>
  <c r="DW613" i="1"/>
  <c r="EB613" i="1"/>
  <c r="EG613" i="1"/>
  <c r="EL613" i="1"/>
  <c r="EQ613" i="1"/>
  <c r="EV613" i="1"/>
  <c r="FA613" i="1"/>
  <c r="FF613" i="1"/>
  <c r="FK613" i="1"/>
  <c r="FP613" i="1"/>
  <c r="FU613" i="1"/>
  <c r="FZ613" i="1"/>
  <c r="GE613" i="1"/>
  <c r="GJ613" i="1"/>
  <c r="GO613" i="1"/>
  <c r="GT613" i="1"/>
  <c r="GY613" i="1"/>
  <c r="BE613" i="1"/>
  <c r="BE612" i="1"/>
  <c r="BE611" i="1"/>
  <c r="BF608" i="1"/>
  <c r="BG608" i="1"/>
  <c r="BH608" i="1"/>
  <c r="BI608" i="1"/>
  <c r="BJ608" i="1"/>
  <c r="BK608" i="1"/>
  <c r="BL608" i="1"/>
  <c r="BM608" i="1"/>
  <c r="BN608" i="1"/>
  <c r="BO608" i="1"/>
  <c r="BP608" i="1"/>
  <c r="BQ608" i="1"/>
  <c r="BR608" i="1"/>
  <c r="BS608" i="1"/>
  <c r="BT608" i="1"/>
  <c r="BU608" i="1"/>
  <c r="BV608" i="1"/>
  <c r="BW608" i="1"/>
  <c r="BX608" i="1"/>
  <c r="BY608" i="1"/>
  <c r="BZ608" i="1"/>
  <c r="CA608" i="1"/>
  <c r="CB608" i="1"/>
  <c r="CC608" i="1"/>
  <c r="CD608" i="1"/>
  <c r="CE608" i="1"/>
  <c r="CF608" i="1"/>
  <c r="CG608" i="1"/>
  <c r="CH608" i="1"/>
  <c r="CI608" i="1"/>
  <c r="CJ608" i="1"/>
  <c r="CK608" i="1"/>
  <c r="CL608" i="1"/>
  <c r="CM608" i="1"/>
  <c r="CN608" i="1"/>
  <c r="CO608" i="1"/>
  <c r="CP608" i="1"/>
  <c r="CQ608" i="1"/>
  <c r="CR608" i="1"/>
  <c r="CS608" i="1"/>
  <c r="CT608" i="1"/>
  <c r="CU608" i="1"/>
  <c r="CV608" i="1"/>
  <c r="CW608" i="1"/>
  <c r="CX608" i="1"/>
  <c r="CY608" i="1"/>
  <c r="CZ608" i="1"/>
  <c r="DA608" i="1"/>
  <c r="DB608" i="1"/>
  <c r="DC608" i="1"/>
  <c r="DD608" i="1"/>
  <c r="DE608" i="1"/>
  <c r="DF608" i="1"/>
  <c r="DG608" i="1"/>
  <c r="DH608" i="1"/>
  <c r="DI608" i="1"/>
  <c r="DJ608" i="1"/>
  <c r="DK608" i="1"/>
  <c r="DL608" i="1"/>
  <c r="DM608" i="1"/>
  <c r="DN608" i="1"/>
  <c r="DO608" i="1"/>
  <c r="DP608" i="1"/>
  <c r="DQ608" i="1"/>
  <c r="DR608" i="1"/>
  <c r="DS608" i="1"/>
  <c r="DT608" i="1"/>
  <c r="DU608" i="1"/>
  <c r="DV608" i="1"/>
  <c r="DW608" i="1"/>
  <c r="EB608" i="1"/>
  <c r="EG608" i="1"/>
  <c r="EL608" i="1"/>
  <c r="EQ608" i="1"/>
  <c r="EV608" i="1"/>
  <c r="FA608" i="1"/>
  <c r="FF608" i="1"/>
  <c r="FK608" i="1"/>
  <c r="FP608" i="1"/>
  <c r="FU608" i="1"/>
  <c r="FZ608" i="1"/>
  <c r="GE608" i="1"/>
  <c r="GJ608" i="1"/>
  <c r="GO608" i="1"/>
  <c r="GT608" i="1"/>
  <c r="GY608" i="1"/>
  <c r="BF609" i="1"/>
  <c r="BG609" i="1"/>
  <c r="BH609" i="1"/>
  <c r="BI609" i="1"/>
  <c r="BJ609" i="1"/>
  <c r="BK609" i="1"/>
  <c r="BL609" i="1"/>
  <c r="BM609" i="1"/>
  <c r="BN609" i="1"/>
  <c r="BO609" i="1"/>
  <c r="BP609" i="1"/>
  <c r="BQ609" i="1"/>
  <c r="BR609" i="1"/>
  <c r="BS609" i="1"/>
  <c r="BT609" i="1"/>
  <c r="BU609" i="1"/>
  <c r="BV609" i="1"/>
  <c r="BW609" i="1"/>
  <c r="BX609" i="1"/>
  <c r="BY609" i="1"/>
  <c r="BZ609" i="1"/>
  <c r="CA609" i="1"/>
  <c r="CB609" i="1"/>
  <c r="CC609" i="1"/>
  <c r="CD609" i="1"/>
  <c r="CE609" i="1"/>
  <c r="CF609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U609" i="1"/>
  <c r="CV609" i="1"/>
  <c r="CW609" i="1"/>
  <c r="CX609" i="1"/>
  <c r="CY609" i="1"/>
  <c r="CZ609" i="1"/>
  <c r="DA609" i="1"/>
  <c r="DB609" i="1"/>
  <c r="DC609" i="1"/>
  <c r="DD609" i="1"/>
  <c r="DE609" i="1"/>
  <c r="DF609" i="1"/>
  <c r="DG609" i="1"/>
  <c r="DH609" i="1"/>
  <c r="DI609" i="1"/>
  <c r="DJ609" i="1"/>
  <c r="DK609" i="1"/>
  <c r="DL609" i="1"/>
  <c r="DM609" i="1"/>
  <c r="DN609" i="1"/>
  <c r="DO609" i="1"/>
  <c r="DP609" i="1"/>
  <c r="DQ609" i="1"/>
  <c r="DR609" i="1"/>
  <c r="DS609" i="1"/>
  <c r="DT609" i="1"/>
  <c r="DU609" i="1"/>
  <c r="DV609" i="1"/>
  <c r="DW609" i="1"/>
  <c r="EB609" i="1"/>
  <c r="EG609" i="1"/>
  <c r="EL609" i="1"/>
  <c r="EQ609" i="1"/>
  <c r="EV609" i="1"/>
  <c r="FA609" i="1"/>
  <c r="FF609" i="1"/>
  <c r="FK609" i="1"/>
  <c r="FP609" i="1"/>
  <c r="FU609" i="1"/>
  <c r="FZ609" i="1"/>
  <c r="GE609" i="1"/>
  <c r="GJ609" i="1"/>
  <c r="GO609" i="1"/>
  <c r="GT609" i="1"/>
  <c r="GY609" i="1"/>
  <c r="BF610" i="1"/>
  <c r="BG610" i="1"/>
  <c r="BH610" i="1"/>
  <c r="BI610" i="1"/>
  <c r="BJ610" i="1"/>
  <c r="BK610" i="1"/>
  <c r="BL610" i="1"/>
  <c r="BM610" i="1"/>
  <c r="BN610" i="1"/>
  <c r="BO610" i="1"/>
  <c r="BP610" i="1"/>
  <c r="BQ610" i="1"/>
  <c r="BR610" i="1"/>
  <c r="BS610" i="1"/>
  <c r="BT610" i="1"/>
  <c r="BU610" i="1"/>
  <c r="BV610" i="1"/>
  <c r="BW610" i="1"/>
  <c r="BX610" i="1"/>
  <c r="BY610" i="1"/>
  <c r="BZ610" i="1"/>
  <c r="CA610" i="1"/>
  <c r="CB610" i="1"/>
  <c r="CC610" i="1"/>
  <c r="CD610" i="1"/>
  <c r="CE610" i="1"/>
  <c r="CF610" i="1"/>
  <c r="CG610" i="1"/>
  <c r="CH610" i="1"/>
  <c r="CI610" i="1"/>
  <c r="CJ610" i="1"/>
  <c r="CK610" i="1"/>
  <c r="CL610" i="1"/>
  <c r="CM610" i="1"/>
  <c r="CN610" i="1"/>
  <c r="CO610" i="1"/>
  <c r="CP610" i="1"/>
  <c r="CQ610" i="1"/>
  <c r="CR610" i="1"/>
  <c r="CS610" i="1"/>
  <c r="CT610" i="1"/>
  <c r="CU610" i="1"/>
  <c r="CV610" i="1"/>
  <c r="CW610" i="1"/>
  <c r="CX610" i="1"/>
  <c r="CY610" i="1"/>
  <c r="CZ610" i="1"/>
  <c r="DA610" i="1"/>
  <c r="DB610" i="1"/>
  <c r="DC610" i="1"/>
  <c r="DD610" i="1"/>
  <c r="DE610" i="1"/>
  <c r="DF610" i="1"/>
  <c r="DG610" i="1"/>
  <c r="DH610" i="1"/>
  <c r="DI610" i="1"/>
  <c r="DJ610" i="1"/>
  <c r="DK610" i="1"/>
  <c r="DL610" i="1"/>
  <c r="DM610" i="1"/>
  <c r="DN610" i="1"/>
  <c r="DO610" i="1"/>
  <c r="DP610" i="1"/>
  <c r="DQ610" i="1"/>
  <c r="DR610" i="1"/>
  <c r="DS610" i="1"/>
  <c r="DT610" i="1"/>
  <c r="DU610" i="1"/>
  <c r="DV610" i="1"/>
  <c r="DW610" i="1"/>
  <c r="EB610" i="1"/>
  <c r="EG610" i="1"/>
  <c r="EL610" i="1"/>
  <c r="EQ610" i="1"/>
  <c r="EV610" i="1"/>
  <c r="FA610" i="1"/>
  <c r="FF610" i="1"/>
  <c r="FK610" i="1"/>
  <c r="FP610" i="1"/>
  <c r="FU610" i="1"/>
  <c r="FZ610" i="1"/>
  <c r="GE610" i="1"/>
  <c r="GJ610" i="1"/>
  <c r="GO610" i="1"/>
  <c r="GT610" i="1"/>
  <c r="GY610" i="1"/>
  <c r="BE609" i="1"/>
  <c r="BE610" i="1"/>
  <c r="BE608" i="1"/>
  <c r="DX563" i="1"/>
  <c r="DW563" i="1"/>
  <c r="DV563" i="1"/>
  <c r="DU563" i="1"/>
  <c r="DT563" i="1"/>
  <c r="DS563" i="1"/>
  <c r="DR563" i="1"/>
  <c r="DQ563" i="1"/>
  <c r="DP560" i="1"/>
  <c r="DO560" i="1"/>
  <c r="DN560" i="1"/>
  <c r="DM560" i="1"/>
  <c r="DL560" i="1"/>
  <c r="DK560" i="1"/>
  <c r="DJ560" i="1"/>
  <c r="DI560" i="1"/>
  <c r="DH560" i="1"/>
  <c r="DG560" i="1"/>
  <c r="DF560" i="1"/>
  <c r="DE560" i="1"/>
  <c r="DD560" i="1"/>
  <c r="DC560" i="1"/>
  <c r="DB560" i="1"/>
  <c r="DA560" i="1"/>
  <c r="CZ560" i="1"/>
  <c r="CY560" i="1"/>
  <c r="CX560" i="1"/>
  <c r="CW560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DP549" i="1"/>
  <c r="DO549" i="1"/>
  <c r="DN549" i="1"/>
  <c r="DM549" i="1"/>
  <c r="DL549" i="1"/>
  <c r="DK549" i="1"/>
  <c r="DJ549" i="1"/>
  <c r="DI549" i="1"/>
  <c r="DH549" i="1"/>
  <c r="DG549" i="1"/>
  <c r="DF549" i="1"/>
  <c r="DE549" i="1"/>
  <c r="DD549" i="1"/>
  <c r="DC549" i="1"/>
  <c r="DB549" i="1"/>
  <c r="DA549" i="1"/>
  <c r="CZ549" i="1"/>
  <c r="CY549" i="1"/>
  <c r="CX549" i="1"/>
  <c r="CW549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DP538" i="1"/>
  <c r="DO538" i="1"/>
  <c r="DN538" i="1"/>
  <c r="DM538" i="1"/>
  <c r="DL538" i="1"/>
  <c r="DK538" i="1"/>
  <c r="DJ538" i="1"/>
  <c r="DI538" i="1"/>
  <c r="DH538" i="1"/>
  <c r="DG538" i="1"/>
  <c r="DF538" i="1"/>
  <c r="DE538" i="1"/>
  <c r="DD538" i="1"/>
  <c r="DC538" i="1"/>
  <c r="DB538" i="1"/>
  <c r="DA538" i="1"/>
  <c r="CZ538" i="1"/>
  <c r="CY538" i="1"/>
  <c r="CX538" i="1"/>
  <c r="CW538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DP537" i="1"/>
  <c r="DO537" i="1"/>
  <c r="DN537" i="1"/>
  <c r="DM537" i="1"/>
  <c r="DL537" i="1"/>
  <c r="DK537" i="1"/>
  <c r="DJ537" i="1"/>
  <c r="DI537" i="1"/>
  <c r="DH537" i="1"/>
  <c r="DG537" i="1"/>
  <c r="DF537" i="1"/>
  <c r="DE537" i="1"/>
  <c r="DD537" i="1"/>
  <c r="DC537" i="1"/>
  <c r="DB537" i="1"/>
  <c r="DA537" i="1"/>
  <c r="CZ537" i="1"/>
  <c r="CY537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Q367" i="1"/>
  <c r="BQ368" i="1" s="1"/>
  <c r="BR367" i="1"/>
  <c r="BR368" i="1" s="1"/>
  <c r="BS367" i="1"/>
  <c r="BS368" i="1" s="1"/>
  <c r="BT367" i="1"/>
  <c r="BT368" i="1" s="1"/>
  <c r="BU367" i="1"/>
  <c r="BU368" i="1" s="1"/>
  <c r="BV367" i="1"/>
  <c r="BV368" i="1" s="1"/>
  <c r="BW367" i="1"/>
  <c r="BW368" i="1" s="1"/>
  <c r="BX367" i="1"/>
  <c r="BX368" i="1" s="1"/>
  <c r="BY367" i="1"/>
  <c r="BY368" i="1" s="1"/>
  <c r="BZ367" i="1"/>
  <c r="BZ368" i="1" s="1"/>
  <c r="CA367" i="1"/>
  <c r="CA368" i="1" s="1"/>
  <c r="CB367" i="1"/>
  <c r="CB368" i="1" s="1"/>
  <c r="CC367" i="1"/>
  <c r="CC368" i="1" s="1"/>
  <c r="CD367" i="1"/>
  <c r="CD368" i="1" s="1"/>
  <c r="CE367" i="1"/>
  <c r="CE368" i="1" s="1"/>
  <c r="CF367" i="1"/>
  <c r="CF368" i="1" s="1"/>
  <c r="CG367" i="1"/>
  <c r="CG368" i="1" s="1"/>
  <c r="CH367" i="1"/>
  <c r="CH368" i="1" s="1"/>
  <c r="CI367" i="1"/>
  <c r="CI368" i="1" s="1"/>
  <c r="CJ367" i="1"/>
  <c r="CJ368" i="1" s="1"/>
  <c r="CK367" i="1"/>
  <c r="CK368" i="1" s="1"/>
  <c r="CL367" i="1"/>
  <c r="CL368" i="1" s="1"/>
  <c r="CM367" i="1"/>
  <c r="CM368" i="1" s="1"/>
  <c r="CN367" i="1"/>
  <c r="CN368" i="1" s="1"/>
  <c r="CO367" i="1"/>
  <c r="CO368" i="1" s="1"/>
  <c r="CP367" i="1"/>
  <c r="CP368" i="1" s="1"/>
  <c r="CQ367" i="1"/>
  <c r="CQ368" i="1" s="1"/>
  <c r="CR367" i="1"/>
  <c r="CR368" i="1" s="1"/>
  <c r="CS367" i="1"/>
  <c r="CS368" i="1" s="1"/>
  <c r="CT367" i="1"/>
  <c r="CT368" i="1" s="1"/>
  <c r="CU367" i="1"/>
  <c r="CU368" i="1" s="1"/>
  <c r="CV367" i="1"/>
  <c r="CV368" i="1" s="1"/>
  <c r="CW367" i="1"/>
  <c r="CW368" i="1" s="1"/>
  <c r="CX367" i="1"/>
  <c r="CX368" i="1" s="1"/>
  <c r="CY367" i="1"/>
  <c r="CY368" i="1" s="1"/>
  <c r="CZ367" i="1"/>
  <c r="CZ368" i="1" s="1"/>
  <c r="DA367" i="1"/>
  <c r="DA368" i="1" s="1"/>
  <c r="DB367" i="1"/>
  <c r="DB368" i="1" s="1"/>
  <c r="DC367" i="1"/>
  <c r="DC368" i="1" s="1"/>
  <c r="DD367" i="1"/>
  <c r="DD368" i="1" s="1"/>
  <c r="DE367" i="1"/>
  <c r="DE368" i="1" s="1"/>
  <c r="DF367" i="1"/>
  <c r="DF368" i="1" s="1"/>
  <c r="DG367" i="1"/>
  <c r="DG368" i="1" s="1"/>
  <c r="DH367" i="1"/>
  <c r="DH368" i="1" s="1"/>
  <c r="DI367" i="1"/>
  <c r="DI368" i="1" s="1"/>
  <c r="DJ367" i="1"/>
  <c r="DJ368" i="1" s="1"/>
  <c r="DK367" i="1"/>
  <c r="DK368" i="1" s="1"/>
  <c r="DL367" i="1"/>
  <c r="DL368" i="1" s="1"/>
  <c r="DM367" i="1"/>
  <c r="DM368" i="1" s="1"/>
  <c r="DN367" i="1"/>
  <c r="DN368" i="1" s="1"/>
  <c r="DO367" i="1"/>
  <c r="DO368" i="1" s="1"/>
  <c r="DP367" i="1"/>
  <c r="DP368" i="1" s="1"/>
  <c r="DQ367" i="1"/>
  <c r="DQ368" i="1" s="1"/>
  <c r="DR367" i="1"/>
  <c r="DR368" i="1" s="1"/>
  <c r="BP367" i="1"/>
  <c r="BP368" i="1" s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CW415" i="1"/>
  <c r="CX415" i="1"/>
  <c r="CY415" i="1"/>
  <c r="CZ415" i="1"/>
  <c r="DA415" i="1"/>
  <c r="DB415" i="1"/>
  <c r="DC415" i="1"/>
  <c r="DD415" i="1"/>
  <c r="DE415" i="1"/>
  <c r="DF415" i="1"/>
  <c r="DG415" i="1"/>
  <c r="DH415" i="1"/>
  <c r="DI415" i="1"/>
  <c r="DJ415" i="1"/>
  <c r="DK415" i="1"/>
  <c r="CS414" i="1"/>
  <c r="CT414" i="1"/>
  <c r="CU414" i="1"/>
  <c r="CV414" i="1"/>
  <c r="CW414" i="1"/>
  <c r="CX414" i="1"/>
  <c r="CY414" i="1"/>
  <c r="CZ414" i="1"/>
  <c r="DA414" i="1"/>
  <c r="DB414" i="1"/>
  <c r="DC414" i="1"/>
  <c r="DD414" i="1"/>
  <c r="DE414" i="1"/>
  <c r="DF414" i="1"/>
  <c r="DG414" i="1"/>
  <c r="DH414" i="1"/>
  <c r="DI414" i="1"/>
  <c r="DJ414" i="1"/>
  <c r="DK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BY414" i="1"/>
  <c r="BQ411" i="1"/>
  <c r="BR411" i="1"/>
  <c r="BS411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CW411" i="1"/>
  <c r="CX411" i="1"/>
  <c r="CY411" i="1"/>
  <c r="CZ411" i="1"/>
  <c r="DA411" i="1"/>
  <c r="DB411" i="1"/>
  <c r="DC411" i="1"/>
  <c r="DD411" i="1"/>
  <c r="DE411" i="1"/>
  <c r="DF411" i="1"/>
  <c r="DG411" i="1"/>
  <c r="DH411" i="1"/>
  <c r="DI411" i="1"/>
  <c r="DJ411" i="1"/>
  <c r="DK411" i="1"/>
  <c r="DL411" i="1"/>
  <c r="DM411" i="1"/>
  <c r="DN411" i="1"/>
  <c r="DO411" i="1"/>
  <c r="DP411" i="1"/>
  <c r="BP411" i="1"/>
  <c r="DU614" i="1" l="1"/>
  <c r="DV614" i="1"/>
  <c r="EG614" i="1"/>
  <c r="DT614" i="1"/>
  <c r="EB614" i="1"/>
  <c r="DW614" i="1"/>
  <c r="EQ614" i="1"/>
  <c r="EL614" i="1"/>
  <c r="BE614" i="1"/>
  <c r="GY614" i="1"/>
  <c r="GT614" i="1"/>
  <c r="GO614" i="1"/>
  <c r="GJ614" i="1"/>
  <c r="GE614" i="1"/>
  <c r="FZ614" i="1"/>
  <c r="FU614" i="1"/>
  <c r="FP614" i="1"/>
  <c r="FK614" i="1"/>
  <c r="FF614" i="1"/>
  <c r="FA614" i="1"/>
  <c r="EV614" i="1"/>
  <c r="DS614" i="1"/>
  <c r="DR614" i="1"/>
  <c r="DQ614" i="1"/>
  <c r="DP614" i="1"/>
  <c r="DO614" i="1"/>
  <c r="DN614" i="1"/>
  <c r="DM614" i="1"/>
  <c r="DL614" i="1"/>
  <c r="DK614" i="1"/>
  <c r="DJ614" i="1"/>
  <c r="DI614" i="1"/>
  <c r="DH614" i="1"/>
  <c r="DG614" i="1"/>
  <c r="DF614" i="1"/>
  <c r="DE614" i="1"/>
  <c r="DD614" i="1"/>
  <c r="DC614" i="1"/>
  <c r="DB614" i="1"/>
  <c r="DA614" i="1"/>
  <c r="CZ614" i="1"/>
  <c r="CY614" i="1"/>
  <c r="CX614" i="1"/>
  <c r="CW614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S1881" i="11"/>
  <c r="BT1881" i="11"/>
  <c r="BU1881" i="11"/>
  <c r="BS1882" i="11"/>
  <c r="BT1882" i="11"/>
  <c r="BU1882" i="11"/>
  <c r="BS1883" i="11"/>
  <c r="BT1883" i="11"/>
  <c r="BU1883" i="11"/>
  <c r="BS1884" i="11"/>
  <c r="BT1884" i="11"/>
  <c r="BU1884" i="11"/>
  <c r="BS1885" i="11"/>
  <c r="BT1885" i="11"/>
  <c r="BU1885" i="11"/>
  <c r="BS1886" i="11"/>
  <c r="BT1886" i="11"/>
  <c r="BU1886" i="11"/>
  <c r="BV1881" i="11"/>
  <c r="BW1881" i="11"/>
  <c r="BX1881" i="11"/>
  <c r="BY1881" i="11"/>
  <c r="BZ1881" i="11"/>
  <c r="CA1881" i="11"/>
  <c r="CB1881" i="11"/>
  <c r="CC1881" i="11"/>
  <c r="CD1881" i="11"/>
  <c r="CE1881" i="11"/>
  <c r="CF1881" i="11"/>
  <c r="CG1881" i="11"/>
  <c r="CH1881" i="11"/>
  <c r="CI1881" i="11"/>
  <c r="CJ1881" i="11"/>
  <c r="CK1881" i="11"/>
  <c r="CL1881" i="11"/>
  <c r="CM1881" i="11"/>
  <c r="CN1881" i="11"/>
  <c r="CO1881" i="11"/>
  <c r="CP1881" i="11"/>
  <c r="CQ1881" i="11"/>
  <c r="CR1881" i="11"/>
  <c r="CS1881" i="11"/>
  <c r="CT1881" i="11"/>
  <c r="CU1881" i="11"/>
  <c r="CV1881" i="11"/>
  <c r="CW1881" i="11"/>
  <c r="CX1881" i="11"/>
  <c r="CY1881" i="11"/>
  <c r="CZ1881" i="11"/>
  <c r="DA1881" i="11"/>
  <c r="DB1881" i="11"/>
  <c r="DC1881" i="11"/>
  <c r="DD1881" i="11"/>
  <c r="BV1882" i="11"/>
  <c r="BW1882" i="11"/>
  <c r="BX1882" i="11"/>
  <c r="BY1882" i="11"/>
  <c r="BZ1882" i="11"/>
  <c r="CA1882" i="11"/>
  <c r="CB1882" i="11"/>
  <c r="CC1882" i="11"/>
  <c r="CD1882" i="11"/>
  <c r="CE1882" i="11"/>
  <c r="CF1882" i="11"/>
  <c r="CG1882" i="11"/>
  <c r="CH1882" i="11"/>
  <c r="CI1882" i="11"/>
  <c r="CJ1882" i="11"/>
  <c r="CK1882" i="11"/>
  <c r="CL1882" i="11"/>
  <c r="CM1882" i="11"/>
  <c r="CN1882" i="11"/>
  <c r="CO1882" i="11"/>
  <c r="CP1882" i="11"/>
  <c r="CQ1882" i="11"/>
  <c r="CR1882" i="11"/>
  <c r="CS1882" i="11"/>
  <c r="CT1882" i="11"/>
  <c r="CU1882" i="11"/>
  <c r="CV1882" i="11"/>
  <c r="CW1882" i="11"/>
  <c r="CX1882" i="11"/>
  <c r="CY1882" i="11"/>
  <c r="CZ1882" i="11"/>
  <c r="DA1882" i="11"/>
  <c r="DB1882" i="11"/>
  <c r="DC1882" i="11"/>
  <c r="DD1882" i="11"/>
  <c r="BV1883" i="11"/>
  <c r="BW1883" i="11"/>
  <c r="BX1883" i="11"/>
  <c r="BY1883" i="11"/>
  <c r="BZ1883" i="11"/>
  <c r="CA1883" i="11"/>
  <c r="CB1883" i="11"/>
  <c r="CC1883" i="11"/>
  <c r="CD1883" i="11"/>
  <c r="CE1883" i="11"/>
  <c r="CF1883" i="11"/>
  <c r="CG1883" i="11"/>
  <c r="CH1883" i="11"/>
  <c r="CI1883" i="11"/>
  <c r="CJ1883" i="11"/>
  <c r="CK1883" i="11"/>
  <c r="CL1883" i="11"/>
  <c r="CM1883" i="11"/>
  <c r="CN1883" i="11"/>
  <c r="CO1883" i="11"/>
  <c r="CP1883" i="11"/>
  <c r="CQ1883" i="11"/>
  <c r="CR1883" i="11"/>
  <c r="CS1883" i="11"/>
  <c r="CT1883" i="11"/>
  <c r="CU1883" i="11"/>
  <c r="CV1883" i="11"/>
  <c r="CW1883" i="11"/>
  <c r="CX1883" i="11"/>
  <c r="CY1883" i="11"/>
  <c r="CZ1883" i="11"/>
  <c r="DA1883" i="11"/>
  <c r="DB1883" i="11"/>
  <c r="DC1883" i="11"/>
  <c r="DD1883" i="11"/>
  <c r="BV1884" i="11"/>
  <c r="BW1884" i="11"/>
  <c r="BX1884" i="11"/>
  <c r="BY1884" i="11"/>
  <c r="BZ1884" i="11"/>
  <c r="CA1884" i="11"/>
  <c r="CB1884" i="11"/>
  <c r="CC1884" i="11"/>
  <c r="CD1884" i="11"/>
  <c r="CE1884" i="11"/>
  <c r="CF1884" i="11"/>
  <c r="CG1884" i="11"/>
  <c r="CH1884" i="11"/>
  <c r="CI1884" i="11"/>
  <c r="CJ1884" i="11"/>
  <c r="CK1884" i="11"/>
  <c r="CL1884" i="11"/>
  <c r="CM1884" i="11"/>
  <c r="CN1884" i="11"/>
  <c r="CO1884" i="11"/>
  <c r="CP1884" i="11"/>
  <c r="CQ1884" i="11"/>
  <c r="CR1884" i="11"/>
  <c r="CS1884" i="11"/>
  <c r="CT1884" i="11"/>
  <c r="CU1884" i="11"/>
  <c r="CV1884" i="11"/>
  <c r="CW1884" i="11"/>
  <c r="CX1884" i="11"/>
  <c r="CY1884" i="11"/>
  <c r="CZ1884" i="11"/>
  <c r="DA1884" i="11"/>
  <c r="DB1884" i="11"/>
  <c r="DC1884" i="11"/>
  <c r="DD1884" i="11"/>
  <c r="BV1885" i="11"/>
  <c r="BW1885" i="11"/>
  <c r="BX1885" i="11"/>
  <c r="BY1885" i="11"/>
  <c r="BZ1885" i="11"/>
  <c r="CA1885" i="11"/>
  <c r="CB1885" i="11"/>
  <c r="CC1885" i="11"/>
  <c r="CD1885" i="11"/>
  <c r="CE1885" i="11"/>
  <c r="CF1885" i="11"/>
  <c r="CG1885" i="11"/>
  <c r="CH1885" i="11"/>
  <c r="CI1885" i="11"/>
  <c r="CJ1885" i="11"/>
  <c r="CK1885" i="11"/>
  <c r="CL1885" i="11"/>
  <c r="CM1885" i="11"/>
  <c r="CN1885" i="11"/>
  <c r="CO1885" i="11"/>
  <c r="CP1885" i="11"/>
  <c r="CQ1885" i="11"/>
  <c r="CR1885" i="11"/>
  <c r="CS1885" i="11"/>
  <c r="CT1885" i="11"/>
  <c r="CU1885" i="11"/>
  <c r="CV1885" i="11"/>
  <c r="CW1885" i="11"/>
  <c r="CX1885" i="11"/>
  <c r="CY1885" i="11"/>
  <c r="CZ1885" i="11"/>
  <c r="DA1885" i="11"/>
  <c r="DB1885" i="11"/>
  <c r="DC1885" i="11"/>
  <c r="DD1885" i="11"/>
  <c r="BV1886" i="11"/>
  <c r="BW1886" i="11"/>
  <c r="BX1886" i="11"/>
  <c r="BY1886" i="11"/>
  <c r="BZ1886" i="11"/>
  <c r="CA1886" i="11"/>
  <c r="CB1886" i="11"/>
  <c r="CC1886" i="11"/>
  <c r="CD1886" i="11"/>
  <c r="CE1886" i="11"/>
  <c r="CF1886" i="11"/>
  <c r="CG1886" i="11"/>
  <c r="CH1886" i="11"/>
  <c r="CI1886" i="11"/>
  <c r="CJ1886" i="11"/>
  <c r="CK1886" i="11"/>
  <c r="CL1886" i="11"/>
  <c r="CM1886" i="11"/>
  <c r="CN1886" i="11"/>
  <c r="CO1886" i="11"/>
  <c r="CP1886" i="11"/>
  <c r="CQ1886" i="11"/>
  <c r="CR1886" i="11"/>
  <c r="CS1886" i="11"/>
  <c r="CT1886" i="11"/>
  <c r="CU1886" i="11"/>
  <c r="CV1886" i="11"/>
  <c r="CW1886" i="11"/>
  <c r="CX1886" i="11"/>
  <c r="CY1886" i="11"/>
  <c r="CZ1886" i="11"/>
  <c r="DA1886" i="11"/>
  <c r="DB1886" i="11"/>
  <c r="DC1886" i="11"/>
  <c r="DD1886" i="11"/>
  <c r="DE1881" i="11"/>
  <c r="DF1881" i="11"/>
  <c r="DG1881" i="11"/>
  <c r="DH1881" i="11"/>
  <c r="DI1881" i="11"/>
  <c r="DJ1881" i="11"/>
  <c r="DK1881" i="11"/>
  <c r="DL1881" i="11"/>
  <c r="DM1881" i="11"/>
  <c r="DN1881" i="11"/>
  <c r="DO1881" i="11"/>
  <c r="DP1881" i="11"/>
  <c r="DQ1881" i="11"/>
  <c r="DR1881" i="11"/>
  <c r="DS1881" i="11"/>
  <c r="DT1881" i="11"/>
  <c r="DU1881" i="11"/>
  <c r="DE1882" i="11"/>
  <c r="DF1882" i="11"/>
  <c r="DG1882" i="11"/>
  <c r="DH1882" i="11"/>
  <c r="DI1882" i="11"/>
  <c r="DJ1882" i="11"/>
  <c r="DK1882" i="11"/>
  <c r="DL1882" i="11"/>
  <c r="DM1882" i="11"/>
  <c r="DN1882" i="11"/>
  <c r="DO1882" i="11"/>
  <c r="DP1882" i="11"/>
  <c r="DQ1882" i="11"/>
  <c r="DR1882" i="11"/>
  <c r="DS1882" i="11"/>
  <c r="DT1882" i="11"/>
  <c r="DU1882" i="11"/>
  <c r="DE1883" i="11"/>
  <c r="DF1883" i="11"/>
  <c r="DG1883" i="11"/>
  <c r="DH1883" i="11"/>
  <c r="DI1883" i="11"/>
  <c r="DJ1883" i="11"/>
  <c r="DK1883" i="11"/>
  <c r="DL1883" i="11"/>
  <c r="DM1883" i="11"/>
  <c r="DN1883" i="11"/>
  <c r="DO1883" i="11"/>
  <c r="DP1883" i="11"/>
  <c r="DQ1883" i="11"/>
  <c r="DR1883" i="11"/>
  <c r="DS1883" i="11"/>
  <c r="DT1883" i="11"/>
  <c r="DU1883" i="11"/>
  <c r="DE1884" i="11"/>
  <c r="DF1884" i="11"/>
  <c r="DG1884" i="11"/>
  <c r="DH1884" i="11"/>
  <c r="DI1884" i="11"/>
  <c r="DJ1884" i="11"/>
  <c r="DK1884" i="11"/>
  <c r="DL1884" i="11"/>
  <c r="DM1884" i="11"/>
  <c r="DN1884" i="11"/>
  <c r="DO1884" i="11"/>
  <c r="DP1884" i="11"/>
  <c r="DQ1884" i="11"/>
  <c r="DR1884" i="11"/>
  <c r="DS1884" i="11"/>
  <c r="DT1884" i="11"/>
  <c r="DU1884" i="11"/>
  <c r="DE1885" i="11"/>
  <c r="DF1885" i="11"/>
  <c r="DG1885" i="11"/>
  <c r="DH1885" i="11"/>
  <c r="DI1885" i="11"/>
  <c r="DJ1885" i="11"/>
  <c r="DK1885" i="11"/>
  <c r="DL1885" i="11"/>
  <c r="DM1885" i="11"/>
  <c r="DN1885" i="11"/>
  <c r="DO1885" i="11"/>
  <c r="DP1885" i="11"/>
  <c r="DQ1885" i="11"/>
  <c r="DR1885" i="11"/>
  <c r="DS1885" i="11"/>
  <c r="DT1885" i="11"/>
  <c r="DU1885" i="11"/>
  <c r="DE1886" i="11"/>
  <c r="DF1886" i="11"/>
  <c r="DG1886" i="11"/>
  <c r="DH1886" i="11"/>
  <c r="DI1886" i="11"/>
  <c r="DJ1886" i="11"/>
  <c r="DK1886" i="11"/>
  <c r="DL1886" i="11"/>
  <c r="DM1886" i="11"/>
  <c r="DN1886" i="11"/>
  <c r="DO1886" i="11"/>
  <c r="DP1886" i="11"/>
  <c r="DQ1886" i="11"/>
  <c r="DR1886" i="11"/>
  <c r="DS1886" i="11"/>
  <c r="DT1886" i="11"/>
  <c r="DU1886" i="11"/>
  <c r="DV1881" i="11"/>
  <c r="DV1882" i="11"/>
  <c r="DV1883" i="11"/>
  <c r="DV1884" i="11"/>
  <c r="DV1885" i="11"/>
  <c r="DV1886" i="11"/>
  <c r="DW1882" i="11"/>
  <c r="DW1883" i="11"/>
  <c r="DW1884" i="11"/>
  <c r="DW1885" i="11"/>
  <c r="DW1886" i="11"/>
  <c r="DW1881" i="11"/>
  <c r="DX2646" i="11" l="1"/>
  <c r="DW2646" i="11"/>
  <c r="DV2646" i="11"/>
  <c r="DU2646" i="11"/>
  <c r="DT2646" i="11"/>
  <c r="DS2646" i="11"/>
  <c r="DR2646" i="11"/>
  <c r="DQ2646" i="11"/>
  <c r="DP2646" i="11"/>
  <c r="DO2646" i="11"/>
  <c r="DN2646" i="11"/>
  <c r="DM2646" i="11"/>
  <c r="DL2646" i="11"/>
  <c r="DK2646" i="11"/>
  <c r="DJ2646" i="11"/>
  <c r="DI2646" i="11"/>
  <c r="DH2646" i="11"/>
  <c r="DG2646" i="11"/>
  <c r="DF2646" i="11"/>
  <c r="DE2646" i="11"/>
  <c r="DD2646" i="11"/>
  <c r="DC2646" i="11"/>
  <c r="DB2646" i="11"/>
  <c r="DA2646" i="11"/>
  <c r="CZ2646" i="11"/>
  <c r="CY2646" i="11"/>
  <c r="CX2646" i="11"/>
  <c r="CW2646" i="11"/>
  <c r="CV2646" i="11"/>
  <c r="CU2646" i="11"/>
  <c r="CT2646" i="11"/>
  <c r="CS2646" i="11"/>
  <c r="CR2646" i="11"/>
  <c r="CQ2646" i="11"/>
  <c r="CP2646" i="11"/>
  <c r="CO2646" i="11"/>
  <c r="CN2646" i="11"/>
  <c r="CM2646" i="11"/>
  <c r="CL2646" i="11"/>
  <c r="CK2646" i="11"/>
  <c r="CJ2646" i="11"/>
  <c r="CI2646" i="11"/>
  <c r="CH2646" i="11"/>
  <c r="CG2646" i="11"/>
  <c r="CF2646" i="11"/>
  <c r="CE2646" i="11"/>
  <c r="CD2646" i="11"/>
  <c r="CC2646" i="11"/>
  <c r="CB2646" i="11"/>
  <c r="CA2646" i="11"/>
  <c r="BZ2646" i="11"/>
  <c r="BY2646" i="11"/>
  <c r="BX2646" i="11"/>
  <c r="BW2646" i="11"/>
  <c r="BV2646" i="11"/>
  <c r="BU2646" i="11"/>
  <c r="BT2646" i="11"/>
  <c r="BS2646" i="11"/>
  <c r="BR2646" i="11"/>
  <c r="BQ2646" i="11"/>
  <c r="BP2646" i="11"/>
  <c r="BO2646" i="11"/>
  <c r="DX2645" i="11"/>
  <c r="DW2645" i="11"/>
  <c r="DV2645" i="11"/>
  <c r="DU2645" i="11"/>
  <c r="DT2645" i="11"/>
  <c r="DS2645" i="11"/>
  <c r="DR2645" i="11"/>
  <c r="DQ2645" i="11"/>
  <c r="DP2645" i="11"/>
  <c r="DO2645" i="11"/>
  <c r="DN2645" i="11"/>
  <c r="DM2645" i="11"/>
  <c r="DL2645" i="11"/>
  <c r="DK2645" i="11"/>
  <c r="DJ2645" i="11"/>
  <c r="DI2645" i="11"/>
  <c r="DH2645" i="11"/>
  <c r="DG2645" i="11"/>
  <c r="DF2645" i="11"/>
  <c r="DE2645" i="11"/>
  <c r="DD2645" i="11"/>
  <c r="DC2645" i="11"/>
  <c r="DB2645" i="11"/>
  <c r="DA2645" i="11"/>
  <c r="CZ2645" i="11"/>
  <c r="CY2645" i="11"/>
  <c r="CX2645" i="11"/>
  <c r="CW2645" i="11"/>
  <c r="CV2645" i="11"/>
  <c r="CU2645" i="11"/>
  <c r="CT2645" i="11"/>
  <c r="CS2645" i="11"/>
  <c r="CR2645" i="11"/>
  <c r="CQ2645" i="11"/>
  <c r="CP2645" i="11"/>
  <c r="CO2645" i="11"/>
  <c r="CN2645" i="11"/>
  <c r="CM2645" i="11"/>
  <c r="CL2645" i="11"/>
  <c r="CK2645" i="11"/>
  <c r="CJ2645" i="11"/>
  <c r="CI2645" i="11"/>
  <c r="CH2645" i="11"/>
  <c r="CG2645" i="11"/>
  <c r="CF2645" i="11"/>
  <c r="CE2645" i="11"/>
  <c r="CD2645" i="11"/>
  <c r="CC2645" i="11"/>
  <c r="CB2645" i="11"/>
  <c r="CA2645" i="11"/>
  <c r="BZ2645" i="11"/>
  <c r="BY2645" i="11"/>
  <c r="BX2645" i="11"/>
  <c r="BW2645" i="11"/>
  <c r="BV2645" i="11"/>
  <c r="BU2645" i="11"/>
  <c r="BT2645" i="11"/>
  <c r="BS2645" i="11"/>
  <c r="BR2645" i="11"/>
  <c r="BQ2645" i="11"/>
  <c r="BP2645" i="11"/>
  <c r="BO2645" i="11"/>
  <c r="DX2644" i="11"/>
  <c r="DW2644" i="11"/>
  <c r="DV2644" i="11"/>
  <c r="DU2644" i="11"/>
  <c r="DT2644" i="11"/>
  <c r="DS2644" i="11"/>
  <c r="DR2644" i="11"/>
  <c r="DQ2644" i="11"/>
  <c r="DP2644" i="11"/>
  <c r="DO2644" i="11"/>
  <c r="DN2644" i="11"/>
  <c r="DM2644" i="11"/>
  <c r="DL2644" i="11"/>
  <c r="DK2644" i="11"/>
  <c r="DJ2644" i="11"/>
  <c r="DI2644" i="11"/>
  <c r="DH2644" i="11"/>
  <c r="DX2643" i="11"/>
  <c r="DW2643" i="11"/>
  <c r="DV2643" i="11"/>
  <c r="DU2643" i="11"/>
  <c r="DX2642" i="11"/>
  <c r="DW2642" i="11"/>
  <c r="DV2642" i="11"/>
  <c r="DU2642" i="11"/>
  <c r="DT2642" i="11"/>
  <c r="DS2642" i="11"/>
  <c r="DR2642" i="11"/>
  <c r="DQ2642" i="11"/>
  <c r="DP2642" i="11"/>
  <c r="DO2642" i="11"/>
  <c r="DN2642" i="11"/>
  <c r="DM2642" i="11"/>
  <c r="DL2642" i="11"/>
  <c r="DX2633" i="11"/>
  <c r="DW2633" i="11"/>
  <c r="DV2633" i="11"/>
  <c r="DU2633" i="11"/>
  <c r="DT2633" i="11"/>
  <c r="DS2633" i="11"/>
  <c r="DR2633" i="11"/>
  <c r="DQ2633" i="11"/>
  <c r="DP2633" i="11"/>
  <c r="DO2633" i="11"/>
  <c r="DN2633" i="11"/>
  <c r="DM2633" i="11"/>
  <c r="DL2633" i="11"/>
  <c r="DX2632" i="11"/>
  <c r="DW2632" i="11"/>
  <c r="DV2632" i="11"/>
  <c r="DU2632" i="11"/>
  <c r="DT2632" i="11"/>
  <c r="DS2632" i="11"/>
  <c r="DR2632" i="11"/>
  <c r="DQ2632" i="11"/>
  <c r="DP2632" i="11"/>
  <c r="DO2632" i="11"/>
  <c r="DN2632" i="11"/>
  <c r="DM2632" i="11"/>
  <c r="DL2632" i="11"/>
  <c r="DK2632" i="11"/>
  <c r="DJ2632" i="11"/>
  <c r="DI2632" i="11"/>
  <c r="DH2632" i="11"/>
  <c r="DG2632" i="11"/>
  <c r="DF2632" i="11"/>
  <c r="DE2632" i="11"/>
  <c r="DD2632" i="11"/>
  <c r="DC2632" i="11"/>
  <c r="DB2632" i="11"/>
  <c r="DA2632" i="11"/>
  <c r="CZ2632" i="11"/>
  <c r="CY2632" i="11"/>
  <c r="CX2632" i="11"/>
  <c r="CW2632" i="11"/>
  <c r="CV2632" i="11"/>
  <c r="CU2632" i="11"/>
  <c r="CT2632" i="11"/>
  <c r="CS2632" i="11"/>
  <c r="CR2632" i="11"/>
  <c r="CQ2632" i="11"/>
  <c r="CP2632" i="11"/>
  <c r="CO2632" i="11"/>
  <c r="CN2632" i="11"/>
  <c r="CM2632" i="11"/>
  <c r="CL2632" i="11"/>
  <c r="CK2632" i="11"/>
  <c r="CJ2632" i="11"/>
  <c r="CI2632" i="11"/>
  <c r="CH2632" i="11"/>
  <c r="CG2632" i="11"/>
  <c r="CF2632" i="11"/>
  <c r="CE2632" i="11"/>
  <c r="CD2632" i="11"/>
  <c r="CC2632" i="11"/>
  <c r="CB2632" i="11"/>
  <c r="CA2632" i="11"/>
  <c r="BZ2632" i="11"/>
  <c r="BY2632" i="11"/>
  <c r="BX2632" i="11"/>
  <c r="BW2632" i="11"/>
  <c r="BV2632" i="11"/>
  <c r="BU2632" i="11"/>
  <c r="BT2632" i="11"/>
  <c r="BS2632" i="11"/>
  <c r="BR2632" i="11"/>
  <c r="BQ2632" i="11"/>
  <c r="BP2632" i="11"/>
  <c r="BO2632" i="11"/>
  <c r="DX2631" i="11"/>
  <c r="DW2631" i="11"/>
  <c r="DV2631" i="11"/>
  <c r="DU2631" i="11"/>
  <c r="DT2631" i="11"/>
  <c r="DS2631" i="11"/>
  <c r="DR2631" i="11"/>
  <c r="DQ2631" i="11"/>
  <c r="DP2631" i="11"/>
  <c r="DO2631" i="11"/>
  <c r="DN2631" i="11"/>
  <c r="DM2631" i="11"/>
  <c r="DL2631" i="11"/>
  <c r="DK2631" i="11"/>
  <c r="DJ2631" i="11"/>
  <c r="DI2631" i="11"/>
  <c r="DH2631" i="11"/>
  <c r="DG2631" i="11"/>
  <c r="DF2631" i="11"/>
  <c r="DE2631" i="11"/>
  <c r="DD2631" i="11"/>
  <c r="DC2631" i="11"/>
  <c r="DB2631" i="11"/>
  <c r="DA2631" i="11"/>
  <c r="CZ2631" i="11"/>
  <c r="CY2631" i="11"/>
  <c r="CX2631" i="11"/>
  <c r="CW2631" i="11"/>
  <c r="CV2631" i="11"/>
  <c r="CU2631" i="11"/>
  <c r="CT2631" i="11"/>
  <c r="CS2631" i="11"/>
  <c r="CR2631" i="11"/>
  <c r="CQ2631" i="11"/>
  <c r="CP2631" i="11"/>
  <c r="CO2631" i="11"/>
  <c r="CN2631" i="11"/>
  <c r="CM2631" i="11"/>
  <c r="CL2631" i="11"/>
  <c r="CK2631" i="11"/>
  <c r="CJ2631" i="11"/>
  <c r="CI2631" i="11"/>
  <c r="CH2631" i="11"/>
  <c r="CG2631" i="11"/>
  <c r="CF2631" i="11"/>
  <c r="CE2631" i="11"/>
  <c r="CD2631" i="11"/>
  <c r="CC2631" i="11"/>
  <c r="CB2631" i="11"/>
  <c r="CA2631" i="11"/>
  <c r="BZ2631" i="11"/>
  <c r="BY2631" i="11"/>
  <c r="BX2631" i="11"/>
  <c r="BW2631" i="11"/>
  <c r="BV2631" i="11"/>
  <c r="BU2631" i="11"/>
  <c r="BT2631" i="11"/>
  <c r="BS2631" i="11"/>
  <c r="BR2631" i="11"/>
  <c r="BQ2631" i="11"/>
  <c r="BP2631" i="11"/>
  <c r="BO2631" i="11"/>
  <c r="DX2630" i="11"/>
  <c r="DW2630" i="11"/>
  <c r="DV2630" i="11"/>
  <c r="DU2630" i="11"/>
  <c r="DT2630" i="11"/>
  <c r="DS2630" i="11"/>
  <c r="DR2630" i="11"/>
  <c r="DQ2630" i="11"/>
  <c r="DP2630" i="11"/>
  <c r="DO2630" i="11"/>
  <c r="DN2630" i="11"/>
  <c r="DM2630" i="11"/>
  <c r="DL2630" i="11"/>
  <c r="DK2630" i="11"/>
  <c r="DJ2630" i="11"/>
  <c r="DI2630" i="11"/>
  <c r="DH2630" i="11"/>
  <c r="DG2630" i="11"/>
  <c r="DF2630" i="11"/>
  <c r="DE2630" i="11"/>
  <c r="DD2630" i="11"/>
  <c r="DC2630" i="11"/>
  <c r="DB2630" i="11"/>
  <c r="DA2630" i="11"/>
  <c r="CZ2630" i="11"/>
  <c r="CY2630" i="11"/>
  <c r="CX2630" i="11"/>
  <c r="CW2630" i="11"/>
  <c r="CV2630" i="11"/>
  <c r="CU2630" i="11"/>
  <c r="CT2630" i="11"/>
  <c r="CS2630" i="11"/>
  <c r="CR2630" i="11"/>
  <c r="CQ2630" i="11"/>
  <c r="CP2630" i="11"/>
  <c r="CO2630" i="11"/>
  <c r="CN2630" i="11"/>
  <c r="CM2630" i="11"/>
  <c r="CL2630" i="11"/>
  <c r="CK2630" i="11"/>
  <c r="CJ2630" i="11"/>
  <c r="CI2630" i="11"/>
  <c r="CH2630" i="11"/>
  <c r="CG2630" i="11"/>
  <c r="CF2630" i="11"/>
  <c r="CE2630" i="11"/>
  <c r="CD2630" i="11"/>
  <c r="CC2630" i="11"/>
  <c r="CB2630" i="11"/>
  <c r="CA2630" i="11"/>
  <c r="BZ2630" i="11"/>
  <c r="BY2630" i="11"/>
  <c r="BX2630" i="11"/>
  <c r="DX2629" i="11"/>
  <c r="DW2629" i="11"/>
  <c r="DV2629" i="11"/>
  <c r="DU2629" i="11"/>
  <c r="DT2629" i="11"/>
  <c r="DS2629" i="11"/>
  <c r="DR2629" i="11"/>
  <c r="DQ2629" i="11"/>
  <c r="DP2629" i="11"/>
  <c r="DO2629" i="11"/>
  <c r="DN2629" i="11"/>
  <c r="DM2629" i="11"/>
  <c r="DL2629" i="11"/>
  <c r="DK2629" i="11"/>
  <c r="DJ2629" i="11"/>
  <c r="DI2629" i="11"/>
  <c r="DH2629" i="11"/>
  <c r="DG2629" i="11"/>
  <c r="DF2629" i="11"/>
  <c r="DE2629" i="11"/>
  <c r="DD2629" i="11"/>
  <c r="DC2629" i="11"/>
  <c r="DB2629" i="11"/>
  <c r="DA2629" i="11"/>
  <c r="CZ2629" i="11"/>
  <c r="CY2629" i="11"/>
  <c r="CX2629" i="11"/>
  <c r="CW2629" i="11"/>
  <c r="CV2629" i="11"/>
  <c r="CU2629" i="11"/>
  <c r="CT2629" i="11"/>
  <c r="CS2629" i="11"/>
  <c r="CR2629" i="11"/>
  <c r="CQ2629" i="11"/>
  <c r="CP2629" i="11"/>
  <c r="CO2629" i="11"/>
  <c r="CN2629" i="11"/>
  <c r="CM2629" i="11"/>
  <c r="CL2629" i="11"/>
  <c r="CK2629" i="11"/>
  <c r="CJ2629" i="11"/>
  <c r="CI2629" i="11"/>
  <c r="CH2629" i="11"/>
  <c r="CG2629" i="11"/>
  <c r="CF2629" i="11"/>
  <c r="CE2629" i="11"/>
  <c r="CD2629" i="11"/>
  <c r="CC2629" i="11"/>
  <c r="CB2629" i="11"/>
  <c r="CA2629" i="11"/>
  <c r="BZ2629" i="11"/>
  <c r="BY2629" i="11"/>
  <c r="BX2629" i="11"/>
  <c r="BW2629" i="11"/>
  <c r="BV2629" i="11"/>
  <c r="BU2629" i="11"/>
  <c r="BT2629" i="11"/>
  <c r="BS2629" i="11"/>
  <c r="BR2629" i="11"/>
  <c r="BQ2629" i="11"/>
  <c r="BP2629" i="11"/>
  <c r="BO2629" i="11"/>
  <c r="DX2628" i="11"/>
  <c r="DW2628" i="11"/>
  <c r="DV2628" i="11"/>
  <c r="DU2628" i="11"/>
  <c r="DT2628" i="11"/>
  <c r="DS2628" i="11"/>
  <c r="DR2628" i="11"/>
  <c r="DQ2628" i="11"/>
  <c r="DP2628" i="11"/>
  <c r="DO2628" i="11"/>
  <c r="DN2628" i="11"/>
  <c r="DM2628" i="11"/>
  <c r="DL2628" i="11"/>
  <c r="DK2628" i="11"/>
  <c r="DJ2628" i="11"/>
  <c r="DI2628" i="11"/>
  <c r="DH2628" i="11"/>
  <c r="DG2628" i="11"/>
  <c r="DF2628" i="11"/>
  <c r="DE2628" i="11"/>
  <c r="DD2628" i="11"/>
  <c r="DC2628" i="11"/>
  <c r="DB2628" i="11"/>
  <c r="DA2628" i="11"/>
  <c r="CZ2628" i="11"/>
  <c r="CY2628" i="11"/>
  <c r="CX2628" i="11"/>
  <c r="CW2628" i="11"/>
  <c r="CV2628" i="11"/>
  <c r="CU2628" i="11"/>
  <c r="CT2628" i="11"/>
  <c r="CS2628" i="11"/>
  <c r="CR2628" i="11"/>
  <c r="CQ2628" i="11"/>
  <c r="CP2628" i="11"/>
  <c r="CO2628" i="11"/>
  <c r="CN2628" i="11"/>
  <c r="CM2628" i="11"/>
  <c r="CL2628" i="11"/>
  <c r="CK2628" i="11"/>
  <c r="CJ2628" i="11"/>
  <c r="CI2628" i="11"/>
  <c r="CH2628" i="11"/>
  <c r="CG2628" i="11"/>
  <c r="CF2628" i="11"/>
  <c r="CE2628" i="11"/>
  <c r="CD2628" i="11"/>
  <c r="CC2628" i="11"/>
  <c r="CB2628" i="11"/>
  <c r="CA2628" i="11"/>
  <c r="BZ2628" i="11"/>
  <c r="BY2628" i="11"/>
  <c r="BX2628" i="11"/>
  <c r="BW2628" i="11"/>
  <c r="BV2628" i="11"/>
  <c r="BU2628" i="11"/>
  <c r="BT2628" i="11"/>
  <c r="BS2628" i="11"/>
  <c r="BR2628" i="11"/>
  <c r="BQ2628" i="11"/>
  <c r="BP2628" i="11"/>
  <c r="BO2628" i="11"/>
  <c r="DX2627" i="11"/>
  <c r="DW2627" i="11"/>
  <c r="DV2627" i="11"/>
  <c r="DU2627" i="11"/>
  <c r="DT2627" i="11"/>
  <c r="DS2627" i="11"/>
  <c r="DR2627" i="11"/>
  <c r="DQ2627" i="11"/>
  <c r="DP2627" i="11"/>
  <c r="DO2627" i="11"/>
  <c r="DN2627" i="11"/>
  <c r="DM2627" i="11"/>
  <c r="DL2627" i="11"/>
  <c r="DK2627" i="11"/>
  <c r="DJ2627" i="11"/>
  <c r="DI2627" i="11"/>
  <c r="DH2627" i="11"/>
  <c r="DG2627" i="11"/>
  <c r="DF2627" i="11"/>
  <c r="DE2627" i="11"/>
  <c r="DD2627" i="11"/>
  <c r="DC2627" i="11"/>
  <c r="DB2627" i="11"/>
  <c r="DA2627" i="11"/>
  <c r="CZ2627" i="11"/>
  <c r="CY2627" i="11"/>
  <c r="CX2627" i="11"/>
  <c r="CW2627" i="11"/>
  <c r="CV2627" i="11"/>
  <c r="CU2627" i="11"/>
  <c r="CT2627" i="11"/>
  <c r="CS2627" i="11"/>
  <c r="CR2627" i="11"/>
  <c r="CQ2627" i="11"/>
  <c r="CP2627" i="11"/>
  <c r="CO2627" i="11"/>
  <c r="CN2627" i="11"/>
  <c r="CM2627" i="11"/>
  <c r="CL2627" i="11"/>
  <c r="CK2627" i="11"/>
  <c r="CJ2627" i="11"/>
  <c r="CI2627" i="11"/>
  <c r="CH2627" i="11"/>
  <c r="CG2627" i="11"/>
  <c r="CF2627" i="11"/>
  <c r="CE2627" i="11"/>
  <c r="CD2627" i="11"/>
  <c r="CC2627" i="11"/>
  <c r="CB2627" i="11"/>
  <c r="CA2627" i="11"/>
  <c r="BZ2627" i="11"/>
  <c r="BY2627" i="11"/>
  <c r="BX2627" i="11"/>
  <c r="BW2627" i="11"/>
  <c r="BV2627" i="11"/>
  <c r="BU2627" i="11"/>
  <c r="BT2627" i="11"/>
  <c r="BS2627" i="11"/>
  <c r="BR2627" i="11"/>
  <c r="BQ2627" i="11"/>
  <c r="BP2627" i="11"/>
  <c r="BO2627" i="11"/>
  <c r="DX2626" i="11"/>
  <c r="DW2626" i="11"/>
  <c r="DV2626" i="11"/>
  <c r="DU2626" i="11"/>
  <c r="DT2626" i="11"/>
  <c r="DS2626" i="11"/>
  <c r="DR2626" i="11"/>
  <c r="DQ2626" i="11"/>
  <c r="DP2626" i="11"/>
  <c r="DO2626" i="11"/>
  <c r="DN2626" i="11"/>
  <c r="DM2626" i="11"/>
  <c r="DL2626" i="11"/>
  <c r="DK2626" i="11"/>
  <c r="DJ2626" i="11"/>
  <c r="DI2626" i="11"/>
  <c r="DH2626" i="11"/>
  <c r="DG2626" i="11"/>
  <c r="DF2626" i="11"/>
  <c r="DE2626" i="11"/>
  <c r="DD2626" i="11"/>
  <c r="DC2626" i="11"/>
  <c r="DB2626" i="11"/>
  <c r="DA2626" i="11"/>
  <c r="CZ2626" i="11"/>
  <c r="CY2626" i="11"/>
  <c r="CX2626" i="11"/>
  <c r="CW2626" i="11"/>
  <c r="CV2626" i="11"/>
  <c r="CU2626" i="11"/>
  <c r="CT2626" i="11"/>
  <c r="CS2626" i="11"/>
  <c r="CR2626" i="11"/>
  <c r="CQ2626" i="11"/>
  <c r="CP2626" i="11"/>
  <c r="CO2626" i="11"/>
  <c r="CN2626" i="11"/>
  <c r="CM2626" i="11"/>
  <c r="CL2626" i="11"/>
  <c r="CK2626" i="11"/>
  <c r="CJ2626" i="11"/>
  <c r="CI2626" i="11"/>
  <c r="CH2626" i="11"/>
  <c r="CG2626" i="11"/>
  <c r="CF2626" i="11"/>
  <c r="CE2626" i="11"/>
  <c r="CD2626" i="11"/>
  <c r="CC2626" i="11"/>
  <c r="CB2626" i="11"/>
  <c r="CA2626" i="11"/>
  <c r="BZ2626" i="11"/>
  <c r="BY2626" i="11"/>
  <c r="BX2626" i="11"/>
  <c r="BW2626" i="11"/>
  <c r="BV2626" i="11"/>
  <c r="BU2626" i="11"/>
  <c r="BT2626" i="11"/>
  <c r="BS2626" i="11"/>
  <c r="BR2626" i="11"/>
  <c r="BQ2626" i="11"/>
  <c r="BP2626" i="11"/>
  <c r="BO2626" i="11"/>
  <c r="DX2625" i="11"/>
  <c r="DW2625" i="11"/>
  <c r="DV2625" i="11"/>
  <c r="DU2625" i="11"/>
  <c r="DT2625" i="11"/>
  <c r="DS2625" i="11"/>
  <c r="DR2625" i="11"/>
  <c r="DQ2625" i="11"/>
  <c r="DP2625" i="11"/>
  <c r="DO2625" i="11"/>
  <c r="DN2625" i="11"/>
  <c r="DM2625" i="11"/>
  <c r="DL2625" i="11"/>
  <c r="DX2624" i="11"/>
  <c r="DW2624" i="11"/>
  <c r="DV2624" i="11"/>
  <c r="DU2624" i="11"/>
  <c r="DT2624" i="11"/>
  <c r="DS2624" i="11"/>
  <c r="DR2624" i="11"/>
  <c r="DQ2624" i="11"/>
  <c r="DP2624" i="11"/>
  <c r="DO2624" i="11"/>
  <c r="DN2624" i="11"/>
  <c r="DM2624" i="11"/>
  <c r="DL2624" i="11"/>
  <c r="DK2624" i="11"/>
  <c r="DJ2624" i="11"/>
  <c r="DI2624" i="11"/>
  <c r="DH2624" i="11"/>
  <c r="DG2624" i="11"/>
  <c r="DF2624" i="11"/>
  <c r="DE2624" i="11"/>
  <c r="DD2624" i="11"/>
  <c r="DC2624" i="11"/>
  <c r="DB2624" i="11"/>
  <c r="DA2624" i="11"/>
  <c r="CZ2624" i="11"/>
  <c r="CY2624" i="11"/>
  <c r="CX2624" i="11"/>
  <c r="CW2624" i="11"/>
  <c r="CV2624" i="11"/>
  <c r="CU2624" i="11"/>
  <c r="CT2624" i="11"/>
  <c r="CS2624" i="11"/>
  <c r="CR2624" i="11"/>
  <c r="CQ2624" i="11"/>
  <c r="CP2624" i="11"/>
  <c r="CO2624" i="11"/>
  <c r="CN2624" i="11"/>
  <c r="CM2624" i="11"/>
  <c r="CL2624" i="11"/>
  <c r="CK2624" i="11"/>
  <c r="CJ2624" i="11"/>
  <c r="CI2624" i="11"/>
  <c r="CH2624" i="11"/>
  <c r="CG2624" i="11"/>
  <c r="CF2624" i="11"/>
  <c r="CE2624" i="11"/>
  <c r="CD2624" i="11"/>
  <c r="CC2624" i="11"/>
  <c r="CB2624" i="11"/>
  <c r="CA2624" i="11"/>
  <c r="BZ2624" i="11"/>
  <c r="BY2624" i="11"/>
  <c r="BX2624" i="11"/>
  <c r="BW2624" i="11"/>
  <c r="BV2624" i="11"/>
  <c r="DX2623" i="11"/>
  <c r="DW2623" i="11"/>
  <c r="DV2623" i="11"/>
  <c r="DU2623" i="11"/>
  <c r="DT2623" i="11"/>
  <c r="DS2623" i="11"/>
  <c r="DR2623" i="11"/>
  <c r="DQ2623" i="11"/>
  <c r="DP2623" i="11"/>
  <c r="DO2623" i="11"/>
  <c r="DN2623" i="11"/>
  <c r="DM2623" i="11"/>
  <c r="DL2623" i="11"/>
  <c r="DK2623" i="11"/>
  <c r="DJ2623" i="11"/>
  <c r="DI2623" i="11"/>
  <c r="DH2623" i="11"/>
  <c r="DG2623" i="11"/>
  <c r="DF2623" i="11"/>
  <c r="DE2623" i="11"/>
  <c r="DD2623" i="11"/>
  <c r="DC2623" i="11"/>
  <c r="DB2623" i="11"/>
  <c r="DA2623" i="11"/>
  <c r="CZ2623" i="11"/>
  <c r="CY2623" i="11"/>
  <c r="CX2623" i="11"/>
  <c r="CW2623" i="11"/>
  <c r="CV2623" i="11"/>
  <c r="CU2623" i="11"/>
  <c r="CT2623" i="11"/>
  <c r="CS2623" i="11"/>
  <c r="CR2623" i="11"/>
  <c r="CQ2623" i="11"/>
  <c r="CP2623" i="11"/>
  <c r="CO2623" i="11"/>
  <c r="CN2623" i="11"/>
  <c r="CM2623" i="11"/>
  <c r="CL2623" i="11"/>
  <c r="CK2623" i="11"/>
  <c r="CJ2623" i="11"/>
  <c r="CI2623" i="11"/>
  <c r="CH2623" i="11"/>
  <c r="CG2623" i="11"/>
  <c r="CF2623" i="11"/>
  <c r="CE2623" i="11"/>
  <c r="CD2623" i="11"/>
  <c r="CC2623" i="11"/>
  <c r="CB2623" i="11"/>
  <c r="CA2623" i="11"/>
  <c r="BZ2623" i="11"/>
  <c r="BY2623" i="11"/>
  <c r="BX2623" i="11"/>
  <c r="BW2623" i="11"/>
  <c r="BV2623" i="11"/>
  <c r="BU2623" i="11"/>
  <c r="BT2623" i="11"/>
  <c r="BS2623" i="11"/>
  <c r="BR2623" i="11"/>
  <c r="BQ2623" i="11"/>
  <c r="BP2623" i="11"/>
  <c r="BO2623" i="11"/>
  <c r="DX2622" i="11"/>
  <c r="DW2622" i="11"/>
  <c r="DV2622" i="11"/>
  <c r="DU2622" i="11"/>
  <c r="DT2622" i="11"/>
  <c r="DS2622" i="11"/>
  <c r="DR2622" i="11"/>
  <c r="DQ2622" i="11"/>
  <c r="DP2622" i="11"/>
  <c r="DO2622" i="11"/>
  <c r="DN2622" i="11"/>
  <c r="DM2622" i="11"/>
  <c r="DL2622" i="11"/>
  <c r="DK2622" i="11"/>
  <c r="DJ2622" i="11"/>
  <c r="DI2622" i="11"/>
  <c r="DH2622" i="11"/>
  <c r="DG2622" i="11"/>
  <c r="DF2622" i="11"/>
  <c r="DE2622" i="11"/>
  <c r="DD2622" i="11"/>
  <c r="DC2622" i="11"/>
  <c r="DB2622" i="11"/>
  <c r="DA2622" i="11"/>
  <c r="CZ2622" i="11"/>
  <c r="CY2622" i="11"/>
  <c r="CX2622" i="11"/>
  <c r="CW2622" i="11"/>
  <c r="CV2622" i="11"/>
  <c r="CU2622" i="11"/>
  <c r="CT2622" i="11"/>
  <c r="CS2622" i="11"/>
  <c r="CR2622" i="11"/>
  <c r="CQ2622" i="11"/>
  <c r="CP2622" i="11"/>
  <c r="CO2622" i="11"/>
  <c r="CN2622" i="11"/>
  <c r="CM2622" i="11"/>
  <c r="CL2622" i="11"/>
  <c r="CK2622" i="11"/>
  <c r="CJ2622" i="11"/>
  <c r="CI2622" i="11"/>
  <c r="CH2622" i="11"/>
  <c r="CG2622" i="11"/>
  <c r="CF2622" i="11"/>
  <c r="CE2622" i="11"/>
  <c r="CD2622" i="11"/>
  <c r="CC2622" i="11"/>
  <c r="CB2622" i="11"/>
  <c r="CA2622" i="11"/>
  <c r="BZ2622" i="11"/>
  <c r="BY2622" i="11"/>
  <c r="BX2622" i="11"/>
  <c r="BW2622" i="11"/>
  <c r="BV2622" i="11"/>
  <c r="BU2622" i="11"/>
  <c r="BT2622" i="11"/>
  <c r="BS2622" i="11"/>
  <c r="BR2622" i="11"/>
  <c r="BQ2622" i="11"/>
  <c r="BP2622" i="11"/>
  <c r="BO2622" i="11"/>
  <c r="DX2621" i="11"/>
  <c r="DW2621" i="11"/>
  <c r="DV2621" i="11"/>
  <c r="DU2621" i="11"/>
  <c r="DT2621" i="11"/>
  <c r="DS2621" i="11"/>
  <c r="DR2621" i="11"/>
  <c r="DQ2621" i="11"/>
  <c r="DP2621" i="11"/>
  <c r="DO2621" i="11"/>
  <c r="DN2621" i="11"/>
  <c r="DM2621" i="11"/>
  <c r="DL2621" i="11"/>
  <c r="DK2621" i="11"/>
  <c r="DJ2621" i="11"/>
  <c r="DI2621" i="11"/>
  <c r="DH2621" i="11"/>
  <c r="DG2621" i="11"/>
  <c r="DF2621" i="11"/>
  <c r="DE2621" i="11"/>
  <c r="DD2621" i="11"/>
  <c r="DC2621" i="11"/>
  <c r="DB2621" i="11"/>
  <c r="DA2621" i="11"/>
  <c r="CZ2621" i="11"/>
  <c r="CY2621" i="11"/>
  <c r="CX2621" i="11"/>
  <c r="CW2621" i="11"/>
  <c r="CV2621" i="11"/>
  <c r="CU2621" i="11"/>
  <c r="CT2621" i="11"/>
  <c r="CS2621" i="11"/>
  <c r="CR2621" i="11"/>
  <c r="CQ2621" i="11"/>
  <c r="CP2621" i="11"/>
  <c r="CO2621" i="11"/>
  <c r="CN2621" i="11"/>
  <c r="CM2621" i="11"/>
  <c r="CL2621" i="11"/>
  <c r="CK2621" i="11"/>
  <c r="CJ2621" i="11"/>
  <c r="CI2621" i="11"/>
  <c r="CH2621" i="11"/>
  <c r="CG2621" i="11"/>
  <c r="CF2621" i="11"/>
  <c r="CE2621" i="11"/>
  <c r="CD2621" i="11"/>
  <c r="CC2621" i="11"/>
  <c r="CB2621" i="11"/>
  <c r="CA2621" i="11"/>
  <c r="BZ2621" i="11"/>
  <c r="BY2621" i="11"/>
  <c r="BX2621" i="11"/>
  <c r="BW2621" i="11"/>
  <c r="BV2621" i="11"/>
  <c r="BU2621" i="11"/>
  <c r="BT2621" i="11"/>
  <c r="BS2621" i="11"/>
  <c r="BR2621" i="11"/>
  <c r="BQ2621" i="11"/>
  <c r="BP2621" i="11"/>
  <c r="BO2621" i="11"/>
  <c r="DX2620" i="11"/>
  <c r="DW2620" i="11"/>
  <c r="DV2620" i="11"/>
  <c r="DU2620" i="11"/>
  <c r="DT2620" i="11"/>
  <c r="DS2620" i="11"/>
  <c r="DR2620" i="11"/>
  <c r="DQ2620" i="11"/>
  <c r="DP2620" i="11"/>
  <c r="DO2620" i="11"/>
  <c r="DN2620" i="11"/>
  <c r="DM2620" i="11"/>
  <c r="DL2620" i="11"/>
  <c r="DK2620" i="11"/>
  <c r="DJ2620" i="11"/>
  <c r="DI2620" i="11"/>
  <c r="DH2620" i="11"/>
  <c r="DG2620" i="11"/>
  <c r="DF2620" i="11"/>
  <c r="DE2620" i="11"/>
  <c r="DD2620" i="11"/>
  <c r="DC2620" i="11"/>
  <c r="DB2620" i="11"/>
  <c r="DA2620" i="11"/>
  <c r="CZ2620" i="11"/>
  <c r="CY2620" i="11"/>
  <c r="CX2620" i="11"/>
  <c r="CW2620" i="11"/>
  <c r="CV2620" i="11"/>
  <c r="CU2620" i="11"/>
  <c r="CT2620" i="11"/>
  <c r="CS2620" i="11"/>
  <c r="CR2620" i="11"/>
  <c r="CQ2620" i="11"/>
  <c r="CP2620" i="11"/>
  <c r="CO2620" i="11"/>
  <c r="CN2620" i="11"/>
  <c r="CM2620" i="11"/>
  <c r="CL2620" i="11"/>
  <c r="CK2620" i="11"/>
  <c r="CJ2620" i="11"/>
  <c r="CI2620" i="11"/>
  <c r="CH2620" i="11"/>
  <c r="CG2620" i="11"/>
  <c r="CF2620" i="11"/>
  <c r="CE2620" i="11"/>
  <c r="CD2620" i="11"/>
  <c r="CC2620" i="11"/>
  <c r="CB2620" i="11"/>
  <c r="CA2620" i="11"/>
  <c r="BZ2620" i="11"/>
  <c r="BY2620" i="11"/>
  <c r="BX2620" i="11"/>
  <c r="BW2620" i="11"/>
  <c r="BV2620" i="11"/>
  <c r="BU2620" i="11"/>
  <c r="BT2620" i="11"/>
  <c r="BS2620" i="11"/>
  <c r="BR2620" i="11"/>
  <c r="BQ2620" i="11"/>
  <c r="BP2620" i="11"/>
  <c r="BO2620" i="11"/>
  <c r="DX2619" i="11"/>
  <c r="DW2619" i="11"/>
  <c r="DV2619" i="11"/>
  <c r="DU2619" i="11"/>
  <c r="DT2619" i="11"/>
  <c r="DS2619" i="11"/>
  <c r="DR2619" i="11"/>
  <c r="DQ2619" i="11"/>
  <c r="DP2619" i="11"/>
  <c r="DO2619" i="11"/>
  <c r="DN2619" i="11"/>
  <c r="DM2619" i="11"/>
  <c r="DL2619" i="11"/>
  <c r="DK2619" i="11"/>
  <c r="DJ2619" i="11"/>
  <c r="DI2619" i="11"/>
  <c r="DH2619" i="11"/>
  <c r="DG2619" i="11"/>
  <c r="DF2619" i="11"/>
  <c r="DE2619" i="11"/>
  <c r="DD2619" i="11"/>
  <c r="DC2619" i="11"/>
  <c r="DB2619" i="11"/>
  <c r="DA2619" i="11"/>
  <c r="CZ2619" i="11"/>
  <c r="CY2619" i="11"/>
  <c r="CX2619" i="11"/>
  <c r="CW2619" i="11"/>
  <c r="CV2619" i="11"/>
  <c r="CU2619" i="11"/>
  <c r="CT2619" i="11"/>
  <c r="CS2619" i="11"/>
  <c r="CR2619" i="11"/>
  <c r="CQ2619" i="11"/>
  <c r="CP2619" i="11"/>
  <c r="CO2619" i="11"/>
  <c r="CN2619" i="11"/>
  <c r="CM2619" i="11"/>
  <c r="CL2619" i="11"/>
  <c r="CK2619" i="11"/>
  <c r="CJ2619" i="11"/>
  <c r="CI2619" i="11"/>
  <c r="CH2619" i="11"/>
  <c r="CG2619" i="11"/>
  <c r="CF2619" i="11"/>
  <c r="CE2619" i="11"/>
  <c r="CD2619" i="11"/>
  <c r="CC2619" i="11"/>
  <c r="CB2619" i="11"/>
  <c r="CA2619" i="11"/>
  <c r="BZ2619" i="11"/>
  <c r="BY2619" i="11"/>
  <c r="BX2619" i="11"/>
  <c r="BW2619" i="11"/>
  <c r="BV2619" i="11"/>
  <c r="BU2619" i="11"/>
  <c r="BT2619" i="11"/>
  <c r="BS2619" i="11"/>
  <c r="BR2619" i="11"/>
  <c r="BQ2619" i="11"/>
  <c r="BP2619" i="11"/>
  <c r="BO2619" i="11"/>
  <c r="DX2618" i="11"/>
  <c r="DW2618" i="11"/>
  <c r="DV2618" i="11"/>
  <c r="DU2618" i="11"/>
  <c r="DT2618" i="11"/>
  <c r="DS2618" i="11"/>
  <c r="DR2618" i="11"/>
  <c r="DQ2618" i="11"/>
  <c r="DP2618" i="11"/>
  <c r="DO2618" i="11"/>
  <c r="DN2618" i="11"/>
  <c r="DM2618" i="11"/>
  <c r="DL2618" i="11"/>
  <c r="DK2618" i="11"/>
  <c r="CK2618" i="11"/>
  <c r="CJ2618" i="11"/>
  <c r="BQ2618" i="11"/>
  <c r="BO2618" i="11"/>
  <c r="DX2617" i="11"/>
  <c r="DW2617" i="11"/>
  <c r="DV2617" i="11"/>
  <c r="DU2617" i="11"/>
  <c r="DT2617" i="11"/>
  <c r="DS2617" i="11"/>
  <c r="DR2617" i="11"/>
  <c r="DQ2617" i="11"/>
  <c r="DP2617" i="11"/>
  <c r="DO2617" i="11"/>
  <c r="DN2617" i="11"/>
  <c r="DM2617" i="11"/>
  <c r="DL2617" i="11"/>
  <c r="DX2616" i="11"/>
  <c r="DW2616" i="11"/>
  <c r="DV2616" i="11"/>
  <c r="DU2616" i="11"/>
  <c r="DT2616" i="11"/>
  <c r="DS2616" i="11"/>
  <c r="DR2616" i="11"/>
  <c r="DQ2616" i="11"/>
  <c r="DP2616" i="11"/>
  <c r="DO2616" i="11"/>
  <c r="DN2616" i="11"/>
  <c r="DM2616" i="11"/>
  <c r="DL2616" i="11"/>
  <c r="DK2616" i="11"/>
  <c r="DJ2616" i="11"/>
  <c r="DI2616" i="11"/>
  <c r="DH2616" i="11"/>
  <c r="DX2615" i="11"/>
  <c r="DW2615" i="11"/>
  <c r="DV2615" i="11"/>
  <c r="DU2615" i="11"/>
  <c r="DT2615" i="11"/>
  <c r="DS2615" i="11"/>
  <c r="DR2615" i="11"/>
  <c r="DQ2615" i="11"/>
  <c r="DP2615" i="11"/>
  <c r="DO2615" i="11"/>
  <c r="DN2615" i="11"/>
  <c r="DM2615" i="11"/>
  <c r="DL2615" i="11"/>
  <c r="DK2615" i="11"/>
  <c r="DJ2615" i="11"/>
  <c r="DI2615" i="11"/>
  <c r="DH2615" i="11"/>
  <c r="DX2614" i="11"/>
  <c r="DW2614" i="11"/>
  <c r="DV2614" i="11"/>
  <c r="DU2614" i="11"/>
  <c r="DT2614" i="11"/>
  <c r="DS2614" i="11"/>
  <c r="DR2614" i="11"/>
  <c r="DQ2614" i="11"/>
  <c r="DP2614" i="11"/>
  <c r="DO2614" i="11"/>
  <c r="DN2614" i="11"/>
  <c r="DM2614" i="11"/>
  <c r="DL2614" i="11"/>
  <c r="DX2613" i="11"/>
  <c r="DW2613" i="11"/>
  <c r="DV2613" i="11"/>
  <c r="DU2613" i="11"/>
  <c r="DT2613" i="11"/>
  <c r="DS2613" i="11"/>
  <c r="DR2613" i="11"/>
  <c r="DQ2613" i="11"/>
  <c r="DP2613" i="11"/>
  <c r="DO2613" i="11"/>
  <c r="DN2613" i="11"/>
  <c r="DM2613" i="11"/>
  <c r="DL2613" i="11"/>
  <c r="DK2613" i="11"/>
  <c r="DJ2613" i="11"/>
  <c r="DI2613" i="11"/>
  <c r="DH2613" i="11"/>
  <c r="DX2612" i="11"/>
  <c r="DW2612" i="11"/>
  <c r="DV2612" i="11"/>
  <c r="DU2612" i="11"/>
  <c r="DT2612" i="11"/>
  <c r="DS2612" i="11"/>
  <c r="DR2612" i="11"/>
  <c r="DQ2612" i="11"/>
  <c r="DP2612" i="11"/>
  <c r="DO2612" i="11"/>
  <c r="DN2612" i="11"/>
  <c r="DM2612" i="11"/>
  <c r="DL2612" i="11"/>
  <c r="DK2612" i="11"/>
  <c r="DJ2612" i="11"/>
  <c r="DI2612" i="11"/>
  <c r="DH2612" i="11"/>
  <c r="DX2611" i="11"/>
  <c r="DW2611" i="11"/>
  <c r="DV2611" i="11"/>
  <c r="DU2611" i="11"/>
  <c r="DT2611" i="11"/>
  <c r="DS2611" i="11"/>
  <c r="DR2611" i="11"/>
  <c r="DQ2611" i="11"/>
  <c r="DP2611" i="11"/>
  <c r="DO2611" i="11"/>
  <c r="DN2611" i="11"/>
  <c r="DM2611" i="11"/>
  <c r="DL2611" i="11"/>
  <c r="DK2611" i="11"/>
  <c r="DJ2611" i="11"/>
  <c r="DI2611" i="11"/>
  <c r="DH2611" i="11"/>
  <c r="DX2610" i="11"/>
  <c r="DW2610" i="11"/>
  <c r="DV2610" i="11"/>
  <c r="DU2610" i="11"/>
  <c r="DT2610" i="11"/>
  <c r="DS2610" i="11"/>
  <c r="DR2610" i="11"/>
  <c r="DQ2610" i="11"/>
  <c r="DP2610" i="11"/>
  <c r="DO2610" i="11"/>
  <c r="DN2610" i="11"/>
  <c r="DM2610" i="11"/>
  <c r="DL2610" i="11"/>
  <c r="DK2610" i="11"/>
  <c r="DJ2610" i="11"/>
  <c r="DI2610" i="11"/>
  <c r="DH2610" i="11"/>
  <c r="DX2609" i="11"/>
  <c r="DW2609" i="11"/>
  <c r="DV2609" i="11"/>
  <c r="DU2609" i="11"/>
  <c r="DX2608" i="11"/>
  <c r="DW2608" i="11"/>
  <c r="DV2608" i="11"/>
  <c r="DU2608" i="11"/>
  <c r="DX2607" i="11"/>
  <c r="DW2607" i="11"/>
  <c r="DV2607" i="11"/>
  <c r="DU2607" i="11"/>
  <c r="DX2606" i="11"/>
  <c r="DW2606" i="11"/>
  <c r="DV2606" i="11"/>
  <c r="DU2606" i="11"/>
  <c r="DX2605" i="11"/>
  <c r="DW2605" i="11"/>
  <c r="DV2605" i="11"/>
  <c r="DU2605" i="11"/>
  <c r="DX2604" i="11"/>
  <c r="DW2604" i="11"/>
  <c r="DV2604" i="11"/>
  <c r="DU2604" i="11"/>
  <c r="DX2603" i="11"/>
  <c r="DW2603" i="11"/>
  <c r="DV2603" i="11"/>
  <c r="DU2603" i="11"/>
  <c r="DX2602" i="11"/>
  <c r="DW2602" i="11"/>
  <c r="DV2602" i="11"/>
  <c r="DU2602" i="11"/>
  <c r="DX2601" i="11"/>
  <c r="DW2601" i="11"/>
  <c r="DV2601" i="11"/>
  <c r="DU2601" i="11"/>
  <c r="DT2601" i="11"/>
  <c r="DS2601" i="11"/>
  <c r="DR2601" i="11"/>
  <c r="DQ2601" i="11"/>
  <c r="DP2601" i="11"/>
  <c r="DO2601" i="11"/>
  <c r="DN2601" i="11"/>
  <c r="DM2601" i="11"/>
  <c r="DL2601" i="11"/>
  <c r="DX2600" i="11"/>
  <c r="DW2600" i="11"/>
  <c r="DV2600" i="11"/>
  <c r="DU2600" i="11"/>
  <c r="DT2600" i="11"/>
  <c r="DS2600" i="11"/>
  <c r="DR2600" i="11"/>
  <c r="DQ2600" i="11"/>
  <c r="DP2600" i="11"/>
  <c r="DO2600" i="11"/>
  <c r="DN2600" i="11"/>
  <c r="DM2600" i="11"/>
  <c r="DL2600" i="11"/>
  <c r="DX2599" i="11"/>
  <c r="DW2599" i="11"/>
  <c r="DV2599" i="11"/>
  <c r="DU2599" i="11"/>
  <c r="DT2599" i="11"/>
  <c r="DS2599" i="11"/>
  <c r="DR2599" i="11"/>
  <c r="DQ2599" i="11"/>
  <c r="DP2599" i="11"/>
  <c r="DO2599" i="11"/>
  <c r="DN2599" i="11"/>
  <c r="DM2599" i="11"/>
  <c r="DL2599" i="11"/>
  <c r="DX2598" i="11"/>
  <c r="DW2598" i="11"/>
  <c r="DV2598" i="11"/>
  <c r="DU2598" i="11"/>
  <c r="DT2598" i="11"/>
  <c r="DS2598" i="11"/>
  <c r="DR2598" i="11"/>
  <c r="DQ2598" i="11"/>
  <c r="DP2598" i="11"/>
  <c r="DO2598" i="11"/>
  <c r="DN2598" i="11"/>
  <c r="DM2598" i="11"/>
  <c r="DL2598" i="11"/>
  <c r="DX2597" i="11"/>
  <c r="DW2597" i="11"/>
  <c r="DV2597" i="11"/>
  <c r="DU2597" i="11"/>
  <c r="DT2597" i="11"/>
  <c r="DS2597" i="11"/>
  <c r="DR2597" i="11"/>
  <c r="DQ2597" i="11"/>
  <c r="DP2597" i="11"/>
  <c r="DO2597" i="11"/>
  <c r="DN2597" i="11"/>
  <c r="DM2597" i="11"/>
  <c r="DL2597" i="11"/>
  <c r="DX2596" i="11"/>
  <c r="DW2596" i="11"/>
  <c r="DV2596" i="11"/>
  <c r="DU2596" i="11"/>
  <c r="DT2596" i="11"/>
  <c r="DS2596" i="11"/>
  <c r="DR2596" i="11"/>
  <c r="DQ2596" i="11"/>
  <c r="DP2596" i="11"/>
  <c r="DO2596" i="11"/>
  <c r="DN2596" i="11"/>
  <c r="DM2596" i="11"/>
  <c r="DL2596" i="11"/>
  <c r="DX2595" i="11"/>
  <c r="DW2595" i="11"/>
  <c r="DV2595" i="11"/>
  <c r="DU2595" i="11"/>
  <c r="DT2595" i="11"/>
  <c r="DS2595" i="11"/>
  <c r="DR2595" i="11"/>
  <c r="DQ2595" i="11"/>
  <c r="DP2595" i="11"/>
  <c r="DO2595" i="11"/>
  <c r="DN2595" i="11"/>
  <c r="DM2595" i="11"/>
  <c r="DL2595" i="11"/>
  <c r="DX2594" i="11"/>
  <c r="DW2594" i="11"/>
  <c r="DV2594" i="11"/>
  <c r="DU2594" i="11"/>
  <c r="DT2594" i="11"/>
  <c r="DS2594" i="11"/>
  <c r="DR2594" i="11"/>
  <c r="DQ2594" i="11"/>
  <c r="DP2594" i="11"/>
  <c r="DO2594" i="11"/>
  <c r="DN2594" i="11"/>
  <c r="DM2594" i="11"/>
  <c r="DL2594" i="11"/>
  <c r="DY2442" i="11"/>
  <c r="DX2442" i="11"/>
  <c r="DW2442" i="11"/>
  <c r="DV2442" i="11"/>
  <c r="DU2442" i="11"/>
  <c r="DT2442" i="11"/>
  <c r="DS2442" i="11"/>
  <c r="DR2442" i="11"/>
  <c r="DQ2442" i="11"/>
  <c r="DP2442" i="11"/>
  <c r="DO2442" i="11"/>
  <c r="DO2448" i="11" s="1"/>
  <c r="DN2442" i="11"/>
  <c r="DM2442" i="11"/>
  <c r="DL2442" i="11"/>
  <c r="DK2442" i="11"/>
  <c r="DJ2442" i="11"/>
  <c r="DI2442" i="11"/>
  <c r="DH2442" i="11"/>
  <c r="DG2442" i="11"/>
  <c r="DF2442" i="11"/>
  <c r="DE2442" i="11"/>
  <c r="DD2442" i="11"/>
  <c r="DC2442" i="11"/>
  <c r="DB2442" i="11"/>
  <c r="DA2442" i="11"/>
  <c r="CZ2442" i="11"/>
  <c r="CY2442" i="11"/>
  <c r="CX2442" i="11"/>
  <c r="CW2442" i="11"/>
  <c r="CV2442" i="11"/>
  <c r="CU2442" i="11"/>
  <c r="CT2442" i="11"/>
  <c r="CS2442" i="11"/>
  <c r="CR2442" i="11"/>
  <c r="CQ2442" i="11"/>
  <c r="CP2442" i="11"/>
  <c r="CO2442" i="11"/>
  <c r="CN2442" i="11"/>
  <c r="CM2442" i="11"/>
  <c r="CL2442" i="11"/>
  <c r="CK2442" i="11"/>
  <c r="CJ2442" i="11"/>
  <c r="CI2442" i="11"/>
  <c r="CH2442" i="11"/>
  <c r="CG2442" i="11"/>
  <c r="CF2442" i="11"/>
  <c r="CE2442" i="11"/>
  <c r="CD2442" i="11"/>
  <c r="CC2442" i="11"/>
  <c r="CB2442" i="11"/>
  <c r="CA2442" i="11"/>
  <c r="BZ2442" i="11"/>
  <c r="BY2442" i="11"/>
  <c r="BX2442" i="11"/>
  <c r="BW2442" i="11"/>
  <c r="BW2448" i="11" s="1"/>
  <c r="BV2442" i="11"/>
  <c r="BU2442" i="11"/>
  <c r="BT2442" i="11"/>
  <c r="BS2442" i="11"/>
  <c r="BR2442" i="11"/>
  <c r="BQ2442" i="11"/>
  <c r="BP2442" i="11"/>
  <c r="BO2442" i="11"/>
  <c r="DY2441" i="11"/>
  <c r="DX2441" i="11"/>
  <c r="DW2441" i="11"/>
  <c r="DV2441" i="11"/>
  <c r="DU2441" i="11"/>
  <c r="DT2441" i="11"/>
  <c r="DS2441" i="11"/>
  <c r="DR2441" i="11"/>
  <c r="DQ2441" i="11"/>
  <c r="DP2441" i="11"/>
  <c r="DO2441" i="11"/>
  <c r="DN2441" i="11"/>
  <c r="DM2441" i="11"/>
  <c r="DL2441" i="11"/>
  <c r="DK2441" i="11"/>
  <c r="DJ2441" i="11"/>
  <c r="DI2441" i="11"/>
  <c r="DH2441" i="11"/>
  <c r="DG2441" i="11"/>
  <c r="DF2441" i="11"/>
  <c r="DE2441" i="11"/>
  <c r="DD2441" i="11"/>
  <c r="DC2441" i="11"/>
  <c r="DB2441" i="11"/>
  <c r="DA2441" i="11"/>
  <c r="CZ2441" i="11"/>
  <c r="CY2441" i="11"/>
  <c r="CX2441" i="11"/>
  <c r="CW2441" i="11"/>
  <c r="CV2441" i="11"/>
  <c r="CU2441" i="11"/>
  <c r="CT2441" i="11"/>
  <c r="CS2441" i="11"/>
  <c r="CR2441" i="11"/>
  <c r="CQ2441" i="11"/>
  <c r="CP2441" i="11"/>
  <c r="CO2441" i="11"/>
  <c r="CN2441" i="11"/>
  <c r="CM2441" i="11"/>
  <c r="CL2441" i="11"/>
  <c r="CK2441" i="11"/>
  <c r="CJ2441" i="11"/>
  <c r="CI2441" i="11"/>
  <c r="CH2441" i="11"/>
  <c r="CG2441" i="11"/>
  <c r="CF2441" i="11"/>
  <c r="CE2441" i="11"/>
  <c r="CD2441" i="11"/>
  <c r="CC2441" i="11"/>
  <c r="CB2441" i="11"/>
  <c r="CA2441" i="11"/>
  <c r="BZ2441" i="11"/>
  <c r="BY2441" i="11"/>
  <c r="BX2441" i="11"/>
  <c r="BW2441" i="11"/>
  <c r="BV2441" i="11"/>
  <c r="BU2441" i="11"/>
  <c r="BT2441" i="11"/>
  <c r="BS2441" i="11"/>
  <c r="BR2441" i="11"/>
  <c r="BQ2441" i="11"/>
  <c r="BP2441" i="11"/>
  <c r="BO2441" i="11"/>
  <c r="DY2440" i="11"/>
  <c r="DX2440" i="11"/>
  <c r="DW2440" i="11"/>
  <c r="DV2440" i="11"/>
  <c r="DU2440" i="11"/>
  <c r="DS2440" i="11"/>
  <c r="DR2440" i="11"/>
  <c r="DQ2440" i="11"/>
  <c r="DP2440" i="11"/>
  <c r="DO2440" i="11"/>
  <c r="DN2440" i="11"/>
  <c r="DM2440" i="11"/>
  <c r="DL2440" i="11"/>
  <c r="DK2440" i="11"/>
  <c r="DJ2440" i="11"/>
  <c r="DI2440" i="11"/>
  <c r="DH2440" i="11"/>
  <c r="DY2439" i="11"/>
  <c r="DX2439" i="11"/>
  <c r="DW2439" i="11"/>
  <c r="DV2439" i="11"/>
  <c r="DU2439" i="11"/>
  <c r="DT2439" i="11"/>
  <c r="DS2439" i="11"/>
  <c r="DR2439" i="11"/>
  <c r="DQ2439" i="11"/>
  <c r="DP2439" i="11"/>
  <c r="DO2439" i="11"/>
  <c r="DN2439" i="11"/>
  <c r="DM2439" i="11"/>
  <c r="DL2439" i="11"/>
  <c r="DK2439" i="11"/>
  <c r="DJ2439" i="11"/>
  <c r="DI2439" i="11"/>
  <c r="DH2439" i="11"/>
  <c r="DG2439" i="11"/>
  <c r="DF2439" i="11"/>
  <c r="DE2439" i="11"/>
  <c r="DD2439" i="11"/>
  <c r="DC2439" i="11"/>
  <c r="DB2439" i="11"/>
  <c r="DA2439" i="11"/>
  <c r="CZ2439" i="11"/>
  <c r="CY2439" i="11"/>
  <c r="CX2439" i="11"/>
  <c r="CW2439" i="11"/>
  <c r="CV2439" i="11"/>
  <c r="CU2439" i="11"/>
  <c r="CT2439" i="11"/>
  <c r="DY2438" i="11"/>
  <c r="DX2438" i="11"/>
  <c r="DW2438" i="11"/>
  <c r="DV2438" i="11"/>
  <c r="DU2438" i="11"/>
  <c r="DT2438" i="11"/>
  <c r="DS2438" i="11"/>
  <c r="DR2438" i="11"/>
  <c r="DQ2438" i="11"/>
  <c r="DP2438" i="11"/>
  <c r="DO2438" i="11"/>
  <c r="DN2438" i="11"/>
  <c r="DM2438" i="11"/>
  <c r="DL2438" i="11"/>
  <c r="DK2438" i="11"/>
  <c r="DJ2438" i="11"/>
  <c r="DI2438" i="11"/>
  <c r="DH2438" i="11"/>
  <c r="DG2438" i="11"/>
  <c r="DF2438" i="11"/>
  <c r="DE2438" i="11"/>
  <c r="DD2438" i="11"/>
  <c r="DC2438" i="11"/>
  <c r="DB2438" i="11"/>
  <c r="DA2438" i="11"/>
  <c r="CZ2438" i="11"/>
  <c r="CY2438" i="11"/>
  <c r="CX2438" i="11"/>
  <c r="CW2438" i="11"/>
  <c r="CV2438" i="11"/>
  <c r="CU2438" i="11"/>
  <c r="CT2438" i="11"/>
  <c r="CS2438" i="11"/>
  <c r="CR2438" i="11"/>
  <c r="CQ2438" i="11"/>
  <c r="CP2438" i="11"/>
  <c r="CO2438" i="11"/>
  <c r="CN2438" i="11"/>
  <c r="CM2438" i="11"/>
  <c r="CL2438" i="11"/>
  <c r="CK2438" i="11"/>
  <c r="CJ2438" i="11"/>
  <c r="CI2438" i="11"/>
  <c r="CH2438" i="11"/>
  <c r="CG2438" i="11"/>
  <c r="CF2438" i="11"/>
  <c r="CE2438" i="11"/>
  <c r="CD2438" i="11"/>
  <c r="CC2438" i="11"/>
  <c r="CB2438" i="11"/>
  <c r="CA2438" i="11"/>
  <c r="BZ2438" i="11"/>
  <c r="BY2438" i="11"/>
  <c r="BX2438" i="11"/>
  <c r="BW2438" i="11"/>
  <c r="BV2438" i="11"/>
  <c r="BU2438" i="11"/>
  <c r="BT2438" i="11"/>
  <c r="BS2438" i="11"/>
  <c r="BR2438" i="11"/>
  <c r="BQ2438" i="11"/>
  <c r="BP2438" i="11"/>
  <c r="BO2438" i="11"/>
  <c r="DY2436" i="11"/>
  <c r="DX2436" i="11"/>
  <c r="DW2436" i="11"/>
  <c r="DV2436" i="11"/>
  <c r="DU2436" i="11"/>
  <c r="DT2436" i="11"/>
  <c r="DS2436" i="11"/>
  <c r="DR2436" i="11"/>
  <c r="DQ2436" i="11"/>
  <c r="DP2436" i="11"/>
  <c r="DO2436" i="11"/>
  <c r="DN2436" i="11"/>
  <c r="DM2436" i="11"/>
  <c r="DL2436" i="11"/>
  <c r="DK2436" i="11"/>
  <c r="DJ2436" i="11"/>
  <c r="DI2436" i="11"/>
  <c r="DH2436" i="11"/>
  <c r="DG2436" i="11"/>
  <c r="DF2436" i="11"/>
  <c r="DE2436" i="11"/>
  <c r="DD2436" i="11"/>
  <c r="DC2436" i="11"/>
  <c r="DB2436" i="11"/>
  <c r="DA2436" i="11"/>
  <c r="CZ2436" i="11"/>
  <c r="CY2436" i="11"/>
  <c r="CX2436" i="11"/>
  <c r="CW2436" i="11"/>
  <c r="CV2436" i="11"/>
  <c r="CU2436" i="11"/>
  <c r="CT2436" i="11"/>
  <c r="CS2436" i="11"/>
  <c r="CR2436" i="11"/>
  <c r="CQ2436" i="11"/>
  <c r="CP2436" i="11"/>
  <c r="CO2436" i="11"/>
  <c r="CN2436" i="11"/>
  <c r="CM2436" i="11"/>
  <c r="CL2436" i="11"/>
  <c r="CK2436" i="11"/>
  <c r="CJ2436" i="11"/>
  <c r="CI2436" i="11"/>
  <c r="CH2436" i="11"/>
  <c r="CG2436" i="11"/>
  <c r="CF2436" i="11"/>
  <c r="CE2436" i="11"/>
  <c r="CD2436" i="11"/>
  <c r="CC2436" i="11"/>
  <c r="CB2436" i="11"/>
  <c r="CA2436" i="11"/>
  <c r="BZ2436" i="11"/>
  <c r="BY2436" i="11"/>
  <c r="BX2436" i="11"/>
  <c r="BW2436" i="11"/>
  <c r="BV2436" i="11"/>
  <c r="BU2436" i="11"/>
  <c r="BT2436" i="11"/>
  <c r="BS2436" i="11"/>
  <c r="BR2436" i="11"/>
  <c r="BQ2436" i="11"/>
  <c r="BP2436" i="11"/>
  <c r="BO2436" i="11"/>
  <c r="DY2435" i="11"/>
  <c r="DX2435" i="11"/>
  <c r="DW2435" i="11"/>
  <c r="DV2435" i="11"/>
  <c r="DU2435" i="11"/>
  <c r="DT2435" i="11"/>
  <c r="DS2435" i="11"/>
  <c r="DR2435" i="11"/>
  <c r="DQ2435" i="11"/>
  <c r="DP2435" i="11"/>
  <c r="DO2435" i="11"/>
  <c r="DN2435" i="11"/>
  <c r="DM2435" i="11"/>
  <c r="DL2435" i="11"/>
  <c r="DK2435" i="11"/>
  <c r="DJ2435" i="11"/>
  <c r="DI2435" i="11"/>
  <c r="DH2435" i="11"/>
  <c r="DG2435" i="11"/>
  <c r="DF2435" i="11"/>
  <c r="DE2435" i="11"/>
  <c r="DD2435" i="11"/>
  <c r="DC2435" i="11"/>
  <c r="DB2435" i="11"/>
  <c r="DA2435" i="11"/>
  <c r="CZ2435" i="11"/>
  <c r="CY2435" i="11"/>
  <c r="CX2435" i="11"/>
  <c r="CW2435" i="11"/>
  <c r="CV2435" i="11"/>
  <c r="CU2435" i="11"/>
  <c r="CT2435" i="11"/>
  <c r="CS2435" i="11"/>
  <c r="CR2435" i="11"/>
  <c r="CQ2435" i="11"/>
  <c r="CP2435" i="11"/>
  <c r="CO2435" i="11"/>
  <c r="CN2435" i="11"/>
  <c r="CM2435" i="11"/>
  <c r="CL2435" i="11"/>
  <c r="CK2435" i="11"/>
  <c r="CJ2435" i="11"/>
  <c r="CI2435" i="11"/>
  <c r="CH2435" i="11"/>
  <c r="CG2435" i="11"/>
  <c r="CF2435" i="11"/>
  <c r="CE2435" i="11"/>
  <c r="CD2435" i="11"/>
  <c r="CC2435" i="11"/>
  <c r="CB2435" i="11"/>
  <c r="CA2435" i="11"/>
  <c r="BZ2435" i="11"/>
  <c r="BY2435" i="11"/>
  <c r="BX2435" i="11"/>
  <c r="BW2435" i="11"/>
  <c r="BV2435" i="11"/>
  <c r="BU2435" i="11"/>
  <c r="BT2435" i="11"/>
  <c r="BS2435" i="11"/>
  <c r="BR2435" i="11"/>
  <c r="BQ2435" i="11"/>
  <c r="BP2435" i="11"/>
  <c r="BO2435" i="11"/>
  <c r="DY2434" i="11"/>
  <c r="DX2434" i="11"/>
  <c r="DW2434" i="11"/>
  <c r="DV2434" i="11"/>
  <c r="DU2434" i="11"/>
  <c r="DS2434" i="11"/>
  <c r="DR2434" i="11"/>
  <c r="DQ2434" i="11"/>
  <c r="DP2434" i="11"/>
  <c r="DO2434" i="11"/>
  <c r="DN2434" i="11"/>
  <c r="DM2434" i="11"/>
  <c r="DL2434" i="11"/>
  <c r="DK2434" i="11"/>
  <c r="DJ2434" i="11"/>
  <c r="DI2434" i="11"/>
  <c r="DH2434" i="11"/>
  <c r="DY2433" i="11"/>
  <c r="DX2433" i="11"/>
  <c r="DW2433" i="11"/>
  <c r="DV2433" i="11"/>
  <c r="DU2433" i="11"/>
  <c r="DT2433" i="11"/>
  <c r="DS2433" i="11"/>
  <c r="DR2433" i="11"/>
  <c r="DQ2433" i="11"/>
  <c r="DP2433" i="11"/>
  <c r="DO2433" i="11"/>
  <c r="DN2433" i="11"/>
  <c r="DM2433" i="11"/>
  <c r="DL2433" i="11"/>
  <c r="DK2433" i="11"/>
  <c r="DJ2433" i="11"/>
  <c r="DI2433" i="11"/>
  <c r="DH2433" i="11"/>
  <c r="DG2433" i="11"/>
  <c r="DF2433" i="11"/>
  <c r="DE2433" i="11"/>
  <c r="DD2433" i="11"/>
  <c r="DC2433" i="11"/>
  <c r="DB2433" i="11"/>
  <c r="DA2433" i="11"/>
  <c r="CZ2433" i="11"/>
  <c r="CY2433" i="11"/>
  <c r="CX2433" i="11"/>
  <c r="CW2433" i="11"/>
  <c r="CV2433" i="11"/>
  <c r="CU2433" i="11"/>
  <c r="CT2433" i="11"/>
  <c r="DY2432" i="11"/>
  <c r="DX2432" i="11"/>
  <c r="DW2432" i="11"/>
  <c r="DV2432" i="11"/>
  <c r="DU2432" i="11"/>
  <c r="DT2432" i="11"/>
  <c r="DS2432" i="11"/>
  <c r="DR2432" i="11"/>
  <c r="DQ2432" i="11"/>
  <c r="DP2432" i="11"/>
  <c r="DO2432" i="11"/>
  <c r="DN2432" i="11"/>
  <c r="DM2432" i="11"/>
  <c r="DL2432" i="11"/>
  <c r="DK2432" i="11"/>
  <c r="DJ2432" i="11"/>
  <c r="DI2432" i="11"/>
  <c r="DH2432" i="11"/>
  <c r="DG2432" i="11"/>
  <c r="DF2432" i="11"/>
  <c r="DE2432" i="11"/>
  <c r="DD2432" i="11"/>
  <c r="DC2432" i="11"/>
  <c r="DB2432" i="11"/>
  <c r="DA2432" i="11"/>
  <c r="CZ2432" i="11"/>
  <c r="CY2432" i="11"/>
  <c r="CX2432" i="11"/>
  <c r="CW2432" i="11"/>
  <c r="CV2432" i="11"/>
  <c r="CU2432" i="11"/>
  <c r="CT2432" i="11"/>
  <c r="CS2432" i="11"/>
  <c r="CR2432" i="11"/>
  <c r="CQ2432" i="11"/>
  <c r="CP2432" i="11"/>
  <c r="CO2432" i="11"/>
  <c r="CN2432" i="11"/>
  <c r="CM2432" i="11"/>
  <c r="CL2432" i="11"/>
  <c r="CK2432" i="11"/>
  <c r="CJ2432" i="11"/>
  <c r="CI2432" i="11"/>
  <c r="CH2432" i="11"/>
  <c r="CG2432" i="11"/>
  <c r="CF2432" i="11"/>
  <c r="CE2432" i="11"/>
  <c r="CD2432" i="11"/>
  <c r="CC2432" i="11"/>
  <c r="CB2432" i="11"/>
  <c r="CA2432" i="11"/>
  <c r="BZ2432" i="11"/>
  <c r="BY2432" i="11"/>
  <c r="BX2432" i="11"/>
  <c r="BW2432" i="11"/>
  <c r="BV2432" i="11"/>
  <c r="BU2432" i="11"/>
  <c r="BT2432" i="11"/>
  <c r="BS2432" i="11"/>
  <c r="BR2432" i="11"/>
  <c r="BQ2432" i="11"/>
  <c r="BP2432" i="11"/>
  <c r="BO2432" i="11"/>
  <c r="DY2343" i="11"/>
  <c r="DX2343" i="11"/>
  <c r="DW2343" i="11"/>
  <c r="DV2343" i="11"/>
  <c r="DU2343" i="11"/>
  <c r="DT2343" i="11"/>
  <c r="DS2343" i="11"/>
  <c r="DR2343" i="11"/>
  <c r="DQ2343" i="11"/>
  <c r="DP2343" i="11"/>
  <c r="DO2343" i="11"/>
  <c r="DN2343" i="11"/>
  <c r="DM2343" i="11"/>
  <c r="DL2343" i="11"/>
  <c r="DK2343" i="11"/>
  <c r="DJ2343" i="11"/>
  <c r="DI2343" i="11"/>
  <c r="DH2343" i="11"/>
  <c r="DG2343" i="11"/>
  <c r="DF2343" i="11"/>
  <c r="DE2343" i="11"/>
  <c r="DD2343" i="11"/>
  <c r="DC2343" i="11"/>
  <c r="DB2343" i="11"/>
  <c r="DA2343" i="11"/>
  <c r="CZ2343" i="11"/>
  <c r="CY2343" i="11"/>
  <c r="CX2343" i="11"/>
  <c r="CW2343" i="11"/>
  <c r="CV2343" i="11"/>
  <c r="CU2343" i="11"/>
  <c r="CT2343" i="11"/>
  <c r="CS2343" i="11"/>
  <c r="CR2343" i="11"/>
  <c r="CQ2343" i="11"/>
  <c r="CP2343" i="11"/>
  <c r="CO2343" i="11"/>
  <c r="CN2343" i="11"/>
  <c r="CM2343" i="11"/>
  <c r="CL2343" i="11"/>
  <c r="CK2343" i="11"/>
  <c r="CJ2343" i="11"/>
  <c r="CI2343" i="11"/>
  <c r="CH2343" i="11"/>
  <c r="CG2343" i="11"/>
  <c r="CF2343" i="11"/>
  <c r="CE2343" i="11"/>
  <c r="CD2343" i="11"/>
  <c r="CC2343" i="11"/>
  <c r="CB2343" i="11"/>
  <c r="CA2343" i="11"/>
  <c r="BZ2343" i="11"/>
  <c r="BY2343" i="11"/>
  <c r="BX2343" i="11"/>
  <c r="BW2343" i="11"/>
  <c r="BV2343" i="11"/>
  <c r="BU2343" i="11"/>
  <c r="BT2343" i="11"/>
  <c r="BS2343" i="11"/>
  <c r="BR2343" i="11"/>
  <c r="BQ2343" i="11"/>
  <c r="BP2343" i="11"/>
  <c r="BO2343" i="11"/>
  <c r="DY2342" i="11"/>
  <c r="DX2342" i="11"/>
  <c r="DW2342" i="11"/>
  <c r="DV2342" i="11"/>
  <c r="DU2342" i="11"/>
  <c r="DT2342" i="11"/>
  <c r="DS2342" i="11"/>
  <c r="DR2342" i="11"/>
  <c r="DQ2342" i="11"/>
  <c r="DP2342" i="11"/>
  <c r="DO2342" i="11"/>
  <c r="DN2342" i="11"/>
  <c r="DM2342" i="11"/>
  <c r="DL2342" i="11"/>
  <c r="DK2342" i="11"/>
  <c r="DJ2342" i="11"/>
  <c r="DI2342" i="11"/>
  <c r="DH2342" i="11"/>
  <c r="DG2342" i="11"/>
  <c r="DF2342" i="11"/>
  <c r="DE2342" i="11"/>
  <c r="DD2342" i="11"/>
  <c r="DC2342" i="11"/>
  <c r="DB2342" i="11"/>
  <c r="DA2342" i="11"/>
  <c r="CZ2342" i="11"/>
  <c r="CY2342" i="11"/>
  <c r="CX2342" i="11"/>
  <c r="CW2342" i="11"/>
  <c r="CV2342" i="11"/>
  <c r="CU2342" i="11"/>
  <c r="CT2342" i="11"/>
  <c r="CS2342" i="11"/>
  <c r="CR2342" i="11"/>
  <c r="CQ2342" i="11"/>
  <c r="CP2342" i="11"/>
  <c r="CO2342" i="11"/>
  <c r="CN2342" i="11"/>
  <c r="CM2342" i="11"/>
  <c r="CL2342" i="11"/>
  <c r="CK2342" i="11"/>
  <c r="CJ2342" i="11"/>
  <c r="CI2342" i="11"/>
  <c r="CH2342" i="11"/>
  <c r="CG2342" i="11"/>
  <c r="CF2342" i="11"/>
  <c r="CE2342" i="11"/>
  <c r="CD2342" i="11"/>
  <c r="CC2342" i="11"/>
  <c r="CB2342" i="11"/>
  <c r="CA2342" i="11"/>
  <c r="BZ2342" i="11"/>
  <c r="BY2342" i="11"/>
  <c r="BX2342" i="11"/>
  <c r="BW2342" i="11"/>
  <c r="BV2342" i="11"/>
  <c r="BU2342" i="11"/>
  <c r="BT2342" i="11"/>
  <c r="BS2342" i="11"/>
  <c r="BR2342" i="11"/>
  <c r="BQ2342" i="11"/>
  <c r="BP2342" i="11"/>
  <c r="BO2342" i="11"/>
  <c r="DY2341" i="11"/>
  <c r="DX2341" i="11"/>
  <c r="DW2341" i="11"/>
  <c r="DV2341" i="11"/>
  <c r="DU2341" i="11"/>
  <c r="DT2341" i="11"/>
  <c r="DS2341" i="11"/>
  <c r="DR2341" i="11"/>
  <c r="DQ2341" i="11"/>
  <c r="DP2341" i="11"/>
  <c r="DO2341" i="11"/>
  <c r="DN2341" i="11"/>
  <c r="DM2341" i="11"/>
  <c r="DL2341" i="11"/>
  <c r="DK2341" i="11"/>
  <c r="DJ2341" i="11"/>
  <c r="DI2341" i="11"/>
  <c r="DH2341" i="11"/>
  <c r="DG2341" i="11"/>
  <c r="DF2341" i="11"/>
  <c r="DE2341" i="11"/>
  <c r="DD2341" i="11"/>
  <c r="DC2341" i="11"/>
  <c r="DB2341" i="11"/>
  <c r="DA2341" i="11"/>
  <c r="CZ2341" i="11"/>
  <c r="CY2341" i="11"/>
  <c r="CX2341" i="11"/>
  <c r="CW2341" i="11"/>
  <c r="CV2341" i="11"/>
  <c r="CU2341" i="11"/>
  <c r="CT2341" i="11"/>
  <c r="CS2341" i="11"/>
  <c r="CR2341" i="11"/>
  <c r="CQ2341" i="11"/>
  <c r="CP2341" i="11"/>
  <c r="CO2341" i="11"/>
  <c r="CN2341" i="11"/>
  <c r="CM2341" i="11"/>
  <c r="CL2341" i="11"/>
  <c r="CK2341" i="11"/>
  <c r="CJ2341" i="11"/>
  <c r="CI2341" i="11"/>
  <c r="CH2341" i="11"/>
  <c r="CG2341" i="11"/>
  <c r="CF2341" i="11"/>
  <c r="CE2341" i="11"/>
  <c r="CD2341" i="11"/>
  <c r="CC2341" i="11"/>
  <c r="CB2341" i="11"/>
  <c r="CA2341" i="11"/>
  <c r="BZ2341" i="11"/>
  <c r="BY2341" i="11"/>
  <c r="BX2341" i="11"/>
  <c r="BW2341" i="11"/>
  <c r="BV2341" i="11"/>
  <c r="BU2341" i="11"/>
  <c r="BT2341" i="11"/>
  <c r="BS2341" i="11"/>
  <c r="BR2341" i="11"/>
  <c r="BQ2341" i="11"/>
  <c r="BP2341" i="11"/>
  <c r="BO2341" i="11"/>
  <c r="DY2340" i="11"/>
  <c r="DX2340" i="11"/>
  <c r="DW2340" i="11"/>
  <c r="DV2340" i="11"/>
  <c r="DU2340" i="11"/>
  <c r="DT2340" i="11"/>
  <c r="DS2340" i="11"/>
  <c r="DR2340" i="11"/>
  <c r="DQ2340" i="11"/>
  <c r="DP2340" i="11"/>
  <c r="DO2340" i="11"/>
  <c r="DN2340" i="11"/>
  <c r="DM2340" i="11"/>
  <c r="DL2340" i="11"/>
  <c r="DK2340" i="11"/>
  <c r="DJ2340" i="11"/>
  <c r="DI2340" i="11"/>
  <c r="DH2340" i="11"/>
  <c r="DG2340" i="11"/>
  <c r="DF2340" i="11"/>
  <c r="DE2340" i="11"/>
  <c r="DD2340" i="11"/>
  <c r="DC2340" i="11"/>
  <c r="DB2340" i="11"/>
  <c r="DA2340" i="11"/>
  <c r="CZ2340" i="11"/>
  <c r="CY2340" i="11"/>
  <c r="CX2340" i="11"/>
  <c r="CW2340" i="11"/>
  <c r="CV2340" i="11"/>
  <c r="CU2340" i="11"/>
  <c r="CT2340" i="11"/>
  <c r="CS2340" i="11"/>
  <c r="CR2340" i="11"/>
  <c r="CQ2340" i="11"/>
  <c r="CP2340" i="11"/>
  <c r="CO2340" i="11"/>
  <c r="CN2340" i="11"/>
  <c r="CM2340" i="11"/>
  <c r="CL2340" i="11"/>
  <c r="CK2340" i="11"/>
  <c r="CJ2340" i="11"/>
  <c r="CI2340" i="11"/>
  <c r="CH2340" i="11"/>
  <c r="CG2340" i="11"/>
  <c r="CF2340" i="11"/>
  <c r="CE2340" i="11"/>
  <c r="CD2340" i="11"/>
  <c r="CC2340" i="11"/>
  <c r="CB2340" i="11"/>
  <c r="CA2340" i="11"/>
  <c r="BZ2340" i="11"/>
  <c r="BY2340" i="11"/>
  <c r="BX2340" i="11"/>
  <c r="BW2340" i="11"/>
  <c r="BV2340" i="11"/>
  <c r="BU2340" i="11"/>
  <c r="BT2340" i="11"/>
  <c r="BS2340" i="11"/>
  <c r="BR2340" i="11"/>
  <c r="BQ2340" i="11"/>
  <c r="BP2340" i="11"/>
  <c r="BO2340" i="11"/>
  <c r="DY2305" i="11"/>
  <c r="DX2305" i="11"/>
  <c r="DW2305" i="11"/>
  <c r="DV2305" i="11"/>
  <c r="DU2305" i="11"/>
  <c r="DT2305" i="11"/>
  <c r="DS2305" i="11"/>
  <c r="DR2305" i="11"/>
  <c r="DQ2305" i="11"/>
  <c r="DP2305" i="11"/>
  <c r="DO2305" i="11"/>
  <c r="DN2305" i="11"/>
  <c r="DM2305" i="11"/>
  <c r="DL2305" i="11"/>
  <c r="DK2305" i="11"/>
  <c r="DJ2305" i="11"/>
  <c r="DI2305" i="11"/>
  <c r="DH2305" i="11"/>
  <c r="DX2280" i="11"/>
  <c r="DW2280" i="11"/>
  <c r="DV2280" i="11"/>
  <c r="DU2280" i="11"/>
  <c r="DT2280" i="11"/>
  <c r="DS2280" i="11"/>
  <c r="DR2280" i="11"/>
  <c r="DQ2280" i="11"/>
  <c r="DP2280" i="11"/>
  <c r="DO2280" i="11"/>
  <c r="DN2280" i="11"/>
  <c r="DM2280" i="11"/>
  <c r="DL2280" i="11"/>
  <c r="DK2280" i="11"/>
  <c r="DJ2280" i="11"/>
  <c r="DI2280" i="11"/>
  <c r="DH2280" i="11"/>
  <c r="DG2280" i="11"/>
  <c r="DF2280" i="11"/>
  <c r="DE2280" i="11"/>
  <c r="DD2280" i="11"/>
  <c r="DC2280" i="11"/>
  <c r="DB2280" i="11"/>
  <c r="DX2279" i="11"/>
  <c r="DW2279" i="11"/>
  <c r="DV2279" i="11"/>
  <c r="DU2279" i="11"/>
  <c r="DT2279" i="11"/>
  <c r="DS2279" i="11"/>
  <c r="DR2279" i="11"/>
  <c r="DQ2279" i="11"/>
  <c r="DP2279" i="11"/>
  <c r="DO2279" i="11"/>
  <c r="DN2279" i="11"/>
  <c r="DM2279" i="11"/>
  <c r="DL2279" i="11"/>
  <c r="DK2279" i="11"/>
  <c r="DJ2279" i="11"/>
  <c r="DI2279" i="11"/>
  <c r="DH2279" i="11"/>
  <c r="DG2279" i="11"/>
  <c r="DF2279" i="11"/>
  <c r="DE2279" i="11"/>
  <c r="DD2279" i="11"/>
  <c r="DC2279" i="11"/>
  <c r="DB2279" i="11"/>
  <c r="DA2279" i="11"/>
  <c r="CZ2279" i="11"/>
  <c r="CY2279" i="11"/>
  <c r="CX2279" i="11"/>
  <c r="CW2279" i="11"/>
  <c r="CV2279" i="11"/>
  <c r="CU2279" i="11"/>
  <c r="CT2279" i="11"/>
  <c r="CS2279" i="11"/>
  <c r="CR2279" i="11"/>
  <c r="CQ2279" i="11"/>
  <c r="CP2279" i="11"/>
  <c r="CO2279" i="11"/>
  <c r="CN2279" i="11"/>
  <c r="CM2279" i="11"/>
  <c r="CL2279" i="11"/>
  <c r="CK2279" i="11"/>
  <c r="CJ2279" i="11"/>
  <c r="CI2279" i="11"/>
  <c r="CH2279" i="11"/>
  <c r="CG2279" i="11"/>
  <c r="CF2279" i="11"/>
  <c r="CE2279" i="11"/>
  <c r="CD2279" i="11"/>
  <c r="CC2279" i="11"/>
  <c r="CB2279" i="11"/>
  <c r="CA2279" i="11"/>
  <c r="BZ2279" i="11"/>
  <c r="BY2279" i="11"/>
  <c r="BX2279" i="11"/>
  <c r="BW2279" i="11"/>
  <c r="BV2279" i="11"/>
  <c r="BU2279" i="11"/>
  <c r="BT2279" i="11"/>
  <c r="BS2279" i="11"/>
  <c r="BR2279" i="11"/>
  <c r="BQ2279" i="11"/>
  <c r="BP2279" i="11"/>
  <c r="BO2279" i="11"/>
  <c r="DX2278" i="11"/>
  <c r="DW2278" i="11"/>
  <c r="DV2278" i="11"/>
  <c r="DU2278" i="11"/>
  <c r="DT2278" i="11"/>
  <c r="DS2278" i="11"/>
  <c r="DR2278" i="11"/>
  <c r="DQ2278" i="11"/>
  <c r="DP2278" i="11"/>
  <c r="DO2278" i="11"/>
  <c r="DN2278" i="11"/>
  <c r="DM2278" i="11"/>
  <c r="DL2278" i="11"/>
  <c r="DK2278" i="11"/>
  <c r="DJ2278" i="11"/>
  <c r="DI2278" i="11"/>
  <c r="DH2278" i="11"/>
  <c r="DX2277" i="11"/>
  <c r="DW2277" i="11"/>
  <c r="DV2277" i="11"/>
  <c r="DU2277" i="11"/>
  <c r="DT2277" i="11"/>
  <c r="DS2277" i="11"/>
  <c r="DR2277" i="11"/>
  <c r="DQ2277" i="11"/>
  <c r="DP2277" i="11"/>
  <c r="DO2277" i="11"/>
  <c r="DN2277" i="11"/>
  <c r="DM2277" i="11"/>
  <c r="DL2277" i="11"/>
  <c r="DK2277" i="11"/>
  <c r="DJ2277" i="11"/>
  <c r="DI2277" i="11"/>
  <c r="DH2277" i="11"/>
  <c r="DG2277" i="11"/>
  <c r="DF2277" i="11"/>
  <c r="DE2277" i="11"/>
  <c r="DD2277" i="11"/>
  <c r="DC2277" i="11"/>
  <c r="DB2277" i="11"/>
  <c r="DA2277" i="11"/>
  <c r="CZ2277" i="11"/>
  <c r="CY2277" i="11"/>
  <c r="CX2277" i="11"/>
  <c r="CW2277" i="11"/>
  <c r="CV2277" i="11"/>
  <c r="CU2277" i="11"/>
  <c r="CT2277" i="11"/>
  <c r="DX2276" i="11"/>
  <c r="DW2276" i="11"/>
  <c r="DV2276" i="11"/>
  <c r="DU2276" i="11"/>
  <c r="DT2276" i="11"/>
  <c r="DS2276" i="11"/>
  <c r="DR2276" i="11"/>
  <c r="DQ2276" i="11"/>
  <c r="DP2276" i="11"/>
  <c r="DO2276" i="11"/>
  <c r="DN2276" i="11"/>
  <c r="DM2276" i="11"/>
  <c r="DL2276" i="11"/>
  <c r="DK2276" i="11"/>
  <c r="DJ2276" i="11"/>
  <c r="DI2276" i="11"/>
  <c r="DH2276" i="11"/>
  <c r="DG2276" i="11"/>
  <c r="DF2276" i="11"/>
  <c r="DE2276" i="11"/>
  <c r="DD2276" i="11"/>
  <c r="DC2276" i="11"/>
  <c r="DB2276" i="11"/>
  <c r="DA2276" i="11"/>
  <c r="CZ2276" i="11"/>
  <c r="CY2276" i="11"/>
  <c r="CX2276" i="11"/>
  <c r="CW2276" i="11"/>
  <c r="CV2276" i="11"/>
  <c r="CU2276" i="11"/>
  <c r="CT2276" i="11"/>
  <c r="CS2276" i="11"/>
  <c r="CR2276" i="11"/>
  <c r="CQ2276" i="11"/>
  <c r="CP2276" i="11"/>
  <c r="CO2276" i="11"/>
  <c r="CN2276" i="11"/>
  <c r="CM2276" i="11"/>
  <c r="CL2276" i="11"/>
  <c r="CK2276" i="11"/>
  <c r="CJ2276" i="11"/>
  <c r="CI2276" i="11"/>
  <c r="CH2276" i="11"/>
  <c r="CG2276" i="11"/>
  <c r="CF2276" i="11"/>
  <c r="CE2276" i="11"/>
  <c r="CD2276" i="11"/>
  <c r="CC2276" i="11"/>
  <c r="CB2276" i="11"/>
  <c r="CA2276" i="11"/>
  <c r="BZ2276" i="11"/>
  <c r="BY2276" i="11"/>
  <c r="BX2276" i="11"/>
  <c r="BW2276" i="11"/>
  <c r="BV2276" i="11"/>
  <c r="BU2276" i="11"/>
  <c r="BT2276" i="11"/>
  <c r="BS2276" i="11"/>
  <c r="BR2276" i="11"/>
  <c r="BQ2276" i="11"/>
  <c r="BP2276" i="11"/>
  <c r="BO2276" i="11"/>
  <c r="DY2268" i="11"/>
  <c r="DX2268" i="11"/>
  <c r="DW2268" i="11"/>
  <c r="DV2268" i="11"/>
  <c r="DU2268" i="11"/>
  <c r="DT2268" i="11"/>
  <c r="DS2268" i="11"/>
  <c r="DR2268" i="11"/>
  <c r="DQ2268" i="11"/>
  <c r="DP2268" i="11"/>
  <c r="DO2268" i="11"/>
  <c r="DN2268" i="11"/>
  <c r="DM2268" i="11"/>
  <c r="DL2268" i="11"/>
  <c r="DK2268" i="11"/>
  <c r="DJ2268" i="11"/>
  <c r="DI2268" i="11"/>
  <c r="DH2268" i="11"/>
  <c r="DG2268" i="11"/>
  <c r="DF2268" i="11"/>
  <c r="DE2268" i="11"/>
  <c r="DD2268" i="11"/>
  <c r="DC2268" i="11"/>
  <c r="DB2268" i="11"/>
  <c r="DA2268" i="11"/>
  <c r="CZ2268" i="11"/>
  <c r="CY2268" i="11"/>
  <c r="CX2268" i="11"/>
  <c r="CW2268" i="11"/>
  <c r="CV2268" i="11"/>
  <c r="CU2268" i="11"/>
  <c r="CT2268" i="11"/>
  <c r="CS2268" i="11"/>
  <c r="CR2268" i="11"/>
  <c r="CQ2268" i="11"/>
  <c r="CP2268" i="11"/>
  <c r="CO2268" i="11"/>
  <c r="CN2268" i="11"/>
  <c r="CM2268" i="11"/>
  <c r="CL2268" i="11"/>
  <c r="CK2268" i="11"/>
  <c r="CJ2268" i="11"/>
  <c r="CI2268" i="11"/>
  <c r="CH2268" i="11"/>
  <c r="CG2268" i="11"/>
  <c r="CF2268" i="11"/>
  <c r="CE2268" i="11"/>
  <c r="CD2268" i="11"/>
  <c r="CC2268" i="11"/>
  <c r="CB2268" i="11"/>
  <c r="CA2268" i="11"/>
  <c r="BZ2268" i="11"/>
  <c r="BY2268" i="11"/>
  <c r="BX2268" i="11"/>
  <c r="BW2268" i="11"/>
  <c r="BV2268" i="11"/>
  <c r="BU2268" i="11"/>
  <c r="BT2268" i="11"/>
  <c r="BS2268" i="11"/>
  <c r="BR2268" i="11"/>
  <c r="BQ2268" i="11"/>
  <c r="BP2268" i="11"/>
  <c r="BO2268" i="11"/>
  <c r="DY2267" i="11"/>
  <c r="DX2267" i="11"/>
  <c r="DW2267" i="11"/>
  <c r="DV2267" i="11"/>
  <c r="DU2267" i="11"/>
  <c r="DT2267" i="11"/>
  <c r="DS2267" i="11"/>
  <c r="DR2267" i="11"/>
  <c r="DQ2267" i="11"/>
  <c r="DP2267" i="11"/>
  <c r="DO2267" i="11"/>
  <c r="DN2267" i="11"/>
  <c r="DM2267" i="11"/>
  <c r="DL2267" i="11"/>
  <c r="DK2267" i="11"/>
  <c r="DJ2267" i="11"/>
  <c r="DI2267" i="11"/>
  <c r="DH2267" i="11"/>
  <c r="DG2267" i="11"/>
  <c r="DF2267" i="11"/>
  <c r="DE2267" i="11"/>
  <c r="DD2267" i="11"/>
  <c r="DC2267" i="11"/>
  <c r="DB2267" i="11"/>
  <c r="DA2267" i="11"/>
  <c r="CZ2267" i="11"/>
  <c r="CY2267" i="11"/>
  <c r="CX2267" i="11"/>
  <c r="CW2267" i="11"/>
  <c r="CV2267" i="11"/>
  <c r="CU2267" i="11"/>
  <c r="CT2267" i="11"/>
  <c r="CS2267" i="11"/>
  <c r="CR2267" i="11"/>
  <c r="CQ2267" i="11"/>
  <c r="CP2267" i="11"/>
  <c r="CO2267" i="11"/>
  <c r="CN2267" i="11"/>
  <c r="CM2267" i="11"/>
  <c r="CL2267" i="11"/>
  <c r="CK2267" i="11"/>
  <c r="CJ2267" i="11"/>
  <c r="CI2267" i="11"/>
  <c r="CH2267" i="11"/>
  <c r="CG2267" i="11"/>
  <c r="CF2267" i="11"/>
  <c r="CE2267" i="11"/>
  <c r="CD2267" i="11"/>
  <c r="CC2267" i="11"/>
  <c r="CB2267" i="11"/>
  <c r="CA2267" i="11"/>
  <c r="BZ2267" i="11"/>
  <c r="BY2267" i="11"/>
  <c r="BX2267" i="11"/>
  <c r="BW2267" i="11"/>
  <c r="BV2267" i="11"/>
  <c r="BU2267" i="11"/>
  <c r="BT2267" i="11"/>
  <c r="BS2267" i="11"/>
  <c r="BR2267" i="11"/>
  <c r="BQ2267" i="11"/>
  <c r="BP2267" i="11"/>
  <c r="BO2267" i="11"/>
  <c r="DY2266" i="11"/>
  <c r="DX2266" i="11"/>
  <c r="DW2266" i="11"/>
  <c r="DV2266" i="11"/>
  <c r="DU2266" i="11"/>
  <c r="DT2266" i="11"/>
  <c r="DS2266" i="11"/>
  <c r="DR2266" i="11"/>
  <c r="DQ2266" i="11"/>
  <c r="DP2266" i="11"/>
  <c r="DO2266" i="11"/>
  <c r="DN2266" i="11"/>
  <c r="DM2266" i="11"/>
  <c r="DL2266" i="11"/>
  <c r="DK2266" i="11"/>
  <c r="DJ2266" i="11"/>
  <c r="DI2266" i="11"/>
  <c r="DH2266" i="11"/>
  <c r="DY2265" i="11"/>
  <c r="DX2265" i="11"/>
  <c r="DW2265" i="11"/>
  <c r="DV2265" i="11"/>
  <c r="DU2265" i="11"/>
  <c r="DT2265" i="11"/>
  <c r="DS2265" i="11"/>
  <c r="DR2265" i="11"/>
  <c r="DQ2265" i="11"/>
  <c r="DP2265" i="11"/>
  <c r="DO2265" i="11"/>
  <c r="DN2265" i="11"/>
  <c r="DM2265" i="11"/>
  <c r="DL2265" i="11"/>
  <c r="DK2265" i="11"/>
  <c r="DJ2265" i="11"/>
  <c r="DI2265" i="11"/>
  <c r="DH2265" i="11"/>
  <c r="DG2265" i="11"/>
  <c r="DF2265" i="11"/>
  <c r="DE2265" i="11"/>
  <c r="DD2265" i="11"/>
  <c r="DC2265" i="11"/>
  <c r="DB2265" i="11"/>
  <c r="DA2265" i="11"/>
  <c r="CZ2265" i="11"/>
  <c r="CY2265" i="11"/>
  <c r="CX2265" i="11"/>
  <c r="CW2265" i="11"/>
  <c r="CV2265" i="11"/>
  <c r="CU2265" i="11"/>
  <c r="CT2265" i="11"/>
  <c r="DY2264" i="11"/>
  <c r="DX2264" i="11"/>
  <c r="DW2264" i="11"/>
  <c r="DV2264" i="11"/>
  <c r="DU2264" i="11"/>
  <c r="DT2264" i="11"/>
  <c r="DS2264" i="11"/>
  <c r="DR2264" i="11"/>
  <c r="DQ2264" i="11"/>
  <c r="DP2264" i="11"/>
  <c r="DO2264" i="11"/>
  <c r="DN2264" i="11"/>
  <c r="DM2264" i="11"/>
  <c r="DL2264" i="11"/>
  <c r="DK2264" i="11"/>
  <c r="DJ2264" i="11"/>
  <c r="DI2264" i="11"/>
  <c r="DH2264" i="11"/>
  <c r="DG2264" i="11"/>
  <c r="DF2264" i="11"/>
  <c r="DE2264" i="11"/>
  <c r="DD2264" i="11"/>
  <c r="DC2264" i="11"/>
  <c r="DB2264" i="11"/>
  <c r="DA2264" i="11"/>
  <c r="CZ2264" i="11"/>
  <c r="CY2264" i="11"/>
  <c r="CX2264" i="11"/>
  <c r="CW2264" i="11"/>
  <c r="CV2264" i="11"/>
  <c r="CU2264" i="11"/>
  <c r="CT2264" i="11"/>
  <c r="CS2264" i="11"/>
  <c r="CR2264" i="11"/>
  <c r="CQ2264" i="11"/>
  <c r="CP2264" i="11"/>
  <c r="CO2264" i="11"/>
  <c r="CN2264" i="11"/>
  <c r="CM2264" i="11"/>
  <c r="CL2264" i="11"/>
  <c r="CK2264" i="11"/>
  <c r="CJ2264" i="11"/>
  <c r="CI2264" i="11"/>
  <c r="CH2264" i="11"/>
  <c r="CG2264" i="11"/>
  <c r="CF2264" i="11"/>
  <c r="CE2264" i="11"/>
  <c r="CD2264" i="11"/>
  <c r="CC2264" i="11"/>
  <c r="CB2264" i="11"/>
  <c r="CA2264" i="11"/>
  <c r="BZ2264" i="11"/>
  <c r="BY2264" i="11"/>
  <c r="BX2264" i="11"/>
  <c r="BW2264" i="11"/>
  <c r="BV2264" i="11"/>
  <c r="BU2264" i="11"/>
  <c r="BT2264" i="11"/>
  <c r="BS2264" i="11"/>
  <c r="BR2264" i="11"/>
  <c r="BQ2264" i="11"/>
  <c r="BP2264" i="11"/>
  <c r="BO2264" i="11"/>
  <c r="DX2256" i="11"/>
  <c r="DW2256" i="11"/>
  <c r="DV2256" i="11"/>
  <c r="DU2256" i="11"/>
  <c r="DT2256" i="11"/>
  <c r="DS2256" i="11"/>
  <c r="DR2256" i="11"/>
  <c r="DQ2256" i="11"/>
  <c r="DP2256" i="11"/>
  <c r="DO2256" i="11"/>
  <c r="DN2256" i="11"/>
  <c r="DM2256" i="11"/>
  <c r="DL2256" i="11"/>
  <c r="DK2256" i="11"/>
  <c r="DJ2256" i="11"/>
  <c r="DI2256" i="11"/>
  <c r="DH2256" i="11"/>
  <c r="DG2256" i="11"/>
  <c r="DF2256" i="11"/>
  <c r="DE2256" i="11"/>
  <c r="DC2256" i="11"/>
  <c r="DX2255" i="11"/>
  <c r="DW2255" i="11"/>
  <c r="DV2255" i="11"/>
  <c r="DU2255" i="11"/>
  <c r="DT2255" i="11"/>
  <c r="DS2255" i="11"/>
  <c r="DR2255" i="11"/>
  <c r="DP2255" i="11"/>
  <c r="DO2255" i="11"/>
  <c r="DN2255" i="11"/>
  <c r="DM2255" i="11"/>
  <c r="DL2255" i="11"/>
  <c r="DK2255" i="11"/>
  <c r="DJ2255" i="11"/>
  <c r="DI2255" i="11"/>
  <c r="DH2255" i="11"/>
  <c r="DG2255" i="11"/>
  <c r="DF2255" i="11"/>
  <c r="DE2255" i="11"/>
  <c r="DD2255" i="11"/>
  <c r="DX2254" i="11"/>
  <c r="DW2254" i="11"/>
  <c r="DV2254" i="11"/>
  <c r="DU2254" i="11"/>
  <c r="DT2254" i="11"/>
  <c r="DS2254" i="11"/>
  <c r="DR2254" i="11"/>
  <c r="DQ2254" i="11"/>
  <c r="DP2254" i="11"/>
  <c r="DO2254" i="11"/>
  <c r="DN2254" i="11"/>
  <c r="DM2254" i="11"/>
  <c r="DL2254" i="11"/>
  <c r="DK2254" i="11"/>
  <c r="DJ2254" i="11"/>
  <c r="DI2254" i="11"/>
  <c r="DH2254" i="11"/>
  <c r="DG2254" i="11"/>
  <c r="DF2254" i="11"/>
  <c r="DE2254" i="11"/>
  <c r="DD2254" i="11"/>
  <c r="DC2254" i="11"/>
  <c r="DX2253" i="11"/>
  <c r="DW2253" i="11"/>
  <c r="DV2253" i="11"/>
  <c r="DU2253" i="11"/>
  <c r="DT2253" i="11"/>
  <c r="DS2253" i="11"/>
  <c r="DR2253" i="11"/>
  <c r="DQ2253" i="11"/>
  <c r="DP2253" i="11"/>
  <c r="DN2253" i="11"/>
  <c r="DL2253" i="11"/>
  <c r="DI2253" i="11"/>
  <c r="DD2253" i="11"/>
  <c r="DX2252" i="11"/>
  <c r="DW2252" i="11"/>
  <c r="DV2252" i="11"/>
  <c r="DU2252" i="11"/>
  <c r="DT2252" i="11"/>
  <c r="DS2252" i="11"/>
  <c r="DP2252" i="11"/>
  <c r="DO2252" i="11"/>
  <c r="DM2252" i="11"/>
  <c r="DL2252" i="11"/>
  <c r="DK2252" i="11"/>
  <c r="DJ2252" i="11"/>
  <c r="DI2252" i="11"/>
  <c r="DH2252" i="11"/>
  <c r="DG2252" i="11"/>
  <c r="DF2252" i="11"/>
  <c r="DE2252" i="11"/>
  <c r="DC2252" i="11"/>
  <c r="DX2244" i="11"/>
  <c r="DW2244" i="11"/>
  <c r="DV2244" i="11"/>
  <c r="DU2244" i="11"/>
  <c r="DT2244" i="11"/>
  <c r="DS2244" i="11"/>
  <c r="DR2244" i="11"/>
  <c r="DQ2244" i="11"/>
  <c r="DP2244" i="11"/>
  <c r="DO2244" i="11"/>
  <c r="DN2244" i="11"/>
  <c r="DM2244" i="11"/>
  <c r="DL2244" i="11"/>
  <c r="DK2244" i="11"/>
  <c r="DJ2244" i="11"/>
  <c r="DI2244" i="11"/>
  <c r="DH2244" i="11"/>
  <c r="DG2244" i="11"/>
  <c r="DF2244" i="11"/>
  <c r="DE2244" i="11"/>
  <c r="DC2244" i="11"/>
  <c r="DX2243" i="11"/>
  <c r="DW2243" i="11"/>
  <c r="DV2243" i="11"/>
  <c r="DU2243" i="11"/>
  <c r="DT2243" i="11"/>
  <c r="DS2243" i="11"/>
  <c r="DR2243" i="11"/>
  <c r="DP2243" i="11"/>
  <c r="DO2243" i="11"/>
  <c r="DN2243" i="11"/>
  <c r="DM2243" i="11"/>
  <c r="DL2243" i="11"/>
  <c r="DK2243" i="11"/>
  <c r="DJ2243" i="11"/>
  <c r="DI2243" i="11"/>
  <c r="DH2243" i="11"/>
  <c r="DG2243" i="11"/>
  <c r="DF2243" i="11"/>
  <c r="DE2243" i="11"/>
  <c r="DD2243" i="11"/>
  <c r="DX2242" i="11"/>
  <c r="DW2242" i="11"/>
  <c r="DV2242" i="11"/>
  <c r="DU2242" i="11"/>
  <c r="DT2242" i="11"/>
  <c r="DS2242" i="11"/>
  <c r="DR2242" i="11"/>
  <c r="DQ2242" i="11"/>
  <c r="DP2242" i="11"/>
  <c r="DO2242" i="11"/>
  <c r="DN2242" i="11"/>
  <c r="DM2242" i="11"/>
  <c r="DL2242" i="11"/>
  <c r="DK2242" i="11"/>
  <c r="DJ2242" i="11"/>
  <c r="DI2242" i="11"/>
  <c r="DH2242" i="11"/>
  <c r="DX2241" i="11"/>
  <c r="DW2241" i="11"/>
  <c r="DV2241" i="11"/>
  <c r="DU2241" i="11"/>
  <c r="DT2241" i="11"/>
  <c r="DS2241" i="11"/>
  <c r="DR2241" i="11"/>
  <c r="DQ2241" i="11"/>
  <c r="DP2241" i="11"/>
  <c r="DN2241" i="11"/>
  <c r="DL2241" i="11"/>
  <c r="DI2241" i="11"/>
  <c r="DD2241" i="11"/>
  <c r="DX2240" i="11"/>
  <c r="DW2240" i="11"/>
  <c r="DV2240" i="11"/>
  <c r="DU2240" i="11"/>
  <c r="DT2240" i="11"/>
  <c r="DS2240" i="11"/>
  <c r="DR2240" i="11"/>
  <c r="DQ2240" i="11"/>
  <c r="DP2240" i="11"/>
  <c r="DO2240" i="11"/>
  <c r="DN2240" i="11"/>
  <c r="DM2240" i="11"/>
  <c r="DL2240" i="11"/>
  <c r="DK2240" i="11"/>
  <c r="DJ2240" i="11"/>
  <c r="DI2240" i="11"/>
  <c r="DH2240" i="11"/>
  <c r="DG2240" i="11"/>
  <c r="DF2240" i="11"/>
  <c r="DE2240" i="11"/>
  <c r="DC2240" i="11"/>
  <c r="DY2233" i="11"/>
  <c r="DX2233" i="11"/>
  <c r="DW2233" i="11"/>
  <c r="DV2233" i="11"/>
  <c r="DU2233" i="11"/>
  <c r="DT2233" i="11"/>
  <c r="DS2233" i="11"/>
  <c r="DR2233" i="11"/>
  <c r="DQ2233" i="11"/>
  <c r="DP2233" i="11"/>
  <c r="DO2233" i="11"/>
  <c r="DN2233" i="11"/>
  <c r="DM2233" i="11"/>
  <c r="DL2233" i="11"/>
  <c r="DK2233" i="11"/>
  <c r="DJ2233" i="11"/>
  <c r="DI2233" i="11"/>
  <c r="DH2233" i="11"/>
  <c r="DX2226" i="11"/>
  <c r="DW2226" i="11"/>
  <c r="DV2226" i="11"/>
  <c r="DU2226" i="11"/>
  <c r="DT2226" i="11"/>
  <c r="DS2226" i="11"/>
  <c r="DR2226" i="11"/>
  <c r="DQ2226" i="11"/>
  <c r="DP2226" i="11"/>
  <c r="DO2226" i="11"/>
  <c r="DN2226" i="11"/>
  <c r="DM2226" i="11"/>
  <c r="DL2226" i="11"/>
  <c r="DK2226" i="11"/>
  <c r="DJ2226" i="11"/>
  <c r="DI2226" i="11"/>
  <c r="DH2226" i="11"/>
  <c r="DG2226" i="11"/>
  <c r="DF2226" i="11"/>
  <c r="DE2226" i="11"/>
  <c r="DD2226" i="11"/>
  <c r="DC2226" i="11"/>
  <c r="DB2226" i="11"/>
  <c r="DX2220" i="11"/>
  <c r="DW2220" i="11"/>
  <c r="DV2220" i="11"/>
  <c r="DU2220" i="11"/>
  <c r="DT2220" i="11"/>
  <c r="DS2220" i="11"/>
  <c r="DR2220" i="11"/>
  <c r="DQ2220" i="11"/>
  <c r="DP2220" i="11"/>
  <c r="DO2220" i="11"/>
  <c r="DN2220" i="11"/>
  <c r="DM2220" i="11"/>
  <c r="DL2220" i="11"/>
  <c r="DK2220" i="11"/>
  <c r="DJ2220" i="11"/>
  <c r="DI2220" i="11"/>
  <c r="DH2220" i="11"/>
  <c r="DG2220" i="11"/>
  <c r="DF2220" i="11"/>
  <c r="DE2220" i="11"/>
  <c r="DD2220" i="11"/>
  <c r="DC2220" i="11"/>
  <c r="DB2220" i="11"/>
  <c r="DX2214" i="11"/>
  <c r="DW2214" i="11"/>
  <c r="DV2214" i="11"/>
  <c r="DU2214" i="11"/>
  <c r="DT2214" i="11"/>
  <c r="DS2214" i="11"/>
  <c r="DR2214" i="11"/>
  <c r="DQ2214" i="11"/>
  <c r="DP2214" i="11"/>
  <c r="DO2214" i="11"/>
  <c r="DN2214" i="11"/>
  <c r="DM2214" i="11"/>
  <c r="DL2214" i="11"/>
  <c r="DK2214" i="11"/>
  <c r="DJ2214" i="11"/>
  <c r="DI2214" i="11"/>
  <c r="DH2214" i="11"/>
  <c r="DG2214" i="11"/>
  <c r="DF2214" i="11"/>
  <c r="DE2214" i="11"/>
  <c r="DD2214" i="11"/>
  <c r="DC2214" i="11"/>
  <c r="DB2214" i="11"/>
  <c r="DY2187" i="11"/>
  <c r="DX2187" i="11"/>
  <c r="DW2187" i="11"/>
  <c r="DV2187" i="11"/>
  <c r="DU2187" i="11"/>
  <c r="DT2187" i="11"/>
  <c r="DS2187" i="11"/>
  <c r="DR2187" i="11"/>
  <c r="DQ2187" i="11"/>
  <c r="DP2187" i="11"/>
  <c r="DO2187" i="11"/>
  <c r="DN2187" i="11"/>
  <c r="DM2187" i="11"/>
  <c r="DL2187" i="11"/>
  <c r="DK2187" i="11"/>
  <c r="DJ2187" i="11"/>
  <c r="DI2187" i="11"/>
  <c r="DH2187" i="11"/>
  <c r="DG2187" i="11"/>
  <c r="DF2187" i="11"/>
  <c r="DE2187" i="11"/>
  <c r="DD2187" i="11"/>
  <c r="DC2187" i="11"/>
  <c r="DB2187" i="11"/>
  <c r="DA2187" i="11"/>
  <c r="CZ2187" i="11"/>
  <c r="CY2187" i="11"/>
  <c r="CX2187" i="11"/>
  <c r="CW2187" i="11"/>
  <c r="CV2187" i="11"/>
  <c r="CU2187" i="11"/>
  <c r="CT2187" i="11"/>
  <c r="CS2187" i="11"/>
  <c r="CR2187" i="11"/>
  <c r="DY2186" i="11"/>
  <c r="DX2186" i="11"/>
  <c r="DW2186" i="11"/>
  <c r="DV2186" i="11"/>
  <c r="DU2186" i="11"/>
  <c r="DT2186" i="11"/>
  <c r="DS2186" i="11"/>
  <c r="DR2186" i="11"/>
  <c r="DQ2186" i="11"/>
  <c r="DP2186" i="11"/>
  <c r="DO2186" i="11"/>
  <c r="DN2186" i="11"/>
  <c r="DM2186" i="11"/>
  <c r="DL2186" i="11"/>
  <c r="DK2186" i="11"/>
  <c r="DJ2186" i="11"/>
  <c r="DI2186" i="11"/>
  <c r="DH2186" i="11"/>
  <c r="DG2186" i="11"/>
  <c r="DF2186" i="11"/>
  <c r="DE2186" i="11"/>
  <c r="DD2186" i="11"/>
  <c r="DC2186" i="11"/>
  <c r="DB2186" i="11"/>
  <c r="DA2186" i="11"/>
  <c r="CZ2186" i="11"/>
  <c r="CY2186" i="11"/>
  <c r="CX2186" i="11"/>
  <c r="CW2186" i="11"/>
  <c r="CV2186" i="11"/>
  <c r="CU2186" i="11"/>
  <c r="CT2186" i="11"/>
  <c r="CS2186" i="11"/>
  <c r="CR2186" i="11"/>
  <c r="DY2185" i="11"/>
  <c r="DX2185" i="11"/>
  <c r="DW2185" i="11"/>
  <c r="DV2185" i="11"/>
  <c r="DU2185" i="11"/>
  <c r="DT2185" i="11"/>
  <c r="DS2185" i="11"/>
  <c r="DR2185" i="11"/>
  <c r="DQ2185" i="11"/>
  <c r="DP2185" i="11"/>
  <c r="DO2185" i="11"/>
  <c r="DN2185" i="11"/>
  <c r="DM2185" i="11"/>
  <c r="DL2185" i="11"/>
  <c r="DK2185" i="11"/>
  <c r="DJ2185" i="11"/>
  <c r="DI2185" i="11"/>
  <c r="DH2185" i="11"/>
  <c r="DG2185" i="11"/>
  <c r="DF2185" i="11"/>
  <c r="DE2185" i="11"/>
  <c r="DD2185" i="11"/>
  <c r="DC2185" i="11"/>
  <c r="DB2185" i="11"/>
  <c r="DA2185" i="11"/>
  <c r="CZ2185" i="11"/>
  <c r="CY2185" i="11"/>
  <c r="CX2185" i="11"/>
  <c r="CW2185" i="11"/>
  <c r="CV2185" i="11"/>
  <c r="CU2185" i="11"/>
  <c r="CT2185" i="11"/>
  <c r="CS2185" i="11"/>
  <c r="CR2185" i="11"/>
  <c r="DX2184" i="11"/>
  <c r="DW2184" i="11"/>
  <c r="DV2184" i="11"/>
  <c r="DU2184" i="11"/>
  <c r="DT2184" i="11"/>
  <c r="DS2184" i="11"/>
  <c r="DR2184" i="11"/>
  <c r="DQ2184" i="11"/>
  <c r="DP2184" i="11"/>
  <c r="DO2184" i="11"/>
  <c r="DN2184" i="11"/>
  <c r="DM2184" i="11"/>
  <c r="DL2184" i="11"/>
  <c r="DK2184" i="11"/>
  <c r="DJ2184" i="11"/>
  <c r="DI2184" i="11"/>
  <c r="DH2184" i="11"/>
  <c r="DG2184" i="11"/>
  <c r="DF2184" i="11"/>
  <c r="DE2184" i="11"/>
  <c r="DD2184" i="11"/>
  <c r="DC2184" i="11"/>
  <c r="DB2184" i="11"/>
  <c r="DA2184" i="11"/>
  <c r="CZ2184" i="11"/>
  <c r="CY2184" i="11"/>
  <c r="CX2184" i="11"/>
  <c r="CW2184" i="11"/>
  <c r="CV2184" i="11"/>
  <c r="CU2184" i="11"/>
  <c r="CT2184" i="11"/>
  <c r="CS2184" i="11"/>
  <c r="CR2184" i="11"/>
  <c r="DX2183" i="11"/>
  <c r="DW2183" i="11"/>
  <c r="DV2183" i="11"/>
  <c r="DU2183" i="11"/>
  <c r="DT2183" i="11"/>
  <c r="DS2183" i="11"/>
  <c r="DR2183" i="11"/>
  <c r="DQ2183" i="11"/>
  <c r="DP2183" i="11"/>
  <c r="DO2183" i="11"/>
  <c r="DN2183" i="11"/>
  <c r="DM2183" i="11"/>
  <c r="DL2183" i="11"/>
  <c r="DK2183" i="11"/>
  <c r="DJ2183" i="11"/>
  <c r="DI2183" i="11"/>
  <c r="DH2183" i="11"/>
  <c r="DG2183" i="11"/>
  <c r="DF2183" i="11"/>
  <c r="DE2183" i="11"/>
  <c r="DD2183" i="11"/>
  <c r="DC2183" i="11"/>
  <c r="DB2183" i="11"/>
  <c r="DA2183" i="11"/>
  <c r="CZ2183" i="11"/>
  <c r="CY2183" i="11"/>
  <c r="CX2183" i="11"/>
  <c r="CW2183" i="11"/>
  <c r="CV2183" i="11"/>
  <c r="CU2183" i="11"/>
  <c r="CT2183" i="11"/>
  <c r="CS2183" i="11"/>
  <c r="CR2183" i="11"/>
  <c r="DX2182" i="11"/>
  <c r="DW2182" i="11"/>
  <c r="DV2182" i="11"/>
  <c r="DU2182" i="11"/>
  <c r="DT2182" i="11"/>
  <c r="DS2182" i="11"/>
  <c r="DR2182" i="11"/>
  <c r="DQ2182" i="11"/>
  <c r="DP2182" i="11"/>
  <c r="DO2182" i="11"/>
  <c r="DN2182" i="11"/>
  <c r="DM2182" i="11"/>
  <c r="DL2182" i="11"/>
  <c r="DK2182" i="11"/>
  <c r="DJ2182" i="11"/>
  <c r="DI2182" i="11"/>
  <c r="DH2182" i="11"/>
  <c r="DG2182" i="11"/>
  <c r="DF2182" i="11"/>
  <c r="DE2182" i="11"/>
  <c r="DD2182" i="11"/>
  <c r="DC2182" i="11"/>
  <c r="DB2182" i="11"/>
  <c r="DA2182" i="11"/>
  <c r="CZ2182" i="11"/>
  <c r="CY2182" i="11"/>
  <c r="CX2182" i="11"/>
  <c r="CW2182" i="11"/>
  <c r="CV2182" i="11"/>
  <c r="CU2182" i="11"/>
  <c r="CT2182" i="11"/>
  <c r="CS2182" i="11"/>
  <c r="CR2182" i="11"/>
  <c r="DX2181" i="11"/>
  <c r="DW2181" i="11"/>
  <c r="DV2181" i="11"/>
  <c r="DU2181" i="11"/>
  <c r="DT2181" i="11"/>
  <c r="DS2181" i="11"/>
  <c r="DR2181" i="11"/>
  <c r="DQ2181" i="11"/>
  <c r="DP2181" i="11"/>
  <c r="DO2181" i="11"/>
  <c r="DN2181" i="11"/>
  <c r="DM2181" i="11"/>
  <c r="DL2181" i="11"/>
  <c r="DK2181" i="11"/>
  <c r="DJ2181" i="11"/>
  <c r="DI2181" i="11"/>
  <c r="DH2181" i="11"/>
  <c r="DG2181" i="11"/>
  <c r="DF2181" i="11"/>
  <c r="DE2181" i="11"/>
  <c r="DD2181" i="11"/>
  <c r="DC2181" i="11"/>
  <c r="DB2181" i="11"/>
  <c r="DA2181" i="11"/>
  <c r="CZ2181" i="11"/>
  <c r="CY2181" i="11"/>
  <c r="CX2181" i="11"/>
  <c r="CW2181" i="11"/>
  <c r="CV2181" i="11"/>
  <c r="CU2181" i="11"/>
  <c r="CT2181" i="11"/>
  <c r="CS2181" i="11"/>
  <c r="CR2181" i="11"/>
  <c r="DX2180" i="11"/>
  <c r="DW2180" i="11"/>
  <c r="DV2180" i="11"/>
  <c r="DU2180" i="11"/>
  <c r="DT2180" i="11"/>
  <c r="DS2180" i="11"/>
  <c r="DR2180" i="11"/>
  <c r="DQ2180" i="11"/>
  <c r="DP2180" i="11"/>
  <c r="DO2180" i="11"/>
  <c r="DN2180" i="11"/>
  <c r="DM2180" i="11"/>
  <c r="DL2180" i="11"/>
  <c r="DK2180" i="11"/>
  <c r="DJ2180" i="11"/>
  <c r="DI2180" i="11"/>
  <c r="DH2180" i="11"/>
  <c r="DG2180" i="11"/>
  <c r="DF2180" i="11"/>
  <c r="DE2180" i="11"/>
  <c r="DD2180" i="11"/>
  <c r="DC2180" i="11"/>
  <c r="DB2180" i="11"/>
  <c r="DA2180" i="11"/>
  <c r="CZ2180" i="11"/>
  <c r="CY2180" i="11"/>
  <c r="CX2180" i="11"/>
  <c r="CW2180" i="11"/>
  <c r="CV2180" i="11"/>
  <c r="CU2180" i="11"/>
  <c r="CT2180" i="11"/>
  <c r="CS2180" i="11"/>
  <c r="CR2180" i="11"/>
  <c r="DX2179" i="11"/>
  <c r="DW2179" i="11"/>
  <c r="DV2179" i="11"/>
  <c r="DU2179" i="11"/>
  <c r="DT2179" i="11"/>
  <c r="DS2179" i="11"/>
  <c r="DR2179" i="11"/>
  <c r="DQ2179" i="11"/>
  <c r="DP2179" i="11"/>
  <c r="DO2179" i="11"/>
  <c r="DN2179" i="11"/>
  <c r="DM2179" i="11"/>
  <c r="DL2179" i="11"/>
  <c r="DK2179" i="11"/>
  <c r="DJ2179" i="11"/>
  <c r="DI2179" i="11"/>
  <c r="DH2179" i="11"/>
  <c r="DG2179" i="11"/>
  <c r="DF2179" i="11"/>
  <c r="DE2179" i="11"/>
  <c r="DD2179" i="11"/>
  <c r="DC2179" i="11"/>
  <c r="DB2179" i="11"/>
  <c r="DA2179" i="11"/>
  <c r="CZ2179" i="11"/>
  <c r="CY2179" i="11"/>
  <c r="CX2179" i="11"/>
  <c r="CW2179" i="11"/>
  <c r="CV2179" i="11"/>
  <c r="CU2179" i="11"/>
  <c r="CT2179" i="11"/>
  <c r="CS2179" i="11"/>
  <c r="CR2179" i="11"/>
  <c r="DX2178" i="11"/>
  <c r="DW2178" i="11"/>
  <c r="DV2178" i="11"/>
  <c r="DU2178" i="11"/>
  <c r="DT2178" i="11"/>
  <c r="DS2178" i="11"/>
  <c r="DR2178" i="11"/>
  <c r="DQ2178" i="11"/>
  <c r="DP2178" i="11"/>
  <c r="DO2178" i="11"/>
  <c r="DN2178" i="11"/>
  <c r="DM2178" i="11"/>
  <c r="DL2178" i="11"/>
  <c r="DK2178" i="11"/>
  <c r="DJ2178" i="11"/>
  <c r="DI2178" i="11"/>
  <c r="DH2178" i="11"/>
  <c r="DG2178" i="11"/>
  <c r="DF2178" i="11"/>
  <c r="DE2178" i="11"/>
  <c r="DD2178" i="11"/>
  <c r="DC2178" i="11"/>
  <c r="DB2178" i="11"/>
  <c r="DA2178" i="11"/>
  <c r="CZ2178" i="11"/>
  <c r="CY2178" i="11"/>
  <c r="CX2178" i="11"/>
  <c r="CW2178" i="11"/>
  <c r="CV2178" i="11"/>
  <c r="CU2178" i="11"/>
  <c r="CT2178" i="11"/>
  <c r="CS2178" i="11"/>
  <c r="CR2178" i="11"/>
  <c r="DX2177" i="11"/>
  <c r="DW2177" i="11"/>
  <c r="DV2177" i="11"/>
  <c r="DU2177" i="11"/>
  <c r="DT2177" i="11"/>
  <c r="DS2177" i="11"/>
  <c r="DR2177" i="11"/>
  <c r="DQ2177" i="11"/>
  <c r="DP2177" i="11"/>
  <c r="DO2177" i="11"/>
  <c r="DN2177" i="11"/>
  <c r="DM2177" i="11"/>
  <c r="DL2177" i="11"/>
  <c r="DK2177" i="11"/>
  <c r="DJ2177" i="11"/>
  <c r="DI2177" i="11"/>
  <c r="DH2177" i="11"/>
  <c r="DG2177" i="11"/>
  <c r="DF2177" i="11"/>
  <c r="DE2177" i="11"/>
  <c r="DD2177" i="11"/>
  <c r="DC2177" i="11"/>
  <c r="DB2177" i="11"/>
  <c r="DA2177" i="11"/>
  <c r="CZ2177" i="11"/>
  <c r="CY2177" i="11"/>
  <c r="CX2177" i="11"/>
  <c r="CW2177" i="11"/>
  <c r="CV2177" i="11"/>
  <c r="CU2177" i="11"/>
  <c r="CT2177" i="11"/>
  <c r="CS2177" i="11"/>
  <c r="CR2177" i="11"/>
  <c r="DX2176" i="11"/>
  <c r="DW2176" i="11"/>
  <c r="DV2176" i="11"/>
  <c r="DU2176" i="11"/>
  <c r="DT2176" i="11"/>
  <c r="DS2176" i="11"/>
  <c r="DR2176" i="11"/>
  <c r="DQ2176" i="11"/>
  <c r="DP2176" i="11"/>
  <c r="DO2176" i="11"/>
  <c r="DN2176" i="11"/>
  <c r="DM2176" i="11"/>
  <c r="DL2176" i="11"/>
  <c r="DK2176" i="11"/>
  <c r="DJ2176" i="11"/>
  <c r="DI2176" i="11"/>
  <c r="DH2176" i="11"/>
  <c r="DG2176" i="11"/>
  <c r="DF2176" i="11"/>
  <c r="DE2176" i="11"/>
  <c r="DD2176" i="11"/>
  <c r="DC2176" i="11"/>
  <c r="DB2176" i="11"/>
  <c r="DA2176" i="11"/>
  <c r="CZ2176" i="11"/>
  <c r="CY2176" i="11"/>
  <c r="CX2176" i="11"/>
  <c r="CW2176" i="11"/>
  <c r="CV2176" i="11"/>
  <c r="CU2176" i="11"/>
  <c r="CT2176" i="11"/>
  <c r="CS2176" i="11"/>
  <c r="CR2176" i="11"/>
  <c r="DX2175" i="11"/>
  <c r="DW2175" i="11"/>
  <c r="DV2175" i="11"/>
  <c r="DU2175" i="11"/>
  <c r="DT2175" i="11"/>
  <c r="DS2175" i="11"/>
  <c r="DR2175" i="11"/>
  <c r="DQ2175" i="11"/>
  <c r="DP2175" i="11"/>
  <c r="DO2175" i="11"/>
  <c r="DN2175" i="11"/>
  <c r="DM2175" i="11"/>
  <c r="DL2175" i="11"/>
  <c r="DK2175" i="11"/>
  <c r="DJ2175" i="11"/>
  <c r="DI2175" i="11"/>
  <c r="DH2175" i="11"/>
  <c r="DG2175" i="11"/>
  <c r="DF2175" i="11"/>
  <c r="DE2175" i="11"/>
  <c r="DD2175" i="11"/>
  <c r="DC2175" i="11"/>
  <c r="DB2175" i="11"/>
  <c r="DA2175" i="11"/>
  <c r="CZ2175" i="11"/>
  <c r="CY2175" i="11"/>
  <c r="CX2175" i="11"/>
  <c r="CW2175" i="11"/>
  <c r="CV2175" i="11"/>
  <c r="CU2175" i="11"/>
  <c r="CT2175" i="11"/>
  <c r="CS2175" i="11"/>
  <c r="CR2175" i="11"/>
  <c r="DX2174" i="11"/>
  <c r="DW2174" i="11"/>
  <c r="DV2174" i="11"/>
  <c r="DU2174" i="11"/>
  <c r="DT2174" i="11"/>
  <c r="DS2174" i="11"/>
  <c r="DR2174" i="11"/>
  <c r="DQ2174" i="11"/>
  <c r="DP2174" i="11"/>
  <c r="DO2174" i="11"/>
  <c r="DN2174" i="11"/>
  <c r="DM2174" i="11"/>
  <c r="DL2174" i="11"/>
  <c r="DK2174" i="11"/>
  <c r="DJ2174" i="11"/>
  <c r="DI2174" i="11"/>
  <c r="DH2174" i="11"/>
  <c r="DG2174" i="11"/>
  <c r="DF2174" i="11"/>
  <c r="DE2174" i="11"/>
  <c r="DD2174" i="11"/>
  <c r="DC2174" i="11"/>
  <c r="DB2174" i="11"/>
  <c r="DA2174" i="11"/>
  <c r="CZ2174" i="11"/>
  <c r="CY2174" i="11"/>
  <c r="CX2174" i="11"/>
  <c r="CW2174" i="11"/>
  <c r="CV2174" i="11"/>
  <c r="CU2174" i="11"/>
  <c r="CT2174" i="11"/>
  <c r="CS2174" i="11"/>
  <c r="CR2174" i="11"/>
  <c r="DX2173" i="11"/>
  <c r="DW2173" i="11"/>
  <c r="DV2173" i="11"/>
  <c r="DU2173" i="11"/>
  <c r="DT2173" i="11"/>
  <c r="DS2173" i="11"/>
  <c r="DR2173" i="11"/>
  <c r="DQ2173" i="11"/>
  <c r="DP2173" i="11"/>
  <c r="DO2173" i="11"/>
  <c r="DN2173" i="11"/>
  <c r="DM2173" i="11"/>
  <c r="DL2173" i="11"/>
  <c r="DK2173" i="11"/>
  <c r="DJ2173" i="11"/>
  <c r="DI2173" i="11"/>
  <c r="DH2173" i="11"/>
  <c r="DG2173" i="11"/>
  <c r="DF2173" i="11"/>
  <c r="DE2173" i="11"/>
  <c r="DD2173" i="11"/>
  <c r="DC2173" i="11"/>
  <c r="DB2173" i="11"/>
  <c r="DA2173" i="11"/>
  <c r="CZ2173" i="11"/>
  <c r="CY2173" i="11"/>
  <c r="CX2173" i="11"/>
  <c r="CW2173" i="11"/>
  <c r="CV2173" i="11"/>
  <c r="CU2173" i="11"/>
  <c r="CT2173" i="11"/>
  <c r="CS2173" i="11"/>
  <c r="CR2173" i="11"/>
  <c r="DX2154" i="11"/>
  <c r="DW2154" i="11"/>
  <c r="DV2154" i="11"/>
  <c r="DU2154" i="11"/>
  <c r="DT2154" i="11"/>
  <c r="DS2154" i="11"/>
  <c r="DR2154" i="11"/>
  <c r="DQ2154" i="11"/>
  <c r="DP2154" i="11"/>
  <c r="DO2154" i="11"/>
  <c r="DN2154" i="11"/>
  <c r="DM2154" i="11"/>
  <c r="DL2154" i="11"/>
  <c r="DK2154" i="11"/>
  <c r="DJ2154" i="11"/>
  <c r="DI2154" i="11"/>
  <c r="DH2154" i="11"/>
  <c r="DG2154" i="11"/>
  <c r="DF2154" i="11"/>
  <c r="DE2154" i="11"/>
  <c r="DD2154" i="11"/>
  <c r="DC2154" i="11"/>
  <c r="DB2154" i="11"/>
  <c r="DA2154" i="11"/>
  <c r="CZ2154" i="11"/>
  <c r="CY2154" i="11"/>
  <c r="CX2154" i="11"/>
  <c r="CW2154" i="11"/>
  <c r="CV2154" i="11"/>
  <c r="CU2154" i="11"/>
  <c r="CT2154" i="11"/>
  <c r="CS2154" i="11"/>
  <c r="CR2154" i="11"/>
  <c r="DX2153" i="11"/>
  <c r="DW2153" i="11"/>
  <c r="DV2153" i="11"/>
  <c r="DU2153" i="11"/>
  <c r="DT2153" i="11"/>
  <c r="DS2153" i="11"/>
  <c r="DR2153" i="11"/>
  <c r="DQ2153" i="11"/>
  <c r="DP2153" i="11"/>
  <c r="DO2153" i="11"/>
  <c r="DN2153" i="11"/>
  <c r="DM2153" i="11"/>
  <c r="DL2153" i="11"/>
  <c r="DK2153" i="11"/>
  <c r="DJ2153" i="11"/>
  <c r="DI2153" i="11"/>
  <c r="DH2153" i="11"/>
  <c r="DG2153" i="11"/>
  <c r="DF2153" i="11"/>
  <c r="DE2153" i="11"/>
  <c r="DD2153" i="11"/>
  <c r="DC2153" i="11"/>
  <c r="DB2153" i="11"/>
  <c r="DA2153" i="11"/>
  <c r="CZ2153" i="11"/>
  <c r="CY2153" i="11"/>
  <c r="CX2153" i="11"/>
  <c r="CW2153" i="11"/>
  <c r="CV2153" i="11"/>
  <c r="CU2153" i="11"/>
  <c r="CT2153" i="11"/>
  <c r="CS2153" i="11"/>
  <c r="CR2153" i="11"/>
  <c r="DX2152" i="11"/>
  <c r="DW2152" i="11"/>
  <c r="DV2152" i="11"/>
  <c r="DU2152" i="11"/>
  <c r="DT2152" i="11"/>
  <c r="DS2152" i="11"/>
  <c r="DR2152" i="11"/>
  <c r="DQ2152" i="11"/>
  <c r="DP2152" i="11"/>
  <c r="DO2152" i="11"/>
  <c r="DN2152" i="11"/>
  <c r="DM2152" i="11"/>
  <c r="DL2152" i="11"/>
  <c r="DK2152" i="11"/>
  <c r="DJ2152" i="11"/>
  <c r="DI2152" i="11"/>
  <c r="DH2152" i="11"/>
  <c r="DG2152" i="11"/>
  <c r="DF2152" i="11"/>
  <c r="DE2152" i="11"/>
  <c r="DD2152" i="11"/>
  <c r="DC2152" i="11"/>
  <c r="DB2152" i="11"/>
  <c r="DA2152" i="11"/>
  <c r="CZ2152" i="11"/>
  <c r="CY2152" i="11"/>
  <c r="CX2152" i="11"/>
  <c r="CW2152" i="11"/>
  <c r="CV2152" i="11"/>
  <c r="CU2152" i="11"/>
  <c r="CT2152" i="11"/>
  <c r="CS2152" i="11"/>
  <c r="CR2152" i="11"/>
  <c r="DX2151" i="11"/>
  <c r="DW2151" i="11"/>
  <c r="DV2151" i="11"/>
  <c r="DU2151" i="11"/>
  <c r="DT2151" i="11"/>
  <c r="DS2151" i="11"/>
  <c r="DR2151" i="11"/>
  <c r="DQ2151" i="11"/>
  <c r="DP2151" i="11"/>
  <c r="DO2151" i="11"/>
  <c r="DN2151" i="11"/>
  <c r="DM2151" i="11"/>
  <c r="DL2151" i="11"/>
  <c r="DK2151" i="11"/>
  <c r="DJ2151" i="11"/>
  <c r="DI2151" i="11"/>
  <c r="DH2151" i="11"/>
  <c r="DG2151" i="11"/>
  <c r="DF2151" i="11"/>
  <c r="DE2151" i="11"/>
  <c r="DD2151" i="11"/>
  <c r="DC2151" i="11"/>
  <c r="DB2151" i="11"/>
  <c r="DA2151" i="11"/>
  <c r="CZ2151" i="11"/>
  <c r="CY2151" i="11"/>
  <c r="CX2151" i="11"/>
  <c r="CW2151" i="11"/>
  <c r="CV2151" i="11"/>
  <c r="CU2151" i="11"/>
  <c r="CT2151" i="11"/>
  <c r="CS2151" i="11"/>
  <c r="CR2151" i="11"/>
  <c r="DX2150" i="11"/>
  <c r="DW2150" i="11"/>
  <c r="DV2150" i="11"/>
  <c r="DU2150" i="11"/>
  <c r="DT2150" i="11"/>
  <c r="DS2150" i="11"/>
  <c r="DR2150" i="11"/>
  <c r="DQ2150" i="11"/>
  <c r="DP2150" i="11"/>
  <c r="DO2150" i="11"/>
  <c r="DN2150" i="11"/>
  <c r="DM2150" i="11"/>
  <c r="DL2150" i="11"/>
  <c r="DK2150" i="11"/>
  <c r="DJ2150" i="11"/>
  <c r="DI2150" i="11"/>
  <c r="DH2150" i="11"/>
  <c r="DG2150" i="11"/>
  <c r="DF2150" i="11"/>
  <c r="DE2150" i="11"/>
  <c r="DD2150" i="11"/>
  <c r="DC2150" i="11"/>
  <c r="DB2150" i="11"/>
  <c r="DA2150" i="11"/>
  <c r="CZ2150" i="11"/>
  <c r="CY2150" i="11"/>
  <c r="CX2150" i="11"/>
  <c r="CW2150" i="11"/>
  <c r="CV2150" i="11"/>
  <c r="CU2150" i="11"/>
  <c r="CT2150" i="11"/>
  <c r="CS2150" i="11"/>
  <c r="CR2150" i="11"/>
  <c r="DX2149" i="11"/>
  <c r="DW2149" i="11"/>
  <c r="DV2149" i="11"/>
  <c r="DU2149" i="11"/>
  <c r="DT2149" i="11"/>
  <c r="DS2149" i="11"/>
  <c r="DR2149" i="11"/>
  <c r="DQ2149" i="11"/>
  <c r="DP2149" i="11"/>
  <c r="DO2149" i="11"/>
  <c r="DN2149" i="11"/>
  <c r="DM2149" i="11"/>
  <c r="DL2149" i="11"/>
  <c r="DK2149" i="11"/>
  <c r="DJ2149" i="11"/>
  <c r="DI2149" i="11"/>
  <c r="DH2149" i="11"/>
  <c r="DG2149" i="11"/>
  <c r="DF2149" i="11"/>
  <c r="DE2149" i="11"/>
  <c r="DD2149" i="11"/>
  <c r="DC2149" i="11"/>
  <c r="DB2149" i="11"/>
  <c r="DA2149" i="11"/>
  <c r="CZ2149" i="11"/>
  <c r="CY2149" i="11"/>
  <c r="CX2149" i="11"/>
  <c r="CW2149" i="11"/>
  <c r="CV2149" i="11"/>
  <c r="CU2149" i="11"/>
  <c r="CT2149" i="11"/>
  <c r="CS2149" i="11"/>
  <c r="CR2149" i="11"/>
  <c r="DX2148" i="11"/>
  <c r="DW2148" i="11"/>
  <c r="DV2148" i="11"/>
  <c r="DU2148" i="11"/>
  <c r="DT2148" i="11"/>
  <c r="DS2148" i="11"/>
  <c r="DR2148" i="11"/>
  <c r="DQ2148" i="11"/>
  <c r="DP2148" i="11"/>
  <c r="DO2148" i="11"/>
  <c r="DN2148" i="11"/>
  <c r="DM2148" i="11"/>
  <c r="DL2148" i="11"/>
  <c r="DK2148" i="11"/>
  <c r="DJ2148" i="11"/>
  <c r="DI2148" i="11"/>
  <c r="DH2148" i="11"/>
  <c r="DG2148" i="11"/>
  <c r="DF2148" i="11"/>
  <c r="DE2148" i="11"/>
  <c r="DD2148" i="11"/>
  <c r="DC2148" i="11"/>
  <c r="DB2148" i="11"/>
  <c r="DA2148" i="11"/>
  <c r="CZ2148" i="11"/>
  <c r="CY2148" i="11"/>
  <c r="CX2148" i="11"/>
  <c r="CX2202" i="11" s="1"/>
  <c r="CW2148" i="11"/>
  <c r="CW2202" i="11" s="1"/>
  <c r="CV2148" i="11"/>
  <c r="CV2202" i="11" s="1"/>
  <c r="CU2148" i="11"/>
  <c r="CU2202" i="11" s="1"/>
  <c r="CT2148" i="11"/>
  <c r="CT2202" i="11" s="1"/>
  <c r="CS2148" i="11"/>
  <c r="CS2202" i="11" s="1"/>
  <c r="CR2148" i="11"/>
  <c r="DX2147" i="11"/>
  <c r="DX2201" i="11" s="1"/>
  <c r="DW2147" i="11"/>
  <c r="DV2147" i="11"/>
  <c r="DV2201" i="11" s="1"/>
  <c r="DU2147" i="11"/>
  <c r="DT2147" i="11"/>
  <c r="DT2201" i="11" s="1"/>
  <c r="DS2147" i="11"/>
  <c r="DR2147" i="11"/>
  <c r="DQ2147" i="11"/>
  <c r="DQ2201" i="11" s="1"/>
  <c r="DP2147" i="11"/>
  <c r="DP2201" i="11" s="1"/>
  <c r="DO2147" i="11"/>
  <c r="DN2147" i="11"/>
  <c r="DM2147" i="11"/>
  <c r="DL2147" i="11"/>
  <c r="DK2147" i="11"/>
  <c r="DJ2147" i="11"/>
  <c r="DI2147" i="11"/>
  <c r="DI2201" i="11" s="1"/>
  <c r="DH2147" i="11"/>
  <c r="DH2201" i="11" s="1"/>
  <c r="DG2147" i="11"/>
  <c r="DG2201" i="11" s="1"/>
  <c r="DF2147" i="11"/>
  <c r="DF2201" i="11" s="1"/>
  <c r="DE2147" i="11"/>
  <c r="DE2201" i="11" s="1"/>
  <c r="DD2147" i="11"/>
  <c r="DD2201" i="11" s="1"/>
  <c r="DC2147" i="11"/>
  <c r="DC2201" i="11" s="1"/>
  <c r="DB2147" i="11"/>
  <c r="DA2147" i="11"/>
  <c r="CZ2147" i="11"/>
  <c r="CZ2201" i="11" s="1"/>
  <c r="CY2147" i="11"/>
  <c r="CY2201" i="11" s="1"/>
  <c r="CX2147" i="11"/>
  <c r="CX2201" i="11" s="1"/>
  <c r="CW2147" i="11"/>
  <c r="CW2201" i="11" s="1"/>
  <c r="CV2147" i="11"/>
  <c r="CU2147" i="11"/>
  <c r="CT2147" i="11"/>
  <c r="CT2201" i="11" s="1"/>
  <c r="CS2147" i="11"/>
  <c r="CS2201" i="11" s="1"/>
  <c r="CR2147" i="11"/>
  <c r="DX2146" i="11"/>
  <c r="DW2146" i="11"/>
  <c r="DW2200" i="11" s="1"/>
  <c r="DV2146" i="11"/>
  <c r="DV2200" i="11" s="1"/>
  <c r="DU2146" i="11"/>
  <c r="DT2146" i="11"/>
  <c r="DS2146" i="11"/>
  <c r="DR2146" i="11"/>
  <c r="DR2200" i="11" s="1"/>
  <c r="DQ2146" i="11"/>
  <c r="DQ2200" i="11" s="1"/>
  <c r="DP2146" i="11"/>
  <c r="DP2200" i="11" s="1"/>
  <c r="DO2146" i="11"/>
  <c r="DO2200" i="11" s="1"/>
  <c r="DN2146" i="11"/>
  <c r="DM2146" i="11"/>
  <c r="DM2200" i="11" s="1"/>
  <c r="DL2146" i="11"/>
  <c r="DK2146" i="11"/>
  <c r="DK2200" i="11" s="1"/>
  <c r="DJ2146" i="11"/>
  <c r="DJ2200" i="11" s="1"/>
  <c r="DI2146" i="11"/>
  <c r="DI2200" i="11" s="1"/>
  <c r="DH2146" i="11"/>
  <c r="DG2146" i="11"/>
  <c r="DF2146" i="11"/>
  <c r="DF2200" i="11" s="1"/>
  <c r="DE2146" i="11"/>
  <c r="DD2146" i="11"/>
  <c r="DC2146" i="11"/>
  <c r="DB2146" i="11"/>
  <c r="DA2146" i="11"/>
  <c r="CZ2146" i="11"/>
  <c r="CZ2200" i="11" s="1"/>
  <c r="CY2146" i="11"/>
  <c r="CX2146" i="11"/>
  <c r="CW2146" i="11"/>
  <c r="CV2146" i="11"/>
  <c r="CV2200" i="11" s="1"/>
  <c r="CU2146" i="11"/>
  <c r="CU2200" i="11" s="1"/>
  <c r="CT2146" i="11"/>
  <c r="CT2200" i="11" s="1"/>
  <c r="CS2146" i="11"/>
  <c r="CS2200" i="11" s="1"/>
  <c r="CR2146" i="11"/>
  <c r="CR2200" i="11" s="1"/>
  <c r="DX2145" i="11"/>
  <c r="DX2199" i="11" s="1"/>
  <c r="DW2145" i="11"/>
  <c r="DV2145" i="11"/>
  <c r="DV2199" i="11" s="1"/>
  <c r="DU2145" i="11"/>
  <c r="DU2199" i="11" s="1"/>
  <c r="DT2145" i="11"/>
  <c r="DT2199" i="11" s="1"/>
  <c r="DS2145" i="11"/>
  <c r="DS2199" i="11" s="1"/>
  <c r="DR2145" i="11"/>
  <c r="DQ2145" i="11"/>
  <c r="DQ2199" i="11" s="1"/>
  <c r="DP2145" i="11"/>
  <c r="DO2145" i="11"/>
  <c r="DO2199" i="11" s="1"/>
  <c r="DN2145" i="11"/>
  <c r="DM2145" i="11"/>
  <c r="DL2145" i="11"/>
  <c r="DK2145" i="11"/>
  <c r="DJ2145" i="11"/>
  <c r="DI2145" i="11"/>
  <c r="DH2145" i="11"/>
  <c r="DG2145" i="11"/>
  <c r="DG2199" i="11" s="1"/>
  <c r="DF2145" i="11"/>
  <c r="DE2145" i="11"/>
  <c r="DE2199" i="11" s="1"/>
  <c r="DD2145" i="11"/>
  <c r="DD2199" i="11" s="1"/>
  <c r="DC2145" i="11"/>
  <c r="DC2199" i="11" s="1"/>
  <c r="DB2145" i="11"/>
  <c r="DB2199" i="11" s="1"/>
  <c r="DA2145" i="11"/>
  <c r="CZ2145" i="11"/>
  <c r="CZ2199" i="11" s="1"/>
  <c r="CY2145" i="11"/>
  <c r="CY2199" i="11" s="1"/>
  <c r="CX2145" i="11"/>
  <c r="CX2199" i="11" s="1"/>
  <c r="CW2145" i="11"/>
  <c r="CW2199" i="11" s="1"/>
  <c r="CV2145" i="11"/>
  <c r="CU2145" i="11"/>
  <c r="CU2199" i="11" s="1"/>
  <c r="CT2145" i="11"/>
  <c r="CS2145" i="11"/>
  <c r="CR2145" i="11"/>
  <c r="CR2199" i="11" s="1"/>
  <c r="DX2144" i="11"/>
  <c r="DX2198" i="11" s="1"/>
  <c r="DW2144" i="11"/>
  <c r="DW2198" i="11" s="1"/>
  <c r="DV2144" i="11"/>
  <c r="DV2198" i="11" s="1"/>
  <c r="DU2144" i="11"/>
  <c r="DT2144" i="11"/>
  <c r="DS2144" i="11"/>
  <c r="DR2144" i="11"/>
  <c r="DR2198" i="11" s="1"/>
  <c r="DQ2144" i="11"/>
  <c r="DQ2198" i="11" s="1"/>
  <c r="DP2144" i="11"/>
  <c r="DP2198" i="11" s="1"/>
  <c r="DO2144" i="11"/>
  <c r="DO2198" i="11" s="1"/>
  <c r="DN2144" i="11"/>
  <c r="DN2198" i="11" s="1"/>
  <c r="DM2144" i="11"/>
  <c r="DM2198" i="11" s="1"/>
  <c r="DL2144" i="11"/>
  <c r="DK2144" i="11"/>
  <c r="DK2198" i="11" s="1"/>
  <c r="DJ2144" i="11"/>
  <c r="DJ2198" i="11" s="1"/>
  <c r="DI2144" i="11"/>
  <c r="DI2198" i="11" s="1"/>
  <c r="DH2144" i="11"/>
  <c r="DG2144" i="11"/>
  <c r="DF2144" i="11"/>
  <c r="DF2198" i="11" s="1"/>
  <c r="DE2144" i="11"/>
  <c r="DD2144" i="11"/>
  <c r="DC2144" i="11"/>
  <c r="DB2144" i="11"/>
  <c r="DA2144" i="11"/>
  <c r="DA2198" i="11" s="1"/>
  <c r="CZ2144" i="11"/>
  <c r="CZ2198" i="11" s="1"/>
  <c r="CY2144" i="11"/>
  <c r="CX2144" i="11"/>
  <c r="CW2144" i="11"/>
  <c r="CV2144" i="11"/>
  <c r="CV2198" i="11" s="1"/>
  <c r="CU2144" i="11"/>
  <c r="CU2198" i="11" s="1"/>
  <c r="CT2144" i="11"/>
  <c r="CT2198" i="11" s="1"/>
  <c r="CS2144" i="11"/>
  <c r="CS2198" i="11" s="1"/>
  <c r="CR2144" i="11"/>
  <c r="CR2198" i="11" s="1"/>
  <c r="DX2143" i="11"/>
  <c r="DX2197" i="11" s="1"/>
  <c r="DW2143" i="11"/>
  <c r="DV2143" i="11"/>
  <c r="DV2197" i="11" s="1"/>
  <c r="DU2143" i="11"/>
  <c r="DT2143" i="11"/>
  <c r="DT2197" i="11" s="1"/>
  <c r="DS2143" i="11"/>
  <c r="DR2143" i="11"/>
  <c r="DR2197" i="11" s="1"/>
  <c r="DQ2143" i="11"/>
  <c r="DP2143" i="11"/>
  <c r="DO2143" i="11"/>
  <c r="DN2143" i="11"/>
  <c r="DM2143" i="11"/>
  <c r="DL2143" i="11"/>
  <c r="DK2143" i="11"/>
  <c r="DJ2143" i="11"/>
  <c r="DI2143" i="11"/>
  <c r="DH2143" i="11"/>
  <c r="DH2197" i="11" s="1"/>
  <c r="DG2143" i="11"/>
  <c r="DG2197" i="11" s="1"/>
  <c r="DF2143" i="11"/>
  <c r="DF2197" i="11" s="1"/>
  <c r="DE2143" i="11"/>
  <c r="DE2197" i="11" s="1"/>
  <c r="DD2143" i="11"/>
  <c r="DD2197" i="11" s="1"/>
  <c r="DC2143" i="11"/>
  <c r="DC2197" i="11" s="1"/>
  <c r="DB2143" i="11"/>
  <c r="DB2197" i="11" s="1"/>
  <c r="DA2143" i="11"/>
  <c r="CZ2143" i="11"/>
  <c r="CZ2197" i="11" s="1"/>
  <c r="CY2143" i="11"/>
  <c r="CX2143" i="11"/>
  <c r="CW2143" i="11"/>
  <c r="CW2197" i="11" s="1"/>
  <c r="CV2143" i="11"/>
  <c r="CV2197" i="11" s="1"/>
  <c r="CU2143" i="11"/>
  <c r="CU2197" i="11" s="1"/>
  <c r="CT2143" i="11"/>
  <c r="CS2143" i="11"/>
  <c r="CR2143" i="11"/>
  <c r="DX2142" i="11"/>
  <c r="DX2196" i="11" s="1"/>
  <c r="DW2142" i="11"/>
  <c r="DW2196" i="11" s="1"/>
  <c r="DV2142" i="11"/>
  <c r="DU2142" i="11"/>
  <c r="DU2196" i="11" s="1"/>
  <c r="DT2142" i="11"/>
  <c r="DS2142" i="11"/>
  <c r="DS2196" i="11" s="1"/>
  <c r="DR2142" i="11"/>
  <c r="DR2196" i="11" s="1"/>
  <c r="DQ2142" i="11"/>
  <c r="DQ2196" i="11" s="1"/>
  <c r="DP2142" i="11"/>
  <c r="DP2196" i="11" s="1"/>
  <c r="DO2142" i="11"/>
  <c r="DO2196" i="11" s="1"/>
  <c r="DN2142" i="11"/>
  <c r="DN2196" i="11" s="1"/>
  <c r="DM2142" i="11"/>
  <c r="DL2142" i="11"/>
  <c r="DL2196" i="11" s="1"/>
  <c r="DK2142" i="11"/>
  <c r="DK2196" i="11" s="1"/>
  <c r="DJ2142" i="11"/>
  <c r="DI2142" i="11"/>
  <c r="DI2196" i="11" s="1"/>
  <c r="DH2142" i="11"/>
  <c r="DH2196" i="11" s="1"/>
  <c r="DG2142" i="11"/>
  <c r="DF2142" i="11"/>
  <c r="DE2142" i="11"/>
  <c r="DD2142" i="11"/>
  <c r="DC2142" i="11"/>
  <c r="DB2142" i="11"/>
  <c r="DB2196" i="11" s="1"/>
  <c r="DA2142" i="11"/>
  <c r="DA2196" i="11" s="1"/>
  <c r="CZ2142" i="11"/>
  <c r="CZ2196" i="11" s="1"/>
  <c r="CY2142" i="11"/>
  <c r="CY2196" i="11" s="1"/>
  <c r="CX2142" i="11"/>
  <c r="CW2142" i="11"/>
  <c r="CW2196" i="11" s="1"/>
  <c r="CV2142" i="11"/>
  <c r="CV2196" i="11" s="1"/>
  <c r="CU2142" i="11"/>
  <c r="CU2196" i="11" s="1"/>
  <c r="CT2142" i="11"/>
  <c r="CT2196" i="11" s="1"/>
  <c r="CS2142" i="11"/>
  <c r="CS2196" i="11" s="1"/>
  <c r="CR2142" i="11"/>
  <c r="CR2196" i="11" s="1"/>
  <c r="DX2141" i="11"/>
  <c r="DX2195" i="11" s="1"/>
  <c r="DW2141" i="11"/>
  <c r="DW2195" i="11" s="1"/>
  <c r="DV2141" i="11"/>
  <c r="DV2195" i="11" s="1"/>
  <c r="DU2141" i="11"/>
  <c r="DT2141" i="11"/>
  <c r="DT2195" i="11" s="1"/>
  <c r="DS2141" i="11"/>
  <c r="DS2195" i="11" s="1"/>
  <c r="DR2141" i="11"/>
  <c r="DQ2141" i="11"/>
  <c r="DP2141" i="11"/>
  <c r="DP2195" i="11" s="1"/>
  <c r="DO2141" i="11"/>
  <c r="DO2195" i="11" s="1"/>
  <c r="DN2141" i="11"/>
  <c r="DN2195" i="11" s="1"/>
  <c r="DM2141" i="11"/>
  <c r="DM2195" i="11" s="1"/>
  <c r="DL2141" i="11"/>
  <c r="DL2195" i="11" s="1"/>
  <c r="DK2141" i="11"/>
  <c r="DJ2141" i="11"/>
  <c r="DJ2195" i="11" s="1"/>
  <c r="DI2141" i="11"/>
  <c r="DH2141" i="11"/>
  <c r="DH2195" i="11" s="1"/>
  <c r="DG2141" i="11"/>
  <c r="DG2195" i="11" s="1"/>
  <c r="DF2141" i="11"/>
  <c r="DF2195" i="11" s="1"/>
  <c r="DE2141" i="11"/>
  <c r="DE2195" i="11" s="1"/>
  <c r="DD2141" i="11"/>
  <c r="DD2195" i="11" s="1"/>
  <c r="DC2141" i="11"/>
  <c r="DC2195" i="11" s="1"/>
  <c r="DB2141" i="11"/>
  <c r="DB2195" i="11" s="1"/>
  <c r="DA2141" i="11"/>
  <c r="DA2195" i="11" s="1"/>
  <c r="CZ2141" i="11"/>
  <c r="CZ2195" i="11" s="1"/>
  <c r="CY2141" i="11"/>
  <c r="CX2141" i="11"/>
  <c r="CX2195" i="11" s="1"/>
  <c r="CW2141" i="11"/>
  <c r="CV2141" i="11"/>
  <c r="CV2195" i="11" s="1"/>
  <c r="CU2141" i="11"/>
  <c r="CT2141" i="11"/>
  <c r="CT2195" i="11" s="1"/>
  <c r="CS2141" i="11"/>
  <c r="CR2141" i="11"/>
  <c r="CR2195" i="11" s="1"/>
  <c r="DX2140" i="11"/>
  <c r="DX2194" i="11" s="1"/>
  <c r="DW2140" i="11"/>
  <c r="DW2194" i="11" s="1"/>
  <c r="DV2140" i="11"/>
  <c r="DV2194" i="11" s="1"/>
  <c r="DU2140" i="11"/>
  <c r="DT2140" i="11"/>
  <c r="DS2140" i="11"/>
  <c r="DS2194" i="11" s="1"/>
  <c r="DR2140" i="11"/>
  <c r="DR2194" i="11" s="1"/>
  <c r="DQ2140" i="11"/>
  <c r="DQ2194" i="11" s="1"/>
  <c r="DP2140" i="11"/>
  <c r="DP2194" i="11" s="1"/>
  <c r="DO2140" i="11"/>
  <c r="DO2194" i="11" s="1"/>
  <c r="DN2140" i="11"/>
  <c r="DN2194" i="11" s="1"/>
  <c r="DM2140" i="11"/>
  <c r="DM2194" i="11" s="1"/>
  <c r="DL2140" i="11"/>
  <c r="DK2140" i="11"/>
  <c r="DK2194" i="11" s="1"/>
  <c r="DJ2140" i="11"/>
  <c r="DI2140" i="11"/>
  <c r="DH2140" i="11"/>
  <c r="DH2194" i="11" s="1"/>
  <c r="DG2140" i="11"/>
  <c r="DF2140" i="11"/>
  <c r="DF2194" i="11" s="1"/>
  <c r="DE2140" i="11"/>
  <c r="DE2194" i="11" s="1"/>
  <c r="DD2140" i="11"/>
  <c r="DD2194" i="11" s="1"/>
  <c r="DC2140" i="11"/>
  <c r="DB2140" i="11"/>
  <c r="DB2194" i="11" s="1"/>
  <c r="DA2140" i="11"/>
  <c r="DA2194" i="11" s="1"/>
  <c r="CZ2140" i="11"/>
  <c r="CY2140" i="11"/>
  <c r="CX2140" i="11"/>
  <c r="CW2140" i="11"/>
  <c r="CW2194" i="11" s="1"/>
  <c r="CV2140" i="11"/>
  <c r="CV2194" i="11" s="1"/>
  <c r="CU2140" i="11"/>
  <c r="CU2194" i="11" s="1"/>
  <c r="CT2140" i="11"/>
  <c r="CT2194" i="11" s="1"/>
  <c r="CS2140" i="11"/>
  <c r="CS2194" i="11" s="1"/>
  <c r="CR2140" i="11"/>
  <c r="CR2194" i="11" s="1"/>
  <c r="DX2139" i="11"/>
  <c r="DX2193" i="11" s="1"/>
  <c r="DW2139" i="11"/>
  <c r="DV2139" i="11"/>
  <c r="DV2193" i="11" s="1"/>
  <c r="DU2139" i="11"/>
  <c r="DT2139" i="11"/>
  <c r="DT2193" i="11" s="1"/>
  <c r="DS2139" i="11"/>
  <c r="DS2193" i="11" s="1"/>
  <c r="DR2139" i="11"/>
  <c r="DR2193" i="11" s="1"/>
  <c r="DQ2139" i="11"/>
  <c r="DP2139" i="11"/>
  <c r="DO2139" i="11"/>
  <c r="DO2193" i="11" s="1"/>
  <c r="DN2139" i="11"/>
  <c r="DN2193" i="11" s="1"/>
  <c r="DM2139" i="11"/>
  <c r="DM2193" i="11" s="1"/>
  <c r="DL2139" i="11"/>
  <c r="DK2139" i="11"/>
  <c r="DK2193" i="11" s="1"/>
  <c r="DJ2139" i="11"/>
  <c r="DJ2193" i="11" s="1"/>
  <c r="DI2139" i="11"/>
  <c r="DH2139" i="11"/>
  <c r="DH2193" i="11" s="1"/>
  <c r="DG2139" i="11"/>
  <c r="DG2193" i="11" s="1"/>
  <c r="DF2139" i="11"/>
  <c r="DF2193" i="11" s="1"/>
  <c r="DE2139" i="11"/>
  <c r="DE2193" i="11" s="1"/>
  <c r="DD2139" i="11"/>
  <c r="DD2193" i="11" s="1"/>
  <c r="DC2139" i="11"/>
  <c r="DC2193" i="11" s="1"/>
  <c r="DB2139" i="11"/>
  <c r="DB2193" i="11" s="1"/>
  <c r="DA2139" i="11"/>
  <c r="DA2193" i="11" s="1"/>
  <c r="CZ2139" i="11"/>
  <c r="CZ2193" i="11" s="1"/>
  <c r="CY2139" i="11"/>
  <c r="CX2139" i="11"/>
  <c r="CX2193" i="11" s="1"/>
  <c r="CW2139" i="11"/>
  <c r="CW2193" i="11" s="1"/>
  <c r="CV2139" i="11"/>
  <c r="CU2139" i="11"/>
  <c r="CU2193" i="11" s="1"/>
  <c r="CT2139" i="11"/>
  <c r="CT2193" i="11" s="1"/>
  <c r="CS2139" i="11"/>
  <c r="CR2139" i="11"/>
  <c r="CR2193" i="11" s="1"/>
  <c r="DX2138" i="11"/>
  <c r="DX2192" i="11" s="1"/>
  <c r="DW2138" i="11"/>
  <c r="DW2192" i="11" s="1"/>
  <c r="DV2138" i="11"/>
  <c r="DV2192" i="11" s="1"/>
  <c r="DU2138" i="11"/>
  <c r="DT2138" i="11"/>
  <c r="DS2138" i="11"/>
  <c r="DS2192" i="11" s="1"/>
  <c r="DR2138" i="11"/>
  <c r="DR2192" i="11" s="1"/>
  <c r="DQ2138" i="11"/>
  <c r="DQ2192" i="11" s="1"/>
  <c r="DP2138" i="11"/>
  <c r="DP2192" i="11" s="1"/>
  <c r="DO2138" i="11"/>
  <c r="DO2192" i="11" s="1"/>
  <c r="DN2138" i="11"/>
  <c r="DM2138" i="11"/>
  <c r="DM2192" i="11" s="1"/>
  <c r="DL2138" i="11"/>
  <c r="DL2192" i="11" s="1"/>
  <c r="DK2138" i="11"/>
  <c r="DK2192" i="11" s="1"/>
  <c r="DJ2138" i="11"/>
  <c r="DJ2192" i="11" s="1"/>
  <c r="DI2138" i="11"/>
  <c r="DI2192" i="11" s="1"/>
  <c r="DH2138" i="11"/>
  <c r="DG2138" i="11"/>
  <c r="DF2138" i="11"/>
  <c r="DE2138" i="11"/>
  <c r="DE2192" i="11" s="1"/>
  <c r="DD2138" i="11"/>
  <c r="DC2138" i="11"/>
  <c r="DB2138" i="11"/>
  <c r="DB2192" i="11" s="1"/>
  <c r="DA2138" i="11"/>
  <c r="DA2192" i="11" s="1"/>
  <c r="CZ2138" i="11"/>
  <c r="CY2138" i="11"/>
  <c r="CY2192" i="11" s="1"/>
  <c r="CX2138" i="11"/>
  <c r="CW2138" i="11"/>
  <c r="CW2192" i="11" s="1"/>
  <c r="CV2138" i="11"/>
  <c r="CV2192" i="11" s="1"/>
  <c r="CU2138" i="11"/>
  <c r="CU2192" i="11" s="1"/>
  <c r="CT2138" i="11"/>
  <c r="CT2192" i="11" s="1"/>
  <c r="CS2138" i="11"/>
  <c r="CS2192" i="11" s="1"/>
  <c r="CR2138" i="11"/>
  <c r="CR2192" i="11" s="1"/>
  <c r="DX2137" i="11"/>
  <c r="DX2191" i="11" s="1"/>
  <c r="DW2137" i="11"/>
  <c r="DV2137" i="11"/>
  <c r="DU2137" i="11"/>
  <c r="DT2137" i="11"/>
  <c r="DS2137" i="11"/>
  <c r="DS2191" i="11" s="1"/>
  <c r="DR2137" i="11"/>
  <c r="DQ2137" i="11"/>
  <c r="DQ2191" i="11" s="1"/>
  <c r="DP2137" i="11"/>
  <c r="DO2137" i="11"/>
  <c r="DN2137" i="11"/>
  <c r="DN2191" i="11" s="1"/>
  <c r="DM2137" i="11"/>
  <c r="DM2191" i="11" s="1"/>
  <c r="DL2137" i="11"/>
  <c r="DK2137" i="11"/>
  <c r="DK2191" i="11" s="1"/>
  <c r="DJ2137" i="11"/>
  <c r="DJ2191" i="11" s="1"/>
  <c r="DI2137" i="11"/>
  <c r="DH2137" i="11"/>
  <c r="DH2191" i="11" s="1"/>
  <c r="DG2137" i="11"/>
  <c r="DG2191" i="11" s="1"/>
  <c r="DF2137" i="11"/>
  <c r="DE2137" i="11"/>
  <c r="DD2137" i="11"/>
  <c r="DD2191" i="11" s="1"/>
  <c r="DC2137" i="11"/>
  <c r="DB2137" i="11"/>
  <c r="DB2191" i="11" s="1"/>
  <c r="DA2137" i="11"/>
  <c r="DA2191" i="11" s="1"/>
  <c r="CZ2137" i="11"/>
  <c r="CZ2191" i="11" s="1"/>
  <c r="CY2137" i="11"/>
  <c r="CX2137" i="11"/>
  <c r="CW2137" i="11"/>
  <c r="CW2191" i="11" s="1"/>
  <c r="CV2137" i="11"/>
  <c r="CU2137" i="11"/>
  <c r="CT2137" i="11"/>
  <c r="CT2191" i="11" s="1"/>
  <c r="CS2137" i="11"/>
  <c r="CR2137" i="11"/>
  <c r="CQ2086" i="11"/>
  <c r="CP2086" i="11"/>
  <c r="CO2086" i="11"/>
  <c r="CN2086" i="11"/>
  <c r="CM2086" i="11"/>
  <c r="CL2086" i="11"/>
  <c r="CK2086" i="11"/>
  <c r="CJ2086" i="11"/>
  <c r="CI2086" i="11"/>
  <c r="CH2086" i="11"/>
  <c r="CG2086" i="11"/>
  <c r="CF2086" i="11"/>
  <c r="CE2086" i="11"/>
  <c r="CD2086" i="11"/>
  <c r="CC2086" i="11"/>
  <c r="CB2086" i="11"/>
  <c r="CA2086" i="11"/>
  <c r="BZ2086" i="11"/>
  <c r="BY2086" i="11"/>
  <c r="BX2086" i="11"/>
  <c r="BW2086" i="11"/>
  <c r="BV2086" i="11"/>
  <c r="BU2086" i="11"/>
  <c r="BT2086" i="11"/>
  <c r="BS2086" i="11"/>
  <c r="DX2066" i="11"/>
  <c r="DW2066" i="11"/>
  <c r="DV2066" i="11"/>
  <c r="DU2066" i="11"/>
  <c r="DT2066" i="11"/>
  <c r="DS2066" i="11"/>
  <c r="DR2066" i="11"/>
  <c r="DQ2066" i="11"/>
  <c r="DP2066" i="11"/>
  <c r="DO2066" i="11"/>
  <c r="DN2066" i="11"/>
  <c r="DM2066" i="11"/>
  <c r="DL2066" i="11"/>
  <c r="DK2066" i="11"/>
  <c r="DJ2066" i="11"/>
  <c r="DI2066" i="11"/>
  <c r="DH2066" i="11"/>
  <c r="DG2066" i="11"/>
  <c r="DF2066" i="11"/>
  <c r="DE2066" i="11"/>
  <c r="DD2066" i="11"/>
  <c r="DC2066" i="11"/>
  <c r="DB2066" i="11"/>
  <c r="DX2065" i="11"/>
  <c r="DW2065" i="11"/>
  <c r="DV2065" i="11"/>
  <c r="DU2065" i="11"/>
  <c r="DT2065" i="11"/>
  <c r="DS2065" i="11"/>
  <c r="DR2065" i="11"/>
  <c r="DQ2065" i="11"/>
  <c r="DP2065" i="11"/>
  <c r="DO2065" i="11"/>
  <c r="DN2065" i="11"/>
  <c r="DM2065" i="11"/>
  <c r="DL2065" i="11"/>
  <c r="DK2065" i="11"/>
  <c r="DJ2065" i="11"/>
  <c r="DI2065" i="11"/>
  <c r="DH2065" i="11"/>
  <c r="DG2065" i="11"/>
  <c r="DE2065" i="11"/>
  <c r="DD2065" i="11"/>
  <c r="DC2065" i="11"/>
  <c r="DY2064" i="11"/>
  <c r="DX2064" i="11"/>
  <c r="DW2064" i="11"/>
  <c r="DV2064" i="11"/>
  <c r="DU2064" i="11"/>
  <c r="DT2064" i="11"/>
  <c r="DS2064" i="11"/>
  <c r="DR2064" i="11"/>
  <c r="DQ2064" i="11"/>
  <c r="DP2064" i="11"/>
  <c r="DO2064" i="11"/>
  <c r="DN2064" i="11"/>
  <c r="DM2064" i="11"/>
  <c r="DL2064" i="11"/>
  <c r="DK2064" i="11"/>
  <c r="DJ2064" i="11"/>
  <c r="DI2064" i="11"/>
  <c r="DH2064" i="11"/>
  <c r="DG2064" i="11"/>
  <c r="DF2064" i="11"/>
  <c r="DE2064" i="11"/>
  <c r="DD2064" i="11"/>
  <c r="DC2064" i="11"/>
  <c r="DB2064" i="11"/>
  <c r="DA2064" i="11"/>
  <c r="CZ2064" i="11"/>
  <c r="CY2064" i="11"/>
  <c r="CX2064" i="11"/>
  <c r="CW2064" i="11"/>
  <c r="CV2064" i="11"/>
  <c r="CU2064" i="11"/>
  <c r="CT2064" i="11"/>
  <c r="CS2064" i="11"/>
  <c r="CR2064" i="11"/>
  <c r="CQ2064" i="11"/>
  <c r="CP2064" i="11"/>
  <c r="CO2064" i="11"/>
  <c r="CN2064" i="11"/>
  <c r="CM2064" i="11"/>
  <c r="CL2064" i="11"/>
  <c r="DX2063" i="11"/>
  <c r="DW2063" i="11"/>
  <c r="DV2063" i="11"/>
  <c r="DU2063" i="11"/>
  <c r="DT2063" i="11"/>
  <c r="DS2063" i="11"/>
  <c r="DR2063" i="11"/>
  <c r="DQ2063" i="11"/>
  <c r="DP2063" i="11"/>
  <c r="DO2063" i="11"/>
  <c r="DN2063" i="11"/>
  <c r="DM2063" i="11"/>
  <c r="DL2063" i="11"/>
  <c r="DK2063" i="11"/>
  <c r="DJ2063" i="11"/>
  <c r="DI2063" i="11"/>
  <c r="DH2063" i="11"/>
  <c r="DG2063" i="11"/>
  <c r="DF2063" i="11"/>
  <c r="DE2063" i="11"/>
  <c r="DD2063" i="11"/>
  <c r="DC2063" i="11"/>
  <c r="DB2063" i="11"/>
  <c r="DY2062" i="11"/>
  <c r="DX2062" i="11"/>
  <c r="DW2062" i="11"/>
  <c r="DV2062" i="11"/>
  <c r="DU2062" i="11"/>
  <c r="DT2062" i="11"/>
  <c r="DS2062" i="11"/>
  <c r="DR2062" i="11"/>
  <c r="DQ2062" i="11"/>
  <c r="DP2062" i="11"/>
  <c r="DO2062" i="11"/>
  <c r="DN2062" i="11"/>
  <c r="DM2062" i="11"/>
  <c r="DL2062" i="11"/>
  <c r="DK2062" i="11"/>
  <c r="DJ2062" i="11"/>
  <c r="DI2062" i="11"/>
  <c r="DH2062" i="11"/>
  <c r="DG2062" i="11"/>
  <c r="DF2062" i="11"/>
  <c r="DE2062" i="11"/>
  <c r="DD2062" i="11"/>
  <c r="DC2062" i="11"/>
  <c r="DB2062" i="11"/>
  <c r="DA2062" i="11"/>
  <c r="CZ2062" i="11"/>
  <c r="CY2062" i="11"/>
  <c r="CX2062" i="11"/>
  <c r="CW2062" i="11"/>
  <c r="CV2062" i="11"/>
  <c r="CU2062" i="11"/>
  <c r="CT2062" i="11"/>
  <c r="CS2062" i="11"/>
  <c r="CR2062" i="11"/>
  <c r="CQ2062" i="11"/>
  <c r="CP2062" i="11"/>
  <c r="CO2062" i="11"/>
  <c r="CN2062" i="11"/>
  <c r="CM2062" i="11"/>
  <c r="CL2062" i="11"/>
  <c r="DX2049" i="11"/>
  <c r="DX2055" i="11" s="1"/>
  <c r="DW2049" i="11"/>
  <c r="DW2055" i="11" s="1"/>
  <c r="DV2049" i="11"/>
  <c r="DV2055" i="11" s="1"/>
  <c r="DU2049" i="11"/>
  <c r="DU2055" i="11" s="1"/>
  <c r="DT2049" i="11"/>
  <c r="DT2055" i="11" s="1"/>
  <c r="DS2049" i="11"/>
  <c r="DS2055" i="11" s="1"/>
  <c r="DR2049" i="11"/>
  <c r="DR2055" i="11" s="1"/>
  <c r="DQ2049" i="11"/>
  <c r="DQ2055" i="11" s="1"/>
  <c r="DP2049" i="11"/>
  <c r="DP2055" i="11" s="1"/>
  <c r="DO2049" i="11"/>
  <c r="DO2055" i="11" s="1"/>
  <c r="DN2049" i="11"/>
  <c r="DN2055" i="11" s="1"/>
  <c r="DM2049" i="11"/>
  <c r="DM2055" i="11" s="1"/>
  <c r="DL2049" i="11"/>
  <c r="DL2055" i="11" s="1"/>
  <c r="DK2049" i="11"/>
  <c r="DK2055" i="11" s="1"/>
  <c r="DJ2049" i="11"/>
  <c r="DJ2055" i="11" s="1"/>
  <c r="DI2049" i="11"/>
  <c r="DI2055" i="11" s="1"/>
  <c r="DH2049" i="11"/>
  <c r="DH2055" i="11" s="1"/>
  <c r="DG2049" i="11"/>
  <c r="DG2055" i="11" s="1"/>
  <c r="DF2049" i="11"/>
  <c r="DF2055" i="11" s="1"/>
  <c r="DE2049" i="11"/>
  <c r="DE2055" i="11" s="1"/>
  <c r="DD2049" i="11"/>
  <c r="DD2055" i="11" s="1"/>
  <c r="DC2049" i="11"/>
  <c r="DC2055" i="11" s="1"/>
  <c r="DB2049" i="11"/>
  <c r="DB2055" i="11" s="1"/>
  <c r="DX2048" i="11"/>
  <c r="DX2054" i="11" s="1"/>
  <c r="DW2048" i="11"/>
  <c r="DV2048" i="11"/>
  <c r="DV2054" i="11" s="1"/>
  <c r="DU2048" i="11"/>
  <c r="DU2054" i="11" s="1"/>
  <c r="DT2048" i="11"/>
  <c r="DT2054" i="11" s="1"/>
  <c r="DS2048" i="11"/>
  <c r="DS2054" i="11" s="1"/>
  <c r="DR2048" i="11"/>
  <c r="DQ2048" i="11"/>
  <c r="DP2048" i="11"/>
  <c r="DO2048" i="11"/>
  <c r="DN2048" i="11"/>
  <c r="DM2048" i="11"/>
  <c r="DL2048" i="11"/>
  <c r="DL2054" i="11" s="1"/>
  <c r="DK2048" i="11"/>
  <c r="DJ2048" i="11"/>
  <c r="DI2048" i="11"/>
  <c r="DI2054" i="11" s="1"/>
  <c r="DH2048" i="11"/>
  <c r="DH2054" i="11" s="1"/>
  <c r="DG2048" i="11"/>
  <c r="DF2048" i="11"/>
  <c r="DF2054" i="11" s="1"/>
  <c r="DE2048" i="11"/>
  <c r="DE2054" i="11" s="1"/>
  <c r="DD2048" i="11"/>
  <c r="DD2054" i="11" s="1"/>
  <c r="DC2048" i="11"/>
  <c r="DC2054" i="11" s="1"/>
  <c r="DB2048" i="11"/>
  <c r="DB2054" i="11" s="1"/>
  <c r="DX2047" i="11"/>
  <c r="DX2053" i="11" s="1"/>
  <c r="DW2047" i="11"/>
  <c r="DW2053" i="11" s="1"/>
  <c r="DV2047" i="11"/>
  <c r="DV2053" i="11" s="1"/>
  <c r="DU2047" i="11"/>
  <c r="DU2053" i="11" s="1"/>
  <c r="DT2047" i="11"/>
  <c r="DT2053" i="11" s="1"/>
  <c r="DS2047" i="11"/>
  <c r="DS2053" i="11" s="1"/>
  <c r="DR2047" i="11"/>
  <c r="DQ2047" i="11"/>
  <c r="DP2047" i="11"/>
  <c r="DO2047" i="11"/>
  <c r="DN2047" i="11"/>
  <c r="DM2047" i="11"/>
  <c r="DM2053" i="11" s="1"/>
  <c r="DL2047" i="11"/>
  <c r="DK2047" i="11"/>
  <c r="DK2053" i="11" s="1"/>
  <c r="DJ2047" i="11"/>
  <c r="DJ2053" i="11" s="1"/>
  <c r="DI2047" i="11"/>
  <c r="DH2047" i="11"/>
  <c r="DG2047" i="11"/>
  <c r="DG2053" i="11" s="1"/>
  <c r="DF2047" i="11"/>
  <c r="DF2053" i="11" s="1"/>
  <c r="DE2047" i="11"/>
  <c r="DE2053" i="11" s="1"/>
  <c r="DD2047" i="11"/>
  <c r="DD2053" i="11" s="1"/>
  <c r="DC2047" i="11"/>
  <c r="DB2047" i="11"/>
  <c r="DB2053" i="11" s="1"/>
  <c r="DX2046" i="11"/>
  <c r="DX2052" i="11" s="1"/>
  <c r="DW2046" i="11"/>
  <c r="DW2052" i="11" s="1"/>
  <c r="DV2046" i="11"/>
  <c r="DU2046" i="11"/>
  <c r="DU2052" i="11" s="1"/>
  <c r="DT2046" i="11"/>
  <c r="DT2052" i="11" s="1"/>
  <c r="DS2046" i="11"/>
  <c r="DS2052" i="11" s="1"/>
  <c r="DR2046" i="11"/>
  <c r="DR2052" i="11" s="1"/>
  <c r="DQ2046" i="11"/>
  <c r="DP2046" i="11"/>
  <c r="DO2046" i="11"/>
  <c r="DN2046" i="11"/>
  <c r="DN2052" i="11" s="1"/>
  <c r="DM2046" i="11"/>
  <c r="DL2046" i="11"/>
  <c r="DL2052" i="11" s="1"/>
  <c r="DK2046" i="11"/>
  <c r="DK2052" i="11" s="1"/>
  <c r="DJ2046" i="11"/>
  <c r="DI2046" i="11"/>
  <c r="DH2046" i="11"/>
  <c r="DG2046" i="11"/>
  <c r="DF2046" i="11"/>
  <c r="DF2052" i="11" s="1"/>
  <c r="DE2046" i="11"/>
  <c r="DE2052" i="11" s="1"/>
  <c r="DD2046" i="11"/>
  <c r="DD2052" i="11" s="1"/>
  <c r="DC2046" i="11"/>
  <c r="DB2046" i="11"/>
  <c r="DB2052" i="11" s="1"/>
  <c r="DX2045" i="11"/>
  <c r="DW2045" i="11"/>
  <c r="DW2051" i="11" s="1"/>
  <c r="DV2045" i="11"/>
  <c r="DU2045" i="11"/>
  <c r="DT2045" i="11"/>
  <c r="DT2051" i="11" s="1"/>
  <c r="DS2045" i="11"/>
  <c r="DR2045" i="11"/>
  <c r="DR2051" i="11" s="1"/>
  <c r="DQ2045" i="11"/>
  <c r="DQ2051" i="11" s="1"/>
  <c r="DP2045" i="11"/>
  <c r="DO2045" i="11"/>
  <c r="DN2045" i="11"/>
  <c r="DM2045" i="11"/>
  <c r="DL2045" i="11"/>
  <c r="DL2051" i="11" s="1"/>
  <c r="DK2045" i="11"/>
  <c r="DK2051" i="11" s="1"/>
  <c r="DJ2045" i="11"/>
  <c r="DJ2051" i="11" s="1"/>
  <c r="DI2045" i="11"/>
  <c r="DI2051" i="11" s="1"/>
  <c r="DH2045" i="11"/>
  <c r="DH2051" i="11" s="1"/>
  <c r="DG2045" i="11"/>
  <c r="DG2051" i="11" s="1"/>
  <c r="DF2045" i="11"/>
  <c r="DF2051" i="11" s="1"/>
  <c r="DE2045" i="11"/>
  <c r="DD2045" i="11"/>
  <c r="DC2045" i="11"/>
  <c r="DC2051" i="11" s="1"/>
  <c r="DB2045" i="11"/>
  <c r="DX2044" i="11"/>
  <c r="DX2050" i="11" s="1"/>
  <c r="DW2044" i="11"/>
  <c r="DW2050" i="11" s="1"/>
  <c r="DV2044" i="11"/>
  <c r="DV2050" i="11" s="1"/>
  <c r="DU2044" i="11"/>
  <c r="DU2050" i="11" s="1"/>
  <c r="DT2044" i="11"/>
  <c r="DT2050" i="11" s="1"/>
  <c r="DS2044" i="11"/>
  <c r="DR2044" i="11"/>
  <c r="DQ2044" i="11"/>
  <c r="DP2044" i="11"/>
  <c r="DP2050" i="11" s="1"/>
  <c r="DO2044" i="11"/>
  <c r="DO2050" i="11" s="1"/>
  <c r="DN2044" i="11"/>
  <c r="DM2044" i="11"/>
  <c r="DM2050" i="11" s="1"/>
  <c r="DL2044" i="11"/>
  <c r="DL2050" i="11" s="1"/>
  <c r="DK2044" i="11"/>
  <c r="DK2050" i="11" s="1"/>
  <c r="DJ2044" i="11"/>
  <c r="DJ2050" i="11" s="1"/>
  <c r="DI2044" i="11"/>
  <c r="DI2050" i="11" s="1"/>
  <c r="DH2044" i="11"/>
  <c r="DH2050" i="11" s="1"/>
  <c r="DG2044" i="11"/>
  <c r="DG2050" i="11" s="1"/>
  <c r="DF2044" i="11"/>
  <c r="DF2050" i="11" s="1"/>
  <c r="DE2044" i="11"/>
  <c r="DD2044" i="11"/>
  <c r="DC2044" i="11"/>
  <c r="DB2044" i="11"/>
  <c r="DY2037" i="11"/>
  <c r="DX2037" i="11"/>
  <c r="DW2037" i="11"/>
  <c r="DV2037" i="11"/>
  <c r="DU2037" i="11"/>
  <c r="DT2037" i="11"/>
  <c r="DS2037" i="11"/>
  <c r="DR2037" i="11"/>
  <c r="DQ2037" i="11"/>
  <c r="DP2037" i="11"/>
  <c r="DO2037" i="11"/>
  <c r="DN2037" i="11"/>
  <c r="DM2037" i="11"/>
  <c r="DL2037" i="11"/>
  <c r="DX2036" i="11"/>
  <c r="DW2036" i="11"/>
  <c r="DV2036" i="11"/>
  <c r="DU2036" i="11"/>
  <c r="DT2036" i="11"/>
  <c r="DS2036" i="11"/>
  <c r="DR2036" i="11"/>
  <c r="DQ2036" i="11"/>
  <c r="DP2036" i="11"/>
  <c r="DO2036" i="11"/>
  <c r="DN2036" i="11"/>
  <c r="DM2036" i="11"/>
  <c r="DL2036" i="11"/>
  <c r="DX2035" i="11"/>
  <c r="DW2035" i="11"/>
  <c r="DV2035" i="11"/>
  <c r="DU2035" i="11"/>
  <c r="DT2035" i="11"/>
  <c r="DS2035" i="11"/>
  <c r="DR2035" i="11"/>
  <c r="DQ2035" i="11"/>
  <c r="DP2035" i="11"/>
  <c r="DO2035" i="11"/>
  <c r="DN2035" i="11"/>
  <c r="DY2034" i="11"/>
  <c r="DX2034" i="11"/>
  <c r="DW2034" i="11"/>
  <c r="DV2034" i="11"/>
  <c r="DU2034" i="11"/>
  <c r="DT2034" i="11"/>
  <c r="DS2034" i="11"/>
  <c r="DR2034" i="11"/>
  <c r="DQ2034" i="11"/>
  <c r="DP2034" i="11"/>
  <c r="DO2034" i="11"/>
  <c r="DN2034" i="11"/>
  <c r="DM2034" i="11"/>
  <c r="DL2034" i="11"/>
  <c r="DX2033" i="11"/>
  <c r="DW2033" i="11"/>
  <c r="DV2033" i="11"/>
  <c r="DU2033" i="11"/>
  <c r="DT2033" i="11"/>
  <c r="DS2033" i="11"/>
  <c r="DR2033" i="11"/>
  <c r="DQ2033" i="11"/>
  <c r="DP2033" i="11"/>
  <c r="DO2033" i="11"/>
  <c r="DN2033" i="11"/>
  <c r="DM2033" i="11"/>
  <c r="DL2033" i="11"/>
  <c r="DY2032" i="11"/>
  <c r="DX2032" i="11"/>
  <c r="DW2032" i="11"/>
  <c r="DV2032" i="11"/>
  <c r="DU2032" i="11"/>
  <c r="DT2032" i="11"/>
  <c r="DS2032" i="11"/>
  <c r="DR2032" i="11"/>
  <c r="DQ2032" i="11"/>
  <c r="DP2032" i="11"/>
  <c r="DO2032" i="11"/>
  <c r="DN2032" i="11"/>
  <c r="DM2032" i="11"/>
  <c r="DL2032" i="11"/>
  <c r="DX2018" i="11"/>
  <c r="DX2024" i="11" s="1"/>
  <c r="DW2018" i="11"/>
  <c r="DV2018" i="11"/>
  <c r="DV2024" i="11" s="1"/>
  <c r="DU2018" i="11"/>
  <c r="DU2024" i="11" s="1"/>
  <c r="DT2018" i="11"/>
  <c r="DT2024" i="11" s="1"/>
  <c r="DS2018" i="11"/>
  <c r="DS2024" i="11" s="1"/>
  <c r="DR2018" i="11"/>
  <c r="DQ2018" i="11"/>
  <c r="DQ2024" i="11" s="1"/>
  <c r="DP2018" i="11"/>
  <c r="DP2024" i="11" s="1"/>
  <c r="DO2018" i="11"/>
  <c r="DO2024" i="11" s="1"/>
  <c r="DN2018" i="11"/>
  <c r="DN2024" i="11" s="1"/>
  <c r="DM2018" i="11"/>
  <c r="DM2024" i="11" s="1"/>
  <c r="DL2018" i="11"/>
  <c r="DL2024" i="11" s="1"/>
  <c r="DK2018" i="11"/>
  <c r="DK2024" i="11" s="1"/>
  <c r="DJ2018" i="11"/>
  <c r="DI2018" i="11"/>
  <c r="DH2018" i="11"/>
  <c r="DG2018" i="11"/>
  <c r="DG2024" i="11" s="1"/>
  <c r="DF2018" i="11"/>
  <c r="DF2024" i="11" s="1"/>
  <c r="DE2018" i="11"/>
  <c r="DE2024" i="11" s="1"/>
  <c r="DD2018" i="11"/>
  <c r="DC2018" i="11"/>
  <c r="DB2018" i="11"/>
  <c r="DX2017" i="11"/>
  <c r="DX2023" i="11" s="1"/>
  <c r="DW2017" i="11"/>
  <c r="DW2023" i="11" s="1"/>
  <c r="DV2017" i="11"/>
  <c r="DV2023" i="11" s="1"/>
  <c r="DU2017" i="11"/>
  <c r="DU2023" i="11" s="1"/>
  <c r="DT2017" i="11"/>
  <c r="DT2023" i="11" s="1"/>
  <c r="DS2017" i="11"/>
  <c r="DR2017" i="11"/>
  <c r="DR2023" i="11" s="1"/>
  <c r="DQ2017" i="11"/>
  <c r="DQ2023" i="11" s="1"/>
  <c r="DP2017" i="11"/>
  <c r="DP2023" i="11" s="1"/>
  <c r="DO2017" i="11"/>
  <c r="DO2023" i="11" s="1"/>
  <c r="DN2017" i="11"/>
  <c r="DM2017" i="11"/>
  <c r="DL2017" i="11"/>
  <c r="DL2023" i="11" s="1"/>
  <c r="DK2017" i="11"/>
  <c r="DJ2017" i="11"/>
  <c r="DI2017" i="11"/>
  <c r="DH2017" i="11"/>
  <c r="DH2023" i="11" s="1"/>
  <c r="DG2017" i="11"/>
  <c r="DG2023" i="11" s="1"/>
  <c r="DF2017" i="11"/>
  <c r="DF2023" i="11" s="1"/>
  <c r="DE2017" i="11"/>
  <c r="DD2017" i="11"/>
  <c r="DC2017" i="11"/>
  <c r="DB2017" i="11"/>
  <c r="DX2016" i="11"/>
  <c r="DX2022" i="11" s="1"/>
  <c r="DW2016" i="11"/>
  <c r="DV2016" i="11"/>
  <c r="DV2022" i="11" s="1"/>
  <c r="DU2016" i="11"/>
  <c r="DT2016" i="11"/>
  <c r="DS2016" i="11"/>
  <c r="DS2022" i="11" s="1"/>
  <c r="DR2016" i="11"/>
  <c r="DQ2016" i="11"/>
  <c r="DQ2022" i="11" s="1"/>
  <c r="DP2016" i="11"/>
  <c r="DP2022" i="11" s="1"/>
  <c r="DO2016" i="11"/>
  <c r="DO2022" i="11" s="1"/>
  <c r="DN2016" i="11"/>
  <c r="DN2022" i="11" s="1"/>
  <c r="DM2016" i="11"/>
  <c r="DM2022" i="11" s="1"/>
  <c r="DL2016" i="11"/>
  <c r="DK2016" i="11"/>
  <c r="DJ2016" i="11"/>
  <c r="DI2016" i="11"/>
  <c r="DI2022" i="11" s="1"/>
  <c r="DH2016" i="11"/>
  <c r="DH2022" i="11" s="1"/>
  <c r="DG2016" i="11"/>
  <c r="DG2022" i="11" s="1"/>
  <c r="DF2016" i="11"/>
  <c r="DF2022" i="11" s="1"/>
  <c r="DE2016" i="11"/>
  <c r="DE2022" i="11" s="1"/>
  <c r="DD2016" i="11"/>
  <c r="DC2016" i="11"/>
  <c r="DC2022" i="11" s="1"/>
  <c r="DB2016" i="11"/>
  <c r="DB2022" i="11" s="1"/>
  <c r="DX2015" i="11"/>
  <c r="DX2021" i="11" s="1"/>
  <c r="DW2015" i="11"/>
  <c r="DV2015" i="11"/>
  <c r="DV2021" i="11" s="1"/>
  <c r="DU2015" i="11"/>
  <c r="DT2015" i="11"/>
  <c r="DT2021" i="11" s="1"/>
  <c r="DS2015" i="11"/>
  <c r="DS2021" i="11" s="1"/>
  <c r="DR2015" i="11"/>
  <c r="DR2021" i="11" s="1"/>
  <c r="DQ2015" i="11"/>
  <c r="DQ2021" i="11" s="1"/>
  <c r="DP2015" i="11"/>
  <c r="DO2015" i="11"/>
  <c r="DO2021" i="11" s="1"/>
  <c r="DN2015" i="11"/>
  <c r="DN2021" i="11" s="1"/>
  <c r="DM2015" i="11"/>
  <c r="DM2021" i="11" s="1"/>
  <c r="DL2015" i="11"/>
  <c r="DK2015" i="11"/>
  <c r="DJ2015" i="11"/>
  <c r="DJ2021" i="11" s="1"/>
  <c r="DI2015" i="11"/>
  <c r="DI2021" i="11" s="1"/>
  <c r="DH2015" i="11"/>
  <c r="DH2021" i="11" s="1"/>
  <c r="DG2015" i="11"/>
  <c r="DG2021" i="11" s="1"/>
  <c r="DF2015" i="11"/>
  <c r="DF2021" i="11" s="1"/>
  <c r="DE2015" i="11"/>
  <c r="DD2015" i="11"/>
  <c r="DC2015" i="11"/>
  <c r="DB2015" i="11"/>
  <c r="DX2014" i="11"/>
  <c r="DX2020" i="11" s="1"/>
  <c r="DW2014" i="11"/>
  <c r="DW2020" i="11" s="1"/>
  <c r="DV2014" i="11"/>
  <c r="DU2014" i="11"/>
  <c r="DU2020" i="11" s="1"/>
  <c r="DT2014" i="11"/>
  <c r="DS2014" i="11"/>
  <c r="DS2020" i="11" s="1"/>
  <c r="DR2014" i="11"/>
  <c r="DR2020" i="11" s="1"/>
  <c r="DQ2014" i="11"/>
  <c r="DQ2020" i="11" s="1"/>
  <c r="DP2014" i="11"/>
  <c r="DP2020" i="11" s="1"/>
  <c r="DO2014" i="11"/>
  <c r="DO2020" i="11" s="1"/>
  <c r="DN2014" i="11"/>
  <c r="DN2020" i="11" s="1"/>
  <c r="DM2014" i="11"/>
  <c r="DM2020" i="11" s="1"/>
  <c r="DL2014" i="11"/>
  <c r="DL2020" i="11" s="1"/>
  <c r="DK2014" i="11"/>
  <c r="DK2020" i="11" s="1"/>
  <c r="DJ2014" i="11"/>
  <c r="DJ2020" i="11" s="1"/>
  <c r="DI2014" i="11"/>
  <c r="DH2014" i="11"/>
  <c r="DG2014" i="11"/>
  <c r="DG2020" i="11" s="1"/>
  <c r="DF2014" i="11"/>
  <c r="DE2014" i="11"/>
  <c r="DE2020" i="11" s="1"/>
  <c r="DD2014" i="11"/>
  <c r="DD2020" i="11" s="1"/>
  <c r="DC2014" i="11"/>
  <c r="DC2020" i="11" s="1"/>
  <c r="DB2014" i="11"/>
  <c r="DB2020" i="11" s="1"/>
  <c r="DX2013" i="11"/>
  <c r="DW2013" i="11"/>
  <c r="DV2013" i="11"/>
  <c r="DU2013" i="11"/>
  <c r="DT2013" i="11"/>
  <c r="DS2013" i="11"/>
  <c r="DR2013" i="11"/>
  <c r="DQ2013" i="11"/>
  <c r="DP2013" i="11"/>
  <c r="DO2013" i="11"/>
  <c r="DN2013" i="11"/>
  <c r="DM2013" i="11"/>
  <c r="DL2013" i="11"/>
  <c r="DK2013" i="11"/>
  <c r="DJ2013" i="11"/>
  <c r="DI2013" i="11"/>
  <c r="DH2013" i="11"/>
  <c r="DG2013" i="11"/>
  <c r="DF2013" i="11"/>
  <c r="DE2013" i="11"/>
  <c r="DD2013" i="11"/>
  <c r="DC2013" i="11"/>
  <c r="DB2013" i="11"/>
  <c r="DX2007" i="11"/>
  <c r="DW2007" i="11"/>
  <c r="DV2007" i="11"/>
  <c r="DU2007" i="11"/>
  <c r="DT2007" i="11"/>
  <c r="DS2007" i="11"/>
  <c r="DR2007" i="11"/>
  <c r="DQ2007" i="11"/>
  <c r="DP2007" i="11"/>
  <c r="DO2007" i="11"/>
  <c r="DN2007" i="11"/>
  <c r="DM2007" i="11"/>
  <c r="DL2007" i="11"/>
  <c r="DK2007" i="11"/>
  <c r="DJ2007" i="11"/>
  <c r="DI2007" i="11"/>
  <c r="DH2007" i="11"/>
  <c r="DG2007" i="11"/>
  <c r="DF2007" i="11"/>
  <c r="DF2019" i="11" s="1"/>
  <c r="DF2025" i="11" s="1"/>
  <c r="DE2007" i="11"/>
  <c r="DD2007" i="11"/>
  <c r="DC2007" i="11"/>
  <c r="DB2007" i="11"/>
  <c r="DT2000" i="11"/>
  <c r="DU2000" i="11" s="1"/>
  <c r="DV2000" i="11" s="1"/>
  <c r="DW2000" i="11" s="1"/>
  <c r="DX2000" i="11" s="1"/>
  <c r="DY2000" i="11" s="1"/>
  <c r="DR2000" i="11"/>
  <c r="DQ2000" i="11" s="1"/>
  <c r="DP2000" i="11" s="1"/>
  <c r="DO2000" i="11" s="1"/>
  <c r="DN2000" i="11" s="1"/>
  <c r="DM2000" i="11" s="1"/>
  <c r="DL2000" i="11" s="1"/>
  <c r="DT1998" i="11"/>
  <c r="DU1998" i="11" s="1"/>
  <c r="DV1998" i="11" s="1"/>
  <c r="DW1998" i="11" s="1"/>
  <c r="DX1998" i="11" s="1"/>
  <c r="DY1998" i="11" s="1"/>
  <c r="DR1998" i="11"/>
  <c r="DQ1998" i="11" s="1"/>
  <c r="DP1998" i="11" s="1"/>
  <c r="DO1998" i="11" s="1"/>
  <c r="DN1998" i="11" s="1"/>
  <c r="DM1998" i="11" s="1"/>
  <c r="DL1998" i="11" s="1"/>
  <c r="DT1997" i="11"/>
  <c r="DU1997" i="11" s="1"/>
  <c r="DV1997" i="11" s="1"/>
  <c r="DW1997" i="11" s="1"/>
  <c r="DX1997" i="11" s="1"/>
  <c r="DY1997" i="11" s="1"/>
  <c r="DR1997" i="11"/>
  <c r="DQ1997" i="11" s="1"/>
  <c r="DP1997" i="11" s="1"/>
  <c r="DO1997" i="11" s="1"/>
  <c r="DN1997" i="11" s="1"/>
  <c r="DM1997" i="11" s="1"/>
  <c r="DL1997" i="11" s="1"/>
  <c r="DW1994" i="11"/>
  <c r="DV1994" i="11"/>
  <c r="DU1994" i="11"/>
  <c r="DT1994" i="11"/>
  <c r="DS1994" i="11"/>
  <c r="DR1994" i="11"/>
  <c r="DQ1994" i="11"/>
  <c r="DP1994" i="11"/>
  <c r="DO1994" i="11"/>
  <c r="DN1994" i="11"/>
  <c r="DM1994" i="11"/>
  <c r="DL1994" i="11"/>
  <c r="DK1994" i="11"/>
  <c r="DJ1994" i="11"/>
  <c r="DI1994" i="11"/>
  <c r="DH1994" i="11"/>
  <c r="DG1994" i="11"/>
  <c r="DF1994" i="11"/>
  <c r="DE1994" i="11"/>
  <c r="DD1994" i="11"/>
  <c r="DC1994" i="11"/>
  <c r="DB1994" i="11"/>
  <c r="DA1994" i="11"/>
  <c r="CZ1994" i="11"/>
  <c r="CY1994" i="11"/>
  <c r="CX1994" i="11"/>
  <c r="CW1994" i="11"/>
  <c r="CV1994" i="11"/>
  <c r="CU1994" i="11"/>
  <c r="CT1994" i="11"/>
  <c r="CS1994" i="11"/>
  <c r="CR1994" i="11"/>
  <c r="DW1993" i="11"/>
  <c r="DV1993" i="11"/>
  <c r="DU1993" i="11"/>
  <c r="DT1993" i="11"/>
  <c r="DS1993" i="11"/>
  <c r="DR1993" i="11"/>
  <c r="DQ1993" i="11"/>
  <c r="DP1993" i="11"/>
  <c r="DO1993" i="11"/>
  <c r="DN1993" i="11"/>
  <c r="DM1993" i="11"/>
  <c r="DL1993" i="11"/>
  <c r="DK1993" i="11"/>
  <c r="DJ1993" i="11"/>
  <c r="DI1993" i="11"/>
  <c r="DH1993" i="11"/>
  <c r="DG1993" i="11"/>
  <c r="DF1993" i="11"/>
  <c r="DE1993" i="11"/>
  <c r="DD1993" i="11"/>
  <c r="DC1993" i="11"/>
  <c r="DB1993" i="11"/>
  <c r="DA1993" i="11"/>
  <c r="CZ1993" i="11"/>
  <c r="CY1993" i="11"/>
  <c r="CX1993" i="11"/>
  <c r="CW1993" i="11"/>
  <c r="CV1993" i="11"/>
  <c r="CU1993" i="11"/>
  <c r="CT1993" i="11"/>
  <c r="CS1993" i="11"/>
  <c r="CR1993" i="11"/>
  <c r="DW1992" i="11"/>
  <c r="DV1992" i="11"/>
  <c r="DU1992" i="11"/>
  <c r="DT1992" i="11"/>
  <c r="DS1992" i="11"/>
  <c r="DR1992" i="11"/>
  <c r="DQ1992" i="11"/>
  <c r="DP1992" i="11"/>
  <c r="DO1992" i="11"/>
  <c r="DN1992" i="11"/>
  <c r="DM1992" i="11"/>
  <c r="DL1992" i="11"/>
  <c r="DK1992" i="11"/>
  <c r="DJ1992" i="11"/>
  <c r="DI1992" i="11"/>
  <c r="DH1992" i="11"/>
  <c r="DG1992" i="11"/>
  <c r="DF1992" i="11"/>
  <c r="DE1992" i="11"/>
  <c r="DD1992" i="11"/>
  <c r="DC1992" i="11"/>
  <c r="DB1992" i="11"/>
  <c r="DA1992" i="11"/>
  <c r="CZ1992" i="11"/>
  <c r="CY1992" i="11"/>
  <c r="CX1992" i="11"/>
  <c r="CW1992" i="11"/>
  <c r="CV1992" i="11"/>
  <c r="CU1992" i="11"/>
  <c r="CT1992" i="11"/>
  <c r="CS1992" i="11"/>
  <c r="CR1992" i="11"/>
  <c r="DW1991" i="11"/>
  <c r="DV1991" i="11"/>
  <c r="DU1991" i="11"/>
  <c r="DT1991" i="11"/>
  <c r="DS1991" i="11"/>
  <c r="DR1991" i="11"/>
  <c r="DQ1991" i="11"/>
  <c r="DP1991" i="11"/>
  <c r="DO1991" i="11"/>
  <c r="DN1991" i="11"/>
  <c r="DM1991" i="11"/>
  <c r="DL1991" i="11"/>
  <c r="DK1991" i="11"/>
  <c r="DJ1991" i="11"/>
  <c r="DI1991" i="11"/>
  <c r="DH1991" i="11"/>
  <c r="DG1991" i="11"/>
  <c r="DF1991" i="11"/>
  <c r="DE1991" i="11"/>
  <c r="DD1991" i="11"/>
  <c r="DC1991" i="11"/>
  <c r="DB1991" i="11"/>
  <c r="DA1991" i="11"/>
  <c r="CZ1991" i="11"/>
  <c r="CY1991" i="11"/>
  <c r="CX1991" i="11"/>
  <c r="CW1991" i="11"/>
  <c r="CV1991" i="11"/>
  <c r="CU1991" i="11"/>
  <c r="CT1991" i="11"/>
  <c r="CS1991" i="11"/>
  <c r="CR1991" i="11"/>
  <c r="DW1990" i="11"/>
  <c r="DV1990" i="11"/>
  <c r="DU1990" i="11"/>
  <c r="DT1990" i="11"/>
  <c r="DS1990" i="11"/>
  <c r="DR1990" i="11"/>
  <c r="DQ1990" i="11"/>
  <c r="DP1990" i="11"/>
  <c r="DO1990" i="11"/>
  <c r="DN1990" i="11"/>
  <c r="DM1990" i="11"/>
  <c r="DL1990" i="11"/>
  <c r="DK1990" i="11"/>
  <c r="DJ1990" i="11"/>
  <c r="DI1990" i="11"/>
  <c r="DH1990" i="11"/>
  <c r="DG1990" i="11"/>
  <c r="DF1990" i="11"/>
  <c r="DE1990" i="11"/>
  <c r="DD1990" i="11"/>
  <c r="DC1990" i="11"/>
  <c r="DB1990" i="11"/>
  <c r="DA1990" i="11"/>
  <c r="CZ1990" i="11"/>
  <c r="CY1990" i="11"/>
  <c r="CX1990" i="11"/>
  <c r="CW1990" i="11"/>
  <c r="CV1990" i="11"/>
  <c r="CU1990" i="11"/>
  <c r="CT1990" i="11"/>
  <c r="CS1990" i="11"/>
  <c r="CR1990" i="11"/>
  <c r="DW1989" i="11"/>
  <c r="DW1995" i="11" s="1"/>
  <c r="DV1989" i="11"/>
  <c r="DV1995" i="11" s="1"/>
  <c r="DU1989" i="11"/>
  <c r="DU1995" i="11" s="1"/>
  <c r="DT1989" i="11"/>
  <c r="DT1995" i="11" s="1"/>
  <c r="DS1989" i="11"/>
  <c r="DS1995" i="11" s="1"/>
  <c r="DR1989" i="11"/>
  <c r="DR1995" i="11" s="1"/>
  <c r="DQ1989" i="11"/>
  <c r="DQ1995" i="11" s="1"/>
  <c r="DP1989" i="11"/>
  <c r="DP1995" i="11" s="1"/>
  <c r="DO1989" i="11"/>
  <c r="DO1995" i="11" s="1"/>
  <c r="DN1989" i="11"/>
  <c r="DN1995" i="11" s="1"/>
  <c r="DM1989" i="11"/>
  <c r="DM1995" i="11" s="1"/>
  <c r="DL1989" i="11"/>
  <c r="DL1995" i="11" s="1"/>
  <c r="DK1989" i="11"/>
  <c r="DK1995" i="11" s="1"/>
  <c r="DJ1989" i="11"/>
  <c r="DJ1995" i="11" s="1"/>
  <c r="DI1989" i="11"/>
  <c r="DI1995" i="11" s="1"/>
  <c r="DH1989" i="11"/>
  <c r="DH1995" i="11" s="1"/>
  <c r="DG1989" i="11"/>
  <c r="DG1995" i="11" s="1"/>
  <c r="DF1989" i="11"/>
  <c r="DF1995" i="11" s="1"/>
  <c r="DE1989" i="11"/>
  <c r="DE1995" i="11" s="1"/>
  <c r="DD1989" i="11"/>
  <c r="DD1995" i="11" s="1"/>
  <c r="DC1989" i="11"/>
  <c r="DC1995" i="11" s="1"/>
  <c r="DB1989" i="11"/>
  <c r="DB1995" i="11" s="1"/>
  <c r="DA1989" i="11"/>
  <c r="DA1995" i="11" s="1"/>
  <c r="CZ1989" i="11"/>
  <c r="CZ1995" i="11" s="1"/>
  <c r="CY1989" i="11"/>
  <c r="CY1995" i="11" s="1"/>
  <c r="CX1989" i="11"/>
  <c r="CX1995" i="11" s="1"/>
  <c r="CW1989" i="11"/>
  <c r="CW1995" i="11" s="1"/>
  <c r="CV1989" i="11"/>
  <c r="CV1995" i="11" s="1"/>
  <c r="CU1989" i="11"/>
  <c r="CU1995" i="11" s="1"/>
  <c r="CT1989" i="11"/>
  <c r="CT1995" i="11" s="1"/>
  <c r="CS1989" i="11"/>
  <c r="CS1995" i="11" s="1"/>
  <c r="CR1989" i="11"/>
  <c r="CR1995" i="11" s="1"/>
  <c r="DX1981" i="11"/>
  <c r="DW1981" i="11"/>
  <c r="DV1981" i="11"/>
  <c r="DU1981" i="11"/>
  <c r="DT1981" i="11"/>
  <c r="DS1981" i="11"/>
  <c r="DR1981" i="11"/>
  <c r="DQ1981" i="11"/>
  <c r="DP1981" i="11"/>
  <c r="DO1981" i="11"/>
  <c r="DN1981" i="11"/>
  <c r="DM1981" i="11"/>
  <c r="DL1981" i="11"/>
  <c r="DK1981" i="11"/>
  <c r="DJ1981" i="11"/>
  <c r="DI1981" i="11"/>
  <c r="DH1981" i="11"/>
  <c r="DG1981" i="11"/>
  <c r="DF1981" i="11"/>
  <c r="DE1981" i="11"/>
  <c r="DD1981" i="11"/>
  <c r="DC1981" i="11"/>
  <c r="DB1981" i="11"/>
  <c r="DA1981" i="11"/>
  <c r="CZ1981" i="11"/>
  <c r="CY1981" i="11"/>
  <c r="CX1981" i="11"/>
  <c r="CW1981" i="11"/>
  <c r="CV1981" i="11"/>
  <c r="CU1981" i="11"/>
  <c r="CT1981" i="11"/>
  <c r="CS1981" i="11"/>
  <c r="CR1981" i="11"/>
  <c r="DX1980" i="11"/>
  <c r="DW1980" i="11"/>
  <c r="DV1980" i="11"/>
  <c r="DU1980" i="11"/>
  <c r="DT1980" i="11"/>
  <c r="DS1980" i="11"/>
  <c r="DR1980" i="11"/>
  <c r="DQ1980" i="11"/>
  <c r="DP1980" i="11"/>
  <c r="DO1980" i="11"/>
  <c r="DN1980" i="11"/>
  <c r="DM1980" i="11"/>
  <c r="DL1980" i="11"/>
  <c r="DK1980" i="11"/>
  <c r="DJ1980" i="11"/>
  <c r="DI1980" i="11"/>
  <c r="DH1980" i="11"/>
  <c r="DG1980" i="11"/>
  <c r="DF1980" i="11"/>
  <c r="DE1980" i="11"/>
  <c r="DD1980" i="11"/>
  <c r="DC1980" i="11"/>
  <c r="DB1980" i="11"/>
  <c r="DA1980" i="11"/>
  <c r="CZ1980" i="11"/>
  <c r="CY1980" i="11"/>
  <c r="CX1980" i="11"/>
  <c r="CW1980" i="11"/>
  <c r="CV1980" i="11"/>
  <c r="CU1980" i="11"/>
  <c r="CT1980" i="11"/>
  <c r="CS1980" i="11"/>
  <c r="CR1980" i="11"/>
  <c r="DX1979" i="11"/>
  <c r="DW1979" i="11"/>
  <c r="DV1979" i="11"/>
  <c r="DU1979" i="11"/>
  <c r="DT1979" i="11"/>
  <c r="DS1979" i="11"/>
  <c r="DR1979" i="11"/>
  <c r="DQ1979" i="11"/>
  <c r="DP1979" i="11"/>
  <c r="DO1979" i="11"/>
  <c r="DN1979" i="11"/>
  <c r="DM1979" i="11"/>
  <c r="DL1979" i="11"/>
  <c r="DK1979" i="11"/>
  <c r="DJ1979" i="11"/>
  <c r="DI1979" i="11"/>
  <c r="DH1979" i="11"/>
  <c r="DG1979" i="11"/>
  <c r="DF1979" i="11"/>
  <c r="DE1979" i="11"/>
  <c r="DD1979" i="11"/>
  <c r="DC1979" i="11"/>
  <c r="DB1979" i="11"/>
  <c r="DA1979" i="11"/>
  <c r="CZ1979" i="11"/>
  <c r="CY1979" i="11"/>
  <c r="CX1979" i="11"/>
  <c r="CW1979" i="11"/>
  <c r="CV1979" i="11"/>
  <c r="CU1979" i="11"/>
  <c r="CT1979" i="11"/>
  <c r="CS1979" i="11"/>
  <c r="CR1979" i="11"/>
  <c r="DX1978" i="11"/>
  <c r="DW1978" i="11"/>
  <c r="DV1978" i="11"/>
  <c r="DU1978" i="11"/>
  <c r="DT1978" i="11"/>
  <c r="DS1978" i="11"/>
  <c r="DR1978" i="11"/>
  <c r="DQ1978" i="11"/>
  <c r="DP1978" i="11"/>
  <c r="DO1978" i="11"/>
  <c r="DN1978" i="11"/>
  <c r="DM1978" i="11"/>
  <c r="DL1978" i="11"/>
  <c r="DK1978" i="11"/>
  <c r="DJ1978" i="11"/>
  <c r="DI1978" i="11"/>
  <c r="DH1978" i="11"/>
  <c r="DG1978" i="11"/>
  <c r="DF1978" i="11"/>
  <c r="DE1978" i="11"/>
  <c r="DD1978" i="11"/>
  <c r="DC1978" i="11"/>
  <c r="DB1978" i="11"/>
  <c r="DA1978" i="11"/>
  <c r="CZ1978" i="11"/>
  <c r="CY1978" i="11"/>
  <c r="CX1978" i="11"/>
  <c r="CW1978" i="11"/>
  <c r="CV1978" i="11"/>
  <c r="CU1978" i="11"/>
  <c r="CT1978" i="11"/>
  <c r="CS1978" i="11"/>
  <c r="CR1978" i="11"/>
  <c r="DX1977" i="11"/>
  <c r="DW1977" i="11"/>
  <c r="DV1977" i="11"/>
  <c r="DU1977" i="11"/>
  <c r="DT1977" i="11"/>
  <c r="DS1977" i="11"/>
  <c r="DR1977" i="11"/>
  <c r="DQ1977" i="11"/>
  <c r="DP1977" i="11"/>
  <c r="DO1977" i="11"/>
  <c r="DN1977" i="11"/>
  <c r="DM1977" i="11"/>
  <c r="DL1977" i="11"/>
  <c r="DK1977" i="11"/>
  <c r="DJ1977" i="11"/>
  <c r="DI1977" i="11"/>
  <c r="DH1977" i="11"/>
  <c r="DG1977" i="11"/>
  <c r="DF1977" i="11"/>
  <c r="DE1977" i="11"/>
  <c r="DD1977" i="11"/>
  <c r="DC1977" i="11"/>
  <c r="DB1977" i="11"/>
  <c r="DA1977" i="11"/>
  <c r="CZ1977" i="11"/>
  <c r="CY1977" i="11"/>
  <c r="CX1977" i="11"/>
  <c r="CW1977" i="11"/>
  <c r="CV1977" i="11"/>
  <c r="CU1977" i="11"/>
  <c r="CT1977" i="11"/>
  <c r="CS1977" i="11"/>
  <c r="CR1977" i="11"/>
  <c r="DX1976" i="11"/>
  <c r="DX1982" i="11" s="1"/>
  <c r="DW1976" i="11"/>
  <c r="DW1982" i="11" s="1"/>
  <c r="DV1976" i="11"/>
  <c r="DV1982" i="11" s="1"/>
  <c r="DU1976" i="11"/>
  <c r="DU1982" i="11" s="1"/>
  <c r="DT1976" i="11"/>
  <c r="DT1982" i="11" s="1"/>
  <c r="DS1976" i="11"/>
  <c r="DS1982" i="11" s="1"/>
  <c r="DR1976" i="11"/>
  <c r="DR1982" i="11" s="1"/>
  <c r="DQ1976" i="11"/>
  <c r="DQ1982" i="11" s="1"/>
  <c r="DP1976" i="11"/>
  <c r="DP1982" i="11" s="1"/>
  <c r="DO1976" i="11"/>
  <c r="DO1982" i="11" s="1"/>
  <c r="DN1976" i="11"/>
  <c r="DN1982" i="11" s="1"/>
  <c r="DM1976" i="11"/>
  <c r="DM1982" i="11" s="1"/>
  <c r="DL1976" i="11"/>
  <c r="DL1982" i="11" s="1"/>
  <c r="DK1976" i="11"/>
  <c r="DK1982" i="11" s="1"/>
  <c r="DJ1976" i="11"/>
  <c r="DJ1982" i="11" s="1"/>
  <c r="DI1976" i="11"/>
  <c r="DI1982" i="11" s="1"/>
  <c r="DH1976" i="11"/>
  <c r="DH1982" i="11" s="1"/>
  <c r="DG1976" i="11"/>
  <c r="DG1982" i="11" s="1"/>
  <c r="DF1976" i="11"/>
  <c r="DF1982" i="11" s="1"/>
  <c r="DE1976" i="11"/>
  <c r="DE1982" i="11" s="1"/>
  <c r="DD1976" i="11"/>
  <c r="DD1982" i="11" s="1"/>
  <c r="DC1976" i="11"/>
  <c r="DC1982" i="11" s="1"/>
  <c r="DB1976" i="11"/>
  <c r="DB1982" i="11" s="1"/>
  <c r="DA1976" i="11"/>
  <c r="DA1982" i="11" s="1"/>
  <c r="CZ1976" i="11"/>
  <c r="CZ1982" i="11" s="1"/>
  <c r="CY1976" i="11"/>
  <c r="CY1982" i="11" s="1"/>
  <c r="CX1976" i="11"/>
  <c r="CX1982" i="11" s="1"/>
  <c r="CW1976" i="11"/>
  <c r="CW1982" i="11" s="1"/>
  <c r="CV1976" i="11"/>
  <c r="CV1982" i="11" s="1"/>
  <c r="CU1976" i="11"/>
  <c r="CU1982" i="11" s="1"/>
  <c r="CT1976" i="11"/>
  <c r="CT1982" i="11" s="1"/>
  <c r="CS1976" i="11"/>
  <c r="CS1982" i="11" s="1"/>
  <c r="CR1976" i="11"/>
  <c r="CR1982" i="11" s="1"/>
  <c r="DY1945" i="11"/>
  <c r="DX1945" i="11"/>
  <c r="DW1945" i="11"/>
  <c r="DW1952" i="11" s="1"/>
  <c r="DV1945" i="11"/>
  <c r="DV1952" i="11" s="1"/>
  <c r="DU1945" i="11"/>
  <c r="DU1952" i="11" s="1"/>
  <c r="DT1945" i="11"/>
  <c r="DT1952" i="11" s="1"/>
  <c r="DS1945" i="11"/>
  <c r="DS1952" i="11" s="1"/>
  <c r="DR1945" i="11"/>
  <c r="DR1952" i="11" s="1"/>
  <c r="DQ1945" i="11"/>
  <c r="DQ1952" i="11" s="1"/>
  <c r="DP1945" i="11"/>
  <c r="DP1952" i="11" s="1"/>
  <c r="DO1945" i="11"/>
  <c r="DO1952" i="11" s="1"/>
  <c r="DN1945" i="11"/>
  <c r="DN1952" i="11" s="1"/>
  <c r="DM1945" i="11"/>
  <c r="DM1952" i="11" s="1"/>
  <c r="DL1945" i="11"/>
  <c r="DL1952" i="11" s="1"/>
  <c r="DK1945" i="11"/>
  <c r="DK1952" i="11" s="1"/>
  <c r="DJ1945" i="11"/>
  <c r="DJ1952" i="11" s="1"/>
  <c r="DI1945" i="11"/>
  <c r="DI1952" i="11" s="1"/>
  <c r="DH1945" i="11"/>
  <c r="DH1952" i="11" s="1"/>
  <c r="DG1945" i="11"/>
  <c r="DG1952" i="11" s="1"/>
  <c r="DF1945" i="11"/>
  <c r="DF1952" i="11" s="1"/>
  <c r="DE1945" i="11"/>
  <c r="DE1952" i="11" s="1"/>
  <c r="DD1945" i="11"/>
  <c r="DD1952" i="11" s="1"/>
  <c r="DC1945" i="11"/>
  <c r="DC1952" i="11" s="1"/>
  <c r="DB1945" i="11"/>
  <c r="DB1952" i="11" s="1"/>
  <c r="DA1945" i="11"/>
  <c r="DA1952" i="11" s="1"/>
  <c r="CZ1945" i="11"/>
  <c r="CZ1952" i="11" s="1"/>
  <c r="CY1945" i="11"/>
  <c r="CY1952" i="11" s="1"/>
  <c r="CX1945" i="11"/>
  <c r="CX1952" i="11" s="1"/>
  <c r="CW1945" i="11"/>
  <c r="CW1952" i="11" s="1"/>
  <c r="CV1945" i="11"/>
  <c r="CV1952" i="11" s="1"/>
  <c r="CU1945" i="11"/>
  <c r="CU1952" i="11" s="1"/>
  <c r="CT1945" i="11"/>
  <c r="CT1952" i="11" s="1"/>
  <c r="CS1945" i="11"/>
  <c r="CS1952" i="11" s="1"/>
  <c r="CR1945" i="11"/>
  <c r="CR1952" i="11" s="1"/>
  <c r="CQ1945" i="11"/>
  <c r="CQ1952" i="11" s="1"/>
  <c r="CP1945" i="11"/>
  <c r="CP1952" i="11" s="1"/>
  <c r="CO1945" i="11"/>
  <c r="CO1952" i="11" s="1"/>
  <c r="CN1945" i="11"/>
  <c r="CN1952" i="11" s="1"/>
  <c r="CM1945" i="11"/>
  <c r="CM1952" i="11" s="1"/>
  <c r="CL1945" i="11"/>
  <c r="CL1952" i="11" s="1"/>
  <c r="CK1945" i="11"/>
  <c r="CK1952" i="11" s="1"/>
  <c r="CJ1945" i="11"/>
  <c r="CJ1952" i="11" s="1"/>
  <c r="CI1945" i="11"/>
  <c r="CI1952" i="11" s="1"/>
  <c r="CH1945" i="11"/>
  <c r="CH1952" i="11" s="1"/>
  <c r="CG1945" i="11"/>
  <c r="CG1952" i="11" s="1"/>
  <c r="CF1945" i="11"/>
  <c r="CF1952" i="11" s="1"/>
  <c r="CE1945" i="11"/>
  <c r="CE1952" i="11" s="1"/>
  <c r="CD1945" i="11"/>
  <c r="CD1952" i="11" s="1"/>
  <c r="CC1945" i="11"/>
  <c r="CC1952" i="11" s="1"/>
  <c r="CB1945" i="11"/>
  <c r="CB1952" i="11" s="1"/>
  <c r="CA1945" i="11"/>
  <c r="CA1952" i="11" s="1"/>
  <c r="BZ1945" i="11"/>
  <c r="BZ1952" i="11" s="1"/>
  <c r="BY1945" i="11"/>
  <c r="BY1952" i="11" s="1"/>
  <c r="BX1945" i="11"/>
  <c r="BX1952" i="11" s="1"/>
  <c r="BW1945" i="11"/>
  <c r="BW1952" i="11" s="1"/>
  <c r="BV1945" i="11"/>
  <c r="BV1952" i="11" s="1"/>
  <c r="BU1945" i="11"/>
  <c r="BU1952" i="11" s="1"/>
  <c r="BT1945" i="11"/>
  <c r="BT1952" i="11" s="1"/>
  <c r="BS1945" i="11"/>
  <c r="BS1952" i="11" s="1"/>
  <c r="DY1944" i="11"/>
  <c r="DX1944" i="11"/>
  <c r="DW1944" i="11"/>
  <c r="DW1951" i="11" s="1"/>
  <c r="DV1944" i="11"/>
  <c r="DV1951" i="11" s="1"/>
  <c r="DU1944" i="11"/>
  <c r="DU1951" i="11" s="1"/>
  <c r="DT1944" i="11"/>
  <c r="DT1951" i="11" s="1"/>
  <c r="DS1944" i="11"/>
  <c r="DS1951" i="11" s="1"/>
  <c r="DR1944" i="11"/>
  <c r="DR1951" i="11" s="1"/>
  <c r="DQ1944" i="11"/>
  <c r="DQ1951" i="11" s="1"/>
  <c r="DP1944" i="11"/>
  <c r="DP1951" i="11" s="1"/>
  <c r="DO1944" i="11"/>
  <c r="DO1951" i="11" s="1"/>
  <c r="DN1944" i="11"/>
  <c r="DN1951" i="11" s="1"/>
  <c r="DM1944" i="11"/>
  <c r="DM1951" i="11" s="1"/>
  <c r="DL1944" i="11"/>
  <c r="DL1951" i="11" s="1"/>
  <c r="DK1944" i="11"/>
  <c r="DK1951" i="11" s="1"/>
  <c r="DJ1944" i="11"/>
  <c r="DJ1951" i="11" s="1"/>
  <c r="DI1944" i="11"/>
  <c r="DI1951" i="11" s="1"/>
  <c r="DH1944" i="11"/>
  <c r="DH1951" i="11" s="1"/>
  <c r="DG1944" i="11"/>
  <c r="DG1951" i="11" s="1"/>
  <c r="DF1944" i="11"/>
  <c r="DF1951" i="11" s="1"/>
  <c r="DE1944" i="11"/>
  <c r="DE1951" i="11" s="1"/>
  <c r="DD1944" i="11"/>
  <c r="DD1951" i="11" s="1"/>
  <c r="DC1944" i="11"/>
  <c r="DC1951" i="11" s="1"/>
  <c r="DB1944" i="11"/>
  <c r="DB1951" i="11" s="1"/>
  <c r="DA1944" i="11"/>
  <c r="DA1951" i="11" s="1"/>
  <c r="CZ1944" i="11"/>
  <c r="CZ1951" i="11" s="1"/>
  <c r="CY1944" i="11"/>
  <c r="CY1951" i="11" s="1"/>
  <c r="CX1944" i="11"/>
  <c r="CX1951" i="11" s="1"/>
  <c r="CW1944" i="11"/>
  <c r="CW1951" i="11" s="1"/>
  <c r="CV1944" i="11"/>
  <c r="CV1951" i="11" s="1"/>
  <c r="CU1944" i="11"/>
  <c r="CU1951" i="11" s="1"/>
  <c r="CT1944" i="11"/>
  <c r="CT1951" i="11" s="1"/>
  <c r="CS1944" i="11"/>
  <c r="CS1951" i="11" s="1"/>
  <c r="CR1944" i="11"/>
  <c r="CR1951" i="11" s="1"/>
  <c r="CQ1944" i="11"/>
  <c r="CQ1951" i="11" s="1"/>
  <c r="CP1944" i="11"/>
  <c r="CP1951" i="11" s="1"/>
  <c r="CO1944" i="11"/>
  <c r="CO1951" i="11" s="1"/>
  <c r="CN1944" i="11"/>
  <c r="CN1951" i="11" s="1"/>
  <c r="CM1944" i="11"/>
  <c r="CM1951" i="11" s="1"/>
  <c r="CL1944" i="11"/>
  <c r="CL1951" i="11" s="1"/>
  <c r="CK1944" i="11"/>
  <c r="CK1951" i="11" s="1"/>
  <c r="CJ1944" i="11"/>
  <c r="CJ1951" i="11" s="1"/>
  <c r="CI1944" i="11"/>
  <c r="CI1951" i="11" s="1"/>
  <c r="CH1944" i="11"/>
  <c r="CH1951" i="11" s="1"/>
  <c r="CG1944" i="11"/>
  <c r="CG1951" i="11" s="1"/>
  <c r="CF1944" i="11"/>
  <c r="CF1951" i="11" s="1"/>
  <c r="CE1944" i="11"/>
  <c r="CE1951" i="11" s="1"/>
  <c r="CD1944" i="11"/>
  <c r="CD1951" i="11" s="1"/>
  <c r="CC1944" i="11"/>
  <c r="CC1951" i="11" s="1"/>
  <c r="CB1944" i="11"/>
  <c r="CB1951" i="11" s="1"/>
  <c r="CA1944" i="11"/>
  <c r="CA1951" i="11" s="1"/>
  <c r="BZ1944" i="11"/>
  <c r="BZ1951" i="11" s="1"/>
  <c r="BY1944" i="11"/>
  <c r="BY1951" i="11" s="1"/>
  <c r="BX1944" i="11"/>
  <c r="BX1951" i="11" s="1"/>
  <c r="BW1944" i="11"/>
  <c r="BW1951" i="11" s="1"/>
  <c r="BV1944" i="11"/>
  <c r="BV1951" i="11" s="1"/>
  <c r="BU1944" i="11"/>
  <c r="BU1951" i="11" s="1"/>
  <c r="BT1944" i="11"/>
  <c r="BT1951" i="11" s="1"/>
  <c r="BS1944" i="11"/>
  <c r="BS1951" i="11" s="1"/>
  <c r="DY1943" i="11"/>
  <c r="DX1943" i="11"/>
  <c r="DW1943" i="11"/>
  <c r="DW1950" i="11" s="1"/>
  <c r="DV1943" i="11"/>
  <c r="DV1950" i="11" s="1"/>
  <c r="DU1943" i="11"/>
  <c r="DU1950" i="11" s="1"/>
  <c r="DT1943" i="11"/>
  <c r="DT1950" i="11" s="1"/>
  <c r="DS1943" i="11"/>
  <c r="DS1950" i="11" s="1"/>
  <c r="DR1943" i="11"/>
  <c r="DR1950" i="11" s="1"/>
  <c r="DQ1943" i="11"/>
  <c r="DQ1950" i="11" s="1"/>
  <c r="DP1943" i="11"/>
  <c r="DP1950" i="11" s="1"/>
  <c r="DO1943" i="11"/>
  <c r="DO1950" i="11" s="1"/>
  <c r="DN1943" i="11"/>
  <c r="DN1950" i="11" s="1"/>
  <c r="DM1943" i="11"/>
  <c r="DM1950" i="11" s="1"/>
  <c r="DL1943" i="11"/>
  <c r="DL1950" i="11" s="1"/>
  <c r="DK1943" i="11"/>
  <c r="DK1950" i="11" s="1"/>
  <c r="DJ1943" i="11"/>
  <c r="DJ1950" i="11" s="1"/>
  <c r="DI1943" i="11"/>
  <c r="DI1950" i="11" s="1"/>
  <c r="DH1943" i="11"/>
  <c r="DH1950" i="11" s="1"/>
  <c r="DG1943" i="11"/>
  <c r="DG1950" i="11" s="1"/>
  <c r="DF1943" i="11"/>
  <c r="DF1950" i="11" s="1"/>
  <c r="DE1943" i="11"/>
  <c r="DE1950" i="11" s="1"/>
  <c r="DD1943" i="11"/>
  <c r="DD1950" i="11" s="1"/>
  <c r="DC1943" i="11"/>
  <c r="DC1950" i="11" s="1"/>
  <c r="DB1943" i="11"/>
  <c r="DB1950" i="11" s="1"/>
  <c r="DA1943" i="11"/>
  <c r="DA1950" i="11" s="1"/>
  <c r="CZ1943" i="11"/>
  <c r="CZ1950" i="11" s="1"/>
  <c r="CY1943" i="11"/>
  <c r="CY1950" i="11" s="1"/>
  <c r="CX1943" i="11"/>
  <c r="CX1950" i="11" s="1"/>
  <c r="CW1943" i="11"/>
  <c r="CW1950" i="11" s="1"/>
  <c r="CV1943" i="11"/>
  <c r="CV1950" i="11" s="1"/>
  <c r="CU1943" i="11"/>
  <c r="CU1950" i="11" s="1"/>
  <c r="CT1943" i="11"/>
  <c r="CT1950" i="11" s="1"/>
  <c r="CS1943" i="11"/>
  <c r="CS1950" i="11" s="1"/>
  <c r="CR1943" i="11"/>
  <c r="CR1950" i="11" s="1"/>
  <c r="CQ1943" i="11"/>
  <c r="CQ1950" i="11" s="1"/>
  <c r="CP1943" i="11"/>
  <c r="CP1950" i="11" s="1"/>
  <c r="CO1943" i="11"/>
  <c r="CO1950" i="11" s="1"/>
  <c r="CN1943" i="11"/>
  <c r="CN1950" i="11" s="1"/>
  <c r="CM1943" i="11"/>
  <c r="CM1950" i="11" s="1"/>
  <c r="CL1943" i="11"/>
  <c r="CL1950" i="11" s="1"/>
  <c r="CK1943" i="11"/>
  <c r="CK1950" i="11" s="1"/>
  <c r="CJ1943" i="11"/>
  <c r="CJ1950" i="11" s="1"/>
  <c r="CI1943" i="11"/>
  <c r="CI1950" i="11" s="1"/>
  <c r="CH1943" i="11"/>
  <c r="CH1950" i="11" s="1"/>
  <c r="CG1943" i="11"/>
  <c r="CG1950" i="11" s="1"/>
  <c r="CF1943" i="11"/>
  <c r="CF1950" i="11" s="1"/>
  <c r="CE1943" i="11"/>
  <c r="CE1950" i="11" s="1"/>
  <c r="CD1943" i="11"/>
  <c r="CD1950" i="11" s="1"/>
  <c r="CC1943" i="11"/>
  <c r="CC1950" i="11" s="1"/>
  <c r="CB1943" i="11"/>
  <c r="CB1950" i="11" s="1"/>
  <c r="CA1943" i="11"/>
  <c r="CA1950" i="11" s="1"/>
  <c r="BZ1943" i="11"/>
  <c r="BZ1950" i="11" s="1"/>
  <c r="BY1943" i="11"/>
  <c r="BY1950" i="11" s="1"/>
  <c r="BX1943" i="11"/>
  <c r="BX1950" i="11" s="1"/>
  <c r="BW1943" i="11"/>
  <c r="BW1950" i="11" s="1"/>
  <c r="BV1943" i="11"/>
  <c r="BV1950" i="11" s="1"/>
  <c r="BU1943" i="11"/>
  <c r="BU1950" i="11" s="1"/>
  <c r="BT1943" i="11"/>
  <c r="BT1950" i="11" s="1"/>
  <c r="BS1943" i="11"/>
  <c r="BS1950" i="11" s="1"/>
  <c r="DY1942" i="11"/>
  <c r="DX1942" i="11"/>
  <c r="DW1942" i="11"/>
  <c r="DW1949" i="11" s="1"/>
  <c r="DV1942" i="11"/>
  <c r="DV1949" i="11" s="1"/>
  <c r="DU1942" i="11"/>
  <c r="DU1949" i="11" s="1"/>
  <c r="DT1942" i="11"/>
  <c r="DT1949" i="11" s="1"/>
  <c r="DS1942" i="11"/>
  <c r="DS1949" i="11" s="1"/>
  <c r="DR1942" i="11"/>
  <c r="DR1949" i="11" s="1"/>
  <c r="DQ1942" i="11"/>
  <c r="DQ1949" i="11" s="1"/>
  <c r="DP1942" i="11"/>
  <c r="DP1949" i="11" s="1"/>
  <c r="DO1942" i="11"/>
  <c r="DO1949" i="11" s="1"/>
  <c r="DN1942" i="11"/>
  <c r="DN1949" i="11" s="1"/>
  <c r="DM1942" i="11"/>
  <c r="DM1949" i="11" s="1"/>
  <c r="DL1942" i="11"/>
  <c r="DL1949" i="11" s="1"/>
  <c r="DK1942" i="11"/>
  <c r="DK1949" i="11" s="1"/>
  <c r="DJ1942" i="11"/>
  <c r="DJ1949" i="11" s="1"/>
  <c r="DI1942" i="11"/>
  <c r="DI1949" i="11" s="1"/>
  <c r="DH1942" i="11"/>
  <c r="DH1949" i="11" s="1"/>
  <c r="DG1942" i="11"/>
  <c r="DG1949" i="11" s="1"/>
  <c r="DF1942" i="11"/>
  <c r="DF1949" i="11" s="1"/>
  <c r="DE1942" i="11"/>
  <c r="DE1949" i="11" s="1"/>
  <c r="DD1942" i="11"/>
  <c r="DD1949" i="11" s="1"/>
  <c r="DC1942" i="11"/>
  <c r="DC1949" i="11" s="1"/>
  <c r="DB1942" i="11"/>
  <c r="DB1949" i="11" s="1"/>
  <c r="DA1942" i="11"/>
  <c r="DA1949" i="11" s="1"/>
  <c r="CZ1942" i="11"/>
  <c r="CZ1949" i="11" s="1"/>
  <c r="CY1942" i="11"/>
  <c r="CY1949" i="11" s="1"/>
  <c r="CX1942" i="11"/>
  <c r="CX1949" i="11" s="1"/>
  <c r="CW1942" i="11"/>
  <c r="CW1949" i="11" s="1"/>
  <c r="CV1942" i="11"/>
  <c r="CV1949" i="11" s="1"/>
  <c r="CU1942" i="11"/>
  <c r="CU1949" i="11" s="1"/>
  <c r="CT1942" i="11"/>
  <c r="CT1949" i="11" s="1"/>
  <c r="CS1942" i="11"/>
  <c r="CS1949" i="11" s="1"/>
  <c r="CR1942" i="11"/>
  <c r="CR1949" i="11" s="1"/>
  <c r="CQ1942" i="11"/>
  <c r="CQ1949" i="11" s="1"/>
  <c r="CP1942" i="11"/>
  <c r="CP1949" i="11" s="1"/>
  <c r="CO1942" i="11"/>
  <c r="CO1949" i="11" s="1"/>
  <c r="CN1942" i="11"/>
  <c r="CN1949" i="11" s="1"/>
  <c r="CM1942" i="11"/>
  <c r="CM1949" i="11" s="1"/>
  <c r="CL1942" i="11"/>
  <c r="CL1949" i="11" s="1"/>
  <c r="CK1942" i="11"/>
  <c r="CK1949" i="11" s="1"/>
  <c r="CJ1942" i="11"/>
  <c r="CJ1949" i="11" s="1"/>
  <c r="CI1942" i="11"/>
  <c r="CI1949" i="11" s="1"/>
  <c r="CH1942" i="11"/>
  <c r="CH1949" i="11" s="1"/>
  <c r="CG1942" i="11"/>
  <c r="CG1949" i="11" s="1"/>
  <c r="CF1942" i="11"/>
  <c r="CF1949" i="11" s="1"/>
  <c r="CE1942" i="11"/>
  <c r="CE1949" i="11" s="1"/>
  <c r="CD1942" i="11"/>
  <c r="CD1949" i="11" s="1"/>
  <c r="CC1942" i="11"/>
  <c r="CC1949" i="11" s="1"/>
  <c r="CB1942" i="11"/>
  <c r="CB1949" i="11" s="1"/>
  <c r="CA1942" i="11"/>
  <c r="CA1949" i="11" s="1"/>
  <c r="BZ1942" i="11"/>
  <c r="BZ1949" i="11" s="1"/>
  <c r="BY1942" i="11"/>
  <c r="BY1949" i="11" s="1"/>
  <c r="BX1942" i="11"/>
  <c r="BX1949" i="11" s="1"/>
  <c r="BW1942" i="11"/>
  <c r="BW1949" i="11" s="1"/>
  <c r="BV1942" i="11"/>
  <c r="BV1949" i="11" s="1"/>
  <c r="BU1942" i="11"/>
  <c r="BU1949" i="11" s="1"/>
  <c r="BT1942" i="11"/>
  <c r="BT1949" i="11" s="1"/>
  <c r="BS1942" i="11"/>
  <c r="BS1949" i="11" s="1"/>
  <c r="DY1941" i="11"/>
  <c r="DX1941" i="11"/>
  <c r="DW1941" i="11"/>
  <c r="DW1948" i="11" s="1"/>
  <c r="DV1941" i="11"/>
  <c r="DV1948" i="11" s="1"/>
  <c r="DU1941" i="11"/>
  <c r="DU1948" i="11" s="1"/>
  <c r="DT1941" i="11"/>
  <c r="DT1948" i="11" s="1"/>
  <c r="DS1941" i="11"/>
  <c r="DS1948" i="11" s="1"/>
  <c r="DR1941" i="11"/>
  <c r="DR1948" i="11" s="1"/>
  <c r="DQ1941" i="11"/>
  <c r="DQ1948" i="11" s="1"/>
  <c r="DP1941" i="11"/>
  <c r="DP1948" i="11" s="1"/>
  <c r="DO1941" i="11"/>
  <c r="DO1948" i="11" s="1"/>
  <c r="DN1941" i="11"/>
  <c r="DN1948" i="11" s="1"/>
  <c r="DM1941" i="11"/>
  <c r="DM1948" i="11" s="1"/>
  <c r="DL1941" i="11"/>
  <c r="DL1948" i="11" s="1"/>
  <c r="DK1941" i="11"/>
  <c r="DK1948" i="11" s="1"/>
  <c r="DJ1941" i="11"/>
  <c r="DJ1948" i="11" s="1"/>
  <c r="DI1941" i="11"/>
  <c r="DI1948" i="11" s="1"/>
  <c r="DH1941" i="11"/>
  <c r="DH1948" i="11" s="1"/>
  <c r="DG1941" i="11"/>
  <c r="DG1948" i="11" s="1"/>
  <c r="DF1941" i="11"/>
  <c r="DF1948" i="11" s="1"/>
  <c r="DE1941" i="11"/>
  <c r="DE1948" i="11" s="1"/>
  <c r="DD1941" i="11"/>
  <c r="DD1948" i="11" s="1"/>
  <c r="DC1941" i="11"/>
  <c r="DC1948" i="11" s="1"/>
  <c r="DB1941" i="11"/>
  <c r="DB1948" i="11" s="1"/>
  <c r="DA1941" i="11"/>
  <c r="DA1948" i="11" s="1"/>
  <c r="CZ1941" i="11"/>
  <c r="CZ1948" i="11" s="1"/>
  <c r="CY1941" i="11"/>
  <c r="CY1948" i="11" s="1"/>
  <c r="CX1941" i="11"/>
  <c r="CX1948" i="11" s="1"/>
  <c r="CW1941" i="11"/>
  <c r="CW1948" i="11" s="1"/>
  <c r="CV1941" i="11"/>
  <c r="CV1948" i="11" s="1"/>
  <c r="CU1941" i="11"/>
  <c r="CU1948" i="11" s="1"/>
  <c r="CT1941" i="11"/>
  <c r="CT1948" i="11" s="1"/>
  <c r="CS1941" i="11"/>
  <c r="CS1948" i="11" s="1"/>
  <c r="CR1941" i="11"/>
  <c r="CR1948" i="11" s="1"/>
  <c r="CQ1941" i="11"/>
  <c r="CQ1948" i="11" s="1"/>
  <c r="CP1941" i="11"/>
  <c r="CP1948" i="11" s="1"/>
  <c r="CO1941" i="11"/>
  <c r="CO1948" i="11" s="1"/>
  <c r="CN1941" i="11"/>
  <c r="CN1948" i="11" s="1"/>
  <c r="CM1941" i="11"/>
  <c r="CM1948" i="11" s="1"/>
  <c r="CL1941" i="11"/>
  <c r="CL1948" i="11" s="1"/>
  <c r="CK1941" i="11"/>
  <c r="CK1948" i="11" s="1"/>
  <c r="CJ1941" i="11"/>
  <c r="CJ1948" i="11" s="1"/>
  <c r="CI1941" i="11"/>
  <c r="CI1948" i="11" s="1"/>
  <c r="CH1941" i="11"/>
  <c r="CH1948" i="11" s="1"/>
  <c r="CG1941" i="11"/>
  <c r="CG1948" i="11" s="1"/>
  <c r="CF1941" i="11"/>
  <c r="CF1948" i="11" s="1"/>
  <c r="CE1941" i="11"/>
  <c r="CE1948" i="11" s="1"/>
  <c r="CD1941" i="11"/>
  <c r="CD1948" i="11" s="1"/>
  <c r="CC1941" i="11"/>
  <c r="CC1948" i="11" s="1"/>
  <c r="CB1941" i="11"/>
  <c r="CB1948" i="11" s="1"/>
  <c r="CA1941" i="11"/>
  <c r="CA1948" i="11" s="1"/>
  <c r="BZ1941" i="11"/>
  <c r="BZ1948" i="11" s="1"/>
  <c r="BY1941" i="11"/>
  <c r="BY1948" i="11" s="1"/>
  <c r="BX1941" i="11"/>
  <c r="BX1948" i="11" s="1"/>
  <c r="BW1941" i="11"/>
  <c r="BW1948" i="11" s="1"/>
  <c r="BV1941" i="11"/>
  <c r="BV1948" i="11" s="1"/>
  <c r="BU1941" i="11"/>
  <c r="BU1948" i="11" s="1"/>
  <c r="BT1941" i="11"/>
  <c r="BT1948" i="11" s="1"/>
  <c r="BS1941" i="11"/>
  <c r="BS1948" i="11" s="1"/>
  <c r="DY1940" i="11"/>
  <c r="DX1940" i="11"/>
  <c r="DW1940" i="11"/>
  <c r="DW1947" i="11" s="1"/>
  <c r="DV1940" i="11"/>
  <c r="DV1947" i="11" s="1"/>
  <c r="DU1940" i="11"/>
  <c r="DU1947" i="11" s="1"/>
  <c r="DT1940" i="11"/>
  <c r="DT1947" i="11" s="1"/>
  <c r="DS1940" i="11"/>
  <c r="DS1947" i="11" s="1"/>
  <c r="DR1940" i="11"/>
  <c r="DR1947" i="11" s="1"/>
  <c r="DQ1940" i="11"/>
  <c r="DQ1947" i="11" s="1"/>
  <c r="DP1940" i="11"/>
  <c r="DP1947" i="11" s="1"/>
  <c r="DO1940" i="11"/>
  <c r="DO1947" i="11" s="1"/>
  <c r="DN1940" i="11"/>
  <c r="DN1947" i="11" s="1"/>
  <c r="DM1940" i="11"/>
  <c r="DM1947" i="11" s="1"/>
  <c r="DL1940" i="11"/>
  <c r="DL1947" i="11" s="1"/>
  <c r="DK1940" i="11"/>
  <c r="DK1947" i="11" s="1"/>
  <c r="DJ1940" i="11"/>
  <c r="DJ1947" i="11" s="1"/>
  <c r="DI1940" i="11"/>
  <c r="DI1947" i="11" s="1"/>
  <c r="DH1940" i="11"/>
  <c r="DH1947" i="11" s="1"/>
  <c r="DG1940" i="11"/>
  <c r="DG1947" i="11" s="1"/>
  <c r="DF1940" i="11"/>
  <c r="DF1947" i="11" s="1"/>
  <c r="DE1940" i="11"/>
  <c r="DE1947" i="11" s="1"/>
  <c r="DD1940" i="11"/>
  <c r="DD1947" i="11" s="1"/>
  <c r="DC1940" i="11"/>
  <c r="DC1947" i="11" s="1"/>
  <c r="DB1940" i="11"/>
  <c r="DB1947" i="11" s="1"/>
  <c r="DA1940" i="11"/>
  <c r="DA1947" i="11" s="1"/>
  <c r="CZ1940" i="11"/>
  <c r="CZ1947" i="11" s="1"/>
  <c r="CY1940" i="11"/>
  <c r="CY1947" i="11" s="1"/>
  <c r="CX1940" i="11"/>
  <c r="CX1947" i="11" s="1"/>
  <c r="CW1940" i="11"/>
  <c r="CW1947" i="11" s="1"/>
  <c r="CV1940" i="11"/>
  <c r="CV1947" i="11" s="1"/>
  <c r="CU1940" i="11"/>
  <c r="CU1947" i="11" s="1"/>
  <c r="CT1940" i="11"/>
  <c r="CT1947" i="11" s="1"/>
  <c r="CS1940" i="11"/>
  <c r="CS1947" i="11" s="1"/>
  <c r="CR1940" i="11"/>
  <c r="CR1947" i="11" s="1"/>
  <c r="CQ1940" i="11"/>
  <c r="CQ1947" i="11" s="1"/>
  <c r="CP1940" i="11"/>
  <c r="CP1947" i="11" s="1"/>
  <c r="CO1940" i="11"/>
  <c r="CO1947" i="11" s="1"/>
  <c r="CN1940" i="11"/>
  <c r="CN1947" i="11" s="1"/>
  <c r="CM1940" i="11"/>
  <c r="CM1947" i="11" s="1"/>
  <c r="CL1940" i="11"/>
  <c r="CL1947" i="11" s="1"/>
  <c r="CK1940" i="11"/>
  <c r="CK1947" i="11" s="1"/>
  <c r="CJ1940" i="11"/>
  <c r="CJ1947" i="11" s="1"/>
  <c r="CI1940" i="11"/>
  <c r="CI1947" i="11" s="1"/>
  <c r="CH1940" i="11"/>
  <c r="CH1947" i="11" s="1"/>
  <c r="CG1940" i="11"/>
  <c r="CG1947" i="11" s="1"/>
  <c r="CF1940" i="11"/>
  <c r="CF1947" i="11" s="1"/>
  <c r="CE1940" i="11"/>
  <c r="CE1947" i="11" s="1"/>
  <c r="CD1940" i="11"/>
  <c r="CD1947" i="11" s="1"/>
  <c r="CC1940" i="11"/>
  <c r="CC1947" i="11" s="1"/>
  <c r="CB1940" i="11"/>
  <c r="CB1947" i="11" s="1"/>
  <c r="CA1940" i="11"/>
  <c r="CA1947" i="11" s="1"/>
  <c r="BZ1940" i="11"/>
  <c r="BZ1947" i="11" s="1"/>
  <c r="BY1940" i="11"/>
  <c r="BY1947" i="11" s="1"/>
  <c r="BX1940" i="11"/>
  <c r="BX1947" i="11" s="1"/>
  <c r="BW1940" i="11"/>
  <c r="BW1947" i="11" s="1"/>
  <c r="BV1940" i="11"/>
  <c r="BV1947" i="11" s="1"/>
  <c r="BU1940" i="11"/>
  <c r="BU1947" i="11" s="1"/>
  <c r="BT1940" i="11"/>
  <c r="BT1947" i="11" s="1"/>
  <c r="BS1940" i="11"/>
  <c r="BS1947" i="11" s="1"/>
  <c r="DY1933" i="11"/>
  <c r="DX1933" i="11"/>
  <c r="DW1933" i="11"/>
  <c r="DV1933" i="11"/>
  <c r="DU1933" i="11"/>
  <c r="DT1933" i="11"/>
  <c r="DS1933" i="11"/>
  <c r="DR1933" i="11"/>
  <c r="DQ1933" i="11"/>
  <c r="DP1933" i="11"/>
  <c r="DO1933" i="11"/>
  <c r="DN1933" i="11"/>
  <c r="DM1933" i="11"/>
  <c r="DL1933" i="11"/>
  <c r="DK1933" i="11"/>
  <c r="DJ1933" i="11"/>
  <c r="DI1933" i="11"/>
  <c r="DH1933" i="11"/>
  <c r="DG1933" i="11"/>
  <c r="DF1933" i="11"/>
  <c r="DE1933" i="11"/>
  <c r="DD1933" i="11"/>
  <c r="DC1933" i="11"/>
  <c r="DB1933" i="11"/>
  <c r="DA1933" i="11"/>
  <c r="CZ1933" i="11"/>
  <c r="CY1933" i="11"/>
  <c r="CX1933" i="11"/>
  <c r="CW1933" i="11"/>
  <c r="CV1933" i="11"/>
  <c r="CU1933" i="11"/>
  <c r="CT1933" i="11"/>
  <c r="CS1933" i="11"/>
  <c r="CR1933" i="11"/>
  <c r="CQ1933" i="11"/>
  <c r="CP1933" i="11"/>
  <c r="CO1933" i="11"/>
  <c r="CN1933" i="11"/>
  <c r="CM1933" i="11"/>
  <c r="CL1933" i="11"/>
  <c r="CK1933" i="11"/>
  <c r="CJ1933" i="11"/>
  <c r="CI1933" i="11"/>
  <c r="DY1932" i="11"/>
  <c r="DX1932" i="11"/>
  <c r="DW1932" i="11"/>
  <c r="DV1932" i="11"/>
  <c r="DU1932" i="11"/>
  <c r="DT1932" i="11"/>
  <c r="DS1932" i="11"/>
  <c r="DR1932" i="11"/>
  <c r="DQ1932" i="11"/>
  <c r="DP1932" i="11"/>
  <c r="DO1932" i="11"/>
  <c r="DN1932" i="11"/>
  <c r="DM1932" i="11"/>
  <c r="DL1932" i="11"/>
  <c r="DK1932" i="11"/>
  <c r="DJ1932" i="11"/>
  <c r="DI1932" i="11"/>
  <c r="DH1932" i="11"/>
  <c r="DG1932" i="11"/>
  <c r="DF1932" i="11"/>
  <c r="DE1932" i="11"/>
  <c r="DD1932" i="11"/>
  <c r="DC1932" i="11"/>
  <c r="DB1932" i="11"/>
  <c r="DA1932" i="11"/>
  <c r="CZ1932" i="11"/>
  <c r="CY1932" i="11"/>
  <c r="CX1932" i="11"/>
  <c r="CW1932" i="11"/>
  <c r="CV1932" i="11"/>
  <c r="CU1932" i="11"/>
  <c r="CT1932" i="11"/>
  <c r="CS1932" i="11"/>
  <c r="CR1932" i="11"/>
  <c r="CQ1932" i="11"/>
  <c r="CP1932" i="11"/>
  <c r="CO1932" i="11"/>
  <c r="CN1932" i="11"/>
  <c r="CM1932" i="11"/>
  <c r="CL1932" i="11"/>
  <c r="CK1932" i="11"/>
  <c r="CJ1932" i="11"/>
  <c r="CI1932" i="11"/>
  <c r="DY1931" i="11"/>
  <c r="DX1931" i="11"/>
  <c r="DW1931" i="11"/>
  <c r="DV1931" i="11"/>
  <c r="DU1931" i="11"/>
  <c r="DT1931" i="11"/>
  <c r="DS1931" i="11"/>
  <c r="DR1931" i="11"/>
  <c r="DQ1931" i="11"/>
  <c r="DP1931" i="11"/>
  <c r="DO1931" i="11"/>
  <c r="DN1931" i="11"/>
  <c r="DM1931" i="11"/>
  <c r="DL1931" i="11"/>
  <c r="DK1931" i="11"/>
  <c r="DJ1931" i="11"/>
  <c r="DI1931" i="11"/>
  <c r="DH1931" i="11"/>
  <c r="DG1931" i="11"/>
  <c r="DF1931" i="11"/>
  <c r="DE1931" i="11"/>
  <c r="DD1931" i="11"/>
  <c r="DC1931" i="11"/>
  <c r="DB1931" i="11"/>
  <c r="DA1931" i="11"/>
  <c r="CZ1931" i="11"/>
  <c r="CY1931" i="11"/>
  <c r="CX1931" i="11"/>
  <c r="CW1931" i="11"/>
  <c r="CV1931" i="11"/>
  <c r="CU1931" i="11"/>
  <c r="CT1931" i="11"/>
  <c r="CS1931" i="11"/>
  <c r="CR1931" i="11"/>
  <c r="CQ1931" i="11"/>
  <c r="CP1931" i="11"/>
  <c r="CO1931" i="11"/>
  <c r="CN1931" i="11"/>
  <c r="CM1931" i="11"/>
  <c r="CL1931" i="11"/>
  <c r="CK1931" i="11"/>
  <c r="CJ1931" i="11"/>
  <c r="CI1931" i="11"/>
  <c r="DY1930" i="11"/>
  <c r="DX1930" i="11"/>
  <c r="DW1930" i="11"/>
  <c r="DV1930" i="11"/>
  <c r="DU1930" i="11"/>
  <c r="DT1930" i="11"/>
  <c r="DS1930" i="11"/>
  <c r="DR1930" i="11"/>
  <c r="DQ1930" i="11"/>
  <c r="DP1930" i="11"/>
  <c r="DO1930" i="11"/>
  <c r="DN1930" i="11"/>
  <c r="DM1930" i="11"/>
  <c r="DL1930" i="11"/>
  <c r="DK1930" i="11"/>
  <c r="DJ1930" i="11"/>
  <c r="DI1930" i="11"/>
  <c r="DH1930" i="11"/>
  <c r="DG1930" i="11"/>
  <c r="DF1930" i="11"/>
  <c r="DE1930" i="11"/>
  <c r="DD1930" i="11"/>
  <c r="DC1930" i="11"/>
  <c r="DB1930" i="11"/>
  <c r="DA1930" i="11"/>
  <c r="CZ1930" i="11"/>
  <c r="CY1930" i="11"/>
  <c r="CX1930" i="11"/>
  <c r="CW1930" i="11"/>
  <c r="CV1930" i="11"/>
  <c r="CU1930" i="11"/>
  <c r="CT1930" i="11"/>
  <c r="CS1930" i="11"/>
  <c r="CR1930" i="11"/>
  <c r="CQ1930" i="11"/>
  <c r="CP1930" i="11"/>
  <c r="CO1930" i="11"/>
  <c r="CN1930" i="11"/>
  <c r="CM1930" i="11"/>
  <c r="CL1930" i="11"/>
  <c r="CK1930" i="11"/>
  <c r="CJ1930" i="11"/>
  <c r="CI1930" i="11"/>
  <c r="DY1929" i="11"/>
  <c r="DX1929" i="11"/>
  <c r="DW1929" i="11"/>
  <c r="DV1929" i="11"/>
  <c r="DU1929" i="11"/>
  <c r="DT1929" i="11"/>
  <c r="DS1929" i="11"/>
  <c r="DR1929" i="11"/>
  <c r="DQ1929" i="11"/>
  <c r="DP1929" i="11"/>
  <c r="DO1929" i="11"/>
  <c r="DN1929" i="11"/>
  <c r="DM1929" i="11"/>
  <c r="DL1929" i="11"/>
  <c r="DK1929" i="11"/>
  <c r="DJ1929" i="11"/>
  <c r="DI1929" i="11"/>
  <c r="DH1929" i="11"/>
  <c r="DG1929" i="11"/>
  <c r="DF1929" i="11"/>
  <c r="DE1929" i="11"/>
  <c r="DD1929" i="11"/>
  <c r="DC1929" i="11"/>
  <c r="DB1929" i="11"/>
  <c r="DA1929" i="11"/>
  <c r="CZ1929" i="11"/>
  <c r="CY1929" i="11"/>
  <c r="CX1929" i="11"/>
  <c r="CW1929" i="11"/>
  <c r="CV1929" i="11"/>
  <c r="CU1929" i="11"/>
  <c r="CT1929" i="11"/>
  <c r="CS1929" i="11"/>
  <c r="CR1929" i="11"/>
  <c r="CQ1929" i="11"/>
  <c r="CP1929" i="11"/>
  <c r="CO1929" i="11"/>
  <c r="CN1929" i="11"/>
  <c r="CM1929" i="11"/>
  <c r="CL1929" i="11"/>
  <c r="CK1929" i="11"/>
  <c r="CJ1929" i="11"/>
  <c r="CI1929" i="11"/>
  <c r="DY1928" i="11"/>
  <c r="DX1928" i="11"/>
  <c r="DW1928" i="11"/>
  <c r="DV1928" i="11"/>
  <c r="DU1928" i="11"/>
  <c r="DT1928" i="11"/>
  <c r="DS1928" i="11"/>
  <c r="DR1928" i="11"/>
  <c r="DQ1928" i="11"/>
  <c r="DP1928" i="11"/>
  <c r="DO1928" i="11"/>
  <c r="DN1928" i="11"/>
  <c r="DM1928" i="11"/>
  <c r="DL1928" i="11"/>
  <c r="DK1928" i="11"/>
  <c r="DJ1928" i="11"/>
  <c r="DI1928" i="11"/>
  <c r="DH1928" i="11"/>
  <c r="DG1928" i="11"/>
  <c r="DF1928" i="11"/>
  <c r="DE1928" i="11"/>
  <c r="DD1928" i="11"/>
  <c r="DC1928" i="11"/>
  <c r="DB1928" i="11"/>
  <c r="DA1928" i="11"/>
  <c r="CZ1928" i="11"/>
  <c r="CY1928" i="11"/>
  <c r="CX1928" i="11"/>
  <c r="CW1928" i="11"/>
  <c r="CV1928" i="11"/>
  <c r="CU1928" i="11"/>
  <c r="CT1928" i="11"/>
  <c r="CS1928" i="11"/>
  <c r="CR1928" i="11"/>
  <c r="CQ1928" i="11"/>
  <c r="CP1928" i="11"/>
  <c r="CO1928" i="11"/>
  <c r="CN1928" i="11"/>
  <c r="CM1928" i="11"/>
  <c r="CL1928" i="11"/>
  <c r="CK1928" i="11"/>
  <c r="CJ1928" i="11"/>
  <c r="CI1928" i="11"/>
  <c r="DY1913" i="11"/>
  <c r="DX1913" i="11"/>
  <c r="DW1913" i="11"/>
  <c r="DW1920" i="11" s="1"/>
  <c r="DV1913" i="11"/>
  <c r="DV1920" i="11" s="1"/>
  <c r="DU1913" i="11"/>
  <c r="DU1920" i="11" s="1"/>
  <c r="DT1913" i="11"/>
  <c r="DT1920" i="11" s="1"/>
  <c r="DS1913" i="11"/>
  <c r="DS1920" i="11" s="1"/>
  <c r="DR1913" i="11"/>
  <c r="DR1920" i="11" s="1"/>
  <c r="DQ1913" i="11"/>
  <c r="DQ1920" i="11" s="1"/>
  <c r="DP1913" i="11"/>
  <c r="DP1920" i="11" s="1"/>
  <c r="DO1913" i="11"/>
  <c r="DO1920" i="11" s="1"/>
  <c r="DN1913" i="11"/>
  <c r="DN1920" i="11" s="1"/>
  <c r="DM1913" i="11"/>
  <c r="DM1920" i="11" s="1"/>
  <c r="DL1913" i="11"/>
  <c r="DL1920" i="11" s="1"/>
  <c r="DK1913" i="11"/>
  <c r="DK1920" i="11" s="1"/>
  <c r="DJ1913" i="11"/>
  <c r="DJ1920" i="11" s="1"/>
  <c r="DI1913" i="11"/>
  <c r="DI1920" i="11" s="1"/>
  <c r="DH1913" i="11"/>
  <c r="DH1920" i="11" s="1"/>
  <c r="DG1913" i="11"/>
  <c r="DG1920" i="11" s="1"/>
  <c r="DF1913" i="11"/>
  <c r="DF1920" i="11" s="1"/>
  <c r="DE1913" i="11"/>
  <c r="DE1920" i="11" s="1"/>
  <c r="DD1913" i="11"/>
  <c r="DD1920" i="11" s="1"/>
  <c r="DC1913" i="11"/>
  <c r="DC1920" i="11" s="1"/>
  <c r="DB1913" i="11"/>
  <c r="DB1920" i="11" s="1"/>
  <c r="DA1913" i="11"/>
  <c r="DA1920" i="11" s="1"/>
  <c r="CZ1913" i="11"/>
  <c r="CZ1920" i="11" s="1"/>
  <c r="CY1913" i="11"/>
  <c r="CY1920" i="11" s="1"/>
  <c r="CX1913" i="11"/>
  <c r="CX1920" i="11" s="1"/>
  <c r="CW1913" i="11"/>
  <c r="CW1920" i="11" s="1"/>
  <c r="CV1913" i="11"/>
  <c r="CV1920" i="11" s="1"/>
  <c r="CU1913" i="11"/>
  <c r="CU1920" i="11" s="1"/>
  <c r="CT1913" i="11"/>
  <c r="CT1920" i="11" s="1"/>
  <c r="CS1913" i="11"/>
  <c r="CS1920" i="11" s="1"/>
  <c r="CR1913" i="11"/>
  <c r="CR1920" i="11" s="1"/>
  <c r="CQ1913" i="11"/>
  <c r="CQ1920" i="11" s="1"/>
  <c r="CP1913" i="11"/>
  <c r="CP1920" i="11" s="1"/>
  <c r="CO1913" i="11"/>
  <c r="CO1920" i="11" s="1"/>
  <c r="CN1913" i="11"/>
  <c r="CN1920" i="11" s="1"/>
  <c r="CM1913" i="11"/>
  <c r="CM1920" i="11" s="1"/>
  <c r="CL1913" i="11"/>
  <c r="CL1920" i="11" s="1"/>
  <c r="CK1913" i="11"/>
  <c r="CK1920" i="11" s="1"/>
  <c r="CJ1913" i="11"/>
  <c r="CJ1920" i="11" s="1"/>
  <c r="CI1913" i="11"/>
  <c r="CI1920" i="11" s="1"/>
  <c r="CH1913" i="11"/>
  <c r="CH1920" i="11" s="1"/>
  <c r="CG1913" i="11"/>
  <c r="CG1920" i="11" s="1"/>
  <c r="CF1913" i="11"/>
  <c r="CF1920" i="11" s="1"/>
  <c r="CE1913" i="11"/>
  <c r="CE1920" i="11" s="1"/>
  <c r="CD1913" i="11"/>
  <c r="CD1920" i="11" s="1"/>
  <c r="CC1913" i="11"/>
  <c r="CC1920" i="11" s="1"/>
  <c r="CB1913" i="11"/>
  <c r="CB1920" i="11" s="1"/>
  <c r="CA1913" i="11"/>
  <c r="CA1920" i="11" s="1"/>
  <c r="BZ1913" i="11"/>
  <c r="BZ1920" i="11" s="1"/>
  <c r="BY1913" i="11"/>
  <c r="BY1920" i="11" s="1"/>
  <c r="BX1913" i="11"/>
  <c r="BX1920" i="11" s="1"/>
  <c r="BW1913" i="11"/>
  <c r="BW1920" i="11" s="1"/>
  <c r="BV1913" i="11"/>
  <c r="BV1920" i="11" s="1"/>
  <c r="BU1913" i="11"/>
  <c r="BU1920" i="11" s="1"/>
  <c r="BT1913" i="11"/>
  <c r="BT1920" i="11" s="1"/>
  <c r="BS1913" i="11"/>
  <c r="BS1920" i="11" s="1"/>
  <c r="DY1912" i="11"/>
  <c r="DX1912" i="11"/>
  <c r="DW1912" i="11"/>
  <c r="DW1919" i="11" s="1"/>
  <c r="DV1912" i="11"/>
  <c r="DV1919" i="11" s="1"/>
  <c r="DU1912" i="11"/>
  <c r="DU1919" i="11" s="1"/>
  <c r="DT1912" i="11"/>
  <c r="DT1919" i="11" s="1"/>
  <c r="DS1912" i="11"/>
  <c r="DS1919" i="11" s="1"/>
  <c r="DR1912" i="11"/>
  <c r="DR1919" i="11" s="1"/>
  <c r="DQ1912" i="11"/>
  <c r="DQ1919" i="11" s="1"/>
  <c r="DP1912" i="11"/>
  <c r="DP1919" i="11" s="1"/>
  <c r="DO1912" i="11"/>
  <c r="DO1919" i="11" s="1"/>
  <c r="DN1912" i="11"/>
  <c r="DN1919" i="11" s="1"/>
  <c r="DM1912" i="11"/>
  <c r="DM1919" i="11" s="1"/>
  <c r="DL1912" i="11"/>
  <c r="DL1919" i="11" s="1"/>
  <c r="DK1912" i="11"/>
  <c r="DK1919" i="11" s="1"/>
  <c r="DJ1912" i="11"/>
  <c r="DJ1919" i="11" s="1"/>
  <c r="DI1912" i="11"/>
  <c r="DI1919" i="11" s="1"/>
  <c r="DH1912" i="11"/>
  <c r="DH1919" i="11" s="1"/>
  <c r="DG1912" i="11"/>
  <c r="DG1919" i="11" s="1"/>
  <c r="DF1912" i="11"/>
  <c r="DF1919" i="11" s="1"/>
  <c r="DE1912" i="11"/>
  <c r="DE1919" i="11" s="1"/>
  <c r="DD1912" i="11"/>
  <c r="DD1919" i="11" s="1"/>
  <c r="DC1912" i="11"/>
  <c r="DC1919" i="11" s="1"/>
  <c r="DB1912" i="11"/>
  <c r="DB1919" i="11" s="1"/>
  <c r="DA1912" i="11"/>
  <c r="DA1919" i="11" s="1"/>
  <c r="CZ1912" i="11"/>
  <c r="CZ1919" i="11" s="1"/>
  <c r="CY1912" i="11"/>
  <c r="CY1919" i="11" s="1"/>
  <c r="CX1912" i="11"/>
  <c r="CX1919" i="11" s="1"/>
  <c r="CW1912" i="11"/>
  <c r="CW1919" i="11" s="1"/>
  <c r="CV1912" i="11"/>
  <c r="CV1919" i="11" s="1"/>
  <c r="CU1912" i="11"/>
  <c r="CU1919" i="11" s="1"/>
  <c r="CT1912" i="11"/>
  <c r="CT1919" i="11" s="1"/>
  <c r="CS1912" i="11"/>
  <c r="CS1919" i="11" s="1"/>
  <c r="CR1912" i="11"/>
  <c r="CR1919" i="11" s="1"/>
  <c r="CQ1912" i="11"/>
  <c r="CQ1919" i="11" s="1"/>
  <c r="CP1912" i="11"/>
  <c r="CP1919" i="11" s="1"/>
  <c r="CO1912" i="11"/>
  <c r="CO1919" i="11" s="1"/>
  <c r="CN1912" i="11"/>
  <c r="CN1919" i="11" s="1"/>
  <c r="CM1912" i="11"/>
  <c r="CM1919" i="11" s="1"/>
  <c r="CL1912" i="11"/>
  <c r="CL1919" i="11" s="1"/>
  <c r="CK1912" i="11"/>
  <c r="CK1919" i="11" s="1"/>
  <c r="DY1911" i="11"/>
  <c r="DX1911" i="11"/>
  <c r="DW1911" i="11"/>
  <c r="DW1918" i="11" s="1"/>
  <c r="DV1911" i="11"/>
  <c r="DV1918" i="11" s="1"/>
  <c r="DU1911" i="11"/>
  <c r="DU1918" i="11" s="1"/>
  <c r="DT1911" i="11"/>
  <c r="DT1918" i="11" s="1"/>
  <c r="DS1911" i="11"/>
  <c r="DS1918" i="11" s="1"/>
  <c r="DR1911" i="11"/>
  <c r="DR1918" i="11" s="1"/>
  <c r="DQ1911" i="11"/>
  <c r="DQ1918" i="11" s="1"/>
  <c r="DP1911" i="11"/>
  <c r="DP1918" i="11" s="1"/>
  <c r="DO1911" i="11"/>
  <c r="DO1918" i="11" s="1"/>
  <c r="DN1911" i="11"/>
  <c r="DN1918" i="11" s="1"/>
  <c r="DM1911" i="11"/>
  <c r="DM1918" i="11" s="1"/>
  <c r="DL1911" i="11"/>
  <c r="DL1918" i="11" s="1"/>
  <c r="DK1911" i="11"/>
  <c r="DK1918" i="11" s="1"/>
  <c r="DJ1911" i="11"/>
  <c r="DJ1918" i="11" s="1"/>
  <c r="DI1911" i="11"/>
  <c r="DI1918" i="11" s="1"/>
  <c r="DH1911" i="11"/>
  <c r="DH1918" i="11" s="1"/>
  <c r="DG1911" i="11"/>
  <c r="DG1918" i="11" s="1"/>
  <c r="DF1911" i="11"/>
  <c r="DF1918" i="11" s="1"/>
  <c r="DE1911" i="11"/>
  <c r="DE1918" i="11" s="1"/>
  <c r="DD1911" i="11"/>
  <c r="DD1918" i="11" s="1"/>
  <c r="DC1911" i="11"/>
  <c r="DC1918" i="11" s="1"/>
  <c r="DB1911" i="11"/>
  <c r="DB1918" i="11" s="1"/>
  <c r="DA1911" i="11"/>
  <c r="DA1918" i="11" s="1"/>
  <c r="CZ1911" i="11"/>
  <c r="CZ1918" i="11" s="1"/>
  <c r="CY1911" i="11"/>
  <c r="CY1918" i="11" s="1"/>
  <c r="CX1911" i="11"/>
  <c r="CX1918" i="11" s="1"/>
  <c r="CW1911" i="11"/>
  <c r="CW1918" i="11" s="1"/>
  <c r="CV1911" i="11"/>
  <c r="CV1918" i="11" s="1"/>
  <c r="CU1911" i="11"/>
  <c r="CU1918" i="11" s="1"/>
  <c r="CT1911" i="11"/>
  <c r="CT1918" i="11" s="1"/>
  <c r="CS1911" i="11"/>
  <c r="CS1918" i="11" s="1"/>
  <c r="CR1911" i="11"/>
  <c r="CR1918" i="11" s="1"/>
  <c r="CQ1911" i="11"/>
  <c r="CQ1918" i="11" s="1"/>
  <c r="CP1911" i="11"/>
  <c r="CP1918" i="11" s="1"/>
  <c r="CO1911" i="11"/>
  <c r="CO1918" i="11" s="1"/>
  <c r="CN1911" i="11"/>
  <c r="CN1918" i="11" s="1"/>
  <c r="CM1911" i="11"/>
  <c r="CM1918" i="11" s="1"/>
  <c r="CL1911" i="11"/>
  <c r="CL1918" i="11" s="1"/>
  <c r="CK1911" i="11"/>
  <c r="CK1918" i="11" s="1"/>
  <c r="CJ1911" i="11"/>
  <c r="CJ1918" i="11" s="1"/>
  <c r="CI1911" i="11"/>
  <c r="CI1918" i="11" s="1"/>
  <c r="CH1911" i="11"/>
  <c r="CH1918" i="11" s="1"/>
  <c r="CG1911" i="11"/>
  <c r="CG1918" i="11" s="1"/>
  <c r="CF1911" i="11"/>
  <c r="CF1918" i="11" s="1"/>
  <c r="CE1911" i="11"/>
  <c r="CE1918" i="11" s="1"/>
  <c r="CD1911" i="11"/>
  <c r="CD1918" i="11" s="1"/>
  <c r="CC1911" i="11"/>
  <c r="CC1918" i="11" s="1"/>
  <c r="CB1911" i="11"/>
  <c r="CB1918" i="11" s="1"/>
  <c r="CA1911" i="11"/>
  <c r="CA1918" i="11" s="1"/>
  <c r="BZ1911" i="11"/>
  <c r="BZ1918" i="11" s="1"/>
  <c r="BY1911" i="11"/>
  <c r="BY1918" i="11" s="1"/>
  <c r="BX1911" i="11"/>
  <c r="BX1918" i="11" s="1"/>
  <c r="BW1911" i="11"/>
  <c r="BW1918" i="11" s="1"/>
  <c r="BV1911" i="11"/>
  <c r="BV1918" i="11" s="1"/>
  <c r="BU1911" i="11"/>
  <c r="BU1918" i="11" s="1"/>
  <c r="BT1911" i="11"/>
  <c r="BT1918" i="11" s="1"/>
  <c r="BS1911" i="11"/>
  <c r="BS1918" i="11" s="1"/>
  <c r="DY1910" i="11"/>
  <c r="DX1910" i="11"/>
  <c r="DW1910" i="11"/>
  <c r="DW1917" i="11" s="1"/>
  <c r="DV1910" i="11"/>
  <c r="DV1917" i="11" s="1"/>
  <c r="DU1910" i="11"/>
  <c r="DU1917" i="11" s="1"/>
  <c r="DT1910" i="11"/>
  <c r="DT1917" i="11" s="1"/>
  <c r="DS1910" i="11"/>
  <c r="DS1917" i="11" s="1"/>
  <c r="DR1910" i="11"/>
  <c r="DR1917" i="11" s="1"/>
  <c r="DQ1910" i="11"/>
  <c r="DQ1917" i="11" s="1"/>
  <c r="DP1910" i="11"/>
  <c r="DP1917" i="11" s="1"/>
  <c r="DO1910" i="11"/>
  <c r="DO1917" i="11" s="1"/>
  <c r="DN1910" i="11"/>
  <c r="DN1917" i="11" s="1"/>
  <c r="DM1910" i="11"/>
  <c r="DM1917" i="11" s="1"/>
  <c r="DL1910" i="11"/>
  <c r="DL1917" i="11" s="1"/>
  <c r="DK1910" i="11"/>
  <c r="DK1917" i="11" s="1"/>
  <c r="DJ1910" i="11"/>
  <c r="DJ1917" i="11" s="1"/>
  <c r="DI1910" i="11"/>
  <c r="DI1917" i="11" s="1"/>
  <c r="DH1910" i="11"/>
  <c r="DH1917" i="11" s="1"/>
  <c r="DG1910" i="11"/>
  <c r="DG1917" i="11" s="1"/>
  <c r="DF1910" i="11"/>
  <c r="DF1917" i="11" s="1"/>
  <c r="DE1910" i="11"/>
  <c r="DE1917" i="11" s="1"/>
  <c r="DD1910" i="11"/>
  <c r="DD1917" i="11" s="1"/>
  <c r="DC1910" i="11"/>
  <c r="DC1917" i="11" s="1"/>
  <c r="DB1910" i="11"/>
  <c r="DB1917" i="11" s="1"/>
  <c r="DA1910" i="11"/>
  <c r="DA1917" i="11" s="1"/>
  <c r="CZ1910" i="11"/>
  <c r="CZ1917" i="11" s="1"/>
  <c r="CY1910" i="11"/>
  <c r="CY1917" i="11" s="1"/>
  <c r="CX1910" i="11"/>
  <c r="CX1917" i="11" s="1"/>
  <c r="CW1910" i="11"/>
  <c r="CW1917" i="11" s="1"/>
  <c r="CV1910" i="11"/>
  <c r="CV1917" i="11" s="1"/>
  <c r="CU1910" i="11"/>
  <c r="CU1917" i="11" s="1"/>
  <c r="CT1910" i="11"/>
  <c r="CT1917" i="11" s="1"/>
  <c r="CS1910" i="11"/>
  <c r="CS1917" i="11" s="1"/>
  <c r="CR1910" i="11"/>
  <c r="CR1917" i="11" s="1"/>
  <c r="CQ1910" i="11"/>
  <c r="CQ1917" i="11" s="1"/>
  <c r="CP1910" i="11"/>
  <c r="CP1917" i="11" s="1"/>
  <c r="CO1910" i="11"/>
  <c r="CO1917" i="11" s="1"/>
  <c r="CN1910" i="11"/>
  <c r="CN1917" i="11" s="1"/>
  <c r="CM1910" i="11"/>
  <c r="CM1917" i="11" s="1"/>
  <c r="CL1910" i="11"/>
  <c r="CL1917" i="11" s="1"/>
  <c r="CK1910" i="11"/>
  <c r="CK1917" i="11" s="1"/>
  <c r="CJ1910" i="11"/>
  <c r="CJ1917" i="11" s="1"/>
  <c r="CI1910" i="11"/>
  <c r="CI1917" i="11" s="1"/>
  <c r="CH1910" i="11"/>
  <c r="CH1917" i="11" s="1"/>
  <c r="CG1910" i="11"/>
  <c r="CG1917" i="11" s="1"/>
  <c r="CF1910" i="11"/>
  <c r="CF1917" i="11" s="1"/>
  <c r="CE1910" i="11"/>
  <c r="CE1917" i="11" s="1"/>
  <c r="CD1910" i="11"/>
  <c r="CD1917" i="11" s="1"/>
  <c r="CC1910" i="11"/>
  <c r="CC1917" i="11" s="1"/>
  <c r="CB1910" i="11"/>
  <c r="CB1917" i="11" s="1"/>
  <c r="CA1910" i="11"/>
  <c r="CA1917" i="11" s="1"/>
  <c r="BZ1910" i="11"/>
  <c r="BZ1917" i="11" s="1"/>
  <c r="BY1910" i="11"/>
  <c r="BY1917" i="11" s="1"/>
  <c r="BX1910" i="11"/>
  <c r="BX1917" i="11" s="1"/>
  <c r="BW1910" i="11"/>
  <c r="BW1917" i="11" s="1"/>
  <c r="BV1910" i="11"/>
  <c r="BV1917" i="11" s="1"/>
  <c r="BU1910" i="11"/>
  <c r="BU1917" i="11" s="1"/>
  <c r="BT1910" i="11"/>
  <c r="BT1917" i="11" s="1"/>
  <c r="BS1910" i="11"/>
  <c r="BS1917" i="11" s="1"/>
  <c r="DY1909" i="11"/>
  <c r="DX1909" i="11"/>
  <c r="DW1909" i="11"/>
  <c r="DW1916" i="11" s="1"/>
  <c r="DV1909" i="11"/>
  <c r="DV1916" i="11" s="1"/>
  <c r="DU1909" i="11"/>
  <c r="DU1916" i="11" s="1"/>
  <c r="DT1909" i="11"/>
  <c r="DT1916" i="11" s="1"/>
  <c r="DS1909" i="11"/>
  <c r="DS1916" i="11" s="1"/>
  <c r="DR1909" i="11"/>
  <c r="DR1916" i="11" s="1"/>
  <c r="DQ1909" i="11"/>
  <c r="DQ1916" i="11" s="1"/>
  <c r="DP1909" i="11"/>
  <c r="DP1916" i="11" s="1"/>
  <c r="DO1909" i="11"/>
  <c r="DO1916" i="11" s="1"/>
  <c r="DN1909" i="11"/>
  <c r="DN1916" i="11" s="1"/>
  <c r="DM1909" i="11"/>
  <c r="DM1916" i="11" s="1"/>
  <c r="DL1909" i="11"/>
  <c r="DL1916" i="11" s="1"/>
  <c r="DK1909" i="11"/>
  <c r="DK1916" i="11" s="1"/>
  <c r="DJ1909" i="11"/>
  <c r="DJ1916" i="11" s="1"/>
  <c r="DI1909" i="11"/>
  <c r="DI1916" i="11" s="1"/>
  <c r="DH1909" i="11"/>
  <c r="DH1916" i="11" s="1"/>
  <c r="DG1909" i="11"/>
  <c r="DG1916" i="11" s="1"/>
  <c r="DF1909" i="11"/>
  <c r="DF1916" i="11" s="1"/>
  <c r="DE1909" i="11"/>
  <c r="DE1916" i="11" s="1"/>
  <c r="DD1909" i="11"/>
  <c r="DD1916" i="11" s="1"/>
  <c r="DC1909" i="11"/>
  <c r="DC1916" i="11" s="1"/>
  <c r="DB1909" i="11"/>
  <c r="DB1916" i="11" s="1"/>
  <c r="DA1909" i="11"/>
  <c r="DA1916" i="11" s="1"/>
  <c r="CZ1909" i="11"/>
  <c r="CZ1916" i="11" s="1"/>
  <c r="CY1909" i="11"/>
  <c r="CY1916" i="11" s="1"/>
  <c r="CX1909" i="11"/>
  <c r="CX1916" i="11" s="1"/>
  <c r="CW1909" i="11"/>
  <c r="CW1916" i="11" s="1"/>
  <c r="CV1909" i="11"/>
  <c r="CV1916" i="11" s="1"/>
  <c r="CU1909" i="11"/>
  <c r="CU1916" i="11" s="1"/>
  <c r="CT1909" i="11"/>
  <c r="CT1916" i="11" s="1"/>
  <c r="CS1909" i="11"/>
  <c r="CS1916" i="11" s="1"/>
  <c r="CR1909" i="11"/>
  <c r="CR1916" i="11" s="1"/>
  <c r="CQ1909" i="11"/>
  <c r="CQ1916" i="11" s="1"/>
  <c r="CP1909" i="11"/>
  <c r="CP1916" i="11" s="1"/>
  <c r="CO1909" i="11"/>
  <c r="CO1916" i="11" s="1"/>
  <c r="CN1909" i="11"/>
  <c r="CN1916" i="11" s="1"/>
  <c r="CM1909" i="11"/>
  <c r="CM1916" i="11" s="1"/>
  <c r="CL1909" i="11"/>
  <c r="CL1916" i="11" s="1"/>
  <c r="CK1909" i="11"/>
  <c r="CK1916" i="11" s="1"/>
  <c r="CJ1909" i="11"/>
  <c r="CJ1916" i="11" s="1"/>
  <c r="CI1909" i="11"/>
  <c r="CI1916" i="11" s="1"/>
  <c r="CH1909" i="11"/>
  <c r="CH1916" i="11" s="1"/>
  <c r="CG1909" i="11"/>
  <c r="CG1916" i="11" s="1"/>
  <c r="CF1909" i="11"/>
  <c r="CF1916" i="11" s="1"/>
  <c r="CE1909" i="11"/>
  <c r="CE1916" i="11" s="1"/>
  <c r="CD1909" i="11"/>
  <c r="CD1916" i="11" s="1"/>
  <c r="CC1909" i="11"/>
  <c r="CC1916" i="11" s="1"/>
  <c r="CB1909" i="11"/>
  <c r="CB1916" i="11" s="1"/>
  <c r="CA1909" i="11"/>
  <c r="CA1916" i="11" s="1"/>
  <c r="BZ1909" i="11"/>
  <c r="BZ1916" i="11" s="1"/>
  <c r="BY1909" i="11"/>
  <c r="BY1916" i="11" s="1"/>
  <c r="BX1909" i="11"/>
  <c r="BX1916" i="11" s="1"/>
  <c r="BW1909" i="11"/>
  <c r="BW1916" i="11" s="1"/>
  <c r="BV1909" i="11"/>
  <c r="BV1916" i="11" s="1"/>
  <c r="BU1909" i="11"/>
  <c r="BU1916" i="11" s="1"/>
  <c r="BT1909" i="11"/>
  <c r="BT1916" i="11" s="1"/>
  <c r="BS1909" i="11"/>
  <c r="BS1916" i="11" s="1"/>
  <c r="DY1908" i="11"/>
  <c r="DX1908" i="11"/>
  <c r="DW1908" i="11"/>
  <c r="DW1915" i="11" s="1"/>
  <c r="DV1908" i="11"/>
  <c r="DV1915" i="11" s="1"/>
  <c r="DU1908" i="11"/>
  <c r="DU1915" i="11" s="1"/>
  <c r="DT1908" i="11"/>
  <c r="DT1915" i="11" s="1"/>
  <c r="DS1908" i="11"/>
  <c r="DS1915" i="11" s="1"/>
  <c r="DR1908" i="11"/>
  <c r="DR1915" i="11" s="1"/>
  <c r="DQ1908" i="11"/>
  <c r="DQ1915" i="11" s="1"/>
  <c r="DP1908" i="11"/>
  <c r="DP1915" i="11" s="1"/>
  <c r="DO1908" i="11"/>
  <c r="DO1915" i="11" s="1"/>
  <c r="DN1908" i="11"/>
  <c r="DN1915" i="11" s="1"/>
  <c r="DM1908" i="11"/>
  <c r="DM1915" i="11" s="1"/>
  <c r="DL1908" i="11"/>
  <c r="DL1915" i="11" s="1"/>
  <c r="DK1908" i="11"/>
  <c r="DK1915" i="11" s="1"/>
  <c r="DJ1908" i="11"/>
  <c r="DJ1915" i="11" s="1"/>
  <c r="DI1908" i="11"/>
  <c r="DI1915" i="11" s="1"/>
  <c r="DH1908" i="11"/>
  <c r="DH1915" i="11" s="1"/>
  <c r="DG1908" i="11"/>
  <c r="DG1915" i="11" s="1"/>
  <c r="DF1908" i="11"/>
  <c r="DF1915" i="11" s="1"/>
  <c r="DE1908" i="11"/>
  <c r="DE1915" i="11" s="1"/>
  <c r="DD1908" i="11"/>
  <c r="DD1915" i="11" s="1"/>
  <c r="DC1908" i="11"/>
  <c r="DC1915" i="11" s="1"/>
  <c r="DB1908" i="11"/>
  <c r="DB1915" i="11" s="1"/>
  <c r="DA1908" i="11"/>
  <c r="DA1915" i="11" s="1"/>
  <c r="CZ1908" i="11"/>
  <c r="CZ1915" i="11" s="1"/>
  <c r="CY1908" i="11"/>
  <c r="CY1915" i="11" s="1"/>
  <c r="CX1908" i="11"/>
  <c r="CX1915" i="11" s="1"/>
  <c r="CW1908" i="11"/>
  <c r="CW1915" i="11" s="1"/>
  <c r="CV1908" i="11"/>
  <c r="CV1915" i="11" s="1"/>
  <c r="CU1908" i="11"/>
  <c r="CU1915" i="11" s="1"/>
  <c r="CT1908" i="11"/>
  <c r="CT1915" i="11" s="1"/>
  <c r="CS1908" i="11"/>
  <c r="CS1915" i="11" s="1"/>
  <c r="CR1908" i="11"/>
  <c r="CR1915" i="11" s="1"/>
  <c r="CQ1908" i="11"/>
  <c r="CQ1915" i="11" s="1"/>
  <c r="CP1908" i="11"/>
  <c r="CP1915" i="11" s="1"/>
  <c r="CO1908" i="11"/>
  <c r="CO1915" i="11" s="1"/>
  <c r="CN1908" i="11"/>
  <c r="CN1915" i="11" s="1"/>
  <c r="CM1908" i="11"/>
  <c r="CM1915" i="11" s="1"/>
  <c r="CL1908" i="11"/>
  <c r="CL1915" i="11" s="1"/>
  <c r="CK1908" i="11"/>
  <c r="CK1915" i="11" s="1"/>
  <c r="CJ1908" i="11"/>
  <c r="CJ1915" i="11" s="1"/>
  <c r="CI1908" i="11"/>
  <c r="CI1915" i="11" s="1"/>
  <c r="CH1908" i="11"/>
  <c r="CH1915" i="11" s="1"/>
  <c r="CG1908" i="11"/>
  <c r="CG1915" i="11" s="1"/>
  <c r="CF1908" i="11"/>
  <c r="CF1915" i="11" s="1"/>
  <c r="CE1908" i="11"/>
  <c r="CE1915" i="11" s="1"/>
  <c r="CD1908" i="11"/>
  <c r="CD1915" i="11" s="1"/>
  <c r="CC1908" i="11"/>
  <c r="CC1915" i="11" s="1"/>
  <c r="CB1908" i="11"/>
  <c r="CB1915" i="11" s="1"/>
  <c r="CA1908" i="11"/>
  <c r="CA1915" i="11" s="1"/>
  <c r="BZ1908" i="11"/>
  <c r="BZ1915" i="11" s="1"/>
  <c r="BY1908" i="11"/>
  <c r="BY1915" i="11" s="1"/>
  <c r="BX1908" i="11"/>
  <c r="BX1915" i="11" s="1"/>
  <c r="BW1908" i="11"/>
  <c r="BW1915" i="11" s="1"/>
  <c r="BV1908" i="11"/>
  <c r="BV1915" i="11" s="1"/>
  <c r="BU1908" i="11"/>
  <c r="BU1915" i="11" s="1"/>
  <c r="BT1908" i="11"/>
  <c r="BT1915" i="11" s="1"/>
  <c r="BS1908" i="11"/>
  <c r="BS1915" i="11" s="1"/>
  <c r="DY1901" i="11"/>
  <c r="DX1901" i="11"/>
  <c r="DW1901" i="11"/>
  <c r="DV1901" i="11"/>
  <c r="DU1901" i="11"/>
  <c r="DT1901" i="11"/>
  <c r="DS1901" i="11"/>
  <c r="DR1901" i="11"/>
  <c r="DQ1901" i="11"/>
  <c r="DP1901" i="11"/>
  <c r="DO1901" i="11"/>
  <c r="DN1901" i="11"/>
  <c r="DM1901" i="11"/>
  <c r="DL1901" i="11"/>
  <c r="DK1901" i="11"/>
  <c r="DJ1901" i="11"/>
  <c r="DI1901" i="11"/>
  <c r="DH1901" i="11"/>
  <c r="DG1901" i="11"/>
  <c r="DF1901" i="11"/>
  <c r="DE1901" i="11"/>
  <c r="DD1901" i="11"/>
  <c r="DC1901" i="11"/>
  <c r="DB1901" i="11"/>
  <c r="DA1901" i="11"/>
  <c r="CZ1901" i="11"/>
  <c r="CY1901" i="11"/>
  <c r="CX1901" i="11"/>
  <c r="CW1901" i="11"/>
  <c r="CV1901" i="11"/>
  <c r="CU1901" i="11"/>
  <c r="CT1901" i="11"/>
  <c r="CS1901" i="11"/>
  <c r="CR1901" i="11"/>
  <c r="CQ1901" i="11"/>
  <c r="CP1901" i="11"/>
  <c r="CO1901" i="11"/>
  <c r="CN1901" i="11"/>
  <c r="CM1901" i="11"/>
  <c r="CL1901" i="11"/>
  <c r="CK1901" i="11"/>
  <c r="CJ1901" i="11"/>
  <c r="CI1901" i="11"/>
  <c r="CH1901" i="11"/>
  <c r="CG1901" i="11"/>
  <c r="CF1901" i="11"/>
  <c r="CE1901" i="11"/>
  <c r="CD1901" i="11"/>
  <c r="CC1901" i="11"/>
  <c r="CB1901" i="11"/>
  <c r="CA1901" i="11"/>
  <c r="BZ1901" i="11"/>
  <c r="BY1901" i="11"/>
  <c r="BX1901" i="11"/>
  <c r="DY1900" i="11"/>
  <c r="DX1900" i="11"/>
  <c r="DW1900" i="11"/>
  <c r="DV1900" i="11"/>
  <c r="DU1900" i="11"/>
  <c r="DT1900" i="11"/>
  <c r="DS1900" i="11"/>
  <c r="DR1900" i="11"/>
  <c r="DQ1900" i="11"/>
  <c r="DP1900" i="11"/>
  <c r="DO1900" i="11"/>
  <c r="DN1900" i="11"/>
  <c r="DM1900" i="11"/>
  <c r="DL1900" i="11"/>
  <c r="DK1900" i="11"/>
  <c r="DJ1900" i="11"/>
  <c r="DI1900" i="11"/>
  <c r="DH1900" i="11"/>
  <c r="DG1900" i="11"/>
  <c r="DF1900" i="11"/>
  <c r="DE1900" i="11"/>
  <c r="DD1900" i="11"/>
  <c r="DC1900" i="11"/>
  <c r="DB1900" i="11"/>
  <c r="DA1900" i="11"/>
  <c r="CZ1900" i="11"/>
  <c r="CY1900" i="11"/>
  <c r="CX1900" i="11"/>
  <c r="CW1900" i="11"/>
  <c r="CV1900" i="11"/>
  <c r="CU1900" i="11"/>
  <c r="CT1900" i="11"/>
  <c r="CS1900" i="11"/>
  <c r="CR1900" i="11"/>
  <c r="CQ1900" i="11"/>
  <c r="CP1900" i="11"/>
  <c r="CO1900" i="11"/>
  <c r="CN1900" i="11"/>
  <c r="CM1900" i="11"/>
  <c r="CL1900" i="11"/>
  <c r="CK1900" i="11"/>
  <c r="CJ1900" i="11"/>
  <c r="CI1900" i="11"/>
  <c r="CH1900" i="11"/>
  <c r="CG1900" i="11"/>
  <c r="CF1900" i="11"/>
  <c r="CE1900" i="11"/>
  <c r="CD1900" i="11"/>
  <c r="CC1900" i="11"/>
  <c r="CB1900" i="11"/>
  <c r="CA1900" i="11"/>
  <c r="BZ1900" i="11"/>
  <c r="BY1900" i="11"/>
  <c r="BX1900" i="11"/>
  <c r="DY1899" i="11"/>
  <c r="DX1899" i="11"/>
  <c r="DW1899" i="11"/>
  <c r="DV1899" i="11"/>
  <c r="DU1899" i="11"/>
  <c r="DT1899" i="11"/>
  <c r="DS1899" i="11"/>
  <c r="DR1899" i="11"/>
  <c r="DQ1899" i="11"/>
  <c r="DP1899" i="11"/>
  <c r="DO1899" i="11"/>
  <c r="DN1899" i="11"/>
  <c r="DM1899" i="11"/>
  <c r="DL1899" i="11"/>
  <c r="DK1899" i="11"/>
  <c r="DJ1899" i="11"/>
  <c r="DI1899" i="11"/>
  <c r="DH1899" i="11"/>
  <c r="DG1899" i="11"/>
  <c r="DF1899" i="11"/>
  <c r="DE1899" i="11"/>
  <c r="DD1899" i="11"/>
  <c r="DC1899" i="11"/>
  <c r="DB1899" i="11"/>
  <c r="DA1899" i="11"/>
  <c r="CZ1899" i="11"/>
  <c r="CY1899" i="11"/>
  <c r="CX1899" i="11"/>
  <c r="CW1899" i="11"/>
  <c r="CV1899" i="11"/>
  <c r="CU1899" i="11"/>
  <c r="CT1899" i="11"/>
  <c r="CS1899" i="11"/>
  <c r="CR1899" i="11"/>
  <c r="CQ1899" i="11"/>
  <c r="CP1899" i="11"/>
  <c r="CO1899" i="11"/>
  <c r="CN1899" i="11"/>
  <c r="CM1899" i="11"/>
  <c r="CL1899" i="11"/>
  <c r="CK1899" i="11"/>
  <c r="CJ1899" i="11"/>
  <c r="CI1899" i="11"/>
  <c r="CH1899" i="11"/>
  <c r="CG1899" i="11"/>
  <c r="CF1899" i="11"/>
  <c r="CE1899" i="11"/>
  <c r="CD1899" i="11"/>
  <c r="CC1899" i="11"/>
  <c r="CB1899" i="11"/>
  <c r="CA1899" i="11"/>
  <c r="BZ1899" i="11"/>
  <c r="BY1899" i="11"/>
  <c r="BX1899" i="11"/>
  <c r="DY1898" i="11"/>
  <c r="DX1898" i="11"/>
  <c r="DW1898" i="11"/>
  <c r="DV1898" i="11"/>
  <c r="DU1898" i="11"/>
  <c r="DT1898" i="11"/>
  <c r="DS1898" i="11"/>
  <c r="DR1898" i="11"/>
  <c r="DQ1898" i="11"/>
  <c r="DP1898" i="11"/>
  <c r="DO1898" i="11"/>
  <c r="DN1898" i="11"/>
  <c r="DM1898" i="11"/>
  <c r="DL1898" i="11"/>
  <c r="DK1898" i="11"/>
  <c r="DJ1898" i="11"/>
  <c r="DI1898" i="11"/>
  <c r="DH1898" i="11"/>
  <c r="DG1898" i="11"/>
  <c r="DF1898" i="11"/>
  <c r="DE1898" i="11"/>
  <c r="DD1898" i="11"/>
  <c r="DC1898" i="11"/>
  <c r="DB1898" i="11"/>
  <c r="DA1898" i="11"/>
  <c r="CZ1898" i="11"/>
  <c r="CY1898" i="11"/>
  <c r="CX1898" i="11"/>
  <c r="CW1898" i="11"/>
  <c r="CV1898" i="11"/>
  <c r="CU1898" i="11"/>
  <c r="CT1898" i="11"/>
  <c r="CS1898" i="11"/>
  <c r="CR1898" i="11"/>
  <c r="CQ1898" i="11"/>
  <c r="CP1898" i="11"/>
  <c r="CO1898" i="11"/>
  <c r="CN1898" i="11"/>
  <c r="CM1898" i="11"/>
  <c r="CL1898" i="11"/>
  <c r="CK1898" i="11"/>
  <c r="CJ1898" i="11"/>
  <c r="CI1898" i="11"/>
  <c r="CH1898" i="11"/>
  <c r="CG1898" i="11"/>
  <c r="CF1898" i="11"/>
  <c r="CE1898" i="11"/>
  <c r="CD1898" i="11"/>
  <c r="CC1898" i="11"/>
  <c r="CB1898" i="11"/>
  <c r="CA1898" i="11"/>
  <c r="BZ1898" i="11"/>
  <c r="BY1898" i="11"/>
  <c r="BX1898" i="11"/>
  <c r="DY1897" i="11"/>
  <c r="DX1897" i="11"/>
  <c r="DW1897" i="11"/>
  <c r="DV1897" i="11"/>
  <c r="DU1897" i="11"/>
  <c r="DT1897" i="11"/>
  <c r="DS1897" i="11"/>
  <c r="DR1897" i="11"/>
  <c r="DQ1897" i="11"/>
  <c r="DP1897" i="11"/>
  <c r="DO1897" i="11"/>
  <c r="DN1897" i="11"/>
  <c r="DM1897" i="11"/>
  <c r="DL1897" i="11"/>
  <c r="DK1897" i="11"/>
  <c r="DJ1897" i="11"/>
  <c r="DI1897" i="11"/>
  <c r="DH1897" i="11"/>
  <c r="DG1897" i="11"/>
  <c r="DF1897" i="11"/>
  <c r="DE1897" i="11"/>
  <c r="DD1897" i="11"/>
  <c r="DC1897" i="11"/>
  <c r="DB1897" i="11"/>
  <c r="DA1897" i="11"/>
  <c r="CZ1897" i="11"/>
  <c r="CY1897" i="11"/>
  <c r="CX1897" i="11"/>
  <c r="CW1897" i="11"/>
  <c r="CV1897" i="11"/>
  <c r="CU1897" i="11"/>
  <c r="CT1897" i="11"/>
  <c r="CS1897" i="11"/>
  <c r="CR1897" i="11"/>
  <c r="CQ1897" i="11"/>
  <c r="CP1897" i="11"/>
  <c r="CO1897" i="11"/>
  <c r="CN1897" i="11"/>
  <c r="CM1897" i="11"/>
  <c r="CL1897" i="11"/>
  <c r="CK1897" i="11"/>
  <c r="CJ1897" i="11"/>
  <c r="CI1897" i="11"/>
  <c r="CH1897" i="11"/>
  <c r="CG1897" i="11"/>
  <c r="CF1897" i="11"/>
  <c r="CE1897" i="11"/>
  <c r="CD1897" i="11"/>
  <c r="CC1897" i="11"/>
  <c r="CB1897" i="11"/>
  <c r="CA1897" i="11"/>
  <c r="BZ1897" i="11"/>
  <c r="BY1897" i="11"/>
  <c r="BX1897" i="11"/>
  <c r="DY1896" i="11"/>
  <c r="DX1896" i="11"/>
  <c r="DW1896" i="11"/>
  <c r="DV1896" i="11"/>
  <c r="DU1896" i="11"/>
  <c r="DT1896" i="11"/>
  <c r="DS1896" i="11"/>
  <c r="DR1896" i="11"/>
  <c r="DQ1896" i="11"/>
  <c r="DP1896" i="11"/>
  <c r="DO1896" i="11"/>
  <c r="DN1896" i="11"/>
  <c r="DM1896" i="11"/>
  <c r="DL1896" i="11"/>
  <c r="DK1896" i="11"/>
  <c r="DJ1896" i="11"/>
  <c r="DI1896" i="11"/>
  <c r="DH1896" i="11"/>
  <c r="DG1896" i="11"/>
  <c r="DF1896" i="11"/>
  <c r="DE1896" i="11"/>
  <c r="DD1896" i="11"/>
  <c r="DC1896" i="11"/>
  <c r="DB1896" i="11"/>
  <c r="DA1896" i="11"/>
  <c r="CZ1896" i="11"/>
  <c r="CY1896" i="11"/>
  <c r="CX1896" i="11"/>
  <c r="CW1896" i="11"/>
  <c r="CV1896" i="11"/>
  <c r="CU1896" i="11"/>
  <c r="CT1896" i="11"/>
  <c r="CS1896" i="11"/>
  <c r="CR1896" i="11"/>
  <c r="CQ1896" i="11"/>
  <c r="CP1896" i="11"/>
  <c r="CO1896" i="11"/>
  <c r="CN1896" i="11"/>
  <c r="CM1896" i="11"/>
  <c r="CL1896" i="11"/>
  <c r="CK1896" i="11"/>
  <c r="CJ1896" i="11"/>
  <c r="CI1896" i="11"/>
  <c r="CH1896" i="11"/>
  <c r="CG1896" i="11"/>
  <c r="CF1896" i="11"/>
  <c r="CE1896" i="11"/>
  <c r="CD1896" i="11"/>
  <c r="CC1896" i="11"/>
  <c r="CB1896" i="11"/>
  <c r="CA1896" i="11"/>
  <c r="BZ1896" i="11"/>
  <c r="BY1896" i="11"/>
  <c r="BX1896" i="11"/>
  <c r="DX1888" i="11"/>
  <c r="DX1889" i="11" s="1"/>
  <c r="DW1888" i="11"/>
  <c r="DW1889" i="11" s="1"/>
  <c r="DV1888" i="11"/>
  <c r="DV1889" i="11" s="1"/>
  <c r="DU1888" i="11"/>
  <c r="DU1889" i="11" s="1"/>
  <c r="DT1888" i="11"/>
  <c r="DT1889" i="11" s="1"/>
  <c r="DS1888" i="11"/>
  <c r="DS1889" i="11" s="1"/>
  <c r="DR1888" i="11"/>
  <c r="DR1889" i="11" s="1"/>
  <c r="DQ1888" i="11"/>
  <c r="DQ1889" i="11" s="1"/>
  <c r="DP1888" i="11"/>
  <c r="DP1889" i="11" s="1"/>
  <c r="DO1888" i="11"/>
  <c r="DO1889" i="11" s="1"/>
  <c r="DN1888" i="11"/>
  <c r="DN1889" i="11" s="1"/>
  <c r="DM1888" i="11"/>
  <c r="DM1889" i="11" s="1"/>
  <c r="DL1888" i="11"/>
  <c r="DL1889" i="11" s="1"/>
  <c r="DK1888" i="11"/>
  <c r="DK1889" i="11" s="1"/>
  <c r="DJ1888" i="11"/>
  <c r="DJ1889" i="11" s="1"/>
  <c r="DI1888" i="11"/>
  <c r="DI1889" i="11" s="1"/>
  <c r="DH1888" i="11"/>
  <c r="DH1889" i="11" s="1"/>
  <c r="DG1888" i="11"/>
  <c r="DG1889" i="11" s="1"/>
  <c r="DF1888" i="11"/>
  <c r="DF1889" i="11" s="1"/>
  <c r="DE1888" i="11"/>
  <c r="DE1889" i="11" s="1"/>
  <c r="DD1888" i="11"/>
  <c r="DD1889" i="11" s="1"/>
  <c r="DC1888" i="11"/>
  <c r="DC1889" i="11" s="1"/>
  <c r="DB1888" i="11"/>
  <c r="DB1889" i="11" s="1"/>
  <c r="DA1888" i="11"/>
  <c r="DA1889" i="11" s="1"/>
  <c r="CZ1888" i="11"/>
  <c r="CZ1889" i="11" s="1"/>
  <c r="CY1888" i="11"/>
  <c r="CY1889" i="11" s="1"/>
  <c r="CX1888" i="11"/>
  <c r="CX1889" i="11" s="1"/>
  <c r="CW1888" i="11"/>
  <c r="CW1889" i="11" s="1"/>
  <c r="CV1888" i="11"/>
  <c r="CV1889" i="11" s="1"/>
  <c r="CU1888" i="11"/>
  <c r="CU1889" i="11" s="1"/>
  <c r="CT1888" i="11"/>
  <c r="CT1889" i="11" s="1"/>
  <c r="CS1888" i="11"/>
  <c r="CS1889" i="11" s="1"/>
  <c r="CR1888" i="11"/>
  <c r="CR1889" i="11" s="1"/>
  <c r="CQ1888" i="11"/>
  <c r="CQ1889" i="11" s="1"/>
  <c r="CP1888" i="11"/>
  <c r="CP1889" i="11" s="1"/>
  <c r="CO1888" i="11"/>
  <c r="CO1889" i="11" s="1"/>
  <c r="CN1888" i="11"/>
  <c r="CN1889" i="11" s="1"/>
  <c r="CM1888" i="11"/>
  <c r="CM1889" i="11" s="1"/>
  <c r="CL1888" i="11"/>
  <c r="CL1889" i="11" s="1"/>
  <c r="CK1888" i="11"/>
  <c r="CK1889" i="11" s="1"/>
  <c r="CJ1888" i="11"/>
  <c r="CJ1889" i="11" s="1"/>
  <c r="CI1888" i="11"/>
  <c r="CI1889" i="11" s="1"/>
  <c r="CH1888" i="11"/>
  <c r="CH1889" i="11" s="1"/>
  <c r="CG1888" i="11"/>
  <c r="CG1889" i="11" s="1"/>
  <c r="CF1888" i="11"/>
  <c r="CF1889" i="11" s="1"/>
  <c r="CE1888" i="11"/>
  <c r="CE1889" i="11" s="1"/>
  <c r="CD1888" i="11"/>
  <c r="CD1889" i="11" s="1"/>
  <c r="CC1888" i="11"/>
  <c r="CC1889" i="11" s="1"/>
  <c r="CB1888" i="11"/>
  <c r="CB1889" i="11" s="1"/>
  <c r="CA1888" i="11"/>
  <c r="CA1889" i="11" s="1"/>
  <c r="BZ1888" i="11"/>
  <c r="BZ1889" i="11" s="1"/>
  <c r="BY1888" i="11"/>
  <c r="BY1889" i="11" s="1"/>
  <c r="BX1888" i="11"/>
  <c r="BX1889" i="11" s="1"/>
  <c r="BW1888" i="11"/>
  <c r="BW1889" i="11" s="1"/>
  <c r="BV1888" i="11"/>
  <c r="BV1889" i="11" s="1"/>
  <c r="BU1888" i="11"/>
  <c r="BU1889" i="11" s="1"/>
  <c r="BT1888" i="11"/>
  <c r="BT1889" i="11" s="1"/>
  <c r="BS1888" i="11"/>
  <c r="BS1889" i="11" s="1"/>
  <c r="BR1888" i="11"/>
  <c r="BR1889" i="11" s="1"/>
  <c r="BQ1888" i="11"/>
  <c r="BQ1889" i="11" s="1"/>
  <c r="BP1888" i="11"/>
  <c r="BP1889" i="11" s="1"/>
  <c r="BO1888" i="11"/>
  <c r="BO1889" i="11" s="1"/>
  <c r="BN1888" i="11"/>
  <c r="BN1889" i="11" s="1"/>
  <c r="BM1888" i="11"/>
  <c r="BM1889" i="11" s="1"/>
  <c r="BL1888" i="11"/>
  <c r="BL1889" i="11" s="1"/>
  <c r="BK1888" i="11"/>
  <c r="BK1889" i="11" s="1"/>
  <c r="BJ1888" i="11"/>
  <c r="BJ1889" i="11" s="1"/>
  <c r="BI1888" i="11"/>
  <c r="BI1889" i="11" s="1"/>
  <c r="BH1888" i="11"/>
  <c r="BH1889" i="11" s="1"/>
  <c r="BG1888" i="11"/>
  <c r="BG1889" i="11" s="1"/>
  <c r="BF1888" i="11"/>
  <c r="BF1889" i="11" s="1"/>
  <c r="BE1888" i="11"/>
  <c r="BE1889" i="11" s="1"/>
  <c r="BD1888" i="11"/>
  <c r="BD1889" i="11" s="1"/>
  <c r="BC1888" i="11"/>
  <c r="BC1889" i="11" s="1"/>
  <c r="BB1888" i="11"/>
  <c r="BB1889" i="11" s="1"/>
  <c r="BA1888" i="11"/>
  <c r="BA1889" i="11" s="1"/>
  <c r="AZ1888" i="11"/>
  <c r="AZ1889" i="11" s="1"/>
  <c r="AY1888" i="11"/>
  <c r="AY1889" i="11" s="1"/>
  <c r="AX1888" i="11"/>
  <c r="AX1889" i="11" s="1"/>
  <c r="AW1888" i="11"/>
  <c r="AW1889" i="11" s="1"/>
  <c r="AV1888" i="11"/>
  <c r="AV1889" i="11" s="1"/>
  <c r="AU1888" i="11"/>
  <c r="AU1889" i="11" s="1"/>
  <c r="AT1888" i="11"/>
  <c r="AT1889" i="11" s="1"/>
  <c r="AS1888" i="11"/>
  <c r="AS1889" i="11" s="1"/>
  <c r="AR1888" i="11"/>
  <c r="AR1889" i="11" s="1"/>
  <c r="AQ1888" i="11"/>
  <c r="AQ1889" i="11" s="1"/>
  <c r="AP1888" i="11"/>
  <c r="AP1889" i="11" s="1"/>
  <c r="AO1888" i="11"/>
  <c r="AO1889" i="11" s="1"/>
  <c r="AN1888" i="11"/>
  <c r="AN1889" i="11" s="1"/>
  <c r="AM1888" i="11"/>
  <c r="AM1889" i="11" s="1"/>
  <c r="AL1888" i="11"/>
  <c r="AL1889" i="11" s="1"/>
  <c r="AK1888" i="11"/>
  <c r="AK1889" i="11" s="1"/>
  <c r="AJ1888" i="11"/>
  <c r="AJ1889" i="11" s="1"/>
  <c r="AI1888" i="11"/>
  <c r="AI1889" i="11" s="1"/>
  <c r="AH1888" i="11"/>
  <c r="AH1889" i="11" s="1"/>
  <c r="AG1888" i="11"/>
  <c r="AG1889" i="11" s="1"/>
  <c r="AF1888" i="11"/>
  <c r="AF1889" i="11" s="1"/>
  <c r="AE1888" i="11"/>
  <c r="AE1889" i="11" s="1"/>
  <c r="AD1888" i="11"/>
  <c r="AD1889" i="11" s="1"/>
  <c r="AC1888" i="11"/>
  <c r="AC1889" i="11" s="1"/>
  <c r="AB1888" i="11"/>
  <c r="AB1889" i="11" s="1"/>
  <c r="AA1888" i="11"/>
  <c r="AA1889" i="11" s="1"/>
  <c r="Z1888" i="11"/>
  <c r="Z1889" i="11" s="1"/>
  <c r="Y1888" i="11"/>
  <c r="Y1889" i="11" s="1"/>
  <c r="X1888" i="11"/>
  <c r="X1889" i="11" s="1"/>
  <c r="W1888" i="11"/>
  <c r="W1889" i="11" s="1"/>
  <c r="V1888" i="11"/>
  <c r="V1889" i="11" s="1"/>
  <c r="U1888" i="11"/>
  <c r="U1889" i="11" s="1"/>
  <c r="T1888" i="11"/>
  <c r="T1889" i="11" s="1"/>
  <c r="S1888" i="11"/>
  <c r="S1889" i="11" s="1"/>
  <c r="R1888" i="11"/>
  <c r="R1889" i="11" s="1"/>
  <c r="Q1888" i="11"/>
  <c r="Q1889" i="11" s="1"/>
  <c r="P1888" i="11"/>
  <c r="P1889" i="11" s="1"/>
  <c r="O1888" i="11"/>
  <c r="O1889" i="11" s="1"/>
  <c r="N1888" i="11"/>
  <c r="N1889" i="11" s="1"/>
  <c r="M1888" i="11"/>
  <c r="M1889" i="11" s="1"/>
  <c r="L1888" i="11"/>
  <c r="L1889" i="11" s="1"/>
  <c r="K1888" i="11"/>
  <c r="K1889" i="11" s="1"/>
  <c r="J1888" i="11"/>
  <c r="J1889" i="11" s="1"/>
  <c r="I1888" i="11"/>
  <c r="I1889" i="11" s="1"/>
  <c r="H1888" i="11"/>
  <c r="H1889" i="11" s="1"/>
  <c r="G1888" i="11"/>
  <c r="G1889" i="11" s="1"/>
  <c r="F1888" i="11"/>
  <c r="F1889" i="11" s="1"/>
  <c r="DY1880" i="11"/>
  <c r="DX1880" i="11"/>
  <c r="DW1880" i="11"/>
  <c r="DV1880" i="11"/>
  <c r="DU1880" i="11"/>
  <c r="DT1880" i="11"/>
  <c r="DS1880" i="11"/>
  <c r="DR1880" i="11"/>
  <c r="DQ1880" i="11"/>
  <c r="DP1880" i="11"/>
  <c r="DO1880" i="11"/>
  <c r="DN1880" i="11"/>
  <c r="DM1880" i="11"/>
  <c r="DL1880" i="11"/>
  <c r="DK1880" i="11"/>
  <c r="DJ1880" i="11"/>
  <c r="DI1880" i="11"/>
  <c r="DH1880" i="11"/>
  <c r="DG1880" i="11"/>
  <c r="DF1880" i="11"/>
  <c r="DE1880" i="11"/>
  <c r="DD1880" i="11"/>
  <c r="DC1880" i="11"/>
  <c r="DB1880" i="11"/>
  <c r="DA1880" i="11"/>
  <c r="CZ1880" i="11"/>
  <c r="CY1880" i="11"/>
  <c r="CX1880" i="11"/>
  <c r="CW1880" i="11"/>
  <c r="CV1880" i="11"/>
  <c r="CU1880" i="11"/>
  <c r="CT1880" i="11"/>
  <c r="CS1880" i="11"/>
  <c r="CR1880" i="11"/>
  <c r="CQ1880" i="11"/>
  <c r="CP1880" i="11"/>
  <c r="CO1880" i="11"/>
  <c r="CN1880" i="11"/>
  <c r="CM1880" i="11"/>
  <c r="CL1880" i="11"/>
  <c r="CK1880" i="11"/>
  <c r="CJ1880" i="11"/>
  <c r="CI1880" i="11"/>
  <c r="CH1880" i="11"/>
  <c r="CG1880" i="11"/>
  <c r="CF1880" i="11"/>
  <c r="CE1880" i="11"/>
  <c r="CD1880" i="11"/>
  <c r="CC1880" i="11"/>
  <c r="CB1880" i="11"/>
  <c r="CA1880" i="11"/>
  <c r="BZ1880" i="11"/>
  <c r="BY1880" i="11"/>
  <c r="BX1880" i="11"/>
  <c r="BW1880" i="11"/>
  <c r="BV1880" i="11"/>
  <c r="BU1880" i="11"/>
  <c r="BT1880" i="11"/>
  <c r="BS1880" i="11"/>
  <c r="DV1859" i="11"/>
  <c r="DU1859" i="11"/>
  <c r="DT1859" i="11"/>
  <c r="DS1859" i="11"/>
  <c r="DR1859" i="11"/>
  <c r="DQ1859" i="11"/>
  <c r="DP1859" i="11"/>
  <c r="DO1859" i="11"/>
  <c r="DN1859" i="11"/>
  <c r="DM1859" i="11"/>
  <c r="DL1859" i="11"/>
  <c r="DK1859" i="11"/>
  <c r="DJ1859" i="11"/>
  <c r="DI1859" i="11"/>
  <c r="DH1859" i="11"/>
  <c r="DG1859" i="11"/>
  <c r="DF1859" i="11"/>
  <c r="DE1859" i="11"/>
  <c r="DD1859" i="11"/>
  <c r="DC1859" i="11"/>
  <c r="DB1859" i="11"/>
  <c r="DA1859" i="11"/>
  <c r="CZ1859" i="11"/>
  <c r="CY1859" i="11"/>
  <c r="CX1859" i="11"/>
  <c r="CW1859" i="11"/>
  <c r="CV1859" i="11"/>
  <c r="CU1859" i="11"/>
  <c r="CT1859" i="11"/>
  <c r="CS1859" i="11"/>
  <c r="CR1859" i="11"/>
  <c r="CQ1859" i="11"/>
  <c r="CP1859" i="11"/>
  <c r="CO1859" i="11"/>
  <c r="CN1859" i="11"/>
  <c r="CM1859" i="11"/>
  <c r="CL1859" i="11"/>
  <c r="CK1859" i="11"/>
  <c r="CJ1859" i="11"/>
  <c r="CI1859" i="11"/>
  <c r="CH1859" i="11"/>
  <c r="DV1858" i="11"/>
  <c r="DU1858" i="11"/>
  <c r="DT1858" i="11"/>
  <c r="DS1858" i="11"/>
  <c r="DR1858" i="11"/>
  <c r="DQ1858" i="11"/>
  <c r="DP1858" i="11"/>
  <c r="DO1858" i="11"/>
  <c r="DN1858" i="11"/>
  <c r="DM1858" i="11"/>
  <c r="DL1858" i="11"/>
  <c r="DK1858" i="11"/>
  <c r="DJ1858" i="11"/>
  <c r="DI1858" i="11"/>
  <c r="DH1858" i="11"/>
  <c r="DG1858" i="11"/>
  <c r="DF1858" i="11"/>
  <c r="DE1858" i="11"/>
  <c r="DD1858" i="11"/>
  <c r="DC1858" i="11"/>
  <c r="DB1858" i="11"/>
  <c r="DA1858" i="11"/>
  <c r="CZ1858" i="11"/>
  <c r="CY1858" i="11"/>
  <c r="CX1858" i="11"/>
  <c r="CW1858" i="11"/>
  <c r="CV1858" i="11"/>
  <c r="CU1858" i="11"/>
  <c r="CT1858" i="11"/>
  <c r="CS1858" i="11"/>
  <c r="CR1858" i="11"/>
  <c r="CQ1858" i="11"/>
  <c r="CP1858" i="11"/>
  <c r="CO1858" i="11"/>
  <c r="CN1858" i="11"/>
  <c r="CM1858" i="11"/>
  <c r="CL1858" i="11"/>
  <c r="CK1858" i="11"/>
  <c r="CJ1858" i="11"/>
  <c r="CI1858" i="11"/>
  <c r="CH1858" i="11"/>
  <c r="DV1857" i="11"/>
  <c r="DU1857" i="11"/>
  <c r="DT1857" i="11"/>
  <c r="DS1857" i="11"/>
  <c r="DR1857" i="11"/>
  <c r="DQ1857" i="11"/>
  <c r="DP1857" i="11"/>
  <c r="DO1857" i="11"/>
  <c r="DN1857" i="11"/>
  <c r="DM1857" i="11"/>
  <c r="DL1857" i="11"/>
  <c r="DK1857" i="11"/>
  <c r="DJ1857" i="11"/>
  <c r="DI1857" i="11"/>
  <c r="DH1857" i="11"/>
  <c r="DG1857" i="11"/>
  <c r="DF1857" i="11"/>
  <c r="DE1857" i="11"/>
  <c r="DD1857" i="11"/>
  <c r="DC1857" i="11"/>
  <c r="DB1857" i="11"/>
  <c r="DA1857" i="11"/>
  <c r="CZ1857" i="11"/>
  <c r="CY1857" i="11"/>
  <c r="CX1857" i="11"/>
  <c r="CW1857" i="11"/>
  <c r="CV1857" i="11"/>
  <c r="CU1857" i="11"/>
  <c r="CT1857" i="11"/>
  <c r="CS1857" i="11"/>
  <c r="CR1857" i="11"/>
  <c r="CQ1857" i="11"/>
  <c r="CP1857" i="11"/>
  <c r="CO1857" i="11"/>
  <c r="CN1857" i="11"/>
  <c r="CM1857" i="11"/>
  <c r="CL1857" i="11"/>
  <c r="CK1857" i="11"/>
  <c r="CJ1857" i="11"/>
  <c r="CI1857" i="11"/>
  <c r="CH1857" i="11"/>
  <c r="DV1856" i="11"/>
  <c r="DU1856" i="11"/>
  <c r="DT1856" i="11"/>
  <c r="DS1856" i="11"/>
  <c r="DR1856" i="11"/>
  <c r="DQ1856" i="11"/>
  <c r="DP1856" i="11"/>
  <c r="DO1856" i="11"/>
  <c r="DN1856" i="11"/>
  <c r="DM1856" i="11"/>
  <c r="DL1856" i="11"/>
  <c r="DK1856" i="11"/>
  <c r="DJ1856" i="11"/>
  <c r="DI1856" i="11"/>
  <c r="DH1856" i="11"/>
  <c r="DG1856" i="11"/>
  <c r="DF1856" i="11"/>
  <c r="DE1856" i="11"/>
  <c r="DD1856" i="11"/>
  <c r="DC1856" i="11"/>
  <c r="DB1856" i="11"/>
  <c r="DA1856" i="11"/>
  <c r="CZ1856" i="11"/>
  <c r="CY1856" i="11"/>
  <c r="CX1856" i="11"/>
  <c r="CW1856" i="11"/>
  <c r="CV1856" i="11"/>
  <c r="CU1856" i="11"/>
  <c r="CT1856" i="11"/>
  <c r="CS1856" i="11"/>
  <c r="CR1856" i="11"/>
  <c r="CQ1856" i="11"/>
  <c r="CP1856" i="11"/>
  <c r="CO1856" i="11"/>
  <c r="CN1856" i="11"/>
  <c r="CM1856" i="11"/>
  <c r="CL1856" i="11"/>
  <c r="CK1856" i="11"/>
  <c r="CJ1856" i="11"/>
  <c r="CI1856" i="11"/>
  <c r="CH1856" i="11"/>
  <c r="DV1855" i="11"/>
  <c r="DU1855" i="11"/>
  <c r="DT1855" i="11"/>
  <c r="DS1855" i="11"/>
  <c r="DR1855" i="11"/>
  <c r="DQ1855" i="11"/>
  <c r="DP1855" i="11"/>
  <c r="DO1855" i="11"/>
  <c r="DN1855" i="11"/>
  <c r="DM1855" i="11"/>
  <c r="DL1855" i="11"/>
  <c r="DK1855" i="11"/>
  <c r="DJ1855" i="11"/>
  <c r="DI1855" i="11"/>
  <c r="DH1855" i="11"/>
  <c r="DG1855" i="11"/>
  <c r="DF1855" i="11"/>
  <c r="DE1855" i="11"/>
  <c r="DD1855" i="11"/>
  <c r="DC1855" i="11"/>
  <c r="DB1855" i="11"/>
  <c r="DA1855" i="11"/>
  <c r="CZ1855" i="11"/>
  <c r="CY1855" i="11"/>
  <c r="CX1855" i="11"/>
  <c r="CW1855" i="11"/>
  <c r="CV1855" i="11"/>
  <c r="CU1855" i="11"/>
  <c r="CT1855" i="11"/>
  <c r="CS1855" i="11"/>
  <c r="CR1855" i="11"/>
  <c r="CQ1855" i="11"/>
  <c r="CP1855" i="11"/>
  <c r="CO1855" i="11"/>
  <c r="CN1855" i="11"/>
  <c r="CM1855" i="11"/>
  <c r="CL1855" i="11"/>
  <c r="CK1855" i="11"/>
  <c r="CJ1855" i="11"/>
  <c r="CI1855" i="11"/>
  <c r="CH1855" i="11"/>
  <c r="DV1854" i="11"/>
  <c r="DU1854" i="11"/>
  <c r="DT1854" i="11"/>
  <c r="DS1854" i="11"/>
  <c r="DR1854" i="11"/>
  <c r="DQ1854" i="11"/>
  <c r="DP1854" i="11"/>
  <c r="DO1854" i="11"/>
  <c r="DN1854" i="11"/>
  <c r="DM1854" i="11"/>
  <c r="DL1854" i="11"/>
  <c r="DK1854" i="11"/>
  <c r="DJ1854" i="11"/>
  <c r="DI1854" i="11"/>
  <c r="DH1854" i="11"/>
  <c r="DG1854" i="11"/>
  <c r="DF1854" i="11"/>
  <c r="DE1854" i="11"/>
  <c r="DD1854" i="11"/>
  <c r="DC1854" i="11"/>
  <c r="DB1854" i="11"/>
  <c r="DA1854" i="11"/>
  <c r="CZ1854" i="11"/>
  <c r="CY1854" i="11"/>
  <c r="CX1854" i="11"/>
  <c r="CW1854" i="11"/>
  <c r="CV1854" i="11"/>
  <c r="CU1854" i="11"/>
  <c r="CT1854" i="11"/>
  <c r="CS1854" i="11"/>
  <c r="CR1854" i="11"/>
  <c r="CQ1854" i="11"/>
  <c r="CP1854" i="11"/>
  <c r="CO1854" i="11"/>
  <c r="CN1854" i="11"/>
  <c r="CM1854" i="11"/>
  <c r="CL1854" i="11"/>
  <c r="CK1854" i="11"/>
  <c r="CJ1854" i="11"/>
  <c r="CI1854" i="11"/>
  <c r="CH1854" i="11"/>
  <c r="DW668" i="11"/>
  <c r="DV668" i="11"/>
  <c r="DU668" i="11"/>
  <c r="DT668" i="11"/>
  <c r="DS668" i="11"/>
  <c r="DR668" i="11"/>
  <c r="DQ668" i="11"/>
  <c r="DP668" i="11"/>
  <c r="DO668" i="11"/>
  <c r="DN668" i="11"/>
  <c r="DM668" i="11"/>
  <c r="DL668" i="11"/>
  <c r="DK668" i="11"/>
  <c r="DJ668" i="11"/>
  <c r="DI668" i="11"/>
  <c r="DH668" i="11"/>
  <c r="DG668" i="11"/>
  <c r="DF668" i="11"/>
  <c r="DE668" i="11"/>
  <c r="DD668" i="11"/>
  <c r="DC668" i="11"/>
  <c r="DB668" i="11"/>
  <c r="DA668" i="11"/>
  <c r="CZ668" i="11"/>
  <c r="CY668" i="11"/>
  <c r="CX668" i="11"/>
  <c r="CW668" i="11"/>
  <c r="DW667" i="11"/>
  <c r="DV667" i="11"/>
  <c r="DU667" i="11"/>
  <c r="DT667" i="11"/>
  <c r="DS667" i="11"/>
  <c r="DR667" i="11"/>
  <c r="DQ667" i="11"/>
  <c r="DP667" i="11"/>
  <c r="DO667" i="11"/>
  <c r="DN667" i="11"/>
  <c r="DM667" i="11"/>
  <c r="DL667" i="11"/>
  <c r="DK667" i="11"/>
  <c r="DJ667" i="11"/>
  <c r="DI667" i="11"/>
  <c r="DH667" i="11"/>
  <c r="DG667" i="11"/>
  <c r="DF667" i="11"/>
  <c r="DE667" i="11"/>
  <c r="DD667" i="11"/>
  <c r="DC667" i="11"/>
  <c r="DB667" i="11"/>
  <c r="DA667" i="11"/>
  <c r="CZ667" i="11"/>
  <c r="CY667" i="11"/>
  <c r="CX667" i="11"/>
  <c r="CW667" i="11"/>
  <c r="CV667" i="11"/>
  <c r="CU667" i="11"/>
  <c r="CT667" i="11"/>
  <c r="CS667" i="11"/>
  <c r="CR667" i="11"/>
  <c r="CQ667" i="11"/>
  <c r="CP667" i="11"/>
  <c r="CO667" i="11"/>
  <c r="CN667" i="11"/>
  <c r="CM667" i="11"/>
  <c r="CL667" i="11"/>
  <c r="CK667" i="11"/>
  <c r="CJ667" i="11"/>
  <c r="CI667" i="11"/>
  <c r="CH667" i="11"/>
  <c r="CG667" i="11"/>
  <c r="CF667" i="11"/>
  <c r="CE667" i="11"/>
  <c r="CD667" i="11"/>
  <c r="CC667" i="11"/>
  <c r="CB667" i="11"/>
  <c r="CA667" i="11"/>
  <c r="BZ667" i="11"/>
  <c r="BY667" i="11"/>
  <c r="BX667" i="11"/>
  <c r="DW666" i="11"/>
  <c r="DV666" i="11"/>
  <c r="DU666" i="11"/>
  <c r="DT666" i="11"/>
  <c r="DS666" i="11"/>
  <c r="DR666" i="11"/>
  <c r="DQ666" i="11"/>
  <c r="DP666" i="11"/>
  <c r="DO666" i="11"/>
  <c r="DN666" i="11"/>
  <c r="DM666" i="11"/>
  <c r="DL666" i="11"/>
  <c r="DK666" i="11"/>
  <c r="DJ666" i="11"/>
  <c r="DI666" i="11"/>
  <c r="DH666" i="11"/>
  <c r="DG666" i="11"/>
  <c r="DF666" i="11"/>
  <c r="DE666" i="11"/>
  <c r="DD666" i="11"/>
  <c r="DC666" i="11"/>
  <c r="DB666" i="11"/>
  <c r="DA666" i="11"/>
  <c r="CZ666" i="11"/>
  <c r="CY666" i="11"/>
  <c r="CX666" i="11"/>
  <c r="CW666" i="11"/>
  <c r="CV666" i="11"/>
  <c r="CU666" i="11"/>
  <c r="CT666" i="11"/>
  <c r="CS666" i="11"/>
  <c r="CR666" i="11"/>
  <c r="CQ666" i="11"/>
  <c r="CP666" i="11"/>
  <c r="CO666" i="11"/>
  <c r="CN666" i="11"/>
  <c r="CM666" i="11"/>
  <c r="CL666" i="11"/>
  <c r="CK666" i="11"/>
  <c r="DW665" i="11"/>
  <c r="DV665" i="11"/>
  <c r="DU665" i="11"/>
  <c r="DT665" i="11"/>
  <c r="DS665" i="11"/>
  <c r="DR665" i="11"/>
  <c r="DQ665" i="11"/>
  <c r="DP665" i="11"/>
  <c r="DO665" i="11"/>
  <c r="DN665" i="11"/>
  <c r="DM665" i="11"/>
  <c r="DL665" i="11"/>
  <c r="DK665" i="11"/>
  <c r="DJ665" i="11"/>
  <c r="DI665" i="11"/>
  <c r="DH665" i="11"/>
  <c r="DG665" i="11"/>
  <c r="DF665" i="11"/>
  <c r="DE665" i="11"/>
  <c r="DD665" i="11"/>
  <c r="DC665" i="11"/>
  <c r="DB665" i="11"/>
  <c r="DA665" i="11"/>
  <c r="CZ665" i="11"/>
  <c r="CY665" i="11"/>
  <c r="CX665" i="11"/>
  <c r="CW665" i="11"/>
  <c r="DW664" i="11"/>
  <c r="DV664" i="11"/>
  <c r="DU664" i="11"/>
  <c r="DT664" i="11"/>
  <c r="DS664" i="11"/>
  <c r="DR664" i="11"/>
  <c r="DQ664" i="11"/>
  <c r="DP664" i="11"/>
  <c r="DO664" i="11"/>
  <c r="DN664" i="11"/>
  <c r="DM664" i="11"/>
  <c r="DL664" i="11"/>
  <c r="DK664" i="11"/>
  <c r="DJ664" i="11"/>
  <c r="DI664" i="11"/>
  <c r="DH664" i="11"/>
  <c r="DG664" i="11"/>
  <c r="DF664" i="11"/>
  <c r="DE664" i="11"/>
  <c r="DD664" i="11"/>
  <c r="DC664" i="11"/>
  <c r="DB664" i="11"/>
  <c r="DA664" i="11"/>
  <c r="CZ664" i="11"/>
  <c r="CY664" i="11"/>
  <c r="CX664" i="11"/>
  <c r="CW664" i="11"/>
  <c r="CV664" i="11"/>
  <c r="CU664" i="11"/>
  <c r="CT664" i="11"/>
  <c r="CS664" i="11"/>
  <c r="CR664" i="11"/>
  <c r="DW663" i="11"/>
  <c r="DV663" i="11"/>
  <c r="DU663" i="11"/>
  <c r="DT663" i="11"/>
  <c r="DS663" i="11"/>
  <c r="DR663" i="11"/>
  <c r="DQ663" i="11"/>
  <c r="DP663" i="11"/>
  <c r="DO663" i="11"/>
  <c r="DN663" i="11"/>
  <c r="DM663" i="11"/>
  <c r="DL663" i="11"/>
  <c r="DK663" i="11"/>
  <c r="DJ663" i="11"/>
  <c r="DI663" i="11"/>
  <c r="DH663" i="11"/>
  <c r="DG663" i="11"/>
  <c r="DF663" i="11"/>
  <c r="DE663" i="11"/>
  <c r="DD663" i="11"/>
  <c r="DC663" i="11"/>
  <c r="DB663" i="11"/>
  <c r="DA663" i="11"/>
  <c r="CZ663" i="11"/>
  <c r="CY663" i="11"/>
  <c r="CX663" i="11"/>
  <c r="CW663" i="11"/>
  <c r="CV663" i="11"/>
  <c r="CU663" i="11"/>
  <c r="CT663" i="11"/>
  <c r="CS663" i="11"/>
  <c r="CR663" i="11"/>
  <c r="CQ663" i="11"/>
  <c r="CP663" i="11"/>
  <c r="CO663" i="11"/>
  <c r="CN663" i="11"/>
  <c r="CM663" i="11"/>
  <c r="CL663" i="11"/>
  <c r="CK663" i="11"/>
  <c r="CJ663" i="11"/>
  <c r="CI663" i="11"/>
  <c r="CH663" i="11"/>
  <c r="DJ650" i="11"/>
  <c r="DI650" i="11"/>
  <c r="DH650" i="11"/>
  <c r="DG650" i="11"/>
  <c r="DF650" i="11"/>
  <c r="DE650" i="11"/>
  <c r="DD650" i="11"/>
  <c r="DC650" i="11"/>
  <c r="DB650" i="11"/>
  <c r="DA650" i="11"/>
  <c r="CZ650" i="11"/>
  <c r="CY650" i="11"/>
  <c r="CX650" i="11"/>
  <c r="CW650" i="11"/>
  <c r="DM649" i="11"/>
  <c r="DL649" i="11"/>
  <c r="DK649" i="11"/>
  <c r="DJ649" i="11"/>
  <c r="DI649" i="11"/>
  <c r="DH649" i="11"/>
  <c r="DG649" i="11"/>
  <c r="DF649" i="11"/>
  <c r="DE649" i="11"/>
  <c r="DD649" i="11"/>
  <c r="DC649" i="11"/>
  <c r="DB649" i="11"/>
  <c r="DA649" i="11"/>
  <c r="CZ649" i="11"/>
  <c r="CY649" i="11"/>
  <c r="CX649" i="11"/>
  <c r="CW649" i="11"/>
  <c r="DM648" i="11"/>
  <c r="DL648" i="11"/>
  <c r="DK648" i="11"/>
  <c r="DJ648" i="11"/>
  <c r="DI648" i="11"/>
  <c r="DH648" i="11"/>
  <c r="DG648" i="11"/>
  <c r="DF648" i="11"/>
  <c r="DE648" i="11"/>
  <c r="DD648" i="11"/>
  <c r="DC648" i="11"/>
  <c r="DB648" i="11"/>
  <c r="DA648" i="11"/>
  <c r="CZ648" i="11"/>
  <c r="CY648" i="11"/>
  <c r="CX648" i="11"/>
  <c r="CW648" i="11"/>
  <c r="DM647" i="11"/>
  <c r="DL647" i="11"/>
  <c r="DK647" i="11"/>
  <c r="DJ647" i="11"/>
  <c r="DI647" i="11"/>
  <c r="DH647" i="11"/>
  <c r="DG647" i="11"/>
  <c r="DF647" i="11"/>
  <c r="DE647" i="11"/>
  <c r="DD647" i="11"/>
  <c r="DC647" i="11"/>
  <c r="DB647" i="11"/>
  <c r="DA647" i="11"/>
  <c r="CZ647" i="11"/>
  <c r="CY647" i="11"/>
  <c r="CX647" i="11"/>
  <c r="CW647" i="11"/>
  <c r="DM646" i="11"/>
  <c r="DL646" i="11"/>
  <c r="DK646" i="11"/>
  <c r="DJ646" i="11"/>
  <c r="DI646" i="11"/>
  <c r="DH646" i="11"/>
  <c r="DG646" i="11"/>
  <c r="DF646" i="11"/>
  <c r="DE646" i="11"/>
  <c r="DD646" i="11"/>
  <c r="DC646" i="11"/>
  <c r="DB646" i="11"/>
  <c r="DA646" i="11"/>
  <c r="CZ646" i="11"/>
  <c r="CY646" i="11"/>
  <c r="CX646" i="11"/>
  <c r="CW646" i="11"/>
  <c r="DJ645" i="11"/>
  <c r="DI645" i="11"/>
  <c r="DH645" i="11"/>
  <c r="DG645" i="11"/>
  <c r="DF645" i="11"/>
  <c r="DE645" i="11"/>
  <c r="DD645" i="11"/>
  <c r="DC645" i="11"/>
  <c r="DB645" i="11"/>
  <c r="DA645" i="11"/>
  <c r="CZ645" i="11"/>
  <c r="CY645" i="11"/>
  <c r="CX645" i="11"/>
  <c r="CW645" i="11"/>
  <c r="DW295" i="11"/>
  <c r="DV295" i="11"/>
  <c r="DU295" i="11"/>
  <c r="DT295" i="11"/>
  <c r="DS295" i="11"/>
  <c r="DR295" i="11"/>
  <c r="DQ295" i="11"/>
  <c r="DP295" i="11"/>
  <c r="DO295" i="11"/>
  <c r="DN295" i="11"/>
  <c r="DM295" i="11"/>
  <c r="DL295" i="11"/>
  <c r="DK295" i="11"/>
  <c r="DJ295" i="11"/>
  <c r="DI295" i="11"/>
  <c r="DH295" i="11"/>
  <c r="DG295" i="11"/>
  <c r="DF295" i="11"/>
  <c r="DE295" i="11"/>
  <c r="DD295" i="11"/>
  <c r="DC295" i="11"/>
  <c r="DB295" i="11"/>
  <c r="DA295" i="11"/>
  <c r="CZ295" i="11"/>
  <c r="CY295" i="11"/>
  <c r="CX295" i="11"/>
  <c r="CW295" i="11"/>
  <c r="CV295" i="11"/>
  <c r="CU295" i="11"/>
  <c r="CT295" i="11"/>
  <c r="CS295" i="11"/>
  <c r="CR295" i="11"/>
  <c r="CQ295" i="11"/>
  <c r="CP295" i="11"/>
  <c r="CO295" i="11"/>
  <c r="CN295" i="11"/>
  <c r="CM295" i="11"/>
  <c r="CL295" i="11"/>
  <c r="CK295" i="11"/>
  <c r="CJ295" i="11"/>
  <c r="CI295" i="11"/>
  <c r="CH295" i="11"/>
  <c r="CG295" i="11"/>
  <c r="CF295" i="11"/>
  <c r="CE295" i="11"/>
  <c r="CD295" i="11"/>
  <c r="CC295" i="11"/>
  <c r="CB295" i="11"/>
  <c r="CA295" i="11"/>
  <c r="BZ295" i="11"/>
  <c r="BY295" i="11"/>
  <c r="BX295" i="11"/>
  <c r="BW295" i="11"/>
  <c r="BV295" i="11"/>
  <c r="BU295" i="11"/>
  <c r="BT295" i="11"/>
  <c r="BS295" i="11"/>
  <c r="BR295" i="11"/>
  <c r="BQ295" i="11"/>
  <c r="BP295" i="11"/>
  <c r="BO295" i="11"/>
  <c r="BN295" i="11"/>
  <c r="BM295" i="11"/>
  <c r="BL295" i="11"/>
  <c r="BK295" i="11"/>
  <c r="BJ295" i="11"/>
  <c r="BI295" i="11"/>
  <c r="BH295" i="11"/>
  <c r="BG295" i="11"/>
  <c r="BF295" i="11"/>
  <c r="BE295" i="11"/>
  <c r="BD295" i="11"/>
  <c r="DW294" i="11"/>
  <c r="DV294" i="11"/>
  <c r="DU294" i="11"/>
  <c r="DT294" i="11"/>
  <c r="DS294" i="11"/>
  <c r="DR294" i="11"/>
  <c r="DQ294" i="11"/>
  <c r="DP294" i="11"/>
  <c r="DO294" i="11"/>
  <c r="DN294" i="11"/>
  <c r="DM294" i="11"/>
  <c r="DL294" i="11"/>
  <c r="DK294" i="11"/>
  <c r="DJ294" i="11"/>
  <c r="DI294" i="11"/>
  <c r="DH294" i="11"/>
  <c r="DG294" i="11"/>
  <c r="DF294" i="11"/>
  <c r="DE294" i="11"/>
  <c r="DD294" i="11"/>
  <c r="DC294" i="11"/>
  <c r="DB294" i="11"/>
  <c r="DA294" i="11"/>
  <c r="CZ294" i="11"/>
  <c r="CY294" i="11"/>
  <c r="CX294" i="11"/>
  <c r="CW294" i="11"/>
  <c r="CV294" i="11"/>
  <c r="CU294" i="11"/>
  <c r="CT294" i="11"/>
  <c r="CS294" i="11"/>
  <c r="CR294" i="11"/>
  <c r="CQ294" i="11"/>
  <c r="CP294" i="11"/>
  <c r="CO294" i="11"/>
  <c r="CN294" i="11"/>
  <c r="CM294" i="11"/>
  <c r="CL294" i="11"/>
  <c r="CK294" i="11"/>
  <c r="CJ294" i="11"/>
  <c r="CI294" i="11"/>
  <c r="CH294" i="11"/>
  <c r="CG294" i="11"/>
  <c r="CF294" i="11"/>
  <c r="CE294" i="11"/>
  <c r="CD294" i="11"/>
  <c r="CC294" i="11"/>
  <c r="CB294" i="11"/>
  <c r="CA294" i="11"/>
  <c r="BZ294" i="11"/>
  <c r="BY294" i="11"/>
  <c r="BX294" i="11"/>
  <c r="BW294" i="11"/>
  <c r="BV294" i="11"/>
  <c r="BU294" i="11"/>
  <c r="BT294" i="11"/>
  <c r="BS294" i="11"/>
  <c r="BR294" i="11"/>
  <c r="BQ294" i="11"/>
  <c r="BP294" i="11"/>
  <c r="BO294" i="11"/>
  <c r="BN294" i="11"/>
  <c r="BM294" i="11"/>
  <c r="BL294" i="11"/>
  <c r="BK294" i="11"/>
  <c r="BJ294" i="11"/>
  <c r="BI294" i="11"/>
  <c r="BH294" i="11"/>
  <c r="BG294" i="11"/>
  <c r="BF294" i="11"/>
  <c r="BE294" i="11"/>
  <c r="BD294" i="11"/>
  <c r="DW293" i="11"/>
  <c r="DV293" i="11"/>
  <c r="DU293" i="11"/>
  <c r="DT293" i="11"/>
  <c r="DS293" i="11"/>
  <c r="DR293" i="11"/>
  <c r="DQ293" i="11"/>
  <c r="DP293" i="11"/>
  <c r="DO293" i="11"/>
  <c r="DN293" i="11"/>
  <c r="DM293" i="11"/>
  <c r="DL293" i="11"/>
  <c r="DK293" i="11"/>
  <c r="DJ293" i="11"/>
  <c r="DI293" i="11"/>
  <c r="DH293" i="11"/>
  <c r="DG293" i="11"/>
  <c r="DF293" i="11"/>
  <c r="DE293" i="11"/>
  <c r="DD293" i="11"/>
  <c r="DC293" i="11"/>
  <c r="DB293" i="11"/>
  <c r="DA293" i="11"/>
  <c r="CZ293" i="11"/>
  <c r="CY293" i="11"/>
  <c r="CX293" i="11"/>
  <c r="CW293" i="11"/>
  <c r="CV293" i="11"/>
  <c r="CU293" i="11"/>
  <c r="CT293" i="11"/>
  <c r="CS293" i="11"/>
  <c r="CR293" i="11"/>
  <c r="CQ293" i="11"/>
  <c r="CP293" i="11"/>
  <c r="CO293" i="11"/>
  <c r="CN293" i="11"/>
  <c r="CM293" i="11"/>
  <c r="CL293" i="11"/>
  <c r="CK293" i="11"/>
  <c r="CJ293" i="11"/>
  <c r="CI293" i="11"/>
  <c r="CH293" i="11"/>
  <c r="CG293" i="11"/>
  <c r="CF293" i="11"/>
  <c r="CE293" i="11"/>
  <c r="CD293" i="11"/>
  <c r="CC293" i="11"/>
  <c r="CB293" i="11"/>
  <c r="CA293" i="11"/>
  <c r="BZ293" i="11"/>
  <c r="BY293" i="11"/>
  <c r="BX293" i="11"/>
  <c r="BW293" i="11"/>
  <c r="BV293" i="11"/>
  <c r="BU293" i="11"/>
  <c r="BT293" i="11"/>
  <c r="BS293" i="11"/>
  <c r="BR293" i="11"/>
  <c r="BQ293" i="11"/>
  <c r="BP293" i="11"/>
  <c r="BO293" i="11"/>
  <c r="BN293" i="11"/>
  <c r="BM293" i="11"/>
  <c r="BL293" i="11"/>
  <c r="BK293" i="11"/>
  <c r="BJ293" i="11"/>
  <c r="BI293" i="11"/>
  <c r="BH293" i="11"/>
  <c r="BG293" i="11"/>
  <c r="BF293" i="11"/>
  <c r="BE293" i="11"/>
  <c r="BD293" i="11"/>
  <c r="DW250" i="11"/>
  <c r="DV250" i="11"/>
  <c r="DU250" i="11"/>
  <c r="DT250" i="11"/>
  <c r="DS250" i="11"/>
  <c r="DR250" i="11"/>
  <c r="DQ250" i="11"/>
  <c r="DP250" i="11"/>
  <c r="DO250" i="11"/>
  <c r="DN250" i="11"/>
  <c r="DM250" i="11"/>
  <c r="DL250" i="11"/>
  <c r="DK250" i="11"/>
  <c r="DJ250" i="11"/>
  <c r="DI250" i="11"/>
  <c r="DH250" i="11"/>
  <c r="DG250" i="11"/>
  <c r="DF250" i="11"/>
  <c r="DE250" i="11"/>
  <c r="DD250" i="11"/>
  <c r="DC250" i="11"/>
  <c r="DB250" i="11"/>
  <c r="DA250" i="11"/>
  <c r="CZ250" i="11"/>
  <c r="CY250" i="11"/>
  <c r="CX250" i="11"/>
  <c r="CW250" i="11"/>
  <c r="CV250" i="11"/>
  <c r="CU250" i="11"/>
  <c r="CT250" i="11"/>
  <c r="CS250" i="11"/>
  <c r="CR250" i="11"/>
  <c r="CQ250" i="11"/>
  <c r="CP250" i="11"/>
  <c r="CO250" i="11"/>
  <c r="CN250" i="11"/>
  <c r="CM250" i="11"/>
  <c r="CL250" i="11"/>
  <c r="CK250" i="11"/>
  <c r="CJ250" i="11"/>
  <c r="CI250" i="11"/>
  <c r="CH250" i="11"/>
  <c r="CG250" i="11"/>
  <c r="CF250" i="11"/>
  <c r="CE250" i="11"/>
  <c r="CD250" i="11"/>
  <c r="CC250" i="11"/>
  <c r="CB250" i="11"/>
  <c r="CA250" i="11"/>
  <c r="BZ250" i="11"/>
  <c r="BY250" i="11"/>
  <c r="BX250" i="11"/>
  <c r="BW250" i="11"/>
  <c r="BV250" i="11"/>
  <c r="BU250" i="11"/>
  <c r="BT250" i="11"/>
  <c r="BS250" i="11"/>
  <c r="BR250" i="11"/>
  <c r="BQ250" i="11"/>
  <c r="BP250" i="11"/>
  <c r="BO250" i="11"/>
  <c r="BN250" i="11"/>
  <c r="BM250" i="11"/>
  <c r="BL250" i="11"/>
  <c r="BK250" i="11"/>
  <c r="BJ250" i="11"/>
  <c r="BI250" i="11"/>
  <c r="BH250" i="11"/>
  <c r="BG250" i="11"/>
  <c r="BF250" i="11"/>
  <c r="BE250" i="11"/>
  <c r="BD250" i="11"/>
  <c r="DW249" i="11"/>
  <c r="DV249" i="11"/>
  <c r="DU249" i="11"/>
  <c r="DT249" i="11"/>
  <c r="DS249" i="11"/>
  <c r="DR249" i="11"/>
  <c r="DQ249" i="11"/>
  <c r="DP249" i="11"/>
  <c r="DO249" i="11"/>
  <c r="DN249" i="11"/>
  <c r="DM249" i="11"/>
  <c r="DL249" i="11"/>
  <c r="DK249" i="11"/>
  <c r="DJ249" i="11"/>
  <c r="DI249" i="11"/>
  <c r="DH249" i="11"/>
  <c r="DG249" i="11"/>
  <c r="DF249" i="11"/>
  <c r="DE249" i="11"/>
  <c r="DD249" i="11"/>
  <c r="DC249" i="11"/>
  <c r="DB249" i="11"/>
  <c r="DA249" i="11"/>
  <c r="CZ249" i="11"/>
  <c r="CY249" i="11"/>
  <c r="CX249" i="11"/>
  <c r="CW249" i="11"/>
  <c r="CV249" i="11"/>
  <c r="CU249" i="11"/>
  <c r="CT249" i="11"/>
  <c r="CS249" i="11"/>
  <c r="CR249" i="11"/>
  <c r="CQ249" i="11"/>
  <c r="CP249" i="11"/>
  <c r="CO249" i="11"/>
  <c r="CN249" i="11"/>
  <c r="CM249" i="11"/>
  <c r="CL249" i="11"/>
  <c r="CK249" i="11"/>
  <c r="CJ249" i="11"/>
  <c r="CI249" i="11"/>
  <c r="CH249" i="11"/>
  <c r="CG249" i="11"/>
  <c r="CF249" i="11"/>
  <c r="CE249" i="11"/>
  <c r="CD249" i="11"/>
  <c r="CC249" i="11"/>
  <c r="CB249" i="11"/>
  <c r="CA249" i="11"/>
  <c r="BZ249" i="11"/>
  <c r="BY249" i="11"/>
  <c r="BX249" i="11"/>
  <c r="BW249" i="11"/>
  <c r="BV249" i="11"/>
  <c r="BU249" i="11"/>
  <c r="BT249" i="11"/>
  <c r="BS249" i="11"/>
  <c r="BR249" i="11"/>
  <c r="BQ249" i="11"/>
  <c r="BP249" i="11"/>
  <c r="BO249" i="11"/>
  <c r="BN249" i="11"/>
  <c r="BM249" i="11"/>
  <c r="BL249" i="11"/>
  <c r="BK249" i="11"/>
  <c r="BJ249" i="11"/>
  <c r="BI249" i="11"/>
  <c r="BH249" i="11"/>
  <c r="BG249" i="11"/>
  <c r="BF249" i="11"/>
  <c r="BE249" i="11"/>
  <c r="BD249" i="11"/>
  <c r="DW248" i="11"/>
  <c r="DV248" i="11"/>
  <c r="DU248" i="11"/>
  <c r="DT248" i="11"/>
  <c r="DS248" i="11"/>
  <c r="DR248" i="11"/>
  <c r="DQ248" i="11"/>
  <c r="DP248" i="11"/>
  <c r="DO248" i="11"/>
  <c r="DN248" i="11"/>
  <c r="DM248" i="11"/>
  <c r="DL248" i="11"/>
  <c r="DK248" i="11"/>
  <c r="DJ248" i="11"/>
  <c r="DI248" i="11"/>
  <c r="DH248" i="11"/>
  <c r="DG248" i="11"/>
  <c r="DF248" i="11"/>
  <c r="DE248" i="11"/>
  <c r="DD248" i="11"/>
  <c r="DC248" i="11"/>
  <c r="DB248" i="11"/>
  <c r="DA248" i="11"/>
  <c r="CZ248" i="11"/>
  <c r="CY248" i="11"/>
  <c r="CX248" i="11"/>
  <c r="CW248" i="11"/>
  <c r="CV248" i="11"/>
  <c r="CU248" i="11"/>
  <c r="CT248" i="11"/>
  <c r="CS248" i="11"/>
  <c r="CR248" i="11"/>
  <c r="CQ248" i="11"/>
  <c r="CP248" i="11"/>
  <c r="CO248" i="11"/>
  <c r="CN248" i="11"/>
  <c r="CM248" i="11"/>
  <c r="CL248" i="11"/>
  <c r="CK248" i="11"/>
  <c r="CJ248" i="11"/>
  <c r="CI248" i="11"/>
  <c r="CH248" i="11"/>
  <c r="CG248" i="11"/>
  <c r="CF248" i="11"/>
  <c r="CE248" i="11"/>
  <c r="CD248" i="11"/>
  <c r="CC248" i="11"/>
  <c r="CB248" i="11"/>
  <c r="CA248" i="11"/>
  <c r="BZ248" i="11"/>
  <c r="BY248" i="11"/>
  <c r="BX248" i="11"/>
  <c r="BW248" i="11"/>
  <c r="BV248" i="11"/>
  <c r="BU248" i="11"/>
  <c r="BT248" i="11"/>
  <c r="BS248" i="11"/>
  <c r="BR248" i="11"/>
  <c r="BQ248" i="11"/>
  <c r="BP248" i="11"/>
  <c r="BO248" i="11"/>
  <c r="BN248" i="11"/>
  <c r="BM248" i="11"/>
  <c r="BL248" i="11"/>
  <c r="BK248" i="11"/>
  <c r="BJ248" i="11"/>
  <c r="BI248" i="11"/>
  <c r="BH248" i="11"/>
  <c r="BG248" i="11"/>
  <c r="BF248" i="11"/>
  <c r="BE248" i="11"/>
  <c r="BD248" i="11"/>
  <c r="DW205" i="11"/>
  <c r="DV205" i="11"/>
  <c r="DU205" i="11"/>
  <c r="DT205" i="11"/>
  <c r="DS205" i="11"/>
  <c r="DR205" i="11"/>
  <c r="DQ205" i="11"/>
  <c r="DP205" i="11"/>
  <c r="DO205" i="11"/>
  <c r="DN205" i="11"/>
  <c r="DM205" i="11"/>
  <c r="DL205" i="11"/>
  <c r="DK205" i="11"/>
  <c r="DJ205" i="11"/>
  <c r="DI205" i="11"/>
  <c r="DH205" i="11"/>
  <c r="DG205" i="11"/>
  <c r="DF205" i="11"/>
  <c r="DE205" i="11"/>
  <c r="DD205" i="11"/>
  <c r="DC205" i="11"/>
  <c r="DB205" i="11"/>
  <c r="DA205" i="11"/>
  <c r="CZ205" i="11"/>
  <c r="CY205" i="11"/>
  <c r="CX205" i="11"/>
  <c r="CW205" i="11"/>
  <c r="CV205" i="11"/>
  <c r="CU205" i="11"/>
  <c r="CT205" i="11"/>
  <c r="CS205" i="11"/>
  <c r="CR205" i="11"/>
  <c r="CQ205" i="11"/>
  <c r="CP205" i="11"/>
  <c r="CO205" i="11"/>
  <c r="CN205" i="11"/>
  <c r="CM205" i="11"/>
  <c r="CL205" i="11"/>
  <c r="CK205" i="11"/>
  <c r="CJ205" i="11"/>
  <c r="CI205" i="11"/>
  <c r="CH205" i="11"/>
  <c r="CG205" i="11"/>
  <c r="CF205" i="11"/>
  <c r="CE205" i="11"/>
  <c r="CD205" i="11"/>
  <c r="CC205" i="11"/>
  <c r="CB205" i="11"/>
  <c r="CA205" i="11"/>
  <c r="BZ205" i="11"/>
  <c r="BY205" i="11"/>
  <c r="BX205" i="11"/>
  <c r="BW205" i="11"/>
  <c r="BV205" i="11"/>
  <c r="BU205" i="11"/>
  <c r="BT205" i="11"/>
  <c r="BS205" i="11"/>
  <c r="BR205" i="11"/>
  <c r="BQ205" i="11"/>
  <c r="BP205" i="11"/>
  <c r="BO205" i="11"/>
  <c r="BN205" i="11"/>
  <c r="BM205" i="11"/>
  <c r="BL205" i="11"/>
  <c r="BK205" i="11"/>
  <c r="BJ205" i="11"/>
  <c r="BI205" i="11"/>
  <c r="BH205" i="11"/>
  <c r="BG205" i="11"/>
  <c r="BF205" i="11"/>
  <c r="BE205" i="11"/>
  <c r="BD205" i="11"/>
  <c r="DW204" i="11"/>
  <c r="DV204" i="11"/>
  <c r="DU204" i="11"/>
  <c r="DT204" i="11"/>
  <c r="DS204" i="11"/>
  <c r="DR204" i="11"/>
  <c r="DQ204" i="11"/>
  <c r="DP204" i="11"/>
  <c r="DO204" i="11"/>
  <c r="DN204" i="11"/>
  <c r="DM204" i="11"/>
  <c r="DL204" i="11"/>
  <c r="DK204" i="11"/>
  <c r="DJ204" i="11"/>
  <c r="DI204" i="11"/>
  <c r="DH204" i="11"/>
  <c r="DG204" i="11"/>
  <c r="DF204" i="11"/>
  <c r="DE204" i="11"/>
  <c r="DD204" i="11"/>
  <c r="DC204" i="11"/>
  <c r="DB204" i="11"/>
  <c r="DA204" i="11"/>
  <c r="CZ204" i="11"/>
  <c r="CY204" i="11"/>
  <c r="CX204" i="11"/>
  <c r="CW204" i="11"/>
  <c r="CV204" i="11"/>
  <c r="CU204" i="11"/>
  <c r="CT204" i="11"/>
  <c r="CS204" i="11"/>
  <c r="CR204" i="11"/>
  <c r="CQ204" i="11"/>
  <c r="CP204" i="11"/>
  <c r="CO204" i="11"/>
  <c r="CN204" i="11"/>
  <c r="CM204" i="11"/>
  <c r="CL204" i="11"/>
  <c r="CK204" i="11"/>
  <c r="CJ204" i="11"/>
  <c r="CI204" i="11"/>
  <c r="CH204" i="11"/>
  <c r="CG204" i="11"/>
  <c r="CF204" i="11"/>
  <c r="CE204" i="11"/>
  <c r="CD204" i="11"/>
  <c r="CC204" i="11"/>
  <c r="CB204" i="11"/>
  <c r="CA204" i="11"/>
  <c r="BZ204" i="11"/>
  <c r="BY204" i="11"/>
  <c r="BX204" i="11"/>
  <c r="BW204" i="11"/>
  <c r="BV204" i="11"/>
  <c r="BU204" i="11"/>
  <c r="BT204" i="11"/>
  <c r="BS204" i="11"/>
  <c r="BR204" i="11"/>
  <c r="BQ204" i="11"/>
  <c r="BP204" i="11"/>
  <c r="BO204" i="11"/>
  <c r="BN204" i="11"/>
  <c r="BM204" i="11"/>
  <c r="BL204" i="11"/>
  <c r="BK204" i="11"/>
  <c r="BJ204" i="11"/>
  <c r="BI204" i="11"/>
  <c r="BH204" i="11"/>
  <c r="BG204" i="11"/>
  <c r="BF204" i="11"/>
  <c r="BE204" i="11"/>
  <c r="BD204" i="11"/>
  <c r="DW203" i="11"/>
  <c r="DV203" i="11"/>
  <c r="DU203" i="11"/>
  <c r="DT203" i="11"/>
  <c r="DS203" i="11"/>
  <c r="DR203" i="11"/>
  <c r="DQ203" i="11"/>
  <c r="DP203" i="11"/>
  <c r="DO203" i="11"/>
  <c r="DN203" i="11"/>
  <c r="DM203" i="11"/>
  <c r="DL203" i="11"/>
  <c r="DK203" i="11"/>
  <c r="DJ203" i="11"/>
  <c r="DI203" i="11"/>
  <c r="DH203" i="11"/>
  <c r="DG203" i="11"/>
  <c r="DF203" i="11"/>
  <c r="DE203" i="11"/>
  <c r="DD203" i="11"/>
  <c r="DC203" i="11"/>
  <c r="DB203" i="11"/>
  <c r="DA203" i="11"/>
  <c r="CZ203" i="11"/>
  <c r="CY203" i="11"/>
  <c r="CX203" i="11"/>
  <c r="CW203" i="11"/>
  <c r="CV203" i="11"/>
  <c r="CU203" i="11"/>
  <c r="CT203" i="11"/>
  <c r="CS203" i="11"/>
  <c r="CR203" i="11"/>
  <c r="CQ203" i="11"/>
  <c r="CP203" i="11"/>
  <c r="CO203" i="11"/>
  <c r="CN203" i="11"/>
  <c r="CM203" i="11"/>
  <c r="CL203" i="11"/>
  <c r="CK203" i="11"/>
  <c r="CJ203" i="11"/>
  <c r="CI203" i="11"/>
  <c r="CH203" i="11"/>
  <c r="CG203" i="11"/>
  <c r="CF203" i="11"/>
  <c r="CE203" i="11"/>
  <c r="CD203" i="11"/>
  <c r="CC203" i="11"/>
  <c r="CB203" i="11"/>
  <c r="CA203" i="11"/>
  <c r="BZ203" i="11"/>
  <c r="BY203" i="11"/>
  <c r="BX203" i="11"/>
  <c r="BW203" i="11"/>
  <c r="BV203" i="11"/>
  <c r="BU203" i="11"/>
  <c r="BT203" i="11"/>
  <c r="BS203" i="11"/>
  <c r="BR203" i="11"/>
  <c r="BQ203" i="11"/>
  <c r="BP203" i="11"/>
  <c r="BO203" i="11"/>
  <c r="BN203" i="11"/>
  <c r="BM203" i="11"/>
  <c r="BL203" i="11"/>
  <c r="BK203" i="11"/>
  <c r="BJ203" i="11"/>
  <c r="BI203" i="11"/>
  <c r="BH203" i="11"/>
  <c r="BG203" i="11"/>
  <c r="BF203" i="11"/>
  <c r="BE203" i="11"/>
  <c r="BD203" i="11"/>
  <c r="DW160" i="11"/>
  <c r="DV160" i="11"/>
  <c r="DU160" i="11"/>
  <c r="DT160" i="11"/>
  <c r="DS160" i="11"/>
  <c r="DR160" i="11"/>
  <c r="DQ160" i="11"/>
  <c r="DP160" i="11"/>
  <c r="DO160" i="11"/>
  <c r="DN160" i="11"/>
  <c r="DM160" i="11"/>
  <c r="DL160" i="11"/>
  <c r="DK160" i="11"/>
  <c r="DJ160" i="11"/>
  <c r="DI160" i="11"/>
  <c r="DH160" i="11"/>
  <c r="DG160" i="11"/>
  <c r="DF160" i="11"/>
  <c r="DE160" i="11"/>
  <c r="DD160" i="11"/>
  <c r="DC160" i="11"/>
  <c r="DB160" i="11"/>
  <c r="DA160" i="11"/>
  <c r="CZ160" i="11"/>
  <c r="CY160" i="11"/>
  <c r="CX160" i="11"/>
  <c r="CW160" i="11"/>
  <c r="CV160" i="11"/>
  <c r="CU160" i="11"/>
  <c r="CT160" i="11"/>
  <c r="CS160" i="11"/>
  <c r="CR160" i="11"/>
  <c r="CQ160" i="11"/>
  <c r="CP160" i="11"/>
  <c r="CO160" i="11"/>
  <c r="CN160" i="11"/>
  <c r="CM160" i="11"/>
  <c r="CL160" i="11"/>
  <c r="CK160" i="11"/>
  <c r="CJ160" i="11"/>
  <c r="CI160" i="11"/>
  <c r="CH160" i="11"/>
  <c r="CG160" i="11"/>
  <c r="CF160" i="11"/>
  <c r="CE160" i="11"/>
  <c r="CD160" i="11"/>
  <c r="CC160" i="11"/>
  <c r="CB160" i="11"/>
  <c r="CA160" i="11"/>
  <c r="BZ160" i="11"/>
  <c r="BY160" i="11"/>
  <c r="BX160" i="11"/>
  <c r="BW160" i="11"/>
  <c r="BV160" i="11"/>
  <c r="BU160" i="11"/>
  <c r="BT160" i="11"/>
  <c r="BS160" i="11"/>
  <c r="BR160" i="11"/>
  <c r="BQ160" i="11"/>
  <c r="BP160" i="11"/>
  <c r="BO160" i="11"/>
  <c r="BN160" i="11"/>
  <c r="BM160" i="11"/>
  <c r="BL160" i="11"/>
  <c r="BK160" i="11"/>
  <c r="BJ160" i="11"/>
  <c r="BI160" i="11"/>
  <c r="BH160" i="11"/>
  <c r="BG160" i="11"/>
  <c r="BF160" i="11"/>
  <c r="BE160" i="11"/>
  <c r="BD160" i="11"/>
  <c r="DW159" i="11"/>
  <c r="DV159" i="11"/>
  <c r="DU159" i="11"/>
  <c r="DT159" i="11"/>
  <c r="DS159" i="11"/>
  <c r="DR159" i="11"/>
  <c r="DQ159" i="11"/>
  <c r="DP159" i="11"/>
  <c r="DO159" i="11"/>
  <c r="DN159" i="11"/>
  <c r="DM159" i="11"/>
  <c r="DL159" i="11"/>
  <c r="DK159" i="11"/>
  <c r="DJ159" i="11"/>
  <c r="DI159" i="11"/>
  <c r="DH159" i="11"/>
  <c r="DG159" i="11"/>
  <c r="DF159" i="11"/>
  <c r="DE159" i="11"/>
  <c r="DD159" i="11"/>
  <c r="DC159" i="11"/>
  <c r="DB159" i="11"/>
  <c r="DA159" i="11"/>
  <c r="CZ159" i="11"/>
  <c r="CY159" i="11"/>
  <c r="CX159" i="11"/>
  <c r="CW159" i="11"/>
  <c r="CV159" i="11"/>
  <c r="CU159" i="11"/>
  <c r="CT159" i="11"/>
  <c r="CS159" i="11"/>
  <c r="CR159" i="11"/>
  <c r="CQ159" i="11"/>
  <c r="CP159" i="11"/>
  <c r="CO159" i="11"/>
  <c r="CN159" i="11"/>
  <c r="CM159" i="11"/>
  <c r="CL159" i="11"/>
  <c r="CK159" i="11"/>
  <c r="CJ159" i="11"/>
  <c r="CI159" i="11"/>
  <c r="CH159" i="11"/>
  <c r="CG159" i="11"/>
  <c r="CF159" i="11"/>
  <c r="CE159" i="11"/>
  <c r="CD159" i="11"/>
  <c r="CC159" i="11"/>
  <c r="CB159" i="11"/>
  <c r="CA159" i="11"/>
  <c r="BZ159" i="11"/>
  <c r="BY159" i="11"/>
  <c r="BX159" i="11"/>
  <c r="BW159" i="11"/>
  <c r="BV159" i="11"/>
  <c r="BU159" i="11"/>
  <c r="BT159" i="11"/>
  <c r="BS159" i="11"/>
  <c r="BR159" i="11"/>
  <c r="BQ159" i="11"/>
  <c r="BP159" i="11"/>
  <c r="BO159" i="11"/>
  <c r="BN159" i="11"/>
  <c r="BM159" i="11"/>
  <c r="BL159" i="11"/>
  <c r="BK159" i="11"/>
  <c r="BJ159" i="11"/>
  <c r="BI159" i="11"/>
  <c r="BH159" i="11"/>
  <c r="BG159" i="11"/>
  <c r="BF159" i="11"/>
  <c r="BE159" i="11"/>
  <c r="BD159" i="11"/>
  <c r="DW158" i="11"/>
  <c r="DV158" i="11"/>
  <c r="DU158" i="11"/>
  <c r="DT158" i="11"/>
  <c r="DS158" i="11"/>
  <c r="DR158" i="11"/>
  <c r="DQ158" i="11"/>
  <c r="DP158" i="11"/>
  <c r="DO158" i="11"/>
  <c r="DN158" i="11"/>
  <c r="DM158" i="11"/>
  <c r="DL158" i="11"/>
  <c r="DK158" i="11"/>
  <c r="DJ158" i="11"/>
  <c r="DI158" i="11"/>
  <c r="DH158" i="11"/>
  <c r="DG158" i="11"/>
  <c r="DF158" i="11"/>
  <c r="DE158" i="11"/>
  <c r="DD158" i="11"/>
  <c r="DC158" i="11"/>
  <c r="DB158" i="11"/>
  <c r="DA158" i="11"/>
  <c r="CZ158" i="11"/>
  <c r="CY158" i="11"/>
  <c r="CX158" i="11"/>
  <c r="CW158" i="11"/>
  <c r="CV158" i="11"/>
  <c r="CU158" i="11"/>
  <c r="CT158" i="11"/>
  <c r="CS158" i="11"/>
  <c r="CR158" i="11"/>
  <c r="CQ158" i="11"/>
  <c r="CP158" i="11"/>
  <c r="CO158" i="11"/>
  <c r="CN158" i="11"/>
  <c r="CM158" i="11"/>
  <c r="CL158" i="11"/>
  <c r="CK158" i="11"/>
  <c r="CJ158" i="11"/>
  <c r="CI158" i="11"/>
  <c r="CH158" i="11"/>
  <c r="CG158" i="11"/>
  <c r="CF158" i="11"/>
  <c r="CE158" i="11"/>
  <c r="CD158" i="11"/>
  <c r="CC158" i="11"/>
  <c r="CB158" i="11"/>
  <c r="CA158" i="11"/>
  <c r="BZ158" i="11"/>
  <c r="BY158" i="11"/>
  <c r="BX158" i="11"/>
  <c r="BW158" i="11"/>
  <c r="BV158" i="11"/>
  <c r="BU158" i="11"/>
  <c r="BT158" i="11"/>
  <c r="BS158" i="11"/>
  <c r="BR158" i="11"/>
  <c r="BQ158" i="11"/>
  <c r="BP158" i="11"/>
  <c r="BO158" i="11"/>
  <c r="BN158" i="11"/>
  <c r="BM158" i="11"/>
  <c r="BL158" i="11"/>
  <c r="BK158" i="11"/>
  <c r="BJ158" i="11"/>
  <c r="BI158" i="11"/>
  <c r="BH158" i="11"/>
  <c r="BG158" i="11"/>
  <c r="BF158" i="11"/>
  <c r="BE158" i="11"/>
  <c r="BD158" i="11"/>
  <c r="DW115" i="11"/>
  <c r="DV115" i="11"/>
  <c r="DU115" i="11"/>
  <c r="DT115" i="11"/>
  <c r="DS115" i="11"/>
  <c r="DR115" i="11"/>
  <c r="DQ115" i="11"/>
  <c r="DP115" i="11"/>
  <c r="DO115" i="11"/>
  <c r="DN115" i="11"/>
  <c r="DM115" i="11"/>
  <c r="DL115" i="11"/>
  <c r="DK115" i="11"/>
  <c r="DJ115" i="11"/>
  <c r="DI115" i="11"/>
  <c r="DH115" i="11"/>
  <c r="DG115" i="11"/>
  <c r="DF115" i="11"/>
  <c r="DE115" i="11"/>
  <c r="DD115" i="11"/>
  <c r="DC115" i="11"/>
  <c r="DB115" i="11"/>
  <c r="DA115" i="11"/>
  <c r="CZ115" i="11"/>
  <c r="CY115" i="11"/>
  <c r="CX115" i="11"/>
  <c r="CW115" i="11"/>
  <c r="CV115" i="11"/>
  <c r="CU115" i="11"/>
  <c r="CT115" i="11"/>
  <c r="CS115" i="11"/>
  <c r="CR115" i="11"/>
  <c r="CQ115" i="11"/>
  <c r="CP115" i="11"/>
  <c r="CO115" i="11"/>
  <c r="CN115" i="11"/>
  <c r="CM115" i="11"/>
  <c r="CL115" i="11"/>
  <c r="CK115" i="11"/>
  <c r="CJ115" i="11"/>
  <c r="CI115" i="11"/>
  <c r="CH115" i="11"/>
  <c r="CG115" i="11"/>
  <c r="CF115" i="11"/>
  <c r="CE115" i="11"/>
  <c r="CD115" i="11"/>
  <c r="CC115" i="11"/>
  <c r="CB115" i="11"/>
  <c r="CA115" i="11"/>
  <c r="BZ115" i="11"/>
  <c r="BY115" i="11"/>
  <c r="BX115" i="11"/>
  <c r="BW115" i="11"/>
  <c r="BV115" i="11"/>
  <c r="BU115" i="11"/>
  <c r="BT115" i="11"/>
  <c r="BS115" i="11"/>
  <c r="BR115" i="11"/>
  <c r="BQ115" i="11"/>
  <c r="BP115" i="11"/>
  <c r="BO115" i="11"/>
  <c r="BN115" i="11"/>
  <c r="BM115" i="11"/>
  <c r="BL115" i="11"/>
  <c r="BK115" i="11"/>
  <c r="BJ115" i="11"/>
  <c r="BI115" i="11"/>
  <c r="BH115" i="11"/>
  <c r="BG115" i="11"/>
  <c r="BF115" i="11"/>
  <c r="BE115" i="11"/>
  <c r="BD115" i="11"/>
  <c r="DW114" i="11"/>
  <c r="DV114" i="11"/>
  <c r="DU114" i="11"/>
  <c r="DT114" i="11"/>
  <c r="DS114" i="11"/>
  <c r="DR114" i="11"/>
  <c r="DQ114" i="11"/>
  <c r="DP114" i="11"/>
  <c r="DO114" i="11"/>
  <c r="DN114" i="11"/>
  <c r="DM114" i="11"/>
  <c r="DL114" i="11"/>
  <c r="DK114" i="11"/>
  <c r="DJ114" i="11"/>
  <c r="DI114" i="11"/>
  <c r="DH114" i="11"/>
  <c r="DG114" i="11"/>
  <c r="DF114" i="11"/>
  <c r="DE114" i="11"/>
  <c r="DD114" i="11"/>
  <c r="DC114" i="11"/>
  <c r="DB114" i="11"/>
  <c r="DA114" i="11"/>
  <c r="CZ114" i="11"/>
  <c r="CY114" i="11"/>
  <c r="CX114" i="11"/>
  <c r="CW114" i="11"/>
  <c r="CV114" i="11"/>
  <c r="CU114" i="11"/>
  <c r="CT114" i="11"/>
  <c r="CS114" i="11"/>
  <c r="CR114" i="11"/>
  <c r="CQ114" i="11"/>
  <c r="CP114" i="11"/>
  <c r="CO114" i="11"/>
  <c r="CN114" i="11"/>
  <c r="CM114" i="11"/>
  <c r="CL114" i="11"/>
  <c r="CK114" i="11"/>
  <c r="CJ114" i="11"/>
  <c r="CI114" i="11"/>
  <c r="CH114" i="11"/>
  <c r="CG114" i="11"/>
  <c r="CF114" i="11"/>
  <c r="CE114" i="11"/>
  <c r="CD114" i="11"/>
  <c r="CC114" i="11"/>
  <c r="CB114" i="11"/>
  <c r="CA114" i="11"/>
  <c r="BZ114" i="11"/>
  <c r="BY114" i="11"/>
  <c r="BX114" i="11"/>
  <c r="BW114" i="11"/>
  <c r="BV114" i="11"/>
  <c r="BU114" i="11"/>
  <c r="BT114" i="11"/>
  <c r="BS114" i="11"/>
  <c r="BR114" i="11"/>
  <c r="BQ114" i="11"/>
  <c r="BP114" i="11"/>
  <c r="BO114" i="11"/>
  <c r="BN114" i="11"/>
  <c r="BM114" i="11"/>
  <c r="BL114" i="11"/>
  <c r="BK114" i="11"/>
  <c r="BJ114" i="11"/>
  <c r="BI114" i="11"/>
  <c r="BH114" i="11"/>
  <c r="BG114" i="11"/>
  <c r="BF114" i="11"/>
  <c r="BE114" i="11"/>
  <c r="BD114" i="11"/>
  <c r="DW113" i="11"/>
  <c r="DV113" i="11"/>
  <c r="DU113" i="11"/>
  <c r="DT113" i="11"/>
  <c r="DS113" i="11"/>
  <c r="DR113" i="11"/>
  <c r="DQ113" i="11"/>
  <c r="DP113" i="11"/>
  <c r="DO113" i="11"/>
  <c r="DN113" i="11"/>
  <c r="DM113" i="11"/>
  <c r="DL113" i="11"/>
  <c r="DK113" i="11"/>
  <c r="DJ113" i="11"/>
  <c r="DI113" i="11"/>
  <c r="DH113" i="11"/>
  <c r="DG113" i="11"/>
  <c r="DF113" i="11"/>
  <c r="DE113" i="11"/>
  <c r="DD113" i="11"/>
  <c r="DC113" i="11"/>
  <c r="DB113" i="11"/>
  <c r="DA113" i="11"/>
  <c r="CZ113" i="11"/>
  <c r="CY113" i="11"/>
  <c r="CX113" i="11"/>
  <c r="CW113" i="11"/>
  <c r="CV113" i="11"/>
  <c r="CU113" i="11"/>
  <c r="CT113" i="11"/>
  <c r="CS113" i="11"/>
  <c r="CR113" i="11"/>
  <c r="CQ113" i="11"/>
  <c r="CP113" i="11"/>
  <c r="CO113" i="11"/>
  <c r="CN113" i="11"/>
  <c r="CM113" i="11"/>
  <c r="CL113" i="11"/>
  <c r="CK113" i="11"/>
  <c r="CJ113" i="11"/>
  <c r="CI113" i="11"/>
  <c r="CH113" i="11"/>
  <c r="CG113" i="11"/>
  <c r="CF113" i="11"/>
  <c r="CE113" i="11"/>
  <c r="CD113" i="11"/>
  <c r="CC113" i="11"/>
  <c r="CB113" i="11"/>
  <c r="CA113" i="11"/>
  <c r="BZ113" i="11"/>
  <c r="BY113" i="11"/>
  <c r="BX113" i="11"/>
  <c r="BW113" i="11"/>
  <c r="BV113" i="11"/>
  <c r="BU113" i="11"/>
  <c r="BT113" i="11"/>
  <c r="BS113" i="11"/>
  <c r="BR113" i="11"/>
  <c r="BQ113" i="11"/>
  <c r="BP113" i="11"/>
  <c r="BO113" i="11"/>
  <c r="BN113" i="11"/>
  <c r="BM113" i="11"/>
  <c r="BL113" i="11"/>
  <c r="BK113" i="11"/>
  <c r="BJ113" i="11"/>
  <c r="BI113" i="11"/>
  <c r="BH113" i="11"/>
  <c r="BG113" i="11"/>
  <c r="BF113" i="11"/>
  <c r="BE113" i="11"/>
  <c r="BD113" i="11"/>
  <c r="DW70" i="11"/>
  <c r="DV70" i="11"/>
  <c r="DU70" i="11"/>
  <c r="DT70" i="11"/>
  <c r="DS70" i="11"/>
  <c r="DR70" i="11"/>
  <c r="DQ70" i="11"/>
  <c r="DP70" i="11"/>
  <c r="DO70" i="11"/>
  <c r="DN70" i="11"/>
  <c r="DM70" i="11"/>
  <c r="DL70" i="11"/>
  <c r="DK70" i="11"/>
  <c r="DJ70" i="11"/>
  <c r="DI70" i="11"/>
  <c r="DH70" i="11"/>
  <c r="DG70" i="11"/>
  <c r="DF70" i="11"/>
  <c r="DE70" i="11"/>
  <c r="DD70" i="11"/>
  <c r="DC70" i="11"/>
  <c r="DB70" i="11"/>
  <c r="DA70" i="11"/>
  <c r="CZ70" i="11"/>
  <c r="CY70" i="11"/>
  <c r="CX70" i="11"/>
  <c r="CW70" i="11"/>
  <c r="CV70" i="11"/>
  <c r="CU70" i="11"/>
  <c r="CT70" i="11"/>
  <c r="CS70" i="11"/>
  <c r="CR70" i="11"/>
  <c r="CQ70" i="11"/>
  <c r="CP70" i="11"/>
  <c r="CO70" i="11"/>
  <c r="CN70" i="11"/>
  <c r="CM70" i="11"/>
  <c r="CL70" i="11"/>
  <c r="CK70" i="11"/>
  <c r="CJ70" i="11"/>
  <c r="CI70" i="11"/>
  <c r="CH70" i="11"/>
  <c r="CG70" i="11"/>
  <c r="CF70" i="11"/>
  <c r="CE70" i="11"/>
  <c r="CD70" i="11"/>
  <c r="CC70" i="11"/>
  <c r="CB70" i="11"/>
  <c r="CA70" i="11"/>
  <c r="BZ70" i="11"/>
  <c r="BY70" i="11"/>
  <c r="BX70" i="11"/>
  <c r="BW70" i="11"/>
  <c r="BV70" i="11"/>
  <c r="BU70" i="11"/>
  <c r="BT70" i="11"/>
  <c r="BS70" i="11"/>
  <c r="BR70" i="11"/>
  <c r="BQ70" i="11"/>
  <c r="BP70" i="11"/>
  <c r="BO70" i="11"/>
  <c r="BN70" i="11"/>
  <c r="BM70" i="11"/>
  <c r="BL70" i="11"/>
  <c r="BK70" i="11"/>
  <c r="BJ70" i="11"/>
  <c r="BI70" i="11"/>
  <c r="BH70" i="11"/>
  <c r="BG70" i="11"/>
  <c r="BF70" i="11"/>
  <c r="BE70" i="11"/>
  <c r="BD70" i="11"/>
  <c r="DW69" i="11"/>
  <c r="DV69" i="11"/>
  <c r="DU69" i="11"/>
  <c r="DT69" i="11"/>
  <c r="DS69" i="11"/>
  <c r="DR69" i="11"/>
  <c r="DQ69" i="11"/>
  <c r="DP69" i="11"/>
  <c r="DO69" i="11"/>
  <c r="DN69" i="11"/>
  <c r="DM69" i="11"/>
  <c r="DL69" i="11"/>
  <c r="DK69" i="11"/>
  <c r="DJ69" i="11"/>
  <c r="DI69" i="11"/>
  <c r="DH69" i="11"/>
  <c r="DG69" i="11"/>
  <c r="DF69" i="11"/>
  <c r="DE69" i="11"/>
  <c r="DD69" i="11"/>
  <c r="DC69" i="11"/>
  <c r="DB69" i="11"/>
  <c r="DA69" i="11"/>
  <c r="CZ69" i="11"/>
  <c r="CY69" i="11"/>
  <c r="CX69" i="11"/>
  <c r="CW69" i="11"/>
  <c r="CV69" i="11"/>
  <c r="CU69" i="11"/>
  <c r="CT69" i="11"/>
  <c r="CS69" i="11"/>
  <c r="CR69" i="11"/>
  <c r="CQ69" i="11"/>
  <c r="CP69" i="11"/>
  <c r="CO69" i="11"/>
  <c r="CN69" i="11"/>
  <c r="CM69" i="11"/>
  <c r="CL69" i="11"/>
  <c r="CK69" i="11"/>
  <c r="CJ69" i="11"/>
  <c r="CI69" i="11"/>
  <c r="CH69" i="11"/>
  <c r="CG69" i="11"/>
  <c r="CF69" i="11"/>
  <c r="CE69" i="11"/>
  <c r="CD69" i="11"/>
  <c r="CC69" i="11"/>
  <c r="CB69" i="11"/>
  <c r="CA69" i="11"/>
  <c r="BZ69" i="11"/>
  <c r="BY69" i="11"/>
  <c r="BX69" i="11"/>
  <c r="BW69" i="11"/>
  <c r="BV69" i="11"/>
  <c r="BU69" i="11"/>
  <c r="BT69" i="11"/>
  <c r="BS69" i="11"/>
  <c r="BR69" i="11"/>
  <c r="BQ69" i="11"/>
  <c r="BP69" i="11"/>
  <c r="BO69" i="11"/>
  <c r="BN69" i="11"/>
  <c r="BM69" i="11"/>
  <c r="BL69" i="11"/>
  <c r="BK69" i="11"/>
  <c r="BJ69" i="11"/>
  <c r="BI69" i="11"/>
  <c r="BH69" i="11"/>
  <c r="BG69" i="11"/>
  <c r="BF69" i="11"/>
  <c r="BE69" i="11"/>
  <c r="BD69" i="11"/>
  <c r="DW68" i="11"/>
  <c r="DV68" i="11"/>
  <c r="DU68" i="11"/>
  <c r="DT68" i="11"/>
  <c r="DS68" i="11"/>
  <c r="DR68" i="11"/>
  <c r="DQ68" i="11"/>
  <c r="DP68" i="11"/>
  <c r="DO68" i="11"/>
  <c r="DN68" i="11"/>
  <c r="DM68" i="11"/>
  <c r="DL68" i="11"/>
  <c r="DK68" i="11"/>
  <c r="DJ68" i="11"/>
  <c r="DI68" i="11"/>
  <c r="DH68" i="11"/>
  <c r="DG68" i="11"/>
  <c r="DF68" i="11"/>
  <c r="DE68" i="11"/>
  <c r="DD68" i="11"/>
  <c r="DC68" i="11"/>
  <c r="DB68" i="11"/>
  <c r="DA68" i="11"/>
  <c r="CZ68" i="11"/>
  <c r="CY68" i="11"/>
  <c r="CX68" i="11"/>
  <c r="CW68" i="11"/>
  <c r="CV68" i="11"/>
  <c r="CU68" i="11"/>
  <c r="CT68" i="11"/>
  <c r="CS68" i="11"/>
  <c r="CR68" i="11"/>
  <c r="CQ68" i="11"/>
  <c r="CP68" i="11"/>
  <c r="CO68" i="11"/>
  <c r="CN68" i="11"/>
  <c r="CM68" i="11"/>
  <c r="CL68" i="11"/>
  <c r="CK68" i="11"/>
  <c r="CJ68" i="11"/>
  <c r="CI68" i="11"/>
  <c r="CH68" i="11"/>
  <c r="CG68" i="11"/>
  <c r="CF68" i="11"/>
  <c r="CE68" i="11"/>
  <c r="CD68" i="11"/>
  <c r="CC68" i="11"/>
  <c r="CB68" i="11"/>
  <c r="CA68" i="11"/>
  <c r="BZ68" i="11"/>
  <c r="BY68" i="11"/>
  <c r="BX68" i="11"/>
  <c r="BW68" i="11"/>
  <c r="BV68" i="11"/>
  <c r="BU68" i="11"/>
  <c r="BT68" i="11"/>
  <c r="BS68" i="11"/>
  <c r="BR68" i="11"/>
  <c r="BQ68" i="11"/>
  <c r="BP68" i="11"/>
  <c r="BO68" i="11"/>
  <c r="BN68" i="11"/>
  <c r="BM68" i="11"/>
  <c r="BL68" i="11"/>
  <c r="BK68" i="11"/>
  <c r="BJ68" i="11"/>
  <c r="BI68" i="11"/>
  <c r="BH68" i="11"/>
  <c r="BG68" i="11"/>
  <c r="BF68" i="11"/>
  <c r="BE68" i="11"/>
  <c r="BD68" i="11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BA11" i="10"/>
  <c r="BB11" i="10"/>
  <c r="BC11" i="10"/>
  <c r="BD11" i="10"/>
  <c r="B11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B8" i="10"/>
  <c r="A5" i="10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CW309" i="1"/>
  <c r="CX309" i="1"/>
  <c r="CY309" i="1"/>
  <c r="CZ309" i="1"/>
  <c r="DA309" i="1"/>
  <c r="DB309" i="1"/>
  <c r="DC309" i="1"/>
  <c r="DD309" i="1"/>
  <c r="DE309" i="1"/>
  <c r="DF309" i="1"/>
  <c r="DG309" i="1"/>
  <c r="DH309" i="1"/>
  <c r="DI309" i="1"/>
  <c r="DJ309" i="1"/>
  <c r="DK309" i="1"/>
  <c r="DL309" i="1"/>
  <c r="DM309" i="1"/>
  <c r="DN309" i="1"/>
  <c r="DO309" i="1"/>
  <c r="DP309" i="1"/>
  <c r="DQ309" i="1"/>
  <c r="DR309" i="1"/>
  <c r="DS309" i="1"/>
  <c r="DT309" i="1"/>
  <c r="DU309" i="1"/>
  <c r="DV309" i="1"/>
  <c r="DW309" i="1"/>
  <c r="CI309" i="1"/>
  <c r="B9" i="4"/>
  <c r="B8" i="4"/>
  <c r="B7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 s="1"/>
  <c r="BB5" i="4" s="1"/>
  <c r="BA5" i="4" s="1"/>
  <c r="AZ5" i="4" s="1"/>
  <c r="AY5" i="4" s="1"/>
  <c r="AX5" i="4" s="1"/>
  <c r="BP3" i="4"/>
  <c r="BO3" i="4"/>
  <c r="BN3" i="4"/>
  <c r="BM3" i="4"/>
  <c r="BL3" i="4"/>
  <c r="BK3" i="4"/>
  <c r="BJ3" i="4"/>
  <c r="BI3" i="4"/>
  <c r="BH3" i="4" s="1"/>
  <c r="BG3" i="4" s="1"/>
  <c r="BF3" i="4" s="1"/>
  <c r="BE3" i="4" s="1"/>
  <c r="BD3" i="4" s="1"/>
  <c r="BC3" i="4" s="1"/>
  <c r="BB3" i="4" s="1"/>
  <c r="BA3" i="4" s="1"/>
  <c r="AZ3" i="4" s="1"/>
  <c r="AY3" i="4" s="1"/>
  <c r="AX3" i="4" s="1"/>
  <c r="EA341" i="1"/>
  <c r="DZ341" i="1"/>
  <c r="DY341" i="1"/>
  <c r="DX341" i="1"/>
  <c r="DW341" i="1"/>
  <c r="DV341" i="1"/>
  <c r="DU341" i="1"/>
  <c r="DT341" i="1"/>
  <c r="DS341" i="1"/>
  <c r="DR341" i="1"/>
  <c r="DQ341" i="1"/>
  <c r="DP341" i="1"/>
  <c r="DO341" i="1"/>
  <c r="DN341" i="1"/>
  <c r="DM341" i="1"/>
  <c r="DL341" i="1"/>
  <c r="DK341" i="1"/>
  <c r="DJ341" i="1"/>
  <c r="DI341" i="1"/>
  <c r="DH341" i="1"/>
  <c r="DG341" i="1"/>
  <c r="DF341" i="1"/>
  <c r="DE341" i="1"/>
  <c r="DD341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CW334" i="1"/>
  <c r="CX334" i="1"/>
  <c r="CY334" i="1"/>
  <c r="CZ334" i="1"/>
  <c r="DA334" i="1"/>
  <c r="DB334" i="1"/>
  <c r="DC334" i="1"/>
  <c r="DD334" i="1"/>
  <c r="DE334" i="1"/>
  <c r="DF334" i="1"/>
  <c r="DG334" i="1"/>
  <c r="DH334" i="1"/>
  <c r="DI334" i="1"/>
  <c r="DJ334" i="1"/>
  <c r="DK334" i="1"/>
  <c r="DL334" i="1"/>
  <c r="DM334" i="1"/>
  <c r="DN334" i="1"/>
  <c r="DO334" i="1"/>
  <c r="DP334" i="1"/>
  <c r="DQ334" i="1"/>
  <c r="DR334" i="1"/>
  <c r="DS334" i="1"/>
  <c r="DT334" i="1"/>
  <c r="DU334" i="1"/>
  <c r="DV334" i="1"/>
  <c r="DW334" i="1"/>
  <c r="DX334" i="1"/>
  <c r="DY334" i="1"/>
  <c r="DZ334" i="1"/>
  <c r="EA334" i="1"/>
  <c r="BT334" i="1"/>
  <c r="AE10" i="8"/>
  <c r="AF10" i="8"/>
  <c r="AG10" i="8"/>
  <c r="AH10" i="8"/>
  <c r="AI10" i="8"/>
  <c r="AJ10" i="8"/>
  <c r="AK10" i="8"/>
  <c r="AL10" i="8"/>
  <c r="AM10" i="8"/>
  <c r="AN10" i="8"/>
  <c r="AO10" i="8"/>
  <c r="AP10" i="8"/>
  <c r="AD10" i="8"/>
  <c r="DO324" i="1"/>
  <c r="DP324" i="1"/>
  <c r="DQ324" i="1"/>
  <c r="DR324" i="1"/>
  <c r="DS324" i="1"/>
  <c r="DT324" i="1"/>
  <c r="DU324" i="1"/>
  <c r="DV324" i="1"/>
  <c r="DW324" i="1"/>
  <c r="DW326" i="1" s="1"/>
  <c r="DX324" i="1"/>
  <c r="DX326" i="1" s="1"/>
  <c r="DY324" i="1"/>
  <c r="DY326" i="1" s="1"/>
  <c r="DZ324" i="1"/>
  <c r="DZ326" i="1" s="1"/>
  <c r="EA324" i="1"/>
  <c r="EA326" i="1" s="1"/>
  <c r="DN324" i="1"/>
  <c r="DD324" i="1"/>
  <c r="DE324" i="1"/>
  <c r="DF324" i="1"/>
  <c r="DG324" i="1"/>
  <c r="DH324" i="1"/>
  <c r="DI324" i="1"/>
  <c r="DJ324" i="1"/>
  <c r="DK324" i="1"/>
  <c r="DL324" i="1"/>
  <c r="DM324" i="1"/>
  <c r="DC324" i="1"/>
  <c r="CN324" i="1"/>
  <c r="CO324" i="1"/>
  <c r="CP324" i="1"/>
  <c r="CQ324" i="1"/>
  <c r="CR324" i="1"/>
  <c r="CS324" i="1"/>
  <c r="CT324" i="1"/>
  <c r="CU324" i="1"/>
  <c r="CV324" i="1"/>
  <c r="CW324" i="1"/>
  <c r="CX324" i="1"/>
  <c r="CY324" i="1"/>
  <c r="CZ324" i="1"/>
  <c r="DA324" i="1"/>
  <c r="DB324" i="1"/>
  <c r="CM324" i="1"/>
  <c r="B6" i="4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CP18" i="1"/>
  <c r="BO13" i="1"/>
  <c r="CS354" i="1"/>
  <c r="CS11" i="1"/>
  <c r="CS13" i="1"/>
  <c r="DD2445" i="11" l="1"/>
  <c r="DC2445" i="11"/>
  <c r="CR2444" i="11"/>
  <c r="BV2444" i="11"/>
  <c r="DX2203" i="11"/>
  <c r="DW2203" i="11"/>
  <c r="DV2203" i="11"/>
  <c r="DU2203" i="11"/>
  <c r="DT2203" i="11"/>
  <c r="DG2203" i="11"/>
  <c r="DF2203" i="11"/>
  <c r="DE2203" i="11"/>
  <c r="DD2203" i="11"/>
  <c r="DA2203" i="11"/>
  <c r="CZ2203" i="11"/>
  <c r="CY2203" i="11"/>
  <c r="CX2203" i="11"/>
  <c r="CU2203" i="11"/>
  <c r="DX2202" i="11"/>
  <c r="DW2202" i="11"/>
  <c r="DR2202" i="11"/>
  <c r="DP2202" i="11"/>
  <c r="DO2202" i="11"/>
  <c r="DM2202" i="11"/>
  <c r="DK2202" i="11"/>
  <c r="DJ2202" i="11"/>
  <c r="DI2202" i="11"/>
  <c r="DF2202" i="11"/>
  <c r="DC2202" i="11"/>
  <c r="DB2202" i="11"/>
  <c r="DC2192" i="11"/>
  <c r="DC2194" i="11"/>
  <c r="DN2192" i="11"/>
  <c r="DP2191" i="11"/>
  <c r="DE2196" i="11"/>
  <c r="DC2191" i="11"/>
  <c r="DQ2193" i="11"/>
  <c r="CU2195" i="11"/>
  <c r="CU2191" i="11"/>
  <c r="DO2197" i="11"/>
  <c r="CV2193" i="11"/>
  <c r="DE2200" i="11"/>
  <c r="DL2202" i="11"/>
  <c r="DW2201" i="11"/>
  <c r="DA2201" i="11"/>
  <c r="DU2201" i="11"/>
  <c r="DK2199" i="11"/>
  <c r="DL2199" i="11"/>
  <c r="DM2197" i="11"/>
  <c r="DM2199" i="11"/>
  <c r="DC2196" i="11"/>
  <c r="DN2201" i="11"/>
  <c r="DN2200" i="11"/>
  <c r="DI2193" i="11"/>
  <c r="DK2197" i="11"/>
  <c r="DL2197" i="11"/>
  <c r="DM2203" i="11"/>
  <c r="DP2193" i="11"/>
  <c r="DS2197" i="11"/>
  <c r="CR2202" i="11"/>
  <c r="DC2447" i="11"/>
  <c r="DG2202" i="11"/>
  <c r="CX2197" i="11"/>
  <c r="DI2194" i="11"/>
  <c r="DK2201" i="11"/>
  <c r="CZ2202" i="11"/>
  <c r="DV2202" i="11"/>
  <c r="DK2203" i="11"/>
  <c r="DL2203" i="11"/>
  <c r="DO2191" i="11"/>
  <c r="DV2191" i="11"/>
  <c r="DN2203" i="11"/>
  <c r="CU2201" i="11"/>
  <c r="DU2194" i="11"/>
  <c r="DL2201" i="11"/>
  <c r="DX2200" i="11"/>
  <c r="DN2197" i="11"/>
  <c r="CR2203" i="11"/>
  <c r="DU2192" i="11"/>
  <c r="CY2194" i="11"/>
  <c r="DL2193" i="11"/>
  <c r="DB2198" i="11"/>
  <c r="DB2200" i="11"/>
  <c r="DM2201" i="11"/>
  <c r="CR2201" i="11"/>
  <c r="CS2193" i="11"/>
  <c r="DQ2203" i="11"/>
  <c r="CW2203" i="11"/>
  <c r="DS2203" i="11"/>
  <c r="CX2191" i="11"/>
  <c r="CS2191" i="11"/>
  <c r="CT2197" i="11"/>
  <c r="DA2200" i="11"/>
  <c r="DO2203" i="11"/>
  <c r="DD2192" i="11"/>
  <c r="DO2201" i="11"/>
  <c r="DT2202" i="11"/>
  <c r="DK2195" i="11"/>
  <c r="DJ2197" i="11"/>
  <c r="CY2198" i="11"/>
  <c r="DQ2195" i="11"/>
  <c r="DU2198" i="11"/>
  <c r="DU2200" i="11"/>
  <c r="DU2202" i="11"/>
  <c r="CZ2192" i="11"/>
  <c r="CZ2194" i="11"/>
  <c r="DV2196" i="11"/>
  <c r="DT2191" i="11"/>
  <c r="CR2197" i="11"/>
  <c r="CV2191" i="11"/>
  <c r="DR2191" i="11"/>
  <c r="DG2192" i="11"/>
  <c r="DQ2202" i="11"/>
  <c r="DC2203" i="11"/>
  <c r="CT2203" i="11"/>
  <c r="DA2199" i="11"/>
  <c r="DW2199" i="11"/>
  <c r="DE2202" i="11"/>
  <c r="DP2203" i="11"/>
  <c r="DL2198" i="11"/>
  <c r="DL2200" i="11"/>
  <c r="CY2200" i="11"/>
  <c r="CY2202" i="11"/>
  <c r="CT2199" i="11"/>
  <c r="DI2203" i="11"/>
  <c r="DJ2199" i="11"/>
  <c r="DJ2203" i="11"/>
  <c r="DP2197" i="11"/>
  <c r="DE2198" i="11"/>
  <c r="DP2199" i="11"/>
  <c r="DW2191" i="11"/>
  <c r="DA2197" i="11"/>
  <c r="DM2196" i="11"/>
  <c r="CS2195" i="11"/>
  <c r="DD2196" i="11"/>
  <c r="CS2197" i="11"/>
  <c r="CS2199" i="11"/>
  <c r="DH2192" i="11"/>
  <c r="DB2203" i="11"/>
  <c r="DA2202" i="11"/>
  <c r="CW2195" i="11"/>
  <c r="DG2196" i="11"/>
  <c r="DF2196" i="11"/>
  <c r="DS2201" i="11"/>
  <c r="DH2202" i="11"/>
  <c r="BZ2447" i="11"/>
  <c r="DJ2201" i="11"/>
  <c r="CR2191" i="11"/>
  <c r="DC2198" i="11"/>
  <c r="DC2200" i="11"/>
  <c r="CX2192" i="11"/>
  <c r="CX2194" i="11"/>
  <c r="DI2195" i="11"/>
  <c r="DT2196" i="11"/>
  <c r="CX2198" i="11"/>
  <c r="CX2200" i="11"/>
  <c r="DT2192" i="11"/>
  <c r="DT2194" i="11"/>
  <c r="CX2196" i="11"/>
  <c r="DI2197" i="11"/>
  <c r="DT2198" i="11"/>
  <c r="DI2199" i="11"/>
  <c r="CX2204" i="11"/>
  <c r="DT2204" i="11"/>
  <c r="DI2205" i="11"/>
  <c r="DD2198" i="11"/>
  <c r="DR2201" i="11"/>
  <c r="DW2193" i="11"/>
  <c r="CV2201" i="11"/>
  <c r="CU2204" i="11"/>
  <c r="DQ2204" i="11"/>
  <c r="DG2200" i="11"/>
  <c r="CV2203" i="11"/>
  <c r="DG2198" i="11"/>
  <c r="DR2199" i="11"/>
  <c r="DR2203" i="11"/>
  <c r="DQ2197" i="11"/>
  <c r="DG2194" i="11"/>
  <c r="DR2195" i="11"/>
  <c r="CV2204" i="11"/>
  <c r="CY2205" i="11"/>
  <c r="DU2205" i="11"/>
  <c r="DT2019" i="11"/>
  <c r="DT2025" i="11" s="1"/>
  <c r="DW2197" i="11"/>
  <c r="DH2019" i="11"/>
  <c r="DH2025" i="11" s="1"/>
  <c r="CV2199" i="11"/>
  <c r="DF2192" i="11"/>
  <c r="DE2191" i="11"/>
  <c r="DH2200" i="11"/>
  <c r="CI1946" i="11"/>
  <c r="CJ1946" i="11"/>
  <c r="DF1946" i="11"/>
  <c r="DV2019" i="11"/>
  <c r="DV2025" i="11" s="1"/>
  <c r="DH2198" i="11"/>
  <c r="DD2200" i="11"/>
  <c r="DD2447" i="11"/>
  <c r="CS2072" i="11"/>
  <c r="CS2078" i="11" s="1"/>
  <c r="CU2205" i="11"/>
  <c r="DQ2205" i="11"/>
  <c r="DG2204" i="11"/>
  <c r="DB2201" i="11"/>
  <c r="DI2446" i="11"/>
  <c r="BW2444" i="11"/>
  <c r="CS2444" i="11"/>
  <c r="DO2444" i="11"/>
  <c r="DE2445" i="11"/>
  <c r="BU2447" i="11"/>
  <c r="CQ2447" i="11"/>
  <c r="DM2447" i="11"/>
  <c r="BX2448" i="11"/>
  <c r="CT2448" i="11"/>
  <c r="DP2448" i="11"/>
  <c r="BX2444" i="11"/>
  <c r="CT2444" i="11"/>
  <c r="CR2447" i="11"/>
  <c r="CU2448" i="11"/>
  <c r="DD2019" i="11"/>
  <c r="DD2025" i="11" s="1"/>
  <c r="DP2204" i="11"/>
  <c r="DE2205" i="11"/>
  <c r="BY2447" i="11"/>
  <c r="DU2191" i="11"/>
  <c r="CY2193" i="11"/>
  <c r="DJ2194" i="11"/>
  <c r="DU2195" i="11"/>
  <c r="DJ2196" i="11"/>
  <c r="DU2197" i="11"/>
  <c r="DR2446" i="11"/>
  <c r="DC2448" i="11"/>
  <c r="DF2191" i="11"/>
  <c r="DF2199" i="11"/>
  <c r="CY2191" i="11"/>
  <c r="DU2193" i="11"/>
  <c r="CY2195" i="11"/>
  <c r="CY2197" i="11"/>
  <c r="DK2205" i="11"/>
  <c r="DA2089" i="11"/>
  <c r="DJ2448" i="11"/>
  <c r="DO2019" i="11"/>
  <c r="DO2025" i="11" s="1"/>
  <c r="DA2204" i="11"/>
  <c r="DW2204" i="11"/>
  <c r="DL2205" i="11"/>
  <c r="DH2095" i="11"/>
  <c r="CQ1946" i="11"/>
  <c r="DP2019" i="11"/>
  <c r="DP2025" i="11" s="1"/>
  <c r="BT2444" i="11"/>
  <c r="CP2444" i="11"/>
  <c r="DL2444" i="11"/>
  <c r="DB2445" i="11"/>
  <c r="DX2445" i="11"/>
  <c r="BR2447" i="11"/>
  <c r="CN2447" i="11"/>
  <c r="DJ2447" i="11"/>
  <c r="BU2448" i="11"/>
  <c r="CQ2448" i="11"/>
  <c r="DM2448" i="11"/>
  <c r="DN2199" i="11"/>
  <c r="DD2202" i="11"/>
  <c r="BZ2444" i="11"/>
  <c r="CV2444" i="11"/>
  <c r="DR2444" i="11"/>
  <c r="DH2445" i="11"/>
  <c r="DL2446" i="11"/>
  <c r="BX2447" i="11"/>
  <c r="CT2447" i="11"/>
  <c r="DP2447" i="11"/>
  <c r="CA2448" i="11"/>
  <c r="CW2448" i="11"/>
  <c r="DS2448" i="11"/>
  <c r="CS2203" i="11"/>
  <c r="CZ1946" i="11"/>
  <c r="DV1946" i="11"/>
  <c r="DK2204" i="11"/>
  <c r="DO1946" i="11"/>
  <c r="DX1946" i="11"/>
  <c r="CS2204" i="11"/>
  <c r="DO2204" i="11"/>
  <c r="CV2113" i="11"/>
  <c r="CZ2082" i="11"/>
  <c r="CR1946" i="11"/>
  <c r="DL2194" i="11"/>
  <c r="CV2099" i="11"/>
  <c r="CS1946" i="11"/>
  <c r="DG2205" i="11"/>
  <c r="CW2204" i="11"/>
  <c r="DS2204" i="11"/>
  <c r="DH2205" i="11"/>
  <c r="CW2111" i="11"/>
  <c r="CN1946" i="11"/>
  <c r="CO1946" i="11"/>
  <c r="DQ2019" i="11"/>
  <c r="DQ2025" i="11" s="1"/>
  <c r="CI2444" i="11"/>
  <c r="DE2444" i="11"/>
  <c r="CU2445" i="11"/>
  <c r="DQ2445" i="11"/>
  <c r="DV2446" i="11"/>
  <c r="CG2447" i="11"/>
  <c r="DY2447" i="11"/>
  <c r="CJ2448" i="11"/>
  <c r="DF2448" i="11"/>
  <c r="CH2444" i="11"/>
  <c r="DD2444" i="11"/>
  <c r="CT2445" i="11"/>
  <c r="DP2445" i="11"/>
  <c r="DU2446" i="11"/>
  <c r="CF2447" i="11"/>
  <c r="DB2447" i="11"/>
  <c r="DX2447" i="11"/>
  <c r="CI2448" i="11"/>
  <c r="DE2448" i="11"/>
  <c r="CS2082" i="11"/>
  <c r="DG2097" i="11"/>
  <c r="CY2113" i="11"/>
  <c r="CP1946" i="11"/>
  <c r="DU2083" i="11"/>
  <c r="DA2097" i="11"/>
  <c r="DR2019" i="11"/>
  <c r="DR2025" i="11" s="1"/>
  <c r="DN2204" i="11"/>
  <c r="DC2205" i="11"/>
  <c r="DW2205" i="11"/>
  <c r="CY2204" i="11"/>
  <c r="DU2204" i="11"/>
  <c r="DJ2205" i="11"/>
  <c r="BQ2444" i="11"/>
  <c r="CM2444" i="11"/>
  <c r="DI2444" i="11"/>
  <c r="CN2448" i="11"/>
  <c r="BU2444" i="11"/>
  <c r="CQ2444" i="11"/>
  <c r="DM2444" i="11"/>
  <c r="DY2445" i="11"/>
  <c r="BS2447" i="11"/>
  <c r="BV2448" i="11"/>
  <c r="DN2448" i="11"/>
  <c r="DT2097" i="11"/>
  <c r="CY1946" i="11"/>
  <c r="DU1946" i="11"/>
  <c r="CT2205" i="11"/>
  <c r="DP2205" i="11"/>
  <c r="CA2444" i="11"/>
  <c r="DI2445" i="11"/>
  <c r="DM2446" i="11"/>
  <c r="DQ2447" i="11"/>
  <c r="CB2448" i="11"/>
  <c r="DT2448" i="11"/>
  <c r="DH2199" i="11"/>
  <c r="DJ2097" i="11"/>
  <c r="DI2191" i="11"/>
  <c r="DT2200" i="11"/>
  <c r="DT2445" i="11"/>
  <c r="CJ2447" i="11"/>
  <c r="DF2447" i="11"/>
  <c r="BQ2448" i="11"/>
  <c r="DI2448" i="11"/>
  <c r="DG2106" i="11"/>
  <c r="DJ2019" i="11"/>
  <c r="DJ2025" i="11" s="1"/>
  <c r="DF2204" i="11"/>
  <c r="CB2444" i="11"/>
  <c r="CX2444" i="11"/>
  <c r="DT2444" i="11"/>
  <c r="DJ2445" i="11"/>
  <c r="DN2446" i="11"/>
  <c r="DR2447" i="11"/>
  <c r="CC2448" i="11"/>
  <c r="CY2448" i="11"/>
  <c r="DG2113" i="11"/>
  <c r="DN1946" i="11"/>
  <c r="DH2447" i="11"/>
  <c r="DI2447" i="11"/>
  <c r="DF2090" i="11"/>
  <c r="DI2084" i="11"/>
  <c r="CC2444" i="11"/>
  <c r="CY2444" i="11"/>
  <c r="DU2444" i="11"/>
  <c r="DK2445" i="11"/>
  <c r="DO2446" i="11"/>
  <c r="CA2447" i="11"/>
  <c r="CW2447" i="11"/>
  <c r="DS2447" i="11"/>
  <c r="CD2448" i="11"/>
  <c r="CZ2448" i="11"/>
  <c r="DV2448" i="11"/>
  <c r="CY2071" i="11"/>
  <c r="CY2077" i="11" s="1"/>
  <c r="DL2019" i="11"/>
  <c r="DL2025" i="11" s="1"/>
  <c r="DA2448" i="11"/>
  <c r="BY2444" i="11"/>
  <c r="CU2444" i="11"/>
  <c r="DQ2444" i="11"/>
  <c r="BW2447" i="11"/>
  <c r="CS2447" i="11"/>
  <c r="DO2447" i="11"/>
  <c r="DJ2100" i="11"/>
  <c r="DG2019" i="11"/>
  <c r="DG2025" i="11" s="1"/>
  <c r="DF2113" i="11"/>
  <c r="DL2191" i="11"/>
  <c r="CZ2204" i="11"/>
  <c r="DV2204" i="11"/>
  <c r="CZ2444" i="11"/>
  <c r="DK2071" i="11"/>
  <c r="DK2077" i="11" s="1"/>
  <c r="DM1946" i="11"/>
  <c r="DI2019" i="11"/>
  <c r="DI2025" i="11" s="1"/>
  <c r="DP2072" i="11"/>
  <c r="DP2078" i="11" s="1"/>
  <c r="DK2019" i="11"/>
  <c r="DK2025" i="11" s="1"/>
  <c r="DV2102" i="11"/>
  <c r="DQ2080" i="11"/>
  <c r="DD2106" i="11"/>
  <c r="DN2202" i="11"/>
  <c r="DO2105" i="11"/>
  <c r="DW2019" i="11"/>
  <c r="DW2025" i="11" s="1"/>
  <c r="DO2087" i="11"/>
  <c r="DH2105" i="11"/>
  <c r="CY2111" i="11"/>
  <c r="CS2071" i="11"/>
  <c r="CS2077" i="11" s="1"/>
  <c r="CW2081" i="11"/>
  <c r="DS2068" i="11"/>
  <c r="DS2074" i="11" s="1"/>
  <c r="DG2082" i="11"/>
  <c r="DU2099" i="11"/>
  <c r="DI2020" i="11"/>
  <c r="BP2444" i="11"/>
  <c r="DH2444" i="11"/>
  <c r="DY2446" i="11"/>
  <c r="DX2205" i="11"/>
  <c r="DQ2105" i="11"/>
  <c r="DS2202" i="11"/>
  <c r="DK1946" i="11"/>
  <c r="DC2084" i="11"/>
  <c r="DT2080" i="11"/>
  <c r="CS2089" i="11"/>
  <c r="DP2071" i="11"/>
  <c r="DP2077" i="11" s="1"/>
  <c r="CW2198" i="11"/>
  <c r="DS2200" i="11"/>
  <c r="CV2070" i="11"/>
  <c r="CV2076" i="11" s="1"/>
  <c r="DP2068" i="11"/>
  <c r="DP2074" i="11" s="1"/>
  <c r="DR2080" i="11"/>
  <c r="DL2113" i="11"/>
  <c r="CS2083" i="11"/>
  <c r="DC2444" i="11"/>
  <c r="CE2447" i="11"/>
  <c r="DW2447" i="11"/>
  <c r="DF2087" i="11"/>
  <c r="DI2085" i="11"/>
  <c r="CZ2205" i="11"/>
  <c r="DV2205" i="11"/>
  <c r="DJ2204" i="11"/>
  <c r="BR2444" i="11"/>
  <c r="CN2444" i="11"/>
  <c r="DJ2444" i="11"/>
  <c r="CZ2445" i="11"/>
  <c r="DV2445" i="11"/>
  <c r="BP2447" i="11"/>
  <c r="CL2447" i="11"/>
  <c r="BS2448" i="11"/>
  <c r="CO2448" i="11"/>
  <c r="DK2448" i="11"/>
  <c r="DK2069" i="11"/>
  <c r="DK2075" i="11" s="1"/>
  <c r="DS2198" i="11"/>
  <c r="CW2200" i="11"/>
  <c r="DH2203" i="11"/>
  <c r="DV2095" i="11"/>
  <c r="DF2112" i="11"/>
  <c r="CS2068" i="11"/>
  <c r="CS2074" i="11" s="1"/>
  <c r="DB2092" i="11"/>
  <c r="DY2444" i="11"/>
  <c r="DS2446" i="11"/>
  <c r="DA2447" i="11"/>
  <c r="CH2448" i="11"/>
  <c r="CY2104" i="11"/>
  <c r="DS2019" i="11"/>
  <c r="DS2025" i="11" s="1"/>
  <c r="DO2085" i="11"/>
  <c r="DL2204" i="11"/>
  <c r="DH2448" i="11"/>
  <c r="BS2444" i="11"/>
  <c r="CO2444" i="11"/>
  <c r="DK2444" i="11"/>
  <c r="DA2445" i="11"/>
  <c r="DW2445" i="11"/>
  <c r="BQ2447" i="11"/>
  <c r="CM2447" i="11"/>
  <c r="BT2448" i="11"/>
  <c r="CP2448" i="11"/>
  <c r="DL2448" i="11"/>
  <c r="DE2082" i="11"/>
  <c r="DE2083" i="11"/>
  <c r="DF2205" i="11"/>
  <c r="CT2204" i="11"/>
  <c r="CR2204" i="11"/>
  <c r="DO1914" i="11"/>
  <c r="DN2104" i="11"/>
  <c r="DT2117" i="11"/>
  <c r="DR2083" i="11"/>
  <c r="DR2204" i="11"/>
  <c r="CZ2083" i="11"/>
  <c r="DA1946" i="11"/>
  <c r="DN2114" i="11"/>
  <c r="DB1914" i="11"/>
  <c r="DN2106" i="11"/>
  <c r="DB2019" i="11"/>
  <c r="DB2025" i="11" s="1"/>
  <c r="DX2019" i="11"/>
  <c r="DX2025" i="11" s="1"/>
  <c r="DV2083" i="11"/>
  <c r="DT2102" i="11"/>
  <c r="DG2070" i="11"/>
  <c r="DG2076" i="11" s="1"/>
  <c r="DA2090" i="11"/>
  <c r="CR2071" i="11"/>
  <c r="CR2077" i="11" s="1"/>
  <c r="CR2107" i="11"/>
  <c r="DC2080" i="11"/>
  <c r="DC1914" i="11"/>
  <c r="DW2089" i="11"/>
  <c r="CK1946" i="11"/>
  <c r="DG1946" i="11"/>
  <c r="DS2116" i="11"/>
  <c r="DW2070" i="11"/>
  <c r="DW2076" i="11" s="1"/>
  <c r="DC2090" i="11"/>
  <c r="DD1914" i="11"/>
  <c r="DU2108" i="11"/>
  <c r="DE1914" i="11"/>
  <c r="DE2068" i="11"/>
  <c r="DE2074" i="11" s="1"/>
  <c r="CW2095" i="11"/>
  <c r="DR2245" i="11"/>
  <c r="DW1946" i="11"/>
  <c r="CX2205" i="11"/>
  <c r="DT2205" i="11"/>
  <c r="DS2245" i="11"/>
  <c r="DP2444" i="11"/>
  <c r="DF2445" i="11"/>
  <c r="DJ2446" i="11"/>
  <c r="BV2447" i="11"/>
  <c r="DN2447" i="11"/>
  <c r="BY2448" i="11"/>
  <c r="DQ2448" i="11"/>
  <c r="DG1914" i="11"/>
  <c r="DF2105" i="11"/>
  <c r="DT2100" i="11"/>
  <c r="DV2114" i="11"/>
  <c r="DU2071" i="11"/>
  <c r="DU2077" i="11" s="1"/>
  <c r="DT2245" i="11"/>
  <c r="DG2445" i="11"/>
  <c r="DK2446" i="11"/>
  <c r="CS2069" i="11"/>
  <c r="CS2075" i="11" s="1"/>
  <c r="CS2088" i="11"/>
  <c r="DR2113" i="11"/>
  <c r="DY1946" i="11"/>
  <c r="DO2116" i="11"/>
  <c r="DM2116" i="11"/>
  <c r="CZ2081" i="11"/>
  <c r="CX2089" i="11"/>
  <c r="DA2068" i="11"/>
  <c r="DA2074" i="11" s="1"/>
  <c r="CX2083" i="11"/>
  <c r="DV2052" i="11"/>
  <c r="DV2245" i="11"/>
  <c r="DJ2080" i="11"/>
  <c r="CU2088" i="11"/>
  <c r="DI2105" i="11"/>
  <c r="DM2204" i="11"/>
  <c r="DB2205" i="11"/>
  <c r="DW2245" i="11"/>
  <c r="DU2019" i="11"/>
  <c r="DU2025" i="11" s="1"/>
  <c r="DO2090" i="11"/>
  <c r="DA2205" i="11"/>
  <c r="CO2447" i="11"/>
  <c r="DK2447" i="11"/>
  <c r="CR2448" i="11"/>
  <c r="DO2113" i="11"/>
  <c r="DG2090" i="11"/>
  <c r="CW2100" i="11"/>
  <c r="DS2100" i="11"/>
  <c r="CU2071" i="11"/>
  <c r="CU2077" i="11" s="1"/>
  <c r="DT2092" i="11"/>
  <c r="DN2444" i="11"/>
  <c r="DH2446" i="11"/>
  <c r="BT2447" i="11"/>
  <c r="CP2447" i="11"/>
  <c r="DL2447" i="11"/>
  <c r="CS2448" i="11"/>
  <c r="CM1946" i="11"/>
  <c r="DI1946" i="11"/>
  <c r="CV2107" i="11"/>
  <c r="CZ2068" i="11"/>
  <c r="CZ2074" i="11" s="1"/>
  <c r="CV2100" i="11"/>
  <c r="DP2116" i="11"/>
  <c r="CW2444" i="11"/>
  <c r="DS2444" i="11"/>
  <c r="CU2447" i="11"/>
  <c r="CX2448" i="11"/>
  <c r="DJ1946" i="11"/>
  <c r="DG2100" i="11"/>
  <c r="DG2102" i="11"/>
  <c r="DX2245" i="11"/>
  <c r="CV2447" i="11"/>
  <c r="DU2448" i="11"/>
  <c r="CX2107" i="11"/>
  <c r="DG2109" i="11"/>
  <c r="DR2102" i="11"/>
  <c r="DB2204" i="11"/>
  <c r="DX2204" i="11"/>
  <c r="DD2090" i="11"/>
  <c r="DL1946" i="11"/>
  <c r="DG2117" i="11"/>
  <c r="DG2068" i="11"/>
  <c r="DG2074" i="11" s="1"/>
  <c r="DL2245" i="11"/>
  <c r="CD2444" i="11"/>
  <c r="DV2444" i="11"/>
  <c r="DL2445" i="11"/>
  <c r="DP2446" i="11"/>
  <c r="CB2447" i="11"/>
  <c r="CX2447" i="11"/>
  <c r="DT2447" i="11"/>
  <c r="CE2448" i="11"/>
  <c r="DW2448" i="11"/>
  <c r="CL1946" i="11"/>
  <c r="DH2083" i="11"/>
  <c r="DO2068" i="11"/>
  <c r="DO2074" i="11" s="1"/>
  <c r="DC2204" i="11"/>
  <c r="DG2305" i="11"/>
  <c r="DF2305" i="11" s="1"/>
  <c r="DE2305" i="11" s="1"/>
  <c r="DD2305" i="11" s="1"/>
  <c r="DC2305" i="11" s="1"/>
  <c r="DB2305" i="11" s="1"/>
  <c r="DA2305" i="11" s="1"/>
  <c r="CZ2305" i="11" s="1"/>
  <c r="CY2305" i="11" s="1"/>
  <c r="CX2305" i="11" s="1"/>
  <c r="CW2305" i="11" s="1"/>
  <c r="CV2305" i="11" s="1"/>
  <c r="CU2305" i="11" s="1"/>
  <c r="CT2305" i="11" s="1"/>
  <c r="CS2305" i="11" s="1"/>
  <c r="CR2305" i="11" s="1"/>
  <c r="CQ2305" i="11" s="1"/>
  <c r="CP2305" i="11" s="1"/>
  <c r="CO2305" i="11" s="1"/>
  <c r="CN2305" i="11" s="1"/>
  <c r="CM2305" i="11" s="1"/>
  <c r="CL2305" i="11" s="1"/>
  <c r="CK2305" i="11" s="1"/>
  <c r="CJ2305" i="11" s="1"/>
  <c r="CI2305" i="11" s="1"/>
  <c r="CH2305" i="11" s="1"/>
  <c r="CG2305" i="11" s="1"/>
  <c r="CF2305" i="11" s="1"/>
  <c r="CE2305" i="11" s="1"/>
  <c r="CD2305" i="11" s="1"/>
  <c r="CC2305" i="11" s="1"/>
  <c r="CB2305" i="11" s="1"/>
  <c r="CA2305" i="11" s="1"/>
  <c r="BZ2305" i="11" s="1"/>
  <c r="BY2305" i="11" s="1"/>
  <c r="BX2305" i="11" s="1"/>
  <c r="BW2305" i="11" s="1"/>
  <c r="BV2305" i="11" s="1"/>
  <c r="BU2305" i="11" s="1"/>
  <c r="BT2305" i="11" s="1"/>
  <c r="BS2305" i="11" s="1"/>
  <c r="BR2305" i="11" s="1"/>
  <c r="BQ2305" i="11" s="1"/>
  <c r="BP2305" i="11" s="1"/>
  <c r="BO2305" i="11" s="1"/>
  <c r="BN2305" i="11" s="1"/>
  <c r="BM2305" i="11" s="1"/>
  <c r="BL2305" i="11" s="1"/>
  <c r="BK2305" i="11" s="1"/>
  <c r="BJ2305" i="11" s="1"/>
  <c r="BI2305" i="11" s="1"/>
  <c r="BH2305" i="11" s="1"/>
  <c r="BG2305" i="11" s="1"/>
  <c r="BF2305" i="11" s="1"/>
  <c r="BE2305" i="11" s="1"/>
  <c r="BD2305" i="11" s="1"/>
  <c r="BC2305" i="11" s="1"/>
  <c r="BB2305" i="11" s="1"/>
  <c r="BA2305" i="11" s="1"/>
  <c r="AZ2305" i="11" s="1"/>
  <c r="AY2305" i="11" s="1"/>
  <c r="AX2305" i="11" s="1"/>
  <c r="AW2305" i="11" s="1"/>
  <c r="AV2305" i="11" s="1"/>
  <c r="AU2305" i="11" s="1"/>
  <c r="AT2305" i="11" s="1"/>
  <c r="AS2305" i="11" s="1"/>
  <c r="AR2305" i="11" s="1"/>
  <c r="AQ2305" i="11" s="1"/>
  <c r="AP2305" i="11" s="1"/>
  <c r="AO2305" i="11" s="1"/>
  <c r="AN2305" i="11" s="1"/>
  <c r="AM2305" i="11" s="1"/>
  <c r="AL2305" i="11" s="1"/>
  <c r="AK2305" i="11" s="1"/>
  <c r="AJ2305" i="11" s="1"/>
  <c r="AI2305" i="11" s="1"/>
  <c r="AH2305" i="11" s="1"/>
  <c r="AG2305" i="11" s="1"/>
  <c r="AF2305" i="11" s="1"/>
  <c r="AE2305" i="11" s="1"/>
  <c r="AD2305" i="11" s="1"/>
  <c r="AC2305" i="11" s="1"/>
  <c r="AB2305" i="11" s="1"/>
  <c r="AA2305" i="11" s="1"/>
  <c r="Z2305" i="11" s="1"/>
  <c r="Y2305" i="11" s="1"/>
  <c r="X2305" i="11" s="1"/>
  <c r="W2305" i="11" s="1"/>
  <c r="V2305" i="11" s="1"/>
  <c r="U2305" i="11" s="1"/>
  <c r="T2305" i="11" s="1"/>
  <c r="S2305" i="11" s="1"/>
  <c r="R2305" i="11" s="1"/>
  <c r="Q2305" i="11" s="1"/>
  <c r="P2305" i="11" s="1"/>
  <c r="O2305" i="11" s="1"/>
  <c r="N2305" i="11" s="1"/>
  <c r="M2305" i="11" s="1"/>
  <c r="L2305" i="11" s="1"/>
  <c r="K2305" i="11" s="1"/>
  <c r="J2305" i="11" s="1"/>
  <c r="I2305" i="11" s="1"/>
  <c r="H2305" i="11" s="1"/>
  <c r="G2305" i="11" s="1"/>
  <c r="F2305" i="11" s="1"/>
  <c r="DU2090" i="11"/>
  <c r="DM2084" i="11"/>
  <c r="DG2054" i="11"/>
  <c r="DE2204" i="11"/>
  <c r="CR2205" i="11"/>
  <c r="DN2205" i="11"/>
  <c r="DN2245" i="11"/>
  <c r="DX2444" i="11"/>
  <c r="CD2447" i="11"/>
  <c r="CZ2447" i="11"/>
  <c r="DV2447" i="11"/>
  <c r="CG2448" i="11"/>
  <c r="CJ2444" i="11"/>
  <c r="DF2444" i="11"/>
  <c r="CV2445" i="11"/>
  <c r="DR2445" i="11"/>
  <c r="DW2446" i="11"/>
  <c r="CH2447" i="11"/>
  <c r="BO2448" i="11"/>
  <c r="CK2448" i="11"/>
  <c r="DG2448" i="11"/>
  <c r="DJ2083" i="11"/>
  <c r="CZ2090" i="11"/>
  <c r="CR2114" i="11"/>
  <c r="DN2112" i="11"/>
  <c r="BO2444" i="11"/>
  <c r="CK2444" i="11"/>
  <c r="DG2444" i="11"/>
  <c r="CW2445" i="11"/>
  <c r="DS2445" i="11"/>
  <c r="DX2446" i="11"/>
  <c r="CI2447" i="11"/>
  <c r="DE2447" i="11"/>
  <c r="BP2448" i="11"/>
  <c r="CL2448" i="11"/>
  <c r="DG2101" i="11"/>
  <c r="DH1946" i="11"/>
  <c r="DP1946" i="11"/>
  <c r="DO2084" i="11"/>
  <c r="DM2102" i="11"/>
  <c r="DK2117" i="11"/>
  <c r="CV2205" i="11"/>
  <c r="DR2205" i="11"/>
  <c r="DP2245" i="11"/>
  <c r="CL2444" i="11"/>
  <c r="CX2445" i="11"/>
  <c r="CM2448" i="11"/>
  <c r="DO2080" i="11"/>
  <c r="DQ1946" i="11"/>
  <c r="DO2091" i="11"/>
  <c r="DK2054" i="11"/>
  <c r="DH2204" i="11"/>
  <c r="CW2205" i="11"/>
  <c r="DS2205" i="11"/>
  <c r="CY2445" i="11"/>
  <c r="DU2445" i="11"/>
  <c r="BO2447" i="11"/>
  <c r="CK2447" i="11"/>
  <c r="DG2447" i="11"/>
  <c r="BR2448" i="11"/>
  <c r="DF2083" i="11"/>
  <c r="CV2090" i="11"/>
  <c r="DH2100" i="11"/>
  <c r="DH2070" i="11"/>
  <c r="DH2076" i="11" s="1"/>
  <c r="DT2107" i="11"/>
  <c r="DT2105" i="11"/>
  <c r="DT2109" i="11"/>
  <c r="DJ2114" i="11"/>
  <c r="DF2020" i="11"/>
  <c r="DF2084" i="11"/>
  <c r="DE2021" i="11"/>
  <c r="DE2091" i="11"/>
  <c r="DE2090" i="11"/>
  <c r="DD2022" i="11"/>
  <c r="DD2101" i="11"/>
  <c r="DC2023" i="11"/>
  <c r="DC2108" i="11"/>
  <c r="DB2116" i="11"/>
  <c r="DB2024" i="11"/>
  <c r="DK2085" i="11"/>
  <c r="DK2082" i="11"/>
  <c r="CV2089" i="11"/>
  <c r="CV2087" i="11"/>
  <c r="DR2089" i="11"/>
  <c r="DC2099" i="11"/>
  <c r="DC2101" i="11"/>
  <c r="DJ2106" i="11"/>
  <c r="CU2112" i="11"/>
  <c r="CU2113" i="11"/>
  <c r="CU2072" i="11"/>
  <c r="CU2078" i="11" s="1"/>
  <c r="CU2111" i="11"/>
  <c r="DQ2113" i="11"/>
  <c r="DQ2111" i="11"/>
  <c r="DQ2114" i="11"/>
  <c r="DQ2072" i="11"/>
  <c r="DQ2078" i="11" s="1"/>
  <c r="DB1946" i="11"/>
  <c r="CE1914" i="11"/>
  <c r="DA2080" i="11"/>
  <c r="DA2081" i="11"/>
  <c r="DA1914" i="11"/>
  <c r="DW2081" i="11"/>
  <c r="DW2068" i="11"/>
  <c r="DW2074" i="11" s="1"/>
  <c r="DW1914" i="11"/>
  <c r="DW2080" i="11"/>
  <c r="DH2088" i="11"/>
  <c r="DH2092" i="11"/>
  <c r="DH2069" i="11"/>
  <c r="DH2075" i="11" s="1"/>
  <c r="DH2091" i="11"/>
  <c r="DH1914" i="11"/>
  <c r="DH2087" i="11"/>
  <c r="CS2097" i="11"/>
  <c r="CS2095" i="11"/>
  <c r="CS2099" i="11"/>
  <c r="CS1914" i="11"/>
  <c r="DO2097" i="11"/>
  <c r="DO2070" i="11"/>
  <c r="DO2076" i="11" s="1"/>
  <c r="DO2099" i="11"/>
  <c r="DO2095" i="11"/>
  <c r="CD1914" i="11"/>
  <c r="CZ2105" i="11"/>
  <c r="CZ2104" i="11"/>
  <c r="CZ1914" i="11"/>
  <c r="CZ2071" i="11"/>
  <c r="CZ2077" i="11" s="1"/>
  <c r="DV2105" i="11"/>
  <c r="DV2104" i="11"/>
  <c r="DV2108" i="11"/>
  <c r="DV1914" i="11"/>
  <c r="DC2112" i="11"/>
  <c r="DC2072" i="11"/>
  <c r="DC2078" i="11" s="1"/>
  <c r="DC2111" i="11"/>
  <c r="CF1914" i="11"/>
  <c r="DB2081" i="11"/>
  <c r="DB2068" i="11"/>
  <c r="DB2074" i="11" s="1"/>
  <c r="DB2082" i="11"/>
  <c r="DB2084" i="11"/>
  <c r="DX1914" i="11"/>
  <c r="CM1914" i="11"/>
  <c r="DI2088" i="11"/>
  <c r="DI2092" i="11"/>
  <c r="DI2087" i="11"/>
  <c r="DI1914" i="11"/>
  <c r="DI2091" i="11"/>
  <c r="DI2069" i="11"/>
  <c r="DI2075" i="11" s="1"/>
  <c r="CT2095" i="11"/>
  <c r="CT2100" i="11"/>
  <c r="CT2097" i="11"/>
  <c r="CT2099" i="11"/>
  <c r="DP2097" i="11"/>
  <c r="DP2070" i="11"/>
  <c r="DP2076" i="11" s="1"/>
  <c r="DP2095" i="11"/>
  <c r="DP1914" i="11"/>
  <c r="DA2105" i="11"/>
  <c r="DA2104" i="11"/>
  <c r="DA2071" i="11"/>
  <c r="DA2077" i="11" s="1"/>
  <c r="DA2106" i="11"/>
  <c r="DW2104" i="11"/>
  <c r="DW2105" i="11"/>
  <c r="DW2106" i="11"/>
  <c r="DW2071" i="11"/>
  <c r="DW2077" i="11" s="1"/>
  <c r="DD2114" i="11"/>
  <c r="DD2112" i="11"/>
  <c r="DD2072" i="11"/>
  <c r="DD2078" i="11" s="1"/>
  <c r="DD2111" i="11"/>
  <c r="CG1914" i="11"/>
  <c r="DC2081" i="11"/>
  <c r="DC2083" i="11"/>
  <c r="DC2068" i="11"/>
  <c r="DC2074" i="11" s="1"/>
  <c r="DY1914" i="11"/>
  <c r="DJ2087" i="11"/>
  <c r="DJ2088" i="11"/>
  <c r="DJ2091" i="11"/>
  <c r="DJ2069" i="11"/>
  <c r="DJ2075" i="11" s="1"/>
  <c r="DJ2092" i="11"/>
  <c r="DJ2089" i="11"/>
  <c r="BY1914" i="11"/>
  <c r="CU2097" i="11"/>
  <c r="CU2095" i="11"/>
  <c r="CU2100" i="11"/>
  <c r="CU2070" i="11"/>
  <c r="CU2076" i="11" s="1"/>
  <c r="CU1914" i="11"/>
  <c r="DQ2097" i="11"/>
  <c r="DQ2070" i="11"/>
  <c r="DQ2076" i="11" s="1"/>
  <c r="DQ2095" i="11"/>
  <c r="DQ1914" i="11"/>
  <c r="DB2104" i="11"/>
  <c r="DB2105" i="11"/>
  <c r="DB2071" i="11"/>
  <c r="DB2077" i="11" s="1"/>
  <c r="DE2112" i="11"/>
  <c r="DE2117" i="11"/>
  <c r="DE2111" i="11"/>
  <c r="DE2072" i="11"/>
  <c r="DE2078" i="11" s="1"/>
  <c r="DE2113" i="11"/>
  <c r="DD2083" i="11"/>
  <c r="DD2081" i="11"/>
  <c r="CT2090" i="11"/>
  <c r="CT2069" i="11"/>
  <c r="CT2075" i="11" s="1"/>
  <c r="CT2087" i="11"/>
  <c r="DP2090" i="11"/>
  <c r="DF2100" i="11"/>
  <c r="DF2102" i="11"/>
  <c r="DR2107" i="11"/>
  <c r="DH2114" i="11"/>
  <c r="DH2113" i="11"/>
  <c r="DB2080" i="11"/>
  <c r="DR2090" i="11"/>
  <c r="DV2071" i="11"/>
  <c r="DV2077" i="11" s="1"/>
  <c r="DI2090" i="11"/>
  <c r="DU2089" i="11"/>
  <c r="DW2085" i="11"/>
  <c r="DL2080" i="11"/>
  <c r="DL2082" i="11"/>
  <c r="CW2089" i="11"/>
  <c r="CW2087" i="11"/>
  <c r="DS2089" i="11"/>
  <c r="DS2069" i="11"/>
  <c r="DS2075" i="11" s="1"/>
  <c r="DD2099" i="11"/>
  <c r="DD2070" i="11"/>
  <c r="DD2076" i="11" s="1"/>
  <c r="DK2106" i="11"/>
  <c r="DK2105" i="11"/>
  <c r="DK2109" i="11"/>
  <c r="DC1946" i="11"/>
  <c r="DI2083" i="11"/>
  <c r="CY2090" i="11"/>
  <c r="DK2100" i="11"/>
  <c r="DA2107" i="11"/>
  <c r="DW2107" i="11"/>
  <c r="DM2114" i="11"/>
  <c r="DB2107" i="11"/>
  <c r="DN2050" i="11"/>
  <c r="DN2085" i="11"/>
  <c r="DM2092" i="11"/>
  <c r="DM2051" i="11"/>
  <c r="DM2087" i="11"/>
  <c r="DR2092" i="11"/>
  <c r="DJ2109" i="11"/>
  <c r="DJ2090" i="11"/>
  <c r="DV2084" i="11"/>
  <c r="DV2020" i="11"/>
  <c r="DU2091" i="11"/>
  <c r="DU2021" i="11"/>
  <c r="DT2022" i="11"/>
  <c r="DT2101" i="11"/>
  <c r="DS2108" i="11"/>
  <c r="DS2023" i="11"/>
  <c r="DR2024" i="11"/>
  <c r="DR2116" i="11"/>
  <c r="DK2102" i="11"/>
  <c r="DL2084" i="11"/>
  <c r="DC2085" i="11"/>
  <c r="DC2050" i="11"/>
  <c r="DX2051" i="11"/>
  <c r="DL2053" i="11"/>
  <c r="DL2109" i="11"/>
  <c r="DM2052" i="11"/>
  <c r="DB2090" i="11"/>
  <c r="DL2021" i="11"/>
  <c r="DL2091" i="11"/>
  <c r="DK2101" i="11"/>
  <c r="DK2022" i="11"/>
  <c r="DJ2108" i="11"/>
  <c r="DI2116" i="11"/>
  <c r="DI2024" i="11"/>
  <c r="DJ2023" i="11"/>
  <c r="DM2068" i="11"/>
  <c r="DM2074" i="11" s="1"/>
  <c r="CR2081" i="11"/>
  <c r="CR1914" i="11"/>
  <c r="CR2080" i="11"/>
  <c r="CR2083" i="11"/>
  <c r="CR2068" i="11"/>
  <c r="CR2074" i="11" s="1"/>
  <c r="DN1914" i="11"/>
  <c r="DN2068" i="11"/>
  <c r="DN2074" i="11" s="1"/>
  <c r="DN2081" i="11"/>
  <c r="DN2080" i="11"/>
  <c r="CY2069" i="11"/>
  <c r="CY2075" i="11" s="1"/>
  <c r="CY2088" i="11"/>
  <c r="DU2087" i="11"/>
  <c r="DU2069" i="11"/>
  <c r="DU2075" i="11" s="1"/>
  <c r="DU2088" i="11"/>
  <c r="DF2070" i="11"/>
  <c r="DF2076" i="11" s="1"/>
  <c r="DF2095" i="11"/>
  <c r="DF2097" i="11"/>
  <c r="DF2101" i="11"/>
  <c r="DM2071" i="11"/>
  <c r="DM2077" i="11" s="1"/>
  <c r="DM2104" i="11"/>
  <c r="DM2109" i="11"/>
  <c r="DM2105" i="11"/>
  <c r="CT2111" i="11"/>
  <c r="CT2072" i="11"/>
  <c r="CT2078" i="11" s="1"/>
  <c r="CT2112" i="11"/>
  <c r="DP2111" i="11"/>
  <c r="DP2112" i="11"/>
  <c r="DN2084" i="11"/>
  <c r="DM2091" i="11"/>
  <c r="DL2022" i="11"/>
  <c r="DL2101" i="11"/>
  <c r="DK2108" i="11"/>
  <c r="DJ2024" i="11"/>
  <c r="DJ2116" i="11"/>
  <c r="DK2023" i="11"/>
  <c r="DE2085" i="11"/>
  <c r="DE2050" i="11"/>
  <c r="DD2092" i="11"/>
  <c r="DD2051" i="11"/>
  <c r="DO2102" i="11"/>
  <c r="DO2052" i="11"/>
  <c r="DN2053" i="11"/>
  <c r="DN2109" i="11"/>
  <c r="DM2117" i="11"/>
  <c r="DM2054" i="11"/>
  <c r="CU2083" i="11"/>
  <c r="DQ2083" i="11"/>
  <c r="DI2107" i="11"/>
  <c r="CY2114" i="11"/>
  <c r="DU2114" i="11"/>
  <c r="CT2080" i="11"/>
  <c r="CT2081" i="11"/>
  <c r="CT2068" i="11"/>
  <c r="CT2074" i="11" s="1"/>
  <c r="CT1914" i="11"/>
  <c r="DP2080" i="11"/>
  <c r="DP2081" i="11"/>
  <c r="DP2085" i="11"/>
  <c r="DA2087" i="11"/>
  <c r="DA2069" i="11"/>
  <c r="DA2075" i="11" s="1"/>
  <c r="DA2088" i="11"/>
  <c r="DW2087" i="11"/>
  <c r="DW2069" i="11"/>
  <c r="DW2075" i="11" s="1"/>
  <c r="DW2088" i="11"/>
  <c r="DH2097" i="11"/>
  <c r="CS2105" i="11"/>
  <c r="CS2104" i="11"/>
  <c r="DO2071" i="11"/>
  <c r="DO2077" i="11" s="1"/>
  <c r="DO2104" i="11"/>
  <c r="DO2106" i="11"/>
  <c r="DO2108" i="11"/>
  <c r="CV2111" i="11"/>
  <c r="CV2072" i="11"/>
  <c r="CV2078" i="11" s="1"/>
  <c r="CV2112" i="11"/>
  <c r="DR2112" i="11"/>
  <c r="DR2111" i="11"/>
  <c r="DR2072" i="11"/>
  <c r="DR2078" i="11" s="1"/>
  <c r="DR2114" i="11"/>
  <c r="CV2083" i="11"/>
  <c r="DH2090" i="11"/>
  <c r="CX2100" i="11"/>
  <c r="DJ2107" i="11"/>
  <c r="CZ2114" i="11"/>
  <c r="DQ2052" i="11"/>
  <c r="DQ2102" i="11"/>
  <c r="DP2053" i="11"/>
  <c r="DP2109" i="11"/>
  <c r="DO2054" i="11"/>
  <c r="DO2117" i="11"/>
  <c r="DI2106" i="11"/>
  <c r="CU2081" i="11"/>
  <c r="CU2068" i="11"/>
  <c r="CU2074" i="11" s="1"/>
  <c r="CU2080" i="11"/>
  <c r="DQ2068" i="11"/>
  <c r="DQ2074" i="11" s="1"/>
  <c r="DQ2081" i="11"/>
  <c r="DB2087" i="11"/>
  <c r="DB2089" i="11"/>
  <c r="DB2088" i="11"/>
  <c r="DI2097" i="11"/>
  <c r="DI2095" i="11"/>
  <c r="DI2070" i="11"/>
  <c r="DI2076" i="11" s="1"/>
  <c r="CT2105" i="11"/>
  <c r="CT2104" i="11"/>
  <c r="CT2071" i="11"/>
  <c r="CT2077" i="11" s="1"/>
  <c r="CT2107" i="11"/>
  <c r="DP2108" i="11"/>
  <c r="DP2104" i="11"/>
  <c r="DP2106" i="11"/>
  <c r="DP2105" i="11"/>
  <c r="CW2112" i="11"/>
  <c r="CW2072" i="11"/>
  <c r="CW2078" i="11" s="1"/>
  <c r="DS2112" i="11"/>
  <c r="DS2111" i="11"/>
  <c r="DS2117" i="11"/>
  <c r="DS2072" i="11"/>
  <c r="DS2078" i="11" s="1"/>
  <c r="BX1914" i="11"/>
  <c r="DI2111" i="11"/>
  <c r="CW2083" i="11"/>
  <c r="DS2083" i="11"/>
  <c r="CY2100" i="11"/>
  <c r="DU2100" i="11"/>
  <c r="DK2107" i="11"/>
  <c r="DA2114" i="11"/>
  <c r="DW2114" i="11"/>
  <c r="DQ2053" i="11"/>
  <c r="DQ2109" i="11"/>
  <c r="DP2054" i="11"/>
  <c r="DP2117" i="11"/>
  <c r="CV2081" i="11"/>
  <c r="CV2080" i="11"/>
  <c r="CV2068" i="11"/>
  <c r="CV2074" i="11" s="1"/>
  <c r="CV1914" i="11"/>
  <c r="DR2068" i="11"/>
  <c r="DR2074" i="11" s="1"/>
  <c r="DR1914" i="11"/>
  <c r="DR2081" i="11"/>
  <c r="DC2087" i="11"/>
  <c r="DC2088" i="11"/>
  <c r="DC2069" i="11"/>
  <c r="DC2075" i="11" s="1"/>
  <c r="DJ2095" i="11"/>
  <c r="DJ2070" i="11"/>
  <c r="DJ2076" i="11" s="1"/>
  <c r="CU2104" i="11"/>
  <c r="CU2105" i="11"/>
  <c r="DQ2104" i="11"/>
  <c r="DQ2071" i="11"/>
  <c r="DQ2077" i="11" s="1"/>
  <c r="DQ2107" i="11"/>
  <c r="CX2072" i="11"/>
  <c r="CX2078" i="11" s="1"/>
  <c r="CX2112" i="11"/>
  <c r="CX2111" i="11"/>
  <c r="DT2112" i="11"/>
  <c r="DT2111" i="11"/>
  <c r="DT2072" i="11"/>
  <c r="DT2078" i="11" s="1"/>
  <c r="DT2116" i="11"/>
  <c r="DT2083" i="11"/>
  <c r="CZ2100" i="11"/>
  <c r="CZ2070" i="11"/>
  <c r="CZ2076" i="11" s="1"/>
  <c r="DV2099" i="11"/>
  <c r="DV2097" i="11"/>
  <c r="DL2107" i="11"/>
  <c r="DB2114" i="11"/>
  <c r="DS2102" i="11"/>
  <c r="DR2109" i="11"/>
  <c r="DR2053" i="11"/>
  <c r="DQ2117" i="11"/>
  <c r="DQ2054" i="11"/>
  <c r="DB2051" i="11"/>
  <c r="DB2069" i="11"/>
  <c r="DB2075" i="11" s="1"/>
  <c r="DV2100" i="11"/>
  <c r="CW2080" i="11"/>
  <c r="CW2068" i="11"/>
  <c r="CW2074" i="11" s="1"/>
  <c r="CW1914" i="11"/>
  <c r="DS2080" i="11"/>
  <c r="DS1914" i="11"/>
  <c r="DS2081" i="11"/>
  <c r="DD2088" i="11"/>
  <c r="DD2087" i="11"/>
  <c r="DD2069" i="11"/>
  <c r="DD2075" i="11" s="1"/>
  <c r="DK2097" i="11"/>
  <c r="DK2095" i="11"/>
  <c r="DK2070" i="11"/>
  <c r="DK2076" i="11" s="1"/>
  <c r="CV2105" i="11"/>
  <c r="CV2071" i="11"/>
  <c r="CV2077" i="11" s="1"/>
  <c r="CV2104" i="11"/>
  <c r="DR2071" i="11"/>
  <c r="DR2077" i="11" s="1"/>
  <c r="DR2105" i="11"/>
  <c r="DR2104" i="11"/>
  <c r="CY2112" i="11"/>
  <c r="CY2072" i="11"/>
  <c r="CY2078" i="11" s="1"/>
  <c r="DU2111" i="11"/>
  <c r="DU2117" i="11"/>
  <c r="DU2072" i="11"/>
  <c r="DU2078" i="11" s="1"/>
  <c r="DU2112" i="11"/>
  <c r="BZ1914" i="11"/>
  <c r="DL2089" i="11"/>
  <c r="CW2099" i="11"/>
  <c r="DS2099" i="11"/>
  <c r="DK2113" i="11"/>
  <c r="DK2116" i="11"/>
  <c r="CV1946" i="11"/>
  <c r="DR1946" i="11"/>
  <c r="DQ2101" i="11"/>
  <c r="DG2069" i="11"/>
  <c r="DG2075" i="11" s="1"/>
  <c r="DO2114" i="11"/>
  <c r="CX2080" i="11"/>
  <c r="CX2068" i="11"/>
  <c r="CX2074" i="11" s="1"/>
  <c r="CX1914" i="11"/>
  <c r="CX2081" i="11"/>
  <c r="DT2081" i="11"/>
  <c r="DT2068" i="11"/>
  <c r="DT2074" i="11" s="1"/>
  <c r="DT2085" i="11"/>
  <c r="DT1914" i="11"/>
  <c r="DE2088" i="11"/>
  <c r="DE2087" i="11"/>
  <c r="DE2069" i="11"/>
  <c r="DE2075" i="11" s="1"/>
  <c r="DL2097" i="11"/>
  <c r="DL2070" i="11"/>
  <c r="DL2076" i="11" s="1"/>
  <c r="DL2095" i="11"/>
  <c r="CW2105" i="11"/>
  <c r="CW2071" i="11"/>
  <c r="CW2077" i="11" s="1"/>
  <c r="CW2104" i="11"/>
  <c r="DS2105" i="11"/>
  <c r="DS2071" i="11"/>
  <c r="DS2077" i="11" s="1"/>
  <c r="DS2107" i="11"/>
  <c r="DS2104" i="11"/>
  <c r="CZ2072" i="11"/>
  <c r="CZ2078" i="11" s="1"/>
  <c r="CZ2112" i="11"/>
  <c r="CZ2113" i="11"/>
  <c r="CZ2111" i="11"/>
  <c r="DV2112" i="11"/>
  <c r="DV2111" i="11"/>
  <c r="DV2072" i="11"/>
  <c r="DV2078" i="11" s="1"/>
  <c r="DV2117" i="11"/>
  <c r="CA1914" i="11"/>
  <c r="DF2082" i="11"/>
  <c r="DM2089" i="11"/>
  <c r="DM2088" i="11"/>
  <c r="CX2099" i="11"/>
  <c r="CX2070" i="11"/>
  <c r="CX2076" i="11" s="1"/>
  <c r="DT2099" i="11"/>
  <c r="DE2106" i="11"/>
  <c r="DE2105" i="11"/>
  <c r="DE2071" i="11"/>
  <c r="DE2077" i="11" s="1"/>
  <c r="CW1946" i="11"/>
  <c r="DS1946" i="11"/>
  <c r="DT2084" i="11"/>
  <c r="DT2020" i="11"/>
  <c r="DS2091" i="11"/>
  <c r="DR2101" i="11"/>
  <c r="DR2022" i="11"/>
  <c r="DQ2108" i="11"/>
  <c r="DM2082" i="11"/>
  <c r="DS2101" i="11"/>
  <c r="DE2107" i="11"/>
  <c r="DP2114" i="11"/>
  <c r="CC1914" i="11"/>
  <c r="CY2080" i="11"/>
  <c r="CY2081" i="11"/>
  <c r="CY2068" i="11"/>
  <c r="CY2074" i="11" s="1"/>
  <c r="CY2083" i="11"/>
  <c r="CY1914" i="11"/>
  <c r="DU2080" i="11"/>
  <c r="DU2081" i="11"/>
  <c r="DU2068" i="11"/>
  <c r="DU2074" i="11" s="1"/>
  <c r="DU1914" i="11"/>
  <c r="DF2088" i="11"/>
  <c r="DF2069" i="11"/>
  <c r="DF2075" i="11" s="1"/>
  <c r="DF1914" i="11"/>
  <c r="DF2091" i="11"/>
  <c r="CQ1914" i="11"/>
  <c r="DM2097" i="11"/>
  <c r="DM2070" i="11"/>
  <c r="DM2076" i="11" s="1"/>
  <c r="DM2095" i="11"/>
  <c r="DM2101" i="11"/>
  <c r="CX2105" i="11"/>
  <c r="CX2071" i="11"/>
  <c r="CX2077" i="11" s="1"/>
  <c r="CX2104" i="11"/>
  <c r="DT2104" i="11"/>
  <c r="DT2071" i="11"/>
  <c r="DT2077" i="11" s="1"/>
  <c r="DA2112" i="11"/>
  <c r="DA2072" i="11"/>
  <c r="DA2078" i="11" s="1"/>
  <c r="DA2111" i="11"/>
  <c r="DW2112" i="11"/>
  <c r="DW2072" i="11"/>
  <c r="DW2078" i="11" s="1"/>
  <c r="DW2111" i="11"/>
  <c r="CB1914" i="11"/>
  <c r="CR2089" i="11"/>
  <c r="DN2089" i="11"/>
  <c r="DN2087" i="11"/>
  <c r="CY2099" i="11"/>
  <c r="CY2095" i="11"/>
  <c r="CY2070" i="11"/>
  <c r="CY2076" i="11" s="1"/>
  <c r="DF2106" i="11"/>
  <c r="DF2104" i="11"/>
  <c r="DF2107" i="11"/>
  <c r="DM2113" i="11"/>
  <c r="DM2112" i="11"/>
  <c r="CX1946" i="11"/>
  <c r="DT1946" i="11"/>
  <c r="CY2087" i="11"/>
  <c r="DS2109" i="11"/>
  <c r="DL2116" i="11"/>
  <c r="CH1914" i="11"/>
  <c r="DK2087" i="11"/>
  <c r="DK2092" i="11"/>
  <c r="DK2088" i="11"/>
  <c r="CV2097" i="11"/>
  <c r="CV2095" i="11"/>
  <c r="DR2097" i="11"/>
  <c r="DR2095" i="11"/>
  <c r="DR2070" i="11"/>
  <c r="DR2076" i="11" s="1"/>
  <c r="DR2100" i="11"/>
  <c r="DC2104" i="11"/>
  <c r="DC2071" i="11"/>
  <c r="DC2077" i="11" s="1"/>
  <c r="DC2105" i="11"/>
  <c r="DM2080" i="11"/>
  <c r="DM2085" i="11"/>
  <c r="DT2089" i="11"/>
  <c r="DT2087" i="11"/>
  <c r="DE2099" i="11"/>
  <c r="DE2101" i="11"/>
  <c r="DL2106" i="11"/>
  <c r="DL2105" i="11"/>
  <c r="CW2113" i="11"/>
  <c r="DS2113" i="11"/>
  <c r="DD1946" i="11"/>
  <c r="DJ2084" i="11"/>
  <c r="DD2080" i="11"/>
  <c r="DD2068" i="11"/>
  <c r="DD2074" i="11" s="1"/>
  <c r="DD2084" i="11"/>
  <c r="DF2111" i="11"/>
  <c r="DF2072" i="11"/>
  <c r="DF2078" i="11" s="1"/>
  <c r="CR2082" i="11"/>
  <c r="DN2082" i="11"/>
  <c r="CY2089" i="11"/>
  <c r="DF2099" i="11"/>
  <c r="DM2106" i="11"/>
  <c r="CX2113" i="11"/>
  <c r="DT2113" i="11"/>
  <c r="DE1946" i="11"/>
  <c r="CX2090" i="11"/>
  <c r="DT2090" i="11"/>
  <c r="CZ2107" i="11"/>
  <c r="DV2107" i="11"/>
  <c r="DL2114" i="11"/>
  <c r="DF2117" i="11"/>
  <c r="DO2445" i="11"/>
  <c r="DK2083" i="11"/>
  <c r="DW2090" i="11"/>
  <c r="DM2100" i="11"/>
  <c r="DC2107" i="11"/>
  <c r="CS2114" i="11"/>
  <c r="CS2111" i="11"/>
  <c r="DO2072" i="11"/>
  <c r="DO2078" i="11" s="1"/>
  <c r="DH2102" i="11"/>
  <c r="CZ2088" i="11"/>
  <c r="DV2090" i="11"/>
  <c r="DV2089" i="11"/>
  <c r="DV2087" i="11"/>
  <c r="DV2088" i="11"/>
  <c r="DL2100" i="11"/>
  <c r="DN2116" i="11"/>
  <c r="DN2072" i="11"/>
  <c r="DN2078" i="11" s="1"/>
  <c r="CT2089" i="11"/>
  <c r="DI2102" i="11"/>
  <c r="DI2052" i="11"/>
  <c r="DH2109" i="11"/>
  <c r="DH2053" i="11"/>
  <c r="DO2112" i="11"/>
  <c r="CN1914" i="11"/>
  <c r="DJ2068" i="11"/>
  <c r="DJ2074" i="11" s="1"/>
  <c r="DJ2085" i="11"/>
  <c r="DJ2081" i="11"/>
  <c r="DJ1914" i="11"/>
  <c r="CU2087" i="11"/>
  <c r="CU2089" i="11"/>
  <c r="CU2069" i="11"/>
  <c r="CU2075" i="11" s="1"/>
  <c r="DQ2088" i="11"/>
  <c r="DQ2087" i="11"/>
  <c r="DQ2069" i="11"/>
  <c r="DQ2075" i="11" s="1"/>
  <c r="DQ2091" i="11"/>
  <c r="DQ2092" i="11"/>
  <c r="DB2095" i="11"/>
  <c r="DB2097" i="11"/>
  <c r="DB2070" i="11"/>
  <c r="DB2076" i="11" s="1"/>
  <c r="DI2071" i="11"/>
  <c r="DI2077" i="11" s="1"/>
  <c r="DI2104" i="11"/>
  <c r="DL2111" i="11"/>
  <c r="DL2072" i="11"/>
  <c r="DL2078" i="11" s="1"/>
  <c r="DL2112" i="11"/>
  <c r="CW2082" i="11"/>
  <c r="DS2082" i="11"/>
  <c r="DD2089" i="11"/>
  <c r="DK2099" i="11"/>
  <c r="CV2106" i="11"/>
  <c r="DR2106" i="11"/>
  <c r="DC2113" i="11"/>
  <c r="DV2085" i="11"/>
  <c r="DU2092" i="11"/>
  <c r="DU2051" i="11"/>
  <c r="CO1914" i="11"/>
  <c r="DK2068" i="11"/>
  <c r="DK2074" i="11" s="1"/>
  <c r="DK2084" i="11"/>
  <c r="DK2081" i="11"/>
  <c r="DK1914" i="11"/>
  <c r="DK2080" i="11"/>
  <c r="CV2088" i="11"/>
  <c r="CV2069" i="11"/>
  <c r="CV2075" i="11" s="1"/>
  <c r="DR2088" i="11"/>
  <c r="DR2087" i="11"/>
  <c r="DR2069" i="11"/>
  <c r="DR2075" i="11" s="1"/>
  <c r="DC2097" i="11"/>
  <c r="DC2095" i="11"/>
  <c r="DC2070" i="11"/>
  <c r="DC2076" i="11" s="1"/>
  <c r="DJ2105" i="11"/>
  <c r="DJ2104" i="11"/>
  <c r="DJ2071" i="11"/>
  <c r="DJ2077" i="11" s="1"/>
  <c r="DM2111" i="11"/>
  <c r="DM2072" i="11"/>
  <c r="DM2078" i="11" s="1"/>
  <c r="CX2082" i="11"/>
  <c r="DT2082" i="11"/>
  <c r="DE2089" i="11"/>
  <c r="DL2099" i="11"/>
  <c r="CW2106" i="11"/>
  <c r="DS2106" i="11"/>
  <c r="DD2113" i="11"/>
  <c r="DV2092" i="11"/>
  <c r="DV2051" i="11"/>
  <c r="DE2070" i="11"/>
  <c r="DE2076" i="11" s="1"/>
  <c r="CR2113" i="11"/>
  <c r="CY2082" i="11"/>
  <c r="DN2019" i="11"/>
  <c r="DN2025" i="11" s="1"/>
  <c r="DK2021" i="11"/>
  <c r="DK2091" i="11"/>
  <c r="DJ2101" i="11"/>
  <c r="DJ2022" i="11"/>
  <c r="DI2108" i="11"/>
  <c r="DI2023" i="11"/>
  <c r="DH2116" i="11"/>
  <c r="DH2024" i="11"/>
  <c r="DB2085" i="11"/>
  <c r="DB2050" i="11"/>
  <c r="DW2092" i="11"/>
  <c r="DY2277" i="11"/>
  <c r="CZ2080" i="11"/>
  <c r="DV2081" i="11"/>
  <c r="DV2068" i="11"/>
  <c r="DV2074" i="11" s="1"/>
  <c r="DV2080" i="11"/>
  <c r="DG2087" i="11"/>
  <c r="DG2088" i="11"/>
  <c r="CR2095" i="11"/>
  <c r="CR2097" i="11"/>
  <c r="DN2097" i="11"/>
  <c r="DN2070" i="11"/>
  <c r="DN2076" i="11" s="1"/>
  <c r="DN2095" i="11"/>
  <c r="CY2105" i="11"/>
  <c r="DU2105" i="11"/>
  <c r="DU2104" i="11"/>
  <c r="DB2112" i="11"/>
  <c r="DB2072" i="11"/>
  <c r="DB2078" i="11" s="1"/>
  <c r="DB2111" i="11"/>
  <c r="CV2082" i="11"/>
  <c r="DR2082" i="11"/>
  <c r="DC2089" i="11"/>
  <c r="DJ2099" i="11"/>
  <c r="CU2106" i="11"/>
  <c r="DQ2106" i="11"/>
  <c r="DB2113" i="11"/>
  <c r="DU2107" i="11"/>
  <c r="DW2091" i="11"/>
  <c r="DV2101" i="11"/>
  <c r="DW2021" i="11"/>
  <c r="DR2117" i="11"/>
  <c r="DR2054" i="11"/>
  <c r="CY2107" i="11"/>
  <c r="CI1914" i="11"/>
  <c r="DE2080" i="11"/>
  <c r="DE2081" i="11"/>
  <c r="DE2084" i="11"/>
  <c r="CP1914" i="11"/>
  <c r="DL2088" i="11"/>
  <c r="DL2069" i="11"/>
  <c r="DL2075" i="11" s="1"/>
  <c r="DL2087" i="11"/>
  <c r="CW2097" i="11"/>
  <c r="CW2070" i="11"/>
  <c r="CW2076" i="11" s="1"/>
  <c r="DS2097" i="11"/>
  <c r="DS2095" i="11"/>
  <c r="DS2070" i="11"/>
  <c r="DS2076" i="11" s="1"/>
  <c r="DD2104" i="11"/>
  <c r="DD2109" i="11"/>
  <c r="DD2105" i="11"/>
  <c r="DG2112" i="11"/>
  <c r="DG2072" i="11"/>
  <c r="DG2078" i="11" s="1"/>
  <c r="DG2111" i="11"/>
  <c r="DL2083" i="11"/>
  <c r="CR2100" i="11"/>
  <c r="DN2100" i="11"/>
  <c r="DD2107" i="11"/>
  <c r="CT2114" i="11"/>
  <c r="DV2082" i="11"/>
  <c r="DG2091" i="11"/>
  <c r="CJ1914" i="11"/>
  <c r="DD2071" i="11"/>
  <c r="DD2077" i="11" s="1"/>
  <c r="CK1914" i="11"/>
  <c r="DC2082" i="11"/>
  <c r="CU2099" i="11"/>
  <c r="DQ2099" i="11"/>
  <c r="DB2106" i="11"/>
  <c r="DI2113" i="11"/>
  <c r="CT1946" i="11"/>
  <c r="DP2100" i="11"/>
  <c r="DL2092" i="11"/>
  <c r="CL1914" i="11"/>
  <c r="DD2082" i="11"/>
  <c r="DK2089" i="11"/>
  <c r="DR2099" i="11"/>
  <c r="DC2106" i="11"/>
  <c r="DJ2113" i="11"/>
  <c r="CU1946" i="11"/>
  <c r="DS2085" i="11"/>
  <c r="DS2050" i="11"/>
  <c r="DY2279" i="11"/>
  <c r="DF2081" i="11"/>
  <c r="DF2080" i="11"/>
  <c r="DF2068" i="11"/>
  <c r="DF2074" i="11" s="1"/>
  <c r="DM2069" i="11"/>
  <c r="DM2075" i="11" s="1"/>
  <c r="CX2097" i="11"/>
  <c r="CX2095" i="11"/>
  <c r="DT2095" i="11"/>
  <c r="DT2070" i="11"/>
  <c r="DT2076" i="11" s="1"/>
  <c r="DE2104" i="11"/>
  <c r="DH2111" i="11"/>
  <c r="DH2112" i="11"/>
  <c r="DH2072" i="11"/>
  <c r="DH2078" i="11" s="1"/>
  <c r="DU2082" i="11"/>
  <c r="DF2089" i="11"/>
  <c r="DM2099" i="11"/>
  <c r="CX2106" i="11"/>
  <c r="DT2106" i="11"/>
  <c r="DN2092" i="11"/>
  <c r="DN2051" i="11"/>
  <c r="CY2097" i="11"/>
  <c r="DF2071" i="11"/>
  <c r="DF2077" i="11" s="1"/>
  <c r="DI2112" i="11"/>
  <c r="DI2072" i="11"/>
  <c r="DI2078" i="11" s="1"/>
  <c r="CR2099" i="11"/>
  <c r="DO2092" i="11"/>
  <c r="DO2051" i="11"/>
  <c r="DC2102" i="11"/>
  <c r="DC2052" i="11"/>
  <c r="DH2080" i="11"/>
  <c r="DH2068" i="11"/>
  <c r="DH2074" i="11" s="1"/>
  <c r="DH2081" i="11"/>
  <c r="CS2087" i="11"/>
  <c r="DO2088" i="11"/>
  <c r="DO2069" i="11"/>
  <c r="DO2075" i="11" s="1"/>
  <c r="CZ2095" i="11"/>
  <c r="CZ2097" i="11"/>
  <c r="DV2070" i="11"/>
  <c r="DV2076" i="11" s="1"/>
  <c r="DG2105" i="11"/>
  <c r="DG2104" i="11"/>
  <c r="DG2071" i="11"/>
  <c r="DG2077" i="11" s="1"/>
  <c r="DJ2111" i="11"/>
  <c r="DJ2112" i="11"/>
  <c r="DJ2072" i="11"/>
  <c r="DJ2078" i="11" s="1"/>
  <c r="DA2082" i="11"/>
  <c r="DW2082" i="11"/>
  <c r="DH2089" i="11"/>
  <c r="CZ2106" i="11"/>
  <c r="DV2106" i="11"/>
  <c r="DB2083" i="11"/>
  <c r="CR2090" i="11"/>
  <c r="DN2090" i="11"/>
  <c r="DD2100" i="11"/>
  <c r="DP2107" i="11"/>
  <c r="DF2114" i="11"/>
  <c r="DQ2084" i="11"/>
  <c r="DP2021" i="11"/>
  <c r="DP2091" i="11"/>
  <c r="DO2101" i="11"/>
  <c r="DN2023" i="11"/>
  <c r="DN2108" i="11"/>
  <c r="DQ2050" i="11"/>
  <c r="DQ2085" i="11"/>
  <c r="DP2051" i="11"/>
  <c r="DP2092" i="11"/>
  <c r="DD2102" i="11"/>
  <c r="DC2109" i="11"/>
  <c r="DC2053" i="11"/>
  <c r="DB2117" i="11"/>
  <c r="DL2108" i="11"/>
  <c r="DG2085" i="11"/>
  <c r="DG2080" i="11"/>
  <c r="DG2081" i="11"/>
  <c r="CR2088" i="11"/>
  <c r="CR2069" i="11"/>
  <c r="CR2075" i="11" s="1"/>
  <c r="CR2087" i="11"/>
  <c r="DN2088" i="11"/>
  <c r="DN2069" i="11"/>
  <c r="DN2075" i="11" s="1"/>
  <c r="DU2095" i="11"/>
  <c r="DU2102" i="11"/>
  <c r="DU2097" i="11"/>
  <c r="DG2089" i="11"/>
  <c r="DN2099" i="11"/>
  <c r="CY2106" i="11"/>
  <c r="DU2106" i="11"/>
  <c r="DP2084" i="11"/>
  <c r="DN2101" i="11"/>
  <c r="DM2023" i="11"/>
  <c r="DM2108" i="11"/>
  <c r="DB2109" i="11"/>
  <c r="DW2117" i="11"/>
  <c r="DW2054" i="11"/>
  <c r="DY2280" i="11"/>
  <c r="DI2080" i="11"/>
  <c r="DI2068" i="11"/>
  <c r="DI2074" i="11" s="1"/>
  <c r="DI2081" i="11"/>
  <c r="CT2088" i="11"/>
  <c r="DP2088" i="11"/>
  <c r="DP2087" i="11"/>
  <c r="DP2069" i="11"/>
  <c r="DP2075" i="11" s="1"/>
  <c r="DA2095" i="11"/>
  <c r="DA2070" i="11"/>
  <c r="DA2076" i="11" s="1"/>
  <c r="DW2095" i="11"/>
  <c r="DW2097" i="11"/>
  <c r="DH2104" i="11"/>
  <c r="DH2071" i="11"/>
  <c r="DH2077" i="11" s="1"/>
  <c r="DK2111" i="11"/>
  <c r="DK2072" i="11"/>
  <c r="DK2078" i="11" s="1"/>
  <c r="DK2112" i="11"/>
  <c r="DI2089" i="11"/>
  <c r="DP2099" i="11"/>
  <c r="DR2050" i="11"/>
  <c r="DR2085" i="11"/>
  <c r="DU2070" i="11"/>
  <c r="DU2076" i="11" s="1"/>
  <c r="DG2084" i="11"/>
  <c r="DN2091" i="11"/>
  <c r="DN2105" i="11"/>
  <c r="DQ2100" i="11"/>
  <c r="DG2107" i="11"/>
  <c r="DP2101" i="11"/>
  <c r="DL2081" i="11"/>
  <c r="DL2068" i="11"/>
  <c r="DL2074" i="11" s="1"/>
  <c r="CW2088" i="11"/>
  <c r="CW2069" i="11"/>
  <c r="CW2075" i="11" s="1"/>
  <c r="DS2088" i="11"/>
  <c r="DS2087" i="11"/>
  <c r="DD2095" i="11"/>
  <c r="DD2097" i="11"/>
  <c r="DK2104" i="11"/>
  <c r="CR2111" i="11"/>
  <c r="CR2112" i="11"/>
  <c r="CR2072" i="11"/>
  <c r="CR2078" i="11" s="1"/>
  <c r="DN2111" i="11"/>
  <c r="DL1914" i="11"/>
  <c r="DH2082" i="11"/>
  <c r="DO2089" i="11"/>
  <c r="CZ2099" i="11"/>
  <c r="DN2113" i="11"/>
  <c r="DL2090" i="11"/>
  <c r="DB2100" i="11"/>
  <c r="DN2107" i="11"/>
  <c r="DS2092" i="11"/>
  <c r="DS2051" i="11"/>
  <c r="DA2083" i="11"/>
  <c r="DM2081" i="11"/>
  <c r="CX2087" i="11"/>
  <c r="CX2069" i="11"/>
  <c r="CX2075" i="11" s="1"/>
  <c r="CX2088" i="11"/>
  <c r="DT2088" i="11"/>
  <c r="DT2069" i="11"/>
  <c r="DT2075" i="11" s="1"/>
  <c r="DE2095" i="11"/>
  <c r="DE2097" i="11"/>
  <c r="DL2071" i="11"/>
  <c r="DL2077" i="11" s="1"/>
  <c r="CS2112" i="11"/>
  <c r="DO2111" i="11"/>
  <c r="DM1914" i="11"/>
  <c r="DI2082" i="11"/>
  <c r="DP2089" i="11"/>
  <c r="DA2099" i="11"/>
  <c r="DW2099" i="11"/>
  <c r="DH2106" i="11"/>
  <c r="CS2113" i="11"/>
  <c r="DC2091" i="11"/>
  <c r="DC2021" i="11"/>
  <c r="DB2101" i="11"/>
  <c r="DW2108" i="11"/>
  <c r="DV2116" i="11"/>
  <c r="DU2085" i="11"/>
  <c r="DE2102" i="11"/>
  <c r="DL2104" i="11"/>
  <c r="DD2205" i="11"/>
  <c r="DW2083" i="11"/>
  <c r="DM2090" i="11"/>
  <c r="DC2100" i="11"/>
  <c r="CS2107" i="11"/>
  <c r="DO2107" i="11"/>
  <c r="DE2114" i="11"/>
  <c r="DC2019" i="11"/>
  <c r="DC2025" i="11" s="1"/>
  <c r="DW2084" i="11"/>
  <c r="DV2091" i="11"/>
  <c r="DU2101" i="11"/>
  <c r="DT2108" i="11"/>
  <c r="DF2085" i="11"/>
  <c r="DE2092" i="11"/>
  <c r="DE2051" i="11"/>
  <c r="DJ2102" i="11"/>
  <c r="DJ2052" i="11"/>
  <c r="DI2109" i="11"/>
  <c r="DH2117" i="11"/>
  <c r="CS2090" i="11"/>
  <c r="DE2100" i="11"/>
  <c r="CU2107" i="11"/>
  <c r="DG2114" i="11"/>
  <c r="DE2019" i="11"/>
  <c r="DE2025" i="11" s="1"/>
  <c r="DB2091" i="11"/>
  <c r="DB2021" i="11"/>
  <c r="DW2101" i="11"/>
  <c r="DU2116" i="11"/>
  <c r="DL2102" i="11"/>
  <c r="DJ2117" i="11"/>
  <c r="DJ2054" i="11"/>
  <c r="CU2090" i="11"/>
  <c r="DQ2090" i="11"/>
  <c r="CW2107" i="11"/>
  <c r="DI2114" i="11"/>
  <c r="DU2022" i="11"/>
  <c r="DN2102" i="11"/>
  <c r="DL2117" i="11"/>
  <c r="DI2053" i="11"/>
  <c r="DG2083" i="11"/>
  <c r="CW2090" i="11"/>
  <c r="DS2090" i="11"/>
  <c r="DI2100" i="11"/>
  <c r="DK2114" i="11"/>
  <c r="DD2108" i="11"/>
  <c r="DD2023" i="11"/>
  <c r="DC2116" i="11"/>
  <c r="DC2024" i="11"/>
  <c r="DW2022" i="11"/>
  <c r="DL2085" i="11"/>
  <c r="DP2102" i="11"/>
  <c r="DP2052" i="11"/>
  <c r="DO2053" i="11"/>
  <c r="DO2109" i="11"/>
  <c r="DN2117" i="11"/>
  <c r="DN2054" i="11"/>
  <c r="DY2276" i="11"/>
  <c r="DH2107" i="11"/>
  <c r="DD2021" i="11"/>
  <c r="DD2091" i="11"/>
  <c r="DB2108" i="11"/>
  <c r="DB2023" i="11"/>
  <c r="DW2024" i="11"/>
  <c r="DW2116" i="11"/>
  <c r="DD2050" i="11"/>
  <c r="DD2085" i="11"/>
  <c r="DC2092" i="11"/>
  <c r="DD2117" i="11"/>
  <c r="DD2204" i="11"/>
  <c r="CS2205" i="11"/>
  <c r="DO2205" i="11"/>
  <c r="CS2081" i="11"/>
  <c r="CS2080" i="11"/>
  <c r="DO2081" i="11"/>
  <c r="CZ2087" i="11"/>
  <c r="CZ2069" i="11"/>
  <c r="CZ2075" i="11" s="1"/>
  <c r="DV2069" i="11"/>
  <c r="DV2075" i="11" s="1"/>
  <c r="DG2095" i="11"/>
  <c r="CR2105" i="11"/>
  <c r="CR2104" i="11"/>
  <c r="DN2071" i="11"/>
  <c r="DN2077" i="11" s="1"/>
  <c r="CU2114" i="11"/>
  <c r="DQ2112" i="11"/>
  <c r="DQ2116" i="11"/>
  <c r="DJ2082" i="11"/>
  <c r="DQ2089" i="11"/>
  <c r="DB2099" i="11"/>
  <c r="CT2113" i="11"/>
  <c r="DP2113" i="11"/>
  <c r="DK2090" i="11"/>
  <c r="DA2100" i="11"/>
  <c r="DW2100" i="11"/>
  <c r="DM2107" i="11"/>
  <c r="DC2114" i="11"/>
  <c r="DI2117" i="11"/>
  <c r="DI2204" i="11"/>
  <c r="DY2278" i="11"/>
  <c r="DO2082" i="11"/>
  <c r="CZ2089" i="11"/>
  <c r="DG2099" i="11"/>
  <c r="CR2106" i="11"/>
  <c r="DU2113" i="11"/>
  <c r="DM2083" i="11"/>
  <c r="CS2100" i="11"/>
  <c r="DO2100" i="11"/>
  <c r="DH2084" i="11"/>
  <c r="DH2020" i="11"/>
  <c r="DE2108" i="11"/>
  <c r="DE2023" i="11"/>
  <c r="DD2116" i="11"/>
  <c r="DD2024" i="11"/>
  <c r="DF2092" i="11"/>
  <c r="DC2117" i="11"/>
  <c r="DG2052" i="11"/>
  <c r="CT2082" i="11"/>
  <c r="DP2082" i="11"/>
  <c r="DH2099" i="11"/>
  <c r="CS2106" i="11"/>
  <c r="DV2113" i="11"/>
  <c r="DN2083" i="11"/>
  <c r="CV2114" i="11"/>
  <c r="DF2108" i="11"/>
  <c r="DE2116" i="11"/>
  <c r="DE2109" i="11"/>
  <c r="DH2052" i="11"/>
  <c r="CU2082" i="11"/>
  <c r="DQ2082" i="11"/>
  <c r="DI2099" i="11"/>
  <c r="CT2106" i="11"/>
  <c r="DA2113" i="11"/>
  <c r="DW2113" i="11"/>
  <c r="DO2083" i="11"/>
  <c r="CW2114" i="11"/>
  <c r="DS2114" i="11"/>
  <c r="DH2101" i="11"/>
  <c r="DG2108" i="11"/>
  <c r="DF2116" i="11"/>
  <c r="DF2109" i="11"/>
  <c r="DI2245" i="11"/>
  <c r="CT2083" i="11"/>
  <c r="DP2083" i="11"/>
  <c r="CX2114" i="11"/>
  <c r="DT2114" i="11"/>
  <c r="DM2019" i="11"/>
  <c r="DM2025" i="11" s="1"/>
  <c r="DI2101" i="11"/>
  <c r="DH2108" i="11"/>
  <c r="DG2116" i="11"/>
  <c r="DR2084" i="11"/>
  <c r="DH2085" i="11"/>
  <c r="DG2092" i="11"/>
  <c r="DS2084" i="11"/>
  <c r="DR2091" i="11"/>
  <c r="DU2109" i="11"/>
  <c r="BZ2448" i="11"/>
  <c r="CV2448" i="11"/>
  <c r="DR2448" i="11"/>
  <c r="DW2102" i="11"/>
  <c r="DV2109" i="11"/>
  <c r="DU2084" i="11"/>
  <c r="DT2091" i="11"/>
  <c r="DR2108" i="11"/>
  <c r="DB2102" i="11"/>
  <c r="DW2109" i="11"/>
  <c r="CE2444" i="11"/>
  <c r="DA2444" i="11"/>
  <c r="DW2444" i="11"/>
  <c r="DM2445" i="11"/>
  <c r="DQ2446" i="11"/>
  <c r="CC2447" i="11"/>
  <c r="CY2447" i="11"/>
  <c r="DU2447" i="11"/>
  <c r="CF2448" i="11"/>
  <c r="DB2448" i="11"/>
  <c r="DX2448" i="11"/>
  <c r="CF2444" i="11"/>
  <c r="DB2444" i="11"/>
  <c r="DN2445" i="11"/>
  <c r="DY2448" i="11"/>
  <c r="CG2444" i="11"/>
  <c r="DD2448" i="11"/>
  <c r="DU2245" i="11"/>
  <c r="DM2205" i="1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BO11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E39" i="4"/>
  <c r="E38" i="4"/>
  <c r="E37" i="4"/>
  <c r="G306" i="1"/>
  <c r="BE306" i="1"/>
  <c r="BQ306" i="1"/>
  <c r="CD306" i="1"/>
  <c r="CP306" i="1"/>
  <c r="DC306" i="1"/>
  <c r="DM306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T354" i="1"/>
  <c r="CU354" i="1"/>
  <c r="CV354" i="1"/>
  <c r="CW354" i="1"/>
  <c r="CX354" i="1"/>
  <c r="CY354" i="1"/>
  <c r="CZ354" i="1"/>
  <c r="DA354" i="1"/>
  <c r="DB354" i="1"/>
  <c r="DC354" i="1"/>
  <c r="DD354" i="1"/>
  <c r="DE354" i="1"/>
  <c r="DF354" i="1"/>
  <c r="DG354" i="1"/>
  <c r="DH354" i="1"/>
  <c r="DI354" i="1"/>
  <c r="DJ354" i="1"/>
  <c r="DK354" i="1"/>
  <c r="DL354" i="1"/>
  <c r="DM354" i="1"/>
  <c r="DN354" i="1"/>
  <c r="DO354" i="1"/>
  <c r="DP354" i="1"/>
  <c r="DQ354" i="1"/>
  <c r="DR354" i="1"/>
  <c r="BZ358" i="1"/>
  <c r="CA358" i="1" s="1"/>
  <c r="CB358" i="1" s="1"/>
  <c r="CC358" i="1" s="1"/>
  <c r="CD358" i="1" s="1"/>
  <c r="CE358" i="1" s="1"/>
  <c r="CF358" i="1" s="1"/>
  <c r="CG358" i="1" s="1"/>
  <c r="CH358" i="1" s="1"/>
  <c r="CI358" i="1" s="1"/>
  <c r="CJ358" i="1" s="1"/>
  <c r="CK358" i="1" s="1"/>
  <c r="CL358" i="1" s="1"/>
  <c r="CM358" i="1" s="1"/>
  <c r="CN358" i="1" s="1"/>
  <c r="CO358" i="1" s="1"/>
  <c r="CP358" i="1" s="1"/>
  <c r="CQ358" i="1" s="1"/>
  <c r="CR358" i="1" s="1"/>
  <c r="CS2086" i="11" l="1"/>
  <c r="CT2118" i="11"/>
  <c r="CZ2086" i="11"/>
  <c r="DB2118" i="11"/>
  <c r="CX2103" i="11"/>
  <c r="DI2110" i="11"/>
  <c r="DP2093" i="11"/>
  <c r="DL2103" i="11"/>
  <c r="CV2103" i="11"/>
  <c r="CY2118" i="11"/>
  <c r="DJ2103" i="11"/>
  <c r="DV2103" i="11"/>
  <c r="CW2118" i="11"/>
  <c r="DD2093" i="11"/>
  <c r="CZ2073" i="11"/>
  <c r="CZ2079" i="11" s="1"/>
  <c r="DK2086" i="11"/>
  <c r="DR2086" i="11"/>
  <c r="DJ2086" i="11"/>
  <c r="DE2086" i="11"/>
  <c r="DF2093" i="11"/>
  <c r="DN2118" i="11"/>
  <c r="DT2086" i="11"/>
  <c r="DW2118" i="11"/>
  <c r="DU2110" i="11"/>
  <c r="DG2110" i="11"/>
  <c r="DH2103" i="11"/>
  <c r="DK2110" i="11"/>
  <c r="CY2110" i="11"/>
  <c r="CS2073" i="11"/>
  <c r="CS2079" i="11" s="1"/>
  <c r="DA2118" i="11"/>
  <c r="DQ2086" i="11"/>
  <c r="DO2086" i="11"/>
  <c r="CU2086" i="11"/>
  <c r="CV2110" i="11"/>
  <c r="CW2103" i="11"/>
  <c r="DB2110" i="11"/>
  <c r="DO2093" i="11"/>
  <c r="DO2073" i="11"/>
  <c r="DO2079" i="11" s="1"/>
  <c r="CV2086" i="11"/>
  <c r="DN2110" i="11"/>
  <c r="DC2086" i="11"/>
  <c r="CV2118" i="11"/>
  <c r="DP2086" i="11"/>
  <c r="CT2073" i="11"/>
  <c r="CT2079" i="11" s="1"/>
  <c r="DV2110" i="11"/>
  <c r="DG2118" i="11"/>
  <c r="CT2110" i="11"/>
  <c r="CR2073" i="11"/>
  <c r="CR2079" i="11" s="1"/>
  <c r="CR2110" i="11"/>
  <c r="DE2103" i="11"/>
  <c r="CT2086" i="11"/>
  <c r="DL2110" i="11"/>
  <c r="DI2086" i="11"/>
  <c r="DK2093" i="11"/>
  <c r="DW2086" i="11"/>
  <c r="DN2103" i="11"/>
  <c r="CW2086" i="11"/>
  <c r="DW2110" i="11"/>
  <c r="DR2073" i="11"/>
  <c r="DR2079" i="11" s="1"/>
  <c r="DB2093" i="11"/>
  <c r="DJ2073" i="11"/>
  <c r="DJ2079" i="11" s="1"/>
  <c r="DI2093" i="11"/>
  <c r="DI2073" i="11"/>
  <c r="DI2079" i="11" s="1"/>
  <c r="DO2103" i="11"/>
  <c r="DB2073" i="11"/>
  <c r="DB2079" i="11" s="1"/>
  <c r="DG2093" i="11"/>
  <c r="DC2103" i="11"/>
  <c r="DQ2093" i="11"/>
  <c r="CU2073" i="11"/>
  <c r="CU2079" i="11" s="1"/>
  <c r="DW2093" i="11"/>
  <c r="DL2073" i="11"/>
  <c r="DL2079" i="11" s="1"/>
  <c r="DH2110" i="11"/>
  <c r="CS2093" i="11"/>
  <c r="DF2118" i="11"/>
  <c r="CX2110" i="11"/>
  <c r="CY2086" i="11"/>
  <c r="DU2093" i="11"/>
  <c r="DE2118" i="11"/>
  <c r="CV2093" i="11"/>
  <c r="DN2093" i="11"/>
  <c r="DC2073" i="11"/>
  <c r="DC2079" i="11" s="1"/>
  <c r="DN2073" i="11"/>
  <c r="DN2079" i="11" s="1"/>
  <c r="DU2103" i="11"/>
  <c r="DF2073" i="11"/>
  <c r="DF2079" i="11" s="1"/>
  <c r="DL2086" i="11"/>
  <c r="DQ2103" i="11"/>
  <c r="DL2118" i="11"/>
  <c r="DJ2118" i="11"/>
  <c r="DF2086" i="11"/>
  <c r="DM2110" i="11"/>
  <c r="DV2118" i="11"/>
  <c r="DS2086" i="11"/>
  <c r="DM2093" i="11"/>
  <c r="CT2093" i="11"/>
  <c r="CR2118" i="11"/>
  <c r="CS2118" i="11"/>
  <c r="DU2073" i="11"/>
  <c r="DU2079" i="11" s="1"/>
  <c r="DU2118" i="11"/>
  <c r="DM2073" i="11"/>
  <c r="DM2079" i="11" s="1"/>
  <c r="CZ2093" i="11"/>
  <c r="CX2093" i="11"/>
  <c r="DM2118" i="11"/>
  <c r="DT2073" i="11"/>
  <c r="DT2079" i="11" s="1"/>
  <c r="CV2073" i="11"/>
  <c r="CV2079" i="11" s="1"/>
  <c r="DB2103" i="11"/>
  <c r="CU2103" i="11"/>
  <c r="DA2110" i="11"/>
  <c r="DD2103" i="11"/>
  <c r="DT2093" i="11"/>
  <c r="DR2110" i="11"/>
  <c r="CX2118" i="11"/>
  <c r="DS2093" i="11"/>
  <c r="CZ2103" i="11"/>
  <c r="CR2103" i="11"/>
  <c r="DS2110" i="11"/>
  <c r="DS2118" i="11"/>
  <c r="DP2103" i="11"/>
  <c r="DK2118" i="11"/>
  <c r="CY2073" i="11"/>
  <c r="CY2079" i="11" s="1"/>
  <c r="CX2086" i="11"/>
  <c r="DT2110" i="11"/>
  <c r="DV2086" i="11"/>
  <c r="DC2110" i="11"/>
  <c r="DQ2110" i="11"/>
  <c r="DR2118" i="11"/>
  <c r="DE2073" i="11"/>
  <c r="DE2079" i="11" s="1"/>
  <c r="DB2086" i="11"/>
  <c r="DH2118" i="11"/>
  <c r="DV2073" i="11"/>
  <c r="DV2079" i="11" s="1"/>
  <c r="DR2093" i="11"/>
  <c r="CW2110" i="11"/>
  <c r="DC2118" i="11"/>
  <c r="CW2093" i="11"/>
  <c r="DE2093" i="11"/>
  <c r="DO2110" i="11"/>
  <c r="DG2103" i="11"/>
  <c r="CZ2110" i="11"/>
  <c r="DP2073" i="11"/>
  <c r="DP2079" i="11" s="1"/>
  <c r="CS2110" i="11"/>
  <c r="CZ2118" i="11"/>
  <c r="DI2118" i="11"/>
  <c r="DW2073" i="11"/>
  <c r="DW2079" i="11" s="1"/>
  <c r="DU2086" i="11"/>
  <c r="DJ2110" i="11"/>
  <c r="DF2103" i="11"/>
  <c r="CX2073" i="11"/>
  <c r="CX2079" i="11" s="1"/>
  <c r="DM2086" i="11"/>
  <c r="DA2086" i="11"/>
  <c r="DL2093" i="11"/>
  <c r="DF2110" i="11"/>
  <c r="DV2093" i="11"/>
  <c r="DD2073" i="11"/>
  <c r="DD2079" i="11" s="1"/>
  <c r="DP2110" i="11"/>
  <c r="DD2118" i="11"/>
  <c r="CS2103" i="11"/>
  <c r="DH2086" i="11"/>
  <c r="CU2093" i="11"/>
  <c r="DD2086" i="11"/>
  <c r="CY2103" i="11"/>
  <c r="DM2103" i="11"/>
  <c r="DK2103" i="11"/>
  <c r="DS2073" i="11"/>
  <c r="DS2079" i="11" s="1"/>
  <c r="DP2118" i="11"/>
  <c r="DJ2093" i="11"/>
  <c r="DA2073" i="11"/>
  <c r="DA2079" i="11" s="1"/>
  <c r="DC2093" i="11"/>
  <c r="DQ2118" i="11"/>
  <c r="CR2093" i="11"/>
  <c r="DK2073" i="11"/>
  <c r="DK2079" i="11" s="1"/>
  <c r="CR2086" i="11"/>
  <c r="CU2118" i="11"/>
  <c r="DI2103" i="11"/>
  <c r="DD2110" i="11"/>
  <c r="CW2073" i="11"/>
  <c r="CW2079" i="11" s="1"/>
  <c r="DT2118" i="11"/>
  <c r="DG2086" i="11"/>
  <c r="DS2103" i="11"/>
  <c r="CY2093" i="11"/>
  <c r="DQ2073" i="11"/>
  <c r="DQ2079" i="11" s="1"/>
  <c r="DW2103" i="11"/>
  <c r="DH2073" i="11"/>
  <c r="DH2079" i="11" s="1"/>
  <c r="DE2110" i="11"/>
  <c r="CU2110" i="11"/>
  <c r="DA2093" i="11"/>
  <c r="DG2073" i="11"/>
  <c r="DG2079" i="11" s="1"/>
  <c r="DO2118" i="11"/>
  <c r="DA2103" i="11"/>
  <c r="DT2103" i="11"/>
  <c r="DR2103" i="11"/>
  <c r="DN2086" i="11"/>
  <c r="CT2103" i="11"/>
  <c r="DH2093" i="11"/>
  <c r="CS358" i="1"/>
  <c r="CT358" i="1" s="1"/>
  <c r="CU358" i="1" s="1"/>
  <c r="CV358" i="1" s="1"/>
  <c r="CW358" i="1" s="1"/>
  <c r="CX358" i="1" s="1"/>
  <c r="CY358" i="1" s="1"/>
  <c r="CZ358" i="1" s="1"/>
  <c r="DA358" i="1" s="1"/>
  <c r="DB3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 Ryan</author>
    <author>tc={AC388569-931B-4244-83AF-664FBC0E8D65}</author>
    <author>tc={39C4D65B-7514-4189-8AAA-78EDB8C99788}</author>
    <author>admin</author>
    <author>tc={F47C0A0E-BC3D-4873-BAA9-8ADC4BABA3CD}</author>
    <author>Eker, S. (Sibel)</author>
    <author>SWAMY Deepthi</author>
    <author>tc={164D3271-176F-44EB-97E4-7983EBB81964}</author>
    <author>tc={5BA574DC-CBA0-4430-AB21-1F67F1DD1B60}</author>
    <author>tc={05627381-9B61-461A-BBD1-F4BB38012ED2}</author>
    <author>tc={A07CC22C-9825-4729-9F1F-0162A90A1FB4}</author>
  </authors>
  <commentList>
    <comment ref="E1" authorId="0" shapeId="0" xr:uid="{3C52C7A8-3655-406A-A062-18C1CCE9CEFA}">
      <text>
        <r>
          <rPr>
            <sz val="11"/>
            <color theme="1"/>
            <rFont val="Calibri"/>
            <family val="2"/>
            <scheme val="minor"/>
          </rPr>
          <t>TAN Ryan:
I propose another column called units. Might be useful for variables that have changing standards e.g CO2eq Ar5/Ar6 etc.</t>
        </r>
      </text>
    </comment>
    <comment ref="F3" authorId="1" shapeId="0" xr:uid="{AC388569-931B-4244-83AF-664FBC0E8D65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of multiple models</t>
      </text>
    </comment>
    <comment ref="F4" authorId="2" shapeId="0" xr:uid="{39C4D65B-7514-4189-8AAA-78EDB8C99788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value of multiple models</t>
      </text>
    </comment>
    <comment ref="F5" authorId="3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European Environment Agency - https://www.eea.europa.eu/data-and-maps/daviz/atmospheric-concentration-of-carbon-dioxide-3#tab-chart_6</t>
        </r>
      </text>
    </comment>
    <comment ref="F7" authorId="4" shapeId="0" xr:uid="{F47C0A0E-BC3D-4873-BAA9-8ADC4BABA3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NASA GISS. (2023). GISS Surface Temperature Analysis (GISTEMP), version 4. NASA Goddard Institute for Space Studies.
</t>
      </text>
    </comment>
    <comment ref="F9" authorId="3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World Bank Data, current USD</t>
        </r>
      </text>
    </comment>
    <comment ref="F10" authorId="5" shapeId="0" xr:uid="{00000000-0006-0000-0000-000015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Constant 2015 USD (World Bank Data)</t>
        </r>
      </text>
    </comment>
    <comment ref="F11" authorId="5" shapeId="0" xr:uid="{00000000-0006-0000-0000-000016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2005 USD, using the 2005-2015 deflator 0.835833.</t>
        </r>
      </text>
    </comment>
    <comment ref="F294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IRENA</t>
        </r>
      </text>
    </comment>
    <comment ref="F295" authorId="6" shapeId="0" xr:uid="{07582EF0-89A8-48FB-B10E-361AC301485E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Converted to Mtoe from IEA data</t>
        </r>
      </text>
    </comment>
    <comment ref="F296" authorId="6" shapeId="0" xr:uid="{7B4AEB43-B72C-4D94-B18E-D6AAD774232A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Converted to Mtoe from IEA data</t>
        </r>
      </text>
    </comment>
    <comment ref="F297" authorId="6" shapeId="0" xr:uid="{087F71DA-3657-4D92-857E-0DF0AD4519BA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Converted to Mtoe from IEA data</t>
        </r>
      </text>
    </comment>
    <comment ref="F298" authorId="6" shapeId="0" xr:uid="{9A099F02-C4E6-431F-8E3E-D8C903A5DE95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Converted to Mtoe from IEA data</t>
        </r>
      </text>
    </comment>
    <comment ref="F299" authorId="6" shapeId="0" xr:uid="{F5A9101E-1E1C-4C84-B40B-1411F1D6699C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Converted to Mtoe from IEA data</t>
        </r>
      </text>
    </comment>
    <comment ref="F300" authorId="6" shapeId="0" xr:uid="{09AC50FB-5A2B-42D3-8063-70419BDCECDC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Converted to Mtoe from IEA data; From "Total Energy Supply" time series data.</t>
        </r>
      </text>
    </comment>
    <comment ref="F301" authorId="6" shapeId="0" xr:uid="{ACBAB3BF-6950-4AA4-BCE9-0E81B2C4F7CE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Converted to Mtoe from IEA data; Total transport energy in IEA WEB includes international marine bunkers and aviation, which is additional to passenger + freight categories modelled in FeliX based on IEA-EEI activity data. Marine bunker and aviation data (from IEA WEB extended database) is therefore separated out to calibrate "Ordinary Transport Energy" which represents passenger + freight. </t>
        </r>
      </text>
    </comment>
    <comment ref="F302" authorId="6" shapeId="0" xr:uid="{C2928380-5B50-458D-A210-DF96A96E594C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For global level, constructed as population-weighted mean of IEA-EEI country  data</t>
        </r>
      </text>
    </comment>
    <comment ref="F303" authorId="6" shapeId="0" xr:uid="{8842E10B-B8ED-4CC8-BAF1-A661E64A72F3}">
      <text>
        <r>
          <rPr>
            <b/>
            <sz val="9"/>
            <color indexed="81"/>
            <rFont val="Tahoma"/>
            <family val="2"/>
          </rPr>
          <t>SWAMY Deepthi:</t>
        </r>
        <r>
          <rPr>
            <sz val="9"/>
            <color indexed="81"/>
            <rFont val="Tahoma"/>
            <family val="2"/>
          </rPr>
          <t xml:space="preserve">
For global level, constructed as population-weighted mean of IEA-EEI country  data</t>
        </r>
      </text>
    </comment>
    <comment ref="F304" authorId="7" shapeId="0" xr:uid="{164D3271-176F-44EB-97E4-7983EBB8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Project 2020 dataset, total fossil fuel C emissions, in TonC/year</t>
      </text>
    </comment>
    <comment ref="F305" authorId="3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IPCC WGIII ar5
</t>
        </r>
      </text>
    </comment>
    <comment ref="F348" authorId="3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source: World Bank Commody Markets</t>
        </r>
      </text>
    </comment>
    <comment ref="F349" authorId="3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Kauwenbergh 2013 - based on USGS data</t>
        </r>
      </text>
    </comment>
    <comment ref="F351" authorId="3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given on FAO</t>
        </r>
      </text>
    </comment>
    <comment ref="F352" authorId="3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 compiled fro mthe USGS data</t>
        </r>
      </text>
    </comment>
    <comment ref="DE353" authorId="3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34549174</t>
        </r>
      </text>
    </comment>
    <comment ref="F356" authorId="3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is actually the phosphorus content in manure produced. Calculated. See FAO..ProducingAnimals.xlsx</t>
        </r>
      </text>
    </comment>
    <comment ref="F357" authorId="3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Chris estimated based on FAO data. It is the actual content in feed crops, not the desried.</t>
        </r>
      </text>
    </comment>
    <comment ref="DE362" authorId="3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82588096</t>
        </r>
      </text>
    </comment>
    <comment ref="F369" authorId="3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FAO Food supply (kcal/capita/day), Animal Products</t>
        </r>
      </text>
    </comment>
    <comment ref="F370" authorId="3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FAO data, Food Supply kcal/capita/day downlaoded in May 2023. Food Balance sheets of FAO are calculated differently pre-2013 and post-2010. Here, we have the post-2010 values from the new food balance sheets.
 </t>
        </r>
      </text>
    </comment>
    <comment ref="F371" authorId="3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Aggregated from FAO data, which is per item</t>
        </r>
      </text>
    </comment>
    <comment ref="F372" authorId="3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Calculated from the FAO data, as total meat production/permanent meadows and pastures; does not include milk</t>
        </r>
      </text>
    </comment>
    <comment ref="F390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FAO FoodBalance Sheets. See FoodBalanceSheets.xlsx/Feed
</t>
        </r>
      </text>
    </comment>
    <comment ref="F403" authorId="8" shapeId="0" xr:uid="{5BA574DC-CBA0-4430-AB21-1F67F1D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 Use Harmonization dataset - global total. The data is for 5 yr total, so assumed to be the same in  a 5-year interval</t>
      </text>
    </comment>
    <comment ref="F405" authorId="9" shapeId="0" xr:uid="{05627381-9B61-461A-BBD1-F4BB38012ED2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Land-use change emissions from the Global Carbon Budget 2020, using the average of three methods/models : H&amp;N, BLUE, OSCAR</t>
      </text>
    </comment>
    <comment ref="F406" authorId="3" shapeId="0" xr:uid="{00000000-0006-0000-0000-00001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just equal to supply at the moment</t>
        </r>
      </text>
    </comment>
    <comment ref="F407" authorId="3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My estimation as the sum of oil crops. Sugar crops and tree nuts based on fao data</t>
        </r>
      </text>
    </comment>
    <comment ref="F408" authorId="5" shapeId="0" xr:uid="{00000000-0006-0000-0000-00001B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FAO Data downloaded in May 2023. Food supply per capita, the sum of 'Sugar &amp; Sweeteners', 'Sugar Crops', 'Treenuts', 'Oilcrops', 'Vegetable Oils'] </t>
        </r>
      </text>
    </comment>
    <comment ref="F517" authorId="10" shapeId="0" xr:uid="{A07CC22C-9825-4729-9F1F-0162A90A1FB4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average of empirical yogl estimates for mthe PNAS paper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tc={0EEECBC1-3F76-4EAD-8219-F08EA5EDC80F}</author>
    <author>tc={865C3364-0CFA-4E09-AEA5-6D95969A9B79}</author>
    <author>tc={D3D240F5-A8AF-412A-BBA8-5899FD149002}</author>
    <author>tc={E77A1837-1199-4FA8-8182-B5E8A9AAE309}</author>
    <author>tc={D92F005D-D03D-44E3-99B6-A8FC39306AEC}</author>
    <author>tc={186E9CA1-6764-4FA9-A5D6-52A23AFC04CE}</author>
    <author>tc={354FBB1A-7E77-47B3-B4B0-001DCA76BE88}</author>
    <author>tc={70404E29-5BF0-457A-B213-210775273F7D}</author>
    <author>tc={6B5673BF-9919-46F2-896E-5F516B8E22C1}</author>
    <author>tc={E8733CD5-DCED-4FA5-B4A0-FE5C4A4C57C4}</author>
    <author>tc={812C445F-B50C-4FEC-BA6F-7AF6A1201D4D}</author>
    <author>tc={83C18C0E-7DC4-4CF1-A05B-67B483A3B056}</author>
    <author>tc={484EE9CA-ABA4-49CF-BC91-EE3349CF041E}</author>
    <author>tc={ECFF1135-1669-4C4C-890C-9B4F820EFA1E}</author>
    <author>tc={AD82B46F-2A1F-4519-9BE1-DDE99B830D84}</author>
    <author>tc={F295EF63-0A08-4478-AC79-C2879E214B48}</author>
    <author>tc={A239F80B-B888-458C-B7A6-6B08870B2B4B}</author>
    <author>tc={0880B984-CCD3-4BF5-B051-A5412ABA647E}</author>
    <author>tc={1EE6B0D8-C34E-473E-8492-F1E830739771}</author>
    <author>tc={BFD3024D-3CF1-48E5-A727-4396BB1BFC2C}</author>
    <author>tc={642766D3-3ED3-4982-A3B2-964662041BD4}</author>
    <author>tc={B175C81E-9514-48B7-AE63-4BD5E9F53B83}</author>
    <author>tc={E034CB09-2DCB-43DB-9864-3BCB6259880B}</author>
    <author>tc={FD5BD96E-8AB4-4078-9A3D-40E394339AE4}</author>
    <author>tc={0B230063-5EC2-4242-9F7A-3D03B2C35A4F}</author>
    <author>tc={2005C3AF-3EB1-4F2C-B9A5-50C7E2E6A329}</author>
    <author>tc={AA737B50-35DC-475C-9906-EAD4166098CC}</author>
    <author>tc={A5B7948F-9FF0-41E9-AAB6-F06E672E17D0}</author>
    <author>tc={456A299C-DD6C-444B-86A7-43CCA6F88D98}</author>
    <author>tc={FE54B04A-ABDF-40DF-9EF8-C66CF4E0E995}</author>
    <author>tc={F488F308-3BAB-4AA8-8B6C-895ABBE5CB0D}</author>
    <author>tc={20FF870C-1D95-4A9A-A074-6A4768CB190F}</author>
    <author>tc={A7738F73-7AB1-4C67-ACD9-F0B7A9C766C3}</author>
    <author>tc={0E4705F2-7DCB-4393-B1DA-A417D3E57ADD}</author>
    <author>tc={64BC10E8-74C8-4EF2-8DD8-F50B6101F8DA}</author>
    <author>tc={21F3F907-55D1-49B0-98C8-9BD7C2589DE3}</author>
    <author>tc={EFDF8811-1B53-42C6-9704-238380D863D3}</author>
    <author>tc={DA21470F-5018-4B0C-9BFC-735DDFDC8D83}</author>
    <author>tc={F623E090-0385-46B3-A022-D63B68BBC2B8}</author>
    <author>tc={55544FB2-393E-408F-BB97-85887C392D3F}</author>
    <author>tc={1B5B10BD-8961-44B7-88BA-EB6234409FF1}</author>
    <author>tc={ED71819D-301D-48CF-8D20-627F2D88C9BC}</author>
    <author>tc={706D3A1F-0D8E-45C0-97C8-6192D75AB7BA}</author>
    <author>tc={951F98AB-545C-47EC-AF8B-8470754A544C}</author>
    <author>tc={747C5734-4DF6-47D2-B4BB-68C2626EB2BD}</author>
    <author>tc={8B74A93F-0104-4AE5-8064-4A78B9B724A1}</author>
    <author>tc={EBD3546F-1EBB-4420-842E-23AB69C03F2C}</author>
    <author>tc={7C27E70A-93AD-4107-958E-7EBBF82C70BA}</author>
  </authors>
  <commentList>
    <comment ref="E1848" authorId="0" shapeId="0" xr:uid="{0EEECBC1-3F76-4EAD-8219-F08EA5EDC80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BP</t>
      </text>
    </comment>
    <comment ref="E1854" authorId="1" shapeId="0" xr:uid="{865C3364-0CFA-4E09-AEA5-6D95969A9B79}">
      <text>
        <t>[Threaded comment]
Your version of Excel allows you to read this threaded comment; however, any edits to it will get removed if the file is opened in a newer version of Excel. Learn more: https://go.microsoft.com/fwlink/?linkid=870924
Comment:
    1 billion barrels = 136.4 Mtoe</t>
      </text>
    </comment>
    <comment ref="E1860" authorId="2" shapeId="0" xr:uid="{D3D240F5-A8AF-412A-BBA8-5899FD14900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BP</t>
      </text>
    </comment>
    <comment ref="E1866" authorId="3" shapeId="0" xr:uid="{E77A1837-1199-4FA8-8182-B5E8A9AAE3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source: BP
</t>
      </text>
    </comment>
    <comment ref="E1873" authorId="4" shapeId="0" xr:uid="{D92F005D-D03D-44E3-99B6-A8FC39306AEC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Oil consumption from BP.
At the global level, Oil consumption = oil production in BP statistics</t>
      </text>
    </comment>
    <comment ref="E1881" authorId="5" shapeId="0" xr:uid="{186E9CA1-6764-4FA9-A5D6-52A23AFC04C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Oil consumption from BP.
At the global level, Oil consumption = oil production in BP statistics</t>
      </text>
    </comment>
    <comment ref="E1887" authorId="6" shapeId="0" xr:uid="{354FBB1A-7E77-47B3-B4B0-001DCA76BE8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Statistical Review of World Energy Data, BP</t>
      </text>
    </comment>
    <comment ref="E1902" authorId="7" shapeId="0" xr:uid="{70404E29-5BF0-457A-B213-210775273F7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gas consumption from BP.
At the global level, gas consumption = gas production in BP statistics</t>
      </text>
    </comment>
    <comment ref="E1908" authorId="8" shapeId="0" xr:uid="{6B5673BF-9919-46F2-896E-5F516B8E22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Mtoe</t>
      </text>
    </comment>
    <comment ref="E1921" authorId="9" shapeId="0" xr:uid="{E8733CD5-DCED-4FA5-B4A0-FE5C4A4C57C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Statistical Review of World Energy Data, BP, and adjusted with inflation factors</t>
      </text>
    </comment>
    <comment ref="E1922" authorId="10" shapeId="0" xr:uid="{812C445F-B50C-4FEC-BA6F-7AF6A1201D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coal production in EJ from BP.
</t>
      </text>
    </comment>
    <comment ref="E1934" authorId="11" shapeId="0" xr:uid="{83C18C0E-7DC4-4CF1-A05B-67B483A3B05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coal consumption from BP.
At the global level, coal consumption = coal production in BP statistics</t>
      </text>
    </comment>
    <comment ref="E1940" authorId="12" shapeId="0" xr:uid="{484EE9CA-ABA4-49CF-BC91-EE3349CF04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Mtoe</t>
      </text>
    </comment>
    <comment ref="E1971" authorId="13" shapeId="0" xr:uid="{ECFF1135-1669-4C4C-890C-9B4F820EFA1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IEA</t>
      </text>
    </comment>
    <comment ref="E1983" authorId="14" shapeId="0" xr:uid="{AD82B46F-2A1F-4519-9BE1-DDE99B830D84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https://www.energyinst.org/statistical-review</t>
      </text>
    </comment>
    <comment ref="E1984" authorId="15" shapeId="0" xr:uid="{F295EF63-0A08-4478-AC79-C2879E214B4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total energy supply from IEA</t>
      </text>
    </comment>
    <comment ref="E1996" authorId="16" shapeId="0" xr:uid="{A239F80B-B888-458C-B7A6-6B08870B2B4B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1999" authorId="17" shapeId="0" xr:uid="{0880B984-CCD3-4BF5-B051-A5412ABA647E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002" authorId="18" shapeId="0" xr:uid="{1EE6B0D8-C34E-473E-8492-F1E83073977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008" authorId="19" shapeId="0" xr:uid="{BFD3024D-3CF1-48E5-A727-4396BB1BFC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IRENA
</t>
      </text>
    </comment>
    <comment ref="DX2014" authorId="20" shapeId="0" xr:uid="{642766D3-3ED3-4982-A3B2-964662041B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Future growth rate:
Africa: 12.5%
Asia-Pacific Region: 10.2%
Latin America and the Caribbean: 11.0%
Eastern Europe: 7.5% or 8.3%
OECD: 7.8%
</t>
      </text>
    </comment>
    <comment ref="E2026" authorId="21" shapeId="0" xr:uid="{B175C81E-9514-48B7-AE63-4BD5E9F53B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global average
</t>
      </text>
    </comment>
    <comment ref="E2027" authorId="22" shapeId="0" xr:uid="{E034CB09-2DCB-43DB-9864-3BCB62598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028" authorId="23" shapeId="0" xr:uid="{FD5BD96E-8AB4-4078-9A3D-40E394339AE4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038" authorId="24" shapeId="0" xr:uid="{0B230063-5EC2-4242-9F7A-3D03B2C35A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IRENA
</t>
      </text>
    </comment>
    <comment ref="DX2044" authorId="25" shapeId="0" xr:uid="{2005C3AF-3EB1-4F2C-B9A5-50C7E2E6A329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growth rate in the future:
Africa: 13%
AsiaPacific: 9%
EastEu: 6%
LAC: 11%
OECD: 7%</t>
      </text>
    </comment>
    <comment ref="E2056" authorId="26" shapeId="0" xr:uid="{AA737B50-35DC-475C-9906-EAD4166098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global average
</t>
      </text>
    </comment>
    <comment ref="E2057" authorId="27" shapeId="0" xr:uid="{A5B7948F-9FF0-41E9-AAB6-F06E672E17D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058" authorId="28" shapeId="0" xr:uid="{456A299C-DD6C-444B-86A7-43CCA6F88D98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119" authorId="29" shapeId="0" xr:uid="{FE54B04A-ABDF-40DF-9EF8-C66CF4E0E9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CO2 emission by energy sources
</t>
      </text>
    </comment>
    <comment ref="E2137" authorId="30" shapeId="0" xr:uid="{F488F308-3BAB-4AA8-8B6C-895ABBE5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 from IEA Data of CO2 emission by energy sources
unit: tonC</t>
      </text>
    </comment>
    <comment ref="E2155" authorId="31" shapeId="0" xr:uid="{20FF870C-1D95-4A9A-A074-6A4768CB19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Domestic production by source
</t>
      </text>
    </comment>
    <comment ref="E2173" authorId="32" shapeId="0" xr:uid="{A7738F73-7AB1-4C67-ACD9-F0B7A9C766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Domestic production by source
</t>
      </text>
    </comment>
    <comment ref="E2191" authorId="33" shapeId="0" xr:uid="{0E4705F2-7DCB-4393-B1DA-A417D3E57A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 from IEA Data
Unit: tonC / mtoe
</t>
      </text>
    </comment>
    <comment ref="E2228" authorId="34" shapeId="0" xr:uid="{64BC10E8-74C8-4EF2-8DD8-F50B6101F8D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FAOSTAT,
variable: Agricultural land</t>
      </text>
    </comment>
    <comment ref="E2234" authorId="35" shapeId="0" xr:uid="{21F3F907-55D1-49B0-98C8-9BD7C2589D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variable: Permanent meadows and pastures
</t>
      </text>
    </comment>
    <comment ref="E2246" authorId="36" shapeId="0" xr:uid="{EFDF8811-1B53-42C6-9704-238380D863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calculated based on variables: 
Agriculture area actually irrigated 
Agricultural land
</t>
      </text>
    </comment>
    <comment ref="E2258" authorId="37" shapeId="0" xr:uid="{DA21470F-5018-4B0C-9BFC-735DDFDC8D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Arable Land
</t>
      </text>
    </comment>
    <comment ref="E2270" authorId="38" shapeId="0" xr:uid="{F623E090-0385-46B3-A022-D63B68BBC2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Permanent crops
</t>
      </text>
    </comment>
    <comment ref="E2282" authorId="39" shapeId="0" xr:uid="{55544FB2-393E-408F-BB97-85887C392D3F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based on data from FAOSTAT</t>
      </text>
    </comment>
    <comment ref="E2288" authorId="40" shapeId="0" xr:uid="{1B5B10BD-8961-44B7-88BA-EB6234409FF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“Permanent meadows and pastures ”</t>
      </text>
    </comment>
    <comment ref="E2294" authorId="41" shapeId="0" xr:uid="{ED71819D-301D-48CF-8D20-627F2D88C9B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“Cropland”</t>
      </text>
    </comment>
    <comment ref="E2300" authorId="42" shapeId="0" xr:uid="{706D3A1F-0D8E-45C0-97C8-6192D75AB7B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“Forest Land”</t>
      </text>
    </comment>
    <comment ref="E2306" authorId="43" shapeId="0" xr:uid="{951F98AB-545C-47EC-AF8B-8470754A54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other land.
Noted:
FAO define ‘other land’ as Land area not classified as "Agriculture" and ''Forestry''. It includes SEEA categories ''Land used for aquaculture", ''Built-up and related areas", ''Other uses of land not elsewhere classified", and ''Land not in use". </t>
      </text>
    </comment>
    <comment ref="E2312" authorId="44" shapeId="0" xr:uid="{747C5734-4DF6-47D2-B4BB-68C2626EB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
Including: 'Beef and Buffalo Meat, primary', 'Sheep and Goat Meat'</t>
      </text>
    </comment>
    <comment ref="E2318" authorId="45" shapeId="0" xr:uid="{8B74A93F-0104-4AE5-8064-4A78B9B72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"Pigmeat", "Poultry Meat", "Fish, Seafood"
</t>
      </text>
    </comment>
    <comment ref="E2324" authorId="46" shapeId="0" xr:uid="{EBD3546F-1EBB-4420-842E-23AB69C03F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"Eggs"
</t>
      </text>
    </comment>
    <comment ref="E2330" authorId="47" shapeId="0" xr:uid="{7C27E70A-93AD-4107-958E-7EBBF82C70B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FAO, as 'Milk, Total'</t>
      </text>
    </comment>
  </commentList>
</comments>
</file>

<file path=xl/sharedStrings.xml><?xml version="1.0" encoding="utf-8"?>
<sst xmlns="http://schemas.openxmlformats.org/spreadsheetml/2006/main" count="16359" uniqueCount="3656">
  <si>
    <t>View/Module</t>
  </si>
  <si>
    <t>Data source</t>
  </si>
  <si>
    <t>Person adding</t>
  </si>
  <si>
    <t>Date added</t>
  </si>
  <si>
    <t>Units</t>
  </si>
  <si>
    <t>Time</t>
  </si>
  <si>
    <t>Carbon cycle</t>
  </si>
  <si>
    <t>C in Mixed Layer</t>
  </si>
  <si>
    <t>Flux Atmosphere to Ocean</t>
  </si>
  <si>
    <t>Terrestrial carbon sink</t>
  </si>
  <si>
    <t>Atmospheric Concentration CO2</t>
  </si>
  <si>
    <t>Buffer Factor</t>
  </si>
  <si>
    <t>Climate</t>
  </si>
  <si>
    <t>Temperature Change from Preindustrial</t>
  </si>
  <si>
    <t>N2O Radiative Forcing</t>
  </si>
  <si>
    <t>Economy GDP</t>
  </si>
  <si>
    <t>Gross World Product in current USD</t>
  </si>
  <si>
    <t>GWP per Capita (in $)</t>
  </si>
  <si>
    <t xml:space="preserve">GWP per Capita </t>
  </si>
  <si>
    <t>World Bank Data in constant 2015 $</t>
  </si>
  <si>
    <t>Sibel</t>
  </si>
  <si>
    <t>Gross World Product in 2015 USD</t>
  </si>
  <si>
    <t>in 2005 constant USD, from the WordlBank data. The GDP deflator for USD 2005-2015 is 0.835833</t>
  </si>
  <si>
    <t>Gross World Product</t>
  </si>
  <si>
    <t>The data is collected from World Bank: https://data.worldbank.org/indicator/SI.POV.DDAY. 2023.04</t>
  </si>
  <si>
    <t>Qi</t>
  </si>
  <si>
    <t>Global poverty rate</t>
    <phoneticPr fontId="13" type="noConversion"/>
  </si>
  <si>
    <t>Capital</t>
  </si>
  <si>
    <t>Total Labor Force</t>
  </si>
  <si>
    <t>WorldBank data for Gross Fxied Capital Formation</t>
  </si>
  <si>
    <t>09.09.2025</t>
  </si>
  <si>
    <t>Net Capital Change USD2015</t>
  </si>
  <si>
    <t>WorldBank data converted to 2005 constant USD. The GDP deflater for USD 2005-2015 is 0.835833</t>
  </si>
  <si>
    <t>Net Capital Change</t>
  </si>
  <si>
    <t>Education</t>
  </si>
  <si>
    <t>Gross enrollment primary[male]</t>
  </si>
  <si>
    <t>Gross enrollment primary[female]</t>
  </si>
  <si>
    <t>Wittgenstein Center, SSP2 projections (updated)</t>
  </si>
  <si>
    <t>Mean Years of Schooling</t>
  </si>
  <si>
    <t>Mean Years of Schooling by Gender[female]</t>
  </si>
  <si>
    <t>Mean Years of Schooling by Gender[male]</t>
  </si>
  <si>
    <t>Mean Years of Schooling[female, "15-19"]</t>
  </si>
  <si>
    <t>Mean Years of Schooling[female, "20-24"]</t>
  </si>
  <si>
    <t>Mean Years of Schooling[female, "25-29"]</t>
  </si>
  <si>
    <t>Mean Years of Schooling[female, "30-34"]</t>
  </si>
  <si>
    <t>Mean Years of Schooling[female, "35-39"]</t>
  </si>
  <si>
    <t>Mean Years of Schooling[female, "40-44"]</t>
  </si>
  <si>
    <t>Mean Years of Schooling[female, "45-49"]</t>
  </si>
  <si>
    <t>Mean Years of Schooling[female,"50-54"]</t>
  </si>
  <si>
    <t>Mean Years of Schooling[female,"55-59"]</t>
  </si>
  <si>
    <t>Mean Years of Schooling[female,"60-64"]</t>
  </si>
  <si>
    <t>Mean Years of Schooling[female,"65-69"]</t>
  </si>
  <si>
    <t>Mean Years of Schooling[female,"70-74"]</t>
  </si>
  <si>
    <t>Mean Years of Schooling[female,"75-79"]</t>
  </si>
  <si>
    <t>Mean Years of Schooling[female,"80-84"]</t>
  </si>
  <si>
    <t>Mean Years of Schooling[female,"85-89"]</t>
  </si>
  <si>
    <t>Mean Years of Schooling[female,"90-94"]</t>
  </si>
  <si>
    <t>Mean Years of Schooling[female,"95-99"]</t>
  </si>
  <si>
    <t>Mean Years of Schooling[female,"100+"]</t>
  </si>
  <si>
    <t>Mean Years of Schooling[male, "15-19"]</t>
  </si>
  <si>
    <t>Mean Years of Schooling[male, "20-24"]</t>
  </si>
  <si>
    <t>Mean Years of Schooling[male, "25-29"]</t>
  </si>
  <si>
    <t>Mean Years of Schooling[male, "30-34"]</t>
  </si>
  <si>
    <t>Mean Years of Schooling[male, "35-39"]</t>
  </si>
  <si>
    <t>Mean Years of Schooling[male, "40-44"]</t>
  </si>
  <si>
    <t>Mean Years of Schooling[male, "45-49"]</t>
  </si>
  <si>
    <t>Mean Years of Schooling[male,"50-54"]</t>
  </si>
  <si>
    <t>Mean Years of Schooling[male,"55-59"]</t>
  </si>
  <si>
    <t>Mean Years of Schooling[male,"60-64"]</t>
  </si>
  <si>
    <t>Mean Years of Schooling[male,"65-69"]</t>
  </si>
  <si>
    <t>Mean Years of Schooling[male,"70-74"]</t>
  </si>
  <si>
    <t>Mean Years of Schooling[male,"75-79"]</t>
  </si>
  <si>
    <t>Mean Years of Schooling[male,"80-84"]</t>
  </si>
  <si>
    <t>Mean Years of Schooling[male,"85-89"]</t>
  </si>
  <si>
    <t>Mean Years of Schooling[male,"90-94"]</t>
  </si>
  <si>
    <t>Mean Years of Schooling[male,"95-99"]</t>
  </si>
  <si>
    <t>Mean Years of Schooling[male,"100+"]</t>
  </si>
  <si>
    <t>Population with No or Incomplete Education[female,"15-19"]</t>
  </si>
  <si>
    <t>Population with No or Incomplete Education[female,"20-24"]</t>
  </si>
  <si>
    <t>Population with No or Incomplete Education[female,"25-29"]</t>
  </si>
  <si>
    <t>Population with No or Incomplete Education[female,"30-34"]</t>
  </si>
  <si>
    <t>Population with No or Incomplete Education[female,"35-39"]</t>
  </si>
  <si>
    <t>Population with No or Incomplete Education[female,"40-44"]</t>
  </si>
  <si>
    <t>Population with No or Incomplete Education[female,"45-49"]</t>
  </si>
  <si>
    <t>Population with No or Incomplete Education[female,"50-54"]</t>
  </si>
  <si>
    <t>Population with No or Incomplete Education[female,"55-59"]</t>
  </si>
  <si>
    <t>Population with No or Incomplete Education[female,"60-64"]</t>
  </si>
  <si>
    <t>Population with No or Incomplete Education[female,"65-69"]</t>
  </si>
  <si>
    <t>Population with No or Incomplete Education[female,"70-74"]</t>
  </si>
  <si>
    <t>Population with No or Incomplete Education[female,"75-79"]</t>
  </si>
  <si>
    <t>Population with No or Incomplete Education[female,"80-84"]</t>
  </si>
  <si>
    <t>Population with No or Incomplete Education[female,"85-89"]</t>
  </si>
  <si>
    <t>Population with No or Incomplete Education[female,"90-94"]</t>
  </si>
  <si>
    <t>Population with No or Incomplete Education[female,"95-99"]</t>
  </si>
  <si>
    <t>Population with No or Incomplete Education[female,"100+"]</t>
  </si>
  <si>
    <t>Population with No or Incomplete Education[male,"15-19"]</t>
  </si>
  <si>
    <t>Population with No or Incomplete Education[male,"20-24"]</t>
  </si>
  <si>
    <t>Population with No or Incomplete Education[male,"25-29"]</t>
  </si>
  <si>
    <t>Population with No or Incomplete Education[male,"30-34"]</t>
  </si>
  <si>
    <t>Population with No or Incomplete Education[male,"35-39"]</t>
  </si>
  <si>
    <t>Population with No or Incomplete Education[male,"40-44"]</t>
  </si>
  <si>
    <t>Population with No or Incomplete Education[male,"45-49"]</t>
  </si>
  <si>
    <t>Population with No or Incomplete Education[male,"50-54"]</t>
  </si>
  <si>
    <t>Population with No or Incomplete Education[male,"55-59"]</t>
  </si>
  <si>
    <t>Population with No or Incomplete Education[male,"60-64"]</t>
  </si>
  <si>
    <t>Population with No or Incomplete Education[male,"65-69"]</t>
  </si>
  <si>
    <t>Population with No or Incomplete Education[male,"70-74"]</t>
  </si>
  <si>
    <t>Population with No or Incomplete Education[male,"75-79"]</t>
  </si>
  <si>
    <t>Population with No or Incomplete Education[male,"80-84"]</t>
  </si>
  <si>
    <t>Population with No or Incomplete Education[male,"85-89"]</t>
  </si>
  <si>
    <t>Population with No or Incomplete Education[male,"90-94"]</t>
  </si>
  <si>
    <t>Population with No or Incomplete Education[male,"95-99"]</t>
  </si>
  <si>
    <t>Population with No or Incomplete Education[male,"100+"]</t>
  </si>
  <si>
    <t>Total Population with No or Incomplete Education by Gender[male]</t>
  </si>
  <si>
    <t>Total Population with No or Incomplete Education by Gender[female]</t>
  </si>
  <si>
    <t>Total Population with No or Incomplete Education</t>
  </si>
  <si>
    <t>Primary Education Graduates[female,"15-19"]</t>
  </si>
  <si>
    <t>Primary Education Graduates[female,"20-24"]</t>
  </si>
  <si>
    <t>Primary Education Graduates[female,"25-29"]</t>
  </si>
  <si>
    <t>Primary Education Graduates[female,"30-34"]</t>
  </si>
  <si>
    <t>Primary Education Graduates[female,"35-39"]</t>
  </si>
  <si>
    <t>Primary Education Graduates[female,"40-44"]</t>
  </si>
  <si>
    <t>Primary Education Graduates[female,"45-49"]</t>
  </si>
  <si>
    <t>Primary Education Graduates[female,"50-54"]</t>
  </si>
  <si>
    <t>Primary Education Graduates[female,"55-59"]</t>
  </si>
  <si>
    <t>Primary Education Graduates[female,"60-64"]</t>
  </si>
  <si>
    <t>Primary Education Graduates[female,"65-69"]</t>
  </si>
  <si>
    <t>Primary Education Graduates[female,"70-74"]</t>
  </si>
  <si>
    <t>Primary Education Graduates[female,"75-79"]</t>
  </si>
  <si>
    <t>Primary Education Graduates[female,"80-84"]</t>
  </si>
  <si>
    <t>Primary Education Graduates[female,"85-89"]</t>
  </si>
  <si>
    <t>Primary Education Graduates[female,"90-94"]</t>
  </si>
  <si>
    <t>Primary Education Graduates[female,"95-99"]</t>
  </si>
  <si>
    <t>Primary Education Graduates[female,"100+"]</t>
  </si>
  <si>
    <t>Primary Education Graduates[male,"15-19"]</t>
  </si>
  <si>
    <t>Primary Education Graduates[male,"20-24"]</t>
  </si>
  <si>
    <t>Primary Education Graduates[male,"25-29"]</t>
  </si>
  <si>
    <t>Primary Education Graduates[male,"30-34"]</t>
  </si>
  <si>
    <t>Primary Education Graduates[male,"35-39"]</t>
  </si>
  <si>
    <t>Primary Education Graduates[male,"40-44"]</t>
  </si>
  <si>
    <t>Primary Education Graduates[male,"45-49"]</t>
  </si>
  <si>
    <t>Primary Education Graduates[male,"50-54"]</t>
  </si>
  <si>
    <t>Primary Education Graduates[male,"55-59"]</t>
  </si>
  <si>
    <t>Primary Education Graduates[male,"60-64"]</t>
  </si>
  <si>
    <t>Primary Education Graduates[male,"65-69"]</t>
  </si>
  <si>
    <t>Primary Education Graduates[male,"70-74"]</t>
  </si>
  <si>
    <t>Primary Education Graduates[male,"75-79"]</t>
  </si>
  <si>
    <t>Primary Education Graduates[male,"80-84"]</t>
  </si>
  <si>
    <t>Primary Education Graduates[male,"85-89"]</t>
  </si>
  <si>
    <t>Primary Education Graduates[male,"90-94"]</t>
  </si>
  <si>
    <t>Primary Education Graduates[male,"95-99"]</t>
  </si>
  <si>
    <t>Primary Education Graduates[male,"100+"]</t>
  </si>
  <si>
    <t>Primary Education Graduates by Gender[male]</t>
  </si>
  <si>
    <t>Primary Education Graduates by Gender[female]</t>
  </si>
  <si>
    <t>Total Primary Education Graduates</t>
  </si>
  <si>
    <t>Secondary Education Graduates[female,"15-19"]</t>
  </si>
  <si>
    <t>Secondary Education Graduates[female,"20-24"]</t>
  </si>
  <si>
    <t>Secondary Education Graduates[female,"25-29"]</t>
  </si>
  <si>
    <t>Secondary Education Graduates[female,"30-34"]</t>
  </si>
  <si>
    <t>Secondary Education Graduates[female,"35-39"]</t>
  </si>
  <si>
    <t>Secondary Education Graduates[female,"40-44"]</t>
  </si>
  <si>
    <t>Secondary Education Graduates[female,"45-49"]</t>
  </si>
  <si>
    <t>Secondary Education Graduates[female,"50-54"]</t>
  </si>
  <si>
    <t>Secondary Education Graduates[female,"55-59"]</t>
  </si>
  <si>
    <t>Secondary Education Graduates[female,"60-64"]</t>
  </si>
  <si>
    <t>Secondary Education Graduates[female,"65-69"]</t>
  </si>
  <si>
    <t>Secondary Education Graduates[female,"70-74"]</t>
  </si>
  <si>
    <t>Secondary Education Graduates[female,"75-79"]</t>
  </si>
  <si>
    <t>Secondary Education Graduates[female,"80-84"]</t>
  </si>
  <si>
    <t>Secondary Education Graduates[female,"85-89"]</t>
  </si>
  <si>
    <t>Secondary Education Graduates[female,"90-94"]</t>
  </si>
  <si>
    <t>Secondary Education Graduates[female,"95-99"]</t>
  </si>
  <si>
    <t>Secondary Education Graduates[female,"100+"]</t>
  </si>
  <si>
    <t>Secondary Education Graduates[male,"15-19"]</t>
  </si>
  <si>
    <t>Secondary Education Graduates[male,"20-24"]</t>
  </si>
  <si>
    <t>Secondary Education Graduates[male,"25-29"]</t>
  </si>
  <si>
    <t>Secondary Education Graduates[male,"30-34"]</t>
  </si>
  <si>
    <t>Secondary Education Graduates[male,"35-39"]</t>
  </si>
  <si>
    <t>Secondary Education Graduates[male,"40-44"]</t>
  </si>
  <si>
    <t>Secondary Education Graduates[male,"45-49"]</t>
  </si>
  <si>
    <t>Secondary Education Graduates[male,"50-54"]</t>
  </si>
  <si>
    <t>Secondary Education Graduates[male,"55-59"]</t>
  </si>
  <si>
    <t>Secondary Education Graduates[male,"60-64"]</t>
  </si>
  <si>
    <t>Secondary Education Graduates[male,"65-69"]</t>
  </si>
  <si>
    <t>Secondary Education Graduates[male,"70-74"]</t>
  </si>
  <si>
    <t>Secondary Education Graduates[male,"75-79"]</t>
  </si>
  <si>
    <t>Secondary Education Graduates[male,"80-84"]</t>
  </si>
  <si>
    <t>Secondary Education Graduates[male,"85-89"]</t>
  </si>
  <si>
    <t>Secondary Education Graduates[male,"90-94"]</t>
  </si>
  <si>
    <t>Secondary Education Graduates[male,"95-99"]</t>
  </si>
  <si>
    <t>Secondary Education Graduates[male,"100+"]</t>
  </si>
  <si>
    <t>Secondary Education Graduates by Gender[male]</t>
  </si>
  <si>
    <t>Secondary Education Graduates by Gender[female]</t>
  </si>
  <si>
    <t>Total Secondary Education Graduates</t>
  </si>
  <si>
    <t>Tertiary Education Graduates[female,"15-19"]</t>
  </si>
  <si>
    <t>Tertiary Education Graduates[female,"20-24"]</t>
  </si>
  <si>
    <t>Tertiary Education Graduates[female,"25-29"]</t>
  </si>
  <si>
    <t>Tertiary Education Graduates[female,"30-34"]</t>
  </si>
  <si>
    <t>Tertiary Education Graduates[female,"35-39"]</t>
  </si>
  <si>
    <t>Tertiary Education Graduates[female,"40-44"]</t>
  </si>
  <si>
    <t>Tertiary Education Graduates[female,"45-49"]</t>
  </si>
  <si>
    <t>Tertiary Education Graduates[female,"50-54"]</t>
  </si>
  <si>
    <t>Tertiary Education Graduates[female,"55-59"]</t>
  </si>
  <si>
    <t>Tertiary Education Graduates[female,"60-64"]</t>
  </si>
  <si>
    <t>Tertiary Education Graduates[female,"65-69"]</t>
  </si>
  <si>
    <t>Tertiary Education Graduates[female,"70-74"]</t>
  </si>
  <si>
    <t>Tertiary Education Graduates[female,"75-79"]</t>
  </si>
  <si>
    <t>Tertiary Education Graduates[female,"80-84"]</t>
  </si>
  <si>
    <t>Tertiary Education Graduates[female,"85-89"]</t>
  </si>
  <si>
    <t>Tertiary Education Graduates[female,"90-94"]</t>
  </si>
  <si>
    <t>Tertiary Education Graduates[female,"95-99"]</t>
  </si>
  <si>
    <t>Tertiary Education Graduates[female,"100+"]</t>
  </si>
  <si>
    <t>Tertiary Education Graduates[male,"15-19"]</t>
  </si>
  <si>
    <t>Tertiary Education Graduates[male,"20-24"]</t>
  </si>
  <si>
    <t>Tertiary Education Graduates[male,"25-29"]</t>
  </si>
  <si>
    <t>Tertiary Education Graduates[male,"30-34"]</t>
  </si>
  <si>
    <t>Tertiary Education Graduates[male,"35-39"]</t>
  </si>
  <si>
    <t>Tertiary Education Graduates[male,"40-44"]</t>
  </si>
  <si>
    <t>Tertiary Education Graduates[male,"45-49"]</t>
  </si>
  <si>
    <t>Tertiary Education Graduates[male,"50-54"]</t>
  </si>
  <si>
    <t>Tertiary Education Graduates[male,"55-59"]</t>
  </si>
  <si>
    <t>Tertiary Education Graduates[male,"60-64"]</t>
  </si>
  <si>
    <t>Tertiary Education Graduates[male,"65-69"]</t>
  </si>
  <si>
    <t>Tertiary Education Graduates[male,"70-74"]</t>
  </si>
  <si>
    <t>Tertiary Education Graduates[male,"75-79"]</t>
  </si>
  <si>
    <t>Tertiary Education Graduates[male,"80-84"]</t>
  </si>
  <si>
    <t>Tertiary Education Graduates[male,"85-89"]</t>
  </si>
  <si>
    <t>Tertiary Education Graduates[male,"90-94"]</t>
  </si>
  <si>
    <t>Tertiary Education Graduates[male,"95-99"]</t>
  </si>
  <si>
    <t>Tertiary Education Graduates[male,"100+"]</t>
  </si>
  <si>
    <t>Tertiary Education Graduates by Gender[male]</t>
  </si>
  <si>
    <t>Tertiary Education Graduates by Gender[female]</t>
  </si>
  <si>
    <t>Total Tertiary Education Graduates</t>
  </si>
  <si>
    <t>Fraction of population with primary education or higher in interval i[male,"15-19"]</t>
  </si>
  <si>
    <t>Fraction of population with secondary education or higher in interval i[male,"15-19"]</t>
  </si>
  <si>
    <t>Fraction of population with primary education or higher in interval i[male,"20-24"]</t>
  </si>
  <si>
    <t>Fraction of population with secondary education or higher in interval i[male,"20-24"]</t>
  </si>
  <si>
    <t>Fraction of population with primary education or higher in interval i[male,"25-29"]</t>
  </si>
  <si>
    <t>Fraction of population with secondary education or higher in interval i[male,"25-29"]</t>
  </si>
  <si>
    <t>Fraction of population with primary education or higher in interval i[male,"30-34"]</t>
  </si>
  <si>
    <t>Fraction of population with secondary education or higher in interval i[male,"30-34"]</t>
  </si>
  <si>
    <t>Fraction of population with primary education or higher in interval i[male,"35-39"]</t>
  </si>
  <si>
    <t>Fraction of population with secondary education or higher in interval i[male,"35-39"]</t>
  </si>
  <si>
    <t>Fraction of population with primary education or higher in interval i[male,"40-44"]</t>
  </si>
  <si>
    <t>Fraction of population with secondary education or higher in interval i[male,"40-44"]</t>
  </si>
  <si>
    <t>Fraction of population with primary education or higher in interval i[male,"45-49"]</t>
  </si>
  <si>
    <t>Fraction of population with secondary education or higher in interval i[male,"45-49"]</t>
  </si>
  <si>
    <t>Fraction of population with primary education or higher in interval i[male,"50-54"]</t>
  </si>
  <si>
    <t>Fraction of population with secondary education or higher in interval i[male,"50-54"]</t>
  </si>
  <si>
    <t>Fraction of population with primary education or higher in interval i[male,"55-59"]</t>
  </si>
  <si>
    <t>Fraction of population with secondary education or higher in interval i[male,"55-59"]</t>
  </si>
  <si>
    <t>Fraction of population with primary education or higher in interval i[male,"60-64"]</t>
  </si>
  <si>
    <t>Fraction of population with secondary education or higher in interval i[male,"60-64"]</t>
  </si>
  <si>
    <t>Fraction of population with primary education or higher in interval i[male,"65-69"]</t>
  </si>
  <si>
    <t>Fraction of population with secondary education or higher in interval i[male,"65-69"]</t>
  </si>
  <si>
    <t>Fraction of population with primary education or higher in interval i[male,"70-74"]</t>
  </si>
  <si>
    <t>Fraction of population with secondary education or higher in interval i[male,"70-74"]</t>
  </si>
  <si>
    <t>Fraction of population with primary education or higher in interval i[male,"75-79"]</t>
  </si>
  <si>
    <t>Fraction of population with secondary education or higher in interval i[male,"75-79"]</t>
  </si>
  <si>
    <t>Fraction of population with primary education or higher in interval i[male,"80-84"]</t>
  </si>
  <si>
    <t>Fraction of population with secondary education or higher in interval i[male,"80-84"]</t>
  </si>
  <si>
    <t>Fraction of population with primary education or higher in interval i[male,"85-89"]</t>
  </si>
  <si>
    <t>Fraction of population with secondary education or higher in interval i[male,"85-89"]</t>
  </si>
  <si>
    <t>Fraction of population with primary education or higher in interval i[male,"90-94"]</t>
  </si>
  <si>
    <t>Fraction of population with secondary education or higher in interval i[male,"90-94"]</t>
  </si>
  <si>
    <t>Fraction of population with primary education or higher in interval i[male,"95-99"]</t>
  </si>
  <si>
    <t>Fraction of population with secondary education or higher in interval i[male,"95-99"]</t>
  </si>
  <si>
    <t>Fraction of population with primary education or higher in interval i[male,"100+"]</t>
  </si>
  <si>
    <t>Fraction of population with secondary education or higher in interval i[male,"100+"]</t>
  </si>
  <si>
    <t>Fraction of population with primary education or higher in interval i[female,"15-19"]</t>
  </si>
  <si>
    <t>Fraction of population with secondary education or higher in interval i[female,"15-19"]</t>
  </si>
  <si>
    <t>Fraction of population with primary education or higher in interval i[female,"20-24"]</t>
  </si>
  <si>
    <t>Fraction of population with secondary education or higher in interval i[female,"20-24"]</t>
  </si>
  <si>
    <t>Fraction of population with primary education or higher in interval i[female,"25-29"]</t>
  </si>
  <si>
    <t>Fraction of population with secondary education or higher in interval i[female,"25-29"]</t>
  </si>
  <si>
    <t>Fraction of population with primary education or higher in interval i[female,"30-34"]</t>
  </si>
  <si>
    <t>Fraction of population with secondary education or higher in interval i[female,"30-34"]</t>
  </si>
  <si>
    <t>Fraction of population with primary education or higher in interval i[female,"35-39"]</t>
  </si>
  <si>
    <t>Fraction of population with secondary education or higher in interval i[female,"35-39"]</t>
  </si>
  <si>
    <t>Fraction of population with primary education or higher in interval i[female,"40-44"]</t>
  </si>
  <si>
    <t>Fraction of population with secondary education or higher in interval i[female,"40-44"]</t>
  </si>
  <si>
    <t>Fraction of population with primary education or higher in interval i[female,"45-49"]</t>
  </si>
  <si>
    <t>Fraction of population with secondary education or higher in interval i[female,"45-49"]</t>
  </si>
  <si>
    <t>Fraction of population with primary education or higher in interval i[female,"50-54"]</t>
  </si>
  <si>
    <t>Fraction of population with secondary education or higher in interval i[female,"50-54"]</t>
  </si>
  <si>
    <t>Fraction of population with primary education or higher in interval i[female,"55-59"]</t>
  </si>
  <si>
    <t>Fraction of population with secondary education or higher in interval i[female,"55-59"]</t>
  </si>
  <si>
    <t>Fraction of population with primary education or higher in interval i[female,"60-64"]</t>
  </si>
  <si>
    <t>Fraction of population with secondary education or higher in interval i[female,"60-64"]</t>
  </si>
  <si>
    <t>Fraction of population with primary education or higher in interval i[female,"65-69"]</t>
  </si>
  <si>
    <t>Fraction of population with secondary education or higher in interval i[female,"65-69"]</t>
  </si>
  <si>
    <t>Fraction of population with primary education or higher in interval i[female,"70-74"]</t>
  </si>
  <si>
    <t>Fraction of population with secondary education or higher in interval i[female,"70-74"]</t>
  </si>
  <si>
    <t>Fraction of population with primary education or higher in interval i[female,"75-79"]</t>
  </si>
  <si>
    <t>Fraction of population with secondary education or higher in interval i[female,"75-79"]</t>
  </si>
  <si>
    <t>Fraction of population with primary education or higher in interval i[female,"80-84"]</t>
  </si>
  <si>
    <t>Fraction of population with secondary education or higher in interval i[female,"80-84"]</t>
  </si>
  <si>
    <t>Fraction of population with primary education or higher in interval i[female,"85-89"]</t>
  </si>
  <si>
    <t>Fraction of population with secondary education or higher in interval i[female,"85-89"]</t>
  </si>
  <si>
    <t>Fraction of population with primary education or higher in interval i[female,"90-94"]</t>
  </si>
  <si>
    <t>Fraction of population with secondary education or higher in interval i[female,"90-94"]</t>
  </si>
  <si>
    <t>Fraction of population with primary education or higher in interval i[female,"95-99"]</t>
  </si>
  <si>
    <t>Fraction of population with secondary education or higher in interval i[female,"95-99"]</t>
  </si>
  <si>
    <t>Fraction of population with primary education or higher in interval i[female,"100+"]</t>
  </si>
  <si>
    <t>Fraction of population with secondary education or higher in interval i[female,"100+"]</t>
  </si>
  <si>
    <t>Share of females aged 20-39 with sec+ education</t>
  </si>
  <si>
    <t>Total population fraction with at least primary education</t>
  </si>
  <si>
    <t>Total population fraction with at least secondary education</t>
  </si>
  <si>
    <t>Energy</t>
  </si>
  <si>
    <t>The Energy Institute Statistical Review of World Energy 2025, converted to Mtoe from coal tonnes with conversion factor 0.7; https://www.energyinst.org/statistical-review</t>
  </si>
  <si>
    <t>09.10.2025</t>
  </si>
  <si>
    <t>Coal Production</t>
  </si>
  <si>
    <t>The Energy Institute Statistical Review of World Energy 2025, in million tonnes; https://www.energyinst.org/statistical-review</t>
  </si>
  <si>
    <t>22.09.2025</t>
  </si>
  <si>
    <t>Oil Production</t>
  </si>
  <si>
    <t>The Energy Institute Statistical Review of World Energy 2025, converted to Mtoe from EJ with conversion factor23.88; https://www.energyinst.org/statistical-review</t>
  </si>
  <si>
    <t>Gas Production</t>
  </si>
  <si>
    <t>Biomass Energy Production</t>
  </si>
  <si>
    <t>Total C Emission from Fossil Fuels</t>
  </si>
  <si>
    <t>Total CO2 Emission from the Energy Sector</t>
  </si>
  <si>
    <t>Total C Emission from the Energy Sector</t>
  </si>
  <si>
    <t>The Energy Institute Statistical Review of World Energy 2025, 2024$/barrel; https://www.energyinst.org/statistical-review</t>
  </si>
  <si>
    <t>Oil Price per Barrel</t>
  </si>
  <si>
    <t>The Energy Institute Statistical Review of World Energy 2025, in thousand million barrels; https://www.energyinst.org/statistical-review</t>
  </si>
  <si>
    <t>Oil proved reserves</t>
  </si>
  <si>
    <t>converted from 1000 million barrels to Mtoe, with 1 toe equal to 7.33 barrel</t>
  </si>
  <si>
    <t>Oil Reserves</t>
  </si>
  <si>
    <t>Total Investment in Oil</t>
  </si>
  <si>
    <t>Total Investment in Gas</t>
  </si>
  <si>
    <t>Total Investment in Coal</t>
  </si>
  <si>
    <t>Final Energy Consumption by Industry</t>
  </si>
  <si>
    <t>Final Energy Consumption by Commercial</t>
  </si>
  <si>
    <t>Final Energy Consumption by Transportation</t>
  </si>
  <si>
    <t>Final Energy Consumption by Residential</t>
  </si>
  <si>
    <t>IRENA Electricity Installed Capacity (MW)</t>
  </si>
  <si>
    <t xml:space="preserve">Sibel </t>
  </si>
  <si>
    <t>Solar Installed Capacity MW</t>
  </si>
  <si>
    <t>IRENA Electricity Generation GWh</t>
  </si>
  <si>
    <t>Solar Energy Production GWh</t>
  </si>
  <si>
    <t>Wind Installed Capacity MW</t>
  </si>
  <si>
    <t>Wind Energy Production GWh</t>
  </si>
  <si>
    <t>IRENA through OWD in constant 2024 USD/kWh</t>
  </si>
  <si>
    <t>Solar PV LCOE</t>
  </si>
  <si>
    <t>Onshore wind LCOE</t>
  </si>
  <si>
    <t>Offshore wind LCOE</t>
  </si>
  <si>
    <t>assume 93% onshore, even more in the past, calculate the average wind lcoe</t>
  </si>
  <si>
    <t>10.09.2025</t>
  </si>
  <si>
    <t>Wind LCOE per kWh</t>
  </si>
  <si>
    <t>NREL, US national avergae, aligns with global average after 2010, see the sheet Wind</t>
  </si>
  <si>
    <t>11.09.2025</t>
  </si>
  <si>
    <t>Wind Capex</t>
  </si>
  <si>
    <t>IEA Renewables 2024, as 20% of LCOE</t>
  </si>
  <si>
    <t>Wind Opex</t>
  </si>
  <si>
    <t>US DoE, so US averages  https://www.energy.gov/sites/default/files/2022-08/land_based_wind_market_report_2202.pdf</t>
  </si>
  <si>
    <t>Wind Capacity Factor</t>
  </si>
  <si>
    <t>Energy Institute - Statistical Review of World Energy (2025)via OwD-Global Primary Energy Consumption by Source</t>
  </si>
  <si>
    <t>15.09.2025</t>
  </si>
  <si>
    <t>Market Share Biomass</t>
  </si>
  <si>
    <t>Market Share Solar</t>
  </si>
  <si>
    <t>Market Share Wind</t>
  </si>
  <si>
    <t>Market Share Gas</t>
  </si>
  <si>
    <t>Market Share Oil</t>
  </si>
  <si>
    <t>Market Share Coal</t>
  </si>
  <si>
    <t>Market Share Other Energy Sources</t>
  </si>
  <si>
    <t>Market Share[bioenergy]</t>
  </si>
  <si>
    <t>Market Share[solar]</t>
  </si>
  <si>
    <t>Market Share[wind]</t>
  </si>
  <si>
    <t>Market Share[gas]</t>
  </si>
  <si>
    <t>Market Share[oil]</t>
  </si>
  <si>
    <t>Market Share[coal]</t>
  </si>
  <si>
    <t>IRENA Renewable poer gneration costs report 2024, in 2024USD</t>
  </si>
  <si>
    <t>Solar Capex</t>
  </si>
  <si>
    <t>IRENA Renewable poWer gneration costs report 2024; in 2024USD/kW/year</t>
  </si>
  <si>
    <t>Solar Opex</t>
  </si>
  <si>
    <t>NREL, approximate values, nrel.gov/pv/module-efficiency</t>
  </si>
  <si>
    <t>16.09.2025</t>
  </si>
  <si>
    <t>Solar Conversion Efficiency</t>
  </si>
  <si>
    <t>Fertilizer use</t>
  </si>
  <si>
    <t>Average fertilizer consumption per ha</t>
  </si>
  <si>
    <t>Total fertilizer consumption for agricultural land</t>
  </si>
  <si>
    <t>Total fertilizer consumption for arable land</t>
  </si>
  <si>
    <t>P price</t>
  </si>
  <si>
    <t>Phosphate Rock Proven Reserves</t>
  </si>
  <si>
    <t>P rock production rate</t>
  </si>
  <si>
    <t>P production rate FAO</t>
  </si>
  <si>
    <t>P production rate</t>
  </si>
  <si>
    <t>Commercial P2O5 application for agriculture</t>
  </si>
  <si>
    <t>Commercial P application for agriculture</t>
  </si>
  <si>
    <t>Commercial Phosphorus Application per ha</t>
  </si>
  <si>
    <t>Phosphorus application with manure</t>
  </si>
  <si>
    <t>Desired P Uptake for Feed Crops</t>
  </si>
  <si>
    <t>Total P uptake rate</t>
  </si>
  <si>
    <t>Phosphorus erosion leaching and runoff rate</t>
  </si>
  <si>
    <t>Nitrogen Leaching and Runoff Rate</t>
  </si>
  <si>
    <t>Denitrification Rate</t>
  </si>
  <si>
    <t>Commercial N application for agriculture</t>
  </si>
  <si>
    <t>Commercial Nitrogen Application per ha</t>
  </si>
  <si>
    <t>Effect of Income on Fertilizer Use</t>
  </si>
  <si>
    <t>Effect of Land Availability on Fertilizer Use</t>
  </si>
  <si>
    <t>Agricultural N2O Emissions</t>
  </si>
  <si>
    <t>Fertilizer Consumption</t>
  </si>
  <si>
    <t>share of N in total Fertilizer</t>
  </si>
  <si>
    <t>Food and land use</t>
  </si>
  <si>
    <t>Animal Food supply kcal capita day</t>
  </si>
  <si>
    <t>Total Daily Calorie Supply per Capita</t>
  </si>
  <si>
    <t>Cropland Yield</t>
  </si>
  <si>
    <t>Grassland Meat Yield</t>
  </si>
  <si>
    <t>Grassland Milk Yield</t>
  </si>
  <si>
    <t>Crop yield for each category[Pulses]</t>
  </si>
  <si>
    <t>Crop yield for each category[Grains]</t>
  </si>
  <si>
    <t>Crop yield for each category[VegFruits]</t>
  </si>
  <si>
    <t>Crop yield for each category[OtherCrops]</t>
  </si>
  <si>
    <t>Food production rate[PasMeat]</t>
  </si>
  <si>
    <t>Food production rate[CropMeat]</t>
  </si>
  <si>
    <t>Food production rate[Dairy]</t>
  </si>
  <si>
    <t>Food production rate[Eggs]</t>
  </si>
  <si>
    <t>Food production rate[Pulses]</t>
  </si>
  <si>
    <t>Food production rate[Grains]</t>
  </si>
  <si>
    <t>Food production rate[VegFruits]</t>
  </si>
  <si>
    <t>Food production rate[OtherCrops]</t>
  </si>
  <si>
    <t>Food supply in tonnes[Pulses]</t>
  </si>
  <si>
    <t>Food supply in tonnes[Grains]</t>
  </si>
  <si>
    <t>Food supply in tonnes[VegFruits]</t>
  </si>
  <si>
    <t>Food supply in tonnes[OtherCrops]</t>
  </si>
  <si>
    <t>Feed availability[Pulses]</t>
  </si>
  <si>
    <t>Feed availability[Grains]</t>
  </si>
  <si>
    <t>Feed availability[VegFruits]</t>
  </si>
  <si>
    <t>Feed availability[OtherCrops]</t>
  </si>
  <si>
    <t>Area harvested[Pulses]</t>
  </si>
  <si>
    <t>Area harvested[Grains]</t>
  </si>
  <si>
    <t>Area harvested[VegFruits]</t>
  </si>
  <si>
    <t>Area harvested[OtherCrops]</t>
  </si>
  <si>
    <t>Agricultural Land</t>
  </si>
  <si>
    <t>Arable Land</t>
  </si>
  <si>
    <t>Permanent crops</t>
  </si>
  <si>
    <t>Permanent meadows and pastures</t>
  </si>
  <si>
    <t>Forest Land</t>
  </si>
  <si>
    <t>Deforestation</t>
  </si>
  <si>
    <t>Other Land</t>
  </si>
  <si>
    <t>Total Agricultural and Land Use C Emissions</t>
  </si>
  <si>
    <t>Average Total Daily Calorie Intake</t>
  </si>
  <si>
    <t>OLD Daily caloric supply per capita[OtherCrops]</t>
  </si>
  <si>
    <t>Daily caloric supply per capita[OtherCrops]</t>
  </si>
  <si>
    <t>Total GHG emissions from the agriculture</t>
  </si>
  <si>
    <t>Total CO2 emissions from land use</t>
  </si>
  <si>
    <t>Plant-based Food Supply in tonnes</t>
  </si>
  <si>
    <t>Other gases</t>
  </si>
  <si>
    <t>Atmospheric N2O Concentration</t>
  </si>
  <si>
    <t>Anthropogenic N2O Emission Rate</t>
  </si>
  <si>
    <t>Agricultural n2o to total</t>
  </si>
  <si>
    <t>Non-agr n2o</t>
  </si>
  <si>
    <t>Population</t>
  </si>
  <si>
    <t>Mortality fraction[female,"0-4"]</t>
  </si>
  <si>
    <t>Mortality fraction[female,"5-9"]</t>
  </si>
  <si>
    <t>Mortality fraction[female,"10-14"]</t>
  </si>
  <si>
    <t>Mortality fraction[female,"15-19"]</t>
  </si>
  <si>
    <t>Mortality fraction[female,"20-24"]</t>
  </si>
  <si>
    <t>Mortality fraction[female,"25-29"]</t>
  </si>
  <si>
    <t>Mortality fraction[female,"30-34"]</t>
  </si>
  <si>
    <t>Mortality fraction[female,"35-39"]</t>
  </si>
  <si>
    <t>Mortality fraction[female,"40-44"]</t>
  </si>
  <si>
    <t>Mortality fraction[female,"45-49"]</t>
  </si>
  <si>
    <t>Mortality fraction[female,"50-54"]</t>
  </si>
  <si>
    <t>Mortality fraction[female,"55-59"]</t>
  </si>
  <si>
    <t>Mortality fraction[female,"60-64"]</t>
  </si>
  <si>
    <t>Mortality fraction[female,"65-69"]</t>
  </si>
  <si>
    <t>Mortality fraction[female,"70-74"]</t>
  </si>
  <si>
    <t>Mortality fraction[female,"75-79"]</t>
  </si>
  <si>
    <t>Mortality fraction[female,"80-84"]</t>
  </si>
  <si>
    <t>Mortality fraction[female,"85-89"]</t>
  </si>
  <si>
    <t>Mortality fraction[female,"90-94"]</t>
  </si>
  <si>
    <t>Mortality fraction[female,"95-99"]</t>
  </si>
  <si>
    <t>Mortality fraction[female,"100+"]</t>
  </si>
  <si>
    <t>Mortality fraction[male,"0-4"]</t>
  </si>
  <si>
    <t>Mortality fraction[male,"5-9"]</t>
  </si>
  <si>
    <t>Mortality fraction[male,"10-14"]</t>
  </si>
  <si>
    <t>Mortality fraction[male,"15-19"]</t>
  </si>
  <si>
    <t>Mortality fraction[male,"20-24"]</t>
  </si>
  <si>
    <t>Mortality fraction[male,"25-29"]</t>
  </si>
  <si>
    <t>Mortality fraction[male,"30-34"]</t>
  </si>
  <si>
    <t>Mortality fraction[male,"35-39"]</t>
  </si>
  <si>
    <t>Mortality fraction[male,"40-44"]</t>
  </si>
  <si>
    <t>Mortality fraction[male,"45-49"]</t>
  </si>
  <si>
    <t>Mortality fraction[male,"50-54"]</t>
  </si>
  <si>
    <t>Mortality fraction[male,"55-59"]</t>
  </si>
  <si>
    <t>Mortality fraction[male,"60-64"]</t>
  </si>
  <si>
    <t>Mortality fraction[male,"65-69"]</t>
  </si>
  <si>
    <t>Mortality fraction[male,"70-74"]</t>
  </si>
  <si>
    <t>Mortality fraction[male,"75-79"]</t>
  </si>
  <si>
    <t>Mortality fraction[male,"80-84"]</t>
  </si>
  <si>
    <t>Mortality fraction[male,"85-89"]</t>
  </si>
  <si>
    <t>Mortality fraction[male,"90-94"]</t>
  </si>
  <si>
    <t>Mortality fraction[male,"95-99"]</t>
  </si>
  <si>
    <t>Mortality fraction[male,"100+"]</t>
  </si>
  <si>
    <t>Human Development Report 2021/2022 UNDP</t>
  </si>
  <si>
    <t>Human Development Index</t>
  </si>
  <si>
    <t>Population Cohorts[female,"0-4"]</t>
  </si>
  <si>
    <t>Population Cohorts[female,"5-9"]</t>
  </si>
  <si>
    <t>Population Cohorts[female,"10-14"]</t>
  </si>
  <si>
    <t>Population Cohorts[female,"15-19"]</t>
  </si>
  <si>
    <t>Population Cohorts[female,"20-24"]</t>
  </si>
  <si>
    <t>Population Cohorts[female,"25-29"]</t>
  </si>
  <si>
    <t>Population Cohorts[female,"30-34"]</t>
  </si>
  <si>
    <t>Population Cohorts[female,"35-39"]</t>
  </si>
  <si>
    <t>Population Cohorts[female,"40-44"]</t>
  </si>
  <si>
    <t>Population Cohorts[female,"45-49"]</t>
  </si>
  <si>
    <t>Population Cohorts[female,"50-54"]</t>
  </si>
  <si>
    <t>Population Cohorts[female,"55-59"]</t>
  </si>
  <si>
    <t>Population Cohorts[female,"60-64"]</t>
  </si>
  <si>
    <t>Population Cohorts[female,"65-69"]</t>
  </si>
  <si>
    <t>Population Cohorts[female,"70-74"]</t>
  </si>
  <si>
    <t>Population Cohorts[female,"75-79"]</t>
  </si>
  <si>
    <t>Population Cohorts[female,"80-84"]</t>
  </si>
  <si>
    <t>Population Cohorts[female,"85-89"]</t>
  </si>
  <si>
    <t>Population Cohorts[female,"90-94"]</t>
  </si>
  <si>
    <t>Population Cohorts[female,"95-99"]</t>
  </si>
  <si>
    <t>Population Cohorts[female,"100+"]</t>
  </si>
  <si>
    <t>Population Cohorts[male,"0-4"]</t>
  </si>
  <si>
    <t>Population Cohorts[male,"5-9"]</t>
  </si>
  <si>
    <t>Population Cohorts[male,"10-14"]</t>
  </si>
  <si>
    <t>Population Cohorts[male,"15-19"]</t>
  </si>
  <si>
    <t>Population Cohorts[male,"20-24"]</t>
  </si>
  <si>
    <t>Population Cohorts[male,"25-29"]</t>
  </si>
  <si>
    <t>Population Cohorts[male,"30-34"]</t>
  </si>
  <si>
    <t>Population Cohorts[male,"35-39"]</t>
  </si>
  <si>
    <t>Population Cohorts[male,"40-44"]</t>
  </si>
  <si>
    <t>Population Cohorts[male,"45-49"]</t>
  </si>
  <si>
    <t>Population Cohorts[male,"50-54"]</t>
  </si>
  <si>
    <t>Population Cohorts[male,"55-59"]</t>
  </si>
  <si>
    <t>Population Cohorts[male,"60-64"]</t>
  </si>
  <si>
    <t>Population Cohorts[male,"65-69"]</t>
  </si>
  <si>
    <t>Population Cohorts[male,"70-74"]</t>
  </si>
  <si>
    <t>Population Cohorts[male,"75-79"]</t>
  </si>
  <si>
    <t>Population Cohorts[male,"80-84"]</t>
  </si>
  <si>
    <t>Population Cohorts[male,"85-89"]</t>
  </si>
  <si>
    <t>Population Cohorts[male,"90-94"]</t>
  </si>
  <si>
    <t>Population Cohorts[male,"95-99"]</t>
  </si>
  <si>
    <t>Population Cohorts[male,"100+"]</t>
  </si>
  <si>
    <t>Population by Gender[female]</t>
  </si>
  <si>
    <t>Population by Gender[male]</t>
  </si>
  <si>
    <t>Total Birth Rate</t>
  </si>
  <si>
    <t>Total Death Rate</t>
  </si>
  <si>
    <t>Total Fertility</t>
  </si>
  <si>
    <t>Age Specific Fertility Rate["15-19"]</t>
  </si>
  <si>
    <t>Age Specific Fertility Rate["20-24"]</t>
  </si>
  <si>
    <t>Age Specific Fertility Rate["25-29"]</t>
  </si>
  <si>
    <t>Age Specific Fertility Rate["30-34"]</t>
  </si>
  <si>
    <t>Age Specific Fertility Rate["35-39"]</t>
  </si>
  <si>
    <t>Age Specific Fertility Rate["40-44"]</t>
  </si>
  <si>
    <t>Age Specific Fertility Rate["45-49"]</t>
  </si>
  <si>
    <t>Life Expectancy at Birth</t>
  </si>
  <si>
    <t>Life Expectancy at Birth by Gender[male]</t>
  </si>
  <si>
    <t>Life Expectancy at Birth by Gender[female]</t>
  </si>
  <si>
    <t>Lutz et al 2021 PNAS paper, global average of the empirical estimates</t>
  </si>
  <si>
    <t>YoGL[female,"20-24"]</t>
  </si>
  <si>
    <t>YoGL[male,"20-24"]</t>
  </si>
  <si>
    <t>Institute for Health Metrics and Evaluation (IHME), downlaoded and averaged across countries in April 2023.</t>
  </si>
  <si>
    <t>Healthy life expectancy at birth[female]</t>
  </si>
  <si>
    <t>Healthy life expectancy at birth[male]</t>
  </si>
  <si>
    <t>Economy</t>
  </si>
  <si>
    <t>WorldBank, Inflation, US. See the sheet GWP inflation. This is a multiplier to convert the given year's dollar values to 2024 values.</t>
  </si>
  <si>
    <t>19.09.2025</t>
  </si>
  <si>
    <t>GDP deflator</t>
  </si>
  <si>
    <t>https://thundersaidenergy.com/downloads/development-capex-long-term-spending-from-oil-majors/; 2024$/Mtoe</t>
  </si>
  <si>
    <t>23.09.2025</t>
  </si>
  <si>
    <t>Unit Cost of Oil Exploration and Development</t>
  </si>
  <si>
    <t>The Energy Institute Statistical Review of World Energy 2025, Proven Gas Reserves, converted to Mtoe from trillion m3</t>
  </si>
  <si>
    <t>23.09.25</t>
  </si>
  <si>
    <t>Identified Gas Resources</t>
  </si>
  <si>
    <t>The Energy Institute Statistical Review of World Energy 2025, average of UK and US hubs</t>
  </si>
  <si>
    <t>Gas Price per Mbtu</t>
  </si>
  <si>
    <t>Nutrition</t>
  </si>
  <si>
    <t>FAOSTAT</t>
  </si>
  <si>
    <t>Ryan</t>
  </si>
  <si>
    <t>19/9/2025</t>
  </si>
  <si>
    <t>(kcal/cap/day)</t>
  </si>
  <si>
    <t>Dietary Energy Supply</t>
  </si>
  <si>
    <t>Minimum Dietary Energy Requirement</t>
  </si>
  <si>
    <t>(percent) (annual value)</t>
  </si>
  <si>
    <t>Prevalence of Undernourishment</t>
  </si>
  <si>
    <t>(million) (annual value)</t>
  </si>
  <si>
    <t>Number of Undernourished People</t>
  </si>
  <si>
    <t>FAOSTAT (Reaggregated in Nutrition_Macros)</t>
  </si>
  <si>
    <t>(kcal/capita/day)</t>
  </si>
  <si>
    <t>Caloric Availability per Capita by Food Category[PasMeat]</t>
  </si>
  <si>
    <t>Caloric Availability per Capita by Food Category[CropMeat]</t>
  </si>
  <si>
    <t>Caloric Availability per Capita by Food Category[Dairy]</t>
  </si>
  <si>
    <t>Caloric Availability per Capita by Food Category[Eggs]</t>
  </si>
  <si>
    <t>Caloric Availability per Capita by Food Category[Pulses]</t>
  </si>
  <si>
    <t>Caloric Availability per Capita by Food Category[Grains]</t>
  </si>
  <si>
    <t>Caloric Availability per Capita by Food Category[VegFruits]</t>
  </si>
  <si>
    <t>Caloric Availability per Capita by Food Category[OtherCrops]</t>
  </si>
  <si>
    <t xml:space="preserve"> (g/capita/day)</t>
  </si>
  <si>
    <t>Caloric Availability per Capita per Day from Animal Food</t>
  </si>
  <si>
    <t>Caloric Availability per Capita per Day from Plant Food</t>
  </si>
  <si>
    <t>Nutrient Availability per Capita by Food Category[Fat,PasMeat]</t>
  </si>
  <si>
    <t>Nutrient Availability per Capita by Food Category[Fat,CropMeat]</t>
  </si>
  <si>
    <t>Nutrient Availability per Capita by Food Category[Fat,Dairy]</t>
  </si>
  <si>
    <t>Nutrient Availability per Capita by Food Category[Fat,Eggs]</t>
  </si>
  <si>
    <t>Nutrient Availability per Capita by Food Category[Fat,Pulses]</t>
  </si>
  <si>
    <t>Nutrient Availability per Capita by Food Category[Fat,Grains]</t>
  </si>
  <si>
    <t>Nutrient Availability per Capita by Food Category[Fat,VegFruits]</t>
  </si>
  <si>
    <t>Nutrient Availability per Capita by Food Category[Fat,OtherCrops]</t>
  </si>
  <si>
    <t>Nutrient Availability per Capita per Day from Animal Food[Fat]</t>
  </si>
  <si>
    <t>Nutrient Availability per Capita per Day from Plant Food[Fat]</t>
  </si>
  <si>
    <t>Total Nutrient Availability per Capita per Day[Fat]</t>
  </si>
  <si>
    <t>Nutrient Availability per Capita by Food Category[Protein,PasMeat]</t>
  </si>
  <si>
    <t>Nutrient Availability per Capita by Food Category[Protein,CropMeat]</t>
  </si>
  <si>
    <t>Nutrient Availability per Capita by Food Category[Protein,Dairy]</t>
  </si>
  <si>
    <t>Nutrient Availability per Capita by Food Category[Protein,Eggs]</t>
  </si>
  <si>
    <t>Nutrient Availability per Capita by Food Category[Protein,Pulses]</t>
  </si>
  <si>
    <t>Nutrient Availability per Capita by Food Category[Protein,Grains]</t>
  </si>
  <si>
    <t>Nutrient Availability per Capita by Food Category[Protein,VegFruits]</t>
  </si>
  <si>
    <t>Nutrient Availability per Capita by Food Category[Protein,OtherCrops]</t>
  </si>
  <si>
    <t>Nutrient Availability per Capita per Day from Animal Food[Protein]</t>
  </si>
  <si>
    <t>Nutrient Availability per Capita per Day from Plant Food[Protein]</t>
  </si>
  <si>
    <t>FAOSTAT (calculated from above)</t>
  </si>
  <si>
    <t>Total Nutrient Availability per Capita per Day[Protein]</t>
  </si>
  <si>
    <t>Water</t>
  </si>
  <si>
    <t>WorldBank https://data.worldbank.org/indicator/ER.H2O.FWTL.K3?end=2021&amp;start=1961 (ER.H2O.FWTL.K3)</t>
  </si>
  <si>
    <t>(billion cubic meters)</t>
  </si>
  <si>
    <t xml:space="preserve">Annual freshwater withdrawals, total </t>
  </si>
  <si>
    <t>WorldBank (ER.H2O.FWAG.ZS)</t>
  </si>
  <si>
    <t>(% of total freshwater withdrawal)</t>
  </si>
  <si>
    <t>Annual freshwater withdrawals, agriculture</t>
  </si>
  <si>
    <t>WorldBank (calculated from above 2)</t>
  </si>
  <si>
    <t>Emissions - AFOLU</t>
  </si>
  <si>
    <t>t/year</t>
  </si>
  <si>
    <t>CH4 from Livestocks and Manure</t>
  </si>
  <si>
    <t>CH4 from Rice Cultivation</t>
  </si>
  <si>
    <t>CH4 from Crop Burning</t>
  </si>
  <si>
    <t>CH4 from Burning Biomass</t>
  </si>
  <si>
    <t>FAOSTAT (Forest Fire + Fire in Organic Soil)</t>
  </si>
  <si>
    <t>25/9/2025</t>
  </si>
  <si>
    <t>Burned Area</t>
  </si>
  <si>
    <t>N2O from Crop Burning</t>
  </si>
  <si>
    <t>N2O from Agriculture Soils</t>
  </si>
  <si>
    <t>N2O from Livestocks and Manure</t>
  </si>
  <si>
    <t>29/9/2025</t>
  </si>
  <si>
    <t>N2O from Burning Biomass</t>
  </si>
  <si>
    <t>CO2 from Net Forest Conversion</t>
  </si>
  <si>
    <t>CO2 from Forestland</t>
  </si>
  <si>
    <t>CO2 from Burning Biomass</t>
  </si>
  <si>
    <t>CO2 from Drained Organic Soils</t>
  </si>
  <si>
    <t>23/9/2025</t>
  </si>
  <si>
    <t>Total CO2 from LULUCF</t>
  </si>
  <si>
    <t>Total CH4 from Agriculture</t>
  </si>
  <si>
    <t>Total N2O from Agriculture</t>
  </si>
  <si>
    <t>Burning Crop Residues</t>
  </si>
  <si>
    <t>24/9/2025</t>
  </si>
  <si>
    <t>N2O from Crop Residues</t>
  </si>
  <si>
    <t>Emissions - Energy</t>
  </si>
  <si>
    <t>Total CH4 from Fossil Fuels</t>
  </si>
  <si>
    <t>Total CH4 from Waste</t>
  </si>
  <si>
    <t>IEA https://www.iea.org/data-and-statistics/charts/methane-emissions-from-energy-2000-2023</t>
  </si>
  <si>
    <t>mt</t>
  </si>
  <si>
    <t>CH4 Emission from Oil Energy</t>
  </si>
  <si>
    <t>IEA</t>
  </si>
  <si>
    <t>CH4 Emission from Gas Energy</t>
  </si>
  <si>
    <t>CH4 Emission from Coal Energy</t>
  </si>
  <si>
    <t>CH4 Emission from Biomass Energy</t>
  </si>
  <si>
    <t>Emissions - Totals</t>
  </si>
  <si>
    <t>RCMIP (from CEDS/UVA/GCP/PRIMAP); Emissions|CH4</t>
  </si>
  <si>
    <t>Total Anthropogenic CH4 Emissions</t>
  </si>
  <si>
    <t>RCMIP (from CEDS/UVA/GCP/PRIMAP); Emissions|CH4|MAGICC AFOLU</t>
  </si>
  <si>
    <t>Total Anthropogenic CH4 Emissions AFOLU</t>
  </si>
  <si>
    <t>RCMIP (from CEDS/UVA/GCP/PRIMAP); Emissions|CH4|MAGICC Fossil and Industrial</t>
  </si>
  <si>
    <t>Total Anthropogenic CH4 Emissions Fossil and Industrial</t>
  </si>
  <si>
    <t>Total Anthropogenic CO2 Emissions</t>
  </si>
  <si>
    <t>RCMIP (from CEDS/UVA/GCP/PRIMAP); Emissions|CO2|MAGICC AFOLU</t>
  </si>
  <si>
    <t>Total Anthropogenic CO2 Emissions AFOLU</t>
  </si>
  <si>
    <t>RCMIP (from CEDS/UVA/GCP/PRIMAP); Emissions|CO2|MAGICC Fossil and Industrial</t>
  </si>
  <si>
    <t>Total Anthropogenic CO2 Emissions Energy</t>
  </si>
  <si>
    <t>RCMIP (from CEDS/UVA/GCP/PRIMAP); Emissions|N2O</t>
  </si>
  <si>
    <t>Total Anthropogenic N2O Emissions</t>
  </si>
  <si>
    <t>RCMIP (from CEDS/UVA/GCP/PRIMAP); Emissions|N2O|MAGICC AFOLU</t>
  </si>
  <si>
    <t>Total Anthropogenic N2O Emissions AFOLU</t>
  </si>
  <si>
    <t>RCMIP (from CEDS/UVA/GCP/PRIMAP); Emissions|N2O|MAGICC Fossil and Industrial</t>
  </si>
  <si>
    <t>Total Anthropogenic N2O Emissions Fossil and Industrial</t>
  </si>
  <si>
    <t>Total N2O from Industry and Waste</t>
  </si>
  <si>
    <t>Gaseous Cycles</t>
  </si>
  <si>
    <t>RCMIP (from CEDS/UVA/GCP/PRIMAP); Atmospheric Concentrations|CH4</t>
  </si>
  <si>
    <t>30/9/2025</t>
  </si>
  <si>
    <t>ppb</t>
  </si>
  <si>
    <t>Atmospheric Concentration CH4</t>
  </si>
  <si>
    <t>RCMIP (from CEDS/UVA/GCP/PRIMAP); Atmospheric Concentrations|CO2</t>
  </si>
  <si>
    <t>ppm</t>
  </si>
  <si>
    <t>RCMIP (from CEDS/UVA/GCP/PRIMAP); Atmospheric Concentrations|N2O</t>
  </si>
  <si>
    <t>Atmospheric Concentration N2O</t>
  </si>
  <si>
    <t>RCMIP (from CEDS/UVA/GCP/PRIMAP); Effective Radiative Forcing</t>
  </si>
  <si>
    <t>W/m^2</t>
  </si>
  <si>
    <t>Effective Radiative Forcing</t>
  </si>
  <si>
    <t>RCMIP (from CEDS/UVA/GCP/PRIMAP); Effective Radiative Forcing|Anthropogenic</t>
  </si>
  <si>
    <t>Effective Radiative Forcing Anthropogenic</t>
  </si>
  <si>
    <t>RCMIP (from CEDS/UVA/GCP/PRIMAP); Effective Radiative Forcing|Anthropogenic|CH4</t>
  </si>
  <si>
    <t>CH4 Radiative Forcing</t>
  </si>
  <si>
    <t>RCMIP (from CEDS/UVA/GCP/PRIMAP); Effective Radiative Forcing|Anthropogenic|CO2</t>
  </si>
  <si>
    <t>CO2 Radiative Forcing</t>
  </si>
  <si>
    <t>RCMIP (from CEDS/UVA/GCP/PRIMAP); Effective Radiative Forcing|Anthropogenic|N2O</t>
  </si>
  <si>
    <t>People</t>
  </si>
  <si>
    <t>Old age dependency ratio</t>
  </si>
  <si>
    <t>Year</t>
  </si>
  <si>
    <t>Median Age</t>
  </si>
  <si>
    <t>Calculated from above</t>
  </si>
  <si>
    <t>Dmnl</t>
  </si>
  <si>
    <t>Fraction of 65plus</t>
  </si>
  <si>
    <t>Fraction of 65plus by gender[male]</t>
  </si>
  <si>
    <t>Fraction of 65plus by gender[female]</t>
  </si>
  <si>
    <t>Working Age Population</t>
  </si>
  <si>
    <t>Population above 65 by gender[male]</t>
  </si>
  <si>
    <t>Population above 65 by gender[female]</t>
  </si>
  <si>
    <t>Population above 65</t>
  </si>
  <si>
    <t>Biodiversity</t>
  </si>
  <si>
    <t>Global Biodiversity Outlook 2; https://www.globio.info/why-use-globio</t>
  </si>
  <si>
    <t>Quanliang Ye</t>
  </si>
  <si>
    <t>Mean Species Abundance</t>
  </si>
  <si>
    <t>Data Source</t>
  </si>
  <si>
    <t>United Nations Population Division</t>
  </si>
  <si>
    <t>oct-2023</t>
  </si>
  <si>
    <t>Population[Africa]</t>
  </si>
  <si>
    <t>Population[AsiaPacific]</t>
  </si>
  <si>
    <t>Population[EastEu]</t>
  </si>
  <si>
    <t>Population[LAC]</t>
  </si>
  <si>
    <t>Population[WestEu]</t>
  </si>
  <si>
    <t>Population[World]</t>
  </si>
  <si>
    <t>Population by Gender[Africa,female]</t>
  </si>
  <si>
    <t>Population by Gender[Africa,male]</t>
  </si>
  <si>
    <t>Population by Gender[AsiaPacific,female]</t>
  </si>
  <si>
    <t>Population by Gender[AsiaPacific,male]</t>
  </si>
  <si>
    <t>Population by Gender[EastEu,female]</t>
  </si>
  <si>
    <t>Population by Gender[EastEu,male]</t>
  </si>
  <si>
    <t>Population by Gender[LAC,female]</t>
  </si>
  <si>
    <t>Population by Gender[LAC,male]</t>
  </si>
  <si>
    <t>Population by Gender[WestEu,female]</t>
  </si>
  <si>
    <t>Population by Gender[WestEu,male]</t>
  </si>
  <si>
    <t>Population by Gender[World,female]</t>
  </si>
  <si>
    <t>Population by Gender[World,male]</t>
  </si>
  <si>
    <t>Birth Gender Fraction[Africa]</t>
  </si>
  <si>
    <t>Birth Gender Fraction[AsiaPacific]</t>
  </si>
  <si>
    <t>Birth Gender Fraction[EastEu]</t>
  </si>
  <si>
    <t>Birth Gender Fraction[LAC]</t>
  </si>
  <si>
    <t>Birth Gender Fraction[WestEu]</t>
  </si>
  <si>
    <t>Birth Gender Fraction[World]</t>
  </si>
  <si>
    <t>Population Cohorts[Africa,female,"0-4"]</t>
  </si>
  <si>
    <t>Population Cohorts[Africa,female,"5-9"]</t>
  </si>
  <si>
    <t>Population Cohorts[Africa,female,"10-14"]</t>
  </si>
  <si>
    <t>Population Cohorts[Africa,female,"15-19"]</t>
  </si>
  <si>
    <t>Population Cohorts[Africa,female,"20-24"]</t>
  </si>
  <si>
    <t>Population Cohorts[Africa,female,"25-29"]</t>
  </si>
  <si>
    <t>Population Cohorts[Africa,female,"30-34"]</t>
  </si>
  <si>
    <t>Population Cohorts[Africa,female,"35-39"]</t>
  </si>
  <si>
    <t>Population Cohorts[Africa,female,"40-44"]</t>
  </si>
  <si>
    <t>Population Cohorts[Africa,female,"45-49"]</t>
  </si>
  <si>
    <t>Population Cohorts[Africa,female,"50-54"]</t>
  </si>
  <si>
    <t>Population Cohorts[Africa,female,"55-59"]</t>
  </si>
  <si>
    <t>Population Cohorts[Africa,female,"60-64"]</t>
  </si>
  <si>
    <t>Population Cohorts[Africa,female,"65-69"]</t>
  </si>
  <si>
    <t>Population Cohorts[Africa,female,"70-74"]</t>
  </si>
  <si>
    <t>Population Cohorts[Africa,female,"75-79"]</t>
  </si>
  <si>
    <t>Population Cohorts[Africa,female,"80-84"]</t>
  </si>
  <si>
    <t>Population Cohorts[Africa,female,"85-89"]</t>
  </si>
  <si>
    <t>Population Cohorts[Africa,female,"90-94"]</t>
  </si>
  <si>
    <t>Population Cohorts[Africa,female,"95-99"]</t>
  </si>
  <si>
    <t>Population Cohorts[Africa,female,"100+"]</t>
  </si>
  <si>
    <t>Population Cohorts[Africa,male,"0-4"]</t>
  </si>
  <si>
    <t>Population Cohorts[Africa,male,"5-9"]</t>
  </si>
  <si>
    <t>Population Cohorts[Africa,male,"10-14"]</t>
  </si>
  <si>
    <t>Population Cohorts[Africa,male,"15-19"]</t>
  </si>
  <si>
    <t>Population Cohorts[Africa,male,"20-24"]</t>
  </si>
  <si>
    <t>Population Cohorts[Africa,male,"25-29"]</t>
  </si>
  <si>
    <t>Population Cohorts[Africa,male,"30-34"]</t>
  </si>
  <si>
    <t>Population Cohorts[Africa,male,"35-39"]</t>
  </si>
  <si>
    <t>Population Cohorts[Africa,male,"40-44"]</t>
  </si>
  <si>
    <t>Population Cohorts[Africa,male,"45-49"]</t>
  </si>
  <si>
    <t>Population Cohorts[Africa,male,"50-54"]</t>
  </si>
  <si>
    <t>Population Cohorts[Africa,male,"55-59"]</t>
  </si>
  <si>
    <t>Population Cohorts[Africa,male,"60-64"]</t>
  </si>
  <si>
    <t>Population Cohorts[Africa,male,"65-69"]</t>
  </si>
  <si>
    <t>Population Cohorts[Africa,male,"70-74"]</t>
  </si>
  <si>
    <t>Population Cohorts[Africa,male,"75-79"]</t>
  </si>
  <si>
    <t>Population Cohorts[Africa,male,"80-84"]</t>
  </si>
  <si>
    <t>Population Cohorts[Africa,male,"85-89"]</t>
  </si>
  <si>
    <t>Population Cohorts[Africa,male,"90-94"]</t>
  </si>
  <si>
    <t>Population Cohorts[Africa,male,"95-99"]</t>
  </si>
  <si>
    <t>Population Cohorts[Africa,male,"100+"]</t>
  </si>
  <si>
    <t>jun-2025</t>
  </si>
  <si>
    <t>"Share of Population 65+"[Africa]</t>
  </si>
  <si>
    <t>"Share of Population 65+ by Gender"[Africa,female]</t>
  </si>
  <si>
    <t>"Share of Population 65+ by Gender"[Africa,male]</t>
  </si>
  <si>
    <t>Population Cohorts[AsiaPacific,female,"0-4"]</t>
  </si>
  <si>
    <t>Population Cohorts[AsiaPacific,female,"5-9"]</t>
  </si>
  <si>
    <t>Population Cohorts[AsiaPacific,female,"10-14"]</t>
  </si>
  <si>
    <t>Population Cohorts[AsiaPacific,female,"15-19"]</t>
  </si>
  <si>
    <t>Population Cohorts[AsiaPacific,female,"20-24"]</t>
  </si>
  <si>
    <t>Population Cohorts[AsiaPacific,female,"25-29"]</t>
  </si>
  <si>
    <t>Population Cohorts[AsiaPacific,female,"30-34"]</t>
  </si>
  <si>
    <t>Population Cohorts[AsiaPacific,female,"35-39"]</t>
  </si>
  <si>
    <t>Population Cohorts[AsiaPacific,female,"40-44"]</t>
  </si>
  <si>
    <t>Population Cohorts[AsiaPacific,female,"45-49"]</t>
  </si>
  <si>
    <t>Population Cohorts[AsiaPacific,female,"50-54"]</t>
  </si>
  <si>
    <t>Population Cohorts[AsiaPacific,female,"55-59"]</t>
  </si>
  <si>
    <t>Population Cohorts[AsiaPacific,female,"60-64"]</t>
  </si>
  <si>
    <t>Population Cohorts[AsiaPacific,female,"65-69"]</t>
  </si>
  <si>
    <t>Population Cohorts[AsiaPacific,female,"70-74"]</t>
  </si>
  <si>
    <t>Population Cohorts[AsiaPacific,female,"75-79"]</t>
  </si>
  <si>
    <t>Population Cohorts[AsiaPacific,female,"80-84"]</t>
  </si>
  <si>
    <t>Population Cohorts[AsiaPacific,female,"85-89"]</t>
  </si>
  <si>
    <t>Population Cohorts[AsiaPacific,female,"90-94"]</t>
  </si>
  <si>
    <t>Population Cohorts[AsiaPacific,female,"95-99"]</t>
  </si>
  <si>
    <t>Population Cohorts[AsiaPacific,female,"100+"]</t>
  </si>
  <si>
    <t>Population Cohorts[AsiaPacific,male,"0-4"]</t>
  </si>
  <si>
    <t>Population Cohorts[AsiaPacific,male,"5-9"]</t>
  </si>
  <si>
    <t>Population Cohorts[AsiaPacific,male,"10-14"]</t>
  </si>
  <si>
    <t>Population Cohorts[AsiaPacific,male,"15-19"]</t>
  </si>
  <si>
    <t>Population Cohorts[AsiaPacific,male,"20-24"]</t>
  </si>
  <si>
    <t>Population Cohorts[AsiaPacific,male,"25-29"]</t>
  </si>
  <si>
    <t>Population Cohorts[AsiaPacific,male,"30-34"]</t>
  </si>
  <si>
    <t>Population Cohorts[AsiaPacific,male,"35-39"]</t>
  </si>
  <si>
    <t>Population Cohorts[AsiaPacific,male,"40-44"]</t>
  </si>
  <si>
    <t>Population Cohorts[AsiaPacific,male,"45-49"]</t>
  </si>
  <si>
    <t>Population Cohorts[AsiaPacific,male,"50-54"]</t>
  </si>
  <si>
    <t>Population Cohorts[AsiaPacific,male,"55-59"]</t>
  </si>
  <si>
    <t>Population Cohorts[AsiaPacific,male,"60-64"]</t>
  </si>
  <si>
    <t>Population Cohorts[AsiaPacific,male,"65-69"]</t>
  </si>
  <si>
    <t>Population Cohorts[AsiaPacific,male,"70-74"]</t>
  </si>
  <si>
    <t>Population Cohorts[AsiaPacific,male,"75-79"]</t>
  </si>
  <si>
    <t>Population Cohorts[AsiaPacific,male,"80-84"]</t>
  </si>
  <si>
    <t>Population Cohorts[AsiaPacific,male,"85-89"]</t>
  </si>
  <si>
    <t>Population Cohorts[AsiaPacific,male,"90-94"]</t>
  </si>
  <si>
    <t>Population Cohorts[AsiaPacific,male,"95-99"]</t>
  </si>
  <si>
    <t>Population Cohorts[AsiaPacific,male,"100+"]</t>
  </si>
  <si>
    <t>"Share of Population 65+"[AsiaPacific]</t>
  </si>
  <si>
    <t>"Share of Population 65+ by Gender"[AsiaPacific,female]</t>
  </si>
  <si>
    <t>"Share of Population 65+ by Gender"[AsiaPacific,male]</t>
  </si>
  <si>
    <t>Population Cohorts[EastEu,female,"0-4"]</t>
  </si>
  <si>
    <t>Population Cohorts[EastEu,female,"5-9"]</t>
  </si>
  <si>
    <t>Population Cohorts[EastEu,female,"10-14"]</t>
  </si>
  <si>
    <t>Population Cohorts[EastEu,female,"15-19"]</t>
  </si>
  <si>
    <t>Population Cohorts[EastEu,female,"20-24"]</t>
  </si>
  <si>
    <t>Population Cohorts[EastEu,female,"25-29"]</t>
  </si>
  <si>
    <t>Population Cohorts[EastEu,female,"30-34"]</t>
  </si>
  <si>
    <t>Population Cohorts[EastEu,female,"35-39"]</t>
  </si>
  <si>
    <t>Population Cohorts[EastEu,female,"40-44"]</t>
  </si>
  <si>
    <t>Population Cohorts[EastEu,female,"45-49"]</t>
  </si>
  <si>
    <t>Population Cohorts[EastEu,female,"50-54"]</t>
  </si>
  <si>
    <t>Population Cohorts[EastEu,female,"55-59"]</t>
  </si>
  <si>
    <t>Population Cohorts[EastEu,female,"60-64"]</t>
  </si>
  <si>
    <t>Population Cohorts[EastEu,female,"65-69"]</t>
  </si>
  <si>
    <t>Population Cohorts[EastEu,female,"70-74"]</t>
  </si>
  <si>
    <t>Population Cohorts[EastEu,female,"75-79"]</t>
  </si>
  <si>
    <t>Population Cohorts[EastEu,female,"80-84"]</t>
  </si>
  <si>
    <t>Population Cohorts[EastEu,female,"85-89"]</t>
  </si>
  <si>
    <t>Population Cohorts[EastEu,female,"90-94"]</t>
  </si>
  <si>
    <t>Population Cohorts[EastEu,female,"95-99"]</t>
  </si>
  <si>
    <t>Population Cohorts[EastEu,female,"100+"]</t>
  </si>
  <si>
    <t>Population Cohorts[EastEu,male,"0-4"]</t>
  </si>
  <si>
    <t>Population Cohorts[EastEu,male,"5-9"]</t>
  </si>
  <si>
    <t>Population Cohorts[EastEu,male,"10-14"]</t>
  </si>
  <si>
    <t>Population Cohorts[EastEu,male,"15-19"]</t>
  </si>
  <si>
    <t>Population Cohorts[EastEu,male,"20-24"]</t>
  </si>
  <si>
    <t>Population Cohorts[EastEu,male,"25-29"]</t>
  </si>
  <si>
    <t>Population Cohorts[EastEu,male,"30-34"]</t>
  </si>
  <si>
    <t>Population Cohorts[EastEu,male,"35-39"]</t>
  </si>
  <si>
    <t>Population Cohorts[EastEu,male,"40-44"]</t>
  </si>
  <si>
    <t>Population Cohorts[EastEu,male,"45-49"]</t>
  </si>
  <si>
    <t>Population Cohorts[EastEu,male,"50-54"]</t>
  </si>
  <si>
    <t>Population Cohorts[EastEu,male,"55-59"]</t>
  </si>
  <si>
    <t>Population Cohorts[EastEu,male,"60-64"]</t>
  </si>
  <si>
    <t>Population Cohorts[EastEu,male,"65-69"]</t>
  </si>
  <si>
    <t>Population Cohorts[EastEu,male,"70-74"]</t>
  </si>
  <si>
    <t>Population Cohorts[EastEu,male,"75-79"]</t>
  </si>
  <si>
    <t>Population Cohorts[EastEu,male,"80-84"]</t>
  </si>
  <si>
    <t>Population Cohorts[EastEu,male,"85-89"]</t>
  </si>
  <si>
    <t>Population Cohorts[EastEu,male,"90-94"]</t>
  </si>
  <si>
    <t>Population Cohorts[EastEu,male,"95-99"]</t>
  </si>
  <si>
    <t>Population Cohorts[EastEu,male,"100+"]</t>
  </si>
  <si>
    <t>"Share of Population 65+"[EastEu]</t>
  </si>
  <si>
    <t>"Share of Population 65+ by Gender"[EastEu,female]</t>
  </si>
  <si>
    <t>"Share of Population 65+ by Gender"[EastEu,male]</t>
  </si>
  <si>
    <t>Population Cohorts[LAC,female,"0-4"]</t>
  </si>
  <si>
    <t>Population Cohorts[LAC,female,"5-9"]</t>
  </si>
  <si>
    <t>Population Cohorts[LAC,female,"10-14"]</t>
  </si>
  <si>
    <t>Population Cohorts[LAC,female,"15-19"]</t>
  </si>
  <si>
    <t>Population Cohorts[LAC,female,"20-24"]</t>
  </si>
  <si>
    <t>Population Cohorts[LAC,female,"25-29"]</t>
  </si>
  <si>
    <t>Population Cohorts[LAC,female,"30-34"]</t>
  </si>
  <si>
    <t>Population Cohorts[LAC,female,"35-39"]</t>
  </si>
  <si>
    <t>Population Cohorts[LAC,female,"40-44"]</t>
  </si>
  <si>
    <t>Population Cohorts[LAC,female,"45-49"]</t>
  </si>
  <si>
    <t>Population Cohorts[LAC,female,"50-54"]</t>
  </si>
  <si>
    <t>Population Cohorts[LAC,female,"55-59"]</t>
  </si>
  <si>
    <t>Population Cohorts[LAC,female,"60-64"]</t>
  </si>
  <si>
    <t>Population Cohorts[LAC,female,"65-69"]</t>
  </si>
  <si>
    <t>Population Cohorts[LAC,female,"70-74"]</t>
  </si>
  <si>
    <t>Population Cohorts[LAC,female,"75-79"]</t>
  </si>
  <si>
    <t>Population Cohorts[LAC,female,"80-84"]</t>
  </si>
  <si>
    <t>Population Cohorts[LAC,female,"85-89"]</t>
  </si>
  <si>
    <t>Population Cohorts[LAC,female,"90-94"]</t>
  </si>
  <si>
    <t>Population Cohorts[LAC,female,"95-99"]</t>
  </si>
  <si>
    <t>Population Cohorts[LAC,female,"100+"]</t>
  </si>
  <si>
    <t>Population Cohorts[LAC,male,"0-4"]</t>
  </si>
  <si>
    <t>Population Cohorts[LAC,male,"5-9"]</t>
  </si>
  <si>
    <t>Population Cohorts[LAC,male,"10-14"]</t>
  </si>
  <si>
    <t>Population Cohorts[LAC,male,"15-19"]</t>
  </si>
  <si>
    <t>Population Cohorts[LAC,male,"20-24"]</t>
  </si>
  <si>
    <t>Population Cohorts[LAC,male,"25-29"]</t>
  </si>
  <si>
    <t>Population Cohorts[LAC,male,"30-34"]</t>
  </si>
  <si>
    <t>Population Cohorts[LAC,male,"35-39"]</t>
  </si>
  <si>
    <t>Population Cohorts[LAC,male,"40-44"]</t>
  </si>
  <si>
    <t>Population Cohorts[LAC,male,"45-49"]</t>
  </si>
  <si>
    <t>Population Cohorts[LAC,male,"50-54"]</t>
  </si>
  <si>
    <t>Population Cohorts[LAC,male,"55-59"]</t>
  </si>
  <si>
    <t>Population Cohorts[LAC,male,"60-64"]</t>
  </si>
  <si>
    <t>Population Cohorts[LAC,male,"65-69"]</t>
  </si>
  <si>
    <t>Population Cohorts[LAC,male,"70-74"]</t>
  </si>
  <si>
    <t>Population Cohorts[LAC,male,"75-79"]</t>
  </si>
  <si>
    <t>Population Cohorts[LAC,male,"80-84"]</t>
  </si>
  <si>
    <t>Population Cohorts[LAC,male,"85-89"]</t>
  </si>
  <si>
    <t>Population Cohorts[LAC,male,"90-94"]</t>
  </si>
  <si>
    <t>Population Cohorts[LAC,male,"95-99"]</t>
  </si>
  <si>
    <t>Population Cohorts[LAC,male,"100+"]</t>
  </si>
  <si>
    <t>"Share of Population 65+"[LAC]</t>
  </si>
  <si>
    <t>"Share of Population 65+ by Gender"[LAC,female]</t>
  </si>
  <si>
    <t>"Share of Population 65+ by Gender"[LAC,male]</t>
  </si>
  <si>
    <t>Population Cohorts[WestEu,female,"0-4"]</t>
  </si>
  <si>
    <t>Population Cohorts[WestEu,female,"5-9"]</t>
  </si>
  <si>
    <t>Population Cohorts[WestEu,female,"10-14"]</t>
  </si>
  <si>
    <t>Population Cohorts[WestEu,female,"15-19"]</t>
  </si>
  <si>
    <t>Population Cohorts[WestEu,female,"20-24"]</t>
  </si>
  <si>
    <t>Population Cohorts[WestEu,female,"25-29"]</t>
  </si>
  <si>
    <t>Population Cohorts[WestEu,female,"30-34"]</t>
  </si>
  <si>
    <t>Population Cohorts[WestEu,female,"35-39"]</t>
  </si>
  <si>
    <t>Population Cohorts[WestEu,female,"40-44"]</t>
  </si>
  <si>
    <t>Population Cohorts[WestEu,female,"45-49"]</t>
  </si>
  <si>
    <t>Population Cohorts[WestEu,female,"50-54"]</t>
  </si>
  <si>
    <t>Population Cohorts[WestEu,female,"55-59"]</t>
  </si>
  <si>
    <t>Population Cohorts[WestEu,female,"60-64"]</t>
  </si>
  <si>
    <t>Population Cohorts[WestEu,female,"65-69"]</t>
  </si>
  <si>
    <t>Population Cohorts[WestEu,female,"70-74"]</t>
  </si>
  <si>
    <t>Population Cohorts[WestEu,female,"75-79"]</t>
  </si>
  <si>
    <t>Population Cohorts[WestEu,female,"80-84"]</t>
  </si>
  <si>
    <t>Population Cohorts[WestEu,female,"85-89"]</t>
  </si>
  <si>
    <t>Population Cohorts[WestEu,female,"90-94"]</t>
  </si>
  <si>
    <t>Population Cohorts[WestEu,female,"95-99"]</t>
  </si>
  <si>
    <t>Population Cohorts[WestEu,female,"100+"]</t>
  </si>
  <si>
    <t>Population Cohorts[WestEu,male,"0-4"]</t>
  </si>
  <si>
    <t>Population Cohorts[WestEu,male,"5-9"]</t>
  </si>
  <si>
    <t>Population Cohorts[WestEu,male,"10-14"]</t>
  </si>
  <si>
    <t>Population Cohorts[WestEu,male,"15-19"]</t>
  </si>
  <si>
    <t>Population Cohorts[WestEu,male,"20-24"]</t>
  </si>
  <si>
    <t>Population Cohorts[WestEu,male,"25-29"]</t>
  </si>
  <si>
    <t>Population Cohorts[WestEu,male,"30-34"]</t>
  </si>
  <si>
    <t>Population Cohorts[WestEu,male,"35-39"]</t>
  </si>
  <si>
    <t>Population Cohorts[WestEu,male,"40-44"]</t>
  </si>
  <si>
    <t>Population Cohorts[WestEu,male,"45-49"]</t>
  </si>
  <si>
    <t>Population Cohorts[WestEu,male,"50-54"]</t>
  </si>
  <si>
    <t>Population Cohorts[WestEu,male,"55-59"]</t>
  </si>
  <si>
    <t>Population Cohorts[WestEu,male,"60-64"]</t>
  </si>
  <si>
    <t>Population Cohorts[WestEu,male,"65-69"]</t>
  </si>
  <si>
    <t>Population Cohorts[WestEu,male,"70-74"]</t>
  </si>
  <si>
    <t>Population Cohorts[WestEu,male,"75-79"]</t>
  </si>
  <si>
    <t>Population Cohorts[WestEu,male,"80-84"]</t>
  </si>
  <si>
    <t>Population Cohorts[WestEu,male,"85-89"]</t>
  </si>
  <si>
    <t>Population Cohorts[WestEu,male,"90-94"]</t>
  </si>
  <si>
    <t>Population Cohorts[WestEu,male,"95-99"]</t>
  </si>
  <si>
    <t>Population Cohorts[WestEu,male,"100+"]</t>
  </si>
  <si>
    <t>"Share of Population 65+"[WestEu]</t>
  </si>
  <si>
    <t>"Share of Population 65+ by Gender"[WestEu,female]</t>
  </si>
  <si>
    <t>"Share of Population 65+ by Gender"[WestEu,male]</t>
  </si>
  <si>
    <t>Population Cohorts[World,female,"0-4"]</t>
  </si>
  <si>
    <t>Population Cohorts[World,female,"5-9"]</t>
  </si>
  <si>
    <t>Population Cohorts[World,female,"10-14"]</t>
  </si>
  <si>
    <t>Population Cohorts[World,female,"15-19"]</t>
  </si>
  <si>
    <t>Population Cohorts[World,female,"20-24"]</t>
  </si>
  <si>
    <t>Population Cohorts[World,female,"25-29"]</t>
  </si>
  <si>
    <t>Population Cohorts[World,female,"30-34"]</t>
  </si>
  <si>
    <t>Population Cohorts[World,female,"35-39"]</t>
  </si>
  <si>
    <t>Population Cohorts[World,female,"40-44"]</t>
  </si>
  <si>
    <t>Population Cohorts[World,female,"45-49"]</t>
  </si>
  <si>
    <t>Population Cohorts[World,female,"50-54"]</t>
  </si>
  <si>
    <t>Population Cohorts[World,female,"55-59"]</t>
  </si>
  <si>
    <t>Population Cohorts[World,female,"60-64"]</t>
  </si>
  <si>
    <t>Population Cohorts[World,female,"65-69"]</t>
  </si>
  <si>
    <t>Population Cohorts[World,female,"70-74"]</t>
  </si>
  <si>
    <t>Population Cohorts[World,female,"75-79"]</t>
  </si>
  <si>
    <t>Population Cohorts[World,female,"80-84"]</t>
  </si>
  <si>
    <t>Population Cohorts[World,female,"85-89"]</t>
  </si>
  <si>
    <t>Population Cohorts[World,female,"90-94"]</t>
  </si>
  <si>
    <t>Population Cohorts[World,female,"95-99"]</t>
  </si>
  <si>
    <t>Population Cohorts[World,female,"100+"]</t>
  </si>
  <si>
    <t>Population Cohorts[World,male,"0-4"]</t>
  </si>
  <si>
    <t>Population Cohorts[World,male,"5-9"]</t>
  </si>
  <si>
    <t>Population Cohorts[World,male,"10-14"]</t>
  </si>
  <si>
    <t>Population Cohorts[World,male,"15-19"]</t>
  </si>
  <si>
    <t>Population Cohorts[World,male,"20-24"]</t>
  </si>
  <si>
    <t>Population Cohorts[World,male,"25-29"]</t>
  </si>
  <si>
    <t>Population Cohorts[World,male,"30-34"]</t>
  </si>
  <si>
    <t>Population Cohorts[World,male,"35-39"]</t>
  </si>
  <si>
    <t>Population Cohorts[World,male,"40-44"]</t>
  </si>
  <si>
    <t>Population Cohorts[World,male,"45-49"]</t>
  </si>
  <si>
    <t>Population Cohorts[World,male,"50-54"]</t>
  </si>
  <si>
    <t>Population Cohorts[World,male,"55-59"]</t>
  </si>
  <si>
    <t>Population Cohorts[World,male,"60-64"]</t>
  </si>
  <si>
    <t>Population Cohorts[World,male,"65-69"]</t>
  </si>
  <si>
    <t>Population Cohorts[World,male,"70-74"]</t>
  </si>
  <si>
    <t>Population Cohorts[World,male,"75-79"]</t>
  </si>
  <si>
    <t>Population Cohorts[World,male,"80-84"]</t>
  </si>
  <si>
    <t>Population Cohorts[World,male,"85-89"]</t>
  </si>
  <si>
    <t>Population Cohorts[World,male,"90-94"]</t>
  </si>
  <si>
    <t>Population Cohorts[World,male,"95-99"]</t>
  </si>
  <si>
    <t>Population Cohorts[World,male,"100+"]</t>
  </si>
  <si>
    <t>"Share of Population 65+"[World]</t>
  </si>
  <si>
    <t>"Share of Population 65+ by Gender"[World,female]</t>
  </si>
  <si>
    <t>"Share of Population 65+ by Gender"[World,male]</t>
  </si>
  <si>
    <t>nov-2023</t>
  </si>
  <si>
    <t>Total Fertility[Africa]</t>
  </si>
  <si>
    <t>Total Fertility[AsiaPacific]</t>
  </si>
  <si>
    <t>Total Fertility[EastEu]</t>
  </si>
  <si>
    <t>Total Fertility[LAC]</t>
  </si>
  <si>
    <t>Total Fertility[WestEu]</t>
  </si>
  <si>
    <t>Total Fertility[World]</t>
  </si>
  <si>
    <t>Age Specific Fertility Rate[Africa,"15-19"]</t>
  </si>
  <si>
    <t>Age Specific Fertility Rate[Africa,"20-24"]</t>
  </si>
  <si>
    <t>Age Specific Fertility Rate[Africa,"25-29"]</t>
  </si>
  <si>
    <t>Age Specific Fertility Rate[Africa,"30-34"]</t>
  </si>
  <si>
    <t>Age Specific Fertility Rate[Africa,"35-39"]</t>
  </si>
  <si>
    <t>Age Specific Fertility Rate[Africa,"40-44"]</t>
  </si>
  <si>
    <t>Age Specific Fertility Rate[Africa,"45-49"]</t>
  </si>
  <si>
    <t>Age Specific Fertility Rate[AsiaPacific,"15-19"]</t>
  </si>
  <si>
    <t>Age Specific Fertility Rate[AsiaPacific,"20-24"]</t>
  </si>
  <si>
    <t>Age Specific Fertility Rate[AsiaPacific,"25-29"]</t>
  </si>
  <si>
    <t>Age Specific Fertility Rate[AsiaPacific,"30-34"]</t>
  </si>
  <si>
    <t>Age Specific Fertility Rate[AsiaPacific,"35-39"]</t>
  </si>
  <si>
    <t>Age Specific Fertility Rate[AsiaPacific,"40-44"]</t>
  </si>
  <si>
    <t>Age Specific Fertility Rate[AsiaPacific,"45-49"]</t>
  </si>
  <si>
    <t>Age Specific Fertility Rate[EastEu,"15-19"]</t>
  </si>
  <si>
    <t>Age Specific Fertility Rate[EastEu,"20-24"]</t>
  </si>
  <si>
    <t>Age Specific Fertility Rate[EastEu,"25-29"]</t>
  </si>
  <si>
    <t>Age Specific Fertility Rate[EastEu,"30-34"]</t>
  </si>
  <si>
    <t>Age Specific Fertility Rate[EastEu,"35-39"]</t>
  </si>
  <si>
    <t>Age Specific Fertility Rate[EastEu,"40-44"]</t>
  </si>
  <si>
    <t>Age Specific Fertility Rate[EastEu,"45-49"]</t>
  </si>
  <si>
    <t>Age Specific Fertility Rate[LAC,"15-19"]</t>
  </si>
  <si>
    <t>Age Specific Fertility Rate[LAC,"20-24"]</t>
  </si>
  <si>
    <t>Age Specific Fertility Rate[LAC,"25-29"]</t>
  </si>
  <si>
    <t>Age Specific Fertility Rate[LAC,"30-34"]</t>
  </si>
  <si>
    <t>Age Specific Fertility Rate[LAC,"35-39"]</t>
  </si>
  <si>
    <t>Age Specific Fertility Rate[LAC,"40-44"]</t>
  </si>
  <si>
    <t>Age Specific Fertility Rate[LAC,"45-49"]</t>
  </si>
  <si>
    <t>Age Specific Fertility Rate[WestEu,"15-19"]</t>
  </si>
  <si>
    <t>Age Specific Fertility Rate[WestEu,"20-24"]</t>
  </si>
  <si>
    <t>Age Specific Fertility Rate[WestEu,"25-29"]</t>
  </si>
  <si>
    <t>Age Specific Fertility Rate[WestEu,"30-34"]</t>
  </si>
  <si>
    <t>Age Specific Fertility Rate[WestEu,"35-39"]</t>
  </si>
  <si>
    <t>Age Specific Fertility Rate[WestEu,"40-44"]</t>
  </si>
  <si>
    <t>Age Specific Fertility Rate[WestEu,"45-49"]</t>
  </si>
  <si>
    <t>Age Specific Fertility Rate[World,"15-19"]</t>
  </si>
  <si>
    <t>Age Specific Fertility Rate[World,"20-24"]</t>
  </si>
  <si>
    <t>Age Specific Fertility Rate[World,"25-29"]</t>
  </si>
  <si>
    <t>Age Specific Fertility Rate[World,"30-34"]</t>
  </si>
  <si>
    <t>Age Specific Fertility Rate[World,"35-39"]</t>
  </si>
  <si>
    <t>Age Specific Fertility Rate[World,"40-44"]</t>
  </si>
  <si>
    <t>Age Specific Fertility Rate[World,"45-49"]</t>
  </si>
  <si>
    <t>Mortality fraction[Africa,female,"0-4"]</t>
  </si>
  <si>
    <t>Mortality fraction[Africa,female,"5-9"]</t>
  </si>
  <si>
    <t>Mortality fraction[Africa,female,"10-14"]</t>
  </si>
  <si>
    <t>Mortality fraction[Africa,female,"15-19"]</t>
  </si>
  <si>
    <t>Mortality fraction[Africa,female,"20-24"]</t>
  </si>
  <si>
    <t>Mortality fraction[Africa,female,"25-29"]</t>
  </si>
  <si>
    <t>Mortality fraction[Africa,female,"30-34"]</t>
  </si>
  <si>
    <t>Mortality fraction[Africa,female,"35-39"]</t>
  </si>
  <si>
    <t>Mortality fraction[Africa,female,"40-44"]</t>
  </si>
  <si>
    <t>Mortality fraction[Africa,female,"45-49"]</t>
  </si>
  <si>
    <t>Mortality fraction[Africa,female,"50-54"]</t>
  </si>
  <si>
    <t>Mortality fraction[Africa,female,"55-59"]</t>
  </si>
  <si>
    <t>Mortality fraction[Africa,female,"60-64"]</t>
  </si>
  <si>
    <t>Mortality fraction[Africa,female,"65-69"]</t>
  </si>
  <si>
    <t>Mortality fraction[Africa,female,"70-74"]</t>
  </si>
  <si>
    <t>Mortality fraction[Africa,female,"75-79"]</t>
  </si>
  <si>
    <t>Mortality fraction[Africa,female,"80-84"]</t>
  </si>
  <si>
    <t>Mortality fraction[Africa,female,"85-89"]</t>
  </si>
  <si>
    <t>Mortality fraction[Africa,female,"90-94"]</t>
  </si>
  <si>
    <t>Mortality fraction[Africa,female,"95-99"]</t>
  </si>
  <si>
    <t>Mortality fraction[Africa,female,"100+"]</t>
  </si>
  <si>
    <t>Mortality fraction[Africa,male,"0-4"]</t>
  </si>
  <si>
    <t>Mortality fraction[Africa,male,"5-9"]</t>
  </si>
  <si>
    <t>Mortality fraction[Africa,male,"10-14"]</t>
  </si>
  <si>
    <t>Mortality fraction[Africa,male,"15-19"]</t>
  </si>
  <si>
    <t>Mortality fraction[Africa,male,"20-24"]</t>
  </si>
  <si>
    <t>Mortality fraction[Africa,male,"25-29"]</t>
  </si>
  <si>
    <t>Mortality fraction[Africa,male,"30-34"]</t>
  </si>
  <si>
    <t>Mortality fraction[Africa,male,"35-39"]</t>
  </si>
  <si>
    <t>Mortality fraction[Africa,male,"40-44"]</t>
  </si>
  <si>
    <t>Mortality fraction[Africa,male,"45-49"]</t>
  </si>
  <si>
    <t>Mortality fraction[Africa,male,"50-54"]</t>
  </si>
  <si>
    <t>Mortality fraction[Africa,male,"55-59"]</t>
  </si>
  <si>
    <t>Mortality fraction[Africa,male,"60-64"]</t>
  </si>
  <si>
    <t>Mortality fraction[Africa,male,"65-69"]</t>
  </si>
  <si>
    <t>Mortality fraction[Africa,male,"70-74"]</t>
  </si>
  <si>
    <t>Mortality fraction[Africa,male,"75-79"]</t>
  </si>
  <si>
    <t>Mortality fraction[Africa,male,"80-84"]</t>
  </si>
  <si>
    <t>Mortality fraction[Africa,male,"85-89"]</t>
  </si>
  <si>
    <t>Mortality fraction[Africa,male,"90-94"]</t>
  </si>
  <si>
    <t>Mortality fraction[Africa,male,"95-99"]</t>
  </si>
  <si>
    <t>Mortality fraction[Africa,male,"100+"]</t>
  </si>
  <si>
    <t>Mortality fraction[AsiaPacific,female,"0-4"]</t>
  </si>
  <si>
    <t>Mortality fraction[AsiaPacific,female,"5-9"]</t>
  </si>
  <si>
    <t>Mortality fraction[AsiaPacific,female,"10-14"]</t>
  </si>
  <si>
    <t>Mortality fraction[AsiaPacific,female,"15-19"]</t>
  </si>
  <si>
    <t>Mortality fraction[AsiaPacific,female,"20-24"]</t>
  </si>
  <si>
    <t>Mortality fraction[AsiaPacific,female,"25-29"]</t>
  </si>
  <si>
    <t>Mortality fraction[AsiaPacific,female,"30-34"]</t>
  </si>
  <si>
    <t>Mortality fraction[AsiaPacific,female,"35-39"]</t>
  </si>
  <si>
    <t>Mortality fraction[AsiaPacific,female,"40-44"]</t>
  </si>
  <si>
    <t>Mortality fraction[AsiaPacific,female,"45-49"]</t>
  </si>
  <si>
    <t>Mortality fraction[AsiaPacific,female,"50-54"]</t>
  </si>
  <si>
    <t>Mortality fraction[AsiaPacific,female,"55-59"]</t>
  </si>
  <si>
    <t>Mortality fraction[AsiaPacific,female,"60-64"]</t>
  </si>
  <si>
    <t>Mortality fraction[AsiaPacific,female,"65-69"]</t>
  </si>
  <si>
    <t>Mortality fraction[AsiaPacific,female,"70-74"]</t>
  </si>
  <si>
    <t>Mortality fraction[AsiaPacific,female,"75-79"]</t>
  </si>
  <si>
    <t>Mortality fraction[AsiaPacific,female,"80-84"]</t>
  </si>
  <si>
    <t>Mortality fraction[AsiaPacific,female,"85-89"]</t>
  </si>
  <si>
    <t>Mortality fraction[AsiaPacific,female,"90-94"]</t>
  </si>
  <si>
    <t>Mortality fraction[AsiaPacific,female,"95-99"]</t>
  </si>
  <si>
    <t>Mortality fraction[AsiaPacific,female,"100+"]</t>
  </si>
  <si>
    <t>Mortality fraction[AsiaPacific,male,"0-4"]</t>
  </si>
  <si>
    <t>Mortality fraction[AsiaPacific,male,"5-9"]</t>
  </si>
  <si>
    <t>Mortality fraction[AsiaPacific,male,"10-14"]</t>
  </si>
  <si>
    <t>Mortality fraction[AsiaPacific,male,"15-19"]</t>
  </si>
  <si>
    <t>Mortality fraction[AsiaPacific,male,"20-24"]</t>
  </si>
  <si>
    <t>Mortality fraction[AsiaPacific,male,"25-29"]</t>
  </si>
  <si>
    <t>Mortality fraction[AsiaPacific,male,"30-34"]</t>
  </si>
  <si>
    <t>Mortality fraction[AsiaPacific,male,"35-39"]</t>
  </si>
  <si>
    <t>Mortality fraction[AsiaPacific,male,"40-44"]</t>
  </si>
  <si>
    <t>Mortality fraction[AsiaPacific,male,"45-49"]</t>
  </si>
  <si>
    <t>Mortality fraction[AsiaPacific,male,"50-54"]</t>
  </si>
  <si>
    <t>Mortality fraction[AsiaPacific,male,"55-59"]</t>
  </si>
  <si>
    <t>Mortality fraction[AsiaPacific,male,"60-64"]</t>
  </si>
  <si>
    <t>Mortality fraction[AsiaPacific,male,"65-69"]</t>
  </si>
  <si>
    <t>Mortality fraction[AsiaPacific,male,"70-74"]</t>
  </si>
  <si>
    <t>Mortality fraction[AsiaPacific,male,"75-79"]</t>
  </si>
  <si>
    <t>Mortality fraction[AsiaPacific,male,"80-84"]</t>
  </si>
  <si>
    <t>Mortality fraction[AsiaPacific,male,"85-89"]</t>
  </si>
  <si>
    <t>Mortality fraction[AsiaPacific,male,"90-94"]</t>
  </si>
  <si>
    <t>Mortality fraction[AsiaPacific,male,"95-99"]</t>
  </si>
  <si>
    <t>Mortality fraction[AsiaPacific,male,"100+"]</t>
  </si>
  <si>
    <t>Mortality fraction[EastEu,female,"0-4"]</t>
  </si>
  <si>
    <t>Mortality fraction[EastEu,female,"5-9"]</t>
  </si>
  <si>
    <t>Mortality fraction[EastEu,female,"10-14"]</t>
  </si>
  <si>
    <t>Mortality fraction[EastEu,female,"15-19"]</t>
  </si>
  <si>
    <t>Mortality fraction[EastEu,female,"20-24"]</t>
  </si>
  <si>
    <t>Mortality fraction[EastEu,female,"25-29"]</t>
  </si>
  <si>
    <t>Mortality fraction[EastEu,female,"30-34"]</t>
  </si>
  <si>
    <t>Mortality fraction[EastEu,female,"35-39"]</t>
  </si>
  <si>
    <t>Mortality fraction[EastEu,female,"40-44"]</t>
  </si>
  <si>
    <t>Mortality fraction[EastEu,female,"45-49"]</t>
  </si>
  <si>
    <t>Mortality fraction[EastEu,female,"50-54"]</t>
  </si>
  <si>
    <t>Mortality fraction[EastEu,female,"55-59"]</t>
  </si>
  <si>
    <t>Mortality fraction[EastEu,female,"60-64"]</t>
  </si>
  <si>
    <t>Mortality fraction[EastEu,female,"65-69"]</t>
  </si>
  <si>
    <t>Mortality fraction[EastEu,female,"70-74"]</t>
  </si>
  <si>
    <t>Mortality fraction[EastEu,female,"75-79"]</t>
  </si>
  <si>
    <t>Mortality fraction[EastEu,female,"80-84"]</t>
  </si>
  <si>
    <t>Mortality fraction[EastEu,female,"85-89"]</t>
  </si>
  <si>
    <t>Mortality fraction[EastEu,female,"90-94"]</t>
  </si>
  <si>
    <t>Mortality fraction[EastEu,female,"95-99"]</t>
  </si>
  <si>
    <t>Mortality fraction[EastEu,female,"100+"]</t>
  </si>
  <si>
    <t>Mortality fraction[EastEu,male,"0-4"]</t>
  </si>
  <si>
    <t>Mortality fraction[EastEu,male,"5-9"]</t>
  </si>
  <si>
    <t>Mortality fraction[EastEu,male,"10-14"]</t>
  </si>
  <si>
    <t>Mortality fraction[EastEu,male,"15-19"]</t>
  </si>
  <si>
    <t>Mortality fraction[EastEu,male,"20-24"]</t>
  </si>
  <si>
    <t>Mortality fraction[EastEu,male,"25-29"]</t>
  </si>
  <si>
    <t>Mortality fraction[EastEu,male,"30-34"]</t>
  </si>
  <si>
    <t>Mortality fraction[EastEu,male,"35-39"]</t>
  </si>
  <si>
    <t>Mortality fraction[EastEu,male,"40-44"]</t>
  </si>
  <si>
    <t>Mortality fraction[EastEu,male,"45-49"]</t>
  </si>
  <si>
    <t>Mortality fraction[EastEu,male,"50-54"]</t>
  </si>
  <si>
    <t>Mortality fraction[EastEu,male,"55-59"]</t>
  </si>
  <si>
    <t>Mortality fraction[EastEu,male,"60-64"]</t>
  </si>
  <si>
    <t>Mortality fraction[EastEu,male,"65-69"]</t>
  </si>
  <si>
    <t>Mortality fraction[EastEu,male,"70-74"]</t>
  </si>
  <si>
    <t>Mortality fraction[EastEu,male,"75-79"]</t>
  </si>
  <si>
    <t>Mortality fraction[EastEu,male,"80-84"]</t>
  </si>
  <si>
    <t>Mortality fraction[EastEu,male,"85-89"]</t>
  </si>
  <si>
    <t>Mortality fraction[EastEu,male,"90-94"]</t>
  </si>
  <si>
    <t>Mortality fraction[EastEu,male,"95-99"]</t>
  </si>
  <si>
    <t>Mortality fraction[EastEu,male,"100+"]</t>
  </si>
  <si>
    <t>Mortality fraction[LAC,female,"0-4"]</t>
  </si>
  <si>
    <t>Mortality fraction[LAC,female,"5-9"]</t>
  </si>
  <si>
    <t>Mortality fraction[LAC,female,"10-14"]</t>
  </si>
  <si>
    <t>Mortality fraction[LAC,female,"15-19"]</t>
  </si>
  <si>
    <t>Mortality fraction[LAC,female,"20-24"]</t>
  </si>
  <si>
    <t>Mortality fraction[LAC,female,"25-29"]</t>
  </si>
  <si>
    <t>Mortality fraction[LAC,female,"30-34"]</t>
  </si>
  <si>
    <t>Mortality fraction[LAC,female,"35-39"]</t>
  </si>
  <si>
    <t>Mortality fraction[LAC,female,"40-44"]</t>
  </si>
  <si>
    <t>Mortality fraction[LAC,female,"45-49"]</t>
  </si>
  <si>
    <t>Mortality fraction[LAC,female,"50-54"]</t>
  </si>
  <si>
    <t>Mortality fraction[LAC,female,"55-59"]</t>
  </si>
  <si>
    <t>Mortality fraction[LAC,female,"60-64"]</t>
  </si>
  <si>
    <t>Mortality fraction[LAC,female,"65-69"]</t>
  </si>
  <si>
    <t>Mortality fraction[LAC,female,"70-74"]</t>
  </si>
  <si>
    <t>Mortality fraction[LAC,female,"75-79"]</t>
  </si>
  <si>
    <t>Mortality fraction[LAC,female,"80-84"]</t>
  </si>
  <si>
    <t>Mortality fraction[LAC,female,"85-89"]</t>
  </si>
  <si>
    <t>Mortality fraction[LAC,female,"90-94"]</t>
  </si>
  <si>
    <t>Mortality fraction[LAC,female,"95-99"]</t>
  </si>
  <si>
    <t>Mortality fraction[LAC,female,"100+"]</t>
  </si>
  <si>
    <t>Mortality fraction[LAC,male,"0-4"]</t>
  </si>
  <si>
    <t>Mortality fraction[LAC,male,"5-9"]</t>
  </si>
  <si>
    <t>Mortality fraction[LAC,male,"10-14"]</t>
  </si>
  <si>
    <t>Mortality fraction[LAC,male,"15-19"]</t>
  </si>
  <si>
    <t>Mortality fraction[LAC,male,"20-24"]</t>
  </si>
  <si>
    <t>Mortality fraction[LAC,male,"25-29"]</t>
  </si>
  <si>
    <t>Mortality fraction[LAC,male,"30-34"]</t>
  </si>
  <si>
    <t>Mortality fraction[LAC,male,"35-39"]</t>
  </si>
  <si>
    <t>Mortality fraction[LAC,male,"40-44"]</t>
  </si>
  <si>
    <t>Mortality fraction[LAC,male,"45-49"]</t>
  </si>
  <si>
    <t>Mortality fraction[LAC,male,"50-54"]</t>
  </si>
  <si>
    <t>Mortality fraction[LAC,male,"55-59"]</t>
  </si>
  <si>
    <t>Mortality fraction[LAC,male,"60-64"]</t>
  </si>
  <si>
    <t>Mortality fraction[LAC,male,"65-69"]</t>
  </si>
  <si>
    <t>Mortality fraction[LAC,male,"70-74"]</t>
  </si>
  <si>
    <t>Mortality fraction[LAC,male,"75-79"]</t>
  </si>
  <si>
    <t>Mortality fraction[LAC,male,"80-84"]</t>
  </si>
  <si>
    <t>Mortality fraction[LAC,male,"85-89"]</t>
  </si>
  <si>
    <t>Mortality fraction[LAC,male,"90-94"]</t>
  </si>
  <si>
    <t>Mortality fraction[LAC,male,"95-99"]</t>
  </si>
  <si>
    <t>Mortality fraction[LAC,male,"100+"]</t>
  </si>
  <si>
    <t>Mortality fraction[WestEu,female,"0-4"]</t>
  </si>
  <si>
    <t>Mortality fraction[WestEu,female,"5-9"]</t>
  </si>
  <si>
    <t>Mortality fraction[WestEu,female,"10-14"]</t>
  </si>
  <si>
    <t>Mortality fraction[WestEu,female,"15-19"]</t>
  </si>
  <si>
    <t>Mortality fraction[WestEu,female,"20-24"]</t>
  </si>
  <si>
    <t>Mortality fraction[WestEu,female,"25-29"]</t>
  </si>
  <si>
    <t>Mortality fraction[WestEu,female,"30-34"]</t>
  </si>
  <si>
    <t>Mortality fraction[WestEu,female,"35-39"]</t>
  </si>
  <si>
    <t>Mortality fraction[WestEu,female,"40-44"]</t>
  </si>
  <si>
    <t>Mortality fraction[WestEu,female,"45-49"]</t>
  </si>
  <si>
    <t>Mortality fraction[WestEu,female,"50-54"]</t>
  </si>
  <si>
    <t>Mortality fraction[WestEu,female,"55-59"]</t>
  </si>
  <si>
    <t>Mortality fraction[WestEu,female,"60-64"]</t>
  </si>
  <si>
    <t>Mortality fraction[WestEu,female,"65-69"]</t>
  </si>
  <si>
    <t>Mortality fraction[WestEu,female,"70-74"]</t>
  </si>
  <si>
    <t>Mortality fraction[WestEu,female,"75-79"]</t>
  </si>
  <si>
    <t>Mortality fraction[WestEu,female,"80-84"]</t>
  </si>
  <si>
    <t>Mortality fraction[WestEu,female,"85-89"]</t>
  </si>
  <si>
    <t>Mortality fraction[WestEu,female,"90-94"]</t>
  </si>
  <si>
    <t>Mortality fraction[WestEu,female,"95-99"]</t>
  </si>
  <si>
    <t>Mortality fraction[WestEu,female,"100+"]</t>
  </si>
  <si>
    <t>Mortality fraction[WestEu,male,"0-4"]</t>
  </si>
  <si>
    <t>Mortality fraction[WestEu,male,"5-9"]</t>
  </si>
  <si>
    <t>Mortality fraction[WestEu,male,"10-14"]</t>
  </si>
  <si>
    <t>Mortality fraction[WestEu,male,"15-19"]</t>
  </si>
  <si>
    <t>Mortality fraction[WestEu,male,"20-24"]</t>
  </si>
  <si>
    <t>Mortality fraction[WestEu,male,"25-29"]</t>
  </si>
  <si>
    <t>Mortality fraction[WestEu,male,"30-34"]</t>
  </si>
  <si>
    <t>Mortality fraction[WestEu,male,"35-39"]</t>
  </si>
  <si>
    <t>Mortality fraction[WestEu,male,"40-44"]</t>
  </si>
  <si>
    <t>Mortality fraction[WestEu,male,"45-49"]</t>
  </si>
  <si>
    <t>Mortality fraction[WestEu,male,"50-54"]</t>
  </si>
  <si>
    <t>Mortality fraction[WestEu,male,"55-59"]</t>
  </si>
  <si>
    <t>Mortality fraction[WestEu,male,"60-64"]</t>
  </si>
  <si>
    <t>Mortality fraction[WestEu,male,"65-69"]</t>
  </si>
  <si>
    <t>Mortality fraction[WestEu,male,"70-74"]</t>
  </si>
  <si>
    <t>Mortality fraction[WestEu,male,"75-79"]</t>
  </si>
  <si>
    <t>Mortality fraction[WestEu,male,"80-84"]</t>
  </si>
  <si>
    <t>Mortality fraction[WestEu,male,"85-89"]</t>
  </si>
  <si>
    <t>Mortality fraction[WestEu,male,"90-94"]</t>
  </si>
  <si>
    <t>Mortality fraction[WestEu,male,"95-99"]</t>
  </si>
  <si>
    <t>Mortality fraction[WestEu,male,"100+"]</t>
  </si>
  <si>
    <t>Mortality fraction[World,female,"0-4"]</t>
  </si>
  <si>
    <t>Mortality fraction[World,female,"5-9"]</t>
  </si>
  <si>
    <t>Mortality fraction[World,female,"10-14"]</t>
  </si>
  <si>
    <t>Mortality fraction[World,female,"15-19"]</t>
  </si>
  <si>
    <t>Mortality fraction[World,female,"20-24"]</t>
  </si>
  <si>
    <t>Mortality fraction[World,female,"25-29"]</t>
  </si>
  <si>
    <t>Mortality fraction[World,female,"30-34"]</t>
  </si>
  <si>
    <t>Mortality fraction[World,female,"35-39"]</t>
  </si>
  <si>
    <t>Mortality fraction[World,female,"40-44"]</t>
  </si>
  <si>
    <t>Mortality fraction[World,female,"45-49"]</t>
  </si>
  <si>
    <t>Mortality fraction[World,female,"50-54"]</t>
  </si>
  <si>
    <t>Mortality fraction[World,female,"55-59"]</t>
  </si>
  <si>
    <t>Mortality fraction[World,female,"60-64"]</t>
  </si>
  <si>
    <t>Mortality fraction[World,female,"65-69"]</t>
  </si>
  <si>
    <t>Mortality fraction[World,female,"70-74"]</t>
  </si>
  <si>
    <t>Mortality fraction[World,female,"75-79"]</t>
  </si>
  <si>
    <t>Mortality fraction[World,female,"80-84"]</t>
  </si>
  <si>
    <t>Mortality fraction[World,female,"85-89"]</t>
  </si>
  <si>
    <t>Mortality fraction[World,female,"90-94"]</t>
  </si>
  <si>
    <t>Mortality fraction[World,female,"95-99"]</t>
  </si>
  <si>
    <t>Mortality fraction[World,female,"100+"]</t>
  </si>
  <si>
    <t>Mortality fraction[World,male,"0-4"]</t>
  </si>
  <si>
    <t>Mortality fraction[World,male,"5-9"]</t>
  </si>
  <si>
    <t>Mortality fraction[World,male,"10-14"]</t>
  </si>
  <si>
    <t>Mortality fraction[World,male,"15-19"]</t>
  </si>
  <si>
    <t>Mortality fraction[World,male,"20-24"]</t>
  </si>
  <si>
    <t>Mortality fraction[World,male,"25-29"]</t>
  </si>
  <si>
    <t>Mortality fraction[World,male,"30-34"]</t>
  </si>
  <si>
    <t>Mortality fraction[World,male,"35-39"]</t>
  </si>
  <si>
    <t>Mortality fraction[World,male,"40-44"]</t>
  </si>
  <si>
    <t>Mortality fraction[World,male,"45-49"]</t>
  </si>
  <si>
    <t>Mortality fraction[World,male,"50-54"]</t>
  </si>
  <si>
    <t>Mortality fraction[World,male,"55-59"]</t>
  </si>
  <si>
    <t>Mortality fraction[World,male,"60-64"]</t>
  </si>
  <si>
    <t>Mortality fraction[World,male,"65-69"]</t>
  </si>
  <si>
    <t>Mortality fraction[World,male,"70-74"]</t>
  </si>
  <si>
    <t>Mortality fraction[World,male,"75-79"]</t>
  </si>
  <si>
    <t>Mortality fraction[World,male,"80-84"]</t>
  </si>
  <si>
    <t>Mortality fraction[World,male,"85-89"]</t>
  </si>
  <si>
    <t>Mortality fraction[World,male,"90-94"]</t>
  </si>
  <si>
    <t>Mortality fraction[World,male,"95-99"]</t>
  </si>
  <si>
    <t>Mortality fraction[World,male,"100+"]</t>
  </si>
  <si>
    <t>Total Birth Rate[Africa]</t>
  </si>
  <si>
    <t>Total Birth Rate[AsiaPacific]</t>
  </si>
  <si>
    <t>Total Birth Rate[EastEu]</t>
  </si>
  <si>
    <t>Total Birth Rate[LAC]</t>
  </si>
  <si>
    <t>Total Birth Rate[WestEu]</t>
  </si>
  <si>
    <t>Total Birth Rate[World]</t>
  </si>
  <si>
    <t>Total Birth Rate All[Africa]</t>
  </si>
  <si>
    <t>Total Birth Rate All[AsiaPacific]</t>
  </si>
  <si>
    <t>Total Birth Rate All[EastEu]</t>
  </si>
  <si>
    <t>Total Birth Rate All[LAC]</t>
  </si>
  <si>
    <t>Total Birth Rate All[WestEu]</t>
  </si>
  <si>
    <t>Total Birth Rate All[World]</t>
  </si>
  <si>
    <t>Total Death Rate[Africa]</t>
  </si>
  <si>
    <t>Total Death Rate[AsiaPacific]</t>
  </si>
  <si>
    <t>Total Death Rate[EastEu]</t>
  </si>
  <si>
    <t>Total Death Rate[LAC]</t>
  </si>
  <si>
    <t>Total Death Rate[WestEu]</t>
  </si>
  <si>
    <t>Total Death Rate[World]</t>
  </si>
  <si>
    <t>Economy_GDP</t>
  </si>
  <si>
    <t>World Bank Open Data</t>
  </si>
  <si>
    <t>dec-2023</t>
  </si>
  <si>
    <t>Gross World Product in 2015 USD[Africa]</t>
  </si>
  <si>
    <t>Gross World Product in 2015 USD[AsiaPacific]</t>
  </si>
  <si>
    <t>Gross World Product in 2015 USD[EastEu]</t>
  </si>
  <si>
    <t>Gross World Product in 2015 USD[LAC]</t>
  </si>
  <si>
    <t>Gross World Product in 2015 USD[WestEu]</t>
  </si>
  <si>
    <t>Gross World Product in 2015 USD[World]</t>
  </si>
  <si>
    <t>Gross Domestic Product[Africa]</t>
  </si>
  <si>
    <t>Gross Domestic Product[AsiaPacific]</t>
  </si>
  <si>
    <t>Gross Domestic Product[EastEu]</t>
  </si>
  <si>
    <t>Gross Domestic Product[LAC]</t>
  </si>
  <si>
    <t>Gross Domestic Product[WestEu]</t>
  </si>
  <si>
    <t>Gross Domestic Product[World]</t>
  </si>
  <si>
    <t>Inflation fraction of USD (2005=1)</t>
  </si>
  <si>
    <t>GDP per Capita[Africa]</t>
  </si>
  <si>
    <t>GDP per Capita[AsiaPacific]</t>
  </si>
  <si>
    <t>GDP per Capita[EastEu]</t>
  </si>
  <si>
    <t>GDP per Capita[LAC]</t>
  </si>
  <si>
    <t>GDP per Capita[WestEu]</t>
  </si>
  <si>
    <t>GDP per Capita[World]</t>
  </si>
  <si>
    <t>Capital in Current PPPs (in 2005US$)[Africa]</t>
  </si>
  <si>
    <t>Capital in Current PPPs (in 2005US$)[AsiaPacific]</t>
  </si>
  <si>
    <t>Capital in Current PPPs (in 2005US$)[EastEu]</t>
  </si>
  <si>
    <t>Capital in Current PPPs (in 2005US$)[LAC]</t>
  </si>
  <si>
    <t>Capital in Current PPPs (in 2005US$)[WestEu]</t>
  </si>
  <si>
    <t>Capital in Current PPPs (in 2005US$)[World]</t>
  </si>
  <si>
    <t>Capital Intensity[Africa]</t>
  </si>
  <si>
    <t>Capital Intensity[AsiaPacific]</t>
  </si>
  <si>
    <t>Capital Intensity[EastEu]</t>
  </si>
  <si>
    <t>Capital Intensity[LAC]</t>
  </si>
  <si>
    <t>Capital Intensity[WestEu]</t>
  </si>
  <si>
    <t>Capital Intensity[World]</t>
  </si>
  <si>
    <t>Capital[Africa]</t>
  </si>
  <si>
    <t>Capital[AsiaPacific]</t>
  </si>
  <si>
    <t>Capital[EastEu]</t>
  </si>
  <si>
    <t>Capital[LAC]</t>
  </si>
  <si>
    <t>Capital[WestEu]</t>
  </si>
  <si>
    <t>Capital[World]</t>
  </si>
  <si>
    <t>Gross Fixed Capital Formation in currency US$[Africa]</t>
  </si>
  <si>
    <t>Gross Fixed Capital Formation in currency US$[AsiaPacific]</t>
  </si>
  <si>
    <t>Gross Fixed Capital Formation in currency US$[EastEu]</t>
  </si>
  <si>
    <t>Gross Fixed Capital Formation in currency US$[LAC]</t>
  </si>
  <si>
    <t>Gross Fixed Capital Formation in currency US$[WestEu]</t>
  </si>
  <si>
    <t>Gross Fixed Capital Formation in currency US$[World]</t>
  </si>
  <si>
    <t>Capital Depreciation current US$[Africa]</t>
  </si>
  <si>
    <t>Capital Depreciation current US$[AsiaPacific]</t>
  </si>
  <si>
    <t>Capital Depreciation current US$[EastEu]</t>
  </si>
  <si>
    <t>Capital Depreciation current US$[LAC]</t>
  </si>
  <si>
    <t>Capital Depreciation current US$[WestEu]</t>
  </si>
  <si>
    <t>Capital Depreciation current US$[World]</t>
  </si>
  <si>
    <t>Net Capital Change[Africa]</t>
  </si>
  <si>
    <t>Net Capital Change[AsiaPacific]</t>
  </si>
  <si>
    <t>Net Capital Change[EastEu]</t>
  </si>
  <si>
    <t>Net Capital Change[LAC]</t>
  </si>
  <si>
    <t>Net Capital Change[WestEu]</t>
  </si>
  <si>
    <t>Net Capital Change[World]</t>
  </si>
  <si>
    <t>Life Expectancy at Birth[Africa]</t>
  </si>
  <si>
    <t>Life Expectancy at Birth[AsiaPacific]</t>
  </si>
  <si>
    <t>Life Expectancy at Birth[EastEu]</t>
  </si>
  <si>
    <t>Life Expectancy at Birth[LAC]</t>
  </si>
  <si>
    <t>Life Expectancy at Birth[WestEu]</t>
  </si>
  <si>
    <t>Life Expectancy at Birth[World]</t>
  </si>
  <si>
    <t>Life Expectancy at Birth All[Africa]</t>
  </si>
  <si>
    <t>Life Expectancy at Birth All[AsiaPacific]</t>
  </si>
  <si>
    <t>Life Expectancy at Birth All[EastEu]</t>
  </si>
  <si>
    <t>Life Expectancy at Birth All[LAC]</t>
  </si>
  <si>
    <t>Life Expectancy at Birth All[WestEu]</t>
  </si>
  <si>
    <t>Life Expectancy at Birth All[World]</t>
  </si>
  <si>
    <t>Life Expectancy at Birth by Gender[Africa,female]</t>
  </si>
  <si>
    <t>Life Expectancy at Birth by Gender[Africa,male]</t>
  </si>
  <si>
    <t>Life Expectancy at Birth by Gender[AsiaPacific,female]</t>
  </si>
  <si>
    <t>Life Expectancy at Birth by Gender[AsiaPacific,male]</t>
  </si>
  <si>
    <t>Life Expectancy at Birth by Gender[EastEu,female]</t>
  </si>
  <si>
    <t>Life Expectancy at Birth by Gender[EastEu,male]</t>
  </si>
  <si>
    <t>Life Expectancy at Birth by Gender[LAC,female]</t>
  </si>
  <si>
    <t>Life Expectancy at Birth by Gender[LAC,male]</t>
  </si>
  <si>
    <t>Life Expectancy at Birth by Gender[WestEu,female]</t>
  </si>
  <si>
    <t>Life Expectancy at Birth by Gender[WestEu,male]</t>
  </si>
  <si>
    <t>Life Expectancy at Birth by Gender[World,female]</t>
  </si>
  <si>
    <t>Life Expectancy at Birth by Gender[World,male]</t>
  </si>
  <si>
    <t>Wittgenstein Centre for Demography and Global Human Capital</t>
  </si>
  <si>
    <t>jan-2024</t>
  </si>
  <si>
    <t>Mean Years of Schooling by Gender[Africa,male]</t>
  </si>
  <si>
    <t>Mean Years of Schooling by Gender[Africa,female]</t>
  </si>
  <si>
    <t>Mean Years of Schooling by Gender[AsiaPacific,male]</t>
  </si>
  <si>
    <t>Mean Years of Schooling by Gender[AsiaPacific,female]</t>
  </si>
  <si>
    <t>Mean Years of Schooling by Gender[EastEu,male]</t>
  </si>
  <si>
    <t>Mean Years of Schooling by Gender[EastEu,female]</t>
  </si>
  <si>
    <t>Mean Years of Schooling by Gender[LAC,male]</t>
  </si>
  <si>
    <t>Mean Years of Schooling by Gender[LAC,female]</t>
  </si>
  <si>
    <t>Mean Years of Schooling by Gender[WestEu,male]</t>
  </si>
  <si>
    <t>Mean Years of Schooling by Gender[WestEu,female]</t>
  </si>
  <si>
    <t>Mean Years of Schooling by Gender[World,male]</t>
  </si>
  <si>
    <t>Mean Years of Schooling by Gender[World,female]</t>
  </si>
  <si>
    <t>Mean Years of Schooling[Africa]</t>
  </si>
  <si>
    <t>Mean Years of Schooling[AsiaPacific]</t>
  </si>
  <si>
    <t>Mean Years of Schooling[EastEu]</t>
  </si>
  <si>
    <t>Mean Years of Schooling[LAC]</t>
  </si>
  <si>
    <t>Mean Years of Schooling[WestEu]</t>
  </si>
  <si>
    <t>Mean Years of Schooling[World]</t>
  </si>
  <si>
    <t>Total Population with No or Incomplete Education[Africa]</t>
  </si>
  <si>
    <t>Total Population with No or Incomplete Education by Gender[Africa,male]</t>
  </si>
  <si>
    <t>Total Population with No or Incomplete Education by Gender[Africa,female]</t>
  </si>
  <si>
    <t>Population with No or Incomplete Education[Africa,male,"0-4"]</t>
  </si>
  <si>
    <t>Population with No or Incomplete Education[Africa,male,"5-9"]</t>
  </si>
  <si>
    <t>Population with No or Incomplete Education[Africa,male,"10-14"]</t>
  </si>
  <si>
    <t>Population with No or Incomplete Education[Africa,male,"15-19"]</t>
  </si>
  <si>
    <t>Population with No or Incomplete Education[Africa,male,"20-24"]</t>
  </si>
  <si>
    <t>Population with No or Incomplete Education[Africa,male,"25-29"]</t>
  </si>
  <si>
    <t>Population with No or Incomplete Education[Africa,male,"30-34"]</t>
  </si>
  <si>
    <t>Population with No or Incomplete Education[Africa,male,"35-39"]</t>
  </si>
  <si>
    <t>Population with No or Incomplete Education[Africa,male,"40-44"]</t>
  </si>
  <si>
    <t>Population with No or Incomplete Education[Africa,male,"45-49"]</t>
  </si>
  <si>
    <t>Population with No or Incomplete Education[Africa,male,"50-54"]</t>
  </si>
  <si>
    <t>Population with No or Incomplete Education[Africa,male,"55-59"]</t>
  </si>
  <si>
    <t>Population with No or Incomplete Education[Africa,male,"60-64"]</t>
  </si>
  <si>
    <t>Population with No or Incomplete Education[Africa,male,"65-69"]</t>
  </si>
  <si>
    <t>Population with No or Incomplete Education[Africa,male,"70-74"]</t>
  </si>
  <si>
    <t>Population with No or Incomplete Education[Africa,male,"75-79"]</t>
  </si>
  <si>
    <t>Population with No or Incomplete Education[Africa,male,"80-84"]</t>
  </si>
  <si>
    <t>Population with No or Incomplete Education[Africa,male,"85-89"]</t>
  </si>
  <si>
    <t>Population with No or Incomplete Education[Africa,male,"90-94"]</t>
  </si>
  <si>
    <t>Population with No or Incomplete Education[Africa,male,"95-99"]</t>
  </si>
  <si>
    <t>Population with No or Incomplete Education[Africa,male,"100+"]</t>
  </si>
  <si>
    <t>Population with No or Incomplete Education[Africa,female,"0-4"]</t>
  </si>
  <si>
    <t>Population with No or Incomplete Education[Africa,female,"5-9"]</t>
  </si>
  <si>
    <t>Population with No or Incomplete Education[Africa,female,"10-14"]</t>
  </si>
  <si>
    <t>Population with No or Incomplete Education[Africa,female,"15-19"]</t>
  </si>
  <si>
    <t>Population with No or Incomplete Education[Africa,female,"20-24"]</t>
  </si>
  <si>
    <t>Population with No or Incomplete Education[Africa,female,"25-29"]</t>
  </si>
  <si>
    <t>Population with No or Incomplete Education[Africa,female,"30-34"]</t>
  </si>
  <si>
    <t>Population with No or Incomplete Education[Africa,female,"35-39"]</t>
  </si>
  <si>
    <t>Population with No or Incomplete Education[Africa,female,"40-44"]</t>
  </si>
  <si>
    <t>Population with No or Incomplete Education[Africa,female,"45-49"]</t>
  </si>
  <si>
    <t>Population with No or Incomplete Education[Africa,female,"50-54"]</t>
  </si>
  <si>
    <t>Population with No or Incomplete Education[Africa,female,"55-59"]</t>
  </si>
  <si>
    <t>Population with No or Incomplete Education[Africa,female,"60-64"]</t>
  </si>
  <si>
    <t>Population with No or Incomplete Education[Africa,female,"65-69"]</t>
  </si>
  <si>
    <t>Population with No or Incomplete Education[Africa,female,"70-74"]</t>
  </si>
  <si>
    <t>Population with No or Incomplete Education[Africa,female,"75-79"]</t>
  </si>
  <si>
    <t>Population with No or Incomplete Education[Africa,female,"80-84"]</t>
  </si>
  <si>
    <t>Population with No or Incomplete Education[Africa,female,"85-89"]</t>
  </si>
  <si>
    <t>Population with No or Incomplete Education[Africa,female,"90-94"]</t>
  </si>
  <si>
    <t>Population with No or Incomplete Education[Africa,female,"95-99"]</t>
  </si>
  <si>
    <t>Population with No or Incomplete Education[Africa,female,"100+"]</t>
  </si>
  <si>
    <t>Total Population with No or Incomplete Education[AsiaPacific]</t>
  </si>
  <si>
    <t>Total Population with No or Incomplete Education by Gender[AsiaPacific,male]</t>
  </si>
  <si>
    <t>Total Population with No or Incomplete Education by Gender[AsiaPacific,female]</t>
  </si>
  <si>
    <t>Population with No or Incomplete Education[AsiaPacific,male,"0-4"]</t>
  </si>
  <si>
    <t>Population with No or Incomplete Education[AsiaPacific,male,"5-9"]</t>
  </si>
  <si>
    <t>Population with No or Incomplete Education[AsiaPacific,male,"10-14"]</t>
  </si>
  <si>
    <t>Population with No or Incomplete Education[AsiaPacific,male,"15-19"]</t>
  </si>
  <si>
    <t>Population with No or Incomplete Education[AsiaPacific,male,"20-24"]</t>
  </si>
  <si>
    <t>Population with No or Incomplete Education[AsiaPacific,male,"25-29"]</t>
  </si>
  <si>
    <t>Population with No or Incomplete Education[AsiaPacific,male,"30-34"]</t>
  </si>
  <si>
    <t>Population with No or Incomplete Education[AsiaPacific,male,"35-39"]</t>
  </si>
  <si>
    <t>Population with No or Incomplete Education[AsiaPacific,male,"40-44"]</t>
  </si>
  <si>
    <t>Population with No or Incomplete Education[AsiaPacific,male,"45-49"]</t>
  </si>
  <si>
    <t>Population with No or Incomplete Education[AsiaPacific,male,"50-54"]</t>
  </si>
  <si>
    <t>Population with No or Incomplete Education[AsiaPacific,male,"55-59"]</t>
  </si>
  <si>
    <t>Population with No or Incomplete Education[AsiaPacific,male,"60-64"]</t>
  </si>
  <si>
    <t>Population with No or Incomplete Education[AsiaPacific,male,"65-69"]</t>
  </si>
  <si>
    <t>Population with No or Incomplete Education[AsiaPacific,male,"70-74"]</t>
  </si>
  <si>
    <t>Population with No or Incomplete Education[AsiaPacific,male,"75-79"]</t>
  </si>
  <si>
    <t>Population with No or Incomplete Education[AsiaPacific,male,"80-84"]</t>
  </si>
  <si>
    <t>Population with No or Incomplete Education[AsiaPacific,male,"85-89"]</t>
  </si>
  <si>
    <t>Population with No or Incomplete Education[AsiaPacific,male,"90-94"]</t>
  </si>
  <si>
    <t>Population with No or Incomplete Education[AsiaPacific,male,"95-99"]</t>
  </si>
  <si>
    <t>Population with No or Incomplete Education[AsiaPacific,male,"100+"]</t>
  </si>
  <si>
    <t>Population with No or Incomplete Education[AsiaPacific,female,"0-4"]</t>
  </si>
  <si>
    <t>Population with No or Incomplete Education[AsiaPacific,female,"5-9"]</t>
  </si>
  <si>
    <t>Population with No or Incomplete Education[AsiaPacific,female,"10-14"]</t>
  </si>
  <si>
    <t>Population with No or Incomplete Education[AsiaPacific,female,"15-19"]</t>
  </si>
  <si>
    <t>Population with No or Incomplete Education[AsiaPacific,female,"20-24"]</t>
  </si>
  <si>
    <t>Population with No or Incomplete Education[AsiaPacific,female,"25-29"]</t>
  </si>
  <si>
    <t>Population with No or Incomplete Education[AsiaPacific,female,"30-34"]</t>
  </si>
  <si>
    <t>Population with No or Incomplete Education[AsiaPacific,female,"35-39"]</t>
  </si>
  <si>
    <t>Population with No or Incomplete Education[AsiaPacific,female,"40-44"]</t>
  </si>
  <si>
    <t>Population with No or Incomplete Education[AsiaPacific,female,"45-49"]</t>
  </si>
  <si>
    <t>Population with No or Incomplete Education[AsiaPacific,female,"50-54"]</t>
  </si>
  <si>
    <t>Population with No or Incomplete Education[AsiaPacific,female,"55-59"]</t>
  </si>
  <si>
    <t>Population with No or Incomplete Education[AsiaPacific,female,"60-64"]</t>
  </si>
  <si>
    <t>Population with No or Incomplete Education[AsiaPacific,female,"65-69"]</t>
  </si>
  <si>
    <t>Population with No or Incomplete Education[AsiaPacific,female,"70-74"]</t>
  </si>
  <si>
    <t>Population with No or Incomplete Education[AsiaPacific,female,"75-79"]</t>
  </si>
  <si>
    <t>Population with No or Incomplete Education[AsiaPacific,female,"80-84"]</t>
  </si>
  <si>
    <t>Population with No or Incomplete Education[AsiaPacific,female,"85-89"]</t>
  </si>
  <si>
    <t>Population with No or Incomplete Education[AsiaPacific,female,"90-94"]</t>
  </si>
  <si>
    <t>Population with No or Incomplete Education[AsiaPacific,female,"95-99"]</t>
  </si>
  <si>
    <t>Population with No or Incomplete Education[AsiaPacific,female,"100+"]</t>
  </si>
  <si>
    <t>Total Population with No or Incomplete Education[EastEu]</t>
  </si>
  <si>
    <t>Total Population with No or Incomplete Education by Gender[EastEu,male]</t>
  </si>
  <si>
    <t>Total Population with No or Incomplete Education by Gender[EastEu,female]</t>
  </si>
  <si>
    <t>Population with No or Incomplete Education[EastEu,male,"0-4"]</t>
  </si>
  <si>
    <t>Population with No or Incomplete Education[EastEu,male,"5-9"]</t>
  </si>
  <si>
    <t>Population with No or Incomplete Education[EastEu,male,"10-14"]</t>
  </si>
  <si>
    <t>Population with No or Incomplete Education[EastEu,male,"15-19"]</t>
  </si>
  <si>
    <t>Population with No or Incomplete Education[EastEu,male,"20-24"]</t>
  </si>
  <si>
    <t>Population with No or Incomplete Education[EastEu,male,"25-29"]</t>
  </si>
  <si>
    <t>Population with No or Incomplete Education[EastEu,male,"30-34"]</t>
  </si>
  <si>
    <t>Population with No or Incomplete Education[EastEu,male,"35-39"]</t>
  </si>
  <si>
    <t>Population with No or Incomplete Education[EastEu,male,"40-44"]</t>
  </si>
  <si>
    <t>Population with No or Incomplete Education[EastEu,male,"45-49"]</t>
  </si>
  <si>
    <t>Population with No or Incomplete Education[EastEu,male,"50-54"]</t>
  </si>
  <si>
    <t>Population with No or Incomplete Education[EastEu,male,"55-59"]</t>
  </si>
  <si>
    <t>Population with No or Incomplete Education[EastEu,male,"60-64"]</t>
  </si>
  <si>
    <t>Population with No or Incomplete Education[EastEu,male,"65-69"]</t>
  </si>
  <si>
    <t>Population with No or Incomplete Education[EastEu,male,"70-74"]</t>
  </si>
  <si>
    <t>Population with No or Incomplete Education[EastEu,male,"75-79"]</t>
  </si>
  <si>
    <t>Population with No or Incomplete Education[EastEu,male,"80-84"]</t>
  </si>
  <si>
    <t>Population with No or Incomplete Education[EastEu,male,"85-89"]</t>
  </si>
  <si>
    <t>Population with No or Incomplete Education[EastEu,male,"90-94"]</t>
  </si>
  <si>
    <t>Population with No or Incomplete Education[EastEu,male,"95-99"]</t>
  </si>
  <si>
    <t>Population with No or Incomplete Education[EastEu,male,"100+"]</t>
  </si>
  <si>
    <t>Population with No or Incomplete Education[EastEu,female,"0-4"]</t>
  </si>
  <si>
    <t>Population with No or Incomplete Education[EastEu,female,"5-9"]</t>
  </si>
  <si>
    <t>Population with No or Incomplete Education[EastEu,female,"10-14"]</t>
  </si>
  <si>
    <t>Population with No or Incomplete Education[EastEu,female,"15-19"]</t>
  </si>
  <si>
    <t>Population with No or Incomplete Education[EastEu,female,"20-24"]</t>
  </si>
  <si>
    <t>Population with No or Incomplete Education[EastEu,female,"25-29"]</t>
  </si>
  <si>
    <t>Population with No or Incomplete Education[EastEu,female,"30-34"]</t>
  </si>
  <si>
    <t>Population with No or Incomplete Education[EastEu,female,"35-39"]</t>
  </si>
  <si>
    <t>Population with No or Incomplete Education[EastEu,female,"40-44"]</t>
  </si>
  <si>
    <t>Population with No or Incomplete Education[EastEu,female,"45-49"]</t>
  </si>
  <si>
    <t>Population with No or Incomplete Education[EastEu,female,"50-54"]</t>
  </si>
  <si>
    <t>Population with No or Incomplete Education[EastEu,female,"55-59"]</t>
  </si>
  <si>
    <t>Population with No or Incomplete Education[EastEu,female,"60-64"]</t>
  </si>
  <si>
    <t>Population with No or Incomplete Education[EastEu,female,"65-69"]</t>
  </si>
  <si>
    <t>Population with No or Incomplete Education[EastEu,female,"70-74"]</t>
  </si>
  <si>
    <t>Population with No or Incomplete Education[EastEu,female,"75-79"]</t>
  </si>
  <si>
    <t>Population with No or Incomplete Education[EastEu,female,"80-84"]</t>
  </si>
  <si>
    <t>Population with No or Incomplete Education[EastEu,female,"85-89"]</t>
  </si>
  <si>
    <t>Population with No or Incomplete Education[EastEu,female,"90-94"]</t>
  </si>
  <si>
    <t>Population with No or Incomplete Education[EastEu,female,"95-99"]</t>
  </si>
  <si>
    <t>Population with No or Incomplete Education[EastEu,female,"100+"]</t>
  </si>
  <si>
    <t>Total Population with No or Incomplete Education[LAC]</t>
  </si>
  <si>
    <t>Total Population with No or Incomplete Education by Gender[LAC,male]</t>
  </si>
  <si>
    <t>Total Population with No or Incomplete Education by Gender[LAC,female]</t>
  </si>
  <si>
    <t>Population with No or Incomplete Education[LAC,male,"0-4"]</t>
  </si>
  <si>
    <t>Population with No or Incomplete Education[LAC,male,"5-9"]</t>
  </si>
  <si>
    <t>Population with No or Incomplete Education[LAC,male,"10-14"]</t>
  </si>
  <si>
    <t>Population with No or Incomplete Education[LAC,male,"15-19"]</t>
  </si>
  <si>
    <t>Population with No or Incomplete Education[LAC,male,"20-24"]</t>
  </si>
  <si>
    <t>Population with No or Incomplete Education[LAC,male,"25-29"]</t>
  </si>
  <si>
    <t>Population with No or Incomplete Education[LAC,male,"30-34"]</t>
  </si>
  <si>
    <t>Population with No or Incomplete Education[LAC,male,"35-39"]</t>
  </si>
  <si>
    <t>Population with No or Incomplete Education[LAC,male,"40-44"]</t>
  </si>
  <si>
    <t>Population with No or Incomplete Education[LAC,male,"45-49"]</t>
  </si>
  <si>
    <t>Population with No or Incomplete Education[LAC,male,"50-54"]</t>
  </si>
  <si>
    <t>Population with No or Incomplete Education[LAC,male,"55-59"]</t>
  </si>
  <si>
    <t>Population with No or Incomplete Education[LAC,male,"60-64"]</t>
  </si>
  <si>
    <t>Population with No or Incomplete Education[LAC,male,"65-69"]</t>
  </si>
  <si>
    <t>Population with No or Incomplete Education[LAC,male,"70-74"]</t>
  </si>
  <si>
    <t>Population with No or Incomplete Education[LAC,male,"75-79"]</t>
  </si>
  <si>
    <t>Population with No or Incomplete Education[LAC,male,"80-84"]</t>
  </si>
  <si>
    <t>Population with No or Incomplete Education[LAC,male,"85-89"]</t>
  </si>
  <si>
    <t>Population with No or Incomplete Education[LAC,male,"90-94"]</t>
  </si>
  <si>
    <t>Population with No or Incomplete Education[LAC,male,"95-99"]</t>
  </si>
  <si>
    <t>Population with No or Incomplete Education[LAC,male,"100+"]</t>
  </si>
  <si>
    <t>Population with No or Incomplete Education[LAC,female,"0-4"]</t>
  </si>
  <si>
    <t>Population with No or Incomplete Education[LAC,female,"5-9"]</t>
  </si>
  <si>
    <t>Population with No or Incomplete Education[LAC,female,"10-14"]</t>
  </si>
  <si>
    <t>Population with No or Incomplete Education[LAC,female,"15-19"]</t>
  </si>
  <si>
    <t>Population with No or Incomplete Education[LAC,female,"20-24"]</t>
  </si>
  <si>
    <t>Population with No or Incomplete Education[LAC,female,"25-29"]</t>
  </si>
  <si>
    <t>Population with No or Incomplete Education[LAC,female,"30-34"]</t>
  </si>
  <si>
    <t>Population with No or Incomplete Education[LAC,female,"35-39"]</t>
  </si>
  <si>
    <t>Population with No or Incomplete Education[LAC,female,"40-44"]</t>
  </si>
  <si>
    <t>Population with No or Incomplete Education[LAC,female,"45-49"]</t>
  </si>
  <si>
    <t>Population with No or Incomplete Education[LAC,female,"50-54"]</t>
  </si>
  <si>
    <t>Population with No or Incomplete Education[LAC,female,"55-59"]</t>
  </si>
  <si>
    <t>Population with No or Incomplete Education[LAC,female,"60-64"]</t>
  </si>
  <si>
    <t>Population with No or Incomplete Education[LAC,female,"65-69"]</t>
  </si>
  <si>
    <t>Population with No or Incomplete Education[LAC,female,"70-74"]</t>
  </si>
  <si>
    <t>Population with No or Incomplete Education[LAC,female,"75-79"]</t>
  </si>
  <si>
    <t>Population with No or Incomplete Education[LAC,female,"80-84"]</t>
  </si>
  <si>
    <t>Population with No or Incomplete Education[LAC,female,"85-89"]</t>
  </si>
  <si>
    <t>Population with No or Incomplete Education[LAC,female,"90-94"]</t>
  </si>
  <si>
    <t>Population with No or Incomplete Education[LAC,female,"95-99"]</t>
  </si>
  <si>
    <t>Population with No or Incomplete Education[LAC,female,"100+"]</t>
  </si>
  <si>
    <t>Total Population with No or Incomplete Education[WestEu]</t>
  </si>
  <si>
    <t>Total Population with No or Incomplete Education by Gender[WestEu,male]</t>
  </si>
  <si>
    <t>Total Population with No or Incomplete Education by Gender[WestEu,female]</t>
  </si>
  <si>
    <t>Population with No or Incomplete Education[WestEu,male,"0-4"]</t>
  </si>
  <si>
    <t>Population with No or Incomplete Education[WestEu,male,"5-9"]</t>
  </si>
  <si>
    <t>Population with No or Incomplete Education[WestEu,male,"10-14"]</t>
  </si>
  <si>
    <t>Population with No or Incomplete Education[WestEu,male,"15-19"]</t>
  </si>
  <si>
    <t>Population with No or Incomplete Education[WestEu,male,"20-24"]</t>
  </si>
  <si>
    <t>Population with No or Incomplete Education[WestEu,male,"25-29"]</t>
  </si>
  <si>
    <t>Population with No or Incomplete Education[WestEu,male,"30-34"]</t>
  </si>
  <si>
    <t>Population with No or Incomplete Education[WestEu,male,"35-39"]</t>
  </si>
  <si>
    <t>Population with No or Incomplete Education[WestEu,male,"40-44"]</t>
  </si>
  <si>
    <t>Population with No or Incomplete Education[WestEu,male,"45-49"]</t>
  </si>
  <si>
    <t>Population with No or Incomplete Education[WestEu,male,"50-54"]</t>
  </si>
  <si>
    <t>Population with No or Incomplete Education[WestEu,male,"55-59"]</t>
  </si>
  <si>
    <t>Population with No or Incomplete Education[WestEu,male,"60-64"]</t>
  </si>
  <si>
    <t>Population with No or Incomplete Education[WestEu,male,"65-69"]</t>
  </si>
  <si>
    <t>Population with No or Incomplete Education[WestEu,male,"70-74"]</t>
  </si>
  <si>
    <t>Population with No or Incomplete Education[WestEu,male,"75-79"]</t>
  </si>
  <si>
    <t>Population with No or Incomplete Education[WestEu,male,"80-84"]</t>
  </si>
  <si>
    <t>Population with No or Incomplete Education[WestEu,male,"85-89"]</t>
  </si>
  <si>
    <t>Population with No or Incomplete Education[WestEu,male,"90-94"]</t>
  </si>
  <si>
    <t>Population with No or Incomplete Education[WestEu,male,"95-99"]</t>
  </si>
  <si>
    <t>Population with No or Incomplete Education[WestEu,male,"100+"]</t>
  </si>
  <si>
    <t>Population with No or Incomplete Education[WestEu,female,"0-4"]</t>
  </si>
  <si>
    <t>Population with No or Incomplete Education[WestEu,female,"5-9"]</t>
  </si>
  <si>
    <t>Population with No or Incomplete Education[WestEu,female,"10-14"]</t>
  </si>
  <si>
    <t>Population with No or Incomplete Education[WestEu,female,"15-19"]</t>
  </si>
  <si>
    <t>Population with No or Incomplete Education[WestEu,female,"20-24"]</t>
  </si>
  <si>
    <t>Population with No or Incomplete Education[WestEu,female,"25-29"]</t>
  </si>
  <si>
    <t>Population with No or Incomplete Education[WestEu,female,"30-34"]</t>
  </si>
  <si>
    <t>Population with No or Incomplete Education[WestEu,female,"35-39"]</t>
  </si>
  <si>
    <t>Population with No or Incomplete Education[WestEu,female,"40-44"]</t>
  </si>
  <si>
    <t>Population with No or Incomplete Education[WestEu,female,"45-49"]</t>
  </si>
  <si>
    <t>Population with No or Incomplete Education[WestEu,female,"50-54"]</t>
  </si>
  <si>
    <t>Population with No or Incomplete Education[WestEu,female,"55-59"]</t>
  </si>
  <si>
    <t>Population with No or Incomplete Education[WestEu,female,"60-64"]</t>
  </si>
  <si>
    <t>Population with No or Incomplete Education[WestEu,female,"65-69"]</t>
  </si>
  <si>
    <t>Population with No or Incomplete Education[WestEu,female,"70-74"]</t>
  </si>
  <si>
    <t>Population with No or Incomplete Education[WestEu,female,"75-79"]</t>
  </si>
  <si>
    <t>Population with No or Incomplete Education[WestEu,female,"80-84"]</t>
  </si>
  <si>
    <t>Population with No or Incomplete Education[WestEu,female,"85-89"]</t>
  </si>
  <si>
    <t>Population with No or Incomplete Education[WestEu,female,"90-94"]</t>
  </si>
  <si>
    <t>Population with No or Incomplete Education[WestEu,female,"95-99"]</t>
  </si>
  <si>
    <t>Population with No or Incomplete Education[WestEu,female,"100+"]</t>
  </si>
  <si>
    <t>Total Population with No or Incomplete Education[World]</t>
  </si>
  <si>
    <t>Total Population with No or Incomplete Education by Gender[World,male]</t>
  </si>
  <si>
    <t>Total Population with No or Incomplete Education by Gender[World,female]</t>
  </si>
  <si>
    <t>Population with No or Incomplete Education[World,male,"0-4"]</t>
  </si>
  <si>
    <t>Population with No or Incomplete Education[World,male,"5-9"]</t>
  </si>
  <si>
    <t>Population with No or Incomplete Education[World,male,"10-14"]</t>
  </si>
  <si>
    <t>Population with No or Incomplete Education[World,male,"15-19"]</t>
  </si>
  <si>
    <t>Population with No or Incomplete Education[World,male,"20-24"]</t>
  </si>
  <si>
    <t>Population with No or Incomplete Education[World,male,"25-29"]</t>
  </si>
  <si>
    <t>Population with No or Incomplete Education[World,male,"30-34"]</t>
  </si>
  <si>
    <t>Population with No or Incomplete Education[World,male,"35-39"]</t>
  </si>
  <si>
    <t>Population with No or Incomplete Education[World,male,"40-44"]</t>
  </si>
  <si>
    <t>Population with No or Incomplete Education[World,male,"45-49"]</t>
  </si>
  <si>
    <t>Population with No or Incomplete Education[World,male,"50-54"]</t>
  </si>
  <si>
    <t>Population with No or Incomplete Education[World,male,"55-59"]</t>
  </si>
  <si>
    <t>Population with No or Incomplete Education[World,male,"60-64"]</t>
  </si>
  <si>
    <t>Population with No or Incomplete Education[World,male,"65-69"]</t>
  </si>
  <si>
    <t>Population with No or Incomplete Education[World,male,"70-74"]</t>
  </si>
  <si>
    <t>Population with No or Incomplete Education[World,male,"75-79"]</t>
  </si>
  <si>
    <t>Population with No or Incomplete Education[World,male,"80-84"]</t>
  </si>
  <si>
    <t>Population with No or Incomplete Education[World,male,"85-89"]</t>
  </si>
  <si>
    <t>Population with No or Incomplete Education[World,male,"90-94"]</t>
  </si>
  <si>
    <t>Population with No or Incomplete Education[World,male,"95-99"]</t>
  </si>
  <si>
    <t>Population with No or Incomplete Education[World,male,"100+"]</t>
  </si>
  <si>
    <t>Population with No or Incomplete Education[World,female,"0-4"]</t>
  </si>
  <si>
    <t>Population with No or Incomplete Education[World,female,"5-9"]</t>
  </si>
  <si>
    <t>Population with No or Incomplete Education[World,female,"10-14"]</t>
  </si>
  <si>
    <t>Population with No or Incomplete Education[World,female,"15-19"]</t>
  </si>
  <si>
    <t>Population with No or Incomplete Education[World,female,"20-24"]</t>
  </si>
  <si>
    <t>Population with No or Incomplete Education[World,female,"25-29"]</t>
  </si>
  <si>
    <t>Population with No or Incomplete Education[World,female,"30-34"]</t>
  </si>
  <si>
    <t>Population with No or Incomplete Education[World,female,"35-39"]</t>
  </si>
  <si>
    <t>Population with No or Incomplete Education[World,female,"40-44"]</t>
  </si>
  <si>
    <t>Population with No or Incomplete Education[World,female,"45-49"]</t>
  </si>
  <si>
    <t>Population with No or Incomplete Education[World,female,"50-54"]</t>
  </si>
  <si>
    <t>Population with No or Incomplete Education[World,female,"55-59"]</t>
  </si>
  <si>
    <t>Population with No or Incomplete Education[World,female,"60-64"]</t>
  </si>
  <si>
    <t>Population with No or Incomplete Education[World,female,"65-69"]</t>
  </si>
  <si>
    <t>Population with No or Incomplete Education[World,female,"70-74"]</t>
  </si>
  <si>
    <t>Population with No or Incomplete Education[World,female,"75-79"]</t>
  </si>
  <si>
    <t>Population with No or Incomplete Education[World,female,"80-84"]</t>
  </si>
  <si>
    <t>Population with No or Incomplete Education[World,female,"85-89"]</t>
  </si>
  <si>
    <t>Population with No or Incomplete Education[World,female,"90-94"]</t>
  </si>
  <si>
    <t>Population with No or Incomplete Education[World,female,"95-99"]</t>
  </si>
  <si>
    <t>Population with No or Incomplete Education[World,female,"100+"]</t>
  </si>
  <si>
    <t>Total Primary Education Graduates[Africa]</t>
  </si>
  <si>
    <t>Total Primary Education Graduates All[Africa]</t>
  </si>
  <si>
    <t>Primary Education Graduates by Gender[Africa,male]</t>
  </si>
  <si>
    <t>Primary Education Graduates by Gender[Africa,female]</t>
  </si>
  <si>
    <t>Primary Education Graduates[Africa,male,"0-4"]</t>
  </si>
  <si>
    <t>Primary Education Graduates[Africa,male,"5-9"]</t>
  </si>
  <si>
    <t>Primary Education Graduates[Africa,male,"10-14"]</t>
  </si>
  <si>
    <t>Primary Education Graduates[Africa,male,"15-19"]</t>
  </si>
  <si>
    <t>Primary Education Graduates[Africa,male,"20-24"]</t>
  </si>
  <si>
    <t>Primary Education Graduates[Africa,male,"25-29"]</t>
  </si>
  <si>
    <t>Primary Education Graduates[Africa,male,"30-34"]</t>
  </si>
  <si>
    <t>Primary Education Graduates[Africa,male,"35-39"]</t>
  </si>
  <si>
    <t>Primary Education Graduates[Africa,male,"40-44"]</t>
  </si>
  <si>
    <t>Primary Education Graduates[Africa,male,"45-49"]</t>
  </si>
  <si>
    <t>Primary Education Graduates[Africa,male,"50-54"]</t>
  </si>
  <si>
    <t>Primary Education Graduates[Africa,male,"55-59"]</t>
  </si>
  <si>
    <t>Primary Education Graduates[Africa,male,"60-64"]</t>
  </si>
  <si>
    <t>Primary Education Graduates[Africa,male,"65-69"]</t>
  </si>
  <si>
    <t>Primary Education Graduates[Africa,male,"70-74"]</t>
  </si>
  <si>
    <t>Primary Education Graduates[Africa,male,"75-79"]</t>
  </si>
  <si>
    <t>Primary Education Graduates[Africa,male,"80-84"]</t>
  </si>
  <si>
    <t>Primary Education Graduates[Africa,male,"85-89"]</t>
  </si>
  <si>
    <t>Primary Education Graduates[Africa,male,"90-94"]</t>
  </si>
  <si>
    <t>Primary Education Graduates[Africa,male,"95-99"]</t>
  </si>
  <si>
    <t>Primary Education Graduates[Africa,male,"100+"]</t>
  </si>
  <si>
    <t>Primary Education Graduates[Africa,female,"0-4"]</t>
  </si>
  <si>
    <t>Primary Education Graduates[Africa,female,"5-9"]</t>
  </si>
  <si>
    <t>Primary Education Graduates[Africa,female,"10-14"]</t>
  </si>
  <si>
    <t>Primary Education Graduates[Africa,female,"15-19"]</t>
  </si>
  <si>
    <t>Primary Education Graduates[Africa,female,"20-24"]</t>
  </si>
  <si>
    <t>Primary Education Graduates[Africa,female,"25-29"]</t>
  </si>
  <si>
    <t>Primary Education Graduates[Africa,female,"30-34"]</t>
  </si>
  <si>
    <t>Primary Education Graduates[Africa,female,"35-39"]</t>
  </si>
  <si>
    <t>Primary Education Graduates[Africa,female,"40-44"]</t>
  </si>
  <si>
    <t>Primary Education Graduates[Africa,female,"45-49"]</t>
  </si>
  <si>
    <t>Primary Education Graduates[Africa,female,"50-54"]</t>
  </si>
  <si>
    <t>Primary Education Graduates[Africa,female,"55-59"]</t>
  </si>
  <si>
    <t>Primary Education Graduates[Africa,female,"60-64"]</t>
  </si>
  <si>
    <t>Primary Education Graduates[Africa,female,"65-69"]</t>
  </si>
  <si>
    <t>Primary Education Graduates[Africa,female,"70-74"]</t>
  </si>
  <si>
    <t>Primary Education Graduates[Africa,female,"75-79"]</t>
  </si>
  <si>
    <t>Primary Education Graduates[Africa,female,"80-84"]</t>
  </si>
  <si>
    <t>Primary Education Graduates[Africa,female,"85-89"]</t>
  </si>
  <si>
    <t>Primary Education Graduates[Africa,female,"90-94"]</t>
  </si>
  <si>
    <t>Primary Education Graduates[Africa,female,"95-99"]</t>
  </si>
  <si>
    <t>Primary Education Graduates[Africa,female,"100+"]</t>
  </si>
  <si>
    <t>Total Primary Education Graduates[AsiaPacific]</t>
  </si>
  <si>
    <t>Total Primary Education Graduates All[AsiaPacific]</t>
  </si>
  <si>
    <t>Primary Education Graduates by Gender[AsiaPacific,male]</t>
  </si>
  <si>
    <t>Primary Education Graduates by Gender[AsiaPacific,female]</t>
  </si>
  <si>
    <t>Primary Education Graduates[AsiaPacific,male,"0-4"]</t>
  </si>
  <si>
    <t>Primary Education Graduates[AsiaPacific,male,"5-9"]</t>
  </si>
  <si>
    <t>Primary Education Graduates[AsiaPacific,male,"10-14"]</t>
  </si>
  <si>
    <t>Primary Education Graduates[AsiaPacific,male,"15-19"]</t>
  </si>
  <si>
    <t>Primary Education Graduates[AsiaPacific,male,"20-24"]</t>
  </si>
  <si>
    <t>Primary Education Graduates[AsiaPacific,male,"25-29"]</t>
  </si>
  <si>
    <t>Primary Education Graduates[AsiaPacific,male,"30-34"]</t>
  </si>
  <si>
    <t>Primary Education Graduates[AsiaPacific,male,"35-39"]</t>
  </si>
  <si>
    <t>Primary Education Graduates[AsiaPacific,male,"40-44"]</t>
  </si>
  <si>
    <t>Primary Education Graduates[AsiaPacific,male,"45-49"]</t>
  </si>
  <si>
    <t>Primary Education Graduates[AsiaPacific,male,"50-54"]</t>
  </si>
  <si>
    <t>Primary Education Graduates[AsiaPacific,male,"55-59"]</t>
  </si>
  <si>
    <t>Primary Education Graduates[AsiaPacific,male,"60-64"]</t>
  </si>
  <si>
    <t>Primary Education Graduates[AsiaPacific,male,"65-69"]</t>
  </si>
  <si>
    <t>Primary Education Graduates[AsiaPacific,male,"70-74"]</t>
  </si>
  <si>
    <t>Primary Education Graduates[AsiaPacific,male,"75-79"]</t>
  </si>
  <si>
    <t>Primary Education Graduates[AsiaPacific,male,"80-84"]</t>
  </si>
  <si>
    <t>Primary Education Graduates[AsiaPacific,male,"85-89"]</t>
  </si>
  <si>
    <t>Primary Education Graduates[AsiaPacific,male,"90-94"]</t>
  </si>
  <si>
    <t>Primary Education Graduates[AsiaPacific,male,"95-99"]</t>
  </si>
  <si>
    <t>Primary Education Graduates[AsiaPacific,male,"100+"]</t>
  </si>
  <si>
    <t>Primary Education Graduates[AsiaPacific,female,"0-4"]</t>
  </si>
  <si>
    <t>Primary Education Graduates[AsiaPacific,female,"5-9"]</t>
  </si>
  <si>
    <t>Primary Education Graduates[AsiaPacific,female,"10-14"]</t>
  </si>
  <si>
    <t>Primary Education Graduates[AsiaPacific,female,"15-19"]</t>
  </si>
  <si>
    <t>Primary Education Graduates[AsiaPacific,female,"20-24"]</t>
  </si>
  <si>
    <t>Primary Education Graduates[AsiaPacific,female,"25-29"]</t>
  </si>
  <si>
    <t>Primary Education Graduates[AsiaPacific,female,"30-34"]</t>
  </si>
  <si>
    <t>Primary Education Graduates[AsiaPacific,female,"35-39"]</t>
  </si>
  <si>
    <t>Primary Education Graduates[AsiaPacific,female,"40-44"]</t>
  </si>
  <si>
    <t>Primary Education Graduates[AsiaPacific,female,"45-49"]</t>
  </si>
  <si>
    <t>Primary Education Graduates[AsiaPacific,female,"50-54"]</t>
  </si>
  <si>
    <t>Primary Education Graduates[AsiaPacific,female,"55-59"]</t>
  </si>
  <si>
    <t>Primary Education Graduates[AsiaPacific,female,"60-64"]</t>
  </si>
  <si>
    <t>Primary Education Graduates[AsiaPacific,female,"65-69"]</t>
  </si>
  <si>
    <t>Primary Education Graduates[AsiaPacific,female,"70-74"]</t>
  </si>
  <si>
    <t>Primary Education Graduates[AsiaPacific,female,"75-79"]</t>
  </si>
  <si>
    <t>Primary Education Graduates[AsiaPacific,female,"80-84"]</t>
  </si>
  <si>
    <t>Primary Education Graduates[AsiaPacific,female,"85-89"]</t>
  </si>
  <si>
    <t>Primary Education Graduates[AsiaPacific,female,"90-94"]</t>
  </si>
  <si>
    <t>Primary Education Graduates[AsiaPacific,female,"95-99"]</t>
  </si>
  <si>
    <t>Primary Education Graduates[AsiaPacific,female,"100+"]</t>
  </si>
  <si>
    <t>Total Primary Education Graduates[EastEu]</t>
  </si>
  <si>
    <t>Total Primary Education Graduates All[EastEu]</t>
  </si>
  <si>
    <t>Primary Education Graduates by Gender[EastEu,male]</t>
  </si>
  <si>
    <t>Primary Education Graduates by Gender[EastEu,female]</t>
  </si>
  <si>
    <t>Primary Education Graduates[EastEu,male,"0-4"]</t>
  </si>
  <si>
    <t>Primary Education Graduates[EastEu,male,"5-9"]</t>
  </si>
  <si>
    <t>Primary Education Graduates[EastEu,male,"10-14"]</t>
  </si>
  <si>
    <t>Primary Education Graduates[EastEu,male,"15-19"]</t>
  </si>
  <si>
    <t>Primary Education Graduates[EastEu,male,"20-24"]</t>
  </si>
  <si>
    <t>Primary Education Graduates[EastEu,male,"25-29"]</t>
  </si>
  <si>
    <t>Primary Education Graduates[EastEu,male,"30-34"]</t>
  </si>
  <si>
    <t>Primary Education Graduates[EastEu,male,"35-39"]</t>
  </si>
  <si>
    <t>Primary Education Graduates[EastEu,male,"40-44"]</t>
  </si>
  <si>
    <t>Primary Education Graduates[EastEu,male,"45-49"]</t>
  </si>
  <si>
    <t>Primary Education Graduates[EastEu,male,"50-54"]</t>
  </si>
  <si>
    <t>Primary Education Graduates[EastEu,male,"55-59"]</t>
  </si>
  <si>
    <t>Primary Education Graduates[EastEu,male,"60-64"]</t>
  </si>
  <si>
    <t>Primary Education Graduates[EastEu,male,"65-69"]</t>
  </si>
  <si>
    <t>Primary Education Graduates[EastEu,male,"70-74"]</t>
  </si>
  <si>
    <t>Primary Education Graduates[EastEu,male,"75-79"]</t>
  </si>
  <si>
    <t>Primary Education Graduates[EastEu,male,"80-84"]</t>
  </si>
  <si>
    <t>Primary Education Graduates[EastEu,male,"85-89"]</t>
  </si>
  <si>
    <t>Primary Education Graduates[EastEu,male,"90-94"]</t>
  </si>
  <si>
    <t>Primary Education Graduates[EastEu,male,"95-99"]</t>
  </si>
  <si>
    <t>Primary Education Graduates[EastEu,male,"100+"]</t>
  </si>
  <si>
    <t>Primary Education Graduates[EastEu,female,"0-4"]</t>
  </si>
  <si>
    <t>Primary Education Graduates[EastEu,female,"5-9"]</t>
  </si>
  <si>
    <t>Primary Education Graduates[EastEu,female,"10-14"]</t>
  </si>
  <si>
    <t>Primary Education Graduates[EastEu,female,"15-19"]</t>
  </si>
  <si>
    <t>Primary Education Graduates[EastEu,female,"20-24"]</t>
  </si>
  <si>
    <t>Primary Education Graduates[EastEu,female,"25-29"]</t>
  </si>
  <si>
    <t>Primary Education Graduates[EastEu,female,"30-34"]</t>
  </si>
  <si>
    <t>Primary Education Graduates[EastEu,female,"35-39"]</t>
  </si>
  <si>
    <t>Primary Education Graduates[EastEu,female,"40-44"]</t>
  </si>
  <si>
    <t>Primary Education Graduates[EastEu,female,"45-49"]</t>
  </si>
  <si>
    <t>Primary Education Graduates[EastEu,female,"50-54"]</t>
  </si>
  <si>
    <t>Primary Education Graduates[EastEu,female,"55-59"]</t>
  </si>
  <si>
    <t>Primary Education Graduates[EastEu,female,"60-64"]</t>
  </si>
  <si>
    <t>Primary Education Graduates[EastEu,female,"65-69"]</t>
  </si>
  <si>
    <t>Primary Education Graduates[EastEu,female,"70-74"]</t>
  </si>
  <si>
    <t>Primary Education Graduates[EastEu,female,"75-79"]</t>
  </si>
  <si>
    <t>Primary Education Graduates[EastEu,female,"80-84"]</t>
  </si>
  <si>
    <t>Primary Education Graduates[EastEu,female,"85-89"]</t>
  </si>
  <si>
    <t>Primary Education Graduates[EastEu,female,"90-94"]</t>
  </si>
  <si>
    <t>Primary Education Graduates[EastEu,female,"95-99"]</t>
  </si>
  <si>
    <t>Primary Education Graduates[EastEu,female,"100+"]</t>
  </si>
  <si>
    <t>Total Primary Education Graduates[LAC]</t>
  </si>
  <si>
    <t>Total Primary Education Graduates All[LAC]</t>
  </si>
  <si>
    <t>Primary Education Graduates by Gender[LAC,male]</t>
  </si>
  <si>
    <t>Primary Education Graduates by Gender[LAC,female]</t>
  </si>
  <si>
    <t>Primary Education Graduates[LAC,male,"0-4"]</t>
  </si>
  <si>
    <t>Primary Education Graduates[LAC,male,"5-9"]</t>
  </si>
  <si>
    <t>Primary Education Graduates[LAC,male,"10-14"]</t>
  </si>
  <si>
    <t>Primary Education Graduates[LAC,male,"15-19"]</t>
  </si>
  <si>
    <t>Primary Education Graduates[LAC,male,"20-24"]</t>
  </si>
  <si>
    <t>Primary Education Graduates[LAC,male,"25-29"]</t>
  </si>
  <si>
    <t>Primary Education Graduates[LAC,male,"30-34"]</t>
  </si>
  <si>
    <t>Primary Education Graduates[LAC,male,"35-39"]</t>
  </si>
  <si>
    <t>Primary Education Graduates[LAC,male,"40-44"]</t>
  </si>
  <si>
    <t>Primary Education Graduates[LAC,male,"45-49"]</t>
  </si>
  <si>
    <t>Primary Education Graduates[LAC,male,"50-54"]</t>
  </si>
  <si>
    <t>Primary Education Graduates[LAC,male,"55-59"]</t>
  </si>
  <si>
    <t>Primary Education Graduates[LAC,male,"60-64"]</t>
  </si>
  <si>
    <t>Primary Education Graduates[LAC,male,"65-69"]</t>
  </si>
  <si>
    <t>Primary Education Graduates[LAC,male,"70-74"]</t>
  </si>
  <si>
    <t>Primary Education Graduates[LAC,male,"75-79"]</t>
  </si>
  <si>
    <t>Primary Education Graduates[LAC,male,"80-84"]</t>
  </si>
  <si>
    <t>Primary Education Graduates[LAC,male,"85-89"]</t>
  </si>
  <si>
    <t>Primary Education Graduates[LAC,male,"90-94"]</t>
  </si>
  <si>
    <t>Primary Education Graduates[LAC,male,"95-99"]</t>
  </si>
  <si>
    <t>Primary Education Graduates[LAC,male,"100+"]</t>
  </si>
  <si>
    <t>Primary Education Graduates[LAC,female,"0-4"]</t>
  </si>
  <si>
    <t>Primary Education Graduates[LAC,female,"5-9"]</t>
  </si>
  <si>
    <t>Primary Education Graduates[LAC,female,"10-14"]</t>
  </si>
  <si>
    <t>Primary Education Graduates[LAC,female,"15-19"]</t>
  </si>
  <si>
    <t>Primary Education Graduates[LAC,female,"20-24"]</t>
  </si>
  <si>
    <t>Primary Education Graduates[LAC,female,"25-29"]</t>
  </si>
  <si>
    <t>Primary Education Graduates[LAC,female,"30-34"]</t>
  </si>
  <si>
    <t>Primary Education Graduates[LAC,female,"35-39"]</t>
  </si>
  <si>
    <t>Primary Education Graduates[LAC,female,"40-44"]</t>
  </si>
  <si>
    <t>Primary Education Graduates[LAC,female,"45-49"]</t>
  </si>
  <si>
    <t>Primary Education Graduates[LAC,female,"50-54"]</t>
  </si>
  <si>
    <t>Primary Education Graduates[LAC,female,"55-59"]</t>
  </si>
  <si>
    <t>Primary Education Graduates[LAC,female,"60-64"]</t>
  </si>
  <si>
    <t>Primary Education Graduates[LAC,female,"65-69"]</t>
  </si>
  <si>
    <t>Primary Education Graduates[LAC,female,"70-74"]</t>
  </si>
  <si>
    <t>Primary Education Graduates[LAC,female,"75-79"]</t>
  </si>
  <si>
    <t>Primary Education Graduates[LAC,female,"80-84"]</t>
  </si>
  <si>
    <t>Primary Education Graduates[LAC,female,"85-89"]</t>
  </si>
  <si>
    <t>Primary Education Graduates[LAC,female,"90-94"]</t>
  </si>
  <si>
    <t>Primary Education Graduates[LAC,female,"95-99"]</t>
  </si>
  <si>
    <t>Primary Education Graduates[LAC,female,"100+"]</t>
  </si>
  <si>
    <t>Total Primary Education Graduates[WestEu]</t>
  </si>
  <si>
    <t>Total Primary Education Graduates All[WestEu]</t>
  </si>
  <si>
    <t>Primary Education Graduates by Gender[WestEu,male]</t>
  </si>
  <si>
    <t>Primary Education Graduates by Gender[WestEu,female]</t>
  </si>
  <si>
    <t>Primary Education Graduates[WestEu,male,"0-4"]</t>
  </si>
  <si>
    <t>Primary Education Graduates[WestEu,male,"5-9"]</t>
  </si>
  <si>
    <t>Primary Education Graduates[WestEu,male,"10-14"]</t>
  </si>
  <si>
    <t>Primary Education Graduates[WestEu,male,"15-19"]</t>
  </si>
  <si>
    <t>Primary Education Graduates[WestEu,male,"20-24"]</t>
  </si>
  <si>
    <t>Primary Education Graduates[WestEu,male,"25-29"]</t>
  </si>
  <si>
    <t>Primary Education Graduates[WestEu,male,"30-34"]</t>
  </si>
  <si>
    <t>Primary Education Graduates[WestEu,male,"35-39"]</t>
  </si>
  <si>
    <t>Primary Education Graduates[WestEu,male,"40-44"]</t>
  </si>
  <si>
    <t>Primary Education Graduates[WestEu,male,"45-49"]</t>
  </si>
  <si>
    <t>Primary Education Graduates[WestEu,male,"50-54"]</t>
  </si>
  <si>
    <t>Primary Education Graduates[WestEu,male,"55-59"]</t>
  </si>
  <si>
    <t>Primary Education Graduates[WestEu,male,"60-64"]</t>
  </si>
  <si>
    <t>Primary Education Graduates[WestEu,male,"65-69"]</t>
  </si>
  <si>
    <t>Primary Education Graduates[WestEu,male,"70-74"]</t>
  </si>
  <si>
    <t>Primary Education Graduates[WestEu,male,"75-79"]</t>
  </si>
  <si>
    <t>Primary Education Graduates[WestEu,male,"80-84"]</t>
  </si>
  <si>
    <t>Primary Education Graduates[WestEu,male,"85-89"]</t>
  </si>
  <si>
    <t>Primary Education Graduates[WestEu,male,"90-94"]</t>
  </si>
  <si>
    <t>Primary Education Graduates[WestEu,male,"95-99"]</t>
  </si>
  <si>
    <t>Primary Education Graduates[WestEu,male,"100+"]</t>
  </si>
  <si>
    <t>Primary Education Graduates[WestEu,female,"0-4"]</t>
  </si>
  <si>
    <t>Primary Education Graduates[WestEu,female,"5-9"]</t>
  </si>
  <si>
    <t>Primary Education Graduates[WestEu,female,"10-14"]</t>
  </si>
  <si>
    <t>Primary Education Graduates[WestEu,female,"15-19"]</t>
  </si>
  <si>
    <t>Primary Education Graduates[WestEu,female,"20-24"]</t>
  </si>
  <si>
    <t>Primary Education Graduates[WestEu,female,"25-29"]</t>
  </si>
  <si>
    <t>Primary Education Graduates[WestEu,female,"30-34"]</t>
  </si>
  <si>
    <t>Primary Education Graduates[WestEu,female,"35-39"]</t>
  </si>
  <si>
    <t>Primary Education Graduates[WestEu,female,"40-44"]</t>
  </si>
  <si>
    <t>Primary Education Graduates[WestEu,female,"45-49"]</t>
  </si>
  <si>
    <t>Primary Education Graduates[WestEu,female,"50-54"]</t>
  </si>
  <si>
    <t>Primary Education Graduates[WestEu,female,"55-59"]</t>
  </si>
  <si>
    <t>Primary Education Graduates[WestEu,female,"60-64"]</t>
  </si>
  <si>
    <t>Primary Education Graduates[WestEu,female,"65-69"]</t>
  </si>
  <si>
    <t>Primary Education Graduates[WestEu,female,"70-74"]</t>
  </si>
  <si>
    <t>Primary Education Graduates[WestEu,female,"75-79"]</t>
  </si>
  <si>
    <t>Primary Education Graduates[WestEu,female,"80-84"]</t>
  </si>
  <si>
    <t>Primary Education Graduates[WestEu,female,"85-89"]</t>
  </si>
  <si>
    <t>Primary Education Graduates[WestEu,female,"90-94"]</t>
  </si>
  <si>
    <t>Primary Education Graduates[WestEu,female,"95-99"]</t>
  </si>
  <si>
    <t>Primary Education Graduates[WestEu,female,"100+"]</t>
  </si>
  <si>
    <t>Total Primary Education Graduates[World]</t>
  </si>
  <si>
    <t>Primary Education Graduates by Gender[World,male]</t>
  </si>
  <si>
    <t>Primary Education Graduates by Gender[World,female]</t>
  </si>
  <si>
    <t>Primary Education Graduates[World,male,"0-4"]</t>
  </si>
  <si>
    <t>Primary Education Graduates[World,male,"5-9"]</t>
  </si>
  <si>
    <t>Primary Education Graduates[World,male,"10-14"]</t>
  </si>
  <si>
    <t>Primary Education Graduates[World,male,"15-19"]</t>
  </si>
  <si>
    <t>Primary Education Graduates[World,male,"20-24"]</t>
  </si>
  <si>
    <t>Primary Education Graduates[World,male,"25-29"]</t>
  </si>
  <si>
    <t>Primary Education Graduates[World,male,"30-34"]</t>
  </si>
  <si>
    <t>Primary Education Graduates[World,male,"35-39"]</t>
  </si>
  <si>
    <t>Primary Education Graduates[World,male,"40-44"]</t>
  </si>
  <si>
    <t>Primary Education Graduates[World,male,"45-49"]</t>
  </si>
  <si>
    <t>Primary Education Graduates[World,male,"50-54"]</t>
  </si>
  <si>
    <t>Primary Education Graduates[World,male,"55-59"]</t>
  </si>
  <si>
    <t>Primary Education Graduates[World,male,"60-64"]</t>
  </si>
  <si>
    <t>Primary Education Graduates[World,male,"65-69"]</t>
  </si>
  <si>
    <t>Primary Education Graduates[World,male,"70-74"]</t>
  </si>
  <si>
    <t>Primary Education Graduates[World,male,"75-79"]</t>
  </si>
  <si>
    <t>Primary Education Graduates[World,male,"80-84"]</t>
  </si>
  <si>
    <t>Primary Education Graduates[World,male,"85-89"]</t>
  </si>
  <si>
    <t>Primary Education Graduates[World,male,"90-94"]</t>
  </si>
  <si>
    <t>Primary Education Graduates[World,male,"95-99"]</t>
  </si>
  <si>
    <t>Primary Education Graduates[World,male,"100+"]</t>
  </si>
  <si>
    <t>Primary Education Graduates[World,female,"0-4"]</t>
  </si>
  <si>
    <t>Primary Education Graduates[World,female,"5-9"]</t>
  </si>
  <si>
    <t>Primary Education Graduates[World,female,"10-14"]</t>
  </si>
  <si>
    <t>Primary Education Graduates[World,female,"15-19"]</t>
  </si>
  <si>
    <t>Primary Education Graduates[World,female,"20-24"]</t>
  </si>
  <si>
    <t>Primary Education Graduates[World,female,"25-29"]</t>
  </si>
  <si>
    <t>Primary Education Graduates[World,female,"30-34"]</t>
  </si>
  <si>
    <t>Primary Education Graduates[World,female,"35-39"]</t>
  </si>
  <si>
    <t>Primary Education Graduates[World,female,"40-44"]</t>
  </si>
  <si>
    <t>Primary Education Graduates[World,female,"45-49"]</t>
  </si>
  <si>
    <t>Primary Education Graduates[World,female,"50-54"]</t>
  </si>
  <si>
    <t>Primary Education Graduates[World,female,"55-59"]</t>
  </si>
  <si>
    <t>Primary Education Graduates[World,female,"60-64"]</t>
  </si>
  <si>
    <t>Primary Education Graduates[World,female,"65-69"]</t>
  </si>
  <si>
    <t>Primary Education Graduates[World,female,"70-74"]</t>
  </si>
  <si>
    <t>Primary Education Graduates[World,female,"75-79"]</t>
  </si>
  <si>
    <t>Primary Education Graduates[World,female,"80-84"]</t>
  </si>
  <si>
    <t>Primary Education Graduates[World,female,"85-89"]</t>
  </si>
  <si>
    <t>Primary Education Graduates[World,female,"90-94"]</t>
  </si>
  <si>
    <t>Primary Education Graduates[World,female,"95-99"]</t>
  </si>
  <si>
    <t>Primary Education Graduates[World,female,"100+"]</t>
  </si>
  <si>
    <t>Total Secondary Education Graduates[Africa]</t>
  </si>
  <si>
    <t>Total Secondary Education Graduates All[Africa]</t>
  </si>
  <si>
    <t>Secondary Education Graduates by Gender[Africa,male]</t>
  </si>
  <si>
    <t>Secondary Education Graduates by Gender[Africa,female]</t>
  </si>
  <si>
    <t>Secondary Education Graduates[Africa,male,"0-4"]</t>
  </si>
  <si>
    <t>Secondary Education Graduates[Africa,male,"5-9"]</t>
  </si>
  <si>
    <t>Secondary Education Graduates[Africa,male,"10-14"]</t>
  </si>
  <si>
    <t>Secondary Education Graduates[Africa,male,"15-19"]</t>
  </si>
  <si>
    <t>Secondary Education Graduates[Africa,male,"20-24"]</t>
  </si>
  <si>
    <t>Secondary Education Graduates[Africa,male,"25-29"]</t>
  </si>
  <si>
    <t>Secondary Education Graduates[Africa,male,"30-34"]</t>
  </si>
  <si>
    <t>Secondary Education Graduates[Africa,male,"35-39"]</t>
  </si>
  <si>
    <t>Secondary Education Graduates[Africa,male,"40-44"]</t>
  </si>
  <si>
    <t>Secondary Education Graduates[Africa,male,"45-49"]</t>
  </si>
  <si>
    <t>Secondary Education Graduates[Africa,male,"50-54"]</t>
  </si>
  <si>
    <t>Secondary Education Graduates[Africa,male,"55-59"]</t>
  </si>
  <si>
    <t>Secondary Education Graduates[Africa,male,"60-64"]</t>
  </si>
  <si>
    <t>Secondary Education Graduates[Africa,male,"65-69"]</t>
  </si>
  <si>
    <t>Secondary Education Graduates[Africa,male,"70-74"]</t>
  </si>
  <si>
    <t>Secondary Education Graduates[Africa,male,"75-79"]</t>
  </si>
  <si>
    <t>Secondary Education Graduates[Africa,male,"80-84"]</t>
  </si>
  <si>
    <t>Secondary Education Graduates[Africa,male,"85-89"]</t>
  </si>
  <si>
    <t>Secondary Education Graduates[Africa,male,"90-94"]</t>
  </si>
  <si>
    <t>Secondary Education Graduates[Africa,male,"95-99"]</t>
  </si>
  <si>
    <t>Secondary Education Graduates[Africa,male,"100+"]</t>
  </si>
  <si>
    <t>Secondary Education Graduates[Africa,female,"0-4"]</t>
  </si>
  <si>
    <t>Secondary Education Graduates[Africa,female,"5-9"]</t>
  </si>
  <si>
    <t>Secondary Education Graduates[Africa,female,"10-14"]</t>
  </si>
  <si>
    <t>Secondary Education Graduates[Africa,female,"15-19"]</t>
  </si>
  <si>
    <t>Secondary Education Graduates[Africa,female,"20-24"]</t>
  </si>
  <si>
    <t>Secondary Education Graduates[Africa,female,"25-29"]</t>
  </si>
  <si>
    <t>Secondary Education Graduates[Africa,female,"30-34"]</t>
  </si>
  <si>
    <t>Secondary Education Graduates[Africa,female,"35-39"]</t>
  </si>
  <si>
    <t>Secondary Education Graduates[Africa,female,"40-44"]</t>
  </si>
  <si>
    <t>Secondary Education Graduates[Africa,female,"45-49"]</t>
  </si>
  <si>
    <t>Secondary Education Graduates[Africa,female,"50-54"]</t>
  </si>
  <si>
    <t>Secondary Education Graduates[Africa,female,"55-59"]</t>
  </si>
  <si>
    <t>Secondary Education Graduates[Africa,female,"60-64"]</t>
  </si>
  <si>
    <t>Secondary Education Graduates[Africa,female,"65-69"]</t>
  </si>
  <si>
    <t>Secondary Education Graduates[Africa,female,"70-74"]</t>
  </si>
  <si>
    <t>Secondary Education Graduates[Africa,female,"75-79"]</t>
  </si>
  <si>
    <t>Secondary Education Graduates[Africa,female,"80-84"]</t>
  </si>
  <si>
    <t>Secondary Education Graduates[Africa,female,"85-89"]</t>
  </si>
  <si>
    <t>Secondary Education Graduates[Africa,female,"90-94"]</t>
  </si>
  <si>
    <t>Secondary Education Graduates[Africa,female,"95-99"]</t>
  </si>
  <si>
    <t>Secondary Education Graduates[Africa,female,"100+"]</t>
  </si>
  <si>
    <t>Total Secondary Education Graduates[AsiaPacific]</t>
  </si>
  <si>
    <t>Total Secondary Education Graduates All[AsiaPacific]</t>
  </si>
  <si>
    <t>Secondary Education Graduates by Gender[AsiaPacific,male]</t>
  </si>
  <si>
    <t>Secondary Education Graduates by Gender[AsiaPacific,female]</t>
  </si>
  <si>
    <t>Secondary Education Graduates[AsiaPacific,male,"0-4"]</t>
  </si>
  <si>
    <t>Secondary Education Graduates[AsiaPacific,male,"5-9"]</t>
  </si>
  <si>
    <t>Secondary Education Graduates[AsiaPacific,male,"10-14"]</t>
  </si>
  <si>
    <t>Secondary Education Graduates[AsiaPacific,male,"15-19"]</t>
  </si>
  <si>
    <t>Secondary Education Graduates[AsiaPacific,male,"20-24"]</t>
  </si>
  <si>
    <t>Secondary Education Graduates[AsiaPacific,male,"25-29"]</t>
  </si>
  <si>
    <t>Secondary Education Graduates[AsiaPacific,male,"30-34"]</t>
  </si>
  <si>
    <t>Secondary Education Graduates[AsiaPacific,male,"35-39"]</t>
  </si>
  <si>
    <t>Secondary Education Graduates[AsiaPacific,male,"40-44"]</t>
  </si>
  <si>
    <t>Secondary Education Graduates[AsiaPacific,male,"45-49"]</t>
  </si>
  <si>
    <t>Secondary Education Graduates[AsiaPacific,male,"50-54"]</t>
  </si>
  <si>
    <t>Secondary Education Graduates[AsiaPacific,male,"55-59"]</t>
  </si>
  <si>
    <t>Secondary Education Graduates[AsiaPacific,male,"60-64"]</t>
  </si>
  <si>
    <t>Secondary Education Graduates[AsiaPacific,male,"65-69"]</t>
  </si>
  <si>
    <t>Secondary Education Graduates[AsiaPacific,male,"70-74"]</t>
  </si>
  <si>
    <t>Secondary Education Graduates[AsiaPacific,male,"75-79"]</t>
  </si>
  <si>
    <t>Secondary Education Graduates[AsiaPacific,male,"80-84"]</t>
  </si>
  <si>
    <t>Secondary Education Graduates[AsiaPacific,male,"85-89"]</t>
  </si>
  <si>
    <t>Secondary Education Graduates[AsiaPacific,male,"90-94"]</t>
  </si>
  <si>
    <t>Secondary Education Graduates[AsiaPacific,male,"95-99"]</t>
  </si>
  <si>
    <t>Secondary Education Graduates[AsiaPacific,male,"100+"]</t>
  </si>
  <si>
    <t>Secondary Education Graduates[AsiaPacific,female,"0-4"]</t>
  </si>
  <si>
    <t>Secondary Education Graduates[AsiaPacific,female,"5-9"]</t>
  </si>
  <si>
    <t>Secondary Education Graduates[AsiaPacific,female,"10-14"]</t>
  </si>
  <si>
    <t>Secondary Education Graduates[AsiaPacific,female,"15-19"]</t>
  </si>
  <si>
    <t>Secondary Education Graduates[AsiaPacific,female,"20-24"]</t>
  </si>
  <si>
    <t>Secondary Education Graduates[AsiaPacific,female,"25-29"]</t>
  </si>
  <si>
    <t>Secondary Education Graduates[AsiaPacific,female,"30-34"]</t>
  </si>
  <si>
    <t>Secondary Education Graduates[AsiaPacific,female,"35-39"]</t>
  </si>
  <si>
    <t>Secondary Education Graduates[AsiaPacific,female,"40-44"]</t>
  </si>
  <si>
    <t>Secondary Education Graduates[AsiaPacific,female,"45-49"]</t>
  </si>
  <si>
    <t>Secondary Education Graduates[AsiaPacific,female,"50-54"]</t>
  </si>
  <si>
    <t>Secondary Education Graduates[AsiaPacific,female,"55-59"]</t>
  </si>
  <si>
    <t>Secondary Education Graduates[AsiaPacific,female,"60-64"]</t>
  </si>
  <si>
    <t>Secondary Education Graduates[AsiaPacific,female,"65-69"]</t>
  </si>
  <si>
    <t>Secondary Education Graduates[AsiaPacific,female,"70-74"]</t>
  </si>
  <si>
    <t>Secondary Education Graduates[AsiaPacific,female,"75-79"]</t>
  </si>
  <si>
    <t>Secondary Education Graduates[AsiaPacific,female,"80-84"]</t>
  </si>
  <si>
    <t>Secondary Education Graduates[AsiaPacific,female,"85-89"]</t>
  </si>
  <si>
    <t>Secondary Education Graduates[AsiaPacific,female,"90-94"]</t>
  </si>
  <si>
    <t>Secondary Education Graduates[AsiaPacific,female,"95-99"]</t>
  </si>
  <si>
    <t>Secondary Education Graduates[AsiaPacific,female,"100+"]</t>
  </si>
  <si>
    <t>Total Secondary Education Graduates[EastEu]</t>
  </si>
  <si>
    <t>Total Secondary Education Graduates All[EastEu]</t>
  </si>
  <si>
    <t>Secondary Education Graduates by Gender[EastEu,male]</t>
  </si>
  <si>
    <t>Secondary Education Graduates by Gender[EastEu,female]</t>
  </si>
  <si>
    <t>Secondary Education Graduates[EastEu,male,"0-4"]</t>
  </si>
  <si>
    <t>Secondary Education Graduates[EastEu,male,"5-9"]</t>
  </si>
  <si>
    <t>Secondary Education Graduates[EastEu,male,"10-14"]</t>
  </si>
  <si>
    <t>Secondary Education Graduates[EastEu,male,"15-19"]</t>
  </si>
  <si>
    <t>Secondary Education Graduates[EastEu,male,"20-24"]</t>
  </si>
  <si>
    <t>Secondary Education Graduates[EastEu,male,"25-29"]</t>
  </si>
  <si>
    <t>Secondary Education Graduates[EastEu,male,"30-34"]</t>
  </si>
  <si>
    <t>Secondary Education Graduates[EastEu,male,"35-39"]</t>
  </si>
  <si>
    <t>Secondary Education Graduates[EastEu,male,"40-44"]</t>
  </si>
  <si>
    <t>Secondary Education Graduates[EastEu,male,"45-49"]</t>
  </si>
  <si>
    <t>Secondary Education Graduates[EastEu,male,"50-54"]</t>
  </si>
  <si>
    <t>Secondary Education Graduates[EastEu,male,"55-59"]</t>
  </si>
  <si>
    <t>Secondary Education Graduates[EastEu,male,"60-64"]</t>
  </si>
  <si>
    <t>Secondary Education Graduates[EastEu,male,"65-69"]</t>
  </si>
  <si>
    <t>Secondary Education Graduates[EastEu,male,"70-74"]</t>
  </si>
  <si>
    <t>Secondary Education Graduates[EastEu,male,"75-79"]</t>
  </si>
  <si>
    <t>Secondary Education Graduates[EastEu,male,"80-84"]</t>
  </si>
  <si>
    <t>Secondary Education Graduates[EastEu,male,"85-89"]</t>
  </si>
  <si>
    <t>Secondary Education Graduates[EastEu,male,"90-94"]</t>
  </si>
  <si>
    <t>Secondary Education Graduates[EastEu,male,"95-99"]</t>
  </si>
  <si>
    <t>Secondary Education Graduates[EastEu,male,"100+"]</t>
  </si>
  <si>
    <t>Secondary Education Graduates[EastEu,female,"0-4"]</t>
  </si>
  <si>
    <t>Secondary Education Graduates[EastEu,female,"5-9"]</t>
  </si>
  <si>
    <t>Secondary Education Graduates[EastEu,female,"10-14"]</t>
  </si>
  <si>
    <t>Secondary Education Graduates[EastEu,female,"15-19"]</t>
  </si>
  <si>
    <t>Secondary Education Graduates[EastEu,female,"20-24"]</t>
  </si>
  <si>
    <t>Secondary Education Graduates[EastEu,female,"25-29"]</t>
  </si>
  <si>
    <t>Secondary Education Graduates[EastEu,female,"30-34"]</t>
  </si>
  <si>
    <t>Secondary Education Graduates[EastEu,female,"35-39"]</t>
  </si>
  <si>
    <t>Secondary Education Graduates[EastEu,female,"40-44"]</t>
  </si>
  <si>
    <t>Secondary Education Graduates[EastEu,female,"45-49"]</t>
  </si>
  <si>
    <t>Secondary Education Graduates[EastEu,female,"50-54"]</t>
  </si>
  <si>
    <t>Secondary Education Graduates[EastEu,female,"55-59"]</t>
  </si>
  <si>
    <t>Secondary Education Graduates[EastEu,female,"60-64"]</t>
  </si>
  <si>
    <t>Secondary Education Graduates[EastEu,female,"65-69"]</t>
  </si>
  <si>
    <t>Secondary Education Graduates[EastEu,female,"70-74"]</t>
  </si>
  <si>
    <t>Secondary Education Graduates[EastEu,female,"75-79"]</t>
  </si>
  <si>
    <t>Secondary Education Graduates[EastEu,female,"80-84"]</t>
  </si>
  <si>
    <t>Secondary Education Graduates[EastEu,female,"85-89"]</t>
  </si>
  <si>
    <t>Secondary Education Graduates[EastEu,female,"90-94"]</t>
  </si>
  <si>
    <t>Secondary Education Graduates[EastEu,female,"95-99"]</t>
  </si>
  <si>
    <t>Secondary Education Graduates[EastEu,female,"100+"]</t>
  </si>
  <si>
    <t>Total Secondary Education Graduates[LAC]</t>
  </si>
  <si>
    <t>Total Secondary Education Graduates All[LAC]</t>
  </si>
  <si>
    <t>Secondary Education Graduates by Gender[LAC,male]</t>
  </si>
  <si>
    <t>Secondary Education Graduates by Gender[LAC,female]</t>
  </si>
  <si>
    <t>Secondary Education Graduates[LAC,male,"0-4"]</t>
  </si>
  <si>
    <t>Secondary Education Graduates[LAC,male,"5-9"]</t>
  </si>
  <si>
    <t>Secondary Education Graduates[LAC,male,"10-14"]</t>
  </si>
  <si>
    <t>Secondary Education Graduates[LAC,male,"15-19"]</t>
  </si>
  <si>
    <t>Secondary Education Graduates[LAC,male,"20-24"]</t>
  </si>
  <si>
    <t>Secondary Education Graduates[LAC,male,"25-29"]</t>
  </si>
  <si>
    <t>Secondary Education Graduates[LAC,male,"30-34"]</t>
  </si>
  <si>
    <t>Secondary Education Graduates[LAC,male,"35-39"]</t>
  </si>
  <si>
    <t>Secondary Education Graduates[LAC,male,"40-44"]</t>
  </si>
  <si>
    <t>Secondary Education Graduates[LAC,male,"45-49"]</t>
  </si>
  <si>
    <t>Secondary Education Graduates[LAC,male,"50-54"]</t>
  </si>
  <si>
    <t>Secondary Education Graduates[LAC,male,"55-59"]</t>
  </si>
  <si>
    <t>Secondary Education Graduates[LAC,male,"60-64"]</t>
  </si>
  <si>
    <t>Secondary Education Graduates[LAC,male,"65-69"]</t>
  </si>
  <si>
    <t>Secondary Education Graduates[LAC,male,"70-74"]</t>
  </si>
  <si>
    <t>Secondary Education Graduates[LAC,male,"75-79"]</t>
  </si>
  <si>
    <t>Secondary Education Graduates[LAC,male,"80-84"]</t>
  </si>
  <si>
    <t>Secondary Education Graduates[LAC,male,"85-89"]</t>
  </si>
  <si>
    <t>Secondary Education Graduates[LAC,male,"90-94"]</t>
  </si>
  <si>
    <t>Secondary Education Graduates[LAC,male,"95-99"]</t>
  </si>
  <si>
    <t>Secondary Education Graduates[LAC,male,"100+"]</t>
  </si>
  <si>
    <t>Secondary Education Graduates[LAC,female,"0-4"]</t>
  </si>
  <si>
    <t>Secondary Education Graduates[LAC,female,"5-9"]</t>
  </si>
  <si>
    <t>Secondary Education Graduates[LAC,female,"10-14"]</t>
  </si>
  <si>
    <t>Secondary Education Graduates[LAC,female,"15-19"]</t>
  </si>
  <si>
    <t>Secondary Education Graduates[LAC,female,"20-24"]</t>
  </si>
  <si>
    <t>Secondary Education Graduates[LAC,female,"25-29"]</t>
  </si>
  <si>
    <t>Secondary Education Graduates[LAC,female,"30-34"]</t>
  </si>
  <si>
    <t>Secondary Education Graduates[LAC,female,"35-39"]</t>
  </si>
  <si>
    <t>Secondary Education Graduates[LAC,female,"40-44"]</t>
  </si>
  <si>
    <t>Secondary Education Graduates[LAC,female,"45-49"]</t>
  </si>
  <si>
    <t>Secondary Education Graduates[LAC,female,"50-54"]</t>
  </si>
  <si>
    <t>Secondary Education Graduates[LAC,female,"55-59"]</t>
  </si>
  <si>
    <t>Secondary Education Graduates[LAC,female,"60-64"]</t>
  </si>
  <si>
    <t>Secondary Education Graduates[LAC,female,"65-69"]</t>
  </si>
  <si>
    <t>Secondary Education Graduates[LAC,female,"70-74"]</t>
  </si>
  <si>
    <t>Secondary Education Graduates[LAC,female,"75-79"]</t>
  </si>
  <si>
    <t>Secondary Education Graduates[LAC,female,"80-84"]</t>
  </si>
  <si>
    <t>Secondary Education Graduates[LAC,female,"85-89"]</t>
  </si>
  <si>
    <t>Secondary Education Graduates[LAC,female,"90-94"]</t>
  </si>
  <si>
    <t>Secondary Education Graduates[LAC,female,"95-99"]</t>
  </si>
  <si>
    <t>Secondary Education Graduates[LAC,female,"100+"]</t>
  </si>
  <si>
    <t>Total Secondary Education Graduates[WestEu]</t>
  </si>
  <si>
    <t>Total Secondary Education Graduates All[WestEu]</t>
  </si>
  <si>
    <t>Secondary Education Graduates by Gender[WestEu,male]</t>
  </si>
  <si>
    <t>Secondary Education Graduates by Gender[WestEu,female]</t>
  </si>
  <si>
    <t>Secondary Education Graduates[WestEu,male,"0-4"]</t>
  </si>
  <si>
    <t>Secondary Education Graduates[WestEu,male,"5-9"]</t>
  </si>
  <si>
    <t>Secondary Education Graduates[WestEu,male,"10-14"]</t>
  </si>
  <si>
    <t>Secondary Education Graduates[WestEu,male,"15-19"]</t>
  </si>
  <si>
    <t>Secondary Education Graduates[WestEu,male,"20-24"]</t>
  </si>
  <si>
    <t>Secondary Education Graduates[WestEu,male,"25-29"]</t>
  </si>
  <si>
    <t>Secondary Education Graduates[WestEu,male,"30-34"]</t>
  </si>
  <si>
    <t>Secondary Education Graduates[WestEu,male,"35-39"]</t>
  </si>
  <si>
    <t>Secondary Education Graduates[WestEu,male,"40-44"]</t>
  </si>
  <si>
    <t>Secondary Education Graduates[WestEu,male,"45-49"]</t>
  </si>
  <si>
    <t>Secondary Education Graduates[WestEu,male,"50-54"]</t>
  </si>
  <si>
    <t>Secondary Education Graduates[WestEu,male,"55-59"]</t>
  </si>
  <si>
    <t>Secondary Education Graduates[WestEu,male,"60-64"]</t>
  </si>
  <si>
    <t>Secondary Education Graduates[WestEu,male,"65-69"]</t>
  </si>
  <si>
    <t>Secondary Education Graduates[WestEu,male,"70-74"]</t>
  </si>
  <si>
    <t>Secondary Education Graduates[WestEu,male,"75-79"]</t>
  </si>
  <si>
    <t>Secondary Education Graduates[WestEu,male,"80-84"]</t>
  </si>
  <si>
    <t>Secondary Education Graduates[WestEu,male,"85-89"]</t>
  </si>
  <si>
    <t>Secondary Education Graduates[WestEu,male,"90-94"]</t>
  </si>
  <si>
    <t>Secondary Education Graduates[WestEu,male,"95-99"]</t>
  </si>
  <si>
    <t>Secondary Education Graduates[WestEu,male,"100+"]</t>
  </si>
  <si>
    <t>Secondary Education Graduates[WestEu,female,"0-4"]</t>
  </si>
  <si>
    <t>Secondary Education Graduates[WestEu,female,"5-9"]</t>
  </si>
  <si>
    <t>Secondary Education Graduates[WestEu,female,"10-14"]</t>
  </si>
  <si>
    <t>Secondary Education Graduates[WestEu,female,"15-19"]</t>
  </si>
  <si>
    <t>Secondary Education Graduates[WestEu,female,"20-24"]</t>
  </si>
  <si>
    <t>Secondary Education Graduates[WestEu,female,"25-29"]</t>
  </si>
  <si>
    <t>Secondary Education Graduates[WestEu,female,"30-34"]</t>
  </si>
  <si>
    <t>Secondary Education Graduates[WestEu,female,"35-39"]</t>
  </si>
  <si>
    <t>Secondary Education Graduates[WestEu,female,"40-44"]</t>
  </si>
  <si>
    <t>Secondary Education Graduates[WestEu,female,"45-49"]</t>
  </si>
  <si>
    <t>Secondary Education Graduates[WestEu,female,"50-54"]</t>
  </si>
  <si>
    <t>Secondary Education Graduates[WestEu,female,"55-59"]</t>
  </si>
  <si>
    <t>Secondary Education Graduates[WestEu,female,"60-64"]</t>
  </si>
  <si>
    <t>Secondary Education Graduates[WestEu,female,"65-69"]</t>
  </si>
  <si>
    <t>Secondary Education Graduates[WestEu,female,"70-74"]</t>
  </si>
  <si>
    <t>Secondary Education Graduates[WestEu,female,"75-79"]</t>
  </si>
  <si>
    <t>Secondary Education Graduates[WestEu,female,"80-84"]</t>
  </si>
  <si>
    <t>Secondary Education Graduates[WestEu,female,"85-89"]</t>
  </si>
  <si>
    <t>Secondary Education Graduates[WestEu,female,"90-94"]</t>
  </si>
  <si>
    <t>Secondary Education Graduates[WestEu,female,"95-99"]</t>
  </si>
  <si>
    <t>Secondary Education Graduates[WestEu,female,"100+"]</t>
  </si>
  <si>
    <t>Total Secondary Education Graduates[World]</t>
  </si>
  <si>
    <t>Secondary Education Graduates by Gender[World,male]</t>
  </si>
  <si>
    <t>Secondary Education Graduates by Gender[World,female]</t>
  </si>
  <si>
    <t>Secondary Education Graduates[World,male,"0-4"]</t>
  </si>
  <si>
    <t>Secondary Education Graduates[World,male,"5-9"]</t>
  </si>
  <si>
    <t>Secondary Education Graduates[World,male,"10-14"]</t>
  </si>
  <si>
    <t>Secondary Education Graduates[World,male,"15-19"]</t>
  </si>
  <si>
    <t>Secondary Education Graduates[World,male,"20-24"]</t>
  </si>
  <si>
    <t>Secondary Education Graduates[World,male,"25-29"]</t>
  </si>
  <si>
    <t>Secondary Education Graduates[World,male,"30-34"]</t>
  </si>
  <si>
    <t>Secondary Education Graduates[World,male,"35-39"]</t>
  </si>
  <si>
    <t>Secondary Education Graduates[World,male,"40-44"]</t>
  </si>
  <si>
    <t>Secondary Education Graduates[World,male,"45-49"]</t>
  </si>
  <si>
    <t>Secondary Education Graduates[World,male,"50-54"]</t>
  </si>
  <si>
    <t>Secondary Education Graduates[World,male,"55-59"]</t>
  </si>
  <si>
    <t>Secondary Education Graduates[World,male,"60-64"]</t>
  </si>
  <si>
    <t>Secondary Education Graduates[World,male,"65-69"]</t>
  </si>
  <si>
    <t>Secondary Education Graduates[World,male,"70-74"]</t>
  </si>
  <si>
    <t>Secondary Education Graduates[World,male,"75-79"]</t>
  </si>
  <si>
    <t>Secondary Education Graduates[World,male,"80-84"]</t>
  </si>
  <si>
    <t>Secondary Education Graduates[World,male,"85-89"]</t>
  </si>
  <si>
    <t>Secondary Education Graduates[World,male,"90-94"]</t>
  </si>
  <si>
    <t>Secondary Education Graduates[World,male,"95-99"]</t>
  </si>
  <si>
    <t>Secondary Education Graduates[World,male,"100+"]</t>
  </si>
  <si>
    <t>Secondary Education Graduates[World,female,"0-4"]</t>
  </si>
  <si>
    <t>Secondary Education Graduates[World,female,"5-9"]</t>
  </si>
  <si>
    <t>Secondary Education Graduates[World,female,"10-14"]</t>
  </si>
  <si>
    <t>Secondary Education Graduates[World,female,"15-19"]</t>
  </si>
  <si>
    <t>Secondary Education Graduates[World,female,"20-24"]</t>
  </si>
  <si>
    <t>Secondary Education Graduates[World,female,"25-29"]</t>
  </si>
  <si>
    <t>Secondary Education Graduates[World,female,"30-34"]</t>
  </si>
  <si>
    <t>Secondary Education Graduates[World,female,"35-39"]</t>
  </si>
  <si>
    <t>Secondary Education Graduates[World,female,"40-44"]</t>
  </si>
  <si>
    <t>Secondary Education Graduates[World,female,"45-49"]</t>
  </si>
  <si>
    <t>Secondary Education Graduates[World,female,"50-54"]</t>
  </si>
  <si>
    <t>Secondary Education Graduates[World,female,"55-59"]</t>
  </si>
  <si>
    <t>Secondary Education Graduates[World,female,"60-64"]</t>
  </si>
  <si>
    <t>Secondary Education Graduates[World,female,"65-69"]</t>
  </si>
  <si>
    <t>Secondary Education Graduates[World,female,"70-74"]</t>
  </si>
  <si>
    <t>Secondary Education Graduates[World,female,"75-79"]</t>
  </si>
  <si>
    <t>Secondary Education Graduates[World,female,"80-84"]</t>
  </si>
  <si>
    <t>Secondary Education Graduates[World,female,"85-89"]</t>
  </si>
  <si>
    <t>Secondary Education Graduates[World,female,"90-94"]</t>
  </si>
  <si>
    <t>Secondary Education Graduates[World,female,"95-99"]</t>
  </si>
  <si>
    <t>Secondary Education Graduates[World,female,"100+"]</t>
  </si>
  <si>
    <t>Total Tertiary Education Graduates[Africa]</t>
  </si>
  <si>
    <t>Total Tertiary Education Graduates All[Africa]</t>
  </si>
  <si>
    <t>Tertiary Education Graduates by Gender[Africa,male]</t>
  </si>
  <si>
    <t>Tertiary Education Graduates by Gender[Africa,female]</t>
  </si>
  <si>
    <t>Tertiary Education Graduates[Africa,male,"0-4"]</t>
  </si>
  <si>
    <t>Tertiary Education Graduates[Africa,male,"5-9"]</t>
  </si>
  <si>
    <t>Tertiary Education Graduates[Africa,male,"10-14"]</t>
  </si>
  <si>
    <t>Tertiary Education Graduates[Africa,male,"15-19"]</t>
  </si>
  <si>
    <t>Tertiary Education Graduates[Africa,male,"20-24"]</t>
  </si>
  <si>
    <t>Tertiary Education Graduates[Africa,male,"25-29"]</t>
  </si>
  <si>
    <t>Tertiary Education Graduates[Africa,male,"30-34"]</t>
  </si>
  <si>
    <t>Tertiary Education Graduates[Africa,male,"35-39"]</t>
  </si>
  <si>
    <t>Tertiary Education Graduates[Africa,male,"40-44"]</t>
  </si>
  <si>
    <t>Tertiary Education Graduates[Africa,male,"45-49"]</t>
  </si>
  <si>
    <t>Tertiary Education Graduates[Africa,male,"50-54"]</t>
  </si>
  <si>
    <t>Tertiary Education Graduates[Africa,male,"55-59"]</t>
  </si>
  <si>
    <t>Tertiary Education Graduates[Africa,male,"60-64"]</t>
  </si>
  <si>
    <t>Tertiary Education Graduates[Africa,male,"65-69"]</t>
  </si>
  <si>
    <t>Tertiary Education Graduates[Africa,male,"70-74"]</t>
  </si>
  <si>
    <t>Tertiary Education Graduates[Africa,male,"75-79"]</t>
  </si>
  <si>
    <t>Tertiary Education Graduates[Africa,male,"80-84"]</t>
  </si>
  <si>
    <t>Tertiary Education Graduates[Africa,male,"85-89"]</t>
  </si>
  <si>
    <t>Tertiary Education Graduates[Africa,male,"90-94"]</t>
  </si>
  <si>
    <t>Tertiary Education Graduates[Africa,male,"95-99"]</t>
  </si>
  <si>
    <t>Tertiary Education Graduates[Africa,male,"100+"]</t>
  </si>
  <si>
    <t>Tertiary Education Graduates[Africa,female,"0-4"]</t>
  </si>
  <si>
    <t>Tertiary Education Graduates[Africa,female,"5-9"]</t>
  </si>
  <si>
    <t>Tertiary Education Graduates[Africa,female,"10-14"]</t>
  </si>
  <si>
    <t>Tertiary Education Graduates[Africa,female,"15-19"]</t>
  </si>
  <si>
    <t>Tertiary Education Graduates[Africa,female,"20-24"]</t>
  </si>
  <si>
    <t>Tertiary Education Graduates[Africa,female,"25-29"]</t>
  </si>
  <si>
    <t>Tertiary Education Graduates[Africa,female,"30-34"]</t>
  </si>
  <si>
    <t>Tertiary Education Graduates[Africa,female,"35-39"]</t>
  </si>
  <si>
    <t>Tertiary Education Graduates[Africa,female,"40-44"]</t>
  </si>
  <si>
    <t>Tertiary Education Graduates[Africa,female,"45-49"]</t>
  </si>
  <si>
    <t>Tertiary Education Graduates[Africa,female,"50-54"]</t>
  </si>
  <si>
    <t>Tertiary Education Graduates[Africa,female,"55-59"]</t>
  </si>
  <si>
    <t>Tertiary Education Graduates[Africa,female,"60-64"]</t>
  </si>
  <si>
    <t>Tertiary Education Graduates[Africa,female,"65-69"]</t>
  </si>
  <si>
    <t>Tertiary Education Graduates[Africa,female,"70-74"]</t>
  </si>
  <si>
    <t>Tertiary Education Graduates[Africa,female,"75-79"]</t>
  </si>
  <si>
    <t>Tertiary Education Graduates[Africa,female,"80-84"]</t>
  </si>
  <si>
    <t>Tertiary Education Graduates[Africa,female,"85-89"]</t>
  </si>
  <si>
    <t>Tertiary Education Graduates[Africa,female,"90-94"]</t>
  </si>
  <si>
    <t>Tertiary Education Graduates[Africa,female,"95-99"]</t>
  </si>
  <si>
    <t>Tertiary Education Graduates[Africa,female,"100+"]</t>
  </si>
  <si>
    <t>Total Tertiary Education Graduates[AsiaPacific]</t>
  </si>
  <si>
    <t>Total Tertiary Education Graduates All[AsiaPacific]</t>
  </si>
  <si>
    <t>Tertiary Education Graduates by Gender[AsiaPacific,male]</t>
  </si>
  <si>
    <t>Tertiary Education Graduates by Gender[AsiaPacific,female]</t>
  </si>
  <si>
    <t>Tertiary Education Graduates[AsiaPacific,male,"0-4"]</t>
  </si>
  <si>
    <t>Tertiary Education Graduates[AsiaPacific,male,"5-9"]</t>
  </si>
  <si>
    <t>Tertiary Education Graduates[AsiaPacific,male,"10-14"]</t>
  </si>
  <si>
    <t>Tertiary Education Graduates[AsiaPacific,male,"15-19"]</t>
  </si>
  <si>
    <t>Tertiary Education Graduates[AsiaPacific,male,"20-24"]</t>
  </si>
  <si>
    <t>Tertiary Education Graduates[AsiaPacific,male,"25-29"]</t>
  </si>
  <si>
    <t>Tertiary Education Graduates[AsiaPacific,male,"30-34"]</t>
  </si>
  <si>
    <t>Tertiary Education Graduates[AsiaPacific,male,"35-39"]</t>
  </si>
  <si>
    <t>Tertiary Education Graduates[AsiaPacific,male,"40-44"]</t>
  </si>
  <si>
    <t>Tertiary Education Graduates[AsiaPacific,male,"45-49"]</t>
  </si>
  <si>
    <t>Tertiary Education Graduates[AsiaPacific,male,"50-54"]</t>
  </si>
  <si>
    <t>Tertiary Education Graduates[AsiaPacific,male,"55-59"]</t>
  </si>
  <si>
    <t>Tertiary Education Graduates[AsiaPacific,male,"60-64"]</t>
  </si>
  <si>
    <t>Tertiary Education Graduates[AsiaPacific,male,"65-69"]</t>
  </si>
  <si>
    <t>Tertiary Education Graduates[AsiaPacific,male,"70-74"]</t>
  </si>
  <si>
    <t>Tertiary Education Graduates[AsiaPacific,male,"75-79"]</t>
  </si>
  <si>
    <t>Tertiary Education Graduates[AsiaPacific,male,"80-84"]</t>
  </si>
  <si>
    <t>Tertiary Education Graduates[AsiaPacific,male,"85-89"]</t>
  </si>
  <si>
    <t>Tertiary Education Graduates[AsiaPacific,male,"90-94"]</t>
  </si>
  <si>
    <t>Tertiary Education Graduates[AsiaPacific,male,"95-99"]</t>
  </si>
  <si>
    <t>Tertiary Education Graduates[AsiaPacific,male,"100+"]</t>
  </si>
  <si>
    <t>Tertiary Education Graduates[AsiaPacific,female,"0-4"]</t>
  </si>
  <si>
    <t>Tertiary Education Graduates[AsiaPacific,female,"5-9"]</t>
  </si>
  <si>
    <t>Tertiary Education Graduates[AsiaPacific,female,"10-14"]</t>
  </si>
  <si>
    <t>Tertiary Education Graduates[AsiaPacific,female,"15-19"]</t>
  </si>
  <si>
    <t>Tertiary Education Graduates[AsiaPacific,female,"20-24"]</t>
  </si>
  <si>
    <t>Tertiary Education Graduates[AsiaPacific,female,"25-29"]</t>
  </si>
  <si>
    <t>Tertiary Education Graduates[AsiaPacific,female,"30-34"]</t>
  </si>
  <si>
    <t>Tertiary Education Graduates[AsiaPacific,female,"35-39"]</t>
  </si>
  <si>
    <t>Tertiary Education Graduates[AsiaPacific,female,"40-44"]</t>
  </si>
  <si>
    <t>Tertiary Education Graduates[AsiaPacific,female,"45-49"]</t>
  </si>
  <si>
    <t>Tertiary Education Graduates[AsiaPacific,female,"50-54"]</t>
  </si>
  <si>
    <t>Tertiary Education Graduates[AsiaPacific,female,"55-59"]</t>
  </si>
  <si>
    <t>Tertiary Education Graduates[AsiaPacific,female,"60-64"]</t>
  </si>
  <si>
    <t>Tertiary Education Graduates[AsiaPacific,female,"65-69"]</t>
  </si>
  <si>
    <t>Tertiary Education Graduates[AsiaPacific,female,"70-74"]</t>
  </si>
  <si>
    <t>Tertiary Education Graduates[AsiaPacific,female,"75-79"]</t>
  </si>
  <si>
    <t>Tertiary Education Graduates[AsiaPacific,female,"80-84"]</t>
  </si>
  <si>
    <t>Tertiary Education Graduates[AsiaPacific,female,"85-89"]</t>
  </si>
  <si>
    <t>Tertiary Education Graduates[AsiaPacific,female,"90-94"]</t>
  </si>
  <si>
    <t>Tertiary Education Graduates[AsiaPacific,female,"95-99"]</t>
  </si>
  <si>
    <t>Tertiary Education Graduates[AsiaPacific,female,"100+"]</t>
  </si>
  <si>
    <t>Total Tertiary Education Graduates[EastEu]</t>
  </si>
  <si>
    <t>Total Tertiary Education Graduates All[EastEu]</t>
  </si>
  <si>
    <t>Tertiary Education Graduates by Gender[EastEu,male]</t>
  </si>
  <si>
    <t>Tertiary Education Graduates by Gender[EastEu,female]</t>
  </si>
  <si>
    <t>Tertiary Education Graduates[EastEu,male,"0-4"]</t>
  </si>
  <si>
    <t>Tertiary Education Graduates[EastEu,male,"5-9"]</t>
  </si>
  <si>
    <t>Tertiary Education Graduates[EastEu,male,"10-14"]</t>
  </si>
  <si>
    <t>Tertiary Education Graduates[EastEu,male,"15-19"]</t>
  </si>
  <si>
    <t>Tertiary Education Graduates[EastEu,male,"20-24"]</t>
  </si>
  <si>
    <t>Tertiary Education Graduates[EastEu,male,"25-29"]</t>
  </si>
  <si>
    <t>Tertiary Education Graduates[EastEu,male,"30-34"]</t>
  </si>
  <si>
    <t>Tertiary Education Graduates[EastEu,male,"35-39"]</t>
  </si>
  <si>
    <t>Tertiary Education Graduates[EastEu,male,"40-44"]</t>
  </si>
  <si>
    <t>Tertiary Education Graduates[EastEu,male,"45-49"]</t>
  </si>
  <si>
    <t>Tertiary Education Graduates[EastEu,male,"50-54"]</t>
  </si>
  <si>
    <t>Tertiary Education Graduates[EastEu,male,"55-59"]</t>
  </si>
  <si>
    <t>Tertiary Education Graduates[EastEu,male,"60-64"]</t>
  </si>
  <si>
    <t>Tertiary Education Graduates[EastEu,male,"65-69"]</t>
  </si>
  <si>
    <t>Tertiary Education Graduates[EastEu,male,"70-74"]</t>
  </si>
  <si>
    <t>Tertiary Education Graduates[EastEu,male,"75-79"]</t>
  </si>
  <si>
    <t>Tertiary Education Graduates[EastEu,male,"80-84"]</t>
  </si>
  <si>
    <t>Tertiary Education Graduates[EastEu,male,"85-89"]</t>
  </si>
  <si>
    <t>Tertiary Education Graduates[EastEu,male,"90-94"]</t>
  </si>
  <si>
    <t>Tertiary Education Graduates[EastEu,male,"95-99"]</t>
  </si>
  <si>
    <t>Tertiary Education Graduates[EastEu,male,"100+"]</t>
  </si>
  <si>
    <t>Tertiary Education Graduates[EastEu,female,"0-4"]</t>
  </si>
  <si>
    <t>Tertiary Education Graduates[EastEu,female,"5-9"]</t>
  </si>
  <si>
    <t>Tertiary Education Graduates[EastEu,female,"10-14"]</t>
  </si>
  <si>
    <t>Tertiary Education Graduates[EastEu,female,"15-19"]</t>
  </si>
  <si>
    <t>Tertiary Education Graduates[EastEu,female,"20-24"]</t>
  </si>
  <si>
    <t>Tertiary Education Graduates[EastEu,female,"25-29"]</t>
  </si>
  <si>
    <t>Tertiary Education Graduates[EastEu,female,"30-34"]</t>
  </si>
  <si>
    <t>Tertiary Education Graduates[EastEu,female,"35-39"]</t>
  </si>
  <si>
    <t>Tertiary Education Graduates[EastEu,female,"40-44"]</t>
  </si>
  <si>
    <t>Tertiary Education Graduates[EastEu,female,"45-49"]</t>
  </si>
  <si>
    <t>Tertiary Education Graduates[EastEu,female,"50-54"]</t>
  </si>
  <si>
    <t>Tertiary Education Graduates[EastEu,female,"55-59"]</t>
  </si>
  <si>
    <t>Tertiary Education Graduates[EastEu,female,"60-64"]</t>
  </si>
  <si>
    <t>Tertiary Education Graduates[EastEu,female,"65-69"]</t>
  </si>
  <si>
    <t>Tertiary Education Graduates[EastEu,female,"70-74"]</t>
  </si>
  <si>
    <t>Tertiary Education Graduates[EastEu,female,"75-79"]</t>
  </si>
  <si>
    <t>Tertiary Education Graduates[EastEu,female,"80-84"]</t>
  </si>
  <si>
    <t>Tertiary Education Graduates[EastEu,female,"85-89"]</t>
  </si>
  <si>
    <t>Tertiary Education Graduates[EastEu,female,"90-94"]</t>
  </si>
  <si>
    <t>Tertiary Education Graduates[EastEu,female,"95-99"]</t>
  </si>
  <si>
    <t>Tertiary Education Graduates[EastEu,female,"100+"]</t>
  </si>
  <si>
    <t>Total Tertiary Education Graduates[LAC]</t>
  </si>
  <si>
    <t>Total Tertiary Education Graduates All[LAC]</t>
  </si>
  <si>
    <t>Tertiary Education Graduates by Gender[LAC,male]</t>
  </si>
  <si>
    <t>Tertiary Education Graduates by Gender[LAC,female]</t>
  </si>
  <si>
    <t>Tertiary Education Graduates[LAC,male,"0-4"]</t>
  </si>
  <si>
    <t>Tertiary Education Graduates[LAC,male,"5-9"]</t>
  </si>
  <si>
    <t>Tertiary Education Graduates[LAC,male,"10-14"]</t>
  </si>
  <si>
    <t>Tertiary Education Graduates[LAC,male,"15-19"]</t>
  </si>
  <si>
    <t>Tertiary Education Graduates[LAC,male,"20-24"]</t>
  </si>
  <si>
    <t>Tertiary Education Graduates[LAC,male,"25-29"]</t>
  </si>
  <si>
    <t>Tertiary Education Graduates[LAC,male,"30-34"]</t>
  </si>
  <si>
    <t>Tertiary Education Graduates[LAC,male,"35-39"]</t>
  </si>
  <si>
    <t>Tertiary Education Graduates[LAC,male,"40-44"]</t>
  </si>
  <si>
    <t>Tertiary Education Graduates[LAC,male,"45-49"]</t>
  </si>
  <si>
    <t>Tertiary Education Graduates[LAC,male,"50-54"]</t>
  </si>
  <si>
    <t>Tertiary Education Graduates[LAC,male,"55-59"]</t>
  </si>
  <si>
    <t>Tertiary Education Graduates[LAC,male,"60-64"]</t>
  </si>
  <si>
    <t>Tertiary Education Graduates[LAC,male,"65-69"]</t>
  </si>
  <si>
    <t>Tertiary Education Graduates[LAC,male,"70-74"]</t>
  </si>
  <si>
    <t>Tertiary Education Graduates[LAC,male,"75-79"]</t>
  </si>
  <si>
    <t>Tertiary Education Graduates[LAC,male,"80-84"]</t>
  </si>
  <si>
    <t>Tertiary Education Graduates[LAC,male,"85-89"]</t>
  </si>
  <si>
    <t>Tertiary Education Graduates[LAC,male,"90-94"]</t>
  </si>
  <si>
    <t>Tertiary Education Graduates[LAC,male,"95-99"]</t>
  </si>
  <si>
    <t>Tertiary Education Graduates[LAC,male,"100+"]</t>
  </si>
  <si>
    <t>Tertiary Education Graduates[LAC,female,"0-4"]</t>
  </si>
  <si>
    <t>Tertiary Education Graduates[LAC,female,"5-9"]</t>
  </si>
  <si>
    <t>Tertiary Education Graduates[LAC,female,"10-14"]</t>
  </si>
  <si>
    <t>Tertiary Education Graduates[LAC,female,"15-19"]</t>
  </si>
  <si>
    <t>Tertiary Education Graduates[LAC,female,"20-24"]</t>
  </si>
  <si>
    <t>Tertiary Education Graduates[LAC,female,"25-29"]</t>
  </si>
  <si>
    <t>Tertiary Education Graduates[LAC,female,"30-34"]</t>
  </si>
  <si>
    <t>Tertiary Education Graduates[LAC,female,"35-39"]</t>
  </si>
  <si>
    <t>Tertiary Education Graduates[LAC,female,"40-44"]</t>
  </si>
  <si>
    <t>Tertiary Education Graduates[LAC,female,"45-49"]</t>
  </si>
  <si>
    <t>Tertiary Education Graduates[LAC,female,"50-54"]</t>
  </si>
  <si>
    <t>Tertiary Education Graduates[LAC,female,"55-59"]</t>
  </si>
  <si>
    <t>Tertiary Education Graduates[LAC,female,"60-64"]</t>
  </si>
  <si>
    <t>Tertiary Education Graduates[LAC,female,"65-69"]</t>
  </si>
  <si>
    <t>Tertiary Education Graduates[LAC,female,"70-74"]</t>
  </si>
  <si>
    <t>Tertiary Education Graduates[LAC,female,"75-79"]</t>
  </si>
  <si>
    <t>Tertiary Education Graduates[LAC,female,"80-84"]</t>
  </si>
  <si>
    <t>Tertiary Education Graduates[LAC,female,"85-89"]</t>
  </si>
  <si>
    <t>Tertiary Education Graduates[LAC,female,"90-94"]</t>
  </si>
  <si>
    <t>Tertiary Education Graduates[LAC,female,"95-99"]</t>
  </si>
  <si>
    <t>Tertiary Education Graduates[LAC,female,"100+"]</t>
  </si>
  <si>
    <t>Total Tertiary Education Graduates[WestEu]</t>
  </si>
  <si>
    <t>Total Tertiary Education Graduates All[WestEu]</t>
  </si>
  <si>
    <t>Tertiary Education Graduates by Gender[WestEu,male]</t>
  </si>
  <si>
    <t>Tertiary Education Graduates by Gender[WestEu,female]</t>
  </si>
  <si>
    <t>Tertiary Education Graduates[WestEu,male,"0-4"]</t>
  </si>
  <si>
    <t>Tertiary Education Graduates[WestEu,male,"5-9"]</t>
  </si>
  <si>
    <t>Tertiary Education Graduates[WestEu,male,"10-14"]</t>
  </si>
  <si>
    <t>Tertiary Education Graduates[WestEu,male,"15-19"]</t>
  </si>
  <si>
    <t>Tertiary Education Graduates[WestEu,male,"20-24"]</t>
  </si>
  <si>
    <t>Tertiary Education Graduates[WestEu,male,"25-29"]</t>
  </si>
  <si>
    <t>Tertiary Education Graduates[WestEu,male,"30-34"]</t>
  </si>
  <si>
    <t>Tertiary Education Graduates[WestEu,male,"35-39"]</t>
  </si>
  <si>
    <t>Tertiary Education Graduates[WestEu,male,"40-44"]</t>
  </si>
  <si>
    <t>Tertiary Education Graduates[WestEu,male,"45-49"]</t>
  </si>
  <si>
    <t>Tertiary Education Graduates[WestEu,male,"50-54"]</t>
  </si>
  <si>
    <t>Tertiary Education Graduates[WestEu,male,"55-59"]</t>
  </si>
  <si>
    <t>Tertiary Education Graduates[WestEu,male,"60-64"]</t>
  </si>
  <si>
    <t>Tertiary Education Graduates[WestEu,male,"65-69"]</t>
  </si>
  <si>
    <t>Tertiary Education Graduates[WestEu,male,"70-74"]</t>
  </si>
  <si>
    <t>Tertiary Education Graduates[WestEu,male,"75-79"]</t>
  </si>
  <si>
    <t>Tertiary Education Graduates[WestEu,male,"80-84"]</t>
  </si>
  <si>
    <t>Tertiary Education Graduates[WestEu,male,"85-89"]</t>
  </si>
  <si>
    <t>Tertiary Education Graduates[WestEu,male,"90-94"]</t>
  </si>
  <si>
    <t>Tertiary Education Graduates[WestEu,male,"95-99"]</t>
  </si>
  <si>
    <t>Tertiary Education Graduates[WestEu,male,"100+"]</t>
  </si>
  <si>
    <t>Tertiary Education Graduates[WestEu,female,"0-4"]</t>
  </si>
  <si>
    <t>Tertiary Education Graduates[WestEu,female,"5-9"]</t>
  </si>
  <si>
    <t>Tertiary Education Graduates[WestEu,female,"10-14"]</t>
  </si>
  <si>
    <t>Tertiary Education Graduates[WestEu,female,"15-19"]</t>
  </si>
  <si>
    <t>Tertiary Education Graduates[WestEu,female,"20-24"]</t>
  </si>
  <si>
    <t>Tertiary Education Graduates[WestEu,female,"25-29"]</t>
  </si>
  <si>
    <t>Tertiary Education Graduates[WestEu,female,"30-34"]</t>
  </si>
  <si>
    <t>Tertiary Education Graduates[WestEu,female,"35-39"]</t>
  </si>
  <si>
    <t>Tertiary Education Graduates[WestEu,female,"40-44"]</t>
  </si>
  <si>
    <t>Tertiary Education Graduates[WestEu,female,"45-49"]</t>
  </si>
  <si>
    <t>Tertiary Education Graduates[WestEu,female,"50-54"]</t>
  </si>
  <si>
    <t>Tertiary Education Graduates[WestEu,female,"55-59"]</t>
  </si>
  <si>
    <t>Tertiary Education Graduates[WestEu,female,"60-64"]</t>
  </si>
  <si>
    <t>Tertiary Education Graduates[WestEu,female,"65-69"]</t>
  </si>
  <si>
    <t>Tertiary Education Graduates[WestEu,female,"70-74"]</t>
  </si>
  <si>
    <t>Tertiary Education Graduates[WestEu,female,"75-79"]</t>
  </si>
  <si>
    <t>Tertiary Education Graduates[WestEu,female,"80-84"]</t>
  </si>
  <si>
    <t>Tertiary Education Graduates[WestEu,female,"85-89"]</t>
  </si>
  <si>
    <t>Tertiary Education Graduates[WestEu,female,"90-94"]</t>
  </si>
  <si>
    <t>Tertiary Education Graduates[WestEu,female,"95-99"]</t>
  </si>
  <si>
    <t>Tertiary Education Graduates[WestEu,female,"100+"]</t>
  </si>
  <si>
    <t>Total Tertiary Education Graduates[World]</t>
  </si>
  <si>
    <t>Tertiary Education Graduates by Gender[World,male]</t>
  </si>
  <si>
    <t>Tertiary Education Graduates by Gender[World,female]</t>
  </si>
  <si>
    <t>Tertiary Education Graduates[World,male,"0-4"]</t>
  </si>
  <si>
    <t>Tertiary Education Graduates[World,male,"5-9"]</t>
  </si>
  <si>
    <t>Tertiary Education Graduates[World,male,"10-14"]</t>
  </si>
  <si>
    <t>Tertiary Education Graduates[World,male,"15-19"]</t>
  </si>
  <si>
    <t>Tertiary Education Graduates[World,male,"20-24"]</t>
  </si>
  <si>
    <t>Tertiary Education Graduates[World,male,"25-29"]</t>
  </si>
  <si>
    <t>Tertiary Education Graduates[World,male,"30-34"]</t>
  </si>
  <si>
    <t>Tertiary Education Graduates[World,male,"35-39"]</t>
  </si>
  <si>
    <t>Tertiary Education Graduates[World,male,"40-44"]</t>
  </si>
  <si>
    <t>Tertiary Education Graduates[World,male,"45-49"]</t>
  </si>
  <si>
    <t>Tertiary Education Graduates[World,male,"50-54"]</t>
  </si>
  <si>
    <t>Tertiary Education Graduates[World,male,"55-59"]</t>
  </si>
  <si>
    <t>Tertiary Education Graduates[World,male,"60-64"]</t>
  </si>
  <si>
    <t>Tertiary Education Graduates[World,male,"65-69"]</t>
  </si>
  <si>
    <t>Tertiary Education Graduates[World,male,"70-74"]</t>
  </si>
  <si>
    <t>Tertiary Education Graduates[World,male,"75-79"]</t>
  </si>
  <si>
    <t>Tertiary Education Graduates[World,male,"80-84"]</t>
  </si>
  <si>
    <t>Tertiary Education Graduates[World,male,"85-89"]</t>
  </si>
  <si>
    <t>Tertiary Education Graduates[World,male,"90-94"]</t>
  </si>
  <si>
    <t>Tertiary Education Graduates[World,male,"95-99"]</t>
  </si>
  <si>
    <t>Tertiary Education Graduates[World,male,"100+"]</t>
  </si>
  <si>
    <t>Tertiary Education Graduates[World,female,"0-4"]</t>
  </si>
  <si>
    <t>Tertiary Education Graduates[World,female,"5-9"]</t>
  </si>
  <si>
    <t>Tertiary Education Graduates[World,female,"10-14"]</t>
  </si>
  <si>
    <t>Tertiary Education Graduates[World,female,"15-19"]</t>
  </si>
  <si>
    <t>Tertiary Education Graduates[World,female,"20-24"]</t>
  </si>
  <si>
    <t>Tertiary Education Graduates[World,female,"25-29"]</t>
  </si>
  <si>
    <t>Tertiary Education Graduates[World,female,"30-34"]</t>
  </si>
  <si>
    <t>Tertiary Education Graduates[World,female,"35-39"]</t>
  </si>
  <si>
    <t>Tertiary Education Graduates[World,female,"40-44"]</t>
  </si>
  <si>
    <t>Tertiary Education Graduates[World,female,"45-49"]</t>
  </si>
  <si>
    <t>Tertiary Education Graduates[World,female,"50-54"]</t>
  </si>
  <si>
    <t>Tertiary Education Graduates[World,female,"55-59"]</t>
  </si>
  <si>
    <t>Tertiary Education Graduates[World,female,"60-64"]</t>
  </si>
  <si>
    <t>Tertiary Education Graduates[World,female,"65-69"]</t>
  </si>
  <si>
    <t>Tertiary Education Graduates[World,female,"70-74"]</t>
  </si>
  <si>
    <t>Tertiary Education Graduates[World,female,"75-79"]</t>
  </si>
  <si>
    <t>Tertiary Education Graduates[World,female,"80-84"]</t>
  </si>
  <si>
    <t>Tertiary Education Graduates[World,female,"85-89"]</t>
  </si>
  <si>
    <t>Tertiary Education Graduates[World,female,"90-94"]</t>
  </si>
  <si>
    <t>Tertiary Education Graduates[World,female,"95-99"]</t>
  </si>
  <si>
    <t>Tertiary Education Graduates[World,female,"100+"]</t>
  </si>
  <si>
    <t>Net enrollment primary[Africa,male]</t>
  </si>
  <si>
    <t>Net enrollment primary[Africa,female]</t>
  </si>
  <si>
    <t>Net enrollment primary[AsiaPacific,male]</t>
  </si>
  <si>
    <t>Net enrollment primary[AsiaPacific,female]</t>
  </si>
  <si>
    <t>Net enrollment primary[EastEu,male]</t>
  </si>
  <si>
    <t>Net enrollment primary[EastEu,female]</t>
  </si>
  <si>
    <t>Net enrollment primary[LAC,male]</t>
  </si>
  <si>
    <t>Net enrollment primary[LAC,female]</t>
  </si>
  <si>
    <t>Net enrollment primary[WestEu,male]</t>
  </si>
  <si>
    <t>Net enrollment primary[WestEu,female]</t>
  </si>
  <si>
    <t>Net enrollment primary[World,male]</t>
  </si>
  <si>
    <t>Net enrollment primary[World,female]</t>
  </si>
  <si>
    <t>Net enrollment secondary[Africa,male]</t>
  </si>
  <si>
    <t>Net enrollment secondary[Africa,female]</t>
  </si>
  <si>
    <t>Net enrollment secondary[AsiaPacific,male]</t>
  </si>
  <si>
    <t>Net enrollment secondary[AsiaPacific,female]</t>
  </si>
  <si>
    <t>Net enrollment secondary[EastEU,male]</t>
  </si>
  <si>
    <t>Net enrollment secondary[EastEU,female]</t>
  </si>
  <si>
    <t>Net enrollment secondary[LAC,male]</t>
  </si>
  <si>
    <t>Net enrollment secondary[LAC,female]</t>
  </si>
  <si>
    <t>Net enrollment secondary[WestEU,male]</t>
  </si>
  <si>
    <t>Net enrollment secondary[WestEU,female]</t>
  </si>
  <si>
    <t>Net enrollment secondary[World,male]</t>
  </si>
  <si>
    <t>Net enrollment secondary[World,female]</t>
  </si>
  <si>
    <t>Gross enrollment tertiary[Africa,male]</t>
  </si>
  <si>
    <t>Gross enrollment tertiary[Africa,female]</t>
  </si>
  <si>
    <t>Gross enrollment tertiary[AsiaPacific,male]</t>
  </si>
  <si>
    <t>Gross enrollment tertiary[AsiaPacific,female]</t>
  </si>
  <si>
    <t>Gross enrollment tertiary[EastEU,male]</t>
  </si>
  <si>
    <t>Gross enrollment tertiary[EastEU,female]</t>
  </si>
  <si>
    <t>Gross enrollment tertiary[LAC,male]</t>
  </si>
  <si>
    <t>Gross enrollment tertiary[LAC,female]</t>
  </si>
  <si>
    <t>Gross enrollment tertiary[WestEU,male]</t>
  </si>
  <si>
    <t>Gross enrollment tertiary[WestEU,female]</t>
  </si>
  <si>
    <t>Gross enrollment tertiary[World,male]</t>
  </si>
  <si>
    <t>Gross enrollment tertiary[World,female]</t>
  </si>
  <si>
    <t>Secretariat of the Convention on Biological Diversity and Netherlands Environmental Assessment Agency</t>
  </si>
  <si>
    <t>feb-2024</t>
  </si>
  <si>
    <t>Mean Species Abundance[Africa]</t>
  </si>
  <si>
    <t>Mean Species Abundance[AsiaPacific]</t>
  </si>
  <si>
    <t>Mean Species Abundance[EastEu]</t>
  </si>
  <si>
    <t>Mean Species Abundance[LAC]</t>
  </si>
  <si>
    <t>Mean Species Abundance[WestEu]</t>
  </si>
  <si>
    <t>Mean Species Abundance[World]</t>
  </si>
  <si>
    <t>Energy_Oil</t>
  </si>
  <si>
    <t>Statistical Review of World Energy Data</t>
  </si>
  <si>
    <t>mar-2024</t>
  </si>
  <si>
    <t>Identified Oil Resources in billion barrels[Africa]</t>
  </si>
  <si>
    <t>Identified Oil Resources in billion barrels[AsiaPacific]</t>
  </si>
  <si>
    <t>Identified Oil Resources in billion barrels[EastEu]</t>
  </si>
  <si>
    <t>Identified Oil Resources in billion barrels[LAC]</t>
  </si>
  <si>
    <t>Identified Oil Resources in billion barrels[WestEu]</t>
  </si>
  <si>
    <t>Identified Oil Resources in billion barrels[World]</t>
  </si>
  <si>
    <t>Identified Oil Resources[Africa]</t>
  </si>
  <si>
    <t>Identified Oil Resources[AsiaPacific]</t>
  </si>
  <si>
    <t>Identified Oil Resources[EastEu]</t>
  </si>
  <si>
    <t>Identified Oil Resources[LAC]</t>
  </si>
  <si>
    <t>Identified Oil Resources[WestEu]</t>
  </si>
  <si>
    <t>Identified Oil Resources[World]</t>
  </si>
  <si>
    <t>Oil Production in thousand barrels daily[Africa]</t>
  </si>
  <si>
    <t>Oil Production in thousand barrels daily[AsiaPacific]</t>
  </si>
  <si>
    <t>Oil Production in thousand barrels daily[EastEu]</t>
  </si>
  <si>
    <t>Oil Production in thousand barrels daily[LAC]</t>
  </si>
  <si>
    <t>Oil Production in thousand barrels daily[WestEu]</t>
  </si>
  <si>
    <t>Oil Production in thousand barrels daily[World]</t>
  </si>
  <si>
    <t>Oil Production[Africa]</t>
  </si>
  <si>
    <t>Oil Production[AsiaPacific]</t>
  </si>
  <si>
    <t>Oil Production[EastEu]</t>
  </si>
  <si>
    <t>Oil Production FULL[EastEu]</t>
  </si>
  <si>
    <t>Oil Production[LAC]</t>
  </si>
  <si>
    <t>Oil Production[WestEu]</t>
  </si>
  <si>
    <t>Oil Production[World]</t>
  </si>
  <si>
    <t>Oil Demand Local[Africa]</t>
  </si>
  <si>
    <t>Oil Demand Local[AsiaPacific]</t>
  </si>
  <si>
    <t>Oil Demand Local ALL[EastEu]</t>
  </si>
  <si>
    <t>Oil Demand Local[EastEu]</t>
  </si>
  <si>
    <t>Oil Demand Local[LAC]</t>
  </si>
  <si>
    <t>Oil Demand Local[WestEu]</t>
  </si>
  <si>
    <t>Oil Demand Local[World]</t>
  </si>
  <si>
    <t>Oil Demand to Supply Ratio</t>
  </si>
  <si>
    <t>Oil Demand per Capita[Africa]</t>
  </si>
  <si>
    <t>Oil Demand per Capita[AsiaPacific]</t>
  </si>
  <si>
    <t>Oil Demand per Capita[EastEu]</t>
  </si>
  <si>
    <t>Oil Demand per Capita[LAC]</t>
  </si>
  <si>
    <t>Oil Demand per Capita[WestEu]</t>
  </si>
  <si>
    <t>Oil Demand per Capita[World]</t>
  </si>
  <si>
    <t>Oil Price 2023 USD per Barrel</t>
  </si>
  <si>
    <t>Oil Price per Barrel Global</t>
  </si>
  <si>
    <t>Oil Price Global</t>
  </si>
  <si>
    <t>Energy_Gas</t>
  </si>
  <si>
    <t>Gas Production in exajoules[Africa]</t>
  </si>
  <si>
    <t>Gas Production in exajoules[AsiaPacific]</t>
  </si>
  <si>
    <t>Gas Production in exajoules[EastEu]</t>
  </si>
  <si>
    <t>Gas Production in exajoules[LAC]</t>
  </si>
  <si>
    <t>Gas Production in exajoules[WestEu]</t>
  </si>
  <si>
    <t>Gas Production in exajoules[World]</t>
  </si>
  <si>
    <t>Gas Production[Africa]</t>
  </si>
  <si>
    <t>Gas Production[AsiaPacific]</t>
  </si>
  <si>
    <t>Gas Production[EastEu]</t>
  </si>
  <si>
    <t>Gas Production[LAC]</t>
  </si>
  <si>
    <t>Gas Production[WestEu]</t>
  </si>
  <si>
    <t>Gas Production[World]</t>
  </si>
  <si>
    <t>Gas Demand Local EJ[Africa]</t>
  </si>
  <si>
    <t>Gas Demand Local EJ[AsiaPacific]</t>
  </si>
  <si>
    <t>Gas Demand Local EJ[EastEu]</t>
  </si>
  <si>
    <t>Gas Demand Local EJ[LAC]</t>
  </si>
  <si>
    <t>Gas Demand Local EJ[WestEu]</t>
  </si>
  <si>
    <t>Gas Demand Local EJ[World]</t>
  </si>
  <si>
    <t>Gas Demand Local[Africa]</t>
  </si>
  <si>
    <t>Gas Demand Local[AsiaPacific]</t>
  </si>
  <si>
    <t>Gas Demand Local[EastEu]</t>
  </si>
  <si>
    <t>Gas Demand Local[LAC]</t>
  </si>
  <si>
    <t>Gas Demand Local[WestEu]</t>
  </si>
  <si>
    <t>Gas Demand Local[World]</t>
  </si>
  <si>
    <t>Gas Demand to Supply Ratio</t>
  </si>
  <si>
    <t>Gas Demand per Capita[Africa]</t>
  </si>
  <si>
    <t>Gas Demand per Capita[AsiaPacific]</t>
  </si>
  <si>
    <t>Gas Demand per Capita[EastEu]</t>
  </si>
  <si>
    <t>Gas Demand per Capita[LAC]</t>
  </si>
  <si>
    <t>Gas Demand per Capita[WestEu]</t>
  </si>
  <si>
    <t>Gas Demand per Capita[World]</t>
  </si>
  <si>
    <t>Gas Price per Mbtu Global</t>
  </si>
  <si>
    <t>Energy_Coal</t>
  </si>
  <si>
    <t>Coal Production in exajoules[Africa]</t>
  </si>
  <si>
    <t>Coal Production in exajoules[AsiaPacific]</t>
  </si>
  <si>
    <t>Coal Production in exajoules[EastEu]</t>
  </si>
  <si>
    <t>Coal Production in exajoules[LAC]</t>
  </si>
  <si>
    <t>Coal Production in exajoules[WestEu]</t>
  </si>
  <si>
    <t>Coal Production in exajoules[World]</t>
  </si>
  <si>
    <t>Coal Production[Africa]</t>
  </si>
  <si>
    <t>Coal Production[AsiaPacific]</t>
  </si>
  <si>
    <t>Coal Production[EastEu]</t>
  </si>
  <si>
    <t>Coal Production[LAC]</t>
  </si>
  <si>
    <t>Coal Production[WestEu]</t>
  </si>
  <si>
    <t>Coal Production[World]</t>
  </si>
  <si>
    <t>Coal Demand Local EJ[Africa]</t>
  </si>
  <si>
    <t>Coal Demand Local EJ[AsiaPacific]</t>
  </si>
  <si>
    <t>Coal Demand Local EJ[EastEu]</t>
  </si>
  <si>
    <t>Coal Demand Local EJ[LAC]</t>
  </si>
  <si>
    <t>Coal Demand Local EJ[WestEu]</t>
  </si>
  <si>
    <t>Coal Demand Local EJ[World]</t>
  </si>
  <si>
    <t>Coal Demand Local[Africa]</t>
  </si>
  <si>
    <t>Coal Demand Local[AsiaPacific]</t>
  </si>
  <si>
    <t>Coal Demand Local[EastEu]</t>
  </si>
  <si>
    <t>Coal Demand Local[LAC]</t>
  </si>
  <si>
    <t>Coal Demand Local[WestEu]</t>
  </si>
  <si>
    <t>Coal Demand Local[World]</t>
  </si>
  <si>
    <t>Coal Demand to Supply Ratio</t>
  </si>
  <si>
    <t>Coal Demand per Capita[Africa]</t>
  </si>
  <si>
    <t>Coal Demand per Capita[AsiaPacific]</t>
  </si>
  <si>
    <t>Coal Demand per Capita[EastEu]</t>
  </si>
  <si>
    <t>Coal Demand per Capita[LAC]</t>
  </si>
  <si>
    <t>Coal Demand per Capita[WestEu]</t>
  </si>
  <si>
    <t>Coal Demand per Capita[World]</t>
  </si>
  <si>
    <t>World Energy Investment</t>
  </si>
  <si>
    <t>Total Investment in Oil[Africa]</t>
  </si>
  <si>
    <t>Total Investment in Oil[AsiaPacific]</t>
  </si>
  <si>
    <t>Total Investment in Oil[EastEu]</t>
  </si>
  <si>
    <t>Total Investment in Oil[LAC]</t>
  </si>
  <si>
    <t>Total Investment in Oil[WestEu]</t>
  </si>
  <si>
    <t>Total Investment in Oil[World]</t>
  </si>
  <si>
    <t>Total Investment in Gas[Africa]</t>
  </si>
  <si>
    <t>Total Investment in Gas[AsiaPacific]</t>
  </si>
  <si>
    <t>Total Investment in Gas[EastEu]</t>
  </si>
  <si>
    <t>Total Investment in Gas[LAC]</t>
  </si>
  <si>
    <t>Total Investment in Gas[WestEu]</t>
  </si>
  <si>
    <t>Total Investment in Gas[World]</t>
  </si>
  <si>
    <t>Total Investment in Coal[Africa]</t>
  </si>
  <si>
    <t>Total Investment in Coal[AsiaPacific]</t>
  </si>
  <si>
    <t>Total Investment in Coal[EastEu]</t>
  </si>
  <si>
    <t>Total Investment in Coal[LAC]</t>
  </si>
  <si>
    <t>Total Investment in Coal[WestEu]</t>
  </si>
  <si>
    <t>Total Investment in Coal[World]</t>
  </si>
  <si>
    <t>Energy_Biomass</t>
  </si>
  <si>
    <t>jun-2024</t>
  </si>
  <si>
    <t>Biomass Energy Production TJ[Africa]</t>
  </si>
  <si>
    <t>Biomass Energy Production TJ[AsiaPacific]</t>
  </si>
  <si>
    <t>Biomass Energy Production TJ[EastEu]</t>
  </si>
  <si>
    <t>Biomass Energy Production TJ[LAC]</t>
  </si>
  <si>
    <t>Biomass Energy Production TJ[WestEu]</t>
  </si>
  <si>
    <t>Biomass Energy Production TJ[World]</t>
  </si>
  <si>
    <t>Biomass Energy Production[Africa]</t>
  </si>
  <si>
    <t>Biomass Energy Production[AsiaPacific]</t>
  </si>
  <si>
    <t>Biomass Energy Production[EastEu]</t>
  </si>
  <si>
    <t>Biomass Energy Production[LAC]</t>
  </si>
  <si>
    <t>Biomass Energy Production[WestEu]</t>
  </si>
  <si>
    <t>Biomass Energy Production[World]</t>
  </si>
  <si>
    <t>Biomass Efficiency</t>
  </si>
  <si>
    <t>Total Biomass Demand TJ[Africa]</t>
  </si>
  <si>
    <t>Total Biomass Demand TJ[AsiaPacific]</t>
  </si>
  <si>
    <t>Total Biomass Demand TJ[EastEu]</t>
  </si>
  <si>
    <t>Total Biomass Demand TJ[LAC]</t>
  </si>
  <si>
    <t>Total Biomass Demand TJ[WestEu]</t>
  </si>
  <si>
    <t>Total Biomass Demand TJ[World]</t>
  </si>
  <si>
    <t>Total Biomass Demand[Africa]</t>
  </si>
  <si>
    <t>Total Biomass Demand[AsiaPacific]</t>
  </si>
  <si>
    <t>Total Biomass Demand[EastEu]</t>
  </si>
  <si>
    <t>Total Biomass Demand[LAC]</t>
  </si>
  <si>
    <t>Total Biomass Demand[WestEu]</t>
  </si>
  <si>
    <t>Total Biomass Demand[World]</t>
  </si>
  <si>
    <t>IRENA</t>
  </si>
  <si>
    <t>Biomass Energy Price per kWh[Africa]</t>
  </si>
  <si>
    <t>Biomass Energy Price per kWh[AsiaPacific]</t>
  </si>
  <si>
    <t>Biomass Energy Price per kWh[EastEu]</t>
  </si>
  <si>
    <t>Biomass Energy Price per kWh[LAC]</t>
  </si>
  <si>
    <t>Biomass Energy Price per kWh[WestEu]</t>
  </si>
  <si>
    <t>Biomass Energy Price per kWh[World]</t>
  </si>
  <si>
    <t>Energy_Solar</t>
  </si>
  <si>
    <t>Electricity generation (GWh) by Solar[Africa]</t>
  </si>
  <si>
    <t>Electricity generation (GWh) by Solar[AsiaPacific]</t>
  </si>
  <si>
    <t>Electricity generation (GWh) by Solar[EastEu]</t>
  </si>
  <si>
    <t>Electricity generation (GWh) by Solar[LAC]</t>
  </si>
  <si>
    <t>Electricity generation (GWh) by Solar[WestEu]</t>
  </si>
  <si>
    <t>Electricity generation (GWh) by Solar[World]</t>
  </si>
  <si>
    <t>Heat generation (TJ) by Solar[Africa]</t>
  </si>
  <si>
    <t>Heat generation (TJ) by Solar[AsiaPacific]</t>
  </si>
  <si>
    <t>Heat generation (TJ) by Solar[EastEu]</t>
  </si>
  <si>
    <t>Heat generation (TJ) by Solar[LAC]</t>
  </si>
  <si>
    <t>Heat generation (TJ) by Solar[WestEu]</t>
  </si>
  <si>
    <t>Heat generation (TJ) by Solar[World]</t>
  </si>
  <si>
    <t>Total Solar Demand[Africa]</t>
  </si>
  <si>
    <t>Total Solar Demand[AsiaPacific]</t>
  </si>
  <si>
    <t>Total Solar Demand[EastEu]</t>
  </si>
  <si>
    <t>Total Solar Demand[LAC]</t>
  </si>
  <si>
    <t>Total Solar Demand[WestEu]</t>
  </si>
  <si>
    <t>Total Solar Demand[World]</t>
  </si>
  <si>
    <t>Solar Energy Production[Africa]</t>
  </si>
  <si>
    <t>Solar Energy Production[AsiaPacific]</t>
  </si>
  <si>
    <t>Solar Energy Production[EastEu]</t>
  </si>
  <si>
    <t>Solar Energy Production[LAC]</t>
  </si>
  <si>
    <t>Solar Energy Production[WestEu]</t>
  </si>
  <si>
    <t>Solar Energy Production[World]</t>
  </si>
  <si>
    <t>LCOE Solar 2023 USD/kWh[Africa]</t>
  </si>
  <si>
    <t>LCOE Solar 2023 USD/kWh[AsiaPacific]</t>
  </si>
  <si>
    <t>LCOE Solar 2023 USD/kWh[EastEu]</t>
  </si>
  <si>
    <t>LCOE Solar 2023 USD/kWh[LAC]</t>
  </si>
  <si>
    <t>LCOE Solar 2023 USD/kWh[WestEu]</t>
  </si>
  <si>
    <t>LCOE Solar 2023 USD/kWh[World]</t>
  </si>
  <si>
    <t>Solar Energy Price per kWh[Africa]</t>
  </si>
  <si>
    <t>Solar Energy Price per kWh[AsiaPacific]</t>
  </si>
  <si>
    <t>Solar Energy Price per kWh[EastEu]</t>
  </si>
  <si>
    <t>Solar Energy Price per kWh[LAC]</t>
  </si>
  <si>
    <t>Solar Energy Price per kWh[WestEu]</t>
  </si>
  <si>
    <t>Solar Energy Price per kWh[World]</t>
  </si>
  <si>
    <t>Energy_Wind</t>
  </si>
  <si>
    <t>Electricity generation (GWh) by Wind[Africa]</t>
  </si>
  <si>
    <t>Electricity generation (GWh) by Wind[AsiaPacific]</t>
  </si>
  <si>
    <t>Electricity generation (GWh) by Wind[EastEu]</t>
  </si>
  <si>
    <t>Electricity generation (GWh) by Wind[LAC]</t>
  </si>
  <si>
    <t>Electricity generation (GWh) by Wind[WestEu]</t>
  </si>
  <si>
    <t>Electricity generation (GWh) by Wind[World]</t>
  </si>
  <si>
    <t>Total Wind Demand[Africa]</t>
  </si>
  <si>
    <t>Total Wind Demand[AsiaPacific]</t>
  </si>
  <si>
    <t>Total Wind Demand[EastEu]</t>
  </si>
  <si>
    <t>Total Wind Demand[LAC]</t>
  </si>
  <si>
    <t>Total Wind Demand[WestEu]</t>
  </si>
  <si>
    <t>Total Wind Demand[World]</t>
  </si>
  <si>
    <t>Wind Energy Production[Africa]</t>
  </si>
  <si>
    <t>Wind Energy Production[AsiaPacific]</t>
  </si>
  <si>
    <t>Wind Energy Production[EastEu]</t>
  </si>
  <si>
    <t>Wind Energy Production[LAC]</t>
  </si>
  <si>
    <t>Wind Energy Production[WestEu]</t>
  </si>
  <si>
    <t>Wind Energy Production[World]</t>
  </si>
  <si>
    <t>LCOE Wind 2023 USD/kWh[Africa]</t>
  </si>
  <si>
    <t>LCOE Wind 2023 USD/kWh[AsiaPacific]</t>
  </si>
  <si>
    <t>LCOE Wind 2023 USD/kWh[EastEu]</t>
  </si>
  <si>
    <t>LCOE Wind 2023 USD/kWh[LAC]</t>
  </si>
  <si>
    <t>LCOE Wind 2023 USD/kWh[WestEu]</t>
  </si>
  <si>
    <t>LCOE Wind 2023 USD/kWh[World]</t>
  </si>
  <si>
    <t>Wind Energy Price per kWh[Africa]</t>
  </si>
  <si>
    <t>Wind Energy Price per kWh[AsiaPacific]</t>
  </si>
  <si>
    <t>Wind Energy Price per kWh[EastEu]</t>
  </si>
  <si>
    <t>Wind Energy Price per kWh[LAC]</t>
  </si>
  <si>
    <t>Wind Energy Price per kWh[WestEu]</t>
  </si>
  <si>
    <t>Wind Energy Price per kWh[World]</t>
  </si>
  <si>
    <t>Energy_Market_Share</t>
  </si>
  <si>
    <t>IEA; IRENA</t>
  </si>
  <si>
    <t>aug-2024</t>
  </si>
  <si>
    <t>Energy Demand[Africa]</t>
  </si>
  <si>
    <t>Energy Demand[AsiaPacific]</t>
  </si>
  <si>
    <t>Energy Demand[EastEu]</t>
  </si>
  <si>
    <t>Energy Demand[LAC]</t>
  </si>
  <si>
    <t>Energy Demand[WestEu]</t>
  </si>
  <si>
    <t>Energy Demand[World]</t>
  </si>
  <si>
    <t>Energy Demand per Capita[Africa]</t>
  </si>
  <si>
    <t>Energy Demand per Capita[AsiaPacific]</t>
  </si>
  <si>
    <t>Energy Demand per Capita[EastEu]</t>
  </si>
  <si>
    <t>Energy Demand per Capita[LAC]</t>
  </si>
  <si>
    <t>Energy Demand per Capita[WestEu]</t>
  </si>
  <si>
    <t>Energy Demand per Capita[World]</t>
  </si>
  <si>
    <t>Market Share Oil[Africa]</t>
  </si>
  <si>
    <t>Market Share Gas[Africa]</t>
  </si>
  <si>
    <t>Market Share Coal[Africa]</t>
  </si>
  <si>
    <t>Market Share Biomass[Africa]</t>
  </si>
  <si>
    <t>Market Share Solar[Africa]</t>
  </si>
  <si>
    <t>Market Share Wind[Africa]</t>
  </si>
  <si>
    <t>Total Energy Market[Africa]</t>
  </si>
  <si>
    <t>Market Share Oil[AsiaPacific]</t>
  </si>
  <si>
    <t>Market Share Gas[AsiaPacific]</t>
  </si>
  <si>
    <t>Market Share Coal[AsiaPacific]</t>
  </si>
  <si>
    <t>Market Share Biomass[AsiaPacific]</t>
  </si>
  <si>
    <t>Market Share Solar[AsiaPacific]</t>
  </si>
  <si>
    <t>Market Share Wind[AsiaPacific]</t>
  </si>
  <si>
    <t>Total Energy Market[AsiaPacific]</t>
  </si>
  <si>
    <t>Market Share Oil[EastEu]</t>
  </si>
  <si>
    <t>Market Share Oil EST[EastEu]</t>
  </si>
  <si>
    <t>Market Share Gas[EastEu]</t>
  </si>
  <si>
    <t>Market Share Gas EST[EastEu]</t>
  </si>
  <si>
    <t>Market Share Coal[EastEu]</t>
  </si>
  <si>
    <t>Market Share Coal EST[EastEu]</t>
  </si>
  <si>
    <t>Market Share Biomass[EastEu]</t>
  </si>
  <si>
    <t>Market Share Solar[EastEu]</t>
  </si>
  <si>
    <t>Market Share Wind[EastEu]</t>
  </si>
  <si>
    <t>Total Energy Market[EastEu]</t>
  </si>
  <si>
    <t>Market Share Oil[LAC]</t>
  </si>
  <si>
    <t>Market Share Gas[LAC]</t>
  </si>
  <si>
    <t>Market Share Coal[LAC]</t>
  </si>
  <si>
    <t>Market Share Biomass[LAC]</t>
  </si>
  <si>
    <t>Market Share Solar[LAC]</t>
  </si>
  <si>
    <t>Market Share Wind[LAC]</t>
  </si>
  <si>
    <t>Total Energy Market[LAC]</t>
  </si>
  <si>
    <t>Market Share Oil[WestEu]</t>
  </si>
  <si>
    <t>Market Share Gas[WestEu]</t>
  </si>
  <si>
    <t>Market Share Coal[WestEu]</t>
  </si>
  <si>
    <t>Market Share Biomass[WestEu]</t>
  </si>
  <si>
    <t>Market Share Solar[WestEu]</t>
  </si>
  <si>
    <t>Market Share Solar All[WestEu]</t>
  </si>
  <si>
    <t>Market Share Wind[WestEu]</t>
  </si>
  <si>
    <t>Total Energy Market[WestEu]</t>
  </si>
  <si>
    <t>Carbon_Cycle</t>
  </si>
  <si>
    <t>nov-2024</t>
  </si>
  <si>
    <t>CO2 Emission from Coal in Mt CO2[Africa]</t>
  </si>
  <si>
    <t>CO2 Emission from Gas in Mt CO2[Africa]</t>
  </si>
  <si>
    <t>CO2 Emission from Oil in Mt CO2[Africa]</t>
  </si>
  <si>
    <t>CO2 Emission from Coal in Mt CO2[AsiaPacific]</t>
  </si>
  <si>
    <t>CO2 Emission from Gas in Mt CO2[AsiaPacific]</t>
  </si>
  <si>
    <t>CO2 Emission from Oil in Mt CO2[AsiaPacific]</t>
  </si>
  <si>
    <t>CO2 Emission from Coal in Mt CO2[EastEu]</t>
  </si>
  <si>
    <t>CO2 Emission from Gas in Mt CO2[EastEu]</t>
  </si>
  <si>
    <t>CO2 Emission from Oil in Mt CO2[EastEu]</t>
  </si>
  <si>
    <t>CO2 Emission from Coal in Mt CO2[LAC]</t>
  </si>
  <si>
    <t>CO2 Emission from Gas in Mt CO2[LAC]</t>
  </si>
  <si>
    <t>CO2 Emission from Oil in Mt CO2[LAC]</t>
  </si>
  <si>
    <t>CO2 Emission from Coal in Mt CO2[WestEu]</t>
  </si>
  <si>
    <t>CO2 Emission from Gas in Mt CO2[WestEu]</t>
  </si>
  <si>
    <t>CO2 Emission from Oil in Mt CO2[WestEu]</t>
  </si>
  <si>
    <t>CO2 Emission from Coal in Mt CO2[World]</t>
  </si>
  <si>
    <t>CO2 Emission from Gas in Mt CO2[World]</t>
  </si>
  <si>
    <t>CO2 Emission from Oil in Mt CO2[World]</t>
  </si>
  <si>
    <t>C Emission from Coal Energy[Africa]</t>
  </si>
  <si>
    <t>C Emission from Gas Energy[Africa]</t>
  </si>
  <si>
    <t>C Emission from Oil Energy[Africa]</t>
  </si>
  <si>
    <t>C Emission from Coal Energy[AsiaPacific]</t>
  </si>
  <si>
    <t>C Emission from Gas Energy[AsiaPacific]</t>
  </si>
  <si>
    <t>C Emission from Oil Energy[AsiaPacific]</t>
  </si>
  <si>
    <t>C Emission from Coal Energy[EastEu]</t>
  </si>
  <si>
    <t>C Emission from Gas Energy[EastEu]</t>
  </si>
  <si>
    <t>C Emission from Oil Energy[EastEu]</t>
  </si>
  <si>
    <t>C Emission from Coal Energy[LAC]</t>
  </si>
  <si>
    <t>C Emission from Gas Energy[LAC]</t>
  </si>
  <si>
    <t>C Emission from Oil Energy[LAC]</t>
  </si>
  <si>
    <t>C Emission from Coal Energy[WestEu]</t>
  </si>
  <si>
    <t>C Emission from Gas Energy[WestEu]</t>
  </si>
  <si>
    <t>C Emission from Oil Energy[WestEu]</t>
  </si>
  <si>
    <t>C Emission from Coal Energy[World]</t>
  </si>
  <si>
    <t>C Emission from Gas Energy[World]</t>
  </si>
  <si>
    <t>C Emission from Oil Energy[World]</t>
  </si>
  <si>
    <t>Production Coal Energy TJ[Africa]</t>
  </si>
  <si>
    <t>Production Gas Energy TJ[Africa]</t>
  </si>
  <si>
    <t>Production Oil Energy TJ[Africa]</t>
  </si>
  <si>
    <t>Production Coal Energy TJ[AsiaPacific]</t>
  </si>
  <si>
    <t>Production Gas Energy TJ[AsiaPacific]</t>
  </si>
  <si>
    <t>Production Oil Energy TJ[AsiaPacific]</t>
  </si>
  <si>
    <t>Production Coal Energy TJ[EastEu]</t>
  </si>
  <si>
    <t>Production Gas Energy TJ[EastEu]</t>
  </si>
  <si>
    <t>Production Oil Energy TJ[EastEu]</t>
  </si>
  <si>
    <t>Production Coal Energy TJ[LAC]</t>
  </si>
  <si>
    <t>Production Gas Energy TJ[LAC]</t>
  </si>
  <si>
    <t>Production Oil Energy TJ[LAC]</t>
  </si>
  <si>
    <t>Production Coal Energy TJ[WestEu]</t>
  </si>
  <si>
    <t>Production Gas Energy TJ[WestEu]</t>
  </si>
  <si>
    <t>Production Oil Energy TJ[WestEu]</t>
  </si>
  <si>
    <t>Production Coal Energy TJ[World]</t>
  </si>
  <si>
    <t>Production Gas Energy TJ[World]</t>
  </si>
  <si>
    <t>Production Oil Energy TJ[World]</t>
  </si>
  <si>
    <t>Production Coal Energy Mtoe[Africa]</t>
  </si>
  <si>
    <t>Production Gas Energy Mtoe[Africa]</t>
  </si>
  <si>
    <t>Production Oil Energy Mtoe[Africa]</t>
  </si>
  <si>
    <t>Production Coal Energy Mtoe[AsiaPacific]</t>
  </si>
  <si>
    <t>Production Gas Energy Mtoe[AsiaPacific]</t>
  </si>
  <si>
    <t>Production Oil Energy Mtoe[AsiaPacific]</t>
  </si>
  <si>
    <t>Production Coal Energy Mtoe[EastEu]</t>
  </si>
  <si>
    <t>Production Gas Energy Mtoe[EastEu]</t>
  </si>
  <si>
    <t>Production Oil Energy Mtoe[EastEu]</t>
  </si>
  <si>
    <t>Production Coal Energy Mtoe[LAC]</t>
  </si>
  <si>
    <t>Production Gas Energy Mtoe[LAC]</t>
  </si>
  <si>
    <t>Production Oil Energy Mtoe[LAC]</t>
  </si>
  <si>
    <t>Production Coal Energy Mtoe[WestEu]</t>
  </si>
  <si>
    <t>Production Gas Energy Mtoe[WestEu]</t>
  </si>
  <si>
    <t>Production Oil Energy Mtoe[WestEu]</t>
  </si>
  <si>
    <t>Production Coal Energy Mtoe[World]</t>
  </si>
  <si>
    <t>Production Gas Energy Mtoe[World]</t>
  </si>
  <si>
    <t>Production Oil Energy Mtoe[World]</t>
  </si>
  <si>
    <t>C Intensity of Emission from Coal[Africa]</t>
  </si>
  <si>
    <t>C Intensity of Emission from Gas[Africa]</t>
  </si>
  <si>
    <t>C Intensity of Emission from Oil[Africa]</t>
  </si>
  <si>
    <t>C Intensity of Emission from Coal[AsiaPacific]</t>
  </si>
  <si>
    <t>C Intensity of Emission from Gas[AsiaPacific]</t>
  </si>
  <si>
    <t>C Intensity of Emission from Oil[AsiaPacific]</t>
  </si>
  <si>
    <t>C Intensity of Emission from Coal[EastEu]</t>
  </si>
  <si>
    <t>C Intensity of Emission from Gas[EastEu]</t>
  </si>
  <si>
    <t>C Intensity of Emission from Oil[EastEu]</t>
  </si>
  <si>
    <t>C Intensity of Emission from Coal[LAC]</t>
  </si>
  <si>
    <t>C Intensity of Emission from Gas[LAC]</t>
  </si>
  <si>
    <t>C Intensity of Emission from Oil[LAC]</t>
  </si>
  <si>
    <t>C Intensity of Emission from Coal[WestEu]</t>
  </si>
  <si>
    <t>C Intensity of Emission from Gas[WestEu]</t>
  </si>
  <si>
    <t>C Intensity of Emission from Oil[WestEu]</t>
  </si>
  <si>
    <t>C Intensity of Emission from Coal[World]</t>
  </si>
  <si>
    <t>C Intensity of Emission from Gas[World]</t>
  </si>
  <si>
    <t>C Intensity of Emission from Oil[World]</t>
  </si>
  <si>
    <t>AQUASTAT</t>
  </si>
  <si>
    <t>mar-2025</t>
  </si>
  <si>
    <t>Industrial Water Demand[Africa]</t>
  </si>
  <si>
    <t>Industrial Water Demand[AsiaPacific]</t>
  </si>
  <si>
    <t>Industrial Water Demand[EastEu]</t>
  </si>
  <si>
    <t>Industrial Water Demand[LAC]</t>
  </si>
  <si>
    <t>Industrial Water Demand[WestEu]</t>
  </si>
  <si>
    <t>Industrial Water Demand[World]</t>
  </si>
  <si>
    <t>Agricultural Water Demand[Africa]</t>
  </si>
  <si>
    <t>Agricultural Water Demand[AsiaPacific]</t>
  </si>
  <si>
    <t>Agricultural Water Demand[EastEu]</t>
  </si>
  <si>
    <t>Agricultural Water Demand[LAC]</t>
  </si>
  <si>
    <t>Agricultural Water Demand[WestEu]</t>
  </si>
  <si>
    <t>Agricultural Water Demand[World]</t>
  </si>
  <si>
    <t>Domestic Water Demand[Africa]</t>
  </si>
  <si>
    <t>Domestic Water Demand[AsiaPacific]</t>
  </si>
  <si>
    <t>Domestic Water Demand[EastEu]</t>
  </si>
  <si>
    <t>Domestic Water Demand[LAC]</t>
  </si>
  <si>
    <t>Domestic Water Demand[WestEu]</t>
  </si>
  <si>
    <t>Domestic Water Demand[World]</t>
  </si>
  <si>
    <t>Total Water Demand</t>
  </si>
  <si>
    <t>Land_Use</t>
  </si>
  <si>
    <t>Agricultural Land[Africa]</t>
  </si>
  <si>
    <t>Agricultural Land[AsiaPacific]</t>
  </si>
  <si>
    <t>Agricultural Land[EastEu]</t>
  </si>
  <si>
    <t>Agricultural Land[LAC]</t>
  </si>
  <si>
    <t>Agricultural Land[WestEu]</t>
  </si>
  <si>
    <t>Agricultural Land[World]</t>
  </si>
  <si>
    <t>aug-2025</t>
  </si>
  <si>
    <t>Agriculture Protected Land[Africa]</t>
  </si>
  <si>
    <t>Agriculture Protected Land[AsiaPacific]</t>
  </si>
  <si>
    <t>Agriculture Protected Land[EastEu]</t>
  </si>
  <si>
    <t>Agriculture Protected Land[LAC]</t>
  </si>
  <si>
    <t>Agriculture Protected Land[WestEu]</t>
  </si>
  <si>
    <t>Agriculture Protected Land[World]</t>
  </si>
  <si>
    <t>Irrigated Agriculture Land[Africa]</t>
  </si>
  <si>
    <t>Irrigated Agriculture Land[AsiaPacific]</t>
  </si>
  <si>
    <t>Irrigated Agriculture Land[EastEu]</t>
  </si>
  <si>
    <t>Irrigated Agriculture Land[LAC]</t>
  </si>
  <si>
    <t>Irrigated Agriculture Land[WestEu]</t>
  </si>
  <si>
    <t>Irrigated Agriculture Land[World]</t>
  </si>
  <si>
    <t>Percent of Irrigated Land value[Africa]</t>
  </si>
  <si>
    <t>Percent of Irrigated Land value[AsiaPacific]</t>
  </si>
  <si>
    <t>Percent of Irrigated Land value[EastEu]</t>
  </si>
  <si>
    <t>Percent of Irrigated Land value[LAC]</t>
  </si>
  <si>
    <t>Percent of Irrigated Land value[WestEu]</t>
  </si>
  <si>
    <t>Percent of Irrigated Land value[World]</t>
  </si>
  <si>
    <t>Percent of Irrigated Land[Africa]</t>
  </si>
  <si>
    <t>Percent of Irrigated Land[AsiaPacific]</t>
  </si>
  <si>
    <t>Percent of Irrigated Land[EastEu]</t>
  </si>
  <si>
    <t>Percent of Irrigated Land[LAC]</t>
  </si>
  <si>
    <t>Percent of Irrigated Land[WestEu]</t>
  </si>
  <si>
    <t>Percent of Irrigated Land[World]</t>
  </si>
  <si>
    <t>Arable Land[Africa]</t>
  </si>
  <si>
    <t>Arable Land[AsiaPacific]</t>
  </si>
  <si>
    <t>Arable Land[EastEu]</t>
  </si>
  <si>
    <t>Arable Land[LAC]</t>
  </si>
  <si>
    <t>Arable Land[WestEu]</t>
  </si>
  <si>
    <t>Arable Land[World]</t>
  </si>
  <si>
    <t>Arable Percentage of Agriculture Land[Africa]</t>
  </si>
  <si>
    <t>Arable Percentage of Agriculture Land[AsiaPacific]</t>
  </si>
  <si>
    <t>Arable Percentage of Agriculture Land[EastEu]</t>
  </si>
  <si>
    <t>Arable Percentage of Agriculture Land[LAC]</t>
  </si>
  <si>
    <t>Arable Percentage of Agriculture Land[WestEu]</t>
  </si>
  <si>
    <t>Arable Percentage of Agriculture Land[World]</t>
  </si>
  <si>
    <t>Permanent crops[Africa]</t>
  </si>
  <si>
    <t>Permanent crops[AsiaPacific]</t>
  </si>
  <si>
    <t>Permanent crops[EastEu]</t>
  </si>
  <si>
    <t>Permanent crops[LAC]</t>
  </si>
  <si>
    <t>Permanent crops[WestEu]</t>
  </si>
  <si>
    <t>Permanent crops[World]</t>
  </si>
  <si>
    <t>Permanent Crops Percentage of Agriculture Land[Africa]</t>
  </si>
  <si>
    <t>Permanent Crops Percentage of Agriculture Land[AsiaPacific]</t>
  </si>
  <si>
    <t>Permanent Crops Percentage of Agriculture Land[EastEu]</t>
  </si>
  <si>
    <t>Permanent Crops Percentage of Agriculture Land[LAC]</t>
  </si>
  <si>
    <t>Permanent Crops Percentage of Agriculture Land[WestEu]</t>
  </si>
  <si>
    <t>Permanent Crops Percentage of Agriculture Land[World]</t>
  </si>
  <si>
    <t>Meadows and Pastures Percentage of Agriculture Land[Africa]</t>
  </si>
  <si>
    <t>Meadows and Pastures Percentage of Agriculture Land[AsiaPacific]</t>
  </si>
  <si>
    <t>Meadows and Pastures Percentage of Agriculture Land[EastEu]</t>
  </si>
  <si>
    <t>Meadows and Pastures Percentage of Agriculture Land[LAC]</t>
  </si>
  <si>
    <t>Meadows and Pastures Percentage of Agriculture Land[WestEu]</t>
  </si>
  <si>
    <t>Meadows and Pastures Percentage of Agriculture Land[World]</t>
  </si>
  <si>
    <t>Permanent meadows and pastures[Africa]</t>
  </si>
  <si>
    <t>Permanent meadows and pastures[AsiaPacific]</t>
  </si>
  <si>
    <t>Permanent meadows and pastures[EastEu]</t>
  </si>
  <si>
    <t>Permanent meadows and pastures[LAC]</t>
  </si>
  <si>
    <t>Permanent meadows and pastures[WestEu]</t>
  </si>
  <si>
    <t>Permanent meadows and pastures[World]</t>
  </si>
  <si>
    <t>sep-2025</t>
  </si>
  <si>
    <t>Land Allocated for Food Crops[Africa]</t>
  </si>
  <si>
    <t>Land Allocated for Food Crops[AsiaPacific]</t>
  </si>
  <si>
    <t>Land Allocated for Food Crops[EastEu]</t>
  </si>
  <si>
    <t>Land Allocated for Food Crops[LAC]</t>
  </si>
  <si>
    <t>Land Allocated for Food Crops[WestEu]</t>
  </si>
  <si>
    <t>Land Allocated for Food Crops[World]</t>
  </si>
  <si>
    <t>Forest Land[Africa]</t>
  </si>
  <si>
    <t>Forest Land[AsiaPacific]</t>
  </si>
  <si>
    <t>Forest Land[EastEu]</t>
  </si>
  <si>
    <t>Forest Land[LAC]</t>
  </si>
  <si>
    <t>Forest Land[WestEu]</t>
  </si>
  <si>
    <t>Forest Land[World]</t>
  </si>
  <si>
    <t>Other Land[Africa]</t>
  </si>
  <si>
    <t>Other Land[AsiaPacific]</t>
  </si>
  <si>
    <t>Other Land[EastEu]</t>
  </si>
  <si>
    <t>Other Land[LAC]</t>
  </si>
  <si>
    <t>Other Land[WestEu]</t>
  </si>
  <si>
    <t>Other Land[World]</t>
  </si>
  <si>
    <t>Production rate of pasture based food[Africa,PasMeat]</t>
  </si>
  <si>
    <t>Production rate of pasture based food[AsiaPacific,PasMeat]</t>
  </si>
  <si>
    <t>Production rate of pasture based food[EastEu,PasMeat]</t>
  </si>
  <si>
    <t>Production rate of pasture based food[LAC,PasMeat]</t>
  </si>
  <si>
    <t>Production rate of pasture based food[WestEu,PasMeat]</t>
  </si>
  <si>
    <t>Production rate of pasture based food[World,PasMeat]</t>
  </si>
  <si>
    <t>Production rate of animal food[Africa,CropMeat]</t>
  </si>
  <si>
    <t>Production rate of animal food[AsiaPacific,CropMeat]</t>
  </si>
  <si>
    <t>Production rate of animal food[EastEu,CropMeat]</t>
  </si>
  <si>
    <t>Production rate of animal food[LAC,CropMeat]</t>
  </si>
  <si>
    <t>Production rate of animal food[WestEu,CropMeat]</t>
  </si>
  <si>
    <t>Production rate of animal food[World,CropMeat]</t>
  </si>
  <si>
    <t>oct-2025</t>
  </si>
  <si>
    <t>Production rate of animal food[Africa,Eggs]</t>
  </si>
  <si>
    <t>Production rate of animal food[AsiaPacific,Eggs]</t>
  </si>
  <si>
    <t>Production rate of animal food[EastEu,Eggs]</t>
  </si>
  <si>
    <t>Production rate of animal food[LAC,Eggs]</t>
  </si>
  <si>
    <t>Production rate of animal food[WestEu,Eggs]</t>
  </si>
  <si>
    <t>Production rate of animal food[World,Eggs]</t>
  </si>
  <si>
    <t>Production rate of pasture based food[Africa,Dairy]</t>
  </si>
  <si>
    <t>Production rate of pasture based food[AsiaPacific,Dairy]</t>
  </si>
  <si>
    <t>Production rate of pasture based food[EastEu,Dairy]</t>
  </si>
  <si>
    <t>Production rate of pasture based food[LAC,Dairy]</t>
  </si>
  <si>
    <t>Production rate of pasture based food[WestEu,Dairy]</t>
  </si>
  <si>
    <t>Production rate of pasture based food[World,Dairy]</t>
  </si>
  <si>
    <t>Food production rate[Africa,Pulses]</t>
  </si>
  <si>
    <t>Food production rate[Africa,Grains]</t>
  </si>
  <si>
    <t>Food production rate[Africa,VegFruits]</t>
  </si>
  <si>
    <t>Food production rate[Africa,OtherCrops]</t>
  </si>
  <si>
    <t>Food production rate[AsiaPacific,Pulses]</t>
  </si>
  <si>
    <t>Food production rate[AsiaPacific,Grains]</t>
  </si>
  <si>
    <t>Food production rate[AsiaPacific,VegFruits]</t>
  </si>
  <si>
    <t>Food production rate[AsiaPacific,OtherCrops]</t>
  </si>
  <si>
    <t>Food production rate[EastEu,Pulses]</t>
  </si>
  <si>
    <t>Food production rate[EastEu,Grains]</t>
  </si>
  <si>
    <t>Food production rate[EastEu,VegFruits]</t>
  </si>
  <si>
    <t>Food production rate[EastEu,OtherCrops]</t>
  </si>
  <si>
    <t>Food production rate[LAC,Pulses]</t>
  </si>
  <si>
    <t>Food production rate[LAC,Grains]</t>
  </si>
  <si>
    <t>Food production rate[LAC,VegFruits]</t>
  </si>
  <si>
    <t>Food production rate[LAC,OtherCrops]</t>
  </si>
  <si>
    <t>Food production rate[WestEu,Pulses]</t>
  </si>
  <si>
    <t>Food production rate[WestEu,Grains]</t>
  </si>
  <si>
    <t>Food production rate[WestEu,VegFruits]</t>
  </si>
  <si>
    <t>Food production rate[WestEu,OtherCrops]</t>
  </si>
  <si>
    <t>Food production rate[World,Pulses]</t>
  </si>
  <si>
    <t>Food production rate[World,Grains]</t>
  </si>
  <si>
    <t>Food production rate[World,VegFruits]</t>
  </si>
  <si>
    <t>Food production rate[World,OtherCrops]</t>
  </si>
  <si>
    <t>Area harvested[Africa,Pulses]</t>
  </si>
  <si>
    <t>Area harvested[Africa,Grains]</t>
  </si>
  <si>
    <t>Area harvested[Africa,VegFruits]</t>
  </si>
  <si>
    <t>Area harvested[Africa,OtherCrops]</t>
  </si>
  <si>
    <t>Area harvested[AsiaPacific,Pulses]</t>
  </si>
  <si>
    <t>Area harvested[AsiaPacific,Grains]</t>
  </si>
  <si>
    <t>Area harvested[AsiaPacific,VegFruits]</t>
  </si>
  <si>
    <t>Area harvested[AsiaPacific,OtherCrops]</t>
  </si>
  <si>
    <t>Area harvested[EastEu,Pulses]</t>
  </si>
  <si>
    <t>Area harvested[EastEu,Grains]</t>
  </si>
  <si>
    <t>Area harvested[EastEu,VegFruits]</t>
  </si>
  <si>
    <t>Area harvested[EastEu,OtherCrops]</t>
  </si>
  <si>
    <t>Area harvested[LAC,Pulses]</t>
  </si>
  <si>
    <t>Area harvested[LAC,Grains]</t>
  </si>
  <si>
    <t>Area harvested[LAC,VegFruits]</t>
  </si>
  <si>
    <t>Area harvested[LAC,OtherCrops]</t>
  </si>
  <si>
    <t>Area harvested[WestEu,Pulses]</t>
  </si>
  <si>
    <t>Area harvested[WestEu,Grains]</t>
  </si>
  <si>
    <t>Area harvested[WestEu,VegFruits]</t>
  </si>
  <si>
    <t>Area harvested[WestEu,OtherCrops]</t>
  </si>
  <si>
    <t>Area harvested[World,Pulses]</t>
  </si>
  <si>
    <t>Area harvested[World,Grains]</t>
  </si>
  <si>
    <t>Area harvested[World,VegFruits]</t>
  </si>
  <si>
    <t>Area harvested[World,OtherCrops]</t>
  </si>
  <si>
    <t>Crop yield for each category[Africa,Pulses]</t>
  </si>
  <si>
    <t>Crop yield for each category[Africa,Grains]</t>
  </si>
  <si>
    <t>Crop yield for each category[Africa,VegFruits]</t>
  </si>
  <si>
    <t>Crop yield for each category[Africa,OtherCrops]</t>
  </si>
  <si>
    <t>Crop yield for each category[AsiaPacific,Pulses]</t>
  </si>
  <si>
    <t>Crop yield for each category[AsiaPacific,Grains]</t>
  </si>
  <si>
    <t>Crop yield for each category[AsiaPacific,VegFruits]</t>
  </si>
  <si>
    <t>Crop yield for each category[AsiaPacific,OtherCrops]</t>
  </si>
  <si>
    <t>Crop yield for each category[EastEu,Pulses]</t>
  </si>
  <si>
    <t>Crop yield for each category[EastEu,Grains]</t>
  </si>
  <si>
    <t>Crop yield for each category[EastEu,VegFruits]</t>
  </si>
  <si>
    <t>Crop yield for each category[EastEu,OtherCrops]</t>
  </si>
  <si>
    <t>Crop yield for each category[LAC,Pulses]</t>
  </si>
  <si>
    <t>Crop yield for each category[LAC,Grains]</t>
  </si>
  <si>
    <t>Crop yield for each category[LAC,VegFruits]</t>
  </si>
  <si>
    <t>Crop yield for each category[LAC,OtherCrops]</t>
  </si>
  <si>
    <t>Crop yield for each category[WestEu,Pulses]</t>
  </si>
  <si>
    <t>Crop yield for each category[WestEu,Grains]</t>
  </si>
  <si>
    <t>Crop yield for each category[WestEu,VegFruits]</t>
  </si>
  <si>
    <t>Crop yield for each category[WestEu,OtherCrops]</t>
  </si>
  <si>
    <t>Crop yield for each category[World,Pulses]</t>
  </si>
  <si>
    <t>Crop yield for each category[World,Grains]</t>
  </si>
  <si>
    <t>Crop yield for each category[World,VegFruits]</t>
  </si>
  <si>
    <t>Crop yield for each category[World,OtherCrops]</t>
  </si>
  <si>
    <t>Land Use Harmonization</t>
  </si>
  <si>
    <t>Pasture Area[Africa]</t>
  </si>
  <si>
    <t>Pasture Area[AsiaPacific]</t>
  </si>
  <si>
    <t>Pasture Area[EastEu]</t>
  </si>
  <si>
    <t>Pasture Area[LAC]</t>
  </si>
  <si>
    <t>Pasture Area[WestEu]</t>
  </si>
  <si>
    <t>Pasture Area[World]</t>
  </si>
  <si>
    <t>Range Area[Africa]</t>
  </si>
  <si>
    <t>Range Area[AsiaPacific]</t>
  </si>
  <si>
    <t>Range Area[EastEu]</t>
  </si>
  <si>
    <t>Range Area[LAC]</t>
  </si>
  <si>
    <t>Range Area[WestEu]</t>
  </si>
  <si>
    <t>Range Area[World]</t>
  </si>
  <si>
    <t>Grassland Area[Africa]</t>
  </si>
  <si>
    <t>Grassland Area[AsiaPacific]</t>
  </si>
  <si>
    <t>Grassland Area[EastEu]</t>
  </si>
  <si>
    <t>Grassland Area[LAC]</t>
  </si>
  <si>
    <t>Grassland Area[WestEu]</t>
  </si>
  <si>
    <t>Grassland Area[World]</t>
  </si>
  <si>
    <t>Pasture Land Area[Africa]</t>
  </si>
  <si>
    <t>Pasture Land Area[AsiaPacific]</t>
  </si>
  <si>
    <t>Pasture Land Area[EastEu]</t>
  </si>
  <si>
    <t>Pasture Land Area[LAC]</t>
  </si>
  <si>
    <t>Pasture Land Area[WestEu]</t>
  </si>
  <si>
    <t>Pasture Land Area[World]</t>
  </si>
  <si>
    <t>Grassland Meat Yield[Africa]</t>
  </si>
  <si>
    <t>Grassland Meat Yield[AsiaPacific]</t>
  </si>
  <si>
    <t>Grassland Meat Yield[EastEu]</t>
  </si>
  <si>
    <t>Grassland Meat Yield[LAC]</t>
  </si>
  <si>
    <t>Grassland Meat Yield[WestEu]</t>
  </si>
  <si>
    <t>Grassland Meat Yield[World]</t>
  </si>
  <si>
    <t>Grassland Milk Yield[Africa]</t>
  </si>
  <si>
    <t>Grassland Milk Yield[AsiaPacific]</t>
  </si>
  <si>
    <t>Grassland Milk Yield[EastEu]</t>
  </si>
  <si>
    <t>Grassland Milk Yield[LAC]</t>
  </si>
  <si>
    <t>Grassland Milk Yield[WestEu]</t>
  </si>
  <si>
    <t>Grassland Milk Yield[World]</t>
  </si>
  <si>
    <t>Meat to Milk Multiplier[Africa]</t>
  </si>
  <si>
    <t>Meat to Milk Multiplier[AsiaPacific]</t>
  </si>
  <si>
    <t>Meat to Milk Multiplier[EastEu]</t>
  </si>
  <si>
    <t>Meat to Milk Multiplier[LAC]</t>
  </si>
  <si>
    <t>Meat to Milk Multiplier[WestEu]</t>
  </si>
  <si>
    <t>Meat to Milk Multiplier[World]</t>
  </si>
  <si>
    <t>Feed demand in tonnes[Africa,Pulses]</t>
  </si>
  <si>
    <t>Feed demand in tonnes[Africa,Grains]</t>
  </si>
  <si>
    <t>Feed demand in tonnes[Africa,VegFruits]</t>
  </si>
  <si>
    <t>Feed demand in tonnes[Africa,OtherCrops]</t>
  </si>
  <si>
    <t>Feed demand in tonnes[AsiaPacific,Pulses]</t>
  </si>
  <si>
    <t>Feed demand in tonnes[AsiaPacific,Grains]</t>
  </si>
  <si>
    <t>Feed demand in tonnes[AsiaPacific,VegFruits]</t>
  </si>
  <si>
    <t>Feed demand in tonnes[AsiaPacific,OtherCrops]</t>
  </si>
  <si>
    <t>Feed demand in tonnes[EastEu,Pulses]</t>
  </si>
  <si>
    <t>Feed demand in tonnes[EastEu,Grains]</t>
  </si>
  <si>
    <t>Feed demand in tonnes[EastEu,VegFruits]</t>
  </si>
  <si>
    <t>Feed demand in tonnes[EastEu,OtherCrops]</t>
  </si>
  <si>
    <t>Feed demand in tonnes[LAC,Pulses]</t>
  </si>
  <si>
    <t>Feed demand in tonnes[LAC,Grains]</t>
  </si>
  <si>
    <t>Feed demand in tonnes[LAC,VegFruits]</t>
  </si>
  <si>
    <t>Feed demand in tonnes[LAC,OtherCrops]</t>
  </si>
  <si>
    <t>Feed demand in tonnes[WestEu,Pulses]</t>
  </si>
  <si>
    <t>Feed demand in tonnes[WestEu,Grains]</t>
  </si>
  <si>
    <t>Feed demand in tonnes[WestEu,VegFruits]</t>
  </si>
  <si>
    <t>Feed demand in tonnes[WestEu,OtherCrops]</t>
  </si>
  <si>
    <t>Feed demand in tonnes[World,Pulses]</t>
  </si>
  <si>
    <t>Feed demand in tonnes[World,Grains]</t>
  </si>
  <si>
    <t>Feed demand in tonnes[World,VegFruits]</t>
  </si>
  <si>
    <t>Feed demand in tonnes[World,OtherCrops]</t>
  </si>
  <si>
    <t>Feed share of crop types Data[Africa,Pulses]</t>
  </si>
  <si>
    <t>Feed share of crop types Data[Africa,Grains]</t>
  </si>
  <si>
    <t>Feed share of crop types Data[Africa,VegFruits]</t>
  </si>
  <si>
    <t>Feed share of crop types Data[Africa,OtherCrops]</t>
  </si>
  <si>
    <t>Feed share of crop types Data[AsiaPacific,Pulses]</t>
  </si>
  <si>
    <t>Feed share of crop types Data[AsiaPacific,Grains]</t>
  </si>
  <si>
    <t>Feed share of crop types Data[AsiaPacific,VegFruits]</t>
  </si>
  <si>
    <t>Feed share of crop types Data[AsiaPacific,OtherCrops]</t>
  </si>
  <si>
    <t>Feed share of crop types Data[EastEu,Pulses]</t>
  </si>
  <si>
    <t>Feed share of crop types Data[EastEu,Grains]</t>
  </si>
  <si>
    <t>Feed share of crop types Data[EastEu,VegFruits]</t>
  </si>
  <si>
    <t>Feed share of crop types Data[EastEu,OtherCrops]</t>
  </si>
  <si>
    <t>Feed share of crop types Data[LAC,Pulses]</t>
  </si>
  <si>
    <t>Feed share of crop types Data[LAC,Grains]</t>
  </si>
  <si>
    <t>Feed share of crop types Data[LAC,VegFruits]</t>
  </si>
  <si>
    <t>Feed share of crop types Data[LAC,OtherCrops]</t>
  </si>
  <si>
    <t>Feed share of crop types Data[WestEu,Pulses]</t>
  </si>
  <si>
    <t>Feed share of crop types Data[WestEu,Grains]</t>
  </si>
  <si>
    <t>Feed share of crop types Data[WestEu,VegFruits]</t>
  </si>
  <si>
    <t>Feed share of crop types Data[WestEu,OtherCrops]</t>
  </si>
  <si>
    <t>Feed share of crop types Data[World,Pulses]</t>
  </si>
  <si>
    <t>Feed share of crop types Data[World,Grains]</t>
  </si>
  <si>
    <t>Feed share of crop types Data[World,VegFruits]</t>
  </si>
  <si>
    <t>Feed share of crop types Data[World,OtherCrops]</t>
  </si>
  <si>
    <t>Food Demand excl Waste in tonnes[Africa,PasMeat]</t>
  </si>
  <si>
    <t>Food Demand excl Waste in tonnes[Africa,CropMeat]</t>
  </si>
  <si>
    <t>Food Demand excl Waste in tonnes[Africa,Dairy]</t>
  </si>
  <si>
    <t>Food Demand excl Waste in tonnes[Africa,Eggs]</t>
  </si>
  <si>
    <t>Food Demand excl Waste in tonnes[Africa,Pulses]</t>
  </si>
  <si>
    <t>Food Demand excl Waste in tonnes[Africa,Grains]</t>
  </si>
  <si>
    <t>Food Demand excl Waste in tonnes[Africa,VegFruits]</t>
  </si>
  <si>
    <t>Food Demand excl Waste in tonnes[Africa,OtherCrops]</t>
  </si>
  <si>
    <t>Food Demand excl Waste in tonnes[AsiaPacific,PasMeat]</t>
  </si>
  <si>
    <t>Food Demand excl Waste in tonnes[AsiaPacific,CropMeat]</t>
  </si>
  <si>
    <t>Food Demand excl Waste in tonnes[AsiaPacific,Dairy]</t>
  </si>
  <si>
    <t>Food Demand excl Waste in tonnes[AsiaPacific,Eggs]</t>
  </si>
  <si>
    <t>Food Demand excl Waste in tonnes[AsiaPacific,Pulses]</t>
  </si>
  <si>
    <t>Food Demand excl Waste in tonnes[AsiaPacific,Grains]</t>
  </si>
  <si>
    <t>Food Demand excl Waste in tonnes[AsiaPacific,VegFruits]</t>
  </si>
  <si>
    <t>Food Demand excl Waste in tonnes[AsiaPacific,OtherCrops]</t>
  </si>
  <si>
    <t>Food Demand excl Waste in tonnes[EastEu,PasMeat]</t>
  </si>
  <si>
    <t>Food Demand excl Waste in tonnes[EastEu,CropMeat]</t>
  </si>
  <si>
    <t>Food Demand excl Waste in tonnes[EastEu,Dairy]</t>
  </si>
  <si>
    <t>Food Demand excl Waste in tonnes[EastEu,Eggs]</t>
  </si>
  <si>
    <t>Food Demand excl Waste in tonnes[EastEu,Pulses]</t>
  </si>
  <si>
    <t>Food Demand excl Waste in tonnes[EastEu,Grains]</t>
  </si>
  <si>
    <t>Food Demand excl Waste in tonnes[EastEu,VegFruits]</t>
  </si>
  <si>
    <t>Food Demand excl Waste in tonnes[EastEu,OtherCrops]</t>
  </si>
  <si>
    <t>Food Demand excl Waste in tonnes[LAC,PasMeat]</t>
  </si>
  <si>
    <t>Food Demand excl Waste in tonnes[LAC,CropMeat]</t>
  </si>
  <si>
    <t>Food Demand excl Waste in tonnes[LAC,Dairy]</t>
  </si>
  <si>
    <t>Food Demand excl Waste in tonnes[LAC,Eggs]</t>
  </si>
  <si>
    <t>Food Demand excl Waste in tonnes[LAC,Pulses]</t>
  </si>
  <si>
    <t>Food Demand excl Waste in tonnes[LAC,Grains]</t>
  </si>
  <si>
    <t>Food Demand excl Waste in tonnes[LAC,VegFruits]</t>
  </si>
  <si>
    <t>Food Demand excl Waste in tonnes[LAC,OtherCrops]</t>
  </si>
  <si>
    <t>Food Demand excl Waste in tonnes[WestEu,PasMeat]</t>
  </si>
  <si>
    <t>Food Demand excl Waste in tonnes[WestEu,CropMeat]</t>
  </si>
  <si>
    <t>Food Demand excl Waste in tonnes[WestEu,Dairy]</t>
  </si>
  <si>
    <t>Food Demand excl Waste in tonnes[WestEu,Eggs]</t>
  </si>
  <si>
    <t>Food Demand excl Waste in tonnes[WestEu,Pulses]</t>
  </si>
  <si>
    <t>Food Demand excl Waste in tonnes[WestEu,Grains]</t>
  </si>
  <si>
    <t>Food Demand excl Waste in tonnes[WestEu,VegFruits]</t>
  </si>
  <si>
    <t>Food Demand excl Waste in tonnes[WestEu,OtherCrops]</t>
  </si>
  <si>
    <t>Food Demand excl Waste in tonnes[World,PasMeat]</t>
  </si>
  <si>
    <t>Food Demand excl Waste in tonnes[World,CropMeat]</t>
  </si>
  <si>
    <t>Food Demand excl Waste in tonnes[World,Dairy]</t>
  </si>
  <si>
    <t>Food Demand excl Waste in tonnes[World,Eggs]</t>
  </si>
  <si>
    <t>Food Demand excl Waste in tonnes[World,Pulses]</t>
  </si>
  <si>
    <t>Food Demand excl Waste in tonnes[World,Grains]</t>
  </si>
  <si>
    <t>Food Demand excl Waste in tonnes[World,VegFruits]</t>
  </si>
  <si>
    <t>Food Demand excl Waste in tonnes[World,OtherCrops]</t>
  </si>
  <si>
    <t>Annual Caloric Demand by Region[Africa,PasMeat]</t>
  </si>
  <si>
    <t>Annual Caloric Demand by Region[Africa,CropMeat]</t>
  </si>
  <si>
    <t>Annual Caloric Demand by Region[Africa,Dairy]</t>
  </si>
  <si>
    <t>Annual Caloric Demand by Region[Africa,Eggs]</t>
  </si>
  <si>
    <t>Annual Caloric Demand by Region[Africa,Pulses]</t>
  </si>
  <si>
    <t>Annual Caloric Demand by Region[Africa,Grains]</t>
  </si>
  <si>
    <t>Annual Caloric Demand by Region[Africa,VegFruits]</t>
  </si>
  <si>
    <t>Annual Caloric Demand by Region[Africa,OtherCrops]</t>
  </si>
  <si>
    <t>Annual Caloric Demand by Region[AsiaPacific,PasMeat]</t>
  </si>
  <si>
    <t>Annual Caloric Demand by Region[AsiaPacific,CropMeat]</t>
  </si>
  <si>
    <t>Annual Caloric Demand by Region[AsiaPacific,Dairy]</t>
  </si>
  <si>
    <t>Annual Caloric Demand by Region[AsiaPacific,Eggs]</t>
  </si>
  <si>
    <t>Annual Caloric Demand by Region[AsiaPacific,Pulses]</t>
  </si>
  <si>
    <t>Annual Caloric Demand by Region[AsiaPacific,Grains]</t>
  </si>
  <si>
    <t>Annual Caloric Demand by Region[AsiaPacific,VegFruits]</t>
  </si>
  <si>
    <t>Annual Caloric Demand by Region[AsiaPacific,OtherCrops]</t>
  </si>
  <si>
    <t>Annual Caloric Demand by Region[EastEu,PasMeat]</t>
  </si>
  <si>
    <t>Annual Caloric Demand by Region[EastEu,CropMeat]</t>
  </si>
  <si>
    <t>Annual Caloric Demand by Region[EastEu,Dairy]</t>
  </si>
  <si>
    <t>Annual Caloric Demand by Region[EastEu,Eggs]</t>
  </si>
  <si>
    <t>Annual Caloric Demand by Region[EastEu,Pulses]</t>
  </si>
  <si>
    <t>Annual Caloric Demand by Region[EastEu,Grains]</t>
  </si>
  <si>
    <t>Annual Caloric Demand by Region[EastEu,VegFruits]</t>
  </si>
  <si>
    <t>Annual Caloric Demand by Region[EastEu,OtherCrops]</t>
  </si>
  <si>
    <t>Annual Caloric Demand by Region[LAC,PasMeat]</t>
  </si>
  <si>
    <t>Annual Caloric Demand by Region[LAC,CropMeat]</t>
  </si>
  <si>
    <t>Annual Caloric Demand by Region[LAC,Dairy]</t>
  </si>
  <si>
    <t>Annual Caloric Demand by Region[LAC,Eggs]</t>
  </si>
  <si>
    <t>Annual Caloric Demand by Region[LAC,Pulses]</t>
  </si>
  <si>
    <t>Annual Caloric Demand by Region[LAC,Grains]</t>
  </si>
  <si>
    <t>Annual Caloric Demand by Region[LAC,VegFruits]</t>
  </si>
  <si>
    <t>Annual Caloric Demand by Region[LAC,OtherCrops]</t>
  </si>
  <si>
    <t>Annual Caloric Demand by Region[WestEu,PasMeat]</t>
  </si>
  <si>
    <t>Annual Caloric Demand by Region[WestEu,CropMeat]</t>
  </si>
  <si>
    <t>Annual Caloric Demand by Region[WestEu,Dairy]</t>
  </si>
  <si>
    <t>Annual Caloric Demand by Region[WestEu,Eggs]</t>
  </si>
  <si>
    <t>Annual Caloric Demand by Region[WestEu,Pulses]</t>
  </si>
  <si>
    <t>Annual Caloric Demand by Region[WestEu,Grains]</t>
  </si>
  <si>
    <t>Annual Caloric Demand by Region[WestEu,VegFruits]</t>
  </si>
  <si>
    <t>Annual Caloric Demand by Region[WestEu,OtherCrops]</t>
  </si>
  <si>
    <t>Annual Caloric Demand by Region[World,PasMeat]</t>
  </si>
  <si>
    <t>Annual Caloric Demand by Region[World,CropMeat]</t>
  </si>
  <si>
    <t>Annual Caloric Demand by Region[World,Dairy]</t>
  </si>
  <si>
    <t>Annual Caloric Demand by Region[World,Eggs]</t>
  </si>
  <si>
    <t>Annual Caloric Demand by Region[World,Pulses]</t>
  </si>
  <si>
    <t>Annual Caloric Demand by Region[World,Grains]</t>
  </si>
  <si>
    <t>Annual Caloric Demand by Region[World,VegFruits]</t>
  </si>
  <si>
    <t>Annual Caloric Demand by Region[World,OtherCrops]</t>
  </si>
  <si>
    <t>Caloric value of food Data[Africa,PasMeat]</t>
  </si>
  <si>
    <t>Caloric value of food Data[Africa,CropMeat]</t>
  </si>
  <si>
    <t>Caloric value of food Data[Africa,Dairy]</t>
  </si>
  <si>
    <t>Caloric value of food Data[Africa,Eggs]</t>
  </si>
  <si>
    <t>Caloric value of food Data[Africa,Pulses]</t>
  </si>
  <si>
    <t>Caloric value of food Data[Africa,Grains]</t>
  </si>
  <si>
    <t>Caloric value of food Data[Africa,VegFruits]</t>
  </si>
  <si>
    <t>Caloric value of food Data[Africa,OtherCrops]</t>
  </si>
  <si>
    <t>Caloric value of food Data[AsiaPacific,PasMeat]</t>
  </si>
  <si>
    <t>Caloric value of food Data[AsiaPacific,CropMeat]</t>
  </si>
  <si>
    <t>Caloric value of food Data[AsiaPacific,Dairy]</t>
  </si>
  <si>
    <t>Caloric value of food Data[AsiaPacific,Eggs]</t>
  </si>
  <si>
    <t>Caloric value of food Data[AsiaPacific,Pulses]</t>
  </si>
  <si>
    <t>Caloric value of food Data[AsiaPacific,Grains]</t>
  </si>
  <si>
    <t>Caloric value of food Data[AsiaPacific,VegFruits]</t>
  </si>
  <si>
    <t>Caloric value of food Data[AsiaPacific,OtherCrops]</t>
  </si>
  <si>
    <t>Caloric value of food Data[EastEu,PasMeat]</t>
  </si>
  <si>
    <t>Caloric value of food Data[EastEu,CropMeat]</t>
  </si>
  <si>
    <t>Caloric value of food Data[EastEu,Dairy]</t>
  </si>
  <si>
    <t>Caloric value of food Data[EastEu,Eggs]</t>
  </si>
  <si>
    <t>Caloric value of food Data[EastEu,Pulses]</t>
  </si>
  <si>
    <t>Caloric value of food Data[EastEu,Grains]</t>
  </si>
  <si>
    <t>Caloric value of food Data[EastEu,VegFruits]</t>
  </si>
  <si>
    <t>Caloric value of food Data[EastEu,OtherCrops]</t>
  </si>
  <si>
    <t>Caloric value of food Data[LAC,PasMeat]</t>
  </si>
  <si>
    <t>Caloric value of food Data[LAC,CropMeat]</t>
  </si>
  <si>
    <t>Caloric value of food Data[LAC,Dairy]</t>
  </si>
  <si>
    <t>Caloric value of food Data[LAC,Eggs]</t>
  </si>
  <si>
    <t>Caloric value of food Data[LAC,Pulses]</t>
  </si>
  <si>
    <t>Caloric value of food Data[LAC,Grains]</t>
  </si>
  <si>
    <t>Caloric value of food Data[LAC,VegFruits]</t>
  </si>
  <si>
    <t>Caloric value of food Data[LAC,OtherCrops]</t>
  </si>
  <si>
    <t>Caloric value of food Data[WestEu,PasMeat]</t>
  </si>
  <si>
    <t>Caloric value of food Data[WestEu,CropMeat]</t>
  </si>
  <si>
    <t>Caloric value of food Data[WestEu,Dairy]</t>
  </si>
  <si>
    <t>Caloric value of food Data[WestEu,Eggs]</t>
  </si>
  <si>
    <t>Caloric value of food Data[WestEu,Pulses]</t>
  </si>
  <si>
    <t>Caloric value of food Data[WestEu,Grains]</t>
  </si>
  <si>
    <t>Caloric value of food Data[WestEu,VegFruits]</t>
  </si>
  <si>
    <t>Caloric value of food Data[WestEu,OtherCrops]</t>
  </si>
  <si>
    <t>Caloric value of food Data[World,PasMeat]</t>
  </si>
  <si>
    <t>Caloric value of food Data[World,CropMeat]</t>
  </si>
  <si>
    <t>Caloric value of food Data[World,Dairy]</t>
  </si>
  <si>
    <t>Caloric value of food Data[World,Eggs]</t>
  </si>
  <si>
    <t>Caloric value of food Data[World,Pulses]</t>
  </si>
  <si>
    <t>Caloric value of food Data[World,Grains]</t>
  </si>
  <si>
    <t>Caloric value of food Data[World,VegFruits]</t>
  </si>
  <si>
    <t>Caloric value of food Data[World,OtherCrops]</t>
  </si>
  <si>
    <t>Unit feed used for meat production[Africa]</t>
  </si>
  <si>
    <t>Unit feed used for meat production[AsiaPacific]</t>
  </si>
  <si>
    <t>Unit feed used for meat production[EastEu]</t>
  </si>
  <si>
    <t>Unit feed used for meat production[LAC]</t>
  </si>
  <si>
    <t>Unit feed used for meat production[WestEu]</t>
  </si>
  <si>
    <t>Unit feed used for meat production[World]</t>
  </si>
  <si>
    <t>calculated from above</t>
  </si>
  <si>
    <t>Population by age[AsiaPacific,"0-4"]</t>
  </si>
  <si>
    <t>Population by age[AsiaPacific,"5-9"]</t>
  </si>
  <si>
    <t>Population by age[AsiaPacific,"10-14"]</t>
  </si>
  <si>
    <t>Population by age[AsiaPacific,"15-19"]</t>
  </si>
  <si>
    <t>Population by age[AsiaPacific,"20-24"]</t>
  </si>
  <si>
    <t>Population by age[AsiaPacific,"25-29"]</t>
  </si>
  <si>
    <t>Population by age[AsiaPacific,"30-34"]</t>
  </si>
  <si>
    <t>Population by age[AsiaPacific,"35-39"]</t>
  </si>
  <si>
    <t>Population by age[AsiaPacific,"40-44"]</t>
  </si>
  <si>
    <t>Population by age[AsiaPacific,"45-49"]</t>
  </si>
  <si>
    <t>Population by age[AsiaPacific,"50-54"]</t>
  </si>
  <si>
    <t>Population by age[AsiaPacific,"55-59"]</t>
  </si>
  <si>
    <t>Population by age[AsiaPacific,"60-64"]</t>
  </si>
  <si>
    <t>Population by age[AsiaPacific,"65-69"]</t>
  </si>
  <si>
    <t>Population by age[AsiaPacific,"70-74"]</t>
  </si>
  <si>
    <t>Population by age[AsiaPacific,"75-79"]</t>
  </si>
  <si>
    <t>Population by age[AsiaPacific,"80-84"]</t>
  </si>
  <si>
    <t>Population by age[AsiaPacific,"85-89"]</t>
  </si>
  <si>
    <t>Population by age[AsiaPacific,"90-94"]</t>
  </si>
  <si>
    <t>Population by age[AsiaPacific,"95-99"]</t>
  </si>
  <si>
    <t>Population by age[AsiaPacific,"100+"]</t>
  </si>
  <si>
    <t>Population by age[Africa,"0-4"]</t>
  </si>
  <si>
    <t>Population by age[Africa,"5-9"]</t>
  </si>
  <si>
    <t>Population by age[Africa,"10-14"]</t>
  </si>
  <si>
    <t>Population by age[Africa,"15-19"]</t>
  </si>
  <si>
    <t>Population by age[Africa,"20-24"]</t>
  </si>
  <si>
    <t>Population by age[Africa,"25-29"]</t>
  </si>
  <si>
    <t>Population by age[Africa,"30-34"]</t>
  </si>
  <si>
    <t>Population by age[Africa,"35-39"]</t>
  </si>
  <si>
    <t>Population by age[Africa,"40-44"]</t>
  </si>
  <si>
    <t>Population by age[Africa,"45-49"]</t>
  </si>
  <si>
    <t>Population by age[Africa,"50-54"]</t>
  </si>
  <si>
    <t>Population by age[Africa,"55-59"]</t>
  </si>
  <si>
    <t>Population by age[Africa,"60-64"]</t>
  </si>
  <si>
    <t>Population by age[Africa,"65-69"]</t>
  </si>
  <si>
    <t>Population by age[Africa,"70-74"]</t>
  </si>
  <si>
    <t>Population by age[Africa,"75-79"]</t>
  </si>
  <si>
    <t>Population by age[Africa,"80-84"]</t>
  </si>
  <si>
    <t>Population by age[Africa,"85-89"]</t>
  </si>
  <si>
    <t>Population by age[Africa,"90-94"]</t>
  </si>
  <si>
    <t>Population by age[Africa,"95-99"]</t>
  </si>
  <si>
    <t>Population by age[Africa,"100+"]</t>
  </si>
  <si>
    <t>Population by age[WestEu,"0-4"]</t>
  </si>
  <si>
    <t>Population by age[WestEu,"5-9"]</t>
  </si>
  <si>
    <t>Population by age[WestEu,"10-14"]</t>
  </si>
  <si>
    <t>Population by age[WestEu,"15-19"]</t>
  </si>
  <si>
    <t>Population by age[WestEu,"20-24"]</t>
  </si>
  <si>
    <t>Population by age[WestEu,"25-29"]</t>
  </si>
  <si>
    <t>Population by age[WestEu,"30-34"]</t>
  </si>
  <si>
    <t>Population by age[WestEu,"35-39"]</t>
  </si>
  <si>
    <t>Population by age[WestEu,"40-44"]</t>
  </si>
  <si>
    <t>Population by age[WestEu,"45-49"]</t>
  </si>
  <si>
    <t>Population by age[WestEu,"50-54"]</t>
  </si>
  <si>
    <t>Population by age[WestEu,"55-59"]</t>
  </si>
  <si>
    <t>Population by age[WestEu,"60-64"]</t>
  </si>
  <si>
    <t>Population by age[WestEu,"65-69"]</t>
  </si>
  <si>
    <t>Population by age[WestEu,"70-74"]</t>
  </si>
  <si>
    <t>Population by age[WestEu,"75-79"]</t>
  </si>
  <si>
    <t>Population by age[WestEu,"80-84"]</t>
  </si>
  <si>
    <t>Population by age[WestEu,"85-89"]</t>
  </si>
  <si>
    <t>Population by age[WestEu,"90-94"]</t>
  </si>
  <si>
    <t>Population by age[WestEu,"95-99"]</t>
  </si>
  <si>
    <t>Population by age[WestEu,"100+"]</t>
  </si>
  <si>
    <t>Population by age[EastEu,"0-4"]</t>
  </si>
  <si>
    <t>Population by age[EastEu,"5-9"]</t>
  </si>
  <si>
    <t>Population by age[EastEu,"10-14"]</t>
  </si>
  <si>
    <t>Population by age[EastEu,"15-19"]</t>
  </si>
  <si>
    <t>Population by age[EastEu,"20-24"]</t>
  </si>
  <si>
    <t>Population by age[EastEu,"25-29"]</t>
  </si>
  <si>
    <t>Population by age[EastEu,"30-34"]</t>
  </si>
  <si>
    <t>Population by age[EastEu,"35-39"]</t>
  </si>
  <si>
    <t>Population by age[EastEu,"40-44"]</t>
  </si>
  <si>
    <t>Population by age[EastEu,"45-49"]</t>
  </si>
  <si>
    <t>Population by age[EastEu,"50-54"]</t>
  </si>
  <si>
    <t>Population by age[EastEu,"55-59"]</t>
  </si>
  <si>
    <t>Population by age[EastEu,"60-64"]</t>
  </si>
  <si>
    <t>Population by age[EastEu,"65-69"]</t>
  </si>
  <si>
    <t>Population by age[EastEu,"70-74"]</t>
  </si>
  <si>
    <t>Population by age[EastEu,"75-79"]</t>
  </si>
  <si>
    <t>Population by age[EastEu,"80-84"]</t>
  </si>
  <si>
    <t>Population by age[EastEu,"85-89"]</t>
  </si>
  <si>
    <t>Population by age[EastEu,"90-94"]</t>
  </si>
  <si>
    <t>Population by age[EastEu,"95-99"]</t>
  </si>
  <si>
    <t>Population by age[EastEu,"100+"]</t>
  </si>
  <si>
    <t>Population by age[LAC,"0-4"]</t>
  </si>
  <si>
    <t>Population by age[LAC,"5-9"]</t>
  </si>
  <si>
    <t>Population by age[LAC,"10-14"]</t>
  </si>
  <si>
    <t>Population by age[LAC,"15-19"]</t>
  </si>
  <si>
    <t>Population by age[LAC,"20-24"]</t>
  </si>
  <si>
    <t>Population by age[LAC,"25-29"]</t>
  </si>
  <si>
    <t>Population by age[LAC,"30-34"]</t>
  </si>
  <si>
    <t>Population by age[LAC,"35-39"]</t>
  </si>
  <si>
    <t>Population by age[LAC,"40-44"]</t>
  </si>
  <si>
    <t>Population by age[LAC,"45-49"]</t>
  </si>
  <si>
    <t>Population by age[LAC,"50-54"]</t>
  </si>
  <si>
    <t>Population by age[LAC,"55-59"]</t>
  </si>
  <si>
    <t>Population by age[LAC,"60-64"]</t>
  </si>
  <si>
    <t>Population by age[LAC,"65-69"]</t>
  </si>
  <si>
    <t>Population by age[LAC,"70-74"]</t>
  </si>
  <si>
    <t>Population by age[LAC,"75-79"]</t>
  </si>
  <si>
    <t>Population by age[LAC,"80-84"]</t>
  </si>
  <si>
    <t>Population by age[LAC,"85-89"]</t>
  </si>
  <si>
    <t>Population by age[LAC,"90-94"]</t>
  </si>
  <si>
    <t>Population by age[LAC,"95-99"]</t>
  </si>
  <si>
    <t>Population by age[LAC,"100+"]</t>
  </si>
  <si>
    <t>CAPEX</t>
  </si>
  <si>
    <t>NREL ATB utility PV, moderate scenario</t>
  </si>
  <si>
    <t>2022USD/Kw</t>
  </si>
  <si>
    <t>Ghadim et al 2025 (original source not mentioned) https://www.sciencedirect.com/science/article/pii/S0306261925005860#s0031</t>
  </si>
  <si>
    <t>2023USD/Kw</t>
  </si>
  <si>
    <t>iea emerging economies; https://www.iea.org/data-and-statistics/charts/capital-costs-of-utility-scale-solar-pv-in-selected-emerging-economies</t>
  </si>
  <si>
    <t>IRENA Renewable power generation costs in 2024 https://tecsol.blogs.com/files/irena_tec_rpgc_in_2024_2025.pdf</t>
  </si>
  <si>
    <t>2024usd/KW</t>
  </si>
  <si>
    <t>Module cost</t>
  </si>
  <si>
    <t>IEA https://www.iea.org/data-and-statistics/charts/evolution-of-solar-pv-module-cost-by-data-source-1970-2020</t>
  </si>
  <si>
    <t>USD2015/W</t>
  </si>
  <si>
    <t>Conversion efficiency</t>
  </si>
  <si>
    <t>NREL http://nrel.gov/pv/module-efficiency</t>
  </si>
  <si>
    <t>%</t>
  </si>
  <si>
    <t>Capacity-driven production</t>
  </si>
  <si>
    <t>radiation</t>
  </si>
  <si>
    <t>efficiency</t>
  </si>
  <si>
    <t>Wind Capex us National Average</t>
  </si>
  <si>
    <t>https://emp.lbl.gov/wind-energy-capital-expenditures-capex</t>
  </si>
  <si>
    <t>2024$/kW</t>
  </si>
  <si>
    <t>Wind Capex global average</t>
  </si>
  <si>
    <t>https://www.enerdata.net/publications/executive-briefing/wind-market-share.html</t>
  </si>
  <si>
    <t>OFF-SHORE</t>
  </si>
  <si>
    <t>on-shore</t>
  </si>
  <si>
    <t>Average</t>
  </si>
  <si>
    <t>Thousand million barrels</t>
  </si>
  <si>
    <t>2009-19</t>
  </si>
  <si>
    <t>Total World</t>
  </si>
  <si>
    <t>coal production T</t>
  </si>
  <si>
    <t>coal MTOE</t>
  </si>
  <si>
    <t>gas production EJ</t>
  </si>
  <si>
    <t>GAS PRODUCTION MTOE</t>
  </si>
  <si>
    <t>Temperature History (Degrees Celsius)</t>
  </si>
  <si>
    <t>NASA</t>
  </si>
  <si>
    <t>Met Office</t>
  </si>
  <si>
    <t>En-ROADS Baseline</t>
  </si>
  <si>
    <t>NASA upper/lower 95%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</si>
  <si>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</si>
  <si>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</si>
  <si>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</si>
  <si>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</si>
  <si>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</si>
  <si>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</si>
  <si>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</si>
  <si>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</si>
  <si>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</si>
  <si>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</si>
  <si>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</si>
  <si>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</si>
  <si>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</si>
  <si>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</si>
  <si>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</si>
  <si>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</si>
  <si>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</si>
  <si>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</si>
  <si>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</si>
  <si>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</si>
  <si>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</si>
  <si>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</si>
  <si>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</si>
  <si>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</si>
  <si>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</si>
  <si>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</si>
  <si>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</si>
  <si>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</si>
  <si>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</si>
  <si>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</si>
  <si>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</si>
  <si>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</si>
  <si>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</si>
  <si>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</si>
  <si>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</si>
  <si>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</si>
  <si>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</si>
  <si>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</si>
  <si>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</si>
  <si>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</si>
  <si>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</si>
  <si>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</si>
  <si>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</si>
  <si>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</si>
  <si>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</si>
  <si>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</si>
  <si>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</si>
  <si>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</si>
  <si>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</si>
  <si>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</si>
  <si>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</si>
  <si>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</si>
  <si>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</si>
  <si>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</si>
  <si>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</si>
  <si>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</si>
  <si>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</si>
  <si>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</si>
  <si>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</si>
  <si>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</si>
  <si>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</si>
  <si>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</si>
  <si>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</si>
  <si>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</si>
  <si>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</si>
  <si>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</si>
  <si>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</si>
  <si>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</si>
  <si>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</si>
  <si>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World</t>
  </si>
  <si>
    <t>WLD</t>
  </si>
  <si>
    <t>Inflation, GDP deflator (annual %)</t>
  </si>
  <si>
    <t>NY.GDP.DEFL.KD.ZG</t>
  </si>
  <si>
    <t>United States</t>
  </si>
  <si>
    <t>USA</t>
  </si>
  <si>
    <t>Compound inflation 2005-2015</t>
  </si>
  <si>
    <t>2005-2015 GDP %</t>
  </si>
  <si>
    <t>2005-2024 GDP %</t>
  </si>
  <si>
    <t>2015-2024</t>
  </si>
  <si>
    <t>Deepthi</t>
  </si>
  <si>
    <t>19.06.2026</t>
  </si>
  <si>
    <t>Total Residential Energy</t>
  </si>
  <si>
    <t>Total Commercial Services Energy</t>
  </si>
  <si>
    <t>Total Industry Energy</t>
  </si>
  <si>
    <t>Total Transport Energy</t>
  </si>
  <si>
    <t>Other Energy Consumption</t>
  </si>
  <si>
    <t>Total Primary Energy Demand/Supply</t>
  </si>
  <si>
    <t>Ordinary Transport Energy</t>
  </si>
  <si>
    <t>IEA Extended Energy Balances July 2025; https://www.iea.org/data-and-statistics/data-product/world-energy-balances</t>
  </si>
  <si>
    <t>Residential Energy Intensity per Unit Activity MJ</t>
  </si>
  <si>
    <t>MJ/(m2*Year)</t>
  </si>
  <si>
    <t>IEA World Energy Balances (WEB) Highlights 2024; https://www.iea.org/data-and-statistics/data-product/world-energy-balances-highlights</t>
  </si>
  <si>
    <t>IEA Energy End-uses and Efficiency Indicators (EEI) 2024; https://www.iea.org/data-and-statistics/data-product/energy-end-uses-and-efficiency-indicators</t>
  </si>
  <si>
    <t>Mtoe/Year</t>
  </si>
  <si>
    <t>MJ/(Kilometre*Year)</t>
  </si>
  <si>
    <t>Passenger Transport Energy Intensity per Unit Activity MJ</t>
  </si>
  <si>
    <t>Lifestyle</t>
  </si>
  <si>
    <t>Percentage of resourceful lifestyle</t>
  </si>
  <si>
    <t>Percentage of active lifestyle</t>
  </si>
  <si>
    <t>Percentage of constrained lifestyle</t>
  </si>
  <si>
    <t>Percentage of cautious lifestyle</t>
  </si>
  <si>
    <t>GWP per Capita</t>
  </si>
  <si>
    <t>mean age for Population</t>
  </si>
  <si>
    <t>Population fraction with secondary and higher education</t>
  </si>
  <si>
    <t>improve behavior propensity for resourceful</t>
  </si>
  <si>
    <t>improve behavior propensity for active</t>
  </si>
  <si>
    <t>improve behavior propensity for constrained</t>
  </si>
  <si>
    <t>improve behavior propensity for cautious</t>
  </si>
  <si>
    <t>avoid behavior propensity for resourceful</t>
  </si>
  <si>
    <t>avoid behavior propensity for active</t>
  </si>
  <si>
    <t>avoid behavior propensity for constrained</t>
  </si>
  <si>
    <t>avoid behavior propensity for cautious</t>
  </si>
  <si>
    <t>Percent</t>
  </si>
  <si>
    <t>$/(Person*Year)</t>
  </si>
  <si>
    <t>Reference outputs + data inputs from authors (Pettifor, H., Agnew, M., &amp; Wilson, C. (2023). A framework for measuring and modelling low-carbon lifestyles. Global Environmental Change, 82, 102739)</t>
  </si>
  <si>
    <t>Same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</si>
</sst>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00"/>
    <numFmt numFmtId="167" formatCode="[&lt;-0.0005]\-0.0%;[&gt;0.0005]0.0%;#\♦"/>
    <numFmt numFmtId="168" formatCode="[&gt;0.05]0.0;[=0]\-;\^"/>
    <numFmt numFmtId="169" formatCode="0.0%"/>
    <numFmt numFmtId="170" formatCode="0.00000"/>
    <numFmt numFmtId="171" formatCode="0.00000E+00"/>
    <numFmt numFmtId="172" formatCode="0.0000E+00"/>
    <numFmt numFmtId="173" formatCode="0.0000000"/>
    <numFmt numFmtId="174" formatCode="0.0000"/>
    <numFmt numFmtId="175" formatCode="0.000000000"/>
    <numFmt numFmtId="176" formatCode="0.000000"/>
  </numFmts>
  <fonts count="4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1"/>
      <name val="Calibri"/>
      <family val="2"/>
    </font>
    <font>
      <sz val="9"/>
      <name val="等线"/>
      <charset val="134"/>
    </font>
    <font>
      <sz val="9"/>
      <name val="等线"/>
      <charset val="134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u/>
      <sz val="8"/>
      <color indexed="12"/>
      <name val="Arial"/>
      <family val="2"/>
    </font>
    <font>
      <u/>
      <sz val="8"/>
      <color theme="10"/>
      <name val="Arial"/>
      <family val="2"/>
    </font>
    <font>
      <sz val="7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10"/>
      <name val="Geneva"/>
    </font>
    <font>
      <b/>
      <sz val="8.5"/>
      <color indexed="50"/>
      <name val="Arial"/>
      <family val="2"/>
    </font>
    <font>
      <sz val="6"/>
      <name val="Arial"/>
      <family val="2"/>
    </font>
    <font>
      <sz val="9"/>
      <name val="Geneva"/>
    </font>
    <font>
      <sz val="11"/>
      <color rgb="FF000000"/>
      <name val="Calibri"/>
      <family val="2"/>
    </font>
    <font>
      <sz val="6.5"/>
      <name val="Arial"/>
      <family val="2"/>
    </font>
    <font>
      <b/>
      <sz val="7"/>
      <name val="Arial"/>
      <family val="2"/>
    </font>
    <font>
      <sz val="14"/>
      <color indexed="50"/>
      <name val="Arial"/>
      <family val="2"/>
    </font>
    <font>
      <b/>
      <sz val="7"/>
      <color indexed="9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0D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</borders>
  <cellStyleXfs count="93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164" fontId="9" fillId="0" borderId="0" applyFont="0" applyFill="0" applyBorder="0" applyAlignment="0" applyProtection="0"/>
    <xf numFmtId="0" fontId="9" fillId="2" borderId="0" applyNumberFormat="0" applyFont="0" applyBorder="0" applyAlignment="0"/>
    <xf numFmtId="0" fontId="9" fillId="3" borderId="0" applyNumberFormat="0" applyFont="0" applyBorder="0" applyAlignment="0"/>
    <xf numFmtId="0" fontId="15" fillId="10" borderId="0" applyNumberFormat="0" applyBorder="0" applyAlignment="0" applyProtection="0"/>
    <xf numFmtId="0" fontId="9" fillId="0" borderId="0"/>
    <xf numFmtId="0" fontId="14" fillId="0" borderId="0"/>
    <xf numFmtId="0" fontId="14" fillId="0" borderId="0"/>
    <xf numFmtId="0" fontId="6" fillId="0" borderId="0" applyFill="0" applyProtection="0"/>
    <xf numFmtId="0" fontId="11" fillId="0" borderId="0"/>
    <xf numFmtId="0" fontId="14" fillId="0" borderId="0"/>
    <xf numFmtId="0" fontId="10" fillId="2" borderId="0">
      <alignment horizontal="left" vertical="center" indent="1"/>
    </xf>
    <xf numFmtId="0" fontId="17" fillId="0" borderId="0"/>
    <xf numFmtId="0" fontId="19" fillId="0" borderId="0" applyNumberFormat="0" applyFill="0" applyBorder="0" applyAlignment="0" applyProtection="0"/>
    <xf numFmtId="0" fontId="5" fillId="0" borderId="0"/>
    <xf numFmtId="0" fontId="21" fillId="0" borderId="0" applyNumberFormat="0" applyFill="0" applyBorder="0" applyAlignment="0" applyProtection="0"/>
    <xf numFmtId="0" fontId="4" fillId="0" borderId="0"/>
    <xf numFmtId="0" fontId="22" fillId="0" borderId="0" applyFill="0" applyBorder="0"/>
    <xf numFmtId="0" fontId="23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4" fillId="0" borderId="0"/>
    <xf numFmtId="0" fontId="22" fillId="0" borderId="0" applyFill="0" applyBorder="0"/>
    <xf numFmtId="0" fontId="22" fillId="0" borderId="0" applyFill="0" applyBorder="0"/>
    <xf numFmtId="0" fontId="4" fillId="0" borderId="0"/>
    <xf numFmtId="9" fontId="22" fillId="0" borderId="0" applyFont="0" applyFill="0" applyBorder="0" applyAlignment="0" applyProtection="0"/>
    <xf numFmtId="0" fontId="4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2" fillId="0" borderId="0" applyFill="0" applyBorder="0"/>
    <xf numFmtId="0" fontId="27" fillId="0" borderId="0"/>
    <xf numFmtId="0" fontId="30" fillId="0" borderId="0"/>
    <xf numFmtId="0" fontId="4" fillId="0" borderId="0"/>
    <xf numFmtId="0" fontId="24" fillId="0" borderId="0" applyNumberFormat="0" applyFill="0" applyBorder="0" applyAlignment="0" applyProtection="0"/>
    <xf numFmtId="0" fontId="31" fillId="0" borderId="0"/>
    <xf numFmtId="0" fontId="32" fillId="0" borderId="0">
      <alignment horizontal="right"/>
    </xf>
    <xf numFmtId="0" fontId="25" fillId="0" borderId="0" applyAlignment="0">
      <alignment horizontal="left"/>
    </xf>
    <xf numFmtId="0" fontId="25" fillId="0" borderId="0">
      <alignment horizontal="right"/>
    </xf>
    <xf numFmtId="169" fontId="25" fillId="0" borderId="0">
      <alignment horizontal="right"/>
    </xf>
    <xf numFmtId="0" fontId="22" fillId="0" borderId="0" applyFill="0" applyBorder="0"/>
    <xf numFmtId="169" fontId="3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5" fillId="0" borderId="0"/>
    <xf numFmtId="0" fontId="22" fillId="0" borderId="0" applyFill="0" applyBorder="0"/>
    <xf numFmtId="0" fontId="37" fillId="0" borderId="0"/>
    <xf numFmtId="0" fontId="27" fillId="0" borderId="0"/>
    <xf numFmtId="0" fontId="4" fillId="0" borderId="0"/>
    <xf numFmtId="0" fontId="36" fillId="0" borderId="2" applyNumberFormat="0" applyAlignment="0"/>
    <xf numFmtId="0" fontId="38" fillId="0" borderId="0"/>
    <xf numFmtId="0" fontId="22" fillId="0" borderId="0" applyFill="0" applyBorder="0"/>
    <xf numFmtId="9" fontId="22" fillId="0" borderId="0" applyFont="0" applyFill="0" applyBorder="0" applyAlignment="0" applyProtection="0"/>
    <xf numFmtId="0" fontId="39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138">
    <xf numFmtId="0" fontId="0" fillId="0" borderId="0" xfId="0"/>
    <xf numFmtId="2" fontId="0" fillId="0" borderId="0" xfId="0" applyNumberFormat="1"/>
    <xf numFmtId="0" fontId="0" fillId="11" borderId="0" xfId="0" applyFill="1"/>
    <xf numFmtId="0" fontId="16" fillId="0" borderId="0" xfId="15" applyFont="1" applyAlignment="1">
      <alignment horizontal="center" vertical="center" wrapText="1"/>
    </xf>
    <xf numFmtId="166" fontId="11" fillId="0" borderId="0" xfId="0" applyNumberFormat="1" applyFont="1"/>
    <xf numFmtId="11" fontId="11" fillId="0" borderId="0" xfId="0" applyNumberFormat="1" applyFont="1"/>
    <xf numFmtId="0" fontId="11" fillId="0" borderId="0" xfId="15"/>
    <xf numFmtId="0" fontId="11" fillId="11" borderId="0" xfId="0" applyFont="1" applyFill="1" applyAlignment="1">
      <alignment vertical="top"/>
    </xf>
    <xf numFmtId="0" fontId="18" fillId="0" borderId="0" xfId="0" applyFont="1" applyAlignment="1">
      <alignment horizontal="left"/>
    </xf>
    <xf numFmtId="0" fontId="18" fillId="11" borderId="0" xfId="0" applyFont="1" applyFill="1"/>
    <xf numFmtId="0" fontId="19" fillId="0" borderId="0" xfId="19"/>
    <xf numFmtId="1" fontId="5" fillId="0" borderId="0" xfId="20" applyNumberFormat="1" applyAlignment="1">
      <alignment horizontal="center" vertical="center"/>
    </xf>
    <xf numFmtId="1" fontId="20" fillId="0" borderId="0" xfId="20" applyNumberFormat="1" applyFont="1" applyAlignment="1">
      <alignment horizontal="center" vertical="center"/>
    </xf>
    <xf numFmtId="2" fontId="5" fillId="0" borderId="0" xfId="20" applyNumberFormat="1" applyAlignment="1">
      <alignment horizontal="center" vertical="center"/>
    </xf>
    <xf numFmtId="2" fontId="20" fillId="0" borderId="0" xfId="2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2" fillId="0" borderId="0" xfId="31" applyNumberFormat="1" applyFont="1" applyAlignment="1">
      <alignment vertical="center"/>
    </xf>
    <xf numFmtId="2" fontId="22" fillId="0" borderId="1" xfId="31" applyNumberFormat="1" applyFont="1" applyBorder="1" applyAlignment="1">
      <alignment vertical="center"/>
    </xf>
    <xf numFmtId="168" fontId="22" fillId="0" borderId="0" xfId="30" applyNumberFormat="1" applyFill="1" applyAlignment="1">
      <alignment horizontal="right" vertical="center"/>
    </xf>
    <xf numFmtId="0" fontId="4" fillId="0" borderId="0" xfId="31"/>
    <xf numFmtId="0" fontId="22" fillId="0" borderId="0" xfId="30" applyAlignment="1">
      <alignment vertical="center"/>
    </xf>
    <xf numFmtId="0" fontId="28" fillId="0" borderId="0" xfId="30" applyFont="1" applyAlignment="1">
      <alignment vertical="center"/>
    </xf>
    <xf numFmtId="0" fontId="22" fillId="12" borderId="0" xfId="30" applyFill="1" applyAlignment="1">
      <alignment horizontal="right" vertical="center"/>
    </xf>
    <xf numFmtId="0" fontId="29" fillId="13" borderId="0" xfId="30" applyFont="1" applyFill="1" applyAlignment="1">
      <alignment vertical="center"/>
    </xf>
    <xf numFmtId="168" fontId="26" fillId="13" borderId="0" xfId="30" applyNumberFormat="1" applyFont="1" applyFill="1" applyAlignment="1">
      <alignment horizontal="right" vertical="center"/>
    </xf>
    <xf numFmtId="167" fontId="26" fillId="13" borderId="0" xfId="30" applyNumberFormat="1" applyFont="1" applyFill="1" applyAlignment="1">
      <alignment horizontal="right" vertical="center"/>
    </xf>
    <xf numFmtId="0" fontId="41" fillId="0" borderId="0" xfId="0" applyFont="1" applyAlignment="1">
      <alignment horizontal="left"/>
    </xf>
    <xf numFmtId="0" fontId="41" fillId="0" borderId="0" xfId="0" applyFont="1"/>
    <xf numFmtId="49" fontId="41" fillId="0" borderId="0" xfId="0" applyNumberFormat="1" applyFont="1"/>
    <xf numFmtId="1" fontId="4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170" fontId="0" fillId="0" borderId="0" xfId="0" applyNumberFormat="1"/>
    <xf numFmtId="0" fontId="0" fillId="14" borderId="0" xfId="0" applyFill="1" applyAlignment="1">
      <alignment horizontal="left"/>
    </xf>
    <xf numFmtId="0" fontId="0" fillId="14" borderId="0" xfId="0" applyFill="1"/>
    <xf numFmtId="166" fontId="0" fillId="14" borderId="0" xfId="0" applyNumberFormat="1" applyFill="1"/>
    <xf numFmtId="1" fontId="0" fillId="14" borderId="0" xfId="0" applyNumberFormat="1" applyFill="1"/>
    <xf numFmtId="171" fontId="40" fillId="0" borderId="0" xfId="0" applyNumberFormat="1" applyFont="1" applyAlignment="1">
      <alignment horizontal="right"/>
    </xf>
    <xf numFmtId="171" fontId="40" fillId="0" borderId="0" xfId="0" applyNumberFormat="1" applyFont="1"/>
    <xf numFmtId="171" fontId="0" fillId="0" borderId="0" xfId="0" applyNumberFormat="1"/>
    <xf numFmtId="166" fontId="20" fillId="0" borderId="0" xfId="0" applyNumberFormat="1" applyFont="1"/>
    <xf numFmtId="166" fontId="20" fillId="0" borderId="0" xfId="0" applyNumberFormat="1" applyFont="1" applyAlignment="1">
      <alignment horizontal="right"/>
    </xf>
    <xf numFmtId="11" fontId="0" fillId="14" borderId="0" xfId="0" applyNumberFormat="1" applyFill="1"/>
    <xf numFmtId="2" fontId="40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right"/>
    </xf>
    <xf numFmtId="1" fontId="20" fillId="0" borderId="0" xfId="0" applyNumberFormat="1" applyFont="1" applyAlignment="1">
      <alignment horizontal="right"/>
    </xf>
    <xf numFmtId="0" fontId="5" fillId="0" borderId="0" xfId="20"/>
    <xf numFmtId="165" fontId="20" fillId="0" borderId="0" xfId="0" applyNumberFormat="1" applyFont="1" applyAlignment="1">
      <alignment horizontal="right"/>
    </xf>
    <xf numFmtId="11" fontId="0" fillId="0" borderId="0" xfId="0" applyNumberFormat="1"/>
    <xf numFmtId="2" fontId="0" fillId="14" borderId="0" xfId="0" applyNumberFormat="1" applyFill="1"/>
    <xf numFmtId="172" fontId="0" fillId="14" borderId="0" xfId="0" applyNumberFormat="1" applyFill="1"/>
    <xf numFmtId="171" fontId="0" fillId="14" borderId="0" xfId="0" applyNumberFormat="1" applyFill="1"/>
    <xf numFmtId="174" fontId="0" fillId="0" borderId="0" xfId="0" applyNumberFormat="1"/>
    <xf numFmtId="165" fontId="0" fillId="0" borderId="0" xfId="0" applyNumberFormat="1"/>
    <xf numFmtId="174" fontId="40" fillId="0" borderId="0" xfId="0" applyNumberFormat="1" applyFont="1"/>
    <xf numFmtId="2" fontId="20" fillId="0" borderId="0" xfId="31" applyNumberFormat="1" applyFont="1" applyAlignment="1">
      <alignment vertical="center"/>
    </xf>
    <xf numFmtId="2" fontId="42" fillId="0" borderId="0" xfId="31" applyNumberFormat="1" applyFont="1" applyAlignment="1">
      <alignment vertical="center"/>
    </xf>
    <xf numFmtId="2" fontId="42" fillId="14" borderId="0" xfId="31" applyNumberFormat="1" applyFont="1" applyFill="1" applyAlignment="1">
      <alignment vertical="center"/>
    </xf>
    <xf numFmtId="166" fontId="0" fillId="0" borderId="0" xfId="0" applyNumberFormat="1"/>
    <xf numFmtId="174" fontId="40" fillId="14" borderId="0" xfId="0" applyNumberFormat="1" applyFont="1" applyFill="1"/>
    <xf numFmtId="166" fontId="9" fillId="0" borderId="0" xfId="20" applyNumberFormat="1" applyFont="1" applyAlignment="1">
      <alignment vertical="center"/>
    </xf>
    <xf numFmtId="0" fontId="20" fillId="14" borderId="0" xfId="0" applyFont="1" applyFill="1"/>
    <xf numFmtId="174" fontId="20" fillId="14" borderId="0" xfId="0" applyNumberFormat="1" applyFont="1" applyFill="1"/>
    <xf numFmtId="0" fontId="42" fillId="0" borderId="0" xfId="0" applyFont="1" applyAlignment="1">
      <alignment vertical="center"/>
    </xf>
    <xf numFmtId="0" fontId="20" fillId="14" borderId="0" xfId="0" applyFont="1" applyFill="1" applyAlignment="1">
      <alignment horizontal="left"/>
    </xf>
    <xf numFmtId="0" fontId="20" fillId="14" borderId="0" xfId="0" applyFont="1" applyFill="1" applyAlignment="1">
      <alignment horizontal="right"/>
    </xf>
    <xf numFmtId="165" fontId="20" fillId="14" borderId="0" xfId="0" applyNumberFormat="1" applyFont="1" applyFill="1" applyAlignment="1">
      <alignment horizontal="right"/>
    </xf>
    <xf numFmtId="11" fontId="20" fillId="14" borderId="0" xfId="0" applyNumberFormat="1" applyFont="1" applyFill="1" applyAlignment="1">
      <alignment horizontal="right"/>
    </xf>
    <xf numFmtId="173" fontId="0" fillId="14" borderId="0" xfId="0" applyNumberFormat="1" applyFill="1"/>
    <xf numFmtId="0" fontId="4" fillId="0" borderId="0" xfId="22"/>
    <xf numFmtId="1" fontId="4" fillId="0" borderId="0" xfId="22" applyNumberFormat="1"/>
    <xf numFmtId="0" fontId="4" fillId="14" borderId="0" xfId="22" applyFill="1"/>
    <xf numFmtId="0" fontId="20" fillId="0" borderId="0" xfId="0" applyFont="1" applyAlignment="1">
      <alignment horizontal="left"/>
    </xf>
    <xf numFmtId="0" fontId="20" fillId="0" borderId="0" xfId="0" applyFont="1"/>
    <xf numFmtId="49" fontId="20" fillId="0" borderId="0" xfId="0" applyNumberFormat="1" applyFont="1"/>
    <xf numFmtId="1" fontId="20" fillId="0" borderId="0" xfId="0" applyNumberFormat="1" applyFont="1"/>
    <xf numFmtId="174" fontId="0" fillId="14" borderId="0" xfId="0" applyNumberFormat="1" applyFill="1"/>
    <xf numFmtId="165" fontId="0" fillId="14" borderId="0" xfId="0" applyNumberFormat="1" applyFill="1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11" borderId="0" xfId="0" applyFont="1" applyFill="1"/>
    <xf numFmtId="14" fontId="2" fillId="0" borderId="0" xfId="0" applyNumberFormat="1" applyFont="1" applyAlignment="1">
      <alignment horizontal="center"/>
    </xf>
    <xf numFmtId="11" fontId="2" fillId="0" borderId="0" xfId="0" applyNumberFormat="1" applyFont="1"/>
    <xf numFmtId="0" fontId="2" fillId="0" borderId="0" xfId="16" applyFont="1"/>
    <xf numFmtId="0" fontId="2" fillId="0" borderId="0" xfId="13" applyFont="1"/>
    <xf numFmtId="17" fontId="2" fillId="0" borderId="0" xfId="0" applyNumberFormat="1" applyFont="1" applyAlignment="1">
      <alignment horizontal="center"/>
    </xf>
    <xf numFmtId="0" fontId="2" fillId="0" borderId="0" xfId="18" applyFont="1"/>
    <xf numFmtId="165" fontId="2" fillId="0" borderId="0" xfId="0" applyNumberFormat="1" applyFont="1"/>
    <xf numFmtId="2" fontId="2" fillId="0" borderId="0" xfId="0" applyNumberFormat="1" applyFont="1"/>
    <xf numFmtId="0" fontId="2" fillId="0" borderId="0" xfId="12" applyFont="1"/>
    <xf numFmtId="0" fontId="2" fillId="0" borderId="1" xfId="0" applyFont="1" applyBorder="1"/>
    <xf numFmtId="49" fontId="2" fillId="0" borderId="0" xfId="0" applyNumberFormat="1" applyFont="1"/>
    <xf numFmtId="49" fontId="2" fillId="14" borderId="0" xfId="0" applyNumberFormat="1" applyFont="1" applyFill="1"/>
    <xf numFmtId="0" fontId="2" fillId="14" borderId="0" xfId="0" applyFont="1" applyFill="1"/>
    <xf numFmtId="0" fontId="2" fillId="0" borderId="0" xfId="0" applyFont="1" applyAlignment="1">
      <alignment horizontal="left"/>
    </xf>
    <xf numFmtId="17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14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73" fontId="2" fillId="0" borderId="0" xfId="0" applyNumberFormat="1" applyFont="1" applyAlignment="1">
      <alignment horizontal="right"/>
    </xf>
    <xf numFmtId="17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14" borderId="0" xfId="0" applyFont="1" applyFill="1" applyAlignment="1">
      <alignment horizontal="right"/>
    </xf>
    <xf numFmtId="165" fontId="2" fillId="14" borderId="0" xfId="0" applyNumberFormat="1" applyFont="1" applyFill="1" applyAlignment="1">
      <alignment horizontal="right"/>
    </xf>
    <xf numFmtId="2" fontId="2" fillId="14" borderId="0" xfId="0" applyNumberFormat="1" applyFont="1" applyFill="1" applyAlignment="1">
      <alignment horizontal="right"/>
    </xf>
    <xf numFmtId="174" fontId="2" fillId="14" borderId="0" xfId="0" applyNumberFormat="1" applyFont="1" applyFill="1" applyAlignment="1">
      <alignment horizontal="right"/>
    </xf>
    <xf numFmtId="170" fontId="2" fillId="0" borderId="0" xfId="0" applyNumberFormat="1" applyFont="1"/>
    <xf numFmtId="174" fontId="2" fillId="14" borderId="0" xfId="0" applyNumberFormat="1" applyFont="1" applyFill="1"/>
    <xf numFmtId="165" fontId="2" fillId="14" borderId="0" xfId="0" applyNumberFormat="1" applyFont="1" applyFill="1"/>
    <xf numFmtId="0" fontId="2" fillId="0" borderId="0" xfId="0" applyFont="1" applyAlignment="1">
      <alignment vertical="center"/>
    </xf>
    <xf numFmtId="1" fontId="2" fillId="14" borderId="0" xfId="0" applyNumberFormat="1" applyFont="1" applyFill="1"/>
    <xf numFmtId="166" fontId="2" fillId="0" borderId="0" xfId="0" applyNumberFormat="1" applyFont="1"/>
    <xf numFmtId="174" fontId="2" fillId="0" borderId="0" xfId="0" applyNumberFormat="1" applyFont="1"/>
    <xf numFmtId="166" fontId="2" fillId="14" borderId="0" xfId="0" applyNumberFormat="1" applyFont="1" applyFill="1" applyAlignment="1">
      <alignment horizontal="right"/>
    </xf>
    <xf numFmtId="166" fontId="2" fillId="14" borderId="0" xfId="0" applyNumberFormat="1" applyFont="1" applyFill="1"/>
    <xf numFmtId="11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70" fontId="2" fillId="14" borderId="0" xfId="0" applyNumberFormat="1" applyFont="1" applyFill="1" applyAlignment="1">
      <alignment horizontal="right"/>
    </xf>
    <xf numFmtId="1" fontId="2" fillId="14" borderId="0" xfId="0" applyNumberFormat="1" applyFont="1" applyFill="1" applyAlignment="1">
      <alignment horizontal="righ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right" wrapText="1"/>
    </xf>
    <xf numFmtId="165" fontId="2" fillId="0" borderId="0" xfId="0" applyNumberFormat="1" applyFont="1" applyAlignment="1">
      <alignment horizontal="right" wrapText="1"/>
    </xf>
    <xf numFmtId="11" fontId="2" fillId="14" borderId="0" xfId="0" applyNumberFormat="1" applyFont="1" applyFill="1" applyAlignment="1">
      <alignment horizontal="right"/>
    </xf>
    <xf numFmtId="175" fontId="2" fillId="14" borderId="0" xfId="0" applyNumberFormat="1" applyFont="1" applyFill="1" applyAlignment="1">
      <alignment horizontal="right"/>
    </xf>
    <xf numFmtId="0" fontId="2" fillId="14" borderId="0" xfId="22" applyFont="1" applyFill="1"/>
    <xf numFmtId="2" fontId="2" fillId="0" borderId="0" xfId="2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11" borderId="0" xfId="0" applyFont="1" applyFill="1"/>
    <xf numFmtId="0" fontId="0" fillId="0" borderId="0" xfId="0" applyAlignment="1">
      <alignment wrapText="1"/>
    </xf>
    <xf numFmtId="176" fontId="0" fillId="0" borderId="0" xfId="0" applyNumberFormat="1"/>
  </cellXfs>
  <cellStyles count="93">
    <cellStyle name="60% - Accent1 2" xfId="1" xr:uid="{00000000-0005-0000-0000-000000000000}"/>
    <cellStyle name="60% - Accent1 2 2" xfId="60" xr:uid="{C4D1C530-13CC-4101-AECF-5F4372F594E9}"/>
    <cellStyle name="60% - Accent2 2" xfId="2" xr:uid="{00000000-0005-0000-0000-000001000000}"/>
    <cellStyle name="60% - Accent2 2 2" xfId="61" xr:uid="{C8639904-F953-4D0A-BACB-72567A5ADBF2}"/>
    <cellStyle name="60% - Accent3 2" xfId="3" xr:uid="{00000000-0005-0000-0000-000002000000}"/>
    <cellStyle name="60% - Accent3 2 2" xfId="62" xr:uid="{746EAFA6-4B2C-4A87-B1DA-DC6115F2BF48}"/>
    <cellStyle name="60% - Accent4 2" xfId="4" xr:uid="{00000000-0005-0000-0000-000003000000}"/>
    <cellStyle name="60% - Accent4 2 2" xfId="63" xr:uid="{6778262B-EC35-4EF0-A08E-C07E2F8623C5}"/>
    <cellStyle name="60% - Accent5 2" xfId="5" xr:uid="{00000000-0005-0000-0000-000004000000}"/>
    <cellStyle name="60% - Accent5 2 2" xfId="64" xr:uid="{0B35C0F6-C851-4262-93FE-FA209DB4404B}"/>
    <cellStyle name="60% - Accent6 2" xfId="6" xr:uid="{00000000-0005-0000-0000-000005000000}"/>
    <cellStyle name="60% - Accent6 2 2" xfId="65" xr:uid="{4A0BD9F0-3B8E-415C-8373-BBA3AE39471C}"/>
    <cellStyle name="C01_Main head" xfId="52" xr:uid="{26D0F4D9-DD3C-49B0-ACC2-F2849FAB317F}"/>
    <cellStyle name="C02_Column heads" xfId="42" xr:uid="{7B6A3CE6-0115-4123-B4E2-0D47D685E383}"/>
    <cellStyle name="C03_Sub head bold" xfId="41" xr:uid="{5241242B-2E81-47D6-815A-B7DCB40E8F62}"/>
    <cellStyle name="C04_Total text white bold" xfId="56" xr:uid="{006864F3-A57D-4698-93E3-0A3EFBE4FDC0}"/>
    <cellStyle name="C04a_Total text black with rule" xfId="55" xr:uid="{D60A60DF-8D60-4F0F-BED5-CA2B1D3F86CC}"/>
    <cellStyle name="C05_Main text" xfId="43" xr:uid="{47A268BC-9CDC-48DC-A064-1A47C8E41B11}"/>
    <cellStyle name="C06_Figs" xfId="44" xr:uid="{E8CA3A66-C658-4D22-8AC8-33E7FC09D215}"/>
    <cellStyle name="C07_Figs 1 dec percent" xfId="45" xr:uid="{A8FEC963-5B82-4429-8D54-895BD840EE35}"/>
    <cellStyle name="C09_Notes" xfId="50" xr:uid="{C6BD1292-DE93-452F-80F9-800B3D48A9FF}"/>
    <cellStyle name="Comma 2" xfId="7" xr:uid="{00000000-0005-0000-0000-000006000000}"/>
    <cellStyle name="Comma 2 2" xfId="66" xr:uid="{0FA5E616-FE88-4B28-A972-59A327429AB6}"/>
    <cellStyle name="Comma 3" xfId="25" xr:uid="{909902C6-B033-498C-BBF7-17B51F4E3A19}"/>
    <cellStyle name="Comma 3 2" xfId="74" xr:uid="{5F3E0104-6202-4CA8-8322-617FBF19428B}"/>
    <cellStyle name="Comma 4" xfId="84" xr:uid="{FAE66C3E-EB30-44C2-9049-86A1E043A68D}"/>
    <cellStyle name="Cover" xfId="8" xr:uid="{00000000-0005-0000-0000-000007000000}"/>
    <cellStyle name="Hyperlink" xfId="19" builtinId="8"/>
    <cellStyle name="Hyperlink 2" xfId="21" xr:uid="{230ADFE8-162B-4589-96E0-97B71CC1B76E}"/>
    <cellStyle name="Hyperlink 2 2" xfId="27" xr:uid="{5A6235DB-4AA7-4A19-8C5C-3600858C9145}"/>
    <cellStyle name="Hyperlink 2 2 2" xfId="34" xr:uid="{12C80607-41DA-4C3E-915B-C499D748AA8F}"/>
    <cellStyle name="Hyperlink 2 2 3" xfId="86" xr:uid="{7CBE01D6-0346-45BB-81A7-BAF458072DD6}"/>
    <cellStyle name="Hyperlink 2 2 4" xfId="76" xr:uid="{AC94852A-51ED-4FAA-8FB0-4C4E84534FAC}"/>
    <cellStyle name="Hyperlink 2 3" xfId="24" xr:uid="{F1B1A76E-AE23-447D-B488-2013CF23951A}"/>
    <cellStyle name="Hyperlink 2 4" xfId="72" xr:uid="{C7B712F9-4D99-473B-900E-46EFD055AB6F}"/>
    <cellStyle name="Hyperlink 3" xfId="40" xr:uid="{A3E8F53C-85D9-4447-8B2C-BC501E553A24}"/>
    <cellStyle name="Menu" xfId="9" xr:uid="{00000000-0005-0000-0000-000008000000}"/>
    <cellStyle name="Neutral 2" xfId="10" xr:uid="{00000000-0005-0000-0000-000009000000}"/>
    <cellStyle name="Normal" xfId="0" builtinId="0"/>
    <cellStyle name="Normal 18" xfId="31" xr:uid="{5FBEB244-6E26-4ABB-B225-2221974F3F76}"/>
    <cellStyle name="Normal 18 2" xfId="88" xr:uid="{F314061F-959A-45A3-A6C7-B966D4CE63F9}"/>
    <cellStyle name="Normal 18 3" xfId="78" xr:uid="{669F9CCC-8E04-43F2-8AEC-CD4C5E081C2B}"/>
    <cellStyle name="Normal 2" xfId="11" xr:uid="{00000000-0005-0000-0000-00000B000000}"/>
    <cellStyle name="Normal 2 2" xfId="12" xr:uid="{00000000-0005-0000-0000-00000C000000}"/>
    <cellStyle name="Normal 2 2 2" xfId="53" xr:uid="{40902433-1D3B-45CA-A8BC-A25428C885AD}"/>
    <cellStyle name="Normal 2 2 3" xfId="36" xr:uid="{BB15D449-CC13-49B0-BA73-D0A46BC71E29}"/>
    <cellStyle name="Normal 2 2 4" xfId="67" xr:uid="{B9F2C26B-BEE6-425C-8C83-15410E68C519}"/>
    <cellStyle name="Normal 2 2 9 2" xfId="33" xr:uid="{DE899332-A86F-41D1-9B2E-00C9800E5E1C}"/>
    <cellStyle name="Normal 2 2 9 2 2" xfId="89" xr:uid="{9665297F-0ADF-4552-95DB-4D7E73AE599B}"/>
    <cellStyle name="Normal 2 2 9 2 3" xfId="79" xr:uid="{B24AD8AE-0D56-4E91-879D-2C8846B04DFA}"/>
    <cellStyle name="Normal 2 3" xfId="13" xr:uid="{00000000-0005-0000-0000-00000D000000}"/>
    <cellStyle name="Normal 2 3 2" xfId="37" xr:uid="{F9BFCF67-DF15-4829-8230-635AB11EBE8E}"/>
    <cellStyle name="Normal 2 3 3" xfId="68" xr:uid="{FA4BB813-DE03-49A7-B935-A5D3AA031177}"/>
    <cellStyle name="Normal 2 4" xfId="23" xr:uid="{E8D5A189-99FF-470A-8643-7BB01A336FD0}"/>
    <cellStyle name="Normal 2 5" xfId="57" xr:uid="{60472606-F883-484D-939F-38A2DE5E2010}"/>
    <cellStyle name="Normal 2 6" xfId="35" xr:uid="{6D4F6866-A67A-45E4-8785-ABB39C239C4A}"/>
    <cellStyle name="Normal 20" xfId="54" xr:uid="{7D811A5E-389D-499A-AF7C-DD6955D6AB99}"/>
    <cellStyle name="Normal 20 2" xfId="92" xr:uid="{CC7FCB57-E5FC-4470-86C9-979B87A08DB2}"/>
    <cellStyle name="Normal 20 3" xfId="82" xr:uid="{F65B8FF6-A99A-40DD-B7A3-1AE5571746CE}"/>
    <cellStyle name="Normal 3" xfId="14" xr:uid="{00000000-0005-0000-0000-00000E000000}"/>
    <cellStyle name="Normal 3 2" xfId="30" xr:uid="{555139C1-2AB8-4391-A48E-7D76109E759C}"/>
    <cellStyle name="Normal 33" xfId="29" xr:uid="{FCD982E9-3155-40FA-8FA2-79954B2AA4DB}"/>
    <cellStyle name="Normal 4" xfId="15" xr:uid="{00000000-0005-0000-0000-00000F000000}"/>
    <cellStyle name="Normal 4 2" xfId="16" xr:uid="{00000000-0005-0000-0000-000010000000}"/>
    <cellStyle name="Normal 4 2 2" xfId="28" xr:uid="{A3FCF281-FD51-4A75-8357-A457C8F196E6}"/>
    <cellStyle name="Normal 4 2 2 2" xfId="87" xr:uid="{FF81794B-BC3B-4EA7-9340-DD6D88A602F8}"/>
    <cellStyle name="Normal 4 2 2 3" xfId="77" xr:uid="{C4F56EEA-1929-4069-A24A-62A7187D5D86}"/>
    <cellStyle name="Normal 4 2 3" xfId="69" xr:uid="{EDC04ED0-B013-4B40-BDF8-B86626C880C2}"/>
    <cellStyle name="Normal 4 3" xfId="59" xr:uid="{205E9AB8-A521-40DA-9F08-B6566054026E}"/>
    <cellStyle name="Normal 5" xfId="18" xr:uid="{E9229894-6A2E-4470-A893-FE980113F018}"/>
    <cellStyle name="Normal 5 2" xfId="70" xr:uid="{B1EF6F99-F498-4613-8924-EB248B56CDF9}"/>
    <cellStyle name="Normal 5 8 2" xfId="39" xr:uid="{035DA714-FABC-4461-B8C7-BF5A94B8ADEF}"/>
    <cellStyle name="Normal 5 8 2 2" xfId="90" xr:uid="{4D0618F5-7BD1-4734-A2BF-C4F9CEF74B7E}"/>
    <cellStyle name="Normal 5 8 2 3" xfId="80" xr:uid="{2CE0CA99-C49C-497D-A270-C57D77856DC2}"/>
    <cellStyle name="Normal 6" xfId="20" xr:uid="{42E6959E-DDDC-48EF-A84E-0A3C9C6D065B}"/>
    <cellStyle name="Normal 6 2" xfId="38" xr:uid="{2F400F18-0469-46A9-A153-BB9D766E68E9}"/>
    <cellStyle name="Normal 6 3" xfId="71" xr:uid="{245B9D07-3C1D-4085-97DB-35C91FDDA0AC}"/>
    <cellStyle name="Normal 7" xfId="22" xr:uid="{C71BBA42-AA4A-4F40-B36F-811C263B633D}"/>
    <cellStyle name="Normal 7 2" xfId="73" xr:uid="{069F8B60-4361-4C8A-9E6E-FFD76661DF33}"/>
    <cellStyle name="Normal 8" xfId="83" xr:uid="{869849F4-8818-4D99-A4BF-00A5F2D8FC30}"/>
    <cellStyle name="Normal 8 2" xfId="51" xr:uid="{0FF27AE3-F81E-4821-8304-0EE0666E673F}"/>
    <cellStyle name="Normal 8 7" xfId="46" xr:uid="{51522A4B-A362-4041-B123-C6A4C756AC0E}"/>
    <cellStyle name="Percent 2" xfId="32" xr:uid="{BD3F7DB4-B80A-4CA6-A0BD-40A84DD9EDFC}"/>
    <cellStyle name="Percent 2 2" xfId="58" xr:uid="{A2D03E11-9385-47C3-B889-8F18CC49EA4F}"/>
    <cellStyle name="Percent 3" xfId="48" xr:uid="{477B0B56-2E56-4550-9F8E-599419407499}"/>
    <cellStyle name="Percent 3 2" xfId="91" xr:uid="{8D9114A2-7B2B-4A51-87AE-DC5F8E6ACBA6}"/>
    <cellStyle name="Percent 3 3" xfId="81" xr:uid="{7D717759-32E7-4C10-BE72-44E4D250E13D}"/>
    <cellStyle name="Percent 4" xfId="49" xr:uid="{5A074DF2-E2A2-48D1-AE74-A31D934957BF}"/>
    <cellStyle name="Percent 5" xfId="26" xr:uid="{EBD43009-57A5-4012-9B4A-1E7F985E3E6A}"/>
    <cellStyle name="Percent 5 2" xfId="75" xr:uid="{9163B2CD-886A-444F-A3B6-7385F1267137}"/>
    <cellStyle name="Percent 6" xfId="85" xr:uid="{839AB7F7-46BE-4699-9353-734335F5CC0E}"/>
    <cellStyle name="Percent 8" xfId="47" xr:uid="{B6EABF3A-D39E-4336-8CC5-40D2AB774F86}"/>
    <cellStyle name="Year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 CAPEX</a:t>
            </a:r>
            <a:r>
              <a:rPr lang="en-US" baseline="0"/>
              <a:t> 2024$/kW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Global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Wind!$AD$4:$AR$4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Wind!$AD$10:$AP$10</c:f>
              <c:numCache>
                <c:formatCode>General</c:formatCode>
                <c:ptCount val="13"/>
                <c:pt idx="0">
                  <c:v>2122.5</c:v>
                </c:pt>
                <c:pt idx="1">
                  <c:v>2047</c:v>
                </c:pt>
                <c:pt idx="2">
                  <c:v>2040</c:v>
                </c:pt>
                <c:pt idx="3">
                  <c:v>1961</c:v>
                </c:pt>
                <c:pt idx="4">
                  <c:v>1933</c:v>
                </c:pt>
                <c:pt idx="5">
                  <c:v>2147</c:v>
                </c:pt>
                <c:pt idx="6">
                  <c:v>2057.5</c:v>
                </c:pt>
                <c:pt idx="7">
                  <c:v>2014.5</c:v>
                </c:pt>
                <c:pt idx="8">
                  <c:v>1840</c:v>
                </c:pt>
                <c:pt idx="9">
                  <c:v>1786.5</c:v>
                </c:pt>
                <c:pt idx="10">
                  <c:v>1740</c:v>
                </c:pt>
                <c:pt idx="11">
                  <c:v>1686.5</c:v>
                </c:pt>
                <c:pt idx="12">
                  <c:v>1636.5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8-4083-9F79-9F44C2742B35}"/>
            </c:ext>
          </c:extLst>
        </c:ser>
        <c:ser>
          <c:idx val="1"/>
          <c:order val="1"/>
          <c:tx>
            <c:v>US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Wind!$AD$5:$AR$5</c:f>
              <c:numCache>
                <c:formatCode>General</c:formatCode>
                <c:ptCount val="15"/>
                <c:pt idx="0">
                  <c:v>2996</c:v>
                </c:pt>
                <c:pt idx="1">
                  <c:v>2886</c:v>
                </c:pt>
                <c:pt idx="2">
                  <c:v>2611</c:v>
                </c:pt>
                <c:pt idx="3">
                  <c:v>2572</c:v>
                </c:pt>
                <c:pt idx="4">
                  <c:v>2250</c:v>
                </c:pt>
                <c:pt idx="5">
                  <c:v>2072</c:v>
                </c:pt>
                <c:pt idx="6">
                  <c:v>2041</c:v>
                </c:pt>
                <c:pt idx="7">
                  <c:v>2010</c:v>
                </c:pt>
                <c:pt idx="8">
                  <c:v>1770</c:v>
                </c:pt>
                <c:pt idx="9">
                  <c:v>1722</c:v>
                </c:pt>
                <c:pt idx="10">
                  <c:v>1758</c:v>
                </c:pt>
                <c:pt idx="11">
                  <c:v>1732</c:v>
                </c:pt>
                <c:pt idx="12">
                  <c:v>1543</c:v>
                </c:pt>
                <c:pt idx="13">
                  <c:v>1813</c:v>
                </c:pt>
                <c:pt idx="14">
                  <c:v>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8-4083-9F79-9F44C2742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710064"/>
        <c:axId val="1639710544"/>
      </c:lineChart>
      <c:catAx>
        <c:axId val="163971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10544"/>
        <c:crosses val="autoZero"/>
        <c:auto val="1"/>
        <c:lblAlgn val="ctr"/>
        <c:lblOffset val="100"/>
        <c:noMultiLvlLbl val="0"/>
      </c:catAx>
      <c:valAx>
        <c:axId val="16397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1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122</xdr:col>
      <xdr:colOff>200025</xdr:colOff>
      <xdr:row>2029</xdr:row>
      <xdr:rowOff>9525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7EE153-B577-4FB5-9BC4-7BD4B9E6E2E0}"/>
            </a:ext>
          </a:extLst>
        </xdr:cNvPr>
        <xdr:cNvSpPr txBox="1"/>
      </xdr:nvSpPr>
      <xdr:spPr>
        <a:xfrm>
          <a:off x="110430945" y="3829602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a-DK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594360</xdr:colOff>
      <xdr:row>15</xdr:row>
      <xdr:rowOff>105727</xdr:rowOff>
    </xdr:from>
    <xdr:to>
      <xdr:col>26</xdr:col>
      <xdr:colOff>289560</xdr:colOff>
      <xdr:row>30</xdr:row>
      <xdr:rowOff>136207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4BE84-828C-385C-FC60-C6B839B18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ker, S. (Sibel)" id="{3CB48326-92FD-44CD-94F2-54943C660DA1}" userId="S::sibel.eker@ru.nl::ef18982c-3414-4eb5-8f8b-4a5f36472722" providerId="AD"/>
  <person displayName="Quanliang Ye" id="{9CB54E57-3539-46D2-9ADE-3E6A745A2598}" userId="S::VN73VS@plan.aau.dk::236a8e3c-f5d6-4f68-b6e1-457c0651a758" providerId="AD"/>
  <person displayName="YE Quanliang" id="{503A60C1-770C-464C-B12F-2A0E3793C5E4}" userId="S::yequanliang@iiasa.ac.at::c59ce077-f53c-41b9-a241-12df0c14e8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3-10-13T09:25:36.12" personId="{3CB48326-92FD-44CD-94F2-54943C660DA1}" id="{AC388569-931B-4244-83AF-664FBC0E8D65}">
    <text>Global Carbon Budget 2020, average of multiple models</text>
  </threadedComment>
  <threadedComment ref="F4" dT="2023-10-13T09:35:34.49" personId="{3CB48326-92FD-44CD-94F2-54943C660DA1}" id="{39C4D65B-7514-4189-8AAA-78EDB8C99788}">
    <text>Global Carbon Budget 2020, average value of multiple models</text>
  </threadedComment>
  <threadedComment ref="F7" dT="2023-10-13T09:47:17.73" personId="{3CB48326-92FD-44CD-94F2-54943C660DA1}" id="{F47C0A0E-BC3D-4873-BAA9-8ADC4BABA3CD}">
    <text xml:space="preserve">NASA GISS. (2023). GISS Surface Temperature Analysis (GISTEMP), version 4. NASA Goddard Institute for Space Studies.
</text>
    <extLst>
      <x:ext xmlns:xltc2="http://schemas.microsoft.com/office/spreadsheetml/2020/threadedcomments2" uri="{F7C98A9C-CBB3-438F-8F68-D28B6AF4A901}">
        <xltc2:checksum>902615149</xltc2:checksum>
        <xltc2:hyperlink startIndex="19" length="55" url="https://data.giss.nasa.gov/gistemp/"/>
      </x:ext>
    </extLst>
  </threadedComment>
  <threadedComment ref="F304" dT="2023-10-13T09:06:42.92" personId="{3CB48326-92FD-44CD-94F2-54943C660DA1}" id="{164D3271-176F-44EB-97E4-7983EBB81964}">
    <text>Global Carbon Project 2020 dataset, total fossil fuel C emissions, in TonC/year</text>
  </threadedComment>
  <threadedComment ref="F403" dT="2023-09-29T09:42:41.68" personId="{3CB48326-92FD-44CD-94F2-54943C660DA1}" id="{5BA574DC-CBA0-4430-AB21-1F67F1DD1B60}">
    <text>Land Use Harmonization dataset - global total. The data is for 5 yr total, so assumed to be the same in  a 5-year interval</text>
  </threadedComment>
  <threadedComment ref="F405" dT="2023-10-13T09:20:37.98" personId="{3CB48326-92FD-44CD-94F2-54943C660DA1}" id="{05627381-9B61-461A-BBD1-F4BB38012ED2}">
    <text>Land-use change emissions from the Global Carbon Budget 2020, using the average of three methods/models : H&amp;N, BLUE, OSCAR</text>
  </threadedComment>
  <threadedComment ref="F517" dT="2023-10-13T14:18:05.95" personId="{3CB48326-92FD-44CD-94F2-54943C660DA1}" id="{A07CC22C-9825-4729-9F1F-0162A90A1FB4}">
    <text>Global average of empirical yogl estimates for mthe PNAS paper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848" dT="2024-08-22T07:06:20.91" personId="{9CB54E57-3539-46D2-9ADE-3E6A745A2598}" id="{0EEECBC1-3F76-4EAD-8219-F08EA5EDC80F}">
    <text>Data source: BP</text>
  </threadedComment>
  <threadedComment ref="E1854" dT="2024-08-22T07:06:20.91" personId="{9CB54E57-3539-46D2-9ADE-3E6A745A2598}" id="{865C3364-0CFA-4E09-AEA5-6D95969A9B79}">
    <text>1 billion barrels = 136.4 Mtoe</text>
  </threadedComment>
  <threadedComment ref="E1860" dT="2024-08-22T07:06:20.91" personId="{9CB54E57-3539-46D2-9ADE-3E6A745A2598}" id="{D3D240F5-A8AF-412A-BBA8-5899FD149002}">
    <text>Data source: BP</text>
  </threadedComment>
  <threadedComment ref="E1866" dT="2024-08-22T07:06:24.91" personId="{9CB54E57-3539-46D2-9ADE-3E6A745A2598}" id="{E77A1837-1199-4FA8-8182-B5E8A9AAE309}">
    <text xml:space="preserve">Data source: BP
</text>
  </threadedComment>
  <threadedComment ref="E1873" dT="2024-08-22T07:39:42.47" personId="{9CB54E57-3539-46D2-9ADE-3E6A745A2598}" id="{D92F005D-D03D-44E3-99B6-A8FC39306AEC}">
    <text>Use Oil consumption from BP.
At the global level, Oil consumption = oil production in BP statistics</text>
  </threadedComment>
  <threadedComment ref="E1881" dT="2024-08-22T07:39:42.47" personId="{9CB54E57-3539-46D2-9ADE-3E6A745A2598}" id="{186E9CA1-6764-4FA9-A5D6-52A23AFC04CE}">
    <text>Use Oil consumption from BP.
At the global level, Oil consumption = oil production in BP statistics</text>
  </threadedComment>
  <threadedComment ref="E1887" dT="2024-11-26T09:51:05.00" personId="{9CB54E57-3539-46D2-9ADE-3E6A745A2598}" id="{354FBB1A-7E77-47B3-B4B0-001DCA76BE88}">
    <text>Data from Statistical Review of World Energy Data, BP</text>
  </threadedComment>
  <threadedComment ref="E1902" dT="2024-08-22T07:39:42.47" personId="{9CB54E57-3539-46D2-9ADE-3E6A745A2598}" id="{70404E29-5BF0-457A-B213-210775273F7D}">
    <text>Use gas consumption from BP.
At the global level, gas consumption = gas production in BP statistics</text>
  </threadedComment>
  <threadedComment ref="E1908" dT="2024-08-22T07:39:42.47" personId="{9CB54E57-3539-46D2-9ADE-3E6A745A2598}" id="{6B5673BF-9919-46F2-896E-5F516B8E22C1}">
    <text>In Mtoe</text>
  </threadedComment>
  <threadedComment ref="E1921" dT="2024-12-12T13:15:41.63" personId="{9CB54E57-3539-46D2-9ADE-3E6A745A2598}" id="{E8733CD5-DCED-4FA5-B4A0-FE5C4A4C57C4}">
    <text>Data from Statistical Review of World Energy Data, BP, and adjusted with inflation factors</text>
  </threadedComment>
  <threadedComment ref="E1922" dT="2024-10-16T07:44:32.34" personId="{9CB54E57-3539-46D2-9ADE-3E6A745A2598}" id="{812C445F-B50C-4FEC-BA6F-7AF6A1201D4D}">
    <text xml:space="preserve">Use coal production in EJ from BP.
</text>
  </threadedComment>
  <threadedComment ref="E1934" dT="2024-08-22T07:39:42.47" personId="{9CB54E57-3539-46D2-9ADE-3E6A745A2598}" id="{83C18C0E-7DC4-4CF1-A05B-67B483A3B056}">
    <text>Use coal consumption from BP.
At the global level, coal consumption = coal production in BP statistics</text>
  </threadedComment>
  <threadedComment ref="E1940" dT="2024-08-22T07:39:42.47" personId="{9CB54E57-3539-46D2-9ADE-3E6A745A2598}" id="{484EE9CA-ABA4-49CF-BC91-EE3349CF041E}">
    <text>In Mtoe</text>
  </threadedComment>
  <threadedComment ref="E1971" dT="2024-11-08T14:49:18.57" personId="{9CB54E57-3539-46D2-9ADE-3E6A745A2598}" id="{ECFF1135-1669-4C4C-890C-9B4F820EFA1E}">
    <text>Data from IEA</text>
  </threadedComment>
  <threadedComment ref="E1983" dT="2024-10-29T03:27:46.26" personId="{9CB54E57-3539-46D2-9ADE-3E6A745A2598}" id="{AD82B46F-2A1F-4519-9BE1-DDE99B830D84}">
    <text>From https://www.energyinst.org/statistical-review</text>
    <extLst>
      <x:ext xmlns:xltc2="http://schemas.microsoft.com/office/spreadsheetml/2020/threadedcomments2" uri="{F7C98A9C-CBB3-438F-8F68-D28B6AF4A901}">
        <xltc2:checksum>2504167784</xltc2:checksum>
        <xltc2:hyperlink startIndex="5" length="45" url="https://www.energyinst.org/statistical-review"/>
      </x:ext>
    </extLst>
  </threadedComment>
  <threadedComment ref="E1984" dT="2024-10-29T03:50:09.64" personId="{9CB54E57-3539-46D2-9ADE-3E6A745A2598}" id="{F295EF63-0A08-4478-AC79-C2879E214B48}">
    <text>Use total energy supply from IEA</text>
  </threadedComment>
  <threadedComment ref="E1996" dT="2024-11-21T15:24:16.51" personId="{9CB54E57-3539-46D2-9ADE-3E6A745A2598}" id="{A239F80B-B888-458C-B7A6-6B08870B2B4B}">
    <text>Using global average</text>
  </threadedComment>
  <threadedComment ref="E1999" dT="2024-11-21T15:24:21.21" personId="{9CB54E57-3539-46D2-9ADE-3E6A745A2598}" id="{0880B984-CCD3-4BF5-B051-A5412ABA647E}">
    <text>Using global average</text>
  </threadedComment>
  <threadedComment ref="E2002" dT="2024-11-20T10:09:41.97" personId="{9CB54E57-3539-46D2-9ADE-3E6A745A2598}" id="{1EE6B0D8-C34E-473E-8492-F1E830739771}">
    <text>Data from IRENA</text>
  </threadedComment>
  <threadedComment ref="E2008" dT="2024-11-20T10:09:45.59" personId="{9CB54E57-3539-46D2-9ADE-3E6A745A2598}" id="{BFD3024D-3CF1-48E5-A727-4396BB1BFC2C}">
    <text xml:space="preserve">Data from IRENA
</text>
  </threadedComment>
  <threadedComment ref="DX2014" dT="2024-11-15T13:47:50.30" personId="{9CB54E57-3539-46D2-9ADE-3E6A745A2598}" id="{642766D3-3ED3-4982-A3B2-964662041BD4}">
    <text xml:space="preserve">Future growth rate:
Africa: 12.5%
Asia-Pacific Region: 10.2%
Latin America and the Caribbean: 11.0%
Eastern Europe: 7.5% or 8.3%
OECD: 7.8%
</text>
  </threadedComment>
  <threadedComment ref="E2026" dT="2024-11-19T09:17:27.00" personId="{9CB54E57-3539-46D2-9ADE-3E6A745A2598}" id="{B175C81E-9514-48B7-AE63-4BD5E9F53B83}">
    <text xml:space="preserve">Using global average
</text>
  </threadedComment>
  <threadedComment ref="E2027" dT="2024-11-19T09:17:52.48" personId="{9CB54E57-3539-46D2-9ADE-3E6A745A2598}" id="{E034CB09-2DCB-43DB-9864-3BCB6259880B}">
    <text>Data from IRENA</text>
  </threadedComment>
  <threadedComment ref="E2028" dT="2024-11-19T09:17:34.93" personId="{9CB54E57-3539-46D2-9ADE-3E6A745A2598}" id="{FD5BD96E-8AB4-4078-9A3D-40E394339AE4}">
    <text>Using global average</text>
  </threadedComment>
  <threadedComment ref="E2038" dT="2024-11-20T10:09:49.90" personId="{9CB54E57-3539-46D2-9ADE-3E6A745A2598}" id="{0B230063-5EC2-4242-9F7A-3D03B2C35A4F}">
    <text xml:space="preserve">Data from IRENA
</text>
  </threadedComment>
  <threadedComment ref="DX2044" dT="2024-11-20T14:17:15.78" personId="{9CB54E57-3539-46D2-9ADE-3E6A745A2598}" id="{2005C3AF-3EB1-4F2C-B9A5-50C7E2E6A329}">
    <text>Annual growth rate in the future:
Africa: 13%
AsiaPacific: 9%
EastEu: 6%
LAC: 11%
OECD: 7%</text>
  </threadedComment>
  <threadedComment ref="E2056" dT="2024-11-19T09:17:27.00" personId="{9CB54E57-3539-46D2-9ADE-3E6A745A2598}" id="{AA737B50-35DC-475C-9906-EAD4166098CC}">
    <text xml:space="preserve">Using global average
</text>
  </threadedComment>
  <threadedComment ref="E2057" dT="2024-11-19T09:17:52.48" personId="{9CB54E57-3539-46D2-9ADE-3E6A745A2598}" id="{A5B7948F-9FF0-41E9-AAB6-F06E672E17D0}">
    <text>Data from IRENA</text>
  </threadedComment>
  <threadedComment ref="E2058" dT="2024-11-19T09:17:34.93" personId="{9CB54E57-3539-46D2-9ADE-3E6A745A2598}" id="{456A299C-DD6C-444B-86A7-43CCA6F88D98}">
    <text>Using global average</text>
  </threadedComment>
  <threadedComment ref="E2119" dT="2025-04-24T06:57:27.41" personId="{503A60C1-770C-464C-B12F-2A0E3793C5E4}" id="{FE54B04A-ABDF-40DF-9EF8-C66CF4E0E995}">
    <text xml:space="preserve">Data from IEA,
CO2 emission by energy sources
</text>
  </threadedComment>
  <threadedComment ref="E2137" dT="2025-04-24T06:57:27.41" personId="{503A60C1-770C-464C-B12F-2A0E3793C5E4}" id="{F488F308-3BAB-4AA8-8B6C-895ABBE5CB0D}">
    <text>Convert from IEA Data of CO2 emission by energy sources
unit: tonC</text>
  </threadedComment>
  <threadedComment ref="E2155" dT="2025-04-24T06:57:27.41" personId="{503A60C1-770C-464C-B12F-2A0E3793C5E4}" id="{20FF870C-1D95-4A9A-A074-6A4768CB190F}">
    <text xml:space="preserve">Data from IEA,
Domestic production by source
</text>
  </threadedComment>
  <threadedComment ref="E2173" dT="2025-04-24T06:57:27.41" personId="{503A60C1-770C-464C-B12F-2A0E3793C5E4}" id="{A7738F73-7AB1-4C67-ACD9-F0B7A9C766C3}">
    <text xml:space="preserve">Data from IEA,
Domestic production by source
</text>
  </threadedComment>
  <threadedComment ref="E2191" dT="2025-04-24T06:57:27.41" personId="{503A60C1-770C-464C-B12F-2A0E3793C5E4}" id="{0E4705F2-7DCB-4393-B1DA-A417D3E57ADD}">
    <text xml:space="preserve">Convert from IEA Data
Unit: tonC / mtoe
</text>
  </threadedComment>
  <threadedComment ref="E2228" dT="2025-05-01T11:02:19.46" personId="{503A60C1-770C-464C-B12F-2A0E3793C5E4}" id="{64BC10E8-74C8-4EF2-8DD8-F50B6101F8DA}">
    <text>Data from FAOSTAT,
variable: Agricultural land</text>
  </threadedComment>
  <threadedComment ref="E2234" dT="2025-08-27T12:41:49.78" personId="{503A60C1-770C-464C-B12F-2A0E3793C5E4}" id="{21F3F907-55D1-49B0-98C8-9BD7C2589DE3}">
    <text xml:space="preserve">Data from FAOSTAT,
variable: Permanent meadows and pastures
</text>
  </threadedComment>
  <threadedComment ref="E2246" dT="2025-05-01T12:22:35.68" personId="{503A60C1-770C-464C-B12F-2A0E3793C5E4}" id="{EFDF8811-1B53-42C6-9704-238380D863D3}">
    <text xml:space="preserve">Data from FAOSTAT,
calculated based on variables: 
Agriculture area actually irrigated 
Agricultural land
</text>
  </threadedComment>
  <threadedComment ref="E2258" dT="2025-05-19T08:38:06.73" personId="{503A60C1-770C-464C-B12F-2A0E3793C5E4}" id="{DA21470F-5018-4B0C-9BFC-735DDFDC8D83}">
    <text xml:space="preserve">Data from FAOSTAT,
Arable Land
</text>
  </threadedComment>
  <threadedComment ref="E2270" dT="2025-08-27T12:46:23.84" personId="{503A60C1-770C-464C-B12F-2A0E3793C5E4}" id="{F623E090-0385-46B3-A022-D63B68BBC2B8}">
    <text xml:space="preserve">Data from FAOSTAT,
Permanent crops
</text>
  </threadedComment>
  <threadedComment ref="E2282" dT="2025-09-11T08:58:44.58" personId="{503A60C1-770C-464C-B12F-2A0E3793C5E4}" id="{55544FB2-393E-408F-BB97-85887C392D3F}">
    <text>Calculate based on data from FAOSTAT</text>
  </threadedComment>
  <threadedComment ref="E2288" dT="2025-09-11T08:58:26.53" personId="{503A60C1-770C-464C-B12F-2A0E3793C5E4}" id="{1B5B10BD-8961-44B7-88BA-EB6234409FF1}">
    <text>Data from FAO as “Permanent meadows and pastures ”</text>
  </threadedComment>
  <threadedComment ref="E2294" dT="2025-09-11T09:36:05.74" personId="{503A60C1-770C-464C-B12F-2A0E3793C5E4}" id="{ED71819D-301D-48CF-8D20-627F2D88C9BC}">
    <text>Data from FAO as “Cropland”</text>
  </threadedComment>
  <threadedComment ref="E2300" dT="2025-08-28T08:44:29.43" personId="{503A60C1-770C-464C-B12F-2A0E3793C5E4}" id="{706D3A1F-0D8E-45C0-97C8-6192D75AB7BA}">
    <text>Data from FAO as “Forest Land”</text>
  </threadedComment>
  <threadedComment ref="E2306" dT="2025-08-28T07:58:24.66" personId="{503A60C1-770C-464C-B12F-2A0E3793C5E4}" id="{951F98AB-545C-47EC-AF8B-8470754A544C}">
    <text xml:space="preserve">Data from FAO, as other land.
Noted:
FAO define ‘other land’ as Land area not classified as "Agriculture" and ''Forestry''. It includes SEEA categories ''Land used for aquaculture", ''Built-up and related areas", ''Other uses of land not elsewhere classified", and ''Land not in use". </text>
  </threadedComment>
  <threadedComment ref="E2312" dT="2025-08-28T07:59:22.65" personId="{503A60C1-770C-464C-B12F-2A0E3793C5E4}" id="{747C5734-4DF6-47D2-B4BB-68C2626EB2BD}">
    <text>Data from FAO
Including: 'Beef and Buffalo Meat, primary', 'Sheep and Goat Meat'</text>
  </threadedComment>
  <threadedComment ref="E2318" dT="2025-09-12T09:45:39.42" personId="{503A60C1-770C-464C-B12F-2A0E3793C5E4}" id="{8B74A93F-0104-4AE5-8064-4A78B9B724A1}">
    <text xml:space="preserve">Data from FAO, as "Pigmeat", "Poultry Meat", "Fish, Seafood"
</text>
  </threadedComment>
  <threadedComment ref="E2324" dT="2025-09-12T09:45:39.42" personId="{503A60C1-770C-464C-B12F-2A0E3793C5E4}" id="{EBD3546F-1EBB-4420-842E-23AB69C03F2C}">
    <text xml:space="preserve">Data from FAO, as "Eggs"
</text>
  </threadedComment>
  <threadedComment ref="E2330" dT="2025-08-28T07:59:36.46" personId="{503A60C1-770C-464C-B12F-2A0E3793C5E4}" id="{7C27E70A-93AD-4107-958E-7EBBF82C70BA}">
    <text>Data from FAO, as 'Milk, Total'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hundersaidenergy.com/downloads/development-capex-long-term-spending-from-oil-majors/;%202024$/Mtoe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enerdata.net/publications/executive-briefing/wind-market-share.html" TargetMode="External"/><Relationship Id="rId1" Type="http://schemas.openxmlformats.org/officeDocument/2006/relationships/hyperlink" Target="https://emp.lbl.gov/wind-energy-capital-expenditures-cap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630"/>
  <sheetViews>
    <sheetView tabSelected="1" zoomScale="90" zoomScaleNormal="90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L412" sqref="L412"/>
    </sheetView>
  </sheetViews>
  <sheetFormatPr defaultRowHeight="13.75" customHeight="1"/>
  <cols>
    <col min="1" max="1" width="16.7265625" customWidth="1"/>
    <col min="2" max="2" width="64.81640625" customWidth="1"/>
    <col min="3" max="4" width="16.7265625" style="16" customWidth="1"/>
    <col min="5" max="5" width="18" style="16" customWidth="1"/>
    <col min="6" max="6" width="50" style="2" customWidth="1"/>
    <col min="7" max="8" width="8.984375E-2" hidden="1" customWidth="1"/>
    <col min="9" max="10" width="8.984375E-2" customWidth="1"/>
    <col min="11" max="20" width="9.26953125" customWidth="1"/>
    <col min="21" max="21" width="12.6328125" bestFit="1" customWidth="1"/>
    <col min="22" max="51" width="9.26953125" customWidth="1"/>
    <col min="52" max="52" width="12.90625" bestFit="1" customWidth="1"/>
    <col min="53" max="56" width="13.26953125" bestFit="1" customWidth="1"/>
    <col min="57" max="66" width="9.26953125" customWidth="1"/>
    <col min="67" max="67" width="7.7265625" customWidth="1"/>
    <col min="68" max="74" width="9.26953125" customWidth="1"/>
    <col min="75" max="75" width="13.7265625" customWidth="1"/>
    <col min="76" max="76" width="9.36328125" customWidth="1"/>
    <col min="77" max="95" width="9.26953125" customWidth="1"/>
    <col min="96" max="96" width="12.90625" customWidth="1"/>
    <col min="97" max="97" width="9.26953125" customWidth="1"/>
    <col min="98" max="106" width="8.7265625" customWidth="1"/>
    <col min="109" max="109" width="12.26953125" bestFit="1" customWidth="1"/>
    <col min="110" max="110" width="12" bestFit="1" customWidth="1"/>
    <col min="117" max="117" width="18.26953125" bestFit="1" customWidth="1"/>
    <col min="192" max="192" width="12.90625" bestFit="1" customWidth="1"/>
  </cols>
  <sheetData>
    <row r="1" spans="1:207" s="8" customFormat="1" ht="18.5">
      <c r="A1" s="8" t="s">
        <v>0</v>
      </c>
      <c r="B1" s="8" t="s">
        <v>1</v>
      </c>
      <c r="C1" s="15" t="s">
        <v>2</v>
      </c>
      <c r="D1" s="15" t="s">
        <v>3</v>
      </c>
      <c r="E1" s="15" t="s">
        <v>4</v>
      </c>
      <c r="F1" s="9" t="s">
        <v>5</v>
      </c>
      <c r="G1" s="8">
        <v>1900</v>
      </c>
      <c r="H1" s="8">
        <v>1901</v>
      </c>
      <c r="I1" s="8">
        <v>1902</v>
      </c>
      <c r="J1" s="8">
        <v>1903</v>
      </c>
      <c r="K1" s="8">
        <v>1904</v>
      </c>
      <c r="L1" s="8">
        <v>1905</v>
      </c>
      <c r="M1" s="8">
        <v>1906</v>
      </c>
      <c r="N1" s="8">
        <v>1907</v>
      </c>
      <c r="O1" s="8">
        <v>1908</v>
      </c>
      <c r="P1" s="8">
        <v>1909</v>
      </c>
      <c r="Q1" s="8">
        <v>1910</v>
      </c>
      <c r="R1" s="8">
        <v>1911</v>
      </c>
      <c r="S1" s="8">
        <v>1912</v>
      </c>
      <c r="T1" s="8">
        <v>1913</v>
      </c>
      <c r="U1" s="8">
        <v>1914</v>
      </c>
      <c r="V1" s="8">
        <v>1915</v>
      </c>
      <c r="W1" s="8">
        <v>1916</v>
      </c>
      <c r="X1" s="8">
        <v>1917</v>
      </c>
      <c r="Y1" s="8">
        <v>1918</v>
      </c>
      <c r="Z1" s="8">
        <v>1919</v>
      </c>
      <c r="AA1" s="8">
        <v>1920</v>
      </c>
      <c r="AB1" s="8">
        <v>1921</v>
      </c>
      <c r="AC1" s="8">
        <v>1922</v>
      </c>
      <c r="AD1" s="8">
        <v>1923</v>
      </c>
      <c r="AE1" s="8">
        <v>1924</v>
      </c>
      <c r="AF1" s="8">
        <v>1925</v>
      </c>
      <c r="AG1" s="8">
        <v>1926</v>
      </c>
      <c r="AH1" s="8">
        <v>1927</v>
      </c>
      <c r="AI1" s="8">
        <v>1928</v>
      </c>
      <c r="AJ1" s="8">
        <v>1929</v>
      </c>
      <c r="AK1" s="8">
        <v>1930</v>
      </c>
      <c r="AL1" s="8">
        <v>1931</v>
      </c>
      <c r="AM1" s="8">
        <v>1932</v>
      </c>
      <c r="AN1" s="8">
        <v>1933</v>
      </c>
      <c r="AO1" s="8">
        <v>1934</v>
      </c>
      <c r="AP1" s="8">
        <v>1935</v>
      </c>
      <c r="AQ1" s="8">
        <v>1936</v>
      </c>
      <c r="AR1" s="8">
        <v>1937</v>
      </c>
      <c r="AS1" s="8">
        <v>1938</v>
      </c>
      <c r="AT1" s="8">
        <v>1939</v>
      </c>
      <c r="AU1" s="8">
        <v>1940</v>
      </c>
      <c r="AV1" s="8">
        <v>1941</v>
      </c>
      <c r="AW1" s="8">
        <v>1942</v>
      </c>
      <c r="AX1" s="8">
        <v>1943</v>
      </c>
      <c r="AY1" s="8">
        <v>1944</v>
      </c>
      <c r="AZ1" s="8">
        <v>1945</v>
      </c>
      <c r="BA1" s="8">
        <v>1946</v>
      </c>
      <c r="BB1" s="8">
        <v>1947</v>
      </c>
      <c r="BC1" s="8">
        <v>1948</v>
      </c>
      <c r="BD1" s="8">
        <v>1949</v>
      </c>
      <c r="BE1" s="8">
        <v>1950</v>
      </c>
      <c r="BF1" s="8">
        <v>1951</v>
      </c>
      <c r="BG1" s="8">
        <v>1952</v>
      </c>
      <c r="BH1" s="8">
        <v>1953</v>
      </c>
      <c r="BI1" s="8">
        <v>1954</v>
      </c>
      <c r="BJ1" s="8">
        <v>1955</v>
      </c>
      <c r="BK1" s="8">
        <v>1956</v>
      </c>
      <c r="BL1" s="8">
        <v>1957</v>
      </c>
      <c r="BM1" s="8">
        <v>1958</v>
      </c>
      <c r="BN1" s="8">
        <v>1959</v>
      </c>
      <c r="BO1" s="8">
        <v>1960</v>
      </c>
      <c r="BP1" s="8">
        <v>1961</v>
      </c>
      <c r="BQ1" s="8">
        <v>1962</v>
      </c>
      <c r="BR1" s="8">
        <v>1963</v>
      </c>
      <c r="BS1" s="8">
        <v>1964</v>
      </c>
      <c r="BT1" s="8">
        <v>1965</v>
      </c>
      <c r="BU1" s="8">
        <v>1966</v>
      </c>
      <c r="BV1" s="8">
        <v>1967</v>
      </c>
      <c r="BW1" s="8">
        <v>1968</v>
      </c>
      <c r="BX1" s="8">
        <v>1969</v>
      </c>
      <c r="BY1" s="8">
        <v>1970</v>
      </c>
      <c r="BZ1" s="8">
        <v>1971</v>
      </c>
      <c r="CA1" s="8">
        <v>1972</v>
      </c>
      <c r="CB1" s="8">
        <v>1973</v>
      </c>
      <c r="CC1" s="8">
        <v>1974</v>
      </c>
      <c r="CD1" s="8">
        <v>1975</v>
      </c>
      <c r="CE1" s="8">
        <v>1976</v>
      </c>
      <c r="CF1" s="8">
        <v>1977</v>
      </c>
      <c r="CG1" s="8">
        <v>1978</v>
      </c>
      <c r="CH1" s="8">
        <v>1979</v>
      </c>
      <c r="CI1" s="8">
        <v>1980</v>
      </c>
      <c r="CJ1" s="8">
        <v>1981</v>
      </c>
      <c r="CK1" s="8">
        <v>1982</v>
      </c>
      <c r="CL1" s="8">
        <v>1983</v>
      </c>
      <c r="CM1" s="8">
        <v>1984</v>
      </c>
      <c r="CN1" s="8">
        <v>1985</v>
      </c>
      <c r="CO1" s="8">
        <v>1986</v>
      </c>
      <c r="CP1" s="8">
        <v>1987</v>
      </c>
      <c r="CQ1" s="8">
        <v>1988</v>
      </c>
      <c r="CR1" s="8">
        <v>1989</v>
      </c>
      <c r="CS1" s="8">
        <v>1990</v>
      </c>
      <c r="CT1" s="8">
        <v>1991</v>
      </c>
      <c r="CU1" s="8">
        <v>1992</v>
      </c>
      <c r="CV1" s="8">
        <v>1993</v>
      </c>
      <c r="CW1" s="8">
        <v>1994</v>
      </c>
      <c r="CX1" s="8">
        <v>1995</v>
      </c>
      <c r="CY1" s="8">
        <v>1996</v>
      </c>
      <c r="CZ1" s="8">
        <v>1997</v>
      </c>
      <c r="DA1" s="8">
        <v>1998</v>
      </c>
      <c r="DB1" s="8">
        <v>1999</v>
      </c>
      <c r="DC1" s="8">
        <v>2000</v>
      </c>
      <c r="DD1" s="8">
        <v>2001</v>
      </c>
      <c r="DE1" s="8">
        <v>2002</v>
      </c>
      <c r="DF1" s="8">
        <v>2003</v>
      </c>
      <c r="DG1" s="8">
        <v>2004</v>
      </c>
      <c r="DH1" s="8">
        <v>2005</v>
      </c>
      <c r="DI1" s="8">
        <v>2006</v>
      </c>
      <c r="DJ1" s="8">
        <v>2007</v>
      </c>
      <c r="DK1" s="8">
        <v>2008</v>
      </c>
      <c r="DL1" s="8">
        <v>2009</v>
      </c>
      <c r="DM1" s="8">
        <v>2010</v>
      </c>
      <c r="DN1" s="8">
        <v>2011</v>
      </c>
      <c r="DO1" s="8">
        <v>2012</v>
      </c>
      <c r="DP1" s="8">
        <v>2013</v>
      </c>
      <c r="DQ1" s="8">
        <v>2014</v>
      </c>
      <c r="DR1" s="8">
        <v>2015</v>
      </c>
      <c r="DS1" s="8">
        <v>2016</v>
      </c>
      <c r="DT1" s="8">
        <v>2017</v>
      </c>
      <c r="DU1" s="8">
        <v>2018</v>
      </c>
      <c r="DV1" s="8">
        <v>2019</v>
      </c>
      <c r="DW1" s="8">
        <v>2020</v>
      </c>
      <c r="DX1" s="8">
        <v>2021</v>
      </c>
      <c r="DY1" s="8">
        <v>2022</v>
      </c>
      <c r="DZ1" s="8">
        <v>2023</v>
      </c>
      <c r="EA1" s="8">
        <v>2024</v>
      </c>
      <c r="EB1" s="8">
        <v>2025</v>
      </c>
      <c r="EC1" s="8">
        <v>2026</v>
      </c>
      <c r="ED1" s="8">
        <v>2027</v>
      </c>
      <c r="EE1" s="8">
        <v>2028</v>
      </c>
      <c r="EF1" s="8">
        <v>2029</v>
      </c>
      <c r="EG1" s="8">
        <v>2030</v>
      </c>
      <c r="EH1" s="8">
        <v>2031</v>
      </c>
      <c r="EI1" s="8">
        <v>2032</v>
      </c>
      <c r="EJ1" s="8">
        <v>2033</v>
      </c>
      <c r="EK1" s="8">
        <v>2034</v>
      </c>
      <c r="EL1" s="8">
        <v>2035</v>
      </c>
      <c r="EM1" s="8">
        <v>2036</v>
      </c>
      <c r="EN1" s="8">
        <v>2037</v>
      </c>
      <c r="EO1" s="8">
        <v>2038</v>
      </c>
      <c r="EP1" s="8">
        <v>2039</v>
      </c>
      <c r="EQ1" s="8">
        <v>2040</v>
      </c>
      <c r="ER1" s="8">
        <v>2041</v>
      </c>
      <c r="ES1" s="8">
        <v>2042</v>
      </c>
      <c r="ET1" s="8">
        <v>2043</v>
      </c>
      <c r="EU1" s="8">
        <v>2044</v>
      </c>
      <c r="EV1" s="8">
        <v>2045</v>
      </c>
      <c r="EW1" s="8">
        <v>2046</v>
      </c>
      <c r="EX1" s="8">
        <v>2047</v>
      </c>
      <c r="EY1" s="8">
        <v>2048</v>
      </c>
      <c r="EZ1" s="8">
        <v>2049</v>
      </c>
      <c r="FA1" s="8">
        <v>2050</v>
      </c>
      <c r="FB1" s="8">
        <v>2051</v>
      </c>
      <c r="FC1" s="8">
        <v>2052</v>
      </c>
      <c r="FD1" s="8">
        <v>2053</v>
      </c>
      <c r="FE1" s="8">
        <v>2054</v>
      </c>
      <c r="FF1" s="8">
        <v>2055</v>
      </c>
      <c r="FG1" s="8">
        <v>2056</v>
      </c>
      <c r="FH1" s="8">
        <v>2057</v>
      </c>
      <c r="FI1" s="8">
        <v>2058</v>
      </c>
      <c r="FJ1" s="8">
        <v>2059</v>
      </c>
      <c r="FK1" s="8">
        <v>2060</v>
      </c>
      <c r="FL1" s="8">
        <v>2061</v>
      </c>
      <c r="FM1" s="8">
        <v>2062</v>
      </c>
      <c r="FN1" s="8">
        <v>2063</v>
      </c>
      <c r="FO1" s="8">
        <v>2064</v>
      </c>
      <c r="FP1" s="8">
        <v>2065</v>
      </c>
      <c r="FQ1" s="8">
        <v>2066</v>
      </c>
      <c r="FR1" s="8">
        <v>2067</v>
      </c>
      <c r="FS1" s="8">
        <v>2068</v>
      </c>
      <c r="FT1" s="8">
        <v>2069</v>
      </c>
      <c r="FU1" s="8">
        <v>2070</v>
      </c>
      <c r="FV1" s="8">
        <v>2071</v>
      </c>
      <c r="FW1" s="8">
        <v>2072</v>
      </c>
      <c r="FX1" s="8">
        <v>2073</v>
      </c>
      <c r="FY1" s="8">
        <v>2074</v>
      </c>
      <c r="FZ1" s="8">
        <v>2075</v>
      </c>
      <c r="GA1" s="8">
        <v>2076</v>
      </c>
      <c r="GB1" s="8">
        <v>2077</v>
      </c>
      <c r="GC1" s="8">
        <v>2078</v>
      </c>
      <c r="GD1" s="8">
        <v>2079</v>
      </c>
      <c r="GE1" s="8">
        <v>2080</v>
      </c>
      <c r="GF1" s="8">
        <v>2081</v>
      </c>
      <c r="GG1" s="8">
        <v>2082</v>
      </c>
      <c r="GH1" s="8">
        <v>2083</v>
      </c>
      <c r="GI1" s="8">
        <v>2084</v>
      </c>
      <c r="GJ1" s="8">
        <v>2085</v>
      </c>
      <c r="GK1" s="8">
        <v>2086</v>
      </c>
      <c r="GL1" s="8">
        <v>2087</v>
      </c>
      <c r="GM1" s="8">
        <v>2088</v>
      </c>
      <c r="GN1" s="8">
        <v>2089</v>
      </c>
      <c r="GO1" s="8">
        <v>2090</v>
      </c>
      <c r="GP1" s="8">
        <v>2091</v>
      </c>
      <c r="GQ1" s="8">
        <v>2092</v>
      </c>
      <c r="GR1" s="8">
        <v>2093</v>
      </c>
      <c r="GS1" s="8">
        <v>2094</v>
      </c>
      <c r="GT1" s="8">
        <v>2095</v>
      </c>
      <c r="GU1" s="8">
        <v>2096</v>
      </c>
      <c r="GV1" s="8">
        <v>2097</v>
      </c>
      <c r="GW1" s="8">
        <v>2098</v>
      </c>
      <c r="GX1" s="8">
        <v>2099</v>
      </c>
      <c r="GY1" s="8">
        <v>2100</v>
      </c>
    </row>
    <row r="2" spans="1:207" ht="14.5">
      <c r="A2" s="81" t="s">
        <v>6</v>
      </c>
      <c r="B2" s="81"/>
      <c r="C2" s="82"/>
      <c r="D2" s="82"/>
      <c r="E2" s="82"/>
      <c r="F2" s="83" t="s">
        <v>7</v>
      </c>
      <c r="G2" s="85">
        <v>901810000000</v>
      </c>
      <c r="H2" s="81"/>
      <c r="I2" s="81"/>
      <c r="J2" s="81"/>
      <c r="K2" s="81"/>
      <c r="L2" s="81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>
        <v>905430000000</v>
      </c>
      <c r="AG2" s="81"/>
      <c r="AH2" s="81"/>
      <c r="AI2" s="81"/>
      <c r="AJ2" s="81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>
        <v>907690000000</v>
      </c>
      <c r="BF2" s="81"/>
      <c r="BG2" s="81"/>
      <c r="BH2" s="81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>
        <v>911190000000</v>
      </c>
      <c r="CE2" s="81"/>
      <c r="CF2" s="81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>
        <v>919680000000</v>
      </c>
      <c r="DD2" s="81"/>
      <c r="DE2" s="85"/>
      <c r="DF2" s="85"/>
      <c r="DG2" s="85"/>
      <c r="DH2" s="85"/>
      <c r="DI2" s="85"/>
      <c r="DJ2" s="85"/>
      <c r="DK2" s="85"/>
      <c r="DL2" s="85"/>
      <c r="DM2" s="85">
        <v>925000000000</v>
      </c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1"/>
      <c r="FN2" s="81"/>
      <c r="FO2" s="81"/>
      <c r="FP2" s="81"/>
      <c r="FQ2" s="81"/>
      <c r="FR2" s="81"/>
      <c r="FS2" s="81"/>
      <c r="FT2" s="81"/>
      <c r="FU2" s="81"/>
      <c r="FV2" s="81"/>
      <c r="FW2" s="81"/>
      <c r="FX2" s="81"/>
      <c r="FY2" s="81"/>
      <c r="FZ2" s="81"/>
      <c r="GA2" s="81"/>
      <c r="GB2" s="81"/>
      <c r="GC2" s="81"/>
      <c r="GD2" s="81"/>
      <c r="GE2" s="81"/>
      <c r="GF2" s="81"/>
      <c r="GG2" s="81"/>
      <c r="GH2" s="81"/>
      <c r="GI2" s="81"/>
      <c r="GJ2" s="81"/>
      <c r="GK2" s="81"/>
      <c r="GL2" s="81"/>
      <c r="GM2" s="81"/>
      <c r="GN2" s="81"/>
      <c r="GO2" s="81"/>
      <c r="GP2" s="81"/>
      <c r="GQ2" s="81"/>
      <c r="GR2" s="81"/>
      <c r="GS2" s="81"/>
      <c r="GT2" s="81"/>
      <c r="GU2" s="81"/>
      <c r="GV2" s="81"/>
      <c r="GW2" s="81"/>
      <c r="GX2" s="81"/>
      <c r="GY2" s="81"/>
    </row>
    <row r="3" spans="1:207" ht="14.5">
      <c r="A3" s="81" t="s">
        <v>6</v>
      </c>
      <c r="B3" s="81"/>
      <c r="C3" s="82"/>
      <c r="D3" s="82"/>
      <c r="E3" s="82"/>
      <c r="F3" s="83" t="s">
        <v>8</v>
      </c>
      <c r="G3" s="85"/>
      <c r="H3" s="81"/>
      <c r="I3" s="81"/>
      <c r="J3" s="81"/>
      <c r="K3" s="81"/>
      <c r="L3" s="81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1"/>
      <c r="AH3" s="81"/>
      <c r="AI3" s="81"/>
      <c r="AJ3" s="81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1"/>
      <c r="BG3" s="81"/>
      <c r="BH3" s="81"/>
      <c r="BI3" s="85"/>
      <c r="BJ3" s="85"/>
      <c r="BK3" s="85"/>
      <c r="BL3" s="85"/>
      <c r="BM3" s="85"/>
      <c r="BN3" s="81">
        <v>861367760.02847195</v>
      </c>
      <c r="BO3" s="81">
        <v>839096498.67894506</v>
      </c>
      <c r="BP3" s="81">
        <v>716515778.81586039</v>
      </c>
      <c r="BQ3" s="81">
        <v>768401967.05109918</v>
      </c>
      <c r="BR3" s="81">
        <v>917364745.17766762</v>
      </c>
      <c r="BS3" s="81">
        <v>1111325552.5543563</v>
      </c>
      <c r="BT3" s="81">
        <v>1230950689.3908973</v>
      </c>
      <c r="BU3" s="81">
        <v>1188125640.6512232</v>
      </c>
      <c r="BV3" s="81">
        <v>994841574.31723857</v>
      </c>
      <c r="BW3" s="81">
        <v>1067597545.0682718</v>
      </c>
      <c r="BX3" s="81">
        <v>1108396499.5285947</v>
      </c>
      <c r="BY3" s="81">
        <v>1032788169.3546896</v>
      </c>
      <c r="BZ3" s="81">
        <v>1097282056.9079397</v>
      </c>
      <c r="CA3" s="81">
        <v>1333599815.1029456</v>
      </c>
      <c r="CB3" s="81">
        <v>1300810504.1228921</v>
      </c>
      <c r="CC3" s="81">
        <v>1213921315.5453064</v>
      </c>
      <c r="CD3" s="81">
        <v>1175959156.1024992</v>
      </c>
      <c r="CE3" s="81">
        <v>1282040229.4813852</v>
      </c>
      <c r="CF3" s="81">
        <v>1390384030.1462686</v>
      </c>
      <c r="CG3" s="81">
        <v>1446760821.1209464</v>
      </c>
      <c r="CH3" s="81">
        <v>1321533678.5386856</v>
      </c>
      <c r="CI3" s="81">
        <v>1633583312.6806324</v>
      </c>
      <c r="CJ3" s="81">
        <v>1616951749.6686165</v>
      </c>
      <c r="CK3" s="81">
        <v>1709340676.9060585</v>
      </c>
      <c r="CL3" s="81">
        <v>1865454775.9591961</v>
      </c>
      <c r="CM3" s="81">
        <v>1731134394.2300656</v>
      </c>
      <c r="CN3" s="81">
        <v>1628534954.799948</v>
      </c>
      <c r="CO3" s="81">
        <v>1700763996.8018486</v>
      </c>
      <c r="CP3" s="81">
        <v>1807215862.0246444</v>
      </c>
      <c r="CQ3" s="81">
        <v>1707611607.57359</v>
      </c>
      <c r="CR3" s="81">
        <v>1665375332.7251632</v>
      </c>
      <c r="CS3" s="81">
        <v>1792678234.9487059</v>
      </c>
      <c r="CT3" s="81">
        <v>1904276459.8253901</v>
      </c>
      <c r="CU3" s="81">
        <v>2131007410.7327447</v>
      </c>
      <c r="CV3" s="81">
        <v>2069316403.9606154</v>
      </c>
      <c r="CW3" s="81">
        <v>1929657339.3514745</v>
      </c>
      <c r="CX3" s="81">
        <v>1924104886.0052364</v>
      </c>
      <c r="CY3" s="81">
        <v>1879020701.1574423</v>
      </c>
      <c r="CZ3" s="81">
        <v>1985708988.2402298</v>
      </c>
      <c r="DA3" s="81">
        <v>2100004107.7418547</v>
      </c>
      <c r="DB3" s="81">
        <v>1908352322.1544785</v>
      </c>
      <c r="DC3" s="81">
        <v>1866525916.351568</v>
      </c>
      <c r="DD3" s="81">
        <v>1771031412.8621798</v>
      </c>
      <c r="DE3" s="81">
        <v>2159155361.8491044</v>
      </c>
      <c r="DF3" s="81">
        <v>2235326499.2022066</v>
      </c>
      <c r="DG3" s="81">
        <v>2136799229.1905079</v>
      </c>
      <c r="DH3" s="81">
        <v>2207872222.2984333</v>
      </c>
      <c r="DI3" s="81">
        <v>2262164692.6612329</v>
      </c>
      <c r="DJ3" s="81">
        <v>2299543840.9123869</v>
      </c>
      <c r="DK3" s="81">
        <v>2215285584.3355136</v>
      </c>
      <c r="DL3" s="81">
        <v>2283345282.4044476</v>
      </c>
      <c r="DM3" s="81">
        <v>2273449116.37993</v>
      </c>
      <c r="DN3" s="81">
        <v>2385945310.9854913</v>
      </c>
      <c r="DO3" s="81">
        <v>2440502398.5942369</v>
      </c>
      <c r="DP3" s="81">
        <v>2477865726.0688844</v>
      </c>
      <c r="DQ3" s="81">
        <v>2564000039.2749038</v>
      </c>
      <c r="DR3" s="81">
        <v>2607821039.7626209</v>
      </c>
      <c r="DS3" s="81">
        <v>2683506604.4567957</v>
      </c>
      <c r="DT3" s="81">
        <v>2519991389.973299</v>
      </c>
      <c r="DU3" s="81">
        <v>2561090661.7026005</v>
      </c>
      <c r="DV3" s="81">
        <v>2625990564.6281962</v>
      </c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  <c r="FB3" s="81"/>
      <c r="FC3" s="81"/>
      <c r="FD3" s="81"/>
      <c r="FE3" s="81"/>
      <c r="FF3" s="81"/>
      <c r="FG3" s="81"/>
      <c r="FH3" s="81"/>
      <c r="FI3" s="81"/>
      <c r="FJ3" s="81"/>
      <c r="FK3" s="81"/>
      <c r="FL3" s="81"/>
      <c r="FM3" s="81"/>
      <c r="FN3" s="81"/>
      <c r="FO3" s="81"/>
      <c r="FP3" s="81"/>
      <c r="FQ3" s="81"/>
      <c r="FR3" s="81"/>
      <c r="FS3" s="81"/>
      <c r="FT3" s="81"/>
      <c r="FU3" s="81"/>
      <c r="FV3" s="81"/>
      <c r="FW3" s="81"/>
      <c r="FX3" s="81"/>
      <c r="FY3" s="81"/>
      <c r="FZ3" s="81"/>
      <c r="GA3" s="81"/>
      <c r="GB3" s="81"/>
      <c r="GC3" s="81"/>
      <c r="GD3" s="81"/>
      <c r="GE3" s="81"/>
      <c r="GF3" s="81"/>
      <c r="GG3" s="81"/>
      <c r="GH3" s="81"/>
      <c r="GI3" s="81"/>
      <c r="GJ3" s="81"/>
      <c r="GK3" s="81"/>
      <c r="GL3" s="81"/>
      <c r="GM3" s="81"/>
      <c r="GN3" s="81"/>
      <c r="GO3" s="81"/>
      <c r="GP3" s="81"/>
      <c r="GQ3" s="81"/>
      <c r="GR3" s="81"/>
      <c r="GS3" s="81"/>
      <c r="GT3" s="81"/>
      <c r="GU3" s="81"/>
      <c r="GV3" s="81"/>
      <c r="GW3" s="81"/>
      <c r="GX3" s="81"/>
      <c r="GY3" s="81"/>
    </row>
    <row r="4" spans="1:207" ht="14.5">
      <c r="A4" s="81" t="s">
        <v>6</v>
      </c>
      <c r="B4" s="81"/>
      <c r="C4" s="82"/>
      <c r="D4" s="82"/>
      <c r="E4" s="82"/>
      <c r="F4" s="83" t="s">
        <v>9</v>
      </c>
      <c r="G4" s="85"/>
      <c r="H4" s="81"/>
      <c r="I4" s="81"/>
      <c r="J4" s="81"/>
      <c r="K4" s="81"/>
      <c r="L4" s="81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1"/>
      <c r="AH4" s="81"/>
      <c r="AI4" s="81"/>
      <c r="AJ4" s="81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1"/>
      <c r="BG4" s="81"/>
      <c r="BH4" s="81"/>
      <c r="BI4" s="85"/>
      <c r="BJ4" s="85"/>
      <c r="BK4" s="85"/>
      <c r="BL4" s="85"/>
      <c r="BM4" s="85"/>
      <c r="BN4" s="81">
        <v>677444847.2352941</v>
      </c>
      <c r="BO4" s="81">
        <v>1258398987.0588236</v>
      </c>
      <c r="BP4" s="81">
        <v>660306208.41176474</v>
      </c>
      <c r="BQ4" s="81">
        <v>1408220922</v>
      </c>
      <c r="BR4" s="81">
        <v>1023822621.3529413</v>
      </c>
      <c r="BS4" s="81">
        <v>1529523498.2941177</v>
      </c>
      <c r="BT4" s="81">
        <v>480777095.11764711</v>
      </c>
      <c r="BU4" s="81">
        <v>1434329463.7647059</v>
      </c>
      <c r="BV4" s="81">
        <v>1640822129.5882351</v>
      </c>
      <c r="BW4" s="81">
        <v>2367404223.9411764</v>
      </c>
      <c r="BX4" s="81">
        <v>748211123.1764704</v>
      </c>
      <c r="BY4" s="81">
        <v>723909317</v>
      </c>
      <c r="BZ4" s="81">
        <v>2285129484.1176472</v>
      </c>
      <c r="CA4" s="81">
        <v>1321762657.8823528</v>
      </c>
      <c r="CB4" s="81">
        <v>1795608630.0588238</v>
      </c>
      <c r="CC4" s="81">
        <v>3547957630.7058825</v>
      </c>
      <c r="CD4" s="81">
        <v>2407023057.9411769</v>
      </c>
      <c r="CE4" s="81">
        <v>2869446111</v>
      </c>
      <c r="CF4" s="81">
        <v>1582221573.5294116</v>
      </c>
      <c r="CG4" s="81">
        <v>2551675547.7058825</v>
      </c>
      <c r="CH4" s="81">
        <v>1618457512</v>
      </c>
      <c r="CI4" s="81">
        <v>780913096.82352936</v>
      </c>
      <c r="CJ4" s="81">
        <v>2258690189.2941179</v>
      </c>
      <c r="CK4" s="81">
        <v>1786388242.1176472</v>
      </c>
      <c r="CL4" s="81">
        <v>673823700.11764705</v>
      </c>
      <c r="CM4" s="81">
        <v>2835898103.7647061</v>
      </c>
      <c r="CN4" s="81">
        <v>2706800257.2352934</v>
      </c>
      <c r="CO4" s="81">
        <v>2348568690.8823524</v>
      </c>
      <c r="CP4" s="81">
        <v>824022371.94117653</v>
      </c>
      <c r="CQ4" s="81">
        <v>2196890911.9999995</v>
      </c>
      <c r="CR4" s="81">
        <v>3511832387.3529406</v>
      </c>
      <c r="CS4" s="81">
        <v>2622000591.0588241</v>
      </c>
      <c r="CT4" s="81">
        <v>2213559349.7058825</v>
      </c>
      <c r="CU4" s="81">
        <v>2290566308.1176472</v>
      </c>
      <c r="CV4" s="81">
        <v>3101570932.7058825</v>
      </c>
      <c r="CW4" s="81">
        <v>1789830620.8235297</v>
      </c>
      <c r="CX4" s="81">
        <v>2021369281.4705882</v>
      </c>
      <c r="CY4" s="81">
        <v>3074548945.8235292</v>
      </c>
      <c r="CZ4" s="81">
        <v>3263701138.5882354</v>
      </c>
      <c r="DA4" s="81">
        <v>1941488753.1176474</v>
      </c>
      <c r="DB4" s="81">
        <v>3538724444.8235288</v>
      </c>
      <c r="DC4" s="81">
        <v>3756663335.2352934</v>
      </c>
      <c r="DD4" s="81">
        <v>2675943456.5294118</v>
      </c>
      <c r="DE4" s="81">
        <v>1613606505.1176472</v>
      </c>
      <c r="DF4" s="81">
        <v>2556661948.5294118</v>
      </c>
      <c r="DG4" s="81">
        <v>3601666568.8235288</v>
      </c>
      <c r="DH4" s="81">
        <v>2200952692.0588236</v>
      </c>
      <c r="DI4" s="81">
        <v>3217960056.1764703</v>
      </c>
      <c r="DJ4" s="81">
        <v>2994577001.2941179</v>
      </c>
      <c r="DK4" s="81">
        <v>3632270669.5882359</v>
      </c>
      <c r="DL4" s="81">
        <v>3034522485.5294113</v>
      </c>
      <c r="DM4" s="81">
        <v>3299776429.7647066</v>
      </c>
      <c r="DN4" s="81">
        <v>4076728145.647059</v>
      </c>
      <c r="DO4" s="81">
        <v>2824434011.7058821</v>
      </c>
      <c r="DP4" s="81">
        <v>3644909950.8823533</v>
      </c>
      <c r="DQ4" s="81">
        <v>3834119221.0588241</v>
      </c>
      <c r="DR4" s="81">
        <v>2641501733.7647061</v>
      </c>
      <c r="DS4" s="81">
        <v>3183232239.7647066</v>
      </c>
      <c r="DT4" s="81">
        <v>3830033323.7647057</v>
      </c>
      <c r="DU4" s="81">
        <v>3776393861.5882349</v>
      </c>
      <c r="DV4" s="81">
        <v>3136742772.8823538</v>
      </c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  <c r="FU4" s="81"/>
      <c r="FV4" s="81"/>
      <c r="FW4" s="81"/>
      <c r="FX4" s="81"/>
      <c r="FY4" s="81"/>
      <c r="FZ4" s="81"/>
      <c r="GA4" s="81"/>
      <c r="GB4" s="81"/>
      <c r="GC4" s="81"/>
      <c r="GD4" s="81"/>
      <c r="GE4" s="81"/>
      <c r="GF4" s="81"/>
      <c r="GG4" s="81"/>
      <c r="GH4" s="81"/>
      <c r="GI4" s="81"/>
      <c r="GJ4" s="81"/>
      <c r="GK4" s="81"/>
      <c r="GL4" s="81"/>
      <c r="GM4" s="81"/>
      <c r="GN4" s="81"/>
      <c r="GO4" s="81"/>
      <c r="GP4" s="81"/>
      <c r="GQ4" s="81"/>
      <c r="GR4" s="81"/>
      <c r="GS4" s="81"/>
      <c r="GT4" s="81"/>
      <c r="GU4" s="81"/>
      <c r="GV4" s="81"/>
      <c r="GW4" s="81"/>
      <c r="GX4" s="81"/>
      <c r="GY4" s="81"/>
    </row>
    <row r="5" spans="1:207" ht="14.5">
      <c r="A5" s="81" t="s">
        <v>6</v>
      </c>
      <c r="B5" s="81"/>
      <c r="C5" s="82"/>
      <c r="D5" s="82"/>
      <c r="E5" s="82"/>
      <c r="F5" s="83" t="s">
        <v>10</v>
      </c>
      <c r="G5" s="81">
        <v>295.8</v>
      </c>
      <c r="H5" s="81"/>
      <c r="I5" s="81"/>
      <c r="J5" s="81"/>
      <c r="K5" s="81"/>
      <c r="L5" s="81">
        <v>297.60000000000002</v>
      </c>
      <c r="M5" s="81"/>
      <c r="N5" s="81"/>
      <c r="O5" s="81"/>
      <c r="P5" s="81"/>
      <c r="Q5" s="81">
        <v>299.7</v>
      </c>
      <c r="R5" s="81"/>
      <c r="S5" s="81"/>
      <c r="T5" s="81"/>
      <c r="U5" s="81"/>
      <c r="V5" s="81">
        <v>301.39999999999998</v>
      </c>
      <c r="W5" s="81"/>
      <c r="X5" s="81"/>
      <c r="Y5" s="81"/>
      <c r="Z5" s="81"/>
      <c r="AA5" s="81">
        <v>303</v>
      </c>
      <c r="AB5" s="81"/>
      <c r="AC5" s="81"/>
      <c r="AD5" s="81"/>
      <c r="AE5" s="81"/>
      <c r="AF5" s="81">
        <v>305</v>
      </c>
      <c r="AG5" s="81"/>
      <c r="AH5" s="81"/>
      <c r="AI5" s="81"/>
      <c r="AJ5" s="81"/>
      <c r="AK5" s="81">
        <v>307.2</v>
      </c>
      <c r="AL5" s="81"/>
      <c r="AM5" s="81"/>
      <c r="AN5" s="81"/>
      <c r="AO5" s="81"/>
      <c r="AP5" s="81">
        <v>309.39999999999998</v>
      </c>
      <c r="AQ5" s="81"/>
      <c r="AR5" s="81"/>
      <c r="AS5" s="81"/>
      <c r="AT5" s="81"/>
      <c r="AU5" s="81">
        <v>310.39999999999998</v>
      </c>
      <c r="AV5" s="81"/>
      <c r="AW5" s="81"/>
      <c r="AX5" s="81"/>
      <c r="AY5" s="81"/>
      <c r="AZ5" s="81">
        <v>310.10000000000002</v>
      </c>
      <c r="BA5" s="81"/>
      <c r="BB5" s="81"/>
      <c r="BC5" s="81"/>
      <c r="BD5" s="81"/>
      <c r="BE5" s="81">
        <v>310.7</v>
      </c>
      <c r="BF5" s="81"/>
      <c r="BG5" s="81"/>
      <c r="BH5" s="81"/>
      <c r="BI5" s="81"/>
      <c r="BJ5" s="81">
        <v>313</v>
      </c>
      <c r="BK5" s="81"/>
      <c r="BL5" s="81"/>
      <c r="BM5" s="81"/>
      <c r="BN5" s="81"/>
      <c r="BO5" s="81">
        <v>316.89999999999998</v>
      </c>
      <c r="BP5" s="81"/>
      <c r="BQ5" s="81"/>
      <c r="BR5" s="81"/>
      <c r="BS5" s="81"/>
      <c r="BT5" s="81">
        <v>320</v>
      </c>
      <c r="BU5" s="81"/>
      <c r="BV5" s="81"/>
      <c r="BW5" s="81"/>
      <c r="BX5" s="81"/>
      <c r="BY5" s="81">
        <v>325</v>
      </c>
      <c r="BZ5" s="81"/>
      <c r="CA5" s="81"/>
      <c r="CB5" s="81"/>
      <c r="CC5" s="81"/>
      <c r="CD5" s="81">
        <v>331.3</v>
      </c>
      <c r="CE5" s="81"/>
      <c r="CF5" s="81"/>
      <c r="CG5" s="81">
        <v>334.6</v>
      </c>
      <c r="CH5" s="81">
        <v>336.7</v>
      </c>
      <c r="CI5" s="81">
        <v>338.7</v>
      </c>
      <c r="CJ5" s="81">
        <v>339.7</v>
      </c>
      <c r="CK5" s="81">
        <v>340.9</v>
      </c>
      <c r="CL5" s="81">
        <v>342.5</v>
      </c>
      <c r="CM5" s="81">
        <v>344.1</v>
      </c>
      <c r="CN5" s="81">
        <v>345.5</v>
      </c>
      <c r="CO5" s="81">
        <v>346.9</v>
      </c>
      <c r="CP5" s="81">
        <v>348.5</v>
      </c>
      <c r="CQ5" s="81">
        <v>350.9</v>
      </c>
      <c r="CR5" s="81">
        <v>352.6</v>
      </c>
      <c r="CS5" s="81">
        <v>353.7</v>
      </c>
      <c r="CT5" s="81">
        <v>355.1</v>
      </c>
      <c r="CU5" s="81">
        <v>355.9</v>
      </c>
      <c r="CV5" s="81">
        <v>356.6</v>
      </c>
      <c r="CW5" s="81">
        <v>358.2</v>
      </c>
      <c r="CX5" s="81">
        <v>360.2</v>
      </c>
      <c r="CY5" s="81">
        <v>362</v>
      </c>
      <c r="CZ5" s="81">
        <v>363.2</v>
      </c>
      <c r="DA5" s="81">
        <v>365.7</v>
      </c>
      <c r="DB5" s="81">
        <v>367.8</v>
      </c>
      <c r="DC5" s="81">
        <v>368.9</v>
      </c>
      <c r="DD5" s="81">
        <v>370.4</v>
      </c>
      <c r="DE5" s="81">
        <v>372.5</v>
      </c>
      <c r="DF5" s="81">
        <v>375.1</v>
      </c>
      <c r="DG5" s="81">
        <v>376.6</v>
      </c>
      <c r="DH5" s="81">
        <v>379</v>
      </c>
      <c r="DI5" s="81">
        <v>381.2</v>
      </c>
      <c r="DJ5" s="81">
        <v>382.9</v>
      </c>
      <c r="DK5" s="81">
        <v>385</v>
      </c>
      <c r="DL5" s="81">
        <v>386.4</v>
      </c>
      <c r="DM5" s="81">
        <v>388.7</v>
      </c>
      <c r="DN5" s="81">
        <v>390.6</v>
      </c>
      <c r="DO5" s="81">
        <v>392.6</v>
      </c>
      <c r="DP5" s="81">
        <v>395.5</v>
      </c>
      <c r="DQ5" s="81">
        <v>397.5</v>
      </c>
      <c r="DR5" s="81">
        <v>399.6</v>
      </c>
      <c r="DS5" s="81">
        <v>402.9</v>
      </c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  <c r="FU5" s="81"/>
      <c r="FV5" s="81"/>
      <c r="FW5" s="81"/>
      <c r="FX5" s="81"/>
      <c r="FY5" s="81"/>
      <c r="FZ5" s="81"/>
      <c r="GA5" s="81"/>
      <c r="GB5" s="81"/>
      <c r="GC5" s="81"/>
      <c r="GD5" s="81"/>
      <c r="GE5" s="81"/>
      <c r="GF5" s="81"/>
      <c r="GG5" s="81"/>
      <c r="GH5" s="81"/>
      <c r="GI5" s="81"/>
      <c r="GJ5" s="81"/>
      <c r="GK5" s="81"/>
      <c r="GL5" s="81"/>
      <c r="GM5" s="81"/>
      <c r="GN5" s="81"/>
      <c r="GO5" s="81"/>
      <c r="GP5" s="81"/>
      <c r="GQ5" s="81"/>
      <c r="GR5" s="81"/>
      <c r="GS5" s="81"/>
      <c r="GT5" s="81"/>
      <c r="GU5" s="81"/>
      <c r="GV5" s="81"/>
      <c r="GW5" s="81"/>
      <c r="GX5" s="81"/>
      <c r="GY5" s="81"/>
    </row>
    <row r="6" spans="1:207" ht="14.5">
      <c r="A6" s="81" t="s">
        <v>6</v>
      </c>
      <c r="B6" s="81"/>
      <c r="C6" s="82"/>
      <c r="D6" s="82"/>
      <c r="E6" s="82"/>
      <c r="F6" s="83" t="s">
        <v>11</v>
      </c>
      <c r="G6" s="81">
        <v>9.8595666885375977</v>
      </c>
      <c r="H6" s="81">
        <v>9.8815212249755859</v>
      </c>
      <c r="I6" s="81">
        <v>9.8937520980834961</v>
      </c>
      <c r="J6" s="81">
        <v>9.9028863906860352</v>
      </c>
      <c r="K6" s="81">
        <v>9.9106769561767578</v>
      </c>
      <c r="L6" s="81">
        <v>9.9176340103149414</v>
      </c>
      <c r="M6" s="81">
        <v>9.923980712890625</v>
      </c>
      <c r="N6" s="81">
        <v>9.9298057556152344</v>
      </c>
      <c r="O6" s="81">
        <v>9.9351987838745117</v>
      </c>
      <c r="P6" s="81">
        <v>9.9402532577514648</v>
      </c>
      <c r="Q6" s="81">
        <v>9.9450168609619141</v>
      </c>
      <c r="R6" s="81">
        <v>9.9495210647583008</v>
      </c>
      <c r="S6" s="81">
        <v>9.9538087844848633</v>
      </c>
      <c r="T6" s="81">
        <v>9.9579582214355469</v>
      </c>
      <c r="U6" s="81">
        <v>9.9619293212890625</v>
      </c>
      <c r="V6" s="81">
        <v>9.9658269882202148</v>
      </c>
      <c r="W6" s="81">
        <v>9.9695615768432617</v>
      </c>
      <c r="X6" s="81">
        <v>9.9732904434204102</v>
      </c>
      <c r="Y6" s="81">
        <v>9.9769563674926758</v>
      </c>
      <c r="Z6" s="81">
        <v>9.9804916381835938</v>
      </c>
      <c r="AA6" s="81">
        <v>9.9839887619018555</v>
      </c>
      <c r="AB6" s="81">
        <v>9.9874715805053711</v>
      </c>
      <c r="AC6" s="81">
        <v>9.9909553527832031</v>
      </c>
      <c r="AD6" s="81">
        <v>9.994441032409668</v>
      </c>
      <c r="AE6" s="81">
        <v>9.9979267120361328</v>
      </c>
      <c r="AF6" s="81">
        <v>10.001343727111816</v>
      </c>
      <c r="AG6" s="81">
        <v>10.004766464233398</v>
      </c>
      <c r="AH6" s="81">
        <v>10.008176803588867</v>
      </c>
      <c r="AI6" s="81">
        <v>10.011600494384766</v>
      </c>
      <c r="AJ6" s="81">
        <v>10.015031814575195</v>
      </c>
      <c r="AK6" s="81">
        <v>10.018494606018066</v>
      </c>
      <c r="AL6" s="81">
        <v>10.02197265625</v>
      </c>
      <c r="AM6" s="81">
        <v>10.025452613830566</v>
      </c>
      <c r="AN6" s="81">
        <v>10.028945922851563</v>
      </c>
      <c r="AO6" s="81">
        <v>10.032440185546875</v>
      </c>
      <c r="AP6" s="81">
        <v>10.035932540893555</v>
      </c>
      <c r="AQ6" s="81">
        <v>10.039475440979004</v>
      </c>
      <c r="AR6" s="81">
        <v>10.043107032775879</v>
      </c>
      <c r="AS6" s="81">
        <v>10.046764373779297</v>
      </c>
      <c r="AT6" s="81">
        <v>10.050505638122559</v>
      </c>
      <c r="AU6" s="81">
        <v>10.054257392883301</v>
      </c>
      <c r="AV6" s="81">
        <v>10.058005332946777</v>
      </c>
      <c r="AW6" s="81">
        <v>10.06181526184082</v>
      </c>
      <c r="AX6" s="81">
        <v>10.065793991088867</v>
      </c>
      <c r="AY6" s="81">
        <v>10.069797515869141</v>
      </c>
      <c r="AZ6" s="81">
        <v>10.073806762695313</v>
      </c>
      <c r="BA6" s="81">
        <v>10.07790470123291</v>
      </c>
      <c r="BB6" s="81">
        <v>10.082159042358398</v>
      </c>
      <c r="BC6" s="81">
        <v>10.086419105529785</v>
      </c>
      <c r="BD6" s="81">
        <v>10.090773582458496</v>
      </c>
      <c r="BE6" s="81">
        <v>10.095279693603516</v>
      </c>
      <c r="BF6" s="81">
        <v>10.099790573120117</v>
      </c>
      <c r="BG6" s="81">
        <v>10.104504585266113</v>
      </c>
      <c r="BH6" s="81">
        <v>10.109272003173828</v>
      </c>
      <c r="BI6" s="81">
        <v>10.114107131958008</v>
      </c>
      <c r="BJ6" s="81">
        <v>10.11913013458252</v>
      </c>
      <c r="BK6" s="81">
        <v>10.124229431152344</v>
      </c>
      <c r="BL6" s="81">
        <v>10.129505157470703</v>
      </c>
      <c r="BM6" s="81">
        <v>10.134846687316895</v>
      </c>
      <c r="BN6" s="81">
        <v>10.140384674072266</v>
      </c>
      <c r="BO6" s="81">
        <v>10.146059036254883</v>
      </c>
      <c r="BP6" s="81">
        <v>10.151849746704102</v>
      </c>
      <c r="BQ6" s="81">
        <v>10.157861709594727</v>
      </c>
      <c r="BR6" s="81">
        <v>10.164023399353027</v>
      </c>
      <c r="BS6" s="81">
        <v>10.170328140258789</v>
      </c>
      <c r="BT6" s="81">
        <v>10.176875114440918</v>
      </c>
      <c r="BU6" s="81">
        <v>10.18363094329834</v>
      </c>
      <c r="BV6" s="81">
        <v>10.190561294555664</v>
      </c>
      <c r="BW6" s="81">
        <v>10.19773006439209</v>
      </c>
      <c r="BX6" s="81">
        <v>10.205118179321289</v>
      </c>
      <c r="BY6" s="81">
        <v>10.212752342224121</v>
      </c>
      <c r="BZ6" s="81">
        <v>10.220643043518066</v>
      </c>
      <c r="CA6" s="81">
        <v>10.228789329528809</v>
      </c>
      <c r="CB6" s="81">
        <v>10.237218856811523</v>
      </c>
      <c r="CC6" s="81">
        <v>10.245908737182617</v>
      </c>
      <c r="CD6" s="81">
        <v>10.254891395568848</v>
      </c>
      <c r="CE6" s="81">
        <v>10.264164924621582</v>
      </c>
      <c r="CF6" s="81">
        <v>10.273723602294922</v>
      </c>
      <c r="CG6" s="81">
        <v>10.283595085144043</v>
      </c>
      <c r="CH6" s="81">
        <v>10.293815612792969</v>
      </c>
      <c r="CI6" s="81">
        <v>10.304356575012207</v>
      </c>
      <c r="CJ6" s="81">
        <v>10.315219879150391</v>
      </c>
      <c r="CK6" s="81">
        <v>10.326447486877441</v>
      </c>
      <c r="CL6" s="81">
        <v>10.338030815124512</v>
      </c>
      <c r="CM6" s="81">
        <v>10.349946022033691</v>
      </c>
      <c r="CN6" s="81">
        <v>10.362263679504395</v>
      </c>
      <c r="CO6" s="81">
        <v>10.374934196472168</v>
      </c>
      <c r="CP6" s="81">
        <v>10.387984275817871</v>
      </c>
      <c r="CQ6" s="81">
        <v>10.401409149169922</v>
      </c>
      <c r="CR6" s="81">
        <v>10.415201187133789</v>
      </c>
      <c r="CS6" s="81">
        <v>10.429417610168457</v>
      </c>
      <c r="CT6" s="81">
        <v>10.4439697265625</v>
      </c>
      <c r="CU6" s="81">
        <v>10.458939552307129</v>
      </c>
      <c r="CV6" s="81">
        <v>10.474276542663574</v>
      </c>
      <c r="CW6" s="81">
        <v>10.489978790283203</v>
      </c>
      <c r="CX6" s="81">
        <v>10.506080627441406</v>
      </c>
      <c r="CY6" s="81">
        <v>10.522538185119629</v>
      </c>
      <c r="CZ6" s="81">
        <v>10.539380073547363</v>
      </c>
      <c r="DA6" s="81">
        <v>10.556589126586914</v>
      </c>
      <c r="DB6" s="81">
        <v>10.574140548706055</v>
      </c>
      <c r="DC6" s="81">
        <v>10.592050552368164</v>
      </c>
      <c r="DD6" s="81">
        <v>10.610313415527344</v>
      </c>
      <c r="DE6" s="81">
        <v>10.62889575958252</v>
      </c>
      <c r="DF6" s="81">
        <v>10.647783279418945</v>
      </c>
      <c r="DG6" s="81">
        <v>10.666969299316406</v>
      </c>
      <c r="DH6" s="81">
        <v>10.68644905090332</v>
      </c>
      <c r="DI6" s="81">
        <v>10.706192970275879</v>
      </c>
      <c r="DJ6" s="81">
        <v>10.726189613342285</v>
      </c>
      <c r="DK6" s="81">
        <v>10.746415138244629</v>
      </c>
      <c r="DL6" s="81">
        <v>10.766923904418945</v>
      </c>
      <c r="DM6" s="81">
        <v>10.787647247314453</v>
      </c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  <c r="FU6" s="81"/>
      <c r="FV6" s="81"/>
      <c r="FW6" s="81"/>
      <c r="FX6" s="81"/>
      <c r="FY6" s="81"/>
      <c r="FZ6" s="81"/>
      <c r="GA6" s="81"/>
      <c r="GB6" s="81"/>
      <c r="GC6" s="81"/>
      <c r="GD6" s="81"/>
      <c r="GE6" s="81"/>
      <c r="GF6" s="81"/>
      <c r="GG6" s="81"/>
      <c r="GH6" s="81"/>
      <c r="GI6" s="81"/>
      <c r="GJ6" s="81"/>
      <c r="GK6" s="81"/>
      <c r="GL6" s="81"/>
      <c r="GM6" s="81"/>
      <c r="GN6" s="81"/>
      <c r="GO6" s="81"/>
      <c r="GP6" s="81"/>
      <c r="GQ6" s="81"/>
      <c r="GR6" s="81"/>
      <c r="GS6" s="81"/>
      <c r="GT6" s="81"/>
      <c r="GU6" s="81"/>
      <c r="GV6" s="81"/>
      <c r="GW6" s="81"/>
      <c r="GX6" s="81"/>
      <c r="GY6" s="81"/>
    </row>
    <row r="7" spans="1:207" ht="14.5">
      <c r="A7" s="81" t="s">
        <v>12</v>
      </c>
      <c r="B7" s="81"/>
      <c r="C7" s="82"/>
      <c r="D7" s="82"/>
      <c r="E7" s="82"/>
      <c r="F7" s="83" t="s">
        <v>13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>
        <v>0.74</v>
      </c>
      <c r="CT7" s="81">
        <v>0.69</v>
      </c>
      <c r="CU7" s="81">
        <v>0.51</v>
      </c>
      <c r="CV7" s="81">
        <v>0.52</v>
      </c>
      <c r="CW7" s="81">
        <v>0.61</v>
      </c>
      <c r="CX7" s="81">
        <v>0.74</v>
      </c>
      <c r="CY7" s="81">
        <v>0.62</v>
      </c>
      <c r="CZ7" s="81">
        <v>0.75</v>
      </c>
      <c r="DA7" s="81">
        <v>0.9</v>
      </c>
      <c r="DB7" s="81">
        <v>0.67</v>
      </c>
      <c r="DC7" s="81">
        <v>0.68</v>
      </c>
      <c r="DD7" s="81">
        <v>0.83</v>
      </c>
      <c r="DE7" s="81">
        <v>0.92</v>
      </c>
      <c r="DF7" s="81">
        <v>0.91</v>
      </c>
      <c r="DG7" s="81">
        <v>0.82</v>
      </c>
      <c r="DH7" s="81">
        <v>0.97</v>
      </c>
      <c r="DI7" s="81">
        <v>0.93</v>
      </c>
      <c r="DJ7" s="81">
        <v>0.96</v>
      </c>
      <c r="DK7" s="81">
        <v>0.83</v>
      </c>
      <c r="DL7" s="81">
        <v>0.95</v>
      </c>
      <c r="DM7" s="81">
        <v>1.02</v>
      </c>
      <c r="DN7" s="81">
        <v>0.9</v>
      </c>
      <c r="DO7" s="81">
        <v>0.94</v>
      </c>
      <c r="DP7" s="81">
        <v>0.97</v>
      </c>
      <c r="DQ7" s="81">
        <v>1.04</v>
      </c>
      <c r="DR7" s="81">
        <v>1.19</v>
      </c>
      <c r="DS7" s="81">
        <v>1.31</v>
      </c>
      <c r="DT7" s="81">
        <v>1.21</v>
      </c>
      <c r="DU7" s="81">
        <v>1.1399999999999999</v>
      </c>
      <c r="DV7" s="81">
        <v>1.27</v>
      </c>
      <c r="DW7" s="81">
        <v>1.31</v>
      </c>
      <c r="DX7" s="81">
        <v>1.1399999999999999</v>
      </c>
      <c r="DY7" s="81">
        <v>1.19</v>
      </c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  <c r="FU7" s="81"/>
      <c r="FV7" s="81"/>
      <c r="FW7" s="81"/>
      <c r="FX7" s="81"/>
      <c r="FY7" s="81"/>
      <c r="FZ7" s="81"/>
      <c r="GA7" s="81"/>
      <c r="GB7" s="81"/>
      <c r="GC7" s="81"/>
      <c r="GD7" s="81"/>
      <c r="GE7" s="81"/>
      <c r="GF7" s="81"/>
      <c r="GG7" s="81"/>
      <c r="GH7" s="81"/>
      <c r="GI7" s="81"/>
      <c r="GJ7" s="81"/>
      <c r="GK7" s="81"/>
      <c r="GL7" s="81"/>
      <c r="GM7" s="81"/>
      <c r="GN7" s="81"/>
      <c r="GO7" s="81"/>
      <c r="GP7" s="81"/>
      <c r="GQ7" s="81"/>
      <c r="GR7" s="81"/>
      <c r="GS7" s="81"/>
      <c r="GT7" s="81"/>
      <c r="GU7" s="81"/>
      <c r="GV7" s="81"/>
      <c r="GW7" s="81"/>
      <c r="GX7" s="81"/>
      <c r="GY7" s="81"/>
    </row>
    <row r="8" spans="1:207" ht="14.5">
      <c r="A8" s="81" t="s">
        <v>12</v>
      </c>
      <c r="B8" s="81"/>
      <c r="C8" s="82"/>
      <c r="D8" s="82"/>
      <c r="E8" s="82"/>
      <c r="F8" s="83" t="s">
        <v>14</v>
      </c>
      <c r="G8" s="81">
        <v>2.5000000000000001E-2</v>
      </c>
      <c r="H8" s="81"/>
      <c r="I8" s="81"/>
      <c r="J8" s="81"/>
      <c r="K8" s="81"/>
      <c r="L8" s="81"/>
      <c r="M8" s="81"/>
      <c r="N8" s="81"/>
      <c r="O8" s="81"/>
      <c r="P8" s="81"/>
      <c r="Q8" s="81">
        <v>2.9000000000000001E-2</v>
      </c>
      <c r="R8" s="81"/>
      <c r="S8" s="81"/>
      <c r="T8" s="81"/>
      <c r="U8" s="81"/>
      <c r="V8" s="81"/>
      <c r="W8" s="81"/>
      <c r="X8" s="81"/>
      <c r="Y8" s="81"/>
      <c r="Z8" s="81"/>
      <c r="AA8" s="81">
        <v>3.5999999999999997E-2</v>
      </c>
      <c r="AB8" s="81"/>
      <c r="AC8" s="81"/>
      <c r="AD8" s="81"/>
      <c r="AE8" s="81"/>
      <c r="AF8" s="81"/>
      <c r="AG8" s="81"/>
      <c r="AH8" s="81"/>
      <c r="AI8" s="81"/>
      <c r="AJ8" s="81"/>
      <c r="AK8" s="81">
        <v>4.2999999999999997E-2</v>
      </c>
      <c r="AL8" s="81"/>
      <c r="AM8" s="81"/>
      <c r="AN8" s="81"/>
      <c r="AO8" s="81"/>
      <c r="AP8" s="81"/>
      <c r="AQ8" s="81"/>
      <c r="AR8" s="81"/>
      <c r="AS8" s="81"/>
      <c r="AT8" s="81"/>
      <c r="AU8" s="81">
        <v>4.8000000000000001E-2</v>
      </c>
      <c r="AV8" s="81"/>
      <c r="AW8" s="81"/>
      <c r="AX8" s="81"/>
      <c r="AY8" s="81"/>
      <c r="AZ8" s="81"/>
      <c r="BA8" s="81"/>
      <c r="BB8" s="81"/>
      <c r="BC8" s="81"/>
      <c r="BD8" s="81"/>
      <c r="BE8" s="81">
        <v>5.6000000000000001E-2</v>
      </c>
      <c r="BF8" s="81"/>
      <c r="BG8" s="81"/>
      <c r="BH8" s="81"/>
      <c r="BI8" s="81"/>
      <c r="BJ8" s="81"/>
      <c r="BK8" s="81"/>
      <c r="BL8" s="81"/>
      <c r="BM8" s="81"/>
      <c r="BN8" s="81"/>
      <c r="BO8" s="6">
        <v>6.4000000000000001E-2</v>
      </c>
      <c r="BP8" s="3"/>
      <c r="BQ8" s="81"/>
      <c r="BR8" s="81"/>
      <c r="BS8" s="81"/>
      <c r="BT8" s="81"/>
      <c r="BU8" s="81"/>
      <c r="BV8" s="81"/>
      <c r="BW8" s="81"/>
      <c r="BX8" s="6"/>
      <c r="BY8" s="86">
        <v>7.6999999999999999E-2</v>
      </c>
      <c r="BZ8" s="81"/>
      <c r="CA8" s="81"/>
      <c r="CB8" s="81"/>
      <c r="CC8" s="81"/>
      <c r="CD8" s="81"/>
      <c r="CE8" s="81"/>
      <c r="CF8" s="81"/>
      <c r="CG8" s="81"/>
      <c r="CH8" s="81"/>
      <c r="CI8" s="81">
        <v>9.8000000000000004E-2</v>
      </c>
      <c r="CJ8" s="81"/>
      <c r="CK8" s="81"/>
      <c r="CL8" s="81"/>
      <c r="CM8" s="81"/>
      <c r="CN8" s="81"/>
      <c r="CO8" s="81"/>
      <c r="CP8" s="81"/>
      <c r="CQ8" s="81"/>
      <c r="CR8" s="81"/>
      <c r="CS8" s="81">
        <v>0.124</v>
      </c>
      <c r="CT8" s="81"/>
      <c r="CU8" s="81"/>
      <c r="CV8" s="81"/>
      <c r="CW8" s="81"/>
      <c r="CX8" s="81"/>
      <c r="CY8" s="81"/>
      <c r="CZ8" s="81"/>
      <c r="DA8" s="81"/>
      <c r="DB8" s="81"/>
      <c r="DC8" s="81">
        <v>0.14499999999999999</v>
      </c>
      <c r="DD8" s="81"/>
      <c r="DE8" s="81"/>
      <c r="DF8" s="81"/>
      <c r="DG8" s="81"/>
      <c r="DH8" s="81">
        <v>0.156</v>
      </c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  <c r="FU8" s="81"/>
      <c r="FV8" s="81"/>
      <c r="FW8" s="81"/>
      <c r="FX8" s="81"/>
      <c r="FY8" s="81"/>
      <c r="FZ8" s="81"/>
      <c r="GA8" s="81"/>
      <c r="GB8" s="81"/>
      <c r="GC8" s="81"/>
      <c r="GD8" s="81"/>
      <c r="GE8" s="81"/>
      <c r="GF8" s="81"/>
      <c r="GG8" s="81"/>
      <c r="GH8" s="81"/>
      <c r="GI8" s="81"/>
      <c r="GJ8" s="81"/>
      <c r="GK8" s="81"/>
      <c r="GL8" s="81"/>
      <c r="GM8" s="81"/>
      <c r="GN8" s="81"/>
      <c r="GO8" s="81"/>
      <c r="GP8" s="81"/>
      <c r="GQ8" s="81"/>
      <c r="GR8" s="81"/>
      <c r="GS8" s="81"/>
      <c r="GT8" s="81"/>
      <c r="GU8" s="81"/>
      <c r="GV8" s="81"/>
      <c r="GW8" s="81"/>
      <c r="GX8" s="81"/>
      <c r="GY8" s="81"/>
    </row>
    <row r="9" spans="1:207" ht="14.5">
      <c r="A9" s="81" t="s">
        <v>15</v>
      </c>
      <c r="B9" s="81"/>
      <c r="C9" s="82"/>
      <c r="D9" s="82"/>
      <c r="E9" s="82"/>
      <c r="F9" s="83" t="s">
        <v>16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>
        <v>1366678314500.1101</v>
      </c>
      <c r="BP9" s="81">
        <v>1421787954650.6599</v>
      </c>
      <c r="BQ9" s="81">
        <v>1526955368819.3501</v>
      </c>
      <c r="BR9" s="81">
        <v>1643751761478.77</v>
      </c>
      <c r="BS9" s="81">
        <v>1800795995209.4299</v>
      </c>
      <c r="BT9" s="81">
        <v>1961780296080.77</v>
      </c>
      <c r="BU9" s="81">
        <v>2128450484917.02</v>
      </c>
      <c r="BV9" s="81">
        <v>2264600480895.7402</v>
      </c>
      <c r="BW9" s="81">
        <v>2443223914097.1899</v>
      </c>
      <c r="BX9" s="81">
        <v>2690797713906.75</v>
      </c>
      <c r="BY9" s="81">
        <v>2957799684034.8799</v>
      </c>
      <c r="BZ9" s="81">
        <v>3266907090008.4199</v>
      </c>
      <c r="CA9" s="81">
        <v>3767673874129.3901</v>
      </c>
      <c r="CB9" s="81">
        <v>4591345929540.29</v>
      </c>
      <c r="CC9" s="81">
        <v>5296031606150.4805</v>
      </c>
      <c r="CD9" s="81">
        <v>5897205371168.4102</v>
      </c>
      <c r="CE9" s="81">
        <v>6416473081055.6104</v>
      </c>
      <c r="CF9" s="81">
        <v>7257626963722.6104</v>
      </c>
      <c r="CG9" s="81">
        <v>8542924735220.4102</v>
      </c>
      <c r="CH9" s="81">
        <v>9925897437975.2402</v>
      </c>
      <c r="CI9" s="81">
        <v>11172203734232.9</v>
      </c>
      <c r="CJ9" s="81">
        <v>11464351513520.9</v>
      </c>
      <c r="CK9" s="81">
        <v>11363646516060.801</v>
      </c>
      <c r="CL9" s="81">
        <v>11623710624558.5</v>
      </c>
      <c r="CM9" s="81">
        <v>12065068062766.6</v>
      </c>
      <c r="CN9" s="81">
        <v>12689154578406.4</v>
      </c>
      <c r="CO9" s="81">
        <v>15022583231149.5</v>
      </c>
      <c r="CP9" s="81">
        <v>17091694967928.9</v>
      </c>
      <c r="CQ9" s="81">
        <v>19140813953244.602</v>
      </c>
      <c r="CR9" s="81">
        <v>20092825106288.398</v>
      </c>
      <c r="CS9" s="81">
        <v>22595007714784.699</v>
      </c>
      <c r="CT9" s="81">
        <v>23927631710502.602</v>
      </c>
      <c r="CU9" s="81">
        <v>25409951568921.602</v>
      </c>
      <c r="CV9" s="81">
        <v>25859044482204.5</v>
      </c>
      <c r="CW9" s="81">
        <v>27767511728269.102</v>
      </c>
      <c r="CX9" s="81">
        <v>30872586998056.699</v>
      </c>
      <c r="CY9" s="81">
        <v>31552679853240.199</v>
      </c>
      <c r="CZ9" s="81">
        <v>31435387611565.398</v>
      </c>
      <c r="DA9" s="81">
        <v>31338780339102.699</v>
      </c>
      <c r="DB9" s="81">
        <v>32510834041730.301</v>
      </c>
      <c r="DC9" s="81">
        <v>33566568243507</v>
      </c>
      <c r="DD9" s="81">
        <v>33354548715888.5</v>
      </c>
      <c r="DE9" s="81">
        <v>34635964364193.102</v>
      </c>
      <c r="DF9" s="81">
        <v>38894058718266</v>
      </c>
      <c r="DG9" s="81">
        <v>43804823746956.602</v>
      </c>
      <c r="DH9" s="81">
        <v>47428894542015.898</v>
      </c>
      <c r="DI9" s="81">
        <v>51363239608528.703</v>
      </c>
      <c r="DJ9" s="81">
        <v>57858970551966.602</v>
      </c>
      <c r="DK9" s="81">
        <v>63461809858683.898</v>
      </c>
      <c r="DL9" s="81">
        <v>60168346976208.898</v>
      </c>
      <c r="DM9" s="81">
        <v>65954532001568.703</v>
      </c>
      <c r="DN9" s="81">
        <v>73279862292629</v>
      </c>
      <c r="DO9" s="81">
        <v>74889946508917.797</v>
      </c>
      <c r="DP9" s="81">
        <v>76990857251851</v>
      </c>
      <c r="DQ9" s="81">
        <v>79049230590610.906</v>
      </c>
      <c r="DR9" s="81">
        <v>74757745150689.094</v>
      </c>
      <c r="DS9" s="81">
        <v>75845109381590.5</v>
      </c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</row>
    <row r="10" spans="1:207" ht="14.5">
      <c r="A10" s="81" t="s">
        <v>15</v>
      </c>
      <c r="B10" s="81"/>
      <c r="C10" s="82"/>
      <c r="D10" s="82"/>
      <c r="E10" s="82"/>
      <c r="F10" s="83" t="s">
        <v>17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7">
        <v>3596.5490780263303</v>
      </c>
      <c r="BP10" s="87">
        <v>3683.1117181100267</v>
      </c>
      <c r="BQ10" s="87">
        <v>3811.3950907721573</v>
      </c>
      <c r="BR10" s="87">
        <v>3925.4559169889349</v>
      </c>
      <c r="BS10" s="87">
        <v>4096.9331281331142</v>
      </c>
      <c r="BT10" s="87">
        <v>4236.2312006277671</v>
      </c>
      <c r="BU10" s="87">
        <v>4385.6291623146299</v>
      </c>
      <c r="BV10" s="87">
        <v>4475.6973041687215</v>
      </c>
      <c r="BW10" s="87">
        <v>4645.4935286399332</v>
      </c>
      <c r="BX10" s="87">
        <v>4814.4283312062917</v>
      </c>
      <c r="BY10" s="87">
        <v>4902.8966893988327</v>
      </c>
      <c r="BZ10" s="87">
        <v>5007.1100506727953</v>
      </c>
      <c r="CA10" s="87">
        <v>5184.2001156909282</v>
      </c>
      <c r="CB10" s="87">
        <v>5408.8578883631071</v>
      </c>
      <c r="CC10" s="87">
        <v>5401.4252682275783</v>
      </c>
      <c r="CD10" s="87">
        <v>5336.6456190778372</v>
      </c>
      <c r="CE10" s="87">
        <v>5520.5354324486425</v>
      </c>
      <c r="CF10" s="87">
        <v>5647.686618276578</v>
      </c>
      <c r="CG10" s="87">
        <v>5779.9186138679825</v>
      </c>
      <c r="CH10" s="87">
        <v>5916.5477533205094</v>
      </c>
      <c r="CI10" s="87">
        <v>5923.6925202084021</v>
      </c>
      <c r="CJ10" s="87">
        <v>5933.2358968636972</v>
      </c>
      <c r="CK10" s="87">
        <v>5850.7709753415475</v>
      </c>
      <c r="CL10" s="87">
        <v>5900.4180931012779</v>
      </c>
      <c r="CM10" s="87">
        <v>6070.2768775866525</v>
      </c>
      <c r="CN10" s="87">
        <v>6186.4944742776033</v>
      </c>
      <c r="CO10" s="87">
        <v>6288.0733774064875</v>
      </c>
      <c r="CP10" s="87">
        <v>6408.137166442978</v>
      </c>
      <c r="CQ10" s="87">
        <v>6588.518866562903</v>
      </c>
      <c r="CR10" s="87">
        <v>6718.6580305570251</v>
      </c>
      <c r="CS10" s="87">
        <v>6792.6381350853335</v>
      </c>
      <c r="CT10" s="87">
        <v>6777.6664981878803</v>
      </c>
      <c r="CU10" s="87">
        <v>6807.1391978851689</v>
      </c>
      <c r="CV10" s="87">
        <v>6822.410184092585</v>
      </c>
      <c r="CW10" s="87">
        <v>6941.2313560649845</v>
      </c>
      <c r="CX10" s="87">
        <v>7050.0563705727154</v>
      </c>
      <c r="CY10" s="87">
        <v>7196.783526707065</v>
      </c>
      <c r="CZ10" s="87">
        <v>7368.7749381809226</v>
      </c>
      <c r="DA10" s="87">
        <v>7470.5230248486369</v>
      </c>
      <c r="DB10" s="87">
        <v>7630.5968269040704</v>
      </c>
      <c r="DC10" s="87">
        <v>7868.6286773902812</v>
      </c>
      <c r="DD10" s="87">
        <v>7920.99288215873</v>
      </c>
      <c r="DE10" s="87">
        <v>7998.5355948515053</v>
      </c>
      <c r="DF10" s="87">
        <v>8142.3322397595521</v>
      </c>
      <c r="DG10" s="87">
        <v>8399.339325057912</v>
      </c>
      <c r="DH10" s="87">
        <v>8626.7116213553018</v>
      </c>
      <c r="DI10" s="87">
        <v>8896.225799687194</v>
      </c>
      <c r="DJ10" s="87">
        <v>9171.7218355456462</v>
      </c>
      <c r="DK10" s="87">
        <v>9246.2039696018855</v>
      </c>
      <c r="DL10" s="87">
        <v>9010.775170088802</v>
      </c>
      <c r="DM10" s="87">
        <v>9306.217399030189</v>
      </c>
      <c r="DN10" s="87">
        <v>9499.9218676619057</v>
      </c>
      <c r="DO10" s="87">
        <v>9637.9201785868026</v>
      </c>
      <c r="DP10" s="87">
        <v>9787.5275736679432</v>
      </c>
      <c r="DQ10" s="87">
        <v>9968.1827313699523</v>
      </c>
      <c r="DR10" s="87">
        <v>10153.780772949871</v>
      </c>
      <c r="DS10" s="87">
        <v>10317.038662124625</v>
      </c>
      <c r="DT10" s="87">
        <v>10544.907044704805</v>
      </c>
      <c r="DU10" s="87">
        <v>10772.498275675063</v>
      </c>
      <c r="DV10" s="87">
        <v>10936.163034939003</v>
      </c>
      <c r="DW10" s="87">
        <v>10489.381171574376</v>
      </c>
      <c r="DX10" s="87">
        <v>11010.162591099484</v>
      </c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</row>
    <row r="11" spans="1:207" ht="14.5">
      <c r="A11" s="81" t="s">
        <v>15</v>
      </c>
      <c r="B11" s="81"/>
      <c r="C11" s="82"/>
      <c r="D11" s="82"/>
      <c r="E11" s="82"/>
      <c r="F11" s="83" t="s">
        <v>18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7">
        <f t="shared" ref="BO11:CT11" si="0">BO10*0.835833</f>
        <v>3006.1144055339819</v>
      </c>
      <c r="BP11" s="87">
        <f t="shared" si="0"/>
        <v>3078.4663166830583</v>
      </c>
      <c r="BQ11" s="87">
        <f t="shared" si="0"/>
        <v>3185.6897929053648</v>
      </c>
      <c r="BR11" s="87">
        <f t="shared" si="0"/>
        <v>3281.0255954646127</v>
      </c>
      <c r="BS11" s="87">
        <f t="shared" si="0"/>
        <v>3424.3519072868853</v>
      </c>
      <c r="BT11" s="87">
        <f t="shared" si="0"/>
        <v>3540.7818331143085</v>
      </c>
      <c r="BU11" s="87">
        <f t="shared" si="0"/>
        <v>3665.6535796249241</v>
      </c>
      <c r="BV11" s="87">
        <f t="shared" si="0"/>
        <v>3740.9355048352554</v>
      </c>
      <c r="BW11" s="87">
        <f t="shared" si="0"/>
        <v>3882.8567925237016</v>
      </c>
      <c r="BX11" s="87">
        <f t="shared" si="0"/>
        <v>4024.0580753571485</v>
      </c>
      <c r="BY11" s="87">
        <f t="shared" si="0"/>
        <v>4098.0028485902949</v>
      </c>
      <c r="BZ11" s="87">
        <f t="shared" si="0"/>
        <v>4185.107814983995</v>
      </c>
      <c r="CA11" s="87">
        <f t="shared" si="0"/>
        <v>4333.1255352982962</v>
      </c>
      <c r="CB11" s="87">
        <f t="shared" si="0"/>
        <v>4520.9019154042007</v>
      </c>
      <c r="CC11" s="87">
        <f t="shared" si="0"/>
        <v>4514.6894862184618</v>
      </c>
      <c r="CD11" s="87">
        <f t="shared" si="0"/>
        <v>4460.5445177306865</v>
      </c>
      <c r="CE11" s="87">
        <f t="shared" si="0"/>
        <v>4614.2456921098465</v>
      </c>
      <c r="CF11" s="87">
        <f t="shared" si="0"/>
        <v>4720.5228492139677</v>
      </c>
      <c r="CG11" s="87">
        <f t="shared" si="0"/>
        <v>4831.0467147851177</v>
      </c>
      <c r="CH11" s="87">
        <f t="shared" si="0"/>
        <v>4945.2458583011412</v>
      </c>
      <c r="CI11" s="87">
        <f t="shared" si="0"/>
        <v>4951.2176902433494</v>
      </c>
      <c r="CJ11" s="87">
        <f t="shared" si="0"/>
        <v>4959.1943593832748</v>
      </c>
      <c r="CK11" s="87">
        <f t="shared" si="0"/>
        <v>4890.2674566326523</v>
      </c>
      <c r="CL11" s="87">
        <f t="shared" si="0"/>
        <v>4931.7641560111206</v>
      </c>
      <c r="CM11" s="87">
        <f t="shared" si="0"/>
        <v>5073.7377334238845</v>
      </c>
      <c r="CN11" s="87">
        <f t="shared" si="0"/>
        <v>5170.8762359188722</v>
      </c>
      <c r="CO11" s="87">
        <f t="shared" si="0"/>
        <v>5255.7792352577972</v>
      </c>
      <c r="CP11" s="87">
        <f t="shared" si="0"/>
        <v>5356.1325122395338</v>
      </c>
      <c r="CQ11" s="87">
        <f t="shared" si="0"/>
        <v>5506.9014897958714</v>
      </c>
      <c r="CR11" s="87">
        <f t="shared" si="0"/>
        <v>5615.6760976545702</v>
      </c>
      <c r="CS11" s="87">
        <f t="shared" si="0"/>
        <v>5677.5111103627796</v>
      </c>
      <c r="CT11" s="87">
        <f t="shared" si="0"/>
        <v>5664.9973221798709</v>
      </c>
      <c r="CU11" s="87">
        <f t="shared" ref="CU11:DX11" si="1">CU10*0.835833</f>
        <v>5689.6315771859545</v>
      </c>
      <c r="CV11" s="87">
        <f t="shared" si="1"/>
        <v>5702.3955714006579</v>
      </c>
      <c r="CW11" s="87">
        <f t="shared" si="1"/>
        <v>5801.710228033865</v>
      </c>
      <c r="CX11" s="87">
        <f t="shared" si="1"/>
        <v>5892.6697663849045</v>
      </c>
      <c r="CY11" s="87">
        <f t="shared" si="1"/>
        <v>6015.3091654781465</v>
      </c>
      <c r="CZ11" s="87">
        <f t="shared" si="1"/>
        <v>6159.0652629045753</v>
      </c>
      <c r="DA11" s="87">
        <f t="shared" si="1"/>
        <v>6244.1096714283112</v>
      </c>
      <c r="DB11" s="87">
        <f t="shared" si="1"/>
        <v>6377.9046376217102</v>
      </c>
      <c r="DC11" s="87">
        <f t="shared" si="1"/>
        <v>6576.8595133091512</v>
      </c>
      <c r="DD11" s="87">
        <f t="shared" si="1"/>
        <v>6620.627243673378</v>
      </c>
      <c r="DE11" s="87">
        <f t="shared" si="1"/>
        <v>6685.4400018515189</v>
      </c>
      <c r="DF11" s="87">
        <f t="shared" si="1"/>
        <v>6805.6299829549462</v>
      </c>
      <c r="DG11" s="87">
        <f t="shared" si="1"/>
        <v>7020.4449860811301</v>
      </c>
      <c r="DH11" s="87">
        <f t="shared" si="1"/>
        <v>7210.4902546122667</v>
      </c>
      <c r="DI11" s="87">
        <f t="shared" si="1"/>
        <v>7435.7590988299471</v>
      </c>
      <c r="DJ11" s="87">
        <f t="shared" si="1"/>
        <v>7666.0277769696249</v>
      </c>
      <c r="DK11" s="87">
        <f t="shared" si="1"/>
        <v>7728.2824025242535</v>
      </c>
      <c r="DL11" s="87">
        <f t="shared" si="1"/>
        <v>7531.5032427408341</v>
      </c>
      <c r="DM11" s="87">
        <f t="shared" si="1"/>
        <v>7778.4436072836006</v>
      </c>
      <c r="DN11" s="87">
        <f t="shared" si="1"/>
        <v>7940.3481944134537</v>
      </c>
      <c r="DO11" s="87">
        <f t="shared" si="1"/>
        <v>8055.6917366287435</v>
      </c>
      <c r="DP11" s="87">
        <f t="shared" si="1"/>
        <v>8180.7385344815984</v>
      </c>
      <c r="DQ11" s="87">
        <f t="shared" si="1"/>
        <v>8331.736076909141</v>
      </c>
      <c r="DR11" s="87">
        <f t="shared" si="1"/>
        <v>8486.8650447970103</v>
      </c>
      <c r="DS11" s="87">
        <f t="shared" si="1"/>
        <v>8623.3213760796116</v>
      </c>
      <c r="DT11" s="87">
        <f t="shared" si="1"/>
        <v>8813.7812898967513</v>
      </c>
      <c r="DU11" s="87">
        <f t="shared" si="1"/>
        <v>9004.0095512523148</v>
      </c>
      <c r="DV11" s="87">
        <f t="shared" si="1"/>
        <v>9140.8059579821729</v>
      </c>
      <c r="DW11" s="87">
        <f t="shared" si="1"/>
        <v>8767.3709327805263</v>
      </c>
      <c r="DX11" s="87">
        <f t="shared" si="1"/>
        <v>9202.657229006456</v>
      </c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</row>
    <row r="12" spans="1:207" ht="14.5">
      <c r="A12" s="81" t="s">
        <v>15</v>
      </c>
      <c r="B12" s="81" t="s">
        <v>19</v>
      </c>
      <c r="C12" s="82" t="s">
        <v>20</v>
      </c>
      <c r="D12" s="88">
        <v>45170</v>
      </c>
      <c r="E12" s="88"/>
      <c r="F12" s="83" t="s">
        <v>21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>
        <v>10903171726682.49</v>
      </c>
      <c r="BP12" s="81">
        <v>11316399618087.906</v>
      </c>
      <c r="BQ12" s="81">
        <v>11917983660029.986</v>
      </c>
      <c r="BR12" s="81">
        <v>12535978325027.25</v>
      </c>
      <c r="BS12" s="81">
        <v>13358123455238.629</v>
      </c>
      <c r="BT12" s="81">
        <v>14099383164522.227</v>
      </c>
      <c r="BU12" s="81">
        <v>14904829213886.104</v>
      </c>
      <c r="BV12" s="81">
        <v>15523764396442.279</v>
      </c>
      <c r="BW12" s="81">
        <v>16446230832818.865</v>
      </c>
      <c r="BX12" s="81">
        <v>17402562800215.502</v>
      </c>
      <c r="BY12" s="81">
        <v>18093193615253.879</v>
      </c>
      <c r="BZ12" s="81">
        <v>18866906740753.176</v>
      </c>
      <c r="CA12" s="81">
        <v>19926485883334.883</v>
      </c>
      <c r="CB12" s="81">
        <v>21203262217967.996</v>
      </c>
      <c r="CC12" s="81">
        <v>21583944256162.672</v>
      </c>
      <c r="CD12" s="81">
        <v>21720758806293.156</v>
      </c>
      <c r="CE12" s="81">
        <v>22872652957185.219</v>
      </c>
      <c r="CF12" s="81">
        <v>23810312479140.059</v>
      </c>
      <c r="CG12" s="81">
        <v>24795358040292.871</v>
      </c>
      <c r="CH12" s="81">
        <v>25830764481744.449</v>
      </c>
      <c r="CI12" s="81">
        <v>26315651407304.867</v>
      </c>
      <c r="CJ12" s="81">
        <v>26824107597639.621</v>
      </c>
      <c r="CK12" s="81">
        <v>26929716800586.598</v>
      </c>
      <c r="CL12" s="81">
        <v>27643115515257.34</v>
      </c>
      <c r="CM12" s="81">
        <v>28935290803395.227</v>
      </c>
      <c r="CN12" s="81">
        <v>30005493403052.969</v>
      </c>
      <c r="CO12" s="81">
        <v>31038542448007.035</v>
      </c>
      <c r="CP12" s="81">
        <v>32196955709682.125</v>
      </c>
      <c r="CQ12" s="81">
        <v>33690340677052.66</v>
      </c>
      <c r="CR12" s="81">
        <v>34955153475228.832</v>
      </c>
      <c r="CS12" s="81">
        <v>35956946407477.125</v>
      </c>
      <c r="CT12" s="81">
        <v>36481847683018.305</v>
      </c>
      <c r="CU12" s="81">
        <v>37236936629211.313</v>
      </c>
      <c r="CV12" s="81">
        <v>37910240426605.586</v>
      </c>
      <c r="CW12" s="81">
        <v>39163321091632.977</v>
      </c>
      <c r="CX12" s="81">
        <v>40374275745749.156</v>
      </c>
      <c r="CY12" s="81">
        <v>41825006962643.977</v>
      </c>
      <c r="CZ12" s="81">
        <v>43446869854603.313</v>
      </c>
      <c r="DA12" s="81">
        <v>44671713306884.336</v>
      </c>
      <c r="DB12" s="81">
        <v>46258827747997.711</v>
      </c>
      <c r="DC12" s="81">
        <v>48347393776754.195</v>
      </c>
      <c r="DD12" s="81">
        <v>49318791162401.477</v>
      </c>
      <c r="DE12" s="81">
        <v>50455504308515.828</v>
      </c>
      <c r="DF12" s="81">
        <v>52024482059172.555</v>
      </c>
      <c r="DG12" s="81">
        <v>54350621861865.633</v>
      </c>
      <c r="DH12" s="81">
        <v>56527145312681.352</v>
      </c>
      <c r="DI12" s="81">
        <v>59025885602039.617</v>
      </c>
      <c r="DJ12" s="81">
        <v>61612341338413.625</v>
      </c>
      <c r="DK12" s="81">
        <v>62887208977115.445</v>
      </c>
      <c r="DL12" s="81">
        <v>62043609678687.289</v>
      </c>
      <c r="DM12" s="81">
        <v>64860909661922.047</v>
      </c>
      <c r="DN12" s="81">
        <v>67008015715947.539</v>
      </c>
      <c r="DO12" s="81">
        <v>68823382972247.977</v>
      </c>
      <c r="DP12" s="81">
        <v>70755843128046.813</v>
      </c>
      <c r="DQ12" s="81">
        <v>72942264388303.078</v>
      </c>
      <c r="DR12" s="81">
        <v>75187841840596.672</v>
      </c>
      <c r="DS12" s="81">
        <v>77294573897911.359</v>
      </c>
      <c r="DT12" s="81">
        <v>79910967620296.859</v>
      </c>
      <c r="DU12" s="81">
        <v>82536472389713</v>
      </c>
      <c r="DV12" s="81">
        <v>84675231957900.828</v>
      </c>
      <c r="DW12" s="81">
        <v>82037256341076.672</v>
      </c>
      <c r="DX12" s="81">
        <v>86852662217901.438</v>
      </c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</row>
    <row r="13" spans="1:207" ht="14.5">
      <c r="A13" s="81" t="s">
        <v>15</v>
      </c>
      <c r="B13" s="81" t="s">
        <v>22</v>
      </c>
      <c r="C13" s="82" t="s">
        <v>20</v>
      </c>
      <c r="D13" s="88">
        <v>45170</v>
      </c>
      <c r="E13" s="88"/>
      <c r="F13" s="83" t="s">
        <v>23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>
        <f t="shared" ref="BO13:CT13" si="2">0.835833*BO12</f>
        <v>9113230733828.207</v>
      </c>
      <c r="BP13" s="81">
        <f t="shared" si="2"/>
        <v>9458620241985.2695</v>
      </c>
      <c r="BQ13" s="81">
        <f t="shared" si="2"/>
        <v>9961444036513.8438</v>
      </c>
      <c r="BR13" s="81">
        <f t="shared" si="2"/>
        <v>10477984371342.502</v>
      </c>
      <c r="BS13" s="81">
        <f t="shared" si="2"/>
        <v>11165160401962.469</v>
      </c>
      <c r="BT13" s="81">
        <f t="shared" si="2"/>
        <v>11784729728552.107</v>
      </c>
      <c r="BU13" s="81">
        <f t="shared" si="2"/>
        <v>12457948116330.064</v>
      </c>
      <c r="BV13" s="81">
        <f t="shared" si="2"/>
        <v>12975274566771.541</v>
      </c>
      <c r="BW13" s="81">
        <f t="shared" si="2"/>
        <v>13746302455687.492</v>
      </c>
      <c r="BX13" s="81">
        <f t="shared" si="2"/>
        <v>14545636272992.525</v>
      </c>
      <c r="BY13" s="81">
        <f t="shared" si="2"/>
        <v>15122888299018.496</v>
      </c>
      <c r="BZ13" s="81">
        <f t="shared" si="2"/>
        <v>15769583261843.949</v>
      </c>
      <c r="CA13" s="81">
        <f t="shared" si="2"/>
        <v>16655214475325.445</v>
      </c>
      <c r="CB13" s="81">
        <f t="shared" si="2"/>
        <v>17722386269430.844</v>
      </c>
      <c r="CC13" s="81">
        <f t="shared" si="2"/>
        <v>18040572879461.215</v>
      </c>
      <c r="CD13" s="81">
        <f t="shared" si="2"/>
        <v>18154926995340.43</v>
      </c>
      <c r="CE13" s="81">
        <f t="shared" si="2"/>
        <v>19117718139162.992</v>
      </c>
      <c r="CF13" s="81">
        <f t="shared" si="2"/>
        <v>19901444910377.074</v>
      </c>
      <c r="CG13" s="81">
        <f t="shared" si="2"/>
        <v>20724778496892.113</v>
      </c>
      <c r="CH13" s="81">
        <f t="shared" si="2"/>
        <v>21590205369069.91</v>
      </c>
      <c r="CI13" s="81">
        <f t="shared" si="2"/>
        <v>21995489862721.852</v>
      </c>
      <c r="CJ13" s="81">
        <f t="shared" si="2"/>
        <v>22420474325657.918</v>
      </c>
      <c r="CK13" s="81">
        <f t="shared" si="2"/>
        <v>22508745982584.699</v>
      </c>
      <c r="CL13" s="81">
        <f t="shared" si="2"/>
        <v>23105028170464.09</v>
      </c>
      <c r="CM13" s="81">
        <f t="shared" si="2"/>
        <v>24185070918074.242</v>
      </c>
      <c r="CN13" s="81">
        <f t="shared" si="2"/>
        <v>25079581567553.973</v>
      </c>
      <c r="CO13" s="81">
        <f t="shared" si="2"/>
        <v>25943038049945.066</v>
      </c>
      <c r="CP13" s="81">
        <f t="shared" si="2"/>
        <v>26911278081690.742</v>
      </c>
      <c r="CQ13" s="81">
        <f t="shared" si="2"/>
        <v>28159498519122.957</v>
      </c>
      <c r="CR13" s="81">
        <f t="shared" si="2"/>
        <v>29216670794660.941</v>
      </c>
      <c r="CS13" s="81">
        <f t="shared" si="2"/>
        <v>30054002386600.828</v>
      </c>
      <c r="CT13" s="81">
        <f t="shared" si="2"/>
        <v>30492732194440.242</v>
      </c>
      <c r="CU13" s="81">
        <f t="shared" ref="CU13:DX13" si="3">0.835833*CU12</f>
        <v>31123860453603.582</v>
      </c>
      <c r="CV13" s="81">
        <f t="shared" si="3"/>
        <v>31686629986491.027</v>
      </c>
      <c r="CW13" s="81">
        <f t="shared" si="3"/>
        <v>32733996157982.867</v>
      </c>
      <c r="CX13" s="81">
        <f t="shared" si="3"/>
        <v>33746152019396.758</v>
      </c>
      <c r="CY13" s="81">
        <f t="shared" si="3"/>
        <v>34958721044607.605</v>
      </c>
      <c r="CZ13" s="81">
        <f t="shared" si="3"/>
        <v>36314327571182.656</v>
      </c>
      <c r="DA13" s="81">
        <f t="shared" si="3"/>
        <v>37338092148433.055</v>
      </c>
      <c r="DB13" s="81">
        <f t="shared" si="3"/>
        <v>38664654773092.172</v>
      </c>
      <c r="DC13" s="81">
        <f t="shared" si="3"/>
        <v>40410347182605.789</v>
      </c>
      <c r="DD13" s="81">
        <f t="shared" si="3"/>
        <v>41222273173643.516</v>
      </c>
      <c r="DE13" s="81">
        <f t="shared" si="3"/>
        <v>42172375532699.711</v>
      </c>
      <c r="DF13" s="81">
        <f t="shared" si="3"/>
        <v>43483778912964.375</v>
      </c>
      <c r="DG13" s="81">
        <f t="shared" si="3"/>
        <v>45428043322668.742</v>
      </c>
      <c r="DH13" s="81">
        <f t="shared" si="3"/>
        <v>47247253448134.398</v>
      </c>
      <c r="DI13" s="81">
        <f t="shared" si="3"/>
        <v>49335783040409.586</v>
      </c>
      <c r="DJ13" s="81">
        <f t="shared" si="3"/>
        <v>51497628097910.281</v>
      </c>
      <c r="DK13" s="81">
        <f t="shared" si="3"/>
        <v>52563204540969.336</v>
      </c>
      <c r="DL13" s="81">
        <f t="shared" si="3"/>
        <v>51858096408566.234</v>
      </c>
      <c r="DM13" s="81">
        <f t="shared" si="3"/>
        <v>54212888705453.297</v>
      </c>
      <c r="DN13" s="81">
        <f t="shared" si="3"/>
        <v>56007510799907.586</v>
      </c>
      <c r="DO13" s="81">
        <f t="shared" si="3"/>
        <v>57524854659842.945</v>
      </c>
      <c r="DP13" s="81">
        <f t="shared" si="3"/>
        <v>59140068629244.758</v>
      </c>
      <c r="DQ13" s="81">
        <f t="shared" si="3"/>
        <v>60967551670468.531</v>
      </c>
      <c r="DR13" s="81">
        <f t="shared" si="3"/>
        <v>62844479409151.445</v>
      </c>
      <c r="DS13" s="81">
        <f t="shared" si="3"/>
        <v>64605355584812.945</v>
      </c>
      <c r="DT13" s="81">
        <f t="shared" si="3"/>
        <v>66792223798975.586</v>
      </c>
      <c r="DU13" s="81">
        <f t="shared" si="3"/>
        <v>68986707326910.992</v>
      </c>
      <c r="DV13" s="81">
        <f t="shared" si="3"/>
        <v>70774353153068.125</v>
      </c>
      <c r="DW13" s="81">
        <f t="shared" si="3"/>
        <v>68569446079331.141</v>
      </c>
      <c r="DX13" s="81">
        <f t="shared" si="3"/>
        <v>72594321219575.219</v>
      </c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</row>
    <row r="14" spans="1:207" ht="14.5">
      <c r="A14" s="81" t="s">
        <v>15</v>
      </c>
      <c r="B14" s="81" t="s">
        <v>24</v>
      </c>
      <c r="C14" s="82" t="s">
        <v>25</v>
      </c>
      <c r="D14" s="88">
        <v>45017</v>
      </c>
      <c r="E14" s="88"/>
      <c r="F14" s="83" t="s">
        <v>26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>
        <v>43.6</v>
      </c>
      <c r="CK14" s="81">
        <v>43.2</v>
      </c>
      <c r="CL14" s="81">
        <v>42.5</v>
      </c>
      <c r="CM14" s="81">
        <v>41</v>
      </c>
      <c r="CN14" s="81">
        <v>39.6</v>
      </c>
      <c r="CO14" s="81">
        <v>38.299999999999997</v>
      </c>
      <c r="CP14" s="81">
        <v>37.4</v>
      </c>
      <c r="CQ14" s="81">
        <v>35.700000000000003</v>
      </c>
      <c r="CR14" s="81">
        <v>38.299999999999997</v>
      </c>
      <c r="CS14" s="81">
        <v>37.799999999999997</v>
      </c>
      <c r="CT14" s="81">
        <v>37.4</v>
      </c>
      <c r="CU14" s="81">
        <v>36.5</v>
      </c>
      <c r="CV14" s="81">
        <v>35.6</v>
      </c>
      <c r="CW14" s="81">
        <v>34.299999999999997</v>
      </c>
      <c r="CX14" s="81">
        <v>32.799999999999997</v>
      </c>
      <c r="CY14" s="81">
        <v>31.3</v>
      </c>
      <c r="CZ14" s="81">
        <v>31.1</v>
      </c>
      <c r="DA14" s="81">
        <v>31.3</v>
      </c>
      <c r="DB14" s="81">
        <v>30.3</v>
      </c>
      <c r="DC14" s="81">
        <v>29.1</v>
      </c>
      <c r="DD14" s="81">
        <v>28.3</v>
      </c>
      <c r="DE14" s="81">
        <v>26.9</v>
      </c>
      <c r="DF14" s="81">
        <v>25.5</v>
      </c>
      <c r="DG14" s="81">
        <v>23.6</v>
      </c>
      <c r="DH14" s="81">
        <v>21.7</v>
      </c>
      <c r="DI14" s="81">
        <v>20.9</v>
      </c>
      <c r="DJ14" s="81">
        <v>19.600000000000001</v>
      </c>
      <c r="DK14" s="81">
        <v>18.8</v>
      </c>
      <c r="DL14" s="81">
        <v>17.899999999999999</v>
      </c>
      <c r="DM14" s="81">
        <v>16.3</v>
      </c>
      <c r="DN14" s="81">
        <v>14.2</v>
      </c>
      <c r="DO14" s="81">
        <v>13.3</v>
      </c>
      <c r="DP14" s="81">
        <v>11.7</v>
      </c>
      <c r="DQ14" s="81">
        <v>11.2</v>
      </c>
      <c r="DR14" s="81">
        <v>10.8</v>
      </c>
      <c r="DS14" s="81">
        <v>10.5</v>
      </c>
      <c r="DT14" s="81">
        <v>9.6</v>
      </c>
      <c r="DU14" s="81">
        <v>8.9</v>
      </c>
      <c r="DV14" s="81">
        <v>8.4</v>
      </c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>
        <v>6.8</v>
      </c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</row>
    <row r="15" spans="1:207" ht="14.5">
      <c r="A15" s="81" t="s">
        <v>15</v>
      </c>
      <c r="B15" s="81"/>
      <c r="C15" s="82"/>
      <c r="D15" s="82"/>
      <c r="E15" s="82"/>
      <c r="F15" s="83" t="s">
        <v>27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>
        <v>26437940291764.203</v>
      </c>
      <c r="BF15" s="81">
        <v>26844319324105.457</v>
      </c>
      <c r="BG15" s="81">
        <v>26213329253696.469</v>
      </c>
      <c r="BH15" s="81">
        <v>26379432509278.277</v>
      </c>
      <c r="BI15" s="81">
        <v>27021437094420.309</v>
      </c>
      <c r="BJ15" s="81">
        <v>27303874969254.047</v>
      </c>
      <c r="BK15" s="81">
        <v>28821609731005.574</v>
      </c>
      <c r="BL15" s="81">
        <v>29578318330743.777</v>
      </c>
      <c r="BM15" s="81">
        <v>29781736323338.418</v>
      </c>
      <c r="BN15" s="81">
        <v>29954816598050.113</v>
      </c>
      <c r="BO15" s="81">
        <v>30953408394980.91</v>
      </c>
      <c r="BP15" s="81">
        <v>32292532777068.387</v>
      </c>
      <c r="BQ15" s="81">
        <v>32464149719720.012</v>
      </c>
      <c r="BR15" s="81">
        <v>32736748081883.238</v>
      </c>
      <c r="BS15" s="81">
        <v>32938171888386.824</v>
      </c>
      <c r="BT15" s="81">
        <v>33941107875363.996</v>
      </c>
      <c r="BU15" s="81">
        <v>34727573225181.895</v>
      </c>
      <c r="BV15" s="81">
        <v>36166463375830.813</v>
      </c>
      <c r="BW15" s="81">
        <v>37174039194309.406</v>
      </c>
      <c r="BX15" s="81">
        <v>38199712011135.109</v>
      </c>
      <c r="BY15" s="81">
        <v>39681432001464.18</v>
      </c>
      <c r="BZ15" s="81">
        <v>40870881988213.492</v>
      </c>
      <c r="CA15" s="81">
        <v>41951287414696.57</v>
      </c>
      <c r="CB15" s="81">
        <v>42781613043108.078</v>
      </c>
      <c r="CC15" s="81">
        <v>45284734834456.453</v>
      </c>
      <c r="CD15" s="81">
        <v>48137183627313.336</v>
      </c>
      <c r="CE15" s="81">
        <v>49022248996730.469</v>
      </c>
      <c r="CF15" s="81">
        <v>51736447971915.523</v>
      </c>
      <c r="CG15" s="81">
        <v>54458481942300.195</v>
      </c>
      <c r="CH15" s="81">
        <v>57419179632756.078</v>
      </c>
      <c r="CI15" s="81">
        <v>60873515639805.133</v>
      </c>
      <c r="CJ15" s="81">
        <v>64111460399153.711</v>
      </c>
      <c r="CK15" s="81">
        <v>67272406459216.695</v>
      </c>
      <c r="CL15" s="81">
        <v>65960448225157.031</v>
      </c>
      <c r="CM15" s="81">
        <v>64687995315341.297</v>
      </c>
      <c r="CN15" s="81">
        <v>64745146219313.375</v>
      </c>
      <c r="CO15" s="81">
        <v>66827768888932.055</v>
      </c>
      <c r="CP15" s="81">
        <v>68450950885847.391</v>
      </c>
      <c r="CQ15" s="81">
        <v>70707810318025.719</v>
      </c>
      <c r="CR15" s="81">
        <v>73665950400263.922</v>
      </c>
      <c r="CS15" s="81">
        <v>78824365615660.453</v>
      </c>
      <c r="CT15" s="81">
        <v>81792703409127.906</v>
      </c>
      <c r="CU15" s="81">
        <v>84172649490407.156</v>
      </c>
      <c r="CV15" s="81">
        <v>89048947165796.172</v>
      </c>
      <c r="CW15" s="81">
        <v>93839234430525.547</v>
      </c>
      <c r="CX15" s="81">
        <v>98747381581593.641</v>
      </c>
      <c r="CY15" s="81">
        <v>101718055113588.86</v>
      </c>
      <c r="CZ15" s="81">
        <v>105446279992412.2</v>
      </c>
      <c r="DA15" s="81">
        <v>109011661104274.67</v>
      </c>
      <c r="DB15" s="81">
        <v>110991750754992.78</v>
      </c>
      <c r="DC15" s="81">
        <v>114731730465176.34</v>
      </c>
      <c r="DD15" s="81">
        <v>116596967501572.58</v>
      </c>
      <c r="DE15" s="81">
        <v>117370492055022.19</v>
      </c>
      <c r="DF15" s="81">
        <v>123431035219869.81</v>
      </c>
      <c r="DG15" s="81">
        <v>132464989040225.8</v>
      </c>
      <c r="DH15" s="81">
        <v>141334073459879.75</v>
      </c>
      <c r="DI15" s="81">
        <v>155522031744382.63</v>
      </c>
      <c r="DJ15" s="81">
        <v>165931589660325.84</v>
      </c>
      <c r="DK15" s="81">
        <v>175243315840188.09</v>
      </c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</row>
    <row r="16" spans="1:207" ht="14.5">
      <c r="A16" s="81" t="s">
        <v>15</v>
      </c>
      <c r="B16" s="81"/>
      <c r="C16" s="82"/>
      <c r="D16" s="82"/>
      <c r="E16" s="82"/>
      <c r="F16" s="83" t="s">
        <v>28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>
        <v>2328130469</v>
      </c>
      <c r="CU16" s="81">
        <v>2367558929</v>
      </c>
      <c r="CV16" s="81">
        <v>2402165336</v>
      </c>
      <c r="CW16" s="81">
        <v>2445117984</v>
      </c>
      <c r="CX16" s="81">
        <v>2489498722</v>
      </c>
      <c r="CY16" s="81">
        <v>2535135216</v>
      </c>
      <c r="CZ16" s="81">
        <v>2585790668</v>
      </c>
      <c r="DA16" s="81">
        <v>2635358659</v>
      </c>
      <c r="DB16" s="81">
        <v>2690173987</v>
      </c>
      <c r="DC16" s="81">
        <v>2739538490</v>
      </c>
      <c r="DD16" s="81">
        <v>2777326876</v>
      </c>
      <c r="DE16" s="81">
        <v>2815959618</v>
      </c>
      <c r="DF16" s="81">
        <v>2856516676</v>
      </c>
      <c r="DG16" s="81">
        <v>2899107062</v>
      </c>
      <c r="DH16" s="81">
        <v>2942279321</v>
      </c>
      <c r="DI16" s="81">
        <v>2987194707</v>
      </c>
      <c r="DJ16" s="81">
        <v>3032160535</v>
      </c>
      <c r="DK16" s="81">
        <v>3070767559</v>
      </c>
      <c r="DL16" s="81">
        <v>3107267013</v>
      </c>
      <c r="DM16" s="81">
        <v>3139809239</v>
      </c>
      <c r="DN16" s="81">
        <v>3175158506</v>
      </c>
      <c r="DO16" s="81">
        <v>3209575257</v>
      </c>
      <c r="DP16" s="81">
        <v>3242632810</v>
      </c>
      <c r="DQ16" s="81">
        <v>3276871076</v>
      </c>
      <c r="DR16" s="81">
        <v>3314879750</v>
      </c>
      <c r="DS16" s="81">
        <v>3351313205</v>
      </c>
      <c r="DT16" s="81">
        <v>3385363615</v>
      </c>
      <c r="DU16" s="81">
        <v>3420463689</v>
      </c>
      <c r="DV16" s="81">
        <v>3457381946</v>
      </c>
      <c r="DW16" s="81">
        <v>3426310558</v>
      </c>
      <c r="DX16" s="81">
        <v>3502413323</v>
      </c>
      <c r="DY16" s="81">
        <v>3552899030</v>
      </c>
      <c r="DZ16" s="81">
        <v>3624639024</v>
      </c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</row>
    <row r="17" spans="1:207" ht="14.5">
      <c r="A17" s="81" t="s">
        <v>15</v>
      </c>
      <c r="B17" s="81" t="s">
        <v>29</v>
      </c>
      <c r="C17" s="82" t="s">
        <v>20</v>
      </c>
      <c r="D17" s="82" t="s">
        <v>30</v>
      </c>
      <c r="E17" s="82"/>
      <c r="F17" s="83" t="s">
        <v>31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89">
        <v>8464508527823.915</v>
      </c>
      <c r="CQ17" s="89">
        <v>9117272102534.0371</v>
      </c>
      <c r="CR17" s="89">
        <v>9743466869654.8125</v>
      </c>
      <c r="CS17" s="89">
        <v>10092868600256.119</v>
      </c>
      <c r="CT17" s="89">
        <v>10004325184607.689</v>
      </c>
      <c r="CU17" s="89">
        <v>9819543169402.0391</v>
      </c>
      <c r="CV17" s="89">
        <v>9681089188771.4277</v>
      </c>
      <c r="CW17" s="89">
        <v>10027359480986.936</v>
      </c>
      <c r="CX17" s="89">
        <v>10432561944782.949</v>
      </c>
      <c r="CY17" s="89">
        <v>11013458559010.863</v>
      </c>
      <c r="CZ17" s="89">
        <v>11441286506025.699</v>
      </c>
      <c r="DA17" s="89">
        <v>11663085188258.457</v>
      </c>
      <c r="DB17" s="89">
        <v>12081820013397.047</v>
      </c>
      <c r="DC17" s="89">
        <v>12773122054281.795</v>
      </c>
      <c r="DD17" s="89">
        <v>12852577841247.736</v>
      </c>
      <c r="DE17" s="89">
        <v>12793172531109.396</v>
      </c>
      <c r="DF17" s="89">
        <v>13228619255752.719</v>
      </c>
      <c r="DG17" s="89">
        <v>14075037551184.984</v>
      </c>
      <c r="DH17" s="89">
        <v>15048632289221.18</v>
      </c>
      <c r="DI17" s="89">
        <v>16013078497994.719</v>
      </c>
      <c r="DJ17" s="89">
        <v>16866559408695.332</v>
      </c>
      <c r="DK17" s="89">
        <v>16852110831075.729</v>
      </c>
      <c r="DL17" s="89">
        <v>15156948804211.158</v>
      </c>
      <c r="DM17" s="89">
        <v>16033226543471.205</v>
      </c>
      <c r="DN17" s="89">
        <v>16773282841740.547</v>
      </c>
      <c r="DO17" s="89">
        <v>17349816374341.461</v>
      </c>
      <c r="DP17" s="89">
        <v>17826964000790.988</v>
      </c>
      <c r="DQ17" s="89">
        <v>18371806108200.715</v>
      </c>
      <c r="DR17" s="89">
        <v>18979765014453.188</v>
      </c>
      <c r="DS17" s="89">
        <v>19265787858402.68</v>
      </c>
      <c r="DT17" s="89">
        <v>20052182970139.074</v>
      </c>
      <c r="DU17" s="89">
        <v>20809616813335.867</v>
      </c>
      <c r="DV17" s="89">
        <v>21367120616713.105</v>
      </c>
      <c r="DW17" s="89">
        <v>20358781508804.41</v>
      </c>
      <c r="DX17" s="89">
        <v>21689303990317.664</v>
      </c>
      <c r="DY17" s="89">
        <v>22517948937543.254</v>
      </c>
      <c r="DZ17" s="89">
        <v>23100310298353.738</v>
      </c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</row>
    <row r="18" spans="1:207" ht="14.5">
      <c r="A18" s="81" t="s">
        <v>15</v>
      </c>
      <c r="B18" s="81" t="s">
        <v>32</v>
      </c>
      <c r="C18" s="82" t="s">
        <v>20</v>
      </c>
      <c r="D18" s="82" t="s">
        <v>30</v>
      </c>
      <c r="E18" s="82"/>
      <c r="F18" s="83" t="s">
        <v>33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5">
        <f t="shared" ref="CP18:DZ18" si="4">0.835833*CP17</f>
        <v>7074915556336.6465</v>
      </c>
      <c r="CQ18" s="5">
        <f t="shared" si="4"/>
        <v>7620516893277.332</v>
      </c>
      <c r="CR18" s="5">
        <f t="shared" si="4"/>
        <v>8143911144064.1914</v>
      </c>
      <c r="CS18" s="5">
        <f t="shared" si="4"/>
        <v>8435952640757.873</v>
      </c>
      <c r="CT18" s="5">
        <f t="shared" si="4"/>
        <v>8361945132026.1992</v>
      </c>
      <c r="CU18" s="5">
        <f t="shared" si="4"/>
        <v>8207498225910.8154</v>
      </c>
      <c r="CV18" s="5">
        <f t="shared" si="4"/>
        <v>8091773819918.3896</v>
      </c>
      <c r="CW18" s="5">
        <f t="shared" si="4"/>
        <v>8381197957071.7539</v>
      </c>
      <c r="CX18" s="5">
        <f t="shared" si="4"/>
        <v>8719879547993.7676</v>
      </c>
      <c r="CY18" s="5">
        <f t="shared" si="4"/>
        <v>9205412107753.7266</v>
      </c>
      <c r="CZ18" s="5">
        <f t="shared" si="4"/>
        <v>9563004824190.9785</v>
      </c>
      <c r="DA18" s="5">
        <f t="shared" si="4"/>
        <v>9748391482157.6309</v>
      </c>
      <c r="DB18" s="5">
        <f t="shared" si="4"/>
        <v>10098383867257.695</v>
      </c>
      <c r="DC18" s="5">
        <f t="shared" si="4"/>
        <v>10676196925996.516</v>
      </c>
      <c r="DD18" s="5">
        <f t="shared" si="4"/>
        <v>10742608694783.619</v>
      </c>
      <c r="DE18" s="5">
        <f t="shared" si="4"/>
        <v>10692955776194.762</v>
      </c>
      <c r="DF18" s="5">
        <f t="shared" si="4"/>
        <v>11056916518393.563</v>
      </c>
      <c r="DG18" s="5">
        <f t="shared" si="4"/>
        <v>11764380861519.6</v>
      </c>
      <c r="DH18" s="5">
        <f t="shared" si="4"/>
        <v>12578143472196.607</v>
      </c>
      <c r="DI18" s="5">
        <f t="shared" si="4"/>
        <v>13384259440214.42</v>
      </c>
      <c r="DJ18" s="5">
        <f t="shared" si="4"/>
        <v>14097626950248.047</v>
      </c>
      <c r="DK18" s="5">
        <f t="shared" si="4"/>
        <v>14085550352270.52</v>
      </c>
      <c r="DL18" s="5">
        <f t="shared" si="4"/>
        <v>12668677989870.227</v>
      </c>
      <c r="DM18" s="5">
        <f t="shared" si="4"/>
        <v>13401099841509.168</v>
      </c>
      <c r="DN18" s="5">
        <f t="shared" si="4"/>
        <v>14019663317460.527</v>
      </c>
      <c r="DO18" s="5">
        <f t="shared" si="4"/>
        <v>14501549069614.947</v>
      </c>
      <c r="DP18" s="5">
        <f t="shared" si="4"/>
        <v>14900364801673.135</v>
      </c>
      <c r="DQ18" s="5">
        <f t="shared" si="4"/>
        <v>15355761814835.729</v>
      </c>
      <c r="DR18" s="5">
        <f t="shared" si="4"/>
        <v>15863913931325.451</v>
      </c>
      <c r="DS18" s="5">
        <f t="shared" si="4"/>
        <v>16102981263052.287</v>
      </c>
      <c r="DT18" s="5">
        <f t="shared" si="4"/>
        <v>16760276248480.254</v>
      </c>
      <c r="DU18" s="5">
        <f t="shared" si="4"/>
        <v>17393364449940.959</v>
      </c>
      <c r="DV18" s="5">
        <f t="shared" si="4"/>
        <v>17859344526429.168</v>
      </c>
      <c r="DW18" s="5">
        <f t="shared" si="4"/>
        <v>17016541424848.518</v>
      </c>
      <c r="DX18" s="5">
        <f t="shared" si="4"/>
        <v>18128636022139.184</v>
      </c>
      <c r="DY18" s="5">
        <f t="shared" si="4"/>
        <v>18821244814313.59</v>
      </c>
      <c r="DZ18" s="5">
        <f t="shared" si="4"/>
        <v>19308001657603.902</v>
      </c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</row>
    <row r="19" spans="1:207" ht="14.5">
      <c r="A19" s="81" t="s">
        <v>34</v>
      </c>
      <c r="B19" s="81"/>
      <c r="C19" s="82"/>
      <c r="D19" s="82"/>
      <c r="E19" s="82"/>
      <c r="F19" s="83" t="s">
        <v>35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>
        <v>0.88888360000000011</v>
      </c>
      <c r="BZ19" s="81">
        <v>0.89147149999999997</v>
      </c>
      <c r="CA19" s="81">
        <v>0.90121970000000007</v>
      </c>
      <c r="CB19" s="81">
        <v>0.92875789999999991</v>
      </c>
      <c r="CC19" s="81">
        <v>0.93900530000000004</v>
      </c>
      <c r="CD19" s="81">
        <v>0.95207980000000003</v>
      </c>
      <c r="CE19" s="81">
        <v>0.95845029999999998</v>
      </c>
      <c r="CF19" s="81">
        <v>0.95842859999999996</v>
      </c>
      <c r="CG19" s="81">
        <v>0.94625760000000003</v>
      </c>
      <c r="CH19" s="81">
        <v>0.95183449999999992</v>
      </c>
      <c r="CI19" s="81">
        <v>0.96492189999999989</v>
      </c>
      <c r="CJ19" s="81">
        <v>0.97430319999999992</v>
      </c>
      <c r="CK19" s="81">
        <v>0.97895259999999995</v>
      </c>
      <c r="CL19" s="81">
        <v>0.98008709999999999</v>
      </c>
      <c r="CM19" s="81">
        <v>0.9838321000000001</v>
      </c>
      <c r="CN19" s="81">
        <v>0.98768270000000002</v>
      </c>
      <c r="CO19" s="81">
        <v>1.00156</v>
      </c>
      <c r="CP19" s="81">
        <v>0.99355709999999997</v>
      </c>
      <c r="CQ19" s="81">
        <v>0.99931939999999997</v>
      </c>
      <c r="CR19" s="81">
        <v>1.001179</v>
      </c>
      <c r="CS19" s="81">
        <v>0.99726560000000009</v>
      </c>
      <c r="CT19" s="81">
        <v>0.99082610000000004</v>
      </c>
      <c r="CU19" s="81">
        <v>0.98441869999999998</v>
      </c>
      <c r="CV19" s="81">
        <v>0.9834927</v>
      </c>
      <c r="CW19" s="81">
        <v>0.982491</v>
      </c>
      <c r="CX19" s="81">
        <v>0.98320960000000002</v>
      </c>
      <c r="CY19" s="81">
        <v>0.97560800000000003</v>
      </c>
      <c r="CZ19" s="81">
        <v>0.97001810000000011</v>
      </c>
      <c r="DA19" s="81">
        <v>0.97692690000000004</v>
      </c>
      <c r="DB19" s="81">
        <v>0.97936670000000003</v>
      </c>
      <c r="DC19" s="81">
        <v>0.98769400000000007</v>
      </c>
      <c r="DD19" s="81">
        <v>0.99564560000000002</v>
      </c>
      <c r="DE19" s="81">
        <v>0.99842070000000005</v>
      </c>
      <c r="DF19" s="81">
        <v>1.0138469999999999</v>
      </c>
      <c r="DG19" s="81">
        <v>1.0187889999999999</v>
      </c>
      <c r="DH19" s="81">
        <v>1.021933</v>
      </c>
      <c r="DI19" s="81">
        <v>1.022821</v>
      </c>
      <c r="DJ19" s="81">
        <v>1.0305629999999999</v>
      </c>
      <c r="DK19" s="81">
        <v>1.0341819999999999</v>
      </c>
      <c r="DL19" s="81">
        <v>1.033007</v>
      </c>
      <c r="DM19" s="81">
        <v>1.0315110000000001</v>
      </c>
      <c r="DN19" s="81">
        <v>1.034867</v>
      </c>
      <c r="DO19" s="81">
        <v>1.0417339999999999</v>
      </c>
      <c r="DP19" s="81">
        <v>1.040195</v>
      </c>
      <c r="DQ19" s="81">
        <v>1.027814</v>
      </c>
      <c r="DR19" s="81">
        <v>1.0251170000000001</v>
      </c>
      <c r="DS19" s="81">
        <v>1.039504</v>
      </c>
      <c r="DT19" s="81">
        <v>1.036537</v>
      </c>
      <c r="DU19" s="81">
        <v>1.039455</v>
      </c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</row>
    <row r="20" spans="1:207" ht="14.5">
      <c r="A20" s="81" t="s">
        <v>34</v>
      </c>
      <c r="B20" s="81"/>
      <c r="C20" s="82"/>
      <c r="D20" s="82"/>
      <c r="E20" s="82"/>
      <c r="F20" s="83" t="s">
        <v>36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>
        <v>0.78966729999999996</v>
      </c>
      <c r="BZ20" s="81">
        <v>0.79148689999999999</v>
      </c>
      <c r="CA20" s="81">
        <v>0.79975560000000001</v>
      </c>
      <c r="CB20" s="81">
        <v>0.82290149999999995</v>
      </c>
      <c r="CC20" s="81">
        <v>0.82970110000000008</v>
      </c>
      <c r="CD20" s="81">
        <v>0.8585183999999999</v>
      </c>
      <c r="CE20" s="81">
        <v>0.8741876999999999</v>
      </c>
      <c r="CF20" s="81">
        <v>0.87643680000000002</v>
      </c>
      <c r="CG20" s="81">
        <v>0.86498500000000011</v>
      </c>
      <c r="CH20" s="81">
        <v>0.87017060000000002</v>
      </c>
      <c r="CI20" s="81">
        <v>0.88355590000000006</v>
      </c>
      <c r="CJ20" s="81">
        <v>0.89258750000000009</v>
      </c>
      <c r="CK20" s="81">
        <v>0.89574140000000002</v>
      </c>
      <c r="CL20" s="81">
        <v>0.89495649999999993</v>
      </c>
      <c r="CM20" s="81">
        <v>0.90106639999999993</v>
      </c>
      <c r="CN20" s="81">
        <v>0.90752630000000001</v>
      </c>
      <c r="CO20" s="81">
        <v>0.92789089999999996</v>
      </c>
      <c r="CP20" s="81">
        <v>0.92371350000000008</v>
      </c>
      <c r="CQ20" s="81">
        <v>0.93093389999999998</v>
      </c>
      <c r="CR20" s="81">
        <v>0.93386399999999992</v>
      </c>
      <c r="CS20" s="81">
        <v>0.93318760000000001</v>
      </c>
      <c r="CT20" s="81">
        <v>0.93176579999999998</v>
      </c>
      <c r="CU20" s="81">
        <v>0.92924509999999994</v>
      </c>
      <c r="CV20" s="81">
        <v>0.9314328999999999</v>
      </c>
      <c r="CW20" s="81">
        <v>0.93269350000000006</v>
      </c>
      <c r="CX20" s="81">
        <v>0.93453900000000001</v>
      </c>
      <c r="CY20" s="81">
        <v>0.9285544</v>
      </c>
      <c r="CZ20" s="81">
        <v>0.92618440000000002</v>
      </c>
      <c r="DA20" s="81">
        <v>0.9341467</v>
      </c>
      <c r="DB20" s="81">
        <v>0.93893799999999994</v>
      </c>
      <c r="DC20" s="81">
        <v>0.94733050000000008</v>
      </c>
      <c r="DD20" s="81">
        <v>0.95770619999999995</v>
      </c>
      <c r="DE20" s="81">
        <v>0.96146820000000011</v>
      </c>
      <c r="DF20" s="81">
        <v>0.98749930000000008</v>
      </c>
      <c r="DG20" s="81">
        <v>0.99284600000000001</v>
      </c>
      <c r="DH20" s="81">
        <v>0.99730999999999992</v>
      </c>
      <c r="DI20" s="81">
        <v>1.000478</v>
      </c>
      <c r="DJ20" s="81">
        <v>1.0093220000000001</v>
      </c>
      <c r="DK20" s="81">
        <v>1.016662</v>
      </c>
      <c r="DL20" s="81">
        <v>1.018081</v>
      </c>
      <c r="DM20" s="81">
        <v>1.017763</v>
      </c>
      <c r="DN20" s="81">
        <v>1.022405</v>
      </c>
      <c r="DO20" s="81">
        <v>1.0311839999999999</v>
      </c>
      <c r="DP20" s="81">
        <v>1.0390189999999999</v>
      </c>
      <c r="DQ20" s="81">
        <v>1.026662</v>
      </c>
      <c r="DR20" s="81">
        <v>1.0248330000000001</v>
      </c>
      <c r="DS20" s="81">
        <v>1.043828</v>
      </c>
      <c r="DT20" s="81">
        <v>1.039337</v>
      </c>
      <c r="DU20" s="81">
        <v>1.0413460000000001</v>
      </c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</row>
    <row r="21" spans="1:207" ht="14.5">
      <c r="A21" s="81" t="s">
        <v>34</v>
      </c>
      <c r="B21" s="81" t="s">
        <v>37</v>
      </c>
      <c r="C21" s="82" t="s">
        <v>20</v>
      </c>
      <c r="D21" s="88">
        <v>45017</v>
      </c>
      <c r="E21" s="88"/>
      <c r="F21" s="7" t="s">
        <v>38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>
        <v>8.6515493395332204</v>
      </c>
      <c r="DX21" s="81"/>
      <c r="DY21" s="81"/>
      <c r="DZ21" s="81"/>
      <c r="EA21" s="81"/>
      <c r="EB21" s="81">
        <v>8.9755495478143192</v>
      </c>
      <c r="EC21" s="81"/>
      <c r="ED21" s="81"/>
      <c r="EE21" s="81"/>
      <c r="EF21" s="81"/>
      <c r="EG21" s="81">
        <v>9.2895920837677597</v>
      </c>
      <c r="EH21" s="81"/>
      <c r="EI21" s="81"/>
      <c r="EJ21" s="81"/>
      <c r="EK21" s="81"/>
      <c r="EL21" s="81">
        <v>9.5974308546064897</v>
      </c>
      <c r="EM21" s="81"/>
      <c r="EN21" s="81"/>
      <c r="EO21" s="81"/>
      <c r="EP21" s="81"/>
      <c r="EQ21" s="81">
        <v>9.8891340879167302</v>
      </c>
      <c r="ER21" s="81"/>
      <c r="ES21" s="81"/>
      <c r="ET21" s="81"/>
      <c r="EU21" s="81"/>
      <c r="EV21" s="81">
        <v>10.164691347426899</v>
      </c>
      <c r="EW21" s="81"/>
      <c r="EX21" s="81"/>
      <c r="EY21" s="81"/>
      <c r="EZ21" s="81"/>
      <c r="FA21" s="81">
        <v>10.431355194039</v>
      </c>
      <c r="FB21" s="81"/>
      <c r="FC21" s="81"/>
      <c r="FD21" s="81"/>
      <c r="FE21" s="81"/>
      <c r="FF21" s="81">
        <v>10.692087873822601</v>
      </c>
      <c r="FG21" s="81"/>
      <c r="FH21" s="81"/>
      <c r="FI21" s="81"/>
      <c r="FJ21" s="81"/>
      <c r="FK21" s="81">
        <v>10.9463696275612</v>
      </c>
      <c r="FL21" s="81"/>
      <c r="FM21" s="81"/>
      <c r="FN21" s="81"/>
      <c r="FO21" s="81"/>
      <c r="FP21" s="81">
        <v>11.192367639137</v>
      </c>
      <c r="FQ21" s="81"/>
      <c r="FR21" s="81"/>
      <c r="FS21" s="81"/>
      <c r="FT21" s="81"/>
      <c r="FU21" s="81">
        <v>11.4277592296549</v>
      </c>
      <c r="FV21" s="81"/>
      <c r="FW21" s="81"/>
      <c r="FX21" s="81"/>
      <c r="FY21" s="81"/>
      <c r="FZ21" s="81">
        <v>11.649302903096901</v>
      </c>
      <c r="GA21" s="81"/>
      <c r="GB21" s="81"/>
      <c r="GC21" s="81"/>
      <c r="GD21" s="81"/>
      <c r="GE21" s="81">
        <v>11.856330241871699</v>
      </c>
      <c r="GF21" s="81"/>
      <c r="GG21" s="81"/>
      <c r="GH21" s="81"/>
      <c r="GI21" s="81"/>
      <c r="GJ21" s="81">
        <v>12.046759088130999</v>
      </c>
      <c r="GK21" s="81"/>
      <c r="GL21" s="81"/>
      <c r="GM21" s="81"/>
      <c r="GN21" s="81"/>
      <c r="GO21" s="81">
        <v>12.2215474354037</v>
      </c>
      <c r="GP21" s="81"/>
      <c r="GQ21" s="81"/>
      <c r="GR21" s="81"/>
      <c r="GS21" s="81"/>
      <c r="GT21" s="81">
        <v>12.3827283657048</v>
      </c>
      <c r="GU21" s="81"/>
      <c r="GV21" s="81"/>
      <c r="GW21" s="81"/>
      <c r="GX21" s="81"/>
      <c r="GY21" s="81">
        <v>12.532286721056799</v>
      </c>
    </row>
    <row r="22" spans="1:207" ht="14.5">
      <c r="A22" s="81" t="s">
        <v>34</v>
      </c>
      <c r="B22" s="81" t="s">
        <v>37</v>
      </c>
      <c r="C22" s="82" t="s">
        <v>20</v>
      </c>
      <c r="D22" s="88">
        <v>45017</v>
      </c>
      <c r="E22" s="88"/>
      <c r="F22" s="7" t="s">
        <v>39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>
        <v>8.3896694776190408</v>
      </c>
      <c r="DX22" s="81"/>
      <c r="DY22" s="81"/>
      <c r="DZ22" s="81"/>
      <c r="EA22" s="81"/>
      <c r="EB22" s="81">
        <v>8.7213854953730099</v>
      </c>
      <c r="EC22" s="81"/>
      <c r="ED22" s="81"/>
      <c r="EE22" s="81"/>
      <c r="EF22" s="81"/>
      <c r="EG22" s="81">
        <v>9.0442541087196204</v>
      </c>
      <c r="EH22" s="81"/>
      <c r="EI22" s="81"/>
      <c r="EJ22" s="81"/>
      <c r="EK22" s="81"/>
      <c r="EL22" s="81">
        <v>9.3626141946963699</v>
      </c>
      <c r="EM22" s="81"/>
      <c r="EN22" s="81"/>
      <c r="EO22" s="81"/>
      <c r="EP22" s="81"/>
      <c r="EQ22" s="81">
        <v>9.6663035278316798</v>
      </c>
      <c r="ER22" s="81"/>
      <c r="ES22" s="81"/>
      <c r="ET22" s="81"/>
      <c r="EU22" s="81"/>
      <c r="EV22" s="81">
        <v>9.9548929347535893</v>
      </c>
      <c r="EW22" s="81"/>
      <c r="EX22" s="81"/>
      <c r="EY22" s="81"/>
      <c r="EZ22" s="81"/>
      <c r="FA22" s="81">
        <v>10.2350264357814</v>
      </c>
      <c r="FB22" s="81"/>
      <c r="FC22" s="81"/>
      <c r="FD22" s="81"/>
      <c r="FE22" s="81"/>
      <c r="FF22" s="81">
        <v>10.5095779444237</v>
      </c>
      <c r="FG22" s="81"/>
      <c r="FH22" s="81"/>
      <c r="FI22" s="81"/>
      <c r="FJ22" s="81"/>
      <c r="FK22" s="81">
        <v>10.7781275049547</v>
      </c>
      <c r="FL22" s="81"/>
      <c r="FM22" s="81"/>
      <c r="FN22" s="81"/>
      <c r="FO22" s="81"/>
      <c r="FP22" s="81">
        <v>11.0388635250706</v>
      </c>
      <c r="FQ22" s="81"/>
      <c r="FR22" s="81"/>
      <c r="FS22" s="81"/>
      <c r="FT22" s="81"/>
      <c r="FU22" s="81">
        <v>11.289127807549001</v>
      </c>
      <c r="FV22" s="81"/>
      <c r="FW22" s="81"/>
      <c r="FX22" s="81"/>
      <c r="FY22" s="81"/>
      <c r="FZ22" s="81">
        <v>11.5248023508343</v>
      </c>
      <c r="GA22" s="81"/>
      <c r="GB22" s="81"/>
      <c r="GC22" s="81"/>
      <c r="GD22" s="81"/>
      <c r="GE22" s="81">
        <v>11.7444537449493</v>
      </c>
      <c r="GF22" s="81"/>
      <c r="GG22" s="81"/>
      <c r="GH22" s="81"/>
      <c r="GI22" s="81"/>
      <c r="GJ22" s="81">
        <v>11.9460122368356</v>
      </c>
      <c r="GK22" s="81"/>
      <c r="GL22" s="81"/>
      <c r="GM22" s="81"/>
      <c r="GN22" s="81"/>
      <c r="GO22" s="81">
        <v>12.1300725284653</v>
      </c>
      <c r="GP22" s="81"/>
      <c r="GQ22" s="81"/>
      <c r="GR22" s="81"/>
      <c r="GS22" s="81"/>
      <c r="GT22" s="81">
        <v>12.2986047162145</v>
      </c>
      <c r="GU22" s="81"/>
      <c r="GV22" s="81"/>
      <c r="GW22" s="81"/>
      <c r="GX22" s="81"/>
      <c r="GY22" s="81">
        <v>12.453805288523901</v>
      </c>
    </row>
    <row r="23" spans="1:207" ht="14.5">
      <c r="A23" s="81" t="s">
        <v>34</v>
      </c>
      <c r="B23" s="81" t="s">
        <v>37</v>
      </c>
      <c r="C23" s="82" t="s">
        <v>20</v>
      </c>
      <c r="D23" s="88">
        <v>45017</v>
      </c>
      <c r="E23" s="88"/>
      <c r="F23" s="7" t="s">
        <v>40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>
        <v>8.8291166918119099</v>
      </c>
      <c r="DX23" s="81"/>
      <c r="DY23" s="81"/>
      <c r="DZ23" s="81"/>
      <c r="EA23" s="81"/>
      <c r="EB23" s="81">
        <v>9.1379030800088401</v>
      </c>
      <c r="EC23" s="81"/>
      <c r="ED23" s="81"/>
      <c r="EE23" s="81"/>
      <c r="EF23" s="81"/>
      <c r="EG23" s="81">
        <v>9.4375512079539394</v>
      </c>
      <c r="EH23" s="81"/>
      <c r="EI23" s="81"/>
      <c r="EJ23" s="81"/>
      <c r="EK23" s="81"/>
      <c r="EL23" s="81">
        <v>9.7310152769754801</v>
      </c>
      <c r="EM23" s="81"/>
      <c r="EN23" s="81"/>
      <c r="EO23" s="81"/>
      <c r="EP23" s="81"/>
      <c r="EQ23" s="81">
        <v>10.0093024458688</v>
      </c>
      <c r="ER23" s="81"/>
      <c r="ES23" s="81"/>
      <c r="ET23" s="81"/>
      <c r="EU23" s="81"/>
      <c r="EV23" s="81">
        <v>10.272984023768</v>
      </c>
      <c r="EW23" s="81"/>
      <c r="EX23" s="81"/>
      <c r="EY23" s="81"/>
      <c r="EZ23" s="81"/>
      <c r="FA23" s="81">
        <v>10.5292796522257</v>
      </c>
      <c r="FB23" s="81"/>
      <c r="FC23" s="81"/>
      <c r="FD23" s="81"/>
      <c r="FE23" s="81"/>
      <c r="FF23" s="81">
        <v>10.780294390671701</v>
      </c>
      <c r="FG23" s="81"/>
      <c r="FH23" s="81"/>
      <c r="FI23" s="81"/>
      <c r="FJ23" s="81"/>
      <c r="FK23" s="81">
        <v>11.0253196114005</v>
      </c>
      <c r="FL23" s="81"/>
      <c r="FM23" s="81"/>
      <c r="FN23" s="81"/>
      <c r="FO23" s="81"/>
      <c r="FP23" s="81">
        <v>11.263045785064399</v>
      </c>
      <c r="FQ23" s="81"/>
      <c r="FR23" s="81"/>
      <c r="FS23" s="81"/>
      <c r="FT23" s="81"/>
      <c r="FU23" s="81">
        <v>11.4910721007302</v>
      </c>
      <c r="FV23" s="81"/>
      <c r="FW23" s="81"/>
      <c r="FX23" s="81"/>
      <c r="FY23" s="81"/>
      <c r="FZ23" s="81">
        <v>11.706347657830101</v>
      </c>
      <c r="GA23" s="81"/>
      <c r="GB23" s="81"/>
      <c r="GC23" s="81"/>
      <c r="GD23" s="81"/>
      <c r="GE23" s="81">
        <v>11.908732114724801</v>
      </c>
      <c r="GF23" s="81"/>
      <c r="GG23" s="81"/>
      <c r="GH23" s="81"/>
      <c r="GI23" s="81"/>
      <c r="GJ23" s="81">
        <v>12.0960151114726</v>
      </c>
      <c r="GK23" s="81"/>
      <c r="GL23" s="81"/>
      <c r="GM23" s="81"/>
      <c r="GN23" s="81"/>
      <c r="GO23" s="81">
        <v>12.2685490453357</v>
      </c>
      <c r="GP23" s="81"/>
      <c r="GQ23" s="81"/>
      <c r="GR23" s="81"/>
      <c r="GS23" s="81"/>
      <c r="GT23" s="81">
        <v>12.4278583667046</v>
      </c>
      <c r="GU23" s="81"/>
      <c r="GV23" s="81"/>
      <c r="GW23" s="81"/>
      <c r="GX23" s="81"/>
      <c r="GY23" s="81">
        <v>12.5760410917151</v>
      </c>
    </row>
    <row r="24" spans="1:207" ht="14.5">
      <c r="A24" s="81" t="s">
        <v>34</v>
      </c>
      <c r="B24" s="81" t="s">
        <v>37</v>
      </c>
      <c r="C24" s="82" t="s">
        <v>20</v>
      </c>
      <c r="D24" s="88">
        <v>45017</v>
      </c>
      <c r="E24" s="88"/>
      <c r="F24" s="7" t="s">
        <v>41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>
        <v>8.4954298072621501</v>
      </c>
      <c r="DX24" s="81"/>
      <c r="DY24" s="81"/>
      <c r="DZ24" s="81"/>
      <c r="EA24" s="81"/>
      <c r="EB24" s="81">
        <v>8.7229781566635705</v>
      </c>
      <c r="EC24" s="81"/>
      <c r="ED24" s="81"/>
      <c r="EE24" s="81"/>
      <c r="EF24" s="81"/>
      <c r="EG24" s="81">
        <v>8.9142172127573094</v>
      </c>
      <c r="EH24" s="81"/>
      <c r="EI24" s="81"/>
      <c r="EJ24" s="81"/>
      <c r="EK24" s="81"/>
      <c r="EL24" s="81">
        <v>9.0201492085615307</v>
      </c>
      <c r="EM24" s="81"/>
      <c r="EN24" s="81"/>
      <c r="EO24" s="81"/>
      <c r="EP24" s="81"/>
      <c r="EQ24" s="81">
        <v>9.02261248404103</v>
      </c>
      <c r="ER24" s="81"/>
      <c r="ES24" s="81"/>
      <c r="ET24" s="81"/>
      <c r="EU24" s="81"/>
      <c r="EV24" s="81">
        <v>9.0924583406417394</v>
      </c>
      <c r="EW24" s="81"/>
      <c r="EX24" s="81"/>
      <c r="EY24" s="81"/>
      <c r="EZ24" s="81"/>
      <c r="FA24" s="81">
        <v>9.17279358503826</v>
      </c>
      <c r="FB24" s="81"/>
      <c r="FC24" s="81"/>
      <c r="FD24" s="81"/>
      <c r="FE24" s="81"/>
      <c r="FF24" s="81">
        <v>9.2488536345781096</v>
      </c>
      <c r="FG24" s="81"/>
      <c r="FH24" s="81"/>
      <c r="FI24" s="81"/>
      <c r="FJ24" s="81"/>
      <c r="FK24" s="81">
        <v>9.3073940515352103</v>
      </c>
      <c r="FL24" s="81"/>
      <c r="FM24" s="81"/>
      <c r="FN24" s="81"/>
      <c r="FO24" s="81"/>
      <c r="FP24" s="81">
        <v>9.3483459068628001</v>
      </c>
      <c r="FQ24" s="81"/>
      <c r="FR24" s="81"/>
      <c r="FS24" s="81"/>
      <c r="FT24" s="81"/>
      <c r="FU24" s="81">
        <v>9.3822150819905907</v>
      </c>
      <c r="FV24" s="81"/>
      <c r="FW24" s="81"/>
      <c r="FX24" s="81"/>
      <c r="FY24" s="81"/>
      <c r="FZ24" s="81">
        <v>9.4166753527483102</v>
      </c>
      <c r="GA24" s="81"/>
      <c r="GB24" s="81"/>
      <c r="GC24" s="81"/>
      <c r="GD24" s="81"/>
      <c r="GE24" s="81">
        <v>9.4524707162311792</v>
      </c>
      <c r="GF24" s="81"/>
      <c r="GG24" s="81"/>
      <c r="GH24" s="81"/>
      <c r="GI24" s="81"/>
      <c r="GJ24" s="81">
        <v>9.4921196147839808</v>
      </c>
      <c r="GK24" s="81"/>
      <c r="GL24" s="81"/>
      <c r="GM24" s="81"/>
      <c r="GN24" s="81"/>
      <c r="GO24" s="81">
        <v>9.5287156793440495</v>
      </c>
      <c r="GP24" s="81"/>
      <c r="GQ24" s="81"/>
      <c r="GR24" s="81"/>
      <c r="GS24" s="81"/>
      <c r="GT24" s="81">
        <v>9.5618009532706907</v>
      </c>
      <c r="GU24" s="81"/>
      <c r="GV24" s="81"/>
      <c r="GW24" s="81"/>
      <c r="GX24" s="81"/>
      <c r="GY24" s="81">
        <v>9.5896077635374297</v>
      </c>
    </row>
    <row r="25" spans="1:207" ht="14.5">
      <c r="A25" s="81" t="s">
        <v>34</v>
      </c>
      <c r="B25" s="81" t="s">
        <v>37</v>
      </c>
      <c r="C25" s="82" t="s">
        <v>20</v>
      </c>
      <c r="D25" s="88">
        <v>45017</v>
      </c>
      <c r="E25" s="88"/>
      <c r="F25" s="7" t="s">
        <v>42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>
        <v>9.7546011626376803</v>
      </c>
      <c r="DX25" s="81"/>
      <c r="DY25" s="81"/>
      <c r="DZ25" s="81"/>
      <c r="EA25" s="81"/>
      <c r="EB25" s="81">
        <v>10.087591006939</v>
      </c>
      <c r="EC25" s="81"/>
      <c r="ED25" s="81"/>
      <c r="EE25" s="81"/>
      <c r="EF25" s="81"/>
      <c r="EG25" s="81">
        <v>10.436083076120701</v>
      </c>
      <c r="EH25" s="81"/>
      <c r="EI25" s="81"/>
      <c r="EJ25" s="81"/>
      <c r="EK25" s="81"/>
      <c r="EL25" s="81">
        <v>10.7498887485329</v>
      </c>
      <c r="EM25" s="81"/>
      <c r="EN25" s="81"/>
      <c r="EO25" s="81"/>
      <c r="EP25" s="81"/>
      <c r="EQ25" s="81">
        <v>10.9712322187768</v>
      </c>
      <c r="ER25" s="81"/>
      <c r="ES25" s="81"/>
      <c r="ET25" s="81"/>
      <c r="EU25" s="81"/>
      <c r="EV25" s="81">
        <v>11.0956790075684</v>
      </c>
      <c r="EW25" s="81"/>
      <c r="EX25" s="81"/>
      <c r="EY25" s="81"/>
      <c r="EZ25" s="81"/>
      <c r="FA25" s="81">
        <v>11.2731221533164</v>
      </c>
      <c r="FB25" s="81"/>
      <c r="FC25" s="81"/>
      <c r="FD25" s="81"/>
      <c r="FE25" s="81"/>
      <c r="FF25" s="81">
        <v>11.4529701741222</v>
      </c>
      <c r="FG25" s="81"/>
      <c r="FH25" s="81"/>
      <c r="FI25" s="81"/>
      <c r="FJ25" s="81"/>
      <c r="FK25" s="81">
        <v>11.617698415676101</v>
      </c>
      <c r="FL25" s="81"/>
      <c r="FM25" s="81"/>
      <c r="FN25" s="81"/>
      <c r="FO25" s="81"/>
      <c r="FP25" s="81">
        <v>11.7631682940802</v>
      </c>
      <c r="FQ25" s="81"/>
      <c r="FR25" s="81"/>
      <c r="FS25" s="81"/>
      <c r="FT25" s="81"/>
      <c r="FU25" s="81">
        <v>11.8909773142785</v>
      </c>
      <c r="FV25" s="81"/>
      <c r="FW25" s="81"/>
      <c r="FX25" s="81"/>
      <c r="FY25" s="81"/>
      <c r="FZ25" s="81">
        <v>12.0099797344006</v>
      </c>
      <c r="GA25" s="81"/>
      <c r="GB25" s="81"/>
      <c r="GC25" s="81"/>
      <c r="GD25" s="81"/>
      <c r="GE25" s="81">
        <v>12.119703879085501</v>
      </c>
      <c r="GF25" s="81"/>
      <c r="GG25" s="81"/>
      <c r="GH25" s="81"/>
      <c r="GI25" s="81"/>
      <c r="GJ25" s="81">
        <v>12.22687719008</v>
      </c>
      <c r="GK25" s="81"/>
      <c r="GL25" s="81"/>
      <c r="GM25" s="81"/>
      <c r="GN25" s="81"/>
      <c r="GO25" s="81">
        <v>12.328223359506801</v>
      </c>
      <c r="GP25" s="81"/>
      <c r="GQ25" s="81"/>
      <c r="GR25" s="81"/>
      <c r="GS25" s="81"/>
      <c r="GT25" s="81">
        <v>12.422723478086899</v>
      </c>
      <c r="GU25" s="81"/>
      <c r="GV25" s="81"/>
      <c r="GW25" s="81"/>
      <c r="GX25" s="81"/>
      <c r="GY25" s="81">
        <v>12.509649155393999</v>
      </c>
    </row>
    <row r="26" spans="1:207" ht="14.5">
      <c r="A26" s="81" t="s">
        <v>34</v>
      </c>
      <c r="B26" s="81" t="s">
        <v>37</v>
      </c>
      <c r="C26" s="82" t="s">
        <v>20</v>
      </c>
      <c r="D26" s="88">
        <v>45017</v>
      </c>
      <c r="E26" s="88"/>
      <c r="F26" s="7" t="s">
        <v>43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>
        <v>9.7046498462055499</v>
      </c>
      <c r="DX26" s="81"/>
      <c r="DY26" s="81"/>
      <c r="DZ26" s="81"/>
      <c r="EA26" s="81"/>
      <c r="EB26" s="81">
        <v>10.144659458327499</v>
      </c>
      <c r="EC26" s="81"/>
      <c r="ED26" s="81"/>
      <c r="EE26" s="81"/>
      <c r="EF26" s="81"/>
      <c r="EG26" s="81">
        <v>10.5213881469602</v>
      </c>
      <c r="EH26" s="81"/>
      <c r="EI26" s="81"/>
      <c r="EJ26" s="81"/>
      <c r="EK26" s="81"/>
      <c r="EL26" s="81">
        <v>10.9053411229796</v>
      </c>
      <c r="EM26" s="81"/>
      <c r="EN26" s="81"/>
      <c r="EO26" s="81"/>
      <c r="EP26" s="81"/>
      <c r="EQ26" s="81">
        <v>11.255880401428399</v>
      </c>
      <c r="ER26" s="81"/>
      <c r="ES26" s="81"/>
      <c r="ET26" s="81"/>
      <c r="EU26" s="81"/>
      <c r="EV26" s="81">
        <v>11.5112416662396</v>
      </c>
      <c r="EW26" s="81"/>
      <c r="EX26" s="81"/>
      <c r="EY26" s="81"/>
      <c r="EZ26" s="81"/>
      <c r="FA26" s="81">
        <v>11.666903847455099</v>
      </c>
      <c r="FB26" s="81"/>
      <c r="FC26" s="81"/>
      <c r="FD26" s="81"/>
      <c r="FE26" s="81"/>
      <c r="FF26" s="81">
        <v>11.875991956858099</v>
      </c>
      <c r="FG26" s="81"/>
      <c r="FH26" s="81"/>
      <c r="FI26" s="81"/>
      <c r="FJ26" s="81"/>
      <c r="FK26" s="81">
        <v>12.085902890161901</v>
      </c>
      <c r="FL26" s="81"/>
      <c r="FM26" s="81"/>
      <c r="FN26" s="81"/>
      <c r="FO26" s="81"/>
      <c r="FP26" s="81">
        <v>12.281369629380601</v>
      </c>
      <c r="FQ26" s="81"/>
      <c r="FR26" s="81"/>
      <c r="FS26" s="81"/>
      <c r="FT26" s="81"/>
      <c r="FU26" s="81">
        <v>12.4576747579657</v>
      </c>
      <c r="FV26" s="81"/>
      <c r="FW26" s="81"/>
      <c r="FX26" s="81"/>
      <c r="FY26" s="81"/>
      <c r="FZ26" s="81">
        <v>12.616349501637499</v>
      </c>
      <c r="GA26" s="81"/>
      <c r="GB26" s="81"/>
      <c r="GC26" s="81"/>
      <c r="GD26" s="81"/>
      <c r="GE26" s="81">
        <v>12.7636795610047</v>
      </c>
      <c r="GF26" s="81"/>
      <c r="GG26" s="81"/>
      <c r="GH26" s="81"/>
      <c r="GI26" s="81"/>
      <c r="GJ26" s="81">
        <v>12.9004694970396</v>
      </c>
      <c r="GK26" s="81"/>
      <c r="GL26" s="81"/>
      <c r="GM26" s="81"/>
      <c r="GN26" s="81"/>
      <c r="GO26" s="81">
        <v>13.0359277328515</v>
      </c>
      <c r="GP26" s="81"/>
      <c r="GQ26" s="81"/>
      <c r="GR26" s="81"/>
      <c r="GS26" s="81"/>
      <c r="GT26" s="81">
        <v>13.1648332586621</v>
      </c>
      <c r="GU26" s="81"/>
      <c r="GV26" s="81"/>
      <c r="GW26" s="81"/>
      <c r="GX26" s="81"/>
      <c r="GY26" s="81">
        <v>13.2864874835618</v>
      </c>
    </row>
    <row r="27" spans="1:207" ht="14.5">
      <c r="A27" s="81" t="s">
        <v>34</v>
      </c>
      <c r="B27" s="81" t="s">
        <v>37</v>
      </c>
      <c r="C27" s="82" t="s">
        <v>20</v>
      </c>
      <c r="D27" s="88">
        <v>45017</v>
      </c>
      <c r="E27" s="88"/>
      <c r="F27" s="7" t="s">
        <v>44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>
        <v>9.1648402775999305</v>
      </c>
      <c r="DX27" s="81"/>
      <c r="DY27" s="81"/>
      <c r="DZ27" s="81"/>
      <c r="EA27" s="81"/>
      <c r="EB27" s="81">
        <v>9.7599103600244899</v>
      </c>
      <c r="EC27" s="81"/>
      <c r="ED27" s="81"/>
      <c r="EE27" s="81"/>
      <c r="EF27" s="81"/>
      <c r="EG27" s="81">
        <v>10.215316469929499</v>
      </c>
      <c r="EH27" s="81"/>
      <c r="EI27" s="81"/>
      <c r="EJ27" s="81"/>
      <c r="EK27" s="81"/>
      <c r="EL27" s="81">
        <v>10.596002691554499</v>
      </c>
      <c r="EM27" s="81"/>
      <c r="EN27" s="81"/>
      <c r="EO27" s="81"/>
      <c r="EP27" s="81"/>
      <c r="EQ27" s="81">
        <v>10.983144391283499</v>
      </c>
      <c r="ER27" s="81"/>
      <c r="ES27" s="81"/>
      <c r="ET27" s="81"/>
      <c r="EU27" s="81"/>
      <c r="EV27" s="81">
        <v>11.336361001113101</v>
      </c>
      <c r="EW27" s="81"/>
      <c r="EX27" s="81"/>
      <c r="EY27" s="81"/>
      <c r="EZ27" s="81"/>
      <c r="FA27" s="81">
        <v>11.5942608136444</v>
      </c>
      <c r="FB27" s="81"/>
      <c r="FC27" s="81"/>
      <c r="FD27" s="81"/>
      <c r="FE27" s="81"/>
      <c r="FF27" s="81">
        <v>11.753643151484299</v>
      </c>
      <c r="FG27" s="81"/>
      <c r="FH27" s="81"/>
      <c r="FI27" s="81"/>
      <c r="FJ27" s="81"/>
      <c r="FK27" s="81">
        <v>11.9652709623355</v>
      </c>
      <c r="FL27" s="81"/>
      <c r="FM27" s="81"/>
      <c r="FN27" s="81"/>
      <c r="FO27" s="81"/>
      <c r="FP27" s="81">
        <v>12.177273813932601</v>
      </c>
      <c r="FQ27" s="81"/>
      <c r="FR27" s="81"/>
      <c r="FS27" s="81"/>
      <c r="FT27" s="81"/>
      <c r="FU27" s="81">
        <v>12.3742876799224</v>
      </c>
      <c r="FV27" s="81"/>
      <c r="FW27" s="81"/>
      <c r="FX27" s="81"/>
      <c r="FY27" s="81"/>
      <c r="FZ27" s="81">
        <v>12.5525265121566</v>
      </c>
      <c r="GA27" s="81"/>
      <c r="GB27" s="81"/>
      <c r="GC27" s="81"/>
      <c r="GD27" s="81"/>
      <c r="GE27" s="81">
        <v>12.7135711011734</v>
      </c>
      <c r="GF27" s="81"/>
      <c r="GG27" s="81"/>
      <c r="GH27" s="81"/>
      <c r="GI27" s="81"/>
      <c r="GJ27" s="81">
        <v>12.862903381971901</v>
      </c>
      <c r="GK27" s="81"/>
      <c r="GL27" s="81"/>
      <c r="GM27" s="81"/>
      <c r="GN27" s="81"/>
      <c r="GO27" s="81">
        <v>13.0016518818377</v>
      </c>
      <c r="GP27" s="81"/>
      <c r="GQ27" s="81"/>
      <c r="GR27" s="81"/>
      <c r="GS27" s="81"/>
      <c r="GT27" s="81">
        <v>13.140091987404301</v>
      </c>
      <c r="GU27" s="81"/>
      <c r="GV27" s="81"/>
      <c r="GW27" s="81"/>
      <c r="GX27" s="81"/>
      <c r="GY27" s="81">
        <v>13.2722860234311</v>
      </c>
    </row>
    <row r="28" spans="1:207" ht="14.5">
      <c r="A28" s="81" t="s">
        <v>34</v>
      </c>
      <c r="B28" s="81" t="s">
        <v>37</v>
      </c>
      <c r="C28" s="82" t="s">
        <v>20</v>
      </c>
      <c r="D28" s="88">
        <v>45017</v>
      </c>
      <c r="E28" s="88"/>
      <c r="F28" s="7" t="s">
        <v>45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>
        <v>8.6510041214300895</v>
      </c>
      <c r="DX28" s="81"/>
      <c r="DY28" s="81"/>
      <c r="DZ28" s="81"/>
      <c r="EA28" s="81"/>
      <c r="EB28" s="81">
        <v>9.1798819595771697</v>
      </c>
      <c r="EC28" s="81"/>
      <c r="ED28" s="81"/>
      <c r="EE28" s="81"/>
      <c r="EF28" s="81"/>
      <c r="EG28" s="81">
        <v>9.7736559341090299</v>
      </c>
      <c r="EH28" s="81"/>
      <c r="EI28" s="81"/>
      <c r="EJ28" s="81"/>
      <c r="EK28" s="81"/>
      <c r="EL28" s="81">
        <v>10.2289406220114</v>
      </c>
      <c r="EM28" s="81"/>
      <c r="EN28" s="81"/>
      <c r="EO28" s="81"/>
      <c r="EP28" s="81"/>
      <c r="EQ28" s="81">
        <v>10.609133156275099</v>
      </c>
      <c r="ER28" s="81"/>
      <c r="ES28" s="81"/>
      <c r="ET28" s="81"/>
      <c r="EU28" s="81"/>
      <c r="EV28" s="81">
        <v>10.995445286217601</v>
      </c>
      <c r="EW28" s="81"/>
      <c r="EX28" s="81"/>
      <c r="EY28" s="81"/>
      <c r="EZ28" s="81"/>
      <c r="FA28" s="81">
        <v>11.3474461551357</v>
      </c>
      <c r="FB28" s="81"/>
      <c r="FC28" s="81"/>
      <c r="FD28" s="81"/>
      <c r="FE28" s="81"/>
      <c r="FF28" s="81">
        <v>11.604136031984799</v>
      </c>
      <c r="FG28" s="81"/>
      <c r="FH28" s="81"/>
      <c r="FI28" s="81"/>
      <c r="FJ28" s="81"/>
      <c r="FK28" s="81">
        <v>11.762352043303601</v>
      </c>
      <c r="FL28" s="81"/>
      <c r="FM28" s="81"/>
      <c r="FN28" s="81"/>
      <c r="FO28" s="81"/>
      <c r="FP28" s="81">
        <v>11.9729144183041</v>
      </c>
      <c r="FQ28" s="81"/>
      <c r="FR28" s="81"/>
      <c r="FS28" s="81"/>
      <c r="FT28" s="81"/>
      <c r="FU28" s="81">
        <v>12.183953747481301</v>
      </c>
      <c r="FV28" s="81"/>
      <c r="FW28" s="81"/>
      <c r="FX28" s="81"/>
      <c r="FY28" s="81"/>
      <c r="FZ28" s="81">
        <v>12.380071169800701</v>
      </c>
      <c r="GA28" s="81"/>
      <c r="GB28" s="81"/>
      <c r="GC28" s="81"/>
      <c r="GD28" s="81"/>
      <c r="GE28" s="81">
        <v>12.557450068397401</v>
      </c>
      <c r="GF28" s="81"/>
      <c r="GG28" s="81"/>
      <c r="GH28" s="81"/>
      <c r="GI28" s="81"/>
      <c r="GJ28" s="81">
        <v>12.7177349634448</v>
      </c>
      <c r="GK28" s="81"/>
      <c r="GL28" s="81"/>
      <c r="GM28" s="81"/>
      <c r="GN28" s="81"/>
      <c r="GO28" s="81">
        <v>12.866377013007201</v>
      </c>
      <c r="GP28" s="81"/>
      <c r="GQ28" s="81"/>
      <c r="GR28" s="81"/>
      <c r="GS28" s="81"/>
      <c r="GT28" s="81">
        <v>13.0046166146403</v>
      </c>
      <c r="GU28" s="81"/>
      <c r="GV28" s="81"/>
      <c r="GW28" s="81"/>
      <c r="GX28" s="81"/>
      <c r="GY28" s="81">
        <v>13.142727229859201</v>
      </c>
    </row>
    <row r="29" spans="1:207" ht="14.5">
      <c r="A29" s="81" t="s">
        <v>34</v>
      </c>
      <c r="B29" s="81" t="s">
        <v>37</v>
      </c>
      <c r="C29" s="82" t="s">
        <v>20</v>
      </c>
      <c r="D29" s="88">
        <v>45017</v>
      </c>
      <c r="E29" s="88"/>
      <c r="F29" s="7" t="s">
        <v>46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>
        <v>8.2668118111921007</v>
      </c>
      <c r="DX29" s="81"/>
      <c r="DY29" s="81"/>
      <c r="DZ29" s="81"/>
      <c r="EA29" s="81"/>
      <c r="EB29" s="81">
        <v>8.6701281157068202</v>
      </c>
      <c r="EC29" s="81"/>
      <c r="ED29" s="81"/>
      <c r="EE29" s="81"/>
      <c r="EF29" s="81"/>
      <c r="EG29" s="81">
        <v>9.19638570410965</v>
      </c>
      <c r="EH29" s="81"/>
      <c r="EI29" s="81"/>
      <c r="EJ29" s="81"/>
      <c r="EK29" s="81"/>
      <c r="EL29" s="81">
        <v>9.7897803229272995</v>
      </c>
      <c r="EM29" s="81"/>
      <c r="EN29" s="81"/>
      <c r="EO29" s="81"/>
      <c r="EP29" s="81"/>
      <c r="EQ29" s="81">
        <v>10.244892708434801</v>
      </c>
      <c r="ER29" s="81"/>
      <c r="ES29" s="81"/>
      <c r="ET29" s="81"/>
      <c r="EU29" s="81"/>
      <c r="EV29" s="81">
        <v>10.6243383492221</v>
      </c>
      <c r="EW29" s="81"/>
      <c r="EX29" s="81"/>
      <c r="EY29" s="81"/>
      <c r="EZ29" s="81"/>
      <c r="FA29" s="81">
        <v>11.0096057419647</v>
      </c>
      <c r="FB29" s="81"/>
      <c r="FC29" s="81"/>
      <c r="FD29" s="81"/>
      <c r="FE29" s="81"/>
      <c r="FF29" s="81">
        <v>11.360251607594501</v>
      </c>
      <c r="FG29" s="81"/>
      <c r="FH29" s="81"/>
      <c r="FI29" s="81"/>
      <c r="FJ29" s="81"/>
      <c r="FK29" s="81">
        <v>11.6156904873272</v>
      </c>
      <c r="FL29" s="81"/>
      <c r="FM29" s="81"/>
      <c r="FN29" s="81"/>
      <c r="FO29" s="81"/>
      <c r="FP29" s="81">
        <v>11.7728476492748</v>
      </c>
      <c r="FQ29" s="81"/>
      <c r="FR29" s="81"/>
      <c r="FS29" s="81"/>
      <c r="FT29" s="81"/>
      <c r="FU29" s="81">
        <v>11.982308653968801</v>
      </c>
      <c r="FV29" s="81"/>
      <c r="FW29" s="81"/>
      <c r="FX29" s="81"/>
      <c r="FY29" s="81"/>
      <c r="FZ29" s="81">
        <v>12.1923191515361</v>
      </c>
      <c r="GA29" s="81"/>
      <c r="GB29" s="81"/>
      <c r="GC29" s="81"/>
      <c r="GD29" s="81"/>
      <c r="GE29" s="81">
        <v>12.3874322544288</v>
      </c>
      <c r="GF29" s="81"/>
      <c r="GG29" s="81"/>
      <c r="GH29" s="81"/>
      <c r="GI29" s="81"/>
      <c r="GJ29" s="81">
        <v>12.563869410657301</v>
      </c>
      <c r="GK29" s="81"/>
      <c r="GL29" s="81"/>
      <c r="GM29" s="81"/>
      <c r="GN29" s="81"/>
      <c r="GO29" s="81">
        <v>12.7233128600207</v>
      </c>
      <c r="GP29" s="81"/>
      <c r="GQ29" s="81"/>
      <c r="GR29" s="81"/>
      <c r="GS29" s="81"/>
      <c r="GT29" s="81">
        <v>12.871225732126399</v>
      </c>
      <c r="GU29" s="81"/>
      <c r="GV29" s="81"/>
      <c r="GW29" s="81"/>
      <c r="GX29" s="81"/>
      <c r="GY29" s="81">
        <v>13.0088602032019</v>
      </c>
    </row>
    <row r="30" spans="1:207" ht="14.5">
      <c r="A30" s="81" t="s">
        <v>34</v>
      </c>
      <c r="B30" s="81" t="s">
        <v>37</v>
      </c>
      <c r="C30" s="82" t="s">
        <v>20</v>
      </c>
      <c r="D30" s="88">
        <v>45017</v>
      </c>
      <c r="E30" s="88"/>
      <c r="F30" s="7" t="s">
        <v>47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>
        <v>8.0474213327910604</v>
      </c>
      <c r="DX30" s="81"/>
      <c r="DY30" s="81"/>
      <c r="DZ30" s="81"/>
      <c r="EA30" s="81"/>
      <c r="EB30" s="81">
        <v>8.2899709707520994</v>
      </c>
      <c r="EC30" s="81"/>
      <c r="ED30" s="81"/>
      <c r="EE30" s="81"/>
      <c r="EF30" s="81"/>
      <c r="EG30" s="81">
        <v>8.6896503302300196</v>
      </c>
      <c r="EH30" s="81"/>
      <c r="EI30" s="81"/>
      <c r="EJ30" s="81"/>
      <c r="EK30" s="81"/>
      <c r="EL30" s="81">
        <v>9.2155346556080193</v>
      </c>
      <c r="EM30" s="81"/>
      <c r="EN30" s="81"/>
      <c r="EO30" s="81"/>
      <c r="EP30" s="81"/>
      <c r="EQ30" s="81">
        <v>9.8085636774452603</v>
      </c>
      <c r="ER30" s="81"/>
      <c r="ES30" s="81"/>
      <c r="ET30" s="81"/>
      <c r="EU30" s="81"/>
      <c r="EV30" s="81">
        <v>10.2634264627268</v>
      </c>
      <c r="EW30" s="81"/>
      <c r="EX30" s="81"/>
      <c r="EY30" s="81"/>
      <c r="EZ30" s="81"/>
      <c r="FA30" s="81">
        <v>10.641991147585101</v>
      </c>
      <c r="FB30" s="81"/>
      <c r="FC30" s="81"/>
      <c r="FD30" s="81"/>
      <c r="FE30" s="81"/>
      <c r="FF30" s="81">
        <v>11.026060797994701</v>
      </c>
      <c r="FG30" s="81"/>
      <c r="FH30" s="81"/>
      <c r="FI30" s="81"/>
      <c r="FJ30" s="81"/>
      <c r="FK30" s="81">
        <v>11.375263702794699</v>
      </c>
      <c r="FL30" s="81"/>
      <c r="FM30" s="81"/>
      <c r="FN30" s="81"/>
      <c r="FO30" s="81"/>
      <c r="FP30" s="81">
        <v>11.6294974553788</v>
      </c>
      <c r="FQ30" s="81"/>
      <c r="FR30" s="81"/>
      <c r="FS30" s="81"/>
      <c r="FT30" s="81"/>
      <c r="FU30" s="81">
        <v>11.7855880870371</v>
      </c>
      <c r="FV30" s="81"/>
      <c r="FW30" s="81"/>
      <c r="FX30" s="81"/>
      <c r="FY30" s="81"/>
      <c r="FZ30" s="81">
        <v>11.993892954972599</v>
      </c>
      <c r="GA30" s="81"/>
      <c r="GB30" s="81"/>
      <c r="GC30" s="81"/>
      <c r="GD30" s="81"/>
      <c r="GE30" s="81">
        <v>12.202739681193</v>
      </c>
      <c r="GF30" s="81"/>
      <c r="GG30" s="81"/>
      <c r="GH30" s="81"/>
      <c r="GI30" s="81"/>
      <c r="GJ30" s="81">
        <v>12.3967254195717</v>
      </c>
      <c r="GK30" s="81"/>
      <c r="GL30" s="81"/>
      <c r="GM30" s="81"/>
      <c r="GN30" s="81"/>
      <c r="GO30" s="81">
        <v>12.5720839730834</v>
      </c>
      <c r="GP30" s="81"/>
      <c r="GQ30" s="81"/>
      <c r="GR30" s="81"/>
      <c r="GS30" s="81"/>
      <c r="GT30" s="81">
        <v>12.730578322987</v>
      </c>
      <c r="GU30" s="81"/>
      <c r="GV30" s="81"/>
      <c r="GW30" s="81"/>
      <c r="GX30" s="81"/>
      <c r="GY30" s="81">
        <v>12.877631854041001</v>
      </c>
    </row>
    <row r="31" spans="1:207" ht="14.5">
      <c r="A31" s="81" t="s">
        <v>34</v>
      </c>
      <c r="B31" s="81" t="s">
        <v>37</v>
      </c>
      <c r="C31" s="82" t="s">
        <v>20</v>
      </c>
      <c r="D31" s="88">
        <v>45017</v>
      </c>
      <c r="E31" s="88"/>
      <c r="F31" s="7" t="s">
        <v>48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>
        <v>7.8697814309915</v>
      </c>
      <c r="DX31" s="81"/>
      <c r="DY31" s="81"/>
      <c r="DZ31" s="81"/>
      <c r="EA31" s="81"/>
      <c r="EB31" s="81">
        <v>8.0783085242749202</v>
      </c>
      <c r="EC31" s="81"/>
      <c r="ED31" s="81"/>
      <c r="EE31" s="81"/>
      <c r="EF31" s="81"/>
      <c r="EG31" s="81">
        <v>8.3183032322081196</v>
      </c>
      <c r="EH31" s="81"/>
      <c r="EI31" s="81"/>
      <c r="EJ31" s="81"/>
      <c r="EK31" s="81"/>
      <c r="EL31" s="81">
        <v>8.7168651675529105</v>
      </c>
      <c r="EM31" s="81"/>
      <c r="EN31" s="81"/>
      <c r="EO31" s="81"/>
      <c r="EP31" s="81"/>
      <c r="EQ31" s="81">
        <v>9.24165509715389</v>
      </c>
      <c r="ER31" s="81"/>
      <c r="ES31" s="81"/>
      <c r="ET31" s="81"/>
      <c r="EU31" s="81"/>
      <c r="EV31" s="81">
        <v>9.8335988123888391</v>
      </c>
      <c r="EW31" s="81"/>
      <c r="EX31" s="81"/>
      <c r="EY31" s="81"/>
      <c r="EZ31" s="81"/>
      <c r="FA31" s="81">
        <v>10.2876171950063</v>
      </c>
      <c r="FB31" s="81"/>
      <c r="FC31" s="81"/>
      <c r="FD31" s="81"/>
      <c r="FE31" s="81"/>
      <c r="FF31" s="81">
        <v>10.664661101112999</v>
      </c>
      <c r="FG31" s="81"/>
      <c r="FH31" s="81"/>
      <c r="FI31" s="81"/>
      <c r="FJ31" s="81"/>
      <c r="FK31" s="81">
        <v>11.047061018824699</v>
      </c>
      <c r="FL31" s="81"/>
      <c r="FM31" s="81"/>
      <c r="FN31" s="81"/>
      <c r="FO31" s="81"/>
      <c r="FP31" s="81">
        <v>11.394530766512499</v>
      </c>
      <c r="FQ31" s="81"/>
      <c r="FR31" s="81"/>
      <c r="FS31" s="81"/>
      <c r="FT31" s="81"/>
      <c r="FU31" s="81">
        <v>11.647306359546899</v>
      </c>
      <c r="FV31" s="81"/>
      <c r="FW31" s="81"/>
      <c r="FX31" s="81"/>
      <c r="FY31" s="81"/>
      <c r="FZ31" s="81">
        <v>11.8021611645517</v>
      </c>
      <c r="GA31" s="81"/>
      <c r="GB31" s="81"/>
      <c r="GC31" s="81"/>
      <c r="GD31" s="81"/>
      <c r="GE31" s="81">
        <v>12.0090149347823</v>
      </c>
      <c r="GF31" s="81"/>
      <c r="GG31" s="81"/>
      <c r="GH31" s="81"/>
      <c r="GI31" s="81"/>
      <c r="GJ31" s="81">
        <v>12.2164177179567</v>
      </c>
      <c r="GK31" s="81"/>
      <c r="GL31" s="81"/>
      <c r="GM31" s="81"/>
      <c r="GN31" s="81"/>
      <c r="GO31" s="81">
        <v>12.4089680600181</v>
      </c>
      <c r="GP31" s="81"/>
      <c r="GQ31" s="81"/>
      <c r="GR31" s="81"/>
      <c r="GS31" s="81"/>
      <c r="GT31" s="81">
        <v>12.582959474072601</v>
      </c>
      <c r="GU31" s="81"/>
      <c r="GV31" s="81"/>
      <c r="GW31" s="81"/>
      <c r="GX31" s="81"/>
      <c r="GY31" s="81">
        <v>12.740255691841799</v>
      </c>
    </row>
    <row r="32" spans="1:207" ht="14.5">
      <c r="A32" s="81" t="s">
        <v>34</v>
      </c>
      <c r="B32" s="81" t="s">
        <v>37</v>
      </c>
      <c r="C32" s="82" t="s">
        <v>20</v>
      </c>
      <c r="D32" s="88">
        <v>45017</v>
      </c>
      <c r="E32" s="88"/>
      <c r="F32" s="7" t="s">
        <v>49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>
        <v>7.7862900105793296</v>
      </c>
      <c r="DX32" s="81"/>
      <c r="DY32" s="81"/>
      <c r="DZ32" s="81"/>
      <c r="EA32" s="81"/>
      <c r="EB32" s="81">
        <v>7.9159201183420604</v>
      </c>
      <c r="EC32" s="81"/>
      <c r="ED32" s="81"/>
      <c r="EE32" s="81"/>
      <c r="EF32" s="81"/>
      <c r="EG32" s="81">
        <v>8.1185494654117907</v>
      </c>
      <c r="EH32" s="81"/>
      <c r="EI32" s="81"/>
      <c r="EJ32" s="81"/>
      <c r="EK32" s="81"/>
      <c r="EL32" s="81">
        <v>8.3593701191718992</v>
      </c>
      <c r="EM32" s="81"/>
      <c r="EN32" s="81"/>
      <c r="EO32" s="81"/>
      <c r="EP32" s="81"/>
      <c r="EQ32" s="81">
        <v>8.75595309657378</v>
      </c>
      <c r="ER32" s="81"/>
      <c r="ES32" s="81"/>
      <c r="ET32" s="81"/>
      <c r="EU32" s="81"/>
      <c r="EV32" s="81">
        <v>9.2787345718092293</v>
      </c>
      <c r="EW32" s="81"/>
      <c r="EX32" s="81"/>
      <c r="EY32" s="81"/>
      <c r="EZ32" s="81"/>
      <c r="FA32" s="81">
        <v>9.8687049613085804</v>
      </c>
      <c r="FB32" s="81"/>
      <c r="FC32" s="81"/>
      <c r="FD32" s="81"/>
      <c r="FE32" s="81"/>
      <c r="FF32" s="81">
        <v>10.3211037401396</v>
      </c>
      <c r="FG32" s="81"/>
      <c r="FH32" s="81"/>
      <c r="FI32" s="81"/>
      <c r="FJ32" s="81"/>
      <c r="FK32" s="81">
        <v>10.695803955688101</v>
      </c>
      <c r="FL32" s="81"/>
      <c r="FM32" s="81"/>
      <c r="FN32" s="81"/>
      <c r="FO32" s="81"/>
      <c r="FP32" s="81">
        <v>11.075912898309699</v>
      </c>
      <c r="FQ32" s="81"/>
      <c r="FR32" s="81"/>
      <c r="FS32" s="81"/>
      <c r="FT32" s="81"/>
      <c r="FU32" s="81">
        <v>11.421027706537901</v>
      </c>
      <c r="FV32" s="81"/>
      <c r="FW32" s="81"/>
      <c r="FX32" s="81"/>
      <c r="FY32" s="81"/>
      <c r="FZ32" s="81">
        <v>11.671860771561001</v>
      </c>
      <c r="GA32" s="81"/>
      <c r="GB32" s="81"/>
      <c r="GC32" s="81"/>
      <c r="GD32" s="81"/>
      <c r="GE32" s="81">
        <v>11.8250228214693</v>
      </c>
      <c r="GF32" s="81"/>
      <c r="GG32" s="81"/>
      <c r="GH32" s="81"/>
      <c r="GI32" s="81"/>
      <c r="GJ32" s="81">
        <v>12.029879979139601</v>
      </c>
      <c r="GK32" s="81"/>
      <c r="GL32" s="81"/>
      <c r="GM32" s="81"/>
      <c r="GN32" s="81"/>
      <c r="GO32" s="81">
        <v>12.235221122912501</v>
      </c>
      <c r="GP32" s="81"/>
      <c r="GQ32" s="81"/>
      <c r="GR32" s="81"/>
      <c r="GS32" s="81"/>
      <c r="GT32" s="81">
        <v>12.4257260612944</v>
      </c>
      <c r="GU32" s="81"/>
      <c r="GV32" s="81"/>
      <c r="GW32" s="81"/>
      <c r="GX32" s="81"/>
      <c r="GY32" s="81">
        <v>12.5978482765866</v>
      </c>
    </row>
    <row r="33" spans="1:207" ht="14.5">
      <c r="A33" s="81" t="s">
        <v>34</v>
      </c>
      <c r="B33" s="81" t="s">
        <v>37</v>
      </c>
      <c r="C33" s="82" t="s">
        <v>20</v>
      </c>
      <c r="D33" s="88">
        <v>45017</v>
      </c>
      <c r="E33" s="88"/>
      <c r="F33" s="7" t="s">
        <v>50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>
        <v>7.4594752785895304</v>
      </c>
      <c r="DX33" s="81"/>
      <c r="DY33" s="81"/>
      <c r="DZ33" s="81"/>
      <c r="EA33" s="81"/>
      <c r="EB33" s="81">
        <v>7.8580573118258501</v>
      </c>
      <c r="EC33" s="81"/>
      <c r="ED33" s="81"/>
      <c r="EE33" s="81"/>
      <c r="EF33" s="81"/>
      <c r="EG33" s="81">
        <v>7.9729534475182797</v>
      </c>
      <c r="EH33" s="81"/>
      <c r="EI33" s="81"/>
      <c r="EJ33" s="81"/>
      <c r="EK33" s="81"/>
      <c r="EL33" s="81">
        <v>8.1747186331766208</v>
      </c>
      <c r="EM33" s="81"/>
      <c r="EN33" s="81"/>
      <c r="EO33" s="81"/>
      <c r="EP33" s="81"/>
      <c r="EQ33" s="81">
        <v>8.4166531854043303</v>
      </c>
      <c r="ER33" s="81"/>
      <c r="ES33" s="81"/>
      <c r="ET33" s="81"/>
      <c r="EU33" s="81"/>
      <c r="EV33" s="81">
        <v>8.8107744799909895</v>
      </c>
      <c r="EW33" s="81"/>
      <c r="EX33" s="81"/>
      <c r="EY33" s="81"/>
      <c r="EZ33" s="81"/>
      <c r="FA33" s="81">
        <v>9.3309305888695402</v>
      </c>
      <c r="FB33" s="81"/>
      <c r="FC33" s="81"/>
      <c r="FD33" s="81"/>
      <c r="FE33" s="81"/>
      <c r="FF33" s="81">
        <v>9.91843970788406</v>
      </c>
      <c r="FG33" s="81"/>
      <c r="FH33" s="81"/>
      <c r="FI33" s="81"/>
      <c r="FJ33" s="81"/>
      <c r="FK33" s="81">
        <v>10.3687884822491</v>
      </c>
      <c r="FL33" s="81"/>
      <c r="FM33" s="81"/>
      <c r="FN33" s="81"/>
      <c r="FO33" s="81"/>
      <c r="FP33" s="81">
        <v>10.740491797922701</v>
      </c>
      <c r="FQ33" s="81"/>
      <c r="FR33" s="81"/>
      <c r="FS33" s="81"/>
      <c r="FT33" s="81"/>
      <c r="FU33" s="81">
        <v>11.1174560587069</v>
      </c>
      <c r="FV33" s="81"/>
      <c r="FW33" s="81"/>
      <c r="FX33" s="81"/>
      <c r="FY33" s="81"/>
      <c r="FZ33" s="81">
        <v>11.4592134406596</v>
      </c>
      <c r="GA33" s="81"/>
      <c r="GB33" s="81"/>
      <c r="GC33" s="81"/>
      <c r="GD33" s="81"/>
      <c r="GE33" s="81">
        <v>11.7072290694837</v>
      </c>
      <c r="GF33" s="81"/>
      <c r="GG33" s="81"/>
      <c r="GH33" s="81"/>
      <c r="GI33" s="81"/>
      <c r="GJ33" s="81">
        <v>11.8579824948206</v>
      </c>
      <c r="GK33" s="81"/>
      <c r="GL33" s="81"/>
      <c r="GM33" s="81"/>
      <c r="GN33" s="81"/>
      <c r="GO33" s="81">
        <v>12.0598315658423</v>
      </c>
      <c r="GP33" s="81"/>
      <c r="GQ33" s="81"/>
      <c r="GR33" s="81"/>
      <c r="GS33" s="81"/>
      <c r="GT33" s="81">
        <v>12.2620564345458</v>
      </c>
      <c r="GU33" s="81"/>
      <c r="GV33" s="81"/>
      <c r="GW33" s="81"/>
      <c r="GX33" s="81"/>
      <c r="GY33" s="81">
        <v>12.4496054569527</v>
      </c>
    </row>
    <row r="34" spans="1:207" ht="14.5">
      <c r="A34" s="81" t="s">
        <v>34</v>
      </c>
      <c r="B34" s="81" t="s">
        <v>37</v>
      </c>
      <c r="C34" s="82" t="s">
        <v>20</v>
      </c>
      <c r="D34" s="88">
        <v>45017</v>
      </c>
      <c r="E34" s="88"/>
      <c r="F34" s="7" t="s">
        <v>51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>
        <v>7.1324000488399797</v>
      </c>
      <c r="DX34" s="81"/>
      <c r="DY34" s="81"/>
      <c r="DZ34" s="81"/>
      <c r="EA34" s="81"/>
      <c r="EB34" s="81">
        <v>7.5680894059985198</v>
      </c>
      <c r="EC34" s="81"/>
      <c r="ED34" s="81"/>
      <c r="EE34" s="81"/>
      <c r="EF34" s="81"/>
      <c r="EG34" s="81">
        <v>7.9544680879072596</v>
      </c>
      <c r="EH34" s="81"/>
      <c r="EI34" s="81"/>
      <c r="EJ34" s="81"/>
      <c r="EK34" s="81"/>
      <c r="EL34" s="81">
        <v>8.0611741646408799</v>
      </c>
      <c r="EM34" s="81"/>
      <c r="EN34" s="81"/>
      <c r="EO34" s="81"/>
      <c r="EP34" s="81"/>
      <c r="EQ34" s="81">
        <v>8.2611647716223295</v>
      </c>
      <c r="ER34" s="81"/>
      <c r="ES34" s="81"/>
      <c r="ET34" s="81"/>
      <c r="EU34" s="81"/>
      <c r="EV34" s="81">
        <v>8.5049444454574008</v>
      </c>
      <c r="EW34" s="81"/>
      <c r="EX34" s="81"/>
      <c r="EY34" s="81"/>
      <c r="EZ34" s="81"/>
      <c r="FA34" s="81">
        <v>8.8952955817177006</v>
      </c>
      <c r="FB34" s="81"/>
      <c r="FC34" s="81"/>
      <c r="FD34" s="81"/>
      <c r="FE34" s="81"/>
      <c r="FF34" s="81">
        <v>9.4110313122356501</v>
      </c>
      <c r="FG34" s="81"/>
      <c r="FH34" s="81"/>
      <c r="FI34" s="81"/>
      <c r="FJ34" s="81"/>
      <c r="FK34" s="81">
        <v>9.99468967455452</v>
      </c>
      <c r="FL34" s="81"/>
      <c r="FM34" s="81"/>
      <c r="FN34" s="81"/>
      <c r="FO34" s="81"/>
      <c r="FP34" s="81">
        <v>10.4420539601789</v>
      </c>
      <c r="FQ34" s="81"/>
      <c r="FR34" s="81"/>
      <c r="FS34" s="81"/>
      <c r="FT34" s="81"/>
      <c r="FU34" s="81">
        <v>10.809180865997099</v>
      </c>
      <c r="FV34" s="81"/>
      <c r="FW34" s="81"/>
      <c r="FX34" s="81"/>
      <c r="FY34" s="81"/>
      <c r="FZ34" s="81">
        <v>11.1811170077822</v>
      </c>
      <c r="GA34" s="81"/>
      <c r="GB34" s="81"/>
      <c r="GC34" s="81"/>
      <c r="GD34" s="81"/>
      <c r="GE34" s="81">
        <v>11.5176049981249</v>
      </c>
      <c r="GF34" s="81"/>
      <c r="GG34" s="81"/>
      <c r="GH34" s="81"/>
      <c r="GI34" s="81"/>
      <c r="GJ34" s="81">
        <v>11.7613011723833</v>
      </c>
      <c r="GK34" s="81"/>
      <c r="GL34" s="81"/>
      <c r="GM34" s="81"/>
      <c r="GN34" s="81"/>
      <c r="GO34" s="81">
        <v>11.9084231620465</v>
      </c>
      <c r="GP34" s="81"/>
      <c r="GQ34" s="81"/>
      <c r="GR34" s="81"/>
      <c r="GS34" s="81"/>
      <c r="GT34" s="81">
        <v>12.105562619193799</v>
      </c>
      <c r="GU34" s="81"/>
      <c r="GV34" s="81"/>
      <c r="GW34" s="81"/>
      <c r="GX34" s="81"/>
      <c r="GY34" s="81">
        <v>12.3030870875857</v>
      </c>
    </row>
    <row r="35" spans="1:207" ht="14.5">
      <c r="A35" s="81" t="s">
        <v>34</v>
      </c>
      <c r="B35" s="81" t="s">
        <v>37</v>
      </c>
      <c r="C35" s="82" t="s">
        <v>20</v>
      </c>
      <c r="D35" s="88">
        <v>45017</v>
      </c>
      <c r="E35" s="88"/>
      <c r="F35" s="7" t="s">
        <v>52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>
        <v>6.9548621283085099</v>
      </c>
      <c r="DX35" s="81"/>
      <c r="DY35" s="81"/>
      <c r="DZ35" s="81"/>
      <c r="EA35" s="81"/>
      <c r="EB35" s="81">
        <v>7.2951320422618204</v>
      </c>
      <c r="EC35" s="81"/>
      <c r="ED35" s="81"/>
      <c r="EE35" s="81"/>
      <c r="EF35" s="81"/>
      <c r="EG35" s="81">
        <v>7.7176536251597296</v>
      </c>
      <c r="EH35" s="81"/>
      <c r="EI35" s="81"/>
      <c r="EJ35" s="81"/>
      <c r="EK35" s="81"/>
      <c r="EL35" s="81">
        <v>8.1036400305938407</v>
      </c>
      <c r="EM35" s="81"/>
      <c r="EN35" s="81"/>
      <c r="EO35" s="81"/>
      <c r="EP35" s="81"/>
      <c r="EQ35" s="81">
        <v>8.1972828522303693</v>
      </c>
      <c r="ER35" s="81"/>
      <c r="ES35" s="81"/>
      <c r="ET35" s="81"/>
      <c r="EU35" s="81"/>
      <c r="EV35" s="81">
        <v>8.3948146745555992</v>
      </c>
      <c r="EW35" s="81"/>
      <c r="EX35" s="81"/>
      <c r="EY35" s="81"/>
      <c r="EZ35" s="81"/>
      <c r="FA35" s="81">
        <v>8.6415874989229504</v>
      </c>
      <c r="FB35" s="81"/>
      <c r="FC35" s="81"/>
      <c r="FD35" s="81"/>
      <c r="FE35" s="81"/>
      <c r="FF35" s="81">
        <v>9.0256046027118</v>
      </c>
      <c r="FG35" s="81"/>
      <c r="FH35" s="81"/>
      <c r="FI35" s="81"/>
      <c r="FJ35" s="81"/>
      <c r="FK35" s="81">
        <v>9.5338124426698894</v>
      </c>
      <c r="FL35" s="81"/>
      <c r="FM35" s="81"/>
      <c r="FN35" s="81"/>
      <c r="FO35" s="81"/>
      <c r="FP35" s="81">
        <v>10.1116980339335</v>
      </c>
      <c r="FQ35" s="81"/>
      <c r="FR35" s="81"/>
      <c r="FS35" s="81"/>
      <c r="FT35" s="81"/>
      <c r="FU35" s="81">
        <v>10.5544539732643</v>
      </c>
      <c r="FV35" s="81"/>
      <c r="FW35" s="81"/>
      <c r="FX35" s="81"/>
      <c r="FY35" s="81"/>
      <c r="FZ35" s="81">
        <v>10.9142061974178</v>
      </c>
      <c r="GA35" s="81"/>
      <c r="GB35" s="81"/>
      <c r="GC35" s="81"/>
      <c r="GD35" s="81"/>
      <c r="GE35" s="81">
        <v>11.2781931478491</v>
      </c>
      <c r="GF35" s="81"/>
      <c r="GG35" s="81"/>
      <c r="GH35" s="81"/>
      <c r="GI35" s="81"/>
      <c r="GJ35" s="81">
        <v>11.6063556809943</v>
      </c>
      <c r="GK35" s="81"/>
      <c r="GL35" s="81"/>
      <c r="GM35" s="81"/>
      <c r="GN35" s="81"/>
      <c r="GO35" s="81">
        <v>11.8434030011424</v>
      </c>
      <c r="GP35" s="81"/>
      <c r="GQ35" s="81"/>
      <c r="GR35" s="81"/>
      <c r="GS35" s="81"/>
      <c r="GT35" s="81">
        <v>11.9850605178103</v>
      </c>
      <c r="GU35" s="81"/>
      <c r="GV35" s="81"/>
      <c r="GW35" s="81"/>
      <c r="GX35" s="81"/>
      <c r="GY35" s="81">
        <v>12.1751831480605</v>
      </c>
    </row>
    <row r="36" spans="1:207" ht="14.5">
      <c r="A36" s="81" t="s">
        <v>34</v>
      </c>
      <c r="B36" s="81" t="s">
        <v>37</v>
      </c>
      <c r="C36" s="82" t="s">
        <v>20</v>
      </c>
      <c r="D36" s="88">
        <v>45017</v>
      </c>
      <c r="E36" s="88"/>
      <c r="F36" s="7" t="s">
        <v>53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>
        <v>6.7114402325302898</v>
      </c>
      <c r="DX36" s="81"/>
      <c r="DY36" s="81"/>
      <c r="DZ36" s="81"/>
      <c r="EA36" s="81"/>
      <c r="EB36" s="81">
        <v>7.2202743408332903</v>
      </c>
      <c r="EC36" s="81"/>
      <c r="ED36" s="81"/>
      <c r="EE36" s="81"/>
      <c r="EF36" s="81"/>
      <c r="EG36" s="81">
        <v>7.5207723102780797</v>
      </c>
      <c r="EH36" s="81"/>
      <c r="EI36" s="81"/>
      <c r="EJ36" s="81"/>
      <c r="EK36" s="81"/>
      <c r="EL36" s="81">
        <v>7.9463957890211798</v>
      </c>
      <c r="EM36" s="81"/>
      <c r="EN36" s="81"/>
      <c r="EO36" s="81"/>
      <c r="EP36" s="81"/>
      <c r="EQ36" s="81">
        <v>8.3301947208500593</v>
      </c>
      <c r="ER36" s="81"/>
      <c r="ES36" s="81"/>
      <c r="ET36" s="81"/>
      <c r="EU36" s="81"/>
      <c r="EV36" s="81">
        <v>8.4048378409446691</v>
      </c>
      <c r="EW36" s="81"/>
      <c r="EX36" s="81"/>
      <c r="EY36" s="81"/>
      <c r="EZ36" s="81"/>
      <c r="FA36" s="81">
        <v>8.5987275635665803</v>
      </c>
      <c r="FB36" s="81"/>
      <c r="FC36" s="81"/>
      <c r="FD36" s="81"/>
      <c r="FE36" s="81"/>
      <c r="FF36" s="81">
        <v>8.8497477216279705</v>
      </c>
      <c r="FG36" s="81"/>
      <c r="FH36" s="81"/>
      <c r="FI36" s="81"/>
      <c r="FJ36" s="81"/>
      <c r="FK36" s="81">
        <v>9.2229125686009894</v>
      </c>
      <c r="FL36" s="81"/>
      <c r="FM36" s="81"/>
      <c r="FN36" s="81"/>
      <c r="FO36" s="81"/>
      <c r="FP36" s="81">
        <v>9.7187739418799293</v>
      </c>
      <c r="FQ36" s="81"/>
      <c r="FR36" s="81"/>
      <c r="FS36" s="81"/>
      <c r="FT36" s="81"/>
      <c r="FU36" s="81">
        <v>10.2874690612416</v>
      </c>
      <c r="FV36" s="81"/>
      <c r="FW36" s="81"/>
      <c r="FX36" s="81"/>
      <c r="FY36" s="81"/>
      <c r="FZ36" s="81">
        <v>10.722445528171001</v>
      </c>
      <c r="GA36" s="81"/>
      <c r="GB36" s="81"/>
      <c r="GC36" s="81"/>
      <c r="GD36" s="81"/>
      <c r="GE36" s="81">
        <v>11.070836444894599</v>
      </c>
      <c r="GF36" s="81"/>
      <c r="GG36" s="81"/>
      <c r="GH36" s="81"/>
      <c r="GI36" s="81"/>
      <c r="GJ36" s="81">
        <v>11.4223201352468</v>
      </c>
      <c r="GK36" s="81"/>
      <c r="GL36" s="81"/>
      <c r="GM36" s="81"/>
      <c r="GN36" s="81"/>
      <c r="GO36" s="81">
        <v>11.737786405578699</v>
      </c>
      <c r="GP36" s="81"/>
      <c r="GQ36" s="81"/>
      <c r="GR36" s="81"/>
      <c r="GS36" s="81"/>
      <c r="GT36" s="81">
        <v>11.964943357974599</v>
      </c>
      <c r="GU36" s="81"/>
      <c r="GV36" s="81"/>
      <c r="GW36" s="81"/>
      <c r="GX36" s="81"/>
      <c r="GY36" s="81">
        <v>12.099227064604399</v>
      </c>
    </row>
    <row r="37" spans="1:207" ht="14.5">
      <c r="A37" s="81" t="s">
        <v>34</v>
      </c>
      <c r="B37" s="81" t="s">
        <v>37</v>
      </c>
      <c r="C37" s="82" t="s">
        <v>20</v>
      </c>
      <c r="D37" s="88">
        <v>45017</v>
      </c>
      <c r="E37" s="88"/>
      <c r="F37" s="7" t="s">
        <v>54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>
        <v>6.5687467178011296</v>
      </c>
      <c r="DX37" s="81"/>
      <c r="DY37" s="81"/>
      <c r="DZ37" s="81"/>
      <c r="EA37" s="81"/>
      <c r="EB37" s="81">
        <v>7.1112204667608303</v>
      </c>
      <c r="EC37" s="81"/>
      <c r="ED37" s="81"/>
      <c r="EE37" s="81"/>
      <c r="EF37" s="81"/>
      <c r="EG37" s="81">
        <v>7.57776353325748</v>
      </c>
      <c r="EH37" s="81"/>
      <c r="EI37" s="81"/>
      <c r="EJ37" s="81"/>
      <c r="EK37" s="81"/>
      <c r="EL37" s="81">
        <v>7.8485258915058296</v>
      </c>
      <c r="EM37" s="81"/>
      <c r="EN37" s="81"/>
      <c r="EO37" s="81"/>
      <c r="EP37" s="81"/>
      <c r="EQ37" s="81">
        <v>8.2771302730289804</v>
      </c>
      <c r="ER37" s="81"/>
      <c r="ES37" s="81"/>
      <c r="ET37" s="81"/>
      <c r="EU37" s="81"/>
      <c r="EV37" s="81">
        <v>8.6570746164921903</v>
      </c>
      <c r="EW37" s="81"/>
      <c r="EX37" s="81"/>
      <c r="EY37" s="81"/>
      <c r="EZ37" s="81"/>
      <c r="FA37" s="81">
        <v>8.7062083423094396</v>
      </c>
      <c r="FB37" s="81"/>
      <c r="FC37" s="81"/>
      <c r="FD37" s="81"/>
      <c r="FE37" s="81"/>
      <c r="FF37" s="81">
        <v>8.8949468712893704</v>
      </c>
      <c r="FG37" s="81"/>
      <c r="FH37" s="81"/>
      <c r="FI37" s="81"/>
      <c r="FJ37" s="81"/>
      <c r="FK37" s="81">
        <v>9.1515621240610194</v>
      </c>
      <c r="FL37" s="81"/>
      <c r="FM37" s="81"/>
      <c r="FN37" s="81"/>
      <c r="FO37" s="81"/>
      <c r="FP37" s="81">
        <v>9.5081930949487408</v>
      </c>
      <c r="FQ37" s="81"/>
      <c r="FR37" s="81"/>
      <c r="FS37" s="81"/>
      <c r="FT37" s="81"/>
      <c r="FU37" s="81">
        <v>9.9846271683302401</v>
      </c>
      <c r="FV37" s="81"/>
      <c r="FW37" s="81"/>
      <c r="FX37" s="81"/>
      <c r="FY37" s="81"/>
      <c r="FZ37" s="81">
        <v>10.5391614773936</v>
      </c>
      <c r="GA37" s="81"/>
      <c r="GB37" s="81"/>
      <c r="GC37" s="81"/>
      <c r="GD37" s="81"/>
      <c r="GE37" s="81">
        <v>10.9621748267926</v>
      </c>
      <c r="GF37" s="81"/>
      <c r="GG37" s="81"/>
      <c r="GH37" s="81"/>
      <c r="GI37" s="81"/>
      <c r="GJ37" s="81">
        <v>11.2935428459761</v>
      </c>
      <c r="GK37" s="81"/>
      <c r="GL37" s="81"/>
      <c r="GM37" s="81"/>
      <c r="GN37" s="81"/>
      <c r="GO37" s="81">
        <v>11.6265620986717</v>
      </c>
      <c r="GP37" s="81"/>
      <c r="GQ37" s="81"/>
      <c r="GR37" s="81"/>
      <c r="GS37" s="81"/>
      <c r="GT37" s="81">
        <v>11.9233871069223</v>
      </c>
      <c r="GU37" s="81"/>
      <c r="GV37" s="81"/>
      <c r="GW37" s="81"/>
      <c r="GX37" s="81"/>
      <c r="GY37" s="81">
        <v>12.1370606786161</v>
      </c>
    </row>
    <row r="38" spans="1:207" ht="14.5">
      <c r="A38" s="81" t="s">
        <v>34</v>
      </c>
      <c r="B38" s="81" t="s">
        <v>37</v>
      </c>
      <c r="C38" s="82" t="s">
        <v>20</v>
      </c>
      <c r="D38" s="88">
        <v>45017</v>
      </c>
      <c r="E38" s="88"/>
      <c r="F38" s="7" t="s">
        <v>55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>
        <v>6.47303816154069</v>
      </c>
      <c r="DX38" s="81"/>
      <c r="DY38" s="81"/>
      <c r="DZ38" s="81"/>
      <c r="EA38" s="81"/>
      <c r="EB38" s="81">
        <v>7.10166685761906</v>
      </c>
      <c r="EC38" s="81"/>
      <c r="ED38" s="81"/>
      <c r="EE38" s="81"/>
      <c r="EF38" s="81"/>
      <c r="EG38" s="81">
        <v>7.6309903959607999</v>
      </c>
      <c r="EH38" s="81"/>
      <c r="EI38" s="81"/>
      <c r="EJ38" s="81"/>
      <c r="EK38" s="81"/>
      <c r="EL38" s="81">
        <v>8.0824356650375204</v>
      </c>
      <c r="EM38" s="81"/>
      <c r="EN38" s="81"/>
      <c r="EO38" s="81"/>
      <c r="EP38" s="81"/>
      <c r="EQ38" s="81">
        <v>8.3127738553827708</v>
      </c>
      <c r="ER38" s="81"/>
      <c r="ES38" s="81"/>
      <c r="ET38" s="81"/>
      <c r="EU38" s="81"/>
      <c r="EV38" s="81">
        <v>8.7420975208656007</v>
      </c>
      <c r="EW38" s="81"/>
      <c r="EX38" s="81"/>
      <c r="EY38" s="81"/>
      <c r="EZ38" s="81"/>
      <c r="FA38" s="81">
        <v>9.1137699351689108</v>
      </c>
      <c r="FB38" s="81"/>
      <c r="FC38" s="81"/>
      <c r="FD38" s="81"/>
      <c r="FE38" s="81"/>
      <c r="FF38" s="81">
        <v>9.1310497691362702</v>
      </c>
      <c r="FG38" s="81"/>
      <c r="FH38" s="81"/>
      <c r="FI38" s="81"/>
      <c r="FJ38" s="81"/>
      <c r="FK38" s="81">
        <v>9.3129273112307693</v>
      </c>
      <c r="FL38" s="81"/>
      <c r="FM38" s="81"/>
      <c r="FN38" s="81"/>
      <c r="FO38" s="81"/>
      <c r="FP38" s="81">
        <v>9.57468009405234</v>
      </c>
      <c r="FQ38" s="81"/>
      <c r="FR38" s="81"/>
      <c r="FS38" s="81"/>
      <c r="FT38" s="81"/>
      <c r="FU38" s="81">
        <v>9.9049640498878802</v>
      </c>
      <c r="FV38" s="81"/>
      <c r="FW38" s="81"/>
      <c r="FX38" s="81"/>
      <c r="FY38" s="81"/>
      <c r="FZ38" s="81">
        <v>10.350485306357401</v>
      </c>
      <c r="GA38" s="81"/>
      <c r="GB38" s="81"/>
      <c r="GC38" s="81"/>
      <c r="GD38" s="81"/>
      <c r="GE38" s="81">
        <v>10.882804642342601</v>
      </c>
      <c r="GF38" s="81"/>
      <c r="GG38" s="81"/>
      <c r="GH38" s="81"/>
      <c r="GI38" s="81"/>
      <c r="GJ38" s="81">
        <v>11.285488073562901</v>
      </c>
      <c r="GK38" s="81"/>
      <c r="GL38" s="81"/>
      <c r="GM38" s="81"/>
      <c r="GN38" s="81"/>
      <c r="GO38" s="81">
        <v>11.591886848046199</v>
      </c>
      <c r="GP38" s="81"/>
      <c r="GQ38" s="81"/>
      <c r="GR38" s="81"/>
      <c r="GS38" s="81"/>
      <c r="GT38" s="81">
        <v>11.897653960070199</v>
      </c>
      <c r="GU38" s="81"/>
      <c r="GV38" s="81"/>
      <c r="GW38" s="81"/>
      <c r="GX38" s="81"/>
      <c r="GY38" s="81">
        <v>12.1682553750432</v>
      </c>
    </row>
    <row r="39" spans="1:207" ht="14.5">
      <c r="A39" s="81" t="s">
        <v>34</v>
      </c>
      <c r="B39" s="81" t="s">
        <v>37</v>
      </c>
      <c r="C39" s="82" t="s">
        <v>20</v>
      </c>
      <c r="D39" s="88">
        <v>45017</v>
      </c>
      <c r="E39" s="88"/>
      <c r="F39" s="7" t="s">
        <v>56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>
        <v>6.5284924938997104</v>
      </c>
      <c r="DX39" s="81"/>
      <c r="DY39" s="81"/>
      <c r="DZ39" s="81"/>
      <c r="EA39" s="81"/>
      <c r="EB39" s="81">
        <v>7.1416474867280897</v>
      </c>
      <c r="EC39" s="81"/>
      <c r="ED39" s="81"/>
      <c r="EE39" s="81"/>
      <c r="EF39" s="81"/>
      <c r="EG39" s="81">
        <v>7.7180213126523203</v>
      </c>
      <c r="EH39" s="81"/>
      <c r="EI39" s="81"/>
      <c r="EJ39" s="81"/>
      <c r="EK39" s="81"/>
      <c r="EL39" s="81">
        <v>8.27782857785947</v>
      </c>
      <c r="EM39" s="81"/>
      <c r="EN39" s="81"/>
      <c r="EO39" s="81"/>
      <c r="EP39" s="81"/>
      <c r="EQ39" s="81">
        <v>8.71982646730814</v>
      </c>
      <c r="ER39" s="81"/>
      <c r="ES39" s="81"/>
      <c r="ET39" s="81"/>
      <c r="EU39" s="81"/>
      <c r="EV39" s="81">
        <v>8.9091692512049008</v>
      </c>
      <c r="EW39" s="81"/>
      <c r="EX39" s="81"/>
      <c r="EY39" s="81"/>
      <c r="EZ39" s="81"/>
      <c r="FA39" s="81">
        <v>9.3333252767564296</v>
      </c>
      <c r="FB39" s="81"/>
      <c r="FC39" s="81"/>
      <c r="FD39" s="81"/>
      <c r="FE39" s="81"/>
      <c r="FF39" s="81">
        <v>9.6927270642063608</v>
      </c>
      <c r="FG39" s="81"/>
      <c r="FH39" s="81"/>
      <c r="FI39" s="81"/>
      <c r="FJ39" s="81"/>
      <c r="FK39" s="81">
        <v>9.6812144599718408</v>
      </c>
      <c r="FL39" s="81"/>
      <c r="FM39" s="81"/>
      <c r="FN39" s="81"/>
      <c r="FO39" s="81"/>
      <c r="FP39" s="81">
        <v>9.8574786159423198</v>
      </c>
      <c r="FQ39" s="81"/>
      <c r="FR39" s="81"/>
      <c r="FS39" s="81"/>
      <c r="FT39" s="81"/>
      <c r="FU39" s="81">
        <v>10.1190352507992</v>
      </c>
      <c r="FV39" s="81"/>
      <c r="FW39" s="81"/>
      <c r="FX39" s="81"/>
      <c r="FY39" s="81"/>
      <c r="FZ39" s="81">
        <v>10.413267569986701</v>
      </c>
      <c r="GA39" s="81"/>
      <c r="GB39" s="81"/>
      <c r="GC39" s="81"/>
      <c r="GD39" s="81"/>
      <c r="GE39" s="81">
        <v>10.817252628256499</v>
      </c>
      <c r="GF39" s="81"/>
      <c r="GG39" s="81"/>
      <c r="GH39" s="81"/>
      <c r="GI39" s="81"/>
      <c r="GJ39" s="81">
        <v>11.3150723074389</v>
      </c>
      <c r="GK39" s="81"/>
      <c r="GL39" s="81"/>
      <c r="GM39" s="81"/>
      <c r="GN39" s="81"/>
      <c r="GO39" s="81">
        <v>11.6859194099828</v>
      </c>
      <c r="GP39" s="81"/>
      <c r="GQ39" s="81"/>
      <c r="GR39" s="81"/>
      <c r="GS39" s="81"/>
      <c r="GT39" s="81">
        <v>11.956714569740599</v>
      </c>
      <c r="GU39" s="81"/>
      <c r="GV39" s="81"/>
      <c r="GW39" s="81"/>
      <c r="GX39" s="81"/>
      <c r="GY39" s="81">
        <v>12.2241270260644</v>
      </c>
    </row>
    <row r="40" spans="1:207" ht="14.5">
      <c r="A40" s="81" t="s">
        <v>34</v>
      </c>
      <c r="B40" s="81" t="s">
        <v>37</v>
      </c>
      <c r="C40" s="82" t="s">
        <v>20</v>
      </c>
      <c r="D40" s="88">
        <v>45017</v>
      </c>
      <c r="E40" s="88"/>
      <c r="F40" s="7" t="s">
        <v>57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>
        <v>6.6886182618752601</v>
      </c>
      <c r="DX40" s="81"/>
      <c r="DY40" s="81"/>
      <c r="DZ40" s="81"/>
      <c r="EA40" s="81"/>
      <c r="EB40" s="81">
        <v>7.2539841685016899</v>
      </c>
      <c r="EC40" s="81"/>
      <c r="ED40" s="81"/>
      <c r="EE40" s="81"/>
      <c r="EF40" s="81"/>
      <c r="EG40" s="81">
        <v>7.8301465990321697</v>
      </c>
      <c r="EH40" s="81"/>
      <c r="EI40" s="81"/>
      <c r="EJ40" s="81"/>
      <c r="EK40" s="81"/>
      <c r="EL40" s="81">
        <v>8.4056222920421106</v>
      </c>
      <c r="EM40" s="81"/>
      <c r="EN40" s="81"/>
      <c r="EO40" s="81"/>
      <c r="EP40" s="81"/>
      <c r="EQ40" s="81">
        <v>9.0087129009708402</v>
      </c>
      <c r="ER40" s="81"/>
      <c r="ES40" s="81"/>
      <c r="ET40" s="81"/>
      <c r="EU40" s="81"/>
      <c r="EV40" s="81">
        <v>9.4521218658708701</v>
      </c>
      <c r="EW40" s="81"/>
      <c r="EX40" s="81"/>
      <c r="EY40" s="81"/>
      <c r="EZ40" s="81"/>
      <c r="FA40" s="81">
        <v>9.6104988848966393</v>
      </c>
      <c r="FB40" s="81"/>
      <c r="FC40" s="81"/>
      <c r="FD40" s="81"/>
      <c r="FE40" s="81"/>
      <c r="FF40" s="81">
        <v>10.012360570752101</v>
      </c>
      <c r="FG40" s="81"/>
      <c r="FH40" s="81"/>
      <c r="FI40" s="81"/>
      <c r="FJ40" s="81"/>
      <c r="FK40" s="81">
        <v>10.356116281339901</v>
      </c>
      <c r="FL40" s="81"/>
      <c r="FM40" s="81"/>
      <c r="FN40" s="81"/>
      <c r="FO40" s="81"/>
      <c r="FP40" s="81">
        <v>10.3361666563731</v>
      </c>
      <c r="FQ40" s="81"/>
      <c r="FR40" s="81"/>
      <c r="FS40" s="81"/>
      <c r="FT40" s="81"/>
      <c r="FU40" s="81">
        <v>10.5113447059365</v>
      </c>
      <c r="FV40" s="81"/>
      <c r="FW40" s="81"/>
      <c r="FX40" s="81"/>
      <c r="FY40" s="81"/>
      <c r="FZ40" s="81">
        <v>10.764315141945101</v>
      </c>
      <c r="GA40" s="81"/>
      <c r="GB40" s="81"/>
      <c r="GC40" s="81"/>
      <c r="GD40" s="81"/>
      <c r="GE40" s="81">
        <v>11.022528985753601</v>
      </c>
      <c r="GF40" s="81"/>
      <c r="GG40" s="81"/>
      <c r="GH40" s="81"/>
      <c r="GI40" s="81"/>
      <c r="GJ40" s="81">
        <v>11.376761831126601</v>
      </c>
      <c r="GK40" s="81"/>
      <c r="GL40" s="81"/>
      <c r="GM40" s="81"/>
      <c r="GN40" s="81"/>
      <c r="GO40" s="81">
        <v>11.824562666732101</v>
      </c>
      <c r="GP40" s="81"/>
      <c r="GQ40" s="81"/>
      <c r="GR40" s="81"/>
      <c r="GS40" s="81"/>
      <c r="GT40" s="81">
        <v>12.150191900268901</v>
      </c>
      <c r="GU40" s="81"/>
      <c r="GV40" s="81"/>
      <c r="GW40" s="81"/>
      <c r="GX40" s="81"/>
      <c r="GY40" s="81">
        <v>12.373687355381101</v>
      </c>
    </row>
    <row r="41" spans="1:207" ht="14.5">
      <c r="A41" s="81" t="s">
        <v>34</v>
      </c>
      <c r="B41" s="81" t="s">
        <v>37</v>
      </c>
      <c r="C41" s="82" t="s">
        <v>20</v>
      </c>
      <c r="D41" s="88">
        <v>45017</v>
      </c>
      <c r="E41" s="88"/>
      <c r="F41" s="7" t="s">
        <v>58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>
        <v>6.8112079303618298</v>
      </c>
      <c r="DX41" s="81"/>
      <c r="DY41" s="81"/>
      <c r="DZ41" s="81"/>
      <c r="EA41" s="81"/>
      <c r="EB41" s="81">
        <v>7.2327200414988804</v>
      </c>
      <c r="EC41" s="81"/>
      <c r="ED41" s="81"/>
      <c r="EE41" s="81"/>
      <c r="EF41" s="81"/>
      <c r="EG41" s="81">
        <v>7.86563334927017</v>
      </c>
      <c r="EH41" s="81"/>
      <c r="EI41" s="81"/>
      <c r="EJ41" s="81"/>
      <c r="EK41" s="81"/>
      <c r="EL41" s="81">
        <v>8.4560556141369592</v>
      </c>
      <c r="EM41" s="81"/>
      <c r="EN41" s="81"/>
      <c r="EO41" s="81"/>
      <c r="EP41" s="81"/>
      <c r="EQ41" s="81">
        <v>9.0617841844528595</v>
      </c>
      <c r="ER41" s="81"/>
      <c r="ES41" s="81"/>
      <c r="ET41" s="81"/>
      <c r="EU41" s="81"/>
      <c r="EV41" s="81">
        <v>9.7238240156992806</v>
      </c>
      <c r="EW41" s="81"/>
      <c r="EX41" s="81"/>
      <c r="EY41" s="81"/>
      <c r="EZ41" s="81"/>
      <c r="FA41" s="81">
        <v>10.2173017648048</v>
      </c>
      <c r="FB41" s="81"/>
      <c r="FC41" s="81"/>
      <c r="FD41" s="81"/>
      <c r="FE41" s="81"/>
      <c r="FF41" s="81">
        <v>10.4079967587294</v>
      </c>
      <c r="FG41" s="81"/>
      <c r="FH41" s="81"/>
      <c r="FI41" s="81"/>
      <c r="FJ41" s="81"/>
      <c r="FK41" s="81">
        <v>10.7642085229397</v>
      </c>
      <c r="FL41" s="81"/>
      <c r="FM41" s="81"/>
      <c r="FN41" s="81"/>
      <c r="FO41" s="81"/>
      <c r="FP41" s="81">
        <v>11.094900708612499</v>
      </c>
      <c r="FQ41" s="81"/>
      <c r="FR41" s="81"/>
      <c r="FS41" s="81"/>
      <c r="FT41" s="81"/>
      <c r="FU41" s="81">
        <v>11.143614922412301</v>
      </c>
      <c r="FV41" s="81"/>
      <c r="FW41" s="81"/>
      <c r="FX41" s="81"/>
      <c r="FY41" s="81"/>
      <c r="FZ41" s="81">
        <v>11.3291019747082</v>
      </c>
      <c r="GA41" s="81"/>
      <c r="GB41" s="81"/>
      <c r="GC41" s="81"/>
      <c r="GD41" s="81"/>
      <c r="GE41" s="81">
        <v>11.571612406203</v>
      </c>
      <c r="GF41" s="81"/>
      <c r="GG41" s="81"/>
      <c r="GH41" s="81"/>
      <c r="GI41" s="81"/>
      <c r="GJ41" s="81">
        <v>11.7919229804975</v>
      </c>
      <c r="GK41" s="81"/>
      <c r="GL41" s="81"/>
      <c r="GM41" s="81"/>
      <c r="GN41" s="81"/>
      <c r="GO41" s="81">
        <v>12.077700059906199</v>
      </c>
      <c r="GP41" s="81"/>
      <c r="GQ41" s="81"/>
      <c r="GR41" s="81"/>
      <c r="GS41" s="81"/>
      <c r="GT41" s="81">
        <v>12.4410624542104</v>
      </c>
      <c r="GU41" s="81"/>
      <c r="GV41" s="81"/>
      <c r="GW41" s="81"/>
      <c r="GX41" s="81"/>
      <c r="GY41" s="81">
        <v>12.719485816173</v>
      </c>
    </row>
    <row r="42" spans="1:207" ht="14.5">
      <c r="A42" s="81" t="s">
        <v>34</v>
      </c>
      <c r="B42" s="81" t="s">
        <v>37</v>
      </c>
      <c r="C42" s="82" t="s">
        <v>20</v>
      </c>
      <c r="D42" s="88">
        <v>45017</v>
      </c>
      <c r="E42" s="88"/>
      <c r="F42" s="7" t="s">
        <v>59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>
        <v>8.6835335764048693</v>
      </c>
      <c r="DX42" s="81"/>
      <c r="DY42" s="81"/>
      <c r="DZ42" s="81"/>
      <c r="EA42" s="81"/>
      <c r="EB42" s="81">
        <v>8.8787289602752608</v>
      </c>
      <c r="EC42" s="81"/>
      <c r="ED42" s="81"/>
      <c r="EE42" s="81"/>
      <c r="EF42" s="81"/>
      <c r="EG42" s="81">
        <v>9.0421578138498901</v>
      </c>
      <c r="EH42" s="81"/>
      <c r="EI42" s="81"/>
      <c r="EJ42" s="81"/>
      <c r="EK42" s="81"/>
      <c r="EL42" s="81">
        <v>9.1193944461978695</v>
      </c>
      <c r="EM42" s="81"/>
      <c r="EN42" s="81"/>
      <c r="EO42" s="81"/>
      <c r="EP42" s="81"/>
      <c r="EQ42" s="81">
        <v>9.0914572235397006</v>
      </c>
      <c r="ER42" s="81"/>
      <c r="ES42" s="81"/>
      <c r="ET42" s="81"/>
      <c r="EU42" s="81"/>
      <c r="EV42" s="81">
        <v>9.1377194161516293</v>
      </c>
      <c r="EW42" s="81"/>
      <c r="EX42" s="81"/>
      <c r="EY42" s="81"/>
      <c r="EZ42" s="81"/>
      <c r="FA42" s="81">
        <v>9.19939104095406</v>
      </c>
      <c r="FB42" s="81"/>
      <c r="FC42" s="81"/>
      <c r="FD42" s="81"/>
      <c r="FE42" s="81"/>
      <c r="FF42" s="81">
        <v>9.2603460930327604</v>
      </c>
      <c r="FG42" s="81"/>
      <c r="FH42" s="81"/>
      <c r="FI42" s="81"/>
      <c r="FJ42" s="81"/>
      <c r="FK42" s="81">
        <v>9.3055812768927293</v>
      </c>
      <c r="FL42" s="81"/>
      <c r="FM42" s="81"/>
      <c r="FN42" s="81"/>
      <c r="FO42" s="81"/>
      <c r="FP42" s="81">
        <v>9.3333975307632802</v>
      </c>
      <c r="FQ42" s="81"/>
      <c r="FR42" s="81"/>
      <c r="FS42" s="81"/>
      <c r="FT42" s="81"/>
      <c r="FU42" s="81">
        <v>9.3543435835451092</v>
      </c>
      <c r="FV42" s="81"/>
      <c r="FW42" s="81"/>
      <c r="FX42" s="81"/>
      <c r="FY42" s="81"/>
      <c r="FZ42" s="81">
        <v>9.3778803962329391</v>
      </c>
      <c r="GA42" s="81"/>
      <c r="GB42" s="81"/>
      <c r="GC42" s="81"/>
      <c r="GD42" s="81"/>
      <c r="GE42" s="81">
        <v>9.4050655796622706</v>
      </c>
      <c r="GF42" s="81"/>
      <c r="GG42" s="81"/>
      <c r="GH42" s="81"/>
      <c r="GI42" s="81"/>
      <c r="GJ42" s="81">
        <v>9.4380621479769005</v>
      </c>
      <c r="GK42" s="81"/>
      <c r="GL42" s="81"/>
      <c r="GM42" s="81"/>
      <c r="GN42" s="81"/>
      <c r="GO42" s="81">
        <v>9.4692229224145894</v>
      </c>
      <c r="GP42" s="81"/>
      <c r="GQ42" s="81"/>
      <c r="GR42" s="81"/>
      <c r="GS42" s="81"/>
      <c r="GT42" s="81">
        <v>9.4966924128250305</v>
      </c>
      <c r="GU42" s="81"/>
      <c r="GV42" s="81"/>
      <c r="GW42" s="81"/>
      <c r="GX42" s="81"/>
      <c r="GY42" s="81">
        <v>9.5183133437707195</v>
      </c>
    </row>
    <row r="43" spans="1:207" ht="14.5">
      <c r="A43" s="81" t="s">
        <v>34</v>
      </c>
      <c r="B43" s="81" t="s">
        <v>37</v>
      </c>
      <c r="C43" s="82" t="s">
        <v>20</v>
      </c>
      <c r="D43" s="88">
        <v>45017</v>
      </c>
      <c r="E43" s="88"/>
      <c r="F43" s="7" t="s">
        <v>60</v>
      </c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>
        <v>10.0587093388338</v>
      </c>
      <c r="DX43" s="81"/>
      <c r="DY43" s="81"/>
      <c r="DZ43" s="81"/>
      <c r="EA43" s="81"/>
      <c r="EB43" s="81">
        <v>10.358815262419601</v>
      </c>
      <c r="EC43" s="81"/>
      <c r="ED43" s="81"/>
      <c r="EE43" s="81"/>
      <c r="EF43" s="81"/>
      <c r="EG43" s="81">
        <v>10.673888232507201</v>
      </c>
      <c r="EH43" s="81"/>
      <c r="EI43" s="81"/>
      <c r="EJ43" s="81"/>
      <c r="EK43" s="81"/>
      <c r="EL43" s="81">
        <v>10.952324257062401</v>
      </c>
      <c r="EM43" s="81"/>
      <c r="EN43" s="81"/>
      <c r="EO43" s="81"/>
      <c r="EP43" s="81"/>
      <c r="EQ43" s="81">
        <v>11.148630606242101</v>
      </c>
      <c r="ER43" s="81"/>
      <c r="ES43" s="81"/>
      <c r="ET43" s="81"/>
      <c r="EU43" s="81"/>
      <c r="EV43" s="81">
        <v>11.260212192508201</v>
      </c>
      <c r="EW43" s="81"/>
      <c r="EX43" s="81"/>
      <c r="EY43" s="81"/>
      <c r="EZ43" s="81"/>
      <c r="FA43" s="81">
        <v>11.422246721793</v>
      </c>
      <c r="FB43" s="81"/>
      <c r="FC43" s="81"/>
      <c r="FD43" s="81"/>
      <c r="FE43" s="81"/>
      <c r="FF43" s="81">
        <v>11.584338864742801</v>
      </c>
      <c r="FG43" s="81"/>
      <c r="FH43" s="81"/>
      <c r="FI43" s="81"/>
      <c r="FJ43" s="81"/>
      <c r="FK43" s="81">
        <v>11.7294303647483</v>
      </c>
      <c r="FL43" s="81"/>
      <c r="FM43" s="81"/>
      <c r="FN43" s="81"/>
      <c r="FO43" s="81"/>
      <c r="FP43" s="81">
        <v>11.8613903147491</v>
      </c>
      <c r="FQ43" s="81"/>
      <c r="FR43" s="81"/>
      <c r="FS43" s="81"/>
      <c r="FT43" s="81"/>
      <c r="FU43" s="81">
        <v>11.973625751749699</v>
      </c>
      <c r="FV43" s="81"/>
      <c r="FW43" s="81"/>
      <c r="FX43" s="81"/>
      <c r="FY43" s="81"/>
      <c r="FZ43" s="81">
        <v>12.079820570242999</v>
      </c>
      <c r="GA43" s="81"/>
      <c r="GB43" s="81"/>
      <c r="GC43" s="81"/>
      <c r="GD43" s="81"/>
      <c r="GE43" s="81">
        <v>12.1812470467904</v>
      </c>
      <c r="GF43" s="81"/>
      <c r="GG43" s="81"/>
      <c r="GH43" s="81"/>
      <c r="GI43" s="81"/>
      <c r="GJ43" s="81">
        <v>12.275195985275699</v>
      </c>
      <c r="GK43" s="81"/>
      <c r="GL43" s="81"/>
      <c r="GM43" s="81"/>
      <c r="GN43" s="81"/>
      <c r="GO43" s="81">
        <v>12.367894764194</v>
      </c>
      <c r="GP43" s="81"/>
      <c r="GQ43" s="81"/>
      <c r="GR43" s="81"/>
      <c r="GS43" s="81"/>
      <c r="GT43" s="81">
        <v>12.451703223610901</v>
      </c>
      <c r="GU43" s="81"/>
      <c r="GV43" s="81"/>
      <c r="GW43" s="81"/>
      <c r="GX43" s="81"/>
      <c r="GY43" s="81">
        <v>12.5295047996904</v>
      </c>
    </row>
    <row r="44" spans="1:207" ht="14.5">
      <c r="A44" s="81" t="s">
        <v>34</v>
      </c>
      <c r="B44" s="81" t="s">
        <v>37</v>
      </c>
      <c r="C44" s="82" t="s">
        <v>20</v>
      </c>
      <c r="D44" s="88">
        <v>45017</v>
      </c>
      <c r="E44" s="88"/>
      <c r="F44" s="7" t="s">
        <v>61</v>
      </c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>
        <v>10.0769584639116</v>
      </c>
      <c r="DX44" s="81"/>
      <c r="DY44" s="81"/>
      <c r="DZ44" s="81"/>
      <c r="EA44" s="81"/>
      <c r="EB44" s="81">
        <v>10.4430173746901</v>
      </c>
      <c r="EC44" s="81"/>
      <c r="ED44" s="81"/>
      <c r="EE44" s="81"/>
      <c r="EF44" s="81"/>
      <c r="EG44" s="81">
        <v>10.7883415789138</v>
      </c>
      <c r="EH44" s="81"/>
      <c r="EI44" s="81"/>
      <c r="EJ44" s="81"/>
      <c r="EK44" s="81"/>
      <c r="EL44" s="81">
        <v>11.1419958764191</v>
      </c>
      <c r="EM44" s="81"/>
      <c r="EN44" s="81"/>
      <c r="EO44" s="81"/>
      <c r="EP44" s="81"/>
      <c r="EQ44" s="81">
        <v>11.459426404094801</v>
      </c>
      <c r="ER44" s="81"/>
      <c r="ES44" s="81"/>
      <c r="ET44" s="81"/>
      <c r="EU44" s="81"/>
      <c r="EV44" s="81">
        <v>11.697541236524</v>
      </c>
      <c r="EW44" s="81"/>
      <c r="EX44" s="81"/>
      <c r="EY44" s="81"/>
      <c r="EZ44" s="81"/>
      <c r="FA44" s="81">
        <v>11.8587372181132</v>
      </c>
      <c r="FB44" s="81"/>
      <c r="FC44" s="81"/>
      <c r="FD44" s="81"/>
      <c r="FE44" s="81"/>
      <c r="FF44" s="81">
        <v>12.065793570737499</v>
      </c>
      <c r="FG44" s="81"/>
      <c r="FH44" s="81"/>
      <c r="FI44" s="81"/>
      <c r="FJ44" s="81"/>
      <c r="FK44" s="81">
        <v>12.2692024683969</v>
      </c>
      <c r="FL44" s="81"/>
      <c r="FM44" s="81"/>
      <c r="FN44" s="81"/>
      <c r="FO44" s="81"/>
      <c r="FP44" s="81">
        <v>12.4529808200249</v>
      </c>
      <c r="FQ44" s="81"/>
      <c r="FR44" s="81"/>
      <c r="FS44" s="81"/>
      <c r="FT44" s="81"/>
      <c r="FU44" s="81">
        <v>12.625240497255099</v>
      </c>
      <c r="FV44" s="81"/>
      <c r="FW44" s="81"/>
      <c r="FX44" s="81"/>
      <c r="FY44" s="81"/>
      <c r="FZ44" s="81">
        <v>12.7786473651216</v>
      </c>
      <c r="GA44" s="81"/>
      <c r="GB44" s="81"/>
      <c r="GC44" s="81"/>
      <c r="GD44" s="81"/>
      <c r="GE44" s="81">
        <v>12.925257488423799</v>
      </c>
      <c r="GF44" s="81"/>
      <c r="GG44" s="81"/>
      <c r="GH44" s="81"/>
      <c r="GI44" s="81"/>
      <c r="GJ44" s="81">
        <v>13.0640449159305</v>
      </c>
      <c r="GK44" s="81"/>
      <c r="GL44" s="81"/>
      <c r="GM44" s="81"/>
      <c r="GN44" s="81"/>
      <c r="GO44" s="81">
        <v>13.1939122644735</v>
      </c>
      <c r="GP44" s="81"/>
      <c r="GQ44" s="81"/>
      <c r="GR44" s="81"/>
      <c r="GS44" s="81"/>
      <c r="GT44" s="81">
        <v>13.319885393420201</v>
      </c>
      <c r="GU44" s="81"/>
      <c r="GV44" s="81"/>
      <c r="GW44" s="81"/>
      <c r="GX44" s="81"/>
      <c r="GY44" s="81">
        <v>13.434577849379099</v>
      </c>
    </row>
    <row r="45" spans="1:207" ht="14.5">
      <c r="A45" s="81" t="s">
        <v>34</v>
      </c>
      <c r="B45" s="81" t="s">
        <v>37</v>
      </c>
      <c r="C45" s="82" t="s">
        <v>20</v>
      </c>
      <c r="D45" s="88">
        <v>45017</v>
      </c>
      <c r="E45" s="88"/>
      <c r="F45" s="7" t="s">
        <v>62</v>
      </c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>
        <v>9.6698742398968207</v>
      </c>
      <c r="DX45" s="81"/>
      <c r="DY45" s="81"/>
      <c r="DZ45" s="81"/>
      <c r="EA45" s="81"/>
      <c r="EB45" s="81">
        <v>10.119673201248199</v>
      </c>
      <c r="EC45" s="81"/>
      <c r="ED45" s="81"/>
      <c r="EE45" s="81"/>
      <c r="EF45" s="81"/>
      <c r="EG45" s="81">
        <v>10.499630591119701</v>
      </c>
      <c r="EH45" s="81"/>
      <c r="EI45" s="81"/>
      <c r="EJ45" s="81"/>
      <c r="EK45" s="81"/>
      <c r="EL45" s="81">
        <v>10.8494947637213</v>
      </c>
      <c r="EM45" s="81"/>
      <c r="EN45" s="81"/>
      <c r="EO45" s="81"/>
      <c r="EP45" s="81"/>
      <c r="EQ45" s="81">
        <v>11.206717295892201</v>
      </c>
      <c r="ER45" s="81"/>
      <c r="ES45" s="81"/>
      <c r="ET45" s="81"/>
      <c r="EU45" s="81"/>
      <c r="EV45" s="81">
        <v>11.5273307186807</v>
      </c>
      <c r="EW45" s="81"/>
      <c r="EX45" s="81"/>
      <c r="EY45" s="81"/>
      <c r="EZ45" s="81"/>
      <c r="FA45" s="81">
        <v>11.770202784831501</v>
      </c>
      <c r="FB45" s="81"/>
      <c r="FC45" s="81"/>
      <c r="FD45" s="81"/>
      <c r="FE45" s="81"/>
      <c r="FF45" s="81">
        <v>11.9380255513137</v>
      </c>
      <c r="FG45" s="81"/>
      <c r="FH45" s="81"/>
      <c r="FI45" s="81"/>
      <c r="FJ45" s="81"/>
      <c r="FK45" s="81">
        <v>12.149685445002</v>
      </c>
      <c r="FL45" s="81"/>
      <c r="FM45" s="81"/>
      <c r="FN45" s="81"/>
      <c r="FO45" s="81"/>
      <c r="FP45" s="81">
        <v>12.3573626731375</v>
      </c>
      <c r="FQ45" s="81"/>
      <c r="FR45" s="81"/>
      <c r="FS45" s="81"/>
      <c r="FT45" s="81"/>
      <c r="FU45" s="81">
        <v>12.5450136345678</v>
      </c>
      <c r="FV45" s="81"/>
      <c r="FW45" s="81"/>
      <c r="FX45" s="81"/>
      <c r="FY45" s="81"/>
      <c r="FZ45" s="81">
        <v>12.721527238005301</v>
      </c>
      <c r="GA45" s="81"/>
      <c r="GB45" s="81"/>
      <c r="GC45" s="81"/>
      <c r="GD45" s="81"/>
      <c r="GE45" s="81">
        <v>12.8802620746077</v>
      </c>
      <c r="GF45" s="81"/>
      <c r="GG45" s="81"/>
      <c r="GH45" s="81"/>
      <c r="GI45" s="81"/>
      <c r="GJ45" s="81">
        <v>13.032017373409101</v>
      </c>
      <c r="GK45" s="81"/>
      <c r="GL45" s="81"/>
      <c r="GM45" s="81"/>
      <c r="GN45" s="81"/>
      <c r="GO45" s="81">
        <v>13.1754849695131</v>
      </c>
      <c r="GP45" s="81"/>
      <c r="GQ45" s="81"/>
      <c r="GR45" s="81"/>
      <c r="GS45" s="81"/>
      <c r="GT45" s="81">
        <v>13.310812339239</v>
      </c>
      <c r="GU45" s="81"/>
      <c r="GV45" s="81"/>
      <c r="GW45" s="81"/>
      <c r="GX45" s="81"/>
      <c r="GY45" s="81">
        <v>13.4422473965401</v>
      </c>
    </row>
    <row r="46" spans="1:207" ht="14.5">
      <c r="A46" s="81" t="s">
        <v>34</v>
      </c>
      <c r="B46" s="81" t="s">
        <v>37</v>
      </c>
      <c r="C46" s="82" t="s">
        <v>20</v>
      </c>
      <c r="D46" s="88">
        <v>45017</v>
      </c>
      <c r="E46" s="88"/>
      <c r="F46" s="7" t="s">
        <v>63</v>
      </c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>
        <v>9.2433297149962907</v>
      </c>
      <c r="DX46" s="81"/>
      <c r="DY46" s="81"/>
      <c r="DZ46" s="81"/>
      <c r="EA46" s="81"/>
      <c r="EB46" s="81">
        <v>9.68316531271463</v>
      </c>
      <c r="EC46" s="81"/>
      <c r="ED46" s="81"/>
      <c r="EE46" s="81"/>
      <c r="EF46" s="81"/>
      <c r="EG46" s="81">
        <v>10.1315921822249</v>
      </c>
      <c r="EH46" s="81"/>
      <c r="EI46" s="81"/>
      <c r="EJ46" s="81"/>
      <c r="EK46" s="81"/>
      <c r="EL46" s="81">
        <v>10.511390214738</v>
      </c>
      <c r="EM46" s="81"/>
      <c r="EN46" s="81"/>
      <c r="EO46" s="81"/>
      <c r="EP46" s="81"/>
      <c r="EQ46" s="81">
        <v>10.8600500256634</v>
      </c>
      <c r="ER46" s="81"/>
      <c r="ES46" s="81"/>
      <c r="ET46" s="81"/>
      <c r="EU46" s="81"/>
      <c r="EV46" s="81">
        <v>11.2162076509144</v>
      </c>
      <c r="EW46" s="81"/>
      <c r="EX46" s="81"/>
      <c r="EY46" s="81"/>
      <c r="EZ46" s="81"/>
      <c r="FA46" s="81">
        <v>11.5355589943852</v>
      </c>
      <c r="FB46" s="81"/>
      <c r="FC46" s="81"/>
      <c r="FD46" s="81"/>
      <c r="FE46" s="81"/>
      <c r="FF46" s="81">
        <v>11.777124864789201</v>
      </c>
      <c r="FG46" s="81"/>
      <c r="FH46" s="81"/>
      <c r="FI46" s="81"/>
      <c r="FJ46" s="81"/>
      <c r="FK46" s="81">
        <v>11.943667640792</v>
      </c>
      <c r="FL46" s="81"/>
      <c r="FM46" s="81"/>
      <c r="FN46" s="81"/>
      <c r="FO46" s="81"/>
      <c r="FP46" s="81">
        <v>12.1544754265464</v>
      </c>
      <c r="FQ46" s="81"/>
      <c r="FR46" s="81"/>
      <c r="FS46" s="81"/>
      <c r="FT46" s="81"/>
      <c r="FU46" s="81">
        <v>12.361466576659099</v>
      </c>
      <c r="FV46" s="81"/>
      <c r="FW46" s="81"/>
      <c r="FX46" s="81"/>
      <c r="FY46" s="81"/>
      <c r="FZ46" s="81">
        <v>12.5485397889098</v>
      </c>
      <c r="GA46" s="81"/>
      <c r="GB46" s="81"/>
      <c r="GC46" s="81"/>
      <c r="GD46" s="81"/>
      <c r="GE46" s="81">
        <v>12.7245464087669</v>
      </c>
      <c r="GF46" s="81"/>
      <c r="GG46" s="81"/>
      <c r="GH46" s="81"/>
      <c r="GI46" s="81"/>
      <c r="GJ46" s="81">
        <v>12.882870808397399</v>
      </c>
      <c r="GK46" s="81"/>
      <c r="GL46" s="81"/>
      <c r="GM46" s="81"/>
      <c r="GN46" s="81"/>
      <c r="GO46" s="81">
        <v>13.0342769111802</v>
      </c>
      <c r="GP46" s="81"/>
      <c r="GQ46" s="81"/>
      <c r="GR46" s="81"/>
      <c r="GS46" s="81"/>
      <c r="GT46" s="81">
        <v>13.177516606797299</v>
      </c>
      <c r="GU46" s="81"/>
      <c r="GV46" s="81"/>
      <c r="GW46" s="81"/>
      <c r="GX46" s="81"/>
      <c r="GY46" s="81">
        <v>13.312747470715401</v>
      </c>
    </row>
    <row r="47" spans="1:207" ht="14.5">
      <c r="A47" s="81" t="s">
        <v>34</v>
      </c>
      <c r="B47" s="81" t="s">
        <v>37</v>
      </c>
      <c r="C47" s="82" t="s">
        <v>20</v>
      </c>
      <c r="D47" s="88">
        <v>45017</v>
      </c>
      <c r="E47" s="88"/>
      <c r="F47" s="7" t="s">
        <v>64</v>
      </c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>
        <v>8.9338118560739304</v>
      </c>
      <c r="DX47" s="81"/>
      <c r="DY47" s="81"/>
      <c r="DZ47" s="81"/>
      <c r="EA47" s="81"/>
      <c r="EB47" s="81">
        <v>9.2608180496821699</v>
      </c>
      <c r="EC47" s="81"/>
      <c r="ED47" s="81"/>
      <c r="EE47" s="81"/>
      <c r="EF47" s="81"/>
      <c r="EG47" s="81">
        <v>9.6979415235956097</v>
      </c>
      <c r="EH47" s="81"/>
      <c r="EI47" s="81"/>
      <c r="EJ47" s="81"/>
      <c r="EK47" s="81"/>
      <c r="EL47" s="81">
        <v>10.146183124645299</v>
      </c>
      <c r="EM47" s="81"/>
      <c r="EN47" s="81"/>
      <c r="EO47" s="81"/>
      <c r="EP47" s="81"/>
      <c r="EQ47" s="81">
        <v>10.5257423067532</v>
      </c>
      <c r="ER47" s="81"/>
      <c r="ES47" s="81"/>
      <c r="ET47" s="81"/>
      <c r="EU47" s="81"/>
      <c r="EV47" s="81">
        <v>10.873090857408799</v>
      </c>
      <c r="EW47" s="81"/>
      <c r="EX47" s="81"/>
      <c r="EY47" s="81"/>
      <c r="EZ47" s="81"/>
      <c r="FA47" s="81">
        <v>11.227857496473201</v>
      </c>
      <c r="FB47" s="81"/>
      <c r="FC47" s="81"/>
      <c r="FD47" s="81"/>
      <c r="FE47" s="81"/>
      <c r="FF47" s="81">
        <v>11.5457374820553</v>
      </c>
      <c r="FG47" s="81"/>
      <c r="FH47" s="81"/>
      <c r="FI47" s="81"/>
      <c r="FJ47" s="81"/>
      <c r="FK47" s="81">
        <v>11.785899991291799</v>
      </c>
      <c r="FL47" s="81"/>
      <c r="FM47" s="81"/>
      <c r="FN47" s="81"/>
      <c r="FO47" s="81"/>
      <c r="FP47" s="81">
        <v>11.951374444161299</v>
      </c>
      <c r="FQ47" s="81"/>
      <c r="FR47" s="81"/>
      <c r="FS47" s="81"/>
      <c r="FT47" s="81"/>
      <c r="FU47" s="81">
        <v>12.161251206272199</v>
      </c>
      <c r="FV47" s="81"/>
      <c r="FW47" s="81"/>
      <c r="FX47" s="81"/>
      <c r="FY47" s="81"/>
      <c r="FZ47" s="81">
        <v>12.3674058205543</v>
      </c>
      <c r="GA47" s="81"/>
      <c r="GB47" s="81"/>
      <c r="GC47" s="81"/>
      <c r="GD47" s="81"/>
      <c r="GE47" s="81">
        <v>12.553748895174</v>
      </c>
      <c r="GF47" s="81"/>
      <c r="GG47" s="81"/>
      <c r="GH47" s="81"/>
      <c r="GI47" s="81"/>
      <c r="GJ47" s="81">
        <v>12.7291158183627</v>
      </c>
      <c r="GK47" s="81"/>
      <c r="GL47" s="81"/>
      <c r="GM47" s="81"/>
      <c r="GN47" s="81"/>
      <c r="GO47" s="81">
        <v>12.886935650513999</v>
      </c>
      <c r="GP47" s="81"/>
      <c r="GQ47" s="81"/>
      <c r="GR47" s="81"/>
      <c r="GS47" s="81"/>
      <c r="GT47" s="81">
        <v>13.0378931075634</v>
      </c>
      <c r="GU47" s="81"/>
      <c r="GV47" s="81"/>
      <c r="GW47" s="81"/>
      <c r="GX47" s="81"/>
      <c r="GY47" s="81">
        <v>13.180792838645001</v>
      </c>
    </row>
    <row r="48" spans="1:207" ht="14.5">
      <c r="A48" s="81" t="s">
        <v>34</v>
      </c>
      <c r="B48" s="81" t="s">
        <v>37</v>
      </c>
      <c r="C48" s="82" t="s">
        <v>20</v>
      </c>
      <c r="D48" s="88">
        <v>45017</v>
      </c>
      <c r="E48" s="88"/>
      <c r="F48" s="7" t="s">
        <v>65</v>
      </c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>
        <v>8.6485894655020807</v>
      </c>
      <c r="DX48" s="81"/>
      <c r="DY48" s="81"/>
      <c r="DZ48" s="81"/>
      <c r="EA48" s="81"/>
      <c r="EB48" s="81">
        <v>8.9555193406337406</v>
      </c>
      <c r="EC48" s="81"/>
      <c r="ED48" s="81"/>
      <c r="EE48" s="81"/>
      <c r="EF48" s="81"/>
      <c r="EG48" s="81">
        <v>9.2794829816497195</v>
      </c>
      <c r="EH48" s="81"/>
      <c r="EI48" s="81"/>
      <c r="EJ48" s="81"/>
      <c r="EK48" s="81"/>
      <c r="EL48" s="81">
        <v>9.7164128235017504</v>
      </c>
      <c r="EM48" s="81"/>
      <c r="EN48" s="81"/>
      <c r="EO48" s="81"/>
      <c r="EP48" s="81"/>
      <c r="EQ48" s="81">
        <v>10.1643665863938</v>
      </c>
      <c r="ER48" s="81"/>
      <c r="ES48" s="81"/>
      <c r="ET48" s="81"/>
      <c r="EU48" s="81"/>
      <c r="EV48" s="81">
        <v>10.543493420386101</v>
      </c>
      <c r="EW48" s="81"/>
      <c r="EX48" s="81"/>
      <c r="EY48" s="81"/>
      <c r="EZ48" s="81"/>
      <c r="FA48" s="81">
        <v>10.8892518959452</v>
      </c>
      <c r="FB48" s="81"/>
      <c r="FC48" s="81"/>
      <c r="FD48" s="81"/>
      <c r="FE48" s="81"/>
      <c r="FF48" s="81">
        <v>11.2423857195243</v>
      </c>
      <c r="FG48" s="81"/>
      <c r="FH48" s="81"/>
      <c r="FI48" s="81"/>
      <c r="FJ48" s="81"/>
      <c r="FK48" s="81">
        <v>11.558596426668601</v>
      </c>
      <c r="FL48" s="81"/>
      <c r="FM48" s="81"/>
      <c r="FN48" s="81"/>
      <c r="FO48" s="81"/>
      <c r="FP48" s="81">
        <v>11.7974095896629</v>
      </c>
      <c r="FQ48" s="81"/>
      <c r="FR48" s="81"/>
      <c r="FS48" s="81"/>
      <c r="FT48" s="81"/>
      <c r="FU48" s="81">
        <v>11.961735907180699</v>
      </c>
      <c r="FV48" s="81"/>
      <c r="FW48" s="81"/>
      <c r="FX48" s="81"/>
      <c r="FY48" s="81"/>
      <c r="FZ48" s="81">
        <v>12.170495223218101</v>
      </c>
      <c r="GA48" s="81"/>
      <c r="GB48" s="81"/>
      <c r="GC48" s="81"/>
      <c r="GD48" s="81"/>
      <c r="GE48" s="81">
        <v>12.3756133368066</v>
      </c>
      <c r="GF48" s="81"/>
      <c r="GG48" s="81"/>
      <c r="GH48" s="81"/>
      <c r="GI48" s="81"/>
      <c r="GJ48" s="81">
        <v>12.5610036155136</v>
      </c>
      <c r="GK48" s="81"/>
      <c r="GL48" s="81"/>
      <c r="GM48" s="81"/>
      <c r="GN48" s="81"/>
      <c r="GO48" s="81">
        <v>12.735567728084099</v>
      </c>
      <c r="GP48" s="81"/>
      <c r="GQ48" s="81"/>
      <c r="GR48" s="81"/>
      <c r="GS48" s="81"/>
      <c r="GT48" s="81">
        <v>12.892724399057601</v>
      </c>
      <c r="GU48" s="81"/>
      <c r="GV48" s="81"/>
      <c r="GW48" s="81"/>
      <c r="GX48" s="81"/>
      <c r="GY48" s="81">
        <v>13.0430686846254</v>
      </c>
    </row>
    <row r="49" spans="1:207" ht="14.5">
      <c r="A49" s="81" t="s">
        <v>34</v>
      </c>
      <c r="B49" s="81" t="s">
        <v>37</v>
      </c>
      <c r="C49" s="82" t="s">
        <v>20</v>
      </c>
      <c r="D49" s="88">
        <v>45017</v>
      </c>
      <c r="E49" s="88"/>
      <c r="F49" s="7" t="s">
        <v>66</v>
      </c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>
        <v>8.4017580955300808</v>
      </c>
      <c r="DX49" s="81"/>
      <c r="DY49" s="81"/>
      <c r="DZ49" s="81"/>
      <c r="EA49" s="81"/>
      <c r="EB49" s="81">
        <v>8.6755308708604097</v>
      </c>
      <c r="EC49" s="81"/>
      <c r="ED49" s="81"/>
      <c r="EE49" s="81"/>
      <c r="EF49" s="81"/>
      <c r="EG49" s="81">
        <v>8.9818855969786</v>
      </c>
      <c r="EH49" s="81"/>
      <c r="EI49" s="81"/>
      <c r="EJ49" s="81"/>
      <c r="EK49" s="81"/>
      <c r="EL49" s="81">
        <v>9.3051452491377198</v>
      </c>
      <c r="EM49" s="81"/>
      <c r="EN49" s="81"/>
      <c r="EO49" s="81"/>
      <c r="EP49" s="81"/>
      <c r="EQ49" s="81">
        <v>9.7413105087794598</v>
      </c>
      <c r="ER49" s="81"/>
      <c r="ES49" s="81"/>
      <c r="ET49" s="81"/>
      <c r="EU49" s="81"/>
      <c r="EV49" s="81">
        <v>10.1886038553903</v>
      </c>
      <c r="EW49" s="81"/>
      <c r="EX49" s="81"/>
      <c r="EY49" s="81"/>
      <c r="EZ49" s="81"/>
      <c r="FA49" s="81">
        <v>10.566584281363699</v>
      </c>
      <c r="FB49" s="81"/>
      <c r="FC49" s="81"/>
      <c r="FD49" s="81"/>
      <c r="FE49" s="81"/>
      <c r="FF49" s="81">
        <v>10.9101783298276</v>
      </c>
      <c r="FG49" s="81"/>
      <c r="FH49" s="81"/>
      <c r="FI49" s="81"/>
      <c r="FJ49" s="81"/>
      <c r="FK49" s="81">
        <v>11.2612290131124</v>
      </c>
      <c r="FL49" s="81"/>
      <c r="FM49" s="81"/>
      <c r="FN49" s="81"/>
      <c r="FO49" s="81"/>
      <c r="FP49" s="81">
        <v>11.575540636476299</v>
      </c>
      <c r="FQ49" s="81"/>
      <c r="FR49" s="81"/>
      <c r="FS49" s="81"/>
      <c r="FT49" s="81"/>
      <c r="FU49" s="81">
        <v>11.8127214445504</v>
      </c>
      <c r="FV49" s="81"/>
      <c r="FW49" s="81"/>
      <c r="FX49" s="81"/>
      <c r="FY49" s="81"/>
      <c r="FZ49" s="81">
        <v>11.975647951889499</v>
      </c>
      <c r="GA49" s="81"/>
      <c r="GB49" s="81"/>
      <c r="GC49" s="81"/>
      <c r="GD49" s="81"/>
      <c r="GE49" s="81">
        <v>12.1830181983547</v>
      </c>
      <c r="GF49" s="81"/>
      <c r="GG49" s="81"/>
      <c r="GH49" s="81"/>
      <c r="GI49" s="81"/>
      <c r="GJ49" s="81">
        <v>12.386786261178599</v>
      </c>
      <c r="GK49" s="81"/>
      <c r="GL49" s="81"/>
      <c r="GM49" s="81"/>
      <c r="GN49" s="81"/>
      <c r="GO49" s="81">
        <v>12.5709553288292</v>
      </c>
      <c r="GP49" s="81"/>
      <c r="GQ49" s="81"/>
      <c r="GR49" s="81"/>
      <c r="GS49" s="81"/>
      <c r="GT49" s="81">
        <v>12.744478457620501</v>
      </c>
      <c r="GU49" s="81"/>
      <c r="GV49" s="81"/>
      <c r="GW49" s="81"/>
      <c r="GX49" s="81"/>
      <c r="GY49" s="81">
        <v>12.9007302690432</v>
      </c>
    </row>
    <row r="50" spans="1:207" ht="14.5">
      <c r="A50" s="81" t="s">
        <v>34</v>
      </c>
      <c r="B50" s="81" t="s">
        <v>37</v>
      </c>
      <c r="C50" s="82" t="s">
        <v>20</v>
      </c>
      <c r="D50" s="88">
        <v>45017</v>
      </c>
      <c r="E50" s="88"/>
      <c r="F50" s="7" t="s">
        <v>67</v>
      </c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>
        <v>8.29453395793875</v>
      </c>
      <c r="DX50" s="81"/>
      <c r="DY50" s="81"/>
      <c r="DZ50" s="81"/>
      <c r="EA50" s="81"/>
      <c r="EB50" s="81">
        <v>8.4388435064790404</v>
      </c>
      <c r="EC50" s="81"/>
      <c r="ED50" s="81"/>
      <c r="EE50" s="81"/>
      <c r="EF50" s="81"/>
      <c r="EG50" s="81">
        <v>8.7105890393872905</v>
      </c>
      <c r="EH50" s="81"/>
      <c r="EI50" s="81"/>
      <c r="EJ50" s="81"/>
      <c r="EK50" s="81"/>
      <c r="EL50" s="81">
        <v>9.0191058744266304</v>
      </c>
      <c r="EM50" s="81"/>
      <c r="EN50" s="81"/>
      <c r="EO50" s="81"/>
      <c r="EP50" s="81"/>
      <c r="EQ50" s="81">
        <v>9.3411773607522495</v>
      </c>
      <c r="ER50" s="81"/>
      <c r="ES50" s="81"/>
      <c r="ET50" s="81"/>
      <c r="EU50" s="81"/>
      <c r="EV50" s="81">
        <v>9.7760978103406693</v>
      </c>
      <c r="EW50" s="81"/>
      <c r="EX50" s="81"/>
      <c r="EY50" s="81"/>
      <c r="EZ50" s="81"/>
      <c r="FA50" s="81">
        <v>10.2220861681873</v>
      </c>
      <c r="FB50" s="81"/>
      <c r="FC50" s="81"/>
      <c r="FD50" s="81"/>
      <c r="FE50" s="81"/>
      <c r="FF50" s="81">
        <v>10.5982106192664</v>
      </c>
      <c r="FG50" s="81"/>
      <c r="FH50" s="81"/>
      <c r="FI50" s="81"/>
      <c r="FJ50" s="81"/>
      <c r="FK50" s="81">
        <v>10.9387636440081</v>
      </c>
      <c r="FL50" s="81"/>
      <c r="FM50" s="81"/>
      <c r="FN50" s="81"/>
      <c r="FO50" s="81"/>
      <c r="FP50" s="81">
        <v>11.2871042561318</v>
      </c>
      <c r="FQ50" s="81"/>
      <c r="FR50" s="81"/>
      <c r="FS50" s="81"/>
      <c r="FT50" s="81"/>
      <c r="FU50" s="81">
        <v>11.5988569135672</v>
      </c>
      <c r="FV50" s="81"/>
      <c r="FW50" s="81"/>
      <c r="FX50" s="81"/>
      <c r="FY50" s="81"/>
      <c r="FZ50" s="81">
        <v>11.8338255707852</v>
      </c>
      <c r="GA50" s="81"/>
      <c r="GB50" s="81"/>
      <c r="GC50" s="81"/>
      <c r="GD50" s="81"/>
      <c r="GE50" s="81">
        <v>11.994889224932001</v>
      </c>
      <c r="GF50" s="81"/>
      <c r="GG50" s="81"/>
      <c r="GH50" s="81"/>
      <c r="GI50" s="81"/>
      <c r="GJ50" s="81">
        <v>12.2003013869261</v>
      </c>
      <c r="GK50" s="81"/>
      <c r="GL50" s="81"/>
      <c r="GM50" s="81"/>
      <c r="GN50" s="81"/>
      <c r="GO50" s="81">
        <v>12.402193376377401</v>
      </c>
      <c r="GP50" s="81"/>
      <c r="GQ50" s="81"/>
      <c r="GR50" s="81"/>
      <c r="GS50" s="81"/>
      <c r="GT50" s="81">
        <v>12.5846607728183</v>
      </c>
      <c r="GU50" s="81"/>
      <c r="GV50" s="81"/>
      <c r="GW50" s="81"/>
      <c r="GX50" s="81"/>
      <c r="GY50" s="81">
        <v>12.7566934352249</v>
      </c>
    </row>
    <row r="51" spans="1:207" ht="14.5">
      <c r="A51" s="81" t="s">
        <v>34</v>
      </c>
      <c r="B51" s="81" t="s">
        <v>37</v>
      </c>
      <c r="C51" s="82" t="s">
        <v>20</v>
      </c>
      <c r="D51" s="88">
        <v>45017</v>
      </c>
      <c r="E51" s="88"/>
      <c r="F51" s="7" t="s">
        <v>68</v>
      </c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>
        <v>7.9518840260996804</v>
      </c>
      <c r="DX51" s="81"/>
      <c r="DY51" s="81"/>
      <c r="DZ51" s="81"/>
      <c r="EA51" s="81"/>
      <c r="EB51" s="81">
        <v>8.3524679512313096</v>
      </c>
      <c r="EC51" s="81"/>
      <c r="ED51" s="81"/>
      <c r="EE51" s="81"/>
      <c r="EF51" s="81"/>
      <c r="EG51" s="81">
        <v>8.4882207386289004</v>
      </c>
      <c r="EH51" s="81"/>
      <c r="EI51" s="81"/>
      <c r="EJ51" s="81"/>
      <c r="EK51" s="81"/>
      <c r="EL51" s="81">
        <v>8.7610925749233797</v>
      </c>
      <c r="EM51" s="81"/>
      <c r="EN51" s="81"/>
      <c r="EO51" s="81"/>
      <c r="EP51" s="81"/>
      <c r="EQ51" s="81">
        <v>9.0717366679361504</v>
      </c>
      <c r="ER51" s="81"/>
      <c r="ES51" s="81"/>
      <c r="ET51" s="81"/>
      <c r="EU51" s="81"/>
      <c r="EV51" s="81">
        <v>9.3925287909203306</v>
      </c>
      <c r="EW51" s="81"/>
      <c r="EX51" s="81"/>
      <c r="EY51" s="81"/>
      <c r="EZ51" s="81"/>
      <c r="FA51" s="81">
        <v>9.8253101653145603</v>
      </c>
      <c r="FB51" s="81"/>
      <c r="FC51" s="81"/>
      <c r="FD51" s="81"/>
      <c r="FE51" s="81"/>
      <c r="FF51" s="81">
        <v>10.2696057052245</v>
      </c>
      <c r="FG51" s="81"/>
      <c r="FH51" s="81"/>
      <c r="FI51" s="81"/>
      <c r="FJ51" s="81"/>
      <c r="FK51" s="81">
        <v>10.6431586277837</v>
      </c>
      <c r="FL51" s="81"/>
      <c r="FM51" s="81"/>
      <c r="FN51" s="81"/>
      <c r="FO51" s="81"/>
      <c r="FP51" s="81">
        <v>10.979752566393501</v>
      </c>
      <c r="FQ51" s="81"/>
      <c r="FR51" s="81"/>
      <c r="FS51" s="81"/>
      <c r="FT51" s="81"/>
      <c r="FU51" s="81">
        <v>11.3242520635437</v>
      </c>
      <c r="FV51" s="81"/>
      <c r="FW51" s="81"/>
      <c r="FX51" s="81"/>
      <c r="FY51" s="81"/>
      <c r="FZ51" s="81">
        <v>11.632245675408599</v>
      </c>
      <c r="GA51" s="81"/>
      <c r="GB51" s="81"/>
      <c r="GC51" s="81"/>
      <c r="GD51" s="81"/>
      <c r="GE51" s="81">
        <v>11.863999492374701</v>
      </c>
      <c r="GF51" s="81"/>
      <c r="GG51" s="81"/>
      <c r="GH51" s="81"/>
      <c r="GI51" s="81"/>
      <c r="GJ51" s="81">
        <v>12.0223030252073</v>
      </c>
      <c r="GK51" s="81"/>
      <c r="GL51" s="81"/>
      <c r="GM51" s="81"/>
      <c r="GN51" s="81"/>
      <c r="GO51" s="81">
        <v>12.2248118188998</v>
      </c>
      <c r="GP51" s="81"/>
      <c r="GQ51" s="81"/>
      <c r="GR51" s="81"/>
      <c r="GS51" s="81"/>
      <c r="GT51" s="81">
        <v>12.423945267572799</v>
      </c>
      <c r="GU51" s="81"/>
      <c r="GV51" s="81"/>
      <c r="GW51" s="81"/>
      <c r="GX51" s="81"/>
      <c r="GY51" s="81">
        <v>12.6038686828752</v>
      </c>
    </row>
    <row r="52" spans="1:207" ht="14.5">
      <c r="A52" s="81" t="s">
        <v>34</v>
      </c>
      <c r="B52" s="81" t="s">
        <v>37</v>
      </c>
      <c r="C52" s="82" t="s">
        <v>20</v>
      </c>
      <c r="D52" s="88">
        <v>45017</v>
      </c>
      <c r="E52" s="88"/>
      <c r="F52" s="7" t="s">
        <v>69</v>
      </c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>
        <v>7.5585377749433</v>
      </c>
      <c r="DX52" s="81"/>
      <c r="DY52" s="81"/>
      <c r="DZ52" s="81"/>
      <c r="EA52" s="81"/>
      <c r="EB52" s="81">
        <v>8.0375834856413704</v>
      </c>
      <c r="EC52" s="81"/>
      <c r="ED52" s="81"/>
      <c r="EE52" s="81"/>
      <c r="EF52" s="81"/>
      <c r="EG52" s="81">
        <v>8.4350327154921807</v>
      </c>
      <c r="EH52" s="81"/>
      <c r="EI52" s="81"/>
      <c r="EJ52" s="81"/>
      <c r="EK52" s="81"/>
      <c r="EL52" s="81">
        <v>8.5652430323630107</v>
      </c>
      <c r="EM52" s="81"/>
      <c r="EN52" s="81"/>
      <c r="EO52" s="81"/>
      <c r="EP52" s="81"/>
      <c r="EQ52" s="81">
        <v>8.8375302025472795</v>
      </c>
      <c r="ER52" s="81"/>
      <c r="ES52" s="81"/>
      <c r="ET52" s="81"/>
      <c r="EU52" s="81"/>
      <c r="EV52" s="81">
        <v>9.1515744788861095</v>
      </c>
      <c r="EW52" s="81"/>
      <c r="EX52" s="81"/>
      <c r="EY52" s="81"/>
      <c r="EZ52" s="81"/>
      <c r="FA52" s="81">
        <v>9.4696733172835899</v>
      </c>
      <c r="FB52" s="81"/>
      <c r="FC52" s="81"/>
      <c r="FD52" s="81"/>
      <c r="FE52" s="81"/>
      <c r="FF52" s="81">
        <v>9.8989550709791008</v>
      </c>
      <c r="FG52" s="81"/>
      <c r="FH52" s="81"/>
      <c r="FI52" s="81"/>
      <c r="FJ52" s="81"/>
      <c r="FK52" s="81">
        <v>10.3405320872308</v>
      </c>
      <c r="FL52" s="81"/>
      <c r="FM52" s="81"/>
      <c r="FN52" s="81"/>
      <c r="FO52" s="81"/>
      <c r="FP52" s="81">
        <v>10.7103403390434</v>
      </c>
      <c r="FQ52" s="81"/>
      <c r="FR52" s="81"/>
      <c r="FS52" s="81"/>
      <c r="FT52" s="81"/>
      <c r="FU52" s="81">
        <v>11.0410000112874</v>
      </c>
      <c r="FV52" s="81"/>
      <c r="FW52" s="81"/>
      <c r="FX52" s="81"/>
      <c r="FY52" s="81"/>
      <c r="FZ52" s="81">
        <v>11.3795537610231</v>
      </c>
      <c r="GA52" s="81"/>
      <c r="GB52" s="81"/>
      <c r="GC52" s="81"/>
      <c r="GD52" s="81"/>
      <c r="GE52" s="81">
        <v>11.6817460318074</v>
      </c>
      <c r="GF52" s="81"/>
      <c r="GG52" s="81"/>
      <c r="GH52" s="81"/>
      <c r="GI52" s="81"/>
      <c r="GJ52" s="81">
        <v>11.908559342698201</v>
      </c>
      <c r="GK52" s="81"/>
      <c r="GL52" s="81"/>
      <c r="GM52" s="81"/>
      <c r="GN52" s="81"/>
      <c r="GO52" s="81">
        <v>12.062685234458201</v>
      </c>
      <c r="GP52" s="81"/>
      <c r="GQ52" s="81"/>
      <c r="GR52" s="81"/>
      <c r="GS52" s="81"/>
      <c r="GT52" s="81">
        <v>12.260803965091799</v>
      </c>
      <c r="GU52" s="81"/>
      <c r="GV52" s="81"/>
      <c r="GW52" s="81"/>
      <c r="GX52" s="81"/>
      <c r="GY52" s="81">
        <v>12.4557793567638</v>
      </c>
    </row>
    <row r="53" spans="1:207" ht="14.5">
      <c r="A53" s="81" t="s">
        <v>34</v>
      </c>
      <c r="B53" s="81" t="s">
        <v>37</v>
      </c>
      <c r="C53" s="82" t="s">
        <v>20</v>
      </c>
      <c r="D53" s="88">
        <v>45017</v>
      </c>
      <c r="E53" s="88"/>
      <c r="F53" s="7" t="s">
        <v>70</v>
      </c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>
        <v>7.3025376226245502</v>
      </c>
      <c r="DX53" s="81"/>
      <c r="DY53" s="81"/>
      <c r="DZ53" s="81"/>
      <c r="EA53" s="81"/>
      <c r="EB53" s="81">
        <v>7.6834701788798103</v>
      </c>
      <c r="EC53" s="81"/>
      <c r="ED53" s="81"/>
      <c r="EE53" s="81"/>
      <c r="EF53" s="81"/>
      <c r="EG53" s="81">
        <v>8.1643237933363704</v>
      </c>
      <c r="EH53" s="81"/>
      <c r="EI53" s="81"/>
      <c r="EJ53" s="81"/>
      <c r="EK53" s="81"/>
      <c r="EL53" s="81">
        <v>8.5657843105236502</v>
      </c>
      <c r="EM53" s="81"/>
      <c r="EN53" s="81"/>
      <c r="EO53" s="81"/>
      <c r="EP53" s="81"/>
      <c r="EQ53" s="81">
        <v>8.6837124790949591</v>
      </c>
      <c r="ER53" s="81"/>
      <c r="ES53" s="81"/>
      <c r="ET53" s="81"/>
      <c r="EU53" s="81"/>
      <c r="EV53" s="81">
        <v>8.9553083672470901</v>
      </c>
      <c r="EW53" s="81"/>
      <c r="EX53" s="81"/>
      <c r="EY53" s="81"/>
      <c r="EZ53" s="81"/>
      <c r="FA53" s="81">
        <v>9.2733631278213995</v>
      </c>
      <c r="FB53" s="81"/>
      <c r="FC53" s="81"/>
      <c r="FD53" s="81"/>
      <c r="FE53" s="81"/>
      <c r="FF53" s="81">
        <v>9.5865386257746703</v>
      </c>
      <c r="FG53" s="81"/>
      <c r="FH53" s="81"/>
      <c r="FI53" s="81"/>
      <c r="FJ53" s="81"/>
      <c r="FK53" s="81">
        <v>10.0098618094295</v>
      </c>
      <c r="FL53" s="81"/>
      <c r="FM53" s="81"/>
      <c r="FN53" s="81"/>
      <c r="FO53" s="81"/>
      <c r="FP53" s="81">
        <v>10.4474547348832</v>
      </c>
      <c r="FQ53" s="81"/>
      <c r="FR53" s="81"/>
      <c r="FS53" s="81"/>
      <c r="FT53" s="81"/>
      <c r="FU53" s="81">
        <v>10.811594629596801</v>
      </c>
      <c r="FV53" s="81"/>
      <c r="FW53" s="81"/>
      <c r="FX53" s="81"/>
      <c r="FY53" s="81"/>
      <c r="FZ53" s="81">
        <v>11.1330016008671</v>
      </c>
      <c r="GA53" s="81"/>
      <c r="GB53" s="81"/>
      <c r="GC53" s="81"/>
      <c r="GD53" s="81"/>
      <c r="GE53" s="81">
        <v>11.4621521525678</v>
      </c>
      <c r="GF53" s="81"/>
      <c r="GG53" s="81"/>
      <c r="GH53" s="81"/>
      <c r="GI53" s="81"/>
      <c r="GJ53" s="81">
        <v>11.755211347444501</v>
      </c>
      <c r="GK53" s="81"/>
      <c r="GL53" s="81"/>
      <c r="GM53" s="81"/>
      <c r="GN53" s="81"/>
      <c r="GO53" s="81">
        <v>11.974467250711401</v>
      </c>
      <c r="GP53" s="81"/>
      <c r="GQ53" s="81"/>
      <c r="GR53" s="81"/>
      <c r="GS53" s="81"/>
      <c r="GT53" s="81">
        <v>12.1223775255382</v>
      </c>
      <c r="GU53" s="81"/>
      <c r="GV53" s="81"/>
      <c r="GW53" s="81"/>
      <c r="GX53" s="81"/>
      <c r="GY53" s="81">
        <v>12.313886260033099</v>
      </c>
    </row>
    <row r="54" spans="1:207" ht="14.5">
      <c r="A54" s="81" t="s">
        <v>34</v>
      </c>
      <c r="B54" s="81" t="s">
        <v>37</v>
      </c>
      <c r="C54" s="82" t="s">
        <v>20</v>
      </c>
      <c r="D54" s="88">
        <v>45017</v>
      </c>
      <c r="E54" s="88"/>
      <c r="F54" s="7" t="s">
        <v>71</v>
      </c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>
        <v>6.9625793509165002</v>
      </c>
      <c r="DX54" s="81"/>
      <c r="DY54" s="81"/>
      <c r="DZ54" s="81"/>
      <c r="EA54" s="81"/>
      <c r="EB54" s="81">
        <v>7.5285050811256804</v>
      </c>
      <c r="EC54" s="81"/>
      <c r="ED54" s="81"/>
      <c r="EE54" s="81"/>
      <c r="EF54" s="81"/>
      <c r="EG54" s="81">
        <v>7.8766925835523196</v>
      </c>
      <c r="EH54" s="81"/>
      <c r="EI54" s="81"/>
      <c r="EJ54" s="81"/>
      <c r="EK54" s="81"/>
      <c r="EL54" s="81">
        <v>8.3643603693025401</v>
      </c>
      <c r="EM54" s="81"/>
      <c r="EN54" s="81"/>
      <c r="EO54" s="81"/>
      <c r="EP54" s="81"/>
      <c r="EQ54" s="81">
        <v>8.7659603727702002</v>
      </c>
      <c r="ER54" s="81"/>
      <c r="ES54" s="81"/>
      <c r="ET54" s="81"/>
      <c r="EU54" s="81"/>
      <c r="EV54" s="81">
        <v>8.8660336932876298</v>
      </c>
      <c r="EW54" s="81"/>
      <c r="EX54" s="81"/>
      <c r="EY54" s="81"/>
      <c r="EZ54" s="81"/>
      <c r="FA54" s="81">
        <v>9.1353836310312193</v>
      </c>
      <c r="FB54" s="81"/>
      <c r="FC54" s="81"/>
      <c r="FD54" s="81"/>
      <c r="FE54" s="81"/>
      <c r="FF54" s="81">
        <v>9.4581704368886506</v>
      </c>
      <c r="FG54" s="81"/>
      <c r="FH54" s="81"/>
      <c r="FI54" s="81"/>
      <c r="FJ54" s="81"/>
      <c r="FK54" s="81">
        <v>9.7627003369171099</v>
      </c>
      <c r="FL54" s="81"/>
      <c r="FM54" s="81"/>
      <c r="FN54" s="81"/>
      <c r="FO54" s="81"/>
      <c r="FP54" s="81">
        <v>10.1762963431472</v>
      </c>
      <c r="FQ54" s="81"/>
      <c r="FR54" s="81"/>
      <c r="FS54" s="81"/>
      <c r="FT54" s="81"/>
      <c r="FU54" s="81">
        <v>10.6068664398158</v>
      </c>
      <c r="FV54" s="81"/>
      <c r="FW54" s="81"/>
      <c r="FX54" s="81"/>
      <c r="FY54" s="81"/>
      <c r="FZ54" s="81">
        <v>10.9618462994463</v>
      </c>
      <c r="GA54" s="81"/>
      <c r="GB54" s="81"/>
      <c r="GC54" s="81"/>
      <c r="GD54" s="81"/>
      <c r="GE54" s="81">
        <v>11.268960205151</v>
      </c>
      <c r="GF54" s="81"/>
      <c r="GG54" s="81"/>
      <c r="GH54" s="81"/>
      <c r="GI54" s="81"/>
      <c r="GJ54" s="81">
        <v>11.5836133078432</v>
      </c>
      <c r="GK54" s="81"/>
      <c r="GL54" s="81"/>
      <c r="GM54" s="81"/>
      <c r="GN54" s="81"/>
      <c r="GO54" s="81">
        <v>11.862779843606001</v>
      </c>
      <c r="GP54" s="81"/>
      <c r="GQ54" s="81"/>
      <c r="GR54" s="81"/>
      <c r="GS54" s="81"/>
      <c r="GT54" s="81">
        <v>12.0709390896074</v>
      </c>
      <c r="GU54" s="81"/>
      <c r="GV54" s="81"/>
      <c r="GW54" s="81"/>
      <c r="GX54" s="81"/>
      <c r="GY54" s="81">
        <v>12.2100759755706</v>
      </c>
    </row>
    <row r="55" spans="1:207" ht="14.5">
      <c r="A55" s="81" t="s">
        <v>34</v>
      </c>
      <c r="B55" s="81" t="s">
        <v>37</v>
      </c>
      <c r="C55" s="82" t="s">
        <v>20</v>
      </c>
      <c r="D55" s="88">
        <v>45017</v>
      </c>
      <c r="E55" s="88"/>
      <c r="F55" s="7" t="s">
        <v>72</v>
      </c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>
        <v>6.6607103132208403</v>
      </c>
      <c r="DX55" s="81"/>
      <c r="DY55" s="81"/>
      <c r="DZ55" s="81"/>
      <c r="EA55" s="81"/>
      <c r="EB55" s="81">
        <v>7.32335642705584</v>
      </c>
      <c r="EC55" s="81"/>
      <c r="ED55" s="81"/>
      <c r="EE55" s="81"/>
      <c r="EF55" s="81"/>
      <c r="EG55" s="81">
        <v>7.8629227605669403</v>
      </c>
      <c r="EH55" s="81"/>
      <c r="EI55" s="81"/>
      <c r="EJ55" s="81"/>
      <c r="EK55" s="81"/>
      <c r="EL55" s="81">
        <v>8.1745848756089803</v>
      </c>
      <c r="EM55" s="81"/>
      <c r="EN55" s="81"/>
      <c r="EO55" s="81"/>
      <c r="EP55" s="81"/>
      <c r="EQ55" s="81">
        <v>8.6640913688609302</v>
      </c>
      <c r="ER55" s="81"/>
      <c r="ES55" s="81"/>
      <c r="ET55" s="81"/>
      <c r="EU55" s="81"/>
      <c r="EV55" s="81">
        <v>9.0639575941425896</v>
      </c>
      <c r="EW55" s="81"/>
      <c r="EX55" s="81"/>
      <c r="EY55" s="81"/>
      <c r="EZ55" s="81"/>
      <c r="FA55" s="81">
        <v>9.1384529930063607</v>
      </c>
      <c r="FB55" s="81"/>
      <c r="FC55" s="81"/>
      <c r="FD55" s="81"/>
      <c r="FE55" s="81"/>
      <c r="FF55" s="81">
        <v>9.4029818076003799</v>
      </c>
      <c r="FG55" s="81"/>
      <c r="FH55" s="81"/>
      <c r="FI55" s="81"/>
      <c r="FJ55" s="81"/>
      <c r="FK55" s="81">
        <v>9.7304492979030393</v>
      </c>
      <c r="FL55" s="81"/>
      <c r="FM55" s="81"/>
      <c r="FN55" s="81"/>
      <c r="FO55" s="81"/>
      <c r="FP55" s="81">
        <v>10.0204801149776</v>
      </c>
      <c r="FQ55" s="81"/>
      <c r="FR55" s="81"/>
      <c r="FS55" s="81"/>
      <c r="FT55" s="81"/>
      <c r="FU55" s="81">
        <v>10.417169866941199</v>
      </c>
      <c r="FV55" s="81"/>
      <c r="FW55" s="81"/>
      <c r="FX55" s="81"/>
      <c r="FY55" s="81"/>
      <c r="FZ55" s="81">
        <v>10.8362678009675</v>
      </c>
      <c r="GA55" s="81"/>
      <c r="GB55" s="81"/>
      <c r="GC55" s="81"/>
      <c r="GD55" s="81"/>
      <c r="GE55" s="81">
        <v>11.175842310767001</v>
      </c>
      <c r="GF55" s="81"/>
      <c r="GG55" s="81"/>
      <c r="GH55" s="81"/>
      <c r="GI55" s="81"/>
      <c r="GJ55" s="81">
        <v>11.461964801339899</v>
      </c>
      <c r="GK55" s="81"/>
      <c r="GL55" s="81"/>
      <c r="GM55" s="81"/>
      <c r="GN55" s="81"/>
      <c r="GO55" s="81">
        <v>11.7550813272364</v>
      </c>
      <c r="GP55" s="81"/>
      <c r="GQ55" s="81"/>
      <c r="GR55" s="81"/>
      <c r="GS55" s="81"/>
      <c r="GT55" s="81">
        <v>12.013940605602899</v>
      </c>
      <c r="GU55" s="81"/>
      <c r="GV55" s="81"/>
      <c r="GW55" s="81"/>
      <c r="GX55" s="81"/>
      <c r="GY55" s="81">
        <v>12.206755561504901</v>
      </c>
    </row>
    <row r="56" spans="1:207" ht="14.5">
      <c r="A56" s="81" t="s">
        <v>34</v>
      </c>
      <c r="B56" s="81" t="s">
        <v>37</v>
      </c>
      <c r="C56" s="82" t="s">
        <v>20</v>
      </c>
      <c r="D56" s="88">
        <v>45017</v>
      </c>
      <c r="E56" s="88"/>
      <c r="F56" s="7" t="s">
        <v>73</v>
      </c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>
        <v>6.4559357959317696</v>
      </c>
      <c r="DX56" s="81"/>
      <c r="DY56" s="81"/>
      <c r="DZ56" s="81"/>
      <c r="EA56" s="81"/>
      <c r="EB56" s="81">
        <v>7.17459557844324</v>
      </c>
      <c r="EC56" s="81"/>
      <c r="ED56" s="81"/>
      <c r="EE56" s="81"/>
      <c r="EF56" s="81"/>
      <c r="EG56" s="81">
        <v>7.8376452124118501</v>
      </c>
      <c r="EH56" s="81"/>
      <c r="EI56" s="81"/>
      <c r="EJ56" s="81"/>
      <c r="EK56" s="81"/>
      <c r="EL56" s="81">
        <v>8.3641623590337595</v>
      </c>
      <c r="EM56" s="81"/>
      <c r="EN56" s="81"/>
      <c r="EO56" s="81"/>
      <c r="EP56" s="81"/>
      <c r="EQ56" s="81">
        <v>8.6223350628054707</v>
      </c>
      <c r="ER56" s="81"/>
      <c r="ES56" s="81"/>
      <c r="ET56" s="81"/>
      <c r="EU56" s="81"/>
      <c r="EV56" s="81">
        <v>9.1095967885433993</v>
      </c>
      <c r="EW56" s="81"/>
      <c r="EX56" s="81"/>
      <c r="EY56" s="81"/>
      <c r="EZ56" s="81"/>
      <c r="FA56" s="81">
        <v>9.5021979312976796</v>
      </c>
      <c r="FB56" s="81"/>
      <c r="FC56" s="81"/>
      <c r="FD56" s="81"/>
      <c r="FE56" s="81"/>
      <c r="FF56" s="81">
        <v>9.5431565638563391</v>
      </c>
      <c r="FG56" s="81"/>
      <c r="FH56" s="81"/>
      <c r="FI56" s="81"/>
      <c r="FJ56" s="81"/>
      <c r="FK56" s="81">
        <v>9.7997058880649792</v>
      </c>
      <c r="FL56" s="81"/>
      <c r="FM56" s="81"/>
      <c r="FN56" s="81"/>
      <c r="FO56" s="81"/>
      <c r="FP56" s="81">
        <v>10.127696178331099</v>
      </c>
      <c r="FQ56" s="81"/>
      <c r="FR56" s="81"/>
      <c r="FS56" s="81"/>
      <c r="FT56" s="81"/>
      <c r="FU56" s="81">
        <v>10.391255675201499</v>
      </c>
      <c r="FV56" s="81"/>
      <c r="FW56" s="81"/>
      <c r="FX56" s="81"/>
      <c r="FY56" s="81"/>
      <c r="FZ56" s="81">
        <v>10.7613254290493</v>
      </c>
      <c r="GA56" s="81"/>
      <c r="GB56" s="81"/>
      <c r="GC56" s="81"/>
      <c r="GD56" s="81"/>
      <c r="GE56" s="81">
        <v>11.1609193887102</v>
      </c>
      <c r="GF56" s="81"/>
      <c r="GG56" s="81"/>
      <c r="GH56" s="81"/>
      <c r="GI56" s="81"/>
      <c r="GJ56" s="81">
        <v>11.474185116789901</v>
      </c>
      <c r="GK56" s="81"/>
      <c r="GL56" s="81"/>
      <c r="GM56" s="81"/>
      <c r="GN56" s="81"/>
      <c r="GO56" s="81">
        <v>11.729117905649399</v>
      </c>
      <c r="GP56" s="81"/>
      <c r="GQ56" s="81"/>
      <c r="GR56" s="81"/>
      <c r="GS56" s="81"/>
      <c r="GT56" s="81">
        <v>11.990819800498</v>
      </c>
      <c r="GU56" s="81"/>
      <c r="GV56" s="81"/>
      <c r="GW56" s="81"/>
      <c r="GX56" s="81"/>
      <c r="GY56" s="81">
        <v>12.2210776372706</v>
      </c>
    </row>
    <row r="57" spans="1:207" ht="14.5">
      <c r="A57" s="81" t="s">
        <v>34</v>
      </c>
      <c r="B57" s="81" t="s">
        <v>37</v>
      </c>
      <c r="C57" s="82" t="s">
        <v>20</v>
      </c>
      <c r="D57" s="88">
        <v>45017</v>
      </c>
      <c r="E57" s="88"/>
      <c r="F57" s="7" t="s">
        <v>74</v>
      </c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>
        <v>6.4571355776507904</v>
      </c>
      <c r="DX57" s="81"/>
      <c r="DY57" s="81"/>
      <c r="DZ57" s="81"/>
      <c r="EA57" s="81"/>
      <c r="EB57" s="81">
        <v>7.1160956543517901</v>
      </c>
      <c r="EC57" s="81"/>
      <c r="ED57" s="81"/>
      <c r="EE57" s="81"/>
      <c r="EF57" s="81"/>
      <c r="EG57" s="81">
        <v>7.8203336458797503</v>
      </c>
      <c r="EH57" s="81"/>
      <c r="EI57" s="81"/>
      <c r="EJ57" s="81"/>
      <c r="EK57" s="81"/>
      <c r="EL57" s="81">
        <v>8.5077493226559096</v>
      </c>
      <c r="EM57" s="81"/>
      <c r="EN57" s="81"/>
      <c r="EO57" s="81"/>
      <c r="EP57" s="81"/>
      <c r="EQ57" s="81">
        <v>9.0231068242711299</v>
      </c>
      <c r="ER57" s="81"/>
      <c r="ES57" s="81"/>
      <c r="ET57" s="81"/>
      <c r="EU57" s="81"/>
      <c r="EV57" s="81">
        <v>9.2310313326347195</v>
      </c>
      <c r="EW57" s="81"/>
      <c r="EX57" s="81"/>
      <c r="EY57" s="81"/>
      <c r="EZ57" s="81"/>
      <c r="FA57" s="81">
        <v>9.7102844744311803</v>
      </c>
      <c r="FB57" s="81"/>
      <c r="FC57" s="81"/>
      <c r="FD57" s="81"/>
      <c r="FE57" s="81"/>
      <c r="FF57" s="81">
        <v>10.0925283602474</v>
      </c>
      <c r="FG57" s="81"/>
      <c r="FH57" s="81"/>
      <c r="FI57" s="81"/>
      <c r="FJ57" s="81"/>
      <c r="FK57" s="81">
        <v>10.103517396379599</v>
      </c>
      <c r="FL57" s="81"/>
      <c r="FM57" s="81"/>
      <c r="FN57" s="81"/>
      <c r="FO57" s="81"/>
      <c r="FP57" s="81">
        <v>10.351477941842299</v>
      </c>
      <c r="FQ57" s="81"/>
      <c r="FR57" s="81"/>
      <c r="FS57" s="81"/>
      <c r="FT57" s="81"/>
      <c r="FU57" s="81">
        <v>10.666716660286999</v>
      </c>
      <c r="FV57" s="81"/>
      <c r="FW57" s="81"/>
      <c r="FX57" s="81"/>
      <c r="FY57" s="81"/>
      <c r="FZ57" s="81">
        <v>10.8909239563265</v>
      </c>
      <c r="GA57" s="81"/>
      <c r="GB57" s="81"/>
      <c r="GC57" s="81"/>
      <c r="GD57" s="81"/>
      <c r="GE57" s="81">
        <v>11.2241050182579</v>
      </c>
      <c r="GF57" s="81"/>
      <c r="GG57" s="81"/>
      <c r="GH57" s="81"/>
      <c r="GI57" s="81"/>
      <c r="GJ57" s="81">
        <v>11.593034122559301</v>
      </c>
      <c r="GK57" s="81"/>
      <c r="GL57" s="81"/>
      <c r="GM57" s="81"/>
      <c r="GN57" s="81"/>
      <c r="GO57" s="81">
        <v>11.864335866677401</v>
      </c>
      <c r="GP57" s="81"/>
      <c r="GQ57" s="81"/>
      <c r="GR57" s="81"/>
      <c r="GS57" s="81"/>
      <c r="GT57" s="81">
        <v>12.075999567342</v>
      </c>
      <c r="GU57" s="81"/>
      <c r="GV57" s="81"/>
      <c r="GW57" s="81"/>
      <c r="GX57" s="81"/>
      <c r="GY57" s="81">
        <v>12.295168277133399</v>
      </c>
    </row>
    <row r="58" spans="1:207" ht="14.5">
      <c r="A58" s="81" t="s">
        <v>34</v>
      </c>
      <c r="B58" s="81" t="s">
        <v>37</v>
      </c>
      <c r="C58" s="82" t="s">
        <v>20</v>
      </c>
      <c r="D58" s="88">
        <v>45017</v>
      </c>
      <c r="E58" s="88"/>
      <c r="F58" s="7" t="s">
        <v>75</v>
      </c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>
        <v>6.7083138952155501</v>
      </c>
      <c r="DX58" s="81"/>
      <c r="DY58" s="81"/>
      <c r="DZ58" s="81"/>
      <c r="EA58" s="81"/>
      <c r="EB58" s="81">
        <v>7.1922771046942797</v>
      </c>
      <c r="EC58" s="81"/>
      <c r="ED58" s="81"/>
      <c r="EE58" s="81"/>
      <c r="EF58" s="81"/>
      <c r="EG58" s="81">
        <v>7.8553348787465698</v>
      </c>
      <c r="EH58" s="81"/>
      <c r="EI58" s="81"/>
      <c r="EJ58" s="81"/>
      <c r="EK58" s="81"/>
      <c r="EL58" s="81">
        <v>8.5655881192362902</v>
      </c>
      <c r="EM58" s="81"/>
      <c r="EN58" s="81"/>
      <c r="EO58" s="81"/>
      <c r="EP58" s="81"/>
      <c r="EQ58" s="81">
        <v>9.2813341059100392</v>
      </c>
      <c r="ER58" s="81"/>
      <c r="ES58" s="81"/>
      <c r="ET58" s="81"/>
      <c r="EU58" s="81"/>
      <c r="EV58" s="81">
        <v>9.8063164784311407</v>
      </c>
      <c r="EW58" s="81"/>
      <c r="EX58" s="81"/>
      <c r="EY58" s="81"/>
      <c r="EZ58" s="81"/>
      <c r="FA58" s="81">
        <v>9.9924162280702102</v>
      </c>
      <c r="FB58" s="81"/>
      <c r="FC58" s="81"/>
      <c r="FD58" s="81"/>
      <c r="FE58" s="81"/>
      <c r="FF58" s="81">
        <v>10.4432678246782</v>
      </c>
      <c r="FG58" s="81"/>
      <c r="FH58" s="81"/>
      <c r="FI58" s="81"/>
      <c r="FJ58" s="81"/>
      <c r="FK58" s="81">
        <v>10.814024487707799</v>
      </c>
      <c r="FL58" s="81"/>
      <c r="FM58" s="81"/>
      <c r="FN58" s="81"/>
      <c r="FO58" s="81"/>
      <c r="FP58" s="81">
        <v>10.8216989919265</v>
      </c>
      <c r="FQ58" s="81"/>
      <c r="FR58" s="81"/>
      <c r="FS58" s="81"/>
      <c r="FT58" s="81"/>
      <c r="FU58" s="81">
        <v>11.059246058652199</v>
      </c>
      <c r="FV58" s="81"/>
      <c r="FW58" s="81"/>
      <c r="FX58" s="81"/>
      <c r="FY58" s="81"/>
      <c r="FZ58" s="81">
        <v>11.339711584413299</v>
      </c>
      <c r="GA58" s="81"/>
      <c r="GB58" s="81"/>
      <c r="GC58" s="81"/>
      <c r="GD58" s="81"/>
      <c r="GE58" s="81">
        <v>11.515159549337101</v>
      </c>
      <c r="GF58" s="81"/>
      <c r="GG58" s="81"/>
      <c r="GH58" s="81"/>
      <c r="GI58" s="81"/>
      <c r="GJ58" s="81">
        <v>11.804600781208</v>
      </c>
      <c r="GK58" s="81"/>
      <c r="GL58" s="81"/>
      <c r="GM58" s="81"/>
      <c r="GN58" s="81"/>
      <c r="GO58" s="81">
        <v>12.124940486913699</v>
      </c>
      <c r="GP58" s="81"/>
      <c r="GQ58" s="81"/>
      <c r="GR58" s="81"/>
      <c r="GS58" s="81"/>
      <c r="GT58" s="81">
        <v>12.3392877401582</v>
      </c>
      <c r="GU58" s="81"/>
      <c r="GV58" s="81"/>
      <c r="GW58" s="81"/>
      <c r="GX58" s="81"/>
      <c r="GY58" s="81">
        <v>12.4998095210447</v>
      </c>
    </row>
    <row r="59" spans="1:207" ht="14.5">
      <c r="A59" s="81" t="s">
        <v>34</v>
      </c>
      <c r="B59" s="81" t="s">
        <v>37</v>
      </c>
      <c r="C59" s="82" t="s">
        <v>20</v>
      </c>
      <c r="D59" s="88">
        <v>45017</v>
      </c>
      <c r="E59" s="88"/>
      <c r="F59" s="7" t="s">
        <v>76</v>
      </c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>
        <v>6.7961958271834204</v>
      </c>
      <c r="DX59" s="81"/>
      <c r="DY59" s="81"/>
      <c r="DZ59" s="81"/>
      <c r="EA59" s="81"/>
      <c r="EB59" s="81">
        <v>7.2180920314054298</v>
      </c>
      <c r="EC59" s="81"/>
      <c r="ED59" s="81"/>
      <c r="EE59" s="81"/>
      <c r="EF59" s="81"/>
      <c r="EG59" s="81">
        <v>7.7941959213732401</v>
      </c>
      <c r="EH59" s="81"/>
      <c r="EI59" s="81"/>
      <c r="EJ59" s="81"/>
      <c r="EK59" s="81"/>
      <c r="EL59" s="81">
        <v>8.4725834339366095</v>
      </c>
      <c r="EM59" s="81"/>
      <c r="EN59" s="81"/>
      <c r="EO59" s="81"/>
      <c r="EP59" s="81"/>
      <c r="EQ59" s="81">
        <v>9.1917649317623908</v>
      </c>
      <c r="ER59" s="81"/>
      <c r="ES59" s="81"/>
      <c r="ET59" s="81"/>
      <c r="EU59" s="81"/>
      <c r="EV59" s="81">
        <v>9.9511002827029795</v>
      </c>
      <c r="EW59" s="81"/>
      <c r="EX59" s="81"/>
      <c r="EY59" s="81"/>
      <c r="EZ59" s="81"/>
      <c r="FA59" s="81">
        <v>10.567920862541399</v>
      </c>
      <c r="FB59" s="81"/>
      <c r="FC59" s="81"/>
      <c r="FD59" s="81"/>
      <c r="FE59" s="81"/>
      <c r="FF59" s="81">
        <v>10.832779260047699</v>
      </c>
      <c r="FG59" s="81"/>
      <c r="FH59" s="81"/>
      <c r="FI59" s="81"/>
      <c r="FJ59" s="81"/>
      <c r="FK59" s="81">
        <v>11.233282983342701</v>
      </c>
      <c r="FL59" s="81"/>
      <c r="FM59" s="81"/>
      <c r="FN59" s="81"/>
      <c r="FO59" s="81"/>
      <c r="FP59" s="81">
        <v>11.6029839116358</v>
      </c>
      <c r="FQ59" s="81"/>
      <c r="FR59" s="81"/>
      <c r="FS59" s="81"/>
      <c r="FT59" s="81"/>
      <c r="FU59" s="81">
        <v>11.6983046059357</v>
      </c>
      <c r="FV59" s="81"/>
      <c r="FW59" s="81"/>
      <c r="FX59" s="81"/>
      <c r="FY59" s="81"/>
      <c r="FZ59" s="81">
        <v>11.9319857150298</v>
      </c>
      <c r="GA59" s="81"/>
      <c r="GB59" s="81"/>
      <c r="GC59" s="81"/>
      <c r="GD59" s="81"/>
      <c r="GE59" s="81">
        <v>12.171236776886801</v>
      </c>
      <c r="GF59" s="81"/>
      <c r="GG59" s="81"/>
      <c r="GH59" s="81"/>
      <c r="GI59" s="81"/>
      <c r="GJ59" s="81">
        <v>12.3043114653294</v>
      </c>
      <c r="GK59" s="81"/>
      <c r="GL59" s="81"/>
      <c r="GM59" s="81"/>
      <c r="GN59" s="81"/>
      <c r="GO59" s="81">
        <v>12.5228494090435</v>
      </c>
      <c r="GP59" s="81"/>
      <c r="GQ59" s="81"/>
      <c r="GR59" s="81"/>
      <c r="GS59" s="81"/>
      <c r="GT59" s="81">
        <v>12.772329536545</v>
      </c>
      <c r="GU59" s="81"/>
      <c r="GV59" s="81"/>
      <c r="GW59" s="81"/>
      <c r="GX59" s="81"/>
      <c r="GY59" s="81">
        <v>12.9461990332385</v>
      </c>
    </row>
    <row r="60" spans="1:207" ht="14.5">
      <c r="A60" s="81" t="s">
        <v>34</v>
      </c>
      <c r="B60" s="81" t="s">
        <v>37</v>
      </c>
      <c r="C60" s="82" t="s">
        <v>20</v>
      </c>
      <c r="D60" s="88">
        <v>45017</v>
      </c>
      <c r="E60" s="88"/>
      <c r="F60" s="7" t="s">
        <v>77</v>
      </c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>
        <v>64935000</v>
      </c>
      <c r="BF60" s="81"/>
      <c r="BG60" s="81"/>
      <c r="BH60" s="81"/>
      <c r="BI60" s="81"/>
      <c r="BJ60" s="81">
        <v>62776800</v>
      </c>
      <c r="BK60" s="81"/>
      <c r="BL60" s="81"/>
      <c r="BM60" s="81"/>
      <c r="BN60" s="81"/>
      <c r="BO60" s="81">
        <v>59386900</v>
      </c>
      <c r="BP60" s="81"/>
      <c r="BQ60" s="81"/>
      <c r="BR60" s="81"/>
      <c r="BS60" s="81"/>
      <c r="BT60" s="81">
        <v>61360800</v>
      </c>
      <c r="BU60" s="81"/>
      <c r="BV60" s="81"/>
      <c r="BW60" s="81"/>
      <c r="BX60" s="81"/>
      <c r="BY60" s="81">
        <v>67087100</v>
      </c>
      <c r="BZ60" s="81"/>
      <c r="CA60" s="81"/>
      <c r="CB60" s="81"/>
      <c r="CC60" s="81"/>
      <c r="CD60" s="81">
        <v>65285200</v>
      </c>
      <c r="CE60" s="81"/>
      <c r="CF60" s="81"/>
      <c r="CG60" s="81"/>
      <c r="CH60" s="81"/>
      <c r="CI60" s="81">
        <v>65517000</v>
      </c>
      <c r="CJ60" s="81"/>
      <c r="CK60" s="81"/>
      <c r="CL60" s="81"/>
      <c r="CM60" s="81"/>
      <c r="CN60" s="81">
        <v>65982000</v>
      </c>
      <c r="CO60" s="81"/>
      <c r="CP60" s="81"/>
      <c r="CQ60" s="81"/>
      <c r="CR60" s="81"/>
      <c r="CS60" s="81">
        <v>65022800</v>
      </c>
      <c r="CT60" s="81"/>
      <c r="CU60" s="81"/>
      <c r="CV60" s="81"/>
      <c r="CW60" s="81"/>
      <c r="CX60" s="81">
        <v>63841600</v>
      </c>
      <c r="CY60" s="81"/>
      <c r="CZ60" s="81"/>
      <c r="DA60" s="81"/>
      <c r="DB60" s="81"/>
      <c r="DC60" s="81">
        <v>61598700</v>
      </c>
      <c r="DD60" s="81"/>
      <c r="DE60" s="81"/>
      <c r="DF60" s="81"/>
      <c r="DG60" s="81"/>
      <c r="DH60" s="81">
        <v>56627600</v>
      </c>
      <c r="DI60" s="81"/>
      <c r="DJ60" s="81"/>
      <c r="DK60" s="81"/>
      <c r="DL60" s="81"/>
      <c r="DM60" s="81">
        <v>48738500</v>
      </c>
      <c r="DN60" s="81"/>
      <c r="DO60" s="81"/>
      <c r="DP60" s="81"/>
      <c r="DQ60" s="81"/>
      <c r="DR60" s="81">
        <v>44477700</v>
      </c>
      <c r="DS60" s="81"/>
      <c r="DT60" s="81"/>
      <c r="DU60" s="81"/>
      <c r="DV60" s="81"/>
      <c r="DW60" s="81">
        <v>43111458</v>
      </c>
      <c r="DX60" s="81"/>
      <c r="DY60" s="81"/>
      <c r="DZ60" s="81"/>
      <c r="EA60" s="81"/>
      <c r="EB60" s="81">
        <v>40076663</v>
      </c>
      <c r="EC60" s="81"/>
      <c r="ED60" s="81"/>
      <c r="EE60" s="81"/>
      <c r="EF60" s="81"/>
      <c r="EG60" s="81">
        <v>36998330</v>
      </c>
      <c r="EH60" s="81"/>
      <c r="EI60" s="81"/>
      <c r="EJ60" s="81"/>
      <c r="EK60" s="81"/>
      <c r="EL60" s="81">
        <v>33540453</v>
      </c>
      <c r="EM60" s="81"/>
      <c r="EN60" s="81"/>
      <c r="EO60" s="81"/>
      <c r="EP60" s="81"/>
      <c r="EQ60" s="81">
        <v>30351846</v>
      </c>
      <c r="ER60" s="81"/>
      <c r="ES60" s="81"/>
      <c r="ET60" s="81"/>
      <c r="EU60" s="81"/>
      <c r="EV60" s="81">
        <v>27673972</v>
      </c>
      <c r="EW60" s="81"/>
      <c r="EX60" s="81"/>
      <c r="EY60" s="81"/>
      <c r="EZ60" s="81"/>
      <c r="FA60" s="81">
        <v>25063757</v>
      </c>
      <c r="FB60" s="81"/>
      <c r="FC60" s="81"/>
      <c r="FD60" s="81"/>
      <c r="FE60" s="81"/>
      <c r="FF60" s="81">
        <v>22565003</v>
      </c>
      <c r="FG60" s="81"/>
      <c r="FH60" s="81"/>
      <c r="FI60" s="81"/>
      <c r="FJ60" s="81"/>
      <c r="FK60" s="81">
        <v>20188858</v>
      </c>
      <c r="FL60" s="81"/>
      <c r="FM60" s="81"/>
      <c r="FN60" s="81"/>
      <c r="FO60" s="81"/>
      <c r="FP60" s="81">
        <v>17961447</v>
      </c>
      <c r="FQ60" s="81"/>
      <c r="FR60" s="81"/>
      <c r="FS60" s="81"/>
      <c r="FT60" s="81"/>
      <c r="FU60" s="81">
        <v>15807749</v>
      </c>
      <c r="FV60" s="81"/>
      <c r="FW60" s="81"/>
      <c r="FX60" s="81"/>
      <c r="FY60" s="81"/>
      <c r="FZ60" s="81">
        <v>13879150</v>
      </c>
      <c r="GA60" s="81"/>
      <c r="GB60" s="81"/>
      <c r="GC60" s="81"/>
      <c r="GD60" s="81"/>
      <c r="GE60" s="81">
        <v>12082330</v>
      </c>
      <c r="GF60" s="81"/>
      <c r="GG60" s="81"/>
      <c r="GH60" s="81"/>
      <c r="GI60" s="81"/>
      <c r="GJ60" s="81">
        <v>10503755</v>
      </c>
      <c r="GK60" s="81"/>
      <c r="GL60" s="81"/>
      <c r="GM60" s="81"/>
      <c r="GN60" s="81"/>
      <c r="GO60" s="81">
        <v>9101536</v>
      </c>
      <c r="GP60" s="81"/>
      <c r="GQ60" s="81"/>
      <c r="GR60" s="81"/>
      <c r="GS60" s="81"/>
      <c r="GT60" s="81">
        <v>7862409</v>
      </c>
      <c r="GU60" s="81"/>
      <c r="GV60" s="81"/>
      <c r="GW60" s="81"/>
      <c r="GX60" s="81"/>
      <c r="GY60" s="81">
        <v>6768351</v>
      </c>
    </row>
    <row r="61" spans="1:207" ht="14.5">
      <c r="A61" s="81" t="s">
        <v>34</v>
      </c>
      <c r="B61" s="81" t="s">
        <v>37</v>
      </c>
      <c r="C61" s="82" t="s">
        <v>20</v>
      </c>
      <c r="D61" s="88">
        <v>45017</v>
      </c>
      <c r="E61" s="88"/>
      <c r="F61" s="7" t="s">
        <v>78</v>
      </c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>
        <v>62101300</v>
      </c>
      <c r="BF61" s="81"/>
      <c r="BG61" s="81"/>
      <c r="BH61" s="81"/>
      <c r="BI61" s="81"/>
      <c r="BJ61" s="81">
        <v>62759400</v>
      </c>
      <c r="BK61" s="81"/>
      <c r="BL61" s="81"/>
      <c r="BM61" s="81"/>
      <c r="BN61" s="81"/>
      <c r="BO61" s="81">
        <v>60859900</v>
      </c>
      <c r="BP61" s="81"/>
      <c r="BQ61" s="81"/>
      <c r="BR61" s="81"/>
      <c r="BS61" s="81"/>
      <c r="BT61" s="81">
        <v>57627300</v>
      </c>
      <c r="BU61" s="81"/>
      <c r="BV61" s="81"/>
      <c r="BW61" s="81"/>
      <c r="BX61" s="81"/>
      <c r="BY61" s="81">
        <v>59783900</v>
      </c>
      <c r="BZ61" s="81"/>
      <c r="CA61" s="81"/>
      <c r="CB61" s="81"/>
      <c r="CC61" s="81"/>
      <c r="CD61" s="81">
        <v>65249100</v>
      </c>
      <c r="CE61" s="81"/>
      <c r="CF61" s="81"/>
      <c r="CG61" s="81"/>
      <c r="CH61" s="81"/>
      <c r="CI61" s="81">
        <v>63945500</v>
      </c>
      <c r="CJ61" s="81"/>
      <c r="CK61" s="81"/>
      <c r="CL61" s="81"/>
      <c r="CM61" s="81"/>
      <c r="CN61" s="81">
        <v>64284300</v>
      </c>
      <c r="CO61" s="81"/>
      <c r="CP61" s="81"/>
      <c r="CQ61" s="81"/>
      <c r="CR61" s="81"/>
      <c r="CS61" s="81">
        <v>64730800</v>
      </c>
      <c r="CT61" s="81"/>
      <c r="CU61" s="81"/>
      <c r="CV61" s="81"/>
      <c r="CW61" s="81"/>
      <c r="CX61" s="81">
        <v>63707600</v>
      </c>
      <c r="CY61" s="81"/>
      <c r="CZ61" s="81"/>
      <c r="DA61" s="81"/>
      <c r="DB61" s="81"/>
      <c r="DC61" s="81">
        <v>62659700</v>
      </c>
      <c r="DD61" s="81"/>
      <c r="DE61" s="81"/>
      <c r="DF61" s="81"/>
      <c r="DG61" s="81"/>
      <c r="DH61" s="81">
        <v>60247400</v>
      </c>
      <c r="DI61" s="81"/>
      <c r="DJ61" s="81"/>
      <c r="DK61" s="81"/>
      <c r="DL61" s="81"/>
      <c r="DM61" s="81">
        <v>54678500</v>
      </c>
      <c r="DN61" s="81"/>
      <c r="DO61" s="81"/>
      <c r="DP61" s="81"/>
      <c r="DQ61" s="81"/>
      <c r="DR61" s="81">
        <v>45389400</v>
      </c>
      <c r="DS61" s="81"/>
      <c r="DT61" s="81"/>
      <c r="DU61" s="81"/>
      <c r="DV61" s="81"/>
      <c r="DW61" s="81">
        <v>45353698</v>
      </c>
      <c r="DX61" s="81"/>
      <c r="DY61" s="81"/>
      <c r="DZ61" s="81"/>
      <c r="EA61" s="81"/>
      <c r="EB61" s="81">
        <v>42728269</v>
      </c>
      <c r="EC61" s="81"/>
      <c r="ED61" s="81"/>
      <c r="EE61" s="81"/>
      <c r="EF61" s="81"/>
      <c r="EG61" s="81">
        <v>39600520</v>
      </c>
      <c r="EH61" s="81"/>
      <c r="EI61" s="81"/>
      <c r="EJ61" s="81"/>
      <c r="EK61" s="81"/>
      <c r="EL61" s="81">
        <v>36566293</v>
      </c>
      <c r="EM61" s="81"/>
      <c r="EN61" s="81"/>
      <c r="EO61" s="81"/>
      <c r="EP61" s="81"/>
      <c r="EQ61" s="81">
        <v>33161964</v>
      </c>
      <c r="ER61" s="81"/>
      <c r="ES61" s="81"/>
      <c r="ET61" s="81"/>
      <c r="EU61" s="81"/>
      <c r="EV61" s="81">
        <v>30022085</v>
      </c>
      <c r="EW61" s="81"/>
      <c r="EX61" s="81"/>
      <c r="EY61" s="81"/>
      <c r="EZ61" s="81"/>
      <c r="FA61" s="81">
        <v>27386570</v>
      </c>
      <c r="FB61" s="81"/>
      <c r="FC61" s="81"/>
      <c r="FD61" s="81"/>
      <c r="FE61" s="81"/>
      <c r="FF61" s="81">
        <v>24817055</v>
      </c>
      <c r="FG61" s="81"/>
      <c r="FH61" s="81"/>
      <c r="FI61" s="81"/>
      <c r="FJ61" s="81"/>
      <c r="FK61" s="81">
        <v>22356273</v>
      </c>
      <c r="FL61" s="81"/>
      <c r="FM61" s="81"/>
      <c r="FN61" s="81"/>
      <c r="FO61" s="81"/>
      <c r="FP61" s="81">
        <v>20014983</v>
      </c>
      <c r="FQ61" s="81"/>
      <c r="FR61" s="81"/>
      <c r="FS61" s="81"/>
      <c r="FT61" s="81"/>
      <c r="FU61" s="81">
        <v>17827634</v>
      </c>
      <c r="FV61" s="81"/>
      <c r="FW61" s="81"/>
      <c r="FX61" s="81"/>
      <c r="FY61" s="81"/>
      <c r="FZ61" s="81">
        <v>15707678</v>
      </c>
      <c r="GA61" s="81"/>
      <c r="GB61" s="81"/>
      <c r="GC61" s="81"/>
      <c r="GD61" s="81"/>
      <c r="GE61" s="81">
        <v>13806458</v>
      </c>
      <c r="GF61" s="81"/>
      <c r="GG61" s="81"/>
      <c r="GH61" s="81"/>
      <c r="GI61" s="81"/>
      <c r="GJ61" s="81">
        <v>12032258</v>
      </c>
      <c r="GK61" s="81"/>
      <c r="GL61" s="81"/>
      <c r="GM61" s="81"/>
      <c r="GN61" s="81"/>
      <c r="GO61" s="81">
        <v>10471784</v>
      </c>
      <c r="GP61" s="81"/>
      <c r="GQ61" s="81"/>
      <c r="GR61" s="81"/>
      <c r="GS61" s="81"/>
      <c r="GT61" s="81">
        <v>9083841</v>
      </c>
      <c r="GU61" s="81"/>
      <c r="GV61" s="81"/>
      <c r="GW61" s="81"/>
      <c r="GX61" s="81"/>
      <c r="GY61" s="81">
        <v>7855739</v>
      </c>
    </row>
    <row r="62" spans="1:207" ht="14.5">
      <c r="A62" s="81" t="s">
        <v>34</v>
      </c>
      <c r="B62" s="81" t="s">
        <v>37</v>
      </c>
      <c r="C62" s="82" t="s">
        <v>20</v>
      </c>
      <c r="D62" s="88">
        <v>45017</v>
      </c>
      <c r="E62" s="88"/>
      <c r="F62" s="7" t="s">
        <v>79</v>
      </c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>
        <v>58586600</v>
      </c>
      <c r="BF62" s="81"/>
      <c r="BG62" s="81"/>
      <c r="BH62" s="81"/>
      <c r="BI62" s="81"/>
      <c r="BJ62" s="81">
        <v>59640900</v>
      </c>
      <c r="BK62" s="81"/>
      <c r="BL62" s="81"/>
      <c r="BM62" s="81"/>
      <c r="BN62" s="81"/>
      <c r="BO62" s="81">
        <v>60569900</v>
      </c>
      <c r="BP62" s="81"/>
      <c r="BQ62" s="81"/>
      <c r="BR62" s="81"/>
      <c r="BS62" s="81"/>
      <c r="BT62" s="81">
        <v>58813100</v>
      </c>
      <c r="BU62" s="81"/>
      <c r="BV62" s="81"/>
      <c r="BW62" s="81"/>
      <c r="BX62" s="81"/>
      <c r="BY62" s="81">
        <v>55929100</v>
      </c>
      <c r="BZ62" s="81"/>
      <c r="CA62" s="81"/>
      <c r="CB62" s="81"/>
      <c r="CC62" s="81"/>
      <c r="CD62" s="81">
        <v>58222300</v>
      </c>
      <c r="CE62" s="81"/>
      <c r="CF62" s="81"/>
      <c r="CG62" s="81"/>
      <c r="CH62" s="81"/>
      <c r="CI62" s="81">
        <v>63734400</v>
      </c>
      <c r="CJ62" s="81"/>
      <c r="CK62" s="81"/>
      <c r="CL62" s="81"/>
      <c r="CM62" s="81"/>
      <c r="CN62" s="81">
        <v>62600200</v>
      </c>
      <c r="CO62" s="81"/>
      <c r="CP62" s="81"/>
      <c r="CQ62" s="81"/>
      <c r="CR62" s="81"/>
      <c r="CS62" s="81">
        <v>62926400</v>
      </c>
      <c r="CT62" s="81"/>
      <c r="CU62" s="81"/>
      <c r="CV62" s="81"/>
      <c r="CW62" s="81"/>
      <c r="CX62" s="81">
        <v>63458000</v>
      </c>
      <c r="CY62" s="81"/>
      <c r="CZ62" s="81"/>
      <c r="DA62" s="81"/>
      <c r="DB62" s="81"/>
      <c r="DC62" s="81">
        <v>62454500</v>
      </c>
      <c r="DD62" s="81"/>
      <c r="DE62" s="81"/>
      <c r="DF62" s="81"/>
      <c r="DG62" s="81"/>
      <c r="DH62" s="81">
        <v>61175800</v>
      </c>
      <c r="DI62" s="81"/>
      <c r="DJ62" s="81"/>
      <c r="DK62" s="81"/>
      <c r="DL62" s="81"/>
      <c r="DM62" s="81">
        <v>58519100</v>
      </c>
      <c r="DN62" s="81"/>
      <c r="DO62" s="81"/>
      <c r="DP62" s="81"/>
      <c r="DQ62" s="81"/>
      <c r="DR62" s="81">
        <v>52373100</v>
      </c>
      <c r="DS62" s="81"/>
      <c r="DT62" s="81"/>
      <c r="DU62" s="81"/>
      <c r="DV62" s="81"/>
      <c r="DW62" s="81">
        <v>49771665</v>
      </c>
      <c r="DX62" s="81"/>
      <c r="DY62" s="81"/>
      <c r="DZ62" s="81"/>
      <c r="EA62" s="81"/>
      <c r="EB62" s="81">
        <v>44890210</v>
      </c>
      <c r="EC62" s="81"/>
      <c r="ED62" s="81"/>
      <c r="EE62" s="81"/>
      <c r="EF62" s="81"/>
      <c r="EG62" s="81">
        <v>42120913</v>
      </c>
      <c r="EH62" s="81"/>
      <c r="EI62" s="81"/>
      <c r="EJ62" s="81"/>
      <c r="EK62" s="81"/>
      <c r="EL62" s="81">
        <v>39031118</v>
      </c>
      <c r="EM62" s="81"/>
      <c r="EN62" s="81"/>
      <c r="EO62" s="81"/>
      <c r="EP62" s="81"/>
      <c r="EQ62" s="81">
        <v>36042354</v>
      </c>
      <c r="ER62" s="81"/>
      <c r="ES62" s="81"/>
      <c r="ET62" s="81"/>
      <c r="EU62" s="81"/>
      <c r="EV62" s="81">
        <v>32697234</v>
      </c>
      <c r="EW62" s="81"/>
      <c r="EX62" s="81"/>
      <c r="EY62" s="81"/>
      <c r="EZ62" s="81"/>
      <c r="FA62" s="81">
        <v>29611093</v>
      </c>
      <c r="FB62" s="81"/>
      <c r="FC62" s="81"/>
      <c r="FD62" s="81"/>
      <c r="FE62" s="81"/>
      <c r="FF62" s="81">
        <v>27022836</v>
      </c>
      <c r="FG62" s="81"/>
      <c r="FH62" s="81"/>
      <c r="FI62" s="81"/>
      <c r="FJ62" s="81"/>
      <c r="FK62" s="81">
        <v>24499885</v>
      </c>
      <c r="FL62" s="81"/>
      <c r="FM62" s="81"/>
      <c r="FN62" s="81"/>
      <c r="FO62" s="81"/>
      <c r="FP62" s="81">
        <v>22084150</v>
      </c>
      <c r="FQ62" s="81"/>
      <c r="FR62" s="81"/>
      <c r="FS62" s="81"/>
      <c r="FT62" s="81"/>
      <c r="FU62" s="81">
        <v>19795126</v>
      </c>
      <c r="FV62" s="81"/>
      <c r="FW62" s="81"/>
      <c r="FX62" s="81"/>
      <c r="FY62" s="81"/>
      <c r="FZ62" s="81">
        <v>17653034</v>
      </c>
      <c r="GA62" s="81"/>
      <c r="GB62" s="81"/>
      <c r="GC62" s="81"/>
      <c r="GD62" s="81"/>
      <c r="GE62" s="81">
        <v>15571996</v>
      </c>
      <c r="GF62" s="81"/>
      <c r="GG62" s="81"/>
      <c r="GH62" s="81"/>
      <c r="GI62" s="81"/>
      <c r="GJ62" s="81">
        <v>13703123</v>
      </c>
      <c r="GK62" s="81"/>
      <c r="GL62" s="81"/>
      <c r="GM62" s="81"/>
      <c r="GN62" s="81"/>
      <c r="GO62" s="81">
        <v>11955933</v>
      </c>
      <c r="GP62" s="81"/>
      <c r="GQ62" s="81"/>
      <c r="GR62" s="81"/>
      <c r="GS62" s="81"/>
      <c r="GT62" s="81">
        <v>10417467</v>
      </c>
      <c r="GU62" s="81"/>
      <c r="GV62" s="81"/>
      <c r="GW62" s="81"/>
      <c r="GX62" s="81"/>
      <c r="GY62" s="81">
        <v>9047307</v>
      </c>
    </row>
    <row r="63" spans="1:207" ht="14.5">
      <c r="A63" s="81" t="s">
        <v>34</v>
      </c>
      <c r="B63" s="81" t="s">
        <v>37</v>
      </c>
      <c r="C63" s="82" t="s">
        <v>20</v>
      </c>
      <c r="D63" s="88">
        <v>45017</v>
      </c>
      <c r="E63" s="88"/>
      <c r="F63" s="7" t="s">
        <v>80</v>
      </c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>
        <v>54924000</v>
      </c>
      <c r="BF63" s="81"/>
      <c r="BG63" s="81"/>
      <c r="BH63" s="81"/>
      <c r="BI63" s="81"/>
      <c r="BJ63" s="81">
        <v>55954500</v>
      </c>
      <c r="BK63" s="81"/>
      <c r="BL63" s="81"/>
      <c r="BM63" s="81"/>
      <c r="BN63" s="81"/>
      <c r="BO63" s="81">
        <v>57224100</v>
      </c>
      <c r="BP63" s="81"/>
      <c r="BQ63" s="81"/>
      <c r="BR63" s="81"/>
      <c r="BS63" s="81"/>
      <c r="BT63" s="81">
        <v>58291200</v>
      </c>
      <c r="BU63" s="81"/>
      <c r="BV63" s="81"/>
      <c r="BW63" s="81"/>
      <c r="BX63" s="81"/>
      <c r="BY63" s="81">
        <v>56967300</v>
      </c>
      <c r="BZ63" s="81"/>
      <c r="CA63" s="81"/>
      <c r="CB63" s="81"/>
      <c r="CC63" s="81"/>
      <c r="CD63" s="81">
        <v>54508800</v>
      </c>
      <c r="CE63" s="81"/>
      <c r="CF63" s="81"/>
      <c r="CG63" s="81"/>
      <c r="CH63" s="81"/>
      <c r="CI63" s="81">
        <v>56789800</v>
      </c>
      <c r="CJ63" s="81"/>
      <c r="CK63" s="81"/>
      <c r="CL63" s="81"/>
      <c r="CM63" s="81"/>
      <c r="CN63" s="81">
        <v>62406400</v>
      </c>
      <c r="CO63" s="81"/>
      <c r="CP63" s="81"/>
      <c r="CQ63" s="81"/>
      <c r="CR63" s="81"/>
      <c r="CS63" s="81">
        <v>61296100</v>
      </c>
      <c r="CT63" s="81"/>
      <c r="CU63" s="81"/>
      <c r="CV63" s="81"/>
      <c r="CW63" s="81"/>
      <c r="CX63" s="81">
        <v>61729600</v>
      </c>
      <c r="CY63" s="81"/>
      <c r="CZ63" s="81"/>
      <c r="DA63" s="81"/>
      <c r="DB63" s="81"/>
      <c r="DC63" s="81">
        <v>62087200</v>
      </c>
      <c r="DD63" s="81"/>
      <c r="DE63" s="81"/>
      <c r="DF63" s="81"/>
      <c r="DG63" s="81"/>
      <c r="DH63" s="81">
        <v>60747600</v>
      </c>
      <c r="DI63" s="81"/>
      <c r="DJ63" s="81"/>
      <c r="DK63" s="81"/>
      <c r="DL63" s="81"/>
      <c r="DM63" s="81">
        <v>59402200</v>
      </c>
      <c r="DN63" s="81"/>
      <c r="DO63" s="81"/>
      <c r="DP63" s="81"/>
      <c r="DQ63" s="81"/>
      <c r="DR63" s="81">
        <v>56276700</v>
      </c>
      <c r="DS63" s="81"/>
      <c r="DT63" s="81"/>
      <c r="DU63" s="81"/>
      <c r="DV63" s="81"/>
      <c r="DW63" s="81">
        <v>55459433</v>
      </c>
      <c r="DX63" s="81"/>
      <c r="DY63" s="81"/>
      <c r="DZ63" s="81"/>
      <c r="EA63" s="81"/>
      <c r="EB63" s="81">
        <v>49221673</v>
      </c>
      <c r="EC63" s="81"/>
      <c r="ED63" s="81"/>
      <c r="EE63" s="81"/>
      <c r="EF63" s="81"/>
      <c r="EG63" s="81">
        <v>44235022</v>
      </c>
      <c r="EH63" s="81"/>
      <c r="EI63" s="81"/>
      <c r="EJ63" s="81"/>
      <c r="EK63" s="81"/>
      <c r="EL63" s="81">
        <v>41482220</v>
      </c>
      <c r="EM63" s="81"/>
      <c r="EN63" s="81"/>
      <c r="EO63" s="81"/>
      <c r="EP63" s="81"/>
      <c r="EQ63" s="81">
        <v>38431700</v>
      </c>
      <c r="ER63" s="81"/>
      <c r="ES63" s="81"/>
      <c r="ET63" s="81"/>
      <c r="EU63" s="81"/>
      <c r="EV63" s="81">
        <v>35490772</v>
      </c>
      <c r="EW63" s="81"/>
      <c r="EX63" s="81"/>
      <c r="EY63" s="81"/>
      <c r="EZ63" s="81"/>
      <c r="FA63" s="81">
        <v>32205541</v>
      </c>
      <c r="FB63" s="81"/>
      <c r="FC63" s="81"/>
      <c r="FD63" s="81"/>
      <c r="FE63" s="81"/>
      <c r="FF63" s="81">
        <v>29173312</v>
      </c>
      <c r="FG63" s="81"/>
      <c r="FH63" s="81"/>
      <c r="FI63" s="81"/>
      <c r="FJ63" s="81"/>
      <c r="FK63" s="81">
        <v>26633192</v>
      </c>
      <c r="FL63" s="81"/>
      <c r="FM63" s="81"/>
      <c r="FN63" s="81"/>
      <c r="FO63" s="81"/>
      <c r="FP63" s="81">
        <v>24158498</v>
      </c>
      <c r="FQ63" s="81"/>
      <c r="FR63" s="81"/>
      <c r="FS63" s="81"/>
      <c r="FT63" s="81"/>
      <c r="FU63" s="81">
        <v>21801092</v>
      </c>
      <c r="FV63" s="81"/>
      <c r="FW63" s="81"/>
      <c r="FX63" s="81"/>
      <c r="FY63" s="81"/>
      <c r="FZ63" s="81">
        <v>19564511</v>
      </c>
      <c r="GA63" s="81"/>
      <c r="GB63" s="81"/>
      <c r="GC63" s="81"/>
      <c r="GD63" s="81"/>
      <c r="GE63" s="81">
        <v>17468071</v>
      </c>
      <c r="GF63" s="81"/>
      <c r="GG63" s="81"/>
      <c r="GH63" s="81"/>
      <c r="GI63" s="81"/>
      <c r="GJ63" s="81">
        <v>15426751</v>
      </c>
      <c r="GK63" s="81"/>
      <c r="GL63" s="81"/>
      <c r="GM63" s="81"/>
      <c r="GN63" s="81"/>
      <c r="GO63" s="81">
        <v>13590768</v>
      </c>
      <c r="GP63" s="81"/>
      <c r="GQ63" s="81"/>
      <c r="GR63" s="81"/>
      <c r="GS63" s="81"/>
      <c r="GT63" s="81">
        <v>11871276</v>
      </c>
      <c r="GU63" s="81"/>
      <c r="GV63" s="81"/>
      <c r="GW63" s="81"/>
      <c r="GX63" s="81"/>
      <c r="GY63" s="81">
        <v>10355623</v>
      </c>
    </row>
    <row r="64" spans="1:207" ht="14.5">
      <c r="A64" s="81" t="s">
        <v>34</v>
      </c>
      <c r="B64" s="81" t="s">
        <v>37</v>
      </c>
      <c r="C64" s="82" t="s">
        <v>20</v>
      </c>
      <c r="D64" s="88">
        <v>45017</v>
      </c>
      <c r="E64" s="88"/>
      <c r="F64" s="7" t="s">
        <v>81</v>
      </c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>
        <v>52622100</v>
      </c>
      <c r="BF64" s="81"/>
      <c r="BG64" s="81"/>
      <c r="BH64" s="81"/>
      <c r="BI64" s="81"/>
      <c r="BJ64" s="81">
        <v>52202200</v>
      </c>
      <c r="BK64" s="81"/>
      <c r="BL64" s="81"/>
      <c r="BM64" s="81"/>
      <c r="BN64" s="81"/>
      <c r="BO64" s="81">
        <v>53427500</v>
      </c>
      <c r="BP64" s="81"/>
      <c r="BQ64" s="81"/>
      <c r="BR64" s="81"/>
      <c r="BS64" s="81"/>
      <c r="BT64" s="81">
        <v>54784800</v>
      </c>
      <c r="BU64" s="81"/>
      <c r="BV64" s="81"/>
      <c r="BW64" s="81"/>
      <c r="BX64" s="81"/>
      <c r="BY64" s="81">
        <v>56298300</v>
      </c>
      <c r="BZ64" s="81"/>
      <c r="CA64" s="81"/>
      <c r="CB64" s="81"/>
      <c r="CC64" s="81"/>
      <c r="CD64" s="81">
        <v>55441100</v>
      </c>
      <c r="CE64" s="81"/>
      <c r="CF64" s="81"/>
      <c r="CG64" s="81"/>
      <c r="CH64" s="81"/>
      <c r="CI64" s="81">
        <v>53196700</v>
      </c>
      <c r="CJ64" s="81"/>
      <c r="CK64" s="81"/>
      <c r="CL64" s="81"/>
      <c r="CM64" s="81"/>
      <c r="CN64" s="81">
        <v>55606600</v>
      </c>
      <c r="CO64" s="81"/>
      <c r="CP64" s="81"/>
      <c r="CQ64" s="81"/>
      <c r="CR64" s="81"/>
      <c r="CS64" s="81">
        <v>61096300</v>
      </c>
      <c r="CT64" s="81"/>
      <c r="CU64" s="81"/>
      <c r="CV64" s="81"/>
      <c r="CW64" s="81"/>
      <c r="CX64" s="81">
        <v>60182200</v>
      </c>
      <c r="CY64" s="81"/>
      <c r="CZ64" s="81"/>
      <c r="DA64" s="81"/>
      <c r="DB64" s="81"/>
      <c r="DC64" s="81">
        <v>60352800</v>
      </c>
      <c r="DD64" s="81"/>
      <c r="DE64" s="81"/>
      <c r="DF64" s="81"/>
      <c r="DG64" s="81"/>
      <c r="DH64" s="81">
        <v>60569100</v>
      </c>
      <c r="DI64" s="81"/>
      <c r="DJ64" s="81"/>
      <c r="DK64" s="81"/>
      <c r="DL64" s="81"/>
      <c r="DM64" s="81">
        <v>59449600</v>
      </c>
      <c r="DN64" s="81"/>
      <c r="DO64" s="81"/>
      <c r="DP64" s="81"/>
      <c r="DQ64" s="81"/>
      <c r="DR64" s="81">
        <v>58115900</v>
      </c>
      <c r="DS64" s="81"/>
      <c r="DT64" s="81"/>
      <c r="DU64" s="81"/>
      <c r="DV64" s="81"/>
      <c r="DW64" s="81">
        <v>57576215</v>
      </c>
      <c r="DX64" s="81"/>
      <c r="DY64" s="81"/>
      <c r="DZ64" s="81"/>
      <c r="EA64" s="81"/>
      <c r="EB64" s="81">
        <v>54688506</v>
      </c>
      <c r="EC64" s="81"/>
      <c r="ED64" s="81"/>
      <c r="EE64" s="81"/>
      <c r="EF64" s="81"/>
      <c r="EG64" s="81">
        <v>48567625</v>
      </c>
      <c r="EH64" s="81"/>
      <c r="EI64" s="81"/>
      <c r="EJ64" s="81"/>
      <c r="EK64" s="81"/>
      <c r="EL64" s="81">
        <v>43632318</v>
      </c>
      <c r="EM64" s="81"/>
      <c r="EN64" s="81"/>
      <c r="EO64" s="81"/>
      <c r="EP64" s="81"/>
      <c r="EQ64" s="81">
        <v>40912520</v>
      </c>
      <c r="ER64" s="81"/>
      <c r="ES64" s="81"/>
      <c r="ET64" s="81"/>
      <c r="EU64" s="81"/>
      <c r="EV64" s="81">
        <v>37906286</v>
      </c>
      <c r="EW64" s="81"/>
      <c r="EX64" s="81"/>
      <c r="EY64" s="81"/>
      <c r="EZ64" s="81"/>
      <c r="FA64" s="81">
        <v>35018483</v>
      </c>
      <c r="FB64" s="81"/>
      <c r="FC64" s="81"/>
      <c r="FD64" s="81"/>
      <c r="FE64" s="81"/>
      <c r="FF64" s="81">
        <v>31791292</v>
      </c>
      <c r="FG64" s="81"/>
      <c r="FH64" s="81"/>
      <c r="FI64" s="81"/>
      <c r="FJ64" s="81"/>
      <c r="FK64" s="81">
        <v>28814362</v>
      </c>
      <c r="FL64" s="81"/>
      <c r="FM64" s="81"/>
      <c r="FN64" s="81"/>
      <c r="FO64" s="81"/>
      <c r="FP64" s="81">
        <v>26322306</v>
      </c>
      <c r="FQ64" s="81"/>
      <c r="FR64" s="81"/>
      <c r="FS64" s="81"/>
      <c r="FT64" s="81"/>
      <c r="FU64" s="81">
        <v>23893294</v>
      </c>
      <c r="FV64" s="81"/>
      <c r="FW64" s="81"/>
      <c r="FX64" s="81"/>
      <c r="FY64" s="81"/>
      <c r="FZ64" s="81">
        <v>21577905</v>
      </c>
      <c r="GA64" s="81"/>
      <c r="GB64" s="81"/>
      <c r="GC64" s="81"/>
      <c r="GD64" s="81"/>
      <c r="GE64" s="81">
        <v>19380411</v>
      </c>
      <c r="GF64" s="81"/>
      <c r="GG64" s="81"/>
      <c r="GH64" s="81"/>
      <c r="GI64" s="81"/>
      <c r="GJ64" s="81">
        <v>17319093</v>
      </c>
      <c r="GK64" s="81"/>
      <c r="GL64" s="81"/>
      <c r="GM64" s="81"/>
      <c r="GN64" s="81"/>
      <c r="GO64" s="81">
        <v>15308808</v>
      </c>
      <c r="GP64" s="81"/>
      <c r="GQ64" s="81"/>
      <c r="GR64" s="81"/>
      <c r="GS64" s="81"/>
      <c r="GT64" s="81">
        <v>13497389</v>
      </c>
      <c r="GU64" s="81"/>
      <c r="GV64" s="81"/>
      <c r="GW64" s="81"/>
      <c r="GX64" s="81"/>
      <c r="GY64" s="81">
        <v>11798331</v>
      </c>
    </row>
    <row r="65" spans="1:207" ht="14.5">
      <c r="A65" s="81" t="s">
        <v>34</v>
      </c>
      <c r="B65" s="81" t="s">
        <v>37</v>
      </c>
      <c r="C65" s="82" t="s">
        <v>20</v>
      </c>
      <c r="D65" s="88">
        <v>45017</v>
      </c>
      <c r="E65" s="88"/>
      <c r="F65" s="7" t="s">
        <v>82</v>
      </c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>
        <v>47659500</v>
      </c>
      <c r="BF65" s="81"/>
      <c r="BG65" s="81"/>
      <c r="BH65" s="81"/>
      <c r="BI65" s="81"/>
      <c r="BJ65" s="81">
        <v>49668400</v>
      </c>
      <c r="BK65" s="81"/>
      <c r="BL65" s="81"/>
      <c r="BM65" s="81"/>
      <c r="BN65" s="81"/>
      <c r="BO65" s="81">
        <v>49452800</v>
      </c>
      <c r="BP65" s="81"/>
      <c r="BQ65" s="81"/>
      <c r="BR65" s="81"/>
      <c r="BS65" s="81"/>
      <c r="BT65" s="81">
        <v>50832100</v>
      </c>
      <c r="BU65" s="81"/>
      <c r="BV65" s="81"/>
      <c r="BW65" s="81"/>
      <c r="BX65" s="81"/>
      <c r="BY65" s="81">
        <v>52720000</v>
      </c>
      <c r="BZ65" s="81"/>
      <c r="CA65" s="81"/>
      <c r="CB65" s="81"/>
      <c r="CC65" s="81"/>
      <c r="CD65" s="81">
        <v>54607300</v>
      </c>
      <c r="CE65" s="81"/>
      <c r="CF65" s="81"/>
      <c r="CG65" s="81"/>
      <c r="CH65" s="81"/>
      <c r="CI65" s="81">
        <v>53933300</v>
      </c>
      <c r="CJ65" s="81"/>
      <c r="CK65" s="81"/>
      <c r="CL65" s="81"/>
      <c r="CM65" s="81"/>
      <c r="CN65" s="81">
        <v>51840400</v>
      </c>
      <c r="CO65" s="81"/>
      <c r="CP65" s="81"/>
      <c r="CQ65" s="81"/>
      <c r="CR65" s="81"/>
      <c r="CS65" s="81">
        <v>54273600</v>
      </c>
      <c r="CT65" s="81"/>
      <c r="CU65" s="81"/>
      <c r="CV65" s="81"/>
      <c r="CW65" s="81"/>
      <c r="CX65" s="81">
        <v>59809100</v>
      </c>
      <c r="CY65" s="81"/>
      <c r="CZ65" s="81"/>
      <c r="DA65" s="81"/>
      <c r="DB65" s="81"/>
      <c r="DC65" s="81">
        <v>58623200</v>
      </c>
      <c r="DD65" s="81"/>
      <c r="DE65" s="81"/>
      <c r="DF65" s="81"/>
      <c r="DG65" s="81"/>
      <c r="DH65" s="81">
        <v>58679200</v>
      </c>
      <c r="DI65" s="81"/>
      <c r="DJ65" s="81"/>
      <c r="DK65" s="81"/>
      <c r="DL65" s="81"/>
      <c r="DM65" s="81">
        <v>59118100</v>
      </c>
      <c r="DN65" s="81"/>
      <c r="DO65" s="81"/>
      <c r="DP65" s="81"/>
      <c r="DQ65" s="81"/>
      <c r="DR65" s="81">
        <v>58044500</v>
      </c>
      <c r="DS65" s="81"/>
      <c r="DT65" s="81"/>
      <c r="DU65" s="81"/>
      <c r="DV65" s="81"/>
      <c r="DW65" s="81">
        <v>56730285</v>
      </c>
      <c r="DX65" s="81"/>
      <c r="DY65" s="81"/>
      <c r="DZ65" s="81"/>
      <c r="EA65" s="81"/>
      <c r="EB65" s="81">
        <v>56599155</v>
      </c>
      <c r="EC65" s="81"/>
      <c r="ED65" s="81"/>
      <c r="EE65" s="81"/>
      <c r="EF65" s="81"/>
      <c r="EG65" s="81">
        <v>53819380</v>
      </c>
      <c r="EH65" s="81"/>
      <c r="EI65" s="81"/>
      <c r="EJ65" s="81"/>
      <c r="EK65" s="81"/>
      <c r="EL65" s="81">
        <v>47796012</v>
      </c>
      <c r="EM65" s="81"/>
      <c r="EN65" s="81"/>
      <c r="EO65" s="81"/>
      <c r="EP65" s="81"/>
      <c r="EQ65" s="81">
        <v>42925220</v>
      </c>
      <c r="ER65" s="81"/>
      <c r="ES65" s="81"/>
      <c r="ET65" s="81"/>
      <c r="EU65" s="81"/>
      <c r="EV65" s="81">
        <v>40251084</v>
      </c>
      <c r="EW65" s="81"/>
      <c r="EX65" s="81"/>
      <c r="EY65" s="81"/>
      <c r="EZ65" s="81"/>
      <c r="FA65" s="81">
        <v>37301369</v>
      </c>
      <c r="FB65" s="81"/>
      <c r="FC65" s="81"/>
      <c r="FD65" s="81"/>
      <c r="FE65" s="81"/>
      <c r="FF65" s="81">
        <v>34476129</v>
      </c>
      <c r="FG65" s="81"/>
      <c r="FH65" s="81"/>
      <c r="FI65" s="81"/>
      <c r="FJ65" s="81"/>
      <c r="FK65" s="81">
        <v>31314593</v>
      </c>
      <c r="FL65" s="81"/>
      <c r="FM65" s="81"/>
      <c r="FN65" s="81"/>
      <c r="FO65" s="81"/>
      <c r="FP65" s="81">
        <v>28400226</v>
      </c>
      <c r="FQ65" s="81"/>
      <c r="FR65" s="81"/>
      <c r="FS65" s="81"/>
      <c r="FT65" s="81"/>
      <c r="FU65" s="81">
        <v>25962817</v>
      </c>
      <c r="FV65" s="81"/>
      <c r="FW65" s="81"/>
      <c r="FX65" s="81"/>
      <c r="FY65" s="81"/>
      <c r="FZ65" s="81">
        <v>23585439</v>
      </c>
      <c r="GA65" s="81"/>
      <c r="GB65" s="81"/>
      <c r="GC65" s="81"/>
      <c r="GD65" s="81"/>
      <c r="GE65" s="81">
        <v>21318675</v>
      </c>
      <c r="GF65" s="81"/>
      <c r="GG65" s="81"/>
      <c r="GH65" s="81"/>
      <c r="GI65" s="81"/>
      <c r="GJ65" s="81">
        <v>19165895</v>
      </c>
      <c r="GK65" s="81"/>
      <c r="GL65" s="81"/>
      <c r="GM65" s="81"/>
      <c r="GN65" s="81"/>
      <c r="GO65" s="81">
        <v>17144406</v>
      </c>
      <c r="GP65" s="81"/>
      <c r="GQ65" s="81"/>
      <c r="GR65" s="81"/>
      <c r="GS65" s="81"/>
      <c r="GT65" s="81">
        <v>15168719</v>
      </c>
      <c r="GU65" s="81"/>
      <c r="GV65" s="81"/>
      <c r="GW65" s="81"/>
      <c r="GX65" s="81"/>
      <c r="GY65" s="81">
        <v>13386161</v>
      </c>
    </row>
    <row r="66" spans="1:207" ht="14.5">
      <c r="A66" s="81" t="s">
        <v>34</v>
      </c>
      <c r="B66" s="81" t="s">
        <v>37</v>
      </c>
      <c r="C66" s="82" t="s">
        <v>20</v>
      </c>
      <c r="D66" s="88">
        <v>45017</v>
      </c>
      <c r="E66" s="88"/>
      <c r="F66" s="7" t="s">
        <v>83</v>
      </c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>
        <v>42074200</v>
      </c>
      <c r="BF66" s="81"/>
      <c r="BG66" s="81"/>
      <c r="BH66" s="81"/>
      <c r="BI66" s="81"/>
      <c r="BJ66" s="81">
        <v>44541200</v>
      </c>
      <c r="BK66" s="81"/>
      <c r="BL66" s="81"/>
      <c r="BM66" s="81"/>
      <c r="BN66" s="81"/>
      <c r="BO66" s="81">
        <v>46674400</v>
      </c>
      <c r="BP66" s="81"/>
      <c r="BQ66" s="81"/>
      <c r="BR66" s="81"/>
      <c r="BS66" s="81"/>
      <c r="BT66" s="81">
        <v>46673000</v>
      </c>
      <c r="BU66" s="81"/>
      <c r="BV66" s="81"/>
      <c r="BW66" s="81"/>
      <c r="BX66" s="81"/>
      <c r="BY66" s="81">
        <v>48545700</v>
      </c>
      <c r="BZ66" s="81"/>
      <c r="CA66" s="81"/>
      <c r="CB66" s="81"/>
      <c r="CC66" s="81"/>
      <c r="CD66" s="81">
        <v>50815400</v>
      </c>
      <c r="CE66" s="81"/>
      <c r="CF66" s="81"/>
      <c r="CG66" s="81"/>
      <c r="CH66" s="81"/>
      <c r="CI66" s="81">
        <v>52863500</v>
      </c>
      <c r="CJ66" s="81"/>
      <c r="CK66" s="81"/>
      <c r="CL66" s="81"/>
      <c r="CM66" s="81"/>
      <c r="CN66" s="81">
        <v>52267400</v>
      </c>
      <c r="CO66" s="81"/>
      <c r="CP66" s="81"/>
      <c r="CQ66" s="81"/>
      <c r="CR66" s="81"/>
      <c r="CS66" s="81">
        <v>50303300</v>
      </c>
      <c r="CT66" s="81"/>
      <c r="CU66" s="81"/>
      <c r="CV66" s="81"/>
      <c r="CW66" s="81"/>
      <c r="CX66" s="81">
        <v>52793600</v>
      </c>
      <c r="CY66" s="81"/>
      <c r="CZ66" s="81"/>
      <c r="DA66" s="81"/>
      <c r="DB66" s="81"/>
      <c r="DC66" s="81">
        <v>58118700</v>
      </c>
      <c r="DD66" s="81"/>
      <c r="DE66" s="81"/>
      <c r="DF66" s="81"/>
      <c r="DG66" s="81"/>
      <c r="DH66" s="81">
        <v>56743000</v>
      </c>
      <c r="DI66" s="81"/>
      <c r="DJ66" s="81"/>
      <c r="DK66" s="81"/>
      <c r="DL66" s="81"/>
      <c r="DM66" s="81">
        <v>57024400</v>
      </c>
      <c r="DN66" s="81"/>
      <c r="DO66" s="81"/>
      <c r="DP66" s="81"/>
      <c r="DQ66" s="81"/>
      <c r="DR66" s="81">
        <v>57588200</v>
      </c>
      <c r="DS66" s="81"/>
      <c r="DT66" s="81"/>
      <c r="DU66" s="81"/>
      <c r="DV66" s="81"/>
      <c r="DW66" s="81">
        <v>55652441</v>
      </c>
      <c r="DX66" s="81"/>
      <c r="DY66" s="81"/>
      <c r="DZ66" s="81"/>
      <c r="EA66" s="81"/>
      <c r="EB66" s="81">
        <v>55527333</v>
      </c>
      <c r="EC66" s="81"/>
      <c r="ED66" s="81"/>
      <c r="EE66" s="81"/>
      <c r="EF66" s="81"/>
      <c r="EG66" s="81">
        <v>55505156</v>
      </c>
      <c r="EH66" s="81"/>
      <c r="EI66" s="81"/>
      <c r="EJ66" s="81"/>
      <c r="EK66" s="81"/>
      <c r="EL66" s="81">
        <v>52795973</v>
      </c>
      <c r="EM66" s="81"/>
      <c r="EN66" s="81"/>
      <c r="EO66" s="81"/>
      <c r="EP66" s="81"/>
      <c r="EQ66" s="81">
        <v>46887920</v>
      </c>
      <c r="ER66" s="81"/>
      <c r="ES66" s="81"/>
      <c r="ET66" s="81"/>
      <c r="EU66" s="81"/>
      <c r="EV66" s="81">
        <v>42098599</v>
      </c>
      <c r="EW66" s="81"/>
      <c r="EX66" s="81"/>
      <c r="EY66" s="81"/>
      <c r="EZ66" s="81"/>
      <c r="FA66" s="81">
        <v>39480974</v>
      </c>
      <c r="FB66" s="81"/>
      <c r="FC66" s="81"/>
      <c r="FD66" s="81"/>
      <c r="FE66" s="81"/>
      <c r="FF66" s="81">
        <v>36598442</v>
      </c>
      <c r="FG66" s="81"/>
      <c r="FH66" s="81"/>
      <c r="FI66" s="81"/>
      <c r="FJ66" s="81"/>
      <c r="FK66" s="81">
        <v>33844569</v>
      </c>
      <c r="FL66" s="81"/>
      <c r="FM66" s="81"/>
      <c r="FN66" s="81"/>
      <c r="FO66" s="81"/>
      <c r="FP66" s="81">
        <v>30757861</v>
      </c>
      <c r="FQ66" s="81"/>
      <c r="FR66" s="81"/>
      <c r="FS66" s="81"/>
      <c r="FT66" s="81"/>
      <c r="FU66" s="81">
        <v>27914810</v>
      </c>
      <c r="FV66" s="81"/>
      <c r="FW66" s="81"/>
      <c r="FX66" s="81"/>
      <c r="FY66" s="81"/>
      <c r="FZ66" s="81">
        <v>25539505</v>
      </c>
      <c r="GA66" s="81"/>
      <c r="GB66" s="81"/>
      <c r="GC66" s="81"/>
      <c r="GD66" s="81"/>
      <c r="GE66" s="81">
        <v>23222676</v>
      </c>
      <c r="GF66" s="81"/>
      <c r="GG66" s="81"/>
      <c r="GH66" s="81"/>
      <c r="GI66" s="81"/>
      <c r="GJ66" s="81">
        <v>21012302</v>
      </c>
      <c r="GK66" s="81"/>
      <c r="GL66" s="81"/>
      <c r="GM66" s="81"/>
      <c r="GN66" s="81"/>
      <c r="GO66" s="81">
        <v>18911228</v>
      </c>
      <c r="GP66" s="81"/>
      <c r="GQ66" s="81"/>
      <c r="GR66" s="81"/>
      <c r="GS66" s="81"/>
      <c r="GT66" s="81">
        <v>16935603</v>
      </c>
      <c r="GU66" s="81"/>
      <c r="GV66" s="81"/>
      <c r="GW66" s="81"/>
      <c r="GX66" s="81"/>
      <c r="GY66" s="81">
        <v>15000980</v>
      </c>
    </row>
    <row r="67" spans="1:207" ht="14.5">
      <c r="A67" s="81" t="s">
        <v>34</v>
      </c>
      <c r="B67" s="81" t="s">
        <v>37</v>
      </c>
      <c r="C67" s="82" t="s">
        <v>20</v>
      </c>
      <c r="D67" s="88">
        <v>45017</v>
      </c>
      <c r="E67" s="88"/>
      <c r="F67" s="7" t="s">
        <v>84</v>
      </c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>
        <v>36081200</v>
      </c>
      <c r="BF67" s="81"/>
      <c r="BG67" s="81"/>
      <c r="BH67" s="81"/>
      <c r="BI67" s="81"/>
      <c r="BJ67" s="81">
        <v>39009500</v>
      </c>
      <c r="BK67" s="81"/>
      <c r="BL67" s="81"/>
      <c r="BM67" s="81"/>
      <c r="BN67" s="81"/>
      <c r="BO67" s="81">
        <v>41421600</v>
      </c>
      <c r="BP67" s="81"/>
      <c r="BQ67" s="81"/>
      <c r="BR67" s="81"/>
      <c r="BS67" s="81"/>
      <c r="BT67" s="81">
        <v>43634200</v>
      </c>
      <c r="BU67" s="81"/>
      <c r="BV67" s="81"/>
      <c r="BW67" s="81"/>
      <c r="BX67" s="81"/>
      <c r="BY67" s="81">
        <v>44010100</v>
      </c>
      <c r="BZ67" s="81"/>
      <c r="CA67" s="81"/>
      <c r="CB67" s="81"/>
      <c r="CC67" s="81"/>
      <c r="CD67" s="81">
        <v>46360700</v>
      </c>
      <c r="CE67" s="81"/>
      <c r="CF67" s="81"/>
      <c r="CG67" s="81"/>
      <c r="CH67" s="81"/>
      <c r="CI67" s="81">
        <v>48697300</v>
      </c>
      <c r="CJ67" s="81"/>
      <c r="CK67" s="81"/>
      <c r="CL67" s="81"/>
      <c r="CM67" s="81"/>
      <c r="CN67" s="81">
        <v>50799200</v>
      </c>
      <c r="CO67" s="81"/>
      <c r="CP67" s="81"/>
      <c r="CQ67" s="81"/>
      <c r="CR67" s="81"/>
      <c r="CS67" s="81">
        <v>50278500</v>
      </c>
      <c r="CT67" s="81"/>
      <c r="CU67" s="81"/>
      <c r="CV67" s="81"/>
      <c r="CW67" s="81"/>
      <c r="CX67" s="81">
        <v>48485800</v>
      </c>
      <c r="CY67" s="81"/>
      <c r="CZ67" s="81"/>
      <c r="DA67" s="81"/>
      <c r="DB67" s="81"/>
      <c r="DC67" s="81">
        <v>50901300</v>
      </c>
      <c r="DD67" s="81"/>
      <c r="DE67" s="81"/>
      <c r="DF67" s="81"/>
      <c r="DG67" s="81"/>
      <c r="DH67" s="81">
        <v>56014900</v>
      </c>
      <c r="DI67" s="81"/>
      <c r="DJ67" s="81"/>
      <c r="DK67" s="81"/>
      <c r="DL67" s="81"/>
      <c r="DM67" s="81">
        <v>54776000</v>
      </c>
      <c r="DN67" s="81"/>
      <c r="DO67" s="81"/>
      <c r="DP67" s="81"/>
      <c r="DQ67" s="81"/>
      <c r="DR67" s="81">
        <v>55163900</v>
      </c>
      <c r="DS67" s="81"/>
      <c r="DT67" s="81"/>
      <c r="DU67" s="81"/>
      <c r="DV67" s="81"/>
      <c r="DW67" s="81">
        <v>53127128</v>
      </c>
      <c r="DX67" s="81"/>
      <c r="DY67" s="81"/>
      <c r="DZ67" s="81"/>
      <c r="EA67" s="81"/>
      <c r="EB67" s="81">
        <v>53974533</v>
      </c>
      <c r="EC67" s="81"/>
      <c r="ED67" s="81"/>
      <c r="EE67" s="81"/>
      <c r="EF67" s="81"/>
      <c r="EG67" s="81">
        <v>54026685</v>
      </c>
      <c r="EH67" s="81"/>
      <c r="EI67" s="81"/>
      <c r="EJ67" s="81"/>
      <c r="EK67" s="81"/>
      <c r="EL67" s="81">
        <v>54031734</v>
      </c>
      <c r="EM67" s="81"/>
      <c r="EN67" s="81"/>
      <c r="EO67" s="81"/>
      <c r="EP67" s="81"/>
      <c r="EQ67" s="81">
        <v>51426811</v>
      </c>
      <c r="ER67" s="81"/>
      <c r="ES67" s="81"/>
      <c r="ET67" s="81"/>
      <c r="EU67" s="81"/>
      <c r="EV67" s="81">
        <v>45690616</v>
      </c>
      <c r="EW67" s="81"/>
      <c r="EX67" s="81"/>
      <c r="EY67" s="81"/>
      <c r="EZ67" s="81"/>
      <c r="FA67" s="81">
        <v>41024718</v>
      </c>
      <c r="FB67" s="81"/>
      <c r="FC67" s="81"/>
      <c r="FD67" s="81"/>
      <c r="FE67" s="81"/>
      <c r="FF67" s="81">
        <v>38490998</v>
      </c>
      <c r="FG67" s="81"/>
      <c r="FH67" s="81"/>
      <c r="FI67" s="81"/>
      <c r="FJ67" s="81"/>
      <c r="FK67" s="81">
        <v>35701538</v>
      </c>
      <c r="FL67" s="81"/>
      <c r="FM67" s="81"/>
      <c r="FN67" s="81"/>
      <c r="FO67" s="81"/>
      <c r="FP67" s="81">
        <v>33041207</v>
      </c>
      <c r="FQ67" s="81"/>
      <c r="FR67" s="81"/>
      <c r="FS67" s="81"/>
      <c r="FT67" s="81"/>
      <c r="FU67" s="81">
        <v>30050894</v>
      </c>
      <c r="FV67" s="81"/>
      <c r="FW67" s="81"/>
      <c r="FX67" s="81"/>
      <c r="FY67" s="81"/>
      <c r="FZ67" s="81">
        <v>27297941</v>
      </c>
      <c r="GA67" s="81"/>
      <c r="GB67" s="81"/>
      <c r="GC67" s="81"/>
      <c r="GD67" s="81"/>
      <c r="GE67" s="81">
        <v>25002853</v>
      </c>
      <c r="GF67" s="81"/>
      <c r="GG67" s="81"/>
      <c r="GH67" s="81"/>
      <c r="GI67" s="81"/>
      <c r="GJ67" s="81">
        <v>22762527</v>
      </c>
      <c r="GK67" s="81"/>
      <c r="GL67" s="81"/>
      <c r="GM67" s="81"/>
      <c r="GN67" s="81"/>
      <c r="GO67" s="81">
        <v>20623491</v>
      </c>
      <c r="GP67" s="81"/>
      <c r="GQ67" s="81"/>
      <c r="GR67" s="81"/>
      <c r="GS67" s="81"/>
      <c r="GT67" s="81">
        <v>18587810</v>
      </c>
      <c r="GU67" s="81"/>
      <c r="GV67" s="81"/>
      <c r="GW67" s="81"/>
      <c r="GX67" s="81"/>
      <c r="GY67" s="81">
        <v>16670231</v>
      </c>
    </row>
    <row r="68" spans="1:207" ht="14.5">
      <c r="A68" s="81" t="s">
        <v>34</v>
      </c>
      <c r="B68" s="81" t="s">
        <v>37</v>
      </c>
      <c r="C68" s="82" t="s">
        <v>20</v>
      </c>
      <c r="D68" s="88">
        <v>45017</v>
      </c>
      <c r="E68" s="88"/>
      <c r="F68" s="7" t="s">
        <v>85</v>
      </c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>
        <v>30820600</v>
      </c>
      <c r="BF68" s="81"/>
      <c r="BG68" s="81"/>
      <c r="BH68" s="81"/>
      <c r="BI68" s="81"/>
      <c r="BJ68" s="81">
        <v>32716400</v>
      </c>
      <c r="BK68" s="81"/>
      <c r="BL68" s="81"/>
      <c r="BM68" s="81"/>
      <c r="BN68" s="81"/>
      <c r="BO68" s="81">
        <v>35484000</v>
      </c>
      <c r="BP68" s="81"/>
      <c r="BQ68" s="81"/>
      <c r="BR68" s="81"/>
      <c r="BS68" s="81"/>
      <c r="BT68" s="81">
        <v>37950700</v>
      </c>
      <c r="BU68" s="81"/>
      <c r="BV68" s="81"/>
      <c r="BW68" s="81"/>
      <c r="BX68" s="81"/>
      <c r="BY68" s="81">
        <v>40523500</v>
      </c>
      <c r="BZ68" s="81"/>
      <c r="CA68" s="81"/>
      <c r="CB68" s="81"/>
      <c r="CC68" s="81"/>
      <c r="CD68" s="81">
        <v>41218300</v>
      </c>
      <c r="CE68" s="81"/>
      <c r="CF68" s="81"/>
      <c r="CG68" s="81"/>
      <c r="CH68" s="81"/>
      <c r="CI68" s="81">
        <v>43731100</v>
      </c>
      <c r="CJ68" s="81"/>
      <c r="CK68" s="81"/>
      <c r="CL68" s="81"/>
      <c r="CM68" s="81"/>
      <c r="CN68" s="81">
        <v>46033800</v>
      </c>
      <c r="CO68" s="81"/>
      <c r="CP68" s="81"/>
      <c r="CQ68" s="81"/>
      <c r="CR68" s="81"/>
      <c r="CS68" s="81">
        <v>48158800</v>
      </c>
      <c r="CT68" s="81"/>
      <c r="CU68" s="81"/>
      <c r="CV68" s="81"/>
      <c r="CW68" s="81"/>
      <c r="CX68" s="81">
        <v>47769600</v>
      </c>
      <c r="CY68" s="81"/>
      <c r="CZ68" s="81"/>
      <c r="DA68" s="81"/>
      <c r="DB68" s="81"/>
      <c r="DC68" s="81">
        <v>46068900</v>
      </c>
      <c r="DD68" s="81"/>
      <c r="DE68" s="81"/>
      <c r="DF68" s="81"/>
      <c r="DG68" s="81"/>
      <c r="DH68" s="81">
        <v>48445000</v>
      </c>
      <c r="DI68" s="81"/>
      <c r="DJ68" s="81"/>
      <c r="DK68" s="81"/>
      <c r="DL68" s="81"/>
      <c r="DM68" s="81">
        <v>53349000</v>
      </c>
      <c r="DN68" s="81"/>
      <c r="DO68" s="81"/>
      <c r="DP68" s="81"/>
      <c r="DQ68" s="81"/>
      <c r="DR68" s="81">
        <v>52396600</v>
      </c>
      <c r="DS68" s="81"/>
      <c r="DT68" s="81"/>
      <c r="DU68" s="81"/>
      <c r="DV68" s="81"/>
      <c r="DW68" s="81">
        <v>49306794</v>
      </c>
      <c r="DX68" s="81"/>
      <c r="DY68" s="81"/>
      <c r="DZ68" s="81"/>
      <c r="EA68" s="81"/>
      <c r="EB68" s="81">
        <v>50733640</v>
      </c>
      <c r="EC68" s="81"/>
      <c r="ED68" s="81"/>
      <c r="EE68" s="81"/>
      <c r="EF68" s="81"/>
      <c r="EG68" s="81">
        <v>51868769</v>
      </c>
      <c r="EH68" s="81"/>
      <c r="EI68" s="81"/>
      <c r="EJ68" s="81"/>
      <c r="EK68" s="81"/>
      <c r="EL68" s="81">
        <v>51970296</v>
      </c>
      <c r="EM68" s="81"/>
      <c r="EN68" s="81"/>
      <c r="EO68" s="81"/>
      <c r="EP68" s="81"/>
      <c r="EQ68" s="81">
        <v>52020517</v>
      </c>
      <c r="ER68" s="81"/>
      <c r="ES68" s="81"/>
      <c r="ET68" s="81"/>
      <c r="EU68" s="81"/>
      <c r="EV68" s="81">
        <v>49565140</v>
      </c>
      <c r="EW68" s="81"/>
      <c r="EX68" s="81"/>
      <c r="EY68" s="81"/>
      <c r="EZ68" s="81"/>
      <c r="FA68" s="81">
        <v>44074709</v>
      </c>
      <c r="FB68" s="81"/>
      <c r="FC68" s="81"/>
      <c r="FD68" s="81"/>
      <c r="FE68" s="81"/>
      <c r="FF68" s="81">
        <v>39587247</v>
      </c>
      <c r="FG68" s="81"/>
      <c r="FH68" s="81"/>
      <c r="FI68" s="81"/>
      <c r="FJ68" s="81"/>
      <c r="FK68" s="81">
        <v>37172758</v>
      </c>
      <c r="FL68" s="81"/>
      <c r="FM68" s="81"/>
      <c r="FN68" s="81"/>
      <c r="FO68" s="81"/>
      <c r="FP68" s="81">
        <v>34510817</v>
      </c>
      <c r="FQ68" s="81"/>
      <c r="FR68" s="81"/>
      <c r="FS68" s="81"/>
      <c r="FT68" s="81"/>
      <c r="FU68" s="81">
        <v>31976440</v>
      </c>
      <c r="FV68" s="81"/>
      <c r="FW68" s="81"/>
      <c r="FX68" s="81"/>
      <c r="FY68" s="81"/>
      <c r="FZ68" s="81">
        <v>29114102</v>
      </c>
      <c r="GA68" s="81"/>
      <c r="GB68" s="81"/>
      <c r="GC68" s="81"/>
      <c r="GD68" s="81"/>
      <c r="GE68" s="81">
        <v>26482809</v>
      </c>
      <c r="GF68" s="81"/>
      <c r="GG68" s="81"/>
      <c r="GH68" s="81"/>
      <c r="GI68" s="81"/>
      <c r="GJ68" s="81">
        <v>24293707</v>
      </c>
      <c r="GK68" s="81"/>
      <c r="GL68" s="81"/>
      <c r="GM68" s="81"/>
      <c r="GN68" s="81"/>
      <c r="GO68" s="81">
        <v>22155105</v>
      </c>
      <c r="GP68" s="81"/>
      <c r="GQ68" s="81"/>
      <c r="GR68" s="81"/>
      <c r="GS68" s="81"/>
      <c r="GT68" s="81">
        <v>20111186</v>
      </c>
      <c r="GU68" s="81"/>
      <c r="GV68" s="81"/>
      <c r="GW68" s="81"/>
      <c r="GX68" s="81"/>
      <c r="GY68" s="81">
        <v>18161236</v>
      </c>
    </row>
    <row r="69" spans="1:207" ht="14.5">
      <c r="A69" s="81" t="s">
        <v>34</v>
      </c>
      <c r="B69" s="81" t="s">
        <v>37</v>
      </c>
      <c r="C69" s="82" t="s">
        <v>20</v>
      </c>
      <c r="D69" s="88">
        <v>45017</v>
      </c>
      <c r="E69" s="88"/>
      <c r="F69" s="7" t="s">
        <v>86</v>
      </c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>
        <v>26492600</v>
      </c>
      <c r="BF69" s="81"/>
      <c r="BG69" s="81"/>
      <c r="BH69" s="81"/>
      <c r="BI69" s="81"/>
      <c r="BJ69" s="81">
        <v>26684000</v>
      </c>
      <c r="BK69" s="81"/>
      <c r="BL69" s="81"/>
      <c r="BM69" s="81"/>
      <c r="BN69" s="81"/>
      <c r="BO69" s="81">
        <v>28535900</v>
      </c>
      <c r="BP69" s="81"/>
      <c r="BQ69" s="81"/>
      <c r="BR69" s="81"/>
      <c r="BS69" s="81"/>
      <c r="BT69" s="81">
        <v>31139000</v>
      </c>
      <c r="BU69" s="81"/>
      <c r="BV69" s="81"/>
      <c r="BW69" s="81"/>
      <c r="BX69" s="81"/>
      <c r="BY69" s="81">
        <v>34107100</v>
      </c>
      <c r="BZ69" s="81"/>
      <c r="CA69" s="81"/>
      <c r="CB69" s="81"/>
      <c r="CC69" s="81"/>
      <c r="CD69" s="81">
        <v>36770100</v>
      </c>
      <c r="CE69" s="81"/>
      <c r="CF69" s="81"/>
      <c r="CG69" s="81"/>
      <c r="CH69" s="81"/>
      <c r="CI69" s="81">
        <v>37781800</v>
      </c>
      <c r="CJ69" s="81"/>
      <c r="CK69" s="81"/>
      <c r="CL69" s="81"/>
      <c r="CM69" s="81"/>
      <c r="CN69" s="81">
        <v>40219100</v>
      </c>
      <c r="CO69" s="81"/>
      <c r="CP69" s="81"/>
      <c r="CQ69" s="81"/>
      <c r="CR69" s="81"/>
      <c r="CS69" s="81">
        <v>42537000</v>
      </c>
      <c r="CT69" s="81"/>
      <c r="CU69" s="81"/>
      <c r="CV69" s="81"/>
      <c r="CW69" s="81"/>
      <c r="CX69" s="81">
        <v>44677400</v>
      </c>
      <c r="CY69" s="81"/>
      <c r="CZ69" s="81"/>
      <c r="DA69" s="81"/>
      <c r="DB69" s="81"/>
      <c r="DC69" s="81">
        <v>44337200</v>
      </c>
      <c r="DD69" s="81"/>
      <c r="DE69" s="81"/>
      <c r="DF69" s="81"/>
      <c r="DG69" s="81"/>
      <c r="DH69" s="81">
        <v>42739500</v>
      </c>
      <c r="DI69" s="81"/>
      <c r="DJ69" s="81"/>
      <c r="DK69" s="81"/>
      <c r="DL69" s="81"/>
      <c r="DM69" s="81">
        <v>45042300</v>
      </c>
      <c r="DN69" s="81"/>
      <c r="DO69" s="81"/>
      <c r="DP69" s="81"/>
      <c r="DQ69" s="81"/>
      <c r="DR69" s="81">
        <v>50014700</v>
      </c>
      <c r="DS69" s="81"/>
      <c r="DT69" s="81"/>
      <c r="DU69" s="81"/>
      <c r="DV69" s="81"/>
      <c r="DW69" s="81">
        <v>45246673</v>
      </c>
      <c r="DX69" s="81"/>
      <c r="DY69" s="81"/>
      <c r="DZ69" s="81"/>
      <c r="EA69" s="81"/>
      <c r="EB69" s="81">
        <v>46046805</v>
      </c>
      <c r="EC69" s="81"/>
      <c r="ED69" s="81"/>
      <c r="EE69" s="81"/>
      <c r="EF69" s="81"/>
      <c r="EG69" s="81">
        <v>47901692</v>
      </c>
      <c r="EH69" s="81"/>
      <c r="EI69" s="81"/>
      <c r="EJ69" s="81"/>
      <c r="EK69" s="81"/>
      <c r="EL69" s="81">
        <v>49087531</v>
      </c>
      <c r="EM69" s="81"/>
      <c r="EN69" s="81"/>
      <c r="EO69" s="81"/>
      <c r="EP69" s="81"/>
      <c r="EQ69" s="81">
        <v>49254749</v>
      </c>
      <c r="ER69" s="81"/>
      <c r="ES69" s="81"/>
      <c r="ET69" s="81"/>
      <c r="EU69" s="81"/>
      <c r="EV69" s="81">
        <v>49357652</v>
      </c>
      <c r="EW69" s="81"/>
      <c r="EX69" s="81"/>
      <c r="EY69" s="81"/>
      <c r="EZ69" s="81"/>
      <c r="FA69" s="81">
        <v>47089941</v>
      </c>
      <c r="FB69" s="81"/>
      <c r="FC69" s="81"/>
      <c r="FD69" s="81"/>
      <c r="FE69" s="81"/>
      <c r="FF69" s="81">
        <v>41918541</v>
      </c>
      <c r="FG69" s="81"/>
      <c r="FH69" s="81"/>
      <c r="FI69" s="81"/>
      <c r="FJ69" s="81"/>
      <c r="FK69" s="81">
        <v>37664812</v>
      </c>
      <c r="FL69" s="81"/>
      <c r="FM69" s="81"/>
      <c r="FN69" s="81"/>
      <c r="FO69" s="81"/>
      <c r="FP69" s="81">
        <v>35403313</v>
      </c>
      <c r="FQ69" s="81"/>
      <c r="FR69" s="81"/>
      <c r="FS69" s="81"/>
      <c r="FT69" s="81"/>
      <c r="FU69" s="81">
        <v>32907934</v>
      </c>
      <c r="FV69" s="81"/>
      <c r="FW69" s="81"/>
      <c r="FX69" s="81"/>
      <c r="FY69" s="81"/>
      <c r="FZ69" s="81">
        <v>30540192</v>
      </c>
      <c r="GA69" s="81"/>
      <c r="GB69" s="81"/>
      <c r="GC69" s="81"/>
      <c r="GD69" s="81"/>
      <c r="GE69" s="81">
        <v>27850240</v>
      </c>
      <c r="GF69" s="81"/>
      <c r="GG69" s="81"/>
      <c r="GH69" s="81"/>
      <c r="GI69" s="81"/>
      <c r="GJ69" s="81">
        <v>25381603</v>
      </c>
      <c r="GK69" s="81"/>
      <c r="GL69" s="81"/>
      <c r="GM69" s="81"/>
      <c r="GN69" s="81"/>
      <c r="GO69" s="81">
        <v>23335922</v>
      </c>
      <c r="GP69" s="81"/>
      <c r="GQ69" s="81"/>
      <c r="GR69" s="81"/>
      <c r="GS69" s="81"/>
      <c r="GT69" s="81">
        <v>21335541</v>
      </c>
      <c r="GU69" s="81"/>
      <c r="GV69" s="81"/>
      <c r="GW69" s="81"/>
      <c r="GX69" s="81"/>
      <c r="GY69" s="81">
        <v>19418378</v>
      </c>
    </row>
    <row r="70" spans="1:207" ht="14.5">
      <c r="A70" s="81" t="s">
        <v>34</v>
      </c>
      <c r="B70" s="81" t="s">
        <v>37</v>
      </c>
      <c r="C70" s="82" t="s">
        <v>20</v>
      </c>
      <c r="D70" s="88">
        <v>45017</v>
      </c>
      <c r="E70" s="88"/>
      <c r="F70" s="7" t="s">
        <v>87</v>
      </c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>
        <v>20378800</v>
      </c>
      <c r="BF70" s="81"/>
      <c r="BG70" s="81"/>
      <c r="BH70" s="81"/>
      <c r="BI70" s="81"/>
      <c r="BJ70" s="81">
        <v>21309100</v>
      </c>
      <c r="BK70" s="81"/>
      <c r="BL70" s="81"/>
      <c r="BM70" s="81"/>
      <c r="BN70" s="81"/>
      <c r="BO70" s="81">
        <v>21695200</v>
      </c>
      <c r="BP70" s="81"/>
      <c r="BQ70" s="81"/>
      <c r="BR70" s="81"/>
      <c r="BS70" s="81"/>
      <c r="BT70" s="81">
        <v>23420400</v>
      </c>
      <c r="BU70" s="81"/>
      <c r="BV70" s="81"/>
      <c r="BW70" s="81"/>
      <c r="BX70" s="81"/>
      <c r="BY70" s="81">
        <v>26587600</v>
      </c>
      <c r="BZ70" s="81"/>
      <c r="CA70" s="81"/>
      <c r="CB70" s="81"/>
      <c r="CC70" s="81"/>
      <c r="CD70" s="81">
        <v>29464700</v>
      </c>
      <c r="CE70" s="81"/>
      <c r="CF70" s="81"/>
      <c r="CG70" s="81"/>
      <c r="CH70" s="81"/>
      <c r="CI70" s="81">
        <v>32235000</v>
      </c>
      <c r="CJ70" s="81"/>
      <c r="CK70" s="81"/>
      <c r="CL70" s="81"/>
      <c r="CM70" s="81"/>
      <c r="CN70" s="81">
        <v>33241400</v>
      </c>
      <c r="CO70" s="81"/>
      <c r="CP70" s="81"/>
      <c r="CQ70" s="81"/>
      <c r="CR70" s="81"/>
      <c r="CS70" s="81">
        <v>35576000</v>
      </c>
      <c r="CT70" s="81"/>
      <c r="CU70" s="81"/>
      <c r="CV70" s="81"/>
      <c r="CW70" s="81"/>
      <c r="CX70" s="81">
        <v>37816500</v>
      </c>
      <c r="CY70" s="81"/>
      <c r="CZ70" s="81"/>
      <c r="DA70" s="81"/>
      <c r="DB70" s="81"/>
      <c r="DC70" s="81">
        <v>39974700</v>
      </c>
      <c r="DD70" s="81"/>
      <c r="DE70" s="81"/>
      <c r="DF70" s="81"/>
      <c r="DG70" s="81"/>
      <c r="DH70" s="81">
        <v>39494500</v>
      </c>
      <c r="DI70" s="81"/>
      <c r="DJ70" s="81"/>
      <c r="DK70" s="81"/>
      <c r="DL70" s="81"/>
      <c r="DM70" s="81">
        <v>38033100</v>
      </c>
      <c r="DN70" s="81"/>
      <c r="DO70" s="81"/>
      <c r="DP70" s="81"/>
      <c r="DQ70" s="81"/>
      <c r="DR70" s="81">
        <v>40532900</v>
      </c>
      <c r="DS70" s="81"/>
      <c r="DT70" s="81"/>
      <c r="DU70" s="81"/>
      <c r="DV70" s="81"/>
      <c r="DW70" s="81">
        <v>40224715</v>
      </c>
      <c r="DX70" s="81"/>
      <c r="DY70" s="81"/>
      <c r="DZ70" s="81"/>
      <c r="EA70" s="81"/>
      <c r="EB70" s="81">
        <v>40779297</v>
      </c>
      <c r="EC70" s="81"/>
      <c r="ED70" s="81"/>
      <c r="EE70" s="81"/>
      <c r="EF70" s="81"/>
      <c r="EG70" s="81">
        <v>42072267</v>
      </c>
      <c r="EH70" s="81"/>
      <c r="EI70" s="81"/>
      <c r="EJ70" s="81"/>
      <c r="EK70" s="81"/>
      <c r="EL70" s="81">
        <v>43964127</v>
      </c>
      <c r="EM70" s="81"/>
      <c r="EN70" s="81"/>
      <c r="EO70" s="81"/>
      <c r="EP70" s="81"/>
      <c r="EQ70" s="81">
        <v>45211340</v>
      </c>
      <c r="ER70" s="81"/>
      <c r="ES70" s="81"/>
      <c r="ET70" s="81"/>
      <c r="EU70" s="81"/>
      <c r="EV70" s="81">
        <v>45455349</v>
      </c>
      <c r="EW70" s="81"/>
      <c r="EX70" s="81"/>
      <c r="EY70" s="81"/>
      <c r="EZ70" s="81"/>
      <c r="FA70" s="81">
        <v>45617777</v>
      </c>
      <c r="FB70" s="81"/>
      <c r="FC70" s="81"/>
      <c r="FD70" s="81"/>
      <c r="FE70" s="81"/>
      <c r="FF70" s="81">
        <v>43602332</v>
      </c>
      <c r="FG70" s="81"/>
      <c r="FH70" s="81"/>
      <c r="FI70" s="81"/>
      <c r="FJ70" s="81"/>
      <c r="FK70" s="81">
        <v>38872622</v>
      </c>
      <c r="FL70" s="81"/>
      <c r="FM70" s="81"/>
      <c r="FN70" s="81"/>
      <c r="FO70" s="81"/>
      <c r="FP70" s="81">
        <v>34940134</v>
      </c>
      <c r="FQ70" s="81"/>
      <c r="FR70" s="81"/>
      <c r="FS70" s="81"/>
      <c r="FT70" s="81"/>
      <c r="FU70" s="81">
        <v>32888432</v>
      </c>
      <c r="FV70" s="81"/>
      <c r="FW70" s="81"/>
      <c r="FX70" s="81"/>
      <c r="FY70" s="81"/>
      <c r="FZ70" s="81">
        <v>30624159</v>
      </c>
      <c r="GA70" s="81"/>
      <c r="GB70" s="81"/>
      <c r="GC70" s="81"/>
      <c r="GD70" s="81"/>
      <c r="GE70" s="81">
        <v>28488282</v>
      </c>
      <c r="GF70" s="81"/>
      <c r="GG70" s="81"/>
      <c r="GH70" s="81"/>
      <c r="GI70" s="81"/>
      <c r="GJ70" s="81">
        <v>26037282</v>
      </c>
      <c r="GK70" s="81"/>
      <c r="GL70" s="81"/>
      <c r="GM70" s="81"/>
      <c r="GN70" s="81"/>
      <c r="GO70" s="81">
        <v>23796685</v>
      </c>
      <c r="GP70" s="81"/>
      <c r="GQ70" s="81"/>
      <c r="GR70" s="81"/>
      <c r="GS70" s="81"/>
      <c r="GT70" s="81">
        <v>21953733</v>
      </c>
      <c r="GU70" s="81"/>
      <c r="GV70" s="81"/>
      <c r="GW70" s="81"/>
      <c r="GX70" s="81"/>
      <c r="GY70" s="81">
        <v>20145855</v>
      </c>
    </row>
    <row r="71" spans="1:207" ht="14.5">
      <c r="A71" s="81" t="s">
        <v>34</v>
      </c>
      <c r="B71" s="81" t="s">
        <v>37</v>
      </c>
      <c r="C71" s="82" t="s">
        <v>20</v>
      </c>
      <c r="D71" s="88">
        <v>45017</v>
      </c>
      <c r="E71" s="88"/>
      <c r="F71" s="7" t="s">
        <v>88</v>
      </c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>
        <v>14059700</v>
      </c>
      <c r="BF71" s="81"/>
      <c r="BG71" s="81"/>
      <c r="BH71" s="81"/>
      <c r="BI71" s="81"/>
      <c r="BJ71" s="81">
        <v>14909500</v>
      </c>
      <c r="BK71" s="81"/>
      <c r="BL71" s="81"/>
      <c r="BM71" s="81"/>
      <c r="BN71" s="81"/>
      <c r="BO71" s="81">
        <v>15722000</v>
      </c>
      <c r="BP71" s="81"/>
      <c r="BQ71" s="81"/>
      <c r="BR71" s="81"/>
      <c r="BS71" s="81"/>
      <c r="BT71" s="81">
        <v>16221500</v>
      </c>
      <c r="BU71" s="81"/>
      <c r="BV71" s="81"/>
      <c r="BW71" s="81"/>
      <c r="BX71" s="81"/>
      <c r="BY71" s="81">
        <v>18463200</v>
      </c>
      <c r="BZ71" s="81"/>
      <c r="CA71" s="81"/>
      <c r="CB71" s="81"/>
      <c r="CC71" s="81"/>
      <c r="CD71" s="81">
        <v>21232000</v>
      </c>
      <c r="CE71" s="81"/>
      <c r="CF71" s="81"/>
      <c r="CG71" s="81"/>
      <c r="CH71" s="81"/>
      <c r="CI71" s="81">
        <v>23913200</v>
      </c>
      <c r="CJ71" s="81"/>
      <c r="CK71" s="81"/>
      <c r="CL71" s="81"/>
      <c r="CM71" s="81"/>
      <c r="CN71" s="81">
        <v>26422400</v>
      </c>
      <c r="CO71" s="81"/>
      <c r="CP71" s="81"/>
      <c r="CQ71" s="81"/>
      <c r="CR71" s="81"/>
      <c r="CS71" s="81">
        <v>27344800</v>
      </c>
      <c r="CT71" s="81"/>
      <c r="CU71" s="81"/>
      <c r="CV71" s="81"/>
      <c r="CW71" s="81"/>
      <c r="CX71" s="81">
        <v>29530500</v>
      </c>
      <c r="CY71" s="81"/>
      <c r="CZ71" s="81"/>
      <c r="DA71" s="81"/>
      <c r="DB71" s="81"/>
      <c r="DC71" s="81">
        <v>31721400</v>
      </c>
      <c r="DD71" s="81"/>
      <c r="DE71" s="81"/>
      <c r="DF71" s="81"/>
      <c r="DG71" s="81"/>
      <c r="DH71" s="81">
        <v>33605500</v>
      </c>
      <c r="DI71" s="81"/>
      <c r="DJ71" s="81"/>
      <c r="DK71" s="81"/>
      <c r="DL71" s="81"/>
      <c r="DM71" s="81">
        <v>33292700</v>
      </c>
      <c r="DN71" s="81"/>
      <c r="DO71" s="81"/>
      <c r="DP71" s="81"/>
      <c r="DQ71" s="81"/>
      <c r="DR71" s="81">
        <v>32208900</v>
      </c>
      <c r="DS71" s="81"/>
      <c r="DT71" s="81"/>
      <c r="DU71" s="81"/>
      <c r="DV71" s="81"/>
      <c r="DW71" s="81">
        <v>30824762</v>
      </c>
      <c r="DX71" s="81"/>
      <c r="DY71" s="81"/>
      <c r="DZ71" s="81"/>
      <c r="EA71" s="81"/>
      <c r="EB71" s="81">
        <v>34350496</v>
      </c>
      <c r="EC71" s="81"/>
      <c r="ED71" s="81"/>
      <c r="EE71" s="81"/>
      <c r="EF71" s="81"/>
      <c r="EG71" s="81">
        <v>35455146</v>
      </c>
      <c r="EH71" s="81"/>
      <c r="EI71" s="81"/>
      <c r="EJ71" s="81"/>
      <c r="EK71" s="81"/>
      <c r="EL71" s="81">
        <v>36716959</v>
      </c>
      <c r="EM71" s="81"/>
      <c r="EN71" s="81"/>
      <c r="EO71" s="81"/>
      <c r="EP71" s="81"/>
      <c r="EQ71" s="81">
        <v>38624280</v>
      </c>
      <c r="ER71" s="81"/>
      <c r="ES71" s="81"/>
      <c r="ET71" s="81"/>
      <c r="EU71" s="81"/>
      <c r="EV71" s="81">
        <v>39911379</v>
      </c>
      <c r="EW71" s="81"/>
      <c r="EX71" s="81"/>
      <c r="EY71" s="81"/>
      <c r="EZ71" s="81"/>
      <c r="FA71" s="81">
        <v>40231752</v>
      </c>
      <c r="FB71" s="81"/>
      <c r="FC71" s="81"/>
      <c r="FD71" s="81"/>
      <c r="FE71" s="81"/>
      <c r="FF71" s="81">
        <v>40454659</v>
      </c>
      <c r="FG71" s="81"/>
      <c r="FH71" s="81"/>
      <c r="FI71" s="81"/>
      <c r="FJ71" s="81"/>
      <c r="FK71" s="81">
        <v>38765222</v>
      </c>
      <c r="FL71" s="81"/>
      <c r="FM71" s="81"/>
      <c r="FN71" s="81"/>
      <c r="FO71" s="81"/>
      <c r="FP71" s="81">
        <v>34623122</v>
      </c>
      <c r="FQ71" s="81"/>
      <c r="FR71" s="81"/>
      <c r="FS71" s="81"/>
      <c r="FT71" s="81"/>
      <c r="FU71" s="81">
        <v>31124263</v>
      </c>
      <c r="FV71" s="81"/>
      <c r="FW71" s="81"/>
      <c r="FX71" s="81"/>
      <c r="FY71" s="81"/>
      <c r="FZ71" s="81">
        <v>29356377</v>
      </c>
      <c r="GA71" s="81"/>
      <c r="GB71" s="81"/>
      <c r="GC71" s="81"/>
      <c r="GD71" s="81"/>
      <c r="GE71" s="81">
        <v>27404292</v>
      </c>
      <c r="GF71" s="81"/>
      <c r="GG71" s="81"/>
      <c r="GH71" s="81"/>
      <c r="GI71" s="81"/>
      <c r="GJ71" s="81">
        <v>25580688</v>
      </c>
      <c r="GK71" s="81"/>
      <c r="GL71" s="81"/>
      <c r="GM71" s="81"/>
      <c r="GN71" s="81"/>
      <c r="GO71" s="81">
        <v>23455912</v>
      </c>
      <c r="GP71" s="81"/>
      <c r="GQ71" s="81"/>
      <c r="GR71" s="81"/>
      <c r="GS71" s="81"/>
      <c r="GT71" s="81">
        <v>21529676</v>
      </c>
      <c r="GU71" s="81"/>
      <c r="GV71" s="81"/>
      <c r="GW71" s="81"/>
      <c r="GX71" s="81"/>
      <c r="GY71" s="81">
        <v>19961466</v>
      </c>
    </row>
    <row r="72" spans="1:207" ht="14.5">
      <c r="A72" s="81" t="s">
        <v>34</v>
      </c>
      <c r="B72" s="81" t="s">
        <v>37</v>
      </c>
      <c r="C72" s="82" t="s">
        <v>20</v>
      </c>
      <c r="D72" s="88">
        <v>45017</v>
      </c>
      <c r="E72" s="88"/>
      <c r="F72" s="7" t="s">
        <v>89</v>
      </c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>
        <v>8593600</v>
      </c>
      <c r="BF72" s="81"/>
      <c r="BG72" s="81"/>
      <c r="BH72" s="81"/>
      <c r="BI72" s="81"/>
      <c r="BJ72" s="81">
        <v>8834900</v>
      </c>
      <c r="BK72" s="81"/>
      <c r="BL72" s="81"/>
      <c r="BM72" s="81"/>
      <c r="BN72" s="81"/>
      <c r="BO72" s="81">
        <v>9376900</v>
      </c>
      <c r="BP72" s="81"/>
      <c r="BQ72" s="81"/>
      <c r="BR72" s="81"/>
      <c r="BS72" s="81"/>
      <c r="BT72" s="81">
        <v>10347200</v>
      </c>
      <c r="BU72" s="81"/>
      <c r="BV72" s="81"/>
      <c r="BW72" s="81"/>
      <c r="BX72" s="81"/>
      <c r="BY72" s="81">
        <v>11214200</v>
      </c>
      <c r="BZ72" s="81"/>
      <c r="CA72" s="81"/>
      <c r="CB72" s="81"/>
      <c r="CC72" s="81"/>
      <c r="CD72" s="81">
        <v>12981300</v>
      </c>
      <c r="CE72" s="81"/>
      <c r="CF72" s="81"/>
      <c r="CG72" s="81"/>
      <c r="CH72" s="81"/>
      <c r="CI72" s="81">
        <v>15289600</v>
      </c>
      <c r="CJ72" s="81"/>
      <c r="CK72" s="81"/>
      <c r="CL72" s="81"/>
      <c r="CM72" s="81"/>
      <c r="CN72" s="81">
        <v>17395300</v>
      </c>
      <c r="CO72" s="81"/>
      <c r="CP72" s="81"/>
      <c r="CQ72" s="81"/>
      <c r="CR72" s="81"/>
      <c r="CS72" s="81">
        <v>19461600</v>
      </c>
      <c r="CT72" s="81"/>
      <c r="CU72" s="81"/>
      <c r="CV72" s="81"/>
      <c r="CW72" s="81"/>
      <c r="CX72" s="81">
        <v>20375100</v>
      </c>
      <c r="CY72" s="81"/>
      <c r="CZ72" s="81"/>
      <c r="DA72" s="81"/>
      <c r="DB72" s="81"/>
      <c r="DC72" s="81">
        <v>22352500</v>
      </c>
      <c r="DD72" s="81"/>
      <c r="DE72" s="81"/>
      <c r="DF72" s="81"/>
      <c r="DG72" s="81"/>
      <c r="DH72" s="81">
        <v>24183600</v>
      </c>
      <c r="DI72" s="81"/>
      <c r="DJ72" s="81"/>
      <c r="DK72" s="81"/>
      <c r="DL72" s="81"/>
      <c r="DM72" s="81">
        <v>25861700</v>
      </c>
      <c r="DN72" s="81"/>
      <c r="DO72" s="81"/>
      <c r="DP72" s="81"/>
      <c r="DQ72" s="81"/>
      <c r="DR72" s="81">
        <v>25825300</v>
      </c>
      <c r="DS72" s="81"/>
      <c r="DT72" s="81"/>
      <c r="DU72" s="81"/>
      <c r="DV72" s="81"/>
      <c r="DW72" s="81">
        <v>22561543</v>
      </c>
      <c r="DX72" s="81"/>
      <c r="DY72" s="81"/>
      <c r="DZ72" s="81"/>
      <c r="EA72" s="81"/>
      <c r="EB72" s="81">
        <v>24155146</v>
      </c>
      <c r="EC72" s="81"/>
      <c r="ED72" s="81"/>
      <c r="EE72" s="81"/>
      <c r="EF72" s="81"/>
      <c r="EG72" s="81">
        <v>27678193</v>
      </c>
      <c r="EH72" s="81"/>
      <c r="EI72" s="81"/>
      <c r="EJ72" s="81"/>
      <c r="EK72" s="81"/>
      <c r="EL72" s="81">
        <v>28654982</v>
      </c>
      <c r="EM72" s="81"/>
      <c r="EN72" s="81"/>
      <c r="EO72" s="81"/>
      <c r="EP72" s="81"/>
      <c r="EQ72" s="81">
        <v>29833636</v>
      </c>
      <c r="ER72" s="81"/>
      <c r="ES72" s="81"/>
      <c r="ET72" s="81"/>
      <c r="EU72" s="81"/>
      <c r="EV72" s="81">
        <v>31678701</v>
      </c>
      <c r="EW72" s="81"/>
      <c r="EX72" s="81"/>
      <c r="EY72" s="81"/>
      <c r="EZ72" s="81"/>
      <c r="FA72" s="81">
        <v>32962426</v>
      </c>
      <c r="FB72" s="81"/>
      <c r="FC72" s="81"/>
      <c r="FD72" s="81"/>
      <c r="FE72" s="81"/>
      <c r="FF72" s="81">
        <v>33355827</v>
      </c>
      <c r="FG72" s="81"/>
      <c r="FH72" s="81"/>
      <c r="FI72" s="81"/>
      <c r="FJ72" s="81"/>
      <c r="FK72" s="81">
        <v>33633684</v>
      </c>
      <c r="FL72" s="81"/>
      <c r="FM72" s="81"/>
      <c r="FN72" s="81"/>
      <c r="FO72" s="81"/>
      <c r="FP72" s="81">
        <v>32340790</v>
      </c>
      <c r="FQ72" s="81"/>
      <c r="FR72" s="81"/>
      <c r="FS72" s="81"/>
      <c r="FT72" s="81"/>
      <c r="FU72" s="81">
        <v>28954521</v>
      </c>
      <c r="FV72" s="81"/>
      <c r="FW72" s="81"/>
      <c r="FX72" s="81"/>
      <c r="FY72" s="81"/>
      <c r="FZ72" s="81">
        <v>26028693</v>
      </c>
      <c r="GA72" s="81"/>
      <c r="GB72" s="81"/>
      <c r="GC72" s="81"/>
      <c r="GD72" s="81"/>
      <c r="GE72" s="81">
        <v>24620333</v>
      </c>
      <c r="GF72" s="81"/>
      <c r="GG72" s="81"/>
      <c r="GH72" s="81"/>
      <c r="GI72" s="81"/>
      <c r="GJ72" s="81">
        <v>23066986</v>
      </c>
      <c r="GK72" s="81"/>
      <c r="GL72" s="81"/>
      <c r="GM72" s="81"/>
      <c r="GN72" s="81"/>
      <c r="GO72" s="81">
        <v>21638628</v>
      </c>
      <c r="GP72" s="81"/>
      <c r="GQ72" s="81"/>
      <c r="GR72" s="81"/>
      <c r="GS72" s="81"/>
      <c r="GT72" s="81">
        <v>19934619</v>
      </c>
      <c r="GU72" s="81"/>
      <c r="GV72" s="81"/>
      <c r="GW72" s="81"/>
      <c r="GX72" s="81"/>
      <c r="GY72" s="81">
        <v>18407391</v>
      </c>
    </row>
    <row r="73" spans="1:207" ht="14.5">
      <c r="A73" s="81" t="s">
        <v>34</v>
      </c>
      <c r="B73" s="81" t="s">
        <v>37</v>
      </c>
      <c r="C73" s="82" t="s">
        <v>20</v>
      </c>
      <c r="D73" s="88">
        <v>45017</v>
      </c>
      <c r="E73" s="88"/>
      <c r="F73" s="7" t="s">
        <v>90</v>
      </c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>
        <v>5860800</v>
      </c>
      <c r="BF73" s="81"/>
      <c r="BG73" s="81"/>
      <c r="BH73" s="81"/>
      <c r="BI73" s="81"/>
      <c r="BJ73" s="81">
        <v>6304200</v>
      </c>
      <c r="BK73" s="81"/>
      <c r="BL73" s="81"/>
      <c r="BM73" s="81"/>
      <c r="BN73" s="81"/>
      <c r="BO73" s="81">
        <v>6483000</v>
      </c>
      <c r="BP73" s="81"/>
      <c r="BQ73" s="81"/>
      <c r="BR73" s="81"/>
      <c r="BS73" s="81"/>
      <c r="BT73" s="81">
        <v>7427300</v>
      </c>
      <c r="BU73" s="81"/>
      <c r="BV73" s="81"/>
      <c r="BW73" s="81"/>
      <c r="BX73" s="81"/>
      <c r="BY73" s="81">
        <v>8816900</v>
      </c>
      <c r="BZ73" s="81"/>
      <c r="CA73" s="81"/>
      <c r="CB73" s="81"/>
      <c r="CC73" s="81"/>
      <c r="CD73" s="81">
        <v>9949200</v>
      </c>
      <c r="CE73" s="81"/>
      <c r="CF73" s="81"/>
      <c r="CG73" s="81"/>
      <c r="CH73" s="81"/>
      <c r="CI73" s="81">
        <v>11623200</v>
      </c>
      <c r="CJ73" s="81"/>
      <c r="CK73" s="81"/>
      <c r="CL73" s="81"/>
      <c r="CM73" s="81"/>
      <c r="CN73" s="81">
        <v>13976500</v>
      </c>
      <c r="CO73" s="81"/>
      <c r="CP73" s="81"/>
      <c r="CQ73" s="81"/>
      <c r="CR73" s="81"/>
      <c r="CS73" s="81">
        <v>10838700</v>
      </c>
      <c r="CT73" s="81"/>
      <c r="CU73" s="81"/>
      <c r="CV73" s="81"/>
      <c r="CW73" s="81"/>
      <c r="CX73" s="81">
        <v>12348600</v>
      </c>
      <c r="CY73" s="81"/>
      <c r="CZ73" s="81"/>
      <c r="DA73" s="81"/>
      <c r="DB73" s="81"/>
      <c r="DC73" s="81">
        <v>13163900</v>
      </c>
      <c r="DD73" s="81"/>
      <c r="DE73" s="81"/>
      <c r="DF73" s="81"/>
      <c r="DG73" s="81"/>
      <c r="DH73" s="81">
        <v>14697700</v>
      </c>
      <c r="DI73" s="81"/>
      <c r="DJ73" s="81"/>
      <c r="DK73" s="81"/>
      <c r="DL73" s="81"/>
      <c r="DM73" s="81">
        <v>16376800</v>
      </c>
      <c r="DN73" s="81"/>
      <c r="DO73" s="81"/>
      <c r="DP73" s="81"/>
      <c r="DQ73" s="81"/>
      <c r="DR73" s="81">
        <v>17584400</v>
      </c>
      <c r="DS73" s="81"/>
      <c r="DT73" s="81"/>
      <c r="DU73" s="81"/>
      <c r="DV73" s="81"/>
      <c r="DW73" s="81">
        <v>16129406</v>
      </c>
      <c r="DX73" s="81"/>
      <c r="DY73" s="81"/>
      <c r="DZ73" s="81"/>
      <c r="EA73" s="81"/>
      <c r="EB73" s="81">
        <v>15435485</v>
      </c>
      <c r="EC73" s="81"/>
      <c r="ED73" s="81"/>
      <c r="EE73" s="81"/>
      <c r="EF73" s="81"/>
      <c r="EG73" s="81">
        <v>17201545</v>
      </c>
      <c r="EH73" s="81"/>
      <c r="EI73" s="81"/>
      <c r="EJ73" s="81"/>
      <c r="EK73" s="81"/>
      <c r="EL73" s="81">
        <v>19947637</v>
      </c>
      <c r="EM73" s="81"/>
      <c r="EN73" s="81"/>
      <c r="EO73" s="81"/>
      <c r="EP73" s="81"/>
      <c r="EQ73" s="81">
        <v>20741830</v>
      </c>
      <c r="ER73" s="81"/>
      <c r="ES73" s="81"/>
      <c r="ET73" s="81"/>
      <c r="EU73" s="81"/>
      <c r="EV73" s="81">
        <v>21750403</v>
      </c>
      <c r="EW73" s="81"/>
      <c r="EX73" s="81"/>
      <c r="EY73" s="81"/>
      <c r="EZ73" s="81"/>
      <c r="FA73" s="81">
        <v>23412294</v>
      </c>
      <c r="FB73" s="81"/>
      <c r="FC73" s="81"/>
      <c r="FD73" s="81"/>
      <c r="FE73" s="81"/>
      <c r="FF73" s="81">
        <v>24623608</v>
      </c>
      <c r="FG73" s="81"/>
      <c r="FH73" s="81"/>
      <c r="FI73" s="81"/>
      <c r="FJ73" s="81"/>
      <c r="FK73" s="81">
        <v>25061224</v>
      </c>
      <c r="FL73" s="81"/>
      <c r="FM73" s="81"/>
      <c r="FN73" s="81"/>
      <c r="FO73" s="81"/>
      <c r="FP73" s="81">
        <v>25364781</v>
      </c>
      <c r="FQ73" s="81"/>
      <c r="FR73" s="81"/>
      <c r="FS73" s="81"/>
      <c r="FT73" s="81"/>
      <c r="FU73" s="81">
        <v>24500968</v>
      </c>
      <c r="FV73" s="81"/>
      <c r="FW73" s="81"/>
      <c r="FX73" s="81"/>
      <c r="FY73" s="81"/>
      <c r="FZ73" s="81">
        <v>22003025</v>
      </c>
      <c r="GA73" s="81"/>
      <c r="GB73" s="81"/>
      <c r="GC73" s="81"/>
      <c r="GD73" s="81"/>
      <c r="GE73" s="81">
        <v>19766727</v>
      </c>
      <c r="GF73" s="81"/>
      <c r="GG73" s="81"/>
      <c r="GH73" s="81"/>
      <c r="GI73" s="81"/>
      <c r="GJ73" s="81">
        <v>18769172</v>
      </c>
      <c r="GK73" s="81"/>
      <c r="GL73" s="81"/>
      <c r="GM73" s="81"/>
      <c r="GN73" s="81"/>
      <c r="GO73" s="81">
        <v>17669796</v>
      </c>
      <c r="GP73" s="81"/>
      <c r="GQ73" s="81"/>
      <c r="GR73" s="81"/>
      <c r="GS73" s="81"/>
      <c r="GT73" s="81">
        <v>16690570</v>
      </c>
      <c r="GU73" s="81"/>
      <c r="GV73" s="81"/>
      <c r="GW73" s="81"/>
      <c r="GX73" s="81"/>
      <c r="GY73" s="81">
        <v>15467483</v>
      </c>
    </row>
    <row r="74" spans="1:207" ht="14.5">
      <c r="A74" s="81" t="s">
        <v>34</v>
      </c>
      <c r="B74" s="81" t="s">
        <v>37</v>
      </c>
      <c r="C74" s="82" t="s">
        <v>20</v>
      </c>
      <c r="D74" s="88">
        <v>45017</v>
      </c>
      <c r="E74" s="88"/>
      <c r="F74" s="7" t="s">
        <v>91</v>
      </c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>
        <v>1443500</v>
      </c>
      <c r="BF74" s="81"/>
      <c r="BG74" s="81"/>
      <c r="BH74" s="81"/>
      <c r="BI74" s="81"/>
      <c r="BJ74" s="81">
        <v>1495800</v>
      </c>
      <c r="BK74" s="81"/>
      <c r="BL74" s="81"/>
      <c r="BM74" s="81"/>
      <c r="BN74" s="81"/>
      <c r="BO74" s="81">
        <v>1699800</v>
      </c>
      <c r="BP74" s="81"/>
      <c r="BQ74" s="81"/>
      <c r="BR74" s="81"/>
      <c r="BS74" s="81"/>
      <c r="BT74" s="81">
        <v>1848200</v>
      </c>
      <c r="BU74" s="81"/>
      <c r="BV74" s="81"/>
      <c r="BW74" s="81"/>
      <c r="BX74" s="81"/>
      <c r="BY74" s="81">
        <v>2248300</v>
      </c>
      <c r="BZ74" s="81"/>
      <c r="CA74" s="81"/>
      <c r="CB74" s="81"/>
      <c r="CC74" s="81"/>
      <c r="CD74" s="81">
        <v>2704500</v>
      </c>
      <c r="CE74" s="81"/>
      <c r="CF74" s="81"/>
      <c r="CG74" s="81"/>
      <c r="CH74" s="81"/>
      <c r="CI74" s="81">
        <v>3017600</v>
      </c>
      <c r="CJ74" s="81"/>
      <c r="CK74" s="81"/>
      <c r="CL74" s="81"/>
      <c r="CM74" s="81"/>
      <c r="CN74" s="81">
        <v>3605900</v>
      </c>
      <c r="CO74" s="81"/>
      <c r="CP74" s="81"/>
      <c r="CQ74" s="81"/>
      <c r="CR74" s="81"/>
      <c r="CS74" s="81">
        <v>4490600</v>
      </c>
      <c r="CT74" s="81"/>
      <c r="CU74" s="81"/>
      <c r="CV74" s="81"/>
      <c r="CW74" s="81"/>
      <c r="CX74" s="81">
        <v>5362000</v>
      </c>
      <c r="CY74" s="81"/>
      <c r="CZ74" s="81"/>
      <c r="DA74" s="81"/>
      <c r="DB74" s="81"/>
      <c r="DC74" s="81">
        <v>6251200</v>
      </c>
      <c r="DD74" s="81"/>
      <c r="DE74" s="81"/>
      <c r="DF74" s="81"/>
      <c r="DG74" s="81"/>
      <c r="DH74" s="81">
        <v>6850600</v>
      </c>
      <c r="DI74" s="81"/>
      <c r="DJ74" s="81"/>
      <c r="DK74" s="81"/>
      <c r="DL74" s="81"/>
      <c r="DM74" s="81">
        <v>7941700</v>
      </c>
      <c r="DN74" s="81"/>
      <c r="DO74" s="81"/>
      <c r="DP74" s="81"/>
      <c r="DQ74" s="81"/>
      <c r="DR74" s="81">
        <v>9047300</v>
      </c>
      <c r="DS74" s="81"/>
      <c r="DT74" s="81"/>
      <c r="DU74" s="81"/>
      <c r="DV74" s="81"/>
      <c r="DW74" s="81">
        <v>9148887</v>
      </c>
      <c r="DX74" s="81"/>
      <c r="DY74" s="81"/>
      <c r="DZ74" s="81"/>
      <c r="EA74" s="81"/>
      <c r="EB74" s="81">
        <v>8978099</v>
      </c>
      <c r="EC74" s="81"/>
      <c r="ED74" s="81"/>
      <c r="EE74" s="81"/>
      <c r="EF74" s="81"/>
      <c r="EG74" s="81">
        <v>9024838</v>
      </c>
      <c r="EH74" s="81"/>
      <c r="EI74" s="81"/>
      <c r="EJ74" s="81"/>
      <c r="EK74" s="81"/>
      <c r="EL74" s="81">
        <v>10228877</v>
      </c>
      <c r="EM74" s="81"/>
      <c r="EN74" s="81"/>
      <c r="EO74" s="81"/>
      <c r="EP74" s="81"/>
      <c r="EQ74" s="81">
        <v>12074089</v>
      </c>
      <c r="ER74" s="81"/>
      <c r="ES74" s="81"/>
      <c r="ET74" s="81"/>
      <c r="EU74" s="81"/>
      <c r="EV74" s="81">
        <v>12645343</v>
      </c>
      <c r="EW74" s="81"/>
      <c r="EX74" s="81"/>
      <c r="EY74" s="81"/>
      <c r="EZ74" s="81"/>
      <c r="FA74" s="81">
        <v>13415544</v>
      </c>
      <c r="FB74" s="81"/>
      <c r="FC74" s="81"/>
      <c r="FD74" s="81"/>
      <c r="FE74" s="81"/>
      <c r="FF74" s="81">
        <v>14754983</v>
      </c>
      <c r="FG74" s="81"/>
      <c r="FH74" s="81"/>
      <c r="FI74" s="81"/>
      <c r="FJ74" s="81"/>
      <c r="FK74" s="81">
        <v>15789233</v>
      </c>
      <c r="FL74" s="81"/>
      <c r="FM74" s="81"/>
      <c r="FN74" s="81"/>
      <c r="FO74" s="81"/>
      <c r="FP74" s="81">
        <v>16233143</v>
      </c>
      <c r="FQ74" s="81"/>
      <c r="FR74" s="81"/>
      <c r="FS74" s="81"/>
      <c r="FT74" s="81"/>
      <c r="FU74" s="81">
        <v>16542106</v>
      </c>
      <c r="FV74" s="81"/>
      <c r="FW74" s="81"/>
      <c r="FX74" s="81"/>
      <c r="FY74" s="81"/>
      <c r="FZ74" s="81">
        <v>16095512</v>
      </c>
      <c r="GA74" s="81"/>
      <c r="GB74" s="81"/>
      <c r="GC74" s="81"/>
      <c r="GD74" s="81"/>
      <c r="GE74" s="81">
        <v>14517287</v>
      </c>
      <c r="GF74" s="81"/>
      <c r="GG74" s="81"/>
      <c r="GH74" s="81"/>
      <c r="GI74" s="81"/>
      <c r="GJ74" s="81">
        <v>13042347</v>
      </c>
      <c r="GK74" s="81"/>
      <c r="GL74" s="81"/>
      <c r="GM74" s="81"/>
      <c r="GN74" s="81"/>
      <c r="GO74" s="81">
        <v>12454704</v>
      </c>
      <c r="GP74" s="81"/>
      <c r="GQ74" s="81"/>
      <c r="GR74" s="81"/>
      <c r="GS74" s="81"/>
      <c r="GT74" s="81">
        <v>11812671</v>
      </c>
      <c r="GU74" s="81"/>
      <c r="GV74" s="81"/>
      <c r="GW74" s="81"/>
      <c r="GX74" s="81"/>
      <c r="GY74" s="81">
        <v>11266164</v>
      </c>
    </row>
    <row r="75" spans="1:207" ht="14.5">
      <c r="A75" s="81" t="s">
        <v>34</v>
      </c>
      <c r="B75" s="81" t="s">
        <v>37</v>
      </c>
      <c r="C75" s="82" t="s">
        <v>20</v>
      </c>
      <c r="D75" s="88">
        <v>45017</v>
      </c>
      <c r="E75" s="88"/>
      <c r="F75" s="7" t="s">
        <v>92</v>
      </c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>
        <v>442500</v>
      </c>
      <c r="BF75" s="81"/>
      <c r="BG75" s="81"/>
      <c r="BH75" s="81"/>
      <c r="BI75" s="81"/>
      <c r="BJ75" s="81">
        <v>410000</v>
      </c>
      <c r="BK75" s="81"/>
      <c r="BL75" s="81"/>
      <c r="BM75" s="81"/>
      <c r="BN75" s="81"/>
      <c r="BO75" s="81">
        <v>413700</v>
      </c>
      <c r="BP75" s="81"/>
      <c r="BQ75" s="81"/>
      <c r="BR75" s="81"/>
      <c r="BS75" s="81"/>
      <c r="BT75" s="81">
        <v>512200</v>
      </c>
      <c r="BU75" s="81"/>
      <c r="BV75" s="81"/>
      <c r="BW75" s="81"/>
      <c r="BX75" s="81"/>
      <c r="BY75" s="81">
        <v>583200</v>
      </c>
      <c r="BZ75" s="81"/>
      <c r="CA75" s="81"/>
      <c r="CB75" s="81"/>
      <c r="CC75" s="81"/>
      <c r="CD75" s="81">
        <v>718500</v>
      </c>
      <c r="CE75" s="81"/>
      <c r="CF75" s="81"/>
      <c r="CG75" s="81"/>
      <c r="CH75" s="81"/>
      <c r="CI75" s="81">
        <v>908400</v>
      </c>
      <c r="CJ75" s="81"/>
      <c r="CK75" s="81"/>
      <c r="CL75" s="81"/>
      <c r="CM75" s="81"/>
      <c r="CN75" s="81">
        <v>1026000</v>
      </c>
      <c r="CO75" s="81"/>
      <c r="CP75" s="81"/>
      <c r="CQ75" s="81"/>
      <c r="CR75" s="81"/>
      <c r="CS75" s="81">
        <v>1279000</v>
      </c>
      <c r="CT75" s="81"/>
      <c r="CU75" s="81"/>
      <c r="CV75" s="81"/>
      <c r="CW75" s="81"/>
      <c r="CX75" s="81">
        <v>1613900</v>
      </c>
      <c r="CY75" s="81"/>
      <c r="CZ75" s="81"/>
      <c r="DA75" s="81"/>
      <c r="DB75" s="81"/>
      <c r="DC75" s="81">
        <v>1983500</v>
      </c>
      <c r="DD75" s="81"/>
      <c r="DE75" s="81"/>
      <c r="DF75" s="81"/>
      <c r="DG75" s="81"/>
      <c r="DH75" s="81">
        <v>2408100</v>
      </c>
      <c r="DI75" s="81"/>
      <c r="DJ75" s="81"/>
      <c r="DK75" s="81"/>
      <c r="DL75" s="81"/>
      <c r="DM75" s="81">
        <v>2766200</v>
      </c>
      <c r="DN75" s="81"/>
      <c r="DO75" s="81"/>
      <c r="DP75" s="81"/>
      <c r="DQ75" s="81"/>
      <c r="DR75" s="81">
        <v>3374800</v>
      </c>
      <c r="DS75" s="81"/>
      <c r="DT75" s="81"/>
      <c r="DU75" s="81"/>
      <c r="DV75" s="81"/>
      <c r="DW75" s="81">
        <v>3624162</v>
      </c>
      <c r="DX75" s="81"/>
      <c r="DY75" s="81"/>
      <c r="DZ75" s="81"/>
      <c r="EA75" s="81"/>
      <c r="EB75" s="81">
        <v>3824566</v>
      </c>
      <c r="EC75" s="81"/>
      <c r="ED75" s="81"/>
      <c r="EE75" s="81"/>
      <c r="EF75" s="81"/>
      <c r="EG75" s="81">
        <v>4000897</v>
      </c>
      <c r="EH75" s="81"/>
      <c r="EI75" s="81"/>
      <c r="EJ75" s="81"/>
      <c r="EK75" s="81"/>
      <c r="EL75" s="81">
        <v>4068388</v>
      </c>
      <c r="EM75" s="81"/>
      <c r="EN75" s="81"/>
      <c r="EO75" s="81"/>
      <c r="EP75" s="81"/>
      <c r="EQ75" s="81">
        <v>4714328</v>
      </c>
      <c r="ER75" s="81"/>
      <c r="ES75" s="81"/>
      <c r="ET75" s="81"/>
      <c r="EU75" s="81"/>
      <c r="EV75" s="81">
        <v>5691830</v>
      </c>
      <c r="EW75" s="81"/>
      <c r="EX75" s="81"/>
      <c r="EY75" s="81"/>
      <c r="EZ75" s="81"/>
      <c r="FA75" s="81">
        <v>6038826</v>
      </c>
      <c r="FB75" s="81"/>
      <c r="FC75" s="81"/>
      <c r="FD75" s="81"/>
      <c r="FE75" s="81"/>
      <c r="FF75" s="81">
        <v>6531169</v>
      </c>
      <c r="FG75" s="81"/>
      <c r="FH75" s="81"/>
      <c r="FI75" s="81"/>
      <c r="FJ75" s="81"/>
      <c r="FK75" s="81">
        <v>7410588</v>
      </c>
      <c r="FL75" s="81"/>
      <c r="FM75" s="81"/>
      <c r="FN75" s="81"/>
      <c r="FO75" s="81"/>
      <c r="FP75" s="81">
        <v>8148347</v>
      </c>
      <c r="FQ75" s="81"/>
      <c r="FR75" s="81"/>
      <c r="FS75" s="81"/>
      <c r="FT75" s="81"/>
      <c r="FU75" s="81">
        <v>8532013</v>
      </c>
      <c r="FV75" s="81"/>
      <c r="FW75" s="81"/>
      <c r="FX75" s="81"/>
      <c r="FY75" s="81"/>
      <c r="FZ75" s="81">
        <v>8807120</v>
      </c>
      <c r="GA75" s="81"/>
      <c r="GB75" s="81"/>
      <c r="GC75" s="81"/>
      <c r="GD75" s="81"/>
      <c r="GE75" s="81">
        <v>8668798</v>
      </c>
      <c r="GF75" s="81"/>
      <c r="GG75" s="81"/>
      <c r="GH75" s="81"/>
      <c r="GI75" s="81"/>
      <c r="GJ75" s="81">
        <v>7892013</v>
      </c>
      <c r="GK75" s="81"/>
      <c r="GL75" s="81"/>
      <c r="GM75" s="81"/>
      <c r="GN75" s="81"/>
      <c r="GO75" s="81">
        <v>7116140</v>
      </c>
      <c r="GP75" s="81"/>
      <c r="GQ75" s="81"/>
      <c r="GR75" s="81"/>
      <c r="GS75" s="81"/>
      <c r="GT75" s="81">
        <v>6870880</v>
      </c>
      <c r="GU75" s="81"/>
      <c r="GV75" s="81"/>
      <c r="GW75" s="81"/>
      <c r="GX75" s="81"/>
      <c r="GY75" s="81">
        <v>6601825</v>
      </c>
    </row>
    <row r="76" spans="1:207" ht="14.5">
      <c r="A76" s="81" t="s">
        <v>34</v>
      </c>
      <c r="B76" s="81" t="s">
        <v>37</v>
      </c>
      <c r="C76" s="82" t="s">
        <v>20</v>
      </c>
      <c r="D76" s="88">
        <v>45017</v>
      </c>
      <c r="E76" s="88"/>
      <c r="F76" s="7" t="s">
        <v>93</v>
      </c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>
        <v>107100</v>
      </c>
      <c r="BF76" s="81"/>
      <c r="BG76" s="81"/>
      <c r="BH76" s="81"/>
      <c r="BI76" s="81"/>
      <c r="BJ76" s="81">
        <v>84900</v>
      </c>
      <c r="BK76" s="81"/>
      <c r="BL76" s="81"/>
      <c r="BM76" s="81"/>
      <c r="BN76" s="81"/>
      <c r="BO76" s="81">
        <v>79800</v>
      </c>
      <c r="BP76" s="81"/>
      <c r="BQ76" s="81"/>
      <c r="BR76" s="81"/>
      <c r="BS76" s="81"/>
      <c r="BT76" s="81">
        <v>82800</v>
      </c>
      <c r="BU76" s="81"/>
      <c r="BV76" s="81"/>
      <c r="BW76" s="81"/>
      <c r="BX76" s="81"/>
      <c r="BY76" s="81">
        <v>107400</v>
      </c>
      <c r="BZ76" s="81"/>
      <c r="CA76" s="81"/>
      <c r="CB76" s="81"/>
      <c r="CC76" s="81"/>
      <c r="CD76" s="81">
        <v>123600</v>
      </c>
      <c r="CE76" s="81"/>
      <c r="CF76" s="81"/>
      <c r="CG76" s="81"/>
      <c r="CH76" s="81"/>
      <c r="CI76" s="81">
        <v>164500</v>
      </c>
      <c r="CJ76" s="81"/>
      <c r="CK76" s="81"/>
      <c r="CL76" s="81"/>
      <c r="CM76" s="81"/>
      <c r="CN76" s="81">
        <v>211900</v>
      </c>
      <c r="CO76" s="81"/>
      <c r="CP76" s="81"/>
      <c r="CQ76" s="81"/>
      <c r="CR76" s="81"/>
      <c r="CS76" s="81">
        <v>250600</v>
      </c>
      <c r="CT76" s="81"/>
      <c r="CU76" s="81"/>
      <c r="CV76" s="81"/>
      <c r="CW76" s="81"/>
      <c r="CX76" s="81">
        <v>312200</v>
      </c>
      <c r="CY76" s="81"/>
      <c r="CZ76" s="81"/>
      <c r="DA76" s="81"/>
      <c r="DB76" s="81"/>
      <c r="DC76" s="81">
        <v>406000</v>
      </c>
      <c r="DD76" s="81"/>
      <c r="DE76" s="81"/>
      <c r="DF76" s="81"/>
      <c r="DG76" s="81"/>
      <c r="DH76" s="81">
        <v>518300</v>
      </c>
      <c r="DI76" s="81"/>
      <c r="DJ76" s="81"/>
      <c r="DK76" s="81"/>
      <c r="DL76" s="81"/>
      <c r="DM76" s="81">
        <v>670600</v>
      </c>
      <c r="DN76" s="81"/>
      <c r="DO76" s="81"/>
      <c r="DP76" s="81"/>
      <c r="DQ76" s="81"/>
      <c r="DR76" s="81">
        <v>832700</v>
      </c>
      <c r="DS76" s="81"/>
      <c r="DT76" s="81"/>
      <c r="DU76" s="81"/>
      <c r="DV76" s="81"/>
      <c r="DW76" s="81">
        <v>897191</v>
      </c>
      <c r="DX76" s="81"/>
      <c r="DY76" s="81"/>
      <c r="DZ76" s="81"/>
      <c r="EA76" s="81"/>
      <c r="EB76" s="81">
        <v>1007909</v>
      </c>
      <c r="EC76" s="81"/>
      <c r="ED76" s="81"/>
      <c r="EE76" s="81"/>
      <c r="EF76" s="81"/>
      <c r="EG76" s="81">
        <v>1131296</v>
      </c>
      <c r="EH76" s="81"/>
      <c r="EI76" s="81"/>
      <c r="EJ76" s="81"/>
      <c r="EK76" s="81"/>
      <c r="EL76" s="81">
        <v>1209816</v>
      </c>
      <c r="EM76" s="81"/>
      <c r="EN76" s="81"/>
      <c r="EO76" s="81"/>
      <c r="EP76" s="81"/>
      <c r="EQ76" s="81">
        <v>1250657</v>
      </c>
      <c r="ER76" s="81"/>
      <c r="ES76" s="81"/>
      <c r="ET76" s="81"/>
      <c r="EU76" s="81"/>
      <c r="EV76" s="81">
        <v>1486095</v>
      </c>
      <c r="EW76" s="81"/>
      <c r="EX76" s="81"/>
      <c r="EY76" s="81"/>
      <c r="EZ76" s="81"/>
      <c r="FA76" s="81">
        <v>1842866</v>
      </c>
      <c r="FB76" s="81"/>
      <c r="FC76" s="81"/>
      <c r="FD76" s="81"/>
      <c r="FE76" s="81"/>
      <c r="FF76" s="81">
        <v>2006004</v>
      </c>
      <c r="FG76" s="81"/>
      <c r="FH76" s="81"/>
      <c r="FI76" s="81"/>
      <c r="FJ76" s="81"/>
      <c r="FK76" s="81">
        <v>2232748</v>
      </c>
      <c r="FL76" s="81"/>
      <c r="FM76" s="81"/>
      <c r="FN76" s="81"/>
      <c r="FO76" s="81"/>
      <c r="FP76" s="81">
        <v>2639605</v>
      </c>
      <c r="FQ76" s="81"/>
      <c r="FR76" s="81"/>
      <c r="FS76" s="81"/>
      <c r="FT76" s="81"/>
      <c r="FU76" s="81">
        <v>3022241</v>
      </c>
      <c r="FV76" s="81"/>
      <c r="FW76" s="81"/>
      <c r="FX76" s="81"/>
      <c r="FY76" s="81"/>
      <c r="FZ76" s="81">
        <v>3259057</v>
      </c>
      <c r="GA76" s="81"/>
      <c r="GB76" s="81"/>
      <c r="GC76" s="81"/>
      <c r="GD76" s="81"/>
      <c r="GE76" s="81">
        <v>3436973</v>
      </c>
      <c r="GF76" s="81"/>
      <c r="GG76" s="81"/>
      <c r="GH76" s="81"/>
      <c r="GI76" s="81"/>
      <c r="GJ76" s="81">
        <v>3455989</v>
      </c>
      <c r="GK76" s="81"/>
      <c r="GL76" s="81"/>
      <c r="GM76" s="81"/>
      <c r="GN76" s="81"/>
      <c r="GO76" s="81">
        <v>3204821</v>
      </c>
      <c r="GP76" s="81"/>
      <c r="GQ76" s="81"/>
      <c r="GR76" s="81"/>
      <c r="GS76" s="81"/>
      <c r="GT76" s="81">
        <v>2932574</v>
      </c>
      <c r="GU76" s="81"/>
      <c r="GV76" s="81"/>
      <c r="GW76" s="81"/>
      <c r="GX76" s="81"/>
      <c r="GY76" s="81">
        <v>2898059</v>
      </c>
    </row>
    <row r="77" spans="1:207" ht="14.5">
      <c r="A77" s="81" t="s">
        <v>34</v>
      </c>
      <c r="B77" s="81" t="s">
        <v>37</v>
      </c>
      <c r="C77" s="82" t="s">
        <v>20</v>
      </c>
      <c r="D77" s="88">
        <v>45017</v>
      </c>
      <c r="E77" s="88"/>
      <c r="F77" s="7" t="s">
        <v>94</v>
      </c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>
        <v>23200</v>
      </c>
      <c r="BF77" s="81"/>
      <c r="BG77" s="81"/>
      <c r="BH77" s="81"/>
      <c r="BI77" s="81"/>
      <c r="BJ77" s="81">
        <v>14800</v>
      </c>
      <c r="BK77" s="81"/>
      <c r="BL77" s="81"/>
      <c r="BM77" s="81"/>
      <c r="BN77" s="81"/>
      <c r="BO77" s="81">
        <v>11900</v>
      </c>
      <c r="BP77" s="81"/>
      <c r="BQ77" s="81"/>
      <c r="BR77" s="81"/>
      <c r="BS77" s="81"/>
      <c r="BT77" s="81">
        <v>11300</v>
      </c>
      <c r="BU77" s="81"/>
      <c r="BV77" s="81"/>
      <c r="BW77" s="81"/>
      <c r="BX77" s="81"/>
      <c r="BY77" s="81">
        <v>11900</v>
      </c>
      <c r="BZ77" s="81"/>
      <c r="CA77" s="81"/>
      <c r="CB77" s="81"/>
      <c r="CC77" s="81"/>
      <c r="CD77" s="81">
        <v>15200</v>
      </c>
      <c r="CE77" s="81"/>
      <c r="CF77" s="81"/>
      <c r="CG77" s="81"/>
      <c r="CH77" s="81"/>
      <c r="CI77" s="81">
        <v>19400</v>
      </c>
      <c r="CJ77" s="81"/>
      <c r="CK77" s="81"/>
      <c r="CL77" s="81"/>
      <c r="CM77" s="81"/>
      <c r="CN77" s="81">
        <v>25900</v>
      </c>
      <c r="CO77" s="81"/>
      <c r="CP77" s="81"/>
      <c r="CQ77" s="81"/>
      <c r="CR77" s="81"/>
      <c r="CS77" s="81">
        <v>34700</v>
      </c>
      <c r="CT77" s="81"/>
      <c r="CU77" s="81"/>
      <c r="CV77" s="81"/>
      <c r="CW77" s="81"/>
      <c r="CX77" s="81">
        <v>41100</v>
      </c>
      <c r="CY77" s="81"/>
      <c r="CZ77" s="81"/>
      <c r="DA77" s="81"/>
      <c r="DB77" s="81"/>
      <c r="DC77" s="81">
        <v>52600</v>
      </c>
      <c r="DD77" s="81"/>
      <c r="DE77" s="81"/>
      <c r="DF77" s="81"/>
      <c r="DG77" s="81"/>
      <c r="DH77" s="81">
        <v>71900</v>
      </c>
      <c r="DI77" s="81"/>
      <c r="DJ77" s="81"/>
      <c r="DK77" s="81"/>
      <c r="DL77" s="81"/>
      <c r="DM77" s="81">
        <v>99000</v>
      </c>
      <c r="DN77" s="81"/>
      <c r="DO77" s="81"/>
      <c r="DP77" s="81"/>
      <c r="DQ77" s="81"/>
      <c r="DR77" s="81">
        <v>142500</v>
      </c>
      <c r="DS77" s="81"/>
      <c r="DT77" s="81"/>
      <c r="DU77" s="81"/>
      <c r="DV77" s="81"/>
      <c r="DW77" s="81">
        <v>123524</v>
      </c>
      <c r="DX77" s="81"/>
      <c r="DY77" s="81"/>
      <c r="DZ77" s="81"/>
      <c r="EA77" s="81"/>
      <c r="EB77" s="81">
        <v>144954</v>
      </c>
      <c r="EC77" s="81"/>
      <c r="ED77" s="81"/>
      <c r="EE77" s="81"/>
      <c r="EF77" s="81"/>
      <c r="EG77" s="81">
        <v>191607</v>
      </c>
      <c r="EH77" s="81"/>
      <c r="EI77" s="81"/>
      <c r="EJ77" s="81"/>
      <c r="EK77" s="81"/>
      <c r="EL77" s="81">
        <v>224878</v>
      </c>
      <c r="EM77" s="81"/>
      <c r="EN77" s="81"/>
      <c r="EO77" s="81"/>
      <c r="EP77" s="81"/>
      <c r="EQ77" s="81">
        <v>246955</v>
      </c>
      <c r="ER77" s="81"/>
      <c r="ES77" s="81"/>
      <c r="ET77" s="81"/>
      <c r="EU77" s="81"/>
      <c r="EV77" s="81">
        <v>258736</v>
      </c>
      <c r="EW77" s="81"/>
      <c r="EX77" s="81"/>
      <c r="EY77" s="81"/>
      <c r="EZ77" s="81"/>
      <c r="FA77" s="81">
        <v>308789</v>
      </c>
      <c r="FB77" s="81"/>
      <c r="FC77" s="81"/>
      <c r="FD77" s="81"/>
      <c r="FE77" s="81"/>
      <c r="FF77" s="81">
        <v>390374</v>
      </c>
      <c r="FG77" s="81"/>
      <c r="FH77" s="81"/>
      <c r="FI77" s="81"/>
      <c r="FJ77" s="81"/>
      <c r="FK77" s="81">
        <v>445456</v>
      </c>
      <c r="FL77" s="81"/>
      <c r="FM77" s="81"/>
      <c r="FN77" s="81"/>
      <c r="FO77" s="81"/>
      <c r="FP77" s="81">
        <v>515245</v>
      </c>
      <c r="FQ77" s="81"/>
      <c r="FR77" s="81"/>
      <c r="FS77" s="81"/>
      <c r="FT77" s="81"/>
      <c r="FU77" s="81">
        <v>634642</v>
      </c>
      <c r="FV77" s="81"/>
      <c r="FW77" s="81"/>
      <c r="FX77" s="81"/>
      <c r="FY77" s="81"/>
      <c r="FZ77" s="81">
        <v>768709</v>
      </c>
      <c r="GA77" s="81"/>
      <c r="GB77" s="81"/>
      <c r="GC77" s="81"/>
      <c r="GD77" s="81"/>
      <c r="GE77" s="81">
        <v>873782</v>
      </c>
      <c r="GF77" s="81"/>
      <c r="GG77" s="81"/>
      <c r="GH77" s="81"/>
      <c r="GI77" s="81"/>
      <c r="GJ77" s="81">
        <v>965839</v>
      </c>
      <c r="GK77" s="81"/>
      <c r="GL77" s="81"/>
      <c r="GM77" s="81"/>
      <c r="GN77" s="81"/>
      <c r="GO77" s="81">
        <v>1015823</v>
      </c>
      <c r="GP77" s="81"/>
      <c r="GQ77" s="81"/>
      <c r="GR77" s="81"/>
      <c r="GS77" s="81"/>
      <c r="GT77" s="81">
        <v>990897</v>
      </c>
      <c r="GU77" s="81"/>
      <c r="GV77" s="81"/>
      <c r="GW77" s="81"/>
      <c r="GX77" s="81"/>
      <c r="GY77" s="81">
        <v>946580</v>
      </c>
    </row>
    <row r="78" spans="1:207" ht="14.5">
      <c r="A78" s="81" t="s">
        <v>34</v>
      </c>
      <c r="B78" s="81" t="s">
        <v>37</v>
      </c>
      <c r="C78" s="82" t="s">
        <v>20</v>
      </c>
      <c r="D78" s="88">
        <v>45017</v>
      </c>
      <c r="E78" s="88"/>
      <c r="F78" s="7" t="s">
        <v>95</v>
      </c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>
        <v>51761300</v>
      </c>
      <c r="BF78" s="81"/>
      <c r="BG78" s="81"/>
      <c r="BH78" s="81"/>
      <c r="BI78" s="81"/>
      <c r="BJ78" s="81">
        <v>48733900</v>
      </c>
      <c r="BK78" s="81"/>
      <c r="BL78" s="81"/>
      <c r="BM78" s="81"/>
      <c r="BN78" s="81"/>
      <c r="BO78" s="81">
        <v>44329800</v>
      </c>
      <c r="BP78" s="81"/>
      <c r="BQ78" s="81"/>
      <c r="BR78" s="81"/>
      <c r="BS78" s="81"/>
      <c r="BT78" s="81">
        <v>44119000</v>
      </c>
      <c r="BU78" s="81"/>
      <c r="BV78" s="81"/>
      <c r="BW78" s="81"/>
      <c r="BX78" s="81"/>
      <c r="BY78" s="81">
        <v>47106600</v>
      </c>
      <c r="BZ78" s="81"/>
      <c r="CA78" s="81"/>
      <c r="CB78" s="81"/>
      <c r="CC78" s="81"/>
      <c r="CD78" s="81">
        <v>46613600</v>
      </c>
      <c r="CE78" s="81"/>
      <c r="CF78" s="81"/>
      <c r="CG78" s="81"/>
      <c r="CH78" s="81"/>
      <c r="CI78" s="81">
        <v>47014400</v>
      </c>
      <c r="CJ78" s="81"/>
      <c r="CK78" s="81"/>
      <c r="CL78" s="81"/>
      <c r="CM78" s="81"/>
      <c r="CN78" s="81">
        <v>47876300</v>
      </c>
      <c r="CO78" s="81"/>
      <c r="CP78" s="81"/>
      <c r="CQ78" s="81"/>
      <c r="CR78" s="81"/>
      <c r="CS78" s="81">
        <v>47844000</v>
      </c>
      <c r="CT78" s="81"/>
      <c r="CU78" s="81"/>
      <c r="CV78" s="81"/>
      <c r="CW78" s="81"/>
      <c r="CX78" s="81">
        <v>47879000</v>
      </c>
      <c r="CY78" s="81"/>
      <c r="CZ78" s="81"/>
      <c r="DA78" s="81"/>
      <c r="DB78" s="81"/>
      <c r="DC78" s="81">
        <v>47859200</v>
      </c>
      <c r="DD78" s="81"/>
      <c r="DE78" s="81"/>
      <c r="DF78" s="81"/>
      <c r="DG78" s="81"/>
      <c r="DH78" s="81">
        <v>45841100</v>
      </c>
      <c r="DI78" s="81"/>
      <c r="DJ78" s="81"/>
      <c r="DK78" s="81"/>
      <c r="DL78" s="81"/>
      <c r="DM78" s="81">
        <v>43322500</v>
      </c>
      <c r="DN78" s="81"/>
      <c r="DO78" s="81"/>
      <c r="DP78" s="81"/>
      <c r="DQ78" s="81"/>
      <c r="DR78" s="81">
        <v>39850800</v>
      </c>
      <c r="DS78" s="81"/>
      <c r="DT78" s="81"/>
      <c r="DU78" s="81"/>
      <c r="DV78" s="81"/>
      <c r="DW78" s="81">
        <v>37790893</v>
      </c>
      <c r="DX78" s="81"/>
      <c r="DY78" s="81"/>
      <c r="DZ78" s="81"/>
      <c r="EA78" s="81"/>
      <c r="EB78" s="81">
        <v>34987382</v>
      </c>
      <c r="EC78" s="81"/>
      <c r="ED78" s="81"/>
      <c r="EE78" s="81"/>
      <c r="EF78" s="81"/>
      <c r="EG78" s="81">
        <v>32192110</v>
      </c>
      <c r="EH78" s="81"/>
      <c r="EI78" s="81"/>
      <c r="EJ78" s="81"/>
      <c r="EK78" s="81"/>
      <c r="EL78" s="81">
        <v>29292478</v>
      </c>
      <c r="EM78" s="81"/>
      <c r="EN78" s="81"/>
      <c r="EO78" s="81"/>
      <c r="EP78" s="81"/>
      <c r="EQ78" s="81">
        <v>26631437</v>
      </c>
      <c r="ER78" s="81"/>
      <c r="ES78" s="81"/>
      <c r="ET78" s="81"/>
      <c r="EU78" s="81"/>
      <c r="EV78" s="81">
        <v>24345152</v>
      </c>
      <c r="EW78" s="81"/>
      <c r="EX78" s="81"/>
      <c r="EY78" s="81"/>
      <c r="EZ78" s="81"/>
      <c r="FA78" s="81">
        <v>22082604</v>
      </c>
      <c r="FB78" s="81"/>
      <c r="FC78" s="81"/>
      <c r="FD78" s="81"/>
      <c r="FE78" s="81"/>
      <c r="FF78" s="81">
        <v>19857378</v>
      </c>
      <c r="FG78" s="81"/>
      <c r="FH78" s="81"/>
      <c r="FI78" s="81"/>
      <c r="FJ78" s="81"/>
      <c r="FK78" s="81">
        <v>17705631</v>
      </c>
      <c r="FL78" s="81"/>
      <c r="FM78" s="81"/>
      <c r="FN78" s="81"/>
      <c r="FO78" s="81"/>
      <c r="FP78" s="81">
        <v>15661553</v>
      </c>
      <c r="FQ78" s="81"/>
      <c r="FR78" s="81"/>
      <c r="FS78" s="81"/>
      <c r="FT78" s="81"/>
      <c r="FU78" s="81">
        <v>13684821</v>
      </c>
      <c r="FV78" s="81"/>
      <c r="FW78" s="81"/>
      <c r="FX78" s="81"/>
      <c r="FY78" s="81"/>
      <c r="FZ78" s="81">
        <v>11918992</v>
      </c>
      <c r="GA78" s="81"/>
      <c r="GB78" s="81"/>
      <c r="GC78" s="81"/>
      <c r="GD78" s="81"/>
      <c r="GE78" s="81">
        <v>10256907</v>
      </c>
      <c r="GF78" s="81"/>
      <c r="GG78" s="81"/>
      <c r="GH78" s="81"/>
      <c r="GI78" s="81"/>
      <c r="GJ78" s="81">
        <v>8802365</v>
      </c>
      <c r="GK78" s="81"/>
      <c r="GL78" s="81"/>
      <c r="GM78" s="81"/>
      <c r="GN78" s="81"/>
      <c r="GO78" s="81">
        <v>7500577</v>
      </c>
      <c r="GP78" s="81"/>
      <c r="GQ78" s="81"/>
      <c r="GR78" s="81"/>
      <c r="GS78" s="81"/>
      <c r="GT78" s="81">
        <v>6374099</v>
      </c>
      <c r="GU78" s="81"/>
      <c r="GV78" s="81"/>
      <c r="GW78" s="81"/>
      <c r="GX78" s="81"/>
      <c r="GY78" s="81">
        <v>5408944</v>
      </c>
    </row>
    <row r="79" spans="1:207" ht="14.5">
      <c r="A79" s="81" t="s">
        <v>34</v>
      </c>
      <c r="B79" s="81" t="s">
        <v>37</v>
      </c>
      <c r="C79" s="82" t="s">
        <v>20</v>
      </c>
      <c r="D79" s="88">
        <v>45017</v>
      </c>
      <c r="E79" s="88"/>
      <c r="F79" s="7" t="s">
        <v>96</v>
      </c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>
        <v>51471500</v>
      </c>
      <c r="BF79" s="81"/>
      <c r="BG79" s="81"/>
      <c r="BH79" s="81"/>
      <c r="BI79" s="81"/>
      <c r="BJ79" s="81">
        <v>49819600</v>
      </c>
      <c r="BK79" s="81"/>
      <c r="BL79" s="81"/>
      <c r="BM79" s="81"/>
      <c r="BN79" s="81"/>
      <c r="BO79" s="81">
        <v>47063200</v>
      </c>
      <c r="BP79" s="81"/>
      <c r="BQ79" s="81"/>
      <c r="BR79" s="81"/>
      <c r="BS79" s="81"/>
      <c r="BT79" s="81">
        <v>42834000</v>
      </c>
      <c r="BU79" s="81"/>
      <c r="BV79" s="81"/>
      <c r="BW79" s="81"/>
      <c r="BX79" s="81"/>
      <c r="BY79" s="81">
        <v>42833600</v>
      </c>
      <c r="BZ79" s="81"/>
      <c r="CA79" s="81"/>
      <c r="CB79" s="81"/>
      <c r="CC79" s="81"/>
      <c r="CD79" s="81">
        <v>45580700</v>
      </c>
      <c r="CE79" s="81"/>
      <c r="CF79" s="81"/>
      <c r="CG79" s="81"/>
      <c r="CH79" s="81"/>
      <c r="CI79" s="81">
        <v>45435600</v>
      </c>
      <c r="CJ79" s="81"/>
      <c r="CK79" s="81"/>
      <c r="CL79" s="81"/>
      <c r="CM79" s="81"/>
      <c r="CN79" s="81">
        <v>45925200</v>
      </c>
      <c r="CO79" s="81"/>
      <c r="CP79" s="81"/>
      <c r="CQ79" s="81"/>
      <c r="CR79" s="81"/>
      <c r="CS79" s="81">
        <v>46671300</v>
      </c>
      <c r="CT79" s="81"/>
      <c r="CU79" s="81"/>
      <c r="CV79" s="81"/>
      <c r="CW79" s="81"/>
      <c r="CX79" s="81">
        <v>46637400</v>
      </c>
      <c r="CY79" s="81"/>
      <c r="CZ79" s="81"/>
      <c r="DA79" s="81"/>
      <c r="DB79" s="81"/>
      <c r="DC79" s="81">
        <v>46600500</v>
      </c>
      <c r="DD79" s="81"/>
      <c r="DE79" s="81"/>
      <c r="DF79" s="81"/>
      <c r="DG79" s="81"/>
      <c r="DH79" s="81">
        <v>46011300</v>
      </c>
      <c r="DI79" s="81"/>
      <c r="DJ79" s="81"/>
      <c r="DK79" s="81"/>
      <c r="DL79" s="81"/>
      <c r="DM79" s="81">
        <v>42975000</v>
      </c>
      <c r="DN79" s="81"/>
      <c r="DO79" s="81"/>
      <c r="DP79" s="81"/>
      <c r="DQ79" s="81"/>
      <c r="DR79" s="81">
        <v>38256500</v>
      </c>
      <c r="DS79" s="81"/>
      <c r="DT79" s="81"/>
      <c r="DU79" s="81"/>
      <c r="DV79" s="81"/>
      <c r="DW79" s="81">
        <v>39502599</v>
      </c>
      <c r="DX79" s="81"/>
      <c r="DY79" s="81"/>
      <c r="DZ79" s="81"/>
      <c r="EA79" s="81"/>
      <c r="EB79" s="81">
        <v>37332483</v>
      </c>
      <c r="EC79" s="81"/>
      <c r="ED79" s="81"/>
      <c r="EE79" s="81"/>
      <c r="EF79" s="81"/>
      <c r="EG79" s="81">
        <v>34449776</v>
      </c>
      <c r="EH79" s="81"/>
      <c r="EI79" s="81"/>
      <c r="EJ79" s="81"/>
      <c r="EK79" s="81"/>
      <c r="EL79" s="81">
        <v>31706623</v>
      </c>
      <c r="EM79" s="81"/>
      <c r="EN79" s="81"/>
      <c r="EO79" s="81"/>
      <c r="EP79" s="81"/>
      <c r="EQ79" s="81">
        <v>28868955</v>
      </c>
      <c r="ER79" s="81"/>
      <c r="ES79" s="81"/>
      <c r="ET79" s="81"/>
      <c r="EU79" s="81"/>
      <c r="EV79" s="81">
        <v>26262180</v>
      </c>
      <c r="EW79" s="81"/>
      <c r="EX79" s="81"/>
      <c r="EY79" s="81"/>
      <c r="EZ79" s="81"/>
      <c r="FA79" s="81">
        <v>24022224</v>
      </c>
      <c r="FB79" s="81"/>
      <c r="FC79" s="81"/>
      <c r="FD79" s="81"/>
      <c r="FE79" s="81"/>
      <c r="FF79" s="81">
        <v>21803595</v>
      </c>
      <c r="FG79" s="81"/>
      <c r="FH79" s="81"/>
      <c r="FI79" s="81"/>
      <c r="FJ79" s="81"/>
      <c r="FK79" s="81">
        <v>19619470</v>
      </c>
      <c r="FL79" s="81"/>
      <c r="FM79" s="81"/>
      <c r="FN79" s="81"/>
      <c r="FO79" s="81"/>
      <c r="FP79" s="81">
        <v>17505525</v>
      </c>
      <c r="FQ79" s="81"/>
      <c r="FR79" s="81"/>
      <c r="FS79" s="81"/>
      <c r="FT79" s="81"/>
      <c r="FU79" s="81">
        <v>15504219</v>
      </c>
      <c r="FV79" s="81"/>
      <c r="FW79" s="81"/>
      <c r="FX79" s="81"/>
      <c r="FY79" s="81"/>
      <c r="FZ79" s="81">
        <v>13564588</v>
      </c>
      <c r="GA79" s="81"/>
      <c r="GB79" s="81"/>
      <c r="GC79" s="81"/>
      <c r="GD79" s="81"/>
      <c r="GE79" s="81">
        <v>11829178</v>
      </c>
      <c r="GF79" s="81"/>
      <c r="GG79" s="81"/>
      <c r="GH79" s="81"/>
      <c r="GI79" s="81"/>
      <c r="GJ79" s="81">
        <v>10192756</v>
      </c>
      <c r="GK79" s="81"/>
      <c r="GL79" s="81"/>
      <c r="GM79" s="81"/>
      <c r="GN79" s="81"/>
      <c r="GO79" s="81">
        <v>8759205</v>
      </c>
      <c r="GP79" s="81"/>
      <c r="GQ79" s="81"/>
      <c r="GR79" s="81"/>
      <c r="GS79" s="81"/>
      <c r="GT79" s="81">
        <v>7474480</v>
      </c>
      <c r="GU79" s="81"/>
      <c r="GV79" s="81"/>
      <c r="GW79" s="81"/>
      <c r="GX79" s="81"/>
      <c r="GY79" s="81">
        <v>6361157</v>
      </c>
    </row>
    <row r="80" spans="1:207" ht="14.5">
      <c r="A80" s="81" t="s">
        <v>34</v>
      </c>
      <c r="B80" s="81" t="s">
        <v>37</v>
      </c>
      <c r="C80" s="82" t="s">
        <v>20</v>
      </c>
      <c r="D80" s="88">
        <v>45017</v>
      </c>
      <c r="E80" s="88"/>
      <c r="F80" s="7" t="s">
        <v>97</v>
      </c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>
        <v>49056200</v>
      </c>
      <c r="BF80" s="81"/>
      <c r="BG80" s="81"/>
      <c r="BH80" s="81"/>
      <c r="BI80" s="81"/>
      <c r="BJ80" s="81">
        <v>49253100</v>
      </c>
      <c r="BK80" s="81"/>
      <c r="BL80" s="81"/>
      <c r="BM80" s="81"/>
      <c r="BN80" s="81"/>
      <c r="BO80" s="81">
        <v>47939100</v>
      </c>
      <c r="BP80" s="81"/>
      <c r="BQ80" s="81"/>
      <c r="BR80" s="81"/>
      <c r="BS80" s="81"/>
      <c r="BT80" s="81">
        <v>45332300</v>
      </c>
      <c r="BU80" s="81"/>
      <c r="BV80" s="81"/>
      <c r="BW80" s="81"/>
      <c r="BX80" s="81"/>
      <c r="BY80" s="81">
        <v>41421800</v>
      </c>
      <c r="BZ80" s="81"/>
      <c r="CA80" s="81"/>
      <c r="CB80" s="81"/>
      <c r="CC80" s="81"/>
      <c r="CD80" s="81">
        <v>41555400</v>
      </c>
      <c r="CE80" s="81"/>
      <c r="CF80" s="81"/>
      <c r="CG80" s="81"/>
      <c r="CH80" s="81"/>
      <c r="CI80" s="81">
        <v>44544300</v>
      </c>
      <c r="CJ80" s="81"/>
      <c r="CK80" s="81"/>
      <c r="CL80" s="81"/>
      <c r="CM80" s="81"/>
      <c r="CN80" s="81">
        <v>44427600</v>
      </c>
      <c r="CO80" s="81"/>
      <c r="CP80" s="81"/>
      <c r="CQ80" s="81"/>
      <c r="CR80" s="81"/>
      <c r="CS80" s="81">
        <v>44857600</v>
      </c>
      <c r="CT80" s="81"/>
      <c r="CU80" s="81"/>
      <c r="CV80" s="81"/>
      <c r="CW80" s="81"/>
      <c r="CX80" s="81">
        <v>45511300</v>
      </c>
      <c r="CY80" s="81"/>
      <c r="CZ80" s="81"/>
      <c r="DA80" s="81"/>
      <c r="DB80" s="81"/>
      <c r="DC80" s="81">
        <v>45450000</v>
      </c>
      <c r="DD80" s="81"/>
      <c r="DE80" s="81"/>
      <c r="DF80" s="81"/>
      <c r="DG80" s="81"/>
      <c r="DH80" s="81">
        <v>45223200</v>
      </c>
      <c r="DI80" s="81"/>
      <c r="DJ80" s="81"/>
      <c r="DK80" s="81"/>
      <c r="DL80" s="81"/>
      <c r="DM80" s="81">
        <v>44214100</v>
      </c>
      <c r="DN80" s="81"/>
      <c r="DO80" s="81"/>
      <c r="DP80" s="81"/>
      <c r="DQ80" s="81"/>
      <c r="DR80" s="81">
        <v>40454600</v>
      </c>
      <c r="DS80" s="81"/>
      <c r="DT80" s="81"/>
      <c r="DU80" s="81"/>
      <c r="DV80" s="81"/>
      <c r="DW80" s="81">
        <v>41220060</v>
      </c>
      <c r="DX80" s="81"/>
      <c r="DY80" s="81"/>
      <c r="DZ80" s="81"/>
      <c r="EA80" s="81"/>
      <c r="EB80" s="81">
        <v>38938681</v>
      </c>
      <c r="EC80" s="81"/>
      <c r="ED80" s="81"/>
      <c r="EE80" s="81"/>
      <c r="EF80" s="81"/>
      <c r="EG80" s="81">
        <v>36631048</v>
      </c>
      <c r="EH80" s="81"/>
      <c r="EI80" s="81"/>
      <c r="EJ80" s="81"/>
      <c r="EK80" s="81"/>
      <c r="EL80" s="81">
        <v>33803088</v>
      </c>
      <c r="EM80" s="81"/>
      <c r="EN80" s="81"/>
      <c r="EO80" s="81"/>
      <c r="EP80" s="81"/>
      <c r="EQ80" s="81">
        <v>31122734</v>
      </c>
      <c r="ER80" s="81"/>
      <c r="ES80" s="81"/>
      <c r="ET80" s="81"/>
      <c r="EU80" s="81"/>
      <c r="EV80" s="81">
        <v>28353661</v>
      </c>
      <c r="EW80" s="81"/>
      <c r="EX80" s="81"/>
      <c r="EY80" s="81"/>
      <c r="EZ80" s="81"/>
      <c r="FA80" s="81">
        <v>25808782</v>
      </c>
      <c r="FB80" s="81"/>
      <c r="FC80" s="81"/>
      <c r="FD80" s="81"/>
      <c r="FE80" s="81"/>
      <c r="FF80" s="81">
        <v>23621927</v>
      </c>
      <c r="FG80" s="81"/>
      <c r="FH80" s="81"/>
      <c r="FI80" s="81"/>
      <c r="FJ80" s="81"/>
      <c r="FK80" s="81">
        <v>21453954</v>
      </c>
      <c r="FL80" s="81"/>
      <c r="FM80" s="81"/>
      <c r="FN80" s="81"/>
      <c r="FO80" s="81"/>
      <c r="FP80" s="81">
        <v>19318402</v>
      </c>
      <c r="FQ80" s="81"/>
      <c r="FR80" s="81"/>
      <c r="FS80" s="81"/>
      <c r="FT80" s="81"/>
      <c r="FU80" s="81">
        <v>17260195</v>
      </c>
      <c r="FV80" s="81"/>
      <c r="FW80" s="81"/>
      <c r="FX80" s="81"/>
      <c r="FY80" s="81"/>
      <c r="FZ80" s="81">
        <v>15308491</v>
      </c>
      <c r="GA80" s="81"/>
      <c r="GB80" s="81"/>
      <c r="GC80" s="81"/>
      <c r="GD80" s="81"/>
      <c r="GE80" s="81">
        <v>13411564</v>
      </c>
      <c r="GF80" s="81"/>
      <c r="GG80" s="81"/>
      <c r="GH80" s="81"/>
      <c r="GI80" s="81"/>
      <c r="GJ80" s="81">
        <v>11711213</v>
      </c>
      <c r="GK80" s="81"/>
      <c r="GL80" s="81"/>
      <c r="GM80" s="81"/>
      <c r="GN80" s="81"/>
      <c r="GO80" s="81">
        <v>10104779</v>
      </c>
      <c r="GP80" s="81"/>
      <c r="GQ80" s="81"/>
      <c r="GR80" s="81"/>
      <c r="GS80" s="81"/>
      <c r="GT80" s="81">
        <v>8696032</v>
      </c>
      <c r="GU80" s="81"/>
      <c r="GV80" s="81"/>
      <c r="GW80" s="81"/>
      <c r="GX80" s="81"/>
      <c r="GY80" s="81">
        <v>7431644</v>
      </c>
    </row>
    <row r="81" spans="1:207" ht="14.5">
      <c r="A81" s="81" t="s">
        <v>34</v>
      </c>
      <c r="B81" s="81" t="s">
        <v>37</v>
      </c>
      <c r="C81" s="82" t="s">
        <v>20</v>
      </c>
      <c r="D81" s="88">
        <v>45017</v>
      </c>
      <c r="E81" s="88"/>
      <c r="F81" s="7" t="s">
        <v>98</v>
      </c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>
        <v>46778100</v>
      </c>
      <c r="BF81" s="81"/>
      <c r="BG81" s="81"/>
      <c r="BH81" s="81"/>
      <c r="BI81" s="81"/>
      <c r="BJ81" s="81">
        <v>46831800</v>
      </c>
      <c r="BK81" s="81"/>
      <c r="BL81" s="81"/>
      <c r="BM81" s="81"/>
      <c r="BN81" s="81"/>
      <c r="BO81" s="81">
        <v>47257400</v>
      </c>
      <c r="BP81" s="81"/>
      <c r="BQ81" s="81"/>
      <c r="BR81" s="81"/>
      <c r="BS81" s="81"/>
      <c r="BT81" s="81">
        <v>46104600</v>
      </c>
      <c r="BU81" s="81"/>
      <c r="BV81" s="81"/>
      <c r="BW81" s="81"/>
      <c r="BX81" s="81"/>
      <c r="BY81" s="81">
        <v>43843200</v>
      </c>
      <c r="BZ81" s="81"/>
      <c r="CA81" s="81"/>
      <c r="CB81" s="81"/>
      <c r="CC81" s="81"/>
      <c r="CD81" s="81">
        <v>40323500</v>
      </c>
      <c r="CE81" s="81"/>
      <c r="CF81" s="81"/>
      <c r="CG81" s="81"/>
      <c r="CH81" s="81"/>
      <c r="CI81" s="81">
        <v>40541800</v>
      </c>
      <c r="CJ81" s="81"/>
      <c r="CK81" s="81"/>
      <c r="CL81" s="81"/>
      <c r="CM81" s="81"/>
      <c r="CN81" s="81">
        <v>43513600</v>
      </c>
      <c r="CO81" s="81"/>
      <c r="CP81" s="81"/>
      <c r="CQ81" s="81"/>
      <c r="CR81" s="81"/>
      <c r="CS81" s="81">
        <v>43336700</v>
      </c>
      <c r="CT81" s="81"/>
      <c r="CU81" s="81"/>
      <c r="CV81" s="81"/>
      <c r="CW81" s="81"/>
      <c r="CX81" s="81">
        <v>43807900</v>
      </c>
      <c r="CY81" s="81"/>
      <c r="CZ81" s="81"/>
      <c r="DA81" s="81"/>
      <c r="DB81" s="81"/>
      <c r="DC81" s="81">
        <v>44294800</v>
      </c>
      <c r="DD81" s="81"/>
      <c r="DE81" s="81"/>
      <c r="DF81" s="81"/>
      <c r="DG81" s="81"/>
      <c r="DH81" s="81">
        <v>43969100</v>
      </c>
      <c r="DI81" s="81"/>
      <c r="DJ81" s="81"/>
      <c r="DK81" s="81"/>
      <c r="DL81" s="81"/>
      <c r="DM81" s="81">
        <v>43559200</v>
      </c>
      <c r="DN81" s="81"/>
      <c r="DO81" s="81"/>
      <c r="DP81" s="81"/>
      <c r="DQ81" s="81"/>
      <c r="DR81" s="81">
        <v>41913100</v>
      </c>
      <c r="DS81" s="81"/>
      <c r="DT81" s="81"/>
      <c r="DU81" s="81"/>
      <c r="DV81" s="81"/>
      <c r="DW81" s="81">
        <v>42705217</v>
      </c>
      <c r="DX81" s="81"/>
      <c r="DY81" s="81"/>
      <c r="DZ81" s="81"/>
      <c r="EA81" s="81"/>
      <c r="EB81" s="81">
        <v>40615251</v>
      </c>
      <c r="EC81" s="81"/>
      <c r="ED81" s="81"/>
      <c r="EE81" s="81"/>
      <c r="EF81" s="81"/>
      <c r="EG81" s="81">
        <v>38202219</v>
      </c>
      <c r="EH81" s="81"/>
      <c r="EI81" s="81"/>
      <c r="EJ81" s="81"/>
      <c r="EK81" s="81"/>
      <c r="EL81" s="81">
        <v>35915646</v>
      </c>
      <c r="EM81" s="81"/>
      <c r="EN81" s="81"/>
      <c r="EO81" s="81"/>
      <c r="EP81" s="81"/>
      <c r="EQ81" s="81">
        <v>33145493</v>
      </c>
      <c r="ER81" s="81"/>
      <c r="ES81" s="81"/>
      <c r="ET81" s="81"/>
      <c r="EU81" s="81"/>
      <c r="EV81" s="81">
        <v>30524784</v>
      </c>
      <c r="EW81" s="81"/>
      <c r="EX81" s="81"/>
      <c r="EY81" s="81"/>
      <c r="EZ81" s="81"/>
      <c r="FA81" s="81">
        <v>27823067</v>
      </c>
      <c r="FB81" s="81"/>
      <c r="FC81" s="81"/>
      <c r="FD81" s="81"/>
      <c r="FE81" s="81"/>
      <c r="FF81" s="81">
        <v>25337522</v>
      </c>
      <c r="FG81" s="81"/>
      <c r="FH81" s="81"/>
      <c r="FI81" s="81"/>
      <c r="FJ81" s="81"/>
      <c r="FK81" s="81">
        <v>23202049</v>
      </c>
      <c r="FL81" s="81"/>
      <c r="FM81" s="81"/>
      <c r="FN81" s="81"/>
      <c r="FO81" s="81"/>
      <c r="FP81" s="81">
        <v>21083997</v>
      </c>
      <c r="FQ81" s="81"/>
      <c r="FR81" s="81"/>
      <c r="FS81" s="81"/>
      <c r="FT81" s="81"/>
      <c r="FU81" s="81">
        <v>19009399</v>
      </c>
      <c r="FV81" s="81"/>
      <c r="FW81" s="81"/>
      <c r="FX81" s="81"/>
      <c r="FY81" s="81"/>
      <c r="FZ81" s="81">
        <v>17007168</v>
      </c>
      <c r="GA81" s="81"/>
      <c r="GB81" s="81"/>
      <c r="GC81" s="81"/>
      <c r="GD81" s="81"/>
      <c r="GE81" s="81">
        <v>15105092</v>
      </c>
      <c r="GF81" s="81"/>
      <c r="GG81" s="81"/>
      <c r="GH81" s="81"/>
      <c r="GI81" s="81"/>
      <c r="GJ81" s="81">
        <v>13250942</v>
      </c>
      <c r="GK81" s="81"/>
      <c r="GL81" s="81"/>
      <c r="GM81" s="81"/>
      <c r="GN81" s="81"/>
      <c r="GO81" s="81">
        <v>11585997</v>
      </c>
      <c r="GP81" s="81"/>
      <c r="GQ81" s="81"/>
      <c r="GR81" s="81"/>
      <c r="GS81" s="81"/>
      <c r="GT81" s="81">
        <v>10010091</v>
      </c>
      <c r="GU81" s="81"/>
      <c r="GV81" s="81"/>
      <c r="GW81" s="81"/>
      <c r="GX81" s="81"/>
      <c r="GY81" s="81">
        <v>8626595</v>
      </c>
    </row>
    <row r="82" spans="1:207" ht="14.5">
      <c r="A82" s="81" t="s">
        <v>34</v>
      </c>
      <c r="B82" s="81" t="s">
        <v>37</v>
      </c>
      <c r="C82" s="82" t="s">
        <v>20</v>
      </c>
      <c r="D82" s="88">
        <v>45017</v>
      </c>
      <c r="E82" s="88"/>
      <c r="F82" s="7" t="s">
        <v>99</v>
      </c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>
        <v>44576400</v>
      </c>
      <c r="BF82" s="81"/>
      <c r="BG82" s="81"/>
      <c r="BH82" s="81"/>
      <c r="BI82" s="81"/>
      <c r="BJ82" s="81">
        <v>44451500</v>
      </c>
      <c r="BK82" s="81"/>
      <c r="BL82" s="81"/>
      <c r="BM82" s="81"/>
      <c r="BN82" s="81"/>
      <c r="BO82" s="81">
        <v>44720000</v>
      </c>
      <c r="BP82" s="81"/>
      <c r="BQ82" s="81"/>
      <c r="BR82" s="81"/>
      <c r="BS82" s="81"/>
      <c r="BT82" s="81">
        <v>45275000</v>
      </c>
      <c r="BU82" s="81"/>
      <c r="BV82" s="81"/>
      <c r="BW82" s="81"/>
      <c r="BX82" s="81"/>
      <c r="BY82" s="81">
        <v>44495300</v>
      </c>
      <c r="BZ82" s="81"/>
      <c r="CA82" s="81"/>
      <c r="CB82" s="81"/>
      <c r="CC82" s="81"/>
      <c r="CD82" s="81">
        <v>42659600</v>
      </c>
      <c r="CE82" s="81"/>
      <c r="CF82" s="81"/>
      <c r="CG82" s="81"/>
      <c r="CH82" s="81"/>
      <c r="CI82" s="81">
        <v>39282900</v>
      </c>
      <c r="CJ82" s="81"/>
      <c r="CK82" s="81"/>
      <c r="CL82" s="81"/>
      <c r="CM82" s="81"/>
      <c r="CN82" s="81">
        <v>39542700</v>
      </c>
      <c r="CO82" s="81"/>
      <c r="CP82" s="81"/>
      <c r="CQ82" s="81"/>
      <c r="CR82" s="81"/>
      <c r="CS82" s="81">
        <v>42338100</v>
      </c>
      <c r="CT82" s="81"/>
      <c r="CU82" s="81"/>
      <c r="CV82" s="81"/>
      <c r="CW82" s="81"/>
      <c r="CX82" s="81">
        <v>42360300</v>
      </c>
      <c r="CY82" s="81"/>
      <c r="CZ82" s="81"/>
      <c r="DA82" s="81"/>
      <c r="DB82" s="81"/>
      <c r="DC82" s="81">
        <v>42536700</v>
      </c>
      <c r="DD82" s="81"/>
      <c r="DE82" s="81"/>
      <c r="DF82" s="81"/>
      <c r="DG82" s="81"/>
      <c r="DH82" s="81">
        <v>42979600</v>
      </c>
      <c r="DI82" s="81"/>
      <c r="DJ82" s="81"/>
      <c r="DK82" s="81"/>
      <c r="DL82" s="81"/>
      <c r="DM82" s="81">
        <v>42768900</v>
      </c>
      <c r="DN82" s="81"/>
      <c r="DO82" s="81"/>
      <c r="DP82" s="81"/>
      <c r="DQ82" s="81"/>
      <c r="DR82" s="81">
        <v>42187500</v>
      </c>
      <c r="DS82" s="81"/>
      <c r="DT82" s="81"/>
      <c r="DU82" s="81"/>
      <c r="DV82" s="81"/>
      <c r="DW82" s="81">
        <v>44235179</v>
      </c>
      <c r="DX82" s="81"/>
      <c r="DY82" s="81"/>
      <c r="DZ82" s="81"/>
      <c r="EA82" s="81"/>
      <c r="EB82" s="81">
        <v>41894241</v>
      </c>
      <c r="EC82" s="81"/>
      <c r="ED82" s="81"/>
      <c r="EE82" s="81"/>
      <c r="EF82" s="81"/>
      <c r="EG82" s="81">
        <v>39890987</v>
      </c>
      <c r="EH82" s="81"/>
      <c r="EI82" s="81"/>
      <c r="EJ82" s="81"/>
      <c r="EK82" s="81"/>
      <c r="EL82" s="81">
        <v>37510631</v>
      </c>
      <c r="EM82" s="81"/>
      <c r="EN82" s="81"/>
      <c r="EO82" s="81"/>
      <c r="EP82" s="81"/>
      <c r="EQ82" s="81">
        <v>35271729</v>
      </c>
      <c r="ER82" s="81"/>
      <c r="ES82" s="81"/>
      <c r="ET82" s="81"/>
      <c r="EU82" s="81"/>
      <c r="EV82" s="81">
        <v>32561313</v>
      </c>
      <c r="EW82" s="81"/>
      <c r="EX82" s="81"/>
      <c r="EY82" s="81"/>
      <c r="EZ82" s="81"/>
      <c r="FA82" s="81">
        <v>30005987</v>
      </c>
      <c r="FB82" s="81"/>
      <c r="FC82" s="81"/>
      <c r="FD82" s="81"/>
      <c r="FE82" s="81"/>
      <c r="FF82" s="81">
        <v>27368985</v>
      </c>
      <c r="FG82" s="81"/>
      <c r="FH82" s="81"/>
      <c r="FI82" s="81"/>
      <c r="FJ82" s="81"/>
      <c r="FK82" s="81">
        <v>24943386</v>
      </c>
      <c r="FL82" s="81"/>
      <c r="FM82" s="81"/>
      <c r="FN82" s="81"/>
      <c r="FO82" s="81"/>
      <c r="FP82" s="81">
        <v>22859934</v>
      </c>
      <c r="FQ82" s="81"/>
      <c r="FR82" s="81"/>
      <c r="FS82" s="81"/>
      <c r="FT82" s="81"/>
      <c r="FU82" s="81">
        <v>20790392</v>
      </c>
      <c r="FV82" s="81"/>
      <c r="FW82" s="81"/>
      <c r="FX82" s="81"/>
      <c r="FY82" s="81"/>
      <c r="FZ82" s="81">
        <v>18761872</v>
      </c>
      <c r="GA82" s="81"/>
      <c r="GB82" s="81"/>
      <c r="GC82" s="81"/>
      <c r="GD82" s="81"/>
      <c r="GE82" s="81">
        <v>16801392</v>
      </c>
      <c r="GF82" s="81"/>
      <c r="GG82" s="81"/>
      <c r="GH82" s="81"/>
      <c r="GI82" s="81"/>
      <c r="GJ82" s="81">
        <v>14935944</v>
      </c>
      <c r="GK82" s="81"/>
      <c r="GL82" s="81"/>
      <c r="GM82" s="81"/>
      <c r="GN82" s="81"/>
      <c r="GO82" s="81">
        <v>13114115</v>
      </c>
      <c r="GP82" s="81"/>
      <c r="GQ82" s="81"/>
      <c r="GR82" s="81"/>
      <c r="GS82" s="81"/>
      <c r="GT82" s="81">
        <v>11476198</v>
      </c>
      <c r="GU82" s="81"/>
      <c r="GV82" s="81"/>
      <c r="GW82" s="81"/>
      <c r="GX82" s="81"/>
      <c r="GY82" s="81">
        <v>9923337</v>
      </c>
    </row>
    <row r="83" spans="1:207" ht="14.5">
      <c r="A83" s="81" t="s">
        <v>34</v>
      </c>
      <c r="B83" s="81" t="s">
        <v>37</v>
      </c>
      <c r="C83" s="82" t="s">
        <v>20</v>
      </c>
      <c r="D83" s="88">
        <v>45017</v>
      </c>
      <c r="E83" s="88"/>
      <c r="F83" s="7" t="s">
        <v>100</v>
      </c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>
        <v>40688300</v>
      </c>
      <c r="BF83" s="81"/>
      <c r="BG83" s="81"/>
      <c r="BH83" s="81"/>
      <c r="BI83" s="81"/>
      <c r="BJ83" s="81">
        <v>41941400</v>
      </c>
      <c r="BK83" s="81"/>
      <c r="BL83" s="81"/>
      <c r="BM83" s="81"/>
      <c r="BN83" s="81"/>
      <c r="BO83" s="81">
        <v>42024600</v>
      </c>
      <c r="BP83" s="81"/>
      <c r="BQ83" s="81"/>
      <c r="BR83" s="81"/>
      <c r="BS83" s="81"/>
      <c r="BT83" s="81">
        <v>42467300</v>
      </c>
      <c r="BU83" s="81"/>
      <c r="BV83" s="81"/>
      <c r="BW83" s="81"/>
      <c r="BX83" s="81"/>
      <c r="BY83" s="81">
        <v>43462000</v>
      </c>
      <c r="BZ83" s="81"/>
      <c r="CA83" s="81"/>
      <c r="CB83" s="81"/>
      <c r="CC83" s="81"/>
      <c r="CD83" s="81">
        <v>43051400</v>
      </c>
      <c r="CE83" s="81"/>
      <c r="CF83" s="81"/>
      <c r="CG83" s="81"/>
      <c r="CH83" s="81"/>
      <c r="CI83" s="81">
        <v>41356500</v>
      </c>
      <c r="CJ83" s="81"/>
      <c r="CK83" s="81"/>
      <c r="CL83" s="81"/>
      <c r="CM83" s="81"/>
      <c r="CN83" s="81">
        <v>38020200</v>
      </c>
      <c r="CO83" s="81"/>
      <c r="CP83" s="81"/>
      <c r="CQ83" s="81"/>
      <c r="CR83" s="81"/>
      <c r="CS83" s="81">
        <v>38217200</v>
      </c>
      <c r="CT83" s="81"/>
      <c r="CU83" s="81"/>
      <c r="CV83" s="81"/>
      <c r="CW83" s="81"/>
      <c r="CX83" s="81">
        <v>41182000</v>
      </c>
      <c r="CY83" s="81"/>
      <c r="CZ83" s="81"/>
      <c r="DA83" s="81"/>
      <c r="DB83" s="81"/>
      <c r="DC83" s="81">
        <v>40845900</v>
      </c>
      <c r="DD83" s="81"/>
      <c r="DE83" s="81"/>
      <c r="DF83" s="81"/>
      <c r="DG83" s="81"/>
      <c r="DH83" s="81">
        <v>41038800</v>
      </c>
      <c r="DI83" s="81"/>
      <c r="DJ83" s="81"/>
      <c r="DK83" s="81"/>
      <c r="DL83" s="81"/>
      <c r="DM83" s="81">
        <v>41575100</v>
      </c>
      <c r="DN83" s="81"/>
      <c r="DO83" s="81"/>
      <c r="DP83" s="81"/>
      <c r="DQ83" s="81"/>
      <c r="DR83" s="81">
        <v>41287500</v>
      </c>
      <c r="DS83" s="81"/>
      <c r="DT83" s="81"/>
      <c r="DU83" s="81"/>
      <c r="DV83" s="81"/>
      <c r="DW83" s="81">
        <v>43716971</v>
      </c>
      <c r="DX83" s="81"/>
      <c r="DY83" s="81"/>
      <c r="DZ83" s="81"/>
      <c r="EA83" s="81"/>
      <c r="EB83" s="81">
        <v>43185945</v>
      </c>
      <c r="EC83" s="81"/>
      <c r="ED83" s="81"/>
      <c r="EE83" s="81"/>
      <c r="EF83" s="81"/>
      <c r="EG83" s="81">
        <v>40984657</v>
      </c>
      <c r="EH83" s="81"/>
      <c r="EI83" s="81"/>
      <c r="EJ83" s="81"/>
      <c r="EK83" s="81"/>
      <c r="EL83" s="81">
        <v>39044666</v>
      </c>
      <c r="EM83" s="81"/>
      <c r="EN83" s="81"/>
      <c r="EO83" s="81"/>
      <c r="EP83" s="81"/>
      <c r="EQ83" s="81">
        <v>36706428</v>
      </c>
      <c r="ER83" s="81"/>
      <c r="ES83" s="81"/>
      <c r="ET83" s="81"/>
      <c r="EU83" s="81"/>
      <c r="EV83" s="81">
        <v>34522647</v>
      </c>
      <c r="EW83" s="81"/>
      <c r="EX83" s="81"/>
      <c r="EY83" s="81"/>
      <c r="EZ83" s="81"/>
      <c r="FA83" s="81">
        <v>31887193</v>
      </c>
      <c r="FB83" s="81"/>
      <c r="FC83" s="81"/>
      <c r="FD83" s="81"/>
      <c r="FE83" s="81"/>
      <c r="FF83" s="81">
        <v>29407733</v>
      </c>
      <c r="FG83" s="81"/>
      <c r="FH83" s="81"/>
      <c r="FI83" s="81"/>
      <c r="FJ83" s="81"/>
      <c r="FK83" s="81">
        <v>26844040</v>
      </c>
      <c r="FL83" s="81"/>
      <c r="FM83" s="81"/>
      <c r="FN83" s="81"/>
      <c r="FO83" s="81"/>
      <c r="FP83" s="81">
        <v>24486260</v>
      </c>
      <c r="FQ83" s="81"/>
      <c r="FR83" s="81"/>
      <c r="FS83" s="81"/>
      <c r="FT83" s="81"/>
      <c r="FU83" s="81">
        <v>22462207</v>
      </c>
      <c r="FV83" s="81"/>
      <c r="FW83" s="81"/>
      <c r="FX83" s="81"/>
      <c r="FY83" s="81"/>
      <c r="FZ83" s="81">
        <v>20450133</v>
      </c>
      <c r="GA83" s="81"/>
      <c r="GB83" s="81"/>
      <c r="GC83" s="81"/>
      <c r="GD83" s="81"/>
      <c r="GE83" s="81">
        <v>18475014</v>
      </c>
      <c r="GF83" s="81"/>
      <c r="GG83" s="81"/>
      <c r="GH83" s="81"/>
      <c r="GI83" s="81"/>
      <c r="GJ83" s="81">
        <v>16562546</v>
      </c>
      <c r="GK83" s="81"/>
      <c r="GL83" s="81"/>
      <c r="GM83" s="81"/>
      <c r="GN83" s="81"/>
      <c r="GO83" s="81">
        <v>14739231</v>
      </c>
      <c r="GP83" s="81"/>
      <c r="GQ83" s="81"/>
      <c r="GR83" s="81"/>
      <c r="GS83" s="81"/>
      <c r="GT83" s="81">
        <v>12955003</v>
      </c>
      <c r="GU83" s="81"/>
      <c r="GV83" s="81"/>
      <c r="GW83" s="81"/>
      <c r="GX83" s="81"/>
      <c r="GY83" s="81">
        <v>11348364</v>
      </c>
    </row>
    <row r="84" spans="1:207" ht="14.5">
      <c r="A84" s="81" t="s">
        <v>34</v>
      </c>
      <c r="B84" s="81" t="s">
        <v>37</v>
      </c>
      <c r="C84" s="82" t="s">
        <v>20</v>
      </c>
      <c r="D84" s="88">
        <v>45017</v>
      </c>
      <c r="E84" s="88"/>
      <c r="F84" s="7" t="s">
        <v>101</v>
      </c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>
        <v>36389200</v>
      </c>
      <c r="BF84" s="81"/>
      <c r="BG84" s="81"/>
      <c r="BH84" s="81"/>
      <c r="BI84" s="81"/>
      <c r="BJ84" s="81">
        <v>37599600</v>
      </c>
      <c r="BK84" s="81"/>
      <c r="BL84" s="81"/>
      <c r="BM84" s="81"/>
      <c r="BN84" s="81"/>
      <c r="BO84" s="81">
        <v>38973600</v>
      </c>
      <c r="BP84" s="81"/>
      <c r="BQ84" s="81"/>
      <c r="BR84" s="81"/>
      <c r="BS84" s="81"/>
      <c r="BT84" s="81">
        <v>39251800</v>
      </c>
      <c r="BU84" s="81"/>
      <c r="BV84" s="81"/>
      <c r="BW84" s="81"/>
      <c r="BX84" s="81"/>
      <c r="BY84" s="81">
        <v>40250400</v>
      </c>
      <c r="BZ84" s="81"/>
      <c r="CA84" s="81"/>
      <c r="CB84" s="81"/>
      <c r="CC84" s="81"/>
      <c r="CD84" s="81">
        <v>41586800</v>
      </c>
      <c r="CE84" s="81"/>
      <c r="CF84" s="81"/>
      <c r="CG84" s="81"/>
      <c r="CH84" s="81"/>
      <c r="CI84" s="81">
        <v>41303400</v>
      </c>
      <c r="CJ84" s="81"/>
      <c r="CK84" s="81"/>
      <c r="CL84" s="81"/>
      <c r="CM84" s="81"/>
      <c r="CN84" s="81">
        <v>39595400</v>
      </c>
      <c r="CO84" s="81"/>
      <c r="CP84" s="81"/>
      <c r="CQ84" s="81"/>
      <c r="CR84" s="81"/>
      <c r="CS84" s="81">
        <v>36410800</v>
      </c>
      <c r="CT84" s="81"/>
      <c r="CU84" s="81"/>
      <c r="CV84" s="81"/>
      <c r="CW84" s="81"/>
      <c r="CX84" s="81">
        <v>36740400</v>
      </c>
      <c r="CY84" s="81"/>
      <c r="CZ84" s="81"/>
      <c r="DA84" s="81"/>
      <c r="DB84" s="81"/>
      <c r="DC84" s="81">
        <v>39425200</v>
      </c>
      <c r="DD84" s="81"/>
      <c r="DE84" s="81"/>
      <c r="DF84" s="81"/>
      <c r="DG84" s="81"/>
      <c r="DH84" s="81">
        <v>38995000</v>
      </c>
      <c r="DI84" s="81"/>
      <c r="DJ84" s="81"/>
      <c r="DK84" s="81"/>
      <c r="DL84" s="81"/>
      <c r="DM84" s="81">
        <v>39318400</v>
      </c>
      <c r="DN84" s="81"/>
      <c r="DO84" s="81"/>
      <c r="DP84" s="81"/>
      <c r="DQ84" s="81"/>
      <c r="DR84" s="81">
        <v>39863200</v>
      </c>
      <c r="DS84" s="81"/>
      <c r="DT84" s="81"/>
      <c r="DU84" s="81"/>
      <c r="DV84" s="81"/>
      <c r="DW84" s="81">
        <v>43117304</v>
      </c>
      <c r="DX84" s="81"/>
      <c r="DY84" s="81"/>
      <c r="DZ84" s="81"/>
      <c r="EA84" s="81"/>
      <c r="EB84" s="81">
        <v>42367182</v>
      </c>
      <c r="EC84" s="81"/>
      <c r="ED84" s="81"/>
      <c r="EE84" s="81"/>
      <c r="EF84" s="81"/>
      <c r="EG84" s="81">
        <v>41960832</v>
      </c>
      <c r="EH84" s="81"/>
      <c r="EI84" s="81"/>
      <c r="EJ84" s="81"/>
      <c r="EK84" s="81"/>
      <c r="EL84" s="81">
        <v>39855180</v>
      </c>
      <c r="EM84" s="81"/>
      <c r="EN84" s="81"/>
      <c r="EO84" s="81"/>
      <c r="EP84" s="81"/>
      <c r="EQ84" s="81">
        <v>37991801</v>
      </c>
      <c r="ER84" s="81"/>
      <c r="ES84" s="81"/>
      <c r="ET84" s="81"/>
      <c r="EU84" s="81"/>
      <c r="EV84" s="81">
        <v>35715027</v>
      </c>
      <c r="EW84" s="81"/>
      <c r="EX84" s="81"/>
      <c r="EY84" s="81"/>
      <c r="EZ84" s="81"/>
      <c r="FA84" s="81">
        <v>33606776</v>
      </c>
      <c r="FB84" s="81"/>
      <c r="FC84" s="81"/>
      <c r="FD84" s="81"/>
      <c r="FE84" s="81"/>
      <c r="FF84" s="81">
        <v>31064420</v>
      </c>
      <c r="FG84" s="81"/>
      <c r="FH84" s="81"/>
      <c r="FI84" s="81"/>
      <c r="FJ84" s="81"/>
      <c r="FK84" s="81">
        <v>28676827</v>
      </c>
      <c r="FL84" s="81"/>
      <c r="FM84" s="81"/>
      <c r="FN84" s="81"/>
      <c r="FO84" s="81"/>
      <c r="FP84" s="81">
        <v>26202135</v>
      </c>
      <c r="FQ84" s="81"/>
      <c r="FR84" s="81"/>
      <c r="FS84" s="81"/>
      <c r="FT84" s="81"/>
      <c r="FU84" s="81">
        <v>23926252</v>
      </c>
      <c r="FV84" s="81"/>
      <c r="FW84" s="81"/>
      <c r="FX84" s="81"/>
      <c r="FY84" s="81"/>
      <c r="FZ84" s="81">
        <v>21975997</v>
      </c>
      <c r="GA84" s="81"/>
      <c r="GB84" s="81"/>
      <c r="GC84" s="81"/>
      <c r="GD84" s="81"/>
      <c r="GE84" s="81">
        <v>20033851</v>
      </c>
      <c r="GF84" s="81"/>
      <c r="GG84" s="81"/>
      <c r="GH84" s="81"/>
      <c r="GI84" s="81"/>
      <c r="GJ84" s="81">
        <v>18123594</v>
      </c>
      <c r="GK84" s="81"/>
      <c r="GL84" s="81"/>
      <c r="GM84" s="81"/>
      <c r="GN84" s="81"/>
      <c r="GO84" s="81">
        <v>16269305</v>
      </c>
      <c r="GP84" s="81"/>
      <c r="GQ84" s="81"/>
      <c r="GR84" s="81"/>
      <c r="GS84" s="81"/>
      <c r="GT84" s="81">
        <v>14497538</v>
      </c>
      <c r="GU84" s="81"/>
      <c r="GV84" s="81"/>
      <c r="GW84" s="81"/>
      <c r="GX84" s="81"/>
      <c r="GY84" s="81">
        <v>12759171</v>
      </c>
    </row>
    <row r="85" spans="1:207" ht="14.5">
      <c r="A85" s="81" t="s">
        <v>34</v>
      </c>
      <c r="B85" s="81" t="s">
        <v>37</v>
      </c>
      <c r="C85" s="82" t="s">
        <v>20</v>
      </c>
      <c r="D85" s="88">
        <v>45017</v>
      </c>
      <c r="E85" s="88"/>
      <c r="F85" s="7" t="s">
        <v>102</v>
      </c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>
        <v>30985300</v>
      </c>
      <c r="BF85" s="81"/>
      <c r="BG85" s="81"/>
      <c r="BH85" s="81"/>
      <c r="BI85" s="81"/>
      <c r="BJ85" s="81">
        <v>32937700</v>
      </c>
      <c r="BK85" s="81"/>
      <c r="BL85" s="81"/>
      <c r="BM85" s="81"/>
      <c r="BN85" s="81"/>
      <c r="BO85" s="81">
        <v>34195500</v>
      </c>
      <c r="BP85" s="81"/>
      <c r="BQ85" s="81"/>
      <c r="BR85" s="81"/>
      <c r="BS85" s="81"/>
      <c r="BT85" s="81">
        <v>35580400</v>
      </c>
      <c r="BU85" s="81"/>
      <c r="BV85" s="81"/>
      <c r="BW85" s="81"/>
      <c r="BX85" s="81"/>
      <c r="BY85" s="81">
        <v>36512900</v>
      </c>
      <c r="BZ85" s="81"/>
      <c r="CA85" s="81"/>
      <c r="CB85" s="81"/>
      <c r="CC85" s="81"/>
      <c r="CD85" s="81">
        <v>37843100</v>
      </c>
      <c r="CE85" s="81"/>
      <c r="CF85" s="81"/>
      <c r="CG85" s="81"/>
      <c r="CH85" s="81"/>
      <c r="CI85" s="81">
        <v>39280000</v>
      </c>
      <c r="CJ85" s="81"/>
      <c r="CK85" s="81"/>
      <c r="CL85" s="81"/>
      <c r="CM85" s="81"/>
      <c r="CN85" s="81">
        <v>38997500</v>
      </c>
      <c r="CO85" s="81"/>
      <c r="CP85" s="81"/>
      <c r="CQ85" s="81"/>
      <c r="CR85" s="81"/>
      <c r="CS85" s="81">
        <v>37433800</v>
      </c>
      <c r="CT85" s="81"/>
      <c r="CU85" s="81"/>
      <c r="CV85" s="81"/>
      <c r="CW85" s="81"/>
      <c r="CX85" s="81">
        <v>34494300</v>
      </c>
      <c r="CY85" s="81"/>
      <c r="CZ85" s="81"/>
      <c r="DA85" s="81"/>
      <c r="DB85" s="81"/>
      <c r="DC85" s="81">
        <v>34663900</v>
      </c>
      <c r="DD85" s="81"/>
      <c r="DE85" s="81"/>
      <c r="DF85" s="81"/>
      <c r="DG85" s="81"/>
      <c r="DH85" s="81">
        <v>37233500</v>
      </c>
      <c r="DI85" s="81"/>
      <c r="DJ85" s="81"/>
      <c r="DK85" s="81"/>
      <c r="DL85" s="81"/>
      <c r="DM85" s="81">
        <v>36911800</v>
      </c>
      <c r="DN85" s="81"/>
      <c r="DO85" s="81"/>
      <c r="DP85" s="81"/>
      <c r="DQ85" s="81"/>
      <c r="DR85" s="81">
        <v>37235300</v>
      </c>
      <c r="DS85" s="81"/>
      <c r="DT85" s="81"/>
      <c r="DU85" s="81"/>
      <c r="DV85" s="81"/>
      <c r="DW85" s="81">
        <v>41690486</v>
      </c>
      <c r="DX85" s="81"/>
      <c r="DY85" s="81"/>
      <c r="DZ85" s="81"/>
      <c r="EA85" s="81"/>
      <c r="EB85" s="81">
        <v>41273309</v>
      </c>
      <c r="EC85" s="81"/>
      <c r="ED85" s="81"/>
      <c r="EE85" s="81"/>
      <c r="EF85" s="81"/>
      <c r="EG85" s="81">
        <v>40729641</v>
      </c>
      <c r="EH85" s="81"/>
      <c r="EI85" s="81"/>
      <c r="EJ85" s="81"/>
      <c r="EK85" s="81"/>
      <c r="EL85" s="81">
        <v>40376969</v>
      </c>
      <c r="EM85" s="81"/>
      <c r="EN85" s="81"/>
      <c r="EO85" s="81"/>
      <c r="EP85" s="81"/>
      <c r="EQ85" s="81">
        <v>38385081</v>
      </c>
      <c r="ER85" s="81"/>
      <c r="ES85" s="81"/>
      <c r="ET85" s="81"/>
      <c r="EU85" s="81"/>
      <c r="EV85" s="81">
        <v>36622815</v>
      </c>
      <c r="EW85" s="81"/>
      <c r="EX85" s="81"/>
      <c r="EY85" s="81"/>
      <c r="EZ85" s="81"/>
      <c r="FA85" s="81">
        <v>34434214</v>
      </c>
      <c r="FB85" s="81"/>
      <c r="FC85" s="81"/>
      <c r="FD85" s="81"/>
      <c r="FE85" s="81"/>
      <c r="FF85" s="81">
        <v>32422564</v>
      </c>
      <c r="FG85" s="81"/>
      <c r="FH85" s="81"/>
      <c r="FI85" s="81"/>
      <c r="FJ85" s="81"/>
      <c r="FK85" s="81">
        <v>29997873</v>
      </c>
      <c r="FL85" s="81"/>
      <c r="FM85" s="81"/>
      <c r="FN85" s="81"/>
      <c r="FO85" s="81"/>
      <c r="FP85" s="81">
        <v>27726552</v>
      </c>
      <c r="FQ85" s="81"/>
      <c r="FR85" s="81"/>
      <c r="FS85" s="81"/>
      <c r="FT85" s="81"/>
      <c r="FU85" s="81">
        <v>25364165</v>
      </c>
      <c r="FV85" s="81"/>
      <c r="FW85" s="81"/>
      <c r="FX85" s="81"/>
      <c r="FY85" s="81"/>
      <c r="FZ85" s="81">
        <v>23194529</v>
      </c>
      <c r="GA85" s="81"/>
      <c r="GB85" s="81"/>
      <c r="GC85" s="81"/>
      <c r="GD85" s="81"/>
      <c r="GE85" s="81">
        <v>21338331</v>
      </c>
      <c r="GF85" s="81"/>
      <c r="GG85" s="81"/>
      <c r="GH85" s="81"/>
      <c r="GI85" s="81"/>
      <c r="GJ85" s="81">
        <v>19486046</v>
      </c>
      <c r="GK85" s="81"/>
      <c r="GL85" s="81"/>
      <c r="GM85" s="81"/>
      <c r="GN85" s="81"/>
      <c r="GO85" s="81">
        <v>17659366</v>
      </c>
      <c r="GP85" s="81"/>
      <c r="GQ85" s="81"/>
      <c r="GR85" s="81"/>
      <c r="GS85" s="81"/>
      <c r="GT85" s="81">
        <v>15880719</v>
      </c>
      <c r="GU85" s="81"/>
      <c r="GV85" s="81"/>
      <c r="GW85" s="81"/>
      <c r="GX85" s="81"/>
      <c r="GY85" s="81">
        <v>14175949</v>
      </c>
    </row>
    <row r="86" spans="1:207" ht="14.5">
      <c r="A86" s="81" t="s">
        <v>34</v>
      </c>
      <c r="B86" s="81" t="s">
        <v>37</v>
      </c>
      <c r="C86" s="82" t="s">
        <v>20</v>
      </c>
      <c r="D86" s="88">
        <v>45017</v>
      </c>
      <c r="E86" s="88"/>
      <c r="F86" s="7" t="s">
        <v>103</v>
      </c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>
        <v>25865700</v>
      </c>
      <c r="BF86" s="81"/>
      <c r="BG86" s="81"/>
      <c r="BH86" s="81"/>
      <c r="BI86" s="81"/>
      <c r="BJ86" s="81">
        <v>27062800</v>
      </c>
      <c r="BK86" s="81"/>
      <c r="BL86" s="81"/>
      <c r="BM86" s="81"/>
      <c r="BN86" s="81"/>
      <c r="BO86" s="81">
        <v>28790500</v>
      </c>
      <c r="BP86" s="81"/>
      <c r="BQ86" s="81"/>
      <c r="BR86" s="81"/>
      <c r="BS86" s="81"/>
      <c r="BT86" s="81">
        <v>30159500</v>
      </c>
      <c r="BU86" s="81"/>
      <c r="BV86" s="81"/>
      <c r="BW86" s="81"/>
      <c r="BX86" s="81"/>
      <c r="BY86" s="81">
        <v>32317700</v>
      </c>
      <c r="BZ86" s="81"/>
      <c r="CA86" s="81"/>
      <c r="CB86" s="81"/>
      <c r="CC86" s="81"/>
      <c r="CD86" s="81">
        <v>33376300</v>
      </c>
      <c r="CE86" s="81"/>
      <c r="CF86" s="81"/>
      <c r="CG86" s="81"/>
      <c r="CH86" s="81"/>
      <c r="CI86" s="81">
        <v>34882100</v>
      </c>
      <c r="CJ86" s="81"/>
      <c r="CK86" s="81"/>
      <c r="CL86" s="81"/>
      <c r="CM86" s="81"/>
      <c r="CN86" s="81">
        <v>36215900</v>
      </c>
      <c r="CO86" s="81"/>
      <c r="CP86" s="81"/>
      <c r="CQ86" s="81"/>
      <c r="CR86" s="81"/>
      <c r="CS86" s="81">
        <v>36126700</v>
      </c>
      <c r="CT86" s="81"/>
      <c r="CU86" s="81"/>
      <c r="CV86" s="81"/>
      <c r="CW86" s="81"/>
      <c r="CX86" s="81">
        <v>34708000</v>
      </c>
      <c r="CY86" s="81"/>
      <c r="CZ86" s="81"/>
      <c r="DA86" s="81"/>
      <c r="DB86" s="81"/>
      <c r="DC86" s="81">
        <v>31903700</v>
      </c>
      <c r="DD86" s="81"/>
      <c r="DE86" s="81"/>
      <c r="DF86" s="81"/>
      <c r="DG86" s="81"/>
      <c r="DH86" s="81">
        <v>32289000</v>
      </c>
      <c r="DI86" s="81"/>
      <c r="DJ86" s="81"/>
      <c r="DK86" s="81"/>
      <c r="DL86" s="81"/>
      <c r="DM86" s="81">
        <v>34639500</v>
      </c>
      <c r="DN86" s="81"/>
      <c r="DO86" s="81"/>
      <c r="DP86" s="81"/>
      <c r="DQ86" s="81"/>
      <c r="DR86" s="81">
        <v>34322500</v>
      </c>
      <c r="DS86" s="81"/>
      <c r="DT86" s="81"/>
      <c r="DU86" s="81"/>
      <c r="DV86" s="81"/>
      <c r="DW86" s="81">
        <v>38748499</v>
      </c>
      <c r="DX86" s="81"/>
      <c r="DY86" s="81"/>
      <c r="DZ86" s="81"/>
      <c r="EA86" s="81"/>
      <c r="EB86" s="81">
        <v>39081463</v>
      </c>
      <c r="EC86" s="81"/>
      <c r="ED86" s="81"/>
      <c r="EE86" s="81"/>
      <c r="EF86" s="81"/>
      <c r="EG86" s="81">
        <v>38996616</v>
      </c>
      <c r="EH86" s="81"/>
      <c r="EI86" s="81"/>
      <c r="EJ86" s="81"/>
      <c r="EK86" s="81"/>
      <c r="EL86" s="81">
        <v>38536822</v>
      </c>
      <c r="EM86" s="81"/>
      <c r="EN86" s="81"/>
      <c r="EO86" s="81"/>
      <c r="EP86" s="81"/>
      <c r="EQ86" s="81">
        <v>38242103</v>
      </c>
      <c r="ER86" s="81"/>
      <c r="ES86" s="81"/>
      <c r="ET86" s="81"/>
      <c r="EU86" s="81"/>
      <c r="EV86" s="81">
        <v>36406448</v>
      </c>
      <c r="EW86" s="81"/>
      <c r="EX86" s="81"/>
      <c r="EY86" s="81"/>
      <c r="EZ86" s="81"/>
      <c r="FA86" s="81">
        <v>34789206</v>
      </c>
      <c r="FB86" s="81"/>
      <c r="FC86" s="81"/>
      <c r="FD86" s="81"/>
      <c r="FE86" s="81"/>
      <c r="FF86" s="81">
        <v>32728474</v>
      </c>
      <c r="FG86" s="81"/>
      <c r="FH86" s="81"/>
      <c r="FI86" s="81"/>
      <c r="FJ86" s="81"/>
      <c r="FK86" s="81">
        <v>30851842</v>
      </c>
      <c r="FL86" s="81"/>
      <c r="FM86" s="81"/>
      <c r="FN86" s="81"/>
      <c r="FO86" s="81"/>
      <c r="FP86" s="81">
        <v>28587798</v>
      </c>
      <c r="FQ86" s="81"/>
      <c r="FR86" s="81"/>
      <c r="FS86" s="81"/>
      <c r="FT86" s="81"/>
      <c r="FU86" s="81">
        <v>26470369</v>
      </c>
      <c r="FV86" s="81"/>
      <c r="FW86" s="81"/>
      <c r="FX86" s="81"/>
      <c r="FY86" s="81"/>
      <c r="FZ86" s="81">
        <v>24259354</v>
      </c>
      <c r="GA86" s="81"/>
      <c r="GB86" s="81"/>
      <c r="GC86" s="81"/>
      <c r="GD86" s="81"/>
      <c r="GE86" s="81">
        <v>22228695</v>
      </c>
      <c r="GF86" s="81"/>
      <c r="GG86" s="81"/>
      <c r="GH86" s="81"/>
      <c r="GI86" s="81"/>
      <c r="GJ86" s="81">
        <v>20496281</v>
      </c>
      <c r="GK86" s="81"/>
      <c r="GL86" s="81"/>
      <c r="GM86" s="81"/>
      <c r="GN86" s="81"/>
      <c r="GO86" s="81">
        <v>18761765</v>
      </c>
      <c r="GP86" s="81"/>
      <c r="GQ86" s="81"/>
      <c r="GR86" s="81"/>
      <c r="GS86" s="81"/>
      <c r="GT86" s="81">
        <v>17044583</v>
      </c>
      <c r="GU86" s="81"/>
      <c r="GV86" s="81"/>
      <c r="GW86" s="81"/>
      <c r="GX86" s="81"/>
      <c r="GY86" s="81">
        <v>15364638</v>
      </c>
    </row>
    <row r="87" spans="1:207" ht="14.5">
      <c r="A87" s="81" t="s">
        <v>34</v>
      </c>
      <c r="B87" s="81" t="s">
        <v>37</v>
      </c>
      <c r="C87" s="82" t="s">
        <v>20</v>
      </c>
      <c r="D87" s="88">
        <v>45017</v>
      </c>
      <c r="E87" s="88"/>
      <c r="F87" s="7" t="s">
        <v>104</v>
      </c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>
        <v>21091100</v>
      </c>
      <c r="BF87" s="81"/>
      <c r="BG87" s="81"/>
      <c r="BH87" s="81"/>
      <c r="BI87" s="81"/>
      <c r="BJ87" s="81">
        <v>21291100</v>
      </c>
      <c r="BK87" s="81"/>
      <c r="BL87" s="81"/>
      <c r="BM87" s="81"/>
      <c r="BN87" s="81"/>
      <c r="BO87" s="81">
        <v>22324200</v>
      </c>
      <c r="BP87" s="81"/>
      <c r="BQ87" s="81"/>
      <c r="BR87" s="81"/>
      <c r="BS87" s="81"/>
      <c r="BT87" s="81">
        <v>23989000</v>
      </c>
      <c r="BU87" s="81"/>
      <c r="BV87" s="81"/>
      <c r="BW87" s="81"/>
      <c r="BX87" s="81"/>
      <c r="BY87" s="81">
        <v>26120600</v>
      </c>
      <c r="BZ87" s="81"/>
      <c r="CA87" s="81"/>
      <c r="CB87" s="81"/>
      <c r="CC87" s="81"/>
      <c r="CD87" s="81">
        <v>28257500</v>
      </c>
      <c r="CE87" s="81"/>
      <c r="CF87" s="81"/>
      <c r="CG87" s="81"/>
      <c r="CH87" s="81"/>
      <c r="CI87" s="81">
        <v>29588900</v>
      </c>
      <c r="CJ87" s="81"/>
      <c r="CK87" s="81"/>
      <c r="CL87" s="81"/>
      <c r="CM87" s="81"/>
      <c r="CN87" s="81">
        <v>30971500</v>
      </c>
      <c r="CO87" s="81"/>
      <c r="CP87" s="81"/>
      <c r="CQ87" s="81"/>
      <c r="CR87" s="81"/>
      <c r="CS87" s="81">
        <v>32360500</v>
      </c>
      <c r="CT87" s="81"/>
      <c r="CU87" s="81"/>
      <c r="CV87" s="81"/>
      <c r="CW87" s="81"/>
      <c r="CX87" s="81">
        <v>32453100</v>
      </c>
      <c r="CY87" s="81"/>
      <c r="CZ87" s="81"/>
      <c r="DA87" s="81"/>
      <c r="DB87" s="81"/>
      <c r="DC87" s="81">
        <v>31116700</v>
      </c>
      <c r="DD87" s="81"/>
      <c r="DE87" s="81"/>
      <c r="DF87" s="81"/>
      <c r="DG87" s="81"/>
      <c r="DH87" s="81">
        <v>28754200</v>
      </c>
      <c r="DI87" s="81"/>
      <c r="DJ87" s="81"/>
      <c r="DK87" s="81"/>
      <c r="DL87" s="81"/>
      <c r="DM87" s="81">
        <v>29014500</v>
      </c>
      <c r="DN87" s="81"/>
      <c r="DO87" s="81"/>
      <c r="DP87" s="81"/>
      <c r="DQ87" s="81"/>
      <c r="DR87" s="81">
        <v>31244800</v>
      </c>
      <c r="DS87" s="81"/>
      <c r="DT87" s="81"/>
      <c r="DU87" s="81"/>
      <c r="DV87" s="81"/>
      <c r="DW87" s="81">
        <v>36258392</v>
      </c>
      <c r="DX87" s="81"/>
      <c r="DY87" s="81"/>
      <c r="DZ87" s="81"/>
      <c r="EA87" s="81"/>
      <c r="EB87" s="81">
        <v>35177553</v>
      </c>
      <c r="EC87" s="81"/>
      <c r="ED87" s="81"/>
      <c r="EE87" s="81"/>
      <c r="EF87" s="81"/>
      <c r="EG87" s="81">
        <v>35967400</v>
      </c>
      <c r="EH87" s="81"/>
      <c r="EI87" s="81"/>
      <c r="EJ87" s="81"/>
      <c r="EK87" s="81"/>
      <c r="EL87" s="81">
        <v>36000916</v>
      </c>
      <c r="EM87" s="81"/>
      <c r="EN87" s="81"/>
      <c r="EO87" s="81"/>
      <c r="EP87" s="81"/>
      <c r="EQ87" s="81">
        <v>35642829</v>
      </c>
      <c r="ER87" s="81"/>
      <c r="ES87" s="81"/>
      <c r="ET87" s="81"/>
      <c r="EU87" s="81"/>
      <c r="EV87" s="81">
        <v>35423519</v>
      </c>
      <c r="EW87" s="81"/>
      <c r="EX87" s="81"/>
      <c r="EY87" s="81"/>
      <c r="EZ87" s="81"/>
      <c r="FA87" s="81">
        <v>33794935</v>
      </c>
      <c r="FB87" s="81"/>
      <c r="FC87" s="81"/>
      <c r="FD87" s="81"/>
      <c r="FE87" s="81"/>
      <c r="FF87" s="81">
        <v>32363480</v>
      </c>
      <c r="FG87" s="81"/>
      <c r="FH87" s="81"/>
      <c r="FI87" s="81"/>
      <c r="FJ87" s="81"/>
      <c r="FK87" s="81">
        <v>30476573</v>
      </c>
      <c r="FL87" s="81"/>
      <c r="FM87" s="81"/>
      <c r="FN87" s="81"/>
      <c r="FO87" s="81"/>
      <c r="FP87" s="81">
        <v>28781417</v>
      </c>
      <c r="FQ87" s="81"/>
      <c r="FR87" s="81"/>
      <c r="FS87" s="81"/>
      <c r="FT87" s="81"/>
      <c r="FU87" s="81">
        <v>26728881</v>
      </c>
      <c r="FV87" s="81"/>
      <c r="FW87" s="81"/>
      <c r="FX87" s="81"/>
      <c r="FY87" s="81"/>
      <c r="FZ87" s="81">
        <v>24816086</v>
      </c>
      <c r="GA87" s="81"/>
      <c r="GB87" s="81"/>
      <c r="GC87" s="81"/>
      <c r="GD87" s="81"/>
      <c r="GE87" s="81">
        <v>22801530</v>
      </c>
      <c r="GF87" s="81"/>
      <c r="GG87" s="81"/>
      <c r="GH87" s="81"/>
      <c r="GI87" s="81"/>
      <c r="GJ87" s="81">
        <v>20953798</v>
      </c>
      <c r="GK87" s="81"/>
      <c r="GL87" s="81"/>
      <c r="GM87" s="81"/>
      <c r="GN87" s="81"/>
      <c r="GO87" s="81">
        <v>19383142</v>
      </c>
      <c r="GP87" s="81"/>
      <c r="GQ87" s="81"/>
      <c r="GR87" s="81"/>
      <c r="GS87" s="81"/>
      <c r="GT87" s="81">
        <v>17802010</v>
      </c>
      <c r="GU87" s="81"/>
      <c r="GV87" s="81"/>
      <c r="GW87" s="81"/>
      <c r="GX87" s="81"/>
      <c r="GY87" s="81">
        <v>16227018</v>
      </c>
    </row>
    <row r="88" spans="1:207" ht="14.5">
      <c r="A88" s="81" t="s">
        <v>34</v>
      </c>
      <c r="B88" s="81" t="s">
        <v>37</v>
      </c>
      <c r="C88" s="82" t="s">
        <v>20</v>
      </c>
      <c r="D88" s="88">
        <v>45017</v>
      </c>
      <c r="E88" s="88"/>
      <c r="F88" s="7" t="s">
        <v>105</v>
      </c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>
        <v>15397800</v>
      </c>
      <c r="BF88" s="81"/>
      <c r="BG88" s="81"/>
      <c r="BH88" s="81"/>
      <c r="BI88" s="81"/>
      <c r="BJ88" s="81">
        <v>15916400</v>
      </c>
      <c r="BK88" s="81"/>
      <c r="BL88" s="81"/>
      <c r="BM88" s="81"/>
      <c r="BN88" s="81"/>
      <c r="BO88" s="81">
        <v>16119900</v>
      </c>
      <c r="BP88" s="81"/>
      <c r="BQ88" s="81"/>
      <c r="BR88" s="81"/>
      <c r="BS88" s="81"/>
      <c r="BT88" s="81">
        <v>17234600</v>
      </c>
      <c r="BU88" s="81"/>
      <c r="BV88" s="81"/>
      <c r="BW88" s="81"/>
      <c r="BX88" s="81"/>
      <c r="BY88" s="81">
        <v>19377500</v>
      </c>
      <c r="BZ88" s="81"/>
      <c r="CA88" s="81"/>
      <c r="CB88" s="81"/>
      <c r="CC88" s="81"/>
      <c r="CD88" s="81">
        <v>21341700</v>
      </c>
      <c r="CE88" s="81"/>
      <c r="CF88" s="81"/>
      <c r="CG88" s="81"/>
      <c r="CH88" s="81"/>
      <c r="CI88" s="81">
        <v>23548000</v>
      </c>
      <c r="CJ88" s="81"/>
      <c r="CK88" s="81"/>
      <c r="CL88" s="81"/>
      <c r="CM88" s="81"/>
      <c r="CN88" s="81">
        <v>24744200</v>
      </c>
      <c r="CO88" s="81"/>
      <c r="CP88" s="81"/>
      <c r="CQ88" s="81"/>
      <c r="CR88" s="81"/>
      <c r="CS88" s="81">
        <v>26134600</v>
      </c>
      <c r="CT88" s="81"/>
      <c r="CU88" s="81"/>
      <c r="CV88" s="81"/>
      <c r="CW88" s="81"/>
      <c r="CX88" s="81">
        <v>27430200</v>
      </c>
      <c r="CY88" s="81"/>
      <c r="CZ88" s="81"/>
      <c r="DA88" s="81"/>
      <c r="DB88" s="81"/>
      <c r="DC88" s="81">
        <v>27678200</v>
      </c>
      <c r="DD88" s="81"/>
      <c r="DE88" s="81"/>
      <c r="DF88" s="81"/>
      <c r="DG88" s="81"/>
      <c r="DH88" s="81">
        <v>26679600</v>
      </c>
      <c r="DI88" s="81"/>
      <c r="DJ88" s="81"/>
      <c r="DK88" s="81"/>
      <c r="DL88" s="81"/>
      <c r="DM88" s="81">
        <v>24551300</v>
      </c>
      <c r="DN88" s="81"/>
      <c r="DO88" s="81"/>
      <c r="DP88" s="81"/>
      <c r="DQ88" s="81"/>
      <c r="DR88" s="81">
        <v>24864500</v>
      </c>
      <c r="DS88" s="81"/>
      <c r="DT88" s="81"/>
      <c r="DU88" s="81"/>
      <c r="DV88" s="81"/>
      <c r="DW88" s="81">
        <v>33021316</v>
      </c>
      <c r="DX88" s="81"/>
      <c r="DY88" s="81"/>
      <c r="DZ88" s="81"/>
      <c r="EA88" s="81"/>
      <c r="EB88" s="81">
        <v>31493498</v>
      </c>
      <c r="EC88" s="81"/>
      <c r="ED88" s="81"/>
      <c r="EE88" s="81"/>
      <c r="EF88" s="81"/>
      <c r="EG88" s="81">
        <v>31118684</v>
      </c>
      <c r="EH88" s="81"/>
      <c r="EI88" s="81"/>
      <c r="EJ88" s="81"/>
      <c r="EK88" s="81"/>
      <c r="EL88" s="81">
        <v>31987287</v>
      </c>
      <c r="EM88" s="81"/>
      <c r="EN88" s="81"/>
      <c r="EO88" s="81"/>
      <c r="EP88" s="81"/>
      <c r="EQ88" s="81">
        <v>32152357</v>
      </c>
      <c r="ER88" s="81"/>
      <c r="ES88" s="81"/>
      <c r="ET88" s="81"/>
      <c r="EU88" s="81"/>
      <c r="EV88" s="81">
        <v>31911529</v>
      </c>
      <c r="EW88" s="81"/>
      <c r="EX88" s="81"/>
      <c r="EY88" s="81"/>
      <c r="EZ88" s="81"/>
      <c r="FA88" s="81">
        <v>31784738</v>
      </c>
      <c r="FB88" s="81"/>
      <c r="FC88" s="81"/>
      <c r="FD88" s="81"/>
      <c r="FE88" s="81"/>
      <c r="FF88" s="81">
        <v>30400561</v>
      </c>
      <c r="FG88" s="81"/>
      <c r="FH88" s="81"/>
      <c r="FI88" s="81"/>
      <c r="FJ88" s="81"/>
      <c r="FK88" s="81">
        <v>29192739</v>
      </c>
      <c r="FL88" s="81"/>
      <c r="FM88" s="81"/>
      <c r="FN88" s="81"/>
      <c r="FO88" s="81"/>
      <c r="FP88" s="81">
        <v>27518157</v>
      </c>
      <c r="FQ88" s="81"/>
      <c r="FR88" s="81"/>
      <c r="FS88" s="81"/>
      <c r="FT88" s="81"/>
      <c r="FU88" s="81">
        <v>26043621</v>
      </c>
      <c r="FV88" s="81"/>
      <c r="FW88" s="81"/>
      <c r="FX88" s="81"/>
      <c r="FY88" s="81"/>
      <c r="FZ88" s="81">
        <v>24257509</v>
      </c>
      <c r="GA88" s="81"/>
      <c r="GB88" s="81"/>
      <c r="GC88" s="81"/>
      <c r="GD88" s="81"/>
      <c r="GE88" s="81">
        <v>22599340</v>
      </c>
      <c r="GF88" s="81"/>
      <c r="GG88" s="81"/>
      <c r="GH88" s="81"/>
      <c r="GI88" s="81"/>
      <c r="GJ88" s="81">
        <v>20836011</v>
      </c>
      <c r="GK88" s="81"/>
      <c r="GL88" s="81"/>
      <c r="GM88" s="81"/>
      <c r="GN88" s="81"/>
      <c r="GO88" s="81">
        <v>19223981</v>
      </c>
      <c r="GP88" s="81"/>
      <c r="GQ88" s="81"/>
      <c r="GR88" s="81"/>
      <c r="GS88" s="81"/>
      <c r="GT88" s="81">
        <v>17862090</v>
      </c>
      <c r="GU88" s="81"/>
      <c r="GV88" s="81"/>
      <c r="GW88" s="81"/>
      <c r="GX88" s="81"/>
      <c r="GY88" s="81">
        <v>16480120</v>
      </c>
    </row>
    <row r="89" spans="1:207" ht="14.5">
      <c r="A89" s="81" t="s">
        <v>34</v>
      </c>
      <c r="B89" s="81" t="s">
        <v>37</v>
      </c>
      <c r="C89" s="82" t="s">
        <v>20</v>
      </c>
      <c r="D89" s="88">
        <v>45017</v>
      </c>
      <c r="E89" s="88"/>
      <c r="F89" s="7" t="s">
        <v>106</v>
      </c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>
        <v>10081600</v>
      </c>
      <c r="BF89" s="81"/>
      <c r="BG89" s="81"/>
      <c r="BH89" s="81"/>
      <c r="BI89" s="81"/>
      <c r="BJ89" s="81">
        <v>10286800</v>
      </c>
      <c r="BK89" s="81"/>
      <c r="BL89" s="81"/>
      <c r="BM89" s="81"/>
      <c r="BN89" s="81"/>
      <c r="BO89" s="81">
        <v>10677700</v>
      </c>
      <c r="BP89" s="81"/>
      <c r="BQ89" s="81"/>
      <c r="BR89" s="81"/>
      <c r="BS89" s="81"/>
      <c r="BT89" s="81">
        <v>11026800</v>
      </c>
      <c r="BU89" s="81"/>
      <c r="BV89" s="81"/>
      <c r="BW89" s="81"/>
      <c r="BX89" s="81"/>
      <c r="BY89" s="81">
        <v>12576000</v>
      </c>
      <c r="BZ89" s="81"/>
      <c r="CA89" s="81"/>
      <c r="CB89" s="81"/>
      <c r="CC89" s="81"/>
      <c r="CD89" s="81">
        <v>14378900</v>
      </c>
      <c r="CE89" s="81"/>
      <c r="CF89" s="81"/>
      <c r="CG89" s="81"/>
      <c r="CH89" s="81"/>
      <c r="CI89" s="81">
        <v>16148500</v>
      </c>
      <c r="CJ89" s="81"/>
      <c r="CK89" s="81"/>
      <c r="CL89" s="81"/>
      <c r="CM89" s="81"/>
      <c r="CN89" s="81">
        <v>17954400</v>
      </c>
      <c r="CO89" s="81"/>
      <c r="CP89" s="81"/>
      <c r="CQ89" s="81"/>
      <c r="CR89" s="81"/>
      <c r="CS89" s="81">
        <v>19154000</v>
      </c>
      <c r="CT89" s="81"/>
      <c r="CU89" s="81"/>
      <c r="CV89" s="81"/>
      <c r="CW89" s="81"/>
      <c r="CX89" s="81">
        <v>20314600</v>
      </c>
      <c r="CY89" s="81"/>
      <c r="CZ89" s="81"/>
      <c r="DA89" s="81"/>
      <c r="DB89" s="81"/>
      <c r="DC89" s="81">
        <v>21485900</v>
      </c>
      <c r="DD89" s="81"/>
      <c r="DE89" s="81"/>
      <c r="DF89" s="81"/>
      <c r="DG89" s="81"/>
      <c r="DH89" s="81">
        <v>21984800</v>
      </c>
      <c r="DI89" s="81"/>
      <c r="DJ89" s="81"/>
      <c r="DK89" s="81"/>
      <c r="DL89" s="81"/>
      <c r="DM89" s="81">
        <v>21161000</v>
      </c>
      <c r="DN89" s="81"/>
      <c r="DO89" s="81"/>
      <c r="DP89" s="81"/>
      <c r="DQ89" s="81"/>
      <c r="DR89" s="81">
        <v>19509800</v>
      </c>
      <c r="DS89" s="81"/>
      <c r="DT89" s="81"/>
      <c r="DU89" s="81"/>
      <c r="DV89" s="81"/>
      <c r="DW89" s="81">
        <v>25177978</v>
      </c>
      <c r="DX89" s="81"/>
      <c r="DY89" s="81"/>
      <c r="DZ89" s="81"/>
      <c r="EA89" s="81"/>
      <c r="EB89" s="81">
        <v>26874415</v>
      </c>
      <c r="EC89" s="81"/>
      <c r="ED89" s="81"/>
      <c r="EE89" s="81"/>
      <c r="EF89" s="81"/>
      <c r="EG89" s="81">
        <v>26218784</v>
      </c>
      <c r="EH89" s="81"/>
      <c r="EI89" s="81"/>
      <c r="EJ89" s="81"/>
      <c r="EK89" s="81"/>
      <c r="EL89" s="81">
        <v>26016146</v>
      </c>
      <c r="EM89" s="81"/>
      <c r="EN89" s="81"/>
      <c r="EO89" s="81"/>
      <c r="EP89" s="81"/>
      <c r="EQ89" s="81">
        <v>26947500</v>
      </c>
      <c r="ER89" s="81"/>
      <c r="ES89" s="81"/>
      <c r="ET89" s="81"/>
      <c r="EU89" s="81"/>
      <c r="EV89" s="81">
        <v>27245850</v>
      </c>
      <c r="EW89" s="81"/>
      <c r="EX89" s="81"/>
      <c r="EY89" s="81"/>
      <c r="EZ89" s="81"/>
      <c r="FA89" s="81">
        <v>27141507</v>
      </c>
      <c r="FB89" s="81"/>
      <c r="FC89" s="81"/>
      <c r="FD89" s="81"/>
      <c r="FE89" s="81"/>
      <c r="FF89" s="81">
        <v>27109411</v>
      </c>
      <c r="FG89" s="81"/>
      <c r="FH89" s="81"/>
      <c r="FI89" s="81"/>
      <c r="FJ89" s="81"/>
      <c r="FK89" s="81">
        <v>26023115</v>
      </c>
      <c r="FL89" s="81"/>
      <c r="FM89" s="81"/>
      <c r="FN89" s="81"/>
      <c r="FO89" s="81"/>
      <c r="FP89" s="81">
        <v>25093388</v>
      </c>
      <c r="FQ89" s="81"/>
      <c r="FR89" s="81"/>
      <c r="FS89" s="81"/>
      <c r="FT89" s="81"/>
      <c r="FU89" s="81">
        <v>23680013</v>
      </c>
      <c r="FV89" s="81"/>
      <c r="FW89" s="81"/>
      <c r="FX89" s="81"/>
      <c r="FY89" s="81"/>
      <c r="FZ89" s="81">
        <v>22484346</v>
      </c>
      <c r="GA89" s="81"/>
      <c r="GB89" s="81"/>
      <c r="GC89" s="81"/>
      <c r="GD89" s="81"/>
      <c r="GE89" s="81">
        <v>21029450</v>
      </c>
      <c r="GF89" s="81"/>
      <c r="GG89" s="81"/>
      <c r="GH89" s="81"/>
      <c r="GI89" s="81"/>
      <c r="GJ89" s="81">
        <v>19690404</v>
      </c>
      <c r="GK89" s="81"/>
      <c r="GL89" s="81"/>
      <c r="GM89" s="81"/>
      <c r="GN89" s="81"/>
      <c r="GO89" s="81">
        <v>18242183</v>
      </c>
      <c r="GP89" s="81"/>
      <c r="GQ89" s="81"/>
      <c r="GR89" s="81"/>
      <c r="GS89" s="81"/>
      <c r="GT89" s="81">
        <v>16924321</v>
      </c>
      <c r="GU89" s="81"/>
      <c r="GV89" s="81"/>
      <c r="GW89" s="81"/>
      <c r="GX89" s="81"/>
      <c r="GY89" s="81">
        <v>15822853</v>
      </c>
    </row>
    <row r="90" spans="1:207" ht="14.5">
      <c r="A90" s="81" t="s">
        <v>34</v>
      </c>
      <c r="B90" s="81" t="s">
        <v>37</v>
      </c>
      <c r="C90" s="82" t="s">
        <v>20</v>
      </c>
      <c r="D90" s="88">
        <v>45017</v>
      </c>
      <c r="E90" s="88"/>
      <c r="F90" s="7" t="s">
        <v>107</v>
      </c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>
        <v>5760700</v>
      </c>
      <c r="BF90" s="81"/>
      <c r="BG90" s="81"/>
      <c r="BH90" s="81"/>
      <c r="BI90" s="81"/>
      <c r="BJ90" s="81">
        <v>5684300</v>
      </c>
      <c r="BK90" s="81"/>
      <c r="BL90" s="81"/>
      <c r="BM90" s="81"/>
      <c r="BN90" s="81"/>
      <c r="BO90" s="81">
        <v>5730300</v>
      </c>
      <c r="BP90" s="81"/>
      <c r="BQ90" s="81"/>
      <c r="BR90" s="81"/>
      <c r="BS90" s="81"/>
      <c r="BT90" s="81">
        <v>6260900</v>
      </c>
      <c r="BU90" s="81"/>
      <c r="BV90" s="81"/>
      <c r="BW90" s="81"/>
      <c r="BX90" s="81"/>
      <c r="BY90" s="81">
        <v>6958100</v>
      </c>
      <c r="BZ90" s="81"/>
      <c r="CA90" s="81"/>
      <c r="CB90" s="81"/>
      <c r="CC90" s="81"/>
      <c r="CD90" s="81">
        <v>8049700</v>
      </c>
      <c r="CE90" s="81"/>
      <c r="CF90" s="81"/>
      <c r="CG90" s="81"/>
      <c r="CH90" s="81"/>
      <c r="CI90" s="81">
        <v>9459100</v>
      </c>
      <c r="CJ90" s="81"/>
      <c r="CK90" s="81"/>
      <c r="CL90" s="81"/>
      <c r="CM90" s="81"/>
      <c r="CN90" s="81">
        <v>10669100</v>
      </c>
      <c r="CO90" s="81"/>
      <c r="CP90" s="81"/>
      <c r="CQ90" s="81"/>
      <c r="CR90" s="81"/>
      <c r="CS90" s="81">
        <v>12062400</v>
      </c>
      <c r="CT90" s="81"/>
      <c r="CU90" s="81"/>
      <c r="CV90" s="81"/>
      <c r="CW90" s="81"/>
      <c r="CX90" s="81">
        <v>13041400</v>
      </c>
      <c r="CY90" s="81"/>
      <c r="CZ90" s="81"/>
      <c r="DA90" s="81"/>
      <c r="DB90" s="81"/>
      <c r="DC90" s="81">
        <v>14003500</v>
      </c>
      <c r="DD90" s="81"/>
      <c r="DE90" s="81"/>
      <c r="DF90" s="81"/>
      <c r="DG90" s="81"/>
      <c r="DH90" s="81">
        <v>15076800</v>
      </c>
      <c r="DI90" s="81"/>
      <c r="DJ90" s="81"/>
      <c r="DK90" s="81"/>
      <c r="DL90" s="81"/>
      <c r="DM90" s="81">
        <v>15487300</v>
      </c>
      <c r="DN90" s="81"/>
      <c r="DO90" s="81"/>
      <c r="DP90" s="81"/>
      <c r="DQ90" s="81"/>
      <c r="DR90" s="81">
        <v>15041300</v>
      </c>
      <c r="DS90" s="81"/>
      <c r="DT90" s="81"/>
      <c r="DU90" s="81"/>
      <c r="DV90" s="81"/>
      <c r="DW90" s="81">
        <v>17829525</v>
      </c>
      <c r="DX90" s="81"/>
      <c r="DY90" s="81"/>
      <c r="DZ90" s="81"/>
      <c r="EA90" s="81"/>
      <c r="EB90" s="81">
        <v>18433959</v>
      </c>
      <c r="EC90" s="81"/>
      <c r="ED90" s="81"/>
      <c r="EE90" s="81"/>
      <c r="EF90" s="81"/>
      <c r="EG90" s="81">
        <v>20413327</v>
      </c>
      <c r="EH90" s="81"/>
      <c r="EI90" s="81"/>
      <c r="EJ90" s="81"/>
      <c r="EK90" s="81"/>
      <c r="EL90" s="81">
        <v>20001842</v>
      </c>
      <c r="EM90" s="81"/>
      <c r="EN90" s="81"/>
      <c r="EO90" s="81"/>
      <c r="EP90" s="81"/>
      <c r="EQ90" s="81">
        <v>19964069</v>
      </c>
      <c r="ER90" s="81"/>
      <c r="ES90" s="81"/>
      <c r="ET90" s="81"/>
      <c r="EU90" s="81"/>
      <c r="EV90" s="81">
        <v>20901149</v>
      </c>
      <c r="EW90" s="81"/>
      <c r="EX90" s="81"/>
      <c r="EY90" s="81"/>
      <c r="EZ90" s="81"/>
      <c r="FA90" s="81">
        <v>21314043</v>
      </c>
      <c r="FB90" s="81"/>
      <c r="FC90" s="81"/>
      <c r="FD90" s="81"/>
      <c r="FE90" s="81"/>
      <c r="FF90" s="81">
        <v>21334267</v>
      </c>
      <c r="FG90" s="81"/>
      <c r="FH90" s="81"/>
      <c r="FI90" s="81"/>
      <c r="FJ90" s="81"/>
      <c r="FK90" s="81">
        <v>21391457</v>
      </c>
      <c r="FL90" s="81"/>
      <c r="FM90" s="81"/>
      <c r="FN90" s="81"/>
      <c r="FO90" s="81"/>
      <c r="FP90" s="81">
        <v>20642150</v>
      </c>
      <c r="FQ90" s="81"/>
      <c r="FR90" s="81"/>
      <c r="FS90" s="81"/>
      <c r="FT90" s="81"/>
      <c r="FU90" s="81">
        <v>20022411</v>
      </c>
      <c r="FV90" s="81"/>
      <c r="FW90" s="81"/>
      <c r="FX90" s="81"/>
      <c r="FY90" s="81"/>
      <c r="FZ90" s="81">
        <v>18911515</v>
      </c>
      <c r="GA90" s="81"/>
      <c r="GB90" s="81"/>
      <c r="GC90" s="81"/>
      <c r="GD90" s="81"/>
      <c r="GE90" s="81">
        <v>18033377</v>
      </c>
      <c r="GF90" s="81"/>
      <c r="GG90" s="81"/>
      <c r="GH90" s="81"/>
      <c r="GI90" s="81"/>
      <c r="GJ90" s="81">
        <v>16964536</v>
      </c>
      <c r="GK90" s="81"/>
      <c r="GL90" s="81"/>
      <c r="GM90" s="81"/>
      <c r="GN90" s="81"/>
      <c r="GO90" s="81">
        <v>15994598</v>
      </c>
      <c r="GP90" s="81"/>
      <c r="GQ90" s="81"/>
      <c r="GR90" s="81"/>
      <c r="GS90" s="81"/>
      <c r="GT90" s="81">
        <v>14912449</v>
      </c>
      <c r="GU90" s="81"/>
      <c r="GV90" s="81"/>
      <c r="GW90" s="81"/>
      <c r="GX90" s="81"/>
      <c r="GY90" s="81">
        <v>13938668</v>
      </c>
    </row>
    <row r="91" spans="1:207" ht="14.5">
      <c r="A91" s="81" t="s">
        <v>34</v>
      </c>
      <c r="B91" s="81" t="s">
        <v>37</v>
      </c>
      <c r="C91" s="82" t="s">
        <v>20</v>
      </c>
      <c r="D91" s="88">
        <v>45017</v>
      </c>
      <c r="E91" s="88"/>
      <c r="F91" s="7" t="s">
        <v>108</v>
      </c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>
        <v>3390700</v>
      </c>
      <c r="BF91" s="81"/>
      <c r="BG91" s="81"/>
      <c r="BH91" s="81"/>
      <c r="BI91" s="81"/>
      <c r="BJ91" s="81">
        <v>3464300</v>
      </c>
      <c r="BK91" s="81"/>
      <c r="BL91" s="81"/>
      <c r="BM91" s="81"/>
      <c r="BN91" s="81"/>
      <c r="BO91" s="81">
        <v>3451700</v>
      </c>
      <c r="BP91" s="81"/>
      <c r="BQ91" s="81"/>
      <c r="BR91" s="81"/>
      <c r="BS91" s="81"/>
      <c r="BT91" s="81">
        <v>3769200</v>
      </c>
      <c r="BU91" s="81"/>
      <c r="BV91" s="81"/>
      <c r="BW91" s="81"/>
      <c r="BX91" s="81"/>
      <c r="BY91" s="81">
        <v>4413200</v>
      </c>
      <c r="BZ91" s="81"/>
      <c r="CA91" s="81"/>
      <c r="CB91" s="81"/>
      <c r="CC91" s="81"/>
      <c r="CD91" s="81">
        <v>5091400</v>
      </c>
      <c r="CE91" s="81"/>
      <c r="CF91" s="81"/>
      <c r="CG91" s="81"/>
      <c r="CH91" s="81"/>
      <c r="CI91" s="81">
        <v>5927300</v>
      </c>
      <c r="CJ91" s="81"/>
      <c r="CK91" s="81"/>
      <c r="CL91" s="81"/>
      <c r="CM91" s="81"/>
      <c r="CN91" s="81">
        <v>7088200</v>
      </c>
      <c r="CO91" s="81"/>
      <c r="CP91" s="81"/>
      <c r="CQ91" s="81"/>
      <c r="CR91" s="81"/>
      <c r="CS91" s="81">
        <v>5805200</v>
      </c>
      <c r="CT91" s="81"/>
      <c r="CU91" s="81"/>
      <c r="CV91" s="81"/>
      <c r="CW91" s="81"/>
      <c r="CX91" s="81">
        <v>6778000</v>
      </c>
      <c r="CY91" s="81"/>
      <c r="CZ91" s="81"/>
      <c r="DA91" s="81"/>
      <c r="DB91" s="81"/>
      <c r="DC91" s="81">
        <v>7443300</v>
      </c>
      <c r="DD91" s="81"/>
      <c r="DE91" s="81"/>
      <c r="DF91" s="81"/>
      <c r="DG91" s="81"/>
      <c r="DH91" s="81">
        <v>8257100</v>
      </c>
      <c r="DI91" s="81"/>
      <c r="DJ91" s="81"/>
      <c r="DK91" s="81"/>
      <c r="DL91" s="81"/>
      <c r="DM91" s="81">
        <v>9149000</v>
      </c>
      <c r="DN91" s="81"/>
      <c r="DO91" s="81"/>
      <c r="DP91" s="81"/>
      <c r="DQ91" s="81"/>
      <c r="DR91" s="81">
        <v>9469100</v>
      </c>
      <c r="DS91" s="81"/>
      <c r="DT91" s="81"/>
      <c r="DU91" s="81"/>
      <c r="DV91" s="81"/>
      <c r="DW91" s="81">
        <v>11954073</v>
      </c>
      <c r="DX91" s="81"/>
      <c r="DY91" s="81"/>
      <c r="DZ91" s="81"/>
      <c r="EA91" s="81"/>
      <c r="EB91" s="81">
        <v>11048110</v>
      </c>
      <c r="EC91" s="81"/>
      <c r="ED91" s="81"/>
      <c r="EE91" s="81"/>
      <c r="EF91" s="81"/>
      <c r="EG91" s="81">
        <v>12059870</v>
      </c>
      <c r="EH91" s="81"/>
      <c r="EI91" s="81"/>
      <c r="EJ91" s="81"/>
      <c r="EK91" s="81"/>
      <c r="EL91" s="81">
        <v>13568815</v>
      </c>
      <c r="EM91" s="81"/>
      <c r="EN91" s="81"/>
      <c r="EO91" s="81"/>
      <c r="EP91" s="81"/>
      <c r="EQ91" s="81">
        <v>13387693</v>
      </c>
      <c r="ER91" s="81"/>
      <c r="ES91" s="81"/>
      <c r="ET91" s="81"/>
      <c r="EU91" s="81"/>
      <c r="EV91" s="81">
        <v>13479438</v>
      </c>
      <c r="EW91" s="81"/>
      <c r="EX91" s="81"/>
      <c r="EY91" s="81"/>
      <c r="EZ91" s="81"/>
      <c r="FA91" s="81">
        <v>14337471</v>
      </c>
      <c r="FB91" s="81"/>
      <c r="FC91" s="81"/>
      <c r="FD91" s="81"/>
      <c r="FE91" s="81"/>
      <c r="FF91" s="81">
        <v>14797717</v>
      </c>
      <c r="FG91" s="81"/>
      <c r="FH91" s="81"/>
      <c r="FI91" s="81"/>
      <c r="FJ91" s="81"/>
      <c r="FK91" s="81">
        <v>14914960</v>
      </c>
      <c r="FL91" s="81"/>
      <c r="FM91" s="81"/>
      <c r="FN91" s="81"/>
      <c r="FO91" s="81"/>
      <c r="FP91" s="81">
        <v>15039939</v>
      </c>
      <c r="FQ91" s="81"/>
      <c r="FR91" s="81"/>
      <c r="FS91" s="81"/>
      <c r="FT91" s="81"/>
      <c r="FU91" s="81">
        <v>14611888</v>
      </c>
      <c r="FV91" s="81"/>
      <c r="FW91" s="81"/>
      <c r="FX91" s="81"/>
      <c r="FY91" s="81"/>
      <c r="FZ91" s="81">
        <v>14278794</v>
      </c>
      <c r="GA91" s="81"/>
      <c r="GB91" s="81"/>
      <c r="GC91" s="81"/>
      <c r="GD91" s="81"/>
      <c r="GE91" s="81">
        <v>13491431</v>
      </c>
      <c r="GF91" s="81"/>
      <c r="GG91" s="81"/>
      <c r="GH91" s="81"/>
      <c r="GI91" s="81"/>
      <c r="GJ91" s="81">
        <v>12932518</v>
      </c>
      <c r="GK91" s="81"/>
      <c r="GL91" s="81"/>
      <c r="GM91" s="81"/>
      <c r="GN91" s="81"/>
      <c r="GO91" s="81">
        <v>12256887</v>
      </c>
      <c r="GP91" s="81"/>
      <c r="GQ91" s="81"/>
      <c r="GR91" s="81"/>
      <c r="GS91" s="81"/>
      <c r="GT91" s="81">
        <v>11659205</v>
      </c>
      <c r="GU91" s="81"/>
      <c r="GV91" s="81"/>
      <c r="GW91" s="81"/>
      <c r="GX91" s="81"/>
      <c r="GY91" s="81">
        <v>10956102</v>
      </c>
    </row>
    <row r="92" spans="1:207" ht="14.5">
      <c r="A92" s="81" t="s">
        <v>34</v>
      </c>
      <c r="B92" s="81" t="s">
        <v>37</v>
      </c>
      <c r="C92" s="82" t="s">
        <v>20</v>
      </c>
      <c r="D92" s="88">
        <v>45017</v>
      </c>
      <c r="E92" s="88"/>
      <c r="F92" s="7" t="s">
        <v>109</v>
      </c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>
        <v>782100</v>
      </c>
      <c r="BF92" s="81"/>
      <c r="BG92" s="81"/>
      <c r="BH92" s="81"/>
      <c r="BI92" s="81"/>
      <c r="BJ92" s="81">
        <v>770700</v>
      </c>
      <c r="BK92" s="81"/>
      <c r="BL92" s="81"/>
      <c r="BM92" s="81"/>
      <c r="BN92" s="81"/>
      <c r="BO92" s="81">
        <v>833700</v>
      </c>
      <c r="BP92" s="81"/>
      <c r="BQ92" s="81"/>
      <c r="BR92" s="81"/>
      <c r="BS92" s="81"/>
      <c r="BT92" s="81">
        <v>883700</v>
      </c>
      <c r="BU92" s="81"/>
      <c r="BV92" s="81"/>
      <c r="BW92" s="81"/>
      <c r="BX92" s="81"/>
      <c r="BY92" s="81">
        <v>1016600</v>
      </c>
      <c r="BZ92" s="81"/>
      <c r="CA92" s="81"/>
      <c r="CB92" s="81"/>
      <c r="CC92" s="81"/>
      <c r="CD92" s="81">
        <v>1218300</v>
      </c>
      <c r="CE92" s="81"/>
      <c r="CF92" s="81"/>
      <c r="CG92" s="81"/>
      <c r="CH92" s="81"/>
      <c r="CI92" s="81">
        <v>1384900</v>
      </c>
      <c r="CJ92" s="81"/>
      <c r="CK92" s="81"/>
      <c r="CL92" s="81"/>
      <c r="CM92" s="81"/>
      <c r="CN92" s="81">
        <v>1640400</v>
      </c>
      <c r="CO92" s="81"/>
      <c r="CP92" s="81"/>
      <c r="CQ92" s="81"/>
      <c r="CR92" s="81"/>
      <c r="CS92" s="81">
        <v>2055800</v>
      </c>
      <c r="CT92" s="81"/>
      <c r="CU92" s="81"/>
      <c r="CV92" s="81"/>
      <c r="CW92" s="81"/>
      <c r="CX92" s="81">
        <v>2457300</v>
      </c>
      <c r="CY92" s="81"/>
      <c r="CZ92" s="81"/>
      <c r="DA92" s="81"/>
      <c r="DB92" s="81"/>
      <c r="DC92" s="81">
        <v>2971100</v>
      </c>
      <c r="DD92" s="81"/>
      <c r="DE92" s="81"/>
      <c r="DF92" s="81"/>
      <c r="DG92" s="81"/>
      <c r="DH92" s="81">
        <v>3401400</v>
      </c>
      <c r="DI92" s="81"/>
      <c r="DJ92" s="81"/>
      <c r="DK92" s="81"/>
      <c r="DL92" s="81"/>
      <c r="DM92" s="81">
        <v>3913600</v>
      </c>
      <c r="DN92" s="81"/>
      <c r="DO92" s="81"/>
      <c r="DP92" s="81"/>
      <c r="DQ92" s="81"/>
      <c r="DR92" s="81">
        <v>4506900</v>
      </c>
      <c r="DS92" s="81"/>
      <c r="DT92" s="81"/>
      <c r="DU92" s="81"/>
      <c r="DV92" s="81"/>
      <c r="DW92" s="81">
        <v>5923723</v>
      </c>
      <c r="DX92" s="81"/>
      <c r="DY92" s="81"/>
      <c r="DZ92" s="81"/>
      <c r="EA92" s="81"/>
      <c r="EB92" s="81">
        <v>5700625</v>
      </c>
      <c r="EC92" s="81"/>
      <c r="ED92" s="81"/>
      <c r="EE92" s="81"/>
      <c r="EF92" s="81"/>
      <c r="EG92" s="81">
        <v>5691646</v>
      </c>
      <c r="EH92" s="81"/>
      <c r="EI92" s="81"/>
      <c r="EJ92" s="81"/>
      <c r="EK92" s="81"/>
      <c r="EL92" s="81">
        <v>6345275</v>
      </c>
      <c r="EM92" s="81"/>
      <c r="EN92" s="81"/>
      <c r="EO92" s="81"/>
      <c r="EP92" s="81"/>
      <c r="EQ92" s="81">
        <v>7302198</v>
      </c>
      <c r="ER92" s="81"/>
      <c r="ES92" s="81"/>
      <c r="ET92" s="81"/>
      <c r="EU92" s="81"/>
      <c r="EV92" s="81">
        <v>7289615</v>
      </c>
      <c r="EW92" s="81"/>
      <c r="EX92" s="81"/>
      <c r="EY92" s="81"/>
      <c r="EZ92" s="81"/>
      <c r="FA92" s="81">
        <v>7454823</v>
      </c>
      <c r="FB92" s="81"/>
      <c r="FC92" s="81"/>
      <c r="FD92" s="81"/>
      <c r="FE92" s="81"/>
      <c r="FF92" s="81">
        <v>8115178</v>
      </c>
      <c r="FG92" s="81"/>
      <c r="FH92" s="81"/>
      <c r="FI92" s="81"/>
      <c r="FJ92" s="81"/>
      <c r="FK92" s="81">
        <v>8534835</v>
      </c>
      <c r="FL92" s="81"/>
      <c r="FM92" s="81"/>
      <c r="FN92" s="81"/>
      <c r="FO92" s="81"/>
      <c r="FP92" s="81">
        <v>8705657</v>
      </c>
      <c r="FQ92" s="81"/>
      <c r="FR92" s="81"/>
      <c r="FS92" s="81"/>
      <c r="FT92" s="81"/>
      <c r="FU92" s="81">
        <v>8866988</v>
      </c>
      <c r="FV92" s="81"/>
      <c r="FW92" s="81"/>
      <c r="FX92" s="81"/>
      <c r="FY92" s="81"/>
      <c r="FZ92" s="81">
        <v>8694647</v>
      </c>
      <c r="GA92" s="81"/>
      <c r="GB92" s="81"/>
      <c r="GC92" s="81"/>
      <c r="GD92" s="81"/>
      <c r="GE92" s="81">
        <v>8577764</v>
      </c>
      <c r="GF92" s="81"/>
      <c r="GG92" s="81"/>
      <c r="GH92" s="81"/>
      <c r="GI92" s="81"/>
      <c r="GJ92" s="81">
        <v>8115118</v>
      </c>
      <c r="GK92" s="81"/>
      <c r="GL92" s="81"/>
      <c r="GM92" s="81"/>
      <c r="GN92" s="81"/>
      <c r="GO92" s="81">
        <v>7833948</v>
      </c>
      <c r="GP92" s="81"/>
      <c r="GQ92" s="81"/>
      <c r="GR92" s="81"/>
      <c r="GS92" s="81"/>
      <c r="GT92" s="81">
        <v>7498507</v>
      </c>
      <c r="GU92" s="81"/>
      <c r="GV92" s="81"/>
      <c r="GW92" s="81"/>
      <c r="GX92" s="81"/>
      <c r="GY92" s="81">
        <v>7217398</v>
      </c>
    </row>
    <row r="93" spans="1:207" ht="14.5">
      <c r="A93" s="81" t="s">
        <v>34</v>
      </c>
      <c r="B93" s="81" t="s">
        <v>37</v>
      </c>
      <c r="C93" s="82" t="s">
        <v>20</v>
      </c>
      <c r="D93" s="88">
        <v>45017</v>
      </c>
      <c r="E93" s="88"/>
      <c r="F93" s="7" t="s">
        <v>110</v>
      </c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>
        <v>202300</v>
      </c>
      <c r="BF93" s="81"/>
      <c r="BG93" s="81"/>
      <c r="BH93" s="81"/>
      <c r="BI93" s="81"/>
      <c r="BJ93" s="81">
        <v>182600</v>
      </c>
      <c r="BK93" s="81"/>
      <c r="BL93" s="81"/>
      <c r="BM93" s="81"/>
      <c r="BN93" s="81"/>
      <c r="BO93" s="81">
        <v>179800</v>
      </c>
      <c r="BP93" s="81"/>
      <c r="BQ93" s="81"/>
      <c r="BR93" s="81"/>
      <c r="BS93" s="81"/>
      <c r="BT93" s="81">
        <v>209200</v>
      </c>
      <c r="BU93" s="81"/>
      <c r="BV93" s="81"/>
      <c r="BW93" s="81"/>
      <c r="BX93" s="81"/>
      <c r="BY93" s="81">
        <v>230000</v>
      </c>
      <c r="BZ93" s="81"/>
      <c r="CA93" s="81"/>
      <c r="CB93" s="81"/>
      <c r="CC93" s="81"/>
      <c r="CD93" s="81">
        <v>271500</v>
      </c>
      <c r="CE93" s="81"/>
      <c r="CF93" s="81"/>
      <c r="CG93" s="81"/>
      <c r="CH93" s="81"/>
      <c r="CI93" s="81">
        <v>333900</v>
      </c>
      <c r="CJ93" s="81"/>
      <c r="CK93" s="81"/>
      <c r="CL93" s="81"/>
      <c r="CM93" s="81"/>
      <c r="CN93" s="81">
        <v>387500</v>
      </c>
      <c r="CO93" s="81"/>
      <c r="CP93" s="81"/>
      <c r="CQ93" s="81"/>
      <c r="CR93" s="81"/>
      <c r="CS93" s="81">
        <v>480300</v>
      </c>
      <c r="CT93" s="81"/>
      <c r="CU93" s="81"/>
      <c r="CV93" s="81"/>
      <c r="CW93" s="81"/>
      <c r="CX93" s="81">
        <v>613200</v>
      </c>
      <c r="CY93" s="81"/>
      <c r="CZ93" s="81"/>
      <c r="DA93" s="81"/>
      <c r="DB93" s="81"/>
      <c r="DC93" s="81">
        <v>765700</v>
      </c>
      <c r="DD93" s="81"/>
      <c r="DE93" s="81"/>
      <c r="DF93" s="81"/>
      <c r="DG93" s="81"/>
      <c r="DH93" s="81">
        <v>966100</v>
      </c>
      <c r="DI93" s="81"/>
      <c r="DJ93" s="81"/>
      <c r="DK93" s="81"/>
      <c r="DL93" s="81"/>
      <c r="DM93" s="81">
        <v>1165600</v>
      </c>
      <c r="DN93" s="81"/>
      <c r="DO93" s="81"/>
      <c r="DP93" s="81"/>
      <c r="DQ93" s="81"/>
      <c r="DR93" s="81">
        <v>1444700</v>
      </c>
      <c r="DS93" s="81"/>
      <c r="DT93" s="81"/>
      <c r="DU93" s="81"/>
      <c r="DV93" s="81"/>
      <c r="DW93" s="81">
        <v>1890349</v>
      </c>
      <c r="DX93" s="81"/>
      <c r="DY93" s="81"/>
      <c r="DZ93" s="81"/>
      <c r="EA93" s="81"/>
      <c r="EB93" s="81">
        <v>1946477</v>
      </c>
      <c r="EC93" s="81"/>
      <c r="ED93" s="81"/>
      <c r="EE93" s="81"/>
      <c r="EF93" s="81"/>
      <c r="EG93" s="81">
        <v>2074597</v>
      </c>
      <c r="EH93" s="81"/>
      <c r="EI93" s="81"/>
      <c r="EJ93" s="81"/>
      <c r="EK93" s="81"/>
      <c r="EL93" s="81">
        <v>2109185</v>
      </c>
      <c r="EM93" s="81"/>
      <c r="EN93" s="81"/>
      <c r="EO93" s="81"/>
      <c r="EP93" s="81"/>
      <c r="EQ93" s="81">
        <v>2421028</v>
      </c>
      <c r="ER93" s="81"/>
      <c r="ES93" s="81"/>
      <c r="ET93" s="81"/>
      <c r="EU93" s="81"/>
      <c r="EV93" s="81">
        <v>2854720</v>
      </c>
      <c r="EW93" s="81"/>
      <c r="EX93" s="81"/>
      <c r="EY93" s="81"/>
      <c r="EZ93" s="81"/>
      <c r="FA93" s="81">
        <v>2907276</v>
      </c>
      <c r="FB93" s="81"/>
      <c r="FC93" s="81"/>
      <c r="FD93" s="81"/>
      <c r="FE93" s="81"/>
      <c r="FF93" s="81">
        <v>3050037</v>
      </c>
      <c r="FG93" s="81"/>
      <c r="FH93" s="81"/>
      <c r="FI93" s="81"/>
      <c r="FJ93" s="81"/>
      <c r="FK93" s="81">
        <v>3428756</v>
      </c>
      <c r="FL93" s="81"/>
      <c r="FM93" s="81"/>
      <c r="FN93" s="81"/>
      <c r="FO93" s="81"/>
      <c r="FP93" s="81">
        <v>3709736</v>
      </c>
      <c r="FQ93" s="81"/>
      <c r="FR93" s="81"/>
      <c r="FS93" s="81"/>
      <c r="FT93" s="81"/>
      <c r="FU93" s="81">
        <v>3864607</v>
      </c>
      <c r="FV93" s="81"/>
      <c r="FW93" s="81"/>
      <c r="FX93" s="81"/>
      <c r="FY93" s="81"/>
      <c r="FZ93" s="81">
        <v>4011352</v>
      </c>
      <c r="GA93" s="81"/>
      <c r="GB93" s="81"/>
      <c r="GC93" s="81"/>
      <c r="GD93" s="81"/>
      <c r="GE93" s="81">
        <v>3988374</v>
      </c>
      <c r="GF93" s="81"/>
      <c r="GG93" s="81"/>
      <c r="GH93" s="81"/>
      <c r="GI93" s="81"/>
      <c r="GJ93" s="81">
        <v>3985023</v>
      </c>
      <c r="GK93" s="81"/>
      <c r="GL93" s="81"/>
      <c r="GM93" s="81"/>
      <c r="GN93" s="81"/>
      <c r="GO93" s="81">
        <v>3790856</v>
      </c>
      <c r="GP93" s="81"/>
      <c r="GQ93" s="81"/>
      <c r="GR93" s="81"/>
      <c r="GS93" s="81"/>
      <c r="GT93" s="81">
        <v>3702698</v>
      </c>
      <c r="GU93" s="81"/>
      <c r="GV93" s="81"/>
      <c r="GW93" s="81"/>
      <c r="GX93" s="81"/>
      <c r="GY93" s="81">
        <v>3596429</v>
      </c>
    </row>
    <row r="94" spans="1:207" ht="14.5">
      <c r="A94" s="81" t="s">
        <v>34</v>
      </c>
      <c r="B94" s="81" t="s">
        <v>37</v>
      </c>
      <c r="C94" s="82" t="s">
        <v>20</v>
      </c>
      <c r="D94" s="88">
        <v>45017</v>
      </c>
      <c r="E94" s="88"/>
      <c r="F94" s="7" t="s">
        <v>111</v>
      </c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>
        <v>41500</v>
      </c>
      <c r="BF94" s="81"/>
      <c r="BG94" s="81"/>
      <c r="BH94" s="81"/>
      <c r="BI94" s="81"/>
      <c r="BJ94" s="81">
        <v>31500</v>
      </c>
      <c r="BK94" s="81"/>
      <c r="BL94" s="81"/>
      <c r="BM94" s="81"/>
      <c r="BN94" s="81"/>
      <c r="BO94" s="81">
        <v>29300</v>
      </c>
      <c r="BP94" s="81"/>
      <c r="BQ94" s="81"/>
      <c r="BR94" s="81"/>
      <c r="BS94" s="81"/>
      <c r="BT94" s="81">
        <v>29900</v>
      </c>
      <c r="BU94" s="81"/>
      <c r="BV94" s="81"/>
      <c r="BW94" s="81"/>
      <c r="BX94" s="81"/>
      <c r="BY94" s="81">
        <v>35800</v>
      </c>
      <c r="BZ94" s="81"/>
      <c r="CA94" s="81"/>
      <c r="CB94" s="81"/>
      <c r="CC94" s="81"/>
      <c r="CD94" s="81">
        <v>40700</v>
      </c>
      <c r="CE94" s="81"/>
      <c r="CF94" s="81"/>
      <c r="CG94" s="81"/>
      <c r="CH94" s="81"/>
      <c r="CI94" s="81">
        <v>50300</v>
      </c>
      <c r="CJ94" s="81"/>
      <c r="CK94" s="81"/>
      <c r="CL94" s="81"/>
      <c r="CM94" s="81"/>
      <c r="CN94" s="81">
        <v>63800</v>
      </c>
      <c r="CO94" s="81"/>
      <c r="CP94" s="81"/>
      <c r="CQ94" s="81"/>
      <c r="CR94" s="81"/>
      <c r="CS94" s="81">
        <v>77500</v>
      </c>
      <c r="CT94" s="81"/>
      <c r="CU94" s="81"/>
      <c r="CV94" s="81"/>
      <c r="CW94" s="81"/>
      <c r="CX94" s="81">
        <v>96700</v>
      </c>
      <c r="CY94" s="81"/>
      <c r="CZ94" s="81"/>
      <c r="DA94" s="81"/>
      <c r="DB94" s="81"/>
      <c r="DC94" s="81">
        <v>129200</v>
      </c>
      <c r="DD94" s="81"/>
      <c r="DE94" s="81"/>
      <c r="DF94" s="81"/>
      <c r="DG94" s="81"/>
      <c r="DH94" s="81">
        <v>169200</v>
      </c>
      <c r="DI94" s="81"/>
      <c r="DJ94" s="81"/>
      <c r="DK94" s="81"/>
      <c r="DL94" s="81"/>
      <c r="DM94" s="81">
        <v>227500</v>
      </c>
      <c r="DN94" s="81"/>
      <c r="DO94" s="81"/>
      <c r="DP94" s="81"/>
      <c r="DQ94" s="81"/>
      <c r="DR94" s="81">
        <v>297600</v>
      </c>
      <c r="DS94" s="81"/>
      <c r="DT94" s="81"/>
      <c r="DU94" s="81"/>
      <c r="DV94" s="81"/>
      <c r="DW94" s="81">
        <v>334733</v>
      </c>
      <c r="DX94" s="81"/>
      <c r="DY94" s="81"/>
      <c r="DZ94" s="81"/>
      <c r="EA94" s="81"/>
      <c r="EB94" s="81">
        <v>373725</v>
      </c>
      <c r="EC94" s="81"/>
      <c r="ED94" s="81"/>
      <c r="EE94" s="81"/>
      <c r="EF94" s="81"/>
      <c r="EG94" s="81">
        <v>425498</v>
      </c>
      <c r="EH94" s="81"/>
      <c r="EI94" s="81"/>
      <c r="EJ94" s="81"/>
      <c r="EK94" s="81"/>
      <c r="EL94" s="81">
        <v>469609</v>
      </c>
      <c r="EM94" s="81"/>
      <c r="EN94" s="81"/>
      <c r="EO94" s="81"/>
      <c r="EP94" s="81"/>
      <c r="EQ94" s="81">
        <v>492348</v>
      </c>
      <c r="ER94" s="81"/>
      <c r="ES94" s="81"/>
      <c r="ET94" s="81"/>
      <c r="EU94" s="81"/>
      <c r="EV94" s="81">
        <v>580991</v>
      </c>
      <c r="EW94" s="81"/>
      <c r="EX94" s="81"/>
      <c r="EY94" s="81"/>
      <c r="EZ94" s="81"/>
      <c r="FA94" s="81">
        <v>695138</v>
      </c>
      <c r="FB94" s="81"/>
      <c r="FC94" s="81"/>
      <c r="FD94" s="81"/>
      <c r="FE94" s="81"/>
      <c r="FF94" s="81">
        <v>738311</v>
      </c>
      <c r="FG94" s="81"/>
      <c r="FH94" s="81"/>
      <c r="FI94" s="81"/>
      <c r="FJ94" s="81"/>
      <c r="FK94" s="81">
        <v>810099</v>
      </c>
      <c r="FL94" s="81"/>
      <c r="FM94" s="81"/>
      <c r="FN94" s="81"/>
      <c r="FO94" s="81"/>
      <c r="FP94" s="81">
        <v>942383</v>
      </c>
      <c r="FQ94" s="81"/>
      <c r="FR94" s="81"/>
      <c r="FS94" s="81"/>
      <c r="FT94" s="81"/>
      <c r="FU94" s="81">
        <v>1060974</v>
      </c>
      <c r="FV94" s="81"/>
      <c r="FW94" s="81"/>
      <c r="FX94" s="81"/>
      <c r="FY94" s="81"/>
      <c r="FZ94" s="81">
        <v>1147970</v>
      </c>
      <c r="GA94" s="81"/>
      <c r="GB94" s="81"/>
      <c r="GC94" s="81"/>
      <c r="GD94" s="81"/>
      <c r="GE94" s="81">
        <v>1237123</v>
      </c>
      <c r="GF94" s="81"/>
      <c r="GG94" s="81"/>
      <c r="GH94" s="81"/>
      <c r="GI94" s="81"/>
      <c r="GJ94" s="81">
        <v>1257483</v>
      </c>
      <c r="GK94" s="81"/>
      <c r="GL94" s="81"/>
      <c r="GM94" s="81"/>
      <c r="GN94" s="81"/>
      <c r="GO94" s="81">
        <v>1280036</v>
      </c>
      <c r="GP94" s="81"/>
      <c r="GQ94" s="81"/>
      <c r="GR94" s="81"/>
      <c r="GS94" s="81"/>
      <c r="GT94" s="81">
        <v>1240761</v>
      </c>
      <c r="GU94" s="81"/>
      <c r="GV94" s="81"/>
      <c r="GW94" s="81"/>
      <c r="GX94" s="81"/>
      <c r="GY94" s="81">
        <v>1238059</v>
      </c>
    </row>
    <row r="95" spans="1:207" ht="14.5">
      <c r="A95" s="81" t="s">
        <v>34</v>
      </c>
      <c r="B95" s="81" t="s">
        <v>37</v>
      </c>
      <c r="C95" s="82" t="s">
        <v>20</v>
      </c>
      <c r="D95" s="88">
        <v>45017</v>
      </c>
      <c r="E95" s="88"/>
      <c r="F95" s="7" t="s">
        <v>112</v>
      </c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>
        <v>7800</v>
      </c>
      <c r="BF95" s="81"/>
      <c r="BG95" s="81"/>
      <c r="BH95" s="81"/>
      <c r="BI95" s="81"/>
      <c r="BJ95" s="81">
        <v>4500</v>
      </c>
      <c r="BK95" s="81"/>
      <c r="BL95" s="81"/>
      <c r="BM95" s="81"/>
      <c r="BN95" s="81"/>
      <c r="BO95" s="81">
        <v>3600</v>
      </c>
      <c r="BP95" s="81"/>
      <c r="BQ95" s="81"/>
      <c r="BR95" s="81"/>
      <c r="BS95" s="81"/>
      <c r="BT95" s="81">
        <v>3400</v>
      </c>
      <c r="BU95" s="81"/>
      <c r="BV95" s="81"/>
      <c r="BW95" s="81"/>
      <c r="BX95" s="81"/>
      <c r="BY95" s="81">
        <v>3400</v>
      </c>
      <c r="BZ95" s="81"/>
      <c r="CA95" s="81"/>
      <c r="CB95" s="81"/>
      <c r="CC95" s="81"/>
      <c r="CD95" s="81">
        <v>4300</v>
      </c>
      <c r="CE95" s="81"/>
      <c r="CF95" s="81"/>
      <c r="CG95" s="81"/>
      <c r="CH95" s="81"/>
      <c r="CI95" s="81">
        <v>5300</v>
      </c>
      <c r="CJ95" s="81"/>
      <c r="CK95" s="81"/>
      <c r="CL95" s="81"/>
      <c r="CM95" s="81"/>
      <c r="CN95" s="81">
        <v>6800</v>
      </c>
      <c r="CO95" s="81"/>
      <c r="CP95" s="81"/>
      <c r="CQ95" s="81"/>
      <c r="CR95" s="81"/>
      <c r="CS95" s="81">
        <v>9000</v>
      </c>
      <c r="CT95" s="81"/>
      <c r="CU95" s="81"/>
      <c r="CV95" s="81"/>
      <c r="CW95" s="81"/>
      <c r="CX95" s="81">
        <v>10900</v>
      </c>
      <c r="CY95" s="81"/>
      <c r="CZ95" s="81"/>
      <c r="DA95" s="81"/>
      <c r="DB95" s="81"/>
      <c r="DC95" s="81">
        <v>14100</v>
      </c>
      <c r="DD95" s="81"/>
      <c r="DE95" s="81"/>
      <c r="DF95" s="81"/>
      <c r="DG95" s="81"/>
      <c r="DH95" s="81">
        <v>19700</v>
      </c>
      <c r="DI95" s="81"/>
      <c r="DJ95" s="81"/>
      <c r="DK95" s="81"/>
      <c r="DL95" s="81"/>
      <c r="DM95" s="81">
        <v>27400</v>
      </c>
      <c r="DN95" s="81"/>
      <c r="DO95" s="81"/>
      <c r="DP95" s="81"/>
      <c r="DQ95" s="81"/>
      <c r="DR95" s="81">
        <v>39600</v>
      </c>
      <c r="DS95" s="81"/>
      <c r="DT95" s="81"/>
      <c r="DU95" s="81"/>
      <c r="DV95" s="81"/>
      <c r="DW95" s="81">
        <v>34791</v>
      </c>
      <c r="DX95" s="81"/>
      <c r="DY95" s="81"/>
      <c r="DZ95" s="81"/>
      <c r="EA95" s="81"/>
      <c r="EB95" s="81">
        <v>39231</v>
      </c>
      <c r="EC95" s="81"/>
      <c r="ED95" s="81"/>
      <c r="EE95" s="81"/>
      <c r="EF95" s="81"/>
      <c r="EG95" s="81">
        <v>52646</v>
      </c>
      <c r="EH95" s="81"/>
      <c r="EI95" s="81"/>
      <c r="EJ95" s="81"/>
      <c r="EK95" s="81"/>
      <c r="EL95" s="81">
        <v>60460</v>
      </c>
      <c r="EM95" s="81"/>
      <c r="EN95" s="81"/>
      <c r="EO95" s="81"/>
      <c r="EP95" s="81"/>
      <c r="EQ95" s="81">
        <v>69085</v>
      </c>
      <c r="ER95" s="81"/>
      <c r="ES95" s="81"/>
      <c r="ET95" s="81"/>
      <c r="EU95" s="81"/>
      <c r="EV95" s="81">
        <v>73930</v>
      </c>
      <c r="EW95" s="81"/>
      <c r="EX95" s="81"/>
      <c r="EY95" s="81"/>
      <c r="EZ95" s="81"/>
      <c r="FA95" s="81">
        <v>86734</v>
      </c>
      <c r="FB95" s="81"/>
      <c r="FC95" s="81"/>
      <c r="FD95" s="81"/>
      <c r="FE95" s="81"/>
      <c r="FF95" s="81">
        <v>102486</v>
      </c>
      <c r="FG95" s="81"/>
      <c r="FH95" s="81"/>
      <c r="FI95" s="81"/>
      <c r="FJ95" s="81"/>
      <c r="FK95" s="81">
        <v>115917</v>
      </c>
      <c r="FL95" s="81"/>
      <c r="FM95" s="81"/>
      <c r="FN95" s="81"/>
      <c r="FO95" s="81"/>
      <c r="FP95" s="81">
        <v>133163</v>
      </c>
      <c r="FQ95" s="81"/>
      <c r="FR95" s="81"/>
      <c r="FS95" s="81"/>
      <c r="FT95" s="81"/>
      <c r="FU95" s="81">
        <v>156850</v>
      </c>
      <c r="FV95" s="81"/>
      <c r="FW95" s="81"/>
      <c r="FX95" s="81"/>
      <c r="FY95" s="81"/>
      <c r="FZ95" s="81">
        <v>184170</v>
      </c>
      <c r="GA95" s="81"/>
      <c r="GB95" s="81"/>
      <c r="GC95" s="81"/>
      <c r="GD95" s="81"/>
      <c r="GE95" s="81">
        <v>209312</v>
      </c>
      <c r="GF95" s="81"/>
      <c r="GG95" s="81"/>
      <c r="GH95" s="81"/>
      <c r="GI95" s="81"/>
      <c r="GJ95" s="81">
        <v>237473</v>
      </c>
      <c r="GK95" s="81"/>
      <c r="GL95" s="81"/>
      <c r="GM95" s="81"/>
      <c r="GN95" s="81"/>
      <c r="GO95" s="81">
        <v>250318</v>
      </c>
      <c r="GP95" s="81"/>
      <c r="GQ95" s="81"/>
      <c r="GR95" s="81"/>
      <c r="GS95" s="81"/>
      <c r="GT95" s="81">
        <v>260274</v>
      </c>
      <c r="GU95" s="81"/>
      <c r="GV95" s="81"/>
      <c r="GW95" s="81"/>
      <c r="GX95" s="81"/>
      <c r="GY95" s="81">
        <v>259387</v>
      </c>
    </row>
    <row r="96" spans="1:207" ht="14.5">
      <c r="A96" s="81" t="s">
        <v>34</v>
      </c>
      <c r="B96" s="81" t="s">
        <v>37</v>
      </c>
      <c r="C96" s="82" t="s">
        <v>20</v>
      </c>
      <c r="D96" s="88">
        <v>45017</v>
      </c>
      <c r="E96" s="88"/>
      <c r="F96" s="7" t="s">
        <v>113</v>
      </c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>
        <v>434327600</v>
      </c>
      <c r="BF96" s="81"/>
      <c r="BG96" s="81"/>
      <c r="BH96" s="81"/>
      <c r="BI96" s="81"/>
      <c r="BJ96" s="81">
        <v>436263600</v>
      </c>
      <c r="BK96" s="81"/>
      <c r="BL96" s="81"/>
      <c r="BM96" s="81"/>
      <c r="BN96" s="81"/>
      <c r="BO96" s="81">
        <v>434643900</v>
      </c>
      <c r="BP96" s="81"/>
      <c r="BQ96" s="81"/>
      <c r="BR96" s="81"/>
      <c r="BS96" s="81"/>
      <c r="BT96" s="81">
        <v>434530600</v>
      </c>
      <c r="BU96" s="81"/>
      <c r="BV96" s="81"/>
      <c r="BW96" s="81"/>
      <c r="BX96" s="81"/>
      <c r="BY96" s="81">
        <v>442974700</v>
      </c>
      <c r="BZ96" s="81"/>
      <c r="CA96" s="81"/>
      <c r="CB96" s="81"/>
      <c r="CC96" s="81"/>
      <c r="CD96" s="81">
        <v>451244400</v>
      </c>
      <c r="CE96" s="81"/>
      <c r="CF96" s="81"/>
      <c r="CG96" s="81"/>
      <c r="CH96" s="81"/>
      <c r="CI96" s="81">
        <v>460087200</v>
      </c>
      <c r="CJ96" s="81"/>
      <c r="CK96" s="81"/>
      <c r="CL96" s="81"/>
      <c r="CM96" s="81"/>
      <c r="CN96" s="81">
        <v>467640300</v>
      </c>
      <c r="CO96" s="81"/>
      <c r="CP96" s="81"/>
      <c r="CQ96" s="81"/>
      <c r="CR96" s="81"/>
      <c r="CS96" s="81">
        <v>471375500</v>
      </c>
      <c r="CT96" s="81"/>
      <c r="CU96" s="81"/>
      <c r="CV96" s="81"/>
      <c r="CW96" s="81"/>
      <c r="CX96" s="81">
        <v>476516000</v>
      </c>
      <c r="CY96" s="81"/>
      <c r="CZ96" s="81"/>
      <c r="DA96" s="81"/>
      <c r="DB96" s="81"/>
      <c r="DC96" s="81">
        <v>479187600</v>
      </c>
      <c r="DD96" s="81"/>
      <c r="DE96" s="81"/>
      <c r="DF96" s="81"/>
      <c r="DG96" s="81"/>
      <c r="DH96" s="81">
        <v>478889500</v>
      </c>
      <c r="DI96" s="81"/>
      <c r="DJ96" s="81"/>
      <c r="DK96" s="81"/>
      <c r="DL96" s="81"/>
      <c r="DM96" s="81">
        <v>473981700</v>
      </c>
      <c r="DN96" s="81"/>
      <c r="DO96" s="81"/>
      <c r="DP96" s="81"/>
      <c r="DQ96" s="81"/>
      <c r="DR96" s="81">
        <v>461789300</v>
      </c>
      <c r="DS96" s="81"/>
      <c r="DT96" s="81"/>
      <c r="DU96" s="81"/>
      <c r="DV96" s="81"/>
      <c r="DW96" s="81">
        <v>505152088</v>
      </c>
      <c r="DX96" s="81"/>
      <c r="DY96" s="81"/>
      <c r="DZ96" s="81"/>
      <c r="EA96" s="81"/>
      <c r="EB96" s="81">
        <v>490763530</v>
      </c>
      <c r="EC96" s="81"/>
      <c r="ED96" s="81"/>
      <c r="EE96" s="81"/>
      <c r="EF96" s="81"/>
      <c r="EG96" s="81">
        <v>478060338</v>
      </c>
      <c r="EH96" s="81"/>
      <c r="EI96" s="81"/>
      <c r="EJ96" s="81"/>
      <c r="EK96" s="81"/>
      <c r="EL96" s="81">
        <v>462601638</v>
      </c>
      <c r="EM96" s="81"/>
      <c r="EN96" s="81"/>
      <c r="EO96" s="81"/>
      <c r="EP96" s="81"/>
      <c r="EQ96" s="81">
        <v>444744868</v>
      </c>
      <c r="ER96" s="81"/>
      <c r="ES96" s="81"/>
      <c r="ET96" s="81"/>
      <c r="EU96" s="81"/>
      <c r="EV96" s="81">
        <v>425074768</v>
      </c>
      <c r="EW96" s="81"/>
      <c r="EX96" s="81"/>
      <c r="EY96" s="81"/>
      <c r="EZ96" s="81"/>
      <c r="FA96" s="81">
        <v>403976718</v>
      </c>
      <c r="FB96" s="81"/>
      <c r="FC96" s="81"/>
      <c r="FD96" s="81"/>
      <c r="FE96" s="81"/>
      <c r="FF96" s="81">
        <v>381624046</v>
      </c>
      <c r="FG96" s="81"/>
      <c r="FH96" s="81"/>
      <c r="FI96" s="81"/>
      <c r="FJ96" s="81"/>
      <c r="FK96" s="81">
        <v>358183523</v>
      </c>
      <c r="FL96" s="81"/>
      <c r="FM96" s="81"/>
      <c r="FN96" s="81"/>
      <c r="FO96" s="81"/>
      <c r="FP96" s="81">
        <v>333998146</v>
      </c>
      <c r="FQ96" s="81"/>
      <c r="FR96" s="81"/>
      <c r="FS96" s="81"/>
      <c r="FT96" s="81"/>
      <c r="FU96" s="81">
        <v>309508252</v>
      </c>
      <c r="FV96" s="81"/>
      <c r="FW96" s="81"/>
      <c r="FX96" s="81"/>
      <c r="FY96" s="81"/>
      <c r="FZ96" s="81">
        <v>285227513</v>
      </c>
      <c r="GA96" s="81"/>
      <c r="GB96" s="81"/>
      <c r="GC96" s="81"/>
      <c r="GD96" s="81"/>
      <c r="GE96" s="81">
        <v>261447725</v>
      </c>
      <c r="GF96" s="81"/>
      <c r="GG96" s="81"/>
      <c r="GH96" s="81"/>
      <c r="GI96" s="81"/>
      <c r="GJ96" s="81">
        <v>238534051</v>
      </c>
      <c r="GK96" s="81"/>
      <c r="GL96" s="81"/>
      <c r="GM96" s="81"/>
      <c r="GN96" s="81"/>
      <c r="GO96" s="81">
        <v>216750289</v>
      </c>
      <c r="GP96" s="81"/>
      <c r="GQ96" s="81"/>
      <c r="GR96" s="81"/>
      <c r="GS96" s="81"/>
      <c r="GT96" s="81">
        <v>196271058</v>
      </c>
      <c r="GU96" s="81"/>
      <c r="GV96" s="81"/>
      <c r="GW96" s="81"/>
      <c r="GX96" s="81"/>
      <c r="GY96" s="81">
        <v>177135833</v>
      </c>
    </row>
    <row r="97" spans="1:207" ht="14.5">
      <c r="A97" s="81" t="s">
        <v>34</v>
      </c>
      <c r="B97" s="81" t="s">
        <v>37</v>
      </c>
      <c r="C97" s="82" t="s">
        <v>20</v>
      </c>
      <c r="D97" s="88">
        <v>45017</v>
      </c>
      <c r="E97" s="88"/>
      <c r="F97" s="7" t="s">
        <v>114</v>
      </c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>
        <v>527206300</v>
      </c>
      <c r="BF97" s="81"/>
      <c r="BG97" s="81"/>
      <c r="BH97" s="81"/>
      <c r="BI97" s="81"/>
      <c r="BJ97" s="81">
        <v>539316500</v>
      </c>
      <c r="BK97" s="81"/>
      <c r="BL97" s="81"/>
      <c r="BM97" s="81"/>
      <c r="BN97" s="81"/>
      <c r="BO97" s="81">
        <v>548519300</v>
      </c>
      <c r="BP97" s="81"/>
      <c r="BQ97" s="81"/>
      <c r="BR97" s="81"/>
      <c r="BS97" s="81"/>
      <c r="BT97" s="81">
        <v>560977100</v>
      </c>
      <c r="BU97" s="81"/>
      <c r="BV97" s="81"/>
      <c r="BW97" s="81"/>
      <c r="BX97" s="81"/>
      <c r="BY97" s="81">
        <v>584004800</v>
      </c>
      <c r="BZ97" s="81"/>
      <c r="CA97" s="81"/>
      <c r="CB97" s="81"/>
      <c r="CC97" s="81"/>
      <c r="CD97" s="81">
        <v>605667300</v>
      </c>
      <c r="CE97" s="81"/>
      <c r="CF97" s="81"/>
      <c r="CG97" s="81"/>
      <c r="CH97" s="81"/>
      <c r="CI97" s="81">
        <v>627361300</v>
      </c>
      <c r="CJ97" s="81"/>
      <c r="CK97" s="81"/>
      <c r="CL97" s="81"/>
      <c r="CM97" s="81"/>
      <c r="CN97" s="81">
        <v>647944700</v>
      </c>
      <c r="CO97" s="81"/>
      <c r="CP97" s="81"/>
      <c r="CQ97" s="81"/>
      <c r="CR97" s="81"/>
      <c r="CS97" s="81">
        <v>659899600</v>
      </c>
      <c r="CT97" s="81"/>
      <c r="CU97" s="81"/>
      <c r="CV97" s="81"/>
      <c r="CW97" s="81"/>
      <c r="CX97" s="81">
        <v>673854400</v>
      </c>
      <c r="CY97" s="81"/>
      <c r="CZ97" s="81"/>
      <c r="DA97" s="81"/>
      <c r="DB97" s="81"/>
      <c r="DC97" s="81">
        <v>683108000</v>
      </c>
      <c r="DD97" s="81"/>
      <c r="DE97" s="81"/>
      <c r="DF97" s="81"/>
      <c r="DG97" s="81"/>
      <c r="DH97" s="81">
        <v>683819300</v>
      </c>
      <c r="DI97" s="81"/>
      <c r="DJ97" s="81"/>
      <c r="DK97" s="81"/>
      <c r="DL97" s="81"/>
      <c r="DM97" s="81">
        <v>675139500</v>
      </c>
      <c r="DN97" s="81"/>
      <c r="DO97" s="81"/>
      <c r="DP97" s="81"/>
      <c r="DQ97" s="81"/>
      <c r="DR97" s="81">
        <v>659389500</v>
      </c>
      <c r="DS97" s="81"/>
      <c r="DT97" s="81"/>
      <c r="DU97" s="81"/>
      <c r="DV97" s="81"/>
      <c r="DW97" s="81">
        <v>634869980</v>
      </c>
      <c r="DX97" s="81"/>
      <c r="DY97" s="81"/>
      <c r="DZ97" s="81"/>
      <c r="EA97" s="81"/>
      <c r="EB97" s="81">
        <v>623162739</v>
      </c>
      <c r="EC97" s="81"/>
      <c r="ED97" s="81"/>
      <c r="EE97" s="81"/>
      <c r="EF97" s="81"/>
      <c r="EG97" s="81">
        <v>611399881</v>
      </c>
      <c r="EH97" s="81"/>
      <c r="EI97" s="81"/>
      <c r="EJ97" s="81"/>
      <c r="EK97" s="81"/>
      <c r="EL97" s="81">
        <v>594949612</v>
      </c>
      <c r="EM97" s="81"/>
      <c r="EN97" s="81"/>
      <c r="EO97" s="81"/>
      <c r="EP97" s="81"/>
      <c r="EQ97" s="81">
        <v>574112716</v>
      </c>
      <c r="ER97" s="81"/>
      <c r="ES97" s="81"/>
      <c r="ET97" s="81"/>
      <c r="EU97" s="81"/>
      <c r="EV97" s="81">
        <v>549631276</v>
      </c>
      <c r="EW97" s="81"/>
      <c r="EX97" s="81"/>
      <c r="EY97" s="81"/>
      <c r="EZ97" s="81"/>
      <c r="FA97" s="81">
        <v>522087429</v>
      </c>
      <c r="FB97" s="81"/>
      <c r="FC97" s="81"/>
      <c r="FD97" s="81"/>
      <c r="FE97" s="81"/>
      <c r="FF97" s="81">
        <v>492159811</v>
      </c>
      <c r="FG97" s="81"/>
      <c r="FH97" s="81"/>
      <c r="FI97" s="81"/>
      <c r="FJ97" s="81"/>
      <c r="FK97" s="81">
        <v>460401617</v>
      </c>
      <c r="FL97" s="81"/>
      <c r="FM97" s="81"/>
      <c r="FN97" s="81"/>
      <c r="FO97" s="81"/>
      <c r="FP97" s="81">
        <v>427459975</v>
      </c>
      <c r="FQ97" s="81"/>
      <c r="FR97" s="81"/>
      <c r="FS97" s="81"/>
      <c r="FT97" s="81"/>
      <c r="FU97" s="81">
        <v>394136976</v>
      </c>
      <c r="FV97" s="81"/>
      <c r="FW97" s="81"/>
      <c r="FX97" s="81"/>
      <c r="FY97" s="81"/>
      <c r="FZ97" s="81">
        <v>361402109</v>
      </c>
      <c r="GA97" s="81"/>
      <c r="GB97" s="81"/>
      <c r="GC97" s="81"/>
      <c r="GD97" s="81"/>
      <c r="GE97" s="81">
        <v>329962993</v>
      </c>
      <c r="GF97" s="81"/>
      <c r="GG97" s="81"/>
      <c r="GH97" s="81"/>
      <c r="GI97" s="81"/>
      <c r="GJ97" s="81">
        <v>300411330</v>
      </c>
      <c r="GK97" s="81"/>
      <c r="GL97" s="81"/>
      <c r="GM97" s="81"/>
      <c r="GN97" s="81"/>
      <c r="GO97" s="81">
        <v>272951490</v>
      </c>
      <c r="GP97" s="81"/>
      <c r="GQ97" s="81"/>
      <c r="GR97" s="81"/>
      <c r="GS97" s="81"/>
      <c r="GT97" s="81">
        <v>247586861</v>
      </c>
      <c r="GU97" s="81"/>
      <c r="GV97" s="81"/>
      <c r="GW97" s="81"/>
      <c r="GX97" s="81"/>
      <c r="GY97" s="81">
        <v>224157160</v>
      </c>
    </row>
    <row r="98" spans="1:207" ht="14.5">
      <c r="A98" s="81" t="s">
        <v>34</v>
      </c>
      <c r="B98" s="81" t="s">
        <v>37</v>
      </c>
      <c r="C98" s="82" t="s">
        <v>20</v>
      </c>
      <c r="D98" s="88">
        <v>45017</v>
      </c>
      <c r="E98" s="88"/>
      <c r="F98" s="7" t="s">
        <v>115</v>
      </c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>
        <v>961533900</v>
      </c>
      <c r="BF98" s="81"/>
      <c r="BG98" s="81"/>
      <c r="BH98" s="81"/>
      <c r="BI98" s="81"/>
      <c r="BJ98" s="81">
        <v>975580100</v>
      </c>
      <c r="BK98" s="81"/>
      <c r="BL98" s="81"/>
      <c r="BM98" s="81"/>
      <c r="BN98" s="81"/>
      <c r="BO98" s="81">
        <v>983163200</v>
      </c>
      <c r="BP98" s="81"/>
      <c r="BQ98" s="81"/>
      <c r="BR98" s="81"/>
      <c r="BS98" s="81"/>
      <c r="BT98" s="81">
        <v>995507700</v>
      </c>
      <c r="BU98" s="81"/>
      <c r="BV98" s="81"/>
      <c r="BW98" s="81"/>
      <c r="BX98" s="81"/>
      <c r="BY98" s="81">
        <v>1026979500</v>
      </c>
      <c r="BZ98" s="81"/>
      <c r="CA98" s="81"/>
      <c r="CB98" s="81"/>
      <c r="CC98" s="81"/>
      <c r="CD98" s="81">
        <v>1056911700</v>
      </c>
      <c r="CE98" s="81"/>
      <c r="CF98" s="81"/>
      <c r="CG98" s="81"/>
      <c r="CH98" s="81"/>
      <c r="CI98" s="81">
        <v>1087448500</v>
      </c>
      <c r="CJ98" s="81"/>
      <c r="CK98" s="81"/>
      <c r="CL98" s="81"/>
      <c r="CM98" s="81"/>
      <c r="CN98" s="81">
        <v>1115585000</v>
      </c>
      <c r="CO98" s="81"/>
      <c r="CP98" s="81"/>
      <c r="CQ98" s="81"/>
      <c r="CR98" s="81"/>
      <c r="CS98" s="81">
        <v>1131275100</v>
      </c>
      <c r="CT98" s="81"/>
      <c r="CU98" s="81"/>
      <c r="CV98" s="81"/>
      <c r="CW98" s="81"/>
      <c r="CX98" s="81">
        <v>1150370400</v>
      </c>
      <c r="CY98" s="81"/>
      <c r="CZ98" s="81"/>
      <c r="DA98" s="81"/>
      <c r="DB98" s="81"/>
      <c r="DC98" s="81">
        <v>1162295600</v>
      </c>
      <c r="DD98" s="81"/>
      <c r="DE98" s="81"/>
      <c r="DF98" s="81"/>
      <c r="DG98" s="81"/>
      <c r="DH98" s="81">
        <v>1162708800</v>
      </c>
      <c r="DI98" s="81"/>
      <c r="DJ98" s="81"/>
      <c r="DK98" s="81"/>
      <c r="DL98" s="81"/>
      <c r="DM98" s="81">
        <v>1149121200</v>
      </c>
      <c r="DN98" s="81"/>
      <c r="DO98" s="81"/>
      <c r="DP98" s="81"/>
      <c r="DQ98" s="81"/>
      <c r="DR98" s="81">
        <v>1121178800</v>
      </c>
      <c r="DS98" s="81"/>
      <c r="DT98" s="81"/>
      <c r="DU98" s="81"/>
      <c r="DV98" s="81"/>
      <c r="DW98" s="81">
        <v>1140022068</v>
      </c>
      <c r="DX98" s="81"/>
      <c r="DY98" s="81"/>
      <c r="DZ98" s="81"/>
      <c r="EA98" s="81"/>
      <c r="EB98" s="81">
        <v>1113926269</v>
      </c>
      <c r="EC98" s="81"/>
      <c r="ED98" s="81"/>
      <c r="EE98" s="81"/>
      <c r="EF98" s="81"/>
      <c r="EG98" s="81">
        <v>1089460219</v>
      </c>
      <c r="EH98" s="81"/>
      <c r="EI98" s="81"/>
      <c r="EJ98" s="81"/>
      <c r="EK98" s="81"/>
      <c r="EL98" s="81">
        <v>1057551250</v>
      </c>
      <c r="EM98" s="81"/>
      <c r="EN98" s="81"/>
      <c r="EO98" s="81"/>
      <c r="EP98" s="81"/>
      <c r="EQ98" s="81">
        <v>1018857584</v>
      </c>
      <c r="ER98" s="81"/>
      <c r="ES98" s="81"/>
      <c r="ET98" s="81"/>
      <c r="EU98" s="81"/>
      <c r="EV98" s="81">
        <v>974706044</v>
      </c>
      <c r="EW98" s="81"/>
      <c r="EX98" s="81"/>
      <c r="EY98" s="81"/>
      <c r="EZ98" s="81"/>
      <c r="FA98" s="81">
        <v>926064147</v>
      </c>
      <c r="FB98" s="81"/>
      <c r="FC98" s="81"/>
      <c r="FD98" s="81"/>
      <c r="FE98" s="81"/>
      <c r="FF98" s="81">
        <v>873783857</v>
      </c>
      <c r="FG98" s="81"/>
      <c r="FH98" s="81"/>
      <c r="FI98" s="81"/>
      <c r="FJ98" s="81"/>
      <c r="FK98" s="81">
        <v>818585140</v>
      </c>
      <c r="FL98" s="81"/>
      <c r="FM98" s="81"/>
      <c r="FN98" s="81"/>
      <c r="FO98" s="81"/>
      <c r="FP98" s="81">
        <v>761458121</v>
      </c>
      <c r="FQ98" s="81"/>
      <c r="FR98" s="81"/>
      <c r="FS98" s="81"/>
      <c r="FT98" s="81"/>
      <c r="FU98" s="81">
        <v>703645228</v>
      </c>
      <c r="FV98" s="81"/>
      <c r="FW98" s="81"/>
      <c r="FX98" s="81"/>
      <c r="FY98" s="81"/>
      <c r="FZ98" s="81">
        <v>646629622</v>
      </c>
      <c r="GA98" s="81"/>
      <c r="GB98" s="81"/>
      <c r="GC98" s="81"/>
      <c r="GD98" s="81"/>
      <c r="GE98" s="81">
        <v>591410718</v>
      </c>
      <c r="GF98" s="81"/>
      <c r="GG98" s="81"/>
      <c r="GH98" s="81"/>
      <c r="GI98" s="81"/>
      <c r="GJ98" s="81">
        <v>538945381</v>
      </c>
      <c r="GK98" s="81"/>
      <c r="GL98" s="81"/>
      <c r="GM98" s="81"/>
      <c r="GN98" s="81"/>
      <c r="GO98" s="81">
        <v>489701779</v>
      </c>
      <c r="GP98" s="81"/>
      <c r="GQ98" s="81"/>
      <c r="GR98" s="81"/>
      <c r="GS98" s="81"/>
      <c r="GT98" s="81">
        <v>443857919</v>
      </c>
      <c r="GU98" s="81"/>
      <c r="GV98" s="81"/>
      <c r="GW98" s="81"/>
      <c r="GX98" s="81"/>
      <c r="GY98" s="81">
        <v>401292993</v>
      </c>
    </row>
    <row r="99" spans="1:207" ht="14.5">
      <c r="A99" s="81" t="s">
        <v>34</v>
      </c>
      <c r="B99" s="81" t="s">
        <v>37</v>
      </c>
      <c r="C99" s="82" t="s">
        <v>20</v>
      </c>
      <c r="D99" s="88">
        <v>45017</v>
      </c>
      <c r="E99" s="88"/>
      <c r="F99" s="7" t="s">
        <v>116</v>
      </c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>
        <v>26538200</v>
      </c>
      <c r="BF99" s="81"/>
      <c r="BG99" s="81"/>
      <c r="BH99" s="81"/>
      <c r="BI99" s="81"/>
      <c r="BJ99" s="81">
        <v>28965300</v>
      </c>
      <c r="BK99" s="81"/>
      <c r="BL99" s="81"/>
      <c r="BM99" s="81"/>
      <c r="BN99" s="81"/>
      <c r="BO99" s="81">
        <v>30491300</v>
      </c>
      <c r="BP99" s="81"/>
      <c r="BQ99" s="81"/>
      <c r="BR99" s="81"/>
      <c r="BS99" s="81"/>
      <c r="BT99" s="81">
        <v>37674600</v>
      </c>
      <c r="BU99" s="81"/>
      <c r="BV99" s="81"/>
      <c r="BW99" s="81"/>
      <c r="BX99" s="81"/>
      <c r="BY99" s="81">
        <v>47153500</v>
      </c>
      <c r="BZ99" s="81"/>
      <c r="CA99" s="81"/>
      <c r="CB99" s="81"/>
      <c r="CC99" s="81"/>
      <c r="CD99" s="81">
        <v>49551000</v>
      </c>
      <c r="CE99" s="81"/>
      <c r="CF99" s="81"/>
      <c r="CG99" s="81"/>
      <c r="CH99" s="81"/>
      <c r="CI99" s="81">
        <v>56073400</v>
      </c>
      <c r="CJ99" s="81"/>
      <c r="CK99" s="81"/>
      <c r="CL99" s="81"/>
      <c r="CM99" s="81"/>
      <c r="CN99" s="81">
        <v>58766000</v>
      </c>
      <c r="CO99" s="81"/>
      <c r="CP99" s="81"/>
      <c r="CQ99" s="81"/>
      <c r="CR99" s="81"/>
      <c r="CS99" s="81">
        <v>54599400</v>
      </c>
      <c r="CT99" s="81"/>
      <c r="CU99" s="81"/>
      <c r="CV99" s="81"/>
      <c r="CW99" s="81"/>
      <c r="CX99" s="81">
        <v>50346000</v>
      </c>
      <c r="CY99" s="81"/>
      <c r="CZ99" s="81"/>
      <c r="DA99" s="81"/>
      <c r="DB99" s="81"/>
      <c r="DC99" s="81">
        <v>51163400</v>
      </c>
      <c r="DD99" s="81"/>
      <c r="DE99" s="81"/>
      <c r="DF99" s="81"/>
      <c r="DG99" s="81"/>
      <c r="DH99" s="81">
        <v>50346000</v>
      </c>
      <c r="DI99" s="81"/>
      <c r="DJ99" s="81"/>
      <c r="DK99" s="81"/>
      <c r="DL99" s="81"/>
      <c r="DM99" s="81">
        <v>45844000</v>
      </c>
      <c r="DN99" s="81"/>
      <c r="DO99" s="81"/>
      <c r="DP99" s="81"/>
      <c r="DQ99" s="81"/>
      <c r="DR99" s="81">
        <v>40585400</v>
      </c>
      <c r="DS99" s="81"/>
      <c r="DT99" s="81"/>
      <c r="DU99" s="81"/>
      <c r="DV99" s="81"/>
      <c r="DW99" s="81">
        <v>51147401</v>
      </c>
      <c r="DX99" s="81"/>
      <c r="DY99" s="81"/>
      <c r="DZ99" s="81"/>
      <c r="EA99" s="81"/>
      <c r="EB99" s="81">
        <v>53281711</v>
      </c>
      <c r="EC99" s="81"/>
      <c r="ED99" s="81"/>
      <c r="EE99" s="81"/>
      <c r="EF99" s="81"/>
      <c r="EG99" s="81">
        <v>55852457</v>
      </c>
      <c r="EH99" s="81"/>
      <c r="EI99" s="81"/>
      <c r="EJ99" s="81"/>
      <c r="EK99" s="81"/>
      <c r="EL99" s="81">
        <v>57881306</v>
      </c>
      <c r="EM99" s="81"/>
      <c r="EN99" s="81"/>
      <c r="EO99" s="81"/>
      <c r="EP99" s="81"/>
      <c r="EQ99" s="81">
        <v>59215121</v>
      </c>
      <c r="ER99" s="81"/>
      <c r="ES99" s="81"/>
      <c r="ET99" s="81"/>
      <c r="EU99" s="81"/>
      <c r="EV99" s="81">
        <v>61359468</v>
      </c>
      <c r="EW99" s="81"/>
      <c r="EX99" s="81"/>
      <c r="EY99" s="81"/>
      <c r="EZ99" s="81"/>
      <c r="FA99" s="81">
        <v>63361166</v>
      </c>
      <c r="FB99" s="81"/>
      <c r="FC99" s="81"/>
      <c r="FD99" s="81"/>
      <c r="FE99" s="81"/>
      <c r="FF99" s="81">
        <v>65032625</v>
      </c>
      <c r="FG99" s="81"/>
      <c r="FH99" s="81"/>
      <c r="FI99" s="81"/>
      <c r="FJ99" s="81"/>
      <c r="FK99" s="81">
        <v>66134523</v>
      </c>
      <c r="FL99" s="81"/>
      <c r="FM99" s="81"/>
      <c r="FN99" s="81"/>
      <c r="FO99" s="81"/>
      <c r="FP99" s="81">
        <v>66676341</v>
      </c>
      <c r="FQ99" s="81"/>
      <c r="FR99" s="81"/>
      <c r="FS99" s="81"/>
      <c r="FT99" s="81"/>
      <c r="FU99" s="81">
        <v>66308021</v>
      </c>
      <c r="FV99" s="81"/>
      <c r="FW99" s="81"/>
      <c r="FX99" s="81"/>
      <c r="FY99" s="81"/>
      <c r="FZ99" s="81">
        <v>65660539</v>
      </c>
      <c r="GA99" s="81"/>
      <c r="GB99" s="81"/>
      <c r="GC99" s="81"/>
      <c r="GD99" s="81"/>
      <c r="GE99" s="81">
        <v>64297931</v>
      </c>
      <c r="GF99" s="81"/>
      <c r="GG99" s="81"/>
      <c r="GH99" s="81"/>
      <c r="GI99" s="81"/>
      <c r="GJ99" s="81">
        <v>62752123</v>
      </c>
      <c r="GK99" s="81"/>
      <c r="GL99" s="81"/>
      <c r="GM99" s="81"/>
      <c r="GN99" s="81"/>
      <c r="GO99" s="81">
        <v>60843031</v>
      </c>
      <c r="GP99" s="81"/>
      <c r="GQ99" s="81"/>
      <c r="GR99" s="81"/>
      <c r="GS99" s="81"/>
      <c r="GT99" s="81">
        <v>58552177</v>
      </c>
      <c r="GU99" s="81"/>
      <c r="GV99" s="81"/>
      <c r="GW99" s="81"/>
      <c r="GX99" s="81"/>
      <c r="GY99" s="81">
        <v>56280892</v>
      </c>
    </row>
    <row r="100" spans="1:207" ht="14.5">
      <c r="A100" s="81" t="s">
        <v>34</v>
      </c>
      <c r="B100" s="81" t="s">
        <v>37</v>
      </c>
      <c r="C100" s="82" t="s">
        <v>20</v>
      </c>
      <c r="D100" s="88">
        <v>45017</v>
      </c>
      <c r="E100" s="88"/>
      <c r="F100" s="7" t="s">
        <v>117</v>
      </c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>
        <v>21518700</v>
      </c>
      <c r="BF100" s="81"/>
      <c r="BG100" s="81"/>
      <c r="BH100" s="81"/>
      <c r="BI100" s="81"/>
      <c r="BJ100" s="81">
        <v>21770300</v>
      </c>
      <c r="BK100" s="81"/>
      <c r="BL100" s="81"/>
      <c r="BM100" s="81"/>
      <c r="BN100" s="81"/>
      <c r="BO100" s="81">
        <v>23157100</v>
      </c>
      <c r="BP100" s="81"/>
      <c r="BQ100" s="81"/>
      <c r="BR100" s="81"/>
      <c r="BS100" s="81"/>
      <c r="BT100" s="81">
        <v>23519800</v>
      </c>
      <c r="BU100" s="81"/>
      <c r="BV100" s="81"/>
      <c r="BW100" s="81"/>
      <c r="BX100" s="81"/>
      <c r="BY100" s="81">
        <v>28520800</v>
      </c>
      <c r="BZ100" s="81"/>
      <c r="CA100" s="81"/>
      <c r="CB100" s="81"/>
      <c r="CC100" s="81"/>
      <c r="CD100" s="81">
        <v>34910100</v>
      </c>
      <c r="CE100" s="81"/>
      <c r="CF100" s="81"/>
      <c r="CG100" s="81"/>
      <c r="CH100" s="81"/>
      <c r="CI100" s="81">
        <v>33647800</v>
      </c>
      <c r="CJ100" s="81"/>
      <c r="CK100" s="81"/>
      <c r="CL100" s="81"/>
      <c r="CM100" s="81"/>
      <c r="CN100" s="81">
        <v>36225200</v>
      </c>
      <c r="CO100" s="81"/>
      <c r="CP100" s="81"/>
      <c r="CQ100" s="81"/>
      <c r="CR100" s="81"/>
      <c r="CS100" s="81">
        <v>39782900</v>
      </c>
      <c r="CT100" s="81"/>
      <c r="CU100" s="81"/>
      <c r="CV100" s="81"/>
      <c r="CW100" s="81"/>
      <c r="CX100" s="81">
        <v>37613800</v>
      </c>
      <c r="CY100" s="81"/>
      <c r="CZ100" s="81"/>
      <c r="DA100" s="81"/>
      <c r="DB100" s="81"/>
      <c r="DC100" s="81">
        <v>34347700</v>
      </c>
      <c r="DD100" s="81"/>
      <c r="DE100" s="81"/>
      <c r="DF100" s="81"/>
      <c r="DG100" s="81"/>
      <c r="DH100" s="81">
        <v>34239200</v>
      </c>
      <c r="DI100" s="81"/>
      <c r="DJ100" s="81"/>
      <c r="DK100" s="81"/>
      <c r="DL100" s="81"/>
      <c r="DM100" s="81">
        <v>34893200</v>
      </c>
      <c r="DN100" s="81"/>
      <c r="DO100" s="81"/>
      <c r="DP100" s="81"/>
      <c r="DQ100" s="81"/>
      <c r="DR100" s="81">
        <v>33696600</v>
      </c>
      <c r="DS100" s="81"/>
      <c r="DT100" s="81"/>
      <c r="DU100" s="81"/>
      <c r="DV100" s="81"/>
      <c r="DW100" s="81">
        <v>27478062</v>
      </c>
      <c r="DX100" s="81"/>
      <c r="DY100" s="81"/>
      <c r="DZ100" s="81"/>
      <c r="EA100" s="81"/>
      <c r="EB100" s="81">
        <v>25291840</v>
      </c>
      <c r="EC100" s="81"/>
      <c r="ED100" s="81"/>
      <c r="EE100" s="81"/>
      <c r="EF100" s="81"/>
      <c r="EG100" s="81">
        <v>23212631</v>
      </c>
      <c r="EH100" s="81"/>
      <c r="EI100" s="81"/>
      <c r="EJ100" s="81"/>
      <c r="EK100" s="81"/>
      <c r="EL100" s="81">
        <v>21311938</v>
      </c>
      <c r="EM100" s="81"/>
      <c r="EN100" s="81"/>
      <c r="EO100" s="81"/>
      <c r="EP100" s="81"/>
      <c r="EQ100" s="81">
        <v>19382533</v>
      </c>
      <c r="ER100" s="81"/>
      <c r="ES100" s="81"/>
      <c r="ET100" s="81"/>
      <c r="EU100" s="81"/>
      <c r="EV100" s="81">
        <v>17591097</v>
      </c>
      <c r="EW100" s="81"/>
      <c r="EX100" s="81"/>
      <c r="EY100" s="81"/>
      <c r="EZ100" s="81"/>
      <c r="FA100" s="81">
        <v>16126147</v>
      </c>
      <c r="FB100" s="81"/>
      <c r="FC100" s="81"/>
      <c r="FD100" s="81"/>
      <c r="FE100" s="81"/>
      <c r="FF100" s="81">
        <v>14698383</v>
      </c>
      <c r="FG100" s="81"/>
      <c r="FH100" s="81"/>
      <c r="FI100" s="81"/>
      <c r="FJ100" s="81"/>
      <c r="FK100" s="81">
        <v>13279652</v>
      </c>
      <c r="FL100" s="81"/>
      <c r="FM100" s="81"/>
      <c r="FN100" s="81"/>
      <c r="FO100" s="81"/>
      <c r="FP100" s="81">
        <v>11884631</v>
      </c>
      <c r="FQ100" s="81"/>
      <c r="FR100" s="81"/>
      <c r="FS100" s="81"/>
      <c r="FT100" s="81"/>
      <c r="FU100" s="81">
        <v>10575386</v>
      </c>
      <c r="FV100" s="81"/>
      <c r="FW100" s="81"/>
      <c r="FX100" s="81"/>
      <c r="FY100" s="81"/>
      <c r="FZ100" s="81">
        <v>9306923</v>
      </c>
      <c r="GA100" s="81"/>
      <c r="GB100" s="81"/>
      <c r="GC100" s="81"/>
      <c r="GD100" s="81"/>
      <c r="GE100" s="81">
        <v>8151857</v>
      </c>
      <c r="GF100" s="81"/>
      <c r="GG100" s="81"/>
      <c r="GH100" s="81"/>
      <c r="GI100" s="81"/>
      <c r="GJ100" s="81">
        <v>7057918</v>
      </c>
      <c r="GK100" s="81"/>
      <c r="GL100" s="81"/>
      <c r="GM100" s="81"/>
      <c r="GN100" s="81"/>
      <c r="GO100" s="81">
        <v>6078742</v>
      </c>
      <c r="GP100" s="81"/>
      <c r="GQ100" s="81"/>
      <c r="GR100" s="81"/>
      <c r="GS100" s="81"/>
      <c r="GT100" s="81">
        <v>5194037</v>
      </c>
      <c r="GU100" s="81"/>
      <c r="GV100" s="81"/>
      <c r="GW100" s="81"/>
      <c r="GX100" s="81"/>
      <c r="GY100" s="81">
        <v>4401482</v>
      </c>
    </row>
    <row r="101" spans="1:207" ht="14.5">
      <c r="A101" s="81" t="s">
        <v>34</v>
      </c>
      <c r="B101" s="81" t="s">
        <v>37</v>
      </c>
      <c r="C101" s="82" t="s">
        <v>20</v>
      </c>
      <c r="D101" s="88">
        <v>45017</v>
      </c>
      <c r="E101" s="88"/>
      <c r="F101" s="7" t="s">
        <v>118</v>
      </c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>
        <v>18292200</v>
      </c>
      <c r="BF101" s="81"/>
      <c r="BG101" s="81"/>
      <c r="BH101" s="81"/>
      <c r="BI101" s="81"/>
      <c r="BJ101" s="81">
        <v>20977500</v>
      </c>
      <c r="BK101" s="81"/>
      <c r="BL101" s="81"/>
      <c r="BM101" s="81"/>
      <c r="BN101" s="81"/>
      <c r="BO101" s="81">
        <v>21277500</v>
      </c>
      <c r="BP101" s="81"/>
      <c r="BQ101" s="81"/>
      <c r="BR101" s="81"/>
      <c r="BS101" s="81"/>
      <c r="BT101" s="81">
        <v>22651100</v>
      </c>
      <c r="BU101" s="81"/>
      <c r="BV101" s="81"/>
      <c r="BW101" s="81"/>
      <c r="BX101" s="81"/>
      <c r="BY101" s="81">
        <v>23067800</v>
      </c>
      <c r="BZ101" s="81"/>
      <c r="CA101" s="81"/>
      <c r="CB101" s="81"/>
      <c r="CC101" s="81"/>
      <c r="CD101" s="81">
        <v>28172100</v>
      </c>
      <c r="CE101" s="81"/>
      <c r="CF101" s="81"/>
      <c r="CG101" s="81"/>
      <c r="CH101" s="81"/>
      <c r="CI101" s="81">
        <v>34369600</v>
      </c>
      <c r="CJ101" s="81"/>
      <c r="CK101" s="81"/>
      <c r="CL101" s="81"/>
      <c r="CM101" s="81"/>
      <c r="CN101" s="81">
        <v>33179000</v>
      </c>
      <c r="CO101" s="81"/>
      <c r="CP101" s="81"/>
      <c r="CQ101" s="81"/>
      <c r="CR101" s="81"/>
      <c r="CS101" s="81">
        <v>35707300</v>
      </c>
      <c r="CT101" s="81"/>
      <c r="CU101" s="81"/>
      <c r="CV101" s="81"/>
      <c r="CW101" s="81"/>
      <c r="CX101" s="81">
        <v>39131100</v>
      </c>
      <c r="CY101" s="81"/>
      <c r="CZ101" s="81"/>
      <c r="DA101" s="81"/>
      <c r="DB101" s="81"/>
      <c r="DC101" s="81">
        <v>36959900</v>
      </c>
      <c r="DD101" s="81"/>
      <c r="DE101" s="81"/>
      <c r="DF101" s="81"/>
      <c r="DG101" s="81"/>
      <c r="DH101" s="81">
        <v>33525300</v>
      </c>
      <c r="DI101" s="81"/>
      <c r="DJ101" s="81"/>
      <c r="DK101" s="81"/>
      <c r="DL101" s="81"/>
      <c r="DM101" s="81">
        <v>33329200</v>
      </c>
      <c r="DN101" s="81"/>
      <c r="DO101" s="81"/>
      <c r="DP101" s="81"/>
      <c r="DQ101" s="81"/>
      <c r="DR101" s="81">
        <v>33305500</v>
      </c>
      <c r="DS101" s="81"/>
      <c r="DT101" s="81"/>
      <c r="DU101" s="81"/>
      <c r="DV101" s="81"/>
      <c r="DW101" s="81">
        <v>29939813</v>
      </c>
      <c r="DX101" s="81"/>
      <c r="DY101" s="81"/>
      <c r="DZ101" s="81"/>
      <c r="EA101" s="81"/>
      <c r="EB101" s="81">
        <v>27258087</v>
      </c>
      <c r="EC101" s="81"/>
      <c r="ED101" s="81"/>
      <c r="EE101" s="81"/>
      <c r="EF101" s="81"/>
      <c r="EG101" s="81">
        <v>25014759</v>
      </c>
      <c r="EH101" s="81"/>
      <c r="EI101" s="81"/>
      <c r="EJ101" s="81"/>
      <c r="EK101" s="81"/>
      <c r="EL101" s="81">
        <v>22949112</v>
      </c>
      <c r="EM101" s="81"/>
      <c r="EN101" s="81"/>
      <c r="EO101" s="81"/>
      <c r="EP101" s="81"/>
      <c r="EQ101" s="81">
        <v>21064034</v>
      </c>
      <c r="ER101" s="81"/>
      <c r="ES101" s="81"/>
      <c r="ET101" s="81"/>
      <c r="EU101" s="81"/>
      <c r="EV101" s="81">
        <v>19156416</v>
      </c>
      <c r="EW101" s="81"/>
      <c r="EX101" s="81"/>
      <c r="EY101" s="81"/>
      <c r="EZ101" s="81"/>
      <c r="FA101" s="81">
        <v>17385876</v>
      </c>
      <c r="FB101" s="81"/>
      <c r="FC101" s="81"/>
      <c r="FD101" s="81"/>
      <c r="FE101" s="81"/>
      <c r="FF101" s="81">
        <v>15939357</v>
      </c>
      <c r="FG101" s="81"/>
      <c r="FH101" s="81"/>
      <c r="FI101" s="81"/>
      <c r="FJ101" s="81"/>
      <c r="FK101" s="81">
        <v>14530161</v>
      </c>
      <c r="FL101" s="81"/>
      <c r="FM101" s="81"/>
      <c r="FN101" s="81"/>
      <c r="FO101" s="81"/>
      <c r="FP101" s="81">
        <v>13131251</v>
      </c>
      <c r="FQ101" s="81"/>
      <c r="FR101" s="81"/>
      <c r="FS101" s="81"/>
      <c r="FT101" s="81"/>
      <c r="FU101" s="81">
        <v>11762172</v>
      </c>
      <c r="FV101" s="81"/>
      <c r="FW101" s="81"/>
      <c r="FX101" s="81"/>
      <c r="FY101" s="81"/>
      <c r="FZ101" s="81">
        <v>10476434</v>
      </c>
      <c r="GA101" s="81"/>
      <c r="GB101" s="81"/>
      <c r="GC101" s="81"/>
      <c r="GD101" s="81"/>
      <c r="GE101" s="81">
        <v>9228440</v>
      </c>
      <c r="GF101" s="81"/>
      <c r="GG101" s="81"/>
      <c r="GH101" s="81"/>
      <c r="GI101" s="81"/>
      <c r="GJ101" s="81">
        <v>8090640</v>
      </c>
      <c r="GK101" s="81"/>
      <c r="GL101" s="81"/>
      <c r="GM101" s="81"/>
      <c r="GN101" s="81"/>
      <c r="GO101" s="81">
        <v>7011500</v>
      </c>
      <c r="GP101" s="81"/>
      <c r="GQ101" s="81"/>
      <c r="GR101" s="81"/>
      <c r="GS101" s="81"/>
      <c r="GT101" s="81">
        <v>6044734</v>
      </c>
      <c r="GU101" s="81"/>
      <c r="GV101" s="81"/>
      <c r="GW101" s="81"/>
      <c r="GX101" s="81"/>
      <c r="GY101" s="81">
        <v>5170432</v>
      </c>
    </row>
    <row r="102" spans="1:207" ht="14.5">
      <c r="A102" s="81" t="s">
        <v>34</v>
      </c>
      <c r="B102" s="81" t="s">
        <v>37</v>
      </c>
      <c r="C102" s="82" t="s">
        <v>20</v>
      </c>
      <c r="D102" s="88">
        <v>45017</v>
      </c>
      <c r="E102" s="88"/>
      <c r="F102" s="7" t="s">
        <v>119</v>
      </c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>
        <v>13891900</v>
      </c>
      <c r="BF102" s="81"/>
      <c r="BG102" s="81"/>
      <c r="BH102" s="81"/>
      <c r="BI102" s="81"/>
      <c r="BJ102" s="81">
        <v>17901000</v>
      </c>
      <c r="BK102" s="81"/>
      <c r="BL102" s="81"/>
      <c r="BM102" s="81"/>
      <c r="BN102" s="81"/>
      <c r="BO102" s="81">
        <v>20565400</v>
      </c>
      <c r="BP102" s="81"/>
      <c r="BQ102" s="81"/>
      <c r="BR102" s="81"/>
      <c r="BS102" s="81"/>
      <c r="BT102" s="81">
        <v>20787100</v>
      </c>
      <c r="BU102" s="81"/>
      <c r="BV102" s="81"/>
      <c r="BW102" s="81"/>
      <c r="BX102" s="81"/>
      <c r="BY102" s="81">
        <v>22244600</v>
      </c>
      <c r="BZ102" s="81"/>
      <c r="CA102" s="81"/>
      <c r="CB102" s="81"/>
      <c r="CC102" s="81"/>
      <c r="CD102" s="81">
        <v>22778000</v>
      </c>
      <c r="CE102" s="81"/>
      <c r="CF102" s="81"/>
      <c r="CG102" s="81"/>
      <c r="CH102" s="81"/>
      <c r="CI102" s="81">
        <v>27794800</v>
      </c>
      <c r="CJ102" s="81"/>
      <c r="CK102" s="81"/>
      <c r="CL102" s="81"/>
      <c r="CM102" s="81"/>
      <c r="CN102" s="81">
        <v>34033000</v>
      </c>
      <c r="CO102" s="81"/>
      <c r="CP102" s="81"/>
      <c r="CQ102" s="81"/>
      <c r="CR102" s="81"/>
      <c r="CS102" s="81">
        <v>32866100</v>
      </c>
      <c r="CT102" s="81"/>
      <c r="CU102" s="81"/>
      <c r="CV102" s="81"/>
      <c r="CW102" s="81"/>
      <c r="CX102" s="81">
        <v>35249500</v>
      </c>
      <c r="CY102" s="81"/>
      <c r="CZ102" s="81"/>
      <c r="DA102" s="81"/>
      <c r="DB102" s="81"/>
      <c r="DC102" s="81">
        <v>38742400</v>
      </c>
      <c r="DD102" s="81"/>
      <c r="DE102" s="81"/>
      <c r="DF102" s="81"/>
      <c r="DG102" s="81"/>
      <c r="DH102" s="81">
        <v>36301900</v>
      </c>
      <c r="DI102" s="81"/>
      <c r="DJ102" s="81"/>
      <c r="DK102" s="81"/>
      <c r="DL102" s="81"/>
      <c r="DM102" s="81">
        <v>32980300</v>
      </c>
      <c r="DN102" s="81"/>
      <c r="DO102" s="81"/>
      <c r="DP102" s="81"/>
      <c r="DQ102" s="81"/>
      <c r="DR102" s="81">
        <v>32995200</v>
      </c>
      <c r="DS102" s="81"/>
      <c r="DT102" s="81"/>
      <c r="DU102" s="81"/>
      <c r="DV102" s="81"/>
      <c r="DW102" s="81">
        <v>32324118</v>
      </c>
      <c r="DX102" s="81"/>
      <c r="DY102" s="81"/>
      <c r="DZ102" s="81"/>
      <c r="EA102" s="81"/>
      <c r="EB102" s="81">
        <v>29676414</v>
      </c>
      <c r="EC102" s="81"/>
      <c r="ED102" s="81"/>
      <c r="EE102" s="81"/>
      <c r="EF102" s="81"/>
      <c r="EG102" s="81">
        <v>26950192</v>
      </c>
      <c r="EH102" s="81"/>
      <c r="EI102" s="81"/>
      <c r="EJ102" s="81"/>
      <c r="EK102" s="81"/>
      <c r="EL102" s="81">
        <v>24715627</v>
      </c>
      <c r="EM102" s="81"/>
      <c r="EN102" s="81"/>
      <c r="EO102" s="81"/>
      <c r="EP102" s="81"/>
      <c r="EQ102" s="81">
        <v>22665588</v>
      </c>
      <c r="ER102" s="81"/>
      <c r="ES102" s="81"/>
      <c r="ET102" s="81"/>
      <c r="EU102" s="81"/>
      <c r="EV102" s="81">
        <v>20798329</v>
      </c>
      <c r="EW102" s="81"/>
      <c r="EX102" s="81"/>
      <c r="EY102" s="81"/>
      <c r="EZ102" s="81"/>
      <c r="FA102" s="81">
        <v>18913670</v>
      </c>
      <c r="FB102" s="81"/>
      <c r="FC102" s="81"/>
      <c r="FD102" s="81"/>
      <c r="FE102" s="81"/>
      <c r="FF102" s="81">
        <v>17165257</v>
      </c>
      <c r="FG102" s="81"/>
      <c r="FH102" s="81"/>
      <c r="FI102" s="81"/>
      <c r="FJ102" s="81"/>
      <c r="FK102" s="81">
        <v>15737840</v>
      </c>
      <c r="FL102" s="81"/>
      <c r="FM102" s="81"/>
      <c r="FN102" s="81"/>
      <c r="FO102" s="81"/>
      <c r="FP102" s="81">
        <v>14348839</v>
      </c>
      <c r="FQ102" s="81"/>
      <c r="FR102" s="81"/>
      <c r="FS102" s="81"/>
      <c r="FT102" s="81"/>
      <c r="FU102" s="81">
        <v>12976781</v>
      </c>
      <c r="FV102" s="81"/>
      <c r="FW102" s="81"/>
      <c r="FX102" s="81"/>
      <c r="FY102" s="81"/>
      <c r="FZ102" s="81">
        <v>11633878</v>
      </c>
      <c r="GA102" s="81"/>
      <c r="GB102" s="81"/>
      <c r="GC102" s="81"/>
      <c r="GD102" s="81"/>
      <c r="GE102" s="81">
        <v>10372003</v>
      </c>
      <c r="GF102" s="81"/>
      <c r="GG102" s="81"/>
      <c r="GH102" s="81"/>
      <c r="GI102" s="81"/>
      <c r="GJ102" s="81">
        <v>9144981</v>
      </c>
      <c r="GK102" s="81"/>
      <c r="GL102" s="81"/>
      <c r="GM102" s="81"/>
      <c r="GN102" s="81"/>
      <c r="GO102" s="81">
        <v>8024633</v>
      </c>
      <c r="GP102" s="81"/>
      <c r="GQ102" s="81"/>
      <c r="GR102" s="81"/>
      <c r="GS102" s="81"/>
      <c r="GT102" s="81">
        <v>6960304</v>
      </c>
      <c r="GU102" s="81"/>
      <c r="GV102" s="81"/>
      <c r="GW102" s="81"/>
      <c r="GX102" s="81"/>
      <c r="GY102" s="81">
        <v>6006167</v>
      </c>
    </row>
    <row r="103" spans="1:207" ht="14.5">
      <c r="A103" s="81" t="s">
        <v>34</v>
      </c>
      <c r="B103" s="81" t="s">
        <v>37</v>
      </c>
      <c r="C103" s="82" t="s">
        <v>20</v>
      </c>
      <c r="D103" s="88">
        <v>45017</v>
      </c>
      <c r="E103" s="88"/>
      <c r="F103" s="7" t="s">
        <v>120</v>
      </c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>
        <v>14965500</v>
      </c>
      <c r="BF103" s="81"/>
      <c r="BG103" s="81"/>
      <c r="BH103" s="81"/>
      <c r="BI103" s="81"/>
      <c r="BJ103" s="81">
        <v>13583100</v>
      </c>
      <c r="BK103" s="81"/>
      <c r="BL103" s="81"/>
      <c r="BM103" s="81"/>
      <c r="BN103" s="81"/>
      <c r="BO103" s="81">
        <v>17542200</v>
      </c>
      <c r="BP103" s="81"/>
      <c r="BQ103" s="81"/>
      <c r="BR103" s="81"/>
      <c r="BS103" s="81"/>
      <c r="BT103" s="81">
        <v>20144800</v>
      </c>
      <c r="BU103" s="81"/>
      <c r="BV103" s="81"/>
      <c r="BW103" s="81"/>
      <c r="BX103" s="81"/>
      <c r="BY103" s="81">
        <v>20338200</v>
      </c>
      <c r="BZ103" s="81"/>
      <c r="CA103" s="81"/>
      <c r="CB103" s="81"/>
      <c r="CC103" s="81"/>
      <c r="CD103" s="81">
        <v>21949800</v>
      </c>
      <c r="CE103" s="81"/>
      <c r="CF103" s="81"/>
      <c r="CG103" s="81"/>
      <c r="CH103" s="81"/>
      <c r="CI103" s="81">
        <v>22481700</v>
      </c>
      <c r="CJ103" s="81"/>
      <c r="CK103" s="81"/>
      <c r="CL103" s="81"/>
      <c r="CM103" s="81"/>
      <c r="CN103" s="81">
        <v>27527500</v>
      </c>
      <c r="CO103" s="81"/>
      <c r="CP103" s="81"/>
      <c r="CQ103" s="81"/>
      <c r="CR103" s="81"/>
      <c r="CS103" s="81">
        <v>33704100</v>
      </c>
      <c r="CT103" s="81"/>
      <c r="CU103" s="81"/>
      <c r="CV103" s="81"/>
      <c r="CW103" s="81"/>
      <c r="CX103" s="81">
        <v>32425100</v>
      </c>
      <c r="CY103" s="81"/>
      <c r="CZ103" s="81"/>
      <c r="DA103" s="81"/>
      <c r="DB103" s="81"/>
      <c r="DC103" s="81">
        <v>34927900</v>
      </c>
      <c r="DD103" s="81"/>
      <c r="DE103" s="81"/>
      <c r="DF103" s="81"/>
      <c r="DG103" s="81"/>
      <c r="DH103" s="81">
        <v>38033300</v>
      </c>
      <c r="DI103" s="81"/>
      <c r="DJ103" s="81"/>
      <c r="DK103" s="81"/>
      <c r="DL103" s="81"/>
      <c r="DM103" s="81">
        <v>35798900</v>
      </c>
      <c r="DN103" s="81"/>
      <c r="DO103" s="81"/>
      <c r="DP103" s="81"/>
      <c r="DQ103" s="81"/>
      <c r="DR103" s="81">
        <v>32468200</v>
      </c>
      <c r="DS103" s="81"/>
      <c r="DT103" s="81"/>
      <c r="DU103" s="81"/>
      <c r="DV103" s="81"/>
      <c r="DW103" s="81">
        <v>31041535</v>
      </c>
      <c r="DX103" s="81"/>
      <c r="DY103" s="81"/>
      <c r="DZ103" s="81"/>
      <c r="EA103" s="81"/>
      <c r="EB103" s="81">
        <v>31984671</v>
      </c>
      <c r="EC103" s="81"/>
      <c r="ED103" s="81"/>
      <c r="EE103" s="81"/>
      <c r="EF103" s="81"/>
      <c r="EG103" s="81">
        <v>29368517</v>
      </c>
      <c r="EH103" s="81"/>
      <c r="EI103" s="81"/>
      <c r="EJ103" s="81"/>
      <c r="EK103" s="81"/>
      <c r="EL103" s="81">
        <v>26665036</v>
      </c>
      <c r="EM103" s="81"/>
      <c r="EN103" s="81"/>
      <c r="EO103" s="81"/>
      <c r="EP103" s="81"/>
      <c r="EQ103" s="81">
        <v>24450484</v>
      </c>
      <c r="ER103" s="81"/>
      <c r="ES103" s="81"/>
      <c r="ET103" s="81"/>
      <c r="EU103" s="81"/>
      <c r="EV103" s="81">
        <v>22421694</v>
      </c>
      <c r="EW103" s="81"/>
      <c r="EX103" s="81"/>
      <c r="EY103" s="81"/>
      <c r="EZ103" s="81"/>
      <c r="FA103" s="81">
        <v>20577372</v>
      </c>
      <c r="FB103" s="81"/>
      <c r="FC103" s="81"/>
      <c r="FD103" s="81"/>
      <c r="FE103" s="81"/>
      <c r="FF103" s="81">
        <v>18717212</v>
      </c>
      <c r="FG103" s="81"/>
      <c r="FH103" s="81"/>
      <c r="FI103" s="81"/>
      <c r="FJ103" s="81"/>
      <c r="FK103" s="81">
        <v>16993058</v>
      </c>
      <c r="FL103" s="81"/>
      <c r="FM103" s="81"/>
      <c r="FN103" s="81"/>
      <c r="FO103" s="81"/>
      <c r="FP103" s="81">
        <v>15587387</v>
      </c>
      <c r="FQ103" s="81"/>
      <c r="FR103" s="81"/>
      <c r="FS103" s="81"/>
      <c r="FT103" s="81"/>
      <c r="FU103" s="81">
        <v>14219504</v>
      </c>
      <c r="FV103" s="81"/>
      <c r="FW103" s="81"/>
      <c r="FX103" s="81"/>
      <c r="FY103" s="81"/>
      <c r="FZ103" s="81">
        <v>12867290</v>
      </c>
      <c r="GA103" s="81"/>
      <c r="GB103" s="81"/>
      <c r="GC103" s="81"/>
      <c r="GD103" s="81"/>
      <c r="GE103" s="81">
        <v>11543329</v>
      </c>
      <c r="GF103" s="81"/>
      <c r="GG103" s="81"/>
      <c r="GH103" s="81"/>
      <c r="GI103" s="81"/>
      <c r="GJ103" s="81">
        <v>10298416</v>
      </c>
      <c r="GK103" s="81"/>
      <c r="GL103" s="81"/>
      <c r="GM103" s="81"/>
      <c r="GN103" s="81"/>
      <c r="GO103" s="81">
        <v>9086126</v>
      </c>
      <c r="GP103" s="81"/>
      <c r="GQ103" s="81"/>
      <c r="GR103" s="81"/>
      <c r="GS103" s="81"/>
      <c r="GT103" s="81">
        <v>7977988</v>
      </c>
      <c r="GU103" s="81"/>
      <c r="GV103" s="81"/>
      <c r="GW103" s="81"/>
      <c r="GX103" s="81"/>
      <c r="GY103" s="81">
        <v>6923643</v>
      </c>
    </row>
    <row r="104" spans="1:207" ht="14.5">
      <c r="A104" s="81" t="s">
        <v>34</v>
      </c>
      <c r="B104" s="81" t="s">
        <v>37</v>
      </c>
      <c r="C104" s="82" t="s">
        <v>20</v>
      </c>
      <c r="D104" s="88">
        <v>45017</v>
      </c>
      <c r="E104" s="88"/>
      <c r="F104" s="7" t="s">
        <v>121</v>
      </c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>
        <v>13265800</v>
      </c>
      <c r="BF104" s="81"/>
      <c r="BG104" s="81"/>
      <c r="BH104" s="81"/>
      <c r="BI104" s="81"/>
      <c r="BJ104" s="81">
        <v>14649800</v>
      </c>
      <c r="BK104" s="81"/>
      <c r="BL104" s="81"/>
      <c r="BM104" s="81"/>
      <c r="BN104" s="81"/>
      <c r="BO104" s="81">
        <v>13190500</v>
      </c>
      <c r="BP104" s="81"/>
      <c r="BQ104" s="81"/>
      <c r="BR104" s="81"/>
      <c r="BS104" s="81"/>
      <c r="BT104" s="81">
        <v>17170800</v>
      </c>
      <c r="BU104" s="81"/>
      <c r="BV104" s="81"/>
      <c r="BW104" s="81"/>
      <c r="BX104" s="81"/>
      <c r="BY104" s="81">
        <v>19709900</v>
      </c>
      <c r="BZ104" s="81"/>
      <c r="CA104" s="81"/>
      <c r="CB104" s="81"/>
      <c r="CC104" s="81"/>
      <c r="CD104" s="81">
        <v>19998500</v>
      </c>
      <c r="CE104" s="81"/>
      <c r="CF104" s="81"/>
      <c r="CG104" s="81"/>
      <c r="CH104" s="81"/>
      <c r="CI104" s="81">
        <v>21621000</v>
      </c>
      <c r="CJ104" s="81"/>
      <c r="CK104" s="81"/>
      <c r="CL104" s="81"/>
      <c r="CM104" s="81"/>
      <c r="CN104" s="81">
        <v>22213200</v>
      </c>
      <c r="CO104" s="81"/>
      <c r="CP104" s="81"/>
      <c r="CQ104" s="81"/>
      <c r="CR104" s="81"/>
      <c r="CS104" s="81">
        <v>27225400</v>
      </c>
      <c r="CT104" s="81"/>
      <c r="CU104" s="81"/>
      <c r="CV104" s="81"/>
      <c r="CW104" s="81"/>
      <c r="CX104" s="81">
        <v>33231300</v>
      </c>
      <c r="CY104" s="81"/>
      <c r="CZ104" s="81"/>
      <c r="DA104" s="81"/>
      <c r="DB104" s="81"/>
      <c r="DC104" s="81">
        <v>32117800</v>
      </c>
      <c r="DD104" s="81"/>
      <c r="DE104" s="81"/>
      <c r="DF104" s="81"/>
      <c r="DG104" s="81"/>
      <c r="DH104" s="81">
        <v>34231200</v>
      </c>
      <c r="DI104" s="81"/>
      <c r="DJ104" s="81"/>
      <c r="DK104" s="81"/>
      <c r="DL104" s="81"/>
      <c r="DM104" s="81">
        <v>37474400</v>
      </c>
      <c r="DN104" s="81"/>
      <c r="DO104" s="81"/>
      <c r="DP104" s="81"/>
      <c r="DQ104" s="81"/>
      <c r="DR104" s="81">
        <v>35256600</v>
      </c>
      <c r="DS104" s="81"/>
      <c r="DT104" s="81"/>
      <c r="DU104" s="81"/>
      <c r="DV104" s="81"/>
      <c r="DW104" s="81">
        <v>30349039</v>
      </c>
      <c r="DX104" s="81"/>
      <c r="DY104" s="81"/>
      <c r="DZ104" s="81"/>
      <c r="EA104" s="81"/>
      <c r="EB104" s="81">
        <v>30628444</v>
      </c>
      <c r="EC104" s="81"/>
      <c r="ED104" s="81"/>
      <c r="EE104" s="81"/>
      <c r="EF104" s="81"/>
      <c r="EG104" s="81">
        <v>31592079</v>
      </c>
      <c r="EH104" s="81"/>
      <c r="EI104" s="81"/>
      <c r="EJ104" s="81"/>
      <c r="EK104" s="81"/>
      <c r="EL104" s="81">
        <v>28994643</v>
      </c>
      <c r="EM104" s="81"/>
      <c r="EN104" s="81"/>
      <c r="EO104" s="81"/>
      <c r="EP104" s="81"/>
      <c r="EQ104" s="81">
        <v>26322424</v>
      </c>
      <c r="ER104" s="81"/>
      <c r="ES104" s="81"/>
      <c r="ET104" s="81"/>
      <c r="EU104" s="81"/>
      <c r="EV104" s="81">
        <v>24134798</v>
      </c>
      <c r="EW104" s="81"/>
      <c r="EX104" s="81"/>
      <c r="EY104" s="81"/>
      <c r="EZ104" s="81"/>
      <c r="FA104" s="81">
        <v>22132241</v>
      </c>
      <c r="FB104" s="81"/>
      <c r="FC104" s="81"/>
      <c r="FD104" s="81"/>
      <c r="FE104" s="81"/>
      <c r="FF104" s="81">
        <v>20315096</v>
      </c>
      <c r="FG104" s="81"/>
      <c r="FH104" s="81"/>
      <c r="FI104" s="81"/>
      <c r="FJ104" s="81"/>
      <c r="FK104" s="81">
        <v>18483733</v>
      </c>
      <c r="FL104" s="81"/>
      <c r="FM104" s="81"/>
      <c r="FN104" s="81"/>
      <c r="FO104" s="81"/>
      <c r="FP104" s="81">
        <v>16787539</v>
      </c>
      <c r="FQ104" s="81"/>
      <c r="FR104" s="81"/>
      <c r="FS104" s="81"/>
      <c r="FT104" s="81"/>
      <c r="FU104" s="81">
        <v>15407170</v>
      </c>
      <c r="FV104" s="81"/>
      <c r="FW104" s="81"/>
      <c r="FX104" s="81"/>
      <c r="FY104" s="81"/>
      <c r="FZ104" s="81">
        <v>14063594</v>
      </c>
      <c r="GA104" s="81"/>
      <c r="GB104" s="81"/>
      <c r="GC104" s="81"/>
      <c r="GD104" s="81"/>
      <c r="GE104" s="81">
        <v>12735224</v>
      </c>
      <c r="GF104" s="81"/>
      <c r="GG104" s="81"/>
      <c r="GH104" s="81"/>
      <c r="GI104" s="81"/>
      <c r="GJ104" s="81">
        <v>11433736</v>
      </c>
      <c r="GK104" s="81"/>
      <c r="GL104" s="81"/>
      <c r="GM104" s="81"/>
      <c r="GN104" s="81"/>
      <c r="GO104" s="81">
        <v>10208720</v>
      </c>
      <c r="GP104" s="81"/>
      <c r="GQ104" s="81"/>
      <c r="GR104" s="81"/>
      <c r="GS104" s="81"/>
      <c r="GT104" s="81">
        <v>9013963</v>
      </c>
      <c r="GU104" s="81"/>
      <c r="GV104" s="81"/>
      <c r="GW104" s="81"/>
      <c r="GX104" s="81"/>
      <c r="GY104" s="81">
        <v>7920220</v>
      </c>
    </row>
    <row r="105" spans="1:207" ht="14.5">
      <c r="A105" s="81" t="s">
        <v>34</v>
      </c>
      <c r="B105" s="81" t="s">
        <v>37</v>
      </c>
      <c r="C105" s="82" t="s">
        <v>20</v>
      </c>
      <c r="D105" s="88">
        <v>45017</v>
      </c>
      <c r="E105" s="88"/>
      <c r="F105" s="7" t="s">
        <v>122</v>
      </c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>
        <v>11514500</v>
      </c>
      <c r="BF105" s="81"/>
      <c r="BG105" s="81"/>
      <c r="BH105" s="81"/>
      <c r="BI105" s="81"/>
      <c r="BJ105" s="81">
        <v>12871400</v>
      </c>
      <c r="BK105" s="81"/>
      <c r="BL105" s="81"/>
      <c r="BM105" s="81"/>
      <c r="BN105" s="81"/>
      <c r="BO105" s="81">
        <v>14395400</v>
      </c>
      <c r="BP105" s="81"/>
      <c r="BQ105" s="81"/>
      <c r="BR105" s="81"/>
      <c r="BS105" s="81"/>
      <c r="BT105" s="81">
        <v>12848900</v>
      </c>
      <c r="BU105" s="81"/>
      <c r="BV105" s="81"/>
      <c r="BW105" s="81"/>
      <c r="BX105" s="81"/>
      <c r="BY105" s="81">
        <v>16885800</v>
      </c>
      <c r="BZ105" s="81"/>
      <c r="CA105" s="81"/>
      <c r="CB105" s="81"/>
      <c r="CC105" s="81"/>
      <c r="CD105" s="81">
        <v>19296100</v>
      </c>
      <c r="CE105" s="81"/>
      <c r="CF105" s="81"/>
      <c r="CG105" s="81"/>
      <c r="CH105" s="81"/>
      <c r="CI105" s="81">
        <v>19610000</v>
      </c>
      <c r="CJ105" s="81"/>
      <c r="CK105" s="81"/>
      <c r="CL105" s="81"/>
      <c r="CM105" s="81"/>
      <c r="CN105" s="81">
        <v>21261000</v>
      </c>
      <c r="CO105" s="81"/>
      <c r="CP105" s="81"/>
      <c r="CQ105" s="81"/>
      <c r="CR105" s="81"/>
      <c r="CS105" s="81">
        <v>21874800</v>
      </c>
      <c r="CT105" s="81"/>
      <c r="CU105" s="81"/>
      <c r="CV105" s="81"/>
      <c r="CW105" s="81"/>
      <c r="CX105" s="81">
        <v>26744400</v>
      </c>
      <c r="CY105" s="81"/>
      <c r="CZ105" s="81"/>
      <c r="DA105" s="81"/>
      <c r="DB105" s="81"/>
      <c r="DC105" s="81">
        <v>32764300</v>
      </c>
      <c r="DD105" s="81"/>
      <c r="DE105" s="81"/>
      <c r="DF105" s="81"/>
      <c r="DG105" s="81"/>
      <c r="DH105" s="81">
        <v>31353700</v>
      </c>
      <c r="DI105" s="81"/>
      <c r="DJ105" s="81"/>
      <c r="DK105" s="81"/>
      <c r="DL105" s="81"/>
      <c r="DM105" s="81">
        <v>33671200</v>
      </c>
      <c r="DN105" s="81"/>
      <c r="DO105" s="81"/>
      <c r="DP105" s="81"/>
      <c r="DQ105" s="81"/>
      <c r="DR105" s="81">
        <v>36905900</v>
      </c>
      <c r="DS105" s="81"/>
      <c r="DT105" s="81"/>
      <c r="DU105" s="81"/>
      <c r="DV105" s="81"/>
      <c r="DW105" s="81">
        <v>31577021</v>
      </c>
      <c r="DX105" s="81"/>
      <c r="DY105" s="81"/>
      <c r="DZ105" s="81"/>
      <c r="EA105" s="81"/>
      <c r="EB105" s="81">
        <v>29825308</v>
      </c>
      <c r="EC105" s="81"/>
      <c r="ED105" s="81"/>
      <c r="EE105" s="81"/>
      <c r="EF105" s="81"/>
      <c r="EG105" s="81">
        <v>30153618</v>
      </c>
      <c r="EH105" s="81"/>
      <c r="EI105" s="81"/>
      <c r="EJ105" s="81"/>
      <c r="EK105" s="81"/>
      <c r="EL105" s="81">
        <v>31115388</v>
      </c>
      <c r="EM105" s="81"/>
      <c r="EN105" s="81"/>
      <c r="EO105" s="81"/>
      <c r="EP105" s="81"/>
      <c r="EQ105" s="81">
        <v>28544907</v>
      </c>
      <c r="ER105" s="81"/>
      <c r="ES105" s="81"/>
      <c r="ET105" s="81"/>
      <c r="EU105" s="81"/>
      <c r="EV105" s="81">
        <v>25912071</v>
      </c>
      <c r="EW105" s="81"/>
      <c r="EX105" s="81"/>
      <c r="EY105" s="81"/>
      <c r="EZ105" s="81"/>
      <c r="FA105" s="81">
        <v>23757471</v>
      </c>
      <c r="FB105" s="81"/>
      <c r="FC105" s="81"/>
      <c r="FD105" s="81"/>
      <c r="FE105" s="81"/>
      <c r="FF105" s="81">
        <v>21786011</v>
      </c>
      <c r="FG105" s="81"/>
      <c r="FH105" s="81"/>
      <c r="FI105" s="81"/>
      <c r="FJ105" s="81"/>
      <c r="FK105" s="81">
        <v>20000772</v>
      </c>
      <c r="FL105" s="81"/>
      <c r="FM105" s="81"/>
      <c r="FN105" s="81"/>
      <c r="FO105" s="81"/>
      <c r="FP105" s="81">
        <v>18202532</v>
      </c>
      <c r="FQ105" s="81"/>
      <c r="FR105" s="81"/>
      <c r="FS105" s="81"/>
      <c r="FT105" s="81"/>
      <c r="FU105" s="81">
        <v>16538655</v>
      </c>
      <c r="FV105" s="81"/>
      <c r="FW105" s="81"/>
      <c r="FX105" s="81"/>
      <c r="FY105" s="81"/>
      <c r="FZ105" s="81">
        <v>15187516</v>
      </c>
      <c r="GA105" s="81"/>
      <c r="GB105" s="81"/>
      <c r="GC105" s="81"/>
      <c r="GD105" s="81"/>
      <c r="GE105" s="81">
        <v>13873390</v>
      </c>
      <c r="GF105" s="81"/>
      <c r="GG105" s="81"/>
      <c r="GH105" s="81"/>
      <c r="GI105" s="81"/>
      <c r="GJ105" s="81">
        <v>12573538</v>
      </c>
      <c r="GK105" s="81"/>
      <c r="GL105" s="81"/>
      <c r="GM105" s="81"/>
      <c r="GN105" s="81"/>
      <c r="GO105" s="81">
        <v>11298927</v>
      </c>
      <c r="GP105" s="81"/>
      <c r="GQ105" s="81"/>
      <c r="GR105" s="81"/>
      <c r="GS105" s="81"/>
      <c r="GT105" s="81">
        <v>10097872</v>
      </c>
      <c r="GU105" s="81"/>
      <c r="GV105" s="81"/>
      <c r="GW105" s="81"/>
      <c r="GX105" s="81"/>
      <c r="GY105" s="81">
        <v>8924114</v>
      </c>
    </row>
    <row r="106" spans="1:207" ht="14.5">
      <c r="A106" s="81" t="s">
        <v>34</v>
      </c>
      <c r="B106" s="81" t="s">
        <v>37</v>
      </c>
      <c r="C106" s="82" t="s">
        <v>20</v>
      </c>
      <c r="D106" s="88">
        <v>45017</v>
      </c>
      <c r="E106" s="88"/>
      <c r="F106" s="7" t="s">
        <v>123</v>
      </c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>
        <v>9594000</v>
      </c>
      <c r="BF106" s="81"/>
      <c r="BG106" s="81"/>
      <c r="BH106" s="81"/>
      <c r="BI106" s="81"/>
      <c r="BJ106" s="81">
        <v>11263200</v>
      </c>
      <c r="BK106" s="81"/>
      <c r="BL106" s="81"/>
      <c r="BM106" s="81"/>
      <c r="BN106" s="81"/>
      <c r="BO106" s="81">
        <v>12598000</v>
      </c>
      <c r="BP106" s="81"/>
      <c r="BQ106" s="81"/>
      <c r="BR106" s="81"/>
      <c r="BS106" s="81"/>
      <c r="BT106" s="81">
        <v>14039200</v>
      </c>
      <c r="BU106" s="81"/>
      <c r="BV106" s="81"/>
      <c r="BW106" s="81"/>
      <c r="BX106" s="81"/>
      <c r="BY106" s="81">
        <v>12456900</v>
      </c>
      <c r="BZ106" s="81"/>
      <c r="CA106" s="81"/>
      <c r="CB106" s="81"/>
      <c r="CC106" s="81"/>
      <c r="CD106" s="81">
        <v>16525500</v>
      </c>
      <c r="CE106" s="81"/>
      <c r="CF106" s="81"/>
      <c r="CG106" s="81"/>
      <c r="CH106" s="81"/>
      <c r="CI106" s="81">
        <v>18819600</v>
      </c>
      <c r="CJ106" s="81"/>
      <c r="CK106" s="81"/>
      <c r="CL106" s="81"/>
      <c r="CM106" s="81"/>
      <c r="CN106" s="81">
        <v>19136300</v>
      </c>
      <c r="CO106" s="81"/>
      <c r="CP106" s="81"/>
      <c r="CQ106" s="81"/>
      <c r="CR106" s="81"/>
      <c r="CS106" s="81">
        <v>20779000</v>
      </c>
      <c r="CT106" s="81"/>
      <c r="CU106" s="81"/>
      <c r="CV106" s="81"/>
      <c r="CW106" s="81"/>
      <c r="CX106" s="81">
        <v>21345300</v>
      </c>
      <c r="CY106" s="81"/>
      <c r="CZ106" s="81"/>
      <c r="DA106" s="81"/>
      <c r="DB106" s="81"/>
      <c r="DC106" s="81">
        <v>26161500</v>
      </c>
      <c r="DD106" s="81"/>
      <c r="DE106" s="81"/>
      <c r="DF106" s="81"/>
      <c r="DG106" s="81"/>
      <c r="DH106" s="81">
        <v>32053500</v>
      </c>
      <c r="DI106" s="81"/>
      <c r="DJ106" s="81"/>
      <c r="DK106" s="81"/>
      <c r="DL106" s="81"/>
      <c r="DM106" s="81">
        <v>30722700</v>
      </c>
      <c r="DN106" s="81"/>
      <c r="DO106" s="81"/>
      <c r="DP106" s="81"/>
      <c r="DQ106" s="81"/>
      <c r="DR106" s="81">
        <v>32971200</v>
      </c>
      <c r="DS106" s="81"/>
      <c r="DT106" s="81"/>
      <c r="DU106" s="81"/>
      <c r="DV106" s="81"/>
      <c r="DW106" s="81">
        <v>30803156</v>
      </c>
      <c r="DX106" s="81"/>
      <c r="DY106" s="81"/>
      <c r="DZ106" s="81"/>
      <c r="EA106" s="81"/>
      <c r="EB106" s="81">
        <v>30848905</v>
      </c>
      <c r="EC106" s="81"/>
      <c r="ED106" s="81"/>
      <c r="EE106" s="81"/>
      <c r="EF106" s="81"/>
      <c r="EG106" s="81">
        <v>29176644</v>
      </c>
      <c r="EH106" s="81"/>
      <c r="EI106" s="81"/>
      <c r="EJ106" s="81"/>
      <c r="EK106" s="81"/>
      <c r="EL106" s="81">
        <v>29512208</v>
      </c>
      <c r="EM106" s="81"/>
      <c r="EN106" s="81"/>
      <c r="EO106" s="81"/>
      <c r="EP106" s="81"/>
      <c r="EQ106" s="81">
        <v>30470737</v>
      </c>
      <c r="ER106" s="81"/>
      <c r="ES106" s="81"/>
      <c r="ET106" s="81"/>
      <c r="EU106" s="81"/>
      <c r="EV106" s="81">
        <v>27940745</v>
      </c>
      <c r="EW106" s="81"/>
      <c r="EX106" s="81"/>
      <c r="EY106" s="81"/>
      <c r="EZ106" s="81"/>
      <c r="FA106" s="81">
        <v>25364896</v>
      </c>
      <c r="FB106" s="81"/>
      <c r="FC106" s="81"/>
      <c r="FD106" s="81"/>
      <c r="FE106" s="81"/>
      <c r="FF106" s="81">
        <v>23258417</v>
      </c>
      <c r="FG106" s="81"/>
      <c r="FH106" s="81"/>
      <c r="FI106" s="81"/>
      <c r="FJ106" s="81"/>
      <c r="FK106" s="81">
        <v>21331986</v>
      </c>
      <c r="FL106" s="81"/>
      <c r="FM106" s="81"/>
      <c r="FN106" s="81"/>
      <c r="FO106" s="81"/>
      <c r="FP106" s="81">
        <v>19589959</v>
      </c>
      <c r="FQ106" s="81"/>
      <c r="FR106" s="81"/>
      <c r="FS106" s="81"/>
      <c r="FT106" s="81"/>
      <c r="FU106" s="81">
        <v>17835442</v>
      </c>
      <c r="FV106" s="81"/>
      <c r="FW106" s="81"/>
      <c r="FX106" s="81"/>
      <c r="FY106" s="81"/>
      <c r="FZ106" s="81">
        <v>16213588</v>
      </c>
      <c r="GA106" s="81"/>
      <c r="GB106" s="81"/>
      <c r="GC106" s="81"/>
      <c r="GD106" s="81"/>
      <c r="GE106" s="81">
        <v>14901299</v>
      </c>
      <c r="GF106" s="81"/>
      <c r="GG106" s="81"/>
      <c r="GH106" s="81"/>
      <c r="GI106" s="81"/>
      <c r="GJ106" s="81">
        <v>13625201</v>
      </c>
      <c r="GK106" s="81"/>
      <c r="GL106" s="81"/>
      <c r="GM106" s="81"/>
      <c r="GN106" s="81"/>
      <c r="GO106" s="81">
        <v>12362369</v>
      </c>
      <c r="GP106" s="81"/>
      <c r="GQ106" s="81"/>
      <c r="GR106" s="81"/>
      <c r="GS106" s="81"/>
      <c r="GT106" s="81">
        <v>11122404</v>
      </c>
      <c r="GU106" s="81"/>
      <c r="GV106" s="81"/>
      <c r="GW106" s="81"/>
      <c r="GX106" s="81"/>
      <c r="GY106" s="81">
        <v>9952022</v>
      </c>
    </row>
    <row r="107" spans="1:207" ht="14.5">
      <c r="A107" s="81" t="s">
        <v>34</v>
      </c>
      <c r="B107" s="81" t="s">
        <v>37</v>
      </c>
      <c r="C107" s="82" t="s">
        <v>20</v>
      </c>
      <c r="D107" s="88">
        <v>45017</v>
      </c>
      <c r="E107" s="88"/>
      <c r="F107" s="7" t="s">
        <v>124</v>
      </c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>
        <v>7770200</v>
      </c>
      <c r="BF107" s="81"/>
      <c r="BG107" s="81"/>
      <c r="BH107" s="81"/>
      <c r="BI107" s="81"/>
      <c r="BJ107" s="81">
        <v>9146500</v>
      </c>
      <c r="BK107" s="81"/>
      <c r="BL107" s="81"/>
      <c r="BM107" s="81"/>
      <c r="BN107" s="81"/>
      <c r="BO107" s="81">
        <v>10833600</v>
      </c>
      <c r="BP107" s="81"/>
      <c r="BQ107" s="81"/>
      <c r="BR107" s="81"/>
      <c r="BS107" s="81"/>
      <c r="BT107" s="81">
        <v>12208400</v>
      </c>
      <c r="BU107" s="81"/>
      <c r="BV107" s="81"/>
      <c r="BW107" s="81"/>
      <c r="BX107" s="81"/>
      <c r="BY107" s="81">
        <v>13594800</v>
      </c>
      <c r="BZ107" s="81"/>
      <c r="CA107" s="81"/>
      <c r="CB107" s="81"/>
      <c r="CC107" s="81"/>
      <c r="CD107" s="81">
        <v>12028800</v>
      </c>
      <c r="CE107" s="81"/>
      <c r="CF107" s="81"/>
      <c r="CG107" s="81"/>
      <c r="CH107" s="81"/>
      <c r="CI107" s="81">
        <v>15955700</v>
      </c>
      <c r="CJ107" s="81"/>
      <c r="CK107" s="81"/>
      <c r="CL107" s="81"/>
      <c r="CM107" s="81"/>
      <c r="CN107" s="81">
        <v>18164700</v>
      </c>
      <c r="CO107" s="81"/>
      <c r="CP107" s="81"/>
      <c r="CQ107" s="81"/>
      <c r="CR107" s="81"/>
      <c r="CS107" s="81">
        <v>18514600</v>
      </c>
      <c r="CT107" s="81"/>
      <c r="CU107" s="81"/>
      <c r="CV107" s="81"/>
      <c r="CW107" s="81"/>
      <c r="CX107" s="81">
        <v>20076400</v>
      </c>
      <c r="CY107" s="81"/>
      <c r="CZ107" s="81"/>
      <c r="DA107" s="81"/>
      <c r="DB107" s="81"/>
      <c r="DC107" s="81">
        <v>20641000</v>
      </c>
      <c r="DD107" s="81"/>
      <c r="DE107" s="81"/>
      <c r="DF107" s="81"/>
      <c r="DG107" s="81"/>
      <c r="DH107" s="81">
        <v>25432100</v>
      </c>
      <c r="DI107" s="81"/>
      <c r="DJ107" s="81"/>
      <c r="DK107" s="81"/>
      <c r="DL107" s="81"/>
      <c r="DM107" s="81">
        <v>30954900</v>
      </c>
      <c r="DN107" s="81"/>
      <c r="DO107" s="81"/>
      <c r="DP107" s="81"/>
      <c r="DQ107" s="81"/>
      <c r="DR107" s="81">
        <v>29802100</v>
      </c>
      <c r="DS107" s="81"/>
      <c r="DT107" s="81"/>
      <c r="DU107" s="81"/>
      <c r="DV107" s="81"/>
      <c r="DW107" s="81">
        <v>26770718</v>
      </c>
      <c r="DX107" s="81"/>
      <c r="DY107" s="81"/>
      <c r="DZ107" s="81"/>
      <c r="EA107" s="81"/>
      <c r="EB107" s="81">
        <v>29809627</v>
      </c>
      <c r="EC107" s="81"/>
      <c r="ED107" s="81"/>
      <c r="EE107" s="81"/>
      <c r="EF107" s="81"/>
      <c r="EG107" s="81">
        <v>29938754</v>
      </c>
      <c r="EH107" s="81"/>
      <c r="EI107" s="81"/>
      <c r="EJ107" s="81"/>
      <c r="EK107" s="81"/>
      <c r="EL107" s="81">
        <v>28298529</v>
      </c>
      <c r="EM107" s="81"/>
      <c r="EN107" s="81"/>
      <c r="EO107" s="81"/>
      <c r="EP107" s="81"/>
      <c r="EQ107" s="81">
        <v>28642220</v>
      </c>
      <c r="ER107" s="81"/>
      <c r="ES107" s="81"/>
      <c r="ET107" s="81"/>
      <c r="EU107" s="81"/>
      <c r="EV107" s="81">
        <v>29594054</v>
      </c>
      <c r="EW107" s="81"/>
      <c r="EX107" s="81"/>
      <c r="EY107" s="81"/>
      <c r="EZ107" s="81"/>
      <c r="FA107" s="81">
        <v>27122093</v>
      </c>
      <c r="FB107" s="81"/>
      <c r="FC107" s="81"/>
      <c r="FD107" s="81"/>
      <c r="FE107" s="81"/>
      <c r="FF107" s="81">
        <v>24625904</v>
      </c>
      <c r="FG107" s="81"/>
      <c r="FH107" s="81"/>
      <c r="FI107" s="81"/>
      <c r="FJ107" s="81"/>
      <c r="FK107" s="81">
        <v>22587093</v>
      </c>
      <c r="FL107" s="81"/>
      <c r="FM107" s="81"/>
      <c r="FN107" s="81"/>
      <c r="FO107" s="81"/>
      <c r="FP107" s="81">
        <v>20722793</v>
      </c>
      <c r="FQ107" s="81"/>
      <c r="FR107" s="81"/>
      <c r="FS107" s="81"/>
      <c r="FT107" s="81"/>
      <c r="FU107" s="81">
        <v>19039423</v>
      </c>
      <c r="FV107" s="81"/>
      <c r="FW107" s="81"/>
      <c r="FX107" s="81"/>
      <c r="FY107" s="81"/>
      <c r="FZ107" s="81">
        <v>17343619</v>
      </c>
      <c r="GA107" s="81"/>
      <c r="GB107" s="81"/>
      <c r="GC107" s="81"/>
      <c r="GD107" s="81"/>
      <c r="GE107" s="81">
        <v>15778862</v>
      </c>
      <c r="GF107" s="81"/>
      <c r="GG107" s="81"/>
      <c r="GH107" s="81"/>
      <c r="GI107" s="81"/>
      <c r="GJ107" s="81">
        <v>14518006</v>
      </c>
      <c r="GK107" s="81"/>
      <c r="GL107" s="81"/>
      <c r="GM107" s="81"/>
      <c r="GN107" s="81"/>
      <c r="GO107" s="81">
        <v>13292859</v>
      </c>
      <c r="GP107" s="81"/>
      <c r="GQ107" s="81"/>
      <c r="GR107" s="81"/>
      <c r="GS107" s="81"/>
      <c r="GT107" s="81">
        <v>12079089</v>
      </c>
      <c r="GU107" s="81"/>
      <c r="GV107" s="81"/>
      <c r="GW107" s="81"/>
      <c r="GX107" s="81"/>
      <c r="GY107" s="81">
        <v>10884906</v>
      </c>
    </row>
    <row r="108" spans="1:207" ht="14.5">
      <c r="A108" s="81" t="s">
        <v>34</v>
      </c>
      <c r="B108" s="81" t="s">
        <v>37</v>
      </c>
      <c r="C108" s="82" t="s">
        <v>20</v>
      </c>
      <c r="D108" s="88">
        <v>45017</v>
      </c>
      <c r="E108" s="88"/>
      <c r="F108" s="7" t="s">
        <v>125</v>
      </c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>
        <v>6502500</v>
      </c>
      <c r="BF108" s="81"/>
      <c r="BG108" s="81"/>
      <c r="BH108" s="81"/>
      <c r="BI108" s="81"/>
      <c r="BJ108" s="81">
        <v>7293400</v>
      </c>
      <c r="BK108" s="81"/>
      <c r="BL108" s="81"/>
      <c r="BM108" s="81"/>
      <c r="BN108" s="81"/>
      <c r="BO108" s="81">
        <v>8616200</v>
      </c>
      <c r="BP108" s="81"/>
      <c r="BQ108" s="81"/>
      <c r="BR108" s="81"/>
      <c r="BS108" s="81"/>
      <c r="BT108" s="81">
        <v>10209900</v>
      </c>
      <c r="BU108" s="81"/>
      <c r="BV108" s="81"/>
      <c r="BW108" s="81"/>
      <c r="BX108" s="81"/>
      <c r="BY108" s="81">
        <v>11602600</v>
      </c>
      <c r="BZ108" s="81"/>
      <c r="CA108" s="81"/>
      <c r="CB108" s="81"/>
      <c r="CC108" s="81"/>
      <c r="CD108" s="81">
        <v>12841300</v>
      </c>
      <c r="CE108" s="81"/>
      <c r="CF108" s="81"/>
      <c r="CG108" s="81"/>
      <c r="CH108" s="81"/>
      <c r="CI108" s="81">
        <v>11420700</v>
      </c>
      <c r="CJ108" s="81"/>
      <c r="CK108" s="81"/>
      <c r="CL108" s="81"/>
      <c r="CM108" s="81"/>
      <c r="CN108" s="81">
        <v>15102700</v>
      </c>
      <c r="CO108" s="81"/>
      <c r="CP108" s="81"/>
      <c r="CQ108" s="81"/>
      <c r="CR108" s="81"/>
      <c r="CS108" s="81">
        <v>17264200</v>
      </c>
      <c r="CT108" s="81"/>
      <c r="CU108" s="81"/>
      <c r="CV108" s="81"/>
      <c r="CW108" s="81"/>
      <c r="CX108" s="81">
        <v>17565700</v>
      </c>
      <c r="CY108" s="81"/>
      <c r="CZ108" s="81"/>
      <c r="DA108" s="81"/>
      <c r="DB108" s="81"/>
      <c r="DC108" s="81">
        <v>19064200</v>
      </c>
      <c r="DD108" s="81"/>
      <c r="DE108" s="81"/>
      <c r="DF108" s="81"/>
      <c r="DG108" s="81"/>
      <c r="DH108" s="81">
        <v>19667100</v>
      </c>
      <c r="DI108" s="81"/>
      <c r="DJ108" s="81"/>
      <c r="DK108" s="81"/>
      <c r="DL108" s="81"/>
      <c r="DM108" s="81">
        <v>24236400</v>
      </c>
      <c r="DN108" s="81"/>
      <c r="DO108" s="81"/>
      <c r="DP108" s="81"/>
      <c r="DQ108" s="81"/>
      <c r="DR108" s="81">
        <v>29580000</v>
      </c>
      <c r="DS108" s="81"/>
      <c r="DT108" s="81"/>
      <c r="DU108" s="81"/>
      <c r="DV108" s="81"/>
      <c r="DW108" s="81">
        <v>25161657</v>
      </c>
      <c r="DX108" s="81"/>
      <c r="DY108" s="81"/>
      <c r="DZ108" s="81"/>
      <c r="EA108" s="81"/>
      <c r="EB108" s="81">
        <v>25494312</v>
      </c>
      <c r="EC108" s="81"/>
      <c r="ED108" s="81"/>
      <c r="EE108" s="81"/>
      <c r="EF108" s="81"/>
      <c r="EG108" s="81">
        <v>28591783</v>
      </c>
      <c r="EH108" s="81"/>
      <c r="EI108" s="81"/>
      <c r="EJ108" s="81"/>
      <c r="EK108" s="81"/>
      <c r="EL108" s="81">
        <v>28723503</v>
      </c>
      <c r="EM108" s="81"/>
      <c r="EN108" s="81"/>
      <c r="EO108" s="81"/>
      <c r="EP108" s="81"/>
      <c r="EQ108" s="81">
        <v>27132170</v>
      </c>
      <c r="ER108" s="81"/>
      <c r="ES108" s="81"/>
      <c r="ET108" s="81"/>
      <c r="EU108" s="81"/>
      <c r="EV108" s="81">
        <v>27485654</v>
      </c>
      <c r="EW108" s="81"/>
      <c r="EX108" s="81"/>
      <c r="EY108" s="81"/>
      <c r="EZ108" s="81"/>
      <c r="FA108" s="81">
        <v>28430015</v>
      </c>
      <c r="FB108" s="81"/>
      <c r="FC108" s="81"/>
      <c r="FD108" s="81"/>
      <c r="FE108" s="81"/>
      <c r="FF108" s="81">
        <v>26035227</v>
      </c>
      <c r="FG108" s="81"/>
      <c r="FH108" s="81"/>
      <c r="FI108" s="81"/>
      <c r="FJ108" s="81"/>
      <c r="FK108" s="81">
        <v>23642505</v>
      </c>
      <c r="FL108" s="81"/>
      <c r="FM108" s="81"/>
      <c r="FN108" s="81"/>
      <c r="FO108" s="81"/>
      <c r="FP108" s="81">
        <v>21689768</v>
      </c>
      <c r="FQ108" s="81"/>
      <c r="FR108" s="81"/>
      <c r="FS108" s="81"/>
      <c r="FT108" s="81"/>
      <c r="FU108" s="81">
        <v>19905330</v>
      </c>
      <c r="FV108" s="81"/>
      <c r="FW108" s="81"/>
      <c r="FX108" s="81"/>
      <c r="FY108" s="81"/>
      <c r="FZ108" s="81">
        <v>18298250</v>
      </c>
      <c r="GA108" s="81"/>
      <c r="GB108" s="81"/>
      <c r="GC108" s="81"/>
      <c r="GD108" s="81"/>
      <c r="GE108" s="81">
        <v>16679535</v>
      </c>
      <c r="GF108" s="81"/>
      <c r="GG108" s="81"/>
      <c r="GH108" s="81"/>
      <c r="GI108" s="81"/>
      <c r="GJ108" s="81">
        <v>15189441</v>
      </c>
      <c r="GK108" s="81"/>
      <c r="GL108" s="81"/>
      <c r="GM108" s="81"/>
      <c r="GN108" s="81"/>
      <c r="GO108" s="81">
        <v>13997256</v>
      </c>
      <c r="GP108" s="81"/>
      <c r="GQ108" s="81"/>
      <c r="GR108" s="81"/>
      <c r="GS108" s="81"/>
      <c r="GT108" s="81">
        <v>12839841</v>
      </c>
      <c r="GU108" s="81"/>
      <c r="GV108" s="81"/>
      <c r="GW108" s="81"/>
      <c r="GX108" s="81"/>
      <c r="GY108" s="81">
        <v>11691664</v>
      </c>
    </row>
    <row r="109" spans="1:207" ht="14.5">
      <c r="A109" s="81" t="s">
        <v>34</v>
      </c>
      <c r="B109" s="81" t="s">
        <v>37</v>
      </c>
      <c r="C109" s="82" t="s">
        <v>20</v>
      </c>
      <c r="D109" s="88">
        <v>45017</v>
      </c>
      <c r="E109" s="88"/>
      <c r="F109" s="7" t="s">
        <v>126</v>
      </c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>
        <v>5065800</v>
      </c>
      <c r="BF109" s="81"/>
      <c r="BG109" s="81"/>
      <c r="BH109" s="81"/>
      <c r="BI109" s="81"/>
      <c r="BJ109" s="81">
        <v>5849400</v>
      </c>
      <c r="BK109" s="81"/>
      <c r="BL109" s="81"/>
      <c r="BM109" s="81"/>
      <c r="BN109" s="81"/>
      <c r="BO109" s="81">
        <v>6592700</v>
      </c>
      <c r="BP109" s="81"/>
      <c r="BQ109" s="81"/>
      <c r="BR109" s="81"/>
      <c r="BS109" s="81"/>
      <c r="BT109" s="81">
        <v>7849800</v>
      </c>
      <c r="BU109" s="81"/>
      <c r="BV109" s="81"/>
      <c r="BW109" s="81"/>
      <c r="BX109" s="81"/>
      <c r="BY109" s="81">
        <v>9380800</v>
      </c>
      <c r="BZ109" s="81"/>
      <c r="CA109" s="81"/>
      <c r="CB109" s="81"/>
      <c r="CC109" s="81"/>
      <c r="CD109" s="81">
        <v>10728900</v>
      </c>
      <c r="CE109" s="81"/>
      <c r="CF109" s="81"/>
      <c r="CG109" s="81"/>
      <c r="CH109" s="81"/>
      <c r="CI109" s="81">
        <v>11875300</v>
      </c>
      <c r="CJ109" s="81"/>
      <c r="CK109" s="81"/>
      <c r="CL109" s="81"/>
      <c r="CM109" s="81"/>
      <c r="CN109" s="81">
        <v>10537600</v>
      </c>
      <c r="CO109" s="81"/>
      <c r="CP109" s="81"/>
      <c r="CQ109" s="81"/>
      <c r="CR109" s="81"/>
      <c r="CS109" s="81">
        <v>13947400</v>
      </c>
      <c r="CT109" s="81"/>
      <c r="CU109" s="81"/>
      <c r="CV109" s="81"/>
      <c r="CW109" s="81"/>
      <c r="CX109" s="81">
        <v>15901700</v>
      </c>
      <c r="CY109" s="81"/>
      <c r="CZ109" s="81"/>
      <c r="DA109" s="81"/>
      <c r="DB109" s="81"/>
      <c r="DC109" s="81">
        <v>16218600</v>
      </c>
      <c r="DD109" s="81"/>
      <c r="DE109" s="81"/>
      <c r="DF109" s="81"/>
      <c r="DG109" s="81"/>
      <c r="DH109" s="81">
        <v>17614500</v>
      </c>
      <c r="DI109" s="81"/>
      <c r="DJ109" s="81"/>
      <c r="DK109" s="81"/>
      <c r="DL109" s="81"/>
      <c r="DM109" s="81">
        <v>18233300</v>
      </c>
      <c r="DN109" s="81"/>
      <c r="DO109" s="81"/>
      <c r="DP109" s="81"/>
      <c r="DQ109" s="81"/>
      <c r="DR109" s="81">
        <v>22565600</v>
      </c>
      <c r="DS109" s="81"/>
      <c r="DT109" s="81"/>
      <c r="DU109" s="81"/>
      <c r="DV109" s="81"/>
      <c r="DW109" s="81">
        <v>25342006</v>
      </c>
      <c r="DX109" s="81"/>
      <c r="DY109" s="81"/>
      <c r="DZ109" s="81"/>
      <c r="EA109" s="81"/>
      <c r="EB109" s="81">
        <v>23418519</v>
      </c>
      <c r="EC109" s="81"/>
      <c r="ED109" s="81"/>
      <c r="EE109" s="81"/>
      <c r="EF109" s="81"/>
      <c r="EG109" s="81">
        <v>23891478</v>
      </c>
      <c r="EH109" s="81"/>
      <c r="EI109" s="81"/>
      <c r="EJ109" s="81"/>
      <c r="EK109" s="81"/>
      <c r="EL109" s="81">
        <v>26884490</v>
      </c>
      <c r="EM109" s="81"/>
      <c r="EN109" s="81"/>
      <c r="EO109" s="81"/>
      <c r="EP109" s="81"/>
      <c r="EQ109" s="81">
        <v>27022967</v>
      </c>
      <c r="ER109" s="81"/>
      <c r="ES109" s="81"/>
      <c r="ET109" s="81"/>
      <c r="EU109" s="81"/>
      <c r="EV109" s="81">
        <v>25504020</v>
      </c>
      <c r="EW109" s="81"/>
      <c r="EX109" s="81"/>
      <c r="EY109" s="81"/>
      <c r="EZ109" s="81"/>
      <c r="FA109" s="81">
        <v>25870212</v>
      </c>
      <c r="FB109" s="81"/>
      <c r="FC109" s="81"/>
      <c r="FD109" s="81"/>
      <c r="FE109" s="81"/>
      <c r="FF109" s="81">
        <v>26799970</v>
      </c>
      <c r="FG109" s="81"/>
      <c r="FH109" s="81"/>
      <c r="FI109" s="81"/>
      <c r="FJ109" s="81"/>
      <c r="FK109" s="81">
        <v>24510861</v>
      </c>
      <c r="FL109" s="81"/>
      <c r="FM109" s="81"/>
      <c r="FN109" s="81"/>
      <c r="FO109" s="81"/>
      <c r="FP109" s="81">
        <v>22257541</v>
      </c>
      <c r="FQ109" s="81"/>
      <c r="FR109" s="81"/>
      <c r="FS109" s="81"/>
      <c r="FT109" s="81"/>
      <c r="FU109" s="81">
        <v>20420682</v>
      </c>
      <c r="FV109" s="81"/>
      <c r="FW109" s="81"/>
      <c r="FX109" s="81"/>
      <c r="FY109" s="81"/>
      <c r="FZ109" s="81">
        <v>18744555</v>
      </c>
      <c r="GA109" s="81"/>
      <c r="GB109" s="81"/>
      <c r="GC109" s="81"/>
      <c r="GD109" s="81"/>
      <c r="GE109" s="81">
        <v>17240177</v>
      </c>
      <c r="GF109" s="81"/>
      <c r="GG109" s="81"/>
      <c r="GH109" s="81"/>
      <c r="GI109" s="81"/>
      <c r="GJ109" s="81">
        <v>15725231</v>
      </c>
      <c r="GK109" s="81"/>
      <c r="GL109" s="81"/>
      <c r="GM109" s="81"/>
      <c r="GN109" s="81"/>
      <c r="GO109" s="81">
        <v>14338039</v>
      </c>
      <c r="GP109" s="81"/>
      <c r="GQ109" s="81"/>
      <c r="GR109" s="81"/>
      <c r="GS109" s="81"/>
      <c r="GT109" s="81">
        <v>13240600</v>
      </c>
      <c r="GU109" s="81"/>
      <c r="GV109" s="81"/>
      <c r="GW109" s="81"/>
      <c r="GX109" s="81"/>
      <c r="GY109" s="81">
        <v>12177736</v>
      </c>
    </row>
    <row r="110" spans="1:207" ht="14.5">
      <c r="A110" s="81" t="s">
        <v>34</v>
      </c>
      <c r="B110" s="81" t="s">
        <v>37</v>
      </c>
      <c r="C110" s="82" t="s">
        <v>20</v>
      </c>
      <c r="D110" s="88">
        <v>45017</v>
      </c>
      <c r="E110" s="88"/>
      <c r="F110" s="7" t="s">
        <v>127</v>
      </c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>
        <v>3531000</v>
      </c>
      <c r="BF110" s="81"/>
      <c r="BG110" s="81"/>
      <c r="BH110" s="81"/>
      <c r="BI110" s="81"/>
      <c r="BJ110" s="81">
        <v>4188100</v>
      </c>
      <c r="BK110" s="81"/>
      <c r="BL110" s="81"/>
      <c r="BM110" s="81"/>
      <c r="BN110" s="81"/>
      <c r="BO110" s="81">
        <v>4917400</v>
      </c>
      <c r="BP110" s="81"/>
      <c r="BQ110" s="81"/>
      <c r="BR110" s="81"/>
      <c r="BS110" s="81"/>
      <c r="BT110" s="81">
        <v>5663900</v>
      </c>
      <c r="BU110" s="81"/>
      <c r="BV110" s="81"/>
      <c r="BW110" s="81"/>
      <c r="BX110" s="81"/>
      <c r="BY110" s="81">
        <v>6761300</v>
      </c>
      <c r="BZ110" s="81"/>
      <c r="CA110" s="81"/>
      <c r="CB110" s="81"/>
      <c r="CC110" s="81"/>
      <c r="CD110" s="81">
        <v>8124600</v>
      </c>
      <c r="CE110" s="81"/>
      <c r="CF110" s="81"/>
      <c r="CG110" s="81"/>
      <c r="CH110" s="81"/>
      <c r="CI110" s="81">
        <v>9403600</v>
      </c>
      <c r="CJ110" s="81"/>
      <c r="CK110" s="81"/>
      <c r="CL110" s="81"/>
      <c r="CM110" s="81"/>
      <c r="CN110" s="81">
        <v>10419000</v>
      </c>
      <c r="CO110" s="81"/>
      <c r="CP110" s="81"/>
      <c r="CQ110" s="81"/>
      <c r="CR110" s="81"/>
      <c r="CS110" s="81">
        <v>9228600</v>
      </c>
      <c r="CT110" s="81"/>
      <c r="CU110" s="81"/>
      <c r="CV110" s="81"/>
      <c r="CW110" s="81"/>
      <c r="CX110" s="81">
        <v>12238000</v>
      </c>
      <c r="CY110" s="81"/>
      <c r="CZ110" s="81"/>
      <c r="DA110" s="81"/>
      <c r="DB110" s="81"/>
      <c r="DC110" s="81">
        <v>13975800</v>
      </c>
      <c r="DD110" s="81"/>
      <c r="DE110" s="81"/>
      <c r="DF110" s="81"/>
      <c r="DG110" s="81"/>
      <c r="DH110" s="81">
        <v>14315100</v>
      </c>
      <c r="DI110" s="81"/>
      <c r="DJ110" s="81"/>
      <c r="DK110" s="81"/>
      <c r="DL110" s="81"/>
      <c r="DM110" s="81">
        <v>15720400</v>
      </c>
      <c r="DN110" s="81"/>
      <c r="DO110" s="81"/>
      <c r="DP110" s="81"/>
      <c r="DQ110" s="81"/>
      <c r="DR110" s="81">
        <v>16310800</v>
      </c>
      <c r="DS110" s="81"/>
      <c r="DT110" s="81"/>
      <c r="DU110" s="81"/>
      <c r="DV110" s="81"/>
      <c r="DW110" s="81">
        <v>19965098</v>
      </c>
      <c r="DX110" s="81"/>
      <c r="DY110" s="81"/>
      <c r="DZ110" s="81"/>
      <c r="EA110" s="81"/>
      <c r="EB110" s="81">
        <v>22858928</v>
      </c>
      <c r="EC110" s="81"/>
      <c r="ED110" s="81"/>
      <c r="EE110" s="81"/>
      <c r="EF110" s="81"/>
      <c r="EG110" s="81">
        <v>21218132</v>
      </c>
      <c r="EH110" s="81"/>
      <c r="EI110" s="81"/>
      <c r="EJ110" s="81"/>
      <c r="EK110" s="81"/>
      <c r="EL110" s="81">
        <v>21669557</v>
      </c>
      <c r="EM110" s="81"/>
      <c r="EN110" s="81"/>
      <c r="EO110" s="81"/>
      <c r="EP110" s="81"/>
      <c r="EQ110" s="81">
        <v>24505482</v>
      </c>
      <c r="ER110" s="81"/>
      <c r="ES110" s="81"/>
      <c r="ET110" s="81"/>
      <c r="EU110" s="81"/>
      <c r="EV110" s="81">
        <v>24652915</v>
      </c>
      <c r="EW110" s="81"/>
      <c r="EX110" s="81"/>
      <c r="EY110" s="81"/>
      <c r="EZ110" s="81"/>
      <c r="FA110" s="81">
        <v>23244922</v>
      </c>
      <c r="FB110" s="81"/>
      <c r="FC110" s="81"/>
      <c r="FD110" s="81"/>
      <c r="FE110" s="81"/>
      <c r="FF110" s="81">
        <v>23625190</v>
      </c>
      <c r="FG110" s="81"/>
      <c r="FH110" s="81"/>
      <c r="FI110" s="81"/>
      <c r="FJ110" s="81"/>
      <c r="FK110" s="81">
        <v>24525565</v>
      </c>
      <c r="FL110" s="81"/>
      <c r="FM110" s="81"/>
      <c r="FN110" s="81"/>
      <c r="FO110" s="81"/>
      <c r="FP110" s="81">
        <v>22378712</v>
      </c>
      <c r="FQ110" s="81"/>
      <c r="FR110" s="81"/>
      <c r="FS110" s="81"/>
      <c r="FT110" s="81"/>
      <c r="FU110" s="81">
        <v>20313089</v>
      </c>
      <c r="FV110" s="81"/>
      <c r="FW110" s="81"/>
      <c r="FX110" s="81"/>
      <c r="FY110" s="81"/>
      <c r="FZ110" s="81">
        <v>18632971</v>
      </c>
      <c r="GA110" s="81"/>
      <c r="GB110" s="81"/>
      <c r="GC110" s="81"/>
      <c r="GD110" s="81"/>
      <c r="GE110" s="81">
        <v>17101130</v>
      </c>
      <c r="GF110" s="81"/>
      <c r="GG110" s="81"/>
      <c r="GH110" s="81"/>
      <c r="GI110" s="81"/>
      <c r="GJ110" s="81">
        <v>15732605</v>
      </c>
      <c r="GK110" s="81"/>
      <c r="GL110" s="81"/>
      <c r="GM110" s="81"/>
      <c r="GN110" s="81"/>
      <c r="GO110" s="81">
        <v>14357663</v>
      </c>
      <c r="GP110" s="81"/>
      <c r="GQ110" s="81"/>
      <c r="GR110" s="81"/>
      <c r="GS110" s="81"/>
      <c r="GT110" s="81">
        <v>13109187</v>
      </c>
      <c r="GU110" s="81"/>
      <c r="GV110" s="81"/>
      <c r="GW110" s="81"/>
      <c r="GX110" s="81"/>
      <c r="GY110" s="81">
        <v>12140569</v>
      </c>
    </row>
    <row r="111" spans="1:207" ht="14.5">
      <c r="A111" s="81" t="s">
        <v>34</v>
      </c>
      <c r="B111" s="81" t="s">
        <v>37</v>
      </c>
      <c r="C111" s="82" t="s">
        <v>20</v>
      </c>
      <c r="D111" s="88">
        <v>45017</v>
      </c>
      <c r="E111" s="88"/>
      <c r="F111" s="7" t="s">
        <v>128</v>
      </c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>
        <v>2134900</v>
      </c>
      <c r="BF111" s="81"/>
      <c r="BG111" s="81"/>
      <c r="BH111" s="81"/>
      <c r="BI111" s="81"/>
      <c r="BJ111" s="81">
        <v>2609200</v>
      </c>
      <c r="BK111" s="81"/>
      <c r="BL111" s="81"/>
      <c r="BM111" s="81"/>
      <c r="BN111" s="81"/>
      <c r="BO111" s="81">
        <v>3179600</v>
      </c>
      <c r="BP111" s="81"/>
      <c r="BQ111" s="81"/>
      <c r="BR111" s="81"/>
      <c r="BS111" s="81"/>
      <c r="BT111" s="81">
        <v>3810300</v>
      </c>
      <c r="BU111" s="81"/>
      <c r="BV111" s="81"/>
      <c r="BW111" s="81"/>
      <c r="BX111" s="81"/>
      <c r="BY111" s="81">
        <v>4369500</v>
      </c>
      <c r="BZ111" s="81"/>
      <c r="CA111" s="81"/>
      <c r="CB111" s="81"/>
      <c r="CC111" s="81"/>
      <c r="CD111" s="81">
        <v>5317100</v>
      </c>
      <c r="CE111" s="81"/>
      <c r="CF111" s="81"/>
      <c r="CG111" s="81"/>
      <c r="CH111" s="81"/>
      <c r="CI111" s="81">
        <v>6553700</v>
      </c>
      <c r="CJ111" s="81"/>
      <c r="CK111" s="81"/>
      <c r="CL111" s="81"/>
      <c r="CM111" s="81"/>
      <c r="CN111" s="81">
        <v>7603600</v>
      </c>
      <c r="CO111" s="81"/>
      <c r="CP111" s="81"/>
      <c r="CQ111" s="81"/>
      <c r="CR111" s="81"/>
      <c r="CS111" s="81">
        <v>8508700</v>
      </c>
      <c r="CT111" s="81"/>
      <c r="CU111" s="81"/>
      <c r="CV111" s="81"/>
      <c r="CW111" s="81"/>
      <c r="CX111" s="81">
        <v>7540000</v>
      </c>
      <c r="CY111" s="81"/>
      <c r="CZ111" s="81"/>
      <c r="DA111" s="81"/>
      <c r="DB111" s="81"/>
      <c r="DC111" s="81">
        <v>9969800</v>
      </c>
      <c r="DD111" s="81"/>
      <c r="DE111" s="81"/>
      <c r="DF111" s="81"/>
      <c r="DG111" s="81"/>
      <c r="DH111" s="81">
        <v>11383800</v>
      </c>
      <c r="DI111" s="81"/>
      <c r="DJ111" s="81"/>
      <c r="DK111" s="81"/>
      <c r="DL111" s="81"/>
      <c r="DM111" s="81">
        <v>11848000</v>
      </c>
      <c r="DN111" s="81"/>
      <c r="DO111" s="81"/>
      <c r="DP111" s="81"/>
      <c r="DQ111" s="81"/>
      <c r="DR111" s="81">
        <v>13075200</v>
      </c>
      <c r="DS111" s="81"/>
      <c r="DT111" s="81"/>
      <c r="DU111" s="81"/>
      <c r="DV111" s="81"/>
      <c r="DW111" s="81">
        <v>14680378</v>
      </c>
      <c r="DX111" s="81"/>
      <c r="DY111" s="81"/>
      <c r="DZ111" s="81"/>
      <c r="EA111" s="81"/>
      <c r="EB111" s="81">
        <v>17009870</v>
      </c>
      <c r="EC111" s="81"/>
      <c r="ED111" s="81"/>
      <c r="EE111" s="81"/>
      <c r="EF111" s="81"/>
      <c r="EG111" s="81">
        <v>19688247</v>
      </c>
      <c r="EH111" s="81"/>
      <c r="EI111" s="81"/>
      <c r="EJ111" s="81"/>
      <c r="EK111" s="81"/>
      <c r="EL111" s="81">
        <v>18227335</v>
      </c>
      <c r="EM111" s="81"/>
      <c r="EN111" s="81"/>
      <c r="EO111" s="81"/>
      <c r="EP111" s="81"/>
      <c r="EQ111" s="81">
        <v>18655050</v>
      </c>
      <c r="ER111" s="81"/>
      <c r="ES111" s="81"/>
      <c r="ET111" s="81"/>
      <c r="EU111" s="81"/>
      <c r="EV111" s="81">
        <v>21254608</v>
      </c>
      <c r="EW111" s="81"/>
      <c r="EX111" s="81"/>
      <c r="EY111" s="81"/>
      <c r="EZ111" s="81"/>
      <c r="FA111" s="81">
        <v>21422755</v>
      </c>
      <c r="FB111" s="81"/>
      <c r="FC111" s="81"/>
      <c r="FD111" s="81"/>
      <c r="FE111" s="81"/>
      <c r="FF111" s="81">
        <v>20183685</v>
      </c>
      <c r="FG111" s="81"/>
      <c r="FH111" s="81"/>
      <c r="FI111" s="81"/>
      <c r="FJ111" s="81"/>
      <c r="FK111" s="81">
        <v>20575434</v>
      </c>
      <c r="FL111" s="81"/>
      <c r="FM111" s="81"/>
      <c r="FN111" s="81"/>
      <c r="FO111" s="81"/>
      <c r="FP111" s="81">
        <v>21423879</v>
      </c>
      <c r="FQ111" s="81"/>
      <c r="FR111" s="81"/>
      <c r="FS111" s="81"/>
      <c r="FT111" s="81"/>
      <c r="FU111" s="81">
        <v>19475502</v>
      </c>
      <c r="FV111" s="81"/>
      <c r="FW111" s="81"/>
      <c r="FX111" s="81"/>
      <c r="FY111" s="81"/>
      <c r="FZ111" s="81">
        <v>17662038</v>
      </c>
      <c r="GA111" s="81"/>
      <c r="GB111" s="81"/>
      <c r="GC111" s="81"/>
      <c r="GD111" s="81"/>
      <c r="GE111" s="81">
        <v>16188744</v>
      </c>
      <c r="GF111" s="81"/>
      <c r="GG111" s="81"/>
      <c r="GH111" s="81"/>
      <c r="GI111" s="81"/>
      <c r="GJ111" s="81">
        <v>14847139</v>
      </c>
      <c r="GK111" s="81"/>
      <c r="GL111" s="81"/>
      <c r="GM111" s="81"/>
      <c r="GN111" s="81"/>
      <c r="GO111" s="81">
        <v>13656252</v>
      </c>
      <c r="GP111" s="81"/>
      <c r="GQ111" s="81"/>
      <c r="GR111" s="81"/>
      <c r="GS111" s="81"/>
      <c r="GT111" s="81">
        <v>12462715</v>
      </c>
      <c r="GU111" s="81"/>
      <c r="GV111" s="81"/>
      <c r="GW111" s="81"/>
      <c r="GX111" s="81"/>
      <c r="GY111" s="81">
        <v>11393768</v>
      </c>
    </row>
    <row r="112" spans="1:207" ht="14.5">
      <c r="A112" s="81" t="s">
        <v>34</v>
      </c>
      <c r="B112" s="81" t="s">
        <v>37</v>
      </c>
      <c r="C112" s="82" t="s">
        <v>20</v>
      </c>
      <c r="D112" s="88">
        <v>45017</v>
      </c>
      <c r="E112" s="88"/>
      <c r="F112" s="7" t="s">
        <v>129</v>
      </c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>
        <v>1573900</v>
      </c>
      <c r="BF112" s="81"/>
      <c r="BG112" s="81"/>
      <c r="BH112" s="81"/>
      <c r="BI112" s="81"/>
      <c r="BJ112" s="81">
        <v>1934900</v>
      </c>
      <c r="BK112" s="81"/>
      <c r="BL112" s="81"/>
      <c r="BM112" s="81"/>
      <c r="BN112" s="81"/>
      <c r="BO112" s="81">
        <v>2479600</v>
      </c>
      <c r="BP112" s="81"/>
      <c r="BQ112" s="81"/>
      <c r="BR112" s="81"/>
      <c r="BS112" s="81"/>
      <c r="BT112" s="81">
        <v>3099500</v>
      </c>
      <c r="BU112" s="81"/>
      <c r="BV112" s="81"/>
      <c r="BW112" s="81"/>
      <c r="BX112" s="81"/>
      <c r="BY112" s="81">
        <v>3909300</v>
      </c>
      <c r="BZ112" s="81"/>
      <c r="CA112" s="81"/>
      <c r="CB112" s="81"/>
      <c r="CC112" s="81"/>
      <c r="CD112" s="81">
        <v>4786200</v>
      </c>
      <c r="CE112" s="81"/>
      <c r="CF112" s="81"/>
      <c r="CG112" s="81"/>
      <c r="CH112" s="81"/>
      <c r="CI112" s="81">
        <v>5896200</v>
      </c>
      <c r="CJ112" s="81"/>
      <c r="CK112" s="81"/>
      <c r="CL112" s="81"/>
      <c r="CM112" s="81"/>
      <c r="CN112" s="81">
        <v>7343300</v>
      </c>
      <c r="CO112" s="81"/>
      <c r="CP112" s="81"/>
      <c r="CQ112" s="81"/>
      <c r="CR112" s="81"/>
      <c r="CS112" s="81">
        <v>5456100</v>
      </c>
      <c r="CT112" s="81"/>
      <c r="CU112" s="81"/>
      <c r="CV112" s="81"/>
      <c r="CW112" s="81"/>
      <c r="CX112" s="81">
        <v>6139700</v>
      </c>
      <c r="CY112" s="81"/>
      <c r="CZ112" s="81"/>
      <c r="DA112" s="81"/>
      <c r="DB112" s="81"/>
      <c r="DC112" s="81">
        <v>5408500</v>
      </c>
      <c r="DD112" s="81"/>
      <c r="DE112" s="81"/>
      <c r="DF112" s="81"/>
      <c r="DG112" s="81"/>
      <c r="DH112" s="81">
        <v>7228800</v>
      </c>
      <c r="DI112" s="81"/>
      <c r="DJ112" s="81"/>
      <c r="DK112" s="81"/>
      <c r="DL112" s="81"/>
      <c r="DM112" s="81">
        <v>8465800</v>
      </c>
      <c r="DN112" s="81"/>
      <c r="DO112" s="81"/>
      <c r="DP112" s="81"/>
      <c r="DQ112" s="81"/>
      <c r="DR112" s="81">
        <v>8864600</v>
      </c>
      <c r="DS112" s="81"/>
      <c r="DT112" s="81"/>
      <c r="DU112" s="81"/>
      <c r="DV112" s="81"/>
      <c r="DW112" s="81">
        <v>11182361</v>
      </c>
      <c r="DX112" s="81"/>
      <c r="DY112" s="81"/>
      <c r="DZ112" s="81"/>
      <c r="EA112" s="81"/>
      <c r="EB112" s="81">
        <v>11227351</v>
      </c>
      <c r="EC112" s="81"/>
      <c r="ED112" s="81"/>
      <c r="EE112" s="81"/>
      <c r="EF112" s="81"/>
      <c r="EG112" s="81">
        <v>13334136</v>
      </c>
      <c r="EH112" s="81"/>
      <c r="EI112" s="81"/>
      <c r="EJ112" s="81"/>
      <c r="EK112" s="81"/>
      <c r="EL112" s="81">
        <v>15507914</v>
      </c>
      <c r="EM112" s="81"/>
      <c r="EN112" s="81"/>
      <c r="EO112" s="81"/>
      <c r="EP112" s="81"/>
      <c r="EQ112" s="81">
        <v>14346603</v>
      </c>
      <c r="ER112" s="81"/>
      <c r="ES112" s="81"/>
      <c r="ET112" s="81"/>
      <c r="EU112" s="81"/>
      <c r="EV112" s="81">
        <v>14753663</v>
      </c>
      <c r="EW112" s="81"/>
      <c r="EX112" s="81"/>
      <c r="EY112" s="81"/>
      <c r="EZ112" s="81"/>
      <c r="FA112" s="81">
        <v>16998597</v>
      </c>
      <c r="FB112" s="81"/>
      <c r="FC112" s="81"/>
      <c r="FD112" s="81"/>
      <c r="FE112" s="81"/>
      <c r="FF112" s="81">
        <v>17206098</v>
      </c>
      <c r="FG112" s="81"/>
      <c r="FH112" s="81"/>
      <c r="FI112" s="81"/>
      <c r="FJ112" s="81"/>
      <c r="FK112" s="81">
        <v>16219987</v>
      </c>
      <c r="FL112" s="81"/>
      <c r="FM112" s="81"/>
      <c r="FN112" s="81"/>
      <c r="FO112" s="81"/>
      <c r="FP112" s="81">
        <v>16615684</v>
      </c>
      <c r="FQ112" s="81"/>
      <c r="FR112" s="81"/>
      <c r="FS112" s="81"/>
      <c r="FT112" s="81"/>
      <c r="FU112" s="81">
        <v>17382483</v>
      </c>
      <c r="FV112" s="81"/>
      <c r="FW112" s="81"/>
      <c r="FX112" s="81"/>
      <c r="FY112" s="81"/>
      <c r="FZ112" s="81">
        <v>15725092</v>
      </c>
      <c r="GA112" s="81"/>
      <c r="GB112" s="81"/>
      <c r="GC112" s="81"/>
      <c r="GD112" s="81"/>
      <c r="GE112" s="81">
        <v>14238736</v>
      </c>
      <c r="GF112" s="81"/>
      <c r="GG112" s="81"/>
      <c r="GH112" s="81"/>
      <c r="GI112" s="81"/>
      <c r="GJ112" s="81">
        <v>13035324</v>
      </c>
      <c r="GK112" s="81"/>
      <c r="GL112" s="81"/>
      <c r="GM112" s="81"/>
      <c r="GN112" s="81"/>
      <c r="GO112" s="81">
        <v>11940212</v>
      </c>
      <c r="GP112" s="81"/>
      <c r="GQ112" s="81"/>
      <c r="GR112" s="81"/>
      <c r="GS112" s="81"/>
      <c r="GT112" s="81">
        <v>10970878</v>
      </c>
      <c r="GU112" s="81"/>
      <c r="GV112" s="81"/>
      <c r="GW112" s="81"/>
      <c r="GX112" s="81"/>
      <c r="GY112" s="81">
        <v>10000291</v>
      </c>
    </row>
    <row r="113" spans="1:207" ht="14.5">
      <c r="A113" s="81" t="s">
        <v>34</v>
      </c>
      <c r="B113" s="81" t="s">
        <v>37</v>
      </c>
      <c r="C113" s="82" t="s">
        <v>20</v>
      </c>
      <c r="D113" s="88">
        <v>45017</v>
      </c>
      <c r="E113" s="88"/>
      <c r="F113" s="7" t="s">
        <v>130</v>
      </c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>
        <v>399300</v>
      </c>
      <c r="BF113" s="81"/>
      <c r="BG113" s="81"/>
      <c r="BH113" s="81"/>
      <c r="BI113" s="81"/>
      <c r="BJ113" s="81">
        <v>448200</v>
      </c>
      <c r="BK113" s="81"/>
      <c r="BL113" s="81"/>
      <c r="BM113" s="81"/>
      <c r="BN113" s="81"/>
      <c r="BO113" s="81">
        <v>623600</v>
      </c>
      <c r="BP113" s="81"/>
      <c r="BQ113" s="81"/>
      <c r="BR113" s="81"/>
      <c r="BS113" s="81"/>
      <c r="BT113" s="81">
        <v>799200</v>
      </c>
      <c r="BU113" s="81"/>
      <c r="BV113" s="81"/>
      <c r="BW113" s="81"/>
      <c r="BX113" s="81"/>
      <c r="BY113" s="81">
        <v>1019300</v>
      </c>
      <c r="BZ113" s="81"/>
      <c r="CA113" s="81"/>
      <c r="CB113" s="81"/>
      <c r="CC113" s="81"/>
      <c r="CD113" s="81">
        <v>1310400</v>
      </c>
      <c r="CE113" s="81"/>
      <c r="CF113" s="81"/>
      <c r="CG113" s="81"/>
      <c r="CH113" s="81"/>
      <c r="CI113" s="81">
        <v>1626600</v>
      </c>
      <c r="CJ113" s="81"/>
      <c r="CK113" s="81"/>
      <c r="CL113" s="81"/>
      <c r="CM113" s="81"/>
      <c r="CN113" s="81">
        <v>1998300</v>
      </c>
      <c r="CO113" s="81"/>
      <c r="CP113" s="81"/>
      <c r="CQ113" s="81"/>
      <c r="CR113" s="81"/>
      <c r="CS113" s="81">
        <v>2599500</v>
      </c>
      <c r="CT113" s="81"/>
      <c r="CU113" s="81"/>
      <c r="CV113" s="81"/>
      <c r="CW113" s="81"/>
      <c r="CX113" s="81">
        <v>3153400</v>
      </c>
      <c r="CY113" s="81"/>
      <c r="CZ113" s="81"/>
      <c r="DA113" s="81"/>
      <c r="DB113" s="81"/>
      <c r="DC113" s="81">
        <v>3561300</v>
      </c>
      <c r="DD113" s="81"/>
      <c r="DE113" s="81"/>
      <c r="DF113" s="81"/>
      <c r="DG113" s="81"/>
      <c r="DH113" s="81">
        <v>3217500</v>
      </c>
      <c r="DI113" s="81"/>
      <c r="DJ113" s="81"/>
      <c r="DK113" s="81"/>
      <c r="DL113" s="81"/>
      <c r="DM113" s="81">
        <v>4417000</v>
      </c>
      <c r="DN113" s="81"/>
      <c r="DO113" s="81"/>
      <c r="DP113" s="81"/>
      <c r="DQ113" s="81"/>
      <c r="DR113" s="81">
        <v>5209800</v>
      </c>
      <c r="DS113" s="81"/>
      <c r="DT113" s="81"/>
      <c r="DU113" s="81"/>
      <c r="DV113" s="81"/>
      <c r="DW113" s="81">
        <v>6789158</v>
      </c>
      <c r="DX113" s="81"/>
      <c r="DY113" s="81"/>
      <c r="DZ113" s="81"/>
      <c r="EA113" s="81"/>
      <c r="EB113" s="81">
        <v>7074731</v>
      </c>
      <c r="EC113" s="81"/>
      <c r="ED113" s="81"/>
      <c r="EE113" s="81"/>
      <c r="EF113" s="81"/>
      <c r="EG113" s="81">
        <v>7417167</v>
      </c>
      <c r="EH113" s="81"/>
      <c r="EI113" s="81"/>
      <c r="EJ113" s="81"/>
      <c r="EK113" s="81"/>
      <c r="EL113" s="81">
        <v>8950624</v>
      </c>
      <c r="EM113" s="81"/>
      <c r="EN113" s="81"/>
      <c r="EO113" s="81"/>
      <c r="EP113" s="81"/>
      <c r="EQ113" s="81">
        <v>10495134</v>
      </c>
      <c r="ER113" s="81"/>
      <c r="ES113" s="81"/>
      <c r="ET113" s="81"/>
      <c r="EU113" s="81"/>
      <c r="EV113" s="81">
        <v>9755689</v>
      </c>
      <c r="EW113" s="81"/>
      <c r="EX113" s="81"/>
      <c r="EY113" s="81"/>
      <c r="EZ113" s="81"/>
      <c r="FA113" s="81">
        <v>10131148</v>
      </c>
      <c r="FB113" s="81"/>
      <c r="FC113" s="81"/>
      <c r="FD113" s="81"/>
      <c r="FE113" s="81"/>
      <c r="FF113" s="81">
        <v>11875531</v>
      </c>
      <c r="FG113" s="81"/>
      <c r="FH113" s="81"/>
      <c r="FI113" s="81"/>
      <c r="FJ113" s="81"/>
      <c r="FK113" s="81">
        <v>12131429</v>
      </c>
      <c r="FL113" s="81"/>
      <c r="FM113" s="81"/>
      <c r="FN113" s="81"/>
      <c r="FO113" s="81"/>
      <c r="FP113" s="81">
        <v>11494791</v>
      </c>
      <c r="FQ113" s="81"/>
      <c r="FR113" s="81"/>
      <c r="FS113" s="81"/>
      <c r="FT113" s="81"/>
      <c r="FU113" s="81">
        <v>11876488</v>
      </c>
      <c r="FV113" s="81"/>
      <c r="FW113" s="81"/>
      <c r="FX113" s="81"/>
      <c r="FY113" s="81"/>
      <c r="FZ113" s="81">
        <v>12530990</v>
      </c>
      <c r="GA113" s="81"/>
      <c r="GB113" s="81"/>
      <c r="GC113" s="81"/>
      <c r="GD113" s="81"/>
      <c r="GE113" s="81">
        <v>11285152</v>
      </c>
      <c r="GF113" s="81"/>
      <c r="GG113" s="81"/>
      <c r="GH113" s="81"/>
      <c r="GI113" s="81"/>
      <c r="GJ113" s="81">
        <v>10214613</v>
      </c>
      <c r="GK113" s="81"/>
      <c r="GL113" s="81"/>
      <c r="GM113" s="81"/>
      <c r="GN113" s="81"/>
      <c r="GO113" s="81">
        <v>9353491</v>
      </c>
      <c r="GP113" s="81"/>
      <c r="GQ113" s="81"/>
      <c r="GR113" s="81"/>
      <c r="GS113" s="81"/>
      <c r="GT113" s="81">
        <v>8564269</v>
      </c>
      <c r="GU113" s="81"/>
      <c r="GV113" s="81"/>
      <c r="GW113" s="81"/>
      <c r="GX113" s="81"/>
      <c r="GY113" s="81">
        <v>7860805</v>
      </c>
    </row>
    <row r="114" spans="1:207" ht="14.5">
      <c r="A114" s="81" t="s">
        <v>34</v>
      </c>
      <c r="B114" s="81" t="s">
        <v>37</v>
      </c>
      <c r="C114" s="82" t="s">
        <v>20</v>
      </c>
      <c r="D114" s="88">
        <v>45017</v>
      </c>
      <c r="E114" s="88"/>
      <c r="F114" s="7" t="s">
        <v>131</v>
      </c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>
        <v>106800</v>
      </c>
      <c r="BF114" s="81"/>
      <c r="BG114" s="81"/>
      <c r="BH114" s="81"/>
      <c r="BI114" s="81"/>
      <c r="BJ114" s="81">
        <v>121300</v>
      </c>
      <c r="BK114" s="81"/>
      <c r="BL114" s="81"/>
      <c r="BM114" s="81"/>
      <c r="BN114" s="81"/>
      <c r="BO114" s="81">
        <v>141900</v>
      </c>
      <c r="BP114" s="81"/>
      <c r="BQ114" s="81"/>
      <c r="BR114" s="81"/>
      <c r="BS114" s="81"/>
      <c r="BT114" s="81">
        <v>204200</v>
      </c>
      <c r="BU114" s="81"/>
      <c r="BV114" s="81"/>
      <c r="BW114" s="81"/>
      <c r="BX114" s="81"/>
      <c r="BY114" s="81">
        <v>272000</v>
      </c>
      <c r="BZ114" s="81"/>
      <c r="CA114" s="81"/>
      <c r="CB114" s="81"/>
      <c r="CC114" s="81"/>
      <c r="CD114" s="81">
        <v>367000</v>
      </c>
      <c r="CE114" s="81"/>
      <c r="CF114" s="81"/>
      <c r="CG114" s="81"/>
      <c r="CH114" s="81"/>
      <c r="CI114" s="81">
        <v>509800</v>
      </c>
      <c r="CJ114" s="81"/>
      <c r="CK114" s="81"/>
      <c r="CL114" s="81"/>
      <c r="CM114" s="81"/>
      <c r="CN114" s="81">
        <v>660000</v>
      </c>
      <c r="CO114" s="81"/>
      <c r="CP114" s="81"/>
      <c r="CQ114" s="81"/>
      <c r="CR114" s="81"/>
      <c r="CS114" s="81">
        <v>834900</v>
      </c>
      <c r="CT114" s="81"/>
      <c r="CU114" s="81"/>
      <c r="CV114" s="81"/>
      <c r="CW114" s="81"/>
      <c r="CX114" s="81">
        <v>1101100</v>
      </c>
      <c r="CY114" s="81"/>
      <c r="CZ114" s="81"/>
      <c r="DA114" s="81"/>
      <c r="DB114" s="81"/>
      <c r="DC114" s="81">
        <v>1336300</v>
      </c>
      <c r="DD114" s="81"/>
      <c r="DE114" s="81"/>
      <c r="DF114" s="81"/>
      <c r="DG114" s="81"/>
      <c r="DH114" s="81">
        <v>1549800</v>
      </c>
      <c r="DI114" s="81"/>
      <c r="DJ114" s="81"/>
      <c r="DK114" s="81"/>
      <c r="DL114" s="81"/>
      <c r="DM114" s="81">
        <v>1484900</v>
      </c>
      <c r="DN114" s="81"/>
      <c r="DO114" s="81"/>
      <c r="DP114" s="81"/>
      <c r="DQ114" s="81"/>
      <c r="DR114" s="81">
        <v>2075400</v>
      </c>
      <c r="DS114" s="81"/>
      <c r="DT114" s="81"/>
      <c r="DU114" s="81"/>
      <c r="DV114" s="81"/>
      <c r="DW114" s="81">
        <v>3073987</v>
      </c>
      <c r="DX114" s="81"/>
      <c r="DY114" s="81"/>
      <c r="DZ114" s="81"/>
      <c r="EA114" s="81"/>
      <c r="EB114" s="81">
        <v>3255538</v>
      </c>
      <c r="EC114" s="81"/>
      <c r="ED114" s="81"/>
      <c r="EE114" s="81"/>
      <c r="EF114" s="81"/>
      <c r="EG114" s="81">
        <v>3567022</v>
      </c>
      <c r="EH114" s="81"/>
      <c r="EI114" s="81"/>
      <c r="EJ114" s="81"/>
      <c r="EK114" s="81"/>
      <c r="EL114" s="81">
        <v>3850685</v>
      </c>
      <c r="EM114" s="81"/>
      <c r="EN114" s="81"/>
      <c r="EO114" s="81"/>
      <c r="EP114" s="81"/>
      <c r="EQ114" s="81">
        <v>4745410</v>
      </c>
      <c r="ER114" s="81"/>
      <c r="ES114" s="81"/>
      <c r="ET114" s="81"/>
      <c r="EU114" s="81"/>
      <c r="EV114" s="81">
        <v>5643242</v>
      </c>
      <c r="EW114" s="81"/>
      <c r="EX114" s="81"/>
      <c r="EY114" s="81"/>
      <c r="EZ114" s="81"/>
      <c r="FA114" s="81">
        <v>5322661</v>
      </c>
      <c r="FB114" s="81"/>
      <c r="FC114" s="81"/>
      <c r="FD114" s="81"/>
      <c r="FE114" s="81"/>
      <c r="FF114" s="81">
        <v>5626325</v>
      </c>
      <c r="FG114" s="81"/>
      <c r="FH114" s="81"/>
      <c r="FI114" s="81"/>
      <c r="FJ114" s="81"/>
      <c r="FK114" s="81">
        <v>6752283</v>
      </c>
      <c r="FL114" s="81"/>
      <c r="FM114" s="81"/>
      <c r="FN114" s="81"/>
      <c r="FO114" s="81"/>
      <c r="FP114" s="81">
        <v>7019283</v>
      </c>
      <c r="FQ114" s="81"/>
      <c r="FR114" s="81"/>
      <c r="FS114" s="81"/>
      <c r="FT114" s="81"/>
      <c r="FU114" s="81">
        <v>6744576</v>
      </c>
      <c r="FV114" s="81"/>
      <c r="FW114" s="81"/>
      <c r="FX114" s="81"/>
      <c r="FY114" s="81"/>
      <c r="FZ114" s="81">
        <v>7073051</v>
      </c>
      <c r="GA114" s="81"/>
      <c r="GB114" s="81"/>
      <c r="GC114" s="81"/>
      <c r="GD114" s="81"/>
      <c r="GE114" s="81">
        <v>7559347</v>
      </c>
      <c r="GF114" s="81"/>
      <c r="GG114" s="81"/>
      <c r="GH114" s="81"/>
      <c r="GI114" s="81"/>
      <c r="GJ114" s="81">
        <v>6808102</v>
      </c>
      <c r="GK114" s="81"/>
      <c r="GL114" s="81"/>
      <c r="GM114" s="81"/>
      <c r="GN114" s="81"/>
      <c r="GO114" s="81">
        <v>6190573</v>
      </c>
      <c r="GP114" s="81"/>
      <c r="GQ114" s="81"/>
      <c r="GR114" s="81"/>
      <c r="GS114" s="81"/>
      <c r="GT114" s="81">
        <v>5698365</v>
      </c>
      <c r="GU114" s="81"/>
      <c r="GV114" s="81"/>
      <c r="GW114" s="81"/>
      <c r="GX114" s="81"/>
      <c r="GY114" s="81">
        <v>5241786</v>
      </c>
    </row>
    <row r="115" spans="1:207" ht="14.5">
      <c r="A115" s="81" t="s">
        <v>34</v>
      </c>
      <c r="B115" s="81" t="s">
        <v>37</v>
      </c>
      <c r="C115" s="82" t="s">
        <v>20</v>
      </c>
      <c r="D115" s="88">
        <v>45017</v>
      </c>
      <c r="E115" s="88"/>
      <c r="F115" s="7" t="s">
        <v>132</v>
      </c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>
        <v>18300</v>
      </c>
      <c r="BF115" s="81"/>
      <c r="BG115" s="81"/>
      <c r="BH115" s="81"/>
      <c r="BI115" s="81"/>
      <c r="BJ115" s="81">
        <v>20900</v>
      </c>
      <c r="BK115" s="81"/>
      <c r="BL115" s="81"/>
      <c r="BM115" s="81"/>
      <c r="BN115" s="81"/>
      <c r="BO115" s="81">
        <v>24300</v>
      </c>
      <c r="BP115" s="81"/>
      <c r="BQ115" s="81"/>
      <c r="BR115" s="81"/>
      <c r="BS115" s="81"/>
      <c r="BT115" s="81">
        <v>28500</v>
      </c>
      <c r="BU115" s="81"/>
      <c r="BV115" s="81"/>
      <c r="BW115" s="81"/>
      <c r="BX115" s="81"/>
      <c r="BY115" s="81">
        <v>43400</v>
      </c>
      <c r="BZ115" s="81"/>
      <c r="CA115" s="81"/>
      <c r="CB115" s="81"/>
      <c r="CC115" s="81"/>
      <c r="CD115" s="81">
        <v>61300</v>
      </c>
      <c r="CE115" s="81"/>
      <c r="CF115" s="81"/>
      <c r="CG115" s="81"/>
      <c r="CH115" s="81"/>
      <c r="CI115" s="81">
        <v>92600</v>
      </c>
      <c r="CJ115" s="81"/>
      <c r="CK115" s="81"/>
      <c r="CL115" s="81"/>
      <c r="CM115" s="81"/>
      <c r="CN115" s="81">
        <v>135200</v>
      </c>
      <c r="CO115" s="81"/>
      <c r="CP115" s="81"/>
      <c r="CQ115" s="81"/>
      <c r="CR115" s="81"/>
      <c r="CS115" s="81">
        <v>180500</v>
      </c>
      <c r="CT115" s="81"/>
      <c r="CU115" s="81"/>
      <c r="CV115" s="81"/>
      <c r="CW115" s="81"/>
      <c r="CX115" s="81">
        <v>229200</v>
      </c>
      <c r="CY115" s="81"/>
      <c r="CZ115" s="81"/>
      <c r="DA115" s="81"/>
      <c r="DB115" s="81"/>
      <c r="DC115" s="81">
        <v>298200</v>
      </c>
      <c r="DD115" s="81"/>
      <c r="DE115" s="81"/>
      <c r="DF115" s="81"/>
      <c r="DG115" s="81"/>
      <c r="DH115" s="81">
        <v>375000</v>
      </c>
      <c r="DI115" s="81"/>
      <c r="DJ115" s="81"/>
      <c r="DK115" s="81"/>
      <c r="DL115" s="81"/>
      <c r="DM115" s="81">
        <v>464900</v>
      </c>
      <c r="DN115" s="81"/>
      <c r="DO115" s="81"/>
      <c r="DP115" s="81"/>
      <c r="DQ115" s="81"/>
      <c r="DR115" s="81">
        <v>462300</v>
      </c>
      <c r="DS115" s="81"/>
      <c r="DT115" s="81"/>
      <c r="DU115" s="81"/>
      <c r="DV115" s="81"/>
      <c r="DW115" s="81">
        <v>824033</v>
      </c>
      <c r="DX115" s="81"/>
      <c r="DY115" s="81"/>
      <c r="DZ115" s="81"/>
      <c r="EA115" s="81"/>
      <c r="EB115" s="81">
        <v>962530</v>
      </c>
      <c r="EC115" s="81"/>
      <c r="ED115" s="81"/>
      <c r="EE115" s="81"/>
      <c r="EF115" s="81"/>
      <c r="EG115" s="81">
        <v>1082057</v>
      </c>
      <c r="EH115" s="81"/>
      <c r="EI115" s="81"/>
      <c r="EJ115" s="81"/>
      <c r="EK115" s="81"/>
      <c r="EL115" s="81">
        <v>1225737</v>
      </c>
      <c r="EM115" s="81"/>
      <c r="EN115" s="81"/>
      <c r="EO115" s="81"/>
      <c r="EP115" s="81"/>
      <c r="EQ115" s="81">
        <v>1365613</v>
      </c>
      <c r="ER115" s="81"/>
      <c r="ES115" s="81"/>
      <c r="ET115" s="81"/>
      <c r="EU115" s="81"/>
      <c r="EV115" s="81">
        <v>1725169</v>
      </c>
      <c r="EW115" s="81"/>
      <c r="EX115" s="81"/>
      <c r="EY115" s="81"/>
      <c r="EZ115" s="81"/>
      <c r="FA115" s="81">
        <v>2097971</v>
      </c>
      <c r="FB115" s="81"/>
      <c r="FC115" s="81"/>
      <c r="FD115" s="81"/>
      <c r="FE115" s="81"/>
      <c r="FF115" s="81">
        <v>2056931</v>
      </c>
      <c r="FG115" s="81"/>
      <c r="FH115" s="81"/>
      <c r="FI115" s="81"/>
      <c r="FJ115" s="81"/>
      <c r="FK115" s="81">
        <v>2236232</v>
      </c>
      <c r="FL115" s="81"/>
      <c r="FM115" s="81"/>
      <c r="FN115" s="81"/>
      <c r="FO115" s="81"/>
      <c r="FP115" s="81">
        <v>2752287</v>
      </c>
      <c r="FQ115" s="81"/>
      <c r="FR115" s="81"/>
      <c r="FS115" s="81"/>
      <c r="FT115" s="81"/>
      <c r="FU115" s="81">
        <v>2945434</v>
      </c>
      <c r="FV115" s="81"/>
      <c r="FW115" s="81"/>
      <c r="FX115" s="81"/>
      <c r="FY115" s="81"/>
      <c r="FZ115" s="81">
        <v>2921392</v>
      </c>
      <c r="GA115" s="81"/>
      <c r="GB115" s="81"/>
      <c r="GC115" s="81"/>
      <c r="GD115" s="81"/>
      <c r="GE115" s="81">
        <v>3126319</v>
      </c>
      <c r="GF115" s="81"/>
      <c r="GG115" s="81"/>
      <c r="GH115" s="81"/>
      <c r="GI115" s="81"/>
      <c r="GJ115" s="81">
        <v>3413042</v>
      </c>
      <c r="GK115" s="81"/>
      <c r="GL115" s="81"/>
      <c r="GM115" s="81"/>
      <c r="GN115" s="81"/>
      <c r="GO115" s="81">
        <v>3108824</v>
      </c>
      <c r="GP115" s="81"/>
      <c r="GQ115" s="81"/>
      <c r="GR115" s="81"/>
      <c r="GS115" s="81"/>
      <c r="GT115" s="81">
        <v>2869439</v>
      </c>
      <c r="GU115" s="81"/>
      <c r="GV115" s="81"/>
      <c r="GW115" s="81"/>
      <c r="GX115" s="81"/>
      <c r="GY115" s="81">
        <v>2690305</v>
      </c>
    </row>
    <row r="116" spans="1:207" ht="14.5">
      <c r="A116" s="81" t="s">
        <v>34</v>
      </c>
      <c r="B116" s="81" t="s">
        <v>37</v>
      </c>
      <c r="C116" s="82" t="s">
        <v>20</v>
      </c>
      <c r="D116" s="88">
        <v>45017</v>
      </c>
      <c r="E116" s="88"/>
      <c r="F116" s="7" t="s">
        <v>133</v>
      </c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>
        <v>2300</v>
      </c>
      <c r="BF116" s="81"/>
      <c r="BG116" s="81"/>
      <c r="BH116" s="81"/>
      <c r="BI116" s="81"/>
      <c r="BJ116" s="81">
        <v>2400</v>
      </c>
      <c r="BK116" s="81"/>
      <c r="BL116" s="81"/>
      <c r="BM116" s="81"/>
      <c r="BN116" s="81"/>
      <c r="BO116" s="81">
        <v>2700</v>
      </c>
      <c r="BP116" s="81"/>
      <c r="BQ116" s="81"/>
      <c r="BR116" s="81"/>
      <c r="BS116" s="81"/>
      <c r="BT116" s="81">
        <v>3100</v>
      </c>
      <c r="BU116" s="81"/>
      <c r="BV116" s="81"/>
      <c r="BW116" s="81"/>
      <c r="BX116" s="81"/>
      <c r="BY116" s="81">
        <v>3700</v>
      </c>
      <c r="BZ116" s="81"/>
      <c r="CA116" s="81"/>
      <c r="CB116" s="81"/>
      <c r="CC116" s="81"/>
      <c r="CD116" s="81">
        <v>5900</v>
      </c>
      <c r="CE116" s="81"/>
      <c r="CF116" s="81"/>
      <c r="CG116" s="81"/>
      <c r="CH116" s="81"/>
      <c r="CI116" s="81">
        <v>9400</v>
      </c>
      <c r="CJ116" s="81"/>
      <c r="CK116" s="81"/>
      <c r="CL116" s="81"/>
      <c r="CM116" s="81"/>
      <c r="CN116" s="81">
        <v>15200</v>
      </c>
      <c r="CO116" s="81"/>
      <c r="CP116" s="81"/>
      <c r="CQ116" s="81"/>
      <c r="CR116" s="81"/>
      <c r="CS116" s="81">
        <v>22300</v>
      </c>
      <c r="CT116" s="81"/>
      <c r="CU116" s="81"/>
      <c r="CV116" s="81"/>
      <c r="CW116" s="81"/>
      <c r="CX116" s="81">
        <v>30300</v>
      </c>
      <c r="CY116" s="81"/>
      <c r="CZ116" s="81"/>
      <c r="DA116" s="81"/>
      <c r="DB116" s="81"/>
      <c r="DC116" s="81">
        <v>37100</v>
      </c>
      <c r="DD116" s="81"/>
      <c r="DE116" s="81"/>
      <c r="DF116" s="81"/>
      <c r="DG116" s="81"/>
      <c r="DH116" s="81">
        <v>47400</v>
      </c>
      <c r="DI116" s="81"/>
      <c r="DJ116" s="81"/>
      <c r="DK116" s="81"/>
      <c r="DL116" s="81"/>
      <c r="DM116" s="81">
        <v>64700</v>
      </c>
      <c r="DN116" s="81"/>
      <c r="DO116" s="81"/>
      <c r="DP116" s="81"/>
      <c r="DQ116" s="81"/>
      <c r="DR116" s="81">
        <v>79600</v>
      </c>
      <c r="DS116" s="81"/>
      <c r="DT116" s="81"/>
      <c r="DU116" s="81"/>
      <c r="DV116" s="81"/>
      <c r="DW116" s="81">
        <v>116547</v>
      </c>
      <c r="DX116" s="81"/>
      <c r="DY116" s="81"/>
      <c r="DZ116" s="81"/>
      <c r="EA116" s="81"/>
      <c r="EB116" s="81">
        <v>142888</v>
      </c>
      <c r="EC116" s="81"/>
      <c r="ED116" s="81"/>
      <c r="EE116" s="81"/>
      <c r="EF116" s="81"/>
      <c r="EG116" s="81">
        <v>201837</v>
      </c>
      <c r="EH116" s="81"/>
      <c r="EI116" s="81"/>
      <c r="EJ116" s="81"/>
      <c r="EK116" s="81"/>
      <c r="EL116" s="81">
        <v>248353</v>
      </c>
      <c r="EM116" s="81"/>
      <c r="EN116" s="81"/>
      <c r="EO116" s="81"/>
      <c r="EP116" s="81"/>
      <c r="EQ116" s="81">
        <v>295736</v>
      </c>
      <c r="ER116" s="81"/>
      <c r="ES116" s="81"/>
      <c r="ET116" s="81"/>
      <c r="EU116" s="81"/>
      <c r="EV116" s="81">
        <v>341140</v>
      </c>
      <c r="EW116" s="81"/>
      <c r="EX116" s="81"/>
      <c r="EY116" s="81"/>
      <c r="EZ116" s="81"/>
      <c r="FA116" s="81">
        <v>433866</v>
      </c>
      <c r="FB116" s="81"/>
      <c r="FC116" s="81"/>
      <c r="FD116" s="81"/>
      <c r="FE116" s="81"/>
      <c r="FF116" s="81">
        <v>543742</v>
      </c>
      <c r="FG116" s="81"/>
      <c r="FH116" s="81"/>
      <c r="FI116" s="81"/>
      <c r="FJ116" s="81"/>
      <c r="FK116" s="81">
        <v>581556</v>
      </c>
      <c r="FL116" s="81"/>
      <c r="FM116" s="81"/>
      <c r="FN116" s="81"/>
      <c r="FO116" s="81"/>
      <c r="FP116" s="81">
        <v>651605</v>
      </c>
      <c r="FQ116" s="81"/>
      <c r="FR116" s="81"/>
      <c r="FS116" s="81"/>
      <c r="FT116" s="81"/>
      <c r="FU116" s="81">
        <v>796182</v>
      </c>
      <c r="FV116" s="81"/>
      <c r="FW116" s="81"/>
      <c r="FX116" s="81"/>
      <c r="FY116" s="81"/>
      <c r="FZ116" s="81">
        <v>883854</v>
      </c>
      <c r="GA116" s="81"/>
      <c r="GB116" s="81"/>
      <c r="GC116" s="81"/>
      <c r="GD116" s="81"/>
      <c r="GE116" s="81">
        <v>923176</v>
      </c>
      <c r="GF116" s="81"/>
      <c r="GG116" s="81"/>
      <c r="GH116" s="81"/>
      <c r="GI116" s="81"/>
      <c r="GJ116" s="81">
        <v>1011791</v>
      </c>
      <c r="GK116" s="81"/>
      <c r="GL116" s="81"/>
      <c r="GM116" s="81"/>
      <c r="GN116" s="81"/>
      <c r="GO116" s="81">
        <v>1138449</v>
      </c>
      <c r="GP116" s="81"/>
      <c r="GQ116" s="81"/>
      <c r="GR116" s="81"/>
      <c r="GS116" s="81"/>
      <c r="GT116" s="81">
        <v>1097994</v>
      </c>
      <c r="GU116" s="81"/>
      <c r="GV116" s="81"/>
      <c r="GW116" s="81"/>
      <c r="GX116" s="81"/>
      <c r="GY116" s="81">
        <v>1051997</v>
      </c>
    </row>
    <row r="117" spans="1:207" ht="14.5">
      <c r="A117" s="81" t="s">
        <v>34</v>
      </c>
      <c r="B117" s="81" t="s">
        <v>37</v>
      </c>
      <c r="C117" s="82" t="s">
        <v>20</v>
      </c>
      <c r="D117" s="88">
        <v>45017</v>
      </c>
      <c r="E117" s="88"/>
      <c r="F117" s="7" t="s">
        <v>134</v>
      </c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>
        <v>36690500</v>
      </c>
      <c r="BF117" s="81"/>
      <c r="BG117" s="81"/>
      <c r="BH117" s="81"/>
      <c r="BI117" s="81"/>
      <c r="BJ117" s="81">
        <v>39305700</v>
      </c>
      <c r="BK117" s="81"/>
      <c r="BL117" s="81"/>
      <c r="BM117" s="81"/>
      <c r="BN117" s="81"/>
      <c r="BO117" s="81">
        <v>39872800</v>
      </c>
      <c r="BP117" s="81"/>
      <c r="BQ117" s="81"/>
      <c r="BR117" s="81"/>
      <c r="BS117" s="81"/>
      <c r="BT117" s="81">
        <v>45911100</v>
      </c>
      <c r="BU117" s="81"/>
      <c r="BV117" s="81"/>
      <c r="BW117" s="81"/>
      <c r="BX117" s="81"/>
      <c r="BY117" s="81">
        <v>53925200</v>
      </c>
      <c r="BZ117" s="81"/>
      <c r="CA117" s="81"/>
      <c r="CB117" s="81"/>
      <c r="CC117" s="81"/>
      <c r="CD117" s="81">
        <v>55681000</v>
      </c>
      <c r="CE117" s="81"/>
      <c r="CF117" s="81"/>
      <c r="CG117" s="81"/>
      <c r="CH117" s="81"/>
      <c r="CI117" s="81">
        <v>60654800</v>
      </c>
      <c r="CJ117" s="81"/>
      <c r="CK117" s="81"/>
      <c r="CL117" s="81"/>
      <c r="CM117" s="81"/>
      <c r="CN117" s="81">
        <v>62492300</v>
      </c>
      <c r="CO117" s="81"/>
      <c r="CP117" s="81"/>
      <c r="CQ117" s="81"/>
      <c r="CR117" s="81"/>
      <c r="CS117" s="81">
        <v>59706300</v>
      </c>
      <c r="CT117" s="81"/>
      <c r="CU117" s="81"/>
      <c r="CV117" s="81"/>
      <c r="CW117" s="81"/>
      <c r="CX117" s="81">
        <v>57075000</v>
      </c>
      <c r="CY117" s="81"/>
      <c r="CZ117" s="81"/>
      <c r="DA117" s="81"/>
      <c r="DB117" s="81"/>
      <c r="DC117" s="81">
        <v>58307600</v>
      </c>
      <c r="DD117" s="81"/>
      <c r="DE117" s="81"/>
      <c r="DF117" s="81"/>
      <c r="DG117" s="81"/>
      <c r="DH117" s="81">
        <v>58377600</v>
      </c>
      <c r="DI117" s="81"/>
      <c r="DJ117" s="81"/>
      <c r="DK117" s="81"/>
      <c r="DL117" s="81"/>
      <c r="DM117" s="81">
        <v>53916400</v>
      </c>
      <c r="DN117" s="81"/>
      <c r="DO117" s="81"/>
      <c r="DP117" s="81"/>
      <c r="DQ117" s="81"/>
      <c r="DR117" s="81">
        <v>46923100</v>
      </c>
      <c r="DS117" s="81"/>
      <c r="DT117" s="81"/>
      <c r="DU117" s="81"/>
      <c r="DV117" s="81"/>
      <c r="DW117" s="81">
        <v>58305952</v>
      </c>
      <c r="DX117" s="81"/>
      <c r="DY117" s="81"/>
      <c r="DZ117" s="81"/>
      <c r="EA117" s="81"/>
      <c r="EB117" s="81">
        <v>60801479</v>
      </c>
      <c r="EC117" s="81"/>
      <c r="ED117" s="81"/>
      <c r="EE117" s="81"/>
      <c r="EF117" s="81"/>
      <c r="EG117" s="81">
        <v>63572339</v>
      </c>
      <c r="EH117" s="81"/>
      <c r="EI117" s="81"/>
      <c r="EJ117" s="81"/>
      <c r="EK117" s="81"/>
      <c r="EL117" s="81">
        <v>65748330</v>
      </c>
      <c r="EM117" s="81"/>
      <c r="EN117" s="81"/>
      <c r="EO117" s="81"/>
      <c r="EP117" s="81"/>
      <c r="EQ117" s="81">
        <v>67240535</v>
      </c>
      <c r="ER117" s="81"/>
      <c r="ES117" s="81"/>
      <c r="ET117" s="81"/>
      <c r="EU117" s="81"/>
      <c r="EV117" s="81">
        <v>69564968</v>
      </c>
      <c r="EW117" s="81"/>
      <c r="EX117" s="81"/>
      <c r="EY117" s="81"/>
      <c r="EZ117" s="81"/>
      <c r="FA117" s="81">
        <v>71875292</v>
      </c>
      <c r="FB117" s="81"/>
      <c r="FC117" s="81"/>
      <c r="FD117" s="81"/>
      <c r="FE117" s="81"/>
      <c r="FF117" s="81">
        <v>73979243</v>
      </c>
      <c r="FG117" s="81"/>
      <c r="FH117" s="81"/>
      <c r="FI117" s="81"/>
      <c r="FJ117" s="81"/>
      <c r="FK117" s="81">
        <v>75480001</v>
      </c>
      <c r="FL117" s="81"/>
      <c r="FM117" s="81"/>
      <c r="FN117" s="81"/>
      <c r="FO117" s="81"/>
      <c r="FP117" s="81">
        <v>76373000</v>
      </c>
      <c r="FQ117" s="81"/>
      <c r="FR117" s="81"/>
      <c r="FS117" s="81"/>
      <c r="FT117" s="81"/>
      <c r="FU117" s="81">
        <v>76274013</v>
      </c>
      <c r="FV117" s="81"/>
      <c r="FW117" s="81"/>
      <c r="FX117" s="81"/>
      <c r="FY117" s="81"/>
      <c r="FZ117" s="81">
        <v>75853902</v>
      </c>
      <c r="GA117" s="81"/>
      <c r="GB117" s="81"/>
      <c r="GC117" s="81"/>
      <c r="GD117" s="81"/>
      <c r="GE117" s="81">
        <v>74592443</v>
      </c>
      <c r="GF117" s="81"/>
      <c r="GG117" s="81"/>
      <c r="GH117" s="81"/>
      <c r="GI117" s="81"/>
      <c r="GJ117" s="81">
        <v>73086278</v>
      </c>
      <c r="GK117" s="81"/>
      <c r="GL117" s="81"/>
      <c r="GM117" s="81"/>
      <c r="GN117" s="81"/>
      <c r="GO117" s="81">
        <v>71138718</v>
      </c>
      <c r="GP117" s="81"/>
      <c r="GQ117" s="81"/>
      <c r="GR117" s="81"/>
      <c r="GS117" s="81"/>
      <c r="GT117" s="81">
        <v>68750155</v>
      </c>
      <c r="GU117" s="81"/>
      <c r="GV117" s="81"/>
      <c r="GW117" s="81"/>
      <c r="GX117" s="81"/>
      <c r="GY117" s="81">
        <v>66298849</v>
      </c>
    </row>
    <row r="118" spans="1:207" ht="14.5">
      <c r="A118" s="81" t="s">
        <v>34</v>
      </c>
      <c r="B118" s="81" t="s">
        <v>37</v>
      </c>
      <c r="C118" s="82" t="s">
        <v>20</v>
      </c>
      <c r="D118" s="88">
        <v>45017</v>
      </c>
      <c r="E118" s="88"/>
      <c r="F118" s="7" t="s">
        <v>135</v>
      </c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>
        <v>27071800</v>
      </c>
      <c r="BF118" s="81"/>
      <c r="BG118" s="81"/>
      <c r="BH118" s="81"/>
      <c r="BI118" s="81"/>
      <c r="BJ118" s="81">
        <v>27588700</v>
      </c>
      <c r="BK118" s="81"/>
      <c r="BL118" s="81"/>
      <c r="BM118" s="81"/>
      <c r="BN118" s="81"/>
      <c r="BO118" s="81">
        <v>28608400</v>
      </c>
      <c r="BP118" s="81"/>
      <c r="BQ118" s="81"/>
      <c r="BR118" s="81"/>
      <c r="BS118" s="81"/>
      <c r="BT118" s="81">
        <v>27940300</v>
      </c>
      <c r="BU118" s="81"/>
      <c r="BV118" s="81"/>
      <c r="BW118" s="81"/>
      <c r="BX118" s="81"/>
      <c r="BY118" s="81">
        <v>31398500</v>
      </c>
      <c r="BZ118" s="81"/>
      <c r="CA118" s="81"/>
      <c r="CB118" s="81"/>
      <c r="CC118" s="81"/>
      <c r="CD118" s="81">
        <v>35812500</v>
      </c>
      <c r="CE118" s="81"/>
      <c r="CF118" s="81"/>
      <c r="CG118" s="81"/>
      <c r="CH118" s="81"/>
      <c r="CI118" s="81">
        <v>33241800</v>
      </c>
      <c r="CJ118" s="81"/>
      <c r="CK118" s="81"/>
      <c r="CL118" s="81"/>
      <c r="CM118" s="81"/>
      <c r="CN118" s="81">
        <v>34686200</v>
      </c>
      <c r="CO118" s="81"/>
      <c r="CP118" s="81"/>
      <c r="CQ118" s="81"/>
      <c r="CR118" s="81"/>
      <c r="CS118" s="81">
        <v>37788400</v>
      </c>
      <c r="CT118" s="81"/>
      <c r="CU118" s="81"/>
      <c r="CV118" s="81"/>
      <c r="CW118" s="81"/>
      <c r="CX118" s="81">
        <v>37456100</v>
      </c>
      <c r="CY118" s="81"/>
      <c r="CZ118" s="81"/>
      <c r="DA118" s="81"/>
      <c r="DB118" s="81"/>
      <c r="DC118" s="81">
        <v>36441500</v>
      </c>
      <c r="DD118" s="81"/>
      <c r="DE118" s="81"/>
      <c r="DF118" s="81"/>
      <c r="DG118" s="81"/>
      <c r="DH118" s="81">
        <v>36955600</v>
      </c>
      <c r="DI118" s="81"/>
      <c r="DJ118" s="81"/>
      <c r="DK118" s="81"/>
      <c r="DL118" s="81"/>
      <c r="DM118" s="81">
        <v>38779900</v>
      </c>
      <c r="DN118" s="81"/>
      <c r="DO118" s="81"/>
      <c r="DP118" s="81"/>
      <c r="DQ118" s="81"/>
      <c r="DR118" s="81">
        <v>36898900</v>
      </c>
      <c r="DS118" s="81"/>
      <c r="DT118" s="81"/>
      <c r="DU118" s="81"/>
      <c r="DV118" s="81"/>
      <c r="DW118" s="81">
        <v>28054357</v>
      </c>
      <c r="DX118" s="81"/>
      <c r="DY118" s="81"/>
      <c r="DZ118" s="81"/>
      <c r="EA118" s="81"/>
      <c r="EB118" s="81">
        <v>25260319</v>
      </c>
      <c r="EC118" s="81"/>
      <c r="ED118" s="81"/>
      <c r="EE118" s="81"/>
      <c r="EF118" s="81"/>
      <c r="EG118" s="81">
        <v>22569211</v>
      </c>
      <c r="EH118" s="81"/>
      <c r="EI118" s="81"/>
      <c r="EJ118" s="81"/>
      <c r="EK118" s="81"/>
      <c r="EL118" s="81">
        <v>20082496</v>
      </c>
      <c r="EM118" s="81"/>
      <c r="EN118" s="81"/>
      <c r="EO118" s="81"/>
      <c r="EP118" s="81"/>
      <c r="EQ118" s="81">
        <v>17711994</v>
      </c>
      <c r="ER118" s="81"/>
      <c r="ES118" s="81"/>
      <c r="ET118" s="81"/>
      <c r="EU118" s="81"/>
      <c r="EV118" s="81">
        <v>15530938</v>
      </c>
      <c r="EW118" s="81"/>
      <c r="EX118" s="81"/>
      <c r="EY118" s="81"/>
      <c r="EZ118" s="81"/>
      <c r="FA118" s="81">
        <v>13791066</v>
      </c>
      <c r="FB118" s="81"/>
      <c r="FC118" s="81"/>
      <c r="FD118" s="81"/>
      <c r="FE118" s="81"/>
      <c r="FF118" s="81">
        <v>12203529</v>
      </c>
      <c r="FG118" s="81"/>
      <c r="FH118" s="81"/>
      <c r="FI118" s="81"/>
      <c r="FJ118" s="81"/>
      <c r="FK118" s="81">
        <v>10749619</v>
      </c>
      <c r="FL118" s="81"/>
      <c r="FM118" s="81"/>
      <c r="FN118" s="81"/>
      <c r="FO118" s="81"/>
      <c r="FP118" s="81">
        <v>9412349</v>
      </c>
      <c r="FQ118" s="81"/>
      <c r="FR118" s="81"/>
      <c r="FS118" s="81"/>
      <c r="FT118" s="81"/>
      <c r="FU118" s="81">
        <v>8215920</v>
      </c>
      <c r="FV118" s="81"/>
      <c r="FW118" s="81"/>
      <c r="FX118" s="81"/>
      <c r="FY118" s="81"/>
      <c r="FZ118" s="81">
        <v>7111274</v>
      </c>
      <c r="GA118" s="81"/>
      <c r="GB118" s="81"/>
      <c r="GC118" s="81"/>
      <c r="GD118" s="81"/>
      <c r="GE118" s="81">
        <v>6134278</v>
      </c>
      <c r="GF118" s="81"/>
      <c r="GG118" s="81"/>
      <c r="GH118" s="81"/>
      <c r="GI118" s="81"/>
      <c r="GJ118" s="81">
        <v>5227914</v>
      </c>
      <c r="GK118" s="81"/>
      <c r="GL118" s="81"/>
      <c r="GM118" s="81"/>
      <c r="GN118" s="81"/>
      <c r="GO118" s="81">
        <v>4438956</v>
      </c>
      <c r="GP118" s="81"/>
      <c r="GQ118" s="81"/>
      <c r="GR118" s="81"/>
      <c r="GS118" s="81"/>
      <c r="GT118" s="81">
        <v>3738961</v>
      </c>
      <c r="GU118" s="81"/>
      <c r="GV118" s="81"/>
      <c r="GW118" s="81"/>
      <c r="GX118" s="81"/>
      <c r="GY118" s="81">
        <v>3128920</v>
      </c>
    </row>
    <row r="119" spans="1:207" ht="14.5">
      <c r="A119" s="81" t="s">
        <v>34</v>
      </c>
      <c r="B119" s="81" t="s">
        <v>37</v>
      </c>
      <c r="C119" s="82" t="s">
        <v>20</v>
      </c>
      <c r="D119" s="88">
        <v>45017</v>
      </c>
      <c r="E119" s="88"/>
      <c r="F119" s="7" t="s">
        <v>136</v>
      </c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>
        <v>22705000</v>
      </c>
      <c r="BF119" s="81"/>
      <c r="BG119" s="81"/>
      <c r="BH119" s="81"/>
      <c r="BI119" s="81"/>
      <c r="BJ119" s="81">
        <v>26299100</v>
      </c>
      <c r="BK119" s="81"/>
      <c r="BL119" s="81"/>
      <c r="BM119" s="81"/>
      <c r="BN119" s="81"/>
      <c r="BO119" s="81">
        <v>26909600</v>
      </c>
      <c r="BP119" s="81"/>
      <c r="BQ119" s="81"/>
      <c r="BR119" s="81"/>
      <c r="BS119" s="81"/>
      <c r="BT119" s="81">
        <v>27867400</v>
      </c>
      <c r="BU119" s="81"/>
      <c r="BV119" s="81"/>
      <c r="BW119" s="81"/>
      <c r="BX119" s="81"/>
      <c r="BY119" s="81">
        <v>27259000</v>
      </c>
      <c r="BZ119" s="81"/>
      <c r="CA119" s="81"/>
      <c r="CB119" s="81"/>
      <c r="CC119" s="81"/>
      <c r="CD119" s="81">
        <v>30795800</v>
      </c>
      <c r="CE119" s="81"/>
      <c r="CF119" s="81"/>
      <c r="CG119" s="81"/>
      <c r="CH119" s="81"/>
      <c r="CI119" s="81">
        <v>35086800</v>
      </c>
      <c r="CJ119" s="81"/>
      <c r="CK119" s="81"/>
      <c r="CL119" s="81"/>
      <c r="CM119" s="81"/>
      <c r="CN119" s="81">
        <v>32546500</v>
      </c>
      <c r="CO119" s="81"/>
      <c r="CP119" s="81"/>
      <c r="CQ119" s="81"/>
      <c r="CR119" s="81"/>
      <c r="CS119" s="81">
        <v>33966700</v>
      </c>
      <c r="CT119" s="81"/>
      <c r="CU119" s="81"/>
      <c r="CV119" s="81"/>
      <c r="CW119" s="81"/>
      <c r="CX119" s="81">
        <v>36849700</v>
      </c>
      <c r="CY119" s="81"/>
      <c r="CZ119" s="81"/>
      <c r="DA119" s="81"/>
      <c r="DB119" s="81"/>
      <c r="DC119" s="81">
        <v>36472000</v>
      </c>
      <c r="DD119" s="81"/>
      <c r="DE119" s="81"/>
      <c r="DF119" s="81"/>
      <c r="DG119" s="81"/>
      <c r="DH119" s="81">
        <v>35044500</v>
      </c>
      <c r="DI119" s="81"/>
      <c r="DJ119" s="81"/>
      <c r="DK119" s="81"/>
      <c r="DL119" s="81"/>
      <c r="DM119" s="81">
        <v>35477600</v>
      </c>
      <c r="DN119" s="81"/>
      <c r="DO119" s="81"/>
      <c r="DP119" s="81"/>
      <c r="DQ119" s="81"/>
      <c r="DR119" s="81">
        <v>35868400</v>
      </c>
      <c r="DS119" s="81"/>
      <c r="DT119" s="81"/>
      <c r="DU119" s="81"/>
      <c r="DV119" s="81"/>
      <c r="DW119" s="81">
        <v>31338218</v>
      </c>
      <c r="DX119" s="81"/>
      <c r="DY119" s="81"/>
      <c r="DZ119" s="81"/>
      <c r="EA119" s="81"/>
      <c r="EB119" s="81">
        <v>27734928</v>
      </c>
      <c r="EC119" s="81"/>
      <c r="ED119" s="81"/>
      <c r="EE119" s="81"/>
      <c r="EF119" s="81"/>
      <c r="EG119" s="81">
        <v>24901653</v>
      </c>
      <c r="EH119" s="81"/>
      <c r="EI119" s="81"/>
      <c r="EJ119" s="81"/>
      <c r="EK119" s="81"/>
      <c r="EL119" s="81">
        <v>22248113</v>
      </c>
      <c r="EM119" s="81"/>
      <c r="EN119" s="81"/>
      <c r="EO119" s="81"/>
      <c r="EP119" s="81"/>
      <c r="EQ119" s="81">
        <v>19800394</v>
      </c>
      <c r="ER119" s="81"/>
      <c r="ES119" s="81"/>
      <c r="ET119" s="81"/>
      <c r="EU119" s="81"/>
      <c r="EV119" s="81">
        <v>17466155</v>
      </c>
      <c r="EW119" s="81"/>
      <c r="EX119" s="81"/>
      <c r="EY119" s="81"/>
      <c r="EZ119" s="81"/>
      <c r="FA119" s="81">
        <v>15318138</v>
      </c>
      <c r="FB119" s="81"/>
      <c r="FC119" s="81"/>
      <c r="FD119" s="81"/>
      <c r="FE119" s="81"/>
      <c r="FF119" s="81">
        <v>13607222</v>
      </c>
      <c r="FG119" s="81"/>
      <c r="FH119" s="81"/>
      <c r="FI119" s="81"/>
      <c r="FJ119" s="81"/>
      <c r="FK119" s="81">
        <v>12045027</v>
      </c>
      <c r="FL119" s="81"/>
      <c r="FM119" s="81"/>
      <c r="FN119" s="81"/>
      <c r="FO119" s="81"/>
      <c r="FP119" s="81">
        <v>10614923</v>
      </c>
      <c r="FQ119" s="81"/>
      <c r="FR119" s="81"/>
      <c r="FS119" s="81"/>
      <c r="FT119" s="81"/>
      <c r="FU119" s="81">
        <v>9303121</v>
      </c>
      <c r="FV119" s="81"/>
      <c r="FW119" s="81"/>
      <c r="FX119" s="81"/>
      <c r="FY119" s="81"/>
      <c r="FZ119" s="81">
        <v>8128422</v>
      </c>
      <c r="GA119" s="81"/>
      <c r="GB119" s="81"/>
      <c r="GC119" s="81"/>
      <c r="GD119" s="81"/>
      <c r="GE119" s="81">
        <v>7042067</v>
      </c>
      <c r="GF119" s="81"/>
      <c r="GG119" s="81"/>
      <c r="GH119" s="81"/>
      <c r="GI119" s="81"/>
      <c r="GJ119" s="81">
        <v>6079866</v>
      </c>
      <c r="GK119" s="81"/>
      <c r="GL119" s="81"/>
      <c r="GM119" s="81"/>
      <c r="GN119" s="81"/>
      <c r="GO119" s="81">
        <v>5186199</v>
      </c>
      <c r="GP119" s="81"/>
      <c r="GQ119" s="81"/>
      <c r="GR119" s="81"/>
      <c r="GS119" s="81"/>
      <c r="GT119" s="81">
        <v>4407769</v>
      </c>
      <c r="GU119" s="81"/>
      <c r="GV119" s="81"/>
      <c r="GW119" s="81"/>
      <c r="GX119" s="81"/>
      <c r="GY119" s="81">
        <v>3716279</v>
      </c>
    </row>
    <row r="120" spans="1:207" ht="14.5">
      <c r="A120" s="81" t="s">
        <v>34</v>
      </c>
      <c r="B120" s="81" t="s">
        <v>37</v>
      </c>
      <c r="C120" s="82" t="s">
        <v>20</v>
      </c>
      <c r="D120" s="88">
        <v>45017</v>
      </c>
      <c r="E120" s="88"/>
      <c r="F120" s="7" t="s">
        <v>137</v>
      </c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>
        <v>19083100</v>
      </c>
      <c r="BF120" s="81"/>
      <c r="BG120" s="81"/>
      <c r="BH120" s="81"/>
      <c r="BI120" s="81"/>
      <c r="BJ120" s="81">
        <v>22076900</v>
      </c>
      <c r="BK120" s="81"/>
      <c r="BL120" s="81"/>
      <c r="BM120" s="81"/>
      <c r="BN120" s="81"/>
      <c r="BO120" s="81">
        <v>25612700</v>
      </c>
      <c r="BP120" s="81"/>
      <c r="BQ120" s="81"/>
      <c r="BR120" s="81"/>
      <c r="BS120" s="81"/>
      <c r="BT120" s="81">
        <v>26192800</v>
      </c>
      <c r="BU120" s="81"/>
      <c r="BV120" s="81"/>
      <c r="BW120" s="81"/>
      <c r="BX120" s="81"/>
      <c r="BY120" s="81">
        <v>27256400</v>
      </c>
      <c r="BZ120" s="81"/>
      <c r="CA120" s="81"/>
      <c r="CB120" s="81"/>
      <c r="CC120" s="81"/>
      <c r="CD120" s="81">
        <v>26806600</v>
      </c>
      <c r="CE120" s="81"/>
      <c r="CF120" s="81"/>
      <c r="CG120" s="81"/>
      <c r="CH120" s="81"/>
      <c r="CI120" s="81">
        <v>30299200</v>
      </c>
      <c r="CJ120" s="81"/>
      <c r="CK120" s="81"/>
      <c r="CL120" s="81"/>
      <c r="CM120" s="81"/>
      <c r="CN120" s="81">
        <v>34573000</v>
      </c>
      <c r="CO120" s="81"/>
      <c r="CP120" s="81"/>
      <c r="CQ120" s="81"/>
      <c r="CR120" s="81"/>
      <c r="CS120" s="81">
        <v>32040800</v>
      </c>
      <c r="CT120" s="81"/>
      <c r="CU120" s="81"/>
      <c r="CV120" s="81"/>
      <c r="CW120" s="81"/>
      <c r="CX120" s="81">
        <v>33324500</v>
      </c>
      <c r="CY120" s="81"/>
      <c r="CZ120" s="81"/>
      <c r="DA120" s="81"/>
      <c r="DB120" s="81"/>
      <c r="DC120" s="81">
        <v>36215100</v>
      </c>
      <c r="DD120" s="81"/>
      <c r="DE120" s="81"/>
      <c r="DF120" s="81"/>
      <c r="DG120" s="81"/>
      <c r="DH120" s="81">
        <v>35701800</v>
      </c>
      <c r="DI120" s="81"/>
      <c r="DJ120" s="81"/>
      <c r="DK120" s="81"/>
      <c r="DL120" s="81"/>
      <c r="DM120" s="81">
        <v>34304000</v>
      </c>
      <c r="DN120" s="81"/>
      <c r="DO120" s="81"/>
      <c r="DP120" s="81"/>
      <c r="DQ120" s="81"/>
      <c r="DR120" s="81">
        <v>34746300</v>
      </c>
      <c r="DS120" s="81"/>
      <c r="DT120" s="81"/>
      <c r="DU120" s="81"/>
      <c r="DV120" s="81"/>
      <c r="DW120" s="81">
        <v>35140395</v>
      </c>
      <c r="DX120" s="81"/>
      <c r="DY120" s="81"/>
      <c r="DZ120" s="81"/>
      <c r="EA120" s="81"/>
      <c r="EB120" s="81">
        <v>30949705</v>
      </c>
      <c r="EC120" s="81"/>
      <c r="ED120" s="81"/>
      <c r="EE120" s="81"/>
      <c r="EF120" s="81"/>
      <c r="EG120" s="81">
        <v>27325593</v>
      </c>
      <c r="EH120" s="81"/>
      <c r="EI120" s="81"/>
      <c r="EJ120" s="81"/>
      <c r="EK120" s="81"/>
      <c r="EL120" s="81">
        <v>24526718</v>
      </c>
      <c r="EM120" s="81"/>
      <c r="EN120" s="81"/>
      <c r="EO120" s="81"/>
      <c r="EP120" s="81"/>
      <c r="EQ120" s="81">
        <v>21914560</v>
      </c>
      <c r="ER120" s="81"/>
      <c r="ES120" s="81"/>
      <c r="ET120" s="81"/>
      <c r="EU120" s="81"/>
      <c r="EV120" s="81">
        <v>19505614</v>
      </c>
      <c r="EW120" s="81"/>
      <c r="EX120" s="81"/>
      <c r="EY120" s="81"/>
      <c r="EZ120" s="81"/>
      <c r="FA120" s="81">
        <v>17208677</v>
      </c>
      <c r="FB120" s="81"/>
      <c r="FC120" s="81"/>
      <c r="FD120" s="81"/>
      <c r="FE120" s="81"/>
      <c r="FF120" s="81">
        <v>15094370</v>
      </c>
      <c r="FG120" s="81"/>
      <c r="FH120" s="81"/>
      <c r="FI120" s="81"/>
      <c r="FJ120" s="81"/>
      <c r="FK120" s="81">
        <v>13411595</v>
      </c>
      <c r="FL120" s="81"/>
      <c r="FM120" s="81"/>
      <c r="FN120" s="81"/>
      <c r="FO120" s="81"/>
      <c r="FP120" s="81">
        <v>11875997</v>
      </c>
      <c r="FQ120" s="81"/>
      <c r="FR120" s="81"/>
      <c r="FS120" s="81"/>
      <c r="FT120" s="81"/>
      <c r="FU120" s="81">
        <v>10475083</v>
      </c>
      <c r="FV120" s="81"/>
      <c r="FW120" s="81"/>
      <c r="FX120" s="81"/>
      <c r="FY120" s="81"/>
      <c r="FZ120" s="81">
        <v>9189215</v>
      </c>
      <c r="GA120" s="81"/>
      <c r="GB120" s="81"/>
      <c r="GC120" s="81"/>
      <c r="GD120" s="81"/>
      <c r="GE120" s="81">
        <v>8036723</v>
      </c>
      <c r="GF120" s="81"/>
      <c r="GG120" s="81"/>
      <c r="GH120" s="81"/>
      <c r="GI120" s="81"/>
      <c r="GJ120" s="81">
        <v>6968660</v>
      </c>
      <c r="GK120" s="81"/>
      <c r="GL120" s="81"/>
      <c r="GM120" s="81"/>
      <c r="GN120" s="81"/>
      <c r="GO120" s="81">
        <v>6021663</v>
      </c>
      <c r="GP120" s="81"/>
      <c r="GQ120" s="81"/>
      <c r="GR120" s="81"/>
      <c r="GS120" s="81"/>
      <c r="GT120" s="81">
        <v>5141103</v>
      </c>
      <c r="GU120" s="81"/>
      <c r="GV120" s="81"/>
      <c r="GW120" s="81"/>
      <c r="GX120" s="81"/>
      <c r="GY120" s="81">
        <v>4373447</v>
      </c>
    </row>
    <row r="121" spans="1:207" ht="14.5">
      <c r="A121" s="81" t="s">
        <v>34</v>
      </c>
      <c r="B121" s="81" t="s">
        <v>37</v>
      </c>
      <c r="C121" s="82" t="s">
        <v>20</v>
      </c>
      <c r="D121" s="88">
        <v>45017</v>
      </c>
      <c r="E121" s="88"/>
      <c r="F121" s="7" t="s">
        <v>138</v>
      </c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>
        <v>19326600</v>
      </c>
      <c r="BF121" s="81"/>
      <c r="BG121" s="81"/>
      <c r="BH121" s="81"/>
      <c r="BI121" s="81"/>
      <c r="BJ121" s="81">
        <v>18472200</v>
      </c>
      <c r="BK121" s="81"/>
      <c r="BL121" s="81"/>
      <c r="BM121" s="81"/>
      <c r="BN121" s="81"/>
      <c r="BO121" s="81">
        <v>21393300</v>
      </c>
      <c r="BP121" s="81"/>
      <c r="BQ121" s="81"/>
      <c r="BR121" s="81"/>
      <c r="BS121" s="81"/>
      <c r="BT121" s="81">
        <v>24897200</v>
      </c>
      <c r="BU121" s="81"/>
      <c r="BV121" s="81"/>
      <c r="BW121" s="81"/>
      <c r="BX121" s="81"/>
      <c r="BY121" s="81">
        <v>25586500</v>
      </c>
      <c r="BZ121" s="81"/>
      <c r="CA121" s="81"/>
      <c r="CB121" s="81"/>
      <c r="CC121" s="81"/>
      <c r="CD121" s="81">
        <v>26756500</v>
      </c>
      <c r="CE121" s="81"/>
      <c r="CF121" s="81"/>
      <c r="CG121" s="81"/>
      <c r="CH121" s="81"/>
      <c r="CI121" s="81">
        <v>26331100</v>
      </c>
      <c r="CJ121" s="81"/>
      <c r="CK121" s="81"/>
      <c r="CL121" s="81"/>
      <c r="CM121" s="81"/>
      <c r="CN121" s="81">
        <v>29833300</v>
      </c>
      <c r="CO121" s="81"/>
      <c r="CP121" s="81"/>
      <c r="CQ121" s="81"/>
      <c r="CR121" s="81"/>
      <c r="CS121" s="81">
        <v>34002800</v>
      </c>
      <c r="CT121" s="81"/>
      <c r="CU121" s="81"/>
      <c r="CV121" s="81"/>
      <c r="CW121" s="81"/>
      <c r="CX121" s="81">
        <v>31407000</v>
      </c>
      <c r="CY121" s="81"/>
      <c r="CZ121" s="81"/>
      <c r="DA121" s="81"/>
      <c r="DB121" s="81"/>
      <c r="DC121" s="81">
        <v>32672100</v>
      </c>
      <c r="DD121" s="81"/>
      <c r="DE121" s="81"/>
      <c r="DF121" s="81"/>
      <c r="DG121" s="81"/>
      <c r="DH121" s="81">
        <v>35467200</v>
      </c>
      <c r="DI121" s="81"/>
      <c r="DJ121" s="81"/>
      <c r="DK121" s="81"/>
      <c r="DL121" s="81"/>
      <c r="DM121" s="81">
        <v>35085600</v>
      </c>
      <c r="DN121" s="81"/>
      <c r="DO121" s="81"/>
      <c r="DP121" s="81"/>
      <c r="DQ121" s="81"/>
      <c r="DR121" s="81">
        <v>33529300</v>
      </c>
      <c r="DS121" s="81"/>
      <c r="DT121" s="81"/>
      <c r="DU121" s="81"/>
      <c r="DV121" s="81"/>
      <c r="DW121" s="81">
        <v>34554574</v>
      </c>
      <c r="DX121" s="81"/>
      <c r="DY121" s="81"/>
      <c r="DZ121" s="81"/>
      <c r="EA121" s="81"/>
      <c r="EB121" s="81">
        <v>34597315</v>
      </c>
      <c r="EC121" s="81"/>
      <c r="ED121" s="81"/>
      <c r="EE121" s="81"/>
      <c r="EF121" s="81"/>
      <c r="EG121" s="81">
        <v>30492641</v>
      </c>
      <c r="EH121" s="81"/>
      <c r="EI121" s="81"/>
      <c r="EJ121" s="81"/>
      <c r="EK121" s="81"/>
      <c r="EL121" s="81">
        <v>26928524</v>
      </c>
      <c r="EM121" s="81"/>
      <c r="EN121" s="81"/>
      <c r="EO121" s="81"/>
      <c r="EP121" s="81"/>
      <c r="EQ121" s="81">
        <v>24177237</v>
      </c>
      <c r="ER121" s="81"/>
      <c r="ES121" s="81"/>
      <c r="ET121" s="81"/>
      <c r="EU121" s="81"/>
      <c r="EV121" s="81">
        <v>21609569</v>
      </c>
      <c r="EW121" s="81"/>
      <c r="EX121" s="81"/>
      <c r="EY121" s="81"/>
      <c r="EZ121" s="81"/>
      <c r="FA121" s="81">
        <v>19242702</v>
      </c>
      <c r="FB121" s="81"/>
      <c r="FC121" s="81"/>
      <c r="FD121" s="81"/>
      <c r="FE121" s="81"/>
      <c r="FF121" s="81">
        <v>16983904</v>
      </c>
      <c r="FG121" s="81"/>
      <c r="FH121" s="81"/>
      <c r="FI121" s="81"/>
      <c r="FJ121" s="81"/>
      <c r="FK121" s="81">
        <v>14904015</v>
      </c>
      <c r="FL121" s="81"/>
      <c r="FM121" s="81"/>
      <c r="FN121" s="81"/>
      <c r="FO121" s="81"/>
      <c r="FP121" s="81">
        <v>13249547</v>
      </c>
      <c r="FQ121" s="81"/>
      <c r="FR121" s="81"/>
      <c r="FS121" s="81"/>
      <c r="FT121" s="81"/>
      <c r="FU121" s="81">
        <v>11739427</v>
      </c>
      <c r="FV121" s="81"/>
      <c r="FW121" s="81"/>
      <c r="FX121" s="81"/>
      <c r="FY121" s="81"/>
      <c r="FZ121" s="81">
        <v>10361178</v>
      </c>
      <c r="GA121" s="81"/>
      <c r="GB121" s="81"/>
      <c r="GC121" s="81"/>
      <c r="GD121" s="81"/>
      <c r="GE121" s="81">
        <v>9095206</v>
      </c>
      <c r="GF121" s="81"/>
      <c r="GG121" s="81"/>
      <c r="GH121" s="81"/>
      <c r="GI121" s="81"/>
      <c r="GJ121" s="81">
        <v>7959463</v>
      </c>
      <c r="GK121" s="81"/>
      <c r="GL121" s="81"/>
      <c r="GM121" s="81"/>
      <c r="GN121" s="81"/>
      <c r="GO121" s="81">
        <v>6905911</v>
      </c>
      <c r="GP121" s="81"/>
      <c r="GQ121" s="81"/>
      <c r="GR121" s="81"/>
      <c r="GS121" s="81"/>
      <c r="GT121" s="81">
        <v>5970967</v>
      </c>
      <c r="GU121" s="81"/>
      <c r="GV121" s="81"/>
      <c r="GW121" s="81"/>
      <c r="GX121" s="81"/>
      <c r="GY121" s="81">
        <v>5100681</v>
      </c>
    </row>
    <row r="122" spans="1:207" ht="14.5">
      <c r="A122" s="81" t="s">
        <v>34</v>
      </c>
      <c r="B122" s="81" t="s">
        <v>37</v>
      </c>
      <c r="C122" s="82" t="s">
        <v>20</v>
      </c>
      <c r="D122" s="88">
        <v>45017</v>
      </c>
      <c r="E122" s="88"/>
      <c r="F122" s="7" t="s">
        <v>139</v>
      </c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>
        <v>16971200</v>
      </c>
      <c r="BF122" s="81"/>
      <c r="BG122" s="81"/>
      <c r="BH122" s="81"/>
      <c r="BI122" s="81"/>
      <c r="BJ122" s="81">
        <v>18605600</v>
      </c>
      <c r="BK122" s="81"/>
      <c r="BL122" s="81"/>
      <c r="BM122" s="81"/>
      <c r="BN122" s="81"/>
      <c r="BO122" s="81">
        <v>17742100</v>
      </c>
      <c r="BP122" s="81"/>
      <c r="BQ122" s="81"/>
      <c r="BR122" s="81"/>
      <c r="BS122" s="81"/>
      <c r="BT122" s="81">
        <v>20662800</v>
      </c>
      <c r="BU122" s="81"/>
      <c r="BV122" s="81"/>
      <c r="BW122" s="81"/>
      <c r="BX122" s="81"/>
      <c r="BY122" s="81">
        <v>24269200</v>
      </c>
      <c r="BZ122" s="81"/>
      <c r="CA122" s="81"/>
      <c r="CB122" s="81"/>
      <c r="CC122" s="81"/>
      <c r="CD122" s="81">
        <v>24984300</v>
      </c>
      <c r="CE122" s="81"/>
      <c r="CF122" s="81"/>
      <c r="CG122" s="81"/>
      <c r="CH122" s="81"/>
      <c r="CI122" s="81">
        <v>26164900</v>
      </c>
      <c r="CJ122" s="81"/>
      <c r="CK122" s="81"/>
      <c r="CL122" s="81"/>
      <c r="CM122" s="81"/>
      <c r="CN122" s="81">
        <v>25812400</v>
      </c>
      <c r="CO122" s="81"/>
      <c r="CP122" s="81"/>
      <c r="CQ122" s="81"/>
      <c r="CR122" s="81"/>
      <c r="CS122" s="81">
        <v>29252100</v>
      </c>
      <c r="CT122" s="81"/>
      <c r="CU122" s="81"/>
      <c r="CV122" s="81"/>
      <c r="CW122" s="81"/>
      <c r="CX122" s="81">
        <v>33288400</v>
      </c>
      <c r="CY122" s="81"/>
      <c r="CZ122" s="81"/>
      <c r="DA122" s="81"/>
      <c r="DB122" s="81"/>
      <c r="DC122" s="81">
        <v>30759200</v>
      </c>
      <c r="DD122" s="81"/>
      <c r="DE122" s="81"/>
      <c r="DF122" s="81"/>
      <c r="DG122" s="81"/>
      <c r="DH122" s="81">
        <v>31838300</v>
      </c>
      <c r="DI122" s="81"/>
      <c r="DJ122" s="81"/>
      <c r="DK122" s="81"/>
      <c r="DL122" s="81"/>
      <c r="DM122" s="81">
        <v>34782100</v>
      </c>
      <c r="DN122" s="81"/>
      <c r="DO122" s="81"/>
      <c r="DP122" s="81"/>
      <c r="DQ122" s="81"/>
      <c r="DR122" s="81">
        <v>34247600</v>
      </c>
      <c r="DS122" s="81"/>
      <c r="DT122" s="81"/>
      <c r="DU122" s="81"/>
      <c r="DV122" s="81"/>
      <c r="DW122" s="81">
        <v>34002241</v>
      </c>
      <c r="DX122" s="81"/>
      <c r="DY122" s="81"/>
      <c r="DZ122" s="81"/>
      <c r="EA122" s="81"/>
      <c r="EB122" s="81">
        <v>33873224</v>
      </c>
      <c r="EC122" s="81"/>
      <c r="ED122" s="81"/>
      <c r="EE122" s="81"/>
      <c r="EF122" s="81"/>
      <c r="EG122" s="81">
        <v>33977303</v>
      </c>
      <c r="EH122" s="81"/>
      <c r="EI122" s="81"/>
      <c r="EJ122" s="81"/>
      <c r="EK122" s="81"/>
      <c r="EL122" s="81">
        <v>29942530</v>
      </c>
      <c r="EM122" s="81"/>
      <c r="EN122" s="81"/>
      <c r="EO122" s="81"/>
      <c r="EP122" s="81"/>
      <c r="EQ122" s="81">
        <v>26453134</v>
      </c>
      <c r="ER122" s="81"/>
      <c r="ES122" s="81"/>
      <c r="ET122" s="81"/>
      <c r="EU122" s="81"/>
      <c r="EV122" s="81">
        <v>23761707</v>
      </c>
      <c r="EW122" s="81"/>
      <c r="EX122" s="81"/>
      <c r="EY122" s="81"/>
      <c r="EZ122" s="81"/>
      <c r="FA122" s="81">
        <v>21248016</v>
      </c>
      <c r="FB122" s="81"/>
      <c r="FC122" s="81"/>
      <c r="FD122" s="81"/>
      <c r="FE122" s="81"/>
      <c r="FF122" s="81">
        <v>18930714</v>
      </c>
      <c r="FG122" s="81"/>
      <c r="FH122" s="81"/>
      <c r="FI122" s="81"/>
      <c r="FJ122" s="81"/>
      <c r="FK122" s="81">
        <v>16716616</v>
      </c>
      <c r="FL122" s="81"/>
      <c r="FM122" s="81"/>
      <c r="FN122" s="81"/>
      <c r="FO122" s="81"/>
      <c r="FP122" s="81">
        <v>14677210</v>
      </c>
      <c r="FQ122" s="81"/>
      <c r="FR122" s="81"/>
      <c r="FS122" s="81"/>
      <c r="FT122" s="81"/>
      <c r="FU122" s="81">
        <v>13056688</v>
      </c>
      <c r="FV122" s="81"/>
      <c r="FW122" s="81"/>
      <c r="FX122" s="81"/>
      <c r="FY122" s="81"/>
      <c r="FZ122" s="81">
        <v>11576913</v>
      </c>
      <c r="GA122" s="81"/>
      <c r="GB122" s="81"/>
      <c r="GC122" s="81"/>
      <c r="GD122" s="81"/>
      <c r="GE122" s="81">
        <v>10225550</v>
      </c>
      <c r="GF122" s="81"/>
      <c r="GG122" s="81"/>
      <c r="GH122" s="81"/>
      <c r="GI122" s="81"/>
      <c r="GJ122" s="81">
        <v>8982976</v>
      </c>
      <c r="GK122" s="81"/>
      <c r="GL122" s="81"/>
      <c r="GM122" s="81"/>
      <c r="GN122" s="81"/>
      <c r="GO122" s="81">
        <v>7867225</v>
      </c>
      <c r="GP122" s="81"/>
      <c r="GQ122" s="81"/>
      <c r="GR122" s="81"/>
      <c r="GS122" s="81"/>
      <c r="GT122" s="81">
        <v>6830999</v>
      </c>
      <c r="GU122" s="81"/>
      <c r="GV122" s="81"/>
      <c r="GW122" s="81"/>
      <c r="GX122" s="81"/>
      <c r="GY122" s="81">
        <v>5910394</v>
      </c>
    </row>
    <row r="123" spans="1:207" ht="14.5">
      <c r="A123" s="81" t="s">
        <v>34</v>
      </c>
      <c r="B123" s="81" t="s">
        <v>37</v>
      </c>
      <c r="C123" s="82" t="s">
        <v>20</v>
      </c>
      <c r="D123" s="88">
        <v>45017</v>
      </c>
      <c r="E123" s="88"/>
      <c r="F123" s="7" t="s">
        <v>140</v>
      </c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>
        <v>13986800</v>
      </c>
      <c r="BF123" s="81"/>
      <c r="BG123" s="81"/>
      <c r="BH123" s="81"/>
      <c r="BI123" s="81"/>
      <c r="BJ123" s="81">
        <v>16041700</v>
      </c>
      <c r="BK123" s="81"/>
      <c r="BL123" s="81"/>
      <c r="BM123" s="81"/>
      <c r="BN123" s="81"/>
      <c r="BO123" s="81">
        <v>17739700</v>
      </c>
      <c r="BP123" s="81"/>
      <c r="BQ123" s="81"/>
      <c r="BR123" s="81"/>
      <c r="BS123" s="81"/>
      <c r="BT123" s="81">
        <v>16866500</v>
      </c>
      <c r="BU123" s="81"/>
      <c r="BV123" s="81"/>
      <c r="BW123" s="81"/>
      <c r="BX123" s="81"/>
      <c r="BY123" s="81">
        <v>19908900</v>
      </c>
      <c r="BZ123" s="81"/>
      <c r="CA123" s="81"/>
      <c r="CB123" s="81"/>
      <c r="CC123" s="81"/>
      <c r="CD123" s="81">
        <v>23436700</v>
      </c>
      <c r="CE123" s="81"/>
      <c r="CF123" s="81"/>
      <c r="CG123" s="81"/>
      <c r="CH123" s="81"/>
      <c r="CI123" s="81">
        <v>24187300</v>
      </c>
      <c r="CJ123" s="81"/>
      <c r="CK123" s="81"/>
      <c r="CL123" s="81"/>
      <c r="CM123" s="81"/>
      <c r="CN123" s="81">
        <v>25417800</v>
      </c>
      <c r="CO123" s="81"/>
      <c r="CP123" s="81"/>
      <c r="CQ123" s="81"/>
      <c r="CR123" s="81"/>
      <c r="CS123" s="81">
        <v>25117200</v>
      </c>
      <c r="CT123" s="81"/>
      <c r="CU123" s="81"/>
      <c r="CV123" s="81"/>
      <c r="CW123" s="81"/>
      <c r="CX123" s="81">
        <v>28433300</v>
      </c>
      <c r="CY123" s="81"/>
      <c r="CZ123" s="81"/>
      <c r="DA123" s="81"/>
      <c r="DB123" s="81"/>
      <c r="DC123" s="81">
        <v>32472700</v>
      </c>
      <c r="DD123" s="81"/>
      <c r="DE123" s="81"/>
      <c r="DF123" s="81"/>
      <c r="DG123" s="81"/>
      <c r="DH123" s="81">
        <v>29661400</v>
      </c>
      <c r="DI123" s="81"/>
      <c r="DJ123" s="81"/>
      <c r="DK123" s="81"/>
      <c r="DL123" s="81"/>
      <c r="DM123" s="81">
        <v>31028500</v>
      </c>
      <c r="DN123" s="81"/>
      <c r="DO123" s="81"/>
      <c r="DP123" s="81"/>
      <c r="DQ123" s="81"/>
      <c r="DR123" s="81">
        <v>33736500</v>
      </c>
      <c r="DS123" s="81"/>
      <c r="DT123" s="81"/>
      <c r="DU123" s="81"/>
      <c r="DV123" s="81"/>
      <c r="DW123" s="81">
        <v>36922474</v>
      </c>
      <c r="DX123" s="81"/>
      <c r="DY123" s="81"/>
      <c r="DZ123" s="81"/>
      <c r="EA123" s="81"/>
      <c r="EB123" s="81">
        <v>33095400</v>
      </c>
      <c r="EC123" s="81"/>
      <c r="ED123" s="81"/>
      <c r="EE123" s="81"/>
      <c r="EF123" s="81"/>
      <c r="EG123" s="81">
        <v>33060747</v>
      </c>
      <c r="EH123" s="81"/>
      <c r="EI123" s="81"/>
      <c r="EJ123" s="81"/>
      <c r="EK123" s="81"/>
      <c r="EL123" s="81">
        <v>33181950</v>
      </c>
      <c r="EM123" s="81"/>
      <c r="EN123" s="81"/>
      <c r="EO123" s="81"/>
      <c r="EP123" s="81"/>
      <c r="EQ123" s="81">
        <v>29244112</v>
      </c>
      <c r="ER123" s="81"/>
      <c r="ES123" s="81"/>
      <c r="ET123" s="81"/>
      <c r="EU123" s="81"/>
      <c r="EV123" s="81">
        <v>25852360</v>
      </c>
      <c r="EW123" s="81"/>
      <c r="EX123" s="81"/>
      <c r="EY123" s="81"/>
      <c r="EZ123" s="81"/>
      <c r="FA123" s="81">
        <v>23237585</v>
      </c>
      <c r="FB123" s="81"/>
      <c r="FC123" s="81"/>
      <c r="FD123" s="81"/>
      <c r="FE123" s="81"/>
      <c r="FF123" s="81">
        <v>20792798</v>
      </c>
      <c r="FG123" s="81"/>
      <c r="FH123" s="81"/>
      <c r="FI123" s="81"/>
      <c r="FJ123" s="81"/>
      <c r="FK123" s="81">
        <v>18537723</v>
      </c>
      <c r="FL123" s="81"/>
      <c r="FM123" s="81"/>
      <c r="FN123" s="81"/>
      <c r="FO123" s="81"/>
      <c r="FP123" s="81">
        <v>16379824</v>
      </c>
      <c r="FQ123" s="81"/>
      <c r="FR123" s="81"/>
      <c r="FS123" s="81"/>
      <c r="FT123" s="81"/>
      <c r="FU123" s="81">
        <v>14391480</v>
      </c>
      <c r="FV123" s="81"/>
      <c r="FW123" s="81"/>
      <c r="FX123" s="81"/>
      <c r="FY123" s="81"/>
      <c r="FZ123" s="81">
        <v>12813547</v>
      </c>
      <c r="GA123" s="81"/>
      <c r="GB123" s="81"/>
      <c r="GC123" s="81"/>
      <c r="GD123" s="81"/>
      <c r="GE123" s="81">
        <v>11371654</v>
      </c>
      <c r="GF123" s="81"/>
      <c r="GG123" s="81"/>
      <c r="GH123" s="81"/>
      <c r="GI123" s="81"/>
      <c r="GJ123" s="81">
        <v>10053781</v>
      </c>
      <c r="GK123" s="81"/>
      <c r="GL123" s="81"/>
      <c r="GM123" s="81"/>
      <c r="GN123" s="81"/>
      <c r="GO123" s="81">
        <v>8840613</v>
      </c>
      <c r="GP123" s="81"/>
      <c r="GQ123" s="81"/>
      <c r="GR123" s="81"/>
      <c r="GS123" s="81"/>
      <c r="GT123" s="81">
        <v>7750077</v>
      </c>
      <c r="GU123" s="81"/>
      <c r="GV123" s="81"/>
      <c r="GW123" s="81"/>
      <c r="GX123" s="81"/>
      <c r="GY123" s="81">
        <v>6735679</v>
      </c>
    </row>
    <row r="124" spans="1:207" ht="14.5">
      <c r="A124" s="81" t="s">
        <v>34</v>
      </c>
      <c r="B124" s="81" t="s">
        <v>37</v>
      </c>
      <c r="C124" s="82" t="s">
        <v>20</v>
      </c>
      <c r="D124" s="88">
        <v>45017</v>
      </c>
      <c r="E124" s="88"/>
      <c r="F124" s="7" t="s">
        <v>141</v>
      </c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>
        <v>11234700</v>
      </c>
      <c r="BF124" s="81"/>
      <c r="BG124" s="81"/>
      <c r="BH124" s="81"/>
      <c r="BI124" s="81"/>
      <c r="BJ124" s="81">
        <v>13186800</v>
      </c>
      <c r="BK124" s="81"/>
      <c r="BL124" s="81"/>
      <c r="BM124" s="81"/>
      <c r="BN124" s="81"/>
      <c r="BO124" s="81">
        <v>15080900</v>
      </c>
      <c r="BP124" s="81"/>
      <c r="BQ124" s="81"/>
      <c r="BR124" s="81"/>
      <c r="BS124" s="81"/>
      <c r="BT124" s="81">
        <v>16613400</v>
      </c>
      <c r="BU124" s="81"/>
      <c r="BV124" s="81"/>
      <c r="BW124" s="81"/>
      <c r="BX124" s="81"/>
      <c r="BY124" s="81">
        <v>15943900</v>
      </c>
      <c r="BZ124" s="81"/>
      <c r="CA124" s="81"/>
      <c r="CB124" s="81"/>
      <c r="CC124" s="81"/>
      <c r="CD124" s="81">
        <v>18949200</v>
      </c>
      <c r="CE124" s="81"/>
      <c r="CF124" s="81"/>
      <c r="CG124" s="81"/>
      <c r="CH124" s="81"/>
      <c r="CI124" s="81">
        <v>22342400</v>
      </c>
      <c r="CJ124" s="81"/>
      <c r="CK124" s="81"/>
      <c r="CL124" s="81"/>
      <c r="CM124" s="81"/>
      <c r="CN124" s="81">
        <v>23135900</v>
      </c>
      <c r="CO124" s="81"/>
      <c r="CP124" s="81"/>
      <c r="CQ124" s="81"/>
      <c r="CR124" s="81"/>
      <c r="CS124" s="81">
        <v>24417300</v>
      </c>
      <c r="CT124" s="81"/>
      <c r="CU124" s="81"/>
      <c r="CV124" s="81"/>
      <c r="CW124" s="81"/>
      <c r="CX124" s="81">
        <v>24114700</v>
      </c>
      <c r="CY124" s="81"/>
      <c r="CZ124" s="81"/>
      <c r="DA124" s="81"/>
      <c r="DB124" s="81"/>
      <c r="DC124" s="81">
        <v>27388500</v>
      </c>
      <c r="DD124" s="81"/>
      <c r="DE124" s="81"/>
      <c r="DF124" s="81"/>
      <c r="DG124" s="81"/>
      <c r="DH124" s="81">
        <v>31227300</v>
      </c>
      <c r="DI124" s="81"/>
      <c r="DJ124" s="81"/>
      <c r="DK124" s="81"/>
      <c r="DL124" s="81"/>
      <c r="DM124" s="81">
        <v>28704800</v>
      </c>
      <c r="DN124" s="81"/>
      <c r="DO124" s="81"/>
      <c r="DP124" s="81"/>
      <c r="DQ124" s="81"/>
      <c r="DR124" s="81">
        <v>29764700</v>
      </c>
      <c r="DS124" s="81"/>
      <c r="DT124" s="81"/>
      <c r="DU124" s="81"/>
      <c r="DV124" s="81"/>
      <c r="DW124" s="81">
        <v>37369342</v>
      </c>
      <c r="DX124" s="81"/>
      <c r="DY124" s="81"/>
      <c r="DZ124" s="81"/>
      <c r="EA124" s="81"/>
      <c r="EB124" s="81">
        <v>35583827</v>
      </c>
      <c r="EC124" s="81"/>
      <c r="ED124" s="81"/>
      <c r="EE124" s="81"/>
      <c r="EF124" s="81"/>
      <c r="EG124" s="81">
        <v>31978414</v>
      </c>
      <c r="EH124" s="81"/>
      <c r="EI124" s="81"/>
      <c r="EJ124" s="81"/>
      <c r="EK124" s="81"/>
      <c r="EL124" s="81">
        <v>31979679</v>
      </c>
      <c r="EM124" s="81"/>
      <c r="EN124" s="81"/>
      <c r="EO124" s="81"/>
      <c r="EP124" s="81"/>
      <c r="EQ124" s="81">
        <v>32129327</v>
      </c>
      <c r="ER124" s="81"/>
      <c r="ES124" s="81"/>
      <c r="ET124" s="81"/>
      <c r="EU124" s="81"/>
      <c r="EV124" s="81">
        <v>28325118</v>
      </c>
      <c r="EW124" s="81"/>
      <c r="EX124" s="81"/>
      <c r="EY124" s="81"/>
      <c r="EZ124" s="81"/>
      <c r="FA124" s="81">
        <v>25060674</v>
      </c>
      <c r="FB124" s="81"/>
      <c r="FC124" s="81"/>
      <c r="FD124" s="81"/>
      <c r="FE124" s="81"/>
      <c r="FF124" s="81">
        <v>22546360</v>
      </c>
      <c r="FG124" s="81"/>
      <c r="FH124" s="81"/>
      <c r="FI124" s="81"/>
      <c r="FJ124" s="81"/>
      <c r="FK124" s="81">
        <v>20190921</v>
      </c>
      <c r="FL124" s="81"/>
      <c r="FM124" s="81"/>
      <c r="FN124" s="81"/>
      <c r="FO124" s="81"/>
      <c r="FP124" s="81">
        <v>18016988</v>
      </c>
      <c r="FQ124" s="81"/>
      <c r="FR124" s="81"/>
      <c r="FS124" s="81"/>
      <c r="FT124" s="81"/>
      <c r="FU124" s="81">
        <v>15932138</v>
      </c>
      <c r="FV124" s="81"/>
      <c r="FW124" s="81"/>
      <c r="FX124" s="81"/>
      <c r="FY124" s="81"/>
      <c r="FZ124" s="81">
        <v>14010440</v>
      </c>
      <c r="GA124" s="81"/>
      <c r="GB124" s="81"/>
      <c r="GC124" s="81"/>
      <c r="GD124" s="81"/>
      <c r="GE124" s="81">
        <v>12487926</v>
      </c>
      <c r="GF124" s="81"/>
      <c r="GG124" s="81"/>
      <c r="GH124" s="81"/>
      <c r="GI124" s="81"/>
      <c r="GJ124" s="81">
        <v>11095757</v>
      </c>
      <c r="GK124" s="81"/>
      <c r="GL124" s="81"/>
      <c r="GM124" s="81"/>
      <c r="GN124" s="81"/>
      <c r="GO124" s="81">
        <v>9821979</v>
      </c>
      <c r="GP124" s="81"/>
      <c r="GQ124" s="81"/>
      <c r="GR124" s="81"/>
      <c r="GS124" s="81"/>
      <c r="GT124" s="81">
        <v>8647848</v>
      </c>
      <c r="GU124" s="81"/>
      <c r="GV124" s="81"/>
      <c r="GW124" s="81"/>
      <c r="GX124" s="81"/>
      <c r="GY124" s="81">
        <v>7590780</v>
      </c>
    </row>
    <row r="125" spans="1:207" ht="14.5">
      <c r="A125" s="81" t="s">
        <v>34</v>
      </c>
      <c r="B125" s="81" t="s">
        <v>37</v>
      </c>
      <c r="C125" s="82" t="s">
        <v>20</v>
      </c>
      <c r="D125" s="88">
        <v>45017</v>
      </c>
      <c r="E125" s="88"/>
      <c r="F125" s="7" t="s">
        <v>142</v>
      </c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>
        <v>8833100</v>
      </c>
      <c r="BF125" s="81"/>
      <c r="BG125" s="81"/>
      <c r="BH125" s="81"/>
      <c r="BI125" s="81"/>
      <c r="BJ125" s="81">
        <v>10176000</v>
      </c>
      <c r="BK125" s="81"/>
      <c r="BL125" s="81"/>
      <c r="BM125" s="81"/>
      <c r="BN125" s="81"/>
      <c r="BO125" s="81">
        <v>11960300</v>
      </c>
      <c r="BP125" s="81"/>
      <c r="BQ125" s="81"/>
      <c r="BR125" s="81"/>
      <c r="BS125" s="81"/>
      <c r="BT125" s="81">
        <v>13765500</v>
      </c>
      <c r="BU125" s="81"/>
      <c r="BV125" s="81"/>
      <c r="BW125" s="81"/>
      <c r="BX125" s="81"/>
      <c r="BY125" s="81">
        <v>15381400</v>
      </c>
      <c r="BZ125" s="81"/>
      <c r="CA125" s="81"/>
      <c r="CB125" s="81"/>
      <c r="CC125" s="81"/>
      <c r="CD125" s="81">
        <v>14786600</v>
      </c>
      <c r="CE125" s="81"/>
      <c r="CF125" s="81"/>
      <c r="CG125" s="81"/>
      <c r="CH125" s="81"/>
      <c r="CI125" s="81">
        <v>17680400</v>
      </c>
      <c r="CJ125" s="81"/>
      <c r="CK125" s="81"/>
      <c r="CL125" s="81"/>
      <c r="CM125" s="81"/>
      <c r="CN125" s="81">
        <v>20843800</v>
      </c>
      <c r="CO125" s="81"/>
      <c r="CP125" s="81"/>
      <c r="CQ125" s="81"/>
      <c r="CR125" s="81"/>
      <c r="CS125" s="81">
        <v>21771100</v>
      </c>
      <c r="CT125" s="81"/>
      <c r="CU125" s="81"/>
      <c r="CV125" s="81"/>
      <c r="CW125" s="81"/>
      <c r="CX125" s="81">
        <v>22944700</v>
      </c>
      <c r="CY125" s="81"/>
      <c r="CZ125" s="81"/>
      <c r="DA125" s="81"/>
      <c r="DB125" s="81"/>
      <c r="DC125" s="81">
        <v>22753500</v>
      </c>
      <c r="DD125" s="81"/>
      <c r="DE125" s="81"/>
      <c r="DF125" s="81"/>
      <c r="DG125" s="81"/>
      <c r="DH125" s="81">
        <v>26179800</v>
      </c>
      <c r="DI125" s="81"/>
      <c r="DJ125" s="81"/>
      <c r="DK125" s="81"/>
      <c r="DL125" s="81"/>
      <c r="DM125" s="81">
        <v>29741500</v>
      </c>
      <c r="DN125" s="81"/>
      <c r="DO125" s="81"/>
      <c r="DP125" s="81"/>
      <c r="DQ125" s="81"/>
      <c r="DR125" s="81">
        <v>27122300</v>
      </c>
      <c r="DS125" s="81"/>
      <c r="DT125" s="81"/>
      <c r="DU125" s="81"/>
      <c r="DV125" s="81"/>
      <c r="DW125" s="81">
        <v>32563287</v>
      </c>
      <c r="DX125" s="81"/>
      <c r="DY125" s="81"/>
      <c r="DZ125" s="81"/>
      <c r="EA125" s="81"/>
      <c r="EB125" s="81">
        <v>35436020</v>
      </c>
      <c r="EC125" s="81"/>
      <c r="ED125" s="81"/>
      <c r="EE125" s="81"/>
      <c r="EF125" s="81"/>
      <c r="EG125" s="81">
        <v>33906846</v>
      </c>
      <c r="EH125" s="81"/>
      <c r="EI125" s="81"/>
      <c r="EJ125" s="81"/>
      <c r="EK125" s="81"/>
      <c r="EL125" s="81">
        <v>30456874</v>
      </c>
      <c r="EM125" s="81"/>
      <c r="EN125" s="81"/>
      <c r="EO125" s="81"/>
      <c r="EP125" s="81"/>
      <c r="EQ125" s="81">
        <v>30509193</v>
      </c>
      <c r="ER125" s="81"/>
      <c r="ES125" s="81"/>
      <c r="ET125" s="81"/>
      <c r="EU125" s="81"/>
      <c r="EV125" s="81">
        <v>30699751</v>
      </c>
      <c r="EW125" s="81"/>
      <c r="EX125" s="81"/>
      <c r="EY125" s="81"/>
      <c r="EZ125" s="81"/>
      <c r="FA125" s="81">
        <v>27080091</v>
      </c>
      <c r="FB125" s="81"/>
      <c r="FC125" s="81"/>
      <c r="FD125" s="81"/>
      <c r="FE125" s="81"/>
      <c r="FF125" s="81">
        <v>23989468</v>
      </c>
      <c r="FG125" s="81"/>
      <c r="FH125" s="81"/>
      <c r="FI125" s="81"/>
      <c r="FJ125" s="81"/>
      <c r="FK125" s="81">
        <v>21612960</v>
      </c>
      <c r="FL125" s="81"/>
      <c r="FM125" s="81"/>
      <c r="FN125" s="81"/>
      <c r="FO125" s="81"/>
      <c r="FP125" s="81">
        <v>19380827</v>
      </c>
      <c r="FQ125" s="81"/>
      <c r="FR125" s="81"/>
      <c r="FS125" s="81"/>
      <c r="FT125" s="81"/>
      <c r="FU125" s="81">
        <v>17316708</v>
      </c>
      <c r="FV125" s="81"/>
      <c r="FW125" s="81"/>
      <c r="FX125" s="81"/>
      <c r="FY125" s="81"/>
      <c r="FZ125" s="81">
        <v>15330731</v>
      </c>
      <c r="GA125" s="81"/>
      <c r="GB125" s="81"/>
      <c r="GC125" s="81"/>
      <c r="GD125" s="81"/>
      <c r="GE125" s="81">
        <v>13498199</v>
      </c>
      <c r="GF125" s="81"/>
      <c r="GG125" s="81"/>
      <c r="GH125" s="81"/>
      <c r="GI125" s="81"/>
      <c r="GJ125" s="81">
        <v>12050119</v>
      </c>
      <c r="GK125" s="81"/>
      <c r="GL125" s="81"/>
      <c r="GM125" s="81"/>
      <c r="GN125" s="81"/>
      <c r="GO125" s="81">
        <v>10724074</v>
      </c>
      <c r="GP125" s="81"/>
      <c r="GQ125" s="81"/>
      <c r="GR125" s="81"/>
      <c r="GS125" s="81"/>
      <c r="GT125" s="81">
        <v>9509118</v>
      </c>
      <c r="GU125" s="81"/>
      <c r="GV125" s="81"/>
      <c r="GW125" s="81"/>
      <c r="GX125" s="81"/>
      <c r="GY125" s="81">
        <v>8386881</v>
      </c>
    </row>
    <row r="126" spans="1:207" ht="14.5">
      <c r="A126" s="81" t="s">
        <v>34</v>
      </c>
      <c r="B126" s="81" t="s">
        <v>37</v>
      </c>
      <c r="C126" s="82" t="s">
        <v>20</v>
      </c>
      <c r="D126" s="88">
        <v>45017</v>
      </c>
      <c r="E126" s="88"/>
      <c r="F126" s="7" t="s">
        <v>143</v>
      </c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>
        <v>7052900</v>
      </c>
      <c r="BF126" s="81"/>
      <c r="BG126" s="81"/>
      <c r="BH126" s="81"/>
      <c r="BI126" s="81"/>
      <c r="BJ126" s="81">
        <v>7733200</v>
      </c>
      <c r="BK126" s="81"/>
      <c r="BL126" s="81"/>
      <c r="BM126" s="81"/>
      <c r="BN126" s="81"/>
      <c r="BO126" s="81">
        <v>8867800</v>
      </c>
      <c r="BP126" s="81"/>
      <c r="BQ126" s="81"/>
      <c r="BR126" s="81"/>
      <c r="BS126" s="81"/>
      <c r="BT126" s="81">
        <v>10436600</v>
      </c>
      <c r="BU126" s="81"/>
      <c r="BV126" s="81"/>
      <c r="BW126" s="81"/>
      <c r="BX126" s="81"/>
      <c r="BY126" s="81">
        <v>12194800</v>
      </c>
      <c r="BZ126" s="81"/>
      <c r="CA126" s="81"/>
      <c r="CB126" s="81"/>
      <c r="CC126" s="81"/>
      <c r="CD126" s="81">
        <v>13746400</v>
      </c>
      <c r="CE126" s="81"/>
      <c r="CF126" s="81"/>
      <c r="CG126" s="81"/>
      <c r="CH126" s="81"/>
      <c r="CI126" s="81">
        <v>13321200</v>
      </c>
      <c r="CJ126" s="81"/>
      <c r="CK126" s="81"/>
      <c r="CL126" s="81"/>
      <c r="CM126" s="81"/>
      <c r="CN126" s="81">
        <v>15946900</v>
      </c>
      <c r="CO126" s="81"/>
      <c r="CP126" s="81"/>
      <c r="CQ126" s="81"/>
      <c r="CR126" s="81"/>
      <c r="CS126" s="81">
        <v>18920600</v>
      </c>
      <c r="CT126" s="81"/>
      <c r="CU126" s="81"/>
      <c r="CV126" s="81"/>
      <c r="CW126" s="81"/>
      <c r="CX126" s="81">
        <v>19793300</v>
      </c>
      <c r="CY126" s="81"/>
      <c r="CZ126" s="81"/>
      <c r="DA126" s="81"/>
      <c r="DB126" s="81"/>
      <c r="DC126" s="81">
        <v>20969300</v>
      </c>
      <c r="DD126" s="81"/>
      <c r="DE126" s="81"/>
      <c r="DF126" s="81"/>
      <c r="DG126" s="81"/>
      <c r="DH126" s="81">
        <v>21054700</v>
      </c>
      <c r="DI126" s="81"/>
      <c r="DJ126" s="81"/>
      <c r="DK126" s="81"/>
      <c r="DL126" s="81"/>
      <c r="DM126" s="81">
        <v>24146500</v>
      </c>
      <c r="DN126" s="81"/>
      <c r="DO126" s="81"/>
      <c r="DP126" s="81"/>
      <c r="DQ126" s="81"/>
      <c r="DR126" s="81">
        <v>27445200</v>
      </c>
      <c r="DS126" s="81"/>
      <c r="DT126" s="81"/>
      <c r="DU126" s="81"/>
      <c r="DV126" s="81"/>
      <c r="DW126" s="81">
        <v>28982028</v>
      </c>
      <c r="DX126" s="81"/>
      <c r="DY126" s="81"/>
      <c r="DZ126" s="81"/>
      <c r="EA126" s="81"/>
      <c r="EB126" s="81">
        <v>30017527</v>
      </c>
      <c r="EC126" s="81"/>
      <c r="ED126" s="81"/>
      <c r="EE126" s="81"/>
      <c r="EF126" s="81"/>
      <c r="EG126" s="81">
        <v>33043555</v>
      </c>
      <c r="EH126" s="81"/>
      <c r="EI126" s="81"/>
      <c r="EJ126" s="81"/>
      <c r="EK126" s="81"/>
      <c r="EL126" s="81">
        <v>31655610</v>
      </c>
      <c r="EM126" s="81"/>
      <c r="EN126" s="81"/>
      <c r="EO126" s="81"/>
      <c r="EP126" s="81"/>
      <c r="EQ126" s="81">
        <v>28431475</v>
      </c>
      <c r="ER126" s="81"/>
      <c r="ES126" s="81"/>
      <c r="ET126" s="81"/>
      <c r="EU126" s="81"/>
      <c r="EV126" s="81">
        <v>28549975</v>
      </c>
      <c r="EW126" s="81"/>
      <c r="EX126" s="81"/>
      <c r="EY126" s="81"/>
      <c r="EZ126" s="81"/>
      <c r="FA126" s="81">
        <v>28795247</v>
      </c>
      <c r="FB126" s="81"/>
      <c r="FC126" s="81"/>
      <c r="FD126" s="81"/>
      <c r="FE126" s="81"/>
      <c r="FF126" s="81">
        <v>25423967</v>
      </c>
      <c r="FG126" s="81"/>
      <c r="FH126" s="81"/>
      <c r="FI126" s="81"/>
      <c r="FJ126" s="81"/>
      <c r="FK126" s="81">
        <v>22564128</v>
      </c>
      <c r="FL126" s="81"/>
      <c r="FM126" s="81"/>
      <c r="FN126" s="81"/>
      <c r="FO126" s="81"/>
      <c r="FP126" s="81">
        <v>20371523</v>
      </c>
      <c r="FQ126" s="81"/>
      <c r="FR126" s="81"/>
      <c r="FS126" s="81"/>
      <c r="FT126" s="81"/>
      <c r="FU126" s="81">
        <v>18303010</v>
      </c>
      <c r="FV126" s="81"/>
      <c r="FW126" s="81"/>
      <c r="FX126" s="81"/>
      <c r="FY126" s="81"/>
      <c r="FZ126" s="81">
        <v>16385162</v>
      </c>
      <c r="GA126" s="81"/>
      <c r="GB126" s="81"/>
      <c r="GC126" s="81"/>
      <c r="GD126" s="81"/>
      <c r="GE126" s="81">
        <v>14529714</v>
      </c>
      <c r="GF126" s="81"/>
      <c r="GG126" s="81"/>
      <c r="GH126" s="81"/>
      <c r="GI126" s="81"/>
      <c r="GJ126" s="81">
        <v>12816033</v>
      </c>
      <c r="GK126" s="81"/>
      <c r="GL126" s="81"/>
      <c r="GM126" s="81"/>
      <c r="GN126" s="81"/>
      <c r="GO126" s="81">
        <v>11465830</v>
      </c>
      <c r="GP126" s="81"/>
      <c r="GQ126" s="81"/>
      <c r="GR126" s="81"/>
      <c r="GS126" s="81"/>
      <c r="GT126" s="81">
        <v>10226804</v>
      </c>
      <c r="GU126" s="81"/>
      <c r="GV126" s="81"/>
      <c r="GW126" s="81"/>
      <c r="GX126" s="81"/>
      <c r="GY126" s="81">
        <v>9089109</v>
      </c>
    </row>
    <row r="127" spans="1:207" ht="14.5">
      <c r="A127" s="81" t="s">
        <v>34</v>
      </c>
      <c r="B127" s="81" t="s">
        <v>37</v>
      </c>
      <c r="C127" s="82" t="s">
        <v>20</v>
      </c>
      <c r="D127" s="88">
        <v>45017</v>
      </c>
      <c r="E127" s="88"/>
      <c r="F127" s="7" t="s">
        <v>144</v>
      </c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>
        <v>5145000</v>
      </c>
      <c r="BF127" s="81"/>
      <c r="BG127" s="81"/>
      <c r="BH127" s="81"/>
      <c r="BI127" s="81"/>
      <c r="BJ127" s="81">
        <v>5796100</v>
      </c>
      <c r="BK127" s="81"/>
      <c r="BL127" s="81"/>
      <c r="BM127" s="81"/>
      <c r="BN127" s="81"/>
      <c r="BO127" s="81">
        <v>6341000</v>
      </c>
      <c r="BP127" s="81"/>
      <c r="BQ127" s="81"/>
      <c r="BR127" s="81"/>
      <c r="BS127" s="81"/>
      <c r="BT127" s="81">
        <v>7311000</v>
      </c>
      <c r="BU127" s="81"/>
      <c r="BV127" s="81"/>
      <c r="BW127" s="81"/>
      <c r="BX127" s="81"/>
      <c r="BY127" s="81">
        <v>8761600</v>
      </c>
      <c r="BZ127" s="81"/>
      <c r="CA127" s="81"/>
      <c r="CB127" s="81"/>
      <c r="CC127" s="81"/>
      <c r="CD127" s="81">
        <v>10273800</v>
      </c>
      <c r="CE127" s="81"/>
      <c r="CF127" s="81"/>
      <c r="CG127" s="81"/>
      <c r="CH127" s="81"/>
      <c r="CI127" s="81">
        <v>11767000</v>
      </c>
      <c r="CJ127" s="81"/>
      <c r="CK127" s="81"/>
      <c r="CL127" s="81"/>
      <c r="CM127" s="81"/>
      <c r="CN127" s="81">
        <v>11435300</v>
      </c>
      <c r="CO127" s="81"/>
      <c r="CP127" s="81"/>
      <c r="CQ127" s="81"/>
      <c r="CR127" s="81"/>
      <c r="CS127" s="81">
        <v>13807000</v>
      </c>
      <c r="CT127" s="81"/>
      <c r="CU127" s="81"/>
      <c r="CV127" s="81"/>
      <c r="CW127" s="81"/>
      <c r="CX127" s="81">
        <v>16277700</v>
      </c>
      <c r="CY127" s="81"/>
      <c r="CZ127" s="81"/>
      <c r="DA127" s="81"/>
      <c r="DB127" s="81"/>
      <c r="DC127" s="81">
        <v>17214600</v>
      </c>
      <c r="DD127" s="81"/>
      <c r="DE127" s="81"/>
      <c r="DF127" s="81"/>
      <c r="DG127" s="81"/>
      <c r="DH127" s="81">
        <v>18433800</v>
      </c>
      <c r="DI127" s="81"/>
      <c r="DJ127" s="81"/>
      <c r="DK127" s="81"/>
      <c r="DL127" s="81"/>
      <c r="DM127" s="81">
        <v>18606900</v>
      </c>
      <c r="DN127" s="81"/>
      <c r="DO127" s="81"/>
      <c r="DP127" s="81"/>
      <c r="DQ127" s="81"/>
      <c r="DR127" s="81">
        <v>21385400</v>
      </c>
      <c r="DS127" s="81"/>
      <c r="DT127" s="81"/>
      <c r="DU127" s="81"/>
      <c r="DV127" s="81"/>
      <c r="DW127" s="81">
        <v>26420894</v>
      </c>
      <c r="DX127" s="81"/>
      <c r="DY127" s="81"/>
      <c r="DZ127" s="81"/>
      <c r="EA127" s="81"/>
      <c r="EB127" s="81">
        <v>25685756</v>
      </c>
      <c r="EC127" s="81"/>
      <c r="ED127" s="81"/>
      <c r="EE127" s="81"/>
      <c r="EF127" s="81"/>
      <c r="EG127" s="81">
        <v>26970909</v>
      </c>
      <c r="EH127" s="81"/>
      <c r="EI127" s="81"/>
      <c r="EJ127" s="81"/>
      <c r="EK127" s="81"/>
      <c r="EL127" s="81">
        <v>29880067</v>
      </c>
      <c r="EM127" s="81"/>
      <c r="EN127" s="81"/>
      <c r="EO127" s="81"/>
      <c r="EP127" s="81"/>
      <c r="EQ127" s="81">
        <v>28697147</v>
      </c>
      <c r="ER127" s="81"/>
      <c r="ES127" s="81"/>
      <c r="ET127" s="81"/>
      <c r="EU127" s="81"/>
      <c r="EV127" s="81">
        <v>25788815</v>
      </c>
      <c r="EW127" s="81"/>
      <c r="EX127" s="81"/>
      <c r="EY127" s="81"/>
      <c r="EZ127" s="81"/>
      <c r="FA127" s="81">
        <v>25991129</v>
      </c>
      <c r="FB127" s="81"/>
      <c r="FC127" s="81"/>
      <c r="FD127" s="81"/>
      <c r="FE127" s="81"/>
      <c r="FF127" s="81">
        <v>26304583</v>
      </c>
      <c r="FG127" s="81"/>
      <c r="FH127" s="81"/>
      <c r="FI127" s="81"/>
      <c r="FJ127" s="81"/>
      <c r="FK127" s="81">
        <v>23255787</v>
      </c>
      <c r="FL127" s="81"/>
      <c r="FM127" s="81"/>
      <c r="FN127" s="81"/>
      <c r="FO127" s="81"/>
      <c r="FP127" s="81">
        <v>20691357</v>
      </c>
      <c r="FQ127" s="81"/>
      <c r="FR127" s="81"/>
      <c r="FS127" s="81"/>
      <c r="FT127" s="81"/>
      <c r="FU127" s="81">
        <v>18729919</v>
      </c>
      <c r="FV127" s="81"/>
      <c r="FW127" s="81"/>
      <c r="FX127" s="81"/>
      <c r="FY127" s="81"/>
      <c r="FZ127" s="81">
        <v>16869727</v>
      </c>
      <c r="GA127" s="81"/>
      <c r="GB127" s="81"/>
      <c r="GC127" s="81"/>
      <c r="GD127" s="81"/>
      <c r="GE127" s="81">
        <v>15137989</v>
      </c>
      <c r="GF127" s="81"/>
      <c r="GG127" s="81"/>
      <c r="GH127" s="81"/>
      <c r="GI127" s="81"/>
      <c r="GJ127" s="81">
        <v>13451555</v>
      </c>
      <c r="GK127" s="81"/>
      <c r="GL127" s="81"/>
      <c r="GM127" s="81"/>
      <c r="GN127" s="81"/>
      <c r="GO127" s="81">
        <v>11891546</v>
      </c>
      <c r="GP127" s="81"/>
      <c r="GQ127" s="81"/>
      <c r="GR127" s="81"/>
      <c r="GS127" s="81"/>
      <c r="GT127" s="81">
        <v>10668336</v>
      </c>
      <c r="GU127" s="81"/>
      <c r="GV127" s="81"/>
      <c r="GW127" s="81"/>
      <c r="GX127" s="81"/>
      <c r="GY127" s="81">
        <v>9543113</v>
      </c>
    </row>
    <row r="128" spans="1:207" ht="14.5">
      <c r="A128" s="81" t="s">
        <v>34</v>
      </c>
      <c r="B128" s="81" t="s">
        <v>37</v>
      </c>
      <c r="C128" s="82" t="s">
        <v>20</v>
      </c>
      <c r="D128" s="88">
        <v>45017</v>
      </c>
      <c r="E128" s="88"/>
      <c r="F128" s="7" t="s">
        <v>145</v>
      </c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>
        <v>3383700</v>
      </c>
      <c r="BF128" s="81"/>
      <c r="BG128" s="81"/>
      <c r="BH128" s="81"/>
      <c r="BI128" s="81"/>
      <c r="BJ128" s="81">
        <v>3820500</v>
      </c>
      <c r="BK128" s="81"/>
      <c r="BL128" s="81"/>
      <c r="BM128" s="81"/>
      <c r="BN128" s="81"/>
      <c r="BO128" s="81">
        <v>4333200</v>
      </c>
      <c r="BP128" s="81"/>
      <c r="BQ128" s="81"/>
      <c r="BR128" s="81"/>
      <c r="BS128" s="81"/>
      <c r="BT128" s="81">
        <v>4790600</v>
      </c>
      <c r="BU128" s="81"/>
      <c r="BV128" s="81"/>
      <c r="BW128" s="81"/>
      <c r="BX128" s="81"/>
      <c r="BY128" s="81">
        <v>5592900</v>
      </c>
      <c r="BZ128" s="81"/>
      <c r="CA128" s="81"/>
      <c r="CB128" s="81"/>
      <c r="CC128" s="81"/>
      <c r="CD128" s="81">
        <v>6761600</v>
      </c>
      <c r="CE128" s="81"/>
      <c r="CF128" s="81"/>
      <c r="CG128" s="81"/>
      <c r="CH128" s="81"/>
      <c r="CI128" s="81">
        <v>8043400</v>
      </c>
      <c r="CJ128" s="81"/>
      <c r="CK128" s="81"/>
      <c r="CL128" s="81"/>
      <c r="CM128" s="81"/>
      <c r="CN128" s="81">
        <v>9269900</v>
      </c>
      <c r="CO128" s="81"/>
      <c r="CP128" s="81"/>
      <c r="CQ128" s="81"/>
      <c r="CR128" s="81"/>
      <c r="CS128" s="81">
        <v>9145800</v>
      </c>
      <c r="CT128" s="81"/>
      <c r="CU128" s="81"/>
      <c r="CV128" s="81"/>
      <c r="CW128" s="81"/>
      <c r="CX128" s="81">
        <v>11044000</v>
      </c>
      <c r="CY128" s="81"/>
      <c r="CZ128" s="81"/>
      <c r="DA128" s="81"/>
      <c r="DB128" s="81"/>
      <c r="DC128" s="81">
        <v>13039500</v>
      </c>
      <c r="DD128" s="81"/>
      <c r="DE128" s="81"/>
      <c r="DF128" s="81"/>
      <c r="DG128" s="81"/>
      <c r="DH128" s="81">
        <v>14073200</v>
      </c>
      <c r="DI128" s="81"/>
      <c r="DJ128" s="81"/>
      <c r="DK128" s="81"/>
      <c r="DL128" s="81"/>
      <c r="DM128" s="81">
        <v>15210500</v>
      </c>
      <c r="DN128" s="81"/>
      <c r="DO128" s="81"/>
      <c r="DP128" s="81"/>
      <c r="DQ128" s="81"/>
      <c r="DR128" s="81">
        <v>15450000</v>
      </c>
      <c r="DS128" s="81"/>
      <c r="DT128" s="81"/>
      <c r="DU128" s="81"/>
      <c r="DV128" s="81"/>
      <c r="DW128" s="81">
        <v>18550673</v>
      </c>
      <c r="DX128" s="81"/>
      <c r="DY128" s="81"/>
      <c r="DZ128" s="81"/>
      <c r="EA128" s="81"/>
      <c r="EB128" s="81">
        <v>22217624</v>
      </c>
      <c r="EC128" s="81"/>
      <c r="ED128" s="81"/>
      <c r="EE128" s="81"/>
      <c r="EF128" s="81"/>
      <c r="EG128" s="81">
        <v>21902083</v>
      </c>
      <c r="EH128" s="81"/>
      <c r="EI128" s="81"/>
      <c r="EJ128" s="81"/>
      <c r="EK128" s="81"/>
      <c r="EL128" s="81">
        <v>23130944</v>
      </c>
      <c r="EM128" s="81"/>
      <c r="EN128" s="81"/>
      <c r="EO128" s="81"/>
      <c r="EP128" s="81"/>
      <c r="EQ128" s="81">
        <v>25853871</v>
      </c>
      <c r="ER128" s="81"/>
      <c r="ES128" s="81"/>
      <c r="ET128" s="81"/>
      <c r="EU128" s="81"/>
      <c r="EV128" s="81">
        <v>24909387</v>
      </c>
      <c r="EW128" s="81"/>
      <c r="EX128" s="81"/>
      <c r="EY128" s="81"/>
      <c r="EZ128" s="81"/>
      <c r="FA128" s="81">
        <v>22394590</v>
      </c>
      <c r="FB128" s="81"/>
      <c r="FC128" s="81"/>
      <c r="FD128" s="81"/>
      <c r="FE128" s="81"/>
      <c r="FF128" s="81">
        <v>22680968</v>
      </c>
      <c r="FG128" s="81"/>
      <c r="FH128" s="81"/>
      <c r="FI128" s="81"/>
      <c r="FJ128" s="81"/>
      <c r="FK128" s="81">
        <v>23063020</v>
      </c>
      <c r="FL128" s="81"/>
      <c r="FM128" s="81"/>
      <c r="FN128" s="81"/>
      <c r="FO128" s="81"/>
      <c r="FP128" s="81">
        <v>20422834</v>
      </c>
      <c r="FQ128" s="81"/>
      <c r="FR128" s="81"/>
      <c r="FS128" s="81"/>
      <c r="FT128" s="81"/>
      <c r="FU128" s="81">
        <v>18232162</v>
      </c>
      <c r="FV128" s="81"/>
      <c r="FW128" s="81"/>
      <c r="FX128" s="81"/>
      <c r="FY128" s="81"/>
      <c r="FZ128" s="81">
        <v>16567106</v>
      </c>
      <c r="GA128" s="81"/>
      <c r="GB128" s="81"/>
      <c r="GC128" s="81"/>
      <c r="GD128" s="81"/>
      <c r="GE128" s="81">
        <v>14974665</v>
      </c>
      <c r="GF128" s="81"/>
      <c r="GG128" s="81"/>
      <c r="GH128" s="81"/>
      <c r="GI128" s="81"/>
      <c r="GJ128" s="81">
        <v>13484138</v>
      </c>
      <c r="GK128" s="81"/>
      <c r="GL128" s="81"/>
      <c r="GM128" s="81"/>
      <c r="GN128" s="81"/>
      <c r="GO128" s="81">
        <v>12015374</v>
      </c>
      <c r="GP128" s="81"/>
      <c r="GQ128" s="81"/>
      <c r="GR128" s="81"/>
      <c r="GS128" s="81"/>
      <c r="GT128" s="81">
        <v>10652553</v>
      </c>
      <c r="GU128" s="81"/>
      <c r="GV128" s="81"/>
      <c r="GW128" s="81"/>
      <c r="GX128" s="81"/>
      <c r="GY128" s="81">
        <v>9592316</v>
      </c>
    </row>
    <row r="129" spans="1:207" ht="14.5">
      <c r="A129" s="81" t="s">
        <v>34</v>
      </c>
      <c r="B129" s="81" t="s">
        <v>37</v>
      </c>
      <c r="C129" s="82" t="s">
        <v>20</v>
      </c>
      <c r="D129" s="88">
        <v>45017</v>
      </c>
      <c r="E129" s="88"/>
      <c r="F129" s="7" t="s">
        <v>146</v>
      </c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>
        <v>1905400</v>
      </c>
      <c r="BF129" s="81"/>
      <c r="BG129" s="81"/>
      <c r="BH129" s="81"/>
      <c r="BI129" s="81"/>
      <c r="BJ129" s="81">
        <v>2220100</v>
      </c>
      <c r="BK129" s="81"/>
      <c r="BL129" s="81"/>
      <c r="BM129" s="81"/>
      <c r="BN129" s="81"/>
      <c r="BO129" s="81">
        <v>2537800</v>
      </c>
      <c r="BP129" s="81"/>
      <c r="BQ129" s="81"/>
      <c r="BR129" s="81"/>
      <c r="BS129" s="81"/>
      <c r="BT129" s="81">
        <v>2905100</v>
      </c>
      <c r="BU129" s="81"/>
      <c r="BV129" s="81"/>
      <c r="BW129" s="81"/>
      <c r="BX129" s="81"/>
      <c r="BY129" s="81">
        <v>3225700</v>
      </c>
      <c r="BZ129" s="81"/>
      <c r="CA129" s="81"/>
      <c r="CB129" s="81"/>
      <c r="CC129" s="81"/>
      <c r="CD129" s="81">
        <v>3803100</v>
      </c>
      <c r="CE129" s="81"/>
      <c r="CF129" s="81"/>
      <c r="CG129" s="81"/>
      <c r="CH129" s="81"/>
      <c r="CI129" s="81">
        <v>4748900</v>
      </c>
      <c r="CJ129" s="81"/>
      <c r="CK129" s="81"/>
      <c r="CL129" s="81"/>
      <c r="CM129" s="81"/>
      <c r="CN129" s="81">
        <v>5592600</v>
      </c>
      <c r="CO129" s="81"/>
      <c r="CP129" s="81"/>
      <c r="CQ129" s="81"/>
      <c r="CR129" s="81"/>
      <c r="CS129" s="81">
        <v>6572100</v>
      </c>
      <c r="CT129" s="81"/>
      <c r="CU129" s="81"/>
      <c r="CV129" s="81"/>
      <c r="CW129" s="81"/>
      <c r="CX129" s="81">
        <v>6526600</v>
      </c>
      <c r="CY129" s="81"/>
      <c r="CZ129" s="81"/>
      <c r="DA129" s="81"/>
      <c r="DB129" s="81"/>
      <c r="DC129" s="81">
        <v>7950000</v>
      </c>
      <c r="DD129" s="81"/>
      <c r="DE129" s="81"/>
      <c r="DF129" s="81"/>
      <c r="DG129" s="81"/>
      <c r="DH129" s="81">
        <v>9475100</v>
      </c>
      <c r="DI129" s="81"/>
      <c r="DJ129" s="81"/>
      <c r="DK129" s="81"/>
      <c r="DL129" s="81"/>
      <c r="DM129" s="81">
        <v>10380900</v>
      </c>
      <c r="DN129" s="81"/>
      <c r="DO129" s="81"/>
      <c r="DP129" s="81"/>
      <c r="DQ129" s="81"/>
      <c r="DR129" s="81">
        <v>11349900</v>
      </c>
      <c r="DS129" s="81"/>
      <c r="DT129" s="81"/>
      <c r="DU129" s="81"/>
      <c r="DV129" s="81"/>
      <c r="DW129" s="81">
        <v>12007144</v>
      </c>
      <c r="DX129" s="81"/>
      <c r="DY129" s="81"/>
      <c r="DZ129" s="81"/>
      <c r="EA129" s="81"/>
      <c r="EB129" s="81">
        <v>14326744</v>
      </c>
      <c r="EC129" s="81"/>
      <c r="ED129" s="81"/>
      <c r="EE129" s="81"/>
      <c r="EF129" s="81"/>
      <c r="EG129" s="81">
        <v>17548205</v>
      </c>
      <c r="EH129" s="81"/>
      <c r="EI129" s="81"/>
      <c r="EJ129" s="81"/>
      <c r="EK129" s="81"/>
      <c r="EL129" s="81">
        <v>17352876</v>
      </c>
      <c r="EM129" s="81"/>
      <c r="EN129" s="81"/>
      <c r="EO129" s="81"/>
      <c r="EP129" s="81"/>
      <c r="EQ129" s="81">
        <v>18472590</v>
      </c>
      <c r="ER129" s="81"/>
      <c r="ES129" s="81"/>
      <c r="ET129" s="81"/>
      <c r="EU129" s="81"/>
      <c r="EV129" s="81">
        <v>20899564</v>
      </c>
      <c r="EW129" s="81"/>
      <c r="EX129" s="81"/>
      <c r="EY129" s="81"/>
      <c r="EZ129" s="81"/>
      <c r="FA129" s="81">
        <v>20220558</v>
      </c>
      <c r="FB129" s="81"/>
      <c r="FC129" s="81"/>
      <c r="FD129" s="81"/>
      <c r="FE129" s="81"/>
      <c r="FF129" s="81">
        <v>18190407</v>
      </c>
      <c r="FG129" s="81"/>
      <c r="FH129" s="81"/>
      <c r="FI129" s="81"/>
      <c r="FJ129" s="81"/>
      <c r="FK129" s="81">
        <v>18550046</v>
      </c>
      <c r="FL129" s="81"/>
      <c r="FM129" s="81"/>
      <c r="FN129" s="81"/>
      <c r="FO129" s="81"/>
      <c r="FP129" s="81">
        <v>18985602</v>
      </c>
      <c r="FQ129" s="81"/>
      <c r="FR129" s="81"/>
      <c r="FS129" s="81"/>
      <c r="FT129" s="81"/>
      <c r="FU129" s="81">
        <v>16841627</v>
      </c>
      <c r="FV129" s="81"/>
      <c r="FW129" s="81"/>
      <c r="FX129" s="81"/>
      <c r="FY129" s="81"/>
      <c r="FZ129" s="81">
        <v>15105756</v>
      </c>
      <c r="GA129" s="81"/>
      <c r="GB129" s="81"/>
      <c r="GC129" s="81"/>
      <c r="GD129" s="81"/>
      <c r="GE129" s="81">
        <v>13798556</v>
      </c>
      <c r="GF129" s="81"/>
      <c r="GG129" s="81"/>
      <c r="GH129" s="81"/>
      <c r="GI129" s="81"/>
      <c r="GJ129" s="81">
        <v>12535509</v>
      </c>
      <c r="GK129" s="81"/>
      <c r="GL129" s="81"/>
      <c r="GM129" s="81"/>
      <c r="GN129" s="81"/>
      <c r="GO129" s="81">
        <v>11341445</v>
      </c>
      <c r="GP129" s="81"/>
      <c r="GQ129" s="81"/>
      <c r="GR129" s="81"/>
      <c r="GS129" s="81"/>
      <c r="GT129" s="81">
        <v>10139231</v>
      </c>
      <c r="GU129" s="81"/>
      <c r="GV129" s="81"/>
      <c r="GW129" s="81"/>
      <c r="GX129" s="81"/>
      <c r="GY129" s="81">
        <v>9020748</v>
      </c>
    </row>
    <row r="130" spans="1:207" ht="14.5">
      <c r="A130" s="81" t="s">
        <v>34</v>
      </c>
      <c r="B130" s="81" t="s">
        <v>37</v>
      </c>
      <c r="C130" s="82" t="s">
        <v>20</v>
      </c>
      <c r="D130" s="88">
        <v>45017</v>
      </c>
      <c r="E130" s="88"/>
      <c r="F130" s="7" t="s">
        <v>147</v>
      </c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>
        <v>1174900</v>
      </c>
      <c r="BF130" s="81"/>
      <c r="BG130" s="81"/>
      <c r="BH130" s="81"/>
      <c r="BI130" s="81"/>
      <c r="BJ130" s="81">
        <v>1440000</v>
      </c>
      <c r="BK130" s="81"/>
      <c r="BL130" s="81"/>
      <c r="BM130" s="81"/>
      <c r="BN130" s="81"/>
      <c r="BO130" s="81">
        <v>1735400</v>
      </c>
      <c r="BP130" s="81"/>
      <c r="BQ130" s="81"/>
      <c r="BR130" s="81"/>
      <c r="BS130" s="81"/>
      <c r="BT130" s="81">
        <v>2007700</v>
      </c>
      <c r="BU130" s="81"/>
      <c r="BV130" s="81"/>
      <c r="BW130" s="81"/>
      <c r="BX130" s="81"/>
      <c r="BY130" s="81">
        <v>2360400</v>
      </c>
      <c r="BZ130" s="81"/>
      <c r="CA130" s="81"/>
      <c r="CB130" s="81"/>
      <c r="CC130" s="81"/>
      <c r="CD130" s="81">
        <v>2723800</v>
      </c>
      <c r="CE130" s="81"/>
      <c r="CF130" s="81"/>
      <c r="CG130" s="81"/>
      <c r="CH130" s="81"/>
      <c r="CI130" s="81">
        <v>3152400</v>
      </c>
      <c r="CJ130" s="81"/>
      <c r="CK130" s="81"/>
      <c r="CL130" s="81"/>
      <c r="CM130" s="81"/>
      <c r="CN130" s="81">
        <v>3920100</v>
      </c>
      <c r="CO130" s="81"/>
      <c r="CP130" s="81"/>
      <c r="CQ130" s="81"/>
      <c r="CR130" s="81"/>
      <c r="CS130" s="81">
        <v>3298700</v>
      </c>
      <c r="CT130" s="81"/>
      <c r="CU130" s="81"/>
      <c r="CV130" s="81"/>
      <c r="CW130" s="81"/>
      <c r="CX130" s="81">
        <v>3958300</v>
      </c>
      <c r="CY130" s="81"/>
      <c r="CZ130" s="81"/>
      <c r="DA130" s="81"/>
      <c r="DB130" s="81"/>
      <c r="DC130" s="81">
        <v>3978000</v>
      </c>
      <c r="DD130" s="81"/>
      <c r="DE130" s="81"/>
      <c r="DF130" s="81"/>
      <c r="DG130" s="81"/>
      <c r="DH130" s="81">
        <v>5002500</v>
      </c>
      <c r="DI130" s="81"/>
      <c r="DJ130" s="81"/>
      <c r="DK130" s="81"/>
      <c r="DL130" s="81"/>
      <c r="DM130" s="81">
        <v>6120500</v>
      </c>
      <c r="DN130" s="81"/>
      <c r="DO130" s="81"/>
      <c r="DP130" s="81"/>
      <c r="DQ130" s="81"/>
      <c r="DR130" s="81">
        <v>6752900</v>
      </c>
      <c r="DS130" s="81"/>
      <c r="DT130" s="81"/>
      <c r="DU130" s="81"/>
      <c r="DV130" s="81"/>
      <c r="DW130" s="81">
        <v>7423031</v>
      </c>
      <c r="DX130" s="81"/>
      <c r="DY130" s="81"/>
      <c r="DZ130" s="81"/>
      <c r="EA130" s="81"/>
      <c r="EB130" s="81">
        <v>8008389</v>
      </c>
      <c r="EC130" s="81"/>
      <c r="ED130" s="81"/>
      <c r="EE130" s="81"/>
      <c r="EF130" s="81"/>
      <c r="EG130" s="81">
        <v>9916145</v>
      </c>
      <c r="EH130" s="81"/>
      <c r="EI130" s="81"/>
      <c r="EJ130" s="81"/>
      <c r="EK130" s="81"/>
      <c r="EL130" s="81">
        <v>12275082</v>
      </c>
      <c r="EM130" s="81"/>
      <c r="EN130" s="81"/>
      <c r="EO130" s="81"/>
      <c r="EP130" s="81"/>
      <c r="EQ130" s="81">
        <v>12203311</v>
      </c>
      <c r="ER130" s="81"/>
      <c r="ES130" s="81"/>
      <c r="ET130" s="81"/>
      <c r="EU130" s="81"/>
      <c r="EV130" s="81">
        <v>13140384</v>
      </c>
      <c r="EW130" s="81"/>
      <c r="EX130" s="81"/>
      <c r="EY130" s="81"/>
      <c r="EZ130" s="81"/>
      <c r="FA130" s="81">
        <v>15119471</v>
      </c>
      <c r="FB130" s="81"/>
      <c r="FC130" s="81"/>
      <c r="FD130" s="81"/>
      <c r="FE130" s="81"/>
      <c r="FF130" s="81">
        <v>14735216</v>
      </c>
      <c r="FG130" s="81"/>
      <c r="FH130" s="81"/>
      <c r="FI130" s="81"/>
      <c r="FJ130" s="81"/>
      <c r="FK130" s="81">
        <v>13295680</v>
      </c>
      <c r="FL130" s="81"/>
      <c r="FM130" s="81"/>
      <c r="FN130" s="81"/>
      <c r="FO130" s="81"/>
      <c r="FP130" s="81">
        <v>13701198</v>
      </c>
      <c r="FQ130" s="81"/>
      <c r="FR130" s="81"/>
      <c r="FS130" s="81"/>
      <c r="FT130" s="81"/>
      <c r="FU130" s="81">
        <v>14165013</v>
      </c>
      <c r="FV130" s="81"/>
      <c r="FW130" s="81"/>
      <c r="FX130" s="81"/>
      <c r="FY130" s="81"/>
      <c r="FZ130" s="81">
        <v>12604338</v>
      </c>
      <c r="GA130" s="81"/>
      <c r="GB130" s="81"/>
      <c r="GC130" s="81"/>
      <c r="GD130" s="81"/>
      <c r="GE130" s="81">
        <v>11377462</v>
      </c>
      <c r="GF130" s="81"/>
      <c r="GG130" s="81"/>
      <c r="GH130" s="81"/>
      <c r="GI130" s="81"/>
      <c r="GJ130" s="81">
        <v>10471335</v>
      </c>
      <c r="GK130" s="81"/>
      <c r="GL130" s="81"/>
      <c r="GM130" s="81"/>
      <c r="GN130" s="81"/>
      <c r="GO130" s="81">
        <v>9582533</v>
      </c>
      <c r="GP130" s="81"/>
      <c r="GQ130" s="81"/>
      <c r="GR130" s="81"/>
      <c r="GS130" s="81"/>
      <c r="GT130" s="81">
        <v>8723314</v>
      </c>
      <c r="GU130" s="81"/>
      <c r="GV130" s="81"/>
      <c r="GW130" s="81"/>
      <c r="GX130" s="81"/>
      <c r="GY130" s="81">
        <v>7829978</v>
      </c>
    </row>
    <row r="131" spans="1:207" ht="14.5">
      <c r="A131" s="81" t="s">
        <v>34</v>
      </c>
      <c r="B131" s="81" t="s">
        <v>37</v>
      </c>
      <c r="C131" s="82" t="s">
        <v>20</v>
      </c>
      <c r="D131" s="88">
        <v>45017</v>
      </c>
      <c r="E131" s="88"/>
      <c r="F131" s="7" t="s">
        <v>148</v>
      </c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>
        <v>266700</v>
      </c>
      <c r="BF131" s="81"/>
      <c r="BG131" s="81"/>
      <c r="BH131" s="81"/>
      <c r="BI131" s="81"/>
      <c r="BJ131" s="81">
        <v>304900</v>
      </c>
      <c r="BK131" s="81"/>
      <c r="BL131" s="81"/>
      <c r="BM131" s="81"/>
      <c r="BN131" s="81"/>
      <c r="BO131" s="81">
        <v>407600</v>
      </c>
      <c r="BP131" s="81"/>
      <c r="BQ131" s="81"/>
      <c r="BR131" s="81"/>
      <c r="BS131" s="81"/>
      <c r="BT131" s="81">
        <v>486800</v>
      </c>
      <c r="BU131" s="81"/>
      <c r="BV131" s="81"/>
      <c r="BW131" s="81"/>
      <c r="BX131" s="81"/>
      <c r="BY131" s="81">
        <v>570600</v>
      </c>
      <c r="BZ131" s="81"/>
      <c r="CA131" s="81"/>
      <c r="CB131" s="81"/>
      <c r="CC131" s="81"/>
      <c r="CD131" s="81">
        <v>683400</v>
      </c>
      <c r="CE131" s="81"/>
      <c r="CF131" s="81"/>
      <c r="CG131" s="81"/>
      <c r="CH131" s="81"/>
      <c r="CI131" s="81">
        <v>800900</v>
      </c>
      <c r="CJ131" s="81"/>
      <c r="CK131" s="81"/>
      <c r="CL131" s="81"/>
      <c r="CM131" s="81"/>
      <c r="CN131" s="81">
        <v>926600</v>
      </c>
      <c r="CO131" s="81"/>
      <c r="CP131" s="81"/>
      <c r="CQ131" s="81"/>
      <c r="CR131" s="81"/>
      <c r="CS131" s="81">
        <v>1240000</v>
      </c>
      <c r="CT131" s="81"/>
      <c r="CU131" s="81"/>
      <c r="CV131" s="81"/>
      <c r="CW131" s="81"/>
      <c r="CX131" s="81">
        <v>1529200</v>
      </c>
      <c r="CY131" s="81"/>
      <c r="CZ131" s="81"/>
      <c r="DA131" s="81"/>
      <c r="DB131" s="81"/>
      <c r="DC131" s="81">
        <v>1874100</v>
      </c>
      <c r="DD131" s="81"/>
      <c r="DE131" s="81"/>
      <c r="DF131" s="81"/>
      <c r="DG131" s="81"/>
      <c r="DH131" s="81">
        <v>1972700</v>
      </c>
      <c r="DI131" s="81"/>
      <c r="DJ131" s="81"/>
      <c r="DK131" s="81"/>
      <c r="DL131" s="81"/>
      <c r="DM131" s="81">
        <v>2581900</v>
      </c>
      <c r="DN131" s="81"/>
      <c r="DO131" s="81"/>
      <c r="DP131" s="81"/>
      <c r="DQ131" s="81"/>
      <c r="DR131" s="81">
        <v>3233200</v>
      </c>
      <c r="DS131" s="81"/>
      <c r="DT131" s="81"/>
      <c r="DU131" s="81"/>
      <c r="DV131" s="81"/>
      <c r="DW131" s="81">
        <v>3497928</v>
      </c>
      <c r="DX131" s="81"/>
      <c r="DY131" s="81"/>
      <c r="DZ131" s="81"/>
      <c r="EA131" s="81"/>
      <c r="EB131" s="81">
        <v>3881965</v>
      </c>
      <c r="EC131" s="81"/>
      <c r="ED131" s="81"/>
      <c r="EE131" s="81"/>
      <c r="EF131" s="81"/>
      <c r="EG131" s="81">
        <v>4438121</v>
      </c>
      <c r="EH131" s="81"/>
      <c r="EI131" s="81"/>
      <c r="EJ131" s="81"/>
      <c r="EK131" s="81"/>
      <c r="EL131" s="81">
        <v>5591841</v>
      </c>
      <c r="EM131" s="81"/>
      <c r="EN131" s="81"/>
      <c r="EO131" s="81"/>
      <c r="EP131" s="81"/>
      <c r="EQ131" s="81">
        <v>7008838</v>
      </c>
      <c r="ER131" s="81"/>
      <c r="ES131" s="81"/>
      <c r="ET131" s="81"/>
      <c r="EU131" s="81"/>
      <c r="EV131" s="81">
        <v>7033677</v>
      </c>
      <c r="EW131" s="81"/>
      <c r="EX131" s="81"/>
      <c r="EY131" s="81"/>
      <c r="EZ131" s="81"/>
      <c r="FA131" s="81">
        <v>7697622</v>
      </c>
      <c r="FB131" s="81"/>
      <c r="FC131" s="81"/>
      <c r="FD131" s="81"/>
      <c r="FE131" s="81"/>
      <c r="FF131" s="81">
        <v>9067869</v>
      </c>
      <c r="FG131" s="81"/>
      <c r="FH131" s="81"/>
      <c r="FI131" s="81"/>
      <c r="FJ131" s="81"/>
      <c r="FK131" s="81">
        <v>8960725</v>
      </c>
      <c r="FL131" s="81"/>
      <c r="FM131" s="81"/>
      <c r="FN131" s="81"/>
      <c r="FO131" s="81"/>
      <c r="FP131" s="81">
        <v>8164940</v>
      </c>
      <c r="FQ131" s="81"/>
      <c r="FR131" s="81"/>
      <c r="FS131" s="81"/>
      <c r="FT131" s="81"/>
      <c r="FU131" s="81">
        <v>8560371</v>
      </c>
      <c r="FV131" s="81"/>
      <c r="FW131" s="81"/>
      <c r="FX131" s="81"/>
      <c r="FY131" s="81"/>
      <c r="FZ131" s="81">
        <v>9003297</v>
      </c>
      <c r="GA131" s="81"/>
      <c r="GB131" s="81"/>
      <c r="GC131" s="81"/>
      <c r="GD131" s="81"/>
      <c r="GE131" s="81">
        <v>8070812</v>
      </c>
      <c r="GF131" s="81"/>
      <c r="GG131" s="81"/>
      <c r="GH131" s="81"/>
      <c r="GI131" s="81"/>
      <c r="GJ131" s="81">
        <v>7359288</v>
      </c>
      <c r="GK131" s="81"/>
      <c r="GL131" s="81"/>
      <c r="GM131" s="81"/>
      <c r="GN131" s="81"/>
      <c r="GO131" s="81">
        <v>6857474</v>
      </c>
      <c r="GP131" s="81"/>
      <c r="GQ131" s="81"/>
      <c r="GR131" s="81"/>
      <c r="GS131" s="81"/>
      <c r="GT131" s="81">
        <v>6346512</v>
      </c>
      <c r="GU131" s="81"/>
      <c r="GV131" s="81"/>
      <c r="GW131" s="81"/>
      <c r="GX131" s="81"/>
      <c r="GY131" s="81">
        <v>5835279</v>
      </c>
    </row>
    <row r="132" spans="1:207" ht="14.5">
      <c r="A132" s="81" t="s">
        <v>34</v>
      </c>
      <c r="B132" s="81" t="s">
        <v>37</v>
      </c>
      <c r="C132" s="82" t="s">
        <v>20</v>
      </c>
      <c r="D132" s="88">
        <v>45017</v>
      </c>
      <c r="E132" s="88"/>
      <c r="F132" s="7" t="s">
        <v>149</v>
      </c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>
        <v>59800</v>
      </c>
      <c r="BF132" s="81"/>
      <c r="BG132" s="81"/>
      <c r="BH132" s="81"/>
      <c r="BI132" s="81"/>
      <c r="BJ132" s="81">
        <v>67200</v>
      </c>
      <c r="BK132" s="81"/>
      <c r="BL132" s="81"/>
      <c r="BM132" s="81"/>
      <c r="BN132" s="81"/>
      <c r="BO132" s="81">
        <v>79300</v>
      </c>
      <c r="BP132" s="81"/>
      <c r="BQ132" s="81"/>
      <c r="BR132" s="81"/>
      <c r="BS132" s="81"/>
      <c r="BT132" s="81">
        <v>108800</v>
      </c>
      <c r="BU132" s="81"/>
      <c r="BV132" s="81"/>
      <c r="BW132" s="81"/>
      <c r="BX132" s="81"/>
      <c r="BY132" s="81">
        <v>133200</v>
      </c>
      <c r="BZ132" s="81"/>
      <c r="CA132" s="81"/>
      <c r="CB132" s="81"/>
      <c r="CC132" s="81"/>
      <c r="CD132" s="81">
        <v>164300</v>
      </c>
      <c r="CE132" s="81"/>
      <c r="CF132" s="81"/>
      <c r="CG132" s="81"/>
      <c r="CH132" s="81"/>
      <c r="CI132" s="81">
        <v>209900</v>
      </c>
      <c r="CJ132" s="81"/>
      <c r="CK132" s="81"/>
      <c r="CL132" s="81"/>
      <c r="CM132" s="81"/>
      <c r="CN132" s="81">
        <v>253900</v>
      </c>
      <c r="CO132" s="81"/>
      <c r="CP132" s="81"/>
      <c r="CQ132" s="81"/>
      <c r="CR132" s="81"/>
      <c r="CS132" s="81">
        <v>298700</v>
      </c>
      <c r="CT132" s="81"/>
      <c r="CU132" s="81"/>
      <c r="CV132" s="81"/>
      <c r="CW132" s="81"/>
      <c r="CX132" s="81">
        <v>407500</v>
      </c>
      <c r="CY132" s="81"/>
      <c r="CZ132" s="81"/>
      <c r="DA132" s="81"/>
      <c r="DB132" s="81"/>
      <c r="DC132" s="81">
        <v>507600</v>
      </c>
      <c r="DD132" s="81"/>
      <c r="DE132" s="81"/>
      <c r="DF132" s="81"/>
      <c r="DG132" s="81"/>
      <c r="DH132" s="81">
        <v>652000</v>
      </c>
      <c r="DI132" s="81"/>
      <c r="DJ132" s="81"/>
      <c r="DK132" s="81"/>
      <c r="DL132" s="81"/>
      <c r="DM132" s="81">
        <v>728100</v>
      </c>
      <c r="DN132" s="81"/>
      <c r="DO132" s="81"/>
      <c r="DP132" s="81"/>
      <c r="DQ132" s="81"/>
      <c r="DR132" s="81">
        <v>1009500</v>
      </c>
      <c r="DS132" s="81"/>
      <c r="DT132" s="81"/>
      <c r="DU132" s="81"/>
      <c r="DV132" s="81"/>
      <c r="DW132" s="81">
        <v>1171102</v>
      </c>
      <c r="DX132" s="81"/>
      <c r="DY132" s="81"/>
      <c r="DZ132" s="81"/>
      <c r="EA132" s="81"/>
      <c r="EB132" s="81">
        <v>1303176</v>
      </c>
      <c r="EC132" s="81"/>
      <c r="ED132" s="81"/>
      <c r="EE132" s="81"/>
      <c r="EF132" s="81"/>
      <c r="EG132" s="81">
        <v>1539994</v>
      </c>
      <c r="EH132" s="81"/>
      <c r="EI132" s="81"/>
      <c r="EJ132" s="81"/>
      <c r="EK132" s="81"/>
      <c r="EL132" s="81">
        <v>1800534</v>
      </c>
      <c r="EM132" s="81"/>
      <c r="EN132" s="81"/>
      <c r="EO132" s="81"/>
      <c r="EP132" s="81"/>
      <c r="EQ132" s="81">
        <v>2301494</v>
      </c>
      <c r="ER132" s="81"/>
      <c r="ES132" s="81"/>
      <c r="ET132" s="81"/>
      <c r="EU132" s="81"/>
      <c r="EV132" s="81">
        <v>2928068</v>
      </c>
      <c r="EW132" s="81"/>
      <c r="EX132" s="81"/>
      <c r="EY132" s="81"/>
      <c r="EZ132" s="81"/>
      <c r="FA132" s="81">
        <v>2989420</v>
      </c>
      <c r="FB132" s="81"/>
      <c r="FC132" s="81"/>
      <c r="FD132" s="81"/>
      <c r="FE132" s="81"/>
      <c r="FF132" s="81">
        <v>3342758</v>
      </c>
      <c r="FG132" s="81"/>
      <c r="FH132" s="81"/>
      <c r="FI132" s="81"/>
      <c r="FJ132" s="81"/>
      <c r="FK132" s="81">
        <v>4052153</v>
      </c>
      <c r="FL132" s="81"/>
      <c r="FM132" s="81"/>
      <c r="FN132" s="81"/>
      <c r="FO132" s="81"/>
      <c r="FP132" s="81">
        <v>4099800</v>
      </c>
      <c r="FQ132" s="81"/>
      <c r="FR132" s="81"/>
      <c r="FS132" s="81"/>
      <c r="FT132" s="81"/>
      <c r="FU132" s="81">
        <v>3830811</v>
      </c>
      <c r="FV132" s="81"/>
      <c r="FW132" s="81"/>
      <c r="FX132" s="81"/>
      <c r="FY132" s="81"/>
      <c r="FZ132" s="81">
        <v>4122927</v>
      </c>
      <c r="GA132" s="81"/>
      <c r="GB132" s="81"/>
      <c r="GC132" s="81"/>
      <c r="GD132" s="81"/>
      <c r="GE132" s="81">
        <v>4451233</v>
      </c>
      <c r="GF132" s="81"/>
      <c r="GG132" s="81"/>
      <c r="GH132" s="81"/>
      <c r="GI132" s="81"/>
      <c r="GJ132" s="81">
        <v>4053762</v>
      </c>
      <c r="GK132" s="81"/>
      <c r="GL132" s="81"/>
      <c r="GM132" s="81"/>
      <c r="GN132" s="81"/>
      <c r="GO132" s="81">
        <v>3761638</v>
      </c>
      <c r="GP132" s="81"/>
      <c r="GQ132" s="81"/>
      <c r="GR132" s="81"/>
      <c r="GS132" s="81"/>
      <c r="GT132" s="81">
        <v>3576020</v>
      </c>
      <c r="GU132" s="81"/>
      <c r="GV132" s="81"/>
      <c r="GW132" s="81"/>
      <c r="GX132" s="81"/>
      <c r="GY132" s="81">
        <v>3376350</v>
      </c>
    </row>
    <row r="133" spans="1:207" ht="14.5">
      <c r="A133" s="81" t="s">
        <v>34</v>
      </c>
      <c r="B133" s="81" t="s">
        <v>37</v>
      </c>
      <c r="C133" s="82" t="s">
        <v>20</v>
      </c>
      <c r="D133" s="88">
        <v>45017</v>
      </c>
      <c r="E133" s="88"/>
      <c r="F133" s="7" t="s">
        <v>150</v>
      </c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>
        <v>9300</v>
      </c>
      <c r="BF133" s="81"/>
      <c r="BG133" s="81"/>
      <c r="BH133" s="81"/>
      <c r="BI133" s="81"/>
      <c r="BJ133" s="81">
        <v>9700</v>
      </c>
      <c r="BK133" s="81"/>
      <c r="BL133" s="81"/>
      <c r="BM133" s="81"/>
      <c r="BN133" s="81"/>
      <c r="BO133" s="81">
        <v>11100</v>
      </c>
      <c r="BP133" s="81"/>
      <c r="BQ133" s="81"/>
      <c r="BR133" s="81"/>
      <c r="BS133" s="81"/>
      <c r="BT133" s="81">
        <v>13000</v>
      </c>
      <c r="BU133" s="81"/>
      <c r="BV133" s="81"/>
      <c r="BW133" s="81"/>
      <c r="BX133" s="81"/>
      <c r="BY133" s="81">
        <v>18500</v>
      </c>
      <c r="BZ133" s="81"/>
      <c r="CA133" s="81"/>
      <c r="CB133" s="81"/>
      <c r="CC133" s="81"/>
      <c r="CD133" s="81">
        <v>24000</v>
      </c>
      <c r="CE133" s="81"/>
      <c r="CF133" s="81"/>
      <c r="CG133" s="81"/>
      <c r="CH133" s="81"/>
      <c r="CI133" s="81">
        <v>32600</v>
      </c>
      <c r="CJ133" s="81"/>
      <c r="CK133" s="81"/>
      <c r="CL133" s="81"/>
      <c r="CM133" s="81"/>
      <c r="CN133" s="81">
        <v>43900</v>
      </c>
      <c r="CO133" s="81"/>
      <c r="CP133" s="81"/>
      <c r="CQ133" s="81"/>
      <c r="CR133" s="81"/>
      <c r="CS133" s="81">
        <v>53200</v>
      </c>
      <c r="CT133" s="81"/>
      <c r="CU133" s="81"/>
      <c r="CV133" s="81"/>
      <c r="CW133" s="81"/>
      <c r="CX133" s="81">
        <v>62400</v>
      </c>
      <c r="CY133" s="81"/>
      <c r="CZ133" s="81"/>
      <c r="DA133" s="81"/>
      <c r="DB133" s="81"/>
      <c r="DC133" s="81">
        <v>85100</v>
      </c>
      <c r="DD133" s="81"/>
      <c r="DE133" s="81"/>
      <c r="DF133" s="81"/>
      <c r="DG133" s="81"/>
      <c r="DH133" s="81">
        <v>112700</v>
      </c>
      <c r="DI133" s="81"/>
      <c r="DJ133" s="81"/>
      <c r="DK133" s="81"/>
      <c r="DL133" s="81"/>
      <c r="DM133" s="81">
        <v>154900</v>
      </c>
      <c r="DN133" s="81"/>
      <c r="DO133" s="81"/>
      <c r="DP133" s="81"/>
      <c r="DQ133" s="81"/>
      <c r="DR133" s="81">
        <v>184400</v>
      </c>
      <c r="DS133" s="81"/>
      <c r="DT133" s="81"/>
      <c r="DU133" s="81"/>
      <c r="DV133" s="81"/>
      <c r="DW133" s="81">
        <v>225155</v>
      </c>
      <c r="DX133" s="81"/>
      <c r="DY133" s="81"/>
      <c r="DZ133" s="81"/>
      <c r="EA133" s="81"/>
      <c r="EB133" s="81">
        <v>273566</v>
      </c>
      <c r="EC133" s="81"/>
      <c r="ED133" s="81"/>
      <c r="EE133" s="81"/>
      <c r="EF133" s="81"/>
      <c r="EG133" s="81">
        <v>321588</v>
      </c>
      <c r="EH133" s="81"/>
      <c r="EI133" s="81"/>
      <c r="EJ133" s="81"/>
      <c r="EK133" s="81"/>
      <c r="EL133" s="81">
        <v>388322</v>
      </c>
      <c r="EM133" s="81"/>
      <c r="EN133" s="81"/>
      <c r="EO133" s="81"/>
      <c r="EP133" s="81"/>
      <c r="EQ133" s="81">
        <v>459043</v>
      </c>
      <c r="ER133" s="81"/>
      <c r="ES133" s="81"/>
      <c r="ET133" s="81"/>
      <c r="EU133" s="81"/>
      <c r="EV133" s="81">
        <v>589690</v>
      </c>
      <c r="EW133" s="81"/>
      <c r="EX133" s="81"/>
      <c r="EY133" s="81"/>
      <c r="EZ133" s="81"/>
      <c r="FA133" s="81">
        <v>756175</v>
      </c>
      <c r="FB133" s="81"/>
      <c r="FC133" s="81"/>
      <c r="FD133" s="81"/>
      <c r="FE133" s="81"/>
      <c r="FF133" s="81">
        <v>802298</v>
      </c>
      <c r="FG133" s="81"/>
      <c r="FH133" s="81"/>
      <c r="FI133" s="81"/>
      <c r="FJ133" s="81"/>
      <c r="FK133" s="81">
        <v>919629</v>
      </c>
      <c r="FL133" s="81"/>
      <c r="FM133" s="81"/>
      <c r="FN133" s="81"/>
      <c r="FO133" s="81"/>
      <c r="FP133" s="81">
        <v>1134960</v>
      </c>
      <c r="FQ133" s="81"/>
      <c r="FR133" s="81"/>
      <c r="FS133" s="81"/>
      <c r="FT133" s="81"/>
      <c r="FU133" s="81">
        <v>1196846</v>
      </c>
      <c r="FV133" s="81"/>
      <c r="FW133" s="81"/>
      <c r="FX133" s="81"/>
      <c r="FY133" s="81"/>
      <c r="FZ133" s="81">
        <v>1190686</v>
      </c>
      <c r="GA133" s="81"/>
      <c r="GB133" s="81"/>
      <c r="GC133" s="81"/>
      <c r="GD133" s="81"/>
      <c r="GE133" s="81">
        <v>1330848</v>
      </c>
      <c r="GF133" s="81"/>
      <c r="GG133" s="81"/>
      <c r="GH133" s="81"/>
      <c r="GI133" s="81"/>
      <c r="GJ133" s="81">
        <v>1491865</v>
      </c>
      <c r="GK133" s="81"/>
      <c r="GL133" s="81"/>
      <c r="GM133" s="81"/>
      <c r="GN133" s="81"/>
      <c r="GO133" s="81">
        <v>1406395</v>
      </c>
      <c r="GP133" s="81"/>
      <c r="GQ133" s="81"/>
      <c r="GR133" s="81"/>
      <c r="GS133" s="81"/>
      <c r="GT133" s="81">
        <v>1345111</v>
      </c>
      <c r="GU133" s="81"/>
      <c r="GV133" s="81"/>
      <c r="GW133" s="81"/>
      <c r="GX133" s="81"/>
      <c r="GY133" s="81">
        <v>1321430</v>
      </c>
    </row>
    <row r="134" spans="1:207" ht="14.5">
      <c r="A134" s="81" t="s">
        <v>34</v>
      </c>
      <c r="B134" s="81" t="s">
        <v>37</v>
      </c>
      <c r="C134" s="82" t="s">
        <v>20</v>
      </c>
      <c r="D134" s="88">
        <v>45017</v>
      </c>
      <c r="E134" s="88"/>
      <c r="F134" s="7" t="s">
        <v>151</v>
      </c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>
        <v>1300</v>
      </c>
      <c r="BF134" s="81"/>
      <c r="BG134" s="81"/>
      <c r="BH134" s="81"/>
      <c r="BI134" s="81"/>
      <c r="BJ134" s="81">
        <v>1000</v>
      </c>
      <c r="BK134" s="81"/>
      <c r="BL134" s="81"/>
      <c r="BM134" s="81"/>
      <c r="BN134" s="81"/>
      <c r="BO134" s="81">
        <v>1000</v>
      </c>
      <c r="BP134" s="81"/>
      <c r="BQ134" s="81"/>
      <c r="BR134" s="81"/>
      <c r="BS134" s="81"/>
      <c r="BT134" s="81">
        <v>1100</v>
      </c>
      <c r="BU134" s="81"/>
      <c r="BV134" s="81"/>
      <c r="BW134" s="81"/>
      <c r="BX134" s="81"/>
      <c r="BY134" s="81">
        <v>1400</v>
      </c>
      <c r="BZ134" s="81"/>
      <c r="CA134" s="81"/>
      <c r="CB134" s="81"/>
      <c r="CC134" s="81"/>
      <c r="CD134" s="81">
        <v>2000</v>
      </c>
      <c r="CE134" s="81"/>
      <c r="CF134" s="81"/>
      <c r="CG134" s="81"/>
      <c r="CH134" s="81"/>
      <c r="CI134" s="81">
        <v>3000</v>
      </c>
      <c r="CJ134" s="81"/>
      <c r="CK134" s="81"/>
      <c r="CL134" s="81"/>
      <c r="CM134" s="81"/>
      <c r="CN134" s="81">
        <v>4400</v>
      </c>
      <c r="CO134" s="81"/>
      <c r="CP134" s="81"/>
      <c r="CQ134" s="81"/>
      <c r="CR134" s="81"/>
      <c r="CS134" s="81">
        <v>5900</v>
      </c>
      <c r="CT134" s="81"/>
      <c r="CU134" s="81"/>
      <c r="CV134" s="81"/>
      <c r="CW134" s="81"/>
      <c r="CX134" s="81">
        <v>7100</v>
      </c>
      <c r="CY134" s="81"/>
      <c r="CZ134" s="81"/>
      <c r="DA134" s="81"/>
      <c r="DB134" s="81"/>
      <c r="DC134" s="81">
        <v>8100</v>
      </c>
      <c r="DD134" s="81"/>
      <c r="DE134" s="81"/>
      <c r="DF134" s="81"/>
      <c r="DG134" s="81"/>
      <c r="DH134" s="81">
        <v>11300</v>
      </c>
      <c r="DI134" s="81"/>
      <c r="DJ134" s="81"/>
      <c r="DK134" s="81"/>
      <c r="DL134" s="81"/>
      <c r="DM134" s="81">
        <v>16000</v>
      </c>
      <c r="DN134" s="81"/>
      <c r="DO134" s="81"/>
      <c r="DP134" s="81"/>
      <c r="DQ134" s="81"/>
      <c r="DR134" s="81">
        <v>22400</v>
      </c>
      <c r="DS134" s="81"/>
      <c r="DT134" s="81"/>
      <c r="DU134" s="81"/>
      <c r="DV134" s="81"/>
      <c r="DW134" s="81">
        <v>22387</v>
      </c>
      <c r="DX134" s="81"/>
      <c r="DY134" s="81"/>
      <c r="DZ134" s="81"/>
      <c r="EA134" s="81"/>
      <c r="EB134" s="81">
        <v>28786</v>
      </c>
      <c r="EC134" s="81"/>
      <c r="ED134" s="81"/>
      <c r="EE134" s="81"/>
      <c r="EF134" s="81"/>
      <c r="EG134" s="81">
        <v>40334</v>
      </c>
      <c r="EH134" s="81"/>
      <c r="EI134" s="81"/>
      <c r="EJ134" s="81"/>
      <c r="EK134" s="81"/>
      <c r="EL134" s="81">
        <v>50695</v>
      </c>
      <c r="EM134" s="81"/>
      <c r="EN134" s="81"/>
      <c r="EO134" s="81"/>
      <c r="EP134" s="81"/>
      <c r="EQ134" s="81">
        <v>63770</v>
      </c>
      <c r="ER134" s="81"/>
      <c r="ES134" s="81"/>
      <c r="ET134" s="81"/>
      <c r="EU134" s="81"/>
      <c r="EV134" s="81">
        <v>76674</v>
      </c>
      <c r="EW134" s="81"/>
      <c r="EX134" s="81"/>
      <c r="EY134" s="81"/>
      <c r="EZ134" s="81"/>
      <c r="FA134" s="81">
        <v>96977</v>
      </c>
      <c r="FB134" s="81"/>
      <c r="FC134" s="81"/>
      <c r="FD134" s="81"/>
      <c r="FE134" s="81"/>
      <c r="FF134" s="81">
        <v>123504</v>
      </c>
      <c r="FG134" s="81"/>
      <c r="FH134" s="81"/>
      <c r="FI134" s="81"/>
      <c r="FJ134" s="81"/>
      <c r="FK134" s="81">
        <v>140060</v>
      </c>
      <c r="FL134" s="81"/>
      <c r="FM134" s="81"/>
      <c r="FN134" s="81"/>
      <c r="FO134" s="81"/>
      <c r="FP134" s="81">
        <v>160375</v>
      </c>
      <c r="FQ134" s="81"/>
      <c r="FR134" s="81"/>
      <c r="FS134" s="81"/>
      <c r="FT134" s="81"/>
      <c r="FU134" s="81">
        <v>189470</v>
      </c>
      <c r="FV134" s="81"/>
      <c r="FW134" s="81"/>
      <c r="FX134" s="81"/>
      <c r="FY134" s="81"/>
      <c r="FZ134" s="81">
        <v>206268</v>
      </c>
      <c r="GA134" s="81"/>
      <c r="GB134" s="81"/>
      <c r="GC134" s="81"/>
      <c r="GD134" s="81"/>
      <c r="GE134" s="81">
        <v>222761</v>
      </c>
      <c r="GF134" s="81"/>
      <c r="GG134" s="81"/>
      <c r="GH134" s="81"/>
      <c r="GI134" s="81"/>
      <c r="GJ134" s="81">
        <v>255890</v>
      </c>
      <c r="GK134" s="81"/>
      <c r="GL134" s="81"/>
      <c r="GM134" s="81"/>
      <c r="GN134" s="81"/>
      <c r="GO134" s="81">
        <v>298115</v>
      </c>
      <c r="GP134" s="81"/>
      <c r="GQ134" s="81"/>
      <c r="GR134" s="81"/>
      <c r="GS134" s="81"/>
      <c r="GT134" s="81">
        <v>298949</v>
      </c>
      <c r="GU134" s="81"/>
      <c r="GV134" s="81"/>
      <c r="GW134" s="81"/>
      <c r="GX134" s="81"/>
      <c r="GY134" s="81">
        <v>296867</v>
      </c>
    </row>
    <row r="135" spans="1:207" ht="14.5">
      <c r="A135" s="81" t="s">
        <v>34</v>
      </c>
      <c r="B135" s="81" t="s">
        <v>37</v>
      </c>
      <c r="C135" s="82" t="s">
        <v>20</v>
      </c>
      <c r="D135" s="88">
        <v>45017</v>
      </c>
      <c r="E135" s="88"/>
      <c r="F135" s="7" t="s">
        <v>152</v>
      </c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>
        <v>194901800</v>
      </c>
      <c r="BF135" s="81"/>
      <c r="BG135" s="81"/>
      <c r="BH135" s="81"/>
      <c r="BI135" s="81"/>
      <c r="BJ135" s="81">
        <v>213145400</v>
      </c>
      <c r="BK135" s="81"/>
      <c r="BL135" s="81"/>
      <c r="BM135" s="81"/>
      <c r="BN135" s="81"/>
      <c r="BO135" s="81">
        <v>229234000</v>
      </c>
      <c r="BP135" s="81"/>
      <c r="BQ135" s="81"/>
      <c r="BR135" s="81"/>
      <c r="BS135" s="81"/>
      <c r="BT135" s="81">
        <v>248777700</v>
      </c>
      <c r="BU135" s="81"/>
      <c r="BV135" s="81"/>
      <c r="BW135" s="81"/>
      <c r="BX135" s="81"/>
      <c r="BY135" s="81">
        <v>273788100</v>
      </c>
      <c r="BZ135" s="81"/>
      <c r="CA135" s="81"/>
      <c r="CB135" s="81"/>
      <c r="CC135" s="81"/>
      <c r="CD135" s="81">
        <v>296191600</v>
      </c>
      <c r="CE135" s="81"/>
      <c r="CF135" s="81"/>
      <c r="CG135" s="81"/>
      <c r="CH135" s="81"/>
      <c r="CI135" s="81">
        <v>318068000</v>
      </c>
      <c r="CJ135" s="81"/>
      <c r="CK135" s="81"/>
      <c r="CL135" s="81"/>
      <c r="CM135" s="81"/>
      <c r="CN135" s="81">
        <v>336734800</v>
      </c>
      <c r="CO135" s="81"/>
      <c r="CP135" s="81"/>
      <c r="CQ135" s="81"/>
      <c r="CR135" s="81"/>
      <c r="CS135" s="81">
        <v>351404700</v>
      </c>
      <c r="CT135" s="81"/>
      <c r="CU135" s="81"/>
      <c r="CV135" s="81"/>
      <c r="CW135" s="81"/>
      <c r="CX135" s="81">
        <v>364499500</v>
      </c>
      <c r="CY135" s="81"/>
      <c r="CZ135" s="81"/>
      <c r="DA135" s="81"/>
      <c r="DB135" s="81"/>
      <c r="DC135" s="81">
        <v>379108500</v>
      </c>
      <c r="DD135" s="81"/>
      <c r="DE135" s="81"/>
      <c r="DF135" s="81"/>
      <c r="DG135" s="81"/>
      <c r="DH135" s="81">
        <v>391241500</v>
      </c>
      <c r="DI135" s="81"/>
      <c r="DJ135" s="81"/>
      <c r="DK135" s="81"/>
      <c r="DL135" s="81"/>
      <c r="DM135" s="81">
        <v>399766600</v>
      </c>
      <c r="DN135" s="81"/>
      <c r="DO135" s="81"/>
      <c r="DP135" s="81"/>
      <c r="DQ135" s="81"/>
      <c r="DR135" s="81">
        <v>399670000</v>
      </c>
      <c r="DS135" s="81"/>
      <c r="DT135" s="81"/>
      <c r="DU135" s="81"/>
      <c r="DV135" s="81"/>
      <c r="DW135" s="81">
        <v>426551182</v>
      </c>
      <c r="DX135" s="81"/>
      <c r="DY135" s="81"/>
      <c r="DZ135" s="81"/>
      <c r="EA135" s="81"/>
      <c r="EB135" s="81">
        <v>423075750</v>
      </c>
      <c r="EC135" s="81"/>
      <c r="ED135" s="81"/>
      <c r="EE135" s="81"/>
      <c r="EF135" s="81"/>
      <c r="EG135" s="81">
        <v>417505681</v>
      </c>
      <c r="EH135" s="81"/>
      <c r="EI135" s="81"/>
      <c r="EJ135" s="81"/>
      <c r="EK135" s="81"/>
      <c r="EL135" s="81">
        <v>407221185</v>
      </c>
      <c r="EM135" s="81"/>
      <c r="EN135" s="81"/>
      <c r="EO135" s="81"/>
      <c r="EP135" s="81"/>
      <c r="EQ135" s="81">
        <v>392672025</v>
      </c>
      <c r="ER135" s="81"/>
      <c r="ES135" s="81"/>
      <c r="ET135" s="81"/>
      <c r="EU135" s="81"/>
      <c r="EV135" s="81">
        <v>376232414</v>
      </c>
      <c r="EW135" s="81"/>
      <c r="EX135" s="81"/>
      <c r="EY135" s="81"/>
      <c r="EZ135" s="81"/>
      <c r="FA135" s="81">
        <v>358123430</v>
      </c>
      <c r="FB135" s="81"/>
      <c r="FC135" s="81"/>
      <c r="FD135" s="81"/>
      <c r="FE135" s="81"/>
      <c r="FF135" s="81">
        <v>338799178</v>
      </c>
      <c r="FG135" s="81"/>
      <c r="FH135" s="81"/>
      <c r="FI135" s="81"/>
      <c r="FJ135" s="81"/>
      <c r="FK135" s="81">
        <v>318449705</v>
      </c>
      <c r="FL135" s="81"/>
      <c r="FM135" s="81"/>
      <c r="FN135" s="81"/>
      <c r="FO135" s="81"/>
      <c r="FP135" s="81">
        <v>297713254</v>
      </c>
      <c r="FQ135" s="81"/>
      <c r="FR135" s="81"/>
      <c r="FS135" s="81"/>
      <c r="FT135" s="81"/>
      <c r="FU135" s="81">
        <v>276753807</v>
      </c>
      <c r="FV135" s="81"/>
      <c r="FW135" s="81"/>
      <c r="FX135" s="81"/>
      <c r="FY135" s="81"/>
      <c r="FZ135" s="81">
        <v>256430889</v>
      </c>
      <c r="GA135" s="81"/>
      <c r="GB135" s="81"/>
      <c r="GC135" s="81"/>
      <c r="GD135" s="81"/>
      <c r="GE135" s="81">
        <v>236378086</v>
      </c>
      <c r="GF135" s="81"/>
      <c r="GG135" s="81"/>
      <c r="GH135" s="81"/>
      <c r="GI135" s="81"/>
      <c r="GJ135" s="81">
        <v>217424189</v>
      </c>
      <c r="GK135" s="81"/>
      <c r="GL135" s="81"/>
      <c r="GM135" s="81"/>
      <c r="GN135" s="81"/>
      <c r="GO135" s="81">
        <v>199565688</v>
      </c>
      <c r="GP135" s="81"/>
      <c r="GQ135" s="81"/>
      <c r="GR135" s="81"/>
      <c r="GS135" s="81"/>
      <c r="GT135" s="81">
        <v>182723827</v>
      </c>
      <c r="GU135" s="81"/>
      <c r="GV135" s="81"/>
      <c r="GW135" s="81"/>
      <c r="GX135" s="81"/>
      <c r="GY135" s="81">
        <v>167147100</v>
      </c>
    </row>
    <row r="136" spans="1:207" ht="14.5">
      <c r="A136" s="81" t="s">
        <v>34</v>
      </c>
      <c r="B136" s="81" t="s">
        <v>37</v>
      </c>
      <c r="C136" s="82" t="s">
        <v>20</v>
      </c>
      <c r="D136" s="88">
        <v>45017</v>
      </c>
      <c r="E136" s="88"/>
      <c r="F136" s="7" t="s">
        <v>153</v>
      </c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>
        <v>156685800</v>
      </c>
      <c r="BF136" s="81"/>
      <c r="BG136" s="81"/>
      <c r="BH136" s="81"/>
      <c r="BI136" s="81"/>
      <c r="BJ136" s="81">
        <v>173595900</v>
      </c>
      <c r="BK136" s="81"/>
      <c r="BL136" s="81"/>
      <c r="BM136" s="81"/>
      <c r="BN136" s="81"/>
      <c r="BO136" s="81">
        <v>190629000</v>
      </c>
      <c r="BP136" s="81"/>
      <c r="BQ136" s="81"/>
      <c r="BR136" s="81"/>
      <c r="BS136" s="81"/>
      <c r="BT136" s="81">
        <v>212713100</v>
      </c>
      <c r="BU136" s="81"/>
      <c r="BV136" s="81"/>
      <c r="BW136" s="81"/>
      <c r="BX136" s="81"/>
      <c r="BY136" s="81">
        <v>241334200</v>
      </c>
      <c r="BZ136" s="81"/>
      <c r="CA136" s="81"/>
      <c r="CB136" s="81"/>
      <c r="CC136" s="81"/>
      <c r="CD136" s="81">
        <v>268752600</v>
      </c>
      <c r="CE136" s="81"/>
      <c r="CF136" s="81"/>
      <c r="CG136" s="81"/>
      <c r="CH136" s="81"/>
      <c r="CI136" s="81">
        <v>297761500</v>
      </c>
      <c r="CJ136" s="81"/>
      <c r="CK136" s="81"/>
      <c r="CL136" s="81"/>
      <c r="CM136" s="81"/>
      <c r="CN136" s="81">
        <v>324320800</v>
      </c>
      <c r="CO136" s="81"/>
      <c r="CP136" s="81"/>
      <c r="CQ136" s="81"/>
      <c r="CR136" s="81"/>
      <c r="CS136" s="81">
        <v>343095800</v>
      </c>
      <c r="CT136" s="81"/>
      <c r="CU136" s="81"/>
      <c r="CV136" s="81"/>
      <c r="CW136" s="81"/>
      <c r="CX136" s="81">
        <v>360062000</v>
      </c>
      <c r="CY136" s="81"/>
      <c r="CZ136" s="81"/>
      <c r="DA136" s="81"/>
      <c r="DB136" s="81"/>
      <c r="DC136" s="81">
        <v>377695700</v>
      </c>
      <c r="DD136" s="81"/>
      <c r="DE136" s="81"/>
      <c r="DF136" s="81"/>
      <c r="DG136" s="81"/>
      <c r="DH136" s="81">
        <v>390915200</v>
      </c>
      <c r="DI136" s="81"/>
      <c r="DJ136" s="81"/>
      <c r="DK136" s="81"/>
      <c r="DL136" s="81"/>
      <c r="DM136" s="81">
        <v>400604200</v>
      </c>
      <c r="DN136" s="81"/>
      <c r="DO136" s="81"/>
      <c r="DP136" s="81"/>
      <c r="DQ136" s="81"/>
      <c r="DR136" s="81">
        <v>406210000</v>
      </c>
      <c r="DS136" s="81"/>
      <c r="DT136" s="81"/>
      <c r="DU136" s="81"/>
      <c r="DV136" s="81"/>
      <c r="DW136" s="81">
        <v>398566088</v>
      </c>
      <c r="DX136" s="81"/>
      <c r="DY136" s="81"/>
      <c r="DZ136" s="81"/>
      <c r="EA136" s="81"/>
      <c r="EB136" s="81">
        <v>400049674</v>
      </c>
      <c r="EC136" s="81"/>
      <c r="ED136" s="81"/>
      <c r="EE136" s="81"/>
      <c r="EF136" s="81"/>
      <c r="EG136" s="81">
        <v>400251510</v>
      </c>
      <c r="EH136" s="81"/>
      <c r="EI136" s="81"/>
      <c r="EJ136" s="81"/>
      <c r="EK136" s="81"/>
      <c r="EL136" s="81">
        <v>396731985</v>
      </c>
      <c r="EM136" s="81"/>
      <c r="EN136" s="81"/>
      <c r="EO136" s="81"/>
      <c r="EP136" s="81"/>
      <c r="EQ136" s="81">
        <v>389322213</v>
      </c>
      <c r="ER136" s="81"/>
      <c r="ES136" s="81"/>
      <c r="ET136" s="81"/>
      <c r="EU136" s="81"/>
      <c r="EV136" s="81">
        <v>380024772</v>
      </c>
      <c r="EW136" s="81"/>
      <c r="EX136" s="81"/>
      <c r="EY136" s="81"/>
      <c r="EZ136" s="81"/>
      <c r="FA136" s="81">
        <v>368693079</v>
      </c>
      <c r="FB136" s="81"/>
      <c r="FC136" s="81"/>
      <c r="FD136" s="81"/>
      <c r="FE136" s="81"/>
      <c r="FF136" s="81">
        <v>355490961</v>
      </c>
      <c r="FG136" s="81"/>
      <c r="FH136" s="81"/>
      <c r="FI136" s="81"/>
      <c r="FJ136" s="81"/>
      <c r="FK136" s="81">
        <v>340254670</v>
      </c>
      <c r="FL136" s="81"/>
      <c r="FM136" s="81"/>
      <c r="FN136" s="81"/>
      <c r="FO136" s="81"/>
      <c r="FP136" s="81">
        <v>323214822</v>
      </c>
      <c r="FQ136" s="81"/>
      <c r="FR136" s="81"/>
      <c r="FS136" s="81"/>
      <c r="FT136" s="81"/>
      <c r="FU136" s="81">
        <v>304522320</v>
      </c>
      <c r="FV136" s="81"/>
      <c r="FW136" s="81"/>
      <c r="FX136" s="81"/>
      <c r="FY136" s="81"/>
      <c r="FZ136" s="81">
        <v>285225574</v>
      </c>
      <c r="GA136" s="81"/>
      <c r="GB136" s="81"/>
      <c r="GC136" s="81"/>
      <c r="GD136" s="81"/>
      <c r="GE136" s="81">
        <v>265224651</v>
      </c>
      <c r="GF136" s="81"/>
      <c r="GG136" s="81"/>
      <c r="GH136" s="81"/>
      <c r="GI136" s="81"/>
      <c r="GJ136" s="81">
        <v>245471847</v>
      </c>
      <c r="GK136" s="81"/>
      <c r="GL136" s="81"/>
      <c r="GM136" s="81"/>
      <c r="GN136" s="81"/>
      <c r="GO136" s="81">
        <v>226287666</v>
      </c>
      <c r="GP136" s="81"/>
      <c r="GQ136" s="81"/>
      <c r="GR136" s="81"/>
      <c r="GS136" s="81"/>
      <c r="GT136" s="81">
        <v>207895856</v>
      </c>
      <c r="GU136" s="81"/>
      <c r="GV136" s="81"/>
      <c r="GW136" s="81"/>
      <c r="GX136" s="81"/>
      <c r="GY136" s="81">
        <v>190712799</v>
      </c>
    </row>
    <row r="137" spans="1:207" ht="14.5">
      <c r="A137" s="81" t="s">
        <v>34</v>
      </c>
      <c r="B137" s="81" t="s">
        <v>37</v>
      </c>
      <c r="C137" s="82" t="s">
        <v>20</v>
      </c>
      <c r="D137" s="88">
        <v>45017</v>
      </c>
      <c r="E137" s="88"/>
      <c r="F137" s="7" t="s">
        <v>154</v>
      </c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>
        <v>351587600</v>
      </c>
      <c r="BF137" s="81"/>
      <c r="BG137" s="81"/>
      <c r="BH137" s="81"/>
      <c r="BI137" s="81"/>
      <c r="BJ137" s="81">
        <v>386741300</v>
      </c>
      <c r="BK137" s="81"/>
      <c r="BL137" s="81"/>
      <c r="BM137" s="81"/>
      <c r="BN137" s="81"/>
      <c r="BO137" s="81">
        <v>419863000</v>
      </c>
      <c r="BP137" s="81"/>
      <c r="BQ137" s="81"/>
      <c r="BR137" s="81"/>
      <c r="BS137" s="81"/>
      <c r="BT137" s="81">
        <v>461490800</v>
      </c>
      <c r="BU137" s="81"/>
      <c r="BV137" s="81"/>
      <c r="BW137" s="81"/>
      <c r="BX137" s="81"/>
      <c r="BY137" s="81">
        <v>515122300</v>
      </c>
      <c r="BZ137" s="81"/>
      <c r="CA137" s="81"/>
      <c r="CB137" s="81"/>
      <c r="CC137" s="81"/>
      <c r="CD137" s="81">
        <v>564944200</v>
      </c>
      <c r="CE137" s="81"/>
      <c r="CF137" s="81"/>
      <c r="CG137" s="81"/>
      <c r="CH137" s="81"/>
      <c r="CI137" s="81">
        <v>615829500</v>
      </c>
      <c r="CJ137" s="81"/>
      <c r="CK137" s="81"/>
      <c r="CL137" s="81"/>
      <c r="CM137" s="81"/>
      <c r="CN137" s="81">
        <v>661055600</v>
      </c>
      <c r="CO137" s="81"/>
      <c r="CP137" s="81"/>
      <c r="CQ137" s="81"/>
      <c r="CR137" s="81"/>
      <c r="CS137" s="81">
        <v>694500500</v>
      </c>
      <c r="CT137" s="81"/>
      <c r="CU137" s="81"/>
      <c r="CV137" s="81"/>
      <c r="CW137" s="81"/>
      <c r="CX137" s="81">
        <v>724561500</v>
      </c>
      <c r="CY137" s="81"/>
      <c r="CZ137" s="81"/>
      <c r="DA137" s="81"/>
      <c r="DB137" s="81"/>
      <c r="DC137" s="81">
        <v>756804200</v>
      </c>
      <c r="DD137" s="81"/>
      <c r="DE137" s="81"/>
      <c r="DF137" s="81"/>
      <c r="DG137" s="81"/>
      <c r="DH137" s="81">
        <v>782156700</v>
      </c>
      <c r="DI137" s="81"/>
      <c r="DJ137" s="81"/>
      <c r="DK137" s="81"/>
      <c r="DL137" s="81"/>
      <c r="DM137" s="81">
        <v>800370800</v>
      </c>
      <c r="DN137" s="81"/>
      <c r="DO137" s="81"/>
      <c r="DP137" s="81"/>
      <c r="DQ137" s="81"/>
      <c r="DR137" s="81">
        <v>805880000</v>
      </c>
      <c r="DS137" s="81"/>
      <c r="DT137" s="81"/>
      <c r="DU137" s="81"/>
      <c r="DV137" s="81"/>
      <c r="DW137" s="81">
        <v>825117270</v>
      </c>
      <c r="DX137" s="81"/>
      <c r="DY137" s="81"/>
      <c r="DZ137" s="81"/>
      <c r="EA137" s="81"/>
      <c r="EB137" s="81">
        <v>823125424</v>
      </c>
      <c r="EC137" s="81"/>
      <c r="ED137" s="81"/>
      <c r="EE137" s="81"/>
      <c r="EF137" s="81"/>
      <c r="EG137" s="81">
        <v>817757191</v>
      </c>
      <c r="EH137" s="81"/>
      <c r="EI137" s="81"/>
      <c r="EJ137" s="81"/>
      <c r="EK137" s="81"/>
      <c r="EL137" s="81">
        <v>803953170</v>
      </c>
      <c r="EM137" s="81"/>
      <c r="EN137" s="81"/>
      <c r="EO137" s="81"/>
      <c r="EP137" s="81"/>
      <c r="EQ137" s="81">
        <v>781994238</v>
      </c>
      <c r="ER137" s="81"/>
      <c r="ES137" s="81"/>
      <c r="ET137" s="81"/>
      <c r="EU137" s="81"/>
      <c r="EV137" s="81">
        <v>756257186</v>
      </c>
      <c r="EW137" s="81"/>
      <c r="EX137" s="81"/>
      <c r="EY137" s="81"/>
      <c r="EZ137" s="81"/>
      <c r="FA137" s="81">
        <v>726816509</v>
      </c>
      <c r="FB137" s="81"/>
      <c r="FC137" s="81"/>
      <c r="FD137" s="81"/>
      <c r="FE137" s="81"/>
      <c r="FF137" s="81">
        <v>694290139</v>
      </c>
      <c r="FG137" s="81"/>
      <c r="FH137" s="81"/>
      <c r="FI137" s="81"/>
      <c r="FJ137" s="81"/>
      <c r="FK137" s="81">
        <v>658704375</v>
      </c>
      <c r="FL137" s="81"/>
      <c r="FM137" s="81"/>
      <c r="FN137" s="81"/>
      <c r="FO137" s="81"/>
      <c r="FP137" s="81">
        <v>620928076</v>
      </c>
      <c r="FQ137" s="81"/>
      <c r="FR137" s="81"/>
      <c r="FS137" s="81"/>
      <c r="FT137" s="81"/>
      <c r="FU137" s="81">
        <v>581276127</v>
      </c>
      <c r="FV137" s="81"/>
      <c r="FW137" s="81"/>
      <c r="FX137" s="81"/>
      <c r="FY137" s="81"/>
      <c r="FZ137" s="81">
        <v>541656463</v>
      </c>
      <c r="GA137" s="81"/>
      <c r="GB137" s="81"/>
      <c r="GC137" s="81"/>
      <c r="GD137" s="81"/>
      <c r="GE137" s="81">
        <v>501602737</v>
      </c>
      <c r="GF137" s="81"/>
      <c r="GG137" s="81"/>
      <c r="GH137" s="81"/>
      <c r="GI137" s="81"/>
      <c r="GJ137" s="81">
        <v>462896036</v>
      </c>
      <c r="GK137" s="81"/>
      <c r="GL137" s="81"/>
      <c r="GM137" s="81"/>
      <c r="GN137" s="81"/>
      <c r="GO137" s="81">
        <v>425853354</v>
      </c>
      <c r="GP137" s="81"/>
      <c r="GQ137" s="81"/>
      <c r="GR137" s="81"/>
      <c r="GS137" s="81"/>
      <c r="GT137" s="81">
        <v>390619683</v>
      </c>
      <c r="GU137" s="81"/>
      <c r="GV137" s="81"/>
      <c r="GW137" s="81"/>
      <c r="GX137" s="81"/>
      <c r="GY137" s="81">
        <v>357859899</v>
      </c>
    </row>
    <row r="138" spans="1:207" ht="14.5">
      <c r="A138" s="81" t="s">
        <v>34</v>
      </c>
      <c r="B138" s="81" t="s">
        <v>37</v>
      </c>
      <c r="C138" s="82" t="s">
        <v>20</v>
      </c>
      <c r="D138" s="88">
        <v>45017</v>
      </c>
      <c r="E138" s="88"/>
      <c r="F138" s="7" t="s">
        <v>155</v>
      </c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>
        <v>25854600</v>
      </c>
      <c r="BF138" s="81"/>
      <c r="BG138" s="81"/>
      <c r="BH138" s="81"/>
      <c r="BI138" s="81"/>
      <c r="BJ138" s="81">
        <v>33064400</v>
      </c>
      <c r="BK138" s="81"/>
      <c r="BL138" s="81"/>
      <c r="BM138" s="81"/>
      <c r="BN138" s="81"/>
      <c r="BO138" s="81">
        <v>36414600</v>
      </c>
      <c r="BP138" s="81"/>
      <c r="BQ138" s="81"/>
      <c r="BR138" s="81"/>
      <c r="BS138" s="81"/>
      <c r="BT138" s="81">
        <v>50536800</v>
      </c>
      <c r="BU138" s="81"/>
      <c r="BV138" s="81"/>
      <c r="BW138" s="81"/>
      <c r="BX138" s="81"/>
      <c r="BY138" s="81">
        <v>66845500</v>
      </c>
      <c r="BZ138" s="81"/>
      <c r="CA138" s="81"/>
      <c r="CB138" s="81"/>
      <c r="CC138" s="81"/>
      <c r="CD138" s="81">
        <v>80764900</v>
      </c>
      <c r="CE138" s="81"/>
      <c r="CF138" s="81"/>
      <c r="CG138" s="81"/>
      <c r="CH138" s="81"/>
      <c r="CI138" s="81">
        <v>99347600</v>
      </c>
      <c r="CJ138" s="81"/>
      <c r="CK138" s="81"/>
      <c r="CL138" s="81"/>
      <c r="CM138" s="81"/>
      <c r="CN138" s="81">
        <v>118282000</v>
      </c>
      <c r="CO138" s="81"/>
      <c r="CP138" s="81"/>
      <c r="CQ138" s="81"/>
      <c r="CR138" s="81"/>
      <c r="CS138" s="81">
        <v>133901400</v>
      </c>
      <c r="CT138" s="81"/>
      <c r="CU138" s="81"/>
      <c r="CV138" s="81"/>
      <c r="CW138" s="81"/>
      <c r="CX138" s="81">
        <v>142918000</v>
      </c>
      <c r="CY138" s="81"/>
      <c r="CZ138" s="81"/>
      <c r="DA138" s="81"/>
      <c r="DB138" s="81"/>
      <c r="DC138" s="81">
        <v>166669300</v>
      </c>
      <c r="DD138" s="81"/>
      <c r="DE138" s="81"/>
      <c r="DF138" s="81"/>
      <c r="DG138" s="81"/>
      <c r="DH138" s="81">
        <v>197675500</v>
      </c>
      <c r="DI138" s="81"/>
      <c r="DJ138" s="81"/>
      <c r="DK138" s="81"/>
      <c r="DL138" s="81"/>
      <c r="DM138" s="81">
        <v>201386500</v>
      </c>
      <c r="DN138" s="81"/>
      <c r="DO138" s="81"/>
      <c r="DP138" s="81"/>
      <c r="DQ138" s="81"/>
      <c r="DR138" s="81">
        <v>202035000</v>
      </c>
      <c r="DS138" s="81"/>
      <c r="DT138" s="81"/>
      <c r="DU138" s="81"/>
      <c r="DV138" s="81"/>
      <c r="DW138" s="81">
        <v>198559601</v>
      </c>
      <c r="DX138" s="81"/>
      <c r="DY138" s="81"/>
      <c r="DZ138" s="81"/>
      <c r="EA138" s="81"/>
      <c r="EB138" s="81">
        <v>212499419</v>
      </c>
      <c r="EC138" s="81"/>
      <c r="ED138" s="81"/>
      <c r="EE138" s="81"/>
      <c r="EF138" s="81"/>
      <c r="EG138" s="81">
        <v>225567680</v>
      </c>
      <c r="EH138" s="81"/>
      <c r="EI138" s="81"/>
      <c r="EJ138" s="81"/>
      <c r="EK138" s="81"/>
      <c r="EL138" s="81">
        <v>226116592</v>
      </c>
      <c r="EM138" s="81"/>
      <c r="EN138" s="81"/>
      <c r="EO138" s="81"/>
      <c r="EP138" s="81"/>
      <c r="EQ138" s="81">
        <v>214267714</v>
      </c>
      <c r="ER138" s="81"/>
      <c r="ES138" s="81"/>
      <c r="ET138" s="81"/>
      <c r="EU138" s="81"/>
      <c r="EV138" s="81">
        <v>215123583</v>
      </c>
      <c r="EW138" s="81"/>
      <c r="EX138" s="81"/>
      <c r="EY138" s="81"/>
      <c r="EZ138" s="81"/>
      <c r="FA138" s="81">
        <v>217519230</v>
      </c>
      <c r="FB138" s="81"/>
      <c r="FC138" s="81"/>
      <c r="FD138" s="81"/>
      <c r="FE138" s="81"/>
      <c r="FF138" s="81">
        <v>219805643</v>
      </c>
      <c r="FG138" s="81"/>
      <c r="FH138" s="81"/>
      <c r="FI138" s="81"/>
      <c r="FJ138" s="81"/>
      <c r="FK138" s="81">
        <v>219899298</v>
      </c>
      <c r="FL138" s="81"/>
      <c r="FM138" s="81"/>
      <c r="FN138" s="81"/>
      <c r="FO138" s="81"/>
      <c r="FP138" s="81">
        <v>217439583</v>
      </c>
      <c r="FQ138" s="81"/>
      <c r="FR138" s="81"/>
      <c r="FS138" s="81"/>
      <c r="FT138" s="81"/>
      <c r="FU138" s="81">
        <v>212736727</v>
      </c>
      <c r="FV138" s="81"/>
      <c r="FW138" s="81"/>
      <c r="FX138" s="81"/>
      <c r="FY138" s="81"/>
      <c r="FZ138" s="81">
        <v>208058976</v>
      </c>
      <c r="GA138" s="81"/>
      <c r="GB138" s="81"/>
      <c r="GC138" s="81"/>
      <c r="GD138" s="81"/>
      <c r="GE138" s="81">
        <v>202676413</v>
      </c>
      <c r="GF138" s="81"/>
      <c r="GG138" s="81"/>
      <c r="GH138" s="81"/>
      <c r="GI138" s="81"/>
      <c r="GJ138" s="81">
        <v>198312655</v>
      </c>
      <c r="GK138" s="81"/>
      <c r="GL138" s="81"/>
      <c r="GM138" s="81"/>
      <c r="GN138" s="81"/>
      <c r="GO138" s="81">
        <v>193364362</v>
      </c>
      <c r="GP138" s="81"/>
      <c r="GQ138" s="81"/>
      <c r="GR138" s="81"/>
      <c r="GS138" s="81"/>
      <c r="GT138" s="81">
        <v>187755303</v>
      </c>
      <c r="GU138" s="81"/>
      <c r="GV138" s="81"/>
      <c r="GW138" s="81"/>
      <c r="GX138" s="81"/>
      <c r="GY138" s="81">
        <v>181592786</v>
      </c>
    </row>
    <row r="139" spans="1:207" ht="14.5">
      <c r="A139" s="81" t="s">
        <v>34</v>
      </c>
      <c r="B139" s="81" t="s">
        <v>37</v>
      </c>
      <c r="C139" s="82" t="s">
        <v>20</v>
      </c>
      <c r="D139" s="88">
        <v>45017</v>
      </c>
      <c r="E139" s="88"/>
      <c r="F139" s="7" t="s">
        <v>156</v>
      </c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>
        <v>24475700</v>
      </c>
      <c r="BF139" s="81"/>
      <c r="BG139" s="81"/>
      <c r="BH139" s="81"/>
      <c r="BI139" s="81"/>
      <c r="BJ139" s="81">
        <v>27989900</v>
      </c>
      <c r="BK139" s="81"/>
      <c r="BL139" s="81"/>
      <c r="BM139" s="81"/>
      <c r="BN139" s="81"/>
      <c r="BO139" s="81">
        <v>35120600</v>
      </c>
      <c r="BP139" s="81"/>
      <c r="BQ139" s="81"/>
      <c r="BR139" s="81"/>
      <c r="BS139" s="81"/>
      <c r="BT139" s="81">
        <v>39050000</v>
      </c>
      <c r="BU139" s="81"/>
      <c r="BV139" s="81"/>
      <c r="BW139" s="81"/>
      <c r="BX139" s="81"/>
      <c r="BY139" s="81">
        <v>53105600</v>
      </c>
      <c r="BZ139" s="81"/>
      <c r="CA139" s="81"/>
      <c r="CB139" s="81"/>
      <c r="CC139" s="81"/>
      <c r="CD139" s="81">
        <v>70094500</v>
      </c>
      <c r="CE139" s="81"/>
      <c r="CF139" s="81"/>
      <c r="CG139" s="81"/>
      <c r="CH139" s="81"/>
      <c r="CI139" s="81">
        <v>84286600</v>
      </c>
      <c r="CJ139" s="81"/>
      <c r="CK139" s="81"/>
      <c r="CL139" s="81"/>
      <c r="CM139" s="81"/>
      <c r="CN139" s="81">
        <v>102789100</v>
      </c>
      <c r="CO139" s="81"/>
      <c r="CP139" s="81"/>
      <c r="CQ139" s="81"/>
      <c r="CR139" s="81"/>
      <c r="CS139" s="81">
        <v>116401500</v>
      </c>
      <c r="CT139" s="81"/>
      <c r="CU139" s="81"/>
      <c r="CV139" s="81"/>
      <c r="CW139" s="81"/>
      <c r="CX139" s="81">
        <v>124514500</v>
      </c>
      <c r="CY139" s="81"/>
      <c r="CZ139" s="81"/>
      <c r="DA139" s="81"/>
      <c r="DB139" s="81"/>
      <c r="DC139" s="81">
        <v>127882800</v>
      </c>
      <c r="DD139" s="81"/>
      <c r="DE139" s="81"/>
      <c r="DF139" s="81"/>
      <c r="DG139" s="81"/>
      <c r="DH139" s="81">
        <v>145611100</v>
      </c>
      <c r="DI139" s="81"/>
      <c r="DJ139" s="81"/>
      <c r="DK139" s="81"/>
      <c r="DL139" s="81"/>
      <c r="DM139" s="81">
        <v>167213300</v>
      </c>
      <c r="DN139" s="81"/>
      <c r="DO139" s="81"/>
      <c r="DP139" s="81"/>
      <c r="DQ139" s="81"/>
      <c r="DR139" s="81">
        <v>165098800</v>
      </c>
      <c r="DS139" s="81"/>
      <c r="DT139" s="81"/>
      <c r="DU139" s="81"/>
      <c r="DV139" s="81"/>
      <c r="DW139" s="81">
        <v>167310723</v>
      </c>
      <c r="DX139" s="81"/>
      <c r="DY139" s="81"/>
      <c r="DZ139" s="81"/>
      <c r="EA139" s="81"/>
      <c r="EB139" s="81">
        <v>174105238</v>
      </c>
      <c r="EC139" s="81"/>
      <c r="ED139" s="81"/>
      <c r="EE139" s="81"/>
      <c r="EF139" s="81"/>
      <c r="EG139" s="81">
        <v>185510982</v>
      </c>
      <c r="EH139" s="81"/>
      <c r="EI139" s="81"/>
      <c r="EJ139" s="81"/>
      <c r="EK139" s="81"/>
      <c r="EL139" s="81">
        <v>195046489</v>
      </c>
      <c r="EM139" s="81"/>
      <c r="EN139" s="81"/>
      <c r="EO139" s="81"/>
      <c r="EP139" s="81"/>
      <c r="EQ139" s="81">
        <v>195986877</v>
      </c>
      <c r="ER139" s="81"/>
      <c r="ES139" s="81"/>
      <c r="ET139" s="81"/>
      <c r="EU139" s="81"/>
      <c r="EV139" s="81">
        <v>189236536</v>
      </c>
      <c r="EW139" s="81"/>
      <c r="EX139" s="81"/>
      <c r="EY139" s="81"/>
      <c r="EZ139" s="81"/>
      <c r="FA139" s="81">
        <v>190685827</v>
      </c>
      <c r="FB139" s="81"/>
      <c r="FC139" s="81"/>
      <c r="FD139" s="81"/>
      <c r="FE139" s="81"/>
      <c r="FF139" s="81">
        <v>192279045</v>
      </c>
      <c r="FG139" s="81"/>
      <c r="FH139" s="81"/>
      <c r="FI139" s="81"/>
      <c r="FJ139" s="81"/>
      <c r="FK139" s="81">
        <v>193608095</v>
      </c>
      <c r="FL139" s="81"/>
      <c r="FM139" s="81"/>
      <c r="FN139" s="81"/>
      <c r="FO139" s="81"/>
      <c r="FP139" s="81">
        <v>193158559</v>
      </c>
      <c r="FQ139" s="81"/>
      <c r="FR139" s="81"/>
      <c r="FS139" s="81"/>
      <c r="FT139" s="81"/>
      <c r="FU139" s="81">
        <v>190695114</v>
      </c>
      <c r="FV139" s="81"/>
      <c r="FW139" s="81"/>
      <c r="FX139" s="81"/>
      <c r="FY139" s="81"/>
      <c r="FZ139" s="81">
        <v>186256715</v>
      </c>
      <c r="GA139" s="81"/>
      <c r="GB139" s="81"/>
      <c r="GC139" s="81"/>
      <c r="GD139" s="81"/>
      <c r="GE139" s="81">
        <v>181717059</v>
      </c>
      <c r="GF139" s="81"/>
      <c r="GG139" s="81"/>
      <c r="GH139" s="81"/>
      <c r="GI139" s="81"/>
      <c r="GJ139" s="81">
        <v>175737073</v>
      </c>
      <c r="GK139" s="81"/>
      <c r="GL139" s="81"/>
      <c r="GM139" s="81"/>
      <c r="GN139" s="81"/>
      <c r="GO139" s="81">
        <v>170291105</v>
      </c>
      <c r="GP139" s="81"/>
      <c r="GQ139" s="81"/>
      <c r="GR139" s="81"/>
      <c r="GS139" s="81"/>
      <c r="GT139" s="81">
        <v>164063092</v>
      </c>
      <c r="GU139" s="81"/>
      <c r="GV139" s="81"/>
      <c r="GW139" s="81"/>
      <c r="GX139" s="81"/>
      <c r="GY139" s="81">
        <v>157323656</v>
      </c>
    </row>
    <row r="140" spans="1:207" ht="14.5">
      <c r="A140" s="81" t="s">
        <v>34</v>
      </c>
      <c r="B140" s="81" t="s">
        <v>37</v>
      </c>
      <c r="C140" s="82" t="s">
        <v>20</v>
      </c>
      <c r="D140" s="88">
        <v>45017</v>
      </c>
      <c r="E140" s="88"/>
      <c r="F140" s="7" t="s">
        <v>157</v>
      </c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>
        <v>20721400</v>
      </c>
      <c r="BF140" s="81"/>
      <c r="BG140" s="81"/>
      <c r="BH140" s="81"/>
      <c r="BI140" s="81"/>
      <c r="BJ140" s="81">
        <v>24182100</v>
      </c>
      <c r="BK140" s="81"/>
      <c r="BL140" s="81"/>
      <c r="BM140" s="81"/>
      <c r="BN140" s="81"/>
      <c r="BO140" s="81">
        <v>27506600</v>
      </c>
      <c r="BP140" s="81"/>
      <c r="BQ140" s="81"/>
      <c r="BR140" s="81"/>
      <c r="BS140" s="81"/>
      <c r="BT140" s="81">
        <v>34599500</v>
      </c>
      <c r="BU140" s="81"/>
      <c r="BV140" s="81"/>
      <c r="BW140" s="81"/>
      <c r="BX140" s="81"/>
      <c r="BY140" s="81">
        <v>38153500</v>
      </c>
      <c r="BZ140" s="81"/>
      <c r="CA140" s="81"/>
      <c r="CB140" s="81"/>
      <c r="CC140" s="81"/>
      <c r="CD140" s="81">
        <v>51503800</v>
      </c>
      <c r="CE140" s="81"/>
      <c r="CF140" s="81"/>
      <c r="CG140" s="81"/>
      <c r="CH140" s="81"/>
      <c r="CI140" s="81">
        <v>67452100</v>
      </c>
      <c r="CJ140" s="81"/>
      <c r="CK140" s="81"/>
      <c r="CL140" s="81"/>
      <c r="CM140" s="81"/>
      <c r="CN140" s="81">
        <v>80747900</v>
      </c>
      <c r="CO140" s="81"/>
      <c r="CP140" s="81"/>
      <c r="CQ140" s="81"/>
      <c r="CR140" s="81"/>
      <c r="CS140" s="81">
        <v>97780300</v>
      </c>
      <c r="CT140" s="81"/>
      <c r="CU140" s="81"/>
      <c r="CV140" s="81"/>
      <c r="CW140" s="81"/>
      <c r="CX140" s="81">
        <v>110245700</v>
      </c>
      <c r="CY140" s="81"/>
      <c r="CZ140" s="81"/>
      <c r="DA140" s="81"/>
      <c r="DB140" s="81"/>
      <c r="DC140" s="81">
        <v>116208700</v>
      </c>
      <c r="DD140" s="81"/>
      <c r="DE140" s="81"/>
      <c r="DF140" s="81"/>
      <c r="DG140" s="81"/>
      <c r="DH140" s="81">
        <v>116500500</v>
      </c>
      <c r="DI140" s="81"/>
      <c r="DJ140" s="81"/>
      <c r="DK140" s="81"/>
      <c r="DL140" s="81"/>
      <c r="DM140" s="81">
        <v>128925700</v>
      </c>
      <c r="DN140" s="81"/>
      <c r="DO140" s="81"/>
      <c r="DP140" s="81"/>
      <c r="DQ140" s="81"/>
      <c r="DR140" s="81">
        <v>146898300</v>
      </c>
      <c r="DS140" s="81"/>
      <c r="DT140" s="81"/>
      <c r="DU140" s="81"/>
      <c r="DV140" s="81"/>
      <c r="DW140" s="81">
        <v>143446935</v>
      </c>
      <c r="DX140" s="81"/>
      <c r="DY140" s="81"/>
      <c r="DZ140" s="81"/>
      <c r="EA140" s="81"/>
      <c r="EB140" s="81">
        <v>141359593</v>
      </c>
      <c r="EC140" s="81"/>
      <c r="ED140" s="81"/>
      <c r="EE140" s="81"/>
      <c r="EF140" s="81"/>
      <c r="EG140" s="81">
        <v>145720473</v>
      </c>
      <c r="EH140" s="81"/>
      <c r="EI140" s="81"/>
      <c r="EJ140" s="81"/>
      <c r="EK140" s="81"/>
      <c r="EL140" s="81">
        <v>153560507</v>
      </c>
      <c r="EM140" s="81"/>
      <c r="EN140" s="81"/>
      <c r="EO140" s="81"/>
      <c r="EP140" s="81"/>
      <c r="EQ140" s="81">
        <v>159285085</v>
      </c>
      <c r="ER140" s="81"/>
      <c r="ES140" s="81"/>
      <c r="ET140" s="81"/>
      <c r="EU140" s="81"/>
      <c r="EV140" s="81">
        <v>158221409</v>
      </c>
      <c r="EW140" s="81"/>
      <c r="EX140" s="81"/>
      <c r="EY140" s="81"/>
      <c r="EZ140" s="81"/>
      <c r="FA140" s="81">
        <v>151302440</v>
      </c>
      <c r="FB140" s="81"/>
      <c r="FC140" s="81"/>
      <c r="FD140" s="81"/>
      <c r="FE140" s="81"/>
      <c r="FF140" s="81">
        <v>150766278</v>
      </c>
      <c r="FG140" s="81"/>
      <c r="FH140" s="81"/>
      <c r="FI140" s="81"/>
      <c r="FJ140" s="81"/>
      <c r="FK140" s="81">
        <v>150198979</v>
      </c>
      <c r="FL140" s="81"/>
      <c r="FM140" s="81"/>
      <c r="FN140" s="81"/>
      <c r="FO140" s="81"/>
      <c r="FP140" s="81">
        <v>149321278</v>
      </c>
      <c r="FQ140" s="81"/>
      <c r="FR140" s="81"/>
      <c r="FS140" s="81"/>
      <c r="FT140" s="81"/>
      <c r="FU140" s="81">
        <v>146976313</v>
      </c>
      <c r="FV140" s="81"/>
      <c r="FW140" s="81"/>
      <c r="FX140" s="81"/>
      <c r="FY140" s="81"/>
      <c r="FZ140" s="81">
        <v>143105038</v>
      </c>
      <c r="GA140" s="81"/>
      <c r="GB140" s="81"/>
      <c r="GC140" s="81"/>
      <c r="GD140" s="81"/>
      <c r="GE140" s="81">
        <v>138216992</v>
      </c>
      <c r="GF140" s="81"/>
      <c r="GG140" s="81"/>
      <c r="GH140" s="81"/>
      <c r="GI140" s="81"/>
      <c r="GJ140" s="81">
        <v>133358678</v>
      </c>
      <c r="GK140" s="81"/>
      <c r="GL140" s="81"/>
      <c r="GM140" s="81"/>
      <c r="GN140" s="81"/>
      <c r="GO140" s="81">
        <v>127096622</v>
      </c>
      <c r="GP140" s="81"/>
      <c r="GQ140" s="81"/>
      <c r="GR140" s="81"/>
      <c r="GS140" s="81"/>
      <c r="GT140" s="81">
        <v>121179922</v>
      </c>
      <c r="GU140" s="81"/>
      <c r="GV140" s="81"/>
      <c r="GW140" s="81"/>
      <c r="GX140" s="81"/>
      <c r="GY140" s="81">
        <v>114686091</v>
      </c>
    </row>
    <row r="141" spans="1:207" ht="14.5">
      <c r="A141" s="81" t="s">
        <v>34</v>
      </c>
      <c r="B141" s="81" t="s">
        <v>37</v>
      </c>
      <c r="C141" s="82" t="s">
        <v>20</v>
      </c>
      <c r="D141" s="88">
        <v>45017</v>
      </c>
      <c r="E141" s="88"/>
      <c r="F141" s="7" t="s">
        <v>158</v>
      </c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>
        <v>14379400</v>
      </c>
      <c r="BF141" s="81"/>
      <c r="BG141" s="81"/>
      <c r="BH141" s="81"/>
      <c r="BI141" s="81"/>
      <c r="BJ141" s="81">
        <v>19423800</v>
      </c>
      <c r="BK141" s="81"/>
      <c r="BL141" s="81"/>
      <c r="BM141" s="81"/>
      <c r="BN141" s="81"/>
      <c r="BO141" s="81">
        <v>22367300</v>
      </c>
      <c r="BP141" s="81"/>
      <c r="BQ141" s="81"/>
      <c r="BR141" s="81"/>
      <c r="BS141" s="81"/>
      <c r="BT141" s="81">
        <v>24771600</v>
      </c>
      <c r="BU141" s="81"/>
      <c r="BV141" s="81"/>
      <c r="BW141" s="81"/>
      <c r="BX141" s="81"/>
      <c r="BY141" s="81">
        <v>30951800</v>
      </c>
      <c r="BZ141" s="81"/>
      <c r="CA141" s="81"/>
      <c r="CB141" s="81"/>
      <c r="CC141" s="81"/>
      <c r="CD141" s="81">
        <v>33753000</v>
      </c>
      <c r="CE141" s="81"/>
      <c r="CF141" s="81"/>
      <c r="CG141" s="81"/>
      <c r="CH141" s="81"/>
      <c r="CI141" s="81">
        <v>45170500</v>
      </c>
      <c r="CJ141" s="81"/>
      <c r="CK141" s="81"/>
      <c r="CL141" s="81"/>
      <c r="CM141" s="81"/>
      <c r="CN141" s="81">
        <v>59720300</v>
      </c>
      <c r="CO141" s="81"/>
      <c r="CP141" s="81"/>
      <c r="CQ141" s="81"/>
      <c r="CR141" s="81"/>
      <c r="CS141" s="81">
        <v>72789800</v>
      </c>
      <c r="CT141" s="81"/>
      <c r="CU141" s="81"/>
      <c r="CV141" s="81"/>
      <c r="CW141" s="81"/>
      <c r="CX141" s="81">
        <v>90002500</v>
      </c>
      <c r="CY141" s="81"/>
      <c r="CZ141" s="81"/>
      <c r="DA141" s="81"/>
      <c r="DB141" s="81"/>
      <c r="DC141" s="81">
        <v>103056500</v>
      </c>
      <c r="DD141" s="81"/>
      <c r="DE141" s="81"/>
      <c r="DF141" s="81"/>
      <c r="DG141" s="81"/>
      <c r="DH141" s="81">
        <v>109272300</v>
      </c>
      <c r="DI141" s="81"/>
      <c r="DJ141" s="81"/>
      <c r="DK141" s="81"/>
      <c r="DL141" s="81"/>
      <c r="DM141" s="81">
        <v>110350700</v>
      </c>
      <c r="DN141" s="81"/>
      <c r="DO141" s="81"/>
      <c r="DP141" s="81"/>
      <c r="DQ141" s="81"/>
      <c r="DR141" s="81">
        <v>124616500</v>
      </c>
      <c r="DS141" s="81"/>
      <c r="DT141" s="81"/>
      <c r="DU141" s="81"/>
      <c r="DV141" s="81"/>
      <c r="DW141" s="81">
        <v>137050435</v>
      </c>
      <c r="DX141" s="81"/>
      <c r="DY141" s="81"/>
      <c r="DZ141" s="81"/>
      <c r="EA141" s="81"/>
      <c r="EB141" s="81">
        <v>137286257</v>
      </c>
      <c r="EC141" s="81"/>
      <c r="ED141" s="81"/>
      <c r="EE141" s="81"/>
      <c r="EF141" s="81"/>
      <c r="EG141" s="81">
        <v>134818846</v>
      </c>
      <c r="EH141" s="81"/>
      <c r="EI141" s="81"/>
      <c r="EJ141" s="81"/>
      <c r="EK141" s="81"/>
      <c r="EL141" s="81">
        <v>138599899</v>
      </c>
      <c r="EM141" s="81"/>
      <c r="EN141" s="81"/>
      <c r="EO141" s="81"/>
      <c r="EP141" s="81"/>
      <c r="EQ141" s="81">
        <v>145623231</v>
      </c>
      <c r="ER141" s="81"/>
      <c r="ES141" s="81"/>
      <c r="ET141" s="81"/>
      <c r="EU141" s="81"/>
      <c r="EV141" s="81">
        <v>150571844</v>
      </c>
      <c r="EW141" s="81"/>
      <c r="EX141" s="81"/>
      <c r="EY141" s="81"/>
      <c r="EZ141" s="81"/>
      <c r="FA141" s="81">
        <v>149136182</v>
      </c>
      <c r="FB141" s="81"/>
      <c r="FC141" s="81"/>
      <c r="FD141" s="81"/>
      <c r="FE141" s="81"/>
      <c r="FF141" s="81">
        <v>142210775</v>
      </c>
      <c r="FG141" s="81"/>
      <c r="FH141" s="81"/>
      <c r="FI141" s="81"/>
      <c r="FJ141" s="81"/>
      <c r="FK141" s="81">
        <v>141300297</v>
      </c>
      <c r="FL141" s="81"/>
      <c r="FM141" s="81"/>
      <c r="FN141" s="81"/>
      <c r="FO141" s="81"/>
      <c r="FP141" s="81">
        <v>140339757</v>
      </c>
      <c r="FQ141" s="81"/>
      <c r="FR141" s="81"/>
      <c r="FS141" s="81"/>
      <c r="FT141" s="81"/>
      <c r="FU141" s="81">
        <v>139080455</v>
      </c>
      <c r="FV141" s="81"/>
      <c r="FW141" s="81"/>
      <c r="FX141" s="81"/>
      <c r="FY141" s="81"/>
      <c r="FZ141" s="81">
        <v>136441342</v>
      </c>
      <c r="GA141" s="81"/>
      <c r="GB141" s="81"/>
      <c r="GC141" s="81"/>
      <c r="GD141" s="81"/>
      <c r="GE141" s="81">
        <v>132379116</v>
      </c>
      <c r="GF141" s="81"/>
      <c r="GG141" s="81"/>
      <c r="GH141" s="81"/>
      <c r="GI141" s="81"/>
      <c r="GJ141" s="81">
        <v>127506767</v>
      </c>
      <c r="GK141" s="81"/>
      <c r="GL141" s="81"/>
      <c r="GM141" s="81"/>
      <c r="GN141" s="81"/>
      <c r="GO141" s="81">
        <v>122689224</v>
      </c>
      <c r="GP141" s="81"/>
      <c r="GQ141" s="81"/>
      <c r="GR141" s="81"/>
      <c r="GS141" s="81"/>
      <c r="GT141" s="81">
        <v>116433701</v>
      </c>
      <c r="GU141" s="81"/>
      <c r="GV141" s="81"/>
      <c r="GW141" s="81"/>
      <c r="GX141" s="81"/>
      <c r="GY141" s="81">
        <v>110480339</v>
      </c>
    </row>
    <row r="142" spans="1:207" ht="14.5">
      <c r="A142" s="81" t="s">
        <v>34</v>
      </c>
      <c r="B142" s="81" t="s">
        <v>37</v>
      </c>
      <c r="C142" s="82" t="s">
        <v>20</v>
      </c>
      <c r="D142" s="88">
        <v>45017</v>
      </c>
      <c r="E142" s="88"/>
      <c r="F142" s="7" t="s">
        <v>159</v>
      </c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>
        <v>14288900</v>
      </c>
      <c r="BF142" s="81"/>
      <c r="BG142" s="81"/>
      <c r="BH142" s="81"/>
      <c r="BI142" s="81"/>
      <c r="BJ142" s="81">
        <v>14199400</v>
      </c>
      <c r="BK142" s="81"/>
      <c r="BL142" s="81"/>
      <c r="BM142" s="81"/>
      <c r="BN142" s="81"/>
      <c r="BO142" s="81">
        <v>19251100</v>
      </c>
      <c r="BP142" s="81"/>
      <c r="BQ142" s="81"/>
      <c r="BR142" s="81"/>
      <c r="BS142" s="81"/>
      <c r="BT142" s="81">
        <v>22168500</v>
      </c>
      <c r="BU142" s="81"/>
      <c r="BV142" s="81"/>
      <c r="BW142" s="81"/>
      <c r="BX142" s="81"/>
      <c r="BY142" s="81">
        <v>24519700</v>
      </c>
      <c r="BZ142" s="81"/>
      <c r="CA142" s="81"/>
      <c r="CB142" s="81"/>
      <c r="CC142" s="81"/>
      <c r="CD142" s="81">
        <v>30741900</v>
      </c>
      <c r="CE142" s="81"/>
      <c r="CF142" s="81"/>
      <c r="CG142" s="81"/>
      <c r="CH142" s="81"/>
      <c r="CI142" s="81">
        <v>33449100</v>
      </c>
      <c r="CJ142" s="81"/>
      <c r="CK142" s="81"/>
      <c r="CL142" s="81"/>
      <c r="CM142" s="81"/>
      <c r="CN142" s="81">
        <v>44840100</v>
      </c>
      <c r="CO142" s="81"/>
      <c r="CP142" s="81"/>
      <c r="CQ142" s="81"/>
      <c r="CR142" s="81"/>
      <c r="CS142" s="81">
        <v>59362900</v>
      </c>
      <c r="CT142" s="81"/>
      <c r="CU142" s="81"/>
      <c r="CV142" s="81"/>
      <c r="CW142" s="81"/>
      <c r="CX142" s="81">
        <v>72392900</v>
      </c>
      <c r="CY142" s="81"/>
      <c r="CZ142" s="81"/>
      <c r="DA142" s="81"/>
      <c r="DB142" s="81"/>
      <c r="DC142" s="81">
        <v>89540800</v>
      </c>
      <c r="DD142" s="81"/>
      <c r="DE142" s="81"/>
      <c r="DF142" s="81"/>
      <c r="DG142" s="81"/>
      <c r="DH142" s="81">
        <v>102400100</v>
      </c>
      <c r="DI142" s="81"/>
      <c r="DJ142" s="81"/>
      <c r="DK142" s="81"/>
      <c r="DL142" s="81"/>
      <c r="DM142" s="81">
        <v>108683400</v>
      </c>
      <c r="DN142" s="81"/>
      <c r="DO142" s="81"/>
      <c r="DP142" s="81"/>
      <c r="DQ142" s="81"/>
      <c r="DR142" s="81">
        <v>109393200</v>
      </c>
      <c r="DS142" s="81"/>
      <c r="DT142" s="81"/>
      <c r="DU142" s="81"/>
      <c r="DV142" s="81"/>
      <c r="DW142" s="81">
        <v>123557479</v>
      </c>
      <c r="DX142" s="81"/>
      <c r="DY142" s="81"/>
      <c r="DZ142" s="81"/>
      <c r="EA142" s="81"/>
      <c r="EB142" s="81">
        <v>136137164</v>
      </c>
      <c r="EC142" s="81"/>
      <c r="ED142" s="81"/>
      <c r="EE142" s="81"/>
      <c r="EF142" s="81"/>
      <c r="EG142" s="81">
        <v>136426355</v>
      </c>
      <c r="EH142" s="81"/>
      <c r="EI142" s="81"/>
      <c r="EJ142" s="81"/>
      <c r="EK142" s="81"/>
      <c r="EL142" s="81">
        <v>133949695</v>
      </c>
      <c r="EM142" s="81"/>
      <c r="EN142" s="81"/>
      <c r="EO142" s="81"/>
      <c r="EP142" s="81"/>
      <c r="EQ142" s="81">
        <v>137705284</v>
      </c>
      <c r="ER142" s="81"/>
      <c r="ES142" s="81"/>
      <c r="ET142" s="81"/>
      <c r="EU142" s="81"/>
      <c r="EV142" s="81">
        <v>144695947</v>
      </c>
      <c r="EW142" s="81"/>
      <c r="EX142" s="81"/>
      <c r="EY142" s="81"/>
      <c r="EZ142" s="81"/>
      <c r="FA142" s="81">
        <v>149640170</v>
      </c>
      <c r="FB142" s="81"/>
      <c r="FC142" s="81"/>
      <c r="FD142" s="81"/>
      <c r="FE142" s="81"/>
      <c r="FF142" s="81">
        <v>148227035</v>
      </c>
      <c r="FG142" s="81"/>
      <c r="FH142" s="81"/>
      <c r="FI142" s="81"/>
      <c r="FJ142" s="81"/>
      <c r="FK142" s="81">
        <v>141344882</v>
      </c>
      <c r="FL142" s="81"/>
      <c r="FM142" s="81"/>
      <c r="FN142" s="81"/>
      <c r="FO142" s="81"/>
      <c r="FP142" s="81">
        <v>140469024</v>
      </c>
      <c r="FQ142" s="81"/>
      <c r="FR142" s="81"/>
      <c r="FS142" s="81"/>
      <c r="FT142" s="81"/>
      <c r="FU142" s="81">
        <v>139551887</v>
      </c>
      <c r="FV142" s="81"/>
      <c r="FW142" s="81"/>
      <c r="FX142" s="81"/>
      <c r="FY142" s="81"/>
      <c r="FZ142" s="81">
        <v>138346259</v>
      </c>
      <c r="GA142" s="81"/>
      <c r="GB142" s="81"/>
      <c r="GC142" s="81"/>
      <c r="GD142" s="81"/>
      <c r="GE142" s="81">
        <v>135768110</v>
      </c>
      <c r="GF142" s="81"/>
      <c r="GG142" s="81"/>
      <c r="GH142" s="81"/>
      <c r="GI142" s="81"/>
      <c r="GJ142" s="81">
        <v>131772373</v>
      </c>
      <c r="GK142" s="81"/>
      <c r="GL142" s="81"/>
      <c r="GM142" s="81"/>
      <c r="GN142" s="81"/>
      <c r="GO142" s="81">
        <v>126967473</v>
      </c>
      <c r="GP142" s="81"/>
      <c r="GQ142" s="81"/>
      <c r="GR142" s="81"/>
      <c r="GS142" s="81"/>
      <c r="GT142" s="81">
        <v>122215764</v>
      </c>
      <c r="GU142" s="81"/>
      <c r="GV142" s="81"/>
      <c r="GW142" s="81"/>
      <c r="GX142" s="81"/>
      <c r="GY142" s="81">
        <v>116026541</v>
      </c>
    </row>
    <row r="143" spans="1:207" ht="14.5">
      <c r="A143" s="81" t="s">
        <v>34</v>
      </c>
      <c r="B143" s="81" t="s">
        <v>37</v>
      </c>
      <c r="C143" s="82" t="s">
        <v>20</v>
      </c>
      <c r="D143" s="88">
        <v>45017</v>
      </c>
      <c r="E143" s="88"/>
      <c r="F143" s="7" t="s">
        <v>160</v>
      </c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>
        <v>12535200</v>
      </c>
      <c r="BF143" s="81"/>
      <c r="BG143" s="81"/>
      <c r="BH143" s="81"/>
      <c r="BI143" s="81"/>
      <c r="BJ143" s="81">
        <v>14060800</v>
      </c>
      <c r="BK143" s="81"/>
      <c r="BL143" s="81"/>
      <c r="BM143" s="81"/>
      <c r="BN143" s="81"/>
      <c r="BO143" s="81">
        <v>13962200</v>
      </c>
      <c r="BP143" s="81"/>
      <c r="BQ143" s="81"/>
      <c r="BR143" s="81"/>
      <c r="BS143" s="81"/>
      <c r="BT143" s="81">
        <v>19019900</v>
      </c>
      <c r="BU143" s="81"/>
      <c r="BV143" s="81"/>
      <c r="BW143" s="81"/>
      <c r="BX143" s="81"/>
      <c r="BY143" s="81">
        <v>21967100</v>
      </c>
      <c r="BZ143" s="81"/>
      <c r="CA143" s="81"/>
      <c r="CB143" s="81"/>
      <c r="CC143" s="81"/>
      <c r="CD143" s="81">
        <v>24273300</v>
      </c>
      <c r="CE143" s="81"/>
      <c r="CF143" s="81"/>
      <c r="CG143" s="81"/>
      <c r="CH143" s="81"/>
      <c r="CI143" s="81">
        <v>30475000</v>
      </c>
      <c r="CJ143" s="81"/>
      <c r="CK143" s="81"/>
      <c r="CL143" s="81"/>
      <c r="CM143" s="81"/>
      <c r="CN143" s="81">
        <v>33175000</v>
      </c>
      <c r="CO143" s="81"/>
      <c r="CP143" s="81"/>
      <c r="CQ143" s="81"/>
      <c r="CR143" s="81"/>
      <c r="CS143" s="81">
        <v>44554800</v>
      </c>
      <c r="CT143" s="81"/>
      <c r="CU143" s="81"/>
      <c r="CV143" s="81"/>
      <c r="CW143" s="81"/>
      <c r="CX143" s="81">
        <v>58888400</v>
      </c>
      <c r="CY143" s="81"/>
      <c r="CZ143" s="81"/>
      <c r="DA143" s="81"/>
      <c r="DB143" s="81"/>
      <c r="DC143" s="81">
        <v>71806700</v>
      </c>
      <c r="DD143" s="81"/>
      <c r="DE143" s="81"/>
      <c r="DF143" s="81"/>
      <c r="DG143" s="81"/>
      <c r="DH143" s="81">
        <v>88719000</v>
      </c>
      <c r="DI143" s="81"/>
      <c r="DJ143" s="81"/>
      <c r="DK143" s="81"/>
      <c r="DL143" s="81"/>
      <c r="DM143" s="81">
        <v>101548900</v>
      </c>
      <c r="DN143" s="81"/>
      <c r="DO143" s="81"/>
      <c r="DP143" s="81"/>
      <c r="DQ143" s="81"/>
      <c r="DR143" s="81">
        <v>107676900</v>
      </c>
      <c r="DS143" s="81"/>
      <c r="DT143" s="81"/>
      <c r="DU143" s="81"/>
      <c r="DV143" s="81"/>
      <c r="DW143" s="81">
        <v>109706176</v>
      </c>
      <c r="DX143" s="81"/>
      <c r="DY143" s="81"/>
      <c r="DZ143" s="81"/>
      <c r="EA143" s="81"/>
      <c r="EB143" s="81">
        <v>122499965</v>
      </c>
      <c r="EC143" s="81"/>
      <c r="ED143" s="81"/>
      <c r="EE143" s="81"/>
      <c r="EF143" s="81"/>
      <c r="EG143" s="81">
        <v>135087280</v>
      </c>
      <c r="EH143" s="81"/>
      <c r="EI143" s="81"/>
      <c r="EJ143" s="81"/>
      <c r="EK143" s="81"/>
      <c r="EL143" s="81">
        <v>135356879</v>
      </c>
      <c r="EM143" s="81"/>
      <c r="EN143" s="81"/>
      <c r="EO143" s="81"/>
      <c r="EP143" s="81"/>
      <c r="EQ143" s="81">
        <v>132878341</v>
      </c>
      <c r="ER143" s="81"/>
      <c r="ES143" s="81"/>
      <c r="ET143" s="81"/>
      <c r="EU143" s="81"/>
      <c r="EV143" s="81">
        <v>136607466</v>
      </c>
      <c r="EW143" s="81"/>
      <c r="EX143" s="81"/>
      <c r="EY143" s="81"/>
      <c r="EZ143" s="81"/>
      <c r="FA143" s="81">
        <v>143563199</v>
      </c>
      <c r="FB143" s="81"/>
      <c r="FC143" s="81"/>
      <c r="FD143" s="81"/>
      <c r="FE143" s="81"/>
      <c r="FF143" s="81">
        <v>148501507</v>
      </c>
      <c r="FG143" s="81"/>
      <c r="FH143" s="81"/>
      <c r="FI143" s="81"/>
      <c r="FJ143" s="81"/>
      <c r="FK143" s="81">
        <v>147120153</v>
      </c>
      <c r="FL143" s="81"/>
      <c r="FM143" s="81"/>
      <c r="FN143" s="81"/>
      <c r="FO143" s="81"/>
      <c r="FP143" s="81">
        <v>140289884</v>
      </c>
      <c r="FQ143" s="81"/>
      <c r="FR143" s="81"/>
      <c r="FS143" s="81"/>
      <c r="FT143" s="81"/>
      <c r="FU143" s="81">
        <v>139454728</v>
      </c>
      <c r="FV143" s="81"/>
      <c r="FW143" s="81"/>
      <c r="FX143" s="81"/>
      <c r="FY143" s="81"/>
      <c r="FZ143" s="81">
        <v>138589719</v>
      </c>
      <c r="GA143" s="81"/>
      <c r="GB143" s="81"/>
      <c r="GC143" s="81"/>
      <c r="GD143" s="81"/>
      <c r="GE143" s="81">
        <v>137447520</v>
      </c>
      <c r="GF143" s="81"/>
      <c r="GG143" s="81"/>
      <c r="GH143" s="81"/>
      <c r="GI143" s="81"/>
      <c r="GJ143" s="81">
        <v>134944497</v>
      </c>
      <c r="GK143" s="81"/>
      <c r="GL143" s="81"/>
      <c r="GM143" s="81"/>
      <c r="GN143" s="81"/>
      <c r="GO143" s="81">
        <v>131029925</v>
      </c>
      <c r="GP143" s="81"/>
      <c r="GQ143" s="81"/>
      <c r="GR143" s="81"/>
      <c r="GS143" s="81"/>
      <c r="GT143" s="81">
        <v>126307412</v>
      </c>
      <c r="GU143" s="81"/>
      <c r="GV143" s="81"/>
      <c r="GW143" s="81"/>
      <c r="GX143" s="81"/>
      <c r="GY143" s="81">
        <v>121636514</v>
      </c>
    </row>
    <row r="144" spans="1:207" ht="14.5">
      <c r="A144" s="81" t="s">
        <v>34</v>
      </c>
      <c r="B144" s="81" t="s">
        <v>37</v>
      </c>
      <c r="C144" s="82" t="s">
        <v>20</v>
      </c>
      <c r="D144" s="88">
        <v>45017</v>
      </c>
      <c r="E144" s="88"/>
      <c r="F144" s="7" t="s">
        <v>161</v>
      </c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>
        <v>10602500</v>
      </c>
      <c r="BF144" s="81"/>
      <c r="BG144" s="81"/>
      <c r="BH144" s="81"/>
      <c r="BI144" s="81"/>
      <c r="BJ144" s="81">
        <v>12175400</v>
      </c>
      <c r="BK144" s="81"/>
      <c r="BL144" s="81"/>
      <c r="BM144" s="81"/>
      <c r="BN144" s="81"/>
      <c r="BO144" s="81">
        <v>13839500</v>
      </c>
      <c r="BP144" s="81"/>
      <c r="BQ144" s="81"/>
      <c r="BR144" s="81"/>
      <c r="BS144" s="81"/>
      <c r="BT144" s="81">
        <v>13721800</v>
      </c>
      <c r="BU144" s="81"/>
      <c r="BV144" s="81"/>
      <c r="BW144" s="81"/>
      <c r="BX144" s="81"/>
      <c r="BY144" s="81">
        <v>18798400</v>
      </c>
      <c r="BZ144" s="81"/>
      <c r="CA144" s="81"/>
      <c r="CB144" s="81"/>
      <c r="CC144" s="81"/>
      <c r="CD144" s="81">
        <v>21661500</v>
      </c>
      <c r="CE144" s="81"/>
      <c r="CF144" s="81"/>
      <c r="CG144" s="81"/>
      <c r="CH144" s="81"/>
      <c r="CI144" s="81">
        <v>23960100</v>
      </c>
      <c r="CJ144" s="81"/>
      <c r="CK144" s="81"/>
      <c r="CL144" s="81"/>
      <c r="CM144" s="81"/>
      <c r="CN144" s="81">
        <v>30042600</v>
      </c>
      <c r="CO144" s="81"/>
      <c r="CP144" s="81"/>
      <c r="CQ144" s="81"/>
      <c r="CR144" s="81"/>
      <c r="CS144" s="81">
        <v>32758600</v>
      </c>
      <c r="CT144" s="81"/>
      <c r="CU144" s="81"/>
      <c r="CV144" s="81"/>
      <c r="CW144" s="81"/>
      <c r="CX144" s="81">
        <v>43929200</v>
      </c>
      <c r="CY144" s="81"/>
      <c r="CZ144" s="81"/>
      <c r="DA144" s="81"/>
      <c r="DB144" s="81"/>
      <c r="DC144" s="81">
        <v>58208000</v>
      </c>
      <c r="DD144" s="81"/>
      <c r="DE144" s="81"/>
      <c r="DF144" s="81"/>
      <c r="DG144" s="81"/>
      <c r="DH144" s="81">
        <v>70836000</v>
      </c>
      <c r="DI144" s="81"/>
      <c r="DJ144" s="81"/>
      <c r="DK144" s="81"/>
      <c r="DL144" s="81"/>
      <c r="DM144" s="81">
        <v>88052300</v>
      </c>
      <c r="DN144" s="81"/>
      <c r="DO144" s="81"/>
      <c r="DP144" s="81"/>
      <c r="DQ144" s="81"/>
      <c r="DR144" s="81">
        <v>100312600</v>
      </c>
      <c r="DS144" s="81"/>
      <c r="DT144" s="81"/>
      <c r="DU144" s="81"/>
      <c r="DV144" s="81"/>
      <c r="DW144" s="81">
        <v>111942261</v>
      </c>
      <c r="DX144" s="81"/>
      <c r="DY144" s="81"/>
      <c r="DZ144" s="81"/>
      <c r="EA144" s="81"/>
      <c r="EB144" s="81">
        <v>108462567</v>
      </c>
      <c r="EC144" s="81"/>
      <c r="ED144" s="81"/>
      <c r="EE144" s="81"/>
      <c r="EF144" s="81"/>
      <c r="EG144" s="81">
        <v>121267615</v>
      </c>
      <c r="EH144" s="81"/>
      <c r="EI144" s="81"/>
      <c r="EJ144" s="81"/>
      <c r="EK144" s="81"/>
      <c r="EL144" s="81">
        <v>133768344</v>
      </c>
      <c r="EM144" s="81"/>
      <c r="EN144" s="81"/>
      <c r="EO144" s="81"/>
      <c r="EP144" s="81"/>
      <c r="EQ144" s="81">
        <v>134029125</v>
      </c>
      <c r="ER144" s="81"/>
      <c r="ES144" s="81"/>
      <c r="ET144" s="81"/>
      <c r="EU144" s="81"/>
      <c r="EV144" s="81">
        <v>131560020</v>
      </c>
      <c r="EW144" s="81"/>
      <c r="EX144" s="81"/>
      <c r="EY144" s="81"/>
      <c r="EZ144" s="81"/>
      <c r="FA144" s="81">
        <v>135265633</v>
      </c>
      <c r="FB144" s="81"/>
      <c r="FC144" s="81"/>
      <c r="FD144" s="81"/>
      <c r="FE144" s="81"/>
      <c r="FF144" s="81">
        <v>142179549</v>
      </c>
      <c r="FG144" s="81"/>
      <c r="FH144" s="81"/>
      <c r="FI144" s="81"/>
      <c r="FJ144" s="81"/>
      <c r="FK144" s="81">
        <v>147113240</v>
      </c>
      <c r="FL144" s="81"/>
      <c r="FM144" s="81"/>
      <c r="FN144" s="81"/>
      <c r="FO144" s="81"/>
      <c r="FP144" s="81">
        <v>145768274</v>
      </c>
      <c r="FQ144" s="81"/>
      <c r="FR144" s="81"/>
      <c r="FS144" s="81"/>
      <c r="FT144" s="81"/>
      <c r="FU144" s="81">
        <v>139000247</v>
      </c>
      <c r="FV144" s="81"/>
      <c r="FW144" s="81"/>
      <c r="FX144" s="81"/>
      <c r="FY144" s="81"/>
      <c r="FZ144" s="81">
        <v>138212571</v>
      </c>
      <c r="GA144" s="81"/>
      <c r="GB144" s="81"/>
      <c r="GC144" s="81"/>
      <c r="GD144" s="81"/>
      <c r="GE144" s="81">
        <v>137412222</v>
      </c>
      <c r="GF144" s="81"/>
      <c r="GG144" s="81"/>
      <c r="GH144" s="81"/>
      <c r="GI144" s="81"/>
      <c r="GJ144" s="81">
        <v>136348778</v>
      </c>
      <c r="GK144" s="81"/>
      <c r="GL144" s="81"/>
      <c r="GM144" s="81"/>
      <c r="GN144" s="81"/>
      <c r="GO144" s="81">
        <v>133937200</v>
      </c>
      <c r="GP144" s="81"/>
      <c r="GQ144" s="81"/>
      <c r="GR144" s="81"/>
      <c r="GS144" s="81"/>
      <c r="GT144" s="81">
        <v>130121724</v>
      </c>
      <c r="GU144" s="81"/>
      <c r="GV144" s="81"/>
      <c r="GW144" s="81"/>
      <c r="GX144" s="81"/>
      <c r="GY144" s="81">
        <v>125500398</v>
      </c>
    </row>
    <row r="145" spans="1:207" ht="14.5">
      <c r="A145" s="81" t="s">
        <v>34</v>
      </c>
      <c r="B145" s="81" t="s">
        <v>37</v>
      </c>
      <c r="C145" s="82" t="s">
        <v>20</v>
      </c>
      <c r="D145" s="88">
        <v>45017</v>
      </c>
      <c r="E145" s="88"/>
      <c r="F145" s="7" t="s">
        <v>162</v>
      </c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>
        <v>8868400</v>
      </c>
      <c r="BF145" s="81"/>
      <c r="BG145" s="81"/>
      <c r="BH145" s="81"/>
      <c r="BI145" s="81"/>
      <c r="BJ145" s="81">
        <v>10437700</v>
      </c>
      <c r="BK145" s="81"/>
      <c r="BL145" s="81"/>
      <c r="BM145" s="81"/>
      <c r="BN145" s="81"/>
      <c r="BO145" s="81">
        <v>12055000</v>
      </c>
      <c r="BP145" s="81"/>
      <c r="BQ145" s="81"/>
      <c r="BR145" s="81"/>
      <c r="BS145" s="81"/>
      <c r="BT145" s="81">
        <v>13505500</v>
      </c>
      <c r="BU145" s="81"/>
      <c r="BV145" s="81"/>
      <c r="BW145" s="81"/>
      <c r="BX145" s="81"/>
      <c r="BY145" s="81">
        <v>13383600</v>
      </c>
      <c r="BZ145" s="81"/>
      <c r="CA145" s="81"/>
      <c r="CB145" s="81"/>
      <c r="CC145" s="81"/>
      <c r="CD145" s="81">
        <v>18415500</v>
      </c>
      <c r="CE145" s="81"/>
      <c r="CF145" s="81"/>
      <c r="CG145" s="81"/>
      <c r="CH145" s="81"/>
      <c r="CI145" s="81">
        <v>21292900</v>
      </c>
      <c r="CJ145" s="81"/>
      <c r="CK145" s="81"/>
      <c r="CL145" s="81"/>
      <c r="CM145" s="81"/>
      <c r="CN145" s="81">
        <v>23509100</v>
      </c>
      <c r="CO145" s="81"/>
      <c r="CP145" s="81"/>
      <c r="CQ145" s="81"/>
      <c r="CR145" s="81"/>
      <c r="CS145" s="81">
        <v>29485600</v>
      </c>
      <c r="CT145" s="81"/>
      <c r="CU145" s="81"/>
      <c r="CV145" s="81"/>
      <c r="CW145" s="81"/>
      <c r="CX145" s="81">
        <v>32211400</v>
      </c>
      <c r="CY145" s="81"/>
      <c r="CZ145" s="81"/>
      <c r="DA145" s="81"/>
      <c r="DB145" s="81"/>
      <c r="DC145" s="81">
        <v>43261400</v>
      </c>
      <c r="DD145" s="81"/>
      <c r="DE145" s="81"/>
      <c r="DF145" s="81"/>
      <c r="DG145" s="81"/>
      <c r="DH145" s="81">
        <v>57285500</v>
      </c>
      <c r="DI145" s="81"/>
      <c r="DJ145" s="81"/>
      <c r="DK145" s="81"/>
      <c r="DL145" s="81"/>
      <c r="DM145" s="81">
        <v>69960100</v>
      </c>
      <c r="DN145" s="81"/>
      <c r="DO145" s="81"/>
      <c r="DP145" s="81"/>
      <c r="DQ145" s="81"/>
      <c r="DR145" s="81">
        <v>86552700</v>
      </c>
      <c r="DS145" s="81"/>
      <c r="DT145" s="81"/>
      <c r="DU145" s="81"/>
      <c r="DV145" s="81"/>
      <c r="DW145" s="81">
        <v>104170447</v>
      </c>
      <c r="DX145" s="81"/>
      <c r="DY145" s="81"/>
      <c r="DZ145" s="81"/>
      <c r="EA145" s="81"/>
      <c r="EB145" s="81">
        <v>110195033</v>
      </c>
      <c r="EC145" s="81"/>
      <c r="ED145" s="81"/>
      <c r="EE145" s="81"/>
      <c r="EF145" s="81"/>
      <c r="EG145" s="81">
        <v>106911920</v>
      </c>
      <c r="EH145" s="81"/>
      <c r="EI145" s="81"/>
      <c r="EJ145" s="81"/>
      <c r="EK145" s="81"/>
      <c r="EL145" s="81">
        <v>119572946</v>
      </c>
      <c r="EM145" s="81"/>
      <c r="EN145" s="81"/>
      <c r="EO145" s="81"/>
      <c r="EP145" s="81"/>
      <c r="EQ145" s="81">
        <v>131958158</v>
      </c>
      <c r="ER145" s="81"/>
      <c r="ES145" s="81"/>
      <c r="ET145" s="81"/>
      <c r="EU145" s="81"/>
      <c r="EV145" s="81">
        <v>132209358</v>
      </c>
      <c r="EW145" s="81"/>
      <c r="EX145" s="81"/>
      <c r="EY145" s="81"/>
      <c r="EZ145" s="81"/>
      <c r="FA145" s="81">
        <v>129759242</v>
      </c>
      <c r="FB145" s="81"/>
      <c r="FC145" s="81"/>
      <c r="FD145" s="81"/>
      <c r="FE145" s="81"/>
      <c r="FF145" s="81">
        <v>133438109</v>
      </c>
      <c r="FG145" s="81"/>
      <c r="FH145" s="81"/>
      <c r="FI145" s="81"/>
      <c r="FJ145" s="81"/>
      <c r="FK145" s="81">
        <v>140311864</v>
      </c>
      <c r="FL145" s="81"/>
      <c r="FM145" s="81"/>
      <c r="FN145" s="81"/>
      <c r="FO145" s="81"/>
      <c r="FP145" s="81">
        <v>145247580</v>
      </c>
      <c r="FQ145" s="81"/>
      <c r="FR145" s="81"/>
      <c r="FS145" s="81"/>
      <c r="FT145" s="81"/>
      <c r="FU145" s="81">
        <v>143961557</v>
      </c>
      <c r="FV145" s="81"/>
      <c r="FW145" s="81"/>
      <c r="FX145" s="81"/>
      <c r="FY145" s="81"/>
      <c r="FZ145" s="81">
        <v>137284791</v>
      </c>
      <c r="GA145" s="81"/>
      <c r="GB145" s="81"/>
      <c r="GC145" s="81"/>
      <c r="GD145" s="81"/>
      <c r="GE145" s="81">
        <v>136573612</v>
      </c>
      <c r="GF145" s="81"/>
      <c r="GG145" s="81"/>
      <c r="GH145" s="81"/>
      <c r="GI145" s="81"/>
      <c r="GJ145" s="81">
        <v>135866999</v>
      </c>
      <c r="GK145" s="81"/>
      <c r="GL145" s="81"/>
      <c r="GM145" s="81"/>
      <c r="GN145" s="81"/>
      <c r="GO145" s="81">
        <v>134910886</v>
      </c>
      <c r="GP145" s="81"/>
      <c r="GQ145" s="81"/>
      <c r="GR145" s="81"/>
      <c r="GS145" s="81"/>
      <c r="GT145" s="81">
        <v>132622119</v>
      </c>
      <c r="GU145" s="81"/>
      <c r="GV145" s="81"/>
      <c r="GW145" s="81"/>
      <c r="GX145" s="81"/>
      <c r="GY145" s="81">
        <v>128939204</v>
      </c>
    </row>
    <row r="146" spans="1:207" ht="14.5">
      <c r="A146" s="81" t="s">
        <v>34</v>
      </c>
      <c r="B146" s="81" t="s">
        <v>37</v>
      </c>
      <c r="C146" s="82" t="s">
        <v>20</v>
      </c>
      <c r="D146" s="88">
        <v>45017</v>
      </c>
      <c r="E146" s="88"/>
      <c r="F146" s="7" t="s">
        <v>163</v>
      </c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>
        <v>7143800</v>
      </c>
      <c r="BF146" s="81"/>
      <c r="BG146" s="81"/>
      <c r="BH146" s="81"/>
      <c r="BI146" s="81"/>
      <c r="BJ146" s="81">
        <v>8474900</v>
      </c>
      <c r="BK146" s="81"/>
      <c r="BL146" s="81"/>
      <c r="BM146" s="81"/>
      <c r="BN146" s="81"/>
      <c r="BO146" s="81">
        <v>10090000</v>
      </c>
      <c r="BP146" s="81"/>
      <c r="BQ146" s="81"/>
      <c r="BR146" s="81"/>
      <c r="BS146" s="81"/>
      <c r="BT146" s="81">
        <v>11711100</v>
      </c>
      <c r="BU146" s="81"/>
      <c r="BV146" s="81"/>
      <c r="BW146" s="81"/>
      <c r="BX146" s="81"/>
      <c r="BY146" s="81">
        <v>13076300</v>
      </c>
      <c r="BZ146" s="81"/>
      <c r="CA146" s="81"/>
      <c r="CB146" s="81"/>
      <c r="CC146" s="81"/>
      <c r="CD146" s="81">
        <v>12959700</v>
      </c>
      <c r="CE146" s="81"/>
      <c r="CF146" s="81"/>
      <c r="CG146" s="81"/>
      <c r="CH146" s="81"/>
      <c r="CI146" s="81">
        <v>17961700</v>
      </c>
      <c r="CJ146" s="81"/>
      <c r="CK146" s="81"/>
      <c r="CL146" s="81"/>
      <c r="CM146" s="81"/>
      <c r="CN146" s="81">
        <v>20710100</v>
      </c>
      <c r="CO146" s="81"/>
      <c r="CP146" s="81"/>
      <c r="CQ146" s="81"/>
      <c r="CR146" s="81"/>
      <c r="CS146" s="81">
        <v>22882300</v>
      </c>
      <c r="CT146" s="81"/>
      <c r="CU146" s="81"/>
      <c r="CV146" s="81"/>
      <c r="CW146" s="81"/>
      <c r="CX146" s="81">
        <v>28715600</v>
      </c>
      <c r="CY146" s="81"/>
      <c r="CZ146" s="81"/>
      <c r="DA146" s="81"/>
      <c r="DB146" s="81"/>
      <c r="DC146" s="81">
        <v>31448100</v>
      </c>
      <c r="DD146" s="81"/>
      <c r="DE146" s="81"/>
      <c r="DF146" s="81"/>
      <c r="DG146" s="81"/>
      <c r="DH146" s="81">
        <v>42253600</v>
      </c>
      <c r="DI146" s="81"/>
      <c r="DJ146" s="81"/>
      <c r="DK146" s="81"/>
      <c r="DL146" s="81"/>
      <c r="DM146" s="81">
        <v>56095300</v>
      </c>
      <c r="DN146" s="81"/>
      <c r="DO146" s="81"/>
      <c r="DP146" s="81"/>
      <c r="DQ146" s="81"/>
      <c r="DR146" s="81">
        <v>68246000</v>
      </c>
      <c r="DS146" s="81"/>
      <c r="DT146" s="81"/>
      <c r="DU146" s="81"/>
      <c r="DV146" s="81"/>
      <c r="DW146" s="81">
        <v>89255837</v>
      </c>
      <c r="DX146" s="81"/>
      <c r="DY146" s="81"/>
      <c r="DZ146" s="81"/>
      <c r="EA146" s="81"/>
      <c r="EB146" s="81">
        <v>101827901</v>
      </c>
      <c r="EC146" s="81"/>
      <c r="ED146" s="81"/>
      <c r="EE146" s="81"/>
      <c r="EF146" s="81"/>
      <c r="EG146" s="81">
        <v>108002008</v>
      </c>
      <c r="EH146" s="81"/>
      <c r="EI146" s="81"/>
      <c r="EJ146" s="81"/>
      <c r="EK146" s="81"/>
      <c r="EL146" s="81">
        <v>104784840</v>
      </c>
      <c r="EM146" s="81"/>
      <c r="EN146" s="81"/>
      <c r="EO146" s="81"/>
      <c r="EP146" s="81"/>
      <c r="EQ146" s="81">
        <v>117254920</v>
      </c>
      <c r="ER146" s="81"/>
      <c r="ES146" s="81"/>
      <c r="ET146" s="81"/>
      <c r="EU146" s="81"/>
      <c r="EV146" s="81">
        <v>129486355</v>
      </c>
      <c r="EW146" s="81"/>
      <c r="EX146" s="81"/>
      <c r="EY146" s="81"/>
      <c r="EZ146" s="81"/>
      <c r="FA146" s="81">
        <v>129728140</v>
      </c>
      <c r="FB146" s="81"/>
      <c r="FC146" s="81"/>
      <c r="FD146" s="81"/>
      <c r="FE146" s="81"/>
      <c r="FF146" s="81">
        <v>127304725</v>
      </c>
      <c r="FG146" s="81"/>
      <c r="FH146" s="81"/>
      <c r="FI146" s="81"/>
      <c r="FJ146" s="81"/>
      <c r="FK146" s="81">
        <v>130956146</v>
      </c>
      <c r="FL146" s="81"/>
      <c r="FM146" s="81"/>
      <c r="FN146" s="81"/>
      <c r="FO146" s="81"/>
      <c r="FP146" s="81">
        <v>137782250</v>
      </c>
      <c r="FQ146" s="81"/>
      <c r="FR146" s="81"/>
      <c r="FS146" s="81"/>
      <c r="FT146" s="81"/>
      <c r="FU146" s="81">
        <v>142730566</v>
      </c>
      <c r="FV146" s="81"/>
      <c r="FW146" s="81"/>
      <c r="FX146" s="81"/>
      <c r="FY146" s="81"/>
      <c r="FZ146" s="81">
        <v>141532497</v>
      </c>
      <c r="GA146" s="81"/>
      <c r="GB146" s="81"/>
      <c r="GC146" s="81"/>
      <c r="GD146" s="81"/>
      <c r="GE146" s="81">
        <v>134995061</v>
      </c>
      <c r="GF146" s="81"/>
      <c r="GG146" s="81"/>
      <c r="GH146" s="81"/>
      <c r="GI146" s="81"/>
      <c r="GJ146" s="81">
        <v>134391844</v>
      </c>
      <c r="GK146" s="81"/>
      <c r="GL146" s="81"/>
      <c r="GM146" s="81"/>
      <c r="GN146" s="81"/>
      <c r="GO146" s="81">
        <v>133811725</v>
      </c>
      <c r="GP146" s="81"/>
      <c r="GQ146" s="81"/>
      <c r="GR146" s="81"/>
      <c r="GS146" s="81"/>
      <c r="GT146" s="81">
        <v>132999693</v>
      </c>
      <c r="GU146" s="81"/>
      <c r="GV146" s="81"/>
      <c r="GW146" s="81"/>
      <c r="GX146" s="81"/>
      <c r="GY146" s="81">
        <v>130876244</v>
      </c>
    </row>
    <row r="147" spans="1:207" ht="14.5">
      <c r="A147" s="81" t="s">
        <v>34</v>
      </c>
      <c r="B147" s="81" t="s">
        <v>37</v>
      </c>
      <c r="C147" s="82" t="s">
        <v>20</v>
      </c>
      <c r="D147" s="88">
        <v>45017</v>
      </c>
      <c r="E147" s="88"/>
      <c r="F147" s="7" t="s">
        <v>164</v>
      </c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>
        <v>5794000</v>
      </c>
      <c r="BF147" s="81"/>
      <c r="BG147" s="81"/>
      <c r="BH147" s="81"/>
      <c r="BI147" s="81"/>
      <c r="BJ147" s="81">
        <v>6728900</v>
      </c>
      <c r="BK147" s="81"/>
      <c r="BL147" s="81"/>
      <c r="BM147" s="81"/>
      <c r="BN147" s="81"/>
      <c r="BO147" s="81">
        <v>8042100</v>
      </c>
      <c r="BP147" s="81"/>
      <c r="BQ147" s="81"/>
      <c r="BR147" s="81"/>
      <c r="BS147" s="81"/>
      <c r="BT147" s="81">
        <v>9532600</v>
      </c>
      <c r="BU147" s="81"/>
      <c r="BV147" s="81"/>
      <c r="BW147" s="81"/>
      <c r="BX147" s="81"/>
      <c r="BY147" s="81">
        <v>11086800</v>
      </c>
      <c r="BZ147" s="81"/>
      <c r="CA147" s="81"/>
      <c r="CB147" s="81"/>
      <c r="CC147" s="81"/>
      <c r="CD147" s="81">
        <v>12446600</v>
      </c>
      <c r="CE147" s="81"/>
      <c r="CF147" s="81"/>
      <c r="CG147" s="81"/>
      <c r="CH147" s="81"/>
      <c r="CI147" s="81">
        <v>12435800</v>
      </c>
      <c r="CJ147" s="81"/>
      <c r="CK147" s="81"/>
      <c r="CL147" s="81"/>
      <c r="CM147" s="81"/>
      <c r="CN147" s="81">
        <v>17192100</v>
      </c>
      <c r="CO147" s="81"/>
      <c r="CP147" s="81"/>
      <c r="CQ147" s="81"/>
      <c r="CR147" s="81"/>
      <c r="CS147" s="81">
        <v>19909000</v>
      </c>
      <c r="CT147" s="81"/>
      <c r="CU147" s="81"/>
      <c r="CV147" s="81"/>
      <c r="CW147" s="81"/>
      <c r="CX147" s="81">
        <v>22004300</v>
      </c>
      <c r="CY147" s="81"/>
      <c r="CZ147" s="81"/>
      <c r="DA147" s="81"/>
      <c r="DB147" s="81"/>
      <c r="DC147" s="81">
        <v>27653400</v>
      </c>
      <c r="DD147" s="81"/>
      <c r="DE147" s="81"/>
      <c r="DF147" s="81"/>
      <c r="DG147" s="81"/>
      <c r="DH147" s="81">
        <v>30330100</v>
      </c>
      <c r="DI147" s="81"/>
      <c r="DJ147" s="81"/>
      <c r="DK147" s="81"/>
      <c r="DL147" s="81"/>
      <c r="DM147" s="81">
        <v>40668700</v>
      </c>
      <c r="DN147" s="81"/>
      <c r="DO147" s="81"/>
      <c r="DP147" s="81"/>
      <c r="DQ147" s="81"/>
      <c r="DR147" s="81">
        <v>54220400</v>
      </c>
      <c r="DS147" s="81"/>
      <c r="DT147" s="81"/>
      <c r="DU147" s="81"/>
      <c r="DV147" s="81"/>
      <c r="DW147" s="81">
        <v>73104716</v>
      </c>
      <c r="DX147" s="81"/>
      <c r="DY147" s="81"/>
      <c r="DZ147" s="81"/>
      <c r="EA147" s="81"/>
      <c r="EB147" s="81">
        <v>86234929</v>
      </c>
      <c r="EC147" s="81"/>
      <c r="ED147" s="81"/>
      <c r="EE147" s="81"/>
      <c r="EF147" s="81"/>
      <c r="EG147" s="81">
        <v>98887597</v>
      </c>
      <c r="EH147" s="81"/>
      <c r="EI147" s="81"/>
      <c r="EJ147" s="81"/>
      <c r="EK147" s="81"/>
      <c r="EL147" s="81">
        <v>105008083</v>
      </c>
      <c r="EM147" s="81"/>
      <c r="EN147" s="81"/>
      <c r="EO147" s="81"/>
      <c r="EP147" s="81"/>
      <c r="EQ147" s="81">
        <v>101907492</v>
      </c>
      <c r="ER147" s="81"/>
      <c r="ES147" s="81"/>
      <c r="ET147" s="81"/>
      <c r="EU147" s="81"/>
      <c r="EV147" s="81">
        <v>114135862</v>
      </c>
      <c r="EW147" s="81"/>
      <c r="EX147" s="81"/>
      <c r="EY147" s="81"/>
      <c r="EZ147" s="81"/>
      <c r="FA147" s="81">
        <v>126177479</v>
      </c>
      <c r="FB147" s="81"/>
      <c r="FC147" s="81"/>
      <c r="FD147" s="81"/>
      <c r="FE147" s="81"/>
      <c r="FF147" s="81">
        <v>126428456</v>
      </c>
      <c r="FG147" s="81"/>
      <c r="FH147" s="81"/>
      <c r="FI147" s="81"/>
      <c r="FJ147" s="81"/>
      <c r="FK147" s="81">
        <v>124057164</v>
      </c>
      <c r="FL147" s="81"/>
      <c r="FM147" s="81"/>
      <c r="FN147" s="81"/>
      <c r="FO147" s="81"/>
      <c r="FP147" s="81">
        <v>127673119</v>
      </c>
      <c r="FQ147" s="81"/>
      <c r="FR147" s="81"/>
      <c r="FS147" s="81"/>
      <c r="FT147" s="81"/>
      <c r="FU147" s="81">
        <v>134438755</v>
      </c>
      <c r="FV147" s="81"/>
      <c r="FW147" s="81"/>
      <c r="FX147" s="81"/>
      <c r="FY147" s="81"/>
      <c r="FZ147" s="81">
        <v>139403169</v>
      </c>
      <c r="GA147" s="81"/>
      <c r="GB147" s="81"/>
      <c r="GC147" s="81"/>
      <c r="GD147" s="81"/>
      <c r="GE147" s="81">
        <v>138329119</v>
      </c>
      <c r="GF147" s="81"/>
      <c r="GG147" s="81"/>
      <c r="GH147" s="81"/>
      <c r="GI147" s="81"/>
      <c r="GJ147" s="81">
        <v>131968111</v>
      </c>
      <c r="GK147" s="81"/>
      <c r="GL147" s="81"/>
      <c r="GM147" s="81"/>
      <c r="GN147" s="81"/>
      <c r="GO147" s="81">
        <v>131497191</v>
      </c>
      <c r="GP147" s="81"/>
      <c r="GQ147" s="81"/>
      <c r="GR147" s="81"/>
      <c r="GS147" s="81"/>
      <c r="GT147" s="81">
        <v>131075701</v>
      </c>
      <c r="GU147" s="81"/>
      <c r="GV147" s="81"/>
      <c r="GW147" s="81"/>
      <c r="GX147" s="81"/>
      <c r="GY147" s="81">
        <v>130448405</v>
      </c>
    </row>
    <row r="148" spans="1:207" ht="14.5">
      <c r="A148" s="81" t="s">
        <v>34</v>
      </c>
      <c r="B148" s="81" t="s">
        <v>37</v>
      </c>
      <c r="C148" s="82" t="s">
        <v>20</v>
      </c>
      <c r="D148" s="88">
        <v>45017</v>
      </c>
      <c r="E148" s="88"/>
      <c r="F148" s="7" t="s">
        <v>165</v>
      </c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>
        <v>4433400</v>
      </c>
      <c r="BF148" s="81"/>
      <c r="BG148" s="81"/>
      <c r="BH148" s="81"/>
      <c r="BI148" s="81"/>
      <c r="BJ148" s="81">
        <v>5227700</v>
      </c>
      <c r="BK148" s="81"/>
      <c r="BL148" s="81"/>
      <c r="BM148" s="81"/>
      <c r="BN148" s="81"/>
      <c r="BO148" s="81">
        <v>6116400</v>
      </c>
      <c r="BP148" s="81"/>
      <c r="BQ148" s="81"/>
      <c r="BR148" s="81"/>
      <c r="BS148" s="81"/>
      <c r="BT148" s="81">
        <v>7358600</v>
      </c>
      <c r="BU148" s="81"/>
      <c r="BV148" s="81"/>
      <c r="BW148" s="81"/>
      <c r="BX148" s="81"/>
      <c r="BY148" s="81">
        <v>8792000</v>
      </c>
      <c r="BZ148" s="81"/>
      <c r="CA148" s="81"/>
      <c r="CB148" s="81"/>
      <c r="CC148" s="81"/>
      <c r="CD148" s="81">
        <v>10325700</v>
      </c>
      <c r="CE148" s="81"/>
      <c r="CF148" s="81"/>
      <c r="CG148" s="81"/>
      <c r="CH148" s="81"/>
      <c r="CI148" s="81">
        <v>11677600</v>
      </c>
      <c r="CJ148" s="81"/>
      <c r="CK148" s="81"/>
      <c r="CL148" s="81"/>
      <c r="CM148" s="81"/>
      <c r="CN148" s="81">
        <v>11680800</v>
      </c>
      <c r="CO148" s="81"/>
      <c r="CP148" s="81"/>
      <c r="CQ148" s="81"/>
      <c r="CR148" s="81"/>
      <c r="CS148" s="81">
        <v>16201800</v>
      </c>
      <c r="CT148" s="81"/>
      <c r="CU148" s="81"/>
      <c r="CV148" s="81"/>
      <c r="CW148" s="81"/>
      <c r="CX148" s="81">
        <v>18726500</v>
      </c>
      <c r="CY148" s="81"/>
      <c r="CZ148" s="81"/>
      <c r="DA148" s="81"/>
      <c r="DB148" s="81"/>
      <c r="DC148" s="81">
        <v>20752600</v>
      </c>
      <c r="DD148" s="81"/>
      <c r="DE148" s="81"/>
      <c r="DF148" s="81"/>
      <c r="DG148" s="81"/>
      <c r="DH148" s="81">
        <v>26109900</v>
      </c>
      <c r="DI148" s="81"/>
      <c r="DJ148" s="81"/>
      <c r="DK148" s="81"/>
      <c r="DL148" s="81"/>
      <c r="DM148" s="81">
        <v>29025300</v>
      </c>
      <c r="DN148" s="81"/>
      <c r="DO148" s="81"/>
      <c r="DP148" s="81"/>
      <c r="DQ148" s="81"/>
      <c r="DR148" s="81">
        <v>38346600</v>
      </c>
      <c r="DS148" s="81"/>
      <c r="DT148" s="81"/>
      <c r="DU148" s="81"/>
      <c r="DV148" s="81"/>
      <c r="DW148" s="81">
        <v>57235095</v>
      </c>
      <c r="DX148" s="81"/>
      <c r="DY148" s="81"/>
      <c r="DZ148" s="81"/>
      <c r="EA148" s="81"/>
      <c r="EB148" s="81">
        <v>69261998</v>
      </c>
      <c r="EC148" s="81"/>
      <c r="ED148" s="81"/>
      <c r="EE148" s="81"/>
      <c r="EF148" s="81"/>
      <c r="EG148" s="81">
        <v>82319133</v>
      </c>
      <c r="EH148" s="81"/>
      <c r="EI148" s="81"/>
      <c r="EJ148" s="81"/>
      <c r="EK148" s="81"/>
      <c r="EL148" s="81">
        <v>94688045</v>
      </c>
      <c r="EM148" s="81"/>
      <c r="EN148" s="81"/>
      <c r="EO148" s="81"/>
      <c r="EP148" s="81"/>
      <c r="EQ148" s="81">
        <v>100744849</v>
      </c>
      <c r="ER148" s="81"/>
      <c r="ES148" s="81"/>
      <c r="ET148" s="81"/>
      <c r="EU148" s="81"/>
      <c r="EV148" s="81">
        <v>97839201</v>
      </c>
      <c r="EW148" s="81"/>
      <c r="EX148" s="81"/>
      <c r="EY148" s="81"/>
      <c r="EZ148" s="81"/>
      <c r="FA148" s="81">
        <v>109730978</v>
      </c>
      <c r="FB148" s="81"/>
      <c r="FC148" s="81"/>
      <c r="FD148" s="81"/>
      <c r="FE148" s="81"/>
      <c r="FF148" s="81">
        <v>121503146</v>
      </c>
      <c r="FG148" s="81"/>
      <c r="FH148" s="81"/>
      <c r="FI148" s="81"/>
      <c r="FJ148" s="81"/>
      <c r="FK148" s="81">
        <v>121784129</v>
      </c>
      <c r="FL148" s="81"/>
      <c r="FM148" s="81"/>
      <c r="FN148" s="81"/>
      <c r="FO148" s="81"/>
      <c r="FP148" s="81">
        <v>119486492</v>
      </c>
      <c r="FQ148" s="81"/>
      <c r="FR148" s="81"/>
      <c r="FS148" s="81"/>
      <c r="FT148" s="81"/>
      <c r="FU148" s="81">
        <v>123048076</v>
      </c>
      <c r="FV148" s="81"/>
      <c r="FW148" s="81"/>
      <c r="FX148" s="81"/>
      <c r="FY148" s="81"/>
      <c r="FZ148" s="81">
        <v>129717881</v>
      </c>
      <c r="GA148" s="81"/>
      <c r="GB148" s="81"/>
      <c r="GC148" s="81"/>
      <c r="GD148" s="81"/>
      <c r="GE148" s="81">
        <v>134695879</v>
      </c>
      <c r="GF148" s="81"/>
      <c r="GG148" s="81"/>
      <c r="GH148" s="81"/>
      <c r="GI148" s="81"/>
      <c r="GJ148" s="81">
        <v>133772825</v>
      </c>
      <c r="GK148" s="81"/>
      <c r="GL148" s="81"/>
      <c r="GM148" s="81"/>
      <c r="GN148" s="81"/>
      <c r="GO148" s="81">
        <v>127637697</v>
      </c>
      <c r="GP148" s="81"/>
      <c r="GQ148" s="81"/>
      <c r="GR148" s="81"/>
      <c r="GS148" s="81"/>
      <c r="GT148" s="81">
        <v>127330952</v>
      </c>
      <c r="GU148" s="81"/>
      <c r="GV148" s="81"/>
      <c r="GW148" s="81"/>
      <c r="GX148" s="81"/>
      <c r="GY148" s="81">
        <v>127111894</v>
      </c>
    </row>
    <row r="149" spans="1:207" ht="14.5">
      <c r="A149" s="81" t="s">
        <v>34</v>
      </c>
      <c r="B149" s="81" t="s">
        <v>37</v>
      </c>
      <c r="C149" s="82" t="s">
        <v>20</v>
      </c>
      <c r="D149" s="88">
        <v>45017</v>
      </c>
      <c r="E149" s="88"/>
      <c r="F149" s="7" t="s">
        <v>166</v>
      </c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>
        <v>3107400</v>
      </c>
      <c r="BF149" s="81"/>
      <c r="BG149" s="81"/>
      <c r="BH149" s="81"/>
      <c r="BI149" s="81"/>
      <c r="BJ149" s="81">
        <v>3676900</v>
      </c>
      <c r="BK149" s="81"/>
      <c r="BL149" s="81"/>
      <c r="BM149" s="81"/>
      <c r="BN149" s="81"/>
      <c r="BO149" s="81">
        <v>4413000</v>
      </c>
      <c r="BP149" s="81"/>
      <c r="BQ149" s="81"/>
      <c r="BR149" s="81"/>
      <c r="BS149" s="81"/>
      <c r="BT149" s="81">
        <v>5269100</v>
      </c>
      <c r="BU149" s="81"/>
      <c r="BV149" s="81"/>
      <c r="BW149" s="81"/>
      <c r="BX149" s="81"/>
      <c r="BY149" s="81">
        <v>6374400</v>
      </c>
      <c r="BZ149" s="81"/>
      <c r="CA149" s="81"/>
      <c r="CB149" s="81"/>
      <c r="CC149" s="81"/>
      <c r="CD149" s="81">
        <v>7633500</v>
      </c>
      <c r="CE149" s="81"/>
      <c r="CF149" s="81"/>
      <c r="CG149" s="81"/>
      <c r="CH149" s="81"/>
      <c r="CI149" s="81">
        <v>9140000</v>
      </c>
      <c r="CJ149" s="81"/>
      <c r="CK149" s="81"/>
      <c r="CL149" s="81"/>
      <c r="CM149" s="81"/>
      <c r="CN149" s="81">
        <v>10419800</v>
      </c>
      <c r="CO149" s="81"/>
      <c r="CP149" s="81"/>
      <c r="CQ149" s="81"/>
      <c r="CR149" s="81"/>
      <c r="CS149" s="81">
        <v>10491900</v>
      </c>
      <c r="CT149" s="81"/>
      <c r="CU149" s="81"/>
      <c r="CV149" s="81"/>
      <c r="CW149" s="81"/>
      <c r="CX149" s="81">
        <v>14612700</v>
      </c>
      <c r="CY149" s="81"/>
      <c r="CZ149" s="81"/>
      <c r="DA149" s="81"/>
      <c r="DB149" s="81"/>
      <c r="DC149" s="81">
        <v>16979900</v>
      </c>
      <c r="DD149" s="81"/>
      <c r="DE149" s="81"/>
      <c r="DF149" s="81"/>
      <c r="DG149" s="81"/>
      <c r="DH149" s="81">
        <v>18947600</v>
      </c>
      <c r="DI149" s="81"/>
      <c r="DJ149" s="81"/>
      <c r="DK149" s="81"/>
      <c r="DL149" s="81"/>
      <c r="DM149" s="81">
        <v>24012800</v>
      </c>
      <c r="DN149" s="81"/>
      <c r="DO149" s="81"/>
      <c r="DP149" s="81"/>
      <c r="DQ149" s="81"/>
      <c r="DR149" s="81">
        <v>26694900</v>
      </c>
      <c r="DS149" s="81"/>
      <c r="DT149" s="81"/>
      <c r="DU149" s="81"/>
      <c r="DV149" s="81"/>
      <c r="DW149" s="81">
        <v>37883569</v>
      </c>
      <c r="DX149" s="81"/>
      <c r="DY149" s="81"/>
      <c r="DZ149" s="81"/>
      <c r="EA149" s="81"/>
      <c r="EB149" s="81">
        <v>52584567</v>
      </c>
      <c r="EC149" s="81"/>
      <c r="ED149" s="81"/>
      <c r="EE149" s="81"/>
      <c r="EF149" s="81"/>
      <c r="EG149" s="81">
        <v>64332360</v>
      </c>
      <c r="EH149" s="81"/>
      <c r="EI149" s="81"/>
      <c r="EJ149" s="81"/>
      <c r="EK149" s="81"/>
      <c r="EL149" s="81">
        <v>76833905</v>
      </c>
      <c r="EM149" s="81"/>
      <c r="EN149" s="81"/>
      <c r="EO149" s="81"/>
      <c r="EP149" s="81"/>
      <c r="EQ149" s="81">
        <v>88756859</v>
      </c>
      <c r="ER149" s="81"/>
      <c r="ES149" s="81"/>
      <c r="ET149" s="81"/>
      <c r="EU149" s="81"/>
      <c r="EV149" s="81">
        <v>94709265</v>
      </c>
      <c r="EW149" s="81"/>
      <c r="EX149" s="81"/>
      <c r="EY149" s="81"/>
      <c r="EZ149" s="81"/>
      <c r="FA149" s="81">
        <v>92096968</v>
      </c>
      <c r="FB149" s="81"/>
      <c r="FC149" s="81"/>
      <c r="FD149" s="81"/>
      <c r="FE149" s="81"/>
      <c r="FF149" s="81">
        <v>103499330</v>
      </c>
      <c r="FG149" s="81"/>
      <c r="FH149" s="81"/>
      <c r="FI149" s="81"/>
      <c r="FJ149" s="81"/>
      <c r="FK149" s="81">
        <v>114864015</v>
      </c>
      <c r="FL149" s="81"/>
      <c r="FM149" s="81"/>
      <c r="FN149" s="81"/>
      <c r="FO149" s="81"/>
      <c r="FP149" s="81">
        <v>115180433</v>
      </c>
      <c r="FQ149" s="81"/>
      <c r="FR149" s="81"/>
      <c r="FS149" s="81"/>
      <c r="FT149" s="81"/>
      <c r="FU149" s="81">
        <v>112980181</v>
      </c>
      <c r="FV149" s="81"/>
      <c r="FW149" s="81"/>
      <c r="FX149" s="81"/>
      <c r="FY149" s="81"/>
      <c r="FZ149" s="81">
        <v>116445695</v>
      </c>
      <c r="GA149" s="81"/>
      <c r="GB149" s="81"/>
      <c r="GC149" s="81"/>
      <c r="GD149" s="81"/>
      <c r="GE149" s="81">
        <v>122961607</v>
      </c>
      <c r="GF149" s="81"/>
      <c r="GG149" s="81"/>
      <c r="GH149" s="81"/>
      <c r="GI149" s="81"/>
      <c r="GJ149" s="81">
        <v>127912512</v>
      </c>
      <c r="GK149" s="81"/>
      <c r="GL149" s="81"/>
      <c r="GM149" s="81"/>
      <c r="GN149" s="81"/>
      <c r="GO149" s="81">
        <v>127165697</v>
      </c>
      <c r="GP149" s="81"/>
      <c r="GQ149" s="81"/>
      <c r="GR149" s="81"/>
      <c r="GS149" s="81"/>
      <c r="GT149" s="81">
        <v>121326285</v>
      </c>
      <c r="GU149" s="81"/>
      <c r="GV149" s="81"/>
      <c r="GW149" s="81"/>
      <c r="GX149" s="81"/>
      <c r="GY149" s="81">
        <v>121214946</v>
      </c>
    </row>
    <row r="150" spans="1:207" ht="14.5">
      <c r="A150" s="81" t="s">
        <v>34</v>
      </c>
      <c r="B150" s="81" t="s">
        <v>37</v>
      </c>
      <c r="C150" s="82" t="s">
        <v>20</v>
      </c>
      <c r="D150" s="88">
        <v>45017</v>
      </c>
      <c r="E150" s="88"/>
      <c r="F150" s="7" t="s">
        <v>167</v>
      </c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>
        <v>1815300</v>
      </c>
      <c r="BF150" s="81"/>
      <c r="BG150" s="81"/>
      <c r="BH150" s="81"/>
      <c r="BI150" s="81"/>
      <c r="BJ150" s="81">
        <v>2284600</v>
      </c>
      <c r="BK150" s="81"/>
      <c r="BL150" s="81"/>
      <c r="BM150" s="81"/>
      <c r="BN150" s="81"/>
      <c r="BO150" s="81">
        <v>2777200</v>
      </c>
      <c r="BP150" s="81"/>
      <c r="BQ150" s="81"/>
      <c r="BR150" s="81"/>
      <c r="BS150" s="81"/>
      <c r="BT150" s="81">
        <v>3414900</v>
      </c>
      <c r="BU150" s="81"/>
      <c r="BV150" s="81"/>
      <c r="BW150" s="81"/>
      <c r="BX150" s="81"/>
      <c r="BY150" s="81">
        <v>4095200</v>
      </c>
      <c r="BZ150" s="81"/>
      <c r="CA150" s="81"/>
      <c r="CB150" s="81"/>
      <c r="CC150" s="81"/>
      <c r="CD150" s="81">
        <v>5046000</v>
      </c>
      <c r="CE150" s="81"/>
      <c r="CF150" s="81"/>
      <c r="CG150" s="81"/>
      <c r="CH150" s="81"/>
      <c r="CI150" s="81">
        <v>6225700</v>
      </c>
      <c r="CJ150" s="81"/>
      <c r="CK150" s="81"/>
      <c r="CL150" s="81"/>
      <c r="CM150" s="81"/>
      <c r="CN150" s="81">
        <v>7552000</v>
      </c>
      <c r="CO150" s="81"/>
      <c r="CP150" s="81"/>
      <c r="CQ150" s="81"/>
      <c r="CR150" s="81"/>
      <c r="CS150" s="81">
        <v>8757100</v>
      </c>
      <c r="CT150" s="81"/>
      <c r="CU150" s="81"/>
      <c r="CV150" s="81"/>
      <c r="CW150" s="81"/>
      <c r="CX150" s="81">
        <v>8923200</v>
      </c>
      <c r="CY150" s="81"/>
      <c r="CZ150" s="81"/>
      <c r="DA150" s="81"/>
      <c r="DB150" s="81"/>
      <c r="DC150" s="81">
        <v>12557400</v>
      </c>
      <c r="DD150" s="81"/>
      <c r="DE150" s="81"/>
      <c r="DF150" s="81"/>
      <c r="DG150" s="81"/>
      <c r="DH150" s="81">
        <v>14621500</v>
      </c>
      <c r="DI150" s="81"/>
      <c r="DJ150" s="81"/>
      <c r="DK150" s="81"/>
      <c r="DL150" s="81"/>
      <c r="DM150" s="81">
        <v>16520900</v>
      </c>
      <c r="DN150" s="81"/>
      <c r="DO150" s="81"/>
      <c r="DP150" s="81"/>
      <c r="DQ150" s="81"/>
      <c r="DR150" s="81">
        <v>20903000</v>
      </c>
      <c r="DS150" s="81"/>
      <c r="DT150" s="81"/>
      <c r="DU150" s="81"/>
      <c r="DV150" s="81"/>
      <c r="DW150" s="81">
        <v>25289477</v>
      </c>
      <c r="DX150" s="81"/>
      <c r="DY150" s="81"/>
      <c r="DZ150" s="81"/>
      <c r="EA150" s="81"/>
      <c r="EB150" s="81">
        <v>33161078</v>
      </c>
      <c r="EC150" s="81"/>
      <c r="ED150" s="81"/>
      <c r="EE150" s="81"/>
      <c r="EF150" s="81"/>
      <c r="EG150" s="81">
        <v>46644587</v>
      </c>
      <c r="EH150" s="81"/>
      <c r="EI150" s="81"/>
      <c r="EJ150" s="81"/>
      <c r="EK150" s="81"/>
      <c r="EL150" s="81">
        <v>57450831</v>
      </c>
      <c r="EM150" s="81"/>
      <c r="EN150" s="81"/>
      <c r="EO150" s="81"/>
      <c r="EP150" s="81"/>
      <c r="EQ150" s="81">
        <v>69099710</v>
      </c>
      <c r="ER150" s="81"/>
      <c r="ES150" s="81"/>
      <c r="ET150" s="81"/>
      <c r="EU150" s="81"/>
      <c r="EV150" s="81">
        <v>80300523</v>
      </c>
      <c r="EW150" s="81"/>
      <c r="EX150" s="81"/>
      <c r="EY150" s="81"/>
      <c r="EZ150" s="81"/>
      <c r="FA150" s="81">
        <v>86074629</v>
      </c>
      <c r="FB150" s="81"/>
      <c r="FC150" s="81"/>
      <c r="FD150" s="81"/>
      <c r="FE150" s="81"/>
      <c r="FF150" s="81">
        <v>83916058</v>
      </c>
      <c r="FG150" s="81"/>
      <c r="FH150" s="81"/>
      <c r="FI150" s="81"/>
      <c r="FJ150" s="81"/>
      <c r="FK150" s="81">
        <v>94601506</v>
      </c>
      <c r="FL150" s="81"/>
      <c r="FM150" s="81"/>
      <c r="FN150" s="81"/>
      <c r="FO150" s="81"/>
      <c r="FP150" s="81">
        <v>105352431</v>
      </c>
      <c r="FQ150" s="81"/>
      <c r="FR150" s="81"/>
      <c r="FS150" s="81"/>
      <c r="FT150" s="81"/>
      <c r="FU150" s="81">
        <v>105744506</v>
      </c>
      <c r="FV150" s="81"/>
      <c r="FW150" s="81"/>
      <c r="FX150" s="81"/>
      <c r="FY150" s="81"/>
      <c r="FZ150" s="81">
        <v>103703340</v>
      </c>
      <c r="GA150" s="81"/>
      <c r="GB150" s="81"/>
      <c r="GC150" s="81"/>
      <c r="GD150" s="81"/>
      <c r="GE150" s="81">
        <v>107024180</v>
      </c>
      <c r="GF150" s="81"/>
      <c r="GG150" s="81"/>
      <c r="GH150" s="81"/>
      <c r="GI150" s="81"/>
      <c r="GJ150" s="81">
        <v>113279526</v>
      </c>
      <c r="GK150" s="81"/>
      <c r="GL150" s="81"/>
      <c r="GM150" s="81"/>
      <c r="GN150" s="81"/>
      <c r="GO150" s="81">
        <v>118139277</v>
      </c>
      <c r="GP150" s="81"/>
      <c r="GQ150" s="81"/>
      <c r="GR150" s="81"/>
      <c r="GS150" s="81"/>
      <c r="GT150" s="81">
        <v>117616998</v>
      </c>
      <c r="GU150" s="81"/>
      <c r="GV150" s="81"/>
      <c r="GW150" s="81"/>
      <c r="GX150" s="81"/>
      <c r="GY150" s="81">
        <v>112167273</v>
      </c>
    </row>
    <row r="151" spans="1:207" ht="14.5">
      <c r="A151" s="81" t="s">
        <v>34</v>
      </c>
      <c r="B151" s="81" t="s">
        <v>37</v>
      </c>
      <c r="C151" s="82" t="s">
        <v>20</v>
      </c>
      <c r="D151" s="88">
        <v>45017</v>
      </c>
      <c r="E151" s="88"/>
      <c r="F151" s="7" t="s">
        <v>168</v>
      </c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>
        <v>1231800</v>
      </c>
      <c r="BF151" s="81"/>
      <c r="BG151" s="81"/>
      <c r="BH151" s="81"/>
      <c r="BI151" s="81"/>
      <c r="BJ151" s="81">
        <v>1618300</v>
      </c>
      <c r="BK151" s="81"/>
      <c r="BL151" s="81"/>
      <c r="BM151" s="81"/>
      <c r="BN151" s="81"/>
      <c r="BO151" s="81">
        <v>2145700</v>
      </c>
      <c r="BP151" s="81"/>
      <c r="BQ151" s="81"/>
      <c r="BR151" s="81"/>
      <c r="BS151" s="81"/>
      <c r="BT151" s="81">
        <v>2711700</v>
      </c>
      <c r="BU151" s="81"/>
      <c r="BV151" s="81"/>
      <c r="BW151" s="81"/>
      <c r="BX151" s="81"/>
      <c r="BY151" s="81">
        <v>3473900</v>
      </c>
      <c r="BZ151" s="81"/>
      <c r="CA151" s="81"/>
      <c r="CB151" s="81"/>
      <c r="CC151" s="81"/>
      <c r="CD151" s="81">
        <v>4448100</v>
      </c>
      <c r="CE151" s="81"/>
      <c r="CF151" s="81"/>
      <c r="CG151" s="81"/>
      <c r="CH151" s="81"/>
      <c r="CI151" s="81">
        <v>5671300</v>
      </c>
      <c r="CJ151" s="81"/>
      <c r="CK151" s="81"/>
      <c r="CL151" s="81"/>
      <c r="CM151" s="81"/>
      <c r="CN151" s="81">
        <v>7282000</v>
      </c>
      <c r="CO151" s="81"/>
      <c r="CP151" s="81"/>
      <c r="CQ151" s="81"/>
      <c r="CR151" s="81"/>
      <c r="CS151" s="81">
        <v>5513900</v>
      </c>
      <c r="CT151" s="81"/>
      <c r="CU151" s="81"/>
      <c r="CV151" s="81"/>
      <c r="CW151" s="81"/>
      <c r="CX151" s="81">
        <v>6539000</v>
      </c>
      <c r="CY151" s="81"/>
      <c r="CZ151" s="81"/>
      <c r="DA151" s="81"/>
      <c r="DB151" s="81"/>
      <c r="DC151" s="81">
        <v>6898400</v>
      </c>
      <c r="DD151" s="81"/>
      <c r="DE151" s="81"/>
      <c r="DF151" s="81"/>
      <c r="DG151" s="81"/>
      <c r="DH151" s="81">
        <v>9776500</v>
      </c>
      <c r="DI151" s="81"/>
      <c r="DJ151" s="81"/>
      <c r="DK151" s="81"/>
      <c r="DL151" s="81"/>
      <c r="DM151" s="81">
        <v>11761300</v>
      </c>
      <c r="DN151" s="81"/>
      <c r="DO151" s="81"/>
      <c r="DP151" s="81"/>
      <c r="DQ151" s="81"/>
      <c r="DR151" s="81">
        <v>13287800</v>
      </c>
      <c r="DS151" s="81"/>
      <c r="DT151" s="81"/>
      <c r="DU151" s="81"/>
      <c r="DV151" s="81"/>
      <c r="DW151" s="81">
        <v>17603478</v>
      </c>
      <c r="DX151" s="81"/>
      <c r="DY151" s="81"/>
      <c r="DZ151" s="81"/>
      <c r="EA151" s="81"/>
      <c r="EB151" s="81">
        <v>20258119</v>
      </c>
      <c r="EC151" s="81"/>
      <c r="ED151" s="81"/>
      <c r="EE151" s="81"/>
      <c r="EF151" s="81"/>
      <c r="EG151" s="81">
        <v>27205563</v>
      </c>
      <c r="EH151" s="81"/>
      <c r="EI151" s="81"/>
      <c r="EJ151" s="81"/>
      <c r="EK151" s="81"/>
      <c r="EL151" s="81">
        <v>38457056</v>
      </c>
      <c r="EM151" s="81"/>
      <c r="EN151" s="81"/>
      <c r="EO151" s="81"/>
      <c r="EP151" s="81"/>
      <c r="EQ151" s="81">
        <v>47859974</v>
      </c>
      <c r="ER151" s="81"/>
      <c r="ES151" s="81"/>
      <c r="ET151" s="81"/>
      <c r="EU151" s="81"/>
      <c r="EV151" s="81">
        <v>58172278</v>
      </c>
      <c r="EW151" s="81"/>
      <c r="EX151" s="81"/>
      <c r="EY151" s="81"/>
      <c r="EZ151" s="81"/>
      <c r="FA151" s="81">
        <v>68206720</v>
      </c>
      <c r="FB151" s="81"/>
      <c r="FC151" s="81"/>
      <c r="FD151" s="81"/>
      <c r="FE151" s="81"/>
      <c r="FF151" s="81">
        <v>73670401</v>
      </c>
      <c r="FG151" s="81"/>
      <c r="FH151" s="81"/>
      <c r="FI151" s="81"/>
      <c r="FJ151" s="81"/>
      <c r="FK151" s="81">
        <v>72224714</v>
      </c>
      <c r="FL151" s="81"/>
      <c r="FM151" s="81"/>
      <c r="FN151" s="81"/>
      <c r="FO151" s="81"/>
      <c r="FP151" s="81">
        <v>81858449</v>
      </c>
      <c r="FQ151" s="81"/>
      <c r="FR151" s="81"/>
      <c r="FS151" s="81"/>
      <c r="FT151" s="81"/>
      <c r="FU151" s="81">
        <v>91676364</v>
      </c>
      <c r="FV151" s="81"/>
      <c r="FW151" s="81"/>
      <c r="FX151" s="81"/>
      <c r="FY151" s="81"/>
      <c r="FZ151" s="81">
        <v>92276152</v>
      </c>
      <c r="GA151" s="81"/>
      <c r="GB151" s="81"/>
      <c r="GC151" s="81"/>
      <c r="GD151" s="81"/>
      <c r="GE151" s="81">
        <v>90545417</v>
      </c>
      <c r="GF151" s="81"/>
      <c r="GG151" s="81"/>
      <c r="GH151" s="81"/>
      <c r="GI151" s="81"/>
      <c r="GJ151" s="81">
        <v>93660420</v>
      </c>
      <c r="GK151" s="81"/>
      <c r="GL151" s="81"/>
      <c r="GM151" s="81"/>
      <c r="GN151" s="81"/>
      <c r="GO151" s="81">
        <v>99511490</v>
      </c>
      <c r="GP151" s="81"/>
      <c r="GQ151" s="81"/>
      <c r="GR151" s="81"/>
      <c r="GS151" s="81"/>
      <c r="GT151" s="81">
        <v>104194818</v>
      </c>
      <c r="GU151" s="81"/>
      <c r="GV151" s="81"/>
      <c r="GW151" s="81"/>
      <c r="GX151" s="81"/>
      <c r="GY151" s="81">
        <v>103957732</v>
      </c>
    </row>
    <row r="152" spans="1:207" ht="14.5">
      <c r="A152" s="81" t="s">
        <v>34</v>
      </c>
      <c r="B152" s="81" t="s">
        <v>37</v>
      </c>
      <c r="C152" s="82" t="s">
        <v>20</v>
      </c>
      <c r="D152" s="88">
        <v>45017</v>
      </c>
      <c r="E152" s="88"/>
      <c r="F152" s="7" t="s">
        <v>169</v>
      </c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>
        <v>302800</v>
      </c>
      <c r="BF152" s="81"/>
      <c r="BG152" s="81"/>
      <c r="BH152" s="81"/>
      <c r="BI152" s="81"/>
      <c r="BJ152" s="81">
        <v>352100</v>
      </c>
      <c r="BK152" s="81"/>
      <c r="BL152" s="81"/>
      <c r="BM152" s="81"/>
      <c r="BN152" s="81"/>
      <c r="BO152" s="81">
        <v>502200</v>
      </c>
      <c r="BP152" s="81"/>
      <c r="BQ152" s="81"/>
      <c r="BR152" s="81"/>
      <c r="BS152" s="81"/>
      <c r="BT152" s="81">
        <v>669500</v>
      </c>
      <c r="BU152" s="81"/>
      <c r="BV152" s="81"/>
      <c r="BW152" s="81"/>
      <c r="BX152" s="81"/>
      <c r="BY152" s="81">
        <v>864000</v>
      </c>
      <c r="BZ152" s="81"/>
      <c r="CA152" s="81"/>
      <c r="CB152" s="81"/>
      <c r="CC152" s="81"/>
      <c r="CD152" s="81">
        <v>1124300</v>
      </c>
      <c r="CE152" s="81"/>
      <c r="CF152" s="81"/>
      <c r="CG152" s="81"/>
      <c r="CH152" s="81"/>
      <c r="CI152" s="81">
        <v>1479700</v>
      </c>
      <c r="CJ152" s="81"/>
      <c r="CK152" s="81"/>
      <c r="CL152" s="81"/>
      <c r="CM152" s="81"/>
      <c r="CN152" s="81">
        <v>1912900</v>
      </c>
      <c r="CO152" s="81"/>
      <c r="CP152" s="81"/>
      <c r="CQ152" s="81"/>
      <c r="CR152" s="81"/>
      <c r="CS152" s="81">
        <v>2584400</v>
      </c>
      <c r="CT152" s="81"/>
      <c r="CU152" s="81"/>
      <c r="CV152" s="81"/>
      <c r="CW152" s="81"/>
      <c r="CX152" s="81">
        <v>3373300</v>
      </c>
      <c r="CY152" s="81"/>
      <c r="CZ152" s="81"/>
      <c r="DA152" s="81"/>
      <c r="DB152" s="81"/>
      <c r="DC152" s="81">
        <v>4123900</v>
      </c>
      <c r="DD152" s="81"/>
      <c r="DE152" s="81"/>
      <c r="DF152" s="81"/>
      <c r="DG152" s="81"/>
      <c r="DH152" s="81">
        <v>4540400</v>
      </c>
      <c r="DI152" s="81"/>
      <c r="DJ152" s="81"/>
      <c r="DK152" s="81"/>
      <c r="DL152" s="81"/>
      <c r="DM152" s="81">
        <v>6611400</v>
      </c>
      <c r="DN152" s="81"/>
      <c r="DO152" s="81"/>
      <c r="DP152" s="81"/>
      <c r="DQ152" s="81"/>
      <c r="DR152" s="81">
        <v>8011700</v>
      </c>
      <c r="DS152" s="81"/>
      <c r="DT152" s="81"/>
      <c r="DU152" s="81"/>
      <c r="DV152" s="81"/>
      <c r="DW152" s="81">
        <v>9456481</v>
      </c>
      <c r="DX152" s="81"/>
      <c r="DY152" s="81"/>
      <c r="DZ152" s="81"/>
      <c r="EA152" s="81"/>
      <c r="EB152" s="81">
        <v>11902130</v>
      </c>
      <c r="EC152" s="81"/>
      <c r="ED152" s="81"/>
      <c r="EE152" s="81"/>
      <c r="EF152" s="81"/>
      <c r="EG152" s="81">
        <v>14388807</v>
      </c>
      <c r="EH152" s="81"/>
      <c r="EI152" s="81"/>
      <c r="EJ152" s="81"/>
      <c r="EK152" s="81"/>
      <c r="EL152" s="81">
        <v>19609492</v>
      </c>
      <c r="EM152" s="81"/>
      <c r="EN152" s="81"/>
      <c r="EO152" s="81"/>
      <c r="EP152" s="81"/>
      <c r="EQ152" s="81">
        <v>27890978</v>
      </c>
      <c r="ER152" s="81"/>
      <c r="ES152" s="81"/>
      <c r="ET152" s="81"/>
      <c r="EU152" s="81"/>
      <c r="EV152" s="81">
        <v>35278834</v>
      </c>
      <c r="EW152" s="81"/>
      <c r="EX152" s="81"/>
      <c r="EY152" s="81"/>
      <c r="EZ152" s="81"/>
      <c r="FA152" s="81">
        <v>43600577</v>
      </c>
      <c r="FB152" s="81"/>
      <c r="FC152" s="81"/>
      <c r="FD152" s="81"/>
      <c r="FE152" s="81"/>
      <c r="FF152" s="81">
        <v>51856954</v>
      </c>
      <c r="FG152" s="81"/>
      <c r="FH152" s="81"/>
      <c r="FI152" s="81"/>
      <c r="FJ152" s="81"/>
      <c r="FK152" s="81">
        <v>56783431</v>
      </c>
      <c r="FL152" s="81"/>
      <c r="FM152" s="81"/>
      <c r="FN152" s="81"/>
      <c r="FO152" s="81"/>
      <c r="FP152" s="81">
        <v>56357366</v>
      </c>
      <c r="FQ152" s="81"/>
      <c r="FR152" s="81"/>
      <c r="FS152" s="81"/>
      <c r="FT152" s="81"/>
      <c r="FU152" s="81">
        <v>64470239</v>
      </c>
      <c r="FV152" s="81"/>
      <c r="FW152" s="81"/>
      <c r="FX152" s="81"/>
      <c r="FY152" s="81"/>
      <c r="FZ152" s="81">
        <v>72932029</v>
      </c>
      <c r="GA152" s="81"/>
      <c r="GB152" s="81"/>
      <c r="GC152" s="81"/>
      <c r="GD152" s="81"/>
      <c r="GE152" s="81">
        <v>73925305</v>
      </c>
      <c r="GF152" s="81"/>
      <c r="GG152" s="81"/>
      <c r="GH152" s="81"/>
      <c r="GI152" s="81"/>
      <c r="GJ152" s="81">
        <v>72795380</v>
      </c>
      <c r="GK152" s="81"/>
      <c r="GL152" s="81"/>
      <c r="GM152" s="81"/>
      <c r="GN152" s="81"/>
      <c r="GO152" s="81">
        <v>75704202</v>
      </c>
      <c r="GP152" s="81"/>
      <c r="GQ152" s="81"/>
      <c r="GR152" s="81"/>
      <c r="GS152" s="81"/>
      <c r="GT152" s="81">
        <v>81011390</v>
      </c>
      <c r="GU152" s="81"/>
      <c r="GV152" s="81"/>
      <c r="GW152" s="81"/>
      <c r="GX152" s="81"/>
      <c r="GY152" s="81">
        <v>85399250</v>
      </c>
    </row>
    <row r="153" spans="1:207" ht="14.5">
      <c r="A153" s="81" t="s">
        <v>34</v>
      </c>
      <c r="B153" s="81" t="s">
        <v>37</v>
      </c>
      <c r="C153" s="82" t="s">
        <v>20</v>
      </c>
      <c r="D153" s="88">
        <v>45017</v>
      </c>
      <c r="E153" s="88"/>
      <c r="F153" s="7" t="s">
        <v>170</v>
      </c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>
        <v>72700</v>
      </c>
      <c r="BF153" s="81"/>
      <c r="BG153" s="81"/>
      <c r="BH153" s="81"/>
      <c r="BI153" s="81"/>
      <c r="BJ153" s="81">
        <v>88000</v>
      </c>
      <c r="BK153" s="81"/>
      <c r="BL153" s="81"/>
      <c r="BM153" s="81"/>
      <c r="BN153" s="81"/>
      <c r="BO153" s="81">
        <v>107100</v>
      </c>
      <c r="BP153" s="81"/>
      <c r="BQ153" s="81"/>
      <c r="BR153" s="81"/>
      <c r="BS153" s="81"/>
      <c r="BT153" s="81">
        <v>157700</v>
      </c>
      <c r="BU153" s="81"/>
      <c r="BV153" s="81"/>
      <c r="BW153" s="81"/>
      <c r="BX153" s="81"/>
      <c r="BY153" s="81">
        <v>221200</v>
      </c>
      <c r="BZ153" s="81"/>
      <c r="CA153" s="81"/>
      <c r="CB153" s="81"/>
      <c r="CC153" s="81"/>
      <c r="CD153" s="81">
        <v>300600</v>
      </c>
      <c r="CE153" s="81"/>
      <c r="CF153" s="81"/>
      <c r="CG153" s="81"/>
      <c r="CH153" s="81"/>
      <c r="CI153" s="81">
        <v>419800</v>
      </c>
      <c r="CJ153" s="81"/>
      <c r="CK153" s="81"/>
      <c r="CL153" s="81"/>
      <c r="CM153" s="81"/>
      <c r="CN153" s="81">
        <v>591300</v>
      </c>
      <c r="CO153" s="81"/>
      <c r="CP153" s="81"/>
      <c r="CQ153" s="81"/>
      <c r="CR153" s="81"/>
      <c r="CS153" s="81">
        <v>802800</v>
      </c>
      <c r="CT153" s="81"/>
      <c r="CU153" s="81"/>
      <c r="CV153" s="81"/>
      <c r="CW153" s="81"/>
      <c r="CX153" s="81">
        <v>1133800</v>
      </c>
      <c r="CY153" s="81"/>
      <c r="CZ153" s="81"/>
      <c r="DA153" s="81"/>
      <c r="DB153" s="81"/>
      <c r="DC153" s="81">
        <v>1534000</v>
      </c>
      <c r="DD153" s="81"/>
      <c r="DE153" s="81"/>
      <c r="DF153" s="81"/>
      <c r="DG153" s="81"/>
      <c r="DH153" s="81">
        <v>1973300</v>
      </c>
      <c r="DI153" s="81"/>
      <c r="DJ153" s="81"/>
      <c r="DK153" s="81"/>
      <c r="DL153" s="81"/>
      <c r="DM153" s="81">
        <v>2323300</v>
      </c>
      <c r="DN153" s="81"/>
      <c r="DO153" s="81"/>
      <c r="DP153" s="81"/>
      <c r="DQ153" s="81"/>
      <c r="DR153" s="81">
        <v>3406100</v>
      </c>
      <c r="DS153" s="81"/>
      <c r="DT153" s="81"/>
      <c r="DU153" s="81"/>
      <c r="DV153" s="81"/>
      <c r="DW153" s="81">
        <v>4052384</v>
      </c>
      <c r="DX153" s="81"/>
      <c r="DY153" s="81"/>
      <c r="DZ153" s="81"/>
      <c r="EA153" s="81"/>
      <c r="EB153" s="81">
        <v>4985519</v>
      </c>
      <c r="EC153" s="81"/>
      <c r="ED153" s="81"/>
      <c r="EE153" s="81"/>
      <c r="EF153" s="81"/>
      <c r="EG153" s="81">
        <v>6540804</v>
      </c>
      <c r="EH153" s="81"/>
      <c r="EI153" s="81"/>
      <c r="EJ153" s="81"/>
      <c r="EK153" s="81"/>
      <c r="EL153" s="81">
        <v>8196322</v>
      </c>
      <c r="EM153" s="81"/>
      <c r="EN153" s="81"/>
      <c r="EO153" s="81"/>
      <c r="EP153" s="81"/>
      <c r="EQ153" s="81">
        <v>11426760</v>
      </c>
      <c r="ER153" s="81"/>
      <c r="ES153" s="81"/>
      <c r="ET153" s="81"/>
      <c r="EU153" s="81"/>
      <c r="EV153" s="81">
        <v>16413941</v>
      </c>
      <c r="EW153" s="81"/>
      <c r="EX153" s="81"/>
      <c r="EY153" s="81"/>
      <c r="EZ153" s="81"/>
      <c r="FA153" s="81">
        <v>21291239</v>
      </c>
      <c r="FB153" s="81"/>
      <c r="FC153" s="81"/>
      <c r="FD153" s="81"/>
      <c r="FE153" s="81"/>
      <c r="FF153" s="81">
        <v>27019026</v>
      </c>
      <c r="FG153" s="81"/>
      <c r="FH153" s="81"/>
      <c r="FI153" s="81"/>
      <c r="FJ153" s="81"/>
      <c r="FK153" s="81">
        <v>32887237</v>
      </c>
      <c r="FL153" s="81"/>
      <c r="FM153" s="81"/>
      <c r="FN153" s="81"/>
      <c r="FO153" s="81"/>
      <c r="FP153" s="81">
        <v>36908883</v>
      </c>
      <c r="FQ153" s="81"/>
      <c r="FR153" s="81"/>
      <c r="FS153" s="81"/>
      <c r="FT153" s="81"/>
      <c r="FU153" s="81">
        <v>37470115</v>
      </c>
      <c r="FV153" s="81"/>
      <c r="FW153" s="81"/>
      <c r="FX153" s="81"/>
      <c r="FY153" s="81"/>
      <c r="FZ153" s="81">
        <v>43567811</v>
      </c>
      <c r="GA153" s="81"/>
      <c r="GB153" s="81"/>
      <c r="GC153" s="81"/>
      <c r="GD153" s="81"/>
      <c r="GE153" s="81">
        <v>50114777</v>
      </c>
      <c r="GF153" s="81"/>
      <c r="GG153" s="81"/>
      <c r="GH153" s="81"/>
      <c r="GI153" s="81"/>
      <c r="GJ153" s="81">
        <v>51652863</v>
      </c>
      <c r="GK153" s="81"/>
      <c r="GL153" s="81"/>
      <c r="GM153" s="81"/>
      <c r="GN153" s="81"/>
      <c r="GO153" s="81">
        <v>51453047</v>
      </c>
      <c r="GP153" s="81"/>
      <c r="GQ153" s="81"/>
      <c r="GR153" s="81"/>
      <c r="GS153" s="81"/>
      <c r="GT153" s="81">
        <v>54156489</v>
      </c>
      <c r="GU153" s="81"/>
      <c r="GV153" s="81"/>
      <c r="GW153" s="81"/>
      <c r="GX153" s="81"/>
      <c r="GY153" s="81">
        <v>58734699</v>
      </c>
    </row>
    <row r="154" spans="1:207" ht="14.5">
      <c r="A154" s="81" t="s">
        <v>34</v>
      </c>
      <c r="B154" s="81" t="s">
        <v>37</v>
      </c>
      <c r="C154" s="82" t="s">
        <v>20</v>
      </c>
      <c r="D154" s="88">
        <v>45017</v>
      </c>
      <c r="E154" s="88"/>
      <c r="F154" s="7" t="s">
        <v>171</v>
      </c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>
        <v>9800</v>
      </c>
      <c r="BF154" s="81"/>
      <c r="BG154" s="81"/>
      <c r="BH154" s="81"/>
      <c r="BI154" s="81"/>
      <c r="BJ154" s="81">
        <v>13100</v>
      </c>
      <c r="BK154" s="81"/>
      <c r="BL154" s="81"/>
      <c r="BM154" s="81"/>
      <c r="BN154" s="81"/>
      <c r="BO154" s="81">
        <v>16200</v>
      </c>
      <c r="BP154" s="81"/>
      <c r="BQ154" s="81"/>
      <c r="BR154" s="81"/>
      <c r="BS154" s="81"/>
      <c r="BT154" s="81">
        <v>20400</v>
      </c>
      <c r="BU154" s="81"/>
      <c r="BV154" s="81"/>
      <c r="BW154" s="81"/>
      <c r="BX154" s="81"/>
      <c r="BY154" s="81">
        <v>32200</v>
      </c>
      <c r="BZ154" s="81"/>
      <c r="CA154" s="81"/>
      <c r="CB154" s="81"/>
      <c r="CC154" s="81"/>
      <c r="CD154" s="81">
        <v>47400</v>
      </c>
      <c r="CE154" s="81"/>
      <c r="CF154" s="81"/>
      <c r="CG154" s="81"/>
      <c r="CH154" s="81"/>
      <c r="CI154" s="81">
        <v>70800</v>
      </c>
      <c r="CJ154" s="81"/>
      <c r="CK154" s="81"/>
      <c r="CL154" s="81"/>
      <c r="CM154" s="81"/>
      <c r="CN154" s="81">
        <v>107700</v>
      </c>
      <c r="CO154" s="81"/>
      <c r="CP154" s="81"/>
      <c r="CQ154" s="81"/>
      <c r="CR154" s="81"/>
      <c r="CS154" s="81">
        <v>160100</v>
      </c>
      <c r="CT154" s="81"/>
      <c r="CU154" s="81"/>
      <c r="CV154" s="81"/>
      <c r="CW154" s="81"/>
      <c r="CX154" s="81">
        <v>222700</v>
      </c>
      <c r="CY154" s="81"/>
      <c r="CZ154" s="81"/>
      <c r="DA154" s="81"/>
      <c r="DB154" s="81"/>
      <c r="DC154" s="81">
        <v>320000</v>
      </c>
      <c r="DD154" s="81"/>
      <c r="DE154" s="81"/>
      <c r="DF154" s="81"/>
      <c r="DG154" s="81"/>
      <c r="DH154" s="81">
        <v>460500</v>
      </c>
      <c r="DI154" s="81"/>
      <c r="DJ154" s="81"/>
      <c r="DK154" s="81"/>
      <c r="DL154" s="81"/>
      <c r="DM154" s="81">
        <v>637700</v>
      </c>
      <c r="DN154" s="81"/>
      <c r="DO154" s="81"/>
      <c r="DP154" s="81"/>
      <c r="DQ154" s="81"/>
      <c r="DR154" s="81">
        <v>778500</v>
      </c>
      <c r="DS154" s="81"/>
      <c r="DT154" s="81"/>
      <c r="DU154" s="81"/>
      <c r="DV154" s="81"/>
      <c r="DW154" s="81">
        <v>1108285</v>
      </c>
      <c r="DX154" s="81"/>
      <c r="DY154" s="81"/>
      <c r="DZ154" s="81"/>
      <c r="EA154" s="81"/>
      <c r="EB154" s="81">
        <v>1420527</v>
      </c>
      <c r="EC154" s="81"/>
      <c r="ED154" s="81"/>
      <c r="EE154" s="81"/>
      <c r="EF154" s="81"/>
      <c r="EG154" s="81">
        <v>1815474</v>
      </c>
      <c r="EH154" s="81"/>
      <c r="EI154" s="81"/>
      <c r="EJ154" s="81"/>
      <c r="EK154" s="81"/>
      <c r="EL154" s="81">
        <v>2451622</v>
      </c>
      <c r="EM154" s="81"/>
      <c r="EN154" s="81"/>
      <c r="EO154" s="81"/>
      <c r="EP154" s="81"/>
      <c r="EQ154" s="81">
        <v>3213510</v>
      </c>
      <c r="ER154" s="81"/>
      <c r="ES154" s="81"/>
      <c r="ET154" s="81"/>
      <c r="EU154" s="81"/>
      <c r="EV154" s="81">
        <v>4623077</v>
      </c>
      <c r="EW154" s="81"/>
      <c r="EX154" s="81"/>
      <c r="EY154" s="81"/>
      <c r="EZ154" s="81"/>
      <c r="FA154" s="81">
        <v>6726594</v>
      </c>
      <c r="FB154" s="81"/>
      <c r="FC154" s="81"/>
      <c r="FD154" s="81"/>
      <c r="FE154" s="81"/>
      <c r="FF154" s="81">
        <v>9049853</v>
      </c>
      <c r="FG154" s="81"/>
      <c r="FH154" s="81"/>
      <c r="FI154" s="81"/>
      <c r="FJ154" s="81"/>
      <c r="FK154" s="81">
        <v>11940128</v>
      </c>
      <c r="FL154" s="81"/>
      <c r="FM154" s="81"/>
      <c r="FN154" s="81"/>
      <c r="FO154" s="81"/>
      <c r="FP154" s="81">
        <v>15069727</v>
      </c>
      <c r="FQ154" s="81"/>
      <c r="FR154" s="81"/>
      <c r="FS154" s="81"/>
      <c r="FT154" s="81"/>
      <c r="FU154" s="81">
        <v>17606247</v>
      </c>
      <c r="FV154" s="81"/>
      <c r="FW154" s="81"/>
      <c r="FX154" s="81"/>
      <c r="FY154" s="81"/>
      <c r="FZ154" s="81">
        <v>18626018</v>
      </c>
      <c r="GA154" s="81"/>
      <c r="GB154" s="81"/>
      <c r="GC154" s="81"/>
      <c r="GD154" s="81"/>
      <c r="GE154" s="81">
        <v>22242652</v>
      </c>
      <c r="GF154" s="81"/>
      <c r="GG154" s="81"/>
      <c r="GH154" s="81"/>
      <c r="GI154" s="81"/>
      <c r="GJ154" s="81">
        <v>26426338</v>
      </c>
      <c r="GK154" s="81"/>
      <c r="GL154" s="81"/>
      <c r="GM154" s="81"/>
      <c r="GN154" s="81"/>
      <c r="GO154" s="81">
        <v>28249206</v>
      </c>
      <c r="GP154" s="81"/>
      <c r="GQ154" s="81"/>
      <c r="GR154" s="81"/>
      <c r="GS154" s="81"/>
      <c r="GT154" s="81">
        <v>28913124</v>
      </c>
      <c r="GU154" s="81"/>
      <c r="GV154" s="81"/>
      <c r="GW154" s="81"/>
      <c r="GX154" s="81"/>
      <c r="GY154" s="81">
        <v>31215481</v>
      </c>
    </row>
    <row r="155" spans="1:207" ht="14.5">
      <c r="A155" s="81" t="s">
        <v>34</v>
      </c>
      <c r="B155" s="81" t="s">
        <v>37</v>
      </c>
      <c r="C155" s="82" t="s">
        <v>20</v>
      </c>
      <c r="D155" s="88">
        <v>45017</v>
      </c>
      <c r="E155" s="88"/>
      <c r="F155" s="7" t="s">
        <v>172</v>
      </c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>
        <v>800</v>
      </c>
      <c r="BF155" s="81"/>
      <c r="BG155" s="81"/>
      <c r="BH155" s="81"/>
      <c r="BI155" s="81"/>
      <c r="BJ155" s="81">
        <v>1100</v>
      </c>
      <c r="BK155" s="81"/>
      <c r="BL155" s="81"/>
      <c r="BM155" s="81"/>
      <c r="BN155" s="81"/>
      <c r="BO155" s="81">
        <v>1400</v>
      </c>
      <c r="BP155" s="81"/>
      <c r="BQ155" s="81"/>
      <c r="BR155" s="81"/>
      <c r="BS155" s="81"/>
      <c r="BT155" s="81">
        <v>1900</v>
      </c>
      <c r="BU155" s="81"/>
      <c r="BV155" s="81"/>
      <c r="BW155" s="81"/>
      <c r="BX155" s="81"/>
      <c r="BY155" s="81">
        <v>2500</v>
      </c>
      <c r="BZ155" s="81"/>
      <c r="CA155" s="81"/>
      <c r="CB155" s="81"/>
      <c r="CC155" s="81"/>
      <c r="CD155" s="81">
        <v>4000</v>
      </c>
      <c r="CE155" s="81"/>
      <c r="CF155" s="81"/>
      <c r="CG155" s="81"/>
      <c r="CH155" s="81"/>
      <c r="CI155" s="81">
        <v>6500</v>
      </c>
      <c r="CJ155" s="81"/>
      <c r="CK155" s="81"/>
      <c r="CL155" s="81"/>
      <c r="CM155" s="81"/>
      <c r="CN155" s="81">
        <v>11000</v>
      </c>
      <c r="CO155" s="81"/>
      <c r="CP155" s="81"/>
      <c r="CQ155" s="81"/>
      <c r="CR155" s="81"/>
      <c r="CS155" s="81">
        <v>17400</v>
      </c>
      <c r="CT155" s="81"/>
      <c r="CU155" s="81"/>
      <c r="CV155" s="81"/>
      <c r="CW155" s="81"/>
      <c r="CX155" s="81">
        <v>26900</v>
      </c>
      <c r="CY155" s="81"/>
      <c r="CZ155" s="81"/>
      <c r="DA155" s="81"/>
      <c r="DB155" s="81"/>
      <c r="DC155" s="81">
        <v>36800</v>
      </c>
      <c r="DD155" s="81"/>
      <c r="DE155" s="81"/>
      <c r="DF155" s="81"/>
      <c r="DG155" s="81"/>
      <c r="DH155" s="81">
        <v>52500</v>
      </c>
      <c r="DI155" s="81"/>
      <c r="DJ155" s="81"/>
      <c r="DK155" s="81"/>
      <c r="DL155" s="81"/>
      <c r="DM155" s="81">
        <v>83200</v>
      </c>
      <c r="DN155" s="81"/>
      <c r="DO155" s="81"/>
      <c r="DP155" s="81"/>
      <c r="DQ155" s="81"/>
      <c r="DR155" s="81">
        <v>111800</v>
      </c>
      <c r="DS155" s="81"/>
      <c r="DT155" s="81"/>
      <c r="DU155" s="81"/>
      <c r="DV155" s="81"/>
      <c r="DW155" s="81">
        <v>155220</v>
      </c>
      <c r="DX155" s="81"/>
      <c r="DY155" s="81"/>
      <c r="DZ155" s="81"/>
      <c r="EA155" s="81"/>
      <c r="EB155" s="81">
        <v>204697</v>
      </c>
      <c r="EC155" s="81"/>
      <c r="ED155" s="81"/>
      <c r="EE155" s="81"/>
      <c r="EF155" s="81"/>
      <c r="EG155" s="81">
        <v>309488</v>
      </c>
      <c r="EH155" s="81"/>
      <c r="EI155" s="81"/>
      <c r="EJ155" s="81"/>
      <c r="EK155" s="81"/>
      <c r="EL155" s="81">
        <v>416438</v>
      </c>
      <c r="EM155" s="81"/>
      <c r="EN155" s="81"/>
      <c r="EO155" s="81"/>
      <c r="EP155" s="81"/>
      <c r="EQ155" s="81">
        <v>584101</v>
      </c>
      <c r="ER155" s="81"/>
      <c r="ES155" s="81"/>
      <c r="ET155" s="81"/>
      <c r="EU155" s="81"/>
      <c r="EV155" s="81">
        <v>808765</v>
      </c>
      <c r="EW155" s="81"/>
      <c r="EX155" s="81"/>
      <c r="EY155" s="81"/>
      <c r="EZ155" s="81"/>
      <c r="FA155" s="81">
        <v>1202237</v>
      </c>
      <c r="FB155" s="81"/>
      <c r="FC155" s="81"/>
      <c r="FD155" s="81"/>
      <c r="FE155" s="81"/>
      <c r="FF155" s="81">
        <v>1778963</v>
      </c>
      <c r="FG155" s="81"/>
      <c r="FH155" s="81"/>
      <c r="FI155" s="81"/>
      <c r="FJ155" s="81"/>
      <c r="FK155" s="81">
        <v>2510490</v>
      </c>
      <c r="FL155" s="81"/>
      <c r="FM155" s="81"/>
      <c r="FN155" s="81"/>
      <c r="FO155" s="81"/>
      <c r="FP155" s="81">
        <v>3493436</v>
      </c>
      <c r="FQ155" s="81"/>
      <c r="FR155" s="81"/>
      <c r="FS155" s="81"/>
      <c r="FT155" s="81"/>
      <c r="FU155" s="81">
        <v>4651721</v>
      </c>
      <c r="FV155" s="81"/>
      <c r="FW155" s="81"/>
      <c r="FX155" s="81"/>
      <c r="FY155" s="81"/>
      <c r="FZ155" s="81">
        <v>5832091</v>
      </c>
      <c r="GA155" s="81"/>
      <c r="GB155" s="81"/>
      <c r="GC155" s="81"/>
      <c r="GD155" s="81"/>
      <c r="GE155" s="81">
        <v>6688146</v>
      </c>
      <c r="GF155" s="81"/>
      <c r="GG155" s="81"/>
      <c r="GH155" s="81"/>
      <c r="GI155" s="81"/>
      <c r="GJ155" s="81">
        <v>8329066</v>
      </c>
      <c r="GK155" s="81"/>
      <c r="GL155" s="81"/>
      <c r="GM155" s="81"/>
      <c r="GN155" s="81"/>
      <c r="GO155" s="81">
        <v>10496116</v>
      </c>
      <c r="GP155" s="81"/>
      <c r="GQ155" s="81"/>
      <c r="GR155" s="81"/>
      <c r="GS155" s="81"/>
      <c r="GT155" s="81">
        <v>12167838</v>
      </c>
      <c r="GU155" s="81"/>
      <c r="GV155" s="81"/>
      <c r="GW155" s="81"/>
      <c r="GX155" s="81"/>
      <c r="GY155" s="81">
        <v>13360465</v>
      </c>
    </row>
    <row r="156" spans="1:207" ht="14.5">
      <c r="A156" s="81" t="s">
        <v>34</v>
      </c>
      <c r="B156" s="81" t="s">
        <v>37</v>
      </c>
      <c r="C156" s="82" t="s">
        <v>20</v>
      </c>
      <c r="D156" s="88">
        <v>45017</v>
      </c>
      <c r="E156" s="88"/>
      <c r="F156" s="7" t="s">
        <v>173</v>
      </c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>
        <v>33592100</v>
      </c>
      <c r="BF156" s="81"/>
      <c r="BG156" s="81"/>
      <c r="BH156" s="81"/>
      <c r="BI156" s="81"/>
      <c r="BJ156" s="81">
        <v>42442400</v>
      </c>
      <c r="BK156" s="81"/>
      <c r="BL156" s="81"/>
      <c r="BM156" s="81"/>
      <c r="BN156" s="81"/>
      <c r="BO156" s="81">
        <v>47860900</v>
      </c>
      <c r="BP156" s="81"/>
      <c r="BQ156" s="81"/>
      <c r="BR156" s="81"/>
      <c r="BS156" s="81"/>
      <c r="BT156" s="81">
        <v>65217100</v>
      </c>
      <c r="BU156" s="81"/>
      <c r="BV156" s="81"/>
      <c r="BW156" s="81"/>
      <c r="BX156" s="81"/>
      <c r="BY156" s="81">
        <v>87882300</v>
      </c>
      <c r="BZ156" s="81"/>
      <c r="CA156" s="81"/>
      <c r="CB156" s="81"/>
      <c r="CC156" s="81"/>
      <c r="CD156" s="81">
        <v>101769900</v>
      </c>
      <c r="CE156" s="81"/>
      <c r="CF156" s="81"/>
      <c r="CG156" s="81"/>
      <c r="CH156" s="81"/>
      <c r="CI156" s="81">
        <v>123050400</v>
      </c>
      <c r="CJ156" s="81"/>
      <c r="CK156" s="81"/>
      <c r="CL156" s="81"/>
      <c r="CM156" s="81"/>
      <c r="CN156" s="81">
        <v>142730100</v>
      </c>
      <c r="CO156" s="81"/>
      <c r="CP156" s="81"/>
      <c r="CQ156" s="81"/>
      <c r="CR156" s="81"/>
      <c r="CS156" s="81">
        <v>157545600</v>
      </c>
      <c r="CT156" s="81"/>
      <c r="CU156" s="81"/>
      <c r="CV156" s="81"/>
      <c r="CW156" s="81"/>
      <c r="CX156" s="81">
        <v>163537700</v>
      </c>
      <c r="CY156" s="81"/>
      <c r="CZ156" s="81"/>
      <c r="DA156" s="81"/>
      <c r="DB156" s="81"/>
      <c r="DC156" s="81">
        <v>185965900</v>
      </c>
      <c r="DD156" s="81"/>
      <c r="DE156" s="81"/>
      <c r="DF156" s="81"/>
      <c r="DG156" s="81"/>
      <c r="DH156" s="81">
        <v>216018100</v>
      </c>
      <c r="DI156" s="81"/>
      <c r="DJ156" s="81"/>
      <c r="DK156" s="81"/>
      <c r="DL156" s="81"/>
      <c r="DM156" s="81">
        <v>216971100</v>
      </c>
      <c r="DN156" s="81"/>
      <c r="DO156" s="81"/>
      <c r="DP156" s="81"/>
      <c r="DQ156" s="81"/>
      <c r="DR156" s="81">
        <v>219695500</v>
      </c>
      <c r="DS156" s="81"/>
      <c r="DT156" s="81"/>
      <c r="DU156" s="81"/>
      <c r="DV156" s="81"/>
      <c r="DW156" s="81">
        <v>214706661</v>
      </c>
      <c r="DX156" s="81"/>
      <c r="DY156" s="81"/>
      <c r="DZ156" s="81"/>
      <c r="EA156" s="81"/>
      <c r="EB156" s="81">
        <v>228668513</v>
      </c>
      <c r="EC156" s="81"/>
      <c r="ED156" s="81"/>
      <c r="EE156" s="81"/>
      <c r="EF156" s="81"/>
      <c r="EG156" s="81">
        <v>241305009</v>
      </c>
      <c r="EH156" s="81"/>
      <c r="EI156" s="81"/>
      <c r="EJ156" s="81"/>
      <c r="EK156" s="81"/>
      <c r="EL156" s="81">
        <v>239419190</v>
      </c>
      <c r="EM156" s="81"/>
      <c r="EN156" s="81"/>
      <c r="EO156" s="81"/>
      <c r="EP156" s="81"/>
      <c r="EQ156" s="81">
        <v>224234820</v>
      </c>
      <c r="ER156" s="81"/>
      <c r="ES156" s="81"/>
      <c r="ET156" s="81"/>
      <c r="EU156" s="81"/>
      <c r="EV156" s="81">
        <v>222867492</v>
      </c>
      <c r="EW156" s="81"/>
      <c r="EX156" s="81"/>
      <c r="EY156" s="81"/>
      <c r="EZ156" s="81"/>
      <c r="FA156" s="81">
        <v>223762729</v>
      </c>
      <c r="FB156" s="81"/>
      <c r="FC156" s="81"/>
      <c r="FD156" s="81"/>
      <c r="FE156" s="81"/>
      <c r="FF156" s="81">
        <v>225002838</v>
      </c>
      <c r="FG156" s="81"/>
      <c r="FH156" s="81"/>
      <c r="FI156" s="81"/>
      <c r="FJ156" s="81"/>
      <c r="FK156" s="81">
        <v>224119358</v>
      </c>
      <c r="FL156" s="81"/>
      <c r="FM156" s="81"/>
      <c r="FN156" s="81"/>
      <c r="FO156" s="81"/>
      <c r="FP156" s="81">
        <v>220829349</v>
      </c>
      <c r="FQ156" s="81"/>
      <c r="FR156" s="81"/>
      <c r="FS156" s="81"/>
      <c r="FT156" s="81"/>
      <c r="FU156" s="81">
        <v>215371713</v>
      </c>
      <c r="FV156" s="81"/>
      <c r="FW156" s="81"/>
      <c r="FX156" s="81"/>
      <c r="FY156" s="81"/>
      <c r="FZ156" s="81">
        <v>209918668</v>
      </c>
      <c r="GA156" s="81"/>
      <c r="GB156" s="81"/>
      <c r="GC156" s="81"/>
      <c r="GD156" s="81"/>
      <c r="GE156" s="81">
        <v>203978473</v>
      </c>
      <c r="GF156" s="81"/>
      <c r="GG156" s="81"/>
      <c r="GH156" s="81"/>
      <c r="GI156" s="81"/>
      <c r="GJ156" s="81">
        <v>199133176</v>
      </c>
      <c r="GK156" s="81"/>
      <c r="GL156" s="81"/>
      <c r="GM156" s="81"/>
      <c r="GN156" s="81"/>
      <c r="GO156" s="81">
        <v>193810939</v>
      </c>
      <c r="GP156" s="81"/>
      <c r="GQ156" s="81"/>
      <c r="GR156" s="81"/>
      <c r="GS156" s="81"/>
      <c r="GT156" s="81">
        <v>187913442</v>
      </c>
      <c r="GU156" s="81"/>
      <c r="GV156" s="81"/>
      <c r="GW156" s="81"/>
      <c r="GX156" s="81"/>
      <c r="GY156" s="81">
        <v>181496417</v>
      </c>
    </row>
    <row r="157" spans="1:207" ht="14.5">
      <c r="A157" s="81" t="s">
        <v>34</v>
      </c>
      <c r="B157" s="81" t="s">
        <v>37</v>
      </c>
      <c r="C157" s="82" t="s">
        <v>20</v>
      </c>
      <c r="D157" s="88">
        <v>45017</v>
      </c>
      <c r="E157" s="88"/>
      <c r="F157" s="7" t="s">
        <v>174</v>
      </c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>
        <v>31959300</v>
      </c>
      <c r="BF157" s="81"/>
      <c r="BG157" s="81"/>
      <c r="BH157" s="81"/>
      <c r="BI157" s="81"/>
      <c r="BJ157" s="81">
        <v>37501300</v>
      </c>
      <c r="BK157" s="81"/>
      <c r="BL157" s="81"/>
      <c r="BM157" s="81"/>
      <c r="BN157" s="81"/>
      <c r="BO157" s="81">
        <v>46359800</v>
      </c>
      <c r="BP157" s="81"/>
      <c r="BQ157" s="81"/>
      <c r="BR157" s="81"/>
      <c r="BS157" s="81"/>
      <c r="BT157" s="81">
        <v>52390200</v>
      </c>
      <c r="BU157" s="81"/>
      <c r="BV157" s="81"/>
      <c r="BW157" s="81"/>
      <c r="BX157" s="81"/>
      <c r="BY157" s="81">
        <v>68924300</v>
      </c>
      <c r="BZ157" s="81"/>
      <c r="CA157" s="81"/>
      <c r="CB157" s="81"/>
      <c r="CC157" s="81"/>
      <c r="CD157" s="81">
        <v>92092300</v>
      </c>
      <c r="CE157" s="81"/>
      <c r="CF157" s="81"/>
      <c r="CG157" s="81"/>
      <c r="CH157" s="81"/>
      <c r="CI157" s="81">
        <v>106946000</v>
      </c>
      <c r="CJ157" s="81"/>
      <c r="CK157" s="81"/>
      <c r="CL157" s="81"/>
      <c r="CM157" s="81"/>
      <c r="CN157" s="81">
        <v>126766900</v>
      </c>
      <c r="CO157" s="81"/>
      <c r="CP157" s="81"/>
      <c r="CQ157" s="81"/>
      <c r="CR157" s="81"/>
      <c r="CS157" s="81">
        <v>141272300</v>
      </c>
      <c r="CT157" s="81"/>
      <c r="CU157" s="81"/>
      <c r="CV157" s="81"/>
      <c r="CW157" s="81"/>
      <c r="CX157" s="81">
        <v>148397300</v>
      </c>
      <c r="CY157" s="81"/>
      <c r="CZ157" s="81"/>
      <c r="DA157" s="81"/>
      <c r="DB157" s="81"/>
      <c r="DC157" s="81">
        <v>151052100</v>
      </c>
      <c r="DD157" s="81"/>
      <c r="DE157" s="81"/>
      <c r="DF157" s="81"/>
      <c r="DG157" s="81"/>
      <c r="DH157" s="81">
        <v>169019800</v>
      </c>
      <c r="DI157" s="81"/>
      <c r="DJ157" s="81"/>
      <c r="DK157" s="81"/>
      <c r="DL157" s="81"/>
      <c r="DM157" s="81">
        <v>190872400</v>
      </c>
      <c r="DN157" s="81"/>
      <c r="DO157" s="81"/>
      <c r="DP157" s="81"/>
      <c r="DQ157" s="81"/>
      <c r="DR157" s="81">
        <v>188003900</v>
      </c>
      <c r="DS157" s="81"/>
      <c r="DT157" s="81"/>
      <c r="DU157" s="81"/>
      <c r="DV157" s="81"/>
      <c r="DW157" s="81">
        <v>185682481</v>
      </c>
      <c r="DX157" s="81"/>
      <c r="DY157" s="81"/>
      <c r="DZ157" s="81"/>
      <c r="EA157" s="81"/>
      <c r="EB157" s="81">
        <v>193337914</v>
      </c>
      <c r="EC157" s="81"/>
      <c r="ED157" s="81"/>
      <c r="EE157" s="81"/>
      <c r="EF157" s="81"/>
      <c r="EG157" s="81">
        <v>205992611</v>
      </c>
      <c r="EH157" s="81"/>
      <c r="EI157" s="81"/>
      <c r="EJ157" s="81"/>
      <c r="EK157" s="81"/>
      <c r="EL157" s="81">
        <v>216848042</v>
      </c>
      <c r="EM157" s="81"/>
      <c r="EN157" s="81"/>
      <c r="EO157" s="81"/>
      <c r="EP157" s="81"/>
      <c r="EQ157" s="81">
        <v>217007549</v>
      </c>
      <c r="ER157" s="81"/>
      <c r="ES157" s="81"/>
      <c r="ET157" s="81"/>
      <c r="EU157" s="81"/>
      <c r="EV157" s="81">
        <v>208414534</v>
      </c>
      <c r="EW157" s="81"/>
      <c r="EX157" s="81"/>
      <c r="EY157" s="81"/>
      <c r="EZ157" s="81"/>
      <c r="FA157" s="81">
        <v>208551057</v>
      </c>
      <c r="FB157" s="81"/>
      <c r="FC157" s="81"/>
      <c r="FD157" s="81"/>
      <c r="FE157" s="81"/>
      <c r="FF157" s="81">
        <v>209751326</v>
      </c>
      <c r="FG157" s="81"/>
      <c r="FH157" s="81"/>
      <c r="FI157" s="81"/>
      <c r="FJ157" s="81"/>
      <c r="FK157" s="81">
        <v>211337397</v>
      </c>
      <c r="FL157" s="81"/>
      <c r="FM157" s="81"/>
      <c r="FN157" s="81"/>
      <c r="FO157" s="81"/>
      <c r="FP157" s="81">
        <v>210590594</v>
      </c>
      <c r="FQ157" s="81"/>
      <c r="FR157" s="81"/>
      <c r="FS157" s="81"/>
      <c r="FT157" s="81"/>
      <c r="FU157" s="81">
        <v>208077366</v>
      </c>
      <c r="FV157" s="81"/>
      <c r="FW157" s="81"/>
      <c r="FX157" s="81"/>
      <c r="FY157" s="81"/>
      <c r="FZ157" s="81">
        <v>203233636</v>
      </c>
      <c r="GA157" s="81"/>
      <c r="GB157" s="81"/>
      <c r="GC157" s="81"/>
      <c r="GD157" s="81"/>
      <c r="GE157" s="81">
        <v>197882963</v>
      </c>
      <c r="GF157" s="81"/>
      <c r="GG157" s="81"/>
      <c r="GH157" s="81"/>
      <c r="GI157" s="81"/>
      <c r="GJ157" s="81">
        <v>191608489</v>
      </c>
      <c r="GK157" s="81"/>
      <c r="GL157" s="81"/>
      <c r="GM157" s="81"/>
      <c r="GN157" s="81"/>
      <c r="GO157" s="81">
        <v>185530593</v>
      </c>
      <c r="GP157" s="81"/>
      <c r="GQ157" s="81"/>
      <c r="GR157" s="81"/>
      <c r="GS157" s="81"/>
      <c r="GT157" s="81">
        <v>178905573</v>
      </c>
      <c r="GU157" s="81"/>
      <c r="GV157" s="81"/>
      <c r="GW157" s="81"/>
      <c r="GX157" s="81"/>
      <c r="GY157" s="81">
        <v>171617203</v>
      </c>
    </row>
    <row r="158" spans="1:207" ht="14.5">
      <c r="A158" s="81" t="s">
        <v>34</v>
      </c>
      <c r="B158" s="81" t="s">
        <v>37</v>
      </c>
      <c r="C158" s="82" t="s">
        <v>20</v>
      </c>
      <c r="D158" s="88">
        <v>45017</v>
      </c>
      <c r="E158" s="88"/>
      <c r="F158" s="7" t="s">
        <v>175</v>
      </c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>
        <v>23738300</v>
      </c>
      <c r="BF158" s="81"/>
      <c r="BG158" s="81"/>
      <c r="BH158" s="81"/>
      <c r="BI158" s="81"/>
      <c r="BJ158" s="81">
        <v>30883700</v>
      </c>
      <c r="BK158" s="81"/>
      <c r="BL158" s="81"/>
      <c r="BM158" s="81"/>
      <c r="BN158" s="81"/>
      <c r="BO158" s="81">
        <v>36535500</v>
      </c>
      <c r="BP158" s="81"/>
      <c r="BQ158" s="81"/>
      <c r="BR158" s="81"/>
      <c r="BS158" s="81"/>
      <c r="BT158" s="81">
        <v>44979900</v>
      </c>
      <c r="BU158" s="81"/>
      <c r="BV158" s="81"/>
      <c r="BW158" s="81"/>
      <c r="BX158" s="81"/>
      <c r="BY158" s="81">
        <v>50298900</v>
      </c>
      <c r="BZ158" s="81"/>
      <c r="CA158" s="81"/>
      <c r="CB158" s="81"/>
      <c r="CC158" s="81"/>
      <c r="CD158" s="81">
        <v>66006900</v>
      </c>
      <c r="CE158" s="81"/>
      <c r="CF158" s="81"/>
      <c r="CG158" s="81"/>
      <c r="CH158" s="81"/>
      <c r="CI158" s="81">
        <v>87530300</v>
      </c>
      <c r="CJ158" s="81"/>
      <c r="CK158" s="81"/>
      <c r="CL158" s="81"/>
      <c r="CM158" s="81"/>
      <c r="CN158" s="81">
        <v>101132500</v>
      </c>
      <c r="CO158" s="81"/>
      <c r="CP158" s="81"/>
      <c r="CQ158" s="81"/>
      <c r="CR158" s="81"/>
      <c r="CS158" s="81">
        <v>119063400</v>
      </c>
      <c r="CT158" s="81"/>
      <c r="CU158" s="81"/>
      <c r="CV158" s="81"/>
      <c r="CW158" s="81"/>
      <c r="CX158" s="81">
        <v>132322400</v>
      </c>
      <c r="CY158" s="81"/>
      <c r="CZ158" s="81"/>
      <c r="DA158" s="81"/>
      <c r="DB158" s="81"/>
      <c r="DC158" s="81">
        <v>138428900</v>
      </c>
      <c r="DD158" s="81"/>
      <c r="DE158" s="81"/>
      <c r="DF158" s="81"/>
      <c r="DG158" s="81"/>
      <c r="DH158" s="81">
        <v>137939100</v>
      </c>
      <c r="DI158" s="81"/>
      <c r="DJ158" s="81"/>
      <c r="DK158" s="81"/>
      <c r="DL158" s="81"/>
      <c r="DM158" s="81">
        <v>151793700</v>
      </c>
      <c r="DN158" s="81"/>
      <c r="DO158" s="81"/>
      <c r="DP158" s="81"/>
      <c r="DQ158" s="81"/>
      <c r="DR158" s="81">
        <v>170779500</v>
      </c>
      <c r="DS158" s="81"/>
      <c r="DT158" s="81"/>
      <c r="DU158" s="81"/>
      <c r="DV158" s="81"/>
      <c r="DW158" s="81">
        <v>160228333</v>
      </c>
      <c r="DX158" s="81"/>
      <c r="DY158" s="81"/>
      <c r="DZ158" s="81"/>
      <c r="EA158" s="81"/>
      <c r="EB158" s="81">
        <v>157944229</v>
      </c>
      <c r="EC158" s="81"/>
      <c r="ED158" s="81"/>
      <c r="EE158" s="81"/>
      <c r="EF158" s="81"/>
      <c r="EG158" s="81">
        <v>163121604</v>
      </c>
      <c r="EH158" s="81"/>
      <c r="EI158" s="81"/>
      <c r="EJ158" s="81"/>
      <c r="EK158" s="81"/>
      <c r="EL158" s="81">
        <v>172205683</v>
      </c>
      <c r="EM158" s="81"/>
      <c r="EN158" s="81"/>
      <c r="EO158" s="81"/>
      <c r="EP158" s="81"/>
      <c r="EQ158" s="81">
        <v>179373510</v>
      </c>
      <c r="ER158" s="81"/>
      <c r="ES158" s="81"/>
      <c r="ET158" s="81"/>
      <c r="EU158" s="81"/>
      <c r="EV158" s="81">
        <v>177281258</v>
      </c>
      <c r="EW158" s="81"/>
      <c r="EX158" s="81"/>
      <c r="EY158" s="81"/>
      <c r="EZ158" s="81"/>
      <c r="FA158" s="81">
        <v>167508343</v>
      </c>
      <c r="FB158" s="81"/>
      <c r="FC158" s="81"/>
      <c r="FD158" s="81"/>
      <c r="FE158" s="81"/>
      <c r="FF158" s="81">
        <v>165009699</v>
      </c>
      <c r="FG158" s="81"/>
      <c r="FH158" s="81"/>
      <c r="FI158" s="81"/>
      <c r="FJ158" s="81"/>
      <c r="FK158" s="81">
        <v>163529957</v>
      </c>
      <c r="FL158" s="81"/>
      <c r="FM158" s="81"/>
      <c r="FN158" s="81"/>
      <c r="FO158" s="81"/>
      <c r="FP158" s="81">
        <v>162632426</v>
      </c>
      <c r="FQ158" s="81"/>
      <c r="FR158" s="81"/>
      <c r="FS158" s="81"/>
      <c r="FT158" s="81"/>
      <c r="FU158" s="81">
        <v>159571586</v>
      </c>
      <c r="FV158" s="81"/>
      <c r="FW158" s="81"/>
      <c r="FX158" s="81"/>
      <c r="FY158" s="81"/>
      <c r="FZ158" s="81">
        <v>155150367</v>
      </c>
      <c r="GA158" s="81"/>
      <c r="GB158" s="81"/>
      <c r="GC158" s="81"/>
      <c r="GD158" s="81"/>
      <c r="GE158" s="81">
        <v>149152479</v>
      </c>
      <c r="GF158" s="81"/>
      <c r="GG158" s="81"/>
      <c r="GH158" s="81"/>
      <c r="GI158" s="81"/>
      <c r="GJ158" s="81">
        <v>142933208</v>
      </c>
      <c r="GK158" s="81"/>
      <c r="GL158" s="81"/>
      <c r="GM158" s="81"/>
      <c r="GN158" s="81"/>
      <c r="GO158" s="81">
        <v>136068729</v>
      </c>
      <c r="GP158" s="81"/>
      <c r="GQ158" s="81"/>
      <c r="GR158" s="81"/>
      <c r="GS158" s="81"/>
      <c r="GT158" s="81">
        <v>129329660</v>
      </c>
      <c r="GU158" s="81"/>
      <c r="GV158" s="81"/>
      <c r="GW158" s="81"/>
      <c r="GX158" s="81"/>
      <c r="GY158" s="81">
        <v>122402784</v>
      </c>
    </row>
    <row r="159" spans="1:207" ht="14.5">
      <c r="A159" s="81" t="s">
        <v>34</v>
      </c>
      <c r="B159" s="81" t="s">
        <v>37</v>
      </c>
      <c r="C159" s="82" t="s">
        <v>20</v>
      </c>
      <c r="D159" s="88">
        <v>45017</v>
      </c>
      <c r="E159" s="88"/>
      <c r="F159" s="7" t="s">
        <v>176</v>
      </c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>
        <v>15448800</v>
      </c>
      <c r="BF159" s="81"/>
      <c r="BG159" s="81"/>
      <c r="BH159" s="81"/>
      <c r="BI159" s="81"/>
      <c r="BJ159" s="81">
        <v>20569900</v>
      </c>
      <c r="BK159" s="81"/>
      <c r="BL159" s="81"/>
      <c r="BM159" s="81"/>
      <c r="BN159" s="81"/>
      <c r="BO159" s="81">
        <v>26160600</v>
      </c>
      <c r="BP159" s="81"/>
      <c r="BQ159" s="81"/>
      <c r="BR159" s="81"/>
      <c r="BS159" s="81"/>
      <c r="BT159" s="81">
        <v>30592700</v>
      </c>
      <c r="BU159" s="81"/>
      <c r="BV159" s="81"/>
      <c r="BW159" s="81"/>
      <c r="BX159" s="81"/>
      <c r="BY159" s="81">
        <v>37937500</v>
      </c>
      <c r="BZ159" s="81"/>
      <c r="CA159" s="81"/>
      <c r="CB159" s="81"/>
      <c r="CC159" s="81"/>
      <c r="CD159" s="81">
        <v>42769500</v>
      </c>
      <c r="CE159" s="81"/>
      <c r="CF159" s="81"/>
      <c r="CG159" s="81"/>
      <c r="CH159" s="81"/>
      <c r="CI159" s="81">
        <v>56886900</v>
      </c>
      <c r="CJ159" s="81"/>
      <c r="CK159" s="81"/>
      <c r="CL159" s="81"/>
      <c r="CM159" s="81"/>
      <c r="CN159" s="81">
        <v>77867200</v>
      </c>
      <c r="CO159" s="81"/>
      <c r="CP159" s="81"/>
      <c r="CQ159" s="81"/>
      <c r="CR159" s="81"/>
      <c r="CS159" s="81">
        <v>92353900</v>
      </c>
      <c r="CT159" s="81"/>
      <c r="CU159" s="81"/>
      <c r="CV159" s="81"/>
      <c r="CW159" s="81"/>
      <c r="CX159" s="81">
        <v>110937900</v>
      </c>
      <c r="CY159" s="81"/>
      <c r="CZ159" s="81"/>
      <c r="DA159" s="81"/>
      <c r="DB159" s="81"/>
      <c r="DC159" s="81">
        <v>124966100</v>
      </c>
      <c r="DD159" s="81"/>
      <c r="DE159" s="81"/>
      <c r="DF159" s="81"/>
      <c r="DG159" s="81"/>
      <c r="DH159" s="81">
        <v>131692600</v>
      </c>
      <c r="DI159" s="81"/>
      <c r="DJ159" s="81"/>
      <c r="DK159" s="81"/>
      <c r="DL159" s="81"/>
      <c r="DM159" s="81">
        <v>132167100</v>
      </c>
      <c r="DN159" s="81"/>
      <c r="DO159" s="81"/>
      <c r="DP159" s="81"/>
      <c r="DQ159" s="81"/>
      <c r="DR159" s="81">
        <v>145741600</v>
      </c>
      <c r="DS159" s="81"/>
      <c r="DT159" s="81"/>
      <c r="DU159" s="81"/>
      <c r="DV159" s="81"/>
      <c r="DW159" s="81">
        <v>154544790</v>
      </c>
      <c r="DX159" s="81"/>
      <c r="DY159" s="81"/>
      <c r="DZ159" s="81"/>
      <c r="EA159" s="81"/>
      <c r="EB159" s="81">
        <v>154397302</v>
      </c>
      <c r="EC159" s="81"/>
      <c r="ED159" s="81"/>
      <c r="EE159" s="81"/>
      <c r="EF159" s="81"/>
      <c r="EG159" s="81">
        <v>151915854</v>
      </c>
      <c r="EH159" s="81"/>
      <c r="EI159" s="81"/>
      <c r="EJ159" s="81"/>
      <c r="EK159" s="81"/>
      <c r="EL159" s="81">
        <v>156562777</v>
      </c>
      <c r="EM159" s="81"/>
      <c r="EN159" s="81"/>
      <c r="EO159" s="81"/>
      <c r="EP159" s="81"/>
      <c r="EQ159" s="81">
        <v>164884908</v>
      </c>
      <c r="ER159" s="81"/>
      <c r="ES159" s="81"/>
      <c r="ET159" s="81"/>
      <c r="EU159" s="81"/>
      <c r="EV159" s="81">
        <v>171369717</v>
      </c>
      <c r="EW159" s="81"/>
      <c r="EX159" s="81"/>
      <c r="EY159" s="81"/>
      <c r="EZ159" s="81"/>
      <c r="FA159" s="81">
        <v>168766372</v>
      </c>
      <c r="FB159" s="81"/>
      <c r="FC159" s="81"/>
      <c r="FD159" s="81"/>
      <c r="FE159" s="81"/>
      <c r="FF159" s="81">
        <v>158706627</v>
      </c>
      <c r="FG159" s="81"/>
      <c r="FH159" s="81"/>
      <c r="FI159" s="81"/>
      <c r="FJ159" s="81"/>
      <c r="FK159" s="81">
        <v>155748576</v>
      </c>
      <c r="FL159" s="81"/>
      <c r="FM159" s="81"/>
      <c r="FN159" s="81"/>
      <c r="FO159" s="81"/>
      <c r="FP159" s="81">
        <v>153801497</v>
      </c>
      <c r="FQ159" s="81"/>
      <c r="FR159" s="81"/>
      <c r="FS159" s="81"/>
      <c r="FT159" s="81"/>
      <c r="FU159" s="81">
        <v>152432077</v>
      </c>
      <c r="FV159" s="81"/>
      <c r="FW159" s="81"/>
      <c r="FX159" s="81"/>
      <c r="FY159" s="81"/>
      <c r="FZ159" s="81">
        <v>148976055</v>
      </c>
      <c r="GA159" s="81"/>
      <c r="GB159" s="81"/>
      <c r="GC159" s="81"/>
      <c r="GD159" s="81"/>
      <c r="GE159" s="81">
        <v>144196546</v>
      </c>
      <c r="GF159" s="81"/>
      <c r="GG159" s="81"/>
      <c r="GH159" s="81"/>
      <c r="GI159" s="81"/>
      <c r="GJ159" s="81">
        <v>138019651</v>
      </c>
      <c r="GK159" s="81"/>
      <c r="GL159" s="81"/>
      <c r="GM159" s="81"/>
      <c r="GN159" s="81"/>
      <c r="GO159" s="81">
        <v>131695041</v>
      </c>
      <c r="GP159" s="81"/>
      <c r="GQ159" s="81"/>
      <c r="GR159" s="81"/>
      <c r="GS159" s="81"/>
      <c r="GT159" s="81">
        <v>124726432</v>
      </c>
      <c r="GU159" s="81"/>
      <c r="GV159" s="81"/>
      <c r="GW159" s="81"/>
      <c r="GX159" s="81"/>
      <c r="GY159" s="81">
        <v>117871378</v>
      </c>
    </row>
    <row r="160" spans="1:207" ht="14.5">
      <c r="A160" s="81" t="s">
        <v>34</v>
      </c>
      <c r="B160" s="81" t="s">
        <v>37</v>
      </c>
      <c r="C160" s="82" t="s">
        <v>20</v>
      </c>
      <c r="D160" s="88">
        <v>45017</v>
      </c>
      <c r="E160" s="88"/>
      <c r="F160" s="7" t="s">
        <v>177</v>
      </c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>
        <v>14636600</v>
      </c>
      <c r="BF160" s="81"/>
      <c r="BG160" s="81"/>
      <c r="BH160" s="81"/>
      <c r="BI160" s="81"/>
      <c r="BJ160" s="81">
        <v>15100400</v>
      </c>
      <c r="BK160" s="81"/>
      <c r="BL160" s="81"/>
      <c r="BM160" s="81"/>
      <c r="BN160" s="81"/>
      <c r="BO160" s="81">
        <v>20176300</v>
      </c>
      <c r="BP160" s="81"/>
      <c r="BQ160" s="81"/>
      <c r="BR160" s="81"/>
      <c r="BS160" s="81"/>
      <c r="BT160" s="81">
        <v>25793400</v>
      </c>
      <c r="BU160" s="81"/>
      <c r="BV160" s="81"/>
      <c r="BW160" s="81"/>
      <c r="BX160" s="81"/>
      <c r="BY160" s="81">
        <v>30069900</v>
      </c>
      <c r="BZ160" s="81"/>
      <c r="CA160" s="81"/>
      <c r="CB160" s="81"/>
      <c r="CC160" s="81"/>
      <c r="CD160" s="81">
        <v>37377100</v>
      </c>
      <c r="CE160" s="81"/>
      <c r="CF160" s="81"/>
      <c r="CG160" s="81"/>
      <c r="CH160" s="81"/>
      <c r="CI160" s="81">
        <v>41860600</v>
      </c>
      <c r="CJ160" s="81"/>
      <c r="CK160" s="81"/>
      <c r="CL160" s="81"/>
      <c r="CM160" s="81"/>
      <c r="CN160" s="81">
        <v>56096500</v>
      </c>
      <c r="CO160" s="81"/>
      <c r="CP160" s="81"/>
      <c r="CQ160" s="81"/>
      <c r="CR160" s="81"/>
      <c r="CS160" s="81">
        <v>76904200</v>
      </c>
      <c r="CT160" s="81"/>
      <c r="CU160" s="81"/>
      <c r="CV160" s="81"/>
      <c r="CW160" s="81"/>
      <c r="CX160" s="81">
        <v>91193000</v>
      </c>
      <c r="CY160" s="81"/>
      <c r="CZ160" s="81"/>
      <c r="DA160" s="81"/>
      <c r="DB160" s="81"/>
      <c r="DC160" s="81">
        <v>109541500</v>
      </c>
      <c r="DD160" s="81"/>
      <c r="DE160" s="81"/>
      <c r="DF160" s="81"/>
      <c r="DG160" s="81"/>
      <c r="DH160" s="81">
        <v>123542300</v>
      </c>
      <c r="DI160" s="81"/>
      <c r="DJ160" s="81"/>
      <c r="DK160" s="81"/>
      <c r="DL160" s="81"/>
      <c r="DM160" s="81">
        <v>130411900</v>
      </c>
      <c r="DN160" s="81"/>
      <c r="DO160" s="81"/>
      <c r="DP160" s="81"/>
      <c r="DQ160" s="81"/>
      <c r="DR160" s="81">
        <v>130185600</v>
      </c>
      <c r="DS160" s="81"/>
      <c r="DT160" s="81"/>
      <c r="DU160" s="81"/>
      <c r="DV160" s="81"/>
      <c r="DW160" s="81">
        <v>138259361</v>
      </c>
      <c r="DX160" s="81"/>
      <c r="DY160" s="81"/>
      <c r="DZ160" s="81"/>
      <c r="EA160" s="81"/>
      <c r="EB160" s="81">
        <v>152743192</v>
      </c>
      <c r="EC160" s="81"/>
      <c r="ED160" s="81"/>
      <c r="EE160" s="81"/>
      <c r="EF160" s="81"/>
      <c r="EG160" s="81">
        <v>152752053</v>
      </c>
      <c r="EH160" s="81"/>
      <c r="EI160" s="81"/>
      <c r="EJ160" s="81"/>
      <c r="EK160" s="81"/>
      <c r="EL160" s="81">
        <v>150321827</v>
      </c>
      <c r="EM160" s="81"/>
      <c r="EN160" s="81"/>
      <c r="EO160" s="81"/>
      <c r="EP160" s="81"/>
      <c r="EQ160" s="81">
        <v>154950295</v>
      </c>
      <c r="ER160" s="81"/>
      <c r="ES160" s="81"/>
      <c r="ET160" s="81"/>
      <c r="EU160" s="81"/>
      <c r="EV160" s="81">
        <v>163240316</v>
      </c>
      <c r="EW160" s="81"/>
      <c r="EX160" s="81"/>
      <c r="EY160" s="81"/>
      <c r="EZ160" s="81"/>
      <c r="FA160" s="81">
        <v>169733381</v>
      </c>
      <c r="FB160" s="81"/>
      <c r="FC160" s="81"/>
      <c r="FD160" s="81"/>
      <c r="FE160" s="81"/>
      <c r="FF160" s="81">
        <v>167205131</v>
      </c>
      <c r="FG160" s="81"/>
      <c r="FH160" s="81"/>
      <c r="FI160" s="81"/>
      <c r="FJ160" s="81"/>
      <c r="FK160" s="81">
        <v>157252789</v>
      </c>
      <c r="FL160" s="81"/>
      <c r="FM160" s="81"/>
      <c r="FN160" s="81"/>
      <c r="FO160" s="81"/>
      <c r="FP160" s="81">
        <v>154373767</v>
      </c>
      <c r="FQ160" s="81"/>
      <c r="FR160" s="81"/>
      <c r="FS160" s="81"/>
      <c r="FT160" s="81"/>
      <c r="FU160" s="81">
        <v>152506586</v>
      </c>
      <c r="FV160" s="81"/>
      <c r="FW160" s="81"/>
      <c r="FX160" s="81"/>
      <c r="FY160" s="81"/>
      <c r="FZ160" s="81">
        <v>151222127</v>
      </c>
      <c r="GA160" s="81"/>
      <c r="GB160" s="81"/>
      <c r="GC160" s="81"/>
      <c r="GD160" s="81"/>
      <c r="GE160" s="81">
        <v>147864829</v>
      </c>
      <c r="GF160" s="81"/>
      <c r="GG160" s="81"/>
      <c r="GH160" s="81"/>
      <c r="GI160" s="81"/>
      <c r="GJ160" s="81">
        <v>143191443</v>
      </c>
      <c r="GK160" s="81"/>
      <c r="GL160" s="81"/>
      <c r="GM160" s="81"/>
      <c r="GN160" s="81"/>
      <c r="GO160" s="81">
        <v>137125913</v>
      </c>
      <c r="GP160" s="81"/>
      <c r="GQ160" s="81"/>
      <c r="GR160" s="81"/>
      <c r="GS160" s="81"/>
      <c r="GT160" s="81">
        <v>130909088</v>
      </c>
      <c r="GU160" s="81"/>
      <c r="GV160" s="81"/>
      <c r="GW160" s="81"/>
      <c r="GX160" s="81"/>
      <c r="GY160" s="81">
        <v>124046477</v>
      </c>
    </row>
    <row r="161" spans="1:207" ht="14.5">
      <c r="A161" s="81" t="s">
        <v>34</v>
      </c>
      <c r="B161" s="81" t="s">
        <v>37</v>
      </c>
      <c r="C161" s="82" t="s">
        <v>20</v>
      </c>
      <c r="D161" s="88">
        <v>45017</v>
      </c>
      <c r="E161" s="88"/>
      <c r="F161" s="7" t="s">
        <v>178</v>
      </c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>
        <v>12905800</v>
      </c>
      <c r="BF161" s="81"/>
      <c r="BG161" s="81"/>
      <c r="BH161" s="81"/>
      <c r="BI161" s="81"/>
      <c r="BJ161" s="81">
        <v>14227500</v>
      </c>
      <c r="BK161" s="81"/>
      <c r="BL161" s="81"/>
      <c r="BM161" s="81"/>
      <c r="BN161" s="81"/>
      <c r="BO161" s="81">
        <v>14685200</v>
      </c>
      <c r="BP161" s="81"/>
      <c r="BQ161" s="81"/>
      <c r="BR161" s="81"/>
      <c r="BS161" s="81"/>
      <c r="BT161" s="81">
        <v>19772800</v>
      </c>
      <c r="BU161" s="81"/>
      <c r="BV161" s="81"/>
      <c r="BW161" s="81"/>
      <c r="BX161" s="81"/>
      <c r="BY161" s="81">
        <v>25321200</v>
      </c>
      <c r="BZ161" s="81"/>
      <c r="CA161" s="81"/>
      <c r="CB161" s="81"/>
      <c r="CC161" s="81"/>
      <c r="CD161" s="81">
        <v>29509800</v>
      </c>
      <c r="CE161" s="81"/>
      <c r="CF161" s="81"/>
      <c r="CG161" s="81"/>
      <c r="CH161" s="81"/>
      <c r="CI161" s="81">
        <v>36553300</v>
      </c>
      <c r="CJ161" s="81"/>
      <c r="CK161" s="81"/>
      <c r="CL161" s="81"/>
      <c r="CM161" s="81"/>
      <c r="CN161" s="81">
        <v>41139000</v>
      </c>
      <c r="CO161" s="81"/>
      <c r="CP161" s="81"/>
      <c r="CQ161" s="81"/>
      <c r="CR161" s="81"/>
      <c r="CS161" s="81">
        <v>55219800</v>
      </c>
      <c r="CT161" s="81"/>
      <c r="CU161" s="81"/>
      <c r="CV161" s="81"/>
      <c r="CW161" s="81"/>
      <c r="CX161" s="81">
        <v>75551200</v>
      </c>
      <c r="CY161" s="81"/>
      <c r="CZ161" s="81"/>
      <c r="DA161" s="81"/>
      <c r="DB161" s="81"/>
      <c r="DC161" s="81">
        <v>89522800</v>
      </c>
      <c r="DD161" s="81"/>
      <c r="DE161" s="81"/>
      <c r="DF161" s="81"/>
      <c r="DG161" s="81"/>
      <c r="DH161" s="81">
        <v>107770600</v>
      </c>
      <c r="DI161" s="81"/>
      <c r="DJ161" s="81"/>
      <c r="DK161" s="81"/>
      <c r="DL161" s="81"/>
      <c r="DM161" s="81">
        <v>121817500</v>
      </c>
      <c r="DN161" s="81"/>
      <c r="DO161" s="81"/>
      <c r="DP161" s="81"/>
      <c r="DQ161" s="81"/>
      <c r="DR161" s="81">
        <v>128352800</v>
      </c>
      <c r="DS161" s="81"/>
      <c r="DT161" s="81"/>
      <c r="DU161" s="81"/>
      <c r="DV161" s="81"/>
      <c r="DW161" s="81">
        <v>120456219</v>
      </c>
      <c r="DX161" s="81"/>
      <c r="DY161" s="81"/>
      <c r="DZ161" s="81"/>
      <c r="EA161" s="81"/>
      <c r="EB161" s="81">
        <v>136119503</v>
      </c>
      <c r="EC161" s="81"/>
      <c r="ED161" s="81"/>
      <c r="EE161" s="81"/>
      <c r="EF161" s="81"/>
      <c r="EG161" s="81">
        <v>150670246</v>
      </c>
      <c r="EH161" s="81"/>
      <c r="EI161" s="81"/>
      <c r="EJ161" s="81"/>
      <c r="EK161" s="81"/>
      <c r="EL161" s="81">
        <v>150734579</v>
      </c>
      <c r="EM161" s="81"/>
      <c r="EN161" s="81"/>
      <c r="EO161" s="81"/>
      <c r="EP161" s="81"/>
      <c r="EQ161" s="81">
        <v>148380910</v>
      </c>
      <c r="ER161" s="81"/>
      <c r="ES161" s="81"/>
      <c r="ET161" s="81"/>
      <c r="EU161" s="81"/>
      <c r="EV161" s="81">
        <v>153000989</v>
      </c>
      <c r="EW161" s="81"/>
      <c r="EX161" s="81"/>
      <c r="EY161" s="81"/>
      <c r="EZ161" s="81"/>
      <c r="FA161" s="81">
        <v>161258778</v>
      </c>
      <c r="FB161" s="81"/>
      <c r="FC161" s="81"/>
      <c r="FD161" s="81"/>
      <c r="FE161" s="81"/>
      <c r="FF161" s="81">
        <v>167766786</v>
      </c>
      <c r="FG161" s="81"/>
      <c r="FH161" s="81"/>
      <c r="FI161" s="81"/>
      <c r="FJ161" s="81"/>
      <c r="FK161" s="81">
        <v>165335986</v>
      </c>
      <c r="FL161" s="81"/>
      <c r="FM161" s="81"/>
      <c r="FN161" s="81"/>
      <c r="FO161" s="81"/>
      <c r="FP161" s="81">
        <v>155518386</v>
      </c>
      <c r="FQ161" s="81"/>
      <c r="FR161" s="81"/>
      <c r="FS161" s="81"/>
      <c r="FT161" s="81"/>
      <c r="FU161" s="81">
        <v>152737990</v>
      </c>
      <c r="FV161" s="81"/>
      <c r="FW161" s="81"/>
      <c r="FX161" s="81"/>
      <c r="FY161" s="81"/>
      <c r="FZ161" s="81">
        <v>150973015</v>
      </c>
      <c r="GA161" s="81"/>
      <c r="GB161" s="81"/>
      <c r="GC161" s="81"/>
      <c r="GD161" s="81"/>
      <c r="GE161" s="81">
        <v>149793033</v>
      </c>
      <c r="GF161" s="81"/>
      <c r="GG161" s="81"/>
      <c r="GH161" s="81"/>
      <c r="GI161" s="81"/>
      <c r="GJ161" s="81">
        <v>146556262</v>
      </c>
      <c r="GK161" s="81"/>
      <c r="GL161" s="81"/>
      <c r="GM161" s="81"/>
      <c r="GN161" s="81"/>
      <c r="GO161" s="81">
        <v>142012639</v>
      </c>
      <c r="GP161" s="81"/>
      <c r="GQ161" s="81"/>
      <c r="GR161" s="81"/>
      <c r="GS161" s="81"/>
      <c r="GT161" s="81">
        <v>136081381</v>
      </c>
      <c r="GU161" s="81"/>
      <c r="GV161" s="81"/>
      <c r="GW161" s="81"/>
      <c r="GX161" s="81"/>
      <c r="GY161" s="81">
        <v>129992265</v>
      </c>
    </row>
    <row r="162" spans="1:207" ht="14.5">
      <c r="A162" s="81" t="s">
        <v>34</v>
      </c>
      <c r="B162" s="81" t="s">
        <v>37</v>
      </c>
      <c r="C162" s="82" t="s">
        <v>20</v>
      </c>
      <c r="D162" s="88">
        <v>45017</v>
      </c>
      <c r="E162" s="88"/>
      <c r="F162" s="7" t="s">
        <v>179</v>
      </c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>
        <v>11056900</v>
      </c>
      <c r="BF162" s="81"/>
      <c r="BG162" s="81"/>
      <c r="BH162" s="81"/>
      <c r="BI162" s="81"/>
      <c r="BJ162" s="81">
        <v>12319400</v>
      </c>
      <c r="BK162" s="81"/>
      <c r="BL162" s="81"/>
      <c r="BM162" s="81"/>
      <c r="BN162" s="81"/>
      <c r="BO162" s="81">
        <v>13783900</v>
      </c>
      <c r="BP162" s="81"/>
      <c r="BQ162" s="81"/>
      <c r="BR162" s="81"/>
      <c r="BS162" s="81"/>
      <c r="BT162" s="81">
        <v>14193300</v>
      </c>
      <c r="BU162" s="81"/>
      <c r="BV162" s="81"/>
      <c r="BW162" s="81"/>
      <c r="BX162" s="81"/>
      <c r="BY162" s="81">
        <v>19242100</v>
      </c>
      <c r="BZ162" s="81"/>
      <c r="CA162" s="81"/>
      <c r="CB162" s="81"/>
      <c r="CC162" s="81"/>
      <c r="CD162" s="81">
        <v>24608500</v>
      </c>
      <c r="CE162" s="81"/>
      <c r="CF162" s="81"/>
      <c r="CG162" s="81"/>
      <c r="CH162" s="81"/>
      <c r="CI162" s="81">
        <v>28484700</v>
      </c>
      <c r="CJ162" s="81"/>
      <c r="CK162" s="81"/>
      <c r="CL162" s="81"/>
      <c r="CM162" s="81"/>
      <c r="CN162" s="81">
        <v>35508100</v>
      </c>
      <c r="CO162" s="81"/>
      <c r="CP162" s="81"/>
      <c r="CQ162" s="81"/>
      <c r="CR162" s="81"/>
      <c r="CS162" s="81">
        <v>40202800</v>
      </c>
      <c r="CT162" s="81"/>
      <c r="CU162" s="81"/>
      <c r="CV162" s="81"/>
      <c r="CW162" s="81"/>
      <c r="CX162" s="81">
        <v>53717300</v>
      </c>
      <c r="CY162" s="81"/>
      <c r="CZ162" s="81"/>
      <c r="DA162" s="81"/>
      <c r="DB162" s="81"/>
      <c r="DC162" s="81">
        <v>73714600</v>
      </c>
      <c r="DD162" s="81"/>
      <c r="DE162" s="81"/>
      <c r="DF162" s="81"/>
      <c r="DG162" s="81"/>
      <c r="DH162" s="81">
        <v>87309300</v>
      </c>
      <c r="DI162" s="81"/>
      <c r="DJ162" s="81"/>
      <c r="DK162" s="81"/>
      <c r="DL162" s="81"/>
      <c r="DM162" s="81">
        <v>105977900</v>
      </c>
      <c r="DN162" s="81"/>
      <c r="DO162" s="81"/>
      <c r="DP162" s="81"/>
      <c r="DQ162" s="81"/>
      <c r="DR162" s="81">
        <v>119196600</v>
      </c>
      <c r="DS162" s="81"/>
      <c r="DT162" s="81"/>
      <c r="DU162" s="81"/>
      <c r="DV162" s="81"/>
      <c r="DW162" s="81">
        <v>118835500</v>
      </c>
      <c r="DX162" s="81"/>
      <c r="DY162" s="81"/>
      <c r="DZ162" s="81"/>
      <c r="EA162" s="81"/>
      <c r="EB162" s="81">
        <v>117878876</v>
      </c>
      <c r="EC162" s="81"/>
      <c r="ED162" s="81"/>
      <c r="EE162" s="81"/>
      <c r="EF162" s="81"/>
      <c r="EG162" s="81">
        <v>133551973</v>
      </c>
      <c r="EH162" s="81"/>
      <c r="EI162" s="81"/>
      <c r="EJ162" s="81"/>
      <c r="EK162" s="81"/>
      <c r="EL162" s="81">
        <v>147965792</v>
      </c>
      <c r="EM162" s="81"/>
      <c r="EN162" s="81"/>
      <c r="EO162" s="81"/>
      <c r="EP162" s="81"/>
      <c r="EQ162" s="81">
        <v>148124212</v>
      </c>
      <c r="ER162" s="81"/>
      <c r="ES162" s="81"/>
      <c r="ET162" s="81"/>
      <c r="EU162" s="81"/>
      <c r="EV162" s="81">
        <v>145883057</v>
      </c>
      <c r="EW162" s="81"/>
      <c r="EX162" s="81"/>
      <c r="EY162" s="81"/>
      <c r="EZ162" s="81"/>
      <c r="FA162" s="81">
        <v>150502827</v>
      </c>
      <c r="FB162" s="81"/>
      <c r="FC162" s="81"/>
      <c r="FD162" s="81"/>
      <c r="FE162" s="81"/>
      <c r="FF162" s="81">
        <v>158731562</v>
      </c>
      <c r="FG162" s="81"/>
      <c r="FH162" s="81"/>
      <c r="FI162" s="81"/>
      <c r="FJ162" s="81"/>
      <c r="FK162" s="81">
        <v>165264927</v>
      </c>
      <c r="FL162" s="81"/>
      <c r="FM162" s="81"/>
      <c r="FN162" s="81"/>
      <c r="FO162" s="81"/>
      <c r="FP162" s="81">
        <v>162962926</v>
      </c>
      <c r="FQ162" s="81"/>
      <c r="FR162" s="81"/>
      <c r="FS162" s="81"/>
      <c r="FT162" s="81"/>
      <c r="FU162" s="81">
        <v>153324911</v>
      </c>
      <c r="FV162" s="81"/>
      <c r="FW162" s="81"/>
      <c r="FX162" s="81"/>
      <c r="FY162" s="81"/>
      <c r="FZ162" s="81">
        <v>150679667</v>
      </c>
      <c r="GA162" s="81"/>
      <c r="GB162" s="81"/>
      <c r="GC162" s="81"/>
      <c r="GD162" s="81"/>
      <c r="GE162" s="81">
        <v>149049708</v>
      </c>
      <c r="GF162" s="81"/>
      <c r="GG162" s="81"/>
      <c r="GH162" s="81"/>
      <c r="GI162" s="81"/>
      <c r="GJ162" s="81">
        <v>148006628</v>
      </c>
      <c r="GK162" s="81"/>
      <c r="GL162" s="81"/>
      <c r="GM162" s="81"/>
      <c r="GN162" s="81"/>
      <c r="GO162" s="81">
        <v>144926693</v>
      </c>
      <c r="GP162" s="81"/>
      <c r="GQ162" s="81"/>
      <c r="GR162" s="81"/>
      <c r="GS162" s="81"/>
      <c r="GT162" s="81">
        <v>140548680</v>
      </c>
      <c r="GU162" s="81"/>
      <c r="GV162" s="81"/>
      <c r="GW162" s="81"/>
      <c r="GX162" s="81"/>
      <c r="GY162" s="81">
        <v>134786620</v>
      </c>
    </row>
    <row r="163" spans="1:207" ht="14.5">
      <c r="A163" s="81" t="s">
        <v>34</v>
      </c>
      <c r="B163" s="81" t="s">
        <v>37</v>
      </c>
      <c r="C163" s="82" t="s">
        <v>20</v>
      </c>
      <c r="D163" s="88">
        <v>45017</v>
      </c>
      <c r="E163" s="88"/>
      <c r="F163" s="7" t="s">
        <v>180</v>
      </c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>
        <v>8802400</v>
      </c>
      <c r="BF163" s="81"/>
      <c r="BG163" s="81"/>
      <c r="BH163" s="81"/>
      <c r="BI163" s="81"/>
      <c r="BJ163" s="81">
        <v>10601000</v>
      </c>
      <c r="BK163" s="81"/>
      <c r="BL163" s="81"/>
      <c r="BM163" s="81"/>
      <c r="BN163" s="81"/>
      <c r="BO163" s="81">
        <v>11859700</v>
      </c>
      <c r="BP163" s="81"/>
      <c r="BQ163" s="81"/>
      <c r="BR163" s="81"/>
      <c r="BS163" s="81"/>
      <c r="BT163" s="81">
        <v>13157900</v>
      </c>
      <c r="BU163" s="81"/>
      <c r="BV163" s="81"/>
      <c r="BW163" s="81"/>
      <c r="BX163" s="81"/>
      <c r="BY163" s="81">
        <v>13558000</v>
      </c>
      <c r="BZ163" s="81"/>
      <c r="CA163" s="81"/>
      <c r="CB163" s="81"/>
      <c r="CC163" s="81"/>
      <c r="CD163" s="81">
        <v>18426600</v>
      </c>
      <c r="CE163" s="81"/>
      <c r="CF163" s="81"/>
      <c r="CG163" s="81"/>
      <c r="CH163" s="81"/>
      <c r="CI163" s="81">
        <v>23502600</v>
      </c>
      <c r="CJ163" s="81"/>
      <c r="CK163" s="81"/>
      <c r="CL163" s="81"/>
      <c r="CM163" s="81"/>
      <c r="CN163" s="81">
        <v>27341200</v>
      </c>
      <c r="CO163" s="81"/>
      <c r="CP163" s="81"/>
      <c r="CQ163" s="81"/>
      <c r="CR163" s="81"/>
      <c r="CS163" s="81">
        <v>34224300</v>
      </c>
      <c r="CT163" s="81"/>
      <c r="CU163" s="81"/>
      <c r="CV163" s="81"/>
      <c r="CW163" s="81"/>
      <c r="CX163" s="81">
        <v>38757600</v>
      </c>
      <c r="CY163" s="81"/>
      <c r="CZ163" s="81"/>
      <c r="DA163" s="81"/>
      <c r="DB163" s="81"/>
      <c r="DC163" s="81">
        <v>51868900</v>
      </c>
      <c r="DD163" s="81"/>
      <c r="DE163" s="81"/>
      <c r="DF163" s="81"/>
      <c r="DG163" s="81"/>
      <c r="DH163" s="81">
        <v>71250300</v>
      </c>
      <c r="DI163" s="81"/>
      <c r="DJ163" s="81"/>
      <c r="DK163" s="81"/>
      <c r="DL163" s="81"/>
      <c r="DM163" s="81">
        <v>84948600</v>
      </c>
      <c r="DN163" s="81"/>
      <c r="DO163" s="81"/>
      <c r="DP163" s="81"/>
      <c r="DQ163" s="81"/>
      <c r="DR163" s="81">
        <v>102946600</v>
      </c>
      <c r="DS163" s="81"/>
      <c r="DT163" s="81"/>
      <c r="DU163" s="81"/>
      <c r="DV163" s="81"/>
      <c r="DW163" s="81">
        <v>105907364</v>
      </c>
      <c r="DX163" s="81"/>
      <c r="DY163" s="81"/>
      <c r="DZ163" s="81"/>
      <c r="EA163" s="81"/>
      <c r="EB163" s="81">
        <v>115245544</v>
      </c>
      <c r="EC163" s="81"/>
      <c r="ED163" s="81"/>
      <c r="EE163" s="81"/>
      <c r="EF163" s="81"/>
      <c r="EG163" s="81">
        <v>114673871</v>
      </c>
      <c r="EH163" s="81"/>
      <c r="EI163" s="81"/>
      <c r="EJ163" s="81"/>
      <c r="EK163" s="81"/>
      <c r="EL163" s="81">
        <v>130072360</v>
      </c>
      <c r="EM163" s="81"/>
      <c r="EN163" s="81"/>
      <c r="EO163" s="81"/>
      <c r="EP163" s="81"/>
      <c r="EQ163" s="81">
        <v>144315033</v>
      </c>
      <c r="ER163" s="81"/>
      <c r="ES163" s="81"/>
      <c r="ET163" s="81"/>
      <c r="EU163" s="81"/>
      <c r="EV163" s="81">
        <v>144617395</v>
      </c>
      <c r="EW163" s="81"/>
      <c r="EX163" s="81"/>
      <c r="EY163" s="81"/>
      <c r="EZ163" s="81"/>
      <c r="FA163" s="81">
        <v>142538268</v>
      </c>
      <c r="FB163" s="81"/>
      <c r="FC163" s="81"/>
      <c r="FD163" s="81"/>
      <c r="FE163" s="81"/>
      <c r="FF163" s="81">
        <v>147171210</v>
      </c>
      <c r="FG163" s="81"/>
      <c r="FH163" s="81"/>
      <c r="FI163" s="81"/>
      <c r="FJ163" s="81"/>
      <c r="FK163" s="81">
        <v>155364345</v>
      </c>
      <c r="FL163" s="81"/>
      <c r="FM163" s="81"/>
      <c r="FN163" s="81"/>
      <c r="FO163" s="81"/>
      <c r="FP163" s="81">
        <v>161925671</v>
      </c>
      <c r="FQ163" s="81"/>
      <c r="FR163" s="81"/>
      <c r="FS163" s="81"/>
      <c r="FT163" s="81"/>
      <c r="FU163" s="81">
        <v>159793640</v>
      </c>
      <c r="FV163" s="81"/>
      <c r="FW163" s="81"/>
      <c r="FX163" s="81"/>
      <c r="FY163" s="81"/>
      <c r="FZ163" s="81">
        <v>150405169</v>
      </c>
      <c r="GA163" s="81"/>
      <c r="GB163" s="81"/>
      <c r="GC163" s="81"/>
      <c r="GD163" s="81"/>
      <c r="GE163" s="81">
        <v>147942046</v>
      </c>
      <c r="GF163" s="81"/>
      <c r="GG163" s="81"/>
      <c r="GH163" s="81"/>
      <c r="GI163" s="81"/>
      <c r="GJ163" s="81">
        <v>146492830</v>
      </c>
      <c r="GK163" s="81"/>
      <c r="GL163" s="81"/>
      <c r="GM163" s="81"/>
      <c r="GN163" s="81"/>
      <c r="GO163" s="81">
        <v>145631198</v>
      </c>
      <c r="GP163" s="81"/>
      <c r="GQ163" s="81"/>
      <c r="GR163" s="81"/>
      <c r="GS163" s="81"/>
      <c r="GT163" s="81">
        <v>142758172</v>
      </c>
      <c r="GU163" s="81"/>
      <c r="GV163" s="81"/>
      <c r="GW163" s="81"/>
      <c r="GX163" s="81"/>
      <c r="GY163" s="81">
        <v>138598663</v>
      </c>
    </row>
    <row r="164" spans="1:207" ht="14.5">
      <c r="A164" s="81" t="s">
        <v>34</v>
      </c>
      <c r="B164" s="81" t="s">
        <v>37</v>
      </c>
      <c r="C164" s="82" t="s">
        <v>20</v>
      </c>
      <c r="D164" s="88">
        <v>45017</v>
      </c>
      <c r="E164" s="88"/>
      <c r="F164" s="7" t="s">
        <v>181</v>
      </c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>
        <v>6700500</v>
      </c>
      <c r="BF164" s="81"/>
      <c r="BG164" s="81"/>
      <c r="BH164" s="81"/>
      <c r="BI164" s="81"/>
      <c r="BJ164" s="81">
        <v>8073800</v>
      </c>
      <c r="BK164" s="81"/>
      <c r="BL164" s="81"/>
      <c r="BM164" s="81"/>
      <c r="BN164" s="81"/>
      <c r="BO164" s="81">
        <v>9808100</v>
      </c>
      <c r="BP164" s="81"/>
      <c r="BQ164" s="81"/>
      <c r="BR164" s="81"/>
      <c r="BS164" s="81"/>
      <c r="BT164" s="81">
        <v>11081200</v>
      </c>
      <c r="BU164" s="81"/>
      <c r="BV164" s="81"/>
      <c r="BW164" s="81"/>
      <c r="BX164" s="81"/>
      <c r="BY164" s="81">
        <v>12285200</v>
      </c>
      <c r="BZ164" s="81"/>
      <c r="CA164" s="81"/>
      <c r="CB164" s="81"/>
      <c r="CC164" s="81"/>
      <c r="CD164" s="81">
        <v>12679000</v>
      </c>
      <c r="CE164" s="81"/>
      <c r="CF164" s="81"/>
      <c r="CG164" s="81"/>
      <c r="CH164" s="81"/>
      <c r="CI164" s="81">
        <v>17284400</v>
      </c>
      <c r="CJ164" s="81"/>
      <c r="CK164" s="81"/>
      <c r="CL164" s="81"/>
      <c r="CM164" s="81"/>
      <c r="CN164" s="81">
        <v>22116200</v>
      </c>
      <c r="CO164" s="81"/>
      <c r="CP164" s="81"/>
      <c r="CQ164" s="81"/>
      <c r="CR164" s="81"/>
      <c r="CS164" s="81">
        <v>25853900</v>
      </c>
      <c r="CT164" s="81"/>
      <c r="CU164" s="81"/>
      <c r="CV164" s="81"/>
      <c r="CW164" s="81"/>
      <c r="CX164" s="81">
        <v>32314300</v>
      </c>
      <c r="CY164" s="81"/>
      <c r="CZ164" s="81"/>
      <c r="DA164" s="81"/>
      <c r="DB164" s="81"/>
      <c r="DC164" s="81">
        <v>36798500</v>
      </c>
      <c r="DD164" s="81"/>
      <c r="DE164" s="81"/>
      <c r="DF164" s="81"/>
      <c r="DG164" s="81"/>
      <c r="DH164" s="81">
        <v>49513700</v>
      </c>
      <c r="DI164" s="81"/>
      <c r="DJ164" s="81"/>
      <c r="DK164" s="81"/>
      <c r="DL164" s="81"/>
      <c r="DM164" s="81">
        <v>68334300</v>
      </c>
      <c r="DN164" s="81"/>
      <c r="DO164" s="81"/>
      <c r="DP164" s="81"/>
      <c r="DQ164" s="81"/>
      <c r="DR164" s="81">
        <v>81264900</v>
      </c>
      <c r="DS164" s="81"/>
      <c r="DT164" s="81"/>
      <c r="DU164" s="81"/>
      <c r="DV164" s="81"/>
      <c r="DW164" s="81">
        <v>87268876</v>
      </c>
      <c r="DX164" s="81"/>
      <c r="DY164" s="81"/>
      <c r="DZ164" s="81"/>
      <c r="EA164" s="81"/>
      <c r="EB164" s="81">
        <v>101174535</v>
      </c>
      <c r="EC164" s="81"/>
      <c r="ED164" s="81"/>
      <c r="EE164" s="81"/>
      <c r="EF164" s="81"/>
      <c r="EG164" s="81">
        <v>110722631</v>
      </c>
      <c r="EH164" s="81"/>
      <c r="EI164" s="81"/>
      <c r="EJ164" s="81"/>
      <c r="EK164" s="81"/>
      <c r="EL164" s="81">
        <v>110267647</v>
      </c>
      <c r="EM164" s="81"/>
      <c r="EN164" s="81"/>
      <c r="EO164" s="81"/>
      <c r="EP164" s="81"/>
      <c r="EQ164" s="81">
        <v>125306155</v>
      </c>
      <c r="ER164" s="81"/>
      <c r="ES164" s="81"/>
      <c r="ET164" s="81"/>
      <c r="EU164" s="81"/>
      <c r="EV164" s="81">
        <v>139314911</v>
      </c>
      <c r="EW164" s="81"/>
      <c r="EX164" s="81"/>
      <c r="EY164" s="81"/>
      <c r="EZ164" s="81"/>
      <c r="FA164" s="81">
        <v>139809946</v>
      </c>
      <c r="FB164" s="81"/>
      <c r="FC164" s="81"/>
      <c r="FD164" s="81"/>
      <c r="FE164" s="81"/>
      <c r="FF164" s="81">
        <v>137955583</v>
      </c>
      <c r="FG164" s="81"/>
      <c r="FH164" s="81"/>
      <c r="FI164" s="81"/>
      <c r="FJ164" s="81"/>
      <c r="FK164" s="81">
        <v>142610306</v>
      </c>
      <c r="FL164" s="81"/>
      <c r="FM164" s="81"/>
      <c r="FN164" s="81"/>
      <c r="FO164" s="81"/>
      <c r="FP164" s="81">
        <v>150761540</v>
      </c>
      <c r="FQ164" s="81"/>
      <c r="FR164" s="81"/>
      <c r="FS164" s="81"/>
      <c r="FT164" s="81"/>
      <c r="FU164" s="81">
        <v>157367747</v>
      </c>
      <c r="FV164" s="81"/>
      <c r="FW164" s="81"/>
      <c r="FX164" s="81"/>
      <c r="FY164" s="81"/>
      <c r="FZ164" s="81">
        <v>155490050</v>
      </c>
      <c r="GA164" s="81"/>
      <c r="GB164" s="81"/>
      <c r="GC164" s="81"/>
      <c r="GD164" s="81"/>
      <c r="GE164" s="81">
        <v>146453120</v>
      </c>
      <c r="GF164" s="81"/>
      <c r="GG164" s="81"/>
      <c r="GH164" s="81"/>
      <c r="GI164" s="81"/>
      <c r="GJ164" s="81">
        <v>144245063</v>
      </c>
      <c r="GK164" s="81"/>
      <c r="GL164" s="81"/>
      <c r="GM164" s="81"/>
      <c r="GN164" s="81"/>
      <c r="GO164" s="81">
        <v>143044683</v>
      </c>
      <c r="GP164" s="81"/>
      <c r="GQ164" s="81"/>
      <c r="GR164" s="81"/>
      <c r="GS164" s="81"/>
      <c r="GT164" s="81">
        <v>142428793</v>
      </c>
      <c r="GU164" s="81"/>
      <c r="GV164" s="81"/>
      <c r="GW164" s="81"/>
      <c r="GX164" s="81"/>
      <c r="GY164" s="81">
        <v>139836311</v>
      </c>
    </row>
    <row r="165" spans="1:207" ht="14.5">
      <c r="A165" s="81" t="s">
        <v>34</v>
      </c>
      <c r="B165" s="81" t="s">
        <v>37</v>
      </c>
      <c r="C165" s="82" t="s">
        <v>20</v>
      </c>
      <c r="D165" s="88">
        <v>45017</v>
      </c>
      <c r="E165" s="88"/>
      <c r="F165" s="7" t="s">
        <v>182</v>
      </c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>
        <v>5361500</v>
      </c>
      <c r="BF165" s="81"/>
      <c r="BG165" s="81"/>
      <c r="BH165" s="81"/>
      <c r="BI165" s="81"/>
      <c r="BJ165" s="81">
        <v>5948800</v>
      </c>
      <c r="BK165" s="81"/>
      <c r="BL165" s="81"/>
      <c r="BM165" s="81"/>
      <c r="BN165" s="81"/>
      <c r="BO165" s="81">
        <v>7166200</v>
      </c>
      <c r="BP165" s="81"/>
      <c r="BQ165" s="81"/>
      <c r="BR165" s="81"/>
      <c r="BS165" s="81"/>
      <c r="BT165" s="81">
        <v>8704000</v>
      </c>
      <c r="BU165" s="81"/>
      <c r="BV165" s="81"/>
      <c r="BW165" s="81"/>
      <c r="BX165" s="81"/>
      <c r="BY165" s="81">
        <v>9915400</v>
      </c>
      <c r="BZ165" s="81"/>
      <c r="CA165" s="81"/>
      <c r="CB165" s="81"/>
      <c r="CC165" s="81"/>
      <c r="CD165" s="81">
        <v>11104800</v>
      </c>
      <c r="CE165" s="81"/>
      <c r="CF165" s="81"/>
      <c r="CG165" s="81"/>
      <c r="CH165" s="81"/>
      <c r="CI165" s="81">
        <v>11552000</v>
      </c>
      <c r="CJ165" s="81"/>
      <c r="CK165" s="81"/>
      <c r="CL165" s="81"/>
      <c r="CM165" s="81"/>
      <c r="CN165" s="81">
        <v>15802900</v>
      </c>
      <c r="CO165" s="81"/>
      <c r="CP165" s="81"/>
      <c r="CQ165" s="81"/>
      <c r="CR165" s="81"/>
      <c r="CS165" s="81">
        <v>20317700</v>
      </c>
      <c r="CT165" s="81"/>
      <c r="CU165" s="81"/>
      <c r="CV165" s="81"/>
      <c r="CW165" s="81"/>
      <c r="CX165" s="81">
        <v>23785700</v>
      </c>
      <c r="CY165" s="81"/>
      <c r="CZ165" s="81"/>
      <c r="DA165" s="81"/>
      <c r="DB165" s="81"/>
      <c r="DC165" s="81">
        <v>29833300</v>
      </c>
      <c r="DD165" s="81"/>
      <c r="DE165" s="81"/>
      <c r="DF165" s="81"/>
      <c r="DG165" s="81"/>
      <c r="DH165" s="81">
        <v>34310500</v>
      </c>
      <c r="DI165" s="81"/>
      <c r="DJ165" s="81"/>
      <c r="DK165" s="81"/>
      <c r="DL165" s="81"/>
      <c r="DM165" s="81">
        <v>46277700</v>
      </c>
      <c r="DN165" s="81"/>
      <c r="DO165" s="81"/>
      <c r="DP165" s="81"/>
      <c r="DQ165" s="81"/>
      <c r="DR165" s="81">
        <v>64109800</v>
      </c>
      <c r="DS165" s="81"/>
      <c r="DT165" s="81"/>
      <c r="DU165" s="81"/>
      <c r="DV165" s="81"/>
      <c r="DW165" s="81">
        <v>67180166</v>
      </c>
      <c r="DX165" s="81"/>
      <c r="DY165" s="81"/>
      <c r="DZ165" s="81"/>
      <c r="EA165" s="81"/>
      <c r="EB165" s="81">
        <v>81312468</v>
      </c>
      <c r="EC165" s="81"/>
      <c r="ED165" s="81"/>
      <c r="EE165" s="81"/>
      <c r="EF165" s="81"/>
      <c r="EG165" s="81">
        <v>95320200</v>
      </c>
      <c r="EH165" s="81"/>
      <c r="EI165" s="81"/>
      <c r="EJ165" s="81"/>
      <c r="EK165" s="81"/>
      <c r="EL165" s="81">
        <v>104608301</v>
      </c>
      <c r="EM165" s="81"/>
      <c r="EN165" s="81"/>
      <c r="EO165" s="81"/>
      <c r="EP165" s="81"/>
      <c r="EQ165" s="81">
        <v>104332234</v>
      </c>
      <c r="ER165" s="81"/>
      <c r="ES165" s="81"/>
      <c r="ET165" s="81"/>
      <c r="EU165" s="81"/>
      <c r="EV165" s="81">
        <v>118894410</v>
      </c>
      <c r="EW165" s="81"/>
      <c r="EX165" s="81"/>
      <c r="EY165" s="81"/>
      <c r="EZ165" s="81"/>
      <c r="FA165" s="81">
        <v>132580959</v>
      </c>
      <c r="FB165" s="81"/>
      <c r="FC165" s="81"/>
      <c r="FD165" s="81"/>
      <c r="FE165" s="81"/>
      <c r="FF165" s="81">
        <v>133353709</v>
      </c>
      <c r="FG165" s="81"/>
      <c r="FH165" s="81"/>
      <c r="FI165" s="81"/>
      <c r="FJ165" s="81"/>
      <c r="FK165" s="81">
        <v>131805282</v>
      </c>
      <c r="FL165" s="81"/>
      <c r="FM165" s="81"/>
      <c r="FN165" s="81"/>
      <c r="FO165" s="81"/>
      <c r="FP165" s="81">
        <v>136490856</v>
      </c>
      <c r="FQ165" s="81"/>
      <c r="FR165" s="81"/>
      <c r="FS165" s="81"/>
      <c r="FT165" s="81"/>
      <c r="FU165" s="81">
        <v>144592321</v>
      </c>
      <c r="FV165" s="81"/>
      <c r="FW165" s="81"/>
      <c r="FX165" s="81"/>
      <c r="FY165" s="81"/>
      <c r="FZ165" s="81">
        <v>151279164</v>
      </c>
      <c r="GA165" s="81"/>
      <c r="GB165" s="81"/>
      <c r="GC165" s="81"/>
      <c r="GD165" s="81"/>
      <c r="GE165" s="81">
        <v>149747767</v>
      </c>
      <c r="GF165" s="81"/>
      <c r="GG165" s="81"/>
      <c r="GH165" s="81"/>
      <c r="GI165" s="81"/>
      <c r="GJ165" s="81">
        <v>141182955</v>
      </c>
      <c r="GK165" s="81"/>
      <c r="GL165" s="81"/>
      <c r="GM165" s="81"/>
      <c r="GN165" s="81"/>
      <c r="GO165" s="81">
        <v>139309703</v>
      </c>
      <c r="GP165" s="81"/>
      <c r="GQ165" s="81"/>
      <c r="GR165" s="81"/>
      <c r="GS165" s="81"/>
      <c r="GT165" s="81">
        <v>138431601</v>
      </c>
      <c r="GU165" s="81"/>
      <c r="GV165" s="81"/>
      <c r="GW165" s="81"/>
      <c r="GX165" s="81"/>
      <c r="GY165" s="81">
        <v>138135382</v>
      </c>
    </row>
    <row r="166" spans="1:207" ht="14.5">
      <c r="A166" s="81" t="s">
        <v>34</v>
      </c>
      <c r="B166" s="81" t="s">
        <v>37</v>
      </c>
      <c r="C166" s="82" t="s">
        <v>20</v>
      </c>
      <c r="D166" s="88">
        <v>45017</v>
      </c>
      <c r="E166" s="88"/>
      <c r="F166" s="7" t="s">
        <v>183</v>
      </c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>
        <v>3926700</v>
      </c>
      <c r="BF166" s="81"/>
      <c r="BG166" s="81"/>
      <c r="BH166" s="81"/>
      <c r="BI166" s="81"/>
      <c r="BJ166" s="81">
        <v>4454000</v>
      </c>
      <c r="BK166" s="81"/>
      <c r="BL166" s="81"/>
      <c r="BM166" s="81"/>
      <c r="BN166" s="81"/>
      <c r="BO166" s="81">
        <v>4955800</v>
      </c>
      <c r="BP166" s="81"/>
      <c r="BQ166" s="81"/>
      <c r="BR166" s="81"/>
      <c r="BS166" s="81"/>
      <c r="BT166" s="81">
        <v>5980700</v>
      </c>
      <c r="BU166" s="81"/>
      <c r="BV166" s="81"/>
      <c r="BW166" s="81"/>
      <c r="BX166" s="81"/>
      <c r="BY166" s="81">
        <v>7349900</v>
      </c>
      <c r="BZ166" s="81"/>
      <c r="CA166" s="81"/>
      <c r="CB166" s="81"/>
      <c r="CC166" s="81"/>
      <c r="CD166" s="81">
        <v>8464700</v>
      </c>
      <c r="CE166" s="81"/>
      <c r="CF166" s="81"/>
      <c r="CG166" s="81"/>
      <c r="CH166" s="81"/>
      <c r="CI166" s="81">
        <v>9696900</v>
      </c>
      <c r="CJ166" s="81"/>
      <c r="CK166" s="81"/>
      <c r="CL166" s="81"/>
      <c r="CM166" s="81"/>
      <c r="CN166" s="81">
        <v>10110100</v>
      </c>
      <c r="CO166" s="81"/>
      <c r="CP166" s="81"/>
      <c r="CQ166" s="81"/>
      <c r="CR166" s="81"/>
      <c r="CS166" s="81">
        <v>13915400</v>
      </c>
      <c r="CT166" s="81"/>
      <c r="CU166" s="81"/>
      <c r="CV166" s="81"/>
      <c r="CW166" s="81"/>
      <c r="CX166" s="81">
        <v>17884500</v>
      </c>
      <c r="CY166" s="81"/>
      <c r="CZ166" s="81"/>
      <c r="DA166" s="81"/>
      <c r="DB166" s="81"/>
      <c r="DC166" s="81">
        <v>21113000</v>
      </c>
      <c r="DD166" s="81"/>
      <c r="DE166" s="81"/>
      <c r="DF166" s="81"/>
      <c r="DG166" s="81"/>
      <c r="DH166" s="81">
        <v>26658100</v>
      </c>
      <c r="DI166" s="81"/>
      <c r="DJ166" s="81"/>
      <c r="DK166" s="81"/>
      <c r="DL166" s="81"/>
      <c r="DM166" s="81">
        <v>31264600</v>
      </c>
      <c r="DN166" s="81"/>
      <c r="DO166" s="81"/>
      <c r="DP166" s="81"/>
      <c r="DQ166" s="81"/>
      <c r="DR166" s="81">
        <v>41957800</v>
      </c>
      <c r="DS166" s="81"/>
      <c r="DT166" s="81"/>
      <c r="DU166" s="81"/>
      <c r="DV166" s="81"/>
      <c r="DW166" s="81">
        <v>48672378</v>
      </c>
      <c r="DX166" s="81"/>
      <c r="DY166" s="81"/>
      <c r="DZ166" s="81"/>
      <c r="EA166" s="81"/>
      <c r="EB166" s="81">
        <v>60319085</v>
      </c>
      <c r="EC166" s="81"/>
      <c r="ED166" s="81"/>
      <c r="EE166" s="81"/>
      <c r="EF166" s="81"/>
      <c r="EG166" s="81">
        <v>74235092</v>
      </c>
      <c r="EH166" s="81"/>
      <c r="EI166" s="81"/>
      <c r="EJ166" s="81"/>
      <c r="EK166" s="81"/>
      <c r="EL166" s="81">
        <v>87581403</v>
      </c>
      <c r="EM166" s="81"/>
      <c r="EN166" s="81"/>
      <c r="EO166" s="81"/>
      <c r="EP166" s="81"/>
      <c r="EQ166" s="81">
        <v>96503684</v>
      </c>
      <c r="ER166" s="81"/>
      <c r="ES166" s="81"/>
      <c r="ET166" s="81"/>
      <c r="EU166" s="81"/>
      <c r="EV166" s="81">
        <v>96512278</v>
      </c>
      <c r="EW166" s="81"/>
      <c r="EX166" s="81"/>
      <c r="EY166" s="81"/>
      <c r="EZ166" s="81"/>
      <c r="FA166" s="81">
        <v>110422126</v>
      </c>
      <c r="FB166" s="81"/>
      <c r="FC166" s="81"/>
      <c r="FD166" s="81"/>
      <c r="FE166" s="81"/>
      <c r="FF166" s="81">
        <v>123667458</v>
      </c>
      <c r="FG166" s="81"/>
      <c r="FH166" s="81"/>
      <c r="FI166" s="81"/>
      <c r="FJ166" s="81"/>
      <c r="FK166" s="81">
        <v>124808433</v>
      </c>
      <c r="FL166" s="81"/>
      <c r="FM166" s="81"/>
      <c r="FN166" s="81"/>
      <c r="FO166" s="81"/>
      <c r="FP166" s="81">
        <v>123669586</v>
      </c>
      <c r="FQ166" s="81"/>
      <c r="FR166" s="81"/>
      <c r="FS166" s="81"/>
      <c r="FT166" s="81"/>
      <c r="FU166" s="81">
        <v>128381406</v>
      </c>
      <c r="FV166" s="81"/>
      <c r="FW166" s="81"/>
      <c r="FX166" s="81"/>
      <c r="FY166" s="81"/>
      <c r="FZ166" s="81">
        <v>136406014</v>
      </c>
      <c r="GA166" s="81"/>
      <c r="GB166" s="81"/>
      <c r="GC166" s="81"/>
      <c r="GD166" s="81"/>
      <c r="GE166" s="81">
        <v>143156930</v>
      </c>
      <c r="GF166" s="81"/>
      <c r="GG166" s="81"/>
      <c r="GH166" s="81"/>
      <c r="GI166" s="81"/>
      <c r="GJ166" s="81">
        <v>142044235</v>
      </c>
      <c r="GK166" s="81"/>
      <c r="GL166" s="81"/>
      <c r="GM166" s="81"/>
      <c r="GN166" s="81"/>
      <c r="GO166" s="81">
        <v>134066096</v>
      </c>
      <c r="GP166" s="81"/>
      <c r="GQ166" s="81"/>
      <c r="GR166" s="81"/>
      <c r="GS166" s="81"/>
      <c r="GT166" s="81">
        <v>132590060</v>
      </c>
      <c r="GU166" s="81"/>
      <c r="GV166" s="81"/>
      <c r="GW166" s="81"/>
      <c r="GX166" s="81"/>
      <c r="GY166" s="81">
        <v>132100391</v>
      </c>
    </row>
    <row r="167" spans="1:207" ht="14.5">
      <c r="A167" s="81" t="s">
        <v>34</v>
      </c>
      <c r="B167" s="81" t="s">
        <v>37</v>
      </c>
      <c r="C167" s="82" t="s">
        <v>20</v>
      </c>
      <c r="D167" s="88">
        <v>45017</v>
      </c>
      <c r="E167" s="88"/>
      <c r="F167" s="7" t="s">
        <v>184</v>
      </c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>
        <v>2729800</v>
      </c>
      <c r="BF167" s="81"/>
      <c r="BG167" s="81"/>
      <c r="BH167" s="81"/>
      <c r="BI167" s="81"/>
      <c r="BJ167" s="81">
        <v>2955800</v>
      </c>
      <c r="BK167" s="81"/>
      <c r="BL167" s="81"/>
      <c r="BM167" s="81"/>
      <c r="BN167" s="81"/>
      <c r="BO167" s="81">
        <v>3372900</v>
      </c>
      <c r="BP167" s="81"/>
      <c r="BQ167" s="81"/>
      <c r="BR167" s="81"/>
      <c r="BS167" s="81"/>
      <c r="BT167" s="81">
        <v>3782500</v>
      </c>
      <c r="BU167" s="81"/>
      <c r="BV167" s="81"/>
      <c r="BW167" s="81"/>
      <c r="BX167" s="81"/>
      <c r="BY167" s="81">
        <v>4573800</v>
      </c>
      <c r="BZ167" s="81"/>
      <c r="CA167" s="81"/>
      <c r="CB167" s="81"/>
      <c r="CC167" s="81"/>
      <c r="CD167" s="81">
        <v>5688400</v>
      </c>
      <c r="CE167" s="81"/>
      <c r="CF167" s="81"/>
      <c r="CG167" s="81"/>
      <c r="CH167" s="81"/>
      <c r="CI167" s="81">
        <v>6699100</v>
      </c>
      <c r="CJ167" s="81"/>
      <c r="CK167" s="81"/>
      <c r="CL167" s="81"/>
      <c r="CM167" s="81"/>
      <c r="CN167" s="81">
        <v>7787400</v>
      </c>
      <c r="CO167" s="81"/>
      <c r="CP167" s="81"/>
      <c r="CQ167" s="81"/>
      <c r="CR167" s="81"/>
      <c r="CS167" s="81">
        <v>8277200</v>
      </c>
      <c r="CT167" s="81"/>
      <c r="CU167" s="81"/>
      <c r="CV167" s="81"/>
      <c r="CW167" s="81"/>
      <c r="CX167" s="81">
        <v>11480400</v>
      </c>
      <c r="CY167" s="81"/>
      <c r="CZ167" s="81"/>
      <c r="DA167" s="81"/>
      <c r="DB167" s="81"/>
      <c r="DC167" s="81">
        <v>14870700</v>
      </c>
      <c r="DD167" s="81"/>
      <c r="DE167" s="81"/>
      <c r="DF167" s="81"/>
      <c r="DG167" s="81"/>
      <c r="DH167" s="81">
        <v>17849400</v>
      </c>
      <c r="DI167" s="81"/>
      <c r="DJ167" s="81"/>
      <c r="DK167" s="81"/>
      <c r="DL167" s="81"/>
      <c r="DM167" s="81">
        <v>22900700</v>
      </c>
      <c r="DN167" s="81"/>
      <c r="DO167" s="81"/>
      <c r="DP167" s="81"/>
      <c r="DQ167" s="81"/>
      <c r="DR167" s="81">
        <v>26992000</v>
      </c>
      <c r="DS167" s="81"/>
      <c r="DT167" s="81"/>
      <c r="DU167" s="81"/>
      <c r="DV167" s="81"/>
      <c r="DW167" s="81">
        <v>31284636</v>
      </c>
      <c r="DX167" s="81"/>
      <c r="DY167" s="81"/>
      <c r="DZ167" s="81"/>
      <c r="EA167" s="81"/>
      <c r="EB167" s="81">
        <v>41514943</v>
      </c>
      <c r="EC167" s="81"/>
      <c r="ED167" s="81"/>
      <c r="EE167" s="81"/>
      <c r="EF167" s="81"/>
      <c r="EG167" s="81">
        <v>52707882</v>
      </c>
      <c r="EH167" s="81"/>
      <c r="EI167" s="81"/>
      <c r="EJ167" s="81"/>
      <c r="EK167" s="81"/>
      <c r="EL167" s="81">
        <v>65453455</v>
      </c>
      <c r="EM167" s="81"/>
      <c r="EN167" s="81"/>
      <c r="EO167" s="81"/>
      <c r="EP167" s="81"/>
      <c r="EQ167" s="81">
        <v>77787928</v>
      </c>
      <c r="ER167" s="81"/>
      <c r="ES167" s="81"/>
      <c r="ET167" s="81"/>
      <c r="EU167" s="81"/>
      <c r="EV167" s="81">
        <v>86161875</v>
      </c>
      <c r="EW167" s="81"/>
      <c r="EX167" s="81"/>
      <c r="EY167" s="81"/>
      <c r="EZ167" s="81"/>
      <c r="FA167" s="81">
        <v>86473012</v>
      </c>
      <c r="FB167" s="81"/>
      <c r="FC167" s="81"/>
      <c r="FD167" s="81"/>
      <c r="FE167" s="81"/>
      <c r="FF167" s="81">
        <v>99479374</v>
      </c>
      <c r="FG167" s="81"/>
      <c r="FH167" s="81"/>
      <c r="FI167" s="81"/>
      <c r="FJ167" s="81"/>
      <c r="FK167" s="81">
        <v>112050662</v>
      </c>
      <c r="FL167" s="81"/>
      <c r="FM167" s="81"/>
      <c r="FN167" s="81"/>
      <c r="FO167" s="81"/>
      <c r="FP167" s="81">
        <v>113580843</v>
      </c>
      <c r="FQ167" s="81"/>
      <c r="FR167" s="81"/>
      <c r="FS167" s="81"/>
      <c r="FT167" s="81"/>
      <c r="FU167" s="81">
        <v>112904578</v>
      </c>
      <c r="FV167" s="81"/>
      <c r="FW167" s="81"/>
      <c r="FX167" s="81"/>
      <c r="FY167" s="81"/>
      <c r="FZ167" s="81">
        <v>117600352</v>
      </c>
      <c r="GA167" s="81"/>
      <c r="GB167" s="81"/>
      <c r="GC167" s="81"/>
      <c r="GD167" s="81"/>
      <c r="GE167" s="81">
        <v>125458806</v>
      </c>
      <c r="GF167" s="81"/>
      <c r="GG167" s="81"/>
      <c r="GH167" s="81"/>
      <c r="GI167" s="81"/>
      <c r="GJ167" s="81">
        <v>132218445</v>
      </c>
      <c r="GK167" s="81"/>
      <c r="GL167" s="81"/>
      <c r="GM167" s="81"/>
      <c r="GN167" s="81"/>
      <c r="GO167" s="81">
        <v>131594879</v>
      </c>
      <c r="GP167" s="81"/>
      <c r="GQ167" s="81"/>
      <c r="GR167" s="81"/>
      <c r="GS167" s="81"/>
      <c r="GT167" s="81">
        <v>124345958</v>
      </c>
      <c r="GU167" s="81"/>
      <c r="GV167" s="81"/>
      <c r="GW167" s="81"/>
      <c r="GX167" s="81"/>
      <c r="GY167" s="81">
        <v>123347484</v>
      </c>
    </row>
    <row r="168" spans="1:207" ht="14.5">
      <c r="A168" s="81" t="s">
        <v>34</v>
      </c>
      <c r="B168" s="81" t="s">
        <v>37</v>
      </c>
      <c r="C168" s="82" t="s">
        <v>20</v>
      </c>
      <c r="D168" s="88">
        <v>45017</v>
      </c>
      <c r="E168" s="88"/>
      <c r="F168" s="7" t="s">
        <v>185</v>
      </c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>
        <v>1547300</v>
      </c>
      <c r="BF168" s="81"/>
      <c r="BG168" s="81"/>
      <c r="BH168" s="81"/>
      <c r="BI168" s="81"/>
      <c r="BJ168" s="81">
        <v>1787700</v>
      </c>
      <c r="BK168" s="81"/>
      <c r="BL168" s="81"/>
      <c r="BM168" s="81"/>
      <c r="BN168" s="81"/>
      <c r="BO168" s="81">
        <v>1966300</v>
      </c>
      <c r="BP168" s="81"/>
      <c r="BQ168" s="81"/>
      <c r="BR168" s="81"/>
      <c r="BS168" s="81"/>
      <c r="BT168" s="81">
        <v>2270700</v>
      </c>
      <c r="BU168" s="81"/>
      <c r="BV168" s="81"/>
      <c r="BW168" s="81"/>
      <c r="BX168" s="81"/>
      <c r="BY168" s="81">
        <v>2540300</v>
      </c>
      <c r="BZ168" s="81"/>
      <c r="CA168" s="81"/>
      <c r="CB168" s="81"/>
      <c r="CC168" s="81"/>
      <c r="CD168" s="81">
        <v>3100400</v>
      </c>
      <c r="CE168" s="81"/>
      <c r="CF168" s="81"/>
      <c r="CG168" s="81"/>
      <c r="CH168" s="81"/>
      <c r="CI168" s="81">
        <v>4020800</v>
      </c>
      <c r="CJ168" s="81"/>
      <c r="CK168" s="81"/>
      <c r="CL168" s="81"/>
      <c r="CM168" s="81"/>
      <c r="CN168" s="81">
        <v>4750500</v>
      </c>
      <c r="CO168" s="81"/>
      <c r="CP168" s="81"/>
      <c r="CQ168" s="81"/>
      <c r="CR168" s="81"/>
      <c r="CS168" s="81">
        <v>5701300</v>
      </c>
      <c r="CT168" s="81"/>
      <c r="CU168" s="81"/>
      <c r="CV168" s="81"/>
      <c r="CW168" s="81"/>
      <c r="CX168" s="81">
        <v>6191800</v>
      </c>
      <c r="CY168" s="81"/>
      <c r="CZ168" s="81"/>
      <c r="DA168" s="81"/>
      <c r="DB168" s="81"/>
      <c r="DC168" s="81">
        <v>8734000</v>
      </c>
      <c r="DD168" s="81"/>
      <c r="DE168" s="81"/>
      <c r="DF168" s="81"/>
      <c r="DG168" s="81"/>
      <c r="DH168" s="81">
        <v>11470900</v>
      </c>
      <c r="DI168" s="81"/>
      <c r="DJ168" s="81"/>
      <c r="DK168" s="81"/>
      <c r="DL168" s="81"/>
      <c r="DM168" s="81">
        <v>14082000</v>
      </c>
      <c r="DN168" s="81"/>
      <c r="DO168" s="81"/>
      <c r="DP168" s="81"/>
      <c r="DQ168" s="81"/>
      <c r="DR168" s="81">
        <v>18144500</v>
      </c>
      <c r="DS168" s="81"/>
      <c r="DT168" s="81"/>
      <c r="DU168" s="81"/>
      <c r="DV168" s="81"/>
      <c r="DW168" s="81">
        <v>19090657</v>
      </c>
      <c r="DX168" s="81"/>
      <c r="DY168" s="81"/>
      <c r="DZ168" s="81"/>
      <c r="EA168" s="81"/>
      <c r="EB168" s="81">
        <v>24954758</v>
      </c>
      <c r="EC168" s="81"/>
      <c r="ED168" s="81"/>
      <c r="EE168" s="81"/>
      <c r="EF168" s="81"/>
      <c r="EG168" s="81">
        <v>33899205</v>
      </c>
      <c r="EH168" s="81"/>
      <c r="EI168" s="81"/>
      <c r="EJ168" s="81"/>
      <c r="EK168" s="81"/>
      <c r="EL168" s="81">
        <v>43529065</v>
      </c>
      <c r="EM168" s="81"/>
      <c r="EN168" s="81"/>
      <c r="EO168" s="81"/>
      <c r="EP168" s="81"/>
      <c r="EQ168" s="81">
        <v>54628134</v>
      </c>
      <c r="ER168" s="81"/>
      <c r="ES168" s="81"/>
      <c r="ET168" s="81"/>
      <c r="EU168" s="81"/>
      <c r="EV168" s="81">
        <v>65517445</v>
      </c>
      <c r="EW168" s="81"/>
      <c r="EX168" s="81"/>
      <c r="EY168" s="81"/>
      <c r="EZ168" s="81"/>
      <c r="FA168" s="81">
        <v>73068273</v>
      </c>
      <c r="FB168" s="81"/>
      <c r="FC168" s="81"/>
      <c r="FD168" s="81"/>
      <c r="FE168" s="81"/>
      <c r="FF168" s="81">
        <v>73717468</v>
      </c>
      <c r="FG168" s="81"/>
      <c r="FH168" s="81"/>
      <c r="FI168" s="81"/>
      <c r="FJ168" s="81"/>
      <c r="FK168" s="81">
        <v>85440024</v>
      </c>
      <c r="FL168" s="81"/>
      <c r="FM168" s="81"/>
      <c r="FN168" s="81"/>
      <c r="FO168" s="81"/>
      <c r="FP168" s="81">
        <v>97000274</v>
      </c>
      <c r="FQ168" s="81"/>
      <c r="FR168" s="81"/>
      <c r="FS168" s="81"/>
      <c r="FT168" s="81"/>
      <c r="FU168" s="81">
        <v>98928075</v>
      </c>
      <c r="FV168" s="81"/>
      <c r="FW168" s="81"/>
      <c r="FX168" s="81"/>
      <c r="FY168" s="81"/>
      <c r="FZ168" s="81">
        <v>98780449</v>
      </c>
      <c r="GA168" s="81"/>
      <c r="GB168" s="81"/>
      <c r="GC168" s="81"/>
      <c r="GD168" s="81"/>
      <c r="GE168" s="81">
        <v>103345878</v>
      </c>
      <c r="GF168" s="81"/>
      <c r="GG168" s="81"/>
      <c r="GH168" s="81"/>
      <c r="GI168" s="81"/>
      <c r="GJ168" s="81">
        <v>110872060</v>
      </c>
      <c r="GK168" s="81"/>
      <c r="GL168" s="81"/>
      <c r="GM168" s="81"/>
      <c r="GN168" s="81"/>
      <c r="GO168" s="81">
        <v>117517196</v>
      </c>
      <c r="GP168" s="81"/>
      <c r="GQ168" s="81"/>
      <c r="GR168" s="81"/>
      <c r="GS168" s="81"/>
      <c r="GT168" s="81">
        <v>117436834</v>
      </c>
      <c r="GU168" s="81"/>
      <c r="GV168" s="81"/>
      <c r="GW168" s="81"/>
      <c r="GX168" s="81"/>
      <c r="GY168" s="81">
        <v>111103382</v>
      </c>
    </row>
    <row r="169" spans="1:207" ht="14.5">
      <c r="A169" s="81" t="s">
        <v>34</v>
      </c>
      <c r="B169" s="81" t="s">
        <v>37</v>
      </c>
      <c r="C169" s="82" t="s">
        <v>20</v>
      </c>
      <c r="D169" s="88">
        <v>45017</v>
      </c>
      <c r="E169" s="88"/>
      <c r="F169" s="7" t="s">
        <v>186</v>
      </c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>
        <v>879500</v>
      </c>
      <c r="BF169" s="81"/>
      <c r="BG169" s="81"/>
      <c r="BH169" s="81"/>
      <c r="BI169" s="81"/>
      <c r="BJ169" s="81">
        <v>1115300</v>
      </c>
      <c r="BK169" s="81"/>
      <c r="BL169" s="81"/>
      <c r="BM169" s="81"/>
      <c r="BN169" s="81"/>
      <c r="BO169" s="81">
        <v>1362400</v>
      </c>
      <c r="BP169" s="81"/>
      <c r="BQ169" s="81"/>
      <c r="BR169" s="81"/>
      <c r="BS169" s="81"/>
      <c r="BT169" s="81">
        <v>1560300</v>
      </c>
      <c r="BU169" s="81"/>
      <c r="BV169" s="81"/>
      <c r="BW169" s="81"/>
      <c r="BX169" s="81"/>
      <c r="BY169" s="81">
        <v>1832700</v>
      </c>
      <c r="BZ169" s="81"/>
      <c r="CA169" s="81"/>
      <c r="CB169" s="81"/>
      <c r="CC169" s="81"/>
      <c r="CD169" s="81">
        <v>2133200</v>
      </c>
      <c r="CE169" s="81"/>
      <c r="CF169" s="81"/>
      <c r="CG169" s="81"/>
      <c r="CH169" s="81"/>
      <c r="CI169" s="81">
        <v>2594400</v>
      </c>
      <c r="CJ169" s="81"/>
      <c r="CK169" s="81"/>
      <c r="CL169" s="81"/>
      <c r="CM169" s="81"/>
      <c r="CN169" s="81">
        <v>3389800</v>
      </c>
      <c r="CO169" s="81"/>
      <c r="CP169" s="81"/>
      <c r="CQ169" s="81"/>
      <c r="CR169" s="81"/>
      <c r="CS169" s="81">
        <v>2859900</v>
      </c>
      <c r="CT169" s="81"/>
      <c r="CU169" s="81"/>
      <c r="CV169" s="81"/>
      <c r="CW169" s="81"/>
      <c r="CX169" s="81">
        <v>3556000</v>
      </c>
      <c r="CY169" s="81"/>
      <c r="CZ169" s="81"/>
      <c r="DA169" s="81"/>
      <c r="DB169" s="81"/>
      <c r="DC169" s="81">
        <v>4057700</v>
      </c>
      <c r="DD169" s="81"/>
      <c r="DE169" s="81"/>
      <c r="DF169" s="81"/>
      <c r="DG169" s="81"/>
      <c r="DH169" s="81">
        <v>5873000</v>
      </c>
      <c r="DI169" s="81"/>
      <c r="DJ169" s="81"/>
      <c r="DK169" s="81"/>
      <c r="DL169" s="81"/>
      <c r="DM169" s="81">
        <v>8028300</v>
      </c>
      <c r="DN169" s="81"/>
      <c r="DO169" s="81"/>
      <c r="DP169" s="81"/>
      <c r="DQ169" s="81"/>
      <c r="DR169" s="81">
        <v>9904400</v>
      </c>
      <c r="DS169" s="81"/>
      <c r="DT169" s="81"/>
      <c r="DU169" s="81"/>
      <c r="DV169" s="81"/>
      <c r="DW169" s="81">
        <v>11453741</v>
      </c>
      <c r="DX169" s="81"/>
      <c r="DY169" s="81"/>
      <c r="DZ169" s="81"/>
      <c r="EA169" s="81"/>
      <c r="EB169" s="81">
        <v>13594887</v>
      </c>
      <c r="EC169" s="81"/>
      <c r="ED169" s="81"/>
      <c r="EE169" s="81"/>
      <c r="EF169" s="81"/>
      <c r="EG169" s="81">
        <v>18423493</v>
      </c>
      <c r="EH169" s="81"/>
      <c r="EI169" s="81"/>
      <c r="EJ169" s="81"/>
      <c r="EK169" s="81"/>
      <c r="EL169" s="81">
        <v>25157416</v>
      </c>
      <c r="EM169" s="81"/>
      <c r="EN169" s="81"/>
      <c r="EO169" s="81"/>
      <c r="EP169" s="81"/>
      <c r="EQ169" s="81">
        <v>32726388</v>
      </c>
      <c r="ER169" s="81"/>
      <c r="ES169" s="81"/>
      <c r="ET169" s="81"/>
      <c r="EU169" s="81"/>
      <c r="EV169" s="81">
        <v>41617916</v>
      </c>
      <c r="EW169" s="81"/>
      <c r="EX169" s="81"/>
      <c r="EY169" s="81"/>
      <c r="EZ169" s="81"/>
      <c r="FA169" s="81">
        <v>50483016</v>
      </c>
      <c r="FB169" s="81"/>
      <c r="FC169" s="81"/>
      <c r="FD169" s="81"/>
      <c r="FE169" s="81"/>
      <c r="FF169" s="81">
        <v>56863791</v>
      </c>
      <c r="FG169" s="81"/>
      <c r="FH169" s="81"/>
      <c r="FI169" s="81"/>
      <c r="FJ169" s="81"/>
      <c r="FK169" s="81">
        <v>57860499</v>
      </c>
      <c r="FL169" s="81"/>
      <c r="FM169" s="81"/>
      <c r="FN169" s="81"/>
      <c r="FO169" s="81"/>
      <c r="FP169" s="81">
        <v>67793844</v>
      </c>
      <c r="FQ169" s="81"/>
      <c r="FR169" s="81"/>
      <c r="FS169" s="81"/>
      <c r="FT169" s="81"/>
      <c r="FU169" s="81">
        <v>77842268</v>
      </c>
      <c r="FV169" s="81"/>
      <c r="FW169" s="81"/>
      <c r="FX169" s="81"/>
      <c r="FY169" s="81"/>
      <c r="FZ169" s="81">
        <v>80154861</v>
      </c>
      <c r="GA169" s="81"/>
      <c r="GB169" s="81"/>
      <c r="GC169" s="81"/>
      <c r="GD169" s="81"/>
      <c r="GE169" s="81">
        <v>80583162</v>
      </c>
      <c r="GF169" s="81"/>
      <c r="GG169" s="81"/>
      <c r="GH169" s="81"/>
      <c r="GI169" s="81"/>
      <c r="GJ169" s="81">
        <v>84867965</v>
      </c>
      <c r="GK169" s="81"/>
      <c r="GL169" s="81"/>
      <c r="GM169" s="81"/>
      <c r="GN169" s="81"/>
      <c r="GO169" s="81">
        <v>91811961</v>
      </c>
      <c r="GP169" s="81"/>
      <c r="GQ169" s="81"/>
      <c r="GR169" s="81"/>
      <c r="GS169" s="81"/>
      <c r="GT169" s="81">
        <v>98126134</v>
      </c>
      <c r="GU169" s="81"/>
      <c r="GV169" s="81"/>
      <c r="GW169" s="81"/>
      <c r="GX169" s="81"/>
      <c r="GY169" s="81">
        <v>98651485</v>
      </c>
    </row>
    <row r="170" spans="1:207" ht="14.5">
      <c r="A170" s="81" t="s">
        <v>34</v>
      </c>
      <c r="B170" s="81" t="s">
        <v>37</v>
      </c>
      <c r="C170" s="82" t="s">
        <v>20</v>
      </c>
      <c r="D170" s="88">
        <v>45017</v>
      </c>
      <c r="E170" s="88"/>
      <c r="F170" s="7" t="s">
        <v>187</v>
      </c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>
        <v>206300</v>
      </c>
      <c r="BF170" s="81"/>
      <c r="BG170" s="81"/>
      <c r="BH170" s="81"/>
      <c r="BI170" s="81"/>
      <c r="BJ170" s="81">
        <v>224800</v>
      </c>
      <c r="BK170" s="81"/>
      <c r="BL170" s="81"/>
      <c r="BM170" s="81"/>
      <c r="BN170" s="81"/>
      <c r="BO170" s="81">
        <v>307000</v>
      </c>
      <c r="BP170" s="81"/>
      <c r="BQ170" s="81"/>
      <c r="BR170" s="81"/>
      <c r="BS170" s="81"/>
      <c r="BT170" s="81">
        <v>373700</v>
      </c>
      <c r="BU170" s="81"/>
      <c r="BV170" s="81"/>
      <c r="BW170" s="81"/>
      <c r="BX170" s="81"/>
      <c r="BY170" s="81">
        <v>427600</v>
      </c>
      <c r="BZ170" s="81"/>
      <c r="CA170" s="81"/>
      <c r="CB170" s="81"/>
      <c r="CC170" s="81"/>
      <c r="CD170" s="81">
        <v>514200</v>
      </c>
      <c r="CE170" s="81"/>
      <c r="CF170" s="81"/>
      <c r="CG170" s="81"/>
      <c r="CH170" s="81"/>
      <c r="CI170" s="81">
        <v>607700</v>
      </c>
      <c r="CJ170" s="81"/>
      <c r="CK170" s="81"/>
      <c r="CL170" s="81"/>
      <c r="CM170" s="81"/>
      <c r="CN170" s="81">
        <v>753300</v>
      </c>
      <c r="CO170" s="81"/>
      <c r="CP170" s="81"/>
      <c r="CQ170" s="81"/>
      <c r="CR170" s="81"/>
      <c r="CS170" s="81">
        <v>1072200</v>
      </c>
      <c r="CT170" s="81"/>
      <c r="CU170" s="81"/>
      <c r="CV170" s="81"/>
      <c r="CW170" s="81"/>
      <c r="CX170" s="81">
        <v>1379000</v>
      </c>
      <c r="CY170" s="81"/>
      <c r="CZ170" s="81"/>
      <c r="DA170" s="81"/>
      <c r="DB170" s="81"/>
      <c r="DC170" s="81">
        <v>1795100</v>
      </c>
      <c r="DD170" s="81"/>
      <c r="DE170" s="81"/>
      <c r="DF170" s="81"/>
      <c r="DG170" s="81"/>
      <c r="DH170" s="81">
        <v>2179900</v>
      </c>
      <c r="DI170" s="81"/>
      <c r="DJ170" s="81"/>
      <c r="DK170" s="81"/>
      <c r="DL170" s="81"/>
      <c r="DM170" s="81">
        <v>3313800</v>
      </c>
      <c r="DN170" s="81"/>
      <c r="DO170" s="81"/>
      <c r="DP170" s="81"/>
      <c r="DQ170" s="81"/>
      <c r="DR170" s="81">
        <v>4584500</v>
      </c>
      <c r="DS170" s="81"/>
      <c r="DT170" s="81"/>
      <c r="DU170" s="81"/>
      <c r="DV170" s="81"/>
      <c r="DW170" s="81">
        <v>5350738</v>
      </c>
      <c r="DX170" s="81"/>
      <c r="DY170" s="81"/>
      <c r="DZ170" s="81"/>
      <c r="EA170" s="81"/>
      <c r="EB170" s="81">
        <v>6662035</v>
      </c>
      <c r="EC170" s="81"/>
      <c r="ED170" s="81"/>
      <c r="EE170" s="81"/>
      <c r="EF170" s="81"/>
      <c r="EG170" s="81">
        <v>8390694</v>
      </c>
      <c r="EH170" s="81"/>
      <c r="EI170" s="81"/>
      <c r="EJ170" s="81"/>
      <c r="EK170" s="81"/>
      <c r="EL170" s="81">
        <v>11551707</v>
      </c>
      <c r="EM170" s="81"/>
      <c r="EN170" s="81"/>
      <c r="EO170" s="81"/>
      <c r="EP170" s="81"/>
      <c r="EQ170" s="81">
        <v>15842071</v>
      </c>
      <c r="ER170" s="81"/>
      <c r="ES170" s="81"/>
      <c r="ET170" s="81"/>
      <c r="EU170" s="81"/>
      <c r="EV170" s="81">
        <v>20952648</v>
      </c>
      <c r="EW170" s="81"/>
      <c r="EX170" s="81"/>
      <c r="EY170" s="81"/>
      <c r="EZ170" s="81"/>
      <c r="FA170" s="81">
        <v>27085034</v>
      </c>
      <c r="FB170" s="81"/>
      <c r="FC170" s="81"/>
      <c r="FD170" s="81"/>
      <c r="FE170" s="81"/>
      <c r="FF170" s="81">
        <v>33344347</v>
      </c>
      <c r="FG170" s="81"/>
      <c r="FH170" s="81"/>
      <c r="FI170" s="81"/>
      <c r="FJ170" s="81"/>
      <c r="FK170" s="81">
        <v>38130409</v>
      </c>
      <c r="FL170" s="81"/>
      <c r="FM170" s="81"/>
      <c r="FN170" s="81"/>
      <c r="FO170" s="81"/>
      <c r="FP170" s="81">
        <v>39400973</v>
      </c>
      <c r="FQ170" s="81"/>
      <c r="FR170" s="81"/>
      <c r="FS170" s="81"/>
      <c r="FT170" s="81"/>
      <c r="FU170" s="81">
        <v>46941168</v>
      </c>
      <c r="FV170" s="81"/>
      <c r="FW170" s="81"/>
      <c r="FX170" s="81"/>
      <c r="FY170" s="81"/>
      <c r="FZ170" s="81">
        <v>54828272</v>
      </c>
      <c r="GA170" s="81"/>
      <c r="GB170" s="81"/>
      <c r="GC170" s="81"/>
      <c r="GD170" s="81"/>
      <c r="GE170" s="81">
        <v>57386102</v>
      </c>
      <c r="GF170" s="81"/>
      <c r="GG170" s="81"/>
      <c r="GH170" s="81"/>
      <c r="GI170" s="81"/>
      <c r="GJ170" s="81">
        <v>58411661</v>
      </c>
      <c r="GK170" s="81"/>
      <c r="GL170" s="81"/>
      <c r="GM170" s="81"/>
      <c r="GN170" s="81"/>
      <c r="GO170" s="81">
        <v>62247225</v>
      </c>
      <c r="GP170" s="81"/>
      <c r="GQ170" s="81"/>
      <c r="GR170" s="81"/>
      <c r="GS170" s="81"/>
      <c r="GT170" s="81">
        <v>68295734</v>
      </c>
      <c r="GU170" s="81"/>
      <c r="GV170" s="81"/>
      <c r="GW170" s="81"/>
      <c r="GX170" s="81"/>
      <c r="GY170" s="81">
        <v>73961303</v>
      </c>
    </row>
    <row r="171" spans="1:207" ht="14.5">
      <c r="A171" s="81" t="s">
        <v>34</v>
      </c>
      <c r="B171" s="81" t="s">
        <v>37</v>
      </c>
      <c r="C171" s="82" t="s">
        <v>20</v>
      </c>
      <c r="D171" s="88">
        <v>45017</v>
      </c>
      <c r="E171" s="88"/>
      <c r="F171" s="7" t="s">
        <v>188</v>
      </c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>
        <v>45800</v>
      </c>
      <c r="BF171" s="81"/>
      <c r="BG171" s="81"/>
      <c r="BH171" s="81"/>
      <c r="BI171" s="81"/>
      <c r="BJ171" s="81">
        <v>48700</v>
      </c>
      <c r="BK171" s="81"/>
      <c r="BL171" s="81"/>
      <c r="BM171" s="81"/>
      <c r="BN171" s="81"/>
      <c r="BO171" s="81">
        <v>54000</v>
      </c>
      <c r="BP171" s="81"/>
      <c r="BQ171" s="81"/>
      <c r="BR171" s="81"/>
      <c r="BS171" s="81"/>
      <c r="BT171" s="81">
        <v>77100</v>
      </c>
      <c r="BU171" s="81"/>
      <c r="BV171" s="81"/>
      <c r="BW171" s="81"/>
      <c r="BX171" s="81"/>
      <c r="BY171" s="81">
        <v>98000</v>
      </c>
      <c r="BZ171" s="81"/>
      <c r="CA171" s="81"/>
      <c r="CB171" s="81"/>
      <c r="CC171" s="81"/>
      <c r="CD171" s="81">
        <v>118300</v>
      </c>
      <c r="CE171" s="81"/>
      <c r="CF171" s="81"/>
      <c r="CG171" s="81"/>
      <c r="CH171" s="81"/>
      <c r="CI171" s="81">
        <v>150300</v>
      </c>
      <c r="CJ171" s="81"/>
      <c r="CK171" s="81"/>
      <c r="CL171" s="81"/>
      <c r="CM171" s="81"/>
      <c r="CN171" s="81">
        <v>187700</v>
      </c>
      <c r="CO171" s="81"/>
      <c r="CP171" s="81"/>
      <c r="CQ171" s="81"/>
      <c r="CR171" s="81"/>
      <c r="CS171" s="81">
        <v>241600</v>
      </c>
      <c r="CT171" s="81"/>
      <c r="CU171" s="81"/>
      <c r="CV171" s="81"/>
      <c r="CW171" s="81"/>
      <c r="CX171" s="81">
        <v>357100</v>
      </c>
      <c r="CY171" s="81"/>
      <c r="CZ171" s="81"/>
      <c r="DA171" s="81"/>
      <c r="DB171" s="81"/>
      <c r="DC171" s="81">
        <v>476700</v>
      </c>
      <c r="DD171" s="81"/>
      <c r="DE171" s="81"/>
      <c r="DF171" s="81"/>
      <c r="DG171" s="81"/>
      <c r="DH171" s="81">
        <v>667000</v>
      </c>
      <c r="DI171" s="81"/>
      <c r="DJ171" s="81"/>
      <c r="DK171" s="81"/>
      <c r="DL171" s="81"/>
      <c r="DM171" s="81">
        <v>880800</v>
      </c>
      <c r="DN171" s="81"/>
      <c r="DO171" s="81"/>
      <c r="DP171" s="81"/>
      <c r="DQ171" s="81"/>
      <c r="DR171" s="81">
        <v>1371600</v>
      </c>
      <c r="DS171" s="81"/>
      <c r="DT171" s="81"/>
      <c r="DU171" s="81"/>
      <c r="DV171" s="81"/>
      <c r="DW171" s="81">
        <v>1848648</v>
      </c>
      <c r="DX171" s="81"/>
      <c r="DY171" s="81"/>
      <c r="DZ171" s="81"/>
      <c r="EA171" s="81"/>
      <c r="EB171" s="81">
        <v>2340183</v>
      </c>
      <c r="EC171" s="81"/>
      <c r="ED171" s="81"/>
      <c r="EE171" s="81"/>
      <c r="EF171" s="81"/>
      <c r="EG171" s="81">
        <v>3042549</v>
      </c>
      <c r="EH171" s="81"/>
      <c r="EI171" s="81"/>
      <c r="EJ171" s="81"/>
      <c r="EK171" s="81"/>
      <c r="EL171" s="81">
        <v>3936035</v>
      </c>
      <c r="EM171" s="81"/>
      <c r="EN171" s="81"/>
      <c r="EO171" s="81"/>
      <c r="EP171" s="81"/>
      <c r="EQ171" s="81">
        <v>5518173</v>
      </c>
      <c r="ER171" s="81"/>
      <c r="ES171" s="81"/>
      <c r="ET171" s="81"/>
      <c r="EU171" s="81"/>
      <c r="EV171" s="81">
        <v>7618545</v>
      </c>
      <c r="EW171" s="81"/>
      <c r="EX171" s="81"/>
      <c r="EY171" s="81"/>
      <c r="EZ171" s="81"/>
      <c r="FA171" s="81">
        <v>10289743</v>
      </c>
      <c r="FB171" s="81"/>
      <c r="FC171" s="81"/>
      <c r="FD171" s="81"/>
      <c r="FE171" s="81"/>
      <c r="FF171" s="81">
        <v>13582252</v>
      </c>
      <c r="FG171" s="81"/>
      <c r="FH171" s="81"/>
      <c r="FI171" s="81"/>
      <c r="FJ171" s="81"/>
      <c r="FK171" s="81">
        <v>17045231</v>
      </c>
      <c r="FL171" s="81"/>
      <c r="FM171" s="81"/>
      <c r="FN171" s="81"/>
      <c r="FO171" s="81"/>
      <c r="FP171" s="81">
        <v>19955508</v>
      </c>
      <c r="FQ171" s="81"/>
      <c r="FR171" s="81"/>
      <c r="FS171" s="81"/>
      <c r="FT171" s="81"/>
      <c r="FU171" s="81">
        <v>21191455</v>
      </c>
      <c r="FV171" s="81"/>
      <c r="FW171" s="81"/>
      <c r="FX171" s="81"/>
      <c r="FY171" s="81"/>
      <c r="FZ171" s="81">
        <v>25898334</v>
      </c>
      <c r="GA171" s="81"/>
      <c r="GB171" s="81"/>
      <c r="GC171" s="81"/>
      <c r="GD171" s="81"/>
      <c r="GE171" s="81">
        <v>31042691</v>
      </c>
      <c r="GF171" s="81"/>
      <c r="GG171" s="81"/>
      <c r="GH171" s="81"/>
      <c r="GI171" s="81"/>
      <c r="GJ171" s="81">
        <v>33426170</v>
      </c>
      <c r="GK171" s="81"/>
      <c r="GL171" s="81"/>
      <c r="GM171" s="81"/>
      <c r="GN171" s="81"/>
      <c r="GO171" s="81">
        <v>34829907</v>
      </c>
      <c r="GP171" s="81"/>
      <c r="GQ171" s="81"/>
      <c r="GR171" s="81"/>
      <c r="GS171" s="81"/>
      <c r="GT171" s="81">
        <v>37977173</v>
      </c>
      <c r="GU171" s="81"/>
      <c r="GV171" s="81"/>
      <c r="GW171" s="81"/>
      <c r="GX171" s="81"/>
      <c r="GY171" s="81">
        <v>42644536</v>
      </c>
    </row>
    <row r="172" spans="1:207" ht="14.5">
      <c r="A172" s="81" t="s">
        <v>34</v>
      </c>
      <c r="B172" s="81" t="s">
        <v>37</v>
      </c>
      <c r="C172" s="82" t="s">
        <v>20</v>
      </c>
      <c r="D172" s="88">
        <v>45017</v>
      </c>
      <c r="E172" s="88"/>
      <c r="F172" s="7" t="s">
        <v>189</v>
      </c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>
        <v>6200</v>
      </c>
      <c r="BF172" s="81"/>
      <c r="BG172" s="81"/>
      <c r="BH172" s="81"/>
      <c r="BI172" s="81"/>
      <c r="BJ172" s="81">
        <v>6500</v>
      </c>
      <c r="BK172" s="81"/>
      <c r="BL172" s="81"/>
      <c r="BM172" s="81"/>
      <c r="BN172" s="81"/>
      <c r="BO172" s="81">
        <v>6800</v>
      </c>
      <c r="BP172" s="81"/>
      <c r="BQ172" s="81"/>
      <c r="BR172" s="81"/>
      <c r="BS172" s="81"/>
      <c r="BT172" s="81">
        <v>8100</v>
      </c>
      <c r="BU172" s="81"/>
      <c r="BV172" s="81"/>
      <c r="BW172" s="81"/>
      <c r="BX172" s="81"/>
      <c r="BY172" s="81">
        <v>12100</v>
      </c>
      <c r="BZ172" s="81"/>
      <c r="CA172" s="81"/>
      <c r="CB172" s="81"/>
      <c r="CC172" s="81"/>
      <c r="CD172" s="81">
        <v>16300</v>
      </c>
      <c r="CE172" s="81"/>
      <c r="CF172" s="81"/>
      <c r="CG172" s="81"/>
      <c r="CH172" s="81"/>
      <c r="CI172" s="81">
        <v>21200</v>
      </c>
      <c r="CJ172" s="81"/>
      <c r="CK172" s="81"/>
      <c r="CL172" s="81"/>
      <c r="CM172" s="81"/>
      <c r="CN172" s="81">
        <v>29700</v>
      </c>
      <c r="CO172" s="81"/>
      <c r="CP172" s="81"/>
      <c r="CQ172" s="81"/>
      <c r="CR172" s="81"/>
      <c r="CS172" s="81">
        <v>38700</v>
      </c>
      <c r="CT172" s="81"/>
      <c r="CU172" s="81"/>
      <c r="CV172" s="81"/>
      <c r="CW172" s="81"/>
      <c r="CX172" s="81">
        <v>49800</v>
      </c>
      <c r="CY172" s="81"/>
      <c r="CZ172" s="81"/>
      <c r="DA172" s="81"/>
      <c r="DB172" s="81"/>
      <c r="DC172" s="81">
        <v>74400</v>
      </c>
      <c r="DD172" s="81"/>
      <c r="DE172" s="81"/>
      <c r="DF172" s="81"/>
      <c r="DG172" s="81"/>
      <c r="DH172" s="81">
        <v>107400</v>
      </c>
      <c r="DI172" s="81"/>
      <c r="DJ172" s="81"/>
      <c r="DK172" s="81"/>
      <c r="DL172" s="81"/>
      <c r="DM172" s="81">
        <v>166500</v>
      </c>
      <c r="DN172" s="81"/>
      <c r="DO172" s="81"/>
      <c r="DP172" s="81"/>
      <c r="DQ172" s="81"/>
      <c r="DR172" s="81">
        <v>224700</v>
      </c>
      <c r="DS172" s="81"/>
      <c r="DT172" s="81"/>
      <c r="DU172" s="81"/>
      <c r="DV172" s="81"/>
      <c r="DW172" s="81">
        <v>357722</v>
      </c>
      <c r="DX172" s="81"/>
      <c r="DY172" s="81"/>
      <c r="DZ172" s="81"/>
      <c r="EA172" s="81"/>
      <c r="EB172" s="81">
        <v>532272</v>
      </c>
      <c r="EC172" s="81"/>
      <c r="ED172" s="81"/>
      <c r="EE172" s="81"/>
      <c r="EF172" s="81"/>
      <c r="EG172" s="81">
        <v>676077</v>
      </c>
      <c r="EH172" s="81"/>
      <c r="EI172" s="81"/>
      <c r="EJ172" s="81"/>
      <c r="EK172" s="81"/>
      <c r="EL172" s="81">
        <v>895243</v>
      </c>
      <c r="EM172" s="81"/>
      <c r="EN172" s="81"/>
      <c r="EO172" s="81"/>
      <c r="EP172" s="81"/>
      <c r="EQ172" s="81">
        <v>1184806</v>
      </c>
      <c r="ER172" s="81"/>
      <c r="ES172" s="81"/>
      <c r="ET172" s="81"/>
      <c r="EU172" s="81"/>
      <c r="EV172" s="81">
        <v>1697189</v>
      </c>
      <c r="EW172" s="81"/>
      <c r="EX172" s="81"/>
      <c r="EY172" s="81"/>
      <c r="EZ172" s="81"/>
      <c r="FA172" s="81">
        <v>2354316</v>
      </c>
      <c r="FB172" s="81"/>
      <c r="FC172" s="81"/>
      <c r="FD172" s="81"/>
      <c r="FE172" s="81"/>
      <c r="FF172" s="81">
        <v>3249290</v>
      </c>
      <c r="FG172" s="81"/>
      <c r="FH172" s="81"/>
      <c r="FI172" s="81"/>
      <c r="FJ172" s="81"/>
      <c r="FK172" s="81">
        <v>4391000</v>
      </c>
      <c r="FL172" s="81"/>
      <c r="FM172" s="81"/>
      <c r="FN172" s="81"/>
      <c r="FO172" s="81"/>
      <c r="FP172" s="81">
        <v>5635457</v>
      </c>
      <c r="FQ172" s="81"/>
      <c r="FR172" s="81"/>
      <c r="FS172" s="81"/>
      <c r="FT172" s="81"/>
      <c r="FU172" s="81">
        <v>6828515</v>
      </c>
      <c r="FV172" s="81"/>
      <c r="FW172" s="81"/>
      <c r="FX172" s="81"/>
      <c r="FY172" s="81"/>
      <c r="FZ172" s="81">
        <v>7603954</v>
      </c>
      <c r="GA172" s="81"/>
      <c r="GB172" s="81"/>
      <c r="GC172" s="81"/>
      <c r="GD172" s="81"/>
      <c r="GE172" s="81">
        <v>9654154</v>
      </c>
      <c r="GF172" s="81"/>
      <c r="GG172" s="81"/>
      <c r="GH172" s="81"/>
      <c r="GI172" s="81"/>
      <c r="GJ172" s="81">
        <v>12022794</v>
      </c>
      <c r="GK172" s="81"/>
      <c r="GL172" s="81"/>
      <c r="GM172" s="81"/>
      <c r="GN172" s="81"/>
      <c r="GO172" s="81">
        <v>13605306</v>
      </c>
      <c r="GP172" s="81"/>
      <c r="GQ172" s="81"/>
      <c r="GR172" s="81"/>
      <c r="GS172" s="81"/>
      <c r="GT172" s="81">
        <v>14862949</v>
      </c>
      <c r="GU172" s="81"/>
      <c r="GV172" s="81"/>
      <c r="GW172" s="81"/>
      <c r="GX172" s="81"/>
      <c r="GY172" s="81">
        <v>16809840</v>
      </c>
    </row>
    <row r="173" spans="1:207" ht="14.5">
      <c r="A173" s="81" t="s">
        <v>34</v>
      </c>
      <c r="B173" s="81" t="s">
        <v>37</v>
      </c>
      <c r="C173" s="82" t="s">
        <v>20</v>
      </c>
      <c r="D173" s="88">
        <v>45017</v>
      </c>
      <c r="E173" s="88"/>
      <c r="F173" s="7" t="s">
        <v>190</v>
      </c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>
        <v>500</v>
      </c>
      <c r="BF173" s="81"/>
      <c r="BG173" s="81"/>
      <c r="BH173" s="81"/>
      <c r="BI173" s="81"/>
      <c r="BJ173" s="81">
        <v>500</v>
      </c>
      <c r="BK173" s="81"/>
      <c r="BL173" s="81"/>
      <c r="BM173" s="81"/>
      <c r="BN173" s="81"/>
      <c r="BO173" s="81">
        <v>500</v>
      </c>
      <c r="BP173" s="81"/>
      <c r="BQ173" s="81"/>
      <c r="BR173" s="81"/>
      <c r="BS173" s="81"/>
      <c r="BT173" s="81">
        <v>600</v>
      </c>
      <c r="BU173" s="81"/>
      <c r="BV173" s="81"/>
      <c r="BW173" s="81"/>
      <c r="BX173" s="81"/>
      <c r="BY173" s="81">
        <v>700</v>
      </c>
      <c r="BZ173" s="81"/>
      <c r="CA173" s="81"/>
      <c r="CB173" s="81"/>
      <c r="CC173" s="81"/>
      <c r="CD173" s="81">
        <v>1200</v>
      </c>
      <c r="CE173" s="81"/>
      <c r="CF173" s="81"/>
      <c r="CG173" s="81"/>
      <c r="CH173" s="81"/>
      <c r="CI173" s="81">
        <v>1700</v>
      </c>
      <c r="CJ173" s="81"/>
      <c r="CK173" s="81"/>
      <c r="CL173" s="81"/>
      <c r="CM173" s="81"/>
      <c r="CN173" s="81">
        <v>2600</v>
      </c>
      <c r="CO173" s="81"/>
      <c r="CP173" s="81"/>
      <c r="CQ173" s="81"/>
      <c r="CR173" s="81"/>
      <c r="CS173" s="81">
        <v>3800</v>
      </c>
      <c r="CT173" s="81"/>
      <c r="CU173" s="81"/>
      <c r="CV173" s="81"/>
      <c r="CW173" s="81"/>
      <c r="CX173" s="81">
        <v>5000</v>
      </c>
      <c r="CY173" s="81"/>
      <c r="CZ173" s="81"/>
      <c r="DA173" s="81"/>
      <c r="DB173" s="81"/>
      <c r="DC173" s="81">
        <v>6200</v>
      </c>
      <c r="DD173" s="81"/>
      <c r="DE173" s="81"/>
      <c r="DF173" s="81"/>
      <c r="DG173" s="81"/>
      <c r="DH173" s="81">
        <v>9500</v>
      </c>
      <c r="DI173" s="81"/>
      <c r="DJ173" s="81"/>
      <c r="DK173" s="81"/>
      <c r="DL173" s="81"/>
      <c r="DM173" s="81">
        <v>15200</v>
      </c>
      <c r="DN173" s="81"/>
      <c r="DO173" s="81"/>
      <c r="DP173" s="81"/>
      <c r="DQ173" s="81"/>
      <c r="DR173" s="81">
        <v>22100</v>
      </c>
      <c r="DS173" s="81"/>
      <c r="DT173" s="81"/>
      <c r="DU173" s="81"/>
      <c r="DV173" s="81"/>
      <c r="DW173" s="81">
        <v>34463</v>
      </c>
      <c r="DX173" s="81"/>
      <c r="DY173" s="81"/>
      <c r="DZ173" s="81"/>
      <c r="EA173" s="81"/>
      <c r="EB173" s="81">
        <v>54195</v>
      </c>
      <c r="EC173" s="81"/>
      <c r="ED173" s="81"/>
      <c r="EE173" s="81"/>
      <c r="EF173" s="81"/>
      <c r="EG173" s="81">
        <v>84157</v>
      </c>
      <c r="EH173" s="81"/>
      <c r="EI173" s="81"/>
      <c r="EJ173" s="81"/>
      <c r="EK173" s="81"/>
      <c r="EL173" s="81">
        <v>110032</v>
      </c>
      <c r="EM173" s="81"/>
      <c r="EN173" s="81"/>
      <c r="EO173" s="81"/>
      <c r="EP173" s="81"/>
      <c r="EQ173" s="81">
        <v>146213</v>
      </c>
      <c r="ER173" s="81"/>
      <c r="ES173" s="81"/>
      <c r="ET173" s="81"/>
      <c r="EU173" s="81"/>
      <c r="EV173" s="81">
        <v>197298</v>
      </c>
      <c r="EW173" s="81"/>
      <c r="EX173" s="81"/>
      <c r="EY173" s="81"/>
      <c r="EZ173" s="81"/>
      <c r="FA173" s="81">
        <v>286754</v>
      </c>
      <c r="FB173" s="81"/>
      <c r="FC173" s="81"/>
      <c r="FD173" s="81"/>
      <c r="FE173" s="81"/>
      <c r="FF173" s="81">
        <v>399989</v>
      </c>
      <c r="FG173" s="81"/>
      <c r="FH173" s="81"/>
      <c r="FI173" s="81"/>
      <c r="FJ173" s="81"/>
      <c r="FK173" s="81">
        <v>561271</v>
      </c>
      <c r="FL173" s="81"/>
      <c r="FM173" s="81"/>
      <c r="FN173" s="81"/>
      <c r="FO173" s="81"/>
      <c r="FP173" s="81">
        <v>772304</v>
      </c>
      <c r="FQ173" s="81"/>
      <c r="FR173" s="81"/>
      <c r="FS173" s="81"/>
      <c r="FT173" s="81"/>
      <c r="FU173" s="81">
        <v>1007379</v>
      </c>
      <c r="FV173" s="81"/>
      <c r="FW173" s="81"/>
      <c r="FX173" s="81"/>
      <c r="FY173" s="81"/>
      <c r="FZ173" s="81">
        <v>1266062</v>
      </c>
      <c r="GA173" s="81"/>
      <c r="GB173" s="81"/>
      <c r="GC173" s="81"/>
      <c r="GD173" s="81"/>
      <c r="GE173" s="81">
        <v>1504503</v>
      </c>
      <c r="GF173" s="81"/>
      <c r="GG173" s="81"/>
      <c r="GH173" s="81"/>
      <c r="GI173" s="81"/>
      <c r="GJ173" s="81">
        <v>1990571</v>
      </c>
      <c r="GK173" s="81"/>
      <c r="GL173" s="81"/>
      <c r="GM173" s="81"/>
      <c r="GN173" s="81"/>
      <c r="GO173" s="81">
        <v>2606761</v>
      </c>
      <c r="GP173" s="81"/>
      <c r="GQ173" s="81"/>
      <c r="GR173" s="81"/>
      <c r="GS173" s="81"/>
      <c r="GT173" s="81">
        <v>3182786</v>
      </c>
      <c r="GU173" s="81"/>
      <c r="GV173" s="81"/>
      <c r="GW173" s="81"/>
      <c r="GX173" s="81"/>
      <c r="GY173" s="81">
        <v>3670592</v>
      </c>
    </row>
    <row r="174" spans="1:207" ht="14.5">
      <c r="A174" s="81" t="s">
        <v>34</v>
      </c>
      <c r="B174" s="81" t="s">
        <v>37</v>
      </c>
      <c r="C174" s="82" t="s">
        <v>20</v>
      </c>
      <c r="D174" s="88">
        <v>45017</v>
      </c>
      <c r="E174" s="88"/>
      <c r="F174" s="7" t="s">
        <v>191</v>
      </c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>
        <v>173544300</v>
      </c>
      <c r="BF174" s="81"/>
      <c r="BG174" s="81"/>
      <c r="BH174" s="81"/>
      <c r="BI174" s="81"/>
      <c r="BJ174" s="81">
        <v>208261500</v>
      </c>
      <c r="BK174" s="81"/>
      <c r="BL174" s="81"/>
      <c r="BM174" s="81"/>
      <c r="BN174" s="81"/>
      <c r="BO174" s="81">
        <v>246421900</v>
      </c>
      <c r="BP174" s="81"/>
      <c r="BQ174" s="81"/>
      <c r="BR174" s="81"/>
      <c r="BS174" s="81"/>
      <c r="BT174" s="81">
        <v>299936200</v>
      </c>
      <c r="BU174" s="81"/>
      <c r="BV174" s="81"/>
      <c r="BW174" s="81"/>
      <c r="BX174" s="81"/>
      <c r="BY174" s="81">
        <v>372269900</v>
      </c>
      <c r="BZ174" s="81"/>
      <c r="CA174" s="81"/>
      <c r="CB174" s="81"/>
      <c r="CC174" s="81"/>
      <c r="CD174" s="81">
        <v>456381100</v>
      </c>
      <c r="CE174" s="81"/>
      <c r="CF174" s="81"/>
      <c r="CG174" s="81"/>
      <c r="CH174" s="81"/>
      <c r="CI174" s="81">
        <v>557443300</v>
      </c>
      <c r="CJ174" s="81"/>
      <c r="CK174" s="81"/>
      <c r="CL174" s="81"/>
      <c r="CM174" s="81"/>
      <c r="CN174" s="81">
        <v>673511700</v>
      </c>
      <c r="CO174" s="81"/>
      <c r="CP174" s="81"/>
      <c r="CQ174" s="81"/>
      <c r="CR174" s="81"/>
      <c r="CS174" s="81">
        <v>795068000</v>
      </c>
      <c r="CT174" s="81"/>
      <c r="CU174" s="81"/>
      <c r="CV174" s="81"/>
      <c r="CW174" s="81"/>
      <c r="CX174" s="81">
        <v>911418000</v>
      </c>
      <c r="CY174" s="81"/>
      <c r="CZ174" s="81"/>
      <c r="DA174" s="81"/>
      <c r="DB174" s="81"/>
      <c r="DC174" s="81">
        <v>1042820400</v>
      </c>
      <c r="DD174" s="81"/>
      <c r="DE174" s="81"/>
      <c r="DF174" s="81"/>
      <c r="DG174" s="81"/>
      <c r="DH174" s="81">
        <v>1193181500</v>
      </c>
      <c r="DI174" s="81"/>
      <c r="DJ174" s="81"/>
      <c r="DK174" s="81"/>
      <c r="DL174" s="81"/>
      <c r="DM174" s="81">
        <v>1330224100</v>
      </c>
      <c r="DN174" s="81"/>
      <c r="DO174" s="81"/>
      <c r="DP174" s="81"/>
      <c r="DQ174" s="81"/>
      <c r="DR174" s="81">
        <v>1453478400</v>
      </c>
      <c r="DS174" s="81"/>
      <c r="DT174" s="81"/>
      <c r="DU174" s="81"/>
      <c r="DV174" s="81"/>
      <c r="DW174" s="81">
        <v>1471162734</v>
      </c>
      <c r="DX174" s="81"/>
      <c r="DY174" s="81"/>
      <c r="DZ174" s="81"/>
      <c r="EA174" s="81"/>
      <c r="EB174" s="81">
        <v>1588794434</v>
      </c>
      <c r="EC174" s="81"/>
      <c r="ED174" s="81"/>
      <c r="EE174" s="81"/>
      <c r="EF174" s="81"/>
      <c r="EG174" s="81">
        <v>1711485201</v>
      </c>
      <c r="EH174" s="81"/>
      <c r="EI174" s="81"/>
      <c r="EJ174" s="81"/>
      <c r="EK174" s="81"/>
      <c r="EL174" s="81">
        <v>1817220554</v>
      </c>
      <c r="EM174" s="81"/>
      <c r="EN174" s="81"/>
      <c r="EO174" s="81"/>
      <c r="EP174" s="81"/>
      <c r="EQ174" s="81">
        <v>1895247023</v>
      </c>
      <c r="ER174" s="81"/>
      <c r="ES174" s="81"/>
      <c r="ET174" s="81"/>
      <c r="EU174" s="81"/>
      <c r="EV174" s="81">
        <v>1965159273</v>
      </c>
      <c r="EW174" s="81"/>
      <c r="EX174" s="81"/>
      <c r="EY174" s="81"/>
      <c r="EZ174" s="81"/>
      <c r="FA174" s="81">
        <v>2025474934</v>
      </c>
      <c r="FB174" s="81"/>
      <c r="FC174" s="81"/>
      <c r="FD174" s="81"/>
      <c r="FE174" s="81"/>
      <c r="FF174" s="81">
        <v>2074958440</v>
      </c>
      <c r="FG174" s="81"/>
      <c r="FH174" s="81"/>
      <c r="FI174" s="81"/>
      <c r="FJ174" s="81"/>
      <c r="FK174" s="81">
        <v>2112656452</v>
      </c>
      <c r="FL174" s="81"/>
      <c r="FM174" s="81"/>
      <c r="FN174" s="81"/>
      <c r="FO174" s="81"/>
      <c r="FP174" s="81">
        <v>2137695801</v>
      </c>
      <c r="FQ174" s="81"/>
      <c r="FR174" s="81"/>
      <c r="FS174" s="81"/>
      <c r="FT174" s="81"/>
      <c r="FU174" s="81">
        <v>2149800781</v>
      </c>
      <c r="FV174" s="81"/>
      <c r="FW174" s="81"/>
      <c r="FX174" s="81"/>
      <c r="FY174" s="81"/>
      <c r="FZ174" s="81">
        <v>2149866216</v>
      </c>
      <c r="GA174" s="81"/>
      <c r="GB174" s="81"/>
      <c r="GC174" s="81"/>
      <c r="GD174" s="81"/>
      <c r="GE174" s="81">
        <v>2138193190</v>
      </c>
      <c r="GF174" s="81"/>
      <c r="GG174" s="81"/>
      <c r="GH174" s="81"/>
      <c r="GI174" s="81"/>
      <c r="GJ174" s="81">
        <v>2117223606</v>
      </c>
      <c r="GK174" s="81"/>
      <c r="GL174" s="81"/>
      <c r="GM174" s="81"/>
      <c r="GN174" s="81"/>
      <c r="GO174" s="81">
        <v>2087435462</v>
      </c>
      <c r="GP174" s="81"/>
      <c r="GQ174" s="81"/>
      <c r="GR174" s="81"/>
      <c r="GS174" s="81"/>
      <c r="GT174" s="81">
        <v>2048850450</v>
      </c>
      <c r="GU174" s="81"/>
      <c r="GV174" s="81"/>
      <c r="GW174" s="81"/>
      <c r="GX174" s="81"/>
      <c r="GY174" s="81">
        <v>2001072513</v>
      </c>
    </row>
    <row r="175" spans="1:207" ht="14.5">
      <c r="A175" s="81" t="s">
        <v>34</v>
      </c>
      <c r="B175" s="81" t="s">
        <v>37</v>
      </c>
      <c r="C175" s="82" t="s">
        <v>20</v>
      </c>
      <c r="D175" s="88">
        <v>45017</v>
      </c>
      <c r="E175" s="88"/>
      <c r="F175" s="7" t="s">
        <v>192</v>
      </c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>
        <v>155637900</v>
      </c>
      <c r="BF175" s="81"/>
      <c r="BG175" s="81"/>
      <c r="BH175" s="81"/>
      <c r="BI175" s="81"/>
      <c r="BJ175" s="81">
        <v>183999100</v>
      </c>
      <c r="BK175" s="81"/>
      <c r="BL175" s="81"/>
      <c r="BM175" s="81"/>
      <c r="BN175" s="81"/>
      <c r="BO175" s="81">
        <v>214728200</v>
      </c>
      <c r="BP175" s="81"/>
      <c r="BQ175" s="81"/>
      <c r="BR175" s="81"/>
      <c r="BS175" s="81"/>
      <c r="BT175" s="81">
        <v>258221100</v>
      </c>
      <c r="BU175" s="81"/>
      <c r="BV175" s="81"/>
      <c r="BW175" s="81"/>
      <c r="BX175" s="81"/>
      <c r="BY175" s="81">
        <v>315743700</v>
      </c>
      <c r="BZ175" s="81"/>
      <c r="CA175" s="81"/>
      <c r="CB175" s="81"/>
      <c r="CC175" s="81"/>
      <c r="CD175" s="81">
        <v>385544300</v>
      </c>
      <c r="CE175" s="81"/>
      <c r="CF175" s="81"/>
      <c r="CG175" s="81"/>
      <c r="CH175" s="81"/>
      <c r="CI175" s="81">
        <v>470522800</v>
      </c>
      <c r="CJ175" s="81"/>
      <c r="CK175" s="81"/>
      <c r="CL175" s="81"/>
      <c r="CM175" s="81"/>
      <c r="CN175" s="81">
        <v>570565800</v>
      </c>
      <c r="CO175" s="81"/>
      <c r="CP175" s="81"/>
      <c r="CQ175" s="81"/>
      <c r="CR175" s="81"/>
      <c r="CS175" s="81">
        <v>674355600</v>
      </c>
      <c r="CT175" s="81"/>
      <c r="CU175" s="81"/>
      <c r="CV175" s="81"/>
      <c r="CW175" s="81"/>
      <c r="CX175" s="81">
        <v>779380600</v>
      </c>
      <c r="CY175" s="81"/>
      <c r="CZ175" s="81"/>
      <c r="DA175" s="81"/>
      <c r="DB175" s="81"/>
      <c r="DC175" s="81">
        <v>898938700</v>
      </c>
      <c r="DD175" s="81"/>
      <c r="DE175" s="81"/>
      <c r="DF175" s="81"/>
      <c r="DG175" s="81"/>
      <c r="DH175" s="81">
        <v>1037365900</v>
      </c>
      <c r="DI175" s="81"/>
      <c r="DJ175" s="81"/>
      <c r="DK175" s="81"/>
      <c r="DL175" s="81"/>
      <c r="DM175" s="81">
        <v>1163860800</v>
      </c>
      <c r="DN175" s="81"/>
      <c r="DO175" s="81"/>
      <c r="DP175" s="81"/>
      <c r="DQ175" s="81"/>
      <c r="DR175" s="81">
        <v>1276590800</v>
      </c>
      <c r="DS175" s="81"/>
      <c r="DT175" s="81"/>
      <c r="DU175" s="81"/>
      <c r="DV175" s="81"/>
      <c r="DW175" s="81">
        <v>1410888599</v>
      </c>
      <c r="DX175" s="81"/>
      <c r="DY175" s="81"/>
      <c r="DZ175" s="81"/>
      <c r="EA175" s="81"/>
      <c r="EB175" s="81">
        <v>1524386701</v>
      </c>
      <c r="EC175" s="81"/>
      <c r="ED175" s="81"/>
      <c r="EE175" s="81"/>
      <c r="EF175" s="81"/>
      <c r="EG175" s="81">
        <v>1641756972</v>
      </c>
      <c r="EH175" s="81"/>
      <c r="EI175" s="81"/>
      <c r="EJ175" s="81"/>
      <c r="EK175" s="81"/>
      <c r="EL175" s="81">
        <v>1743867985</v>
      </c>
      <c r="EM175" s="81"/>
      <c r="EN175" s="81"/>
      <c r="EO175" s="81"/>
      <c r="EP175" s="81"/>
      <c r="EQ175" s="81">
        <v>1820472968</v>
      </c>
      <c r="ER175" s="81"/>
      <c r="ES175" s="81"/>
      <c r="ET175" s="81"/>
      <c r="EU175" s="81"/>
      <c r="EV175" s="81">
        <v>1889994264</v>
      </c>
      <c r="EW175" s="81"/>
      <c r="EX175" s="81"/>
      <c r="EY175" s="81"/>
      <c r="EZ175" s="81"/>
      <c r="FA175" s="81">
        <v>1951707484</v>
      </c>
      <c r="FB175" s="81"/>
      <c r="FC175" s="81"/>
      <c r="FD175" s="81"/>
      <c r="FE175" s="81"/>
      <c r="FF175" s="81">
        <v>2003434853</v>
      </c>
      <c r="FG175" s="81"/>
      <c r="FH175" s="81"/>
      <c r="FI175" s="81"/>
      <c r="FJ175" s="81"/>
      <c r="FK175" s="81">
        <v>2043505768</v>
      </c>
      <c r="FL175" s="81"/>
      <c r="FM175" s="81"/>
      <c r="FN175" s="81"/>
      <c r="FO175" s="81"/>
      <c r="FP175" s="81">
        <v>2071196525</v>
      </c>
      <c r="FQ175" s="81"/>
      <c r="FR175" s="81"/>
      <c r="FS175" s="81"/>
      <c r="FT175" s="81"/>
      <c r="FU175" s="81">
        <v>2086273798</v>
      </c>
      <c r="FV175" s="81"/>
      <c r="FW175" s="81"/>
      <c r="FX175" s="81"/>
      <c r="FY175" s="81"/>
      <c r="FZ175" s="81">
        <v>2090332094</v>
      </c>
      <c r="GA175" s="81"/>
      <c r="GB175" s="81"/>
      <c r="GC175" s="81"/>
      <c r="GD175" s="81"/>
      <c r="GE175" s="81">
        <v>2083713187</v>
      </c>
      <c r="GF175" s="81"/>
      <c r="GG175" s="81"/>
      <c r="GH175" s="81"/>
      <c r="GI175" s="81"/>
      <c r="GJ175" s="81">
        <v>2068036705</v>
      </c>
      <c r="GK175" s="81"/>
      <c r="GL175" s="81"/>
      <c r="GM175" s="81"/>
      <c r="GN175" s="81"/>
      <c r="GO175" s="81">
        <v>2043952445</v>
      </c>
      <c r="GP175" s="81"/>
      <c r="GQ175" s="81"/>
      <c r="GR175" s="81"/>
      <c r="GS175" s="81"/>
      <c r="GT175" s="81">
        <v>2011492325</v>
      </c>
      <c r="GU175" s="81"/>
      <c r="GV175" s="81"/>
      <c r="GW175" s="81"/>
      <c r="GX175" s="81"/>
      <c r="GY175" s="81">
        <v>1970671918</v>
      </c>
    </row>
    <row r="176" spans="1:207" ht="14.5">
      <c r="A176" s="81" t="s">
        <v>34</v>
      </c>
      <c r="B176" s="81" t="s">
        <v>37</v>
      </c>
      <c r="C176" s="82" t="s">
        <v>20</v>
      </c>
      <c r="D176" s="88">
        <v>45017</v>
      </c>
      <c r="E176" s="88"/>
      <c r="F176" s="7" t="s">
        <v>193</v>
      </c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>
        <v>329182200</v>
      </c>
      <c r="BF176" s="81"/>
      <c r="BG176" s="81"/>
      <c r="BH176" s="81"/>
      <c r="BI176" s="81"/>
      <c r="BJ176" s="81">
        <v>392260600</v>
      </c>
      <c r="BK176" s="81"/>
      <c r="BL176" s="81"/>
      <c r="BM176" s="81"/>
      <c r="BN176" s="81"/>
      <c r="BO176" s="81">
        <v>461150100</v>
      </c>
      <c r="BP176" s="81"/>
      <c r="BQ176" s="81"/>
      <c r="BR176" s="81"/>
      <c r="BS176" s="81"/>
      <c r="BT176" s="81">
        <v>558157300</v>
      </c>
      <c r="BU176" s="81"/>
      <c r="BV176" s="81"/>
      <c r="BW176" s="81"/>
      <c r="BX176" s="81"/>
      <c r="BY176" s="81">
        <v>688013600</v>
      </c>
      <c r="BZ176" s="81"/>
      <c r="CA176" s="81"/>
      <c r="CB176" s="81"/>
      <c r="CC176" s="81"/>
      <c r="CD176" s="81">
        <v>841925400</v>
      </c>
      <c r="CE176" s="81"/>
      <c r="CF176" s="81"/>
      <c r="CG176" s="81"/>
      <c r="CH176" s="81"/>
      <c r="CI176" s="81">
        <v>1027966100</v>
      </c>
      <c r="CJ176" s="81"/>
      <c r="CK176" s="81"/>
      <c r="CL176" s="81"/>
      <c r="CM176" s="81"/>
      <c r="CN176" s="81">
        <v>1244077500</v>
      </c>
      <c r="CO176" s="81"/>
      <c r="CP176" s="81"/>
      <c r="CQ176" s="81"/>
      <c r="CR176" s="81"/>
      <c r="CS176" s="81">
        <v>1469423600</v>
      </c>
      <c r="CT176" s="81"/>
      <c r="CU176" s="81"/>
      <c r="CV176" s="81"/>
      <c r="CW176" s="81"/>
      <c r="CX176" s="81">
        <v>1690798600</v>
      </c>
      <c r="CY176" s="81"/>
      <c r="CZ176" s="81"/>
      <c r="DA176" s="81"/>
      <c r="DB176" s="81"/>
      <c r="DC176" s="81">
        <v>1941759100</v>
      </c>
      <c r="DD176" s="81"/>
      <c r="DE176" s="81"/>
      <c r="DF176" s="81"/>
      <c r="DG176" s="81"/>
      <c r="DH176" s="81">
        <v>2230547400</v>
      </c>
      <c r="DI176" s="81"/>
      <c r="DJ176" s="81"/>
      <c r="DK176" s="81"/>
      <c r="DL176" s="81"/>
      <c r="DM176" s="81">
        <v>2494084900</v>
      </c>
      <c r="DN176" s="81"/>
      <c r="DO176" s="81"/>
      <c r="DP176" s="81"/>
      <c r="DQ176" s="81"/>
      <c r="DR176" s="81">
        <v>2730069200</v>
      </c>
      <c r="DS176" s="81"/>
      <c r="DT176" s="81"/>
      <c r="DU176" s="81"/>
      <c r="DV176" s="81"/>
      <c r="DW176" s="81">
        <v>2882051333</v>
      </c>
      <c r="DX176" s="81"/>
      <c r="DY176" s="81"/>
      <c r="DZ176" s="81"/>
      <c r="EA176" s="81"/>
      <c r="EB176" s="81">
        <v>3113181135</v>
      </c>
      <c r="EC176" s="81"/>
      <c r="ED176" s="81"/>
      <c r="EE176" s="81"/>
      <c r="EF176" s="81"/>
      <c r="EG176" s="81">
        <v>3353242173</v>
      </c>
      <c r="EH176" s="81"/>
      <c r="EI176" s="81"/>
      <c r="EJ176" s="81"/>
      <c r="EK176" s="81"/>
      <c r="EL176" s="81">
        <v>3561088539</v>
      </c>
      <c r="EM176" s="81"/>
      <c r="EN176" s="81"/>
      <c r="EO176" s="81"/>
      <c r="EP176" s="81"/>
      <c r="EQ176" s="81">
        <v>3715719991</v>
      </c>
      <c r="ER176" s="81"/>
      <c r="ES176" s="81"/>
      <c r="ET176" s="81"/>
      <c r="EU176" s="81"/>
      <c r="EV176" s="81">
        <v>3855153537</v>
      </c>
      <c r="EW176" s="81"/>
      <c r="EX176" s="81"/>
      <c r="EY176" s="81"/>
      <c r="EZ176" s="81"/>
      <c r="FA176" s="81">
        <v>3977182418</v>
      </c>
      <c r="FB176" s="81"/>
      <c r="FC176" s="81"/>
      <c r="FD176" s="81"/>
      <c r="FE176" s="81"/>
      <c r="FF176" s="81">
        <v>4078393293</v>
      </c>
      <c r="FG176" s="81"/>
      <c r="FH176" s="81"/>
      <c r="FI176" s="81"/>
      <c r="FJ176" s="81"/>
      <c r="FK176" s="81">
        <v>4156162220</v>
      </c>
      <c r="FL176" s="81"/>
      <c r="FM176" s="81"/>
      <c r="FN176" s="81"/>
      <c r="FO176" s="81"/>
      <c r="FP176" s="81">
        <v>4208892326</v>
      </c>
      <c r="FQ176" s="81"/>
      <c r="FR176" s="81"/>
      <c r="FS176" s="81"/>
      <c r="FT176" s="81"/>
      <c r="FU176" s="81">
        <v>4236074579</v>
      </c>
      <c r="FV176" s="81"/>
      <c r="FW176" s="81"/>
      <c r="FX176" s="81"/>
      <c r="FY176" s="81"/>
      <c r="FZ176" s="81">
        <v>4240198310</v>
      </c>
      <c r="GA176" s="81"/>
      <c r="GB176" s="81"/>
      <c r="GC176" s="81"/>
      <c r="GD176" s="81"/>
      <c r="GE176" s="81">
        <v>4221906377</v>
      </c>
      <c r="GF176" s="81"/>
      <c r="GG176" s="81"/>
      <c r="GH176" s="81"/>
      <c r="GI176" s="81"/>
      <c r="GJ176" s="81">
        <v>4185260311</v>
      </c>
      <c r="GK176" s="81"/>
      <c r="GL176" s="81"/>
      <c r="GM176" s="81"/>
      <c r="GN176" s="81"/>
      <c r="GO176" s="81">
        <v>4131387907</v>
      </c>
      <c r="GP176" s="81"/>
      <c r="GQ176" s="81"/>
      <c r="GR176" s="81"/>
      <c r="GS176" s="81"/>
      <c r="GT176" s="81">
        <v>4060342775</v>
      </c>
      <c r="GU176" s="81"/>
      <c r="GV176" s="81"/>
      <c r="GW176" s="81"/>
      <c r="GX176" s="81"/>
      <c r="GY176" s="81">
        <v>3971744431</v>
      </c>
    </row>
    <row r="177" spans="1:207" ht="14.5">
      <c r="A177" s="81" t="s">
        <v>34</v>
      </c>
      <c r="B177" s="81" t="s">
        <v>37</v>
      </c>
      <c r="C177" s="82" t="s">
        <v>20</v>
      </c>
      <c r="D177" s="88">
        <v>45017</v>
      </c>
      <c r="E177" s="88"/>
      <c r="F177" s="7" t="s">
        <v>194</v>
      </c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>
        <v>0</v>
      </c>
      <c r="BF177" s="81"/>
      <c r="BG177" s="81"/>
      <c r="BH177" s="81"/>
      <c r="BI177" s="81"/>
      <c r="BJ177" s="81">
        <v>0</v>
      </c>
      <c r="BK177" s="81"/>
      <c r="BL177" s="81"/>
      <c r="BM177" s="81"/>
      <c r="BN177" s="81"/>
      <c r="BO177" s="81">
        <v>0</v>
      </c>
      <c r="BP177" s="81"/>
      <c r="BQ177" s="81"/>
      <c r="BR177" s="81"/>
      <c r="BS177" s="81"/>
      <c r="BT177" s="81">
        <v>0</v>
      </c>
      <c r="BU177" s="81"/>
      <c r="BV177" s="81"/>
      <c r="BW177" s="81"/>
      <c r="BX177" s="81"/>
      <c r="BY177" s="81">
        <v>0</v>
      </c>
      <c r="BZ177" s="81"/>
      <c r="CA177" s="81"/>
      <c r="CB177" s="81"/>
      <c r="CC177" s="81"/>
      <c r="CD177" s="81">
        <v>0</v>
      </c>
      <c r="CE177" s="81"/>
      <c r="CF177" s="81"/>
      <c r="CG177" s="81"/>
      <c r="CH177" s="81"/>
      <c r="CI177" s="81">
        <v>0</v>
      </c>
      <c r="CJ177" s="81"/>
      <c r="CK177" s="81"/>
      <c r="CL177" s="81"/>
      <c r="CM177" s="81"/>
      <c r="CN177" s="81">
        <v>0</v>
      </c>
      <c r="CO177" s="81"/>
      <c r="CP177" s="81"/>
      <c r="CQ177" s="81"/>
      <c r="CR177" s="81"/>
      <c r="CS177" s="81">
        <v>0</v>
      </c>
      <c r="CT177" s="81"/>
      <c r="CU177" s="81"/>
      <c r="CV177" s="81"/>
      <c r="CW177" s="81"/>
      <c r="CX177" s="81">
        <v>0</v>
      </c>
      <c r="CY177" s="81"/>
      <c r="CZ177" s="81"/>
      <c r="DA177" s="81"/>
      <c r="DB177" s="81"/>
      <c r="DC177" s="81">
        <v>0</v>
      </c>
      <c r="DD177" s="81"/>
      <c r="DE177" s="81"/>
      <c r="DF177" s="81"/>
      <c r="DG177" s="81"/>
      <c r="DH177" s="81">
        <v>0</v>
      </c>
      <c r="DI177" s="81"/>
      <c r="DJ177" s="81"/>
      <c r="DK177" s="81"/>
      <c r="DL177" s="81"/>
      <c r="DM177" s="81">
        <v>0</v>
      </c>
      <c r="DN177" s="81"/>
      <c r="DO177" s="81"/>
      <c r="DP177" s="81"/>
      <c r="DQ177" s="81"/>
      <c r="DR177" s="81">
        <v>0</v>
      </c>
      <c r="DS177" s="81"/>
      <c r="DT177" s="81"/>
      <c r="DU177" s="81"/>
      <c r="DV177" s="81"/>
      <c r="DW177" s="81">
        <v>5870961</v>
      </c>
      <c r="DX177" s="81"/>
      <c r="DY177" s="81"/>
      <c r="DZ177" s="81"/>
      <c r="EA177" s="81"/>
      <c r="EB177" s="81">
        <v>6944150</v>
      </c>
      <c r="EC177" s="81"/>
      <c r="ED177" s="81"/>
      <c r="EE177" s="81"/>
      <c r="EF177" s="81"/>
      <c r="EG177" s="81">
        <v>8179804</v>
      </c>
      <c r="EH177" s="81"/>
      <c r="EI177" s="81"/>
      <c r="EJ177" s="81"/>
      <c r="EK177" s="81"/>
      <c r="EL177" s="81">
        <v>8504264</v>
      </c>
      <c r="EM177" s="81"/>
      <c r="EN177" s="81"/>
      <c r="EO177" s="81"/>
      <c r="EP177" s="81"/>
      <c r="EQ177" s="81">
        <v>7186259</v>
      </c>
      <c r="ER177" s="81"/>
      <c r="ES177" s="81"/>
      <c r="ET177" s="81"/>
      <c r="EU177" s="81"/>
      <c r="EV177" s="81">
        <v>7158661</v>
      </c>
      <c r="EW177" s="81"/>
      <c r="EX177" s="81"/>
      <c r="EY177" s="81"/>
      <c r="EZ177" s="81"/>
      <c r="FA177" s="81">
        <v>7589548</v>
      </c>
      <c r="FB177" s="81"/>
      <c r="FC177" s="81"/>
      <c r="FD177" s="81"/>
      <c r="FE177" s="81"/>
      <c r="FF177" s="81">
        <v>8149816</v>
      </c>
      <c r="FG177" s="81"/>
      <c r="FH177" s="81"/>
      <c r="FI177" s="81"/>
      <c r="FJ177" s="81"/>
      <c r="FK177" s="81">
        <v>8457335</v>
      </c>
      <c r="FL177" s="81"/>
      <c r="FM177" s="81"/>
      <c r="FN177" s="81"/>
      <c r="FO177" s="81"/>
      <c r="FP177" s="81">
        <v>8455442</v>
      </c>
      <c r="FQ177" s="81"/>
      <c r="FR177" s="81"/>
      <c r="FS177" s="81"/>
      <c r="FT177" s="81"/>
      <c r="FU177" s="81">
        <v>8139561</v>
      </c>
      <c r="FV177" s="81"/>
      <c r="FW177" s="81"/>
      <c r="FX177" s="81"/>
      <c r="FY177" s="81"/>
      <c r="FZ177" s="81">
        <v>7898480</v>
      </c>
      <c r="GA177" s="81"/>
      <c r="GB177" s="81"/>
      <c r="GC177" s="81"/>
      <c r="GD177" s="81"/>
      <c r="GE177" s="81">
        <v>7755260</v>
      </c>
      <c r="GF177" s="81"/>
      <c r="GG177" s="81"/>
      <c r="GH177" s="81"/>
      <c r="GI177" s="81"/>
      <c r="GJ177" s="81">
        <v>7726891</v>
      </c>
      <c r="GK177" s="81"/>
      <c r="GL177" s="81"/>
      <c r="GM177" s="81"/>
      <c r="GN177" s="81"/>
      <c r="GO177" s="81">
        <v>7713449</v>
      </c>
      <c r="GP177" s="81"/>
      <c r="GQ177" s="81"/>
      <c r="GR177" s="81"/>
      <c r="GS177" s="81"/>
      <c r="GT177" s="81">
        <v>7597995</v>
      </c>
      <c r="GU177" s="81"/>
      <c r="GV177" s="81"/>
      <c r="GW177" s="81"/>
      <c r="GX177" s="81"/>
      <c r="GY177" s="81">
        <v>7375558</v>
      </c>
    </row>
    <row r="178" spans="1:207" ht="14.5">
      <c r="A178" s="81" t="s">
        <v>34</v>
      </c>
      <c r="B178" s="81" t="s">
        <v>37</v>
      </c>
      <c r="C178" s="82" t="s">
        <v>20</v>
      </c>
      <c r="D178" s="88">
        <v>45017</v>
      </c>
      <c r="E178" s="88"/>
      <c r="F178" s="7" t="s">
        <v>195</v>
      </c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>
        <v>1598900</v>
      </c>
      <c r="BF178" s="81"/>
      <c r="BG178" s="81"/>
      <c r="BH178" s="81"/>
      <c r="BI178" s="81"/>
      <c r="BJ178" s="81">
        <v>1863700</v>
      </c>
      <c r="BK178" s="81"/>
      <c r="BL178" s="81"/>
      <c r="BM178" s="81"/>
      <c r="BN178" s="81"/>
      <c r="BO178" s="81">
        <v>2955700</v>
      </c>
      <c r="BP178" s="81"/>
      <c r="BQ178" s="81"/>
      <c r="BR178" s="81"/>
      <c r="BS178" s="81"/>
      <c r="BT178" s="81">
        <v>3594100</v>
      </c>
      <c r="BU178" s="81"/>
      <c r="BV178" s="81"/>
      <c r="BW178" s="81"/>
      <c r="BX178" s="81"/>
      <c r="BY178" s="81">
        <v>5693300</v>
      </c>
      <c r="BZ178" s="81"/>
      <c r="CA178" s="81"/>
      <c r="CB178" s="81"/>
      <c r="CC178" s="81"/>
      <c r="CD178" s="81">
        <v>8280700</v>
      </c>
      <c r="CE178" s="81"/>
      <c r="CF178" s="81"/>
      <c r="CG178" s="81"/>
      <c r="CH178" s="81"/>
      <c r="CI178" s="81">
        <v>11484300</v>
      </c>
      <c r="CJ178" s="81"/>
      <c r="CK178" s="81"/>
      <c r="CL178" s="81"/>
      <c r="CM178" s="81"/>
      <c r="CN178" s="81">
        <v>15502100</v>
      </c>
      <c r="CO178" s="81"/>
      <c r="CP178" s="81"/>
      <c r="CQ178" s="81"/>
      <c r="CR178" s="81"/>
      <c r="CS178" s="81">
        <v>19690700</v>
      </c>
      <c r="CT178" s="81"/>
      <c r="CU178" s="81"/>
      <c r="CV178" s="81"/>
      <c r="CW178" s="81"/>
      <c r="CX178" s="81">
        <v>24720800</v>
      </c>
      <c r="CY178" s="81"/>
      <c r="CZ178" s="81"/>
      <c r="DA178" s="81"/>
      <c r="DB178" s="81"/>
      <c r="DC178" s="81">
        <v>29497500</v>
      </c>
      <c r="DD178" s="81"/>
      <c r="DE178" s="81"/>
      <c r="DF178" s="81"/>
      <c r="DG178" s="81"/>
      <c r="DH178" s="81">
        <v>36863400</v>
      </c>
      <c r="DI178" s="81"/>
      <c r="DJ178" s="81"/>
      <c r="DK178" s="81"/>
      <c r="DL178" s="81"/>
      <c r="DM178" s="81">
        <v>44922900</v>
      </c>
      <c r="DN178" s="81"/>
      <c r="DO178" s="81"/>
      <c r="DP178" s="81"/>
      <c r="DQ178" s="81"/>
      <c r="DR178" s="81">
        <v>47556300</v>
      </c>
      <c r="DS178" s="81"/>
      <c r="DT178" s="81"/>
      <c r="DU178" s="81"/>
      <c r="DV178" s="81"/>
      <c r="DW178" s="81">
        <v>48846252</v>
      </c>
      <c r="DX178" s="81"/>
      <c r="DY178" s="81"/>
      <c r="DZ178" s="81"/>
      <c r="EA178" s="81"/>
      <c r="EB178" s="81">
        <v>55018077</v>
      </c>
      <c r="EC178" s="81"/>
      <c r="ED178" s="81"/>
      <c r="EE178" s="81"/>
      <c r="EF178" s="81"/>
      <c r="EG178" s="81">
        <v>62980663</v>
      </c>
      <c r="EH178" s="81"/>
      <c r="EI178" s="81"/>
      <c r="EJ178" s="81"/>
      <c r="EK178" s="81"/>
      <c r="EL178" s="81">
        <v>72203558</v>
      </c>
      <c r="EM178" s="81"/>
      <c r="EN178" s="81"/>
      <c r="EO178" s="81"/>
      <c r="EP178" s="81"/>
      <c r="EQ178" s="81">
        <v>76111301</v>
      </c>
      <c r="ER178" s="81"/>
      <c r="ES178" s="81"/>
      <c r="ET178" s="81"/>
      <c r="EU178" s="81"/>
      <c r="EV178" s="81">
        <v>72874519</v>
      </c>
      <c r="EW178" s="81"/>
      <c r="EX178" s="81"/>
      <c r="EY178" s="81"/>
      <c r="EZ178" s="81"/>
      <c r="FA178" s="81">
        <v>75900849</v>
      </c>
      <c r="FB178" s="81"/>
      <c r="FC178" s="81"/>
      <c r="FD178" s="81"/>
      <c r="FE178" s="81"/>
      <c r="FF178" s="81">
        <v>80607320</v>
      </c>
      <c r="FG178" s="81"/>
      <c r="FH178" s="81"/>
      <c r="FI178" s="81"/>
      <c r="FJ178" s="81"/>
      <c r="FK178" s="81">
        <v>85268545</v>
      </c>
      <c r="FL178" s="81"/>
      <c r="FM178" s="81"/>
      <c r="FN178" s="81"/>
      <c r="FO178" s="81"/>
      <c r="FP178" s="81">
        <v>88681956</v>
      </c>
      <c r="FQ178" s="81"/>
      <c r="FR178" s="81"/>
      <c r="FS178" s="81"/>
      <c r="FT178" s="81"/>
      <c r="FU178" s="81">
        <v>90598905</v>
      </c>
      <c r="FV178" s="81"/>
      <c r="FW178" s="81"/>
      <c r="FX178" s="81"/>
      <c r="FY178" s="81"/>
      <c r="FZ178" s="81">
        <v>90987612</v>
      </c>
      <c r="GA178" s="81"/>
      <c r="GB178" s="81"/>
      <c r="GC178" s="81"/>
      <c r="GD178" s="81"/>
      <c r="GE178" s="81">
        <v>91184977</v>
      </c>
      <c r="GF178" s="81"/>
      <c r="GG178" s="81"/>
      <c r="GH178" s="81"/>
      <c r="GI178" s="81"/>
      <c r="GJ178" s="81">
        <v>91440445</v>
      </c>
      <c r="GK178" s="81"/>
      <c r="GL178" s="81"/>
      <c r="GM178" s="81"/>
      <c r="GN178" s="81"/>
      <c r="GO178" s="81">
        <v>91992078</v>
      </c>
      <c r="GP178" s="81"/>
      <c r="GQ178" s="81"/>
      <c r="GR178" s="81"/>
      <c r="GS178" s="81"/>
      <c r="GT178" s="81">
        <v>92293635</v>
      </c>
      <c r="GU178" s="81"/>
      <c r="GV178" s="81"/>
      <c r="GW178" s="81"/>
      <c r="GX178" s="81"/>
      <c r="GY178" s="81">
        <v>91865814</v>
      </c>
    </row>
    <row r="179" spans="1:207" ht="14.5">
      <c r="A179" s="81" t="s">
        <v>34</v>
      </c>
      <c r="B179" s="81" t="s">
        <v>37</v>
      </c>
      <c r="C179" s="82" t="s">
        <v>20</v>
      </c>
      <c r="D179" s="88">
        <v>45017</v>
      </c>
      <c r="E179" s="88"/>
      <c r="F179" s="7" t="s">
        <v>196</v>
      </c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>
        <v>1054400</v>
      </c>
      <c r="BF179" s="81"/>
      <c r="BG179" s="81"/>
      <c r="BH179" s="81"/>
      <c r="BI179" s="81"/>
      <c r="BJ179" s="81">
        <v>1602900</v>
      </c>
      <c r="BK179" s="81"/>
      <c r="BL179" s="81"/>
      <c r="BM179" s="81"/>
      <c r="BN179" s="81"/>
      <c r="BO179" s="81">
        <v>2043300</v>
      </c>
      <c r="BP179" s="81"/>
      <c r="BQ179" s="81"/>
      <c r="BR179" s="81"/>
      <c r="BS179" s="81"/>
      <c r="BT179" s="81">
        <v>3240400</v>
      </c>
      <c r="BU179" s="81"/>
      <c r="BV179" s="81"/>
      <c r="BW179" s="81"/>
      <c r="BX179" s="81"/>
      <c r="BY179" s="81">
        <v>4215400</v>
      </c>
      <c r="BZ179" s="81"/>
      <c r="CA179" s="81"/>
      <c r="CB179" s="81"/>
      <c r="CC179" s="81"/>
      <c r="CD179" s="81">
        <v>7143700</v>
      </c>
      <c r="CE179" s="81"/>
      <c r="CF179" s="81"/>
      <c r="CG179" s="81"/>
      <c r="CH179" s="81"/>
      <c r="CI179" s="81">
        <v>10476900</v>
      </c>
      <c r="CJ179" s="81"/>
      <c r="CK179" s="81"/>
      <c r="CL179" s="81"/>
      <c r="CM179" s="81"/>
      <c r="CN179" s="81">
        <v>14693400</v>
      </c>
      <c r="CO179" s="81"/>
      <c r="CP179" s="81"/>
      <c r="CQ179" s="81"/>
      <c r="CR179" s="81"/>
      <c r="CS179" s="81">
        <v>19911100</v>
      </c>
      <c r="CT179" s="81"/>
      <c r="CU179" s="81"/>
      <c r="CV179" s="81"/>
      <c r="CW179" s="81"/>
      <c r="CX179" s="81">
        <v>25333600</v>
      </c>
      <c r="CY179" s="81"/>
      <c r="CZ179" s="81"/>
      <c r="DA179" s="81"/>
      <c r="DB179" s="81"/>
      <c r="DC179" s="81">
        <v>32495700</v>
      </c>
      <c r="DD179" s="81"/>
      <c r="DE179" s="81"/>
      <c r="DF179" s="81"/>
      <c r="DG179" s="81"/>
      <c r="DH179" s="81">
        <v>41043100</v>
      </c>
      <c r="DI179" s="81"/>
      <c r="DJ179" s="81"/>
      <c r="DK179" s="81"/>
      <c r="DL179" s="81"/>
      <c r="DM179" s="81">
        <v>54417200</v>
      </c>
      <c r="DN179" s="81"/>
      <c r="DO179" s="81"/>
      <c r="DP179" s="81"/>
      <c r="DQ179" s="81"/>
      <c r="DR179" s="81">
        <v>67145600</v>
      </c>
      <c r="DS179" s="81"/>
      <c r="DT179" s="81"/>
      <c r="DU179" s="81"/>
      <c r="DV179" s="81"/>
      <c r="DW179" s="81">
        <v>69609601</v>
      </c>
      <c r="DX179" s="81"/>
      <c r="DY179" s="81"/>
      <c r="DZ179" s="81"/>
      <c r="EA179" s="81"/>
      <c r="EB179" s="81">
        <v>73736184</v>
      </c>
      <c r="EC179" s="81"/>
      <c r="ED179" s="81"/>
      <c r="EE179" s="81"/>
      <c r="EF179" s="81"/>
      <c r="EG179" s="81">
        <v>82617874</v>
      </c>
      <c r="EH179" s="81"/>
      <c r="EI179" s="81"/>
      <c r="EJ179" s="81"/>
      <c r="EK179" s="81"/>
      <c r="EL179" s="81">
        <v>94091962</v>
      </c>
      <c r="EM179" s="81"/>
      <c r="EN179" s="81"/>
      <c r="EO179" s="81"/>
      <c r="EP179" s="81"/>
      <c r="EQ179" s="81">
        <v>107092334</v>
      </c>
      <c r="ER179" s="81"/>
      <c r="ES179" s="81"/>
      <c r="ET179" s="81"/>
      <c r="EU179" s="81"/>
      <c r="EV179" s="81">
        <v>113004894</v>
      </c>
      <c r="EW179" s="81"/>
      <c r="EX179" s="81"/>
      <c r="EY179" s="81"/>
      <c r="EZ179" s="81"/>
      <c r="FA179" s="81">
        <v>109977461</v>
      </c>
      <c r="FB179" s="81"/>
      <c r="FC179" s="81"/>
      <c r="FD179" s="81"/>
      <c r="FE179" s="81"/>
      <c r="FF179" s="81">
        <v>115008914</v>
      </c>
      <c r="FG179" s="81"/>
      <c r="FH179" s="81"/>
      <c r="FI179" s="81"/>
      <c r="FJ179" s="81"/>
      <c r="FK179" s="81">
        <v>121903399</v>
      </c>
      <c r="FL179" s="81"/>
      <c r="FM179" s="81"/>
      <c r="FN179" s="81"/>
      <c r="FO179" s="81"/>
      <c r="FP179" s="81">
        <v>128808025</v>
      </c>
      <c r="FQ179" s="81"/>
      <c r="FR179" s="81"/>
      <c r="FS179" s="81"/>
      <c r="FT179" s="81"/>
      <c r="FU179" s="81">
        <v>134149582</v>
      </c>
      <c r="FV179" s="81"/>
      <c r="FW179" s="81"/>
      <c r="FX179" s="81"/>
      <c r="FY179" s="81"/>
      <c r="FZ179" s="81">
        <v>137518733</v>
      </c>
      <c r="GA179" s="81"/>
      <c r="GB179" s="81"/>
      <c r="GC179" s="81"/>
      <c r="GD179" s="81"/>
      <c r="GE179" s="81">
        <v>138413175</v>
      </c>
      <c r="GF179" s="81"/>
      <c r="GG179" s="81"/>
      <c r="GH179" s="81"/>
      <c r="GI179" s="81"/>
      <c r="GJ179" s="81">
        <v>138988213</v>
      </c>
      <c r="GK179" s="81"/>
      <c r="GL179" s="81"/>
      <c r="GM179" s="81"/>
      <c r="GN179" s="81"/>
      <c r="GO179" s="81">
        <v>139586924</v>
      </c>
      <c r="GP179" s="81"/>
      <c r="GQ179" s="81"/>
      <c r="GR179" s="81"/>
      <c r="GS179" s="81"/>
      <c r="GT179" s="81">
        <v>140666885</v>
      </c>
      <c r="GU179" s="81"/>
      <c r="GV179" s="81"/>
      <c r="GW179" s="81"/>
      <c r="GX179" s="81"/>
      <c r="GY179" s="81">
        <v>141290249</v>
      </c>
    </row>
    <row r="180" spans="1:207" ht="14.5">
      <c r="A180" s="81" t="s">
        <v>34</v>
      </c>
      <c r="B180" s="81" t="s">
        <v>37</v>
      </c>
      <c r="C180" s="82" t="s">
        <v>20</v>
      </c>
      <c r="D180" s="88">
        <v>45017</v>
      </c>
      <c r="E180" s="88"/>
      <c r="F180" s="7" t="s">
        <v>197</v>
      </c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>
        <v>1383900</v>
      </c>
      <c r="BF180" s="81"/>
      <c r="BG180" s="81"/>
      <c r="BH180" s="81"/>
      <c r="BI180" s="81"/>
      <c r="BJ180" s="81">
        <v>2155800</v>
      </c>
      <c r="BK180" s="81"/>
      <c r="BL180" s="81"/>
      <c r="BM180" s="81"/>
      <c r="BN180" s="81"/>
      <c r="BO180" s="81">
        <v>3242000</v>
      </c>
      <c r="BP180" s="81"/>
      <c r="BQ180" s="81"/>
      <c r="BR180" s="81"/>
      <c r="BS180" s="81"/>
      <c r="BT180" s="81">
        <v>4499200</v>
      </c>
      <c r="BU180" s="81"/>
      <c r="BV180" s="81"/>
      <c r="BW180" s="81"/>
      <c r="BX180" s="81"/>
      <c r="BY180" s="81">
        <v>6670600</v>
      </c>
      <c r="BZ180" s="81"/>
      <c r="CA180" s="81"/>
      <c r="CB180" s="81"/>
      <c r="CC180" s="81"/>
      <c r="CD180" s="81">
        <v>8587400</v>
      </c>
      <c r="CE180" s="81"/>
      <c r="CF180" s="81"/>
      <c r="CG180" s="81"/>
      <c r="CH180" s="81"/>
      <c r="CI180" s="81">
        <v>13290500</v>
      </c>
      <c r="CJ180" s="81"/>
      <c r="CK180" s="81"/>
      <c r="CL180" s="81"/>
      <c r="CM180" s="81"/>
      <c r="CN180" s="81">
        <v>17965800</v>
      </c>
      <c r="CO180" s="81"/>
      <c r="CP180" s="81"/>
      <c r="CQ180" s="81"/>
      <c r="CR180" s="81"/>
      <c r="CS180" s="81">
        <v>22468200</v>
      </c>
      <c r="CT180" s="81"/>
      <c r="CU180" s="81"/>
      <c r="CV180" s="81"/>
      <c r="CW180" s="81"/>
      <c r="CX180" s="81">
        <v>27548200</v>
      </c>
      <c r="CY180" s="81"/>
      <c r="CZ180" s="81"/>
      <c r="DA180" s="81"/>
      <c r="DB180" s="81"/>
      <c r="DC180" s="81">
        <v>32280800</v>
      </c>
      <c r="DD180" s="81"/>
      <c r="DE180" s="81"/>
      <c r="DF180" s="81"/>
      <c r="DG180" s="81"/>
      <c r="DH180" s="81">
        <v>39081600</v>
      </c>
      <c r="DI180" s="81"/>
      <c r="DJ180" s="81"/>
      <c r="DK180" s="81"/>
      <c r="DL180" s="81"/>
      <c r="DM180" s="81">
        <v>47352300</v>
      </c>
      <c r="DN180" s="81"/>
      <c r="DO180" s="81"/>
      <c r="DP180" s="81"/>
      <c r="DQ180" s="81"/>
      <c r="DR180" s="81">
        <v>58508800</v>
      </c>
      <c r="DS180" s="81"/>
      <c r="DT180" s="81"/>
      <c r="DU180" s="81"/>
      <c r="DV180" s="81"/>
      <c r="DW180" s="81">
        <v>67612888</v>
      </c>
      <c r="DX180" s="81"/>
      <c r="DY180" s="81"/>
      <c r="DZ180" s="81"/>
      <c r="EA180" s="81"/>
      <c r="EB180" s="81">
        <v>74605595</v>
      </c>
      <c r="EC180" s="81"/>
      <c r="ED180" s="81"/>
      <c r="EE180" s="81"/>
      <c r="EF180" s="81"/>
      <c r="EG180" s="81">
        <v>79394361</v>
      </c>
      <c r="EH180" s="81"/>
      <c r="EI180" s="81"/>
      <c r="EJ180" s="81"/>
      <c r="EK180" s="81"/>
      <c r="EL180" s="81">
        <v>88821155</v>
      </c>
      <c r="EM180" s="81"/>
      <c r="EN180" s="81"/>
      <c r="EO180" s="81"/>
      <c r="EP180" s="81"/>
      <c r="EQ180" s="81">
        <v>101054964</v>
      </c>
      <c r="ER180" s="81"/>
      <c r="ES180" s="81"/>
      <c r="ET180" s="81"/>
      <c r="EU180" s="81"/>
      <c r="EV180" s="81">
        <v>114803401</v>
      </c>
      <c r="EW180" s="81"/>
      <c r="EX180" s="81"/>
      <c r="EY180" s="81"/>
      <c r="EZ180" s="81"/>
      <c r="FA180" s="81">
        <v>121098848</v>
      </c>
      <c r="FB180" s="81"/>
      <c r="FC180" s="81"/>
      <c r="FD180" s="81"/>
      <c r="FE180" s="81"/>
      <c r="FF180" s="81">
        <v>118128004</v>
      </c>
      <c r="FG180" s="81"/>
      <c r="FH180" s="81"/>
      <c r="FI180" s="81"/>
      <c r="FJ180" s="81"/>
      <c r="FK180" s="81">
        <v>123563971</v>
      </c>
      <c r="FL180" s="81"/>
      <c r="FM180" s="81"/>
      <c r="FN180" s="81"/>
      <c r="FO180" s="81"/>
      <c r="FP180" s="81">
        <v>130888846</v>
      </c>
      <c r="FQ180" s="81"/>
      <c r="FR180" s="81"/>
      <c r="FS180" s="81"/>
      <c r="FT180" s="81"/>
      <c r="FU180" s="81">
        <v>138205514</v>
      </c>
      <c r="FV180" s="81"/>
      <c r="FW180" s="81"/>
      <c r="FX180" s="81"/>
      <c r="FY180" s="81"/>
      <c r="FZ180" s="81">
        <v>143886308</v>
      </c>
      <c r="GA180" s="81"/>
      <c r="GB180" s="81"/>
      <c r="GC180" s="81"/>
      <c r="GD180" s="81"/>
      <c r="GE180" s="81">
        <v>147504837</v>
      </c>
      <c r="GF180" s="81"/>
      <c r="GG180" s="81"/>
      <c r="GH180" s="81"/>
      <c r="GI180" s="81"/>
      <c r="GJ180" s="81">
        <v>148451335</v>
      </c>
      <c r="GK180" s="81"/>
      <c r="GL180" s="81"/>
      <c r="GM180" s="81"/>
      <c r="GN180" s="81"/>
      <c r="GO180" s="81">
        <v>149053408</v>
      </c>
      <c r="GP180" s="81"/>
      <c r="GQ180" s="81"/>
      <c r="GR180" s="81"/>
      <c r="GS180" s="81"/>
      <c r="GT180" s="81">
        <v>149715306</v>
      </c>
      <c r="GU180" s="81"/>
      <c r="GV180" s="81"/>
      <c r="GW180" s="81"/>
      <c r="GX180" s="81"/>
      <c r="GY180" s="81">
        <v>150898415</v>
      </c>
    </row>
    <row r="181" spans="1:207" ht="14.5">
      <c r="A181" s="81" t="s">
        <v>34</v>
      </c>
      <c r="B181" s="81" t="s">
        <v>37</v>
      </c>
      <c r="C181" s="82" t="s">
        <v>20</v>
      </c>
      <c r="D181" s="88">
        <v>45017</v>
      </c>
      <c r="E181" s="88"/>
      <c r="F181" s="7" t="s">
        <v>198</v>
      </c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>
        <v>1247200</v>
      </c>
      <c r="BF181" s="81"/>
      <c r="BG181" s="81"/>
      <c r="BH181" s="81"/>
      <c r="BI181" s="81"/>
      <c r="BJ181" s="81">
        <v>1369900</v>
      </c>
      <c r="BK181" s="81"/>
      <c r="BL181" s="81"/>
      <c r="BM181" s="81"/>
      <c r="BN181" s="81"/>
      <c r="BO181" s="81">
        <v>2143100</v>
      </c>
      <c r="BP181" s="81"/>
      <c r="BQ181" s="81"/>
      <c r="BR181" s="81"/>
      <c r="BS181" s="81"/>
      <c r="BT181" s="81">
        <v>3215300</v>
      </c>
      <c r="BU181" s="81"/>
      <c r="BV181" s="81"/>
      <c r="BW181" s="81"/>
      <c r="BX181" s="81"/>
      <c r="BY181" s="81">
        <v>4450800</v>
      </c>
      <c r="BZ181" s="81"/>
      <c r="CA181" s="81"/>
      <c r="CB181" s="81"/>
      <c r="CC181" s="81"/>
      <c r="CD181" s="81">
        <v>6632700</v>
      </c>
      <c r="CE181" s="81"/>
      <c r="CF181" s="81"/>
      <c r="CG181" s="81"/>
      <c r="CH181" s="81"/>
      <c r="CI181" s="81">
        <v>8519000</v>
      </c>
      <c r="CJ181" s="81"/>
      <c r="CK181" s="81"/>
      <c r="CL181" s="81"/>
      <c r="CM181" s="81"/>
      <c r="CN181" s="81">
        <v>13210300</v>
      </c>
      <c r="CO181" s="81"/>
      <c r="CP181" s="81"/>
      <c r="CQ181" s="81"/>
      <c r="CR181" s="81"/>
      <c r="CS181" s="81">
        <v>17912900</v>
      </c>
      <c r="CT181" s="81"/>
      <c r="CU181" s="81"/>
      <c r="CV181" s="81"/>
      <c r="CW181" s="81"/>
      <c r="CX181" s="81">
        <v>22444400</v>
      </c>
      <c r="CY181" s="81"/>
      <c r="CZ181" s="81"/>
      <c r="DA181" s="81"/>
      <c r="DB181" s="81"/>
      <c r="DC181" s="81">
        <v>27570600</v>
      </c>
      <c r="DD181" s="81"/>
      <c r="DE181" s="81"/>
      <c r="DF181" s="81"/>
      <c r="DG181" s="81"/>
      <c r="DH181" s="81">
        <v>32339400</v>
      </c>
      <c r="DI181" s="81"/>
      <c r="DJ181" s="81"/>
      <c r="DK181" s="81"/>
      <c r="DL181" s="81"/>
      <c r="DM181" s="81">
        <v>39296700</v>
      </c>
      <c r="DN181" s="81"/>
      <c r="DO181" s="81"/>
      <c r="DP181" s="81"/>
      <c r="DQ181" s="81"/>
      <c r="DR181" s="81">
        <v>47187700</v>
      </c>
      <c r="DS181" s="81"/>
      <c r="DT181" s="81"/>
      <c r="DU181" s="81"/>
      <c r="DV181" s="81"/>
      <c r="DW181" s="81">
        <v>55802864</v>
      </c>
      <c r="DX181" s="81"/>
      <c r="DY181" s="81"/>
      <c r="DZ181" s="81"/>
      <c r="EA181" s="81"/>
      <c r="EB181" s="81">
        <v>67303940</v>
      </c>
      <c r="EC181" s="81"/>
      <c r="ED181" s="81"/>
      <c r="EE181" s="81"/>
      <c r="EF181" s="81"/>
      <c r="EG181" s="81">
        <v>74298648</v>
      </c>
      <c r="EH181" s="81"/>
      <c r="EI181" s="81"/>
      <c r="EJ181" s="81"/>
      <c r="EK181" s="81"/>
      <c r="EL181" s="81">
        <v>79071717</v>
      </c>
      <c r="EM181" s="81"/>
      <c r="EN181" s="81"/>
      <c r="EO181" s="81"/>
      <c r="EP181" s="81"/>
      <c r="EQ181" s="81">
        <v>88469139</v>
      </c>
      <c r="ER181" s="81"/>
      <c r="ES181" s="81"/>
      <c r="ET181" s="81"/>
      <c r="EU181" s="81"/>
      <c r="EV181" s="81">
        <v>100677436</v>
      </c>
      <c r="EW181" s="81"/>
      <c r="EX181" s="81"/>
      <c r="EY181" s="81"/>
      <c r="EZ181" s="81"/>
      <c r="FA181" s="81">
        <v>114402358</v>
      </c>
      <c r="FB181" s="81"/>
      <c r="FC181" s="81"/>
      <c r="FD181" s="81"/>
      <c r="FE181" s="81"/>
      <c r="FF181" s="81">
        <v>120697527</v>
      </c>
      <c r="FG181" s="81"/>
      <c r="FH181" s="81"/>
      <c r="FI181" s="81"/>
      <c r="FJ181" s="81"/>
      <c r="FK181" s="81">
        <v>117748264</v>
      </c>
      <c r="FL181" s="81"/>
      <c r="FM181" s="81"/>
      <c r="FN181" s="81"/>
      <c r="FO181" s="81"/>
      <c r="FP181" s="81">
        <v>123191970</v>
      </c>
      <c r="FQ181" s="81"/>
      <c r="FR181" s="81"/>
      <c r="FS181" s="81"/>
      <c r="FT181" s="81"/>
      <c r="FU181" s="81">
        <v>130529120</v>
      </c>
      <c r="FV181" s="81"/>
      <c r="FW181" s="81"/>
      <c r="FX181" s="81"/>
      <c r="FY181" s="81"/>
      <c r="FZ181" s="81">
        <v>137861683</v>
      </c>
      <c r="GA181" s="81"/>
      <c r="GB181" s="81"/>
      <c r="GC181" s="81"/>
      <c r="GD181" s="81"/>
      <c r="GE181" s="81">
        <v>143563923</v>
      </c>
      <c r="GF181" s="81"/>
      <c r="GG181" s="81"/>
      <c r="GH181" s="81"/>
      <c r="GI181" s="81"/>
      <c r="GJ181" s="81">
        <v>147207780</v>
      </c>
      <c r="GK181" s="81"/>
      <c r="GL181" s="81"/>
      <c r="GM181" s="81"/>
      <c r="GN181" s="81"/>
      <c r="GO181" s="81">
        <v>148182399</v>
      </c>
      <c r="GP181" s="81"/>
      <c r="GQ181" s="81"/>
      <c r="GR181" s="81"/>
      <c r="GS181" s="81"/>
      <c r="GT181" s="81">
        <v>148811926</v>
      </c>
      <c r="GU181" s="81"/>
      <c r="GV181" s="81"/>
      <c r="GW181" s="81"/>
      <c r="GX181" s="81"/>
      <c r="GY181" s="81">
        <v>149502585</v>
      </c>
    </row>
    <row r="182" spans="1:207" ht="14.5">
      <c r="A182" s="81" t="s">
        <v>34</v>
      </c>
      <c r="B182" s="81" t="s">
        <v>37</v>
      </c>
      <c r="C182" s="82" t="s">
        <v>20</v>
      </c>
      <c r="D182" s="88">
        <v>45017</v>
      </c>
      <c r="E182" s="88"/>
      <c r="F182" s="7" t="s">
        <v>199</v>
      </c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>
        <v>1037200</v>
      </c>
      <c r="BF182" s="81"/>
      <c r="BG182" s="81"/>
      <c r="BH182" s="81"/>
      <c r="BI182" s="81"/>
      <c r="BJ182" s="81">
        <v>1226900</v>
      </c>
      <c r="BK182" s="81"/>
      <c r="BL182" s="81"/>
      <c r="BM182" s="81"/>
      <c r="BN182" s="81"/>
      <c r="BO182" s="81">
        <v>1350800</v>
      </c>
      <c r="BP182" s="81"/>
      <c r="BQ182" s="81"/>
      <c r="BR182" s="81"/>
      <c r="BS182" s="81"/>
      <c r="BT182" s="81">
        <v>2117600</v>
      </c>
      <c r="BU182" s="81"/>
      <c r="BV182" s="81"/>
      <c r="BW182" s="81"/>
      <c r="BX182" s="81"/>
      <c r="BY182" s="81">
        <v>3179700</v>
      </c>
      <c r="BZ182" s="81"/>
      <c r="CA182" s="81"/>
      <c r="CB182" s="81"/>
      <c r="CC182" s="81"/>
      <c r="CD182" s="81">
        <v>4407900</v>
      </c>
      <c r="CE182" s="81"/>
      <c r="CF182" s="81"/>
      <c r="CG182" s="81"/>
      <c r="CH182" s="81"/>
      <c r="CI182" s="81">
        <v>6585800</v>
      </c>
      <c r="CJ182" s="81"/>
      <c r="CK182" s="81"/>
      <c r="CL182" s="81"/>
      <c r="CM182" s="81"/>
      <c r="CN182" s="81">
        <v>8466100</v>
      </c>
      <c r="CO182" s="81"/>
      <c r="CP182" s="81"/>
      <c r="CQ182" s="81"/>
      <c r="CR182" s="81"/>
      <c r="CS182" s="81">
        <v>13184100</v>
      </c>
      <c r="CT182" s="81"/>
      <c r="CU182" s="81"/>
      <c r="CV182" s="81"/>
      <c r="CW182" s="81"/>
      <c r="CX182" s="81">
        <v>17825400</v>
      </c>
      <c r="CY182" s="81"/>
      <c r="CZ182" s="81"/>
      <c r="DA182" s="81"/>
      <c r="DB182" s="81"/>
      <c r="DC182" s="81">
        <v>22368600</v>
      </c>
      <c r="DD182" s="81"/>
      <c r="DE182" s="81"/>
      <c r="DF182" s="81"/>
      <c r="DG182" s="81"/>
      <c r="DH182" s="81">
        <v>27480700</v>
      </c>
      <c r="DI182" s="81"/>
      <c r="DJ182" s="81"/>
      <c r="DK182" s="81"/>
      <c r="DL182" s="81"/>
      <c r="DM182" s="81">
        <v>32255300</v>
      </c>
      <c r="DN182" s="81"/>
      <c r="DO182" s="81"/>
      <c r="DP182" s="81"/>
      <c r="DQ182" s="81"/>
      <c r="DR182" s="81">
        <v>39181900</v>
      </c>
      <c r="DS182" s="81"/>
      <c r="DT182" s="81"/>
      <c r="DU182" s="81"/>
      <c r="DV182" s="81"/>
      <c r="DW182" s="81">
        <v>44005304</v>
      </c>
      <c r="DX182" s="81"/>
      <c r="DY182" s="81"/>
      <c r="DZ182" s="81"/>
      <c r="EA182" s="81"/>
      <c r="EB182" s="81">
        <v>55468372</v>
      </c>
      <c r="EC182" s="81"/>
      <c r="ED182" s="81"/>
      <c r="EE182" s="81"/>
      <c r="EF182" s="81"/>
      <c r="EG182" s="81">
        <v>66953899</v>
      </c>
      <c r="EH182" s="81"/>
      <c r="EI182" s="81"/>
      <c r="EJ182" s="81"/>
      <c r="EK182" s="81"/>
      <c r="EL182" s="81">
        <v>73915117</v>
      </c>
      <c r="EM182" s="81"/>
      <c r="EN182" s="81"/>
      <c r="EO182" s="81"/>
      <c r="EP182" s="81"/>
      <c r="EQ182" s="81">
        <v>78668067</v>
      </c>
      <c r="ER182" s="81"/>
      <c r="ES182" s="81"/>
      <c r="ET182" s="81"/>
      <c r="EU182" s="81"/>
      <c r="EV182" s="81">
        <v>88030846</v>
      </c>
      <c r="EW182" s="81"/>
      <c r="EX182" s="81"/>
      <c r="EY182" s="81"/>
      <c r="EZ182" s="81"/>
      <c r="FA182" s="81">
        <v>100208943</v>
      </c>
      <c r="FB182" s="81"/>
      <c r="FC182" s="81"/>
      <c r="FD182" s="81"/>
      <c r="FE182" s="81"/>
      <c r="FF182" s="81">
        <v>113904722</v>
      </c>
      <c r="FG182" s="81"/>
      <c r="FH182" s="81"/>
      <c r="FI182" s="81"/>
      <c r="FJ182" s="81"/>
      <c r="FK182" s="81">
        <v>120201165</v>
      </c>
      <c r="FL182" s="81"/>
      <c r="FM182" s="81"/>
      <c r="FN182" s="81"/>
      <c r="FO182" s="81"/>
      <c r="FP182" s="81">
        <v>117280379</v>
      </c>
      <c r="FQ182" s="81"/>
      <c r="FR182" s="81"/>
      <c r="FS182" s="81"/>
      <c r="FT182" s="81"/>
      <c r="FU182" s="81">
        <v>122736223</v>
      </c>
      <c r="FV182" s="81"/>
      <c r="FW182" s="81"/>
      <c r="FX182" s="81"/>
      <c r="FY182" s="81"/>
      <c r="FZ182" s="81">
        <v>130087857</v>
      </c>
      <c r="GA182" s="81"/>
      <c r="GB182" s="81"/>
      <c r="GC182" s="81"/>
      <c r="GD182" s="81"/>
      <c r="GE182" s="81">
        <v>137442190</v>
      </c>
      <c r="GF182" s="81"/>
      <c r="GG182" s="81"/>
      <c r="GH182" s="81"/>
      <c r="GI182" s="81"/>
      <c r="GJ182" s="81">
        <v>143171179</v>
      </c>
      <c r="GK182" s="81"/>
      <c r="GL182" s="81"/>
      <c r="GM182" s="81"/>
      <c r="GN182" s="81"/>
      <c r="GO182" s="81">
        <v>146845932</v>
      </c>
      <c r="GP182" s="81"/>
      <c r="GQ182" s="81"/>
      <c r="GR182" s="81"/>
      <c r="GS182" s="81"/>
      <c r="GT182" s="81">
        <v>147855746</v>
      </c>
      <c r="GU182" s="81"/>
      <c r="GV182" s="81"/>
      <c r="GW182" s="81"/>
      <c r="GX182" s="81"/>
      <c r="GY182" s="81">
        <v>148519892</v>
      </c>
    </row>
    <row r="183" spans="1:207" ht="14.5">
      <c r="A183" s="81" t="s">
        <v>34</v>
      </c>
      <c r="B183" s="81" t="s">
        <v>37</v>
      </c>
      <c r="C183" s="82" t="s">
        <v>20</v>
      </c>
      <c r="D183" s="88">
        <v>45017</v>
      </c>
      <c r="E183" s="88"/>
      <c r="F183" s="7" t="s">
        <v>200</v>
      </c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>
        <v>806500</v>
      </c>
      <c r="BF183" s="81"/>
      <c r="BG183" s="81"/>
      <c r="BH183" s="81"/>
      <c r="BI183" s="81"/>
      <c r="BJ183" s="81">
        <v>1001400</v>
      </c>
      <c r="BK183" s="81"/>
      <c r="BL183" s="81"/>
      <c r="BM183" s="81"/>
      <c r="BN183" s="81"/>
      <c r="BO183" s="81">
        <v>1207800</v>
      </c>
      <c r="BP183" s="81"/>
      <c r="BQ183" s="81"/>
      <c r="BR183" s="81"/>
      <c r="BS183" s="81"/>
      <c r="BT183" s="81">
        <v>1325800</v>
      </c>
      <c r="BU183" s="81"/>
      <c r="BV183" s="81"/>
      <c r="BW183" s="81"/>
      <c r="BX183" s="81"/>
      <c r="BY183" s="81">
        <v>2087000</v>
      </c>
      <c r="BZ183" s="81"/>
      <c r="CA183" s="81"/>
      <c r="CB183" s="81"/>
      <c r="CC183" s="81"/>
      <c r="CD183" s="81">
        <v>3130500</v>
      </c>
      <c r="CE183" s="81"/>
      <c r="CF183" s="81"/>
      <c r="CG183" s="81"/>
      <c r="CH183" s="81"/>
      <c r="CI183" s="81">
        <v>4357100</v>
      </c>
      <c r="CJ183" s="81"/>
      <c r="CK183" s="81"/>
      <c r="CL183" s="81"/>
      <c r="CM183" s="81"/>
      <c r="CN183" s="81">
        <v>6498000</v>
      </c>
      <c r="CO183" s="81"/>
      <c r="CP183" s="81"/>
      <c r="CQ183" s="81"/>
      <c r="CR183" s="81"/>
      <c r="CS183" s="81">
        <v>8363400</v>
      </c>
      <c r="CT183" s="81"/>
      <c r="CU183" s="81"/>
      <c r="CV183" s="81"/>
      <c r="CW183" s="81"/>
      <c r="CX183" s="81">
        <v>13010800</v>
      </c>
      <c r="CY183" s="81"/>
      <c r="CZ183" s="81"/>
      <c r="DA183" s="81"/>
      <c r="DB183" s="81"/>
      <c r="DC183" s="81">
        <v>17710900</v>
      </c>
      <c r="DD183" s="81"/>
      <c r="DE183" s="81"/>
      <c r="DF183" s="81"/>
      <c r="DG183" s="81"/>
      <c r="DH183" s="81">
        <v>22187200</v>
      </c>
      <c r="DI183" s="81"/>
      <c r="DJ183" s="81"/>
      <c r="DK183" s="81"/>
      <c r="DL183" s="81"/>
      <c r="DM183" s="81">
        <v>27393400</v>
      </c>
      <c r="DN183" s="81"/>
      <c r="DO183" s="81"/>
      <c r="DP183" s="81"/>
      <c r="DQ183" s="81"/>
      <c r="DR183" s="81">
        <v>31932800</v>
      </c>
      <c r="DS183" s="81"/>
      <c r="DT183" s="81"/>
      <c r="DU183" s="81"/>
      <c r="DV183" s="81"/>
      <c r="DW183" s="81">
        <v>38351551</v>
      </c>
      <c r="DX183" s="81"/>
      <c r="DY183" s="81"/>
      <c r="DZ183" s="81"/>
      <c r="EA183" s="81"/>
      <c r="EB183" s="81">
        <v>43642642</v>
      </c>
      <c r="EC183" s="81"/>
      <c r="ED183" s="81"/>
      <c r="EE183" s="81"/>
      <c r="EF183" s="81"/>
      <c r="EG183" s="81">
        <v>55082239</v>
      </c>
      <c r="EH183" s="81"/>
      <c r="EI183" s="81"/>
      <c r="EJ183" s="81"/>
      <c r="EK183" s="81"/>
      <c r="EL183" s="81">
        <v>66508346</v>
      </c>
      <c r="EM183" s="81"/>
      <c r="EN183" s="81"/>
      <c r="EO183" s="81"/>
      <c r="EP183" s="81"/>
      <c r="EQ183" s="81">
        <v>73429589</v>
      </c>
      <c r="ER183" s="81"/>
      <c r="ES183" s="81"/>
      <c r="ET183" s="81"/>
      <c r="EU183" s="81"/>
      <c r="EV183" s="81">
        <v>78160824</v>
      </c>
      <c r="EW183" s="81"/>
      <c r="EX183" s="81"/>
      <c r="EY183" s="81"/>
      <c r="EZ183" s="81"/>
      <c r="FA183" s="81">
        <v>87483207</v>
      </c>
      <c r="FB183" s="81"/>
      <c r="FC183" s="81"/>
      <c r="FD183" s="81"/>
      <c r="FE183" s="81"/>
      <c r="FF183" s="81">
        <v>99623885</v>
      </c>
      <c r="FG183" s="81"/>
      <c r="FH183" s="81"/>
      <c r="FI183" s="81"/>
      <c r="FJ183" s="81"/>
      <c r="FK183" s="81">
        <v>113284474</v>
      </c>
      <c r="FL183" s="81"/>
      <c r="FM183" s="81"/>
      <c r="FN183" s="81"/>
      <c r="FO183" s="81"/>
      <c r="FP183" s="81">
        <v>119584800</v>
      </c>
      <c r="FQ183" s="81"/>
      <c r="FR183" s="81"/>
      <c r="FS183" s="81"/>
      <c r="FT183" s="81"/>
      <c r="FU183" s="81">
        <v>116702698</v>
      </c>
      <c r="FV183" s="81"/>
      <c r="FW183" s="81"/>
      <c r="FX183" s="81"/>
      <c r="FY183" s="81"/>
      <c r="FZ183" s="81">
        <v>122174863</v>
      </c>
      <c r="GA183" s="81"/>
      <c r="GB183" s="81"/>
      <c r="GC183" s="81"/>
      <c r="GD183" s="81"/>
      <c r="GE183" s="81">
        <v>129547907</v>
      </c>
      <c r="GF183" s="81"/>
      <c r="GG183" s="81"/>
      <c r="GH183" s="81"/>
      <c r="GI183" s="81"/>
      <c r="GJ183" s="81">
        <v>136929442</v>
      </c>
      <c r="GK183" s="81"/>
      <c r="GL183" s="81"/>
      <c r="GM183" s="81"/>
      <c r="GN183" s="81"/>
      <c r="GO183" s="81">
        <v>142691343</v>
      </c>
      <c r="GP183" s="81"/>
      <c r="GQ183" s="81"/>
      <c r="GR183" s="81"/>
      <c r="GS183" s="81"/>
      <c r="GT183" s="81">
        <v>146405027</v>
      </c>
      <c r="GU183" s="81"/>
      <c r="GV183" s="81"/>
      <c r="GW183" s="81"/>
      <c r="GX183" s="81"/>
      <c r="GY183" s="81">
        <v>147459602</v>
      </c>
    </row>
    <row r="184" spans="1:207" ht="14.5">
      <c r="A184" s="81" t="s">
        <v>34</v>
      </c>
      <c r="B184" s="81" t="s">
        <v>37</v>
      </c>
      <c r="C184" s="82" t="s">
        <v>20</v>
      </c>
      <c r="D184" s="88">
        <v>45017</v>
      </c>
      <c r="E184" s="88"/>
      <c r="F184" s="7" t="s">
        <v>201</v>
      </c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>
        <v>614100</v>
      </c>
      <c r="BF184" s="81"/>
      <c r="BG184" s="81"/>
      <c r="BH184" s="81"/>
      <c r="BI184" s="81"/>
      <c r="BJ184" s="81">
        <v>802400</v>
      </c>
      <c r="BK184" s="81"/>
      <c r="BL184" s="81"/>
      <c r="BM184" s="81"/>
      <c r="BN184" s="81"/>
      <c r="BO184" s="81">
        <v>1001500</v>
      </c>
      <c r="BP184" s="81"/>
      <c r="BQ184" s="81"/>
      <c r="BR184" s="81"/>
      <c r="BS184" s="81"/>
      <c r="BT184" s="81">
        <v>1176700</v>
      </c>
      <c r="BU184" s="81"/>
      <c r="BV184" s="81"/>
      <c r="BW184" s="81"/>
      <c r="BX184" s="81"/>
      <c r="BY184" s="81">
        <v>1291500</v>
      </c>
      <c r="BZ184" s="81"/>
      <c r="CA184" s="81"/>
      <c r="CB184" s="81"/>
      <c r="CC184" s="81"/>
      <c r="CD184" s="81">
        <v>2045800</v>
      </c>
      <c r="CE184" s="81"/>
      <c r="CF184" s="81"/>
      <c r="CG184" s="81"/>
      <c r="CH184" s="81"/>
      <c r="CI184" s="81">
        <v>3078200</v>
      </c>
      <c r="CJ184" s="81"/>
      <c r="CK184" s="81"/>
      <c r="CL184" s="81"/>
      <c r="CM184" s="81"/>
      <c r="CN184" s="81">
        <v>4278800</v>
      </c>
      <c r="CO184" s="81"/>
      <c r="CP184" s="81"/>
      <c r="CQ184" s="81"/>
      <c r="CR184" s="81"/>
      <c r="CS184" s="81">
        <v>6389600</v>
      </c>
      <c r="CT184" s="81"/>
      <c r="CU184" s="81"/>
      <c r="CV184" s="81"/>
      <c r="CW184" s="81"/>
      <c r="CX184" s="81">
        <v>8249700</v>
      </c>
      <c r="CY184" s="81"/>
      <c r="CZ184" s="81"/>
      <c r="DA184" s="81"/>
      <c r="DB184" s="81"/>
      <c r="DC184" s="81">
        <v>12896800</v>
      </c>
      <c r="DD184" s="81"/>
      <c r="DE184" s="81"/>
      <c r="DF184" s="81"/>
      <c r="DG184" s="81"/>
      <c r="DH184" s="81">
        <v>17527200</v>
      </c>
      <c r="DI184" s="81"/>
      <c r="DJ184" s="81"/>
      <c r="DK184" s="81"/>
      <c r="DL184" s="81"/>
      <c r="DM184" s="81">
        <v>22020000</v>
      </c>
      <c r="DN184" s="81"/>
      <c r="DO184" s="81"/>
      <c r="DP184" s="81"/>
      <c r="DQ184" s="81"/>
      <c r="DR184" s="81">
        <v>26906500</v>
      </c>
      <c r="DS184" s="81"/>
      <c r="DT184" s="81"/>
      <c r="DU184" s="81"/>
      <c r="DV184" s="81"/>
      <c r="DW184" s="81">
        <v>32246101</v>
      </c>
      <c r="DX184" s="81"/>
      <c r="DY184" s="81"/>
      <c r="DZ184" s="81"/>
      <c r="EA184" s="81"/>
      <c r="EB184" s="81">
        <v>37895446</v>
      </c>
      <c r="EC184" s="81"/>
      <c r="ED184" s="81"/>
      <c r="EE184" s="81"/>
      <c r="EF184" s="81"/>
      <c r="EG184" s="81">
        <v>43198974</v>
      </c>
      <c r="EH184" s="81"/>
      <c r="EI184" s="81"/>
      <c r="EJ184" s="81"/>
      <c r="EK184" s="81"/>
      <c r="EL184" s="81">
        <v>54547237</v>
      </c>
      <c r="EM184" s="81"/>
      <c r="EN184" s="81"/>
      <c r="EO184" s="81"/>
      <c r="EP184" s="81"/>
      <c r="EQ184" s="81">
        <v>65890174</v>
      </c>
      <c r="ER184" s="81"/>
      <c r="ES184" s="81"/>
      <c r="ET184" s="81"/>
      <c r="EU184" s="81"/>
      <c r="EV184" s="81">
        <v>72756871</v>
      </c>
      <c r="EW184" s="81"/>
      <c r="EX184" s="81"/>
      <c r="EY184" s="81"/>
      <c r="EZ184" s="81"/>
      <c r="FA184" s="81">
        <v>77458985</v>
      </c>
      <c r="FB184" s="81"/>
      <c r="FC184" s="81"/>
      <c r="FD184" s="81"/>
      <c r="FE184" s="81"/>
      <c r="FF184" s="81">
        <v>86726983</v>
      </c>
      <c r="FG184" s="81"/>
      <c r="FH184" s="81"/>
      <c r="FI184" s="81"/>
      <c r="FJ184" s="81"/>
      <c r="FK184" s="81">
        <v>98822538</v>
      </c>
      <c r="FL184" s="81"/>
      <c r="FM184" s="81"/>
      <c r="FN184" s="81"/>
      <c r="FO184" s="81"/>
      <c r="FP184" s="81">
        <v>112440329</v>
      </c>
      <c r="FQ184" s="81"/>
      <c r="FR184" s="81"/>
      <c r="FS184" s="81"/>
      <c r="FT184" s="81"/>
      <c r="FU184" s="81">
        <v>118752888</v>
      </c>
      <c r="FV184" s="81"/>
      <c r="FW184" s="81"/>
      <c r="FX184" s="81"/>
      <c r="FY184" s="81"/>
      <c r="FZ184" s="81">
        <v>115929128</v>
      </c>
      <c r="GA184" s="81"/>
      <c r="GB184" s="81"/>
      <c r="GC184" s="81"/>
      <c r="GD184" s="81"/>
      <c r="GE184" s="81">
        <v>121430498</v>
      </c>
      <c r="GF184" s="81"/>
      <c r="GG184" s="81"/>
      <c r="GH184" s="81"/>
      <c r="GI184" s="81"/>
      <c r="GJ184" s="81">
        <v>128833668</v>
      </c>
      <c r="GK184" s="81"/>
      <c r="GL184" s="81"/>
      <c r="GM184" s="81"/>
      <c r="GN184" s="81"/>
      <c r="GO184" s="81">
        <v>136253514</v>
      </c>
      <c r="GP184" s="81"/>
      <c r="GQ184" s="81"/>
      <c r="GR184" s="81"/>
      <c r="GS184" s="81"/>
      <c r="GT184" s="81">
        <v>142061716</v>
      </c>
      <c r="GU184" s="81"/>
      <c r="GV184" s="81"/>
      <c r="GW184" s="81"/>
      <c r="GX184" s="81"/>
      <c r="GY184" s="81">
        <v>145830452</v>
      </c>
    </row>
    <row r="185" spans="1:207" ht="14.5">
      <c r="A185" s="81" t="s">
        <v>34</v>
      </c>
      <c r="B185" s="81" t="s">
        <v>37</v>
      </c>
      <c r="C185" s="82" t="s">
        <v>20</v>
      </c>
      <c r="D185" s="88">
        <v>45017</v>
      </c>
      <c r="E185" s="88"/>
      <c r="F185" s="7" t="s">
        <v>202</v>
      </c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>
        <v>454800</v>
      </c>
      <c r="BF185" s="81"/>
      <c r="BG185" s="81"/>
      <c r="BH185" s="81"/>
      <c r="BI185" s="81"/>
      <c r="BJ185" s="81">
        <v>585300</v>
      </c>
      <c r="BK185" s="81"/>
      <c r="BL185" s="81"/>
      <c r="BM185" s="81"/>
      <c r="BN185" s="81"/>
      <c r="BO185" s="81">
        <v>776300</v>
      </c>
      <c r="BP185" s="81"/>
      <c r="BQ185" s="81"/>
      <c r="BR185" s="81"/>
      <c r="BS185" s="81"/>
      <c r="BT185" s="81">
        <v>975500</v>
      </c>
      <c r="BU185" s="81"/>
      <c r="BV185" s="81"/>
      <c r="BW185" s="81"/>
      <c r="BX185" s="81"/>
      <c r="BY185" s="81">
        <v>1139200</v>
      </c>
      <c r="BZ185" s="81"/>
      <c r="CA185" s="81"/>
      <c r="CB185" s="81"/>
      <c r="CC185" s="81"/>
      <c r="CD185" s="81">
        <v>1250100</v>
      </c>
      <c r="CE185" s="81"/>
      <c r="CF185" s="81"/>
      <c r="CG185" s="81"/>
      <c r="CH185" s="81"/>
      <c r="CI185" s="81">
        <v>1996000</v>
      </c>
      <c r="CJ185" s="81"/>
      <c r="CK185" s="81"/>
      <c r="CL185" s="81"/>
      <c r="CM185" s="81"/>
      <c r="CN185" s="81">
        <v>2996600</v>
      </c>
      <c r="CO185" s="81"/>
      <c r="CP185" s="81"/>
      <c r="CQ185" s="81"/>
      <c r="CR185" s="81"/>
      <c r="CS185" s="81">
        <v>4172400</v>
      </c>
      <c r="CT185" s="81"/>
      <c r="CU185" s="81"/>
      <c r="CV185" s="81"/>
      <c r="CW185" s="81"/>
      <c r="CX185" s="81">
        <v>6237100</v>
      </c>
      <c r="CY185" s="81"/>
      <c r="CZ185" s="81"/>
      <c r="DA185" s="81"/>
      <c r="DB185" s="81"/>
      <c r="DC185" s="81">
        <v>8096600</v>
      </c>
      <c r="DD185" s="81"/>
      <c r="DE185" s="81"/>
      <c r="DF185" s="81"/>
      <c r="DG185" s="81"/>
      <c r="DH185" s="81">
        <v>12674000</v>
      </c>
      <c r="DI185" s="81"/>
      <c r="DJ185" s="81"/>
      <c r="DK185" s="81"/>
      <c r="DL185" s="81"/>
      <c r="DM185" s="81">
        <v>17262200</v>
      </c>
      <c r="DN185" s="81"/>
      <c r="DO185" s="81"/>
      <c r="DP185" s="81"/>
      <c r="DQ185" s="81"/>
      <c r="DR185" s="81">
        <v>21523200</v>
      </c>
      <c r="DS185" s="81"/>
      <c r="DT185" s="81"/>
      <c r="DU185" s="81"/>
      <c r="DV185" s="81"/>
      <c r="DW185" s="81">
        <v>27631456</v>
      </c>
      <c r="DX185" s="81"/>
      <c r="DY185" s="81"/>
      <c r="DZ185" s="81"/>
      <c r="EA185" s="81"/>
      <c r="EB185" s="81">
        <v>31661539</v>
      </c>
      <c r="EC185" s="81"/>
      <c r="ED185" s="81"/>
      <c r="EE185" s="81"/>
      <c r="EF185" s="81"/>
      <c r="EG185" s="81">
        <v>37340151</v>
      </c>
      <c r="EH185" s="81"/>
      <c r="EI185" s="81"/>
      <c r="EJ185" s="81"/>
      <c r="EK185" s="81"/>
      <c r="EL185" s="81">
        <v>42592930</v>
      </c>
      <c r="EM185" s="81"/>
      <c r="EN185" s="81"/>
      <c r="EO185" s="81"/>
      <c r="EP185" s="81"/>
      <c r="EQ185" s="81">
        <v>53816220</v>
      </c>
      <c r="ER185" s="81"/>
      <c r="ES185" s="81"/>
      <c r="ET185" s="81"/>
      <c r="EU185" s="81"/>
      <c r="EV185" s="81">
        <v>65047285</v>
      </c>
      <c r="EW185" s="81"/>
      <c r="EX185" s="81"/>
      <c r="EY185" s="81"/>
      <c r="EZ185" s="81"/>
      <c r="FA185" s="81">
        <v>71840951</v>
      </c>
      <c r="FB185" s="81"/>
      <c r="FC185" s="81"/>
      <c r="FD185" s="81"/>
      <c r="FE185" s="81"/>
      <c r="FF185" s="81">
        <v>76504027</v>
      </c>
      <c r="FG185" s="81"/>
      <c r="FH185" s="81"/>
      <c r="FI185" s="81"/>
      <c r="FJ185" s="81"/>
      <c r="FK185" s="81">
        <v>85701780</v>
      </c>
      <c r="FL185" s="81"/>
      <c r="FM185" s="81"/>
      <c r="FN185" s="81"/>
      <c r="FO185" s="81"/>
      <c r="FP185" s="81">
        <v>97743922</v>
      </c>
      <c r="FQ185" s="81"/>
      <c r="FR185" s="81"/>
      <c r="FS185" s="81"/>
      <c r="FT185" s="81"/>
      <c r="FU185" s="81">
        <v>111312320</v>
      </c>
      <c r="FV185" s="81"/>
      <c r="FW185" s="81"/>
      <c r="FX185" s="81"/>
      <c r="FY185" s="81"/>
      <c r="FZ185" s="81">
        <v>117647414</v>
      </c>
      <c r="GA185" s="81"/>
      <c r="GB185" s="81"/>
      <c r="GC185" s="81"/>
      <c r="GD185" s="81"/>
      <c r="GE185" s="81">
        <v>114909384</v>
      </c>
      <c r="GF185" s="81"/>
      <c r="GG185" s="81"/>
      <c r="GH185" s="81"/>
      <c r="GI185" s="81"/>
      <c r="GJ185" s="81">
        <v>120449660</v>
      </c>
      <c r="GK185" s="81"/>
      <c r="GL185" s="81"/>
      <c r="GM185" s="81"/>
      <c r="GN185" s="81"/>
      <c r="GO185" s="81">
        <v>127893033</v>
      </c>
      <c r="GP185" s="81"/>
      <c r="GQ185" s="81"/>
      <c r="GR185" s="81"/>
      <c r="GS185" s="81"/>
      <c r="GT185" s="81">
        <v>135364511</v>
      </c>
      <c r="GU185" s="81"/>
      <c r="GV185" s="81"/>
      <c r="GW185" s="81"/>
      <c r="GX185" s="81"/>
      <c r="GY185" s="81">
        <v>141237138</v>
      </c>
    </row>
    <row r="186" spans="1:207" ht="14.5">
      <c r="A186" s="81" t="s">
        <v>34</v>
      </c>
      <c r="B186" s="81" t="s">
        <v>37</v>
      </c>
      <c r="C186" s="82" t="s">
        <v>20</v>
      </c>
      <c r="D186" s="88">
        <v>45017</v>
      </c>
      <c r="E186" s="88"/>
      <c r="F186" s="7" t="s">
        <v>203</v>
      </c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>
        <v>334700</v>
      </c>
      <c r="BF186" s="81"/>
      <c r="BG186" s="81"/>
      <c r="BH186" s="81"/>
      <c r="BI186" s="81"/>
      <c r="BJ186" s="81">
        <v>430400</v>
      </c>
      <c r="BK186" s="81"/>
      <c r="BL186" s="81"/>
      <c r="BM186" s="81"/>
      <c r="BN186" s="81"/>
      <c r="BO186" s="81">
        <v>557000</v>
      </c>
      <c r="BP186" s="81"/>
      <c r="BQ186" s="81"/>
      <c r="BR186" s="81"/>
      <c r="BS186" s="81"/>
      <c r="BT186" s="81">
        <v>731400</v>
      </c>
      <c r="BU186" s="81"/>
      <c r="BV186" s="81"/>
      <c r="BW186" s="81"/>
      <c r="BX186" s="81"/>
      <c r="BY186" s="81">
        <v>920300</v>
      </c>
      <c r="BZ186" s="81"/>
      <c r="CA186" s="81"/>
      <c r="CB186" s="81"/>
      <c r="CC186" s="81"/>
      <c r="CD186" s="81">
        <v>1082400</v>
      </c>
      <c r="CE186" s="81"/>
      <c r="CF186" s="81"/>
      <c r="CG186" s="81"/>
      <c r="CH186" s="81"/>
      <c r="CI186" s="81">
        <v>1200900</v>
      </c>
      <c r="CJ186" s="81"/>
      <c r="CK186" s="81"/>
      <c r="CL186" s="81"/>
      <c r="CM186" s="81"/>
      <c r="CN186" s="81">
        <v>1910600</v>
      </c>
      <c r="CO186" s="81"/>
      <c r="CP186" s="81"/>
      <c r="CQ186" s="81"/>
      <c r="CR186" s="81"/>
      <c r="CS186" s="81">
        <v>2886200</v>
      </c>
      <c r="CT186" s="81"/>
      <c r="CU186" s="81"/>
      <c r="CV186" s="81"/>
      <c r="CW186" s="81"/>
      <c r="CX186" s="81">
        <v>4022100</v>
      </c>
      <c r="CY186" s="81"/>
      <c r="CZ186" s="81"/>
      <c r="DA186" s="81"/>
      <c r="DB186" s="81"/>
      <c r="DC186" s="81">
        <v>6041300</v>
      </c>
      <c r="DD186" s="81"/>
      <c r="DE186" s="81"/>
      <c r="DF186" s="81"/>
      <c r="DG186" s="81"/>
      <c r="DH186" s="81">
        <v>7869200</v>
      </c>
      <c r="DI186" s="81"/>
      <c r="DJ186" s="81"/>
      <c r="DK186" s="81"/>
      <c r="DL186" s="81"/>
      <c r="DM186" s="81">
        <v>12289100</v>
      </c>
      <c r="DN186" s="81"/>
      <c r="DO186" s="81"/>
      <c r="DP186" s="81"/>
      <c r="DQ186" s="81"/>
      <c r="DR186" s="81">
        <v>16743600</v>
      </c>
      <c r="DS186" s="81"/>
      <c r="DT186" s="81"/>
      <c r="DU186" s="81"/>
      <c r="DV186" s="81"/>
      <c r="DW186" s="81">
        <v>22252642</v>
      </c>
      <c r="DX186" s="81"/>
      <c r="DY186" s="81"/>
      <c r="DZ186" s="81"/>
      <c r="EA186" s="81"/>
      <c r="EB186" s="81">
        <v>26878592</v>
      </c>
      <c r="EC186" s="81"/>
      <c r="ED186" s="81"/>
      <c r="EE186" s="81"/>
      <c r="EF186" s="81"/>
      <c r="EG186" s="81">
        <v>30971164</v>
      </c>
      <c r="EH186" s="81"/>
      <c r="EI186" s="81"/>
      <c r="EJ186" s="81"/>
      <c r="EK186" s="81"/>
      <c r="EL186" s="81">
        <v>36597505</v>
      </c>
      <c r="EM186" s="81"/>
      <c r="EN186" s="81"/>
      <c r="EO186" s="81"/>
      <c r="EP186" s="81"/>
      <c r="EQ186" s="81">
        <v>41783008</v>
      </c>
      <c r="ER186" s="81"/>
      <c r="ES186" s="81"/>
      <c r="ET186" s="81"/>
      <c r="EU186" s="81"/>
      <c r="EV186" s="81">
        <v>52842813</v>
      </c>
      <c r="EW186" s="81"/>
      <c r="EX186" s="81"/>
      <c r="EY186" s="81"/>
      <c r="EZ186" s="81"/>
      <c r="FA186" s="81">
        <v>63929279</v>
      </c>
      <c r="FB186" s="81"/>
      <c r="FC186" s="81"/>
      <c r="FD186" s="81"/>
      <c r="FE186" s="81"/>
      <c r="FF186" s="81">
        <v>70632990</v>
      </c>
      <c r="FG186" s="81"/>
      <c r="FH186" s="81"/>
      <c r="FI186" s="81"/>
      <c r="FJ186" s="81"/>
      <c r="FK186" s="81">
        <v>75251901</v>
      </c>
      <c r="FL186" s="81"/>
      <c r="FM186" s="81"/>
      <c r="FN186" s="81"/>
      <c r="FO186" s="81"/>
      <c r="FP186" s="81">
        <v>84364292</v>
      </c>
      <c r="FQ186" s="81"/>
      <c r="FR186" s="81"/>
      <c r="FS186" s="81"/>
      <c r="FT186" s="81"/>
      <c r="FU186" s="81">
        <v>96342177</v>
      </c>
      <c r="FV186" s="81"/>
      <c r="FW186" s="81"/>
      <c r="FX186" s="81"/>
      <c r="FY186" s="81"/>
      <c r="FZ186" s="81">
        <v>109848386</v>
      </c>
      <c r="GA186" s="81"/>
      <c r="GB186" s="81"/>
      <c r="GC186" s="81"/>
      <c r="GD186" s="81"/>
      <c r="GE186" s="81">
        <v>116217580</v>
      </c>
      <c r="GF186" s="81"/>
      <c r="GG186" s="81"/>
      <c r="GH186" s="81"/>
      <c r="GI186" s="81"/>
      <c r="GJ186" s="81">
        <v>113586557</v>
      </c>
      <c r="GK186" s="81"/>
      <c r="GL186" s="81"/>
      <c r="GM186" s="81"/>
      <c r="GN186" s="81"/>
      <c r="GO186" s="81">
        <v>119173847</v>
      </c>
      <c r="GP186" s="81"/>
      <c r="GQ186" s="81"/>
      <c r="GR186" s="81"/>
      <c r="GS186" s="81"/>
      <c r="GT186" s="81">
        <v>126665133</v>
      </c>
      <c r="GU186" s="81"/>
      <c r="GV186" s="81"/>
      <c r="GW186" s="81"/>
      <c r="GX186" s="81"/>
      <c r="GY186" s="81">
        <v>134202489</v>
      </c>
    </row>
    <row r="187" spans="1:207" ht="14.5">
      <c r="A187" s="81" t="s">
        <v>34</v>
      </c>
      <c r="B187" s="81" t="s">
        <v>37</v>
      </c>
      <c r="C187" s="82" t="s">
        <v>20</v>
      </c>
      <c r="D187" s="88">
        <v>45017</v>
      </c>
      <c r="E187" s="88"/>
      <c r="F187" s="7" t="s">
        <v>204</v>
      </c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>
        <v>233700</v>
      </c>
      <c r="BF187" s="81"/>
      <c r="BG187" s="81"/>
      <c r="BH187" s="81"/>
      <c r="BI187" s="81"/>
      <c r="BJ187" s="81">
        <v>303200</v>
      </c>
      <c r="BK187" s="81"/>
      <c r="BL187" s="81"/>
      <c r="BM187" s="81"/>
      <c r="BN187" s="81"/>
      <c r="BO187" s="81">
        <v>391100</v>
      </c>
      <c r="BP187" s="81"/>
      <c r="BQ187" s="81"/>
      <c r="BR187" s="81"/>
      <c r="BS187" s="81"/>
      <c r="BT187" s="81">
        <v>510300</v>
      </c>
      <c r="BU187" s="81"/>
      <c r="BV187" s="81"/>
      <c r="BW187" s="81"/>
      <c r="BX187" s="81"/>
      <c r="BY187" s="81">
        <v>678100</v>
      </c>
      <c r="BZ187" s="81"/>
      <c r="CA187" s="81"/>
      <c r="CB187" s="81"/>
      <c r="CC187" s="81"/>
      <c r="CD187" s="81">
        <v>862400</v>
      </c>
      <c r="CE187" s="81"/>
      <c r="CF187" s="81"/>
      <c r="CG187" s="81"/>
      <c r="CH187" s="81"/>
      <c r="CI187" s="81">
        <v>1020700</v>
      </c>
      <c r="CJ187" s="81"/>
      <c r="CK187" s="81"/>
      <c r="CL187" s="81"/>
      <c r="CM187" s="81"/>
      <c r="CN187" s="81">
        <v>1129800</v>
      </c>
      <c r="CO187" s="81"/>
      <c r="CP187" s="81"/>
      <c r="CQ187" s="81"/>
      <c r="CR187" s="81"/>
      <c r="CS187" s="81">
        <v>1805900</v>
      </c>
      <c r="CT187" s="81"/>
      <c r="CU187" s="81"/>
      <c r="CV187" s="81"/>
      <c r="CW187" s="81"/>
      <c r="CX187" s="81">
        <v>2719600</v>
      </c>
      <c r="CY187" s="81"/>
      <c r="CZ187" s="81"/>
      <c r="DA187" s="81"/>
      <c r="DB187" s="81"/>
      <c r="DC187" s="81">
        <v>3811700</v>
      </c>
      <c r="DD187" s="81"/>
      <c r="DE187" s="81"/>
      <c r="DF187" s="81"/>
      <c r="DG187" s="81"/>
      <c r="DH187" s="81">
        <v>5742300</v>
      </c>
      <c r="DI187" s="81"/>
      <c r="DJ187" s="81"/>
      <c r="DK187" s="81"/>
      <c r="DL187" s="81"/>
      <c r="DM187" s="81">
        <v>7591600</v>
      </c>
      <c r="DN187" s="81"/>
      <c r="DO187" s="81"/>
      <c r="DP187" s="81"/>
      <c r="DQ187" s="81"/>
      <c r="DR187" s="81">
        <v>11671100</v>
      </c>
      <c r="DS187" s="81"/>
      <c r="DT187" s="81"/>
      <c r="DU187" s="81"/>
      <c r="DV187" s="81"/>
      <c r="DW187" s="81">
        <v>17506314</v>
      </c>
      <c r="DX187" s="81"/>
      <c r="DY187" s="81"/>
      <c r="DZ187" s="81"/>
      <c r="EA187" s="81"/>
      <c r="EB187" s="81">
        <v>21339177</v>
      </c>
      <c r="EC187" s="81"/>
      <c r="ED187" s="81"/>
      <c r="EE187" s="81"/>
      <c r="EF187" s="81"/>
      <c r="EG187" s="81">
        <v>25982852</v>
      </c>
      <c r="EH187" s="81"/>
      <c r="EI187" s="81"/>
      <c r="EJ187" s="81"/>
      <c r="EK187" s="81"/>
      <c r="EL187" s="81">
        <v>30025538</v>
      </c>
      <c r="EM187" s="81"/>
      <c r="EN187" s="81"/>
      <c r="EO187" s="81"/>
      <c r="EP187" s="81"/>
      <c r="EQ187" s="81">
        <v>35574241</v>
      </c>
      <c r="ER187" s="81"/>
      <c r="ES187" s="81"/>
      <c r="ET187" s="81"/>
      <c r="EU187" s="81"/>
      <c r="EV187" s="81">
        <v>40662253</v>
      </c>
      <c r="EW187" s="81"/>
      <c r="EX187" s="81"/>
      <c r="EY187" s="81"/>
      <c r="EZ187" s="81"/>
      <c r="FA187" s="81">
        <v>51491600</v>
      </c>
      <c r="FB187" s="81"/>
      <c r="FC187" s="81"/>
      <c r="FD187" s="81"/>
      <c r="FE187" s="81"/>
      <c r="FF187" s="81">
        <v>62371682</v>
      </c>
      <c r="FG187" s="81"/>
      <c r="FH187" s="81"/>
      <c r="FI187" s="81"/>
      <c r="FJ187" s="81"/>
      <c r="FK187" s="81">
        <v>68951228</v>
      </c>
      <c r="FL187" s="81"/>
      <c r="FM187" s="81"/>
      <c r="FN187" s="81"/>
      <c r="FO187" s="81"/>
      <c r="FP187" s="81">
        <v>73509628</v>
      </c>
      <c r="FQ187" s="81"/>
      <c r="FR187" s="81"/>
      <c r="FS187" s="81"/>
      <c r="FT187" s="81"/>
      <c r="FU187" s="81">
        <v>82499165</v>
      </c>
      <c r="FV187" s="81"/>
      <c r="FW187" s="81"/>
      <c r="FX187" s="81"/>
      <c r="FY187" s="81"/>
      <c r="FZ187" s="81">
        <v>94378269</v>
      </c>
      <c r="GA187" s="81"/>
      <c r="GB187" s="81"/>
      <c r="GC187" s="81"/>
      <c r="GD187" s="81"/>
      <c r="GE187" s="81">
        <v>107789849</v>
      </c>
      <c r="GF187" s="81"/>
      <c r="GG187" s="81"/>
      <c r="GH187" s="81"/>
      <c r="GI187" s="81"/>
      <c r="GJ187" s="81">
        <v>114192836</v>
      </c>
      <c r="GK187" s="81"/>
      <c r="GL187" s="81"/>
      <c r="GM187" s="81"/>
      <c r="GN187" s="81"/>
      <c r="GO187" s="81">
        <v>111702019</v>
      </c>
      <c r="GP187" s="81"/>
      <c r="GQ187" s="81"/>
      <c r="GR187" s="81"/>
      <c r="GS187" s="81"/>
      <c r="GT187" s="81">
        <v>117342035</v>
      </c>
      <c r="GU187" s="81"/>
      <c r="GV187" s="81"/>
      <c r="GW187" s="81"/>
      <c r="GX187" s="81"/>
      <c r="GY187" s="81">
        <v>124891598</v>
      </c>
    </row>
    <row r="188" spans="1:207" ht="14.5">
      <c r="A188" s="81" t="s">
        <v>34</v>
      </c>
      <c r="B188" s="81" t="s">
        <v>37</v>
      </c>
      <c r="C188" s="82" t="s">
        <v>20</v>
      </c>
      <c r="D188" s="88">
        <v>45017</v>
      </c>
      <c r="E188" s="88"/>
      <c r="F188" s="7" t="s">
        <v>205</v>
      </c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>
        <v>141100</v>
      </c>
      <c r="BF188" s="81"/>
      <c r="BG188" s="81"/>
      <c r="BH188" s="81"/>
      <c r="BI188" s="81"/>
      <c r="BJ188" s="81">
        <v>193200</v>
      </c>
      <c r="BK188" s="81"/>
      <c r="BL188" s="81"/>
      <c r="BM188" s="81"/>
      <c r="BN188" s="81"/>
      <c r="BO188" s="81">
        <v>255600</v>
      </c>
      <c r="BP188" s="81"/>
      <c r="BQ188" s="81"/>
      <c r="BR188" s="81"/>
      <c r="BS188" s="81"/>
      <c r="BT188" s="81">
        <v>339800</v>
      </c>
      <c r="BU188" s="81"/>
      <c r="BV188" s="81"/>
      <c r="BW188" s="81"/>
      <c r="BX188" s="81"/>
      <c r="BY188" s="81">
        <v>445400</v>
      </c>
      <c r="BZ188" s="81"/>
      <c r="CA188" s="81"/>
      <c r="CB188" s="81"/>
      <c r="CC188" s="81"/>
      <c r="CD188" s="81">
        <v>590500</v>
      </c>
      <c r="CE188" s="81"/>
      <c r="CF188" s="81"/>
      <c r="CG188" s="81"/>
      <c r="CH188" s="81"/>
      <c r="CI188" s="81">
        <v>767800</v>
      </c>
      <c r="CJ188" s="81"/>
      <c r="CK188" s="81"/>
      <c r="CL188" s="81"/>
      <c r="CM188" s="81"/>
      <c r="CN188" s="81">
        <v>913100</v>
      </c>
      <c r="CO188" s="81"/>
      <c r="CP188" s="81"/>
      <c r="CQ188" s="81"/>
      <c r="CR188" s="81"/>
      <c r="CS188" s="81">
        <v>1018000</v>
      </c>
      <c r="CT188" s="81"/>
      <c r="CU188" s="81"/>
      <c r="CV188" s="81"/>
      <c r="CW188" s="81"/>
      <c r="CX188" s="81">
        <v>1633400</v>
      </c>
      <c r="CY188" s="81"/>
      <c r="CZ188" s="81"/>
      <c r="DA188" s="81"/>
      <c r="DB188" s="81"/>
      <c r="DC188" s="81">
        <v>2475900</v>
      </c>
      <c r="DD188" s="81"/>
      <c r="DE188" s="81"/>
      <c r="DF188" s="81"/>
      <c r="DG188" s="81"/>
      <c r="DH188" s="81">
        <v>3499100</v>
      </c>
      <c r="DI188" s="81"/>
      <c r="DJ188" s="81"/>
      <c r="DK188" s="81"/>
      <c r="DL188" s="81"/>
      <c r="DM188" s="81">
        <v>5321200</v>
      </c>
      <c r="DN188" s="81"/>
      <c r="DO188" s="81"/>
      <c r="DP188" s="81"/>
      <c r="DQ188" s="81"/>
      <c r="DR188" s="81">
        <v>7051300</v>
      </c>
      <c r="DS188" s="81"/>
      <c r="DT188" s="81"/>
      <c r="DU188" s="81"/>
      <c r="DV188" s="81"/>
      <c r="DW188" s="81">
        <v>12502765</v>
      </c>
      <c r="DX188" s="81"/>
      <c r="DY188" s="81"/>
      <c r="DZ188" s="81"/>
      <c r="EA188" s="81"/>
      <c r="EB188" s="81">
        <v>16429952</v>
      </c>
      <c r="EC188" s="81"/>
      <c r="ED188" s="81"/>
      <c r="EE188" s="81"/>
      <c r="EF188" s="81"/>
      <c r="EG188" s="81">
        <v>20247692</v>
      </c>
      <c r="EH188" s="81"/>
      <c r="EI188" s="81"/>
      <c r="EJ188" s="81"/>
      <c r="EK188" s="81"/>
      <c r="EL188" s="81">
        <v>24754626</v>
      </c>
      <c r="EM188" s="81"/>
      <c r="EN188" s="81"/>
      <c r="EO188" s="81"/>
      <c r="EP188" s="81"/>
      <c r="EQ188" s="81">
        <v>28716857</v>
      </c>
      <c r="ER188" s="81"/>
      <c r="ES188" s="81"/>
      <c r="ET188" s="81"/>
      <c r="EU188" s="81"/>
      <c r="EV188" s="81">
        <v>34147392</v>
      </c>
      <c r="EW188" s="81"/>
      <c r="EX188" s="81"/>
      <c r="EY188" s="81"/>
      <c r="EZ188" s="81"/>
      <c r="FA188" s="81">
        <v>39092203</v>
      </c>
      <c r="FB188" s="81"/>
      <c r="FC188" s="81"/>
      <c r="FD188" s="81"/>
      <c r="FE188" s="81"/>
      <c r="FF188" s="81">
        <v>49578782</v>
      </c>
      <c r="FG188" s="81"/>
      <c r="FH188" s="81"/>
      <c r="FI188" s="81"/>
      <c r="FJ188" s="81"/>
      <c r="FK188" s="81">
        <v>60143947</v>
      </c>
      <c r="FL188" s="81"/>
      <c r="FM188" s="81"/>
      <c r="FN188" s="81"/>
      <c r="FO188" s="81"/>
      <c r="FP188" s="81">
        <v>66538825</v>
      </c>
      <c r="FQ188" s="81"/>
      <c r="FR188" s="81"/>
      <c r="FS188" s="81"/>
      <c r="FT188" s="81"/>
      <c r="FU188" s="81">
        <v>70997941</v>
      </c>
      <c r="FV188" s="81"/>
      <c r="FW188" s="81"/>
      <c r="FX188" s="81"/>
      <c r="FY188" s="81"/>
      <c r="FZ188" s="81">
        <v>79791339</v>
      </c>
      <c r="GA188" s="81"/>
      <c r="GB188" s="81"/>
      <c r="GC188" s="81"/>
      <c r="GD188" s="81"/>
      <c r="GE188" s="81">
        <v>91507678</v>
      </c>
      <c r="GF188" s="81"/>
      <c r="GG188" s="81"/>
      <c r="GH188" s="81"/>
      <c r="GI188" s="81"/>
      <c r="GJ188" s="81">
        <v>104748079</v>
      </c>
      <c r="GK188" s="81"/>
      <c r="GL188" s="81"/>
      <c r="GM188" s="81"/>
      <c r="GN188" s="81"/>
      <c r="GO188" s="81">
        <v>111174475</v>
      </c>
      <c r="GP188" s="81"/>
      <c r="GQ188" s="81"/>
      <c r="GR188" s="81"/>
      <c r="GS188" s="81"/>
      <c r="GT188" s="81">
        <v>108868740</v>
      </c>
      <c r="GU188" s="81"/>
      <c r="GV188" s="81"/>
      <c r="GW188" s="81"/>
      <c r="GX188" s="81"/>
      <c r="GY188" s="81">
        <v>114565004</v>
      </c>
    </row>
    <row r="189" spans="1:207" ht="14.5">
      <c r="A189" s="81" t="s">
        <v>34</v>
      </c>
      <c r="B189" s="81" t="s">
        <v>37</v>
      </c>
      <c r="C189" s="82" t="s">
        <v>20</v>
      </c>
      <c r="D189" s="88">
        <v>45017</v>
      </c>
      <c r="E189" s="88"/>
      <c r="F189" s="7" t="s">
        <v>206</v>
      </c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>
        <v>74500</v>
      </c>
      <c r="BF189" s="81"/>
      <c r="BG189" s="81"/>
      <c r="BH189" s="81"/>
      <c r="BI189" s="81"/>
      <c r="BJ189" s="81">
        <v>105400</v>
      </c>
      <c r="BK189" s="81"/>
      <c r="BL189" s="81"/>
      <c r="BM189" s="81"/>
      <c r="BN189" s="81"/>
      <c r="BO189" s="81">
        <v>148300</v>
      </c>
      <c r="BP189" s="81"/>
      <c r="BQ189" s="81"/>
      <c r="BR189" s="81"/>
      <c r="BS189" s="81"/>
      <c r="BT189" s="81">
        <v>201500</v>
      </c>
      <c r="BU189" s="81"/>
      <c r="BV189" s="81"/>
      <c r="BW189" s="81"/>
      <c r="BX189" s="81"/>
      <c r="BY189" s="81">
        <v>268700</v>
      </c>
      <c r="BZ189" s="81"/>
      <c r="CA189" s="81"/>
      <c r="CB189" s="81"/>
      <c r="CC189" s="81"/>
      <c r="CD189" s="81">
        <v>360600</v>
      </c>
      <c r="CE189" s="81"/>
      <c r="CF189" s="81"/>
      <c r="CG189" s="81"/>
      <c r="CH189" s="81"/>
      <c r="CI189" s="81">
        <v>494600</v>
      </c>
      <c r="CJ189" s="81"/>
      <c r="CK189" s="81"/>
      <c r="CL189" s="81"/>
      <c r="CM189" s="81"/>
      <c r="CN189" s="81">
        <v>644800</v>
      </c>
      <c r="CO189" s="81"/>
      <c r="CP189" s="81"/>
      <c r="CQ189" s="81"/>
      <c r="CR189" s="81"/>
      <c r="CS189" s="81">
        <v>776200</v>
      </c>
      <c r="CT189" s="81"/>
      <c r="CU189" s="81"/>
      <c r="CV189" s="81"/>
      <c r="CW189" s="81"/>
      <c r="CX189" s="81">
        <v>870000</v>
      </c>
      <c r="CY189" s="81"/>
      <c r="CZ189" s="81"/>
      <c r="DA189" s="81"/>
      <c r="DB189" s="81"/>
      <c r="DC189" s="81">
        <v>1409700</v>
      </c>
      <c r="DD189" s="81"/>
      <c r="DE189" s="81"/>
      <c r="DF189" s="81"/>
      <c r="DG189" s="81"/>
      <c r="DH189" s="81">
        <v>2144700</v>
      </c>
      <c r="DI189" s="81"/>
      <c r="DJ189" s="81"/>
      <c r="DK189" s="81"/>
      <c r="DL189" s="81"/>
      <c r="DM189" s="81">
        <v>3076000</v>
      </c>
      <c r="DN189" s="81"/>
      <c r="DO189" s="81"/>
      <c r="DP189" s="81"/>
      <c r="DQ189" s="81"/>
      <c r="DR189" s="81">
        <v>4681000</v>
      </c>
      <c r="DS189" s="81"/>
      <c r="DT189" s="81"/>
      <c r="DU189" s="81"/>
      <c r="DV189" s="81"/>
      <c r="DW189" s="81">
        <v>7759495</v>
      </c>
      <c r="DX189" s="81"/>
      <c r="DY189" s="81"/>
      <c r="DZ189" s="81"/>
      <c r="EA189" s="81"/>
      <c r="EB189" s="81">
        <v>11344674</v>
      </c>
      <c r="EC189" s="81"/>
      <c r="ED189" s="81"/>
      <c r="EE189" s="81"/>
      <c r="EF189" s="81"/>
      <c r="EG189" s="81">
        <v>15126862</v>
      </c>
      <c r="EH189" s="81"/>
      <c r="EI189" s="81"/>
      <c r="EJ189" s="81"/>
      <c r="EK189" s="81"/>
      <c r="EL189" s="81">
        <v>18726248</v>
      </c>
      <c r="EM189" s="81"/>
      <c r="EN189" s="81"/>
      <c r="EO189" s="81"/>
      <c r="EP189" s="81"/>
      <c r="EQ189" s="81">
        <v>23025256</v>
      </c>
      <c r="ER189" s="81"/>
      <c r="ES189" s="81"/>
      <c r="ET189" s="81"/>
      <c r="EU189" s="81"/>
      <c r="EV189" s="81">
        <v>26856285</v>
      </c>
      <c r="EW189" s="81"/>
      <c r="EX189" s="81"/>
      <c r="EY189" s="81"/>
      <c r="EZ189" s="81"/>
      <c r="FA189" s="81">
        <v>32102091</v>
      </c>
      <c r="FB189" s="81"/>
      <c r="FC189" s="81"/>
      <c r="FD189" s="81"/>
      <c r="FE189" s="81"/>
      <c r="FF189" s="81">
        <v>36836066</v>
      </c>
      <c r="FG189" s="81"/>
      <c r="FH189" s="81"/>
      <c r="FI189" s="81"/>
      <c r="FJ189" s="81"/>
      <c r="FK189" s="81">
        <v>46797303</v>
      </c>
      <c r="FL189" s="81"/>
      <c r="FM189" s="81"/>
      <c r="FN189" s="81"/>
      <c r="FO189" s="81"/>
      <c r="FP189" s="81">
        <v>56873795</v>
      </c>
      <c r="FQ189" s="81"/>
      <c r="FR189" s="81"/>
      <c r="FS189" s="81"/>
      <c r="FT189" s="81"/>
      <c r="FU189" s="81">
        <v>62986811</v>
      </c>
      <c r="FV189" s="81"/>
      <c r="FW189" s="81"/>
      <c r="FX189" s="81"/>
      <c r="FY189" s="81"/>
      <c r="FZ189" s="81">
        <v>67286215</v>
      </c>
      <c r="GA189" s="81"/>
      <c r="GB189" s="81"/>
      <c r="GC189" s="81"/>
      <c r="GD189" s="81"/>
      <c r="GE189" s="81">
        <v>75769140</v>
      </c>
      <c r="GF189" s="81"/>
      <c r="GG189" s="81"/>
      <c r="GH189" s="81"/>
      <c r="GI189" s="81"/>
      <c r="GJ189" s="81">
        <v>87202152</v>
      </c>
      <c r="GK189" s="81"/>
      <c r="GL189" s="81"/>
      <c r="GM189" s="81"/>
      <c r="GN189" s="81"/>
      <c r="GO189" s="81">
        <v>100139843</v>
      </c>
      <c r="GP189" s="81"/>
      <c r="GQ189" s="81"/>
      <c r="GR189" s="81"/>
      <c r="GS189" s="81"/>
      <c r="GT189" s="81">
        <v>106561970</v>
      </c>
      <c r="GU189" s="81"/>
      <c r="GV189" s="81"/>
      <c r="GW189" s="81"/>
      <c r="GX189" s="81"/>
      <c r="GY189" s="81">
        <v>104517345</v>
      </c>
    </row>
    <row r="190" spans="1:207" ht="14.5">
      <c r="A190" s="81" t="s">
        <v>34</v>
      </c>
      <c r="B190" s="81" t="s">
        <v>37</v>
      </c>
      <c r="C190" s="82" t="s">
        <v>20</v>
      </c>
      <c r="D190" s="88">
        <v>45017</v>
      </c>
      <c r="E190" s="88"/>
      <c r="F190" s="7" t="s">
        <v>207</v>
      </c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>
        <v>48100</v>
      </c>
      <c r="BF190" s="81"/>
      <c r="BG190" s="81"/>
      <c r="BH190" s="81"/>
      <c r="BI190" s="81"/>
      <c r="BJ190" s="81">
        <v>69200</v>
      </c>
      <c r="BK190" s="81"/>
      <c r="BL190" s="81"/>
      <c r="BM190" s="81"/>
      <c r="BN190" s="81"/>
      <c r="BO190" s="81">
        <v>102900</v>
      </c>
      <c r="BP190" s="81"/>
      <c r="BQ190" s="81"/>
      <c r="BR190" s="81"/>
      <c r="BS190" s="81"/>
      <c r="BT190" s="81">
        <v>149400</v>
      </c>
      <c r="BU190" s="81"/>
      <c r="BV190" s="81"/>
      <c r="BW190" s="81"/>
      <c r="BX190" s="81"/>
      <c r="BY190" s="81">
        <v>215300</v>
      </c>
      <c r="BZ190" s="81"/>
      <c r="CA190" s="81"/>
      <c r="CB190" s="81"/>
      <c r="CC190" s="81"/>
      <c r="CD190" s="81">
        <v>309700</v>
      </c>
      <c r="CE190" s="81"/>
      <c r="CF190" s="81"/>
      <c r="CG190" s="81"/>
      <c r="CH190" s="81"/>
      <c r="CI190" s="81">
        <v>431800</v>
      </c>
      <c r="CJ190" s="81"/>
      <c r="CK190" s="81"/>
      <c r="CL190" s="81"/>
      <c r="CM190" s="81"/>
      <c r="CN190" s="81">
        <v>614700</v>
      </c>
      <c r="CO190" s="81"/>
      <c r="CP190" s="81"/>
      <c r="CQ190" s="81"/>
      <c r="CR190" s="81"/>
      <c r="CS190" s="81">
        <v>482800</v>
      </c>
      <c r="CT190" s="81"/>
      <c r="CU190" s="81"/>
      <c r="CV190" s="81"/>
      <c r="CW190" s="81"/>
      <c r="CX190" s="81">
        <v>587900</v>
      </c>
      <c r="CY190" s="81"/>
      <c r="CZ190" s="81"/>
      <c r="DA190" s="81"/>
      <c r="DB190" s="81"/>
      <c r="DC190" s="81">
        <v>679100</v>
      </c>
      <c r="DD190" s="81"/>
      <c r="DE190" s="81"/>
      <c r="DF190" s="81"/>
      <c r="DG190" s="81"/>
      <c r="DH190" s="81">
        <v>1107100</v>
      </c>
      <c r="DI190" s="81"/>
      <c r="DJ190" s="81"/>
      <c r="DK190" s="81"/>
      <c r="DL190" s="81"/>
      <c r="DM190" s="81">
        <v>1747200</v>
      </c>
      <c r="DN190" s="81"/>
      <c r="DO190" s="81"/>
      <c r="DP190" s="81"/>
      <c r="DQ190" s="81"/>
      <c r="DR190" s="81">
        <v>2501200</v>
      </c>
      <c r="DS190" s="81"/>
      <c r="DT190" s="81"/>
      <c r="DU190" s="81"/>
      <c r="DV190" s="81"/>
      <c r="DW190" s="81">
        <v>5029774</v>
      </c>
      <c r="DX190" s="81"/>
      <c r="DY190" s="81"/>
      <c r="DZ190" s="81"/>
      <c r="EA190" s="81"/>
      <c r="EB190" s="81">
        <v>6600019</v>
      </c>
      <c r="EC190" s="81"/>
      <c r="ED190" s="81"/>
      <c r="EE190" s="81"/>
      <c r="EF190" s="81"/>
      <c r="EG190" s="81">
        <v>9881443</v>
      </c>
      <c r="EH190" s="81"/>
      <c r="EI190" s="81"/>
      <c r="EJ190" s="81"/>
      <c r="EK190" s="81"/>
      <c r="EL190" s="81">
        <v>13261558</v>
      </c>
      <c r="EM190" s="81"/>
      <c r="EN190" s="81"/>
      <c r="EO190" s="81"/>
      <c r="EP190" s="81"/>
      <c r="EQ190" s="81">
        <v>16534094</v>
      </c>
      <c r="ER190" s="81"/>
      <c r="ES190" s="81"/>
      <c r="ET190" s="81"/>
      <c r="EU190" s="81"/>
      <c r="EV190" s="81">
        <v>20503065</v>
      </c>
      <c r="EW190" s="81"/>
      <c r="EX190" s="81"/>
      <c r="EY190" s="81"/>
      <c r="EZ190" s="81"/>
      <c r="FA190" s="81">
        <v>24114975</v>
      </c>
      <c r="FB190" s="81"/>
      <c r="FC190" s="81"/>
      <c r="FD190" s="81"/>
      <c r="FE190" s="81"/>
      <c r="FF190" s="81">
        <v>29063525</v>
      </c>
      <c r="FG190" s="81"/>
      <c r="FH190" s="81"/>
      <c r="FI190" s="81"/>
      <c r="FJ190" s="81"/>
      <c r="FK190" s="81">
        <v>33470997</v>
      </c>
      <c r="FL190" s="81"/>
      <c r="FM190" s="81"/>
      <c r="FN190" s="81"/>
      <c r="FO190" s="81"/>
      <c r="FP190" s="81">
        <v>42617579</v>
      </c>
      <c r="FQ190" s="81"/>
      <c r="FR190" s="81"/>
      <c r="FS190" s="81"/>
      <c r="FT190" s="81"/>
      <c r="FU190" s="81">
        <v>51915155</v>
      </c>
      <c r="FV190" s="81"/>
      <c r="FW190" s="81"/>
      <c r="FX190" s="81"/>
      <c r="FY190" s="81"/>
      <c r="FZ190" s="81">
        <v>57607668</v>
      </c>
      <c r="GA190" s="81"/>
      <c r="GB190" s="81"/>
      <c r="GC190" s="81"/>
      <c r="GD190" s="81"/>
      <c r="GE190" s="81">
        <v>61669882</v>
      </c>
      <c r="GF190" s="81"/>
      <c r="GG190" s="81"/>
      <c r="GH190" s="81"/>
      <c r="GI190" s="81"/>
      <c r="GJ190" s="81">
        <v>69649569</v>
      </c>
      <c r="GK190" s="81"/>
      <c r="GL190" s="81"/>
      <c r="GM190" s="81"/>
      <c r="GN190" s="81"/>
      <c r="GO190" s="81">
        <v>80578592</v>
      </c>
      <c r="GP190" s="81"/>
      <c r="GQ190" s="81"/>
      <c r="GR190" s="81"/>
      <c r="GS190" s="81"/>
      <c r="GT190" s="81">
        <v>92960752</v>
      </c>
      <c r="GU190" s="81"/>
      <c r="GV190" s="81"/>
      <c r="GW190" s="81"/>
      <c r="GX190" s="81"/>
      <c r="GY190" s="81">
        <v>99322350</v>
      </c>
    </row>
    <row r="191" spans="1:207" ht="14.5">
      <c r="A191" s="81" t="s">
        <v>34</v>
      </c>
      <c r="B191" s="81" t="s">
        <v>37</v>
      </c>
      <c r="C191" s="82" t="s">
        <v>20</v>
      </c>
      <c r="D191" s="88">
        <v>45017</v>
      </c>
      <c r="E191" s="88"/>
      <c r="F191" s="7" t="s">
        <v>208</v>
      </c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>
        <v>10200</v>
      </c>
      <c r="BF191" s="81"/>
      <c r="BG191" s="81"/>
      <c r="BH191" s="81"/>
      <c r="BI191" s="81"/>
      <c r="BJ191" s="81">
        <v>13900</v>
      </c>
      <c r="BK191" s="81"/>
      <c r="BL191" s="81"/>
      <c r="BM191" s="81"/>
      <c r="BN191" s="81"/>
      <c r="BO191" s="81">
        <v>22400</v>
      </c>
      <c r="BP191" s="81"/>
      <c r="BQ191" s="81"/>
      <c r="BR191" s="81"/>
      <c r="BS191" s="81"/>
      <c r="BT191" s="81">
        <v>33500</v>
      </c>
      <c r="BU191" s="81"/>
      <c r="BV191" s="81"/>
      <c r="BW191" s="81"/>
      <c r="BX191" s="81"/>
      <c r="BY191" s="81">
        <v>50000</v>
      </c>
      <c r="BZ191" s="81"/>
      <c r="CA191" s="81"/>
      <c r="CB191" s="81"/>
      <c r="CC191" s="81"/>
      <c r="CD191" s="81">
        <v>73400</v>
      </c>
      <c r="CE191" s="81"/>
      <c r="CF191" s="81"/>
      <c r="CG191" s="81"/>
      <c r="CH191" s="81"/>
      <c r="CI191" s="81">
        <v>108800</v>
      </c>
      <c r="CJ191" s="81"/>
      <c r="CK191" s="81"/>
      <c r="CL191" s="81"/>
      <c r="CM191" s="81"/>
      <c r="CN191" s="81">
        <v>150100</v>
      </c>
      <c r="CO191" s="81"/>
      <c r="CP191" s="81"/>
      <c r="CQ191" s="81"/>
      <c r="CR191" s="81"/>
      <c r="CS191" s="81">
        <v>224200</v>
      </c>
      <c r="CT191" s="81"/>
      <c r="CU191" s="81"/>
      <c r="CV191" s="81"/>
      <c r="CW191" s="81"/>
      <c r="CX191" s="81">
        <v>308200</v>
      </c>
      <c r="CY191" s="81"/>
      <c r="CZ191" s="81"/>
      <c r="DA191" s="81"/>
      <c r="DB191" s="81"/>
      <c r="DC191" s="81">
        <v>380300</v>
      </c>
      <c r="DD191" s="81"/>
      <c r="DE191" s="81"/>
      <c r="DF191" s="81"/>
      <c r="DG191" s="81"/>
      <c r="DH191" s="81">
        <v>451700</v>
      </c>
      <c r="DI191" s="81"/>
      <c r="DJ191" s="81"/>
      <c r="DK191" s="81"/>
      <c r="DL191" s="81"/>
      <c r="DM191" s="81">
        <v>762000</v>
      </c>
      <c r="DN191" s="81"/>
      <c r="DO191" s="81"/>
      <c r="DP191" s="81"/>
      <c r="DQ191" s="81"/>
      <c r="DR191" s="81">
        <v>1208100</v>
      </c>
      <c r="DS191" s="81"/>
      <c r="DT191" s="81"/>
      <c r="DU191" s="81"/>
      <c r="DV191" s="81"/>
      <c r="DW191" s="81">
        <v>2567251</v>
      </c>
      <c r="DX191" s="81"/>
      <c r="DY191" s="81"/>
      <c r="DZ191" s="81"/>
      <c r="EA191" s="81"/>
      <c r="EB191" s="81">
        <v>3766560</v>
      </c>
      <c r="EC191" s="81"/>
      <c r="ED191" s="81"/>
      <c r="EE191" s="81"/>
      <c r="EF191" s="81"/>
      <c r="EG191" s="81">
        <v>5148518</v>
      </c>
      <c r="EH191" s="81"/>
      <c r="EI191" s="81"/>
      <c r="EJ191" s="81"/>
      <c r="EK191" s="81"/>
      <c r="EL191" s="81">
        <v>7828917</v>
      </c>
      <c r="EM191" s="81"/>
      <c r="EN191" s="81"/>
      <c r="EO191" s="81"/>
      <c r="EP191" s="81"/>
      <c r="EQ191" s="81">
        <v>10620918</v>
      </c>
      <c r="ER191" s="81"/>
      <c r="ES191" s="81"/>
      <c r="ET191" s="81"/>
      <c r="EU191" s="81"/>
      <c r="EV191" s="81">
        <v>13407163</v>
      </c>
      <c r="EW191" s="81"/>
      <c r="EX191" s="81"/>
      <c r="EY191" s="81"/>
      <c r="EZ191" s="81"/>
      <c r="FA191" s="81">
        <v>16861777</v>
      </c>
      <c r="FB191" s="81"/>
      <c r="FC191" s="81"/>
      <c r="FD191" s="81"/>
      <c r="FE191" s="81"/>
      <c r="FF191" s="81">
        <v>20124745</v>
      </c>
      <c r="FG191" s="81"/>
      <c r="FH191" s="81"/>
      <c r="FI191" s="81"/>
      <c r="FJ191" s="81"/>
      <c r="FK191" s="81">
        <v>24583083</v>
      </c>
      <c r="FL191" s="81"/>
      <c r="FM191" s="81"/>
      <c r="FN191" s="81"/>
      <c r="FO191" s="81"/>
      <c r="FP191" s="81">
        <v>28506576</v>
      </c>
      <c r="FQ191" s="81"/>
      <c r="FR191" s="81"/>
      <c r="FS191" s="81"/>
      <c r="FT191" s="81"/>
      <c r="FU191" s="81">
        <v>36441582</v>
      </c>
      <c r="FV191" s="81"/>
      <c r="FW191" s="81"/>
      <c r="FX191" s="81"/>
      <c r="FY191" s="81"/>
      <c r="FZ191" s="81">
        <v>44556318</v>
      </c>
      <c r="GA191" s="81"/>
      <c r="GB191" s="81"/>
      <c r="GC191" s="81"/>
      <c r="GD191" s="81"/>
      <c r="GE191" s="81">
        <v>49667999</v>
      </c>
      <c r="GF191" s="81"/>
      <c r="GG191" s="81"/>
      <c r="GH191" s="81"/>
      <c r="GI191" s="81"/>
      <c r="GJ191" s="81">
        <v>53422276</v>
      </c>
      <c r="GK191" s="81"/>
      <c r="GL191" s="81"/>
      <c r="GM191" s="81"/>
      <c r="GN191" s="81"/>
      <c r="GO191" s="81">
        <v>60639424</v>
      </c>
      <c r="GP191" s="81"/>
      <c r="GQ191" s="81"/>
      <c r="GR191" s="81"/>
      <c r="GS191" s="81"/>
      <c r="GT191" s="81">
        <v>70717529</v>
      </c>
      <c r="GU191" s="81"/>
      <c r="GV191" s="81"/>
      <c r="GW191" s="81"/>
      <c r="GX191" s="81"/>
      <c r="GY191" s="81">
        <v>82150453</v>
      </c>
    </row>
    <row r="192" spans="1:207" ht="14.5">
      <c r="A192" s="81" t="s">
        <v>34</v>
      </c>
      <c r="B192" s="81" t="s">
        <v>37</v>
      </c>
      <c r="C192" s="82" t="s">
        <v>20</v>
      </c>
      <c r="D192" s="88">
        <v>45017</v>
      </c>
      <c r="E192" s="88"/>
      <c r="F192" s="7" t="s">
        <v>209</v>
      </c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>
        <v>2200</v>
      </c>
      <c r="BF192" s="81"/>
      <c r="BG192" s="81"/>
      <c r="BH192" s="81"/>
      <c r="BI192" s="81"/>
      <c r="BJ192" s="81">
        <v>3100</v>
      </c>
      <c r="BK192" s="81"/>
      <c r="BL192" s="81"/>
      <c r="BM192" s="81"/>
      <c r="BN192" s="81"/>
      <c r="BO192" s="81">
        <v>4400</v>
      </c>
      <c r="BP192" s="81"/>
      <c r="BQ192" s="81"/>
      <c r="BR192" s="81"/>
      <c r="BS192" s="81"/>
      <c r="BT192" s="81">
        <v>7500</v>
      </c>
      <c r="BU192" s="81"/>
      <c r="BV192" s="81"/>
      <c r="BW192" s="81"/>
      <c r="BX192" s="81"/>
      <c r="BY192" s="81">
        <v>11900</v>
      </c>
      <c r="BZ192" s="81"/>
      <c r="CA192" s="81"/>
      <c r="CB192" s="81"/>
      <c r="CC192" s="81"/>
      <c r="CD192" s="81">
        <v>18800</v>
      </c>
      <c r="CE192" s="81"/>
      <c r="CF192" s="81"/>
      <c r="CG192" s="81"/>
      <c r="CH192" s="81"/>
      <c r="CI192" s="81">
        <v>30000</v>
      </c>
      <c r="CJ192" s="81"/>
      <c r="CK192" s="81"/>
      <c r="CL192" s="81"/>
      <c r="CM192" s="81"/>
      <c r="CN192" s="81">
        <v>47300</v>
      </c>
      <c r="CO192" s="81"/>
      <c r="CP192" s="81"/>
      <c r="CQ192" s="81"/>
      <c r="CR192" s="81"/>
      <c r="CS192" s="81">
        <v>67900</v>
      </c>
      <c r="CT192" s="81"/>
      <c r="CU192" s="81"/>
      <c r="CV192" s="81"/>
      <c r="CW192" s="81"/>
      <c r="CX192" s="81">
        <v>105600</v>
      </c>
      <c r="CY192" s="81"/>
      <c r="CZ192" s="81"/>
      <c r="DA192" s="81"/>
      <c r="DB192" s="81"/>
      <c r="DC192" s="81">
        <v>146900</v>
      </c>
      <c r="DD192" s="81"/>
      <c r="DE192" s="81"/>
      <c r="DF192" s="81"/>
      <c r="DG192" s="81"/>
      <c r="DH192" s="81">
        <v>187000</v>
      </c>
      <c r="DI192" s="81"/>
      <c r="DJ192" s="81"/>
      <c r="DK192" s="81"/>
      <c r="DL192" s="81"/>
      <c r="DM192" s="81">
        <v>235900</v>
      </c>
      <c r="DN192" s="81"/>
      <c r="DO192" s="81"/>
      <c r="DP192" s="81"/>
      <c r="DQ192" s="81"/>
      <c r="DR192" s="81">
        <v>404900</v>
      </c>
      <c r="DS192" s="81"/>
      <c r="DT192" s="81"/>
      <c r="DU192" s="81"/>
      <c r="DV192" s="81"/>
      <c r="DW192" s="81">
        <v>947956</v>
      </c>
      <c r="DX192" s="81"/>
      <c r="DY192" s="81"/>
      <c r="DZ192" s="81"/>
      <c r="EA192" s="81"/>
      <c r="EB192" s="81">
        <v>1579148</v>
      </c>
      <c r="EC192" s="81"/>
      <c r="ED192" s="81"/>
      <c r="EE192" s="81"/>
      <c r="EF192" s="81"/>
      <c r="EG192" s="81">
        <v>2376692</v>
      </c>
      <c r="EH192" s="81"/>
      <c r="EI192" s="81"/>
      <c r="EJ192" s="81"/>
      <c r="EK192" s="81"/>
      <c r="EL192" s="81">
        <v>3338039</v>
      </c>
      <c r="EM192" s="81"/>
      <c r="EN192" s="81"/>
      <c r="EO192" s="81"/>
      <c r="EP192" s="81"/>
      <c r="EQ192" s="81">
        <v>5212611</v>
      </c>
      <c r="ER192" s="81"/>
      <c r="ES192" s="81"/>
      <c r="ET192" s="81"/>
      <c r="EU192" s="81"/>
      <c r="EV192" s="81">
        <v>7206743</v>
      </c>
      <c r="EW192" s="81"/>
      <c r="EX192" s="81"/>
      <c r="EY192" s="81"/>
      <c r="EZ192" s="81"/>
      <c r="FA192" s="81">
        <v>9300096</v>
      </c>
      <c r="FB192" s="81"/>
      <c r="FC192" s="81"/>
      <c r="FD192" s="81"/>
      <c r="FE192" s="81"/>
      <c r="FF192" s="81">
        <v>11993384</v>
      </c>
      <c r="FG192" s="81"/>
      <c r="FH192" s="81"/>
      <c r="FI192" s="81"/>
      <c r="FJ192" s="81"/>
      <c r="FK192" s="81">
        <v>14677043</v>
      </c>
      <c r="FL192" s="81"/>
      <c r="FM192" s="81"/>
      <c r="FN192" s="81"/>
      <c r="FO192" s="81"/>
      <c r="FP192" s="81">
        <v>18348735</v>
      </c>
      <c r="FQ192" s="81"/>
      <c r="FR192" s="81"/>
      <c r="FS192" s="81"/>
      <c r="FT192" s="81"/>
      <c r="FU192" s="81">
        <v>21593941</v>
      </c>
      <c r="FV192" s="81"/>
      <c r="FW192" s="81"/>
      <c r="FX192" s="81"/>
      <c r="FY192" s="81"/>
      <c r="FZ192" s="81">
        <v>27875191</v>
      </c>
      <c r="GA192" s="81"/>
      <c r="GB192" s="81"/>
      <c r="GC192" s="81"/>
      <c r="GD192" s="81"/>
      <c r="GE192" s="81">
        <v>34367428</v>
      </c>
      <c r="GF192" s="81"/>
      <c r="GG192" s="81"/>
      <c r="GH192" s="81"/>
      <c r="GI192" s="81"/>
      <c r="GJ192" s="81">
        <v>38769868</v>
      </c>
      <c r="GK192" s="81"/>
      <c r="GL192" s="81"/>
      <c r="GM192" s="81"/>
      <c r="GN192" s="81"/>
      <c r="GO192" s="81">
        <v>42181723</v>
      </c>
      <c r="GP192" s="81"/>
      <c r="GQ192" s="81"/>
      <c r="GR192" s="81"/>
      <c r="GS192" s="81"/>
      <c r="GT192" s="81">
        <v>48350485</v>
      </c>
      <c r="GU192" s="81"/>
      <c r="GV192" s="81"/>
      <c r="GW192" s="81"/>
      <c r="GX192" s="81"/>
      <c r="GY192" s="81">
        <v>57102828</v>
      </c>
    </row>
    <row r="193" spans="1:207" ht="14.5">
      <c r="A193" s="81" t="s">
        <v>34</v>
      </c>
      <c r="B193" s="81" t="s">
        <v>37</v>
      </c>
      <c r="C193" s="82" t="s">
        <v>20</v>
      </c>
      <c r="D193" s="88">
        <v>45017</v>
      </c>
      <c r="E193" s="88"/>
      <c r="F193" s="7" t="s">
        <v>210</v>
      </c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>
        <v>300</v>
      </c>
      <c r="BF193" s="81"/>
      <c r="BG193" s="81"/>
      <c r="BH193" s="81"/>
      <c r="BI193" s="81"/>
      <c r="BJ193" s="81">
        <v>400</v>
      </c>
      <c r="BK193" s="81"/>
      <c r="BL193" s="81"/>
      <c r="BM193" s="81"/>
      <c r="BN193" s="81"/>
      <c r="BO193" s="81">
        <v>600</v>
      </c>
      <c r="BP193" s="81"/>
      <c r="BQ193" s="81"/>
      <c r="BR193" s="81"/>
      <c r="BS193" s="81"/>
      <c r="BT193" s="81">
        <v>900</v>
      </c>
      <c r="BU193" s="81"/>
      <c r="BV193" s="81"/>
      <c r="BW193" s="81"/>
      <c r="BX193" s="81"/>
      <c r="BY193" s="81">
        <v>1700</v>
      </c>
      <c r="BZ193" s="81"/>
      <c r="CA193" s="81"/>
      <c r="CB193" s="81"/>
      <c r="CC193" s="81"/>
      <c r="CD193" s="81">
        <v>2800</v>
      </c>
      <c r="CE193" s="81"/>
      <c r="CF193" s="81"/>
      <c r="CG193" s="81"/>
      <c r="CH193" s="81"/>
      <c r="CI193" s="81">
        <v>4900</v>
      </c>
      <c r="CJ193" s="81"/>
      <c r="CK193" s="81"/>
      <c r="CL193" s="81"/>
      <c r="CM193" s="81"/>
      <c r="CN193" s="81">
        <v>8500</v>
      </c>
      <c r="CO193" s="81"/>
      <c r="CP193" s="81"/>
      <c r="CQ193" s="81"/>
      <c r="CR193" s="81"/>
      <c r="CS193" s="81">
        <v>13900</v>
      </c>
      <c r="CT193" s="81"/>
      <c r="CU193" s="81"/>
      <c r="CV193" s="81"/>
      <c r="CW193" s="81"/>
      <c r="CX193" s="81">
        <v>20600</v>
      </c>
      <c r="CY193" s="81"/>
      <c r="CZ193" s="81"/>
      <c r="DA193" s="81"/>
      <c r="DB193" s="81"/>
      <c r="DC193" s="81">
        <v>31500</v>
      </c>
      <c r="DD193" s="81"/>
      <c r="DE193" s="81"/>
      <c r="DF193" s="81"/>
      <c r="DG193" s="81"/>
      <c r="DH193" s="81">
        <v>45600</v>
      </c>
      <c r="DI193" s="81"/>
      <c r="DJ193" s="81"/>
      <c r="DK193" s="81"/>
      <c r="DL193" s="81"/>
      <c r="DM193" s="81">
        <v>62700</v>
      </c>
      <c r="DN193" s="81"/>
      <c r="DO193" s="81"/>
      <c r="DP193" s="81"/>
      <c r="DQ193" s="81"/>
      <c r="DR193" s="81">
        <v>81100</v>
      </c>
      <c r="DS193" s="81"/>
      <c r="DT193" s="81"/>
      <c r="DU193" s="81"/>
      <c r="DV193" s="81"/>
      <c r="DW193" s="81">
        <v>214711</v>
      </c>
      <c r="DX193" s="81"/>
      <c r="DY193" s="81"/>
      <c r="DZ193" s="81"/>
      <c r="EA193" s="81"/>
      <c r="EB193" s="81">
        <v>413616</v>
      </c>
      <c r="EC193" s="81"/>
      <c r="ED193" s="81"/>
      <c r="EE193" s="81"/>
      <c r="EF193" s="81"/>
      <c r="EG193" s="81">
        <v>694282</v>
      </c>
      <c r="EH193" s="81"/>
      <c r="EI193" s="81"/>
      <c r="EJ193" s="81"/>
      <c r="EK193" s="81"/>
      <c r="EL193" s="81">
        <v>1054956</v>
      </c>
      <c r="EM193" s="81"/>
      <c r="EN193" s="81"/>
      <c r="EO193" s="81"/>
      <c r="EP193" s="81"/>
      <c r="EQ193" s="81">
        <v>1548150</v>
      </c>
      <c r="ER193" s="81"/>
      <c r="ES193" s="81"/>
      <c r="ET193" s="81"/>
      <c r="EU193" s="81"/>
      <c r="EV193" s="81">
        <v>2508836</v>
      </c>
      <c r="EW193" s="81"/>
      <c r="EX193" s="81"/>
      <c r="EY193" s="81"/>
      <c r="EZ193" s="81"/>
      <c r="FA193" s="81">
        <v>3571329</v>
      </c>
      <c r="FB193" s="81"/>
      <c r="FC193" s="81"/>
      <c r="FD193" s="81"/>
      <c r="FE193" s="81"/>
      <c r="FF193" s="81">
        <v>4781500</v>
      </c>
      <c r="FG193" s="81"/>
      <c r="FH193" s="81"/>
      <c r="FI193" s="81"/>
      <c r="FJ193" s="81"/>
      <c r="FK193" s="81">
        <v>6413159</v>
      </c>
      <c r="FL193" s="81"/>
      <c r="FM193" s="81"/>
      <c r="FN193" s="81"/>
      <c r="FO193" s="81"/>
      <c r="FP193" s="81">
        <v>8172043</v>
      </c>
      <c r="FQ193" s="81"/>
      <c r="FR193" s="81"/>
      <c r="FS193" s="81"/>
      <c r="FT193" s="81"/>
      <c r="FU193" s="81">
        <v>10649038</v>
      </c>
      <c r="FV193" s="81"/>
      <c r="FW193" s="81"/>
      <c r="FX193" s="81"/>
      <c r="FY193" s="81"/>
      <c r="FZ193" s="81">
        <v>12921984</v>
      </c>
      <c r="GA193" s="81"/>
      <c r="GB193" s="81"/>
      <c r="GC193" s="81"/>
      <c r="GD193" s="81"/>
      <c r="GE193" s="81">
        <v>17062035</v>
      </c>
      <c r="GF193" s="81"/>
      <c r="GG193" s="81"/>
      <c r="GH193" s="81"/>
      <c r="GI193" s="81"/>
      <c r="GJ193" s="81">
        <v>21489895</v>
      </c>
      <c r="GK193" s="81"/>
      <c r="GL193" s="81"/>
      <c r="GM193" s="81"/>
      <c r="GN193" s="81"/>
      <c r="GO193" s="81">
        <v>24936915</v>
      </c>
      <c r="GP193" s="81"/>
      <c r="GQ193" s="81"/>
      <c r="GR193" s="81"/>
      <c r="GS193" s="81"/>
      <c r="GT193" s="81">
        <v>27884398</v>
      </c>
      <c r="GU193" s="81"/>
      <c r="GV193" s="81"/>
      <c r="GW193" s="81"/>
      <c r="GX193" s="81"/>
      <c r="GY193" s="81">
        <v>32613995</v>
      </c>
    </row>
    <row r="194" spans="1:207" ht="14.5">
      <c r="A194" s="81" t="s">
        <v>34</v>
      </c>
      <c r="B194" s="81" t="s">
        <v>37</v>
      </c>
      <c r="C194" s="82" t="s">
        <v>20</v>
      </c>
      <c r="D194" s="88">
        <v>45017</v>
      </c>
      <c r="E194" s="88"/>
      <c r="F194" s="7" t="s">
        <v>211</v>
      </c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>
        <v>0</v>
      </c>
      <c r="BF194" s="81"/>
      <c r="BG194" s="81"/>
      <c r="BH194" s="81"/>
      <c r="BI194" s="81"/>
      <c r="BJ194" s="81">
        <v>0</v>
      </c>
      <c r="BK194" s="81"/>
      <c r="BL194" s="81"/>
      <c r="BM194" s="81"/>
      <c r="BN194" s="81"/>
      <c r="BO194" s="81">
        <v>100</v>
      </c>
      <c r="BP194" s="81"/>
      <c r="BQ194" s="81"/>
      <c r="BR194" s="81"/>
      <c r="BS194" s="81"/>
      <c r="BT194" s="81">
        <v>100</v>
      </c>
      <c r="BU194" s="81"/>
      <c r="BV194" s="81"/>
      <c r="BW194" s="81"/>
      <c r="BX194" s="81"/>
      <c r="BY194" s="81">
        <v>100</v>
      </c>
      <c r="BZ194" s="81"/>
      <c r="CA194" s="81"/>
      <c r="CB194" s="81"/>
      <c r="CC194" s="81"/>
      <c r="CD194" s="81">
        <v>200</v>
      </c>
      <c r="CE194" s="81"/>
      <c r="CF194" s="81"/>
      <c r="CG194" s="81"/>
      <c r="CH194" s="81"/>
      <c r="CI194" s="81">
        <v>400</v>
      </c>
      <c r="CJ194" s="81"/>
      <c r="CK194" s="81"/>
      <c r="CL194" s="81"/>
      <c r="CM194" s="81"/>
      <c r="CN194" s="81">
        <v>800</v>
      </c>
      <c r="CO194" s="81"/>
      <c r="CP194" s="81"/>
      <c r="CQ194" s="81"/>
      <c r="CR194" s="81"/>
      <c r="CS194" s="81">
        <v>1500</v>
      </c>
      <c r="CT194" s="81"/>
      <c r="CU194" s="81"/>
      <c r="CV194" s="81"/>
      <c r="CW194" s="81"/>
      <c r="CX194" s="81">
        <v>2600</v>
      </c>
      <c r="CY194" s="81"/>
      <c r="CZ194" s="81"/>
      <c r="DA194" s="81"/>
      <c r="DB194" s="81"/>
      <c r="DC194" s="81">
        <v>3700</v>
      </c>
      <c r="DD194" s="81"/>
      <c r="DE194" s="81"/>
      <c r="DF194" s="81"/>
      <c r="DG194" s="81"/>
      <c r="DH194" s="81">
        <v>5300</v>
      </c>
      <c r="DI194" s="81"/>
      <c r="DJ194" s="81"/>
      <c r="DK194" s="81"/>
      <c r="DL194" s="81"/>
      <c r="DM194" s="81">
        <v>8700</v>
      </c>
      <c r="DN194" s="81"/>
      <c r="DO194" s="81"/>
      <c r="DP194" s="81"/>
      <c r="DQ194" s="81"/>
      <c r="DR194" s="81">
        <v>11500</v>
      </c>
      <c r="DS194" s="81"/>
      <c r="DT194" s="81"/>
      <c r="DU194" s="81"/>
      <c r="DV194" s="81"/>
      <c r="DW194" s="81">
        <v>28203</v>
      </c>
      <c r="DX194" s="81"/>
      <c r="DY194" s="81"/>
      <c r="DZ194" s="81"/>
      <c r="EA194" s="81"/>
      <c r="EB194" s="81">
        <v>50739</v>
      </c>
      <c r="EC194" s="81"/>
      <c r="ED194" s="81"/>
      <c r="EE194" s="81"/>
      <c r="EF194" s="81"/>
      <c r="EG194" s="81">
        <v>113540</v>
      </c>
      <c r="EH194" s="81"/>
      <c r="EI194" s="81"/>
      <c r="EJ194" s="81"/>
      <c r="EK194" s="81"/>
      <c r="EL194" s="81">
        <v>195801</v>
      </c>
      <c r="EM194" s="81"/>
      <c r="EN194" s="81"/>
      <c r="EO194" s="81"/>
      <c r="EP194" s="81"/>
      <c r="EQ194" s="81">
        <v>308750</v>
      </c>
      <c r="ER194" s="81"/>
      <c r="ES194" s="81"/>
      <c r="ET194" s="81"/>
      <c r="EU194" s="81"/>
      <c r="EV194" s="81">
        <v>479398</v>
      </c>
      <c r="EW194" s="81"/>
      <c r="EX194" s="81"/>
      <c r="EY194" s="81"/>
      <c r="EZ194" s="81"/>
      <c r="FA194" s="81">
        <v>808073</v>
      </c>
      <c r="FB194" s="81"/>
      <c r="FC194" s="81"/>
      <c r="FD194" s="81"/>
      <c r="FE194" s="81"/>
      <c r="FF194" s="81">
        <v>1213721</v>
      </c>
      <c r="FG194" s="81"/>
      <c r="FH194" s="81"/>
      <c r="FI194" s="81"/>
      <c r="FJ194" s="81"/>
      <c r="FK194" s="81">
        <v>1726699</v>
      </c>
      <c r="FL194" s="81"/>
      <c r="FM194" s="81"/>
      <c r="FN194" s="81"/>
      <c r="FO194" s="81"/>
      <c r="FP194" s="81">
        <v>2457292</v>
      </c>
      <c r="FQ194" s="81"/>
      <c r="FR194" s="81"/>
      <c r="FS194" s="81"/>
      <c r="FT194" s="81"/>
      <c r="FU194" s="81">
        <v>3359532</v>
      </c>
      <c r="FV194" s="81"/>
      <c r="FW194" s="81"/>
      <c r="FX194" s="81"/>
      <c r="FY194" s="81"/>
      <c r="FZ194" s="81">
        <v>4688379</v>
      </c>
      <c r="GA194" s="81"/>
      <c r="GB194" s="81"/>
      <c r="GC194" s="81"/>
      <c r="GD194" s="81"/>
      <c r="GE194" s="81">
        <v>6114967</v>
      </c>
      <c r="GF194" s="81"/>
      <c r="GG194" s="81"/>
      <c r="GH194" s="81"/>
      <c r="GI194" s="81"/>
      <c r="GJ194" s="81">
        <v>8411443</v>
      </c>
      <c r="GK194" s="81"/>
      <c r="GL194" s="81"/>
      <c r="GM194" s="81"/>
      <c r="GN194" s="81"/>
      <c r="GO194" s="81">
        <v>11193951</v>
      </c>
      <c r="GP194" s="81"/>
      <c r="GQ194" s="81"/>
      <c r="GR194" s="81"/>
      <c r="GS194" s="81"/>
      <c r="GT194" s="81">
        <v>13993296</v>
      </c>
      <c r="GU194" s="81"/>
      <c r="GV194" s="81"/>
      <c r="GW194" s="81"/>
      <c r="GX194" s="81"/>
      <c r="GY194" s="81">
        <v>16821578</v>
      </c>
    </row>
    <row r="195" spans="1:207" ht="14.5">
      <c r="A195" s="81" t="s">
        <v>34</v>
      </c>
      <c r="B195" s="81" t="s">
        <v>37</v>
      </c>
      <c r="C195" s="82" t="s">
        <v>20</v>
      </c>
      <c r="D195" s="88">
        <v>45017</v>
      </c>
      <c r="E195" s="88"/>
      <c r="F195" s="7" t="s">
        <v>212</v>
      </c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>
        <v>0</v>
      </c>
      <c r="BF195" s="81"/>
      <c r="BG195" s="81"/>
      <c r="BH195" s="81"/>
      <c r="BI195" s="81"/>
      <c r="BJ195" s="81">
        <v>0</v>
      </c>
      <c r="BK195" s="81"/>
      <c r="BL195" s="81"/>
      <c r="BM195" s="81"/>
      <c r="BN195" s="81"/>
      <c r="BO195" s="81">
        <v>0</v>
      </c>
      <c r="BP195" s="81"/>
      <c r="BQ195" s="81"/>
      <c r="BR195" s="81"/>
      <c r="BS195" s="81"/>
      <c r="BT195" s="81">
        <v>0</v>
      </c>
      <c r="BU195" s="81"/>
      <c r="BV195" s="81"/>
      <c r="BW195" s="81"/>
      <c r="BX195" s="81"/>
      <c r="BY195" s="81">
        <v>0</v>
      </c>
      <c r="BZ195" s="81"/>
      <c r="CA195" s="81"/>
      <c r="CB195" s="81"/>
      <c r="CC195" s="81"/>
      <c r="CD195" s="81">
        <v>0</v>
      </c>
      <c r="CE195" s="81"/>
      <c r="CF195" s="81"/>
      <c r="CG195" s="81"/>
      <c r="CH195" s="81"/>
      <c r="CI195" s="81">
        <v>0</v>
      </c>
      <c r="CJ195" s="81"/>
      <c r="CK195" s="81"/>
      <c r="CL195" s="81"/>
      <c r="CM195" s="81"/>
      <c r="CN195" s="81">
        <v>0</v>
      </c>
      <c r="CO195" s="81"/>
      <c r="CP195" s="81"/>
      <c r="CQ195" s="81"/>
      <c r="CR195" s="81"/>
      <c r="CS195" s="81">
        <v>0</v>
      </c>
      <c r="CT195" s="81"/>
      <c r="CU195" s="81"/>
      <c r="CV195" s="81"/>
      <c r="CW195" s="81"/>
      <c r="CX195" s="81">
        <v>0</v>
      </c>
      <c r="CY195" s="81"/>
      <c r="CZ195" s="81"/>
      <c r="DA195" s="81"/>
      <c r="DB195" s="81"/>
      <c r="DC195" s="81">
        <v>0</v>
      </c>
      <c r="DD195" s="81"/>
      <c r="DE195" s="81"/>
      <c r="DF195" s="81"/>
      <c r="DG195" s="81"/>
      <c r="DH195" s="81">
        <v>0</v>
      </c>
      <c r="DI195" s="81"/>
      <c r="DJ195" s="81"/>
      <c r="DK195" s="81"/>
      <c r="DL195" s="81"/>
      <c r="DM195" s="81">
        <v>0</v>
      </c>
      <c r="DN195" s="81"/>
      <c r="DO195" s="81"/>
      <c r="DP195" s="81"/>
      <c r="DQ195" s="81"/>
      <c r="DR195" s="81">
        <v>0</v>
      </c>
      <c r="DS195" s="81"/>
      <c r="DT195" s="81"/>
      <c r="DU195" s="81"/>
      <c r="DV195" s="81"/>
      <c r="DW195" s="81">
        <v>8048586</v>
      </c>
      <c r="DX195" s="81"/>
      <c r="DY195" s="81"/>
      <c r="DZ195" s="81"/>
      <c r="EA195" s="81"/>
      <c r="EB195" s="81">
        <v>9443781</v>
      </c>
      <c r="EC195" s="81"/>
      <c r="ED195" s="81"/>
      <c r="EE195" s="81"/>
      <c r="EF195" s="81"/>
      <c r="EG195" s="81">
        <v>10860291</v>
      </c>
      <c r="EH195" s="81"/>
      <c r="EI195" s="81"/>
      <c r="EJ195" s="81"/>
      <c r="EK195" s="81"/>
      <c r="EL195" s="81">
        <v>10950535</v>
      </c>
      <c r="EM195" s="81"/>
      <c r="EN195" s="81"/>
      <c r="EO195" s="81"/>
      <c r="EP195" s="81"/>
      <c r="EQ195" s="81">
        <v>8933403</v>
      </c>
      <c r="ER195" s="81"/>
      <c r="ES195" s="81"/>
      <c r="ET195" s="81"/>
      <c r="EU195" s="81"/>
      <c r="EV195" s="81">
        <v>8766493</v>
      </c>
      <c r="EW195" s="81"/>
      <c r="EX195" s="81"/>
      <c r="EY195" s="81"/>
      <c r="EZ195" s="81"/>
      <c r="FA195" s="81">
        <v>9175549</v>
      </c>
      <c r="FB195" s="81"/>
      <c r="FC195" s="81"/>
      <c r="FD195" s="81"/>
      <c r="FE195" s="81"/>
      <c r="FF195" s="81">
        <v>9786742</v>
      </c>
      <c r="FG195" s="81"/>
      <c r="FH195" s="81"/>
      <c r="FI195" s="81"/>
      <c r="FJ195" s="81"/>
      <c r="FK195" s="81">
        <v>10157978</v>
      </c>
      <c r="FL195" s="81"/>
      <c r="FM195" s="81"/>
      <c r="FN195" s="81"/>
      <c r="FO195" s="81"/>
      <c r="FP195" s="81">
        <v>10100916</v>
      </c>
      <c r="FQ195" s="81"/>
      <c r="FR195" s="81"/>
      <c r="FS195" s="81"/>
      <c r="FT195" s="81"/>
      <c r="FU195" s="81">
        <v>9719234</v>
      </c>
      <c r="FV195" s="81"/>
      <c r="FW195" s="81"/>
      <c r="FX195" s="81"/>
      <c r="FY195" s="81"/>
      <c r="FZ195" s="81">
        <v>9496185</v>
      </c>
      <c r="GA195" s="81"/>
      <c r="GB195" s="81"/>
      <c r="GC195" s="81"/>
      <c r="GD195" s="81"/>
      <c r="GE195" s="81">
        <v>9325707</v>
      </c>
      <c r="GF195" s="81"/>
      <c r="GG195" s="81"/>
      <c r="GH195" s="81"/>
      <c r="GI195" s="81"/>
      <c r="GJ195" s="81">
        <v>9325564</v>
      </c>
      <c r="GK195" s="81"/>
      <c r="GL195" s="81"/>
      <c r="GM195" s="81"/>
      <c r="GN195" s="81"/>
      <c r="GO195" s="81">
        <v>9338930</v>
      </c>
      <c r="GP195" s="81"/>
      <c r="GQ195" s="81"/>
      <c r="GR195" s="81"/>
      <c r="GS195" s="81"/>
      <c r="GT195" s="81">
        <v>9218623</v>
      </c>
      <c r="GU195" s="81"/>
      <c r="GV195" s="81"/>
      <c r="GW195" s="81"/>
      <c r="GX195" s="81"/>
      <c r="GY195" s="81">
        <v>8963699</v>
      </c>
    </row>
    <row r="196" spans="1:207" ht="14.5">
      <c r="A196" s="81" t="s">
        <v>34</v>
      </c>
      <c r="B196" s="81" t="s">
        <v>37</v>
      </c>
      <c r="C196" s="82" t="s">
        <v>20</v>
      </c>
      <c r="D196" s="88">
        <v>45017</v>
      </c>
      <c r="E196" s="88"/>
      <c r="F196" s="7" t="s">
        <v>213</v>
      </c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>
        <v>2680100</v>
      </c>
      <c r="BF196" s="81"/>
      <c r="BG196" s="81"/>
      <c r="BH196" s="81"/>
      <c r="BI196" s="81"/>
      <c r="BJ196" s="81">
        <v>3363600</v>
      </c>
      <c r="BK196" s="81"/>
      <c r="BL196" s="81"/>
      <c r="BM196" s="81"/>
      <c r="BN196" s="81"/>
      <c r="BO196" s="81">
        <v>4886900</v>
      </c>
      <c r="BP196" s="81"/>
      <c r="BQ196" s="81"/>
      <c r="BR196" s="81"/>
      <c r="BS196" s="81"/>
      <c r="BT196" s="81">
        <v>5613000</v>
      </c>
      <c r="BU196" s="81"/>
      <c r="BV196" s="81"/>
      <c r="BW196" s="81"/>
      <c r="BX196" s="81"/>
      <c r="BY196" s="81">
        <v>8429300</v>
      </c>
      <c r="BZ196" s="81"/>
      <c r="CA196" s="81"/>
      <c r="CB196" s="81"/>
      <c r="CC196" s="81"/>
      <c r="CD196" s="81">
        <v>12024300</v>
      </c>
      <c r="CE196" s="81"/>
      <c r="CF196" s="81"/>
      <c r="CG196" s="81"/>
      <c r="CH196" s="81"/>
      <c r="CI196" s="81">
        <v>15663100</v>
      </c>
      <c r="CJ196" s="81"/>
      <c r="CK196" s="81"/>
      <c r="CL196" s="81"/>
      <c r="CM196" s="81"/>
      <c r="CN196" s="81">
        <v>20233500</v>
      </c>
      <c r="CO196" s="81"/>
      <c r="CP196" s="81"/>
      <c r="CQ196" s="81"/>
      <c r="CR196" s="81"/>
      <c r="CS196" s="81">
        <v>23975700</v>
      </c>
      <c r="CT196" s="81"/>
      <c r="CU196" s="81"/>
      <c r="CV196" s="81"/>
      <c r="CW196" s="81"/>
      <c r="CX196" s="81">
        <v>28249700</v>
      </c>
      <c r="CY196" s="81"/>
      <c r="CZ196" s="81"/>
      <c r="DA196" s="81"/>
      <c r="DB196" s="81"/>
      <c r="DC196" s="81">
        <v>30389800</v>
      </c>
      <c r="DD196" s="81"/>
      <c r="DE196" s="81"/>
      <c r="DF196" s="81"/>
      <c r="DG196" s="81"/>
      <c r="DH196" s="81">
        <v>36139400</v>
      </c>
      <c r="DI196" s="81"/>
      <c r="DJ196" s="81"/>
      <c r="DK196" s="81"/>
      <c r="DL196" s="81"/>
      <c r="DM196" s="81">
        <v>43025000</v>
      </c>
      <c r="DN196" s="81"/>
      <c r="DO196" s="81"/>
      <c r="DP196" s="81"/>
      <c r="DQ196" s="81"/>
      <c r="DR196" s="81">
        <v>46000300</v>
      </c>
      <c r="DS196" s="81"/>
      <c r="DT196" s="81"/>
      <c r="DU196" s="81"/>
      <c r="DV196" s="81"/>
      <c r="DW196" s="81">
        <v>54320552</v>
      </c>
      <c r="DX196" s="81"/>
      <c r="DY196" s="81"/>
      <c r="DZ196" s="81"/>
      <c r="EA196" s="81"/>
      <c r="EB196" s="81">
        <v>60528824</v>
      </c>
      <c r="EC196" s="81"/>
      <c r="ED196" s="81"/>
      <c r="EE196" s="81"/>
      <c r="EF196" s="81"/>
      <c r="EG196" s="81">
        <v>68552475</v>
      </c>
      <c r="EH196" s="81"/>
      <c r="EI196" s="81"/>
      <c r="EJ196" s="81"/>
      <c r="EK196" s="81"/>
      <c r="EL196" s="81">
        <v>76984300</v>
      </c>
      <c r="EM196" s="81"/>
      <c r="EN196" s="81"/>
      <c r="EO196" s="81"/>
      <c r="EP196" s="81"/>
      <c r="EQ196" s="81">
        <v>79615578</v>
      </c>
      <c r="ER196" s="81"/>
      <c r="ES196" s="81"/>
      <c r="ET196" s="81"/>
      <c r="EU196" s="81"/>
      <c r="EV196" s="81">
        <v>74777750</v>
      </c>
      <c r="EW196" s="81"/>
      <c r="EX196" s="81"/>
      <c r="EY196" s="81"/>
      <c r="EZ196" s="81"/>
      <c r="FA196" s="81">
        <v>77233504</v>
      </c>
      <c r="FB196" s="81"/>
      <c r="FC196" s="81"/>
      <c r="FD196" s="81"/>
      <c r="FE196" s="81"/>
      <c r="FF196" s="81">
        <v>81299991</v>
      </c>
      <c r="FG196" s="81"/>
      <c r="FH196" s="81"/>
      <c r="FI196" s="81"/>
      <c r="FJ196" s="81"/>
      <c r="FK196" s="81">
        <v>85193959</v>
      </c>
      <c r="FL196" s="81"/>
      <c r="FM196" s="81"/>
      <c r="FN196" s="81"/>
      <c r="FO196" s="81"/>
      <c r="FP196" s="81">
        <v>88350556</v>
      </c>
      <c r="FQ196" s="81"/>
      <c r="FR196" s="81"/>
      <c r="FS196" s="81"/>
      <c r="FT196" s="81"/>
      <c r="FU196" s="81">
        <v>89691818</v>
      </c>
      <c r="FV196" s="81"/>
      <c r="FW196" s="81"/>
      <c r="FX196" s="81"/>
      <c r="FY196" s="81"/>
      <c r="FZ196" s="81">
        <v>89808091</v>
      </c>
      <c r="GA196" s="81"/>
      <c r="GB196" s="81"/>
      <c r="GC196" s="81"/>
      <c r="GD196" s="81"/>
      <c r="GE196" s="81">
        <v>90149902</v>
      </c>
      <c r="GF196" s="81"/>
      <c r="GG196" s="81"/>
      <c r="GH196" s="81"/>
      <c r="GI196" s="81"/>
      <c r="GJ196" s="81">
        <v>90073852</v>
      </c>
      <c r="GK196" s="81"/>
      <c r="GL196" s="81"/>
      <c r="GM196" s="81"/>
      <c r="GN196" s="81"/>
      <c r="GO196" s="81">
        <v>90701376</v>
      </c>
      <c r="GP196" s="81"/>
      <c r="GQ196" s="81"/>
      <c r="GR196" s="81"/>
      <c r="GS196" s="81"/>
      <c r="GT196" s="81">
        <v>90880364</v>
      </c>
      <c r="GU196" s="81"/>
      <c r="GV196" s="81"/>
      <c r="GW196" s="81"/>
      <c r="GX196" s="81"/>
      <c r="GY196" s="81">
        <v>90477008</v>
      </c>
    </row>
    <row r="197" spans="1:207" ht="14.5">
      <c r="A197" s="81" t="s">
        <v>34</v>
      </c>
      <c r="B197" s="81" t="s">
        <v>37</v>
      </c>
      <c r="C197" s="82" t="s">
        <v>20</v>
      </c>
      <c r="D197" s="88">
        <v>45017</v>
      </c>
      <c r="E197" s="88"/>
      <c r="F197" s="7" t="s">
        <v>214</v>
      </c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>
        <v>2207500</v>
      </c>
      <c r="BF197" s="81"/>
      <c r="BG197" s="81"/>
      <c r="BH197" s="81"/>
      <c r="BI197" s="81"/>
      <c r="BJ197" s="81">
        <v>3154600</v>
      </c>
      <c r="BK197" s="81"/>
      <c r="BL197" s="81"/>
      <c r="BM197" s="81"/>
      <c r="BN197" s="81"/>
      <c r="BO197" s="81">
        <v>4046800</v>
      </c>
      <c r="BP197" s="81"/>
      <c r="BQ197" s="81"/>
      <c r="BR197" s="81"/>
      <c r="BS197" s="81"/>
      <c r="BT197" s="81">
        <v>5900300</v>
      </c>
      <c r="BU197" s="81"/>
      <c r="BV197" s="81"/>
      <c r="BW197" s="81"/>
      <c r="BX197" s="81"/>
      <c r="BY197" s="81">
        <v>7256100</v>
      </c>
      <c r="BZ197" s="81"/>
      <c r="CA197" s="81"/>
      <c r="CB197" s="81"/>
      <c r="CC197" s="81"/>
      <c r="CD197" s="81">
        <v>11198100</v>
      </c>
      <c r="CE197" s="81"/>
      <c r="CF197" s="81"/>
      <c r="CG197" s="81"/>
      <c r="CH197" s="81"/>
      <c r="CI197" s="81">
        <v>15558500</v>
      </c>
      <c r="CJ197" s="81"/>
      <c r="CK197" s="81"/>
      <c r="CL197" s="81"/>
      <c r="CM197" s="81"/>
      <c r="CN197" s="81">
        <v>20494500</v>
      </c>
      <c r="CO197" s="81"/>
      <c r="CP197" s="81"/>
      <c r="CQ197" s="81"/>
      <c r="CR197" s="81"/>
      <c r="CS197" s="81">
        <v>26500700</v>
      </c>
      <c r="CT197" s="81"/>
      <c r="CU197" s="81"/>
      <c r="CV197" s="81"/>
      <c r="CW197" s="81"/>
      <c r="CX197" s="81">
        <v>31236300</v>
      </c>
      <c r="CY197" s="81"/>
      <c r="CZ197" s="81"/>
      <c r="DA197" s="81"/>
      <c r="DB197" s="81"/>
      <c r="DC197" s="81">
        <v>36748800</v>
      </c>
      <c r="DD197" s="81"/>
      <c r="DE197" s="81"/>
      <c r="DF197" s="81"/>
      <c r="DG197" s="81"/>
      <c r="DH197" s="81">
        <v>42836100</v>
      </c>
      <c r="DI197" s="81"/>
      <c r="DJ197" s="81"/>
      <c r="DK197" s="81"/>
      <c r="DL197" s="81"/>
      <c r="DM197" s="81">
        <v>53301000</v>
      </c>
      <c r="DN197" s="81"/>
      <c r="DO197" s="81"/>
      <c r="DP197" s="81"/>
      <c r="DQ197" s="81"/>
      <c r="DR197" s="81">
        <v>65676000</v>
      </c>
      <c r="DS197" s="81"/>
      <c r="DT197" s="81"/>
      <c r="DU197" s="81"/>
      <c r="DV197" s="81"/>
      <c r="DW197" s="81">
        <v>75663874</v>
      </c>
      <c r="DX197" s="81"/>
      <c r="DY197" s="81"/>
      <c r="DZ197" s="81"/>
      <c r="EA197" s="81"/>
      <c r="EB197" s="81">
        <v>80084143</v>
      </c>
      <c r="EC197" s="81"/>
      <c r="ED197" s="81"/>
      <c r="EE197" s="81"/>
      <c r="EF197" s="81"/>
      <c r="EG197" s="81">
        <v>89079895</v>
      </c>
      <c r="EH197" s="81"/>
      <c r="EI197" s="81"/>
      <c r="EJ197" s="81"/>
      <c r="EK197" s="81"/>
      <c r="EL197" s="81">
        <v>100577693</v>
      </c>
      <c r="EM197" s="81"/>
      <c r="EN197" s="81"/>
      <c r="EO197" s="81"/>
      <c r="EP197" s="81"/>
      <c r="EQ197" s="81">
        <v>112633892</v>
      </c>
      <c r="ER197" s="81"/>
      <c r="ES197" s="81"/>
      <c r="ET197" s="81"/>
      <c r="EU197" s="81"/>
      <c r="EV197" s="81">
        <v>117541297</v>
      </c>
      <c r="EW197" s="81"/>
      <c r="EX197" s="81"/>
      <c r="EY197" s="81"/>
      <c r="EZ197" s="81"/>
      <c r="FA197" s="81">
        <v>113973818</v>
      </c>
      <c r="FB197" s="81"/>
      <c r="FC197" s="81"/>
      <c r="FD197" s="81"/>
      <c r="FE197" s="81"/>
      <c r="FF197" s="81">
        <v>119111845</v>
      </c>
      <c r="FG197" s="81"/>
      <c r="FH197" s="81"/>
      <c r="FI197" s="81"/>
      <c r="FJ197" s="81"/>
      <c r="FK197" s="81">
        <v>125910735</v>
      </c>
      <c r="FL197" s="81"/>
      <c r="FM197" s="81"/>
      <c r="FN197" s="81"/>
      <c r="FO197" s="81"/>
      <c r="FP197" s="81">
        <v>132350027</v>
      </c>
      <c r="FQ197" s="81"/>
      <c r="FR197" s="81"/>
      <c r="FS197" s="81"/>
      <c r="FT197" s="81"/>
      <c r="FU197" s="81">
        <v>137886005</v>
      </c>
      <c r="FV197" s="81"/>
      <c r="FW197" s="81"/>
      <c r="FX197" s="81"/>
      <c r="FY197" s="81"/>
      <c r="FZ197" s="81">
        <v>141224719</v>
      </c>
      <c r="GA197" s="81"/>
      <c r="GB197" s="81"/>
      <c r="GC197" s="81"/>
      <c r="GD197" s="81"/>
      <c r="GE197" s="81">
        <v>142605384</v>
      </c>
      <c r="GF197" s="81"/>
      <c r="GG197" s="81"/>
      <c r="GH197" s="81"/>
      <c r="GI197" s="81"/>
      <c r="GJ197" s="81">
        <v>143929623</v>
      </c>
      <c r="GK197" s="81"/>
      <c r="GL197" s="81"/>
      <c r="GM197" s="81"/>
      <c r="GN197" s="81"/>
      <c r="GO197" s="81">
        <v>144565241</v>
      </c>
      <c r="GP197" s="81"/>
      <c r="GQ197" s="81"/>
      <c r="GR197" s="81"/>
      <c r="GS197" s="81"/>
      <c r="GT197" s="81">
        <v>145972901</v>
      </c>
      <c r="GU197" s="81"/>
      <c r="GV197" s="81"/>
      <c r="GW197" s="81"/>
      <c r="GX197" s="81"/>
      <c r="GY197" s="81">
        <v>146569617</v>
      </c>
    </row>
    <row r="198" spans="1:207" ht="14.5">
      <c r="A198" s="81" t="s">
        <v>34</v>
      </c>
      <c r="B198" s="81" t="s">
        <v>37</v>
      </c>
      <c r="C198" s="82" t="s">
        <v>20</v>
      </c>
      <c r="D198" s="88">
        <v>45017</v>
      </c>
      <c r="E198" s="88"/>
      <c r="F198" s="7" t="s">
        <v>215</v>
      </c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>
        <v>3194000</v>
      </c>
      <c r="BF198" s="81"/>
      <c r="BG198" s="81"/>
      <c r="BH198" s="81"/>
      <c r="BI198" s="81"/>
      <c r="BJ198" s="81">
        <v>4925900</v>
      </c>
      <c r="BK198" s="81"/>
      <c r="BL198" s="81"/>
      <c r="BM198" s="81"/>
      <c r="BN198" s="81"/>
      <c r="BO198" s="81">
        <v>7408700</v>
      </c>
      <c r="BP198" s="81"/>
      <c r="BQ198" s="81"/>
      <c r="BR198" s="81"/>
      <c r="BS198" s="81"/>
      <c r="BT198" s="81">
        <v>9582700</v>
      </c>
      <c r="BU198" s="81"/>
      <c r="BV198" s="81"/>
      <c r="BW198" s="81"/>
      <c r="BX198" s="81"/>
      <c r="BY198" s="81">
        <v>12484200</v>
      </c>
      <c r="BZ198" s="81"/>
      <c r="CA198" s="81"/>
      <c r="CB198" s="81"/>
      <c r="CC198" s="81"/>
      <c r="CD198" s="81">
        <v>14446500</v>
      </c>
      <c r="CE198" s="81"/>
      <c r="CF198" s="81"/>
      <c r="CG198" s="81"/>
      <c r="CH198" s="81"/>
      <c r="CI198" s="81">
        <v>19583200</v>
      </c>
      <c r="CJ198" s="81"/>
      <c r="CK198" s="81"/>
      <c r="CL198" s="81"/>
      <c r="CM198" s="81"/>
      <c r="CN198" s="81">
        <v>24402000</v>
      </c>
      <c r="CO198" s="81"/>
      <c r="CP198" s="81"/>
      <c r="CQ198" s="81"/>
      <c r="CR198" s="81"/>
      <c r="CS198" s="81">
        <v>28233600</v>
      </c>
      <c r="CT198" s="81"/>
      <c r="CU198" s="81"/>
      <c r="CV198" s="81"/>
      <c r="CW198" s="81"/>
      <c r="CX198" s="81">
        <v>33565500</v>
      </c>
      <c r="CY198" s="81"/>
      <c r="CZ198" s="81"/>
      <c r="DA198" s="81"/>
      <c r="DB198" s="81"/>
      <c r="DC198" s="81">
        <v>37405200</v>
      </c>
      <c r="DD198" s="81"/>
      <c r="DE198" s="81"/>
      <c r="DF198" s="81"/>
      <c r="DG198" s="81"/>
      <c r="DH198" s="81">
        <v>42476600</v>
      </c>
      <c r="DI198" s="81"/>
      <c r="DJ198" s="81"/>
      <c r="DK198" s="81"/>
      <c r="DL198" s="81"/>
      <c r="DM198" s="81">
        <v>48181600</v>
      </c>
      <c r="DN198" s="81"/>
      <c r="DO198" s="81"/>
      <c r="DP198" s="81"/>
      <c r="DQ198" s="81"/>
      <c r="DR198" s="81">
        <v>58399200</v>
      </c>
      <c r="DS198" s="81"/>
      <c r="DT198" s="81"/>
      <c r="DU198" s="81"/>
      <c r="DV198" s="81"/>
      <c r="DW198" s="81">
        <v>72449752</v>
      </c>
      <c r="DX198" s="81"/>
      <c r="DY198" s="81"/>
      <c r="DZ198" s="81"/>
      <c r="EA198" s="81"/>
      <c r="EB198" s="81">
        <v>79318963</v>
      </c>
      <c r="EC198" s="81"/>
      <c r="ED198" s="81"/>
      <c r="EE198" s="81"/>
      <c r="EF198" s="81"/>
      <c r="EG198" s="81">
        <v>84361074</v>
      </c>
      <c r="EH198" s="81"/>
      <c r="EI198" s="81"/>
      <c r="EJ198" s="81"/>
      <c r="EK198" s="81"/>
      <c r="EL198" s="81">
        <v>93841036</v>
      </c>
      <c r="EM198" s="81"/>
      <c r="EN198" s="81"/>
      <c r="EO198" s="81"/>
      <c r="EP198" s="81"/>
      <c r="EQ198" s="81">
        <v>106006502</v>
      </c>
      <c r="ER198" s="81"/>
      <c r="ES198" s="81"/>
      <c r="ET198" s="81"/>
      <c r="EU198" s="81"/>
      <c r="EV198" s="81">
        <v>118702552</v>
      </c>
      <c r="EW198" s="81"/>
      <c r="EX198" s="81"/>
      <c r="EY198" s="81"/>
      <c r="EZ198" s="81"/>
      <c r="FA198" s="81">
        <v>124166571</v>
      </c>
      <c r="FB198" s="81"/>
      <c r="FC198" s="81"/>
      <c r="FD198" s="81"/>
      <c r="FE198" s="81"/>
      <c r="FF198" s="81">
        <v>120996395</v>
      </c>
      <c r="FG198" s="81"/>
      <c r="FH198" s="81"/>
      <c r="FI198" s="81"/>
      <c r="FJ198" s="81"/>
      <c r="FK198" s="81">
        <v>126655096</v>
      </c>
      <c r="FL198" s="81"/>
      <c r="FM198" s="81"/>
      <c r="FN198" s="81"/>
      <c r="FO198" s="81"/>
      <c r="FP198" s="81">
        <v>133982667</v>
      </c>
      <c r="FQ198" s="81"/>
      <c r="FR198" s="81"/>
      <c r="FS198" s="81"/>
      <c r="FT198" s="81"/>
      <c r="FU198" s="81">
        <v>140947290</v>
      </c>
      <c r="FV198" s="81"/>
      <c r="FW198" s="81"/>
      <c r="FX198" s="81"/>
      <c r="FY198" s="81"/>
      <c r="FZ198" s="81">
        <v>146959554</v>
      </c>
      <c r="GA198" s="81"/>
      <c r="GB198" s="81"/>
      <c r="GC198" s="81"/>
      <c r="GD198" s="81"/>
      <c r="GE198" s="81">
        <v>150759553</v>
      </c>
      <c r="GF198" s="81"/>
      <c r="GG198" s="81"/>
      <c r="GH198" s="81"/>
      <c r="GI198" s="81"/>
      <c r="GJ198" s="81">
        <v>152438777</v>
      </c>
      <c r="GK198" s="81"/>
      <c r="GL198" s="81"/>
      <c r="GM198" s="81"/>
      <c r="GN198" s="81"/>
      <c r="GO198" s="81">
        <v>153991389</v>
      </c>
      <c r="GP198" s="81"/>
      <c r="GQ198" s="81"/>
      <c r="GR198" s="81"/>
      <c r="GS198" s="81"/>
      <c r="GT198" s="81">
        <v>154860536</v>
      </c>
      <c r="GU198" s="81"/>
      <c r="GV198" s="81"/>
      <c r="GW198" s="81"/>
      <c r="GX198" s="81"/>
      <c r="GY198" s="81">
        <v>156507553</v>
      </c>
    </row>
    <row r="199" spans="1:207" ht="14.5">
      <c r="A199" s="81" t="s">
        <v>34</v>
      </c>
      <c r="B199" s="81" t="s">
        <v>37</v>
      </c>
      <c r="C199" s="82" t="s">
        <v>20</v>
      </c>
      <c r="D199" s="88">
        <v>45017</v>
      </c>
      <c r="E199" s="88"/>
      <c r="F199" s="7" t="s">
        <v>216</v>
      </c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>
        <v>2980200</v>
      </c>
      <c r="BF199" s="81"/>
      <c r="BG199" s="81"/>
      <c r="BH199" s="81"/>
      <c r="BI199" s="81"/>
      <c r="BJ199" s="81">
        <v>3136600</v>
      </c>
      <c r="BK199" s="81"/>
      <c r="BL199" s="81"/>
      <c r="BM199" s="81"/>
      <c r="BN199" s="81"/>
      <c r="BO199" s="81">
        <v>4851700</v>
      </c>
      <c r="BP199" s="81"/>
      <c r="BQ199" s="81"/>
      <c r="BR199" s="81"/>
      <c r="BS199" s="81"/>
      <c r="BT199" s="81">
        <v>7332400</v>
      </c>
      <c r="BU199" s="81"/>
      <c r="BV199" s="81"/>
      <c r="BW199" s="81"/>
      <c r="BX199" s="81"/>
      <c r="BY199" s="81">
        <v>9435500</v>
      </c>
      <c r="BZ199" s="81"/>
      <c r="CA199" s="81"/>
      <c r="CB199" s="81"/>
      <c r="CC199" s="81"/>
      <c r="CD199" s="81">
        <v>12327900</v>
      </c>
      <c r="CE199" s="81"/>
      <c r="CF199" s="81"/>
      <c r="CG199" s="81"/>
      <c r="CH199" s="81"/>
      <c r="CI199" s="81">
        <v>14098600</v>
      </c>
      <c r="CJ199" s="81"/>
      <c r="CK199" s="81"/>
      <c r="CL199" s="81"/>
      <c r="CM199" s="81"/>
      <c r="CN199" s="81">
        <v>19347900</v>
      </c>
      <c r="CO199" s="81"/>
      <c r="CP199" s="81"/>
      <c r="CQ199" s="81"/>
      <c r="CR199" s="81"/>
      <c r="CS199" s="81">
        <v>24171600</v>
      </c>
      <c r="CT199" s="81"/>
      <c r="CU199" s="81"/>
      <c r="CV199" s="81"/>
      <c r="CW199" s="81"/>
      <c r="CX199" s="81">
        <v>28053500</v>
      </c>
      <c r="CY199" s="81"/>
      <c r="CZ199" s="81"/>
      <c r="DA199" s="81"/>
      <c r="DB199" s="81"/>
      <c r="DC199" s="81">
        <v>33258500</v>
      </c>
      <c r="DD199" s="81"/>
      <c r="DE199" s="81"/>
      <c r="DF199" s="81"/>
      <c r="DG199" s="81"/>
      <c r="DH199" s="81">
        <v>37275300</v>
      </c>
      <c r="DI199" s="81"/>
      <c r="DJ199" s="81"/>
      <c r="DK199" s="81"/>
      <c r="DL199" s="81"/>
      <c r="DM199" s="81">
        <v>42429400</v>
      </c>
      <c r="DN199" s="81"/>
      <c r="DO199" s="81"/>
      <c r="DP199" s="81"/>
      <c r="DQ199" s="81"/>
      <c r="DR199" s="81">
        <v>47744900</v>
      </c>
      <c r="DS199" s="81"/>
      <c r="DT199" s="81"/>
      <c r="DU199" s="81"/>
      <c r="DV199" s="81"/>
      <c r="DW199" s="81">
        <v>60022367</v>
      </c>
      <c r="DX199" s="81"/>
      <c r="DY199" s="81"/>
      <c r="DZ199" s="81"/>
      <c r="EA199" s="81"/>
      <c r="EB199" s="81">
        <v>71841597</v>
      </c>
      <c r="EC199" s="81"/>
      <c r="ED199" s="81"/>
      <c r="EE199" s="81"/>
      <c r="EF199" s="81"/>
      <c r="EG199" s="81">
        <v>78726358</v>
      </c>
      <c r="EH199" s="81"/>
      <c r="EI199" s="81"/>
      <c r="EJ199" s="81"/>
      <c r="EK199" s="81"/>
      <c r="EL199" s="81">
        <v>83738406</v>
      </c>
      <c r="EM199" s="81"/>
      <c r="EN199" s="81"/>
      <c r="EO199" s="81"/>
      <c r="EP199" s="81"/>
      <c r="EQ199" s="81">
        <v>93163430</v>
      </c>
      <c r="ER199" s="81"/>
      <c r="ES199" s="81"/>
      <c r="ET199" s="81"/>
      <c r="EU199" s="81"/>
      <c r="EV199" s="81">
        <v>105281470</v>
      </c>
      <c r="EW199" s="81"/>
      <c r="EX199" s="81"/>
      <c r="EY199" s="81"/>
      <c r="EZ199" s="81"/>
      <c r="FA199" s="81">
        <v>117940324</v>
      </c>
      <c r="FB199" s="81"/>
      <c r="FC199" s="81"/>
      <c r="FD199" s="81"/>
      <c r="FE199" s="81"/>
      <c r="FF199" s="81">
        <v>123404171</v>
      </c>
      <c r="FG199" s="81"/>
      <c r="FH199" s="81"/>
      <c r="FI199" s="81"/>
      <c r="FJ199" s="81"/>
      <c r="FK199" s="81">
        <v>120268224</v>
      </c>
      <c r="FL199" s="81"/>
      <c r="FM199" s="81"/>
      <c r="FN199" s="81"/>
      <c r="FO199" s="81"/>
      <c r="FP199" s="81">
        <v>125932179</v>
      </c>
      <c r="FQ199" s="81"/>
      <c r="FR199" s="81"/>
      <c r="FS199" s="81"/>
      <c r="FT199" s="81"/>
      <c r="FU199" s="81">
        <v>133267546</v>
      </c>
      <c r="FV199" s="81"/>
      <c r="FW199" s="81"/>
      <c r="FX199" s="81"/>
      <c r="FY199" s="81"/>
      <c r="FZ199" s="81">
        <v>140252868</v>
      </c>
      <c r="GA199" s="81"/>
      <c r="GB199" s="81"/>
      <c r="GC199" s="81"/>
      <c r="GD199" s="81"/>
      <c r="GE199" s="81">
        <v>146296051</v>
      </c>
      <c r="GF199" s="81"/>
      <c r="GG199" s="81"/>
      <c r="GH199" s="81"/>
      <c r="GI199" s="81"/>
      <c r="GJ199" s="81">
        <v>150135800</v>
      </c>
      <c r="GK199" s="81"/>
      <c r="GL199" s="81"/>
      <c r="GM199" s="81"/>
      <c r="GN199" s="81"/>
      <c r="GO199" s="81">
        <v>151862132</v>
      </c>
      <c r="GP199" s="81"/>
      <c r="GQ199" s="81"/>
      <c r="GR199" s="81"/>
      <c r="GS199" s="81"/>
      <c r="GT199" s="81">
        <v>153463487</v>
      </c>
      <c r="GU199" s="81"/>
      <c r="GV199" s="81"/>
      <c r="GW199" s="81"/>
      <c r="GX199" s="81"/>
      <c r="GY199" s="81">
        <v>154385210</v>
      </c>
    </row>
    <row r="200" spans="1:207" ht="14.5">
      <c r="A200" s="81" t="s">
        <v>34</v>
      </c>
      <c r="B200" s="81" t="s">
        <v>37</v>
      </c>
      <c r="C200" s="82" t="s">
        <v>20</v>
      </c>
      <c r="D200" s="88">
        <v>45017</v>
      </c>
      <c r="E200" s="88"/>
      <c r="F200" s="7" t="s">
        <v>217</v>
      </c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>
        <v>2662200</v>
      </c>
      <c r="BF200" s="81"/>
      <c r="BG200" s="81"/>
      <c r="BH200" s="81"/>
      <c r="BI200" s="81"/>
      <c r="BJ200" s="81">
        <v>2908400</v>
      </c>
      <c r="BK200" s="81"/>
      <c r="BL200" s="81"/>
      <c r="BM200" s="81"/>
      <c r="BN200" s="81"/>
      <c r="BO200" s="81">
        <v>3062800</v>
      </c>
      <c r="BP200" s="81"/>
      <c r="BQ200" s="81"/>
      <c r="BR200" s="81"/>
      <c r="BS200" s="81"/>
      <c r="BT200" s="81">
        <v>4774700</v>
      </c>
      <c r="BU200" s="81"/>
      <c r="BV200" s="81"/>
      <c r="BW200" s="81"/>
      <c r="BX200" s="81"/>
      <c r="BY200" s="81">
        <v>7217400</v>
      </c>
      <c r="BZ200" s="81"/>
      <c r="CA200" s="81"/>
      <c r="CB200" s="81"/>
      <c r="CC200" s="81"/>
      <c r="CD200" s="81">
        <v>9286600</v>
      </c>
      <c r="CE200" s="81"/>
      <c r="CF200" s="81"/>
      <c r="CG200" s="81"/>
      <c r="CH200" s="81"/>
      <c r="CI200" s="81">
        <v>12071600</v>
      </c>
      <c r="CJ200" s="81"/>
      <c r="CK200" s="81"/>
      <c r="CL200" s="81"/>
      <c r="CM200" s="81"/>
      <c r="CN200" s="81">
        <v>13887900</v>
      </c>
      <c r="CO200" s="81"/>
      <c r="CP200" s="81"/>
      <c r="CQ200" s="81"/>
      <c r="CR200" s="81"/>
      <c r="CS200" s="81">
        <v>19121200</v>
      </c>
      <c r="CT200" s="81"/>
      <c r="CU200" s="81"/>
      <c r="CV200" s="81"/>
      <c r="CW200" s="81"/>
      <c r="CX200" s="81">
        <v>23853600</v>
      </c>
      <c r="CY200" s="81"/>
      <c r="CZ200" s="81"/>
      <c r="DA200" s="81"/>
      <c r="DB200" s="81"/>
      <c r="DC200" s="81">
        <v>27652500</v>
      </c>
      <c r="DD200" s="81"/>
      <c r="DE200" s="81"/>
      <c r="DF200" s="81"/>
      <c r="DG200" s="81"/>
      <c r="DH200" s="81">
        <v>32877200</v>
      </c>
      <c r="DI200" s="81"/>
      <c r="DJ200" s="81"/>
      <c r="DK200" s="81"/>
      <c r="DL200" s="81"/>
      <c r="DM200" s="81">
        <v>36958700</v>
      </c>
      <c r="DN200" s="81"/>
      <c r="DO200" s="81"/>
      <c r="DP200" s="81"/>
      <c r="DQ200" s="81"/>
      <c r="DR200" s="81">
        <v>42111300</v>
      </c>
      <c r="DS200" s="81"/>
      <c r="DT200" s="81"/>
      <c r="DU200" s="81"/>
      <c r="DV200" s="81"/>
      <c r="DW200" s="81">
        <v>48614394</v>
      </c>
      <c r="DX200" s="81"/>
      <c r="DY200" s="81"/>
      <c r="DZ200" s="81"/>
      <c r="EA200" s="81"/>
      <c r="EB200" s="81">
        <v>59348738</v>
      </c>
      <c r="EC200" s="81"/>
      <c r="ED200" s="81"/>
      <c r="EE200" s="81"/>
      <c r="EF200" s="81"/>
      <c r="EG200" s="81">
        <v>71162046</v>
      </c>
      <c r="EH200" s="81"/>
      <c r="EI200" s="81"/>
      <c r="EJ200" s="81"/>
      <c r="EK200" s="81"/>
      <c r="EL200" s="81">
        <v>78006330</v>
      </c>
      <c r="EM200" s="81"/>
      <c r="EN200" s="81"/>
      <c r="EO200" s="81"/>
      <c r="EP200" s="81"/>
      <c r="EQ200" s="81">
        <v>82983063</v>
      </c>
      <c r="ER200" s="81"/>
      <c r="ES200" s="81"/>
      <c r="ET200" s="81"/>
      <c r="EU200" s="81"/>
      <c r="EV200" s="81">
        <v>92347593</v>
      </c>
      <c r="EW200" s="81"/>
      <c r="EX200" s="81"/>
      <c r="EY200" s="81"/>
      <c r="EZ200" s="81"/>
      <c r="FA200" s="81">
        <v>104410549</v>
      </c>
      <c r="FB200" s="81"/>
      <c r="FC200" s="81"/>
      <c r="FD200" s="81"/>
      <c r="FE200" s="81"/>
      <c r="FF200" s="81">
        <v>117024070</v>
      </c>
      <c r="FG200" s="81"/>
      <c r="FH200" s="81"/>
      <c r="FI200" s="81"/>
      <c r="FJ200" s="81"/>
      <c r="FK200" s="81">
        <v>122490782</v>
      </c>
      <c r="FL200" s="81"/>
      <c r="FM200" s="81"/>
      <c r="FN200" s="81"/>
      <c r="FO200" s="81"/>
      <c r="FP200" s="81">
        <v>119399836</v>
      </c>
      <c r="FQ200" s="81"/>
      <c r="FR200" s="81"/>
      <c r="FS200" s="81"/>
      <c r="FT200" s="81"/>
      <c r="FU200" s="81">
        <v>125073063</v>
      </c>
      <c r="FV200" s="81"/>
      <c r="FW200" s="81"/>
      <c r="FX200" s="81"/>
      <c r="FY200" s="81"/>
      <c r="FZ200" s="81">
        <v>132422142</v>
      </c>
      <c r="GA200" s="81"/>
      <c r="GB200" s="81"/>
      <c r="GC200" s="81"/>
      <c r="GD200" s="81"/>
      <c r="GE200" s="81">
        <v>139437803</v>
      </c>
      <c r="GF200" s="81"/>
      <c r="GG200" s="81"/>
      <c r="GH200" s="81"/>
      <c r="GI200" s="81"/>
      <c r="GJ200" s="81">
        <v>145519758</v>
      </c>
      <c r="GK200" s="81"/>
      <c r="GL200" s="81"/>
      <c r="GM200" s="81"/>
      <c r="GN200" s="81"/>
      <c r="GO200" s="81">
        <v>149409371</v>
      </c>
      <c r="GP200" s="81"/>
      <c r="GQ200" s="81"/>
      <c r="GR200" s="81"/>
      <c r="GS200" s="81"/>
      <c r="GT200" s="81">
        <v>151192707</v>
      </c>
      <c r="GU200" s="81"/>
      <c r="GV200" s="81"/>
      <c r="GW200" s="81"/>
      <c r="GX200" s="81"/>
      <c r="GY200" s="81">
        <v>152852020</v>
      </c>
    </row>
    <row r="201" spans="1:207" ht="14.5">
      <c r="A201" s="81" t="s">
        <v>34</v>
      </c>
      <c r="B201" s="81" t="s">
        <v>37</v>
      </c>
      <c r="C201" s="82" t="s">
        <v>20</v>
      </c>
      <c r="D201" s="88">
        <v>45017</v>
      </c>
      <c r="E201" s="88"/>
      <c r="F201" s="7" t="s">
        <v>218</v>
      </c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>
        <v>2204000</v>
      </c>
      <c r="BF201" s="81"/>
      <c r="BG201" s="81"/>
      <c r="BH201" s="81"/>
      <c r="BI201" s="81"/>
      <c r="BJ201" s="81">
        <v>2551500</v>
      </c>
      <c r="BK201" s="81"/>
      <c r="BL201" s="81"/>
      <c r="BM201" s="81"/>
      <c r="BN201" s="81"/>
      <c r="BO201" s="81">
        <v>2827200</v>
      </c>
      <c r="BP201" s="81"/>
      <c r="BQ201" s="81"/>
      <c r="BR201" s="81"/>
      <c r="BS201" s="81"/>
      <c r="BT201" s="81">
        <v>2971900</v>
      </c>
      <c r="BU201" s="81"/>
      <c r="BV201" s="81"/>
      <c r="BW201" s="81"/>
      <c r="BX201" s="81"/>
      <c r="BY201" s="81">
        <v>4658300</v>
      </c>
      <c r="BZ201" s="81"/>
      <c r="CA201" s="81"/>
      <c r="CB201" s="81"/>
      <c r="CC201" s="81"/>
      <c r="CD201" s="81">
        <v>7023100</v>
      </c>
      <c r="CE201" s="81"/>
      <c r="CF201" s="81"/>
      <c r="CG201" s="81"/>
      <c r="CH201" s="81"/>
      <c r="CI201" s="81">
        <v>8945600</v>
      </c>
      <c r="CJ201" s="81"/>
      <c r="CK201" s="81"/>
      <c r="CL201" s="81"/>
      <c r="CM201" s="81"/>
      <c r="CN201" s="81">
        <v>11751500</v>
      </c>
      <c r="CO201" s="81"/>
      <c r="CP201" s="81"/>
      <c r="CQ201" s="81"/>
      <c r="CR201" s="81"/>
      <c r="CS201" s="81">
        <v>13610300</v>
      </c>
      <c r="CT201" s="81"/>
      <c r="CU201" s="81"/>
      <c r="CV201" s="81"/>
      <c r="CW201" s="81"/>
      <c r="CX201" s="81">
        <v>18653100</v>
      </c>
      <c r="CY201" s="81"/>
      <c r="CZ201" s="81"/>
      <c r="DA201" s="81"/>
      <c r="DB201" s="81"/>
      <c r="DC201" s="81">
        <v>23380700</v>
      </c>
      <c r="DD201" s="81"/>
      <c r="DE201" s="81"/>
      <c r="DF201" s="81"/>
      <c r="DG201" s="81"/>
      <c r="DH201" s="81">
        <v>27057400</v>
      </c>
      <c r="DI201" s="81"/>
      <c r="DJ201" s="81"/>
      <c r="DK201" s="81"/>
      <c r="DL201" s="81"/>
      <c r="DM201" s="81">
        <v>32511300</v>
      </c>
      <c r="DN201" s="81"/>
      <c r="DO201" s="81"/>
      <c r="DP201" s="81"/>
      <c r="DQ201" s="81"/>
      <c r="DR201" s="81">
        <v>36350500</v>
      </c>
      <c r="DS201" s="81"/>
      <c r="DT201" s="81"/>
      <c r="DU201" s="81"/>
      <c r="DV201" s="81"/>
      <c r="DW201" s="81">
        <v>41546795</v>
      </c>
      <c r="DX201" s="81"/>
      <c r="DY201" s="81"/>
      <c r="DZ201" s="81"/>
      <c r="EA201" s="81"/>
      <c r="EB201" s="81">
        <v>47863004</v>
      </c>
      <c r="EC201" s="81"/>
      <c r="ED201" s="81"/>
      <c r="EE201" s="81"/>
      <c r="EF201" s="81"/>
      <c r="EG201" s="81">
        <v>58569788</v>
      </c>
      <c r="EH201" s="81"/>
      <c r="EI201" s="81"/>
      <c r="EJ201" s="81"/>
      <c r="EK201" s="81"/>
      <c r="EL201" s="81">
        <v>70283534</v>
      </c>
      <c r="EM201" s="81"/>
      <c r="EN201" s="81"/>
      <c r="EO201" s="81"/>
      <c r="EP201" s="81"/>
      <c r="EQ201" s="81">
        <v>77072875</v>
      </c>
      <c r="ER201" s="81"/>
      <c r="ES201" s="81"/>
      <c r="ET201" s="81"/>
      <c r="EU201" s="81"/>
      <c r="EV201" s="81">
        <v>82009747</v>
      </c>
      <c r="EW201" s="81"/>
      <c r="EX201" s="81"/>
      <c r="EY201" s="81"/>
      <c r="EZ201" s="81"/>
      <c r="FA201" s="81">
        <v>91299724</v>
      </c>
      <c r="FB201" s="81"/>
      <c r="FC201" s="81"/>
      <c r="FD201" s="81"/>
      <c r="FE201" s="81"/>
      <c r="FF201" s="81">
        <v>103291581</v>
      </c>
      <c r="FG201" s="81"/>
      <c r="FH201" s="81"/>
      <c r="FI201" s="81"/>
      <c r="FJ201" s="81"/>
      <c r="FK201" s="81">
        <v>115847707</v>
      </c>
      <c r="FL201" s="81"/>
      <c r="FM201" s="81"/>
      <c r="FN201" s="81"/>
      <c r="FO201" s="81"/>
      <c r="FP201" s="81">
        <v>121320959</v>
      </c>
      <c r="FQ201" s="81"/>
      <c r="FR201" s="81"/>
      <c r="FS201" s="81"/>
      <c r="FT201" s="81"/>
      <c r="FU201" s="81">
        <v>118294361</v>
      </c>
      <c r="FV201" s="81"/>
      <c r="FW201" s="81"/>
      <c r="FX201" s="81"/>
      <c r="FY201" s="81"/>
      <c r="FZ201" s="81">
        <v>123985816</v>
      </c>
      <c r="GA201" s="81"/>
      <c r="GB201" s="81"/>
      <c r="GC201" s="81"/>
      <c r="GD201" s="81"/>
      <c r="GE201" s="81">
        <v>131359205</v>
      </c>
      <c r="GF201" s="81"/>
      <c r="GG201" s="81"/>
      <c r="GH201" s="81"/>
      <c r="GI201" s="81"/>
      <c r="GJ201" s="81">
        <v>138416275</v>
      </c>
      <c r="GK201" s="81"/>
      <c r="GL201" s="81"/>
      <c r="GM201" s="81"/>
      <c r="GN201" s="81"/>
      <c r="GO201" s="81">
        <v>144550343</v>
      </c>
      <c r="GP201" s="81"/>
      <c r="GQ201" s="81"/>
      <c r="GR201" s="81"/>
      <c r="GS201" s="81"/>
      <c r="GT201" s="81">
        <v>148505839</v>
      </c>
      <c r="GU201" s="81"/>
      <c r="GV201" s="81"/>
      <c r="GW201" s="81"/>
      <c r="GX201" s="81"/>
      <c r="GY201" s="81">
        <v>150362029</v>
      </c>
    </row>
    <row r="202" spans="1:207" ht="14.5">
      <c r="A202" s="81" t="s">
        <v>34</v>
      </c>
      <c r="B202" s="81" t="s">
        <v>37</v>
      </c>
      <c r="C202" s="82" t="s">
        <v>20</v>
      </c>
      <c r="D202" s="88">
        <v>45017</v>
      </c>
      <c r="E202" s="88"/>
      <c r="F202" s="7" t="s">
        <v>219</v>
      </c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>
        <v>1677700</v>
      </c>
      <c r="BF202" s="81"/>
      <c r="BG202" s="81"/>
      <c r="BH202" s="81"/>
      <c r="BI202" s="81"/>
      <c r="BJ202" s="81">
        <v>2124400</v>
      </c>
      <c r="BK202" s="81"/>
      <c r="BL202" s="81"/>
      <c r="BM202" s="81"/>
      <c r="BN202" s="81"/>
      <c r="BO202" s="81">
        <v>2465000</v>
      </c>
      <c r="BP202" s="81"/>
      <c r="BQ202" s="81"/>
      <c r="BR202" s="81"/>
      <c r="BS202" s="81"/>
      <c r="BT202" s="81">
        <v>2710900</v>
      </c>
      <c r="BU202" s="81"/>
      <c r="BV202" s="81"/>
      <c r="BW202" s="81"/>
      <c r="BX202" s="81"/>
      <c r="BY202" s="81">
        <v>2842700</v>
      </c>
      <c r="BZ202" s="81"/>
      <c r="CA202" s="81"/>
      <c r="CB202" s="81"/>
      <c r="CC202" s="81"/>
      <c r="CD202" s="81">
        <v>4471300</v>
      </c>
      <c r="CE202" s="81"/>
      <c r="CF202" s="81"/>
      <c r="CG202" s="81"/>
      <c r="CH202" s="81"/>
      <c r="CI202" s="81">
        <v>6707100</v>
      </c>
      <c r="CJ202" s="81"/>
      <c r="CK202" s="81"/>
      <c r="CL202" s="81"/>
      <c r="CM202" s="81"/>
      <c r="CN202" s="81">
        <v>8607100</v>
      </c>
      <c r="CO202" s="81"/>
      <c r="CP202" s="81"/>
      <c r="CQ202" s="81"/>
      <c r="CR202" s="81"/>
      <c r="CS202" s="81">
        <v>11367800</v>
      </c>
      <c r="CT202" s="81"/>
      <c r="CU202" s="81"/>
      <c r="CV202" s="81"/>
      <c r="CW202" s="81"/>
      <c r="CX202" s="81">
        <v>13181500</v>
      </c>
      <c r="CY202" s="81"/>
      <c r="CZ202" s="81"/>
      <c r="DA202" s="81"/>
      <c r="DB202" s="81"/>
      <c r="DC202" s="81">
        <v>18146100</v>
      </c>
      <c r="DD202" s="81"/>
      <c r="DE202" s="81"/>
      <c r="DF202" s="81"/>
      <c r="DG202" s="81"/>
      <c r="DH202" s="81">
        <v>22731200</v>
      </c>
      <c r="DI202" s="81"/>
      <c r="DJ202" s="81"/>
      <c r="DK202" s="81"/>
      <c r="DL202" s="81"/>
      <c r="DM202" s="81">
        <v>26514100</v>
      </c>
      <c r="DN202" s="81"/>
      <c r="DO202" s="81"/>
      <c r="DP202" s="81"/>
      <c r="DQ202" s="81"/>
      <c r="DR202" s="81">
        <v>31684100</v>
      </c>
      <c r="DS202" s="81"/>
      <c r="DT202" s="81"/>
      <c r="DU202" s="81"/>
      <c r="DV202" s="81"/>
      <c r="DW202" s="81">
        <v>34119253</v>
      </c>
      <c r="DX202" s="81"/>
      <c r="DY202" s="81"/>
      <c r="DZ202" s="81"/>
      <c r="EA202" s="81"/>
      <c r="EB202" s="81">
        <v>40622897</v>
      </c>
      <c r="EC202" s="81"/>
      <c r="ED202" s="81"/>
      <c r="EE202" s="81"/>
      <c r="EF202" s="81"/>
      <c r="EG202" s="81">
        <v>46960434</v>
      </c>
      <c r="EH202" s="81"/>
      <c r="EI202" s="81"/>
      <c r="EJ202" s="81"/>
      <c r="EK202" s="81"/>
      <c r="EL202" s="81">
        <v>57520356</v>
      </c>
      <c r="EM202" s="81"/>
      <c r="EN202" s="81"/>
      <c r="EO202" s="81"/>
      <c r="EP202" s="81"/>
      <c r="EQ202" s="81">
        <v>69090028</v>
      </c>
      <c r="ER202" s="81"/>
      <c r="ES202" s="81"/>
      <c r="ET202" s="81"/>
      <c r="EU202" s="81"/>
      <c r="EV202" s="81">
        <v>75810405</v>
      </c>
      <c r="EW202" s="81"/>
      <c r="EX202" s="81"/>
      <c r="EY202" s="81"/>
      <c r="EZ202" s="81"/>
      <c r="FA202" s="81">
        <v>80698522</v>
      </c>
      <c r="FB202" s="81"/>
      <c r="FC202" s="81"/>
      <c r="FD202" s="81"/>
      <c r="FE202" s="81"/>
      <c r="FF202" s="81">
        <v>89887176</v>
      </c>
      <c r="FG202" s="81"/>
      <c r="FH202" s="81"/>
      <c r="FI202" s="81"/>
      <c r="FJ202" s="81"/>
      <c r="FK202" s="81">
        <v>101783504</v>
      </c>
      <c r="FL202" s="81"/>
      <c r="FM202" s="81"/>
      <c r="FN202" s="81"/>
      <c r="FO202" s="81"/>
      <c r="FP202" s="81">
        <v>114260890</v>
      </c>
      <c r="FQ202" s="81"/>
      <c r="FR202" s="81"/>
      <c r="FS202" s="81"/>
      <c r="FT202" s="81"/>
      <c r="FU202" s="81">
        <v>119745813</v>
      </c>
      <c r="FV202" s="81"/>
      <c r="FW202" s="81"/>
      <c r="FX202" s="81"/>
      <c r="FY202" s="81"/>
      <c r="FZ202" s="81">
        <v>116814326</v>
      </c>
      <c r="GA202" s="81"/>
      <c r="GB202" s="81"/>
      <c r="GC202" s="81"/>
      <c r="GD202" s="81"/>
      <c r="GE202" s="81">
        <v>122536456</v>
      </c>
      <c r="GF202" s="81"/>
      <c r="GG202" s="81"/>
      <c r="GH202" s="81"/>
      <c r="GI202" s="81"/>
      <c r="GJ202" s="81">
        <v>129943044</v>
      </c>
      <c r="GK202" s="81"/>
      <c r="GL202" s="81"/>
      <c r="GM202" s="81"/>
      <c r="GN202" s="81"/>
      <c r="GO202" s="81">
        <v>137056296</v>
      </c>
      <c r="GP202" s="81"/>
      <c r="GQ202" s="81"/>
      <c r="GR202" s="81"/>
      <c r="GS202" s="81"/>
      <c r="GT202" s="81">
        <v>143260734</v>
      </c>
      <c r="GU202" s="81"/>
      <c r="GV202" s="81"/>
      <c r="GW202" s="81"/>
      <c r="GX202" s="81"/>
      <c r="GY202" s="81">
        <v>147304173</v>
      </c>
    </row>
    <row r="203" spans="1:207" ht="14.5">
      <c r="A203" s="81" t="s">
        <v>34</v>
      </c>
      <c r="B203" s="81" t="s">
        <v>37</v>
      </c>
      <c r="C203" s="82" t="s">
        <v>20</v>
      </c>
      <c r="D203" s="88">
        <v>45017</v>
      </c>
      <c r="E203" s="88"/>
      <c r="F203" s="7" t="s">
        <v>220</v>
      </c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>
        <v>1212900</v>
      </c>
      <c r="BF203" s="81"/>
      <c r="BG203" s="81"/>
      <c r="BH203" s="81"/>
      <c r="BI203" s="81"/>
      <c r="BJ203" s="81">
        <v>1544800</v>
      </c>
      <c r="BK203" s="81"/>
      <c r="BL203" s="81"/>
      <c r="BM203" s="81"/>
      <c r="BN203" s="81"/>
      <c r="BO203" s="81">
        <v>1974900</v>
      </c>
      <c r="BP203" s="81"/>
      <c r="BQ203" s="81"/>
      <c r="BR203" s="81"/>
      <c r="BS203" s="81"/>
      <c r="BT203" s="81">
        <v>2315400</v>
      </c>
      <c r="BU203" s="81"/>
      <c r="BV203" s="81"/>
      <c r="BW203" s="81"/>
      <c r="BX203" s="81"/>
      <c r="BY203" s="81">
        <v>2539300</v>
      </c>
      <c r="BZ203" s="81"/>
      <c r="CA203" s="81"/>
      <c r="CB203" s="81"/>
      <c r="CC203" s="81"/>
      <c r="CD203" s="81">
        <v>2665200</v>
      </c>
      <c r="CE203" s="81"/>
      <c r="CF203" s="81"/>
      <c r="CG203" s="81"/>
      <c r="CH203" s="81"/>
      <c r="CI203" s="81">
        <v>4206000</v>
      </c>
      <c r="CJ203" s="81"/>
      <c r="CK203" s="81"/>
      <c r="CL203" s="81"/>
      <c r="CM203" s="81"/>
      <c r="CN203" s="81">
        <v>6330500</v>
      </c>
      <c r="CO203" s="81"/>
      <c r="CP203" s="81"/>
      <c r="CQ203" s="81"/>
      <c r="CR203" s="81"/>
      <c r="CS203" s="81">
        <v>8175700</v>
      </c>
      <c r="CT203" s="81"/>
      <c r="CU203" s="81"/>
      <c r="CV203" s="81"/>
      <c r="CW203" s="81"/>
      <c r="CX203" s="81">
        <v>10791000</v>
      </c>
      <c r="CY203" s="81"/>
      <c r="CZ203" s="81"/>
      <c r="DA203" s="81"/>
      <c r="DB203" s="81"/>
      <c r="DC203" s="81">
        <v>12600100</v>
      </c>
      <c r="DD203" s="81"/>
      <c r="DE203" s="81"/>
      <c r="DF203" s="81"/>
      <c r="DG203" s="81"/>
      <c r="DH203" s="81">
        <v>17434400</v>
      </c>
      <c r="DI203" s="81"/>
      <c r="DJ203" s="81"/>
      <c r="DK203" s="81"/>
      <c r="DL203" s="81"/>
      <c r="DM203" s="81">
        <v>21936800</v>
      </c>
      <c r="DN203" s="81"/>
      <c r="DO203" s="81"/>
      <c r="DP203" s="81"/>
      <c r="DQ203" s="81"/>
      <c r="DR203" s="81">
        <v>25534300</v>
      </c>
      <c r="DS203" s="81"/>
      <c r="DT203" s="81"/>
      <c r="DU203" s="81"/>
      <c r="DV203" s="81"/>
      <c r="DW203" s="81">
        <v>28333474</v>
      </c>
      <c r="DX203" s="81"/>
      <c r="DY203" s="81"/>
      <c r="DZ203" s="81"/>
      <c r="EA203" s="81"/>
      <c r="EB203" s="81">
        <v>32941072</v>
      </c>
      <c r="EC203" s="81"/>
      <c r="ED203" s="81"/>
      <c r="EE203" s="81"/>
      <c r="EF203" s="81"/>
      <c r="EG203" s="81">
        <v>39488681</v>
      </c>
      <c r="EH203" s="81"/>
      <c r="EI203" s="81"/>
      <c r="EJ203" s="81"/>
      <c r="EK203" s="81"/>
      <c r="EL203" s="81">
        <v>45714311</v>
      </c>
      <c r="EM203" s="81"/>
      <c r="EN203" s="81"/>
      <c r="EO203" s="81"/>
      <c r="EP203" s="81"/>
      <c r="EQ203" s="81">
        <v>56065877</v>
      </c>
      <c r="ER203" s="81"/>
      <c r="ES203" s="81"/>
      <c r="ET203" s="81"/>
      <c r="EU203" s="81"/>
      <c r="EV203" s="81">
        <v>67439906</v>
      </c>
      <c r="EW203" s="81"/>
      <c r="EX203" s="81"/>
      <c r="EY203" s="81"/>
      <c r="EZ203" s="81"/>
      <c r="FA203" s="81">
        <v>74065775</v>
      </c>
      <c r="FB203" s="81"/>
      <c r="FC203" s="81"/>
      <c r="FD203" s="81"/>
      <c r="FE203" s="81"/>
      <c r="FF203" s="81">
        <v>78881221</v>
      </c>
      <c r="FG203" s="81"/>
      <c r="FH203" s="81"/>
      <c r="FI203" s="81"/>
      <c r="FJ203" s="81"/>
      <c r="FK203" s="81">
        <v>87933767</v>
      </c>
      <c r="FL203" s="81"/>
      <c r="FM203" s="81"/>
      <c r="FN203" s="81"/>
      <c r="FO203" s="81"/>
      <c r="FP203" s="81">
        <v>99704404</v>
      </c>
      <c r="FQ203" s="81"/>
      <c r="FR203" s="81"/>
      <c r="FS203" s="81"/>
      <c r="FT203" s="81"/>
      <c r="FU203" s="81">
        <v>112081151</v>
      </c>
      <c r="FV203" s="81"/>
      <c r="FW203" s="81"/>
      <c r="FX203" s="81"/>
      <c r="FY203" s="81"/>
      <c r="FZ203" s="81">
        <v>117595038</v>
      </c>
      <c r="GA203" s="81"/>
      <c r="GB203" s="81"/>
      <c r="GC203" s="81"/>
      <c r="GD203" s="81"/>
      <c r="GE203" s="81">
        <v>114801102</v>
      </c>
      <c r="GF203" s="81"/>
      <c r="GG203" s="81"/>
      <c r="GH203" s="81"/>
      <c r="GI203" s="81"/>
      <c r="GJ203" s="81">
        <v>120565806</v>
      </c>
      <c r="GK203" s="81"/>
      <c r="GL203" s="81"/>
      <c r="GM203" s="81"/>
      <c r="GN203" s="81"/>
      <c r="GO203" s="81">
        <v>128018578</v>
      </c>
      <c r="GP203" s="81"/>
      <c r="GQ203" s="81"/>
      <c r="GR203" s="81"/>
      <c r="GS203" s="81"/>
      <c r="GT203" s="81">
        <v>135210312</v>
      </c>
      <c r="GU203" s="81"/>
      <c r="GV203" s="81"/>
      <c r="GW203" s="81"/>
      <c r="GX203" s="81"/>
      <c r="GY203" s="81">
        <v>141510975</v>
      </c>
    </row>
    <row r="204" spans="1:207" ht="14.5">
      <c r="A204" s="81" t="s">
        <v>34</v>
      </c>
      <c r="B204" s="81" t="s">
        <v>37</v>
      </c>
      <c r="C204" s="82" t="s">
        <v>20</v>
      </c>
      <c r="D204" s="88">
        <v>45017</v>
      </c>
      <c r="E204" s="88"/>
      <c r="F204" s="7" t="s">
        <v>221</v>
      </c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>
        <v>919000</v>
      </c>
      <c r="BF204" s="81"/>
      <c r="BG204" s="81"/>
      <c r="BH204" s="81"/>
      <c r="BI204" s="81"/>
      <c r="BJ204" s="81">
        <v>1082800</v>
      </c>
      <c r="BK204" s="81"/>
      <c r="BL204" s="81"/>
      <c r="BM204" s="81"/>
      <c r="BN204" s="81"/>
      <c r="BO204" s="81">
        <v>1379500</v>
      </c>
      <c r="BP204" s="81"/>
      <c r="BQ204" s="81"/>
      <c r="BR204" s="81"/>
      <c r="BS204" s="81"/>
      <c r="BT204" s="81">
        <v>1765800</v>
      </c>
      <c r="BU204" s="81"/>
      <c r="BV204" s="81"/>
      <c r="BW204" s="81"/>
      <c r="BX204" s="81"/>
      <c r="BY204" s="81">
        <v>2082100</v>
      </c>
      <c r="BZ204" s="81"/>
      <c r="CA204" s="81"/>
      <c r="CB204" s="81"/>
      <c r="CC204" s="81"/>
      <c r="CD204" s="81">
        <v>2306500</v>
      </c>
      <c r="CE204" s="81"/>
      <c r="CF204" s="81"/>
      <c r="CG204" s="81"/>
      <c r="CH204" s="81"/>
      <c r="CI204" s="81">
        <v>2438000</v>
      </c>
      <c r="CJ204" s="81"/>
      <c r="CK204" s="81"/>
      <c r="CL204" s="81"/>
      <c r="CM204" s="81"/>
      <c r="CN204" s="81">
        <v>3860800</v>
      </c>
      <c r="CO204" s="81"/>
      <c r="CP204" s="81"/>
      <c r="CQ204" s="81"/>
      <c r="CR204" s="81"/>
      <c r="CS204" s="81">
        <v>5848700</v>
      </c>
      <c r="CT204" s="81"/>
      <c r="CU204" s="81"/>
      <c r="CV204" s="81"/>
      <c r="CW204" s="81"/>
      <c r="CX204" s="81">
        <v>7576700</v>
      </c>
      <c r="CY204" s="81"/>
      <c r="CZ204" s="81"/>
      <c r="DA204" s="81"/>
      <c r="DB204" s="81"/>
      <c r="DC204" s="81">
        <v>10051200</v>
      </c>
      <c r="DD204" s="81"/>
      <c r="DE204" s="81"/>
      <c r="DF204" s="81"/>
      <c r="DG204" s="81"/>
      <c r="DH204" s="81">
        <v>11864100</v>
      </c>
      <c r="DI204" s="81"/>
      <c r="DJ204" s="81"/>
      <c r="DK204" s="81"/>
      <c r="DL204" s="81"/>
      <c r="DM204" s="81">
        <v>16475100</v>
      </c>
      <c r="DN204" s="81"/>
      <c r="DO204" s="81"/>
      <c r="DP204" s="81"/>
      <c r="DQ204" s="81"/>
      <c r="DR204" s="81">
        <v>20737400</v>
      </c>
      <c r="DS204" s="81"/>
      <c r="DT204" s="81"/>
      <c r="DU204" s="81"/>
      <c r="DV204" s="81"/>
      <c r="DW204" s="81">
        <v>22207704</v>
      </c>
      <c r="DX204" s="81"/>
      <c r="DY204" s="81"/>
      <c r="DZ204" s="81"/>
      <c r="EA204" s="81"/>
      <c r="EB204" s="81">
        <v>26837531</v>
      </c>
      <c r="EC204" s="81"/>
      <c r="ED204" s="81"/>
      <c r="EE204" s="81"/>
      <c r="EF204" s="81"/>
      <c r="EG204" s="81">
        <v>31555122</v>
      </c>
      <c r="EH204" s="81"/>
      <c r="EI204" s="81"/>
      <c r="EJ204" s="81"/>
      <c r="EK204" s="81"/>
      <c r="EL204" s="81">
        <v>37969364</v>
      </c>
      <c r="EM204" s="81"/>
      <c r="EN204" s="81"/>
      <c r="EO204" s="81"/>
      <c r="EP204" s="81"/>
      <c r="EQ204" s="81">
        <v>44031697</v>
      </c>
      <c r="ER204" s="81"/>
      <c r="ES204" s="81"/>
      <c r="ET204" s="81"/>
      <c r="EU204" s="81"/>
      <c r="EV204" s="81">
        <v>54108304</v>
      </c>
      <c r="EW204" s="81"/>
      <c r="EX204" s="81"/>
      <c r="EY204" s="81"/>
      <c r="EZ204" s="81"/>
      <c r="FA204" s="81">
        <v>65217786</v>
      </c>
      <c r="FB204" s="81"/>
      <c r="FC204" s="81"/>
      <c r="FD204" s="81"/>
      <c r="FE204" s="81"/>
      <c r="FF204" s="81">
        <v>71711511</v>
      </c>
      <c r="FG204" s="81"/>
      <c r="FH204" s="81"/>
      <c r="FI204" s="81"/>
      <c r="FJ204" s="81"/>
      <c r="FK204" s="81">
        <v>76434685</v>
      </c>
      <c r="FL204" s="81"/>
      <c r="FM204" s="81"/>
      <c r="FN204" s="81"/>
      <c r="FO204" s="81"/>
      <c r="FP204" s="81">
        <v>85307830</v>
      </c>
      <c r="FQ204" s="81"/>
      <c r="FR204" s="81"/>
      <c r="FS204" s="81"/>
      <c r="FT204" s="81"/>
      <c r="FU204" s="81">
        <v>96916117</v>
      </c>
      <c r="FV204" s="81"/>
      <c r="FW204" s="81"/>
      <c r="FX204" s="81"/>
      <c r="FY204" s="81"/>
      <c r="FZ204" s="81">
        <v>109168105</v>
      </c>
      <c r="GA204" s="81"/>
      <c r="GB204" s="81"/>
      <c r="GC204" s="81"/>
      <c r="GD204" s="81"/>
      <c r="GE204" s="81">
        <v>114721463</v>
      </c>
      <c r="GF204" s="81"/>
      <c r="GG204" s="81"/>
      <c r="GH204" s="81"/>
      <c r="GI204" s="81"/>
      <c r="GJ204" s="81">
        <v>112108627</v>
      </c>
      <c r="GK204" s="81"/>
      <c r="GL204" s="81"/>
      <c r="GM204" s="81"/>
      <c r="GN204" s="81"/>
      <c r="GO204" s="81">
        <v>117925011</v>
      </c>
      <c r="GP204" s="81"/>
      <c r="GQ204" s="81"/>
      <c r="GR204" s="81"/>
      <c r="GS204" s="81"/>
      <c r="GT204" s="81">
        <v>125433564</v>
      </c>
      <c r="GU204" s="81"/>
      <c r="GV204" s="81"/>
      <c r="GW204" s="81"/>
      <c r="GX204" s="81"/>
      <c r="GY204" s="81">
        <v>132724159</v>
      </c>
    </row>
    <row r="205" spans="1:207" ht="14.5">
      <c r="A205" s="81" t="s">
        <v>34</v>
      </c>
      <c r="B205" s="81" t="s">
        <v>37</v>
      </c>
      <c r="C205" s="82" t="s">
        <v>20</v>
      </c>
      <c r="D205" s="88">
        <v>45017</v>
      </c>
      <c r="E205" s="88"/>
      <c r="F205" s="7" t="s">
        <v>222</v>
      </c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>
        <v>626100</v>
      </c>
      <c r="BF205" s="81"/>
      <c r="BG205" s="81"/>
      <c r="BH205" s="81"/>
      <c r="BI205" s="81"/>
      <c r="BJ205" s="81">
        <v>767300</v>
      </c>
      <c r="BK205" s="81"/>
      <c r="BL205" s="81"/>
      <c r="BM205" s="81"/>
      <c r="BN205" s="81"/>
      <c r="BO205" s="81">
        <v>909500</v>
      </c>
      <c r="BP205" s="81"/>
      <c r="BQ205" s="81"/>
      <c r="BR205" s="81"/>
      <c r="BS205" s="81"/>
      <c r="BT205" s="81">
        <v>1161700</v>
      </c>
      <c r="BU205" s="81"/>
      <c r="BV205" s="81"/>
      <c r="BW205" s="81"/>
      <c r="BX205" s="81"/>
      <c r="BY205" s="81">
        <v>1502600</v>
      </c>
      <c r="BZ205" s="81"/>
      <c r="CA205" s="81"/>
      <c r="CB205" s="81"/>
      <c r="CC205" s="81"/>
      <c r="CD205" s="81">
        <v>1790200</v>
      </c>
      <c r="CE205" s="81"/>
      <c r="CF205" s="81"/>
      <c r="CG205" s="81"/>
      <c r="CH205" s="81"/>
      <c r="CI205" s="81">
        <v>2025900</v>
      </c>
      <c r="CJ205" s="81"/>
      <c r="CK205" s="81"/>
      <c r="CL205" s="81"/>
      <c r="CM205" s="81"/>
      <c r="CN205" s="81">
        <v>2148600</v>
      </c>
      <c r="CO205" s="81"/>
      <c r="CP205" s="81"/>
      <c r="CQ205" s="81"/>
      <c r="CR205" s="81"/>
      <c r="CS205" s="81">
        <v>3431500</v>
      </c>
      <c r="CT205" s="81"/>
      <c r="CU205" s="81"/>
      <c r="CV205" s="81"/>
      <c r="CW205" s="81"/>
      <c r="CX205" s="81">
        <v>5193300</v>
      </c>
      <c r="CY205" s="81"/>
      <c r="CZ205" s="81"/>
      <c r="DA205" s="81"/>
      <c r="DB205" s="81"/>
      <c r="DC205" s="81">
        <v>6801500</v>
      </c>
      <c r="DD205" s="81"/>
      <c r="DE205" s="81"/>
      <c r="DF205" s="81"/>
      <c r="DG205" s="81"/>
      <c r="DH205" s="81">
        <v>9096800</v>
      </c>
      <c r="DI205" s="81"/>
      <c r="DJ205" s="81"/>
      <c r="DK205" s="81"/>
      <c r="DL205" s="81"/>
      <c r="DM205" s="81">
        <v>10979700</v>
      </c>
      <c r="DN205" s="81"/>
      <c r="DO205" s="81"/>
      <c r="DP205" s="81"/>
      <c r="DQ205" s="81"/>
      <c r="DR205" s="81">
        <v>15176200</v>
      </c>
      <c r="DS205" s="81"/>
      <c r="DT205" s="81"/>
      <c r="DU205" s="81"/>
      <c r="DV205" s="81"/>
      <c r="DW205" s="81">
        <v>16637040</v>
      </c>
      <c r="DX205" s="81"/>
      <c r="DY205" s="81"/>
      <c r="DZ205" s="81"/>
      <c r="EA205" s="81"/>
      <c r="EB205" s="81">
        <v>20508313</v>
      </c>
      <c r="EC205" s="81"/>
      <c r="ED205" s="81"/>
      <c r="EE205" s="81"/>
      <c r="EF205" s="81"/>
      <c r="EG205" s="81">
        <v>25183976</v>
      </c>
      <c r="EH205" s="81"/>
      <c r="EI205" s="81"/>
      <c r="EJ205" s="81"/>
      <c r="EK205" s="81"/>
      <c r="EL205" s="81">
        <v>29774136</v>
      </c>
      <c r="EM205" s="81"/>
      <c r="EN205" s="81"/>
      <c r="EO205" s="81"/>
      <c r="EP205" s="81"/>
      <c r="EQ205" s="81">
        <v>35986195</v>
      </c>
      <c r="ER205" s="81"/>
      <c r="ES205" s="81"/>
      <c r="ET205" s="81"/>
      <c r="EU205" s="81"/>
      <c r="EV205" s="81">
        <v>41831850</v>
      </c>
      <c r="EW205" s="81"/>
      <c r="EX205" s="81"/>
      <c r="EY205" s="81"/>
      <c r="EZ205" s="81"/>
      <c r="FA205" s="81">
        <v>51538659</v>
      </c>
      <c r="FB205" s="81"/>
      <c r="FC205" s="81"/>
      <c r="FD205" s="81"/>
      <c r="FE205" s="81"/>
      <c r="FF205" s="81">
        <v>62277276</v>
      </c>
      <c r="FG205" s="81"/>
      <c r="FH205" s="81"/>
      <c r="FI205" s="81"/>
      <c r="FJ205" s="81"/>
      <c r="FK205" s="81">
        <v>68599557</v>
      </c>
      <c r="FL205" s="81"/>
      <c r="FM205" s="81"/>
      <c r="FN205" s="81"/>
      <c r="FO205" s="81"/>
      <c r="FP205" s="81">
        <v>73200294</v>
      </c>
      <c r="FQ205" s="81"/>
      <c r="FR205" s="81"/>
      <c r="FS205" s="81"/>
      <c r="FT205" s="81"/>
      <c r="FU205" s="81">
        <v>81826800</v>
      </c>
      <c r="FV205" s="81"/>
      <c r="FW205" s="81"/>
      <c r="FX205" s="81"/>
      <c r="FY205" s="81"/>
      <c r="FZ205" s="81">
        <v>93208381</v>
      </c>
      <c r="GA205" s="81"/>
      <c r="GB205" s="81"/>
      <c r="GC205" s="81"/>
      <c r="GD205" s="81"/>
      <c r="GE205" s="81">
        <v>105263131</v>
      </c>
      <c r="GF205" s="81"/>
      <c r="GG205" s="81"/>
      <c r="GH205" s="81"/>
      <c r="GI205" s="81"/>
      <c r="GJ205" s="81">
        <v>110840139</v>
      </c>
      <c r="GK205" s="81"/>
      <c r="GL205" s="81"/>
      <c r="GM205" s="81"/>
      <c r="GN205" s="81"/>
      <c r="GO205" s="81">
        <v>108446730</v>
      </c>
      <c r="GP205" s="81"/>
      <c r="GQ205" s="81"/>
      <c r="GR205" s="81"/>
      <c r="GS205" s="81"/>
      <c r="GT205" s="81">
        <v>114305807</v>
      </c>
      <c r="GU205" s="81"/>
      <c r="GV205" s="81"/>
      <c r="GW205" s="81"/>
      <c r="GX205" s="81"/>
      <c r="GY205" s="81">
        <v>121860930</v>
      </c>
    </row>
    <row r="206" spans="1:207" ht="14.5">
      <c r="A206" s="81" t="s">
        <v>34</v>
      </c>
      <c r="B206" s="81" t="s">
        <v>37</v>
      </c>
      <c r="C206" s="82" t="s">
        <v>20</v>
      </c>
      <c r="D206" s="88">
        <v>45017</v>
      </c>
      <c r="E206" s="88"/>
      <c r="F206" s="7" t="s">
        <v>223</v>
      </c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>
        <v>399700</v>
      </c>
      <c r="BF206" s="81"/>
      <c r="BG206" s="81"/>
      <c r="BH206" s="81"/>
      <c r="BI206" s="81"/>
      <c r="BJ206" s="81">
        <v>472100</v>
      </c>
      <c r="BK206" s="81"/>
      <c r="BL206" s="81"/>
      <c r="BM206" s="81"/>
      <c r="BN206" s="81"/>
      <c r="BO206" s="81">
        <v>584500</v>
      </c>
      <c r="BP206" s="81"/>
      <c r="BQ206" s="81"/>
      <c r="BR206" s="81"/>
      <c r="BS206" s="81"/>
      <c r="BT206" s="81">
        <v>700900</v>
      </c>
      <c r="BU206" s="81"/>
      <c r="BV206" s="81"/>
      <c r="BW206" s="81"/>
      <c r="BX206" s="81"/>
      <c r="BY206" s="81">
        <v>896000</v>
      </c>
      <c r="BZ206" s="81"/>
      <c r="CA206" s="81"/>
      <c r="CB206" s="81"/>
      <c r="CC206" s="81"/>
      <c r="CD206" s="81">
        <v>1175500</v>
      </c>
      <c r="CE206" s="81"/>
      <c r="CF206" s="81"/>
      <c r="CG206" s="81"/>
      <c r="CH206" s="81"/>
      <c r="CI206" s="81">
        <v>1432000</v>
      </c>
      <c r="CJ206" s="81"/>
      <c r="CK206" s="81"/>
      <c r="CL206" s="81"/>
      <c r="CM206" s="81"/>
      <c r="CN206" s="81">
        <v>1644900</v>
      </c>
      <c r="CO206" s="81"/>
      <c r="CP206" s="81"/>
      <c r="CQ206" s="81"/>
      <c r="CR206" s="81"/>
      <c r="CS206" s="81">
        <v>1780400</v>
      </c>
      <c r="CT206" s="81"/>
      <c r="CU206" s="81"/>
      <c r="CV206" s="81"/>
      <c r="CW206" s="81"/>
      <c r="CX206" s="81">
        <v>2869500</v>
      </c>
      <c r="CY206" s="81"/>
      <c r="CZ206" s="81"/>
      <c r="DA206" s="81"/>
      <c r="DB206" s="81"/>
      <c r="DC206" s="81">
        <v>4380700</v>
      </c>
      <c r="DD206" s="81"/>
      <c r="DE206" s="81"/>
      <c r="DF206" s="81"/>
      <c r="DG206" s="81"/>
      <c r="DH206" s="81">
        <v>5848600</v>
      </c>
      <c r="DI206" s="81"/>
      <c r="DJ206" s="81"/>
      <c r="DK206" s="81"/>
      <c r="DL206" s="81"/>
      <c r="DM206" s="81">
        <v>7976100</v>
      </c>
      <c r="DN206" s="81"/>
      <c r="DO206" s="81"/>
      <c r="DP206" s="81"/>
      <c r="DQ206" s="81"/>
      <c r="DR206" s="81">
        <v>9688400</v>
      </c>
      <c r="DS206" s="81"/>
      <c r="DT206" s="81"/>
      <c r="DU206" s="81"/>
      <c r="DV206" s="81"/>
      <c r="DW206" s="81">
        <v>10806436</v>
      </c>
      <c r="DX206" s="81"/>
      <c r="DY206" s="81"/>
      <c r="DZ206" s="81"/>
      <c r="EA206" s="81"/>
      <c r="EB206" s="81">
        <v>14828989</v>
      </c>
      <c r="EC206" s="81"/>
      <c r="ED206" s="81"/>
      <c r="EE206" s="81"/>
      <c r="EF206" s="81"/>
      <c r="EG206" s="81">
        <v>18697309</v>
      </c>
      <c r="EH206" s="81"/>
      <c r="EI206" s="81"/>
      <c r="EJ206" s="81"/>
      <c r="EK206" s="81"/>
      <c r="EL206" s="81">
        <v>23117101</v>
      </c>
      <c r="EM206" s="81"/>
      <c r="EN206" s="81"/>
      <c r="EO206" s="81"/>
      <c r="EP206" s="81"/>
      <c r="EQ206" s="81">
        <v>27498541</v>
      </c>
      <c r="ER206" s="81"/>
      <c r="ES206" s="81"/>
      <c r="ET206" s="81"/>
      <c r="EU206" s="81"/>
      <c r="EV206" s="81">
        <v>33428796</v>
      </c>
      <c r="EW206" s="81"/>
      <c r="EX206" s="81"/>
      <c r="EY206" s="81"/>
      <c r="EZ206" s="81"/>
      <c r="FA206" s="81">
        <v>38974466</v>
      </c>
      <c r="FB206" s="81"/>
      <c r="FC206" s="81"/>
      <c r="FD206" s="81"/>
      <c r="FE206" s="81"/>
      <c r="FF206" s="81">
        <v>48157540</v>
      </c>
      <c r="FG206" s="81"/>
      <c r="FH206" s="81"/>
      <c r="FI206" s="81"/>
      <c r="FJ206" s="81"/>
      <c r="FK206" s="81">
        <v>58380938</v>
      </c>
      <c r="FL206" s="81"/>
      <c r="FM206" s="81"/>
      <c r="FN206" s="81"/>
      <c r="FO206" s="81"/>
      <c r="FP206" s="81">
        <v>64448113</v>
      </c>
      <c r="FQ206" s="81"/>
      <c r="FR206" s="81"/>
      <c r="FS206" s="81"/>
      <c r="FT206" s="81"/>
      <c r="FU206" s="81">
        <v>68853712</v>
      </c>
      <c r="FV206" s="81"/>
      <c r="FW206" s="81"/>
      <c r="FX206" s="81"/>
      <c r="FY206" s="81"/>
      <c r="FZ206" s="81">
        <v>77118818</v>
      </c>
      <c r="GA206" s="81"/>
      <c r="GB206" s="81"/>
      <c r="GC206" s="81"/>
      <c r="GD206" s="81"/>
      <c r="GE206" s="81">
        <v>88143225</v>
      </c>
      <c r="GF206" s="81"/>
      <c r="GG206" s="81"/>
      <c r="GH206" s="81"/>
      <c r="GI206" s="81"/>
      <c r="GJ206" s="81">
        <v>99874308</v>
      </c>
      <c r="GK206" s="81"/>
      <c r="GL206" s="81"/>
      <c r="GM206" s="81"/>
      <c r="GN206" s="81"/>
      <c r="GO206" s="81">
        <v>105441006</v>
      </c>
      <c r="GP206" s="81"/>
      <c r="GQ206" s="81"/>
      <c r="GR206" s="81"/>
      <c r="GS206" s="81"/>
      <c r="GT206" s="81">
        <v>103313857</v>
      </c>
      <c r="GU206" s="81"/>
      <c r="GV206" s="81"/>
      <c r="GW206" s="81"/>
      <c r="GX206" s="81"/>
      <c r="GY206" s="81">
        <v>109188102</v>
      </c>
    </row>
    <row r="207" spans="1:207" ht="14.5">
      <c r="A207" s="81" t="s">
        <v>34</v>
      </c>
      <c r="B207" s="81" t="s">
        <v>37</v>
      </c>
      <c r="C207" s="82" t="s">
        <v>20</v>
      </c>
      <c r="D207" s="88">
        <v>45017</v>
      </c>
      <c r="E207" s="88"/>
      <c r="F207" s="7" t="s">
        <v>224</v>
      </c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>
        <v>205100</v>
      </c>
      <c r="BF207" s="81"/>
      <c r="BG207" s="81"/>
      <c r="BH207" s="81"/>
      <c r="BI207" s="81"/>
      <c r="BJ207" s="81">
        <v>261300</v>
      </c>
      <c r="BK207" s="81"/>
      <c r="BL207" s="81"/>
      <c r="BM207" s="81"/>
      <c r="BN207" s="81"/>
      <c r="BO207" s="81">
        <v>315200</v>
      </c>
      <c r="BP207" s="81"/>
      <c r="BQ207" s="81"/>
      <c r="BR207" s="81"/>
      <c r="BS207" s="81"/>
      <c r="BT207" s="81">
        <v>395800</v>
      </c>
      <c r="BU207" s="81"/>
      <c r="BV207" s="81"/>
      <c r="BW207" s="81"/>
      <c r="BX207" s="81"/>
      <c r="BY207" s="81">
        <v>474000</v>
      </c>
      <c r="BZ207" s="81"/>
      <c r="CA207" s="81"/>
      <c r="CB207" s="81"/>
      <c r="CC207" s="81"/>
      <c r="CD207" s="81">
        <v>614800</v>
      </c>
      <c r="CE207" s="81"/>
      <c r="CF207" s="81"/>
      <c r="CG207" s="81"/>
      <c r="CH207" s="81"/>
      <c r="CI207" s="81">
        <v>844300</v>
      </c>
      <c r="CJ207" s="81"/>
      <c r="CK207" s="81"/>
      <c r="CL207" s="81"/>
      <c r="CM207" s="81"/>
      <c r="CN207" s="81">
        <v>1032300</v>
      </c>
      <c r="CO207" s="81"/>
      <c r="CP207" s="81"/>
      <c r="CQ207" s="81"/>
      <c r="CR207" s="81"/>
      <c r="CS207" s="81">
        <v>1225100</v>
      </c>
      <c r="CT207" s="81"/>
      <c r="CU207" s="81"/>
      <c r="CV207" s="81"/>
      <c r="CW207" s="81"/>
      <c r="CX207" s="81">
        <v>1355800</v>
      </c>
      <c r="CY207" s="81"/>
      <c r="CZ207" s="81"/>
      <c r="DA207" s="81"/>
      <c r="DB207" s="81"/>
      <c r="DC207" s="81">
        <v>2224900</v>
      </c>
      <c r="DD207" s="81"/>
      <c r="DE207" s="81"/>
      <c r="DF207" s="81"/>
      <c r="DG207" s="81"/>
      <c r="DH207" s="81">
        <v>3454300</v>
      </c>
      <c r="DI207" s="81"/>
      <c r="DJ207" s="81"/>
      <c r="DK207" s="81"/>
      <c r="DL207" s="81"/>
      <c r="DM207" s="81">
        <v>4746200</v>
      </c>
      <c r="DN207" s="81"/>
      <c r="DO207" s="81"/>
      <c r="DP207" s="81"/>
      <c r="DQ207" s="81"/>
      <c r="DR207" s="81">
        <v>6512700</v>
      </c>
      <c r="DS207" s="81"/>
      <c r="DT207" s="81"/>
      <c r="DU207" s="81"/>
      <c r="DV207" s="81"/>
      <c r="DW207" s="81">
        <v>6147630</v>
      </c>
      <c r="DX207" s="81"/>
      <c r="DY207" s="81"/>
      <c r="DZ207" s="81"/>
      <c r="EA207" s="81"/>
      <c r="EB207" s="81">
        <v>9212828</v>
      </c>
      <c r="EC207" s="81"/>
      <c r="ED207" s="81"/>
      <c r="EE207" s="81"/>
      <c r="EF207" s="81"/>
      <c r="EG207" s="81">
        <v>12941210</v>
      </c>
      <c r="EH207" s="81"/>
      <c r="EI207" s="81"/>
      <c r="EJ207" s="81"/>
      <c r="EK207" s="81"/>
      <c r="EL207" s="81">
        <v>16439346</v>
      </c>
      <c r="EM207" s="81"/>
      <c r="EN207" s="81"/>
      <c r="EO207" s="81"/>
      <c r="EP207" s="81"/>
      <c r="EQ207" s="81">
        <v>20487727</v>
      </c>
      <c r="ER207" s="81"/>
      <c r="ES207" s="81"/>
      <c r="ET207" s="81"/>
      <c r="EU207" s="81"/>
      <c r="EV207" s="81">
        <v>24566228</v>
      </c>
      <c r="EW207" s="81"/>
      <c r="EX207" s="81"/>
      <c r="EY207" s="81"/>
      <c r="EZ207" s="81"/>
      <c r="FA207" s="81">
        <v>30094296</v>
      </c>
      <c r="FB207" s="81"/>
      <c r="FC207" s="81"/>
      <c r="FD207" s="81"/>
      <c r="FE207" s="81"/>
      <c r="FF207" s="81">
        <v>35205956</v>
      </c>
      <c r="FG207" s="81"/>
      <c r="FH207" s="81"/>
      <c r="FI207" s="81"/>
      <c r="FJ207" s="81"/>
      <c r="FK207" s="81">
        <v>43665371</v>
      </c>
      <c r="FL207" s="81"/>
      <c r="FM207" s="81"/>
      <c r="FN207" s="81"/>
      <c r="FO207" s="81"/>
      <c r="FP207" s="81">
        <v>53153632</v>
      </c>
      <c r="FQ207" s="81"/>
      <c r="FR207" s="81"/>
      <c r="FS207" s="81"/>
      <c r="FT207" s="81"/>
      <c r="FU207" s="81">
        <v>58841004</v>
      </c>
      <c r="FV207" s="81"/>
      <c r="FW207" s="81"/>
      <c r="FX207" s="81"/>
      <c r="FY207" s="81"/>
      <c r="FZ207" s="81">
        <v>62955737</v>
      </c>
      <c r="GA207" s="81"/>
      <c r="GB207" s="81"/>
      <c r="GC207" s="81"/>
      <c r="GD207" s="81"/>
      <c r="GE207" s="81">
        <v>70665867</v>
      </c>
      <c r="GF207" s="81"/>
      <c r="GG207" s="81"/>
      <c r="GH207" s="81"/>
      <c r="GI207" s="81"/>
      <c r="GJ207" s="81">
        <v>81130140</v>
      </c>
      <c r="GK207" s="81"/>
      <c r="GL207" s="81"/>
      <c r="GM207" s="81"/>
      <c r="GN207" s="81"/>
      <c r="GO207" s="81">
        <v>92342397</v>
      </c>
      <c r="GP207" s="81"/>
      <c r="GQ207" s="81"/>
      <c r="GR207" s="81"/>
      <c r="GS207" s="81"/>
      <c r="GT207" s="81">
        <v>97829371</v>
      </c>
      <c r="GU207" s="81"/>
      <c r="GV207" s="81"/>
      <c r="GW207" s="81"/>
      <c r="GX207" s="81"/>
      <c r="GY207" s="81">
        <v>96034827</v>
      </c>
    </row>
    <row r="208" spans="1:207" ht="14.5">
      <c r="A208" s="81" t="s">
        <v>34</v>
      </c>
      <c r="B208" s="81" t="s">
        <v>37</v>
      </c>
      <c r="C208" s="82" t="s">
        <v>20</v>
      </c>
      <c r="D208" s="88">
        <v>45017</v>
      </c>
      <c r="E208" s="88"/>
      <c r="F208" s="7" t="s">
        <v>225</v>
      </c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>
        <v>105400</v>
      </c>
      <c r="BF208" s="81"/>
      <c r="BG208" s="81"/>
      <c r="BH208" s="81"/>
      <c r="BI208" s="81"/>
      <c r="BJ208" s="81">
        <v>146400</v>
      </c>
      <c r="BK208" s="81"/>
      <c r="BL208" s="81"/>
      <c r="BM208" s="81"/>
      <c r="BN208" s="81"/>
      <c r="BO208" s="81">
        <v>197100</v>
      </c>
      <c r="BP208" s="81"/>
      <c r="BQ208" s="81"/>
      <c r="BR208" s="81"/>
      <c r="BS208" s="81"/>
      <c r="BT208" s="81">
        <v>248500</v>
      </c>
      <c r="BU208" s="81"/>
      <c r="BV208" s="81"/>
      <c r="BW208" s="81"/>
      <c r="BX208" s="81"/>
      <c r="BY208" s="81">
        <v>319000</v>
      </c>
      <c r="BZ208" s="81"/>
      <c r="CA208" s="81"/>
      <c r="CB208" s="81"/>
      <c r="CC208" s="81"/>
      <c r="CD208" s="81">
        <v>401800</v>
      </c>
      <c r="CE208" s="81"/>
      <c r="CF208" s="81"/>
      <c r="CG208" s="81"/>
      <c r="CH208" s="81"/>
      <c r="CI208" s="81">
        <v>523900</v>
      </c>
      <c r="CJ208" s="81"/>
      <c r="CK208" s="81"/>
      <c r="CL208" s="81"/>
      <c r="CM208" s="81"/>
      <c r="CN208" s="81">
        <v>730200</v>
      </c>
      <c r="CO208" s="81"/>
      <c r="CP208" s="81"/>
      <c r="CQ208" s="81"/>
      <c r="CR208" s="81"/>
      <c r="CS208" s="81">
        <v>637000</v>
      </c>
      <c r="CT208" s="81"/>
      <c r="CU208" s="81"/>
      <c r="CV208" s="81"/>
      <c r="CW208" s="81"/>
      <c r="CX208" s="81">
        <v>783300</v>
      </c>
      <c r="CY208" s="81"/>
      <c r="CZ208" s="81"/>
      <c r="DA208" s="81"/>
      <c r="DB208" s="81"/>
      <c r="DC208" s="81">
        <v>911000</v>
      </c>
      <c r="DD208" s="81"/>
      <c r="DE208" s="81"/>
      <c r="DF208" s="81"/>
      <c r="DG208" s="81"/>
      <c r="DH208" s="81">
        <v>1537900</v>
      </c>
      <c r="DI208" s="81"/>
      <c r="DJ208" s="81"/>
      <c r="DK208" s="81"/>
      <c r="DL208" s="81"/>
      <c r="DM208" s="81">
        <v>2505700</v>
      </c>
      <c r="DN208" s="81"/>
      <c r="DO208" s="81"/>
      <c r="DP208" s="81"/>
      <c r="DQ208" s="81"/>
      <c r="DR208" s="81">
        <v>3468600</v>
      </c>
      <c r="DS208" s="81"/>
      <c r="DT208" s="81"/>
      <c r="DU208" s="81"/>
      <c r="DV208" s="81"/>
      <c r="DW208" s="81">
        <v>3383584</v>
      </c>
      <c r="DX208" s="81"/>
      <c r="DY208" s="81"/>
      <c r="DZ208" s="81"/>
      <c r="EA208" s="81"/>
      <c r="EB208" s="81">
        <v>4808956</v>
      </c>
      <c r="EC208" s="81"/>
      <c r="ED208" s="81"/>
      <c r="EE208" s="81"/>
      <c r="EF208" s="81"/>
      <c r="EG208" s="81">
        <v>7506748</v>
      </c>
      <c r="EH208" s="81"/>
      <c r="EI208" s="81"/>
      <c r="EJ208" s="81"/>
      <c r="EK208" s="81"/>
      <c r="EL208" s="81">
        <v>10599147</v>
      </c>
      <c r="EM208" s="81"/>
      <c r="EN208" s="81"/>
      <c r="EO208" s="81"/>
      <c r="EP208" s="81"/>
      <c r="EQ208" s="81">
        <v>13586863</v>
      </c>
      <c r="ER208" s="81"/>
      <c r="ES208" s="81"/>
      <c r="ET208" s="81"/>
      <c r="EU208" s="81"/>
      <c r="EV208" s="81">
        <v>17114362</v>
      </c>
      <c r="EW208" s="81"/>
      <c r="EX208" s="81"/>
      <c r="EY208" s="81"/>
      <c r="EZ208" s="81"/>
      <c r="FA208" s="81">
        <v>20746012</v>
      </c>
      <c r="FB208" s="81"/>
      <c r="FC208" s="81"/>
      <c r="FD208" s="81"/>
      <c r="FE208" s="81"/>
      <c r="FF208" s="81">
        <v>25667690</v>
      </c>
      <c r="FG208" s="81"/>
      <c r="FH208" s="81"/>
      <c r="FI208" s="81"/>
      <c r="FJ208" s="81"/>
      <c r="FK208" s="81">
        <v>30177212</v>
      </c>
      <c r="FL208" s="81"/>
      <c r="FM208" s="81"/>
      <c r="FN208" s="81"/>
      <c r="FO208" s="81"/>
      <c r="FP208" s="81">
        <v>37614685</v>
      </c>
      <c r="FQ208" s="81"/>
      <c r="FR208" s="81"/>
      <c r="FS208" s="81"/>
      <c r="FT208" s="81"/>
      <c r="FU208" s="81">
        <v>46026731</v>
      </c>
      <c r="FV208" s="81"/>
      <c r="FW208" s="81"/>
      <c r="FX208" s="81"/>
      <c r="FY208" s="81"/>
      <c r="FZ208" s="81">
        <v>51169644</v>
      </c>
      <c r="GA208" s="81"/>
      <c r="GB208" s="81"/>
      <c r="GC208" s="81"/>
      <c r="GD208" s="81"/>
      <c r="GE208" s="81">
        <v>54865981</v>
      </c>
      <c r="GF208" s="81"/>
      <c r="GG208" s="81"/>
      <c r="GH208" s="81"/>
      <c r="GI208" s="81"/>
      <c r="GJ208" s="81">
        <v>61777236</v>
      </c>
      <c r="GK208" s="81"/>
      <c r="GL208" s="81"/>
      <c r="GM208" s="81"/>
      <c r="GN208" s="81"/>
      <c r="GO208" s="81">
        <v>71382274</v>
      </c>
      <c r="GP208" s="81"/>
      <c r="GQ208" s="81"/>
      <c r="GR208" s="81"/>
      <c r="GS208" s="81"/>
      <c r="GT208" s="81">
        <v>81759506</v>
      </c>
      <c r="GU208" s="81"/>
      <c r="GV208" s="81"/>
      <c r="GW208" s="81"/>
      <c r="GX208" s="81"/>
      <c r="GY208" s="81">
        <v>87069500</v>
      </c>
    </row>
    <row r="209" spans="1:207" ht="14.5">
      <c r="A209" s="81" t="s">
        <v>34</v>
      </c>
      <c r="B209" s="81" t="s">
        <v>37</v>
      </c>
      <c r="C209" s="82" t="s">
        <v>20</v>
      </c>
      <c r="D209" s="88">
        <v>45017</v>
      </c>
      <c r="E209" s="88"/>
      <c r="F209" s="7" t="s">
        <v>226</v>
      </c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>
        <v>22000</v>
      </c>
      <c r="BF209" s="81"/>
      <c r="BG209" s="81"/>
      <c r="BH209" s="81"/>
      <c r="BI209" s="81"/>
      <c r="BJ209" s="81">
        <v>26400</v>
      </c>
      <c r="BK209" s="81"/>
      <c r="BL209" s="81"/>
      <c r="BM209" s="81"/>
      <c r="BN209" s="81"/>
      <c r="BO209" s="81">
        <v>40000</v>
      </c>
      <c r="BP209" s="81"/>
      <c r="BQ209" s="81"/>
      <c r="BR209" s="81"/>
      <c r="BS209" s="81"/>
      <c r="BT209" s="81">
        <v>53800</v>
      </c>
      <c r="BU209" s="81"/>
      <c r="BV209" s="81"/>
      <c r="BW209" s="81"/>
      <c r="BX209" s="81"/>
      <c r="BY209" s="81">
        <v>67800</v>
      </c>
      <c r="BZ209" s="81"/>
      <c r="CA209" s="81"/>
      <c r="CB209" s="81"/>
      <c r="CC209" s="81"/>
      <c r="CD209" s="81">
        <v>89700</v>
      </c>
      <c r="CE209" s="81"/>
      <c r="CF209" s="81"/>
      <c r="CG209" s="81"/>
      <c r="CH209" s="81"/>
      <c r="CI209" s="81">
        <v>115400</v>
      </c>
      <c r="CJ209" s="81"/>
      <c r="CK209" s="81"/>
      <c r="CL209" s="81"/>
      <c r="CM209" s="81"/>
      <c r="CN209" s="81">
        <v>154700</v>
      </c>
      <c r="CO209" s="81"/>
      <c r="CP209" s="81"/>
      <c r="CQ209" s="81"/>
      <c r="CR209" s="81"/>
      <c r="CS209" s="81">
        <v>237200</v>
      </c>
      <c r="CT209" s="81"/>
      <c r="CU209" s="81"/>
      <c r="CV209" s="81"/>
      <c r="CW209" s="81"/>
      <c r="CX209" s="81">
        <v>316000</v>
      </c>
      <c r="CY209" s="81"/>
      <c r="CZ209" s="81"/>
      <c r="DA209" s="81"/>
      <c r="DB209" s="81"/>
      <c r="DC209" s="81">
        <v>405200</v>
      </c>
      <c r="DD209" s="81"/>
      <c r="DE209" s="81"/>
      <c r="DF209" s="81"/>
      <c r="DG209" s="81"/>
      <c r="DH209" s="81">
        <v>503300</v>
      </c>
      <c r="DI209" s="81"/>
      <c r="DJ209" s="81"/>
      <c r="DK209" s="81"/>
      <c r="DL209" s="81"/>
      <c r="DM209" s="81">
        <v>900400</v>
      </c>
      <c r="DN209" s="81"/>
      <c r="DO209" s="81"/>
      <c r="DP209" s="81"/>
      <c r="DQ209" s="81"/>
      <c r="DR209" s="81">
        <v>1493900</v>
      </c>
      <c r="DS209" s="81"/>
      <c r="DT209" s="81"/>
      <c r="DU209" s="81"/>
      <c r="DV209" s="81"/>
      <c r="DW209" s="81">
        <v>1423984</v>
      </c>
      <c r="DX209" s="81"/>
      <c r="DY209" s="81"/>
      <c r="DZ209" s="81"/>
      <c r="EA209" s="81"/>
      <c r="EB209" s="81">
        <v>2248497</v>
      </c>
      <c r="EC209" s="81"/>
      <c r="ED209" s="81"/>
      <c r="EE209" s="81"/>
      <c r="EF209" s="81"/>
      <c r="EG209" s="81">
        <v>3412611</v>
      </c>
      <c r="EH209" s="81"/>
      <c r="EI209" s="81"/>
      <c r="EJ209" s="81"/>
      <c r="EK209" s="81"/>
      <c r="EL209" s="81">
        <v>5431650</v>
      </c>
      <c r="EM209" s="81"/>
      <c r="EN209" s="81"/>
      <c r="EO209" s="81"/>
      <c r="EP209" s="81"/>
      <c r="EQ209" s="81">
        <v>7732673</v>
      </c>
      <c r="ER209" s="81"/>
      <c r="ES209" s="81"/>
      <c r="ET209" s="81"/>
      <c r="EU209" s="81"/>
      <c r="EV209" s="81">
        <v>10050004</v>
      </c>
      <c r="EW209" s="81"/>
      <c r="EX209" s="81"/>
      <c r="EY209" s="81"/>
      <c r="EZ209" s="81"/>
      <c r="FA209" s="81">
        <v>12859296</v>
      </c>
      <c r="FB209" s="81"/>
      <c r="FC209" s="81"/>
      <c r="FD209" s="81"/>
      <c r="FE209" s="81"/>
      <c r="FF209" s="81">
        <v>15832783</v>
      </c>
      <c r="FG209" s="81"/>
      <c r="FH209" s="81"/>
      <c r="FI209" s="81"/>
      <c r="FJ209" s="81"/>
      <c r="FK209" s="81">
        <v>19880761</v>
      </c>
      <c r="FL209" s="81"/>
      <c r="FM209" s="81"/>
      <c r="FN209" s="81"/>
      <c r="FO209" s="81"/>
      <c r="FP209" s="81">
        <v>23562790</v>
      </c>
      <c r="FQ209" s="81"/>
      <c r="FR209" s="81"/>
      <c r="FS209" s="81"/>
      <c r="FT209" s="81"/>
      <c r="FU209" s="81">
        <v>29585255</v>
      </c>
      <c r="FV209" s="81"/>
      <c r="FW209" s="81"/>
      <c r="FX209" s="81"/>
      <c r="FY209" s="81"/>
      <c r="FZ209" s="81">
        <v>36468209</v>
      </c>
      <c r="GA209" s="81"/>
      <c r="GB209" s="81"/>
      <c r="GC209" s="81"/>
      <c r="GD209" s="81"/>
      <c r="GE209" s="81">
        <v>40861010</v>
      </c>
      <c r="GF209" s="81"/>
      <c r="GG209" s="81"/>
      <c r="GH209" s="81"/>
      <c r="GI209" s="81"/>
      <c r="GJ209" s="81">
        <v>44055074</v>
      </c>
      <c r="GK209" s="81"/>
      <c r="GL209" s="81"/>
      <c r="GM209" s="81"/>
      <c r="GN209" s="81"/>
      <c r="GO209" s="81">
        <v>49897540</v>
      </c>
      <c r="GP209" s="81"/>
      <c r="GQ209" s="81"/>
      <c r="GR209" s="81"/>
      <c r="GS209" s="81"/>
      <c r="GT209" s="81">
        <v>58237260</v>
      </c>
      <c r="GU209" s="81"/>
      <c r="GV209" s="81"/>
      <c r="GW209" s="81"/>
      <c r="GX209" s="81"/>
      <c r="GY209" s="81">
        <v>67348894</v>
      </c>
    </row>
    <row r="210" spans="1:207" ht="14.5">
      <c r="A210" s="81" t="s">
        <v>34</v>
      </c>
      <c r="B210" s="81" t="s">
        <v>37</v>
      </c>
      <c r="C210" s="82" t="s">
        <v>20</v>
      </c>
      <c r="D210" s="88">
        <v>45017</v>
      </c>
      <c r="E210" s="88"/>
      <c r="F210" s="7" t="s">
        <v>227</v>
      </c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>
        <v>4600</v>
      </c>
      <c r="BF210" s="81"/>
      <c r="BG210" s="81"/>
      <c r="BH210" s="81"/>
      <c r="BI210" s="81"/>
      <c r="BJ210" s="81">
        <v>5100</v>
      </c>
      <c r="BK210" s="81"/>
      <c r="BL210" s="81"/>
      <c r="BM210" s="81"/>
      <c r="BN210" s="81"/>
      <c r="BO210" s="81">
        <v>6300</v>
      </c>
      <c r="BP210" s="81"/>
      <c r="BQ210" s="81"/>
      <c r="BR210" s="81"/>
      <c r="BS210" s="81"/>
      <c r="BT210" s="81">
        <v>10000</v>
      </c>
      <c r="BU210" s="81"/>
      <c r="BV210" s="81"/>
      <c r="BW210" s="81"/>
      <c r="BX210" s="81"/>
      <c r="BY210" s="81">
        <v>14000</v>
      </c>
      <c r="BZ210" s="81"/>
      <c r="CA210" s="81"/>
      <c r="CB210" s="81"/>
      <c r="CC210" s="81"/>
      <c r="CD210" s="81">
        <v>18800</v>
      </c>
      <c r="CE210" s="81"/>
      <c r="CF210" s="81"/>
      <c r="CG210" s="81"/>
      <c r="CH210" s="81"/>
      <c r="CI210" s="81">
        <v>26400</v>
      </c>
      <c r="CJ210" s="81"/>
      <c r="CK210" s="81"/>
      <c r="CL210" s="81"/>
      <c r="CM210" s="81"/>
      <c r="CN210" s="81">
        <v>36300</v>
      </c>
      <c r="CO210" s="81"/>
      <c r="CP210" s="81"/>
      <c r="CQ210" s="81"/>
      <c r="CR210" s="81"/>
      <c r="CS210" s="81">
        <v>51300</v>
      </c>
      <c r="CT210" s="81"/>
      <c r="CU210" s="81"/>
      <c r="CV210" s="81"/>
      <c r="CW210" s="81"/>
      <c r="CX210" s="81">
        <v>81500</v>
      </c>
      <c r="CY210" s="81"/>
      <c r="CZ210" s="81"/>
      <c r="DA210" s="81"/>
      <c r="DB210" s="81"/>
      <c r="DC210" s="81">
        <v>112200</v>
      </c>
      <c r="DD210" s="81"/>
      <c r="DE210" s="81"/>
      <c r="DF210" s="81"/>
      <c r="DG210" s="81"/>
      <c r="DH210" s="81">
        <v>154700</v>
      </c>
      <c r="DI210" s="81"/>
      <c r="DJ210" s="81"/>
      <c r="DK210" s="81"/>
      <c r="DL210" s="81"/>
      <c r="DM210" s="81">
        <v>209900</v>
      </c>
      <c r="DN210" s="81"/>
      <c r="DO210" s="81"/>
      <c r="DP210" s="81"/>
      <c r="DQ210" s="81"/>
      <c r="DR210" s="81">
        <v>388400</v>
      </c>
      <c r="DS210" s="81"/>
      <c r="DT210" s="81"/>
      <c r="DU210" s="81"/>
      <c r="DV210" s="81"/>
      <c r="DW210" s="81">
        <v>421664</v>
      </c>
      <c r="DX210" s="81"/>
      <c r="DY210" s="81"/>
      <c r="DZ210" s="81"/>
      <c r="EA210" s="81"/>
      <c r="EB210" s="81">
        <v>735595</v>
      </c>
      <c r="EC210" s="81"/>
      <c r="ED210" s="81"/>
      <c r="EE210" s="81"/>
      <c r="EF210" s="81"/>
      <c r="EG210" s="81">
        <v>1240048</v>
      </c>
      <c r="EH210" s="81"/>
      <c r="EI210" s="81"/>
      <c r="EJ210" s="81"/>
      <c r="EK210" s="81"/>
      <c r="EL210" s="81">
        <v>1926938</v>
      </c>
      <c r="EM210" s="81"/>
      <c r="EN210" s="81"/>
      <c r="EO210" s="81"/>
      <c r="EP210" s="81"/>
      <c r="EQ210" s="81">
        <v>3156104</v>
      </c>
      <c r="ER210" s="81"/>
      <c r="ES210" s="81"/>
      <c r="ET210" s="81"/>
      <c r="EU210" s="81"/>
      <c r="EV210" s="81">
        <v>4564970</v>
      </c>
      <c r="EW210" s="81"/>
      <c r="EX210" s="81"/>
      <c r="EY210" s="81"/>
      <c r="EZ210" s="81"/>
      <c r="FA210" s="81">
        <v>6068031</v>
      </c>
      <c r="FB210" s="81"/>
      <c r="FC210" s="81"/>
      <c r="FD210" s="81"/>
      <c r="FE210" s="81"/>
      <c r="FF210" s="81">
        <v>7951144</v>
      </c>
      <c r="FG210" s="81"/>
      <c r="FH210" s="81"/>
      <c r="FI210" s="81"/>
      <c r="FJ210" s="81"/>
      <c r="FK210" s="81">
        <v>10028865</v>
      </c>
      <c r="FL210" s="81"/>
      <c r="FM210" s="81"/>
      <c r="FN210" s="81"/>
      <c r="FO210" s="81"/>
      <c r="FP210" s="81">
        <v>12878627</v>
      </c>
      <c r="FQ210" s="81"/>
      <c r="FR210" s="81"/>
      <c r="FS210" s="81"/>
      <c r="FT210" s="81"/>
      <c r="FU210" s="81">
        <v>15492499</v>
      </c>
      <c r="FV210" s="81"/>
      <c r="FW210" s="81"/>
      <c r="FX210" s="81"/>
      <c r="FY210" s="81"/>
      <c r="FZ210" s="81">
        <v>19711072</v>
      </c>
      <c r="GA210" s="81"/>
      <c r="GB210" s="81"/>
      <c r="GC210" s="81"/>
      <c r="GD210" s="81"/>
      <c r="GE210" s="81">
        <v>24610892</v>
      </c>
      <c r="GF210" s="81"/>
      <c r="GG210" s="81"/>
      <c r="GH210" s="81"/>
      <c r="GI210" s="81"/>
      <c r="GJ210" s="81">
        <v>28054495</v>
      </c>
      <c r="GK210" s="81"/>
      <c r="GL210" s="81"/>
      <c r="GM210" s="81"/>
      <c r="GN210" s="81"/>
      <c r="GO210" s="81">
        <v>30674557</v>
      </c>
      <c r="GP210" s="81"/>
      <c r="GQ210" s="81"/>
      <c r="GR210" s="81"/>
      <c r="GS210" s="81"/>
      <c r="GT210" s="81">
        <v>35212564</v>
      </c>
      <c r="GU210" s="81"/>
      <c r="GV210" s="81"/>
      <c r="GW210" s="81"/>
      <c r="GX210" s="81"/>
      <c r="GY210" s="81">
        <v>41823370</v>
      </c>
    </row>
    <row r="211" spans="1:207" ht="14.5">
      <c r="A211" s="81" t="s">
        <v>34</v>
      </c>
      <c r="B211" s="81" t="s">
        <v>37</v>
      </c>
      <c r="C211" s="82" t="s">
        <v>20</v>
      </c>
      <c r="D211" s="88">
        <v>45017</v>
      </c>
      <c r="E211" s="88"/>
      <c r="F211" s="7" t="s">
        <v>228</v>
      </c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>
        <v>800</v>
      </c>
      <c r="BF211" s="81"/>
      <c r="BG211" s="81"/>
      <c r="BH211" s="81"/>
      <c r="BI211" s="81"/>
      <c r="BJ211" s="81">
        <v>600</v>
      </c>
      <c r="BK211" s="81"/>
      <c r="BL211" s="81"/>
      <c r="BM211" s="81"/>
      <c r="BN211" s="81"/>
      <c r="BO211" s="81">
        <v>700</v>
      </c>
      <c r="BP211" s="81"/>
      <c r="BQ211" s="81"/>
      <c r="BR211" s="81"/>
      <c r="BS211" s="81"/>
      <c r="BT211" s="81">
        <v>900</v>
      </c>
      <c r="BU211" s="81"/>
      <c r="BV211" s="81"/>
      <c r="BW211" s="81"/>
      <c r="BX211" s="81"/>
      <c r="BY211" s="81">
        <v>1600</v>
      </c>
      <c r="BZ211" s="81"/>
      <c r="CA211" s="81"/>
      <c r="CB211" s="81"/>
      <c r="CC211" s="81"/>
      <c r="CD211" s="81">
        <v>2400</v>
      </c>
      <c r="CE211" s="81"/>
      <c r="CF211" s="81"/>
      <c r="CG211" s="81"/>
      <c r="CH211" s="81"/>
      <c r="CI211" s="81">
        <v>3400</v>
      </c>
      <c r="CJ211" s="81"/>
      <c r="CK211" s="81"/>
      <c r="CL211" s="81"/>
      <c r="CM211" s="81"/>
      <c r="CN211" s="81">
        <v>5300</v>
      </c>
      <c r="CO211" s="81"/>
      <c r="CP211" s="81"/>
      <c r="CQ211" s="81"/>
      <c r="CR211" s="81"/>
      <c r="CS211" s="81">
        <v>7700</v>
      </c>
      <c r="CT211" s="81"/>
      <c r="CU211" s="81"/>
      <c r="CV211" s="81"/>
      <c r="CW211" s="81"/>
      <c r="CX211" s="81">
        <v>10900</v>
      </c>
      <c r="CY211" s="81"/>
      <c r="CZ211" s="81"/>
      <c r="DA211" s="81"/>
      <c r="DB211" s="81"/>
      <c r="DC211" s="81">
        <v>17400</v>
      </c>
      <c r="DD211" s="81"/>
      <c r="DE211" s="81"/>
      <c r="DF211" s="81"/>
      <c r="DG211" s="81"/>
      <c r="DH211" s="81">
        <v>25900</v>
      </c>
      <c r="DI211" s="81"/>
      <c r="DJ211" s="81"/>
      <c r="DK211" s="81"/>
      <c r="DL211" s="81"/>
      <c r="DM211" s="81">
        <v>39200</v>
      </c>
      <c r="DN211" s="81"/>
      <c r="DO211" s="81"/>
      <c r="DP211" s="81"/>
      <c r="DQ211" s="81"/>
      <c r="DR211" s="81">
        <v>55100</v>
      </c>
      <c r="DS211" s="81"/>
      <c r="DT211" s="81"/>
      <c r="DU211" s="81"/>
      <c r="DV211" s="81"/>
      <c r="DW211" s="81">
        <v>67438</v>
      </c>
      <c r="DX211" s="81"/>
      <c r="DY211" s="81"/>
      <c r="DZ211" s="81"/>
      <c r="EA211" s="81"/>
      <c r="EB211" s="81">
        <v>146134</v>
      </c>
      <c r="EC211" s="81"/>
      <c r="ED211" s="81"/>
      <c r="EE211" s="81"/>
      <c r="EF211" s="81"/>
      <c r="EG211" s="81">
        <v>264628</v>
      </c>
      <c r="EH211" s="81"/>
      <c r="EI211" s="81"/>
      <c r="EJ211" s="81"/>
      <c r="EK211" s="81"/>
      <c r="EL211" s="81">
        <v>451662</v>
      </c>
      <c r="EM211" s="81"/>
      <c r="EN211" s="81"/>
      <c r="EO211" s="81"/>
      <c r="EP211" s="81"/>
      <c r="EQ211" s="81">
        <v>724047</v>
      </c>
      <c r="ER211" s="81"/>
      <c r="ES211" s="81"/>
      <c r="ET211" s="81"/>
      <c r="EU211" s="81"/>
      <c r="EV211" s="81">
        <v>1230108</v>
      </c>
      <c r="EW211" s="81"/>
      <c r="EX211" s="81"/>
      <c r="EY211" s="81"/>
      <c r="EZ211" s="81"/>
      <c r="FA211" s="81">
        <v>1829064</v>
      </c>
      <c r="FB211" s="81"/>
      <c r="FC211" s="81"/>
      <c r="FD211" s="81"/>
      <c r="FE211" s="81"/>
      <c r="FF211" s="81">
        <v>2513686</v>
      </c>
      <c r="FG211" s="81"/>
      <c r="FH211" s="81"/>
      <c r="FI211" s="81"/>
      <c r="FJ211" s="81"/>
      <c r="FK211" s="81">
        <v>3407481</v>
      </c>
      <c r="FL211" s="81"/>
      <c r="FM211" s="81"/>
      <c r="FN211" s="81"/>
      <c r="FO211" s="81"/>
      <c r="FP211" s="81">
        <v>4444803</v>
      </c>
      <c r="FQ211" s="81"/>
      <c r="FR211" s="81"/>
      <c r="FS211" s="81"/>
      <c r="FT211" s="81"/>
      <c r="FU211" s="81">
        <v>5902603</v>
      </c>
      <c r="FV211" s="81"/>
      <c r="FW211" s="81"/>
      <c r="FX211" s="81"/>
      <c r="FY211" s="81"/>
      <c r="FZ211" s="81">
        <v>7295153</v>
      </c>
      <c r="GA211" s="81"/>
      <c r="GB211" s="81"/>
      <c r="GC211" s="81"/>
      <c r="GD211" s="81"/>
      <c r="GE211" s="81">
        <v>9513936</v>
      </c>
      <c r="GF211" s="81"/>
      <c r="GG211" s="81"/>
      <c r="GH211" s="81"/>
      <c r="GI211" s="81"/>
      <c r="GJ211" s="81">
        <v>12188753</v>
      </c>
      <c r="GK211" s="81"/>
      <c r="GL211" s="81"/>
      <c r="GM211" s="81"/>
      <c r="GN211" s="81"/>
      <c r="GO211" s="81">
        <v>14378912</v>
      </c>
      <c r="GP211" s="81"/>
      <c r="GQ211" s="81"/>
      <c r="GR211" s="81"/>
      <c r="GS211" s="81"/>
      <c r="GT211" s="81">
        <v>16276226</v>
      </c>
      <c r="GU211" s="81"/>
      <c r="GV211" s="81"/>
      <c r="GW211" s="81"/>
      <c r="GX211" s="81"/>
      <c r="GY211" s="81">
        <v>19237533</v>
      </c>
    </row>
    <row r="212" spans="1:207" ht="14.5">
      <c r="A212" s="81" t="s">
        <v>34</v>
      </c>
      <c r="B212" s="81" t="s">
        <v>37</v>
      </c>
      <c r="C212" s="82" t="s">
        <v>20</v>
      </c>
      <c r="D212" s="88">
        <v>45017</v>
      </c>
      <c r="E212" s="88"/>
      <c r="F212" s="7" t="s">
        <v>229</v>
      </c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>
        <v>200</v>
      </c>
      <c r="BF212" s="81"/>
      <c r="BG212" s="81"/>
      <c r="BH212" s="81"/>
      <c r="BI212" s="81"/>
      <c r="BJ212" s="81">
        <v>100</v>
      </c>
      <c r="BK212" s="81"/>
      <c r="BL212" s="81"/>
      <c r="BM212" s="81"/>
      <c r="BN212" s="81"/>
      <c r="BO212" s="81">
        <v>100</v>
      </c>
      <c r="BP212" s="81"/>
      <c r="BQ212" s="81"/>
      <c r="BR212" s="81"/>
      <c r="BS212" s="81"/>
      <c r="BT212" s="81">
        <v>100</v>
      </c>
      <c r="BU212" s="81"/>
      <c r="BV212" s="81"/>
      <c r="BW212" s="81"/>
      <c r="BX212" s="81"/>
      <c r="BY212" s="81">
        <v>100</v>
      </c>
      <c r="BZ212" s="81"/>
      <c r="CA212" s="81"/>
      <c r="CB212" s="81"/>
      <c r="CC212" s="81"/>
      <c r="CD212" s="81">
        <v>200</v>
      </c>
      <c r="CE212" s="81"/>
      <c r="CF212" s="81"/>
      <c r="CG212" s="81"/>
      <c r="CH212" s="81"/>
      <c r="CI212" s="81">
        <v>300</v>
      </c>
      <c r="CJ212" s="81"/>
      <c r="CK212" s="81"/>
      <c r="CL212" s="81"/>
      <c r="CM212" s="81"/>
      <c r="CN212" s="81">
        <v>400</v>
      </c>
      <c r="CO212" s="81"/>
      <c r="CP212" s="81"/>
      <c r="CQ212" s="81"/>
      <c r="CR212" s="81"/>
      <c r="CS212" s="81">
        <v>700</v>
      </c>
      <c r="CT212" s="81"/>
      <c r="CU212" s="81"/>
      <c r="CV212" s="81"/>
      <c r="CW212" s="81"/>
      <c r="CX212" s="81">
        <v>1000</v>
      </c>
      <c r="CY212" s="81"/>
      <c r="CZ212" s="81"/>
      <c r="DA212" s="81"/>
      <c r="DB212" s="81"/>
      <c r="DC212" s="81">
        <v>1400</v>
      </c>
      <c r="DD212" s="81"/>
      <c r="DE212" s="81"/>
      <c r="DF212" s="81"/>
      <c r="DG212" s="81"/>
      <c r="DH212" s="81">
        <v>2300</v>
      </c>
      <c r="DI212" s="81"/>
      <c r="DJ212" s="81"/>
      <c r="DK212" s="81"/>
      <c r="DL212" s="81"/>
      <c r="DM212" s="81">
        <v>3700</v>
      </c>
      <c r="DN212" s="81"/>
      <c r="DO212" s="81"/>
      <c r="DP212" s="81"/>
      <c r="DQ212" s="81"/>
      <c r="DR212" s="81">
        <v>5300</v>
      </c>
      <c r="DS212" s="81"/>
      <c r="DT212" s="81"/>
      <c r="DU212" s="81"/>
      <c r="DV212" s="81"/>
      <c r="DW212" s="81">
        <v>5583</v>
      </c>
      <c r="DX212" s="81"/>
      <c r="DY212" s="81"/>
      <c r="DZ212" s="81"/>
      <c r="EA212" s="81"/>
      <c r="EB212" s="81">
        <v>11959</v>
      </c>
      <c r="EC212" s="81"/>
      <c r="ED212" s="81"/>
      <c r="EE212" s="81"/>
      <c r="EF212" s="81"/>
      <c r="EG212" s="81">
        <v>28559</v>
      </c>
      <c r="EH212" s="81"/>
      <c r="EI212" s="81"/>
      <c r="EJ212" s="81"/>
      <c r="EK212" s="81"/>
      <c r="EL212" s="81">
        <v>52353</v>
      </c>
      <c r="EM212" s="81"/>
      <c r="EN212" s="81"/>
      <c r="EO212" s="81"/>
      <c r="EP212" s="81"/>
      <c r="EQ212" s="81">
        <v>90857</v>
      </c>
      <c r="ER212" s="81"/>
      <c r="ES212" s="81"/>
      <c r="ET212" s="81"/>
      <c r="EU212" s="81"/>
      <c r="EV212" s="81">
        <v>148754</v>
      </c>
      <c r="EW212" s="81"/>
      <c r="EX212" s="81"/>
      <c r="EY212" s="81"/>
      <c r="EZ212" s="81"/>
      <c r="FA212" s="81">
        <v>261554</v>
      </c>
      <c r="FB212" s="81"/>
      <c r="FC212" s="81"/>
      <c r="FD212" s="81"/>
      <c r="FE212" s="81"/>
      <c r="FF212" s="81">
        <v>404882</v>
      </c>
      <c r="FG212" s="81"/>
      <c r="FH212" s="81"/>
      <c r="FI212" s="81"/>
      <c r="FJ212" s="81"/>
      <c r="FK212" s="81">
        <v>579612</v>
      </c>
      <c r="FL212" s="81"/>
      <c r="FM212" s="81"/>
      <c r="FN212" s="81"/>
      <c r="FO212" s="81"/>
      <c r="FP212" s="81">
        <v>814476</v>
      </c>
      <c r="FQ212" s="81"/>
      <c r="FR212" s="81"/>
      <c r="FS212" s="81"/>
      <c r="FT212" s="81"/>
      <c r="FU212" s="81">
        <v>1103627</v>
      </c>
      <c r="FV212" s="81"/>
      <c r="FW212" s="81"/>
      <c r="FX212" s="81"/>
      <c r="FY212" s="81"/>
      <c r="FZ212" s="81">
        <v>1518384</v>
      </c>
      <c r="GA212" s="81"/>
      <c r="GB212" s="81"/>
      <c r="GC212" s="81"/>
      <c r="GD212" s="81"/>
      <c r="GE212" s="81">
        <v>1955772</v>
      </c>
      <c r="GF212" s="81"/>
      <c r="GG212" s="81"/>
      <c r="GH212" s="81"/>
      <c r="GI212" s="81"/>
      <c r="GJ212" s="81">
        <v>2639191</v>
      </c>
      <c r="GK212" s="81"/>
      <c r="GL212" s="81"/>
      <c r="GM212" s="81"/>
      <c r="GN212" s="81"/>
      <c r="GO212" s="81">
        <v>3499926</v>
      </c>
      <c r="GP212" s="81"/>
      <c r="GQ212" s="81"/>
      <c r="GR212" s="81"/>
      <c r="GS212" s="81"/>
      <c r="GT212" s="81">
        <v>4349335</v>
      </c>
      <c r="GU212" s="81"/>
      <c r="GV212" s="81"/>
      <c r="GW212" s="81"/>
      <c r="GX212" s="81"/>
      <c r="GY212" s="81">
        <v>5166504</v>
      </c>
    </row>
    <row r="213" spans="1:207" ht="14.5">
      <c r="A213" s="81" t="s">
        <v>34</v>
      </c>
      <c r="B213" s="81" t="s">
        <v>37</v>
      </c>
      <c r="C213" s="82" t="s">
        <v>20</v>
      </c>
      <c r="D213" s="88">
        <v>45017</v>
      </c>
      <c r="E213" s="88"/>
      <c r="F213" s="7" t="s">
        <v>230</v>
      </c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>
        <v>21101500</v>
      </c>
      <c r="BF213" s="81"/>
      <c r="BG213" s="81"/>
      <c r="BH213" s="81"/>
      <c r="BI213" s="81"/>
      <c r="BJ213" s="81">
        <v>26471900</v>
      </c>
      <c r="BK213" s="81"/>
      <c r="BL213" s="81"/>
      <c r="BM213" s="81"/>
      <c r="BN213" s="81"/>
      <c r="BO213" s="81">
        <v>34956900</v>
      </c>
      <c r="BP213" s="81"/>
      <c r="BQ213" s="81"/>
      <c r="BR213" s="81"/>
      <c r="BS213" s="81"/>
      <c r="BT213" s="81">
        <v>45538800</v>
      </c>
      <c r="BU213" s="81"/>
      <c r="BV213" s="81"/>
      <c r="BW213" s="81"/>
      <c r="BX213" s="81"/>
      <c r="BY213" s="81">
        <v>60220000</v>
      </c>
      <c r="BZ213" s="81"/>
      <c r="CA213" s="81"/>
      <c r="CB213" s="81"/>
      <c r="CC213" s="81"/>
      <c r="CD213" s="81">
        <v>79842900</v>
      </c>
      <c r="CE213" s="81"/>
      <c r="CF213" s="81"/>
      <c r="CG213" s="81"/>
      <c r="CH213" s="81"/>
      <c r="CI213" s="81">
        <v>104243300</v>
      </c>
      <c r="CJ213" s="81"/>
      <c r="CK213" s="81"/>
      <c r="CL213" s="81"/>
      <c r="CM213" s="81"/>
      <c r="CN213" s="81">
        <v>134668400</v>
      </c>
      <c r="CO213" s="81"/>
      <c r="CP213" s="81"/>
      <c r="CQ213" s="81"/>
      <c r="CR213" s="81"/>
      <c r="CS213" s="81">
        <v>168376200</v>
      </c>
      <c r="CT213" s="81"/>
      <c r="CU213" s="81"/>
      <c r="CV213" s="81"/>
      <c r="CW213" s="81"/>
      <c r="CX213" s="81">
        <v>205772200</v>
      </c>
      <c r="CY213" s="81"/>
      <c r="CZ213" s="81"/>
      <c r="DA213" s="81"/>
      <c r="DB213" s="81"/>
      <c r="DC213" s="81">
        <v>244487200</v>
      </c>
      <c r="DD213" s="81"/>
      <c r="DE213" s="81"/>
      <c r="DF213" s="81"/>
      <c r="DG213" s="81"/>
      <c r="DH213" s="81">
        <v>291315500</v>
      </c>
      <c r="DI213" s="81"/>
      <c r="DJ213" s="81"/>
      <c r="DK213" s="81"/>
      <c r="DL213" s="81"/>
      <c r="DM213" s="81">
        <v>348693900</v>
      </c>
      <c r="DN213" s="81"/>
      <c r="DO213" s="81"/>
      <c r="DP213" s="81"/>
      <c r="DQ213" s="81"/>
      <c r="DR213" s="81">
        <v>411026600</v>
      </c>
      <c r="DS213" s="81"/>
      <c r="DT213" s="81"/>
      <c r="DU213" s="81"/>
      <c r="DV213" s="81"/>
      <c r="DW213" s="81">
        <v>484220110</v>
      </c>
      <c r="DX213" s="81"/>
      <c r="DY213" s="81"/>
      <c r="DZ213" s="81"/>
      <c r="EA213" s="81"/>
      <c r="EB213" s="81">
        <v>561331821</v>
      </c>
      <c r="EC213" s="81"/>
      <c r="ED213" s="81"/>
      <c r="EE213" s="81"/>
      <c r="EF213" s="81"/>
      <c r="EG213" s="81">
        <v>648591253</v>
      </c>
      <c r="EH213" s="81"/>
      <c r="EI213" s="81"/>
      <c r="EJ213" s="81"/>
      <c r="EK213" s="81"/>
      <c r="EL213" s="81">
        <v>743378198</v>
      </c>
      <c r="EM213" s="81"/>
      <c r="EN213" s="81"/>
      <c r="EO213" s="81"/>
      <c r="EP213" s="81"/>
      <c r="EQ213" s="81">
        <v>838859352</v>
      </c>
      <c r="ER213" s="81"/>
      <c r="ES213" s="81"/>
      <c r="ET213" s="81"/>
      <c r="EU213" s="81"/>
      <c r="EV213" s="81">
        <v>929720589</v>
      </c>
      <c r="EW213" s="81"/>
      <c r="EX213" s="81"/>
      <c r="EY213" s="81"/>
      <c r="EZ213" s="81"/>
      <c r="FA213" s="81">
        <v>1020553500</v>
      </c>
      <c r="FB213" s="81"/>
      <c r="FC213" s="81"/>
      <c r="FD213" s="81"/>
      <c r="FE213" s="81"/>
      <c r="FF213" s="81">
        <v>1113405660</v>
      </c>
      <c r="FG213" s="81"/>
      <c r="FH213" s="81"/>
      <c r="FI213" s="81"/>
      <c r="FJ213" s="81"/>
      <c r="FK213" s="81">
        <v>1207396234</v>
      </c>
      <c r="FL213" s="81"/>
      <c r="FM213" s="81"/>
      <c r="FN213" s="81"/>
      <c r="FO213" s="81"/>
      <c r="FP213" s="81">
        <v>1300827684</v>
      </c>
      <c r="FQ213" s="81"/>
      <c r="FR213" s="81"/>
      <c r="FS213" s="81"/>
      <c r="FT213" s="81"/>
      <c r="FU213" s="81">
        <v>1391254629</v>
      </c>
      <c r="FV213" s="81"/>
      <c r="FW213" s="81"/>
      <c r="FX213" s="81"/>
      <c r="FY213" s="81"/>
      <c r="FZ213" s="81">
        <v>1477172242</v>
      </c>
      <c r="GA213" s="81"/>
      <c r="GB213" s="81"/>
      <c r="GC213" s="81"/>
      <c r="GD213" s="81"/>
      <c r="GE213" s="81">
        <v>1557872440</v>
      </c>
      <c r="GF213" s="81"/>
      <c r="GG213" s="81"/>
      <c r="GH213" s="81"/>
      <c r="GI213" s="81"/>
      <c r="GJ213" s="81">
        <v>1633016462</v>
      </c>
      <c r="GK213" s="81"/>
      <c r="GL213" s="81"/>
      <c r="GM213" s="81"/>
      <c r="GN213" s="81"/>
      <c r="GO213" s="81">
        <v>1703482009</v>
      </c>
      <c r="GP213" s="81"/>
      <c r="GQ213" s="81"/>
      <c r="GR213" s="81"/>
      <c r="GS213" s="81"/>
      <c r="GT213" s="81">
        <v>1769282993</v>
      </c>
      <c r="GU213" s="81"/>
      <c r="GV213" s="81"/>
      <c r="GW213" s="81"/>
      <c r="GX213" s="81"/>
      <c r="GY213" s="81">
        <v>1829386103</v>
      </c>
    </row>
    <row r="214" spans="1:207" ht="14.5">
      <c r="A214" s="81" t="s">
        <v>34</v>
      </c>
      <c r="B214" s="81" t="s">
        <v>37</v>
      </c>
      <c r="C214" s="82" t="s">
        <v>20</v>
      </c>
      <c r="D214" s="88">
        <v>45017</v>
      </c>
      <c r="E214" s="88"/>
      <c r="F214" s="7" t="s">
        <v>231</v>
      </c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>
        <v>9041800</v>
      </c>
      <c r="BF214" s="81"/>
      <c r="BG214" s="81"/>
      <c r="BH214" s="81"/>
      <c r="BI214" s="81"/>
      <c r="BJ214" s="81">
        <v>11727100</v>
      </c>
      <c r="BK214" s="81"/>
      <c r="BL214" s="81"/>
      <c r="BM214" s="81"/>
      <c r="BN214" s="81"/>
      <c r="BO214" s="81">
        <v>16202900</v>
      </c>
      <c r="BP214" s="81"/>
      <c r="BQ214" s="81"/>
      <c r="BR214" s="81"/>
      <c r="BS214" s="81"/>
      <c r="BT214" s="81">
        <v>22119000</v>
      </c>
      <c r="BU214" s="81"/>
      <c r="BV214" s="81"/>
      <c r="BW214" s="81"/>
      <c r="BX214" s="81"/>
      <c r="BY214" s="81">
        <v>31319000</v>
      </c>
      <c r="BZ214" s="81"/>
      <c r="CA214" s="81"/>
      <c r="CB214" s="81"/>
      <c r="CC214" s="81"/>
      <c r="CD214" s="81">
        <v>44779600</v>
      </c>
      <c r="CE214" s="81"/>
      <c r="CF214" s="81"/>
      <c r="CG214" s="81"/>
      <c r="CH214" s="81"/>
      <c r="CI214" s="81">
        <v>63847700</v>
      </c>
      <c r="CJ214" s="81"/>
      <c r="CK214" s="81"/>
      <c r="CL214" s="81"/>
      <c r="CM214" s="81"/>
      <c r="CN214" s="81">
        <v>89030800</v>
      </c>
      <c r="CO214" s="81"/>
      <c r="CP214" s="81"/>
      <c r="CQ214" s="81"/>
      <c r="CR214" s="81"/>
      <c r="CS214" s="81">
        <v>119369000</v>
      </c>
      <c r="CT214" s="81"/>
      <c r="CU214" s="81"/>
      <c r="CV214" s="81"/>
      <c r="CW214" s="81"/>
      <c r="CX214" s="81">
        <v>155640000</v>
      </c>
      <c r="CY214" s="81"/>
      <c r="CZ214" s="81"/>
      <c r="DA214" s="81"/>
      <c r="DB214" s="81"/>
      <c r="DC214" s="81">
        <v>197897600</v>
      </c>
      <c r="DD214" s="81"/>
      <c r="DE214" s="81"/>
      <c r="DF214" s="81"/>
      <c r="DG214" s="81"/>
      <c r="DH214" s="81">
        <v>250248600</v>
      </c>
      <c r="DI214" s="81"/>
      <c r="DJ214" s="81"/>
      <c r="DK214" s="81"/>
      <c r="DL214" s="81"/>
      <c r="DM214" s="81">
        <v>316014400</v>
      </c>
      <c r="DN214" s="81"/>
      <c r="DO214" s="81"/>
      <c r="DP214" s="81"/>
      <c r="DQ214" s="81"/>
      <c r="DR214" s="81">
        <v>384296600</v>
      </c>
      <c r="DS214" s="81"/>
      <c r="DT214" s="81"/>
      <c r="DU214" s="81"/>
      <c r="DV214" s="81"/>
      <c r="DW214" s="81">
        <v>458786089</v>
      </c>
      <c r="DX214" s="81"/>
      <c r="DY214" s="81"/>
      <c r="DZ214" s="81"/>
      <c r="EA214" s="81"/>
      <c r="EB214" s="81">
        <v>534678422</v>
      </c>
      <c r="EC214" s="81"/>
      <c r="ED214" s="81"/>
      <c r="EE214" s="81"/>
      <c r="EF214" s="81"/>
      <c r="EG214" s="81">
        <v>620589658</v>
      </c>
      <c r="EH214" s="81"/>
      <c r="EI214" s="81"/>
      <c r="EJ214" s="81"/>
      <c r="EK214" s="81"/>
      <c r="EL214" s="81">
        <v>716039474</v>
      </c>
      <c r="EM214" s="81"/>
      <c r="EN214" s="81"/>
      <c r="EO214" s="81"/>
      <c r="EP214" s="81"/>
      <c r="EQ214" s="81">
        <v>815041932</v>
      </c>
      <c r="ER214" s="81"/>
      <c r="ES214" s="81"/>
      <c r="ET214" s="81"/>
      <c r="EU214" s="81"/>
      <c r="EV214" s="81">
        <v>911128685</v>
      </c>
      <c r="EW214" s="81"/>
      <c r="EX214" s="81"/>
      <c r="EY214" s="81"/>
      <c r="EZ214" s="81"/>
      <c r="FA214" s="81">
        <v>1007232573</v>
      </c>
      <c r="FB214" s="81"/>
      <c r="FC214" s="81"/>
      <c r="FD214" s="81"/>
      <c r="FE214" s="81"/>
      <c r="FF214" s="81">
        <v>1105947593</v>
      </c>
      <c r="FG214" s="81"/>
      <c r="FH214" s="81"/>
      <c r="FI214" s="81"/>
      <c r="FJ214" s="81"/>
      <c r="FK214" s="81">
        <v>1206966831</v>
      </c>
      <c r="FL214" s="81"/>
      <c r="FM214" s="81"/>
      <c r="FN214" s="81"/>
      <c r="FO214" s="81"/>
      <c r="FP214" s="81">
        <v>1308464434</v>
      </c>
      <c r="FQ214" s="81"/>
      <c r="FR214" s="81"/>
      <c r="FS214" s="81"/>
      <c r="FT214" s="81"/>
      <c r="FU214" s="81">
        <v>1407912153</v>
      </c>
      <c r="FV214" s="81"/>
      <c r="FW214" s="81"/>
      <c r="FX214" s="81"/>
      <c r="FY214" s="81"/>
      <c r="FZ214" s="81">
        <v>1502945827</v>
      </c>
      <c r="GA214" s="81"/>
      <c r="GB214" s="81"/>
      <c r="GC214" s="81"/>
      <c r="GD214" s="81"/>
      <c r="GE214" s="81">
        <v>1591918709</v>
      </c>
      <c r="GF214" s="81"/>
      <c r="GG214" s="81"/>
      <c r="GH214" s="81"/>
      <c r="GI214" s="81"/>
      <c r="GJ214" s="81">
        <v>1674671288</v>
      </c>
      <c r="GK214" s="81"/>
      <c r="GL214" s="81"/>
      <c r="GM214" s="81"/>
      <c r="GN214" s="81"/>
      <c r="GO214" s="81">
        <v>1751932869</v>
      </c>
      <c r="GP214" s="81"/>
      <c r="GQ214" s="81"/>
      <c r="GR214" s="81"/>
      <c r="GS214" s="81"/>
      <c r="GT214" s="81">
        <v>1824117085</v>
      </c>
      <c r="GU214" s="81"/>
      <c r="GV214" s="81"/>
      <c r="GW214" s="81"/>
      <c r="GX214" s="81"/>
      <c r="GY214" s="81">
        <v>1890167345</v>
      </c>
    </row>
    <row r="215" spans="1:207" ht="14.5">
      <c r="A215" s="81" t="s">
        <v>34</v>
      </c>
      <c r="B215" s="81" t="s">
        <v>37</v>
      </c>
      <c r="C215" s="82" t="s">
        <v>20</v>
      </c>
      <c r="D215" s="88">
        <v>45017</v>
      </c>
      <c r="E215" s="88"/>
      <c r="F215" s="7" t="s">
        <v>232</v>
      </c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>
        <v>30143300</v>
      </c>
      <c r="BF215" s="81"/>
      <c r="BG215" s="81"/>
      <c r="BH215" s="81"/>
      <c r="BI215" s="81"/>
      <c r="BJ215" s="81">
        <v>38199000</v>
      </c>
      <c r="BK215" s="81"/>
      <c r="BL215" s="81"/>
      <c r="BM215" s="81"/>
      <c r="BN215" s="81"/>
      <c r="BO215" s="81">
        <v>51159800</v>
      </c>
      <c r="BP215" s="81"/>
      <c r="BQ215" s="81"/>
      <c r="BR215" s="81"/>
      <c r="BS215" s="81"/>
      <c r="BT215" s="81">
        <v>67657800</v>
      </c>
      <c r="BU215" s="81"/>
      <c r="BV215" s="81"/>
      <c r="BW215" s="81"/>
      <c r="BX215" s="81"/>
      <c r="BY215" s="81">
        <v>91539000</v>
      </c>
      <c r="BZ215" s="81"/>
      <c r="CA215" s="81"/>
      <c r="CB215" s="81"/>
      <c r="CC215" s="81"/>
      <c r="CD215" s="81">
        <v>124622500</v>
      </c>
      <c r="CE215" s="81"/>
      <c r="CF215" s="81"/>
      <c r="CG215" s="81"/>
      <c r="CH215" s="81"/>
      <c r="CI215" s="81">
        <v>168091000</v>
      </c>
      <c r="CJ215" s="81"/>
      <c r="CK215" s="81"/>
      <c r="CL215" s="81"/>
      <c r="CM215" s="81"/>
      <c r="CN215" s="81">
        <v>223699200</v>
      </c>
      <c r="CO215" s="81"/>
      <c r="CP215" s="81"/>
      <c r="CQ215" s="81"/>
      <c r="CR215" s="81"/>
      <c r="CS215" s="81">
        <v>287745200</v>
      </c>
      <c r="CT215" s="81"/>
      <c r="CU215" s="81"/>
      <c r="CV215" s="81"/>
      <c r="CW215" s="81"/>
      <c r="CX215" s="81">
        <v>361412200</v>
      </c>
      <c r="CY215" s="81"/>
      <c r="CZ215" s="81"/>
      <c r="DA215" s="81"/>
      <c r="DB215" s="81"/>
      <c r="DC215" s="81">
        <v>442384800</v>
      </c>
      <c r="DD215" s="81"/>
      <c r="DE215" s="81"/>
      <c r="DF215" s="81"/>
      <c r="DG215" s="81"/>
      <c r="DH215" s="81">
        <v>541564100</v>
      </c>
      <c r="DI215" s="81"/>
      <c r="DJ215" s="81"/>
      <c r="DK215" s="81"/>
      <c r="DL215" s="81"/>
      <c r="DM215" s="81">
        <v>664708300</v>
      </c>
      <c r="DN215" s="81"/>
      <c r="DO215" s="81"/>
      <c r="DP215" s="81"/>
      <c r="DQ215" s="81"/>
      <c r="DR215" s="81">
        <v>795323200</v>
      </c>
      <c r="DS215" s="81"/>
      <c r="DT215" s="81"/>
      <c r="DU215" s="81"/>
      <c r="DV215" s="81"/>
      <c r="DW215" s="81">
        <v>943006199</v>
      </c>
      <c r="DX215" s="81"/>
      <c r="DY215" s="81"/>
      <c r="DZ215" s="81"/>
      <c r="EA215" s="81"/>
      <c r="EB215" s="81">
        <v>1096010243</v>
      </c>
      <c r="EC215" s="81"/>
      <c r="ED215" s="81"/>
      <c r="EE215" s="81"/>
      <c r="EF215" s="81"/>
      <c r="EG215" s="81">
        <v>1269180911</v>
      </c>
      <c r="EH215" s="81"/>
      <c r="EI215" s="81"/>
      <c r="EJ215" s="81"/>
      <c r="EK215" s="81"/>
      <c r="EL215" s="81">
        <v>1459417672</v>
      </c>
      <c r="EM215" s="81"/>
      <c r="EN215" s="81"/>
      <c r="EO215" s="81"/>
      <c r="EP215" s="81"/>
      <c r="EQ215" s="81">
        <v>1653901284</v>
      </c>
      <c r="ER215" s="81"/>
      <c r="ES215" s="81"/>
      <c r="ET215" s="81"/>
      <c r="EU215" s="81"/>
      <c r="EV215" s="81">
        <v>1840849274</v>
      </c>
      <c r="EW215" s="81"/>
      <c r="EX215" s="81"/>
      <c r="EY215" s="81"/>
      <c r="EZ215" s="81"/>
      <c r="FA215" s="81">
        <v>2027786073</v>
      </c>
      <c r="FB215" s="81"/>
      <c r="FC215" s="81"/>
      <c r="FD215" s="81"/>
      <c r="FE215" s="81"/>
      <c r="FF215" s="81">
        <v>2219353253</v>
      </c>
      <c r="FG215" s="81"/>
      <c r="FH215" s="81"/>
      <c r="FI215" s="81"/>
      <c r="FJ215" s="81"/>
      <c r="FK215" s="81">
        <v>2414363065</v>
      </c>
      <c r="FL215" s="81"/>
      <c r="FM215" s="81"/>
      <c r="FN215" s="81"/>
      <c r="FO215" s="81"/>
      <c r="FP215" s="81">
        <v>2609292118</v>
      </c>
      <c r="FQ215" s="81"/>
      <c r="FR215" s="81"/>
      <c r="FS215" s="81"/>
      <c r="FT215" s="81"/>
      <c r="FU215" s="81">
        <v>2799166782</v>
      </c>
      <c r="FV215" s="81"/>
      <c r="FW215" s="81"/>
      <c r="FX215" s="81"/>
      <c r="FY215" s="81"/>
      <c r="FZ215" s="81">
        <v>2980118069</v>
      </c>
      <c r="GA215" s="81"/>
      <c r="GB215" s="81"/>
      <c r="GC215" s="81"/>
      <c r="GD215" s="81"/>
      <c r="GE215" s="81">
        <v>3149791149</v>
      </c>
      <c r="GF215" s="81"/>
      <c r="GG215" s="81"/>
      <c r="GH215" s="81"/>
      <c r="GI215" s="81"/>
      <c r="GJ215" s="81">
        <v>3307687750</v>
      </c>
      <c r="GK215" s="81"/>
      <c r="GL215" s="81"/>
      <c r="GM215" s="81"/>
      <c r="GN215" s="81"/>
      <c r="GO215" s="81">
        <v>3455414878</v>
      </c>
      <c r="GP215" s="81"/>
      <c r="GQ215" s="81"/>
      <c r="GR215" s="81"/>
      <c r="GS215" s="81"/>
      <c r="GT215" s="81">
        <v>3593400078</v>
      </c>
      <c r="GU215" s="81"/>
      <c r="GV215" s="81"/>
      <c r="GW215" s="81"/>
      <c r="GX215" s="81"/>
      <c r="GY215" s="81">
        <v>3719553448</v>
      </c>
    </row>
    <row r="216" spans="1:207" ht="14.5">
      <c r="A216" s="81" t="s">
        <v>34</v>
      </c>
      <c r="B216" s="81" t="s">
        <v>37</v>
      </c>
      <c r="C216" s="82" t="s">
        <v>20</v>
      </c>
      <c r="D216" s="88">
        <v>45017</v>
      </c>
      <c r="E216" s="88"/>
      <c r="F216" s="7" t="s">
        <v>233</v>
      </c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>
        <v>0.58319585146348696</v>
      </c>
      <c r="BF216" s="81"/>
      <c r="BG216" s="81"/>
      <c r="BH216" s="81"/>
      <c r="BI216" s="81"/>
      <c r="BJ216" s="81">
        <v>0.6324137782020649</v>
      </c>
      <c r="BK216" s="81"/>
      <c r="BL216" s="81"/>
      <c r="BM216" s="81"/>
      <c r="BN216" s="81"/>
      <c r="BO216" s="81">
        <v>0.66674556118404338</v>
      </c>
      <c r="BP216" s="81"/>
      <c r="BQ216" s="81"/>
      <c r="BR216" s="81"/>
      <c r="BS216" s="81"/>
      <c r="BT216" s="81">
        <v>0.71086217816509711</v>
      </c>
      <c r="BU216" s="81"/>
      <c r="BV216" s="81"/>
      <c r="BW216" s="81"/>
      <c r="BX216" s="81"/>
      <c r="BY216" s="81">
        <v>0.75663732726718014</v>
      </c>
      <c r="BZ216" s="81"/>
      <c r="CA216" s="81"/>
      <c r="CB216" s="81"/>
      <c r="CC216" s="81"/>
      <c r="CD216" s="81">
        <v>0.77298008167149412</v>
      </c>
      <c r="CE216" s="81"/>
      <c r="CF216" s="81"/>
      <c r="CG216" s="81"/>
      <c r="CH216" s="81"/>
      <c r="CI216" s="81">
        <v>0.79961690511348416</v>
      </c>
      <c r="CJ216" s="81"/>
      <c r="CK216" s="81"/>
      <c r="CL216" s="81"/>
      <c r="CM216" s="81"/>
      <c r="CN216" s="81">
        <v>0.813604429724199</v>
      </c>
      <c r="CO216" s="81"/>
      <c r="CP216" s="81"/>
      <c r="CQ216" s="81"/>
      <c r="CR216" s="81"/>
      <c r="CS216" s="81">
        <v>0.821360904061186</v>
      </c>
      <c r="CT216" s="81"/>
      <c r="CU216" s="81"/>
      <c r="CV216" s="81"/>
      <c r="CW216" s="81"/>
      <c r="CX216" s="81">
        <v>0.82776103252824285</v>
      </c>
      <c r="CY216" s="81"/>
      <c r="CZ216" s="81"/>
      <c r="DA216" s="81"/>
      <c r="DB216" s="81"/>
      <c r="DC216" s="81">
        <v>0.83175221694099688</v>
      </c>
      <c r="DD216" s="81"/>
      <c r="DE216" s="81"/>
      <c r="DF216" s="81"/>
      <c r="DG216" s="81"/>
      <c r="DH216" s="81">
        <v>0.86377669234574828</v>
      </c>
      <c r="DI216" s="81"/>
      <c r="DJ216" s="81"/>
      <c r="DK216" s="81"/>
      <c r="DL216" s="81"/>
      <c r="DM216" s="81">
        <v>0.86405301014936897</v>
      </c>
      <c r="DN216" s="81"/>
      <c r="DO216" s="81"/>
      <c r="DP216" s="81"/>
      <c r="DQ216" s="81"/>
      <c r="DR216" s="81">
        <v>0.85752442199729773</v>
      </c>
      <c r="DS216" s="81"/>
      <c r="DT216" s="81"/>
      <c r="DU216" s="81"/>
      <c r="DV216" s="81"/>
      <c r="DW216" s="81">
        <v>0.87881959354351324</v>
      </c>
      <c r="DX216" s="81"/>
      <c r="DY216" s="81"/>
      <c r="DZ216" s="81"/>
      <c r="EA216" s="81"/>
      <c r="EB216" s="81">
        <v>0.89521634928157112</v>
      </c>
      <c r="EC216" s="81"/>
      <c r="ED216" s="81"/>
      <c r="EE216" s="81"/>
      <c r="EF216" s="81"/>
      <c r="EG216" s="81">
        <v>0.90747526135649659</v>
      </c>
      <c r="EH216" s="81"/>
      <c r="EI216" s="81"/>
      <c r="EJ216" s="81"/>
      <c r="EK216" s="81"/>
      <c r="EL216" s="81">
        <v>0.91519518022341262</v>
      </c>
      <c r="EM216" s="81"/>
      <c r="EN216" s="81"/>
      <c r="EO216" s="81"/>
      <c r="EP216" s="81"/>
      <c r="EQ216" s="81">
        <v>0.91856830625972441</v>
      </c>
      <c r="ER216" s="81"/>
      <c r="ES216" s="81"/>
      <c r="ET216" s="81"/>
      <c r="EU216" s="81"/>
      <c r="EV216" s="81">
        <v>0.9252170393317366</v>
      </c>
      <c r="EW216" s="81"/>
      <c r="EX216" s="81"/>
      <c r="EY216" s="81"/>
      <c r="EZ216" s="81"/>
      <c r="FA216" s="81">
        <v>0.93244765517643424</v>
      </c>
      <c r="FB216" s="81"/>
      <c r="FC216" s="81"/>
      <c r="FD216" s="81"/>
      <c r="FE216" s="81"/>
      <c r="FF216" s="81">
        <v>0.93957457457873239</v>
      </c>
      <c r="FG216" s="81"/>
      <c r="FH216" s="81"/>
      <c r="FI216" s="81"/>
      <c r="FJ216" s="81"/>
      <c r="FK216" s="81">
        <v>0.94593089361460525</v>
      </c>
      <c r="FL216" s="81"/>
      <c r="FM216" s="81"/>
      <c r="FN216" s="81"/>
      <c r="FO216" s="81"/>
      <c r="FP216" s="81">
        <v>0.95150693782379725</v>
      </c>
      <c r="FQ216" s="81"/>
      <c r="FR216" s="81"/>
      <c r="FS216" s="81"/>
      <c r="FT216" s="81"/>
      <c r="FU216" s="81">
        <v>0.95656298533798068</v>
      </c>
      <c r="FV216" s="81"/>
      <c r="FW216" s="81"/>
      <c r="FX216" s="81"/>
      <c r="FY216" s="81"/>
      <c r="FZ216" s="81">
        <v>0.96119965032329235</v>
      </c>
      <c r="GA216" s="81"/>
      <c r="GB216" s="81"/>
      <c r="GC216" s="81"/>
      <c r="GD216" s="81"/>
      <c r="GE216" s="81">
        <v>0.96559857265483329</v>
      </c>
      <c r="GF216" s="81"/>
      <c r="GG216" s="81"/>
      <c r="GH216" s="81"/>
      <c r="GI216" s="81"/>
      <c r="GJ216" s="81">
        <v>0.96968333274076723</v>
      </c>
      <c r="GK216" s="81"/>
      <c r="GL216" s="81"/>
      <c r="GM216" s="81"/>
      <c r="GN216" s="81"/>
      <c r="GO216" s="81">
        <v>0.97338231207990067</v>
      </c>
      <c r="GP216" s="81"/>
      <c r="GQ216" s="81"/>
      <c r="GR216" s="81"/>
      <c r="GS216" s="81"/>
      <c r="GT216" s="81">
        <v>0.97658787131185787</v>
      </c>
      <c r="GU216" s="81"/>
      <c r="GV216" s="81"/>
      <c r="GW216" s="81"/>
      <c r="GX216" s="81"/>
      <c r="GY216" s="81">
        <v>0.97936839409521936</v>
      </c>
    </row>
    <row r="217" spans="1:207" ht="14.5">
      <c r="A217" s="81" t="s">
        <v>34</v>
      </c>
      <c r="B217" s="81" t="s">
        <v>37</v>
      </c>
      <c r="C217" s="82" t="s">
        <v>20</v>
      </c>
      <c r="D217" s="88">
        <v>45017</v>
      </c>
      <c r="E217" s="88"/>
      <c r="F217" s="7" t="s">
        <v>234</v>
      </c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>
        <v>0.27874286611403959</v>
      </c>
      <c r="BF217" s="81"/>
      <c r="BG217" s="81"/>
      <c r="BH217" s="81"/>
      <c r="BI217" s="81"/>
      <c r="BJ217" s="81">
        <v>0.32833984569627078</v>
      </c>
      <c r="BK217" s="81"/>
      <c r="BL217" s="81"/>
      <c r="BM217" s="81"/>
      <c r="BN217" s="81"/>
      <c r="BO217" s="81">
        <v>0.3637261694112226</v>
      </c>
      <c r="BP217" s="81"/>
      <c r="BQ217" s="81"/>
      <c r="BR217" s="81"/>
      <c r="BS217" s="81"/>
      <c r="BT217" s="81">
        <v>0.41717916568081692</v>
      </c>
      <c r="BU217" s="81"/>
      <c r="BV217" s="81"/>
      <c r="BW217" s="81"/>
      <c r="BX217" s="81"/>
      <c r="BY217" s="81">
        <v>0.46891052014944562</v>
      </c>
      <c r="BZ217" s="81"/>
      <c r="CA217" s="81"/>
      <c r="CB217" s="81"/>
      <c r="CC217" s="81"/>
      <c r="CD217" s="81">
        <v>0.49962309274637229</v>
      </c>
      <c r="CE217" s="81"/>
      <c r="CF217" s="81"/>
      <c r="CG217" s="81"/>
      <c r="CH217" s="81"/>
      <c r="CI217" s="81">
        <v>0.53560367382619689</v>
      </c>
      <c r="CJ217" s="81"/>
      <c r="CK217" s="81"/>
      <c r="CL217" s="81"/>
      <c r="CM217" s="81"/>
      <c r="CN217" s="81">
        <v>0.56585363788250165</v>
      </c>
      <c r="CO217" s="81"/>
      <c r="CP217" s="81"/>
      <c r="CQ217" s="81"/>
      <c r="CR217" s="81"/>
      <c r="CS217" s="81">
        <v>0.59563021748883205</v>
      </c>
      <c r="CT217" s="81"/>
      <c r="CU217" s="81"/>
      <c r="CV217" s="81"/>
      <c r="CW217" s="81"/>
      <c r="CX217" s="81">
        <v>0.61360989376084885</v>
      </c>
      <c r="CY217" s="81"/>
      <c r="CZ217" s="81"/>
      <c r="DA217" s="81"/>
      <c r="DB217" s="81"/>
      <c r="DC217" s="81">
        <v>0.63321461231131393</v>
      </c>
      <c r="DD217" s="81"/>
      <c r="DE217" s="81"/>
      <c r="DF217" s="81"/>
      <c r="DG217" s="81"/>
      <c r="DH217" s="81">
        <v>0.68000846917358071</v>
      </c>
      <c r="DI217" s="81"/>
      <c r="DJ217" s="81"/>
      <c r="DK217" s="81"/>
      <c r="DL217" s="81"/>
      <c r="DM217" s="81">
        <v>0.69207524182703062</v>
      </c>
      <c r="DN217" s="81"/>
      <c r="DO217" s="81"/>
      <c r="DP217" s="81"/>
      <c r="DQ217" s="81"/>
      <c r="DR217" s="81">
        <v>0.70660582814892636</v>
      </c>
      <c r="DS217" s="81"/>
      <c r="DT217" s="81"/>
      <c r="DU217" s="81"/>
      <c r="DV217" s="81"/>
      <c r="DW217" s="81">
        <v>0.69650907462408185</v>
      </c>
      <c r="DX217" s="81"/>
      <c r="DY217" s="81"/>
      <c r="DZ217" s="81"/>
      <c r="EA217" s="81"/>
      <c r="EB217" s="81">
        <v>0.71312210345603622</v>
      </c>
      <c r="EC217" s="81"/>
      <c r="ED217" s="81"/>
      <c r="EE217" s="81"/>
      <c r="EF217" s="81"/>
      <c r="EG217" s="81">
        <v>0.7247592407648914</v>
      </c>
      <c r="EH217" s="81"/>
      <c r="EI217" s="81"/>
      <c r="EJ217" s="81"/>
      <c r="EK217" s="81"/>
      <c r="EL217" s="81">
        <v>0.7248468158323359</v>
      </c>
      <c r="EM217" s="81"/>
      <c r="EN217" s="81"/>
      <c r="EO217" s="81"/>
      <c r="EP217" s="81"/>
      <c r="EQ217" s="81">
        <v>0.71296503171422099</v>
      </c>
      <c r="ER217" s="81"/>
      <c r="ES217" s="81"/>
      <c r="ET217" s="81"/>
      <c r="EU217" s="81"/>
      <c r="EV217" s="81">
        <v>0.71152873433232644</v>
      </c>
      <c r="EW217" s="81"/>
      <c r="EX217" s="81"/>
      <c r="EY217" s="81"/>
      <c r="EZ217" s="81"/>
      <c r="FA217" s="81">
        <v>0.71257572660540136</v>
      </c>
      <c r="FB217" s="81"/>
      <c r="FC217" s="81"/>
      <c r="FD217" s="81"/>
      <c r="FE217" s="81"/>
      <c r="FF217" s="81">
        <v>0.71445788341143257</v>
      </c>
      <c r="FG217" s="81"/>
      <c r="FH217" s="81"/>
      <c r="FI217" s="81"/>
      <c r="FJ217" s="81"/>
      <c r="FK217" s="81">
        <v>0.71543154374460916</v>
      </c>
      <c r="FL217" s="81"/>
      <c r="FM217" s="81"/>
      <c r="FN217" s="81"/>
      <c r="FO217" s="81"/>
      <c r="FP217" s="81">
        <v>0.7150322639786727</v>
      </c>
      <c r="FQ217" s="81"/>
      <c r="FR217" s="81"/>
      <c r="FS217" s="81"/>
      <c r="FT217" s="81"/>
      <c r="FU217" s="81">
        <v>0.71446152278245345</v>
      </c>
      <c r="FV217" s="81"/>
      <c r="FW217" s="81"/>
      <c r="FX217" s="81"/>
      <c r="FY217" s="81"/>
      <c r="FZ217" s="81">
        <v>0.71426954734623582</v>
      </c>
      <c r="GA217" s="81"/>
      <c r="GB217" s="81"/>
      <c r="GC217" s="81"/>
      <c r="GD217" s="81"/>
      <c r="GE217" s="81">
        <v>0.71541725499610886</v>
      </c>
      <c r="GF217" s="81"/>
      <c r="GG217" s="81"/>
      <c r="GH217" s="81"/>
      <c r="GI217" s="81"/>
      <c r="GJ217" s="81">
        <v>0.71796321305227673</v>
      </c>
      <c r="GK217" s="81"/>
      <c r="GL217" s="81"/>
      <c r="GM217" s="81"/>
      <c r="GN217" s="81"/>
      <c r="GO217" s="81">
        <v>0.72092860788972213</v>
      </c>
      <c r="GP217" s="81"/>
      <c r="GQ217" s="81"/>
      <c r="GR217" s="81"/>
      <c r="GS217" s="81"/>
      <c r="GT217" s="81">
        <v>0.7240679114446269</v>
      </c>
      <c r="GU217" s="81"/>
      <c r="GV217" s="81"/>
      <c r="GW217" s="81"/>
      <c r="GX217" s="81"/>
      <c r="GY217" s="81">
        <v>0.72648142177278674</v>
      </c>
    </row>
    <row r="218" spans="1:207" ht="14.5">
      <c r="A218" s="81" t="s">
        <v>34</v>
      </c>
      <c r="B218" s="81" t="s">
        <v>37</v>
      </c>
      <c r="C218" s="82" t="s">
        <v>20</v>
      </c>
      <c r="D218" s="88">
        <v>45017</v>
      </c>
      <c r="E218" s="88"/>
      <c r="F218" s="7" t="s">
        <v>235</v>
      </c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>
        <v>0.55585776399748921</v>
      </c>
      <c r="BF218" s="81"/>
      <c r="BG218" s="81"/>
      <c r="BH218" s="81"/>
      <c r="BI218" s="81"/>
      <c r="BJ218" s="81">
        <v>0.58310029288239029</v>
      </c>
      <c r="BK218" s="81"/>
      <c r="BL218" s="81"/>
      <c r="BM218" s="81"/>
      <c r="BN218" s="81"/>
      <c r="BO218" s="81">
        <v>0.63313797431225571</v>
      </c>
      <c r="BP218" s="81"/>
      <c r="BQ218" s="81"/>
      <c r="BR218" s="81"/>
      <c r="BS218" s="81"/>
      <c r="BT218" s="81">
        <v>0.66948255421637493</v>
      </c>
      <c r="BU218" s="81"/>
      <c r="BV218" s="81"/>
      <c r="BW218" s="81"/>
      <c r="BX218" s="81"/>
      <c r="BY218" s="81">
        <v>0.71288193755930329</v>
      </c>
      <c r="BZ218" s="81"/>
      <c r="CA218" s="81"/>
      <c r="CB218" s="81"/>
      <c r="CC218" s="81"/>
      <c r="CD218" s="81">
        <v>0.76181590160705148</v>
      </c>
      <c r="CE218" s="81"/>
      <c r="CF218" s="81"/>
      <c r="CG218" s="81"/>
      <c r="CH218" s="81"/>
      <c r="CI218" s="81">
        <v>0.77852325646090392</v>
      </c>
      <c r="CJ218" s="81"/>
      <c r="CK218" s="81"/>
      <c r="CL218" s="81"/>
      <c r="CM218" s="81"/>
      <c r="CN218" s="81">
        <v>0.80137923259346067</v>
      </c>
      <c r="CO218" s="81"/>
      <c r="CP218" s="81"/>
      <c r="CQ218" s="81"/>
      <c r="CR218" s="81"/>
      <c r="CS218" s="81">
        <v>0.81459181269679393</v>
      </c>
      <c r="CT218" s="81"/>
      <c r="CU218" s="81"/>
      <c r="CV218" s="81"/>
      <c r="CW218" s="81"/>
      <c r="CX218" s="81">
        <v>0.82192320057742163</v>
      </c>
      <c r="CY218" s="81"/>
      <c r="CZ218" s="81"/>
      <c r="DA218" s="81"/>
      <c r="DB218" s="81"/>
      <c r="DC218" s="81">
        <v>0.82753057839758903</v>
      </c>
      <c r="DD218" s="81"/>
      <c r="DE218" s="81"/>
      <c r="DF218" s="81"/>
      <c r="DG218" s="81"/>
      <c r="DH218" s="81">
        <v>0.83547153178827482</v>
      </c>
      <c r="DI218" s="81"/>
      <c r="DJ218" s="81"/>
      <c r="DK218" s="81"/>
      <c r="DL218" s="81"/>
      <c r="DM218" s="81">
        <v>0.86708384132209859</v>
      </c>
      <c r="DN218" s="81"/>
      <c r="DO218" s="81"/>
      <c r="DP218" s="81"/>
      <c r="DQ218" s="81"/>
      <c r="DR218" s="81">
        <v>0.87333671275419267</v>
      </c>
      <c r="DS218" s="81"/>
      <c r="DT218" s="81"/>
      <c r="DU218" s="81"/>
      <c r="DV218" s="81"/>
      <c r="DW218" s="81">
        <v>0.86932358335790239</v>
      </c>
      <c r="DX218" s="81"/>
      <c r="DY218" s="81"/>
      <c r="DZ218" s="81"/>
      <c r="EA218" s="81"/>
      <c r="EB218" s="81">
        <v>0.88203078940843682</v>
      </c>
      <c r="EC218" s="81"/>
      <c r="ED218" s="81"/>
      <c r="EE218" s="81"/>
      <c r="EF218" s="81"/>
      <c r="EG218" s="81">
        <v>0.89609918925082088</v>
      </c>
      <c r="EH218" s="81"/>
      <c r="EI218" s="81"/>
      <c r="EJ218" s="81"/>
      <c r="EK218" s="81"/>
      <c r="EL218" s="81">
        <v>0.90826199591812962</v>
      </c>
      <c r="EM218" s="81"/>
      <c r="EN218" s="81"/>
      <c r="EO218" s="81"/>
      <c r="EP218" s="81"/>
      <c r="EQ218" s="81">
        <v>0.91588399992045544</v>
      </c>
      <c r="ER218" s="81"/>
      <c r="ES218" s="81"/>
      <c r="ET218" s="81"/>
      <c r="EU218" s="81"/>
      <c r="EV218" s="81">
        <v>0.9191896653843844</v>
      </c>
      <c r="EW218" s="81"/>
      <c r="EX218" s="81"/>
      <c r="EY218" s="81"/>
      <c r="EZ218" s="81"/>
      <c r="FA218" s="81">
        <v>0.92576519018426617</v>
      </c>
      <c r="FB218" s="81"/>
      <c r="FC218" s="81"/>
      <c r="FD218" s="81"/>
      <c r="FE218" s="81"/>
      <c r="FF218" s="81">
        <v>0.93292407400389865</v>
      </c>
      <c r="FG218" s="81"/>
      <c r="FH218" s="81"/>
      <c r="FI218" s="81"/>
      <c r="FJ218" s="81"/>
      <c r="FK218" s="81">
        <v>0.93998334875316547</v>
      </c>
      <c r="FL218" s="81"/>
      <c r="FM218" s="81"/>
      <c r="FN218" s="81"/>
      <c r="FO218" s="81"/>
      <c r="FP218" s="81">
        <v>0.94627883637717258</v>
      </c>
      <c r="FQ218" s="81"/>
      <c r="FR218" s="81"/>
      <c r="FS218" s="81"/>
      <c r="FT218" s="81"/>
      <c r="FU218" s="81">
        <v>0.9517737640332965</v>
      </c>
      <c r="FV218" s="81"/>
      <c r="FW218" s="81"/>
      <c r="FX218" s="81"/>
      <c r="FY218" s="81"/>
      <c r="FZ218" s="81">
        <v>0.95676178374314302</v>
      </c>
      <c r="GA218" s="81"/>
      <c r="GB218" s="81"/>
      <c r="GC218" s="81"/>
      <c r="GD218" s="81"/>
      <c r="GE218" s="81">
        <v>0.96134209077631361</v>
      </c>
      <c r="GF218" s="81"/>
      <c r="GG218" s="81"/>
      <c r="GH218" s="81"/>
      <c r="GI218" s="81"/>
      <c r="GJ218" s="81">
        <v>0.96569285526359072</v>
      </c>
      <c r="GK218" s="81"/>
      <c r="GL218" s="81"/>
      <c r="GM218" s="81"/>
      <c r="GN218" s="81"/>
      <c r="GO218" s="81">
        <v>0.96973637806726054</v>
      </c>
      <c r="GP218" s="81"/>
      <c r="GQ218" s="81"/>
      <c r="GR218" s="81"/>
      <c r="GS218" s="81"/>
      <c r="GT218" s="81">
        <v>0.97340036816736297</v>
      </c>
      <c r="GU218" s="81"/>
      <c r="GV218" s="81"/>
      <c r="GW218" s="81"/>
      <c r="GX218" s="81"/>
      <c r="GY218" s="81">
        <v>0.97657759568182378</v>
      </c>
    </row>
    <row r="219" spans="1:207" ht="14.5">
      <c r="A219" s="81" t="s">
        <v>34</v>
      </c>
      <c r="B219" s="81" t="s">
        <v>37</v>
      </c>
      <c r="C219" s="82" t="s">
        <v>20</v>
      </c>
      <c r="D219" s="88">
        <v>45017</v>
      </c>
      <c r="E219" s="88"/>
      <c r="F219" s="7" t="s">
        <v>236</v>
      </c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>
        <v>0.31201110058165499</v>
      </c>
      <c r="BF219" s="81"/>
      <c r="BG219" s="81"/>
      <c r="BH219" s="81"/>
      <c r="BI219" s="81"/>
      <c r="BJ219" s="81">
        <v>0.3480946971176036</v>
      </c>
      <c r="BK219" s="81"/>
      <c r="BL219" s="81"/>
      <c r="BM219" s="81"/>
      <c r="BN219" s="81"/>
      <c r="BO219" s="81">
        <v>0.40631383378378932</v>
      </c>
      <c r="BP219" s="81"/>
      <c r="BQ219" s="81"/>
      <c r="BR219" s="81"/>
      <c r="BS219" s="81"/>
      <c r="BT219" s="81">
        <v>0.45183324496585819</v>
      </c>
      <c r="BU219" s="81"/>
      <c r="BV219" s="81"/>
      <c r="BW219" s="81"/>
      <c r="BX219" s="81"/>
      <c r="BY219" s="81">
        <v>0.50706132796688363</v>
      </c>
      <c r="BZ219" s="81"/>
      <c r="CA219" s="81"/>
      <c r="CB219" s="81"/>
      <c r="CC219" s="81"/>
      <c r="CD219" s="81">
        <v>0.56684193281641015</v>
      </c>
      <c r="CE219" s="81"/>
      <c r="CF219" s="81"/>
      <c r="CG219" s="81"/>
      <c r="CH219" s="81"/>
      <c r="CI219" s="81">
        <v>0.61247022509167814</v>
      </c>
      <c r="CJ219" s="81"/>
      <c r="CK219" s="81"/>
      <c r="CL219" s="81"/>
      <c r="CM219" s="81"/>
      <c r="CN219" s="81">
        <v>0.64838610961365206</v>
      </c>
      <c r="CO219" s="81"/>
      <c r="CP219" s="81"/>
      <c r="CQ219" s="81"/>
      <c r="CR219" s="81"/>
      <c r="CS219" s="81">
        <v>0.6629829324422607</v>
      </c>
      <c r="CT219" s="81"/>
      <c r="CU219" s="81"/>
      <c r="CV219" s="81"/>
      <c r="CW219" s="81"/>
      <c r="CX219" s="81">
        <v>0.67813248669636172</v>
      </c>
      <c r="CY219" s="81"/>
      <c r="CZ219" s="81"/>
      <c r="DA219" s="81"/>
      <c r="DB219" s="81"/>
      <c r="DC219" s="81">
        <v>0.68912418501160488</v>
      </c>
      <c r="DD219" s="81"/>
      <c r="DE219" s="81"/>
      <c r="DF219" s="81"/>
      <c r="DG219" s="81"/>
      <c r="DH219" s="81">
        <v>0.70794792835653597</v>
      </c>
      <c r="DI219" s="81"/>
      <c r="DJ219" s="81"/>
      <c r="DK219" s="81"/>
      <c r="DL219" s="81"/>
      <c r="DM219" s="81">
        <v>0.74376802200715431</v>
      </c>
      <c r="DN219" s="81"/>
      <c r="DO219" s="81"/>
      <c r="DP219" s="81"/>
      <c r="DQ219" s="81"/>
      <c r="DR219" s="81">
        <v>0.75438213441881863</v>
      </c>
      <c r="DS219" s="81"/>
      <c r="DT219" s="81"/>
      <c r="DU219" s="81"/>
      <c r="DV219" s="81"/>
      <c r="DW219" s="81">
        <v>0.77834189411575228</v>
      </c>
      <c r="DX219" s="81"/>
      <c r="DY219" s="81"/>
      <c r="DZ219" s="81"/>
      <c r="EA219" s="81"/>
      <c r="EB219" s="81">
        <v>0.80220915066175336</v>
      </c>
      <c r="EC219" s="81"/>
      <c r="ED219" s="81"/>
      <c r="EE219" s="81"/>
      <c r="EF219" s="81"/>
      <c r="EG219" s="81">
        <v>0.82803026128829105</v>
      </c>
      <c r="EH219" s="81"/>
      <c r="EI219" s="81"/>
      <c r="EJ219" s="81"/>
      <c r="EK219" s="81"/>
      <c r="EL219" s="81">
        <v>0.85015653006570679</v>
      </c>
      <c r="EM219" s="81"/>
      <c r="EN219" s="81"/>
      <c r="EO219" s="81"/>
      <c r="EP219" s="81"/>
      <c r="EQ219" s="81">
        <v>0.86427623856156133</v>
      </c>
      <c r="ER219" s="81"/>
      <c r="ES219" s="81"/>
      <c r="ET219" s="81"/>
      <c r="EU219" s="81"/>
      <c r="EV219" s="81">
        <v>0.87140001713492354</v>
      </c>
      <c r="EW219" s="81"/>
      <c r="EX219" s="81"/>
      <c r="EY219" s="81"/>
      <c r="EZ219" s="81"/>
      <c r="FA219" s="81">
        <v>0.88314727441392282</v>
      </c>
      <c r="FB219" s="81"/>
      <c r="FC219" s="81"/>
      <c r="FD219" s="81"/>
      <c r="FE219" s="81"/>
      <c r="FF219" s="81">
        <v>0.89538150496642077</v>
      </c>
      <c r="FG219" s="81"/>
      <c r="FH219" s="81"/>
      <c r="FI219" s="81"/>
      <c r="FJ219" s="81"/>
      <c r="FK219" s="81">
        <v>0.9070998847982602</v>
      </c>
      <c r="FL219" s="81"/>
      <c r="FM219" s="81"/>
      <c r="FN219" s="81"/>
      <c r="FO219" s="81"/>
      <c r="FP219" s="81">
        <v>0.91739410930846554</v>
      </c>
      <c r="FQ219" s="81"/>
      <c r="FR219" s="81"/>
      <c r="FS219" s="81"/>
      <c r="FT219" s="81"/>
      <c r="FU219" s="81">
        <v>0.92621795428578524</v>
      </c>
      <c r="FV219" s="81"/>
      <c r="FW219" s="81"/>
      <c r="FX219" s="81"/>
      <c r="FY219" s="81"/>
      <c r="FZ219" s="81">
        <v>0.93409402705152744</v>
      </c>
      <c r="GA219" s="81"/>
      <c r="GB219" s="81"/>
      <c r="GC219" s="81"/>
      <c r="GD219" s="81"/>
      <c r="GE219" s="81">
        <v>0.94129518962419156</v>
      </c>
      <c r="GF219" s="81"/>
      <c r="GG219" s="81"/>
      <c r="GH219" s="81"/>
      <c r="GI219" s="81"/>
      <c r="GJ219" s="81">
        <v>0.94809655429577588</v>
      </c>
      <c r="GK219" s="81"/>
      <c r="GL219" s="81"/>
      <c r="GM219" s="81"/>
      <c r="GN219" s="81"/>
      <c r="GO219" s="81">
        <v>0.95439949515414824</v>
      </c>
      <c r="GP219" s="81"/>
      <c r="GQ219" s="81"/>
      <c r="GR219" s="81"/>
      <c r="GS219" s="81"/>
      <c r="GT219" s="81">
        <v>0.96009442768232744</v>
      </c>
      <c r="GU219" s="81"/>
      <c r="GV219" s="81"/>
      <c r="GW219" s="81"/>
      <c r="GX219" s="81"/>
      <c r="GY219" s="81">
        <v>0.96505660518917791</v>
      </c>
    </row>
    <row r="220" spans="1:207" ht="14.5">
      <c r="A220" s="81" t="s">
        <v>34</v>
      </c>
      <c r="B220" s="81" t="s">
        <v>37</v>
      </c>
      <c r="C220" s="82" t="s">
        <v>20</v>
      </c>
      <c r="D220" s="88">
        <v>45017</v>
      </c>
      <c r="E220" s="88"/>
      <c r="F220" s="7" t="s">
        <v>237</v>
      </c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>
        <v>0.50689420525051865</v>
      </c>
      <c r="BF220" s="81"/>
      <c r="BG220" s="81"/>
      <c r="BH220" s="81"/>
      <c r="BI220" s="81"/>
      <c r="BJ220" s="81">
        <v>0.5561806789402246</v>
      </c>
      <c r="BK220" s="81"/>
      <c r="BL220" s="81"/>
      <c r="BM220" s="81"/>
      <c r="BN220" s="81"/>
      <c r="BO220" s="81">
        <v>0.58860387361958766</v>
      </c>
      <c r="BP220" s="81"/>
      <c r="BQ220" s="81"/>
      <c r="BR220" s="81"/>
      <c r="BS220" s="81"/>
      <c r="BT220" s="81">
        <v>0.63899515578223243</v>
      </c>
      <c r="BU220" s="81"/>
      <c r="BV220" s="81"/>
      <c r="BW220" s="81"/>
      <c r="BX220" s="81"/>
      <c r="BY220" s="81">
        <v>0.67458375309563345</v>
      </c>
      <c r="BZ220" s="81"/>
      <c r="CA220" s="81"/>
      <c r="CB220" s="81"/>
      <c r="CC220" s="81"/>
      <c r="CD220" s="81">
        <v>0.71992880490137234</v>
      </c>
      <c r="CE220" s="81"/>
      <c r="CF220" s="81"/>
      <c r="CG220" s="81"/>
      <c r="CH220" s="81"/>
      <c r="CI220" s="81">
        <v>0.76327834366926761</v>
      </c>
      <c r="CJ220" s="81"/>
      <c r="CK220" s="81"/>
      <c r="CL220" s="81"/>
      <c r="CM220" s="81"/>
      <c r="CN220" s="81">
        <v>0.78053547781021981</v>
      </c>
      <c r="CO220" s="81"/>
      <c r="CP220" s="81"/>
      <c r="CQ220" s="81"/>
      <c r="CR220" s="81"/>
      <c r="CS220" s="81">
        <v>0.80322188925724525</v>
      </c>
      <c r="CT220" s="81"/>
      <c r="CU220" s="81"/>
      <c r="CV220" s="81"/>
      <c r="CW220" s="81"/>
      <c r="CX220" s="81">
        <v>0.81706692883032972</v>
      </c>
      <c r="CY220" s="81"/>
      <c r="CZ220" s="81"/>
      <c r="DA220" s="81"/>
      <c r="DB220" s="81"/>
      <c r="DC220" s="81">
        <v>0.8246669860241016</v>
      </c>
      <c r="DD220" s="81"/>
      <c r="DE220" s="81"/>
      <c r="DF220" s="81"/>
      <c r="DG220" s="81"/>
      <c r="DH220" s="81">
        <v>0.83090438863233285</v>
      </c>
      <c r="DI220" s="81"/>
      <c r="DJ220" s="81"/>
      <c r="DK220" s="81"/>
      <c r="DL220" s="81"/>
      <c r="DM220" s="81">
        <v>0.83880934757801184</v>
      </c>
      <c r="DN220" s="81"/>
      <c r="DO220" s="81"/>
      <c r="DP220" s="81"/>
      <c r="DQ220" s="81"/>
      <c r="DR220" s="81">
        <v>0.87635433937988572</v>
      </c>
      <c r="DS220" s="81"/>
      <c r="DT220" s="81"/>
      <c r="DU220" s="81"/>
      <c r="DV220" s="81"/>
      <c r="DW220" s="81">
        <v>0.87049952331895875</v>
      </c>
      <c r="DX220" s="81"/>
      <c r="DY220" s="81"/>
      <c r="DZ220" s="81"/>
      <c r="EA220" s="81"/>
      <c r="EB220" s="81">
        <v>0.87220732861663719</v>
      </c>
      <c r="EC220" s="81"/>
      <c r="ED220" s="81"/>
      <c r="EE220" s="81"/>
      <c r="EF220" s="81"/>
      <c r="EG220" s="81">
        <v>0.88324177600019382</v>
      </c>
      <c r="EH220" s="81"/>
      <c r="EI220" s="81"/>
      <c r="EJ220" s="81"/>
      <c r="EK220" s="81"/>
      <c r="EL220" s="81">
        <v>0.89720336768965558</v>
      </c>
      <c r="EM220" s="81"/>
      <c r="EN220" s="81"/>
      <c r="EO220" s="81"/>
      <c r="EP220" s="81"/>
      <c r="EQ220" s="81">
        <v>0.90924478494230299</v>
      </c>
      <c r="ER220" s="81"/>
      <c r="ES220" s="81"/>
      <c r="ET220" s="81"/>
      <c r="EU220" s="81"/>
      <c r="EV220" s="81">
        <v>0.91676413912701427</v>
      </c>
      <c r="EW220" s="81"/>
      <c r="EX220" s="81"/>
      <c r="EY220" s="81"/>
      <c r="EZ220" s="81"/>
      <c r="FA220" s="81">
        <v>0.91999982790317048</v>
      </c>
      <c r="FB220" s="81"/>
      <c r="FC220" s="81"/>
      <c r="FD220" s="81"/>
      <c r="FE220" s="81"/>
      <c r="FF220" s="81">
        <v>0.92649174736184015</v>
      </c>
      <c r="FG220" s="81"/>
      <c r="FH220" s="81"/>
      <c r="FI220" s="81"/>
      <c r="FJ220" s="81"/>
      <c r="FK220" s="81">
        <v>0.93356668197282777</v>
      </c>
      <c r="FL220" s="81"/>
      <c r="FM220" s="81"/>
      <c r="FN220" s="81"/>
      <c r="FO220" s="81"/>
      <c r="FP220" s="81">
        <v>0.94054335520757626</v>
      </c>
      <c r="FQ220" s="81"/>
      <c r="FR220" s="81"/>
      <c r="FS220" s="81"/>
      <c r="FT220" s="81"/>
      <c r="FU220" s="81">
        <v>0.94673123344701715</v>
      </c>
      <c r="FV220" s="81"/>
      <c r="FW220" s="81"/>
      <c r="FX220" s="81"/>
      <c r="FY220" s="81"/>
      <c r="FZ220" s="81">
        <v>0.952132846498148</v>
      </c>
      <c r="GA220" s="81"/>
      <c r="GB220" s="81"/>
      <c r="GC220" s="81"/>
      <c r="GD220" s="81"/>
      <c r="GE220" s="81">
        <v>0.95704333371838213</v>
      </c>
      <c r="GF220" s="81"/>
      <c r="GG220" s="81"/>
      <c r="GH220" s="81"/>
      <c r="GI220" s="81"/>
      <c r="GJ220" s="81">
        <v>0.96155896046106881</v>
      </c>
      <c r="GK220" s="81"/>
      <c r="GL220" s="81"/>
      <c r="GM220" s="81"/>
      <c r="GN220" s="81"/>
      <c r="GO220" s="81">
        <v>0.96585357187980792</v>
      </c>
      <c r="GP220" s="81"/>
      <c r="GQ220" s="81"/>
      <c r="GR220" s="81"/>
      <c r="GS220" s="81"/>
      <c r="GT220" s="81">
        <v>0.96984798830477947</v>
      </c>
      <c r="GU220" s="81"/>
      <c r="GV220" s="81"/>
      <c r="GW220" s="81"/>
      <c r="GX220" s="81"/>
      <c r="GY220" s="81">
        <v>0.97346981853937098</v>
      </c>
    </row>
    <row r="221" spans="1:207" ht="14.5">
      <c r="A221" s="81" t="s">
        <v>34</v>
      </c>
      <c r="B221" s="81" t="s">
        <v>37</v>
      </c>
      <c r="C221" s="82" t="s">
        <v>20</v>
      </c>
      <c r="D221" s="88">
        <v>45017</v>
      </c>
      <c r="E221" s="88"/>
      <c r="F221" s="7" t="s">
        <v>238</v>
      </c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>
        <v>0.27033010085320092</v>
      </c>
      <c r="BF221" s="81"/>
      <c r="BG221" s="81"/>
      <c r="BH221" s="81"/>
      <c r="BI221" s="81"/>
      <c r="BJ221" s="81">
        <v>0.31375970466031089</v>
      </c>
      <c r="BK221" s="81"/>
      <c r="BL221" s="81"/>
      <c r="BM221" s="81"/>
      <c r="BN221" s="81"/>
      <c r="BO221" s="81">
        <v>0.35392245558936991</v>
      </c>
      <c r="BP221" s="81"/>
      <c r="BQ221" s="81"/>
      <c r="BR221" s="81"/>
      <c r="BS221" s="81"/>
      <c r="BT221" s="81">
        <v>0.41286593274247269</v>
      </c>
      <c r="BU221" s="81"/>
      <c r="BV221" s="81"/>
      <c r="BW221" s="81"/>
      <c r="BX221" s="81"/>
      <c r="BY221" s="81">
        <v>0.4577742814796989</v>
      </c>
      <c r="BZ221" s="81"/>
      <c r="CA221" s="81"/>
      <c r="CB221" s="81"/>
      <c r="CC221" s="81"/>
      <c r="CD221" s="81">
        <v>0.51464529320533225</v>
      </c>
      <c r="CE221" s="81"/>
      <c r="CF221" s="81"/>
      <c r="CG221" s="81"/>
      <c r="CH221" s="81"/>
      <c r="CI221" s="81">
        <v>0.56945979257446611</v>
      </c>
      <c r="CJ221" s="81"/>
      <c r="CK221" s="81"/>
      <c r="CL221" s="81"/>
      <c r="CM221" s="81"/>
      <c r="CN221" s="81">
        <v>0.61576203796128137</v>
      </c>
      <c r="CO221" s="81"/>
      <c r="CP221" s="81"/>
      <c r="CQ221" s="81"/>
      <c r="CR221" s="81"/>
      <c r="CS221" s="81">
        <v>0.6512546672216164</v>
      </c>
      <c r="CT221" s="81"/>
      <c r="CU221" s="81"/>
      <c r="CV221" s="81"/>
      <c r="CW221" s="81"/>
      <c r="CX221" s="81">
        <v>0.66683035587570805</v>
      </c>
      <c r="CY221" s="81"/>
      <c r="CZ221" s="81"/>
      <c r="DA221" s="81"/>
      <c r="DB221" s="81"/>
      <c r="DC221" s="81">
        <v>0.68255833047547076</v>
      </c>
      <c r="DD221" s="81"/>
      <c r="DE221" s="81"/>
      <c r="DF221" s="81"/>
      <c r="DG221" s="81"/>
      <c r="DH221" s="81">
        <v>0.69598330011527076</v>
      </c>
      <c r="DI221" s="81"/>
      <c r="DJ221" s="81"/>
      <c r="DK221" s="81"/>
      <c r="DL221" s="81"/>
      <c r="DM221" s="81">
        <v>0.71510872822310823</v>
      </c>
      <c r="DN221" s="81"/>
      <c r="DO221" s="81"/>
      <c r="DP221" s="81"/>
      <c r="DQ221" s="81"/>
      <c r="DR221" s="81">
        <v>0.76092771694016048</v>
      </c>
      <c r="DS221" s="81"/>
      <c r="DT221" s="81"/>
      <c r="DU221" s="81"/>
      <c r="DV221" s="81"/>
      <c r="DW221" s="81">
        <v>0.76841569872950333</v>
      </c>
      <c r="DX221" s="81"/>
      <c r="DY221" s="81"/>
      <c r="DZ221" s="81"/>
      <c r="EA221" s="81"/>
      <c r="EB221" s="81">
        <v>0.78118419840921283</v>
      </c>
      <c r="EC221" s="81"/>
      <c r="ED221" s="81"/>
      <c r="EE221" s="81"/>
      <c r="EF221" s="81"/>
      <c r="EG221" s="81">
        <v>0.8038699606227182</v>
      </c>
      <c r="EH221" s="81"/>
      <c r="EI221" s="81"/>
      <c r="EJ221" s="81"/>
      <c r="EK221" s="81"/>
      <c r="EL221" s="81">
        <v>0.82954590517269688</v>
      </c>
      <c r="EM221" s="81"/>
      <c r="EN221" s="81"/>
      <c r="EO221" s="81"/>
      <c r="EP221" s="81"/>
      <c r="EQ221" s="81">
        <v>0.85150599452314735</v>
      </c>
      <c r="ER221" s="81"/>
      <c r="ES221" s="81"/>
      <c r="ET221" s="81"/>
      <c r="EU221" s="81"/>
      <c r="EV221" s="81">
        <v>0.86548996865689387</v>
      </c>
      <c r="EW221" s="81"/>
      <c r="EX221" s="81"/>
      <c r="EY221" s="81"/>
      <c r="EZ221" s="81"/>
      <c r="FA221" s="81">
        <v>0.87251778569742122</v>
      </c>
      <c r="FB221" s="81"/>
      <c r="FC221" s="81"/>
      <c r="FD221" s="81"/>
      <c r="FE221" s="81"/>
      <c r="FF221" s="81">
        <v>0.884147908515175</v>
      </c>
      <c r="FG221" s="81"/>
      <c r="FH221" s="81"/>
      <c r="FI221" s="81"/>
      <c r="FJ221" s="81"/>
      <c r="FK221" s="81">
        <v>0.89626861051537632</v>
      </c>
      <c r="FL221" s="81"/>
      <c r="FM221" s="81"/>
      <c r="FN221" s="81"/>
      <c r="FO221" s="81"/>
      <c r="FP221" s="81">
        <v>0.90787358747472091</v>
      </c>
      <c r="FQ221" s="81"/>
      <c r="FR221" s="81"/>
      <c r="FS221" s="81"/>
      <c r="FT221" s="81"/>
      <c r="FU221" s="81">
        <v>0.91801974962689603</v>
      </c>
      <c r="FV221" s="81"/>
      <c r="FW221" s="81"/>
      <c r="FX221" s="81"/>
      <c r="FY221" s="81"/>
      <c r="FZ221" s="81">
        <v>0.92671659554185959</v>
      </c>
      <c r="GA221" s="81"/>
      <c r="GB221" s="81"/>
      <c r="GC221" s="81"/>
      <c r="GD221" s="81"/>
      <c r="GE221" s="81">
        <v>0.93448789577718783</v>
      </c>
      <c r="GF221" s="81"/>
      <c r="GG221" s="81"/>
      <c r="GH221" s="81"/>
      <c r="GI221" s="81"/>
      <c r="GJ221" s="81">
        <v>0.94160232836007263</v>
      </c>
      <c r="GK221" s="81"/>
      <c r="GL221" s="81"/>
      <c r="GM221" s="81"/>
      <c r="GN221" s="81"/>
      <c r="GO221" s="81">
        <v>0.94832818573874278</v>
      </c>
      <c r="GP221" s="81"/>
      <c r="GQ221" s="81"/>
      <c r="GR221" s="81"/>
      <c r="GS221" s="81"/>
      <c r="GT221" s="81">
        <v>0.95456479909413372</v>
      </c>
      <c r="GU221" s="81"/>
      <c r="GV221" s="81"/>
      <c r="GW221" s="81"/>
      <c r="GX221" s="81"/>
      <c r="GY221" s="81">
        <v>0.96020309458232345</v>
      </c>
    </row>
    <row r="222" spans="1:207" ht="14.5">
      <c r="A222" s="81" t="s">
        <v>34</v>
      </c>
      <c r="B222" s="81" t="s">
        <v>37</v>
      </c>
      <c r="C222" s="82" t="s">
        <v>20</v>
      </c>
      <c r="D222" s="88">
        <v>45017</v>
      </c>
      <c r="E222" s="88"/>
      <c r="F222" s="7" t="s">
        <v>239</v>
      </c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>
        <v>0.46574104205976452</v>
      </c>
      <c r="BF222" s="81"/>
      <c r="BG222" s="81"/>
      <c r="BH222" s="81"/>
      <c r="BI222" s="81"/>
      <c r="BJ222" s="81">
        <v>0.51124596143180334</v>
      </c>
      <c r="BK222" s="81"/>
      <c r="BL222" s="81"/>
      <c r="BM222" s="81"/>
      <c r="BN222" s="81"/>
      <c r="BO222" s="81">
        <v>0.56032315408518441</v>
      </c>
      <c r="BP222" s="81"/>
      <c r="BQ222" s="81"/>
      <c r="BR222" s="81"/>
      <c r="BS222" s="81"/>
      <c r="BT222" s="81">
        <v>0.59281897480195567</v>
      </c>
      <c r="BU222" s="81"/>
      <c r="BV222" s="81"/>
      <c r="BW222" s="81"/>
      <c r="BX222" s="81"/>
      <c r="BY222" s="81">
        <v>0.64530767848024528</v>
      </c>
      <c r="BZ222" s="81"/>
      <c r="CA222" s="81"/>
      <c r="CB222" s="81"/>
      <c r="CC222" s="81"/>
      <c r="CD222" s="81">
        <v>0.6814547559349855</v>
      </c>
      <c r="CE222" s="81"/>
      <c r="CF222" s="81"/>
      <c r="CG222" s="81"/>
      <c r="CH222" s="81"/>
      <c r="CI222" s="81">
        <v>0.72238117448650152</v>
      </c>
      <c r="CJ222" s="81"/>
      <c r="CK222" s="81"/>
      <c r="CL222" s="81"/>
      <c r="CM222" s="81"/>
      <c r="CN222" s="81">
        <v>0.76617179057929996</v>
      </c>
      <c r="CO222" s="81"/>
      <c r="CP222" s="81"/>
      <c r="CQ222" s="81"/>
      <c r="CR222" s="81"/>
      <c r="CS222" s="81">
        <v>0.78270477938666494</v>
      </c>
      <c r="CT222" s="81"/>
      <c r="CU222" s="81"/>
      <c r="CV222" s="81"/>
      <c r="CW222" s="81"/>
      <c r="CX222" s="81">
        <v>0.80578186193832535</v>
      </c>
      <c r="CY222" s="81"/>
      <c r="CZ222" s="81"/>
      <c r="DA222" s="81"/>
      <c r="DB222" s="81"/>
      <c r="DC222" s="81">
        <v>0.82141361662335366</v>
      </c>
      <c r="DD222" s="81"/>
      <c r="DE222" s="81"/>
      <c r="DF222" s="81"/>
      <c r="DG222" s="81"/>
      <c r="DH222" s="81">
        <v>0.82808424776225764</v>
      </c>
      <c r="DI222" s="81"/>
      <c r="DJ222" s="81"/>
      <c r="DK222" s="81"/>
      <c r="DL222" s="81"/>
      <c r="DM222" s="81">
        <v>0.83487576619502002</v>
      </c>
      <c r="DN222" s="81"/>
      <c r="DO222" s="81"/>
      <c r="DP222" s="81"/>
      <c r="DQ222" s="81"/>
      <c r="DR222" s="81">
        <v>0.84391370290678547</v>
      </c>
      <c r="DS222" s="81"/>
      <c r="DT222" s="81"/>
      <c r="DU222" s="81"/>
      <c r="DV222" s="81"/>
      <c r="DW222" s="81">
        <v>0.85340461201990514</v>
      </c>
      <c r="DX222" s="81"/>
      <c r="DY222" s="81"/>
      <c r="DZ222" s="81"/>
      <c r="EA222" s="81"/>
      <c r="EB222" s="81">
        <v>0.86695791222611762</v>
      </c>
      <c r="EC222" s="81"/>
      <c r="ED222" s="81"/>
      <c r="EE222" s="81"/>
      <c r="EF222" s="81"/>
      <c r="EG222" s="81">
        <v>0.87342074547934534</v>
      </c>
      <c r="EH222" s="81"/>
      <c r="EI222" s="81"/>
      <c r="EJ222" s="81"/>
      <c r="EK222" s="81"/>
      <c r="EL222" s="81">
        <v>0.88445845997970884</v>
      </c>
      <c r="EM222" s="81"/>
      <c r="EN222" s="81"/>
      <c r="EO222" s="81"/>
      <c r="EP222" s="81"/>
      <c r="EQ222" s="81">
        <v>0.89831157130996397</v>
      </c>
      <c r="ER222" s="81"/>
      <c r="ES222" s="81"/>
      <c r="ET222" s="81"/>
      <c r="EU222" s="81"/>
      <c r="EV222" s="81">
        <v>0.91024832510354881</v>
      </c>
      <c r="EW222" s="81"/>
      <c r="EX222" s="81"/>
      <c r="EY222" s="81"/>
      <c r="EZ222" s="81"/>
      <c r="FA222" s="81">
        <v>0.917674635390752</v>
      </c>
      <c r="FB222" s="81"/>
      <c r="FC222" s="81"/>
      <c r="FD222" s="81"/>
      <c r="FE222" s="81"/>
      <c r="FF222" s="81">
        <v>0.92085361236169327</v>
      </c>
      <c r="FG222" s="81"/>
      <c r="FH222" s="81"/>
      <c r="FI222" s="81"/>
      <c r="FJ222" s="81"/>
      <c r="FK222" s="81">
        <v>0.92727025490763726</v>
      </c>
      <c r="FL222" s="81"/>
      <c r="FM222" s="81"/>
      <c r="FN222" s="81"/>
      <c r="FO222" s="81"/>
      <c r="FP222" s="81">
        <v>0.93426537483497984</v>
      </c>
      <c r="FQ222" s="81"/>
      <c r="FR222" s="81"/>
      <c r="FS222" s="81"/>
      <c r="FT222" s="81"/>
      <c r="FU222" s="81">
        <v>0.94112255348848295</v>
      </c>
      <c r="FV222" s="81"/>
      <c r="FW222" s="81"/>
      <c r="FX222" s="81"/>
      <c r="FY222" s="81"/>
      <c r="FZ222" s="81">
        <v>0.94720435264065406</v>
      </c>
      <c r="GA222" s="81"/>
      <c r="GB222" s="81"/>
      <c r="GC222" s="81"/>
      <c r="GD222" s="81"/>
      <c r="GE222" s="81">
        <v>0.95251433179785017</v>
      </c>
      <c r="GF222" s="81"/>
      <c r="GG222" s="81"/>
      <c r="GH222" s="81"/>
      <c r="GI222" s="81"/>
      <c r="GJ222" s="81">
        <v>0.95734831638190931</v>
      </c>
      <c r="GK222" s="81"/>
      <c r="GL222" s="81"/>
      <c r="GM222" s="81"/>
      <c r="GN222" s="81"/>
      <c r="GO222" s="81">
        <v>0.96179946335254995</v>
      </c>
      <c r="GP222" s="81"/>
      <c r="GQ222" s="81"/>
      <c r="GR222" s="81"/>
      <c r="GS222" s="81"/>
      <c r="GT222" s="81">
        <v>0.9660373400644422</v>
      </c>
      <c r="GU222" s="81"/>
      <c r="GV222" s="81"/>
      <c r="GW222" s="81"/>
      <c r="GX222" s="81"/>
      <c r="GY222" s="81">
        <v>0.96998181898987379</v>
      </c>
    </row>
    <row r="223" spans="1:207" ht="14.5">
      <c r="A223" s="81" t="s">
        <v>34</v>
      </c>
      <c r="B223" s="81" t="s">
        <v>37</v>
      </c>
      <c r="C223" s="82" t="s">
        <v>20</v>
      </c>
      <c r="D223" s="88">
        <v>45017</v>
      </c>
      <c r="E223" s="88"/>
      <c r="F223" s="7" t="s">
        <v>240</v>
      </c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>
        <v>0.23015268287600241</v>
      </c>
      <c r="BF223" s="81"/>
      <c r="BG223" s="81"/>
      <c r="BH223" s="81"/>
      <c r="BI223" s="81"/>
      <c r="BJ223" s="81">
        <v>0.27399379861712653</v>
      </c>
      <c r="BK223" s="81"/>
      <c r="BL223" s="81"/>
      <c r="BM223" s="81"/>
      <c r="BN223" s="81"/>
      <c r="BO223" s="81">
        <v>0.31782731331201691</v>
      </c>
      <c r="BP223" s="81"/>
      <c r="BQ223" s="81"/>
      <c r="BR223" s="81"/>
      <c r="BS223" s="81"/>
      <c r="BT223" s="81">
        <v>0.35885769751565488</v>
      </c>
      <c r="BU223" s="81"/>
      <c r="BV223" s="81"/>
      <c r="BW223" s="81"/>
      <c r="BX223" s="81"/>
      <c r="BY223" s="81">
        <v>0.41887623631406262</v>
      </c>
      <c r="BZ223" s="81"/>
      <c r="CA223" s="81"/>
      <c r="CB223" s="81"/>
      <c r="CC223" s="81"/>
      <c r="CD223" s="81">
        <v>0.46404318975580539</v>
      </c>
      <c r="CE223" s="81"/>
      <c r="CF223" s="81"/>
      <c r="CG223" s="81"/>
      <c r="CH223" s="81"/>
      <c r="CI223" s="81">
        <v>0.51738243719028054</v>
      </c>
      <c r="CJ223" s="81"/>
      <c r="CK223" s="81"/>
      <c r="CL223" s="81"/>
      <c r="CM223" s="81"/>
      <c r="CN223" s="81">
        <v>0.57259950574539542</v>
      </c>
      <c r="CO223" s="81"/>
      <c r="CP223" s="81"/>
      <c r="CQ223" s="81"/>
      <c r="CR223" s="81"/>
      <c r="CS223" s="81">
        <v>0.61839391898022489</v>
      </c>
      <c r="CT223" s="81"/>
      <c r="CU223" s="81"/>
      <c r="CV223" s="81"/>
      <c r="CW223" s="81"/>
      <c r="CX223" s="81">
        <v>0.65478037309341564</v>
      </c>
      <c r="CY223" s="81"/>
      <c r="CZ223" s="81"/>
      <c r="DA223" s="81"/>
      <c r="DB223" s="81"/>
      <c r="DC223" s="81">
        <v>0.67161697260656084</v>
      </c>
      <c r="DD223" s="81"/>
      <c r="DE223" s="81"/>
      <c r="DF223" s="81"/>
      <c r="DG223" s="81"/>
      <c r="DH223" s="81">
        <v>0.68721629460646882</v>
      </c>
      <c r="DI223" s="81"/>
      <c r="DJ223" s="81"/>
      <c r="DK223" s="81"/>
      <c r="DL223" s="81"/>
      <c r="DM223" s="81">
        <v>0.70145290087092216</v>
      </c>
      <c r="DN223" s="81"/>
      <c r="DO223" s="81"/>
      <c r="DP223" s="81"/>
      <c r="DQ223" s="81"/>
      <c r="DR223" s="81">
        <v>0.72116584965179575</v>
      </c>
      <c r="DS223" s="81"/>
      <c r="DT223" s="81"/>
      <c r="DU223" s="81"/>
      <c r="DV223" s="81"/>
      <c r="DW223" s="81">
        <v>0.73900179527060161</v>
      </c>
      <c r="DX223" s="81"/>
      <c r="DY223" s="81"/>
      <c r="DZ223" s="81"/>
      <c r="EA223" s="81"/>
      <c r="EB223" s="81">
        <v>0.76557694650991981</v>
      </c>
      <c r="EC223" s="81"/>
      <c r="ED223" s="81"/>
      <c r="EE223" s="81"/>
      <c r="EF223" s="81"/>
      <c r="EG223" s="81">
        <v>0.78288010983525314</v>
      </c>
      <c r="EH223" s="81"/>
      <c r="EI223" s="81"/>
      <c r="EJ223" s="81"/>
      <c r="EK223" s="81"/>
      <c r="EL223" s="81">
        <v>0.80555538889577527</v>
      </c>
      <c r="EM223" s="81"/>
      <c r="EN223" s="81"/>
      <c r="EO223" s="81"/>
      <c r="EP223" s="81"/>
      <c r="EQ223" s="81">
        <v>0.83107898439185401</v>
      </c>
      <c r="ER223" s="81"/>
      <c r="ES223" s="81"/>
      <c r="ET223" s="81"/>
      <c r="EU223" s="81"/>
      <c r="EV223" s="81">
        <v>0.85289619031420294</v>
      </c>
      <c r="EW223" s="81"/>
      <c r="EX223" s="81"/>
      <c r="EY223" s="81"/>
      <c r="EZ223" s="81"/>
      <c r="FA223" s="81">
        <v>0.86675606989305387</v>
      </c>
      <c r="FB223" s="81"/>
      <c r="FC223" s="81"/>
      <c r="FD223" s="81"/>
      <c r="FE223" s="81"/>
      <c r="FF223" s="81">
        <v>0.8737035848579765</v>
      </c>
      <c r="FG223" s="81"/>
      <c r="FH223" s="81"/>
      <c r="FI223" s="81"/>
      <c r="FJ223" s="81"/>
      <c r="FK223" s="81">
        <v>0.88522991926002514</v>
      </c>
      <c r="FL223" s="81"/>
      <c r="FM223" s="81"/>
      <c r="FN223" s="81"/>
      <c r="FO223" s="81"/>
      <c r="FP223" s="81">
        <v>0.89723898883919817</v>
      </c>
      <c r="FQ223" s="81"/>
      <c r="FR223" s="81"/>
      <c r="FS223" s="81"/>
      <c r="FT223" s="81"/>
      <c r="FU223" s="81">
        <v>0.90867828005110596</v>
      </c>
      <c r="FV223" s="81"/>
      <c r="FW223" s="81"/>
      <c r="FX223" s="81"/>
      <c r="FY223" s="81"/>
      <c r="FZ223" s="81">
        <v>0.91867811104796482</v>
      </c>
      <c r="GA223" s="81"/>
      <c r="GB223" s="81"/>
      <c r="GC223" s="81"/>
      <c r="GD223" s="81"/>
      <c r="GE223" s="81">
        <v>0.92724939717775079</v>
      </c>
      <c r="GF223" s="81"/>
      <c r="GG223" s="81"/>
      <c r="GH223" s="81"/>
      <c r="GI223" s="81"/>
      <c r="GJ223" s="81">
        <v>0.93491782774249543</v>
      </c>
      <c r="GK223" s="81"/>
      <c r="GL223" s="81"/>
      <c r="GM223" s="81"/>
      <c r="GN223" s="81"/>
      <c r="GO223" s="81">
        <v>0.94194525847833044</v>
      </c>
      <c r="GP223" s="81"/>
      <c r="GQ223" s="81"/>
      <c r="GR223" s="81"/>
      <c r="GS223" s="81"/>
      <c r="GT223" s="81">
        <v>0.94859439020117664</v>
      </c>
      <c r="GU223" s="81"/>
      <c r="GV223" s="81"/>
      <c r="GW223" s="81"/>
      <c r="GX223" s="81"/>
      <c r="GY223" s="81">
        <v>0.95476342298280614</v>
      </c>
    </row>
    <row r="224" spans="1:207" ht="14.5">
      <c r="A224" s="81" t="s">
        <v>34</v>
      </c>
      <c r="B224" s="81" t="s">
        <v>37</v>
      </c>
      <c r="C224" s="82" t="s">
        <v>20</v>
      </c>
      <c r="D224" s="88">
        <v>45017</v>
      </c>
      <c r="E224" s="88"/>
      <c r="F224" s="7" t="s">
        <v>241</v>
      </c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>
        <v>0.47088196398084498</v>
      </c>
      <c r="BF224" s="81"/>
      <c r="BG224" s="81"/>
      <c r="BH224" s="81"/>
      <c r="BI224" s="81"/>
      <c r="BJ224" s="81">
        <v>0.46978777722498061</v>
      </c>
      <c r="BK224" s="81"/>
      <c r="BL224" s="81"/>
      <c r="BM224" s="81"/>
      <c r="BN224" s="81"/>
      <c r="BO224" s="81">
        <v>0.51531260932533185</v>
      </c>
      <c r="BP224" s="81"/>
      <c r="BQ224" s="81"/>
      <c r="BR224" s="81"/>
      <c r="BS224" s="81"/>
      <c r="BT224" s="81">
        <v>0.56493641975187836</v>
      </c>
      <c r="BU224" s="81"/>
      <c r="BV224" s="81"/>
      <c r="BW224" s="81"/>
      <c r="BX224" s="81"/>
      <c r="BY224" s="81">
        <v>0.59779831859826604</v>
      </c>
      <c r="BZ224" s="81"/>
      <c r="CA224" s="81"/>
      <c r="CB224" s="81"/>
      <c r="CC224" s="81"/>
      <c r="CD224" s="81">
        <v>0.65031371535410232</v>
      </c>
      <c r="CE224" s="81"/>
      <c r="CF224" s="81"/>
      <c r="CG224" s="81"/>
      <c r="CH224" s="81"/>
      <c r="CI224" s="81">
        <v>0.68221902049043037</v>
      </c>
      <c r="CJ224" s="81"/>
      <c r="CK224" s="81"/>
      <c r="CL224" s="81"/>
      <c r="CM224" s="81"/>
      <c r="CN224" s="81">
        <v>0.72642187025826099</v>
      </c>
      <c r="CO224" s="81"/>
      <c r="CP224" s="81"/>
      <c r="CQ224" s="81"/>
      <c r="CR224" s="81"/>
      <c r="CS224" s="81">
        <v>0.76841116562600242</v>
      </c>
      <c r="CT224" s="81"/>
      <c r="CU224" s="81"/>
      <c r="CV224" s="81"/>
      <c r="CW224" s="81"/>
      <c r="CX224" s="81">
        <v>0.78484478824113624</v>
      </c>
      <c r="CY224" s="81"/>
      <c r="CZ224" s="81"/>
      <c r="DA224" s="81"/>
      <c r="DB224" s="81"/>
      <c r="DC224" s="81">
        <v>0.8090819750368069</v>
      </c>
      <c r="DD224" s="81"/>
      <c r="DE224" s="81"/>
      <c r="DF224" s="81"/>
      <c r="DG224" s="81"/>
      <c r="DH224" s="81">
        <v>0.82488198430821857</v>
      </c>
      <c r="DI224" s="81"/>
      <c r="DJ224" s="81"/>
      <c r="DK224" s="81"/>
      <c r="DL224" s="81"/>
      <c r="DM224" s="81">
        <v>0.83252647303888105</v>
      </c>
      <c r="DN224" s="81"/>
      <c r="DO224" s="81"/>
      <c r="DP224" s="81"/>
      <c r="DQ224" s="81"/>
      <c r="DR224" s="81">
        <v>0.83473526436449252</v>
      </c>
      <c r="DS224" s="81"/>
      <c r="DT224" s="81"/>
      <c r="DU224" s="81"/>
      <c r="DV224" s="81"/>
      <c r="DW224" s="81">
        <v>0.83327896928410994</v>
      </c>
      <c r="DX224" s="81"/>
      <c r="DY224" s="81"/>
      <c r="DZ224" s="81"/>
      <c r="EA224" s="81"/>
      <c r="EB224" s="81">
        <v>0.86085176548542275</v>
      </c>
      <c r="EC224" s="81"/>
      <c r="ED224" s="81"/>
      <c r="EE224" s="81"/>
      <c r="EF224" s="81"/>
      <c r="EG224" s="81">
        <v>0.86785026983800373</v>
      </c>
      <c r="EH224" s="81"/>
      <c r="EI224" s="81"/>
      <c r="EJ224" s="81"/>
      <c r="EK224" s="81"/>
      <c r="EL224" s="81">
        <v>0.87433598691331316</v>
      </c>
      <c r="EM224" s="81"/>
      <c r="EN224" s="81"/>
      <c r="EO224" s="81"/>
      <c r="EP224" s="81"/>
      <c r="EQ224" s="81">
        <v>0.88531857071051578</v>
      </c>
      <c r="ER224" s="81"/>
      <c r="ES224" s="81"/>
      <c r="ET224" s="81"/>
      <c r="EU224" s="81"/>
      <c r="EV224" s="81">
        <v>0.8990949738563474</v>
      </c>
      <c r="EW224" s="81"/>
      <c r="EX224" s="81"/>
      <c r="EY224" s="81"/>
      <c r="EZ224" s="81"/>
      <c r="FA224" s="81">
        <v>0.91094095666119768</v>
      </c>
      <c r="FB224" s="81"/>
      <c r="FC224" s="81"/>
      <c r="FD224" s="81"/>
      <c r="FE224" s="81"/>
      <c r="FF224" s="81">
        <v>0.91829231830613478</v>
      </c>
      <c r="FG224" s="81"/>
      <c r="FH224" s="81"/>
      <c r="FI224" s="81"/>
      <c r="FJ224" s="81"/>
      <c r="FK224" s="81">
        <v>0.92140558133803452</v>
      </c>
      <c r="FL224" s="81"/>
      <c r="FM224" s="81"/>
      <c r="FN224" s="81"/>
      <c r="FO224" s="81"/>
      <c r="FP224" s="81">
        <v>0.92775341513294796</v>
      </c>
      <c r="FQ224" s="81"/>
      <c r="FR224" s="81"/>
      <c r="FS224" s="81"/>
      <c r="FT224" s="81"/>
      <c r="FU224" s="81">
        <v>0.93468383934700205</v>
      </c>
      <c r="FV224" s="81"/>
      <c r="FW224" s="81"/>
      <c r="FX224" s="81"/>
      <c r="FY224" s="81"/>
      <c r="FZ224" s="81">
        <v>0.94147852024487544</v>
      </c>
      <c r="GA224" s="81"/>
      <c r="GB224" s="81"/>
      <c r="GC224" s="81"/>
      <c r="GD224" s="81"/>
      <c r="GE224" s="81">
        <v>0.94750507907207837</v>
      </c>
      <c r="GF224" s="81"/>
      <c r="GG224" s="81"/>
      <c r="GH224" s="81"/>
      <c r="GI224" s="81"/>
      <c r="GJ224" s="81">
        <v>0.95276763381750174</v>
      </c>
      <c r="GK224" s="81"/>
      <c r="GL224" s="81"/>
      <c r="GM224" s="81"/>
      <c r="GN224" s="81"/>
      <c r="GO224" s="81">
        <v>0.95756060688783762</v>
      </c>
      <c r="GP224" s="81"/>
      <c r="GQ224" s="81"/>
      <c r="GR224" s="81"/>
      <c r="GS224" s="81"/>
      <c r="GT224" s="81">
        <v>0.96197665189817161</v>
      </c>
      <c r="GU224" s="81"/>
      <c r="GV224" s="81"/>
      <c r="GW224" s="81"/>
      <c r="GX224" s="81"/>
      <c r="GY224" s="81">
        <v>0.96618454575219603</v>
      </c>
    </row>
    <row r="225" spans="1:207" ht="14.5">
      <c r="A225" s="81" t="s">
        <v>34</v>
      </c>
      <c r="B225" s="81" t="s">
        <v>37</v>
      </c>
      <c r="C225" s="82" t="s">
        <v>20</v>
      </c>
      <c r="D225" s="88">
        <v>45017</v>
      </c>
      <c r="E225" s="88"/>
      <c r="F225" s="7" t="s">
        <v>242</v>
      </c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>
        <v>0.22454439448068531</v>
      </c>
      <c r="BF225" s="81"/>
      <c r="BG225" s="81"/>
      <c r="BH225" s="81"/>
      <c r="BI225" s="81"/>
      <c r="BJ225" s="81">
        <v>0.23338889687740319</v>
      </c>
      <c r="BK225" s="81"/>
      <c r="BL225" s="81"/>
      <c r="BM225" s="81"/>
      <c r="BN225" s="81"/>
      <c r="BO225" s="81">
        <v>0.27783030604904219</v>
      </c>
      <c r="BP225" s="81"/>
      <c r="BQ225" s="81"/>
      <c r="BR225" s="81"/>
      <c r="BS225" s="81"/>
      <c r="BT225" s="81">
        <v>0.32252677133924079</v>
      </c>
      <c r="BU225" s="81"/>
      <c r="BV225" s="81"/>
      <c r="BW225" s="81"/>
      <c r="BX225" s="81"/>
      <c r="BY225" s="81">
        <v>0.36281413963261078</v>
      </c>
      <c r="BZ225" s="81"/>
      <c r="CA225" s="81"/>
      <c r="CB225" s="81"/>
      <c r="CC225" s="81"/>
      <c r="CD225" s="81">
        <v>0.42274665317415511</v>
      </c>
      <c r="CE225" s="81"/>
      <c r="CF225" s="81"/>
      <c r="CG225" s="81"/>
      <c r="CH225" s="81"/>
      <c r="CI225" s="81">
        <v>0.46392382348135919</v>
      </c>
      <c r="CJ225" s="81"/>
      <c r="CK225" s="81"/>
      <c r="CL225" s="81"/>
      <c r="CM225" s="81"/>
      <c r="CN225" s="81">
        <v>0.52057047359993947</v>
      </c>
      <c r="CO225" s="81"/>
      <c r="CP225" s="81"/>
      <c r="CQ225" s="81"/>
      <c r="CR225" s="81"/>
      <c r="CS225" s="81">
        <v>0.57498207187948858</v>
      </c>
      <c r="CT225" s="81"/>
      <c r="CU225" s="81"/>
      <c r="CV225" s="81"/>
      <c r="CW225" s="81"/>
      <c r="CX225" s="81">
        <v>0.62122681544734537</v>
      </c>
      <c r="CY225" s="81"/>
      <c r="CZ225" s="81"/>
      <c r="DA225" s="81"/>
      <c r="DB225" s="81"/>
      <c r="DC225" s="81">
        <v>0.65843462314097811</v>
      </c>
      <c r="DD225" s="81"/>
      <c r="DE225" s="81"/>
      <c r="DF225" s="81"/>
      <c r="DG225" s="81"/>
      <c r="DH225" s="81">
        <v>0.67583195947768426</v>
      </c>
      <c r="DI225" s="81"/>
      <c r="DJ225" s="81"/>
      <c r="DK225" s="81"/>
      <c r="DL225" s="81"/>
      <c r="DM225" s="81">
        <v>0.69204589634364366</v>
      </c>
      <c r="DN225" s="81"/>
      <c r="DO225" s="81"/>
      <c r="DP225" s="81"/>
      <c r="DQ225" s="81"/>
      <c r="DR225" s="81">
        <v>0.70237871669228069</v>
      </c>
      <c r="DS225" s="81"/>
      <c r="DT225" s="81"/>
      <c r="DU225" s="81"/>
      <c r="DV225" s="81"/>
      <c r="DW225" s="81">
        <v>0.70961440512705043</v>
      </c>
      <c r="DX225" s="81"/>
      <c r="DY225" s="81"/>
      <c r="DZ225" s="81"/>
      <c r="EA225" s="81"/>
      <c r="EB225" s="81">
        <v>0.74593966608057616</v>
      </c>
      <c r="EC225" s="81"/>
      <c r="ED225" s="81"/>
      <c r="EE225" s="81"/>
      <c r="EF225" s="81"/>
      <c r="EG225" s="81">
        <v>0.76683511370570179</v>
      </c>
      <c r="EH225" s="81"/>
      <c r="EI225" s="81"/>
      <c r="EJ225" s="81"/>
      <c r="EK225" s="81"/>
      <c r="EL225" s="81">
        <v>0.78412299123373752</v>
      </c>
      <c r="EM225" s="81"/>
      <c r="EN225" s="81"/>
      <c r="EO225" s="81"/>
      <c r="EP225" s="81"/>
      <c r="EQ225" s="81">
        <v>0.80670943602844214</v>
      </c>
      <c r="ER225" s="81"/>
      <c r="ES225" s="81"/>
      <c r="ET225" s="81"/>
      <c r="EU225" s="81"/>
      <c r="EV225" s="81">
        <v>0.83212856522704925</v>
      </c>
      <c r="EW225" s="81"/>
      <c r="EX225" s="81"/>
      <c r="EY225" s="81"/>
      <c r="EZ225" s="81"/>
      <c r="FA225" s="81">
        <v>0.85382779826094846</v>
      </c>
      <c r="FB225" s="81"/>
      <c r="FC225" s="81"/>
      <c r="FD225" s="81"/>
      <c r="FE225" s="81"/>
      <c r="FF225" s="81">
        <v>0.86758837467595973</v>
      </c>
      <c r="FG225" s="81"/>
      <c r="FH225" s="81"/>
      <c r="FI225" s="81"/>
      <c r="FJ225" s="81"/>
      <c r="FK225" s="81">
        <v>0.874444339000919</v>
      </c>
      <c r="FL225" s="81"/>
      <c r="FM225" s="81"/>
      <c r="FN225" s="81"/>
      <c r="FO225" s="81"/>
      <c r="FP225" s="81">
        <v>0.88587951813108023</v>
      </c>
      <c r="FQ225" s="81"/>
      <c r="FR225" s="81"/>
      <c r="FS225" s="81"/>
      <c r="FT225" s="81"/>
      <c r="FU225" s="81">
        <v>0.89780265404245641</v>
      </c>
      <c r="FV225" s="81"/>
      <c r="FW225" s="81"/>
      <c r="FX225" s="81"/>
      <c r="FY225" s="81"/>
      <c r="FZ225" s="81">
        <v>0.9091602383289642</v>
      </c>
      <c r="GA225" s="81"/>
      <c r="GB225" s="81"/>
      <c r="GC225" s="81"/>
      <c r="GD225" s="81"/>
      <c r="GE225" s="81">
        <v>0.9190876646225401</v>
      </c>
      <c r="GF225" s="81"/>
      <c r="GG225" s="81"/>
      <c r="GH225" s="81"/>
      <c r="GI225" s="81"/>
      <c r="GJ225" s="81">
        <v>0.92759719457160961</v>
      </c>
      <c r="GK225" s="81"/>
      <c r="GL225" s="81"/>
      <c r="GM225" s="81"/>
      <c r="GN225" s="81"/>
      <c r="GO225" s="81">
        <v>0.93521196409138452</v>
      </c>
      <c r="GP225" s="81"/>
      <c r="GQ225" s="81"/>
      <c r="GR225" s="81"/>
      <c r="GS225" s="81"/>
      <c r="GT225" s="81">
        <v>0.94219342956889907</v>
      </c>
      <c r="GU225" s="81"/>
      <c r="GV225" s="81"/>
      <c r="GW225" s="81"/>
      <c r="GX225" s="81"/>
      <c r="GY225" s="81">
        <v>0.94880311170367904</v>
      </c>
    </row>
    <row r="226" spans="1:207" ht="14.5">
      <c r="A226" s="81" t="s">
        <v>34</v>
      </c>
      <c r="B226" s="81" t="s">
        <v>37</v>
      </c>
      <c r="C226" s="82" t="s">
        <v>20</v>
      </c>
      <c r="D226" s="88">
        <v>45017</v>
      </c>
      <c r="E226" s="88"/>
      <c r="F226" s="7" t="s">
        <v>243</v>
      </c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>
        <v>0.45679929263157187</v>
      </c>
      <c r="BF226" s="81"/>
      <c r="BG226" s="81"/>
      <c r="BH226" s="81"/>
      <c r="BI226" s="81"/>
      <c r="BJ226" s="81">
        <v>0.47635218568372528</v>
      </c>
      <c r="BK226" s="81"/>
      <c r="BL226" s="81"/>
      <c r="BM226" s="81"/>
      <c r="BN226" s="81"/>
      <c r="BO226" s="81">
        <v>0.47432077463140238</v>
      </c>
      <c r="BP226" s="81"/>
      <c r="BQ226" s="81"/>
      <c r="BR226" s="81"/>
      <c r="BS226" s="81"/>
      <c r="BT226" s="81">
        <v>0.52074566229574171</v>
      </c>
      <c r="BU226" s="81"/>
      <c r="BV226" s="81"/>
      <c r="BW226" s="81"/>
      <c r="BX226" s="81"/>
      <c r="BY226" s="81">
        <v>0.57182207364584503</v>
      </c>
      <c r="BZ226" s="81"/>
      <c r="CA226" s="81"/>
      <c r="CB226" s="81"/>
      <c r="CC226" s="81"/>
      <c r="CD226" s="81">
        <v>0.60288426003589235</v>
      </c>
      <c r="CE226" s="81"/>
      <c r="CF226" s="81"/>
      <c r="CG226" s="81"/>
      <c r="CH226" s="81"/>
      <c r="CI226" s="81">
        <v>0.65340389217288541</v>
      </c>
      <c r="CJ226" s="81"/>
      <c r="CK226" s="81"/>
      <c r="CL226" s="81"/>
      <c r="CM226" s="81"/>
      <c r="CN226" s="81">
        <v>0.68717338792776528</v>
      </c>
      <c r="CO226" s="81"/>
      <c r="CP226" s="81"/>
      <c r="CQ226" s="81"/>
      <c r="CR226" s="81"/>
      <c r="CS226" s="81">
        <v>0.72951872676418761</v>
      </c>
      <c r="CT226" s="81"/>
      <c r="CU226" s="81"/>
      <c r="CV226" s="81"/>
      <c r="CW226" s="81"/>
      <c r="CX226" s="81">
        <v>0.77181179790900523</v>
      </c>
      <c r="CY226" s="81"/>
      <c r="CZ226" s="81"/>
      <c r="DA226" s="81"/>
      <c r="DB226" s="81"/>
      <c r="DC226" s="81">
        <v>0.78862063305412566</v>
      </c>
      <c r="DD226" s="81"/>
      <c r="DE226" s="81"/>
      <c r="DF226" s="81"/>
      <c r="DG226" s="81"/>
      <c r="DH226" s="81">
        <v>0.81263152205485834</v>
      </c>
      <c r="DI226" s="81"/>
      <c r="DJ226" s="81"/>
      <c r="DK226" s="81"/>
      <c r="DL226" s="81"/>
      <c r="DM226" s="81">
        <v>0.82967041657613405</v>
      </c>
      <c r="DN226" s="81"/>
      <c r="DO226" s="81"/>
      <c r="DP226" s="81"/>
      <c r="DQ226" s="81"/>
      <c r="DR226" s="81">
        <v>0.83306081688196687</v>
      </c>
      <c r="DS226" s="81"/>
      <c r="DT226" s="81"/>
      <c r="DU226" s="81"/>
      <c r="DV226" s="81"/>
      <c r="DW226" s="81">
        <v>0.8157853332141991</v>
      </c>
      <c r="DX226" s="81"/>
      <c r="DY226" s="81"/>
      <c r="DZ226" s="81"/>
      <c r="EA226" s="81"/>
      <c r="EB226" s="81">
        <v>0.8415354104804923</v>
      </c>
      <c r="EC226" s="81"/>
      <c r="ED226" s="81"/>
      <c r="EE226" s="81"/>
      <c r="EF226" s="81"/>
      <c r="EG226" s="81">
        <v>0.86190885866617117</v>
      </c>
      <c r="EH226" s="81"/>
      <c r="EI226" s="81"/>
      <c r="EJ226" s="81"/>
      <c r="EK226" s="81"/>
      <c r="EL226" s="81">
        <v>0.86885797697869338</v>
      </c>
      <c r="EM226" s="81"/>
      <c r="EN226" s="81"/>
      <c r="EO226" s="81"/>
      <c r="EP226" s="81"/>
      <c r="EQ226" s="81">
        <v>0.87537013637976335</v>
      </c>
      <c r="ER226" s="81"/>
      <c r="ES226" s="81"/>
      <c r="ET226" s="81"/>
      <c r="EU226" s="81"/>
      <c r="EV226" s="81">
        <v>0.88630137899895478</v>
      </c>
      <c r="EW226" s="81"/>
      <c r="EX226" s="81"/>
      <c r="EY226" s="81"/>
      <c r="EZ226" s="81"/>
      <c r="FA226" s="81">
        <v>0.89997886040115815</v>
      </c>
      <c r="FB226" s="81"/>
      <c r="FC226" s="81"/>
      <c r="FD226" s="81"/>
      <c r="FE226" s="81"/>
      <c r="FF226" s="81">
        <v>0.91172277003720315</v>
      </c>
      <c r="FG226" s="81"/>
      <c r="FH226" s="81"/>
      <c r="FI226" s="81"/>
      <c r="FJ226" s="81"/>
      <c r="FK226" s="81">
        <v>0.91899499481308022</v>
      </c>
      <c r="FL226" s="81"/>
      <c r="FM226" s="81"/>
      <c r="FN226" s="81"/>
      <c r="FO226" s="81"/>
      <c r="FP226" s="81">
        <v>0.92203856020350727</v>
      </c>
      <c r="FQ226" s="81"/>
      <c r="FR226" s="81"/>
      <c r="FS226" s="81"/>
      <c r="FT226" s="81"/>
      <c r="FU226" s="81">
        <v>0.92831133077646311</v>
      </c>
      <c r="FV226" s="81"/>
      <c r="FW226" s="81"/>
      <c r="FX226" s="81"/>
      <c r="FY226" s="81"/>
      <c r="FZ226" s="81">
        <v>0.93516584182883278</v>
      </c>
      <c r="GA226" s="81"/>
      <c r="GB226" s="81"/>
      <c r="GC226" s="81"/>
      <c r="GD226" s="81"/>
      <c r="GE226" s="81">
        <v>0.94188993304250557</v>
      </c>
      <c r="GF226" s="81"/>
      <c r="GG226" s="81"/>
      <c r="GH226" s="81"/>
      <c r="GI226" s="81"/>
      <c r="GJ226" s="81">
        <v>0.94785445960760917</v>
      </c>
      <c r="GK226" s="81"/>
      <c r="GL226" s="81"/>
      <c r="GM226" s="81"/>
      <c r="GN226" s="81"/>
      <c r="GO226" s="81">
        <v>0.95306402891513664</v>
      </c>
      <c r="GP226" s="81"/>
      <c r="GQ226" s="81"/>
      <c r="GR226" s="81"/>
      <c r="GS226" s="81"/>
      <c r="GT226" s="81">
        <v>0.95780954809916996</v>
      </c>
      <c r="GU226" s="81"/>
      <c r="GV226" s="81"/>
      <c r="GW226" s="81"/>
      <c r="GX226" s="81"/>
      <c r="GY226" s="81">
        <v>0.96218511173905397</v>
      </c>
    </row>
    <row r="227" spans="1:207" ht="14.5">
      <c r="A227" s="81" t="s">
        <v>34</v>
      </c>
      <c r="B227" s="81" t="s">
        <v>37</v>
      </c>
      <c r="C227" s="82" t="s">
        <v>20</v>
      </c>
      <c r="D227" s="88">
        <v>45017</v>
      </c>
      <c r="E227" s="88"/>
      <c r="F227" s="7" t="s">
        <v>244</v>
      </c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>
        <v>0.2185502835868218</v>
      </c>
      <c r="BF227" s="81"/>
      <c r="BG227" s="81"/>
      <c r="BH227" s="81"/>
      <c r="BI227" s="81"/>
      <c r="BJ227" s="81">
        <v>0.2283822284643271</v>
      </c>
      <c r="BK227" s="81"/>
      <c r="BL227" s="81"/>
      <c r="BM227" s="81"/>
      <c r="BN227" s="81"/>
      <c r="BO227" s="81">
        <v>0.23719981369897891</v>
      </c>
      <c r="BP227" s="81"/>
      <c r="BQ227" s="81"/>
      <c r="BR227" s="81"/>
      <c r="BS227" s="81"/>
      <c r="BT227" s="81">
        <v>0.28274539530161757</v>
      </c>
      <c r="BU227" s="81"/>
      <c r="BV227" s="81"/>
      <c r="BW227" s="81"/>
      <c r="BX227" s="81"/>
      <c r="BY227" s="81">
        <v>0.32753054555065841</v>
      </c>
      <c r="BZ227" s="81"/>
      <c r="CA227" s="81"/>
      <c r="CB227" s="81"/>
      <c r="CC227" s="81"/>
      <c r="CD227" s="81">
        <v>0.36672126373740788</v>
      </c>
      <c r="CE227" s="81"/>
      <c r="CF227" s="81"/>
      <c r="CG227" s="81"/>
      <c r="CH227" s="81"/>
      <c r="CI227" s="81">
        <v>0.4248132621897282</v>
      </c>
      <c r="CJ227" s="81"/>
      <c r="CK227" s="81"/>
      <c r="CL227" s="81"/>
      <c r="CM227" s="81"/>
      <c r="CN227" s="81">
        <v>0.46775542712718132</v>
      </c>
      <c r="CO227" s="81"/>
      <c r="CP227" s="81"/>
      <c r="CQ227" s="81"/>
      <c r="CR227" s="81"/>
      <c r="CS227" s="81">
        <v>0.52352088764962601</v>
      </c>
      <c r="CT227" s="81"/>
      <c r="CU227" s="81"/>
      <c r="CV227" s="81"/>
      <c r="CW227" s="81"/>
      <c r="CX227" s="81">
        <v>0.57818936772031337</v>
      </c>
      <c r="CY227" s="81"/>
      <c r="CZ227" s="81"/>
      <c r="DA227" s="81"/>
      <c r="DB227" s="81"/>
      <c r="DC227" s="81">
        <v>0.62464711926093697</v>
      </c>
      <c r="DD227" s="81"/>
      <c r="DE227" s="81"/>
      <c r="DF227" s="81"/>
      <c r="DG227" s="81"/>
      <c r="DH227" s="81">
        <v>0.66263215289618882</v>
      </c>
      <c r="DI227" s="81"/>
      <c r="DJ227" s="81"/>
      <c r="DK227" s="81"/>
      <c r="DL227" s="81"/>
      <c r="DM227" s="81">
        <v>0.68058004227344204</v>
      </c>
      <c r="DN227" s="81"/>
      <c r="DO227" s="81"/>
      <c r="DP227" s="81"/>
      <c r="DQ227" s="81"/>
      <c r="DR227" s="81">
        <v>0.69369245819877068</v>
      </c>
      <c r="DS227" s="81"/>
      <c r="DT227" s="81"/>
      <c r="DU227" s="81"/>
      <c r="DV227" s="81"/>
      <c r="DW227" s="81">
        <v>0.67919135249329732</v>
      </c>
      <c r="DX227" s="81"/>
      <c r="DY227" s="81"/>
      <c r="DZ227" s="81"/>
      <c r="EA227" s="81"/>
      <c r="EB227" s="81">
        <v>0.71724250312011739</v>
      </c>
      <c r="EC227" s="81"/>
      <c r="ED227" s="81"/>
      <c r="EE227" s="81"/>
      <c r="EF227" s="81"/>
      <c r="EG227" s="81">
        <v>0.74742785786835253</v>
      </c>
      <c r="EH227" s="81"/>
      <c r="EI227" s="81"/>
      <c r="EJ227" s="81"/>
      <c r="EK227" s="81"/>
      <c r="EL227" s="81">
        <v>0.76828792834321102</v>
      </c>
      <c r="EM227" s="81"/>
      <c r="EN227" s="81"/>
      <c r="EO227" s="81"/>
      <c r="EP227" s="81"/>
      <c r="EQ227" s="81">
        <v>0.78555342954171725</v>
      </c>
      <c r="ER227" s="81"/>
      <c r="ES227" s="81"/>
      <c r="ET227" s="81"/>
      <c r="EU227" s="81"/>
      <c r="EV227" s="81">
        <v>0.80804337645387514</v>
      </c>
      <c r="EW227" s="81"/>
      <c r="EX227" s="81"/>
      <c r="EY227" s="81"/>
      <c r="EZ227" s="81"/>
      <c r="FA227" s="81">
        <v>0.83332982125448807</v>
      </c>
      <c r="FB227" s="81"/>
      <c r="FC227" s="81"/>
      <c r="FD227" s="81"/>
      <c r="FE227" s="81"/>
      <c r="FF227" s="81">
        <v>0.8548958446171151</v>
      </c>
      <c r="FG227" s="81"/>
      <c r="FH227" s="81"/>
      <c r="FI227" s="81"/>
      <c r="FJ227" s="81"/>
      <c r="FK227" s="81">
        <v>0.86855066654551139</v>
      </c>
      <c r="FL227" s="81"/>
      <c r="FM227" s="81"/>
      <c r="FN227" s="81"/>
      <c r="FO227" s="81"/>
      <c r="FP227" s="81">
        <v>0.87530801102756406</v>
      </c>
      <c r="FQ227" s="81"/>
      <c r="FR227" s="81"/>
      <c r="FS227" s="81"/>
      <c r="FT227" s="81"/>
      <c r="FU227" s="81">
        <v>0.88664059970418152</v>
      </c>
      <c r="FV227" s="81"/>
      <c r="FW227" s="81"/>
      <c r="FX227" s="81"/>
      <c r="FY227" s="81"/>
      <c r="FZ227" s="81">
        <v>0.89846293096874985</v>
      </c>
      <c r="GA227" s="81"/>
      <c r="GB227" s="81"/>
      <c r="GC227" s="81"/>
      <c r="GD227" s="81"/>
      <c r="GE227" s="81">
        <v>0.90972717727872376</v>
      </c>
      <c r="GF227" s="81"/>
      <c r="GG227" s="81"/>
      <c r="GH227" s="81"/>
      <c r="GI227" s="81"/>
      <c r="GJ227" s="81">
        <v>0.91957244852248576</v>
      </c>
      <c r="GK227" s="81"/>
      <c r="GL227" s="81"/>
      <c r="GM227" s="81"/>
      <c r="GN227" s="81"/>
      <c r="GO227" s="81">
        <v>0.92801144339570796</v>
      </c>
      <c r="GP227" s="81"/>
      <c r="GQ227" s="81"/>
      <c r="GR227" s="81"/>
      <c r="GS227" s="81"/>
      <c r="GT227" s="81">
        <v>0.93556309146016636</v>
      </c>
      <c r="GU227" s="81"/>
      <c r="GV227" s="81"/>
      <c r="GW227" s="81"/>
      <c r="GX227" s="81"/>
      <c r="GY227" s="81">
        <v>0.9424905629580389</v>
      </c>
    </row>
    <row r="228" spans="1:207" ht="14.5">
      <c r="A228" s="81" t="s">
        <v>34</v>
      </c>
      <c r="B228" s="81" t="s">
        <v>37</v>
      </c>
      <c r="C228" s="82" t="s">
        <v>20</v>
      </c>
      <c r="D228" s="88">
        <v>45017</v>
      </c>
      <c r="E228" s="88"/>
      <c r="F228" s="7" t="s">
        <v>245</v>
      </c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>
        <v>0.44045271692551308</v>
      </c>
      <c r="BF228" s="81"/>
      <c r="BG228" s="81"/>
      <c r="BH228" s="81"/>
      <c r="BI228" s="81"/>
      <c r="BJ228" s="81">
        <v>0.46019582834147471</v>
      </c>
      <c r="BK228" s="81"/>
      <c r="BL228" s="81"/>
      <c r="BM228" s="81"/>
      <c r="BN228" s="81"/>
      <c r="BO228" s="81">
        <v>0.48317490535478108</v>
      </c>
      <c r="BP228" s="81"/>
      <c r="BQ228" s="81"/>
      <c r="BR228" s="81"/>
      <c r="BS228" s="81"/>
      <c r="BT228" s="81">
        <v>0.47971868885715951</v>
      </c>
      <c r="BU228" s="81"/>
      <c r="BV228" s="81"/>
      <c r="BW228" s="81"/>
      <c r="BX228" s="81"/>
      <c r="BY228" s="81">
        <v>0.52829889523591955</v>
      </c>
      <c r="BZ228" s="81"/>
      <c r="CA228" s="81"/>
      <c r="CB228" s="81"/>
      <c r="CC228" s="81"/>
      <c r="CD228" s="81">
        <v>0.57716353421672439</v>
      </c>
      <c r="CE228" s="81"/>
      <c r="CF228" s="81"/>
      <c r="CG228" s="81"/>
      <c r="CH228" s="81"/>
      <c r="CI228" s="81">
        <v>0.60552970390714245</v>
      </c>
      <c r="CJ228" s="81"/>
      <c r="CK228" s="81"/>
      <c r="CL228" s="81"/>
      <c r="CM228" s="81"/>
      <c r="CN228" s="81">
        <v>0.65854428163767886</v>
      </c>
      <c r="CO228" s="81"/>
      <c r="CP228" s="81"/>
      <c r="CQ228" s="81"/>
      <c r="CR228" s="81"/>
      <c r="CS228" s="81">
        <v>0.69283366496266041</v>
      </c>
      <c r="CT228" s="81"/>
      <c r="CU228" s="81"/>
      <c r="CV228" s="81"/>
      <c r="CW228" s="81"/>
      <c r="CX228" s="81">
        <v>0.73306369942099769</v>
      </c>
      <c r="CY228" s="81"/>
      <c r="CZ228" s="81"/>
      <c r="DA228" s="81"/>
      <c r="DB228" s="81"/>
      <c r="DC228" s="81">
        <v>0.77760894814916282</v>
      </c>
      <c r="DD228" s="81"/>
      <c r="DE228" s="81"/>
      <c r="DF228" s="81"/>
      <c r="DG228" s="81"/>
      <c r="DH228" s="81">
        <v>0.79154649071397865</v>
      </c>
      <c r="DI228" s="81"/>
      <c r="DJ228" s="81"/>
      <c r="DK228" s="81"/>
      <c r="DL228" s="81"/>
      <c r="DM228" s="81">
        <v>0.8215519973333123</v>
      </c>
      <c r="DN228" s="81"/>
      <c r="DO228" s="81"/>
      <c r="DP228" s="81"/>
      <c r="DQ228" s="81"/>
      <c r="DR228" s="81">
        <v>0.82948372938222381</v>
      </c>
      <c r="DS228" s="81"/>
      <c r="DT228" s="81"/>
      <c r="DU228" s="81"/>
      <c r="DV228" s="81"/>
      <c r="DW228" s="81">
        <v>0.82163314442127178</v>
      </c>
      <c r="DX228" s="81"/>
      <c r="DY228" s="81"/>
      <c r="DZ228" s="81"/>
      <c r="EA228" s="81"/>
      <c r="EB228" s="81">
        <v>0.82435158610105475</v>
      </c>
      <c r="EC228" s="81"/>
      <c r="ED228" s="81"/>
      <c r="EE228" s="81"/>
      <c r="EF228" s="81"/>
      <c r="EG228" s="81">
        <v>0.84292765075109111</v>
      </c>
      <c r="EH228" s="81"/>
      <c r="EI228" s="81"/>
      <c r="EJ228" s="81"/>
      <c r="EK228" s="81"/>
      <c r="EL228" s="81">
        <v>0.86317530671594289</v>
      </c>
      <c r="EM228" s="81"/>
      <c r="EN228" s="81"/>
      <c r="EO228" s="81"/>
      <c r="EP228" s="81"/>
      <c r="EQ228" s="81">
        <v>0.87008374523423737</v>
      </c>
      <c r="ER228" s="81"/>
      <c r="ES228" s="81"/>
      <c r="ET228" s="81"/>
      <c r="EU228" s="81"/>
      <c r="EV228" s="81">
        <v>0.87661506145895185</v>
      </c>
      <c r="EW228" s="81"/>
      <c r="EX228" s="81"/>
      <c r="EY228" s="81"/>
      <c r="EZ228" s="81"/>
      <c r="FA228" s="81">
        <v>0.88746986943564976</v>
      </c>
      <c r="FB228" s="81"/>
      <c r="FC228" s="81"/>
      <c r="FD228" s="81"/>
      <c r="FE228" s="81"/>
      <c r="FF228" s="81">
        <v>0.90103101735632318</v>
      </c>
      <c r="FG228" s="81"/>
      <c r="FH228" s="81"/>
      <c r="FI228" s="81"/>
      <c r="FJ228" s="81"/>
      <c r="FK228" s="81">
        <v>0.91265777432550332</v>
      </c>
      <c r="FL228" s="81"/>
      <c r="FM228" s="81"/>
      <c r="FN228" s="81"/>
      <c r="FO228" s="81"/>
      <c r="FP228" s="81">
        <v>0.91983826220716491</v>
      </c>
      <c r="FQ228" s="81"/>
      <c r="FR228" s="81"/>
      <c r="FS228" s="81"/>
      <c r="FT228" s="81"/>
      <c r="FU228" s="81">
        <v>0.92280285150203345</v>
      </c>
      <c r="FV228" s="81"/>
      <c r="FW228" s="81"/>
      <c r="FX228" s="81"/>
      <c r="FY228" s="81"/>
      <c r="FZ228" s="81">
        <v>0.92898484705819584</v>
      </c>
      <c r="GA228" s="81"/>
      <c r="GB228" s="81"/>
      <c r="GC228" s="81"/>
      <c r="GD228" s="81"/>
      <c r="GE228" s="81">
        <v>0.93575071972537616</v>
      </c>
      <c r="GF228" s="81"/>
      <c r="GG228" s="81"/>
      <c r="GH228" s="81"/>
      <c r="GI228" s="81"/>
      <c r="GJ228" s="81">
        <v>0.94239167836971838</v>
      </c>
      <c r="GK228" s="81"/>
      <c r="GL228" s="81"/>
      <c r="GM228" s="81"/>
      <c r="GN228" s="81"/>
      <c r="GO228" s="81">
        <v>0.94828359919845884</v>
      </c>
      <c r="GP228" s="81"/>
      <c r="GQ228" s="81"/>
      <c r="GR228" s="81"/>
      <c r="GS228" s="81"/>
      <c r="GT228" s="81">
        <v>0.95342936212114315</v>
      </c>
      <c r="GU228" s="81"/>
      <c r="GV228" s="81"/>
      <c r="GW228" s="81"/>
      <c r="GX228" s="81"/>
      <c r="GY228" s="81">
        <v>0.95811770123516637</v>
      </c>
    </row>
    <row r="229" spans="1:207" ht="14.5">
      <c r="A229" s="81" t="s">
        <v>34</v>
      </c>
      <c r="B229" s="81" t="s">
        <v>37</v>
      </c>
      <c r="C229" s="82" t="s">
        <v>20</v>
      </c>
      <c r="D229" s="88">
        <v>45017</v>
      </c>
      <c r="E229" s="88"/>
      <c r="F229" s="7" t="s">
        <v>246</v>
      </c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>
        <v>0.21435935634484879</v>
      </c>
      <c r="BF229" s="81"/>
      <c r="BG229" s="81"/>
      <c r="BH229" s="81"/>
      <c r="BI229" s="81"/>
      <c r="BJ229" s="81">
        <v>0.22138306527704671</v>
      </c>
      <c r="BK229" s="81"/>
      <c r="BL229" s="81"/>
      <c r="BM229" s="81"/>
      <c r="BN229" s="81"/>
      <c r="BO229" s="81">
        <v>0.233650065510521</v>
      </c>
      <c r="BP229" s="81"/>
      <c r="BQ229" s="81"/>
      <c r="BR229" s="81"/>
      <c r="BS229" s="81"/>
      <c r="BT229" s="81">
        <v>0.2419646164596807</v>
      </c>
      <c r="BU229" s="81"/>
      <c r="BV229" s="81"/>
      <c r="BW229" s="81"/>
      <c r="BX229" s="81"/>
      <c r="BY229" s="81">
        <v>0.28821631287641142</v>
      </c>
      <c r="BZ229" s="81"/>
      <c r="CA229" s="81"/>
      <c r="CB229" s="81"/>
      <c r="CC229" s="81"/>
      <c r="CD229" s="81">
        <v>0.33152659604399881</v>
      </c>
      <c r="CE229" s="81"/>
      <c r="CF229" s="81"/>
      <c r="CG229" s="81"/>
      <c r="CH229" s="81"/>
      <c r="CI229" s="81">
        <v>0.36783578841362718</v>
      </c>
      <c r="CJ229" s="81"/>
      <c r="CK229" s="81"/>
      <c r="CL229" s="81"/>
      <c r="CM229" s="81"/>
      <c r="CN229" s="81">
        <v>0.42822857356597849</v>
      </c>
      <c r="CO229" s="81"/>
      <c r="CP229" s="81"/>
      <c r="CQ229" s="81"/>
      <c r="CR229" s="81"/>
      <c r="CS229" s="81">
        <v>0.47236013667757693</v>
      </c>
      <c r="CT229" s="81"/>
      <c r="CU229" s="81"/>
      <c r="CV229" s="81"/>
      <c r="CW229" s="81"/>
      <c r="CX229" s="81">
        <v>0.52629132812165991</v>
      </c>
      <c r="CY229" s="81"/>
      <c r="CZ229" s="81"/>
      <c r="DA229" s="81"/>
      <c r="DB229" s="81"/>
      <c r="DC229" s="81">
        <v>0.58272238595353332</v>
      </c>
      <c r="DD229" s="81"/>
      <c r="DE229" s="81"/>
      <c r="DF229" s="81"/>
      <c r="DG229" s="81"/>
      <c r="DH229" s="81">
        <v>0.62853401551182297</v>
      </c>
      <c r="DI229" s="81"/>
      <c r="DJ229" s="81"/>
      <c r="DK229" s="81"/>
      <c r="DL229" s="81"/>
      <c r="DM229" s="81">
        <v>0.67117521573907946</v>
      </c>
      <c r="DN229" s="81"/>
      <c r="DO229" s="81"/>
      <c r="DP229" s="81"/>
      <c r="DQ229" s="81"/>
      <c r="DR229" s="81">
        <v>0.68164272341919596</v>
      </c>
      <c r="DS229" s="81"/>
      <c r="DT229" s="81"/>
      <c r="DU229" s="81"/>
      <c r="DV229" s="81"/>
      <c r="DW229" s="81">
        <v>0.66787746701829609</v>
      </c>
      <c r="DX229" s="81"/>
      <c r="DY229" s="81"/>
      <c r="DZ229" s="81"/>
      <c r="EA229" s="81"/>
      <c r="EB229" s="81">
        <v>0.68714268099709819</v>
      </c>
      <c r="EC229" s="81"/>
      <c r="ED229" s="81"/>
      <c r="EE229" s="81"/>
      <c r="EF229" s="81"/>
      <c r="EG229" s="81">
        <v>0.7191710674875893</v>
      </c>
      <c r="EH229" s="81"/>
      <c r="EI229" s="81"/>
      <c r="EJ229" s="81"/>
      <c r="EK229" s="81"/>
      <c r="EL229" s="81">
        <v>0.74926012351223081</v>
      </c>
      <c r="EM229" s="81"/>
      <c r="EN229" s="81"/>
      <c r="EO229" s="81"/>
      <c r="EP229" s="81"/>
      <c r="EQ229" s="81">
        <v>0.77008096818786176</v>
      </c>
      <c r="ER229" s="81"/>
      <c r="ES229" s="81"/>
      <c r="ET229" s="81"/>
      <c r="EU229" s="81"/>
      <c r="EV229" s="81">
        <v>0.78730274593336824</v>
      </c>
      <c r="EW229" s="81"/>
      <c r="EX229" s="81"/>
      <c r="EY229" s="81"/>
      <c r="EZ229" s="81"/>
      <c r="FA229" s="81">
        <v>0.80966030882649809</v>
      </c>
      <c r="FB229" s="81"/>
      <c r="FC229" s="81"/>
      <c r="FD229" s="81"/>
      <c r="FE229" s="81"/>
      <c r="FF229" s="81">
        <v>0.83478667529632411</v>
      </c>
      <c r="FG229" s="81"/>
      <c r="FH229" s="81"/>
      <c r="FI229" s="81"/>
      <c r="FJ229" s="81"/>
      <c r="FK229" s="81">
        <v>0.85619664681801066</v>
      </c>
      <c r="FL229" s="81"/>
      <c r="FM229" s="81"/>
      <c r="FN229" s="81"/>
      <c r="FO229" s="81"/>
      <c r="FP229" s="81">
        <v>0.86972649815845093</v>
      </c>
      <c r="FQ229" s="81"/>
      <c r="FR229" s="81"/>
      <c r="FS229" s="81"/>
      <c r="FT229" s="81"/>
      <c r="FU229" s="81">
        <v>0.87636928672005465</v>
      </c>
      <c r="FV229" s="81"/>
      <c r="FW229" s="81"/>
      <c r="FX229" s="81"/>
      <c r="FY229" s="81"/>
      <c r="FZ229" s="81">
        <v>0.88757803209827335</v>
      </c>
      <c r="GA229" s="81"/>
      <c r="GB229" s="81"/>
      <c r="GC229" s="81"/>
      <c r="GD229" s="81"/>
      <c r="GE229" s="81">
        <v>0.89928141841317477</v>
      </c>
      <c r="GF229" s="81"/>
      <c r="GG229" s="81"/>
      <c r="GH229" s="81"/>
      <c r="GI229" s="81"/>
      <c r="GJ229" s="81">
        <v>0.91043436077319673</v>
      </c>
      <c r="GK229" s="81"/>
      <c r="GL229" s="81"/>
      <c r="GM229" s="81"/>
      <c r="GN229" s="81"/>
      <c r="GO229" s="81">
        <v>0.92018131177811013</v>
      </c>
      <c r="GP229" s="81"/>
      <c r="GQ229" s="81"/>
      <c r="GR229" s="81"/>
      <c r="GS229" s="81"/>
      <c r="GT229" s="81">
        <v>0.92853368641368295</v>
      </c>
      <c r="GU229" s="81"/>
      <c r="GV229" s="81"/>
      <c r="GW229" s="81"/>
      <c r="GX229" s="81"/>
      <c r="GY229" s="81">
        <v>0.93600766427649151</v>
      </c>
    </row>
    <row r="230" spans="1:207" ht="14.5">
      <c r="A230" s="81" t="s">
        <v>34</v>
      </c>
      <c r="B230" s="81" t="s">
        <v>37</v>
      </c>
      <c r="C230" s="82" t="s">
        <v>20</v>
      </c>
      <c r="D230" s="88">
        <v>45017</v>
      </c>
      <c r="E230" s="88"/>
      <c r="F230" s="7" t="s">
        <v>247</v>
      </c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>
        <v>0.42579219745425878</v>
      </c>
      <c r="BF230" s="81"/>
      <c r="BG230" s="81"/>
      <c r="BH230" s="81"/>
      <c r="BI230" s="81"/>
      <c r="BJ230" s="81">
        <v>0.45388346929647072</v>
      </c>
      <c r="BK230" s="81"/>
      <c r="BL230" s="81"/>
      <c r="BM230" s="81"/>
      <c r="BN230" s="81"/>
      <c r="BO230" s="81">
        <v>0.47173203651620749</v>
      </c>
      <c r="BP230" s="81"/>
      <c r="BQ230" s="81"/>
      <c r="BR230" s="81"/>
      <c r="BS230" s="81"/>
      <c r="BT230" s="81">
        <v>0.48954135146852679</v>
      </c>
      <c r="BU230" s="81"/>
      <c r="BV230" s="81"/>
      <c r="BW230" s="81"/>
      <c r="BX230" s="81"/>
      <c r="BY230" s="81">
        <v>0.48608372937486821</v>
      </c>
      <c r="BZ230" s="81"/>
      <c r="CA230" s="81"/>
      <c r="CB230" s="81"/>
      <c r="CC230" s="81"/>
      <c r="CD230" s="81">
        <v>0.53319540899297835</v>
      </c>
      <c r="CE230" s="81"/>
      <c r="CF230" s="81"/>
      <c r="CG230" s="81"/>
      <c r="CH230" s="81"/>
      <c r="CI230" s="81">
        <v>0.58047398451598087</v>
      </c>
      <c r="CJ230" s="81"/>
      <c r="CK230" s="81"/>
      <c r="CL230" s="81"/>
      <c r="CM230" s="81"/>
      <c r="CN230" s="81">
        <v>0.61132591759829646</v>
      </c>
      <c r="CO230" s="81"/>
      <c r="CP230" s="81"/>
      <c r="CQ230" s="81"/>
      <c r="CR230" s="81"/>
      <c r="CS230" s="81">
        <v>0.66484830379229642</v>
      </c>
      <c r="CT230" s="81"/>
      <c r="CU230" s="81"/>
      <c r="CV230" s="81"/>
      <c r="CW230" s="81"/>
      <c r="CX230" s="81">
        <v>0.69847007063856692</v>
      </c>
      <c r="CY230" s="81"/>
      <c r="CZ230" s="81"/>
      <c r="DA230" s="81"/>
      <c r="DB230" s="81"/>
      <c r="DC230" s="81">
        <v>0.73892804662210498</v>
      </c>
      <c r="DD230" s="81"/>
      <c r="DE230" s="81"/>
      <c r="DF230" s="81"/>
      <c r="DG230" s="81"/>
      <c r="DH230" s="81">
        <v>0.78272829604474425</v>
      </c>
      <c r="DI230" s="81"/>
      <c r="DJ230" s="81"/>
      <c r="DK230" s="81"/>
      <c r="DL230" s="81"/>
      <c r="DM230" s="81">
        <v>0.80129861511726275</v>
      </c>
      <c r="DN230" s="81"/>
      <c r="DO230" s="81"/>
      <c r="DP230" s="81"/>
      <c r="DQ230" s="81"/>
      <c r="DR230" s="81">
        <v>0.82277531420411287</v>
      </c>
      <c r="DS230" s="81"/>
      <c r="DT230" s="81"/>
      <c r="DU230" s="81"/>
      <c r="DV230" s="81"/>
      <c r="DW230" s="81">
        <v>0.80243068667254269</v>
      </c>
      <c r="DX230" s="81"/>
      <c r="DY230" s="81"/>
      <c r="DZ230" s="81"/>
      <c r="EA230" s="81"/>
      <c r="EB230" s="81">
        <v>0.82265245464338255</v>
      </c>
      <c r="EC230" s="81"/>
      <c r="ED230" s="81"/>
      <c r="EE230" s="81"/>
      <c r="EF230" s="81"/>
      <c r="EG230" s="81">
        <v>0.8261959972844688</v>
      </c>
      <c r="EH230" s="81"/>
      <c r="EI230" s="81"/>
      <c r="EJ230" s="81"/>
      <c r="EK230" s="81"/>
      <c r="EL230" s="81">
        <v>0.84467371499320154</v>
      </c>
      <c r="EM230" s="81"/>
      <c r="EN230" s="81"/>
      <c r="EO230" s="81"/>
      <c r="EP230" s="81"/>
      <c r="EQ230" s="81">
        <v>0.86480292457576091</v>
      </c>
      <c r="ER230" s="81"/>
      <c r="ES230" s="81"/>
      <c r="ET230" s="81"/>
      <c r="EU230" s="81"/>
      <c r="EV230" s="81">
        <v>0.87166808563805975</v>
      </c>
      <c r="EW230" s="81"/>
      <c r="EX230" s="81"/>
      <c r="EY230" s="81"/>
      <c r="EZ230" s="81"/>
      <c r="FA230" s="81">
        <v>0.87820885779908964</v>
      </c>
      <c r="FB230" s="81"/>
      <c r="FC230" s="81"/>
      <c r="FD230" s="81"/>
      <c r="FE230" s="81"/>
      <c r="FF230" s="81">
        <v>0.88897420587136178</v>
      </c>
      <c r="FG230" s="81"/>
      <c r="FH230" s="81"/>
      <c r="FI230" s="81"/>
      <c r="FJ230" s="81"/>
      <c r="FK230" s="81">
        <v>0.90239409201327836</v>
      </c>
      <c r="FL230" s="81"/>
      <c r="FM230" s="81"/>
      <c r="FN230" s="81"/>
      <c r="FO230" s="81"/>
      <c r="FP230" s="81">
        <v>0.91387399962329086</v>
      </c>
      <c r="FQ230" s="81"/>
      <c r="FR230" s="81"/>
      <c r="FS230" s="81"/>
      <c r="FT230" s="81"/>
      <c r="FU230" s="81">
        <v>0.92094345930694832</v>
      </c>
      <c r="FV230" s="81"/>
      <c r="FW230" s="81"/>
      <c r="FX230" s="81"/>
      <c r="FY230" s="81"/>
      <c r="FZ230" s="81">
        <v>0.92380859049488218</v>
      </c>
      <c r="GA230" s="81"/>
      <c r="GB230" s="81"/>
      <c r="GC230" s="81"/>
      <c r="GD230" s="81"/>
      <c r="GE230" s="81">
        <v>0.92987841836545182</v>
      </c>
      <c r="GF230" s="81"/>
      <c r="GG230" s="81"/>
      <c r="GH230" s="81"/>
      <c r="GI230" s="81"/>
      <c r="GJ230" s="81">
        <v>0.9365311889304303</v>
      </c>
      <c r="GK230" s="81"/>
      <c r="GL230" s="81"/>
      <c r="GM230" s="81"/>
      <c r="GN230" s="81"/>
      <c r="GO230" s="81">
        <v>0.94306531224434187</v>
      </c>
      <c r="GP230" s="81"/>
      <c r="GQ230" s="81"/>
      <c r="GR230" s="81"/>
      <c r="GS230" s="81"/>
      <c r="GT230" s="81">
        <v>0.94886218571805925</v>
      </c>
      <c r="GU230" s="81"/>
      <c r="GV230" s="81"/>
      <c r="GW230" s="81"/>
      <c r="GX230" s="81"/>
      <c r="GY230" s="81">
        <v>0.95392476325672559</v>
      </c>
    </row>
    <row r="231" spans="1:207" ht="14.5">
      <c r="A231" s="81" t="s">
        <v>34</v>
      </c>
      <c r="B231" s="81" t="s">
        <v>37</v>
      </c>
      <c r="C231" s="82" t="s">
        <v>20</v>
      </c>
      <c r="D231" s="88">
        <v>45017</v>
      </c>
      <c r="E231" s="88"/>
      <c r="F231" s="7" t="s">
        <v>248</v>
      </c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>
        <v>0.20549785439149229</v>
      </c>
      <c r="BF231" s="81"/>
      <c r="BG231" s="81"/>
      <c r="BH231" s="81"/>
      <c r="BI231" s="81"/>
      <c r="BJ231" s="81">
        <v>0.22290074560189049</v>
      </c>
      <c r="BK231" s="81"/>
      <c r="BL231" s="81"/>
      <c r="BM231" s="81"/>
      <c r="BN231" s="81"/>
      <c r="BO231" s="81">
        <v>0.22980044289127641</v>
      </c>
      <c r="BP231" s="81"/>
      <c r="BQ231" s="81"/>
      <c r="BR231" s="81"/>
      <c r="BS231" s="81"/>
      <c r="BT231" s="81">
        <v>0.23915971818977039</v>
      </c>
      <c r="BU231" s="81"/>
      <c r="BV231" s="81"/>
      <c r="BW231" s="81"/>
      <c r="BX231" s="81"/>
      <c r="BY231" s="81">
        <v>0.24647432400952249</v>
      </c>
      <c r="BZ231" s="81"/>
      <c r="CA231" s="81"/>
      <c r="CB231" s="81"/>
      <c r="CC231" s="81"/>
      <c r="CD231" s="81">
        <v>0.29175391259084432</v>
      </c>
      <c r="CE231" s="81"/>
      <c r="CF231" s="81"/>
      <c r="CG231" s="81"/>
      <c r="CH231" s="81"/>
      <c r="CI231" s="81">
        <v>0.33368685418912708</v>
      </c>
      <c r="CJ231" s="81"/>
      <c r="CK231" s="81"/>
      <c r="CL231" s="81"/>
      <c r="CM231" s="81"/>
      <c r="CN231" s="81">
        <v>0.37194592604450671</v>
      </c>
      <c r="CO231" s="81"/>
      <c r="CP231" s="81"/>
      <c r="CQ231" s="81"/>
      <c r="CR231" s="81"/>
      <c r="CS231" s="81">
        <v>0.43296800645811512</v>
      </c>
      <c r="CT231" s="81"/>
      <c r="CU231" s="81"/>
      <c r="CV231" s="81"/>
      <c r="CW231" s="81"/>
      <c r="CX231" s="81">
        <v>0.47700321148849362</v>
      </c>
      <c r="CY231" s="81"/>
      <c r="CZ231" s="81"/>
      <c r="DA231" s="81"/>
      <c r="DB231" s="81"/>
      <c r="DC231" s="81">
        <v>0.53115182908464975</v>
      </c>
      <c r="DD231" s="81"/>
      <c r="DE231" s="81"/>
      <c r="DF231" s="81"/>
      <c r="DG231" s="81"/>
      <c r="DH231" s="81">
        <v>0.58751445069938479</v>
      </c>
      <c r="DI231" s="81"/>
      <c r="DJ231" s="81"/>
      <c r="DK231" s="81"/>
      <c r="DL231" s="81"/>
      <c r="DM231" s="81">
        <v>0.63720125669096561</v>
      </c>
      <c r="DN231" s="81"/>
      <c r="DO231" s="81"/>
      <c r="DP231" s="81"/>
      <c r="DQ231" s="81"/>
      <c r="DR231" s="81">
        <v>0.67380727498469939</v>
      </c>
      <c r="DS231" s="81"/>
      <c r="DT231" s="81"/>
      <c r="DU231" s="81"/>
      <c r="DV231" s="81"/>
      <c r="DW231" s="81">
        <v>0.63339466730323402</v>
      </c>
      <c r="DX231" s="81"/>
      <c r="DY231" s="81"/>
      <c r="DZ231" s="81"/>
      <c r="EA231" s="81"/>
      <c r="EB231" s="81">
        <v>0.6697520845774847</v>
      </c>
      <c r="EC231" s="81"/>
      <c r="ED231" s="81"/>
      <c r="EE231" s="81"/>
      <c r="EF231" s="81"/>
      <c r="EG231" s="81">
        <v>0.68973575963703604</v>
      </c>
      <c r="EH231" s="81"/>
      <c r="EI231" s="81"/>
      <c r="EJ231" s="81"/>
      <c r="EK231" s="81"/>
      <c r="EL231" s="81">
        <v>0.72165099045981895</v>
      </c>
      <c r="EM231" s="81"/>
      <c r="EN231" s="81"/>
      <c r="EO231" s="81"/>
      <c r="EP231" s="81"/>
      <c r="EQ231" s="81">
        <v>0.75163940324346201</v>
      </c>
      <c r="ER231" s="81"/>
      <c r="ES231" s="81"/>
      <c r="ET231" s="81"/>
      <c r="EU231" s="81"/>
      <c r="EV231" s="81">
        <v>0.7724125609952005</v>
      </c>
      <c r="EW231" s="81"/>
      <c r="EX231" s="81"/>
      <c r="EY231" s="81"/>
      <c r="EZ231" s="81"/>
      <c r="FA231" s="81">
        <v>0.78957119902213435</v>
      </c>
      <c r="FB231" s="81"/>
      <c r="FC231" s="81"/>
      <c r="FD231" s="81"/>
      <c r="FE231" s="81"/>
      <c r="FF231" s="81">
        <v>0.81176786513562726</v>
      </c>
      <c r="FG231" s="81"/>
      <c r="FH231" s="81"/>
      <c r="FI231" s="81"/>
      <c r="FJ231" s="81"/>
      <c r="FK231" s="81">
        <v>0.83669765936988405</v>
      </c>
      <c r="FL231" s="81"/>
      <c r="FM231" s="81"/>
      <c r="FN231" s="81"/>
      <c r="FO231" s="81"/>
      <c r="FP231" s="81">
        <v>0.85790847187663266</v>
      </c>
      <c r="FQ231" s="81"/>
      <c r="FR231" s="81"/>
      <c r="FS231" s="81"/>
      <c r="FT231" s="81"/>
      <c r="FU231" s="81">
        <v>0.87128522233662764</v>
      </c>
      <c r="FV231" s="81"/>
      <c r="FW231" s="81"/>
      <c r="FX231" s="81"/>
      <c r="FY231" s="81"/>
      <c r="FZ231" s="81">
        <v>0.87778587663046681</v>
      </c>
      <c r="GA231" s="81"/>
      <c r="GB231" s="81"/>
      <c r="GC231" s="81"/>
      <c r="GD231" s="81"/>
      <c r="GE231" s="81">
        <v>0.88884085444092575</v>
      </c>
      <c r="GF231" s="81"/>
      <c r="GG231" s="81"/>
      <c r="GH231" s="81"/>
      <c r="GI231" s="81"/>
      <c r="GJ231" s="81">
        <v>0.90039073906356626</v>
      </c>
      <c r="GK231" s="81"/>
      <c r="GL231" s="81"/>
      <c r="GM231" s="81"/>
      <c r="GN231" s="81"/>
      <c r="GO231" s="81">
        <v>0.91139875595304398</v>
      </c>
      <c r="GP231" s="81"/>
      <c r="GQ231" s="81"/>
      <c r="GR231" s="81"/>
      <c r="GS231" s="81"/>
      <c r="GT231" s="81">
        <v>0.92101508100180229</v>
      </c>
      <c r="GU231" s="81"/>
      <c r="GV231" s="81"/>
      <c r="GW231" s="81"/>
      <c r="GX231" s="81"/>
      <c r="GY231" s="81">
        <v>0.92925290458694831</v>
      </c>
    </row>
    <row r="232" spans="1:207" ht="14.5">
      <c r="A232" s="81" t="s">
        <v>34</v>
      </c>
      <c r="B232" s="81" t="s">
        <v>37</v>
      </c>
      <c r="C232" s="82" t="s">
        <v>20</v>
      </c>
      <c r="D232" s="88">
        <v>45017</v>
      </c>
      <c r="E232" s="88"/>
      <c r="F232" s="7" t="s">
        <v>249</v>
      </c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>
        <v>0.40862171443094558</v>
      </c>
      <c r="BF232" s="81"/>
      <c r="BG232" s="81"/>
      <c r="BH232" s="81"/>
      <c r="BI232" s="81"/>
      <c r="BJ232" s="81">
        <v>0.4330730066014612</v>
      </c>
      <c r="BK232" s="81"/>
      <c r="BL232" s="81"/>
      <c r="BM232" s="81"/>
      <c r="BN232" s="81"/>
      <c r="BO232" s="81">
        <v>0.46073810192310849</v>
      </c>
      <c r="BP232" s="81"/>
      <c r="BQ232" s="81"/>
      <c r="BR232" s="81"/>
      <c r="BS232" s="81"/>
      <c r="BT232" s="81">
        <v>0.47833368753587657</v>
      </c>
      <c r="BU232" s="81"/>
      <c r="BV232" s="81"/>
      <c r="BW232" s="81"/>
      <c r="BX232" s="81"/>
      <c r="BY232" s="81">
        <v>0.49720069780174542</v>
      </c>
      <c r="BZ232" s="81"/>
      <c r="CA232" s="81"/>
      <c r="CB232" s="81"/>
      <c r="CC232" s="81"/>
      <c r="CD232" s="81">
        <v>0.4921135387015218</v>
      </c>
      <c r="CE232" s="81"/>
      <c r="CF232" s="81"/>
      <c r="CG232" s="81"/>
      <c r="CH232" s="81"/>
      <c r="CI232" s="81">
        <v>0.53829294810100325</v>
      </c>
      <c r="CJ232" s="81"/>
      <c r="CK232" s="81"/>
      <c r="CL232" s="81"/>
      <c r="CM232" s="81"/>
      <c r="CN232" s="81">
        <v>0.58611069674465721</v>
      </c>
      <c r="CO232" s="81"/>
      <c r="CP232" s="81"/>
      <c r="CQ232" s="81"/>
      <c r="CR232" s="81"/>
      <c r="CS232" s="81">
        <v>0.61767452598198147</v>
      </c>
      <c r="CT232" s="81"/>
      <c r="CU232" s="81"/>
      <c r="CV232" s="81"/>
      <c r="CW232" s="81"/>
      <c r="CX232" s="81">
        <v>0.66940787078322073</v>
      </c>
      <c r="CY232" s="81"/>
      <c r="CZ232" s="81"/>
      <c r="DA232" s="81"/>
      <c r="DB232" s="81"/>
      <c r="DC232" s="81">
        <v>0.70494876827686481</v>
      </c>
      <c r="DD232" s="81"/>
      <c r="DE232" s="81"/>
      <c r="DF232" s="81"/>
      <c r="DG232" s="81"/>
      <c r="DH232" s="81">
        <v>0.74772868576730867</v>
      </c>
      <c r="DI232" s="81"/>
      <c r="DJ232" s="81"/>
      <c r="DK232" s="81"/>
      <c r="DL232" s="81"/>
      <c r="DM232" s="81">
        <v>0.79137196541044197</v>
      </c>
      <c r="DN232" s="81"/>
      <c r="DO232" s="81"/>
      <c r="DP232" s="81"/>
      <c r="DQ232" s="81"/>
      <c r="DR232" s="81">
        <v>0.80392158545920001</v>
      </c>
      <c r="DS232" s="81"/>
      <c r="DT232" s="81"/>
      <c r="DU232" s="81"/>
      <c r="DV232" s="81"/>
      <c r="DW232" s="81">
        <v>0.77757880252203671</v>
      </c>
      <c r="DX232" s="81"/>
      <c r="DY232" s="81"/>
      <c r="DZ232" s="81"/>
      <c r="EA232" s="81"/>
      <c r="EB232" s="81">
        <v>0.81267850566119926</v>
      </c>
      <c r="EC232" s="81"/>
      <c r="ED232" s="81"/>
      <c r="EE232" s="81"/>
      <c r="EF232" s="81"/>
      <c r="EG232" s="81">
        <v>0.82521723998429619</v>
      </c>
      <c r="EH232" s="81"/>
      <c r="EI232" s="81"/>
      <c r="EJ232" s="81"/>
      <c r="EK232" s="81"/>
      <c r="EL232" s="81">
        <v>0.82870670454282447</v>
      </c>
      <c r="EM232" s="81"/>
      <c r="EN232" s="81"/>
      <c r="EO232" s="81"/>
      <c r="EP232" s="81"/>
      <c r="EQ232" s="81">
        <v>0.84710701194572302</v>
      </c>
      <c r="ER232" s="81"/>
      <c r="ES232" s="81"/>
      <c r="ET232" s="81"/>
      <c r="EU232" s="81"/>
      <c r="EV232" s="81">
        <v>0.86706232356584234</v>
      </c>
      <c r="EW232" s="81"/>
      <c r="EX232" s="81"/>
      <c r="EY232" s="81"/>
      <c r="EZ232" s="81"/>
      <c r="FA232" s="81">
        <v>0.87383559546305201</v>
      </c>
      <c r="FB232" s="81"/>
      <c r="FC232" s="81"/>
      <c r="FD232" s="81"/>
      <c r="FE232" s="81"/>
      <c r="FF232" s="81">
        <v>0.88035859556975116</v>
      </c>
      <c r="FG232" s="81"/>
      <c r="FH232" s="81"/>
      <c r="FI232" s="81"/>
      <c r="FJ232" s="81"/>
      <c r="FK232" s="81">
        <v>0.89098630602667039</v>
      </c>
      <c r="FL232" s="81"/>
      <c r="FM232" s="81"/>
      <c r="FN232" s="81"/>
      <c r="FO232" s="81"/>
      <c r="FP232" s="81">
        <v>0.90420748778673654</v>
      </c>
      <c r="FQ232" s="81"/>
      <c r="FR232" s="81"/>
      <c r="FS232" s="81"/>
      <c r="FT232" s="81"/>
      <c r="FU232" s="81">
        <v>0.91549384134437306</v>
      </c>
      <c r="FV232" s="81"/>
      <c r="FW232" s="81"/>
      <c r="FX232" s="81"/>
      <c r="FY232" s="81"/>
      <c r="FZ232" s="81">
        <v>0.92241356150913068</v>
      </c>
      <c r="GA232" s="81"/>
      <c r="GB232" s="81"/>
      <c r="GC232" s="81"/>
      <c r="GD232" s="81"/>
      <c r="GE232" s="81">
        <v>0.92515115001453496</v>
      </c>
      <c r="GF232" s="81"/>
      <c r="GG232" s="81"/>
      <c r="GH232" s="81"/>
      <c r="GI232" s="81"/>
      <c r="GJ232" s="81">
        <v>0.93107186829860211</v>
      </c>
      <c r="GK232" s="81"/>
      <c r="GL232" s="81"/>
      <c r="GM232" s="81"/>
      <c r="GN232" s="81"/>
      <c r="GO232" s="81">
        <v>0.93757504181513107</v>
      </c>
      <c r="GP232" s="81"/>
      <c r="GQ232" s="81"/>
      <c r="GR232" s="81"/>
      <c r="GS232" s="81"/>
      <c r="GT232" s="81">
        <v>0.94396783316423283</v>
      </c>
      <c r="GU232" s="81"/>
      <c r="GV232" s="81"/>
      <c r="GW232" s="81"/>
      <c r="GX232" s="81"/>
      <c r="GY232" s="81">
        <v>0.94964044860929409</v>
      </c>
    </row>
    <row r="233" spans="1:207" ht="14.5">
      <c r="A233" s="81" t="s">
        <v>34</v>
      </c>
      <c r="B233" s="81" t="s">
        <v>37</v>
      </c>
      <c r="C233" s="82" t="s">
        <v>20</v>
      </c>
      <c r="D233" s="88">
        <v>45017</v>
      </c>
      <c r="E233" s="88"/>
      <c r="F233" s="7" t="s">
        <v>250</v>
      </c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>
        <v>0.19309032185697581</v>
      </c>
      <c r="BF233" s="81"/>
      <c r="BG233" s="81"/>
      <c r="BH233" s="81"/>
      <c r="BI233" s="81"/>
      <c r="BJ233" s="81">
        <v>0.21043900969440221</v>
      </c>
      <c r="BK233" s="81"/>
      <c r="BL233" s="81"/>
      <c r="BM233" s="81"/>
      <c r="BN233" s="81"/>
      <c r="BO233" s="81">
        <v>0.22864880008086441</v>
      </c>
      <c r="BP233" s="81"/>
      <c r="BQ233" s="81"/>
      <c r="BR233" s="81"/>
      <c r="BS233" s="81"/>
      <c r="BT233" s="81">
        <v>0.23591861742807541</v>
      </c>
      <c r="BU233" s="81"/>
      <c r="BV233" s="81"/>
      <c r="BW233" s="81"/>
      <c r="BX233" s="81"/>
      <c r="BY233" s="81">
        <v>0.24401695511678101</v>
      </c>
      <c r="BZ233" s="81"/>
      <c r="CA233" s="81"/>
      <c r="CB233" s="81"/>
      <c r="CC233" s="81"/>
      <c r="CD233" s="81">
        <v>0.25061029114872119</v>
      </c>
      <c r="CE233" s="81"/>
      <c r="CF233" s="81"/>
      <c r="CG233" s="81"/>
      <c r="CH233" s="81"/>
      <c r="CI233" s="81">
        <v>0.29532536409442239</v>
      </c>
      <c r="CJ233" s="81"/>
      <c r="CK233" s="81"/>
      <c r="CL233" s="81"/>
      <c r="CM233" s="81"/>
      <c r="CN233" s="81">
        <v>0.33825818681259551</v>
      </c>
      <c r="CO233" s="81"/>
      <c r="CP233" s="81"/>
      <c r="CQ233" s="81"/>
      <c r="CR233" s="81"/>
      <c r="CS233" s="81">
        <v>0.37668375216361871</v>
      </c>
      <c r="CT233" s="81"/>
      <c r="CU233" s="81"/>
      <c r="CV233" s="81"/>
      <c r="CW233" s="81"/>
      <c r="CX233" s="81">
        <v>0.43686642077928778</v>
      </c>
      <c r="CY233" s="81"/>
      <c r="CZ233" s="81"/>
      <c r="DA233" s="81"/>
      <c r="DB233" s="81"/>
      <c r="DC233" s="81">
        <v>0.48263989855598838</v>
      </c>
      <c r="DD233" s="81"/>
      <c r="DE233" s="81"/>
      <c r="DF233" s="81"/>
      <c r="DG233" s="81"/>
      <c r="DH233" s="81">
        <v>0.53752972876676441</v>
      </c>
      <c r="DI233" s="81"/>
      <c r="DJ233" s="81"/>
      <c r="DK233" s="81"/>
      <c r="DL233" s="81"/>
      <c r="DM233" s="81">
        <v>0.59525431352010161</v>
      </c>
      <c r="DN233" s="81"/>
      <c r="DO233" s="81"/>
      <c r="DP233" s="81"/>
      <c r="DQ233" s="81"/>
      <c r="DR233" s="81">
        <v>0.64110827753403443</v>
      </c>
      <c r="DS233" s="81"/>
      <c r="DT233" s="81"/>
      <c r="DU233" s="81"/>
      <c r="DV233" s="81"/>
      <c r="DW233" s="81">
        <v>0.60668545488542236</v>
      </c>
      <c r="DX233" s="81"/>
      <c r="DY233" s="81"/>
      <c r="DZ233" s="81"/>
      <c r="EA233" s="81"/>
      <c r="EB233" s="81">
        <v>0.64282999232207116</v>
      </c>
      <c r="EC233" s="81"/>
      <c r="ED233" s="81"/>
      <c r="EE233" s="81"/>
      <c r="EF233" s="81"/>
      <c r="EG233" s="81">
        <v>0.67324681959429544</v>
      </c>
      <c r="EH233" s="81"/>
      <c r="EI233" s="81"/>
      <c r="EJ233" s="81"/>
      <c r="EK233" s="81"/>
      <c r="EL233" s="81">
        <v>0.69332817093767918</v>
      </c>
      <c r="EM233" s="81"/>
      <c r="EN233" s="81"/>
      <c r="EO233" s="81"/>
      <c r="EP233" s="81"/>
      <c r="EQ233" s="81">
        <v>0.72513041246596555</v>
      </c>
      <c r="ER233" s="81"/>
      <c r="ES233" s="81"/>
      <c r="ET233" s="81"/>
      <c r="EU233" s="81"/>
      <c r="EV233" s="81">
        <v>0.75496257472061146</v>
      </c>
      <c r="EW233" s="81"/>
      <c r="EX233" s="81"/>
      <c r="EY233" s="81"/>
      <c r="EZ233" s="81"/>
      <c r="FA233" s="81">
        <v>0.77562859540040718</v>
      </c>
      <c r="FB233" s="81"/>
      <c r="FC233" s="81"/>
      <c r="FD233" s="81"/>
      <c r="FE233" s="81"/>
      <c r="FF233" s="81">
        <v>0.79266328649256923</v>
      </c>
      <c r="FG233" s="81"/>
      <c r="FH233" s="81"/>
      <c r="FI233" s="81"/>
      <c r="FJ233" s="81"/>
      <c r="FK233" s="81">
        <v>0.81461781785246901</v>
      </c>
      <c r="FL233" s="81"/>
      <c r="FM233" s="81"/>
      <c r="FN233" s="81"/>
      <c r="FO233" s="81"/>
      <c r="FP233" s="81">
        <v>0.83926585877276794</v>
      </c>
      <c r="FQ233" s="81"/>
      <c r="FR233" s="81"/>
      <c r="FS233" s="81"/>
      <c r="FT233" s="81"/>
      <c r="FU233" s="81">
        <v>0.8602105744718499</v>
      </c>
      <c r="FV233" s="81"/>
      <c r="FW233" s="81"/>
      <c r="FX233" s="81"/>
      <c r="FY233" s="81"/>
      <c r="FZ233" s="81">
        <v>0.87338270657447659</v>
      </c>
      <c r="GA233" s="81"/>
      <c r="GB233" s="81"/>
      <c r="GC233" s="81"/>
      <c r="GD233" s="81"/>
      <c r="GE233" s="81">
        <v>0.87969977862161441</v>
      </c>
      <c r="GF233" s="81"/>
      <c r="GG233" s="81"/>
      <c r="GH233" s="81"/>
      <c r="GI233" s="81"/>
      <c r="GJ233" s="81">
        <v>0.89054782447574876</v>
      </c>
      <c r="GK233" s="81"/>
      <c r="GL233" s="81"/>
      <c r="GM233" s="81"/>
      <c r="GN233" s="81"/>
      <c r="GO233" s="81">
        <v>0.90189343771117603</v>
      </c>
      <c r="GP233" s="81"/>
      <c r="GQ233" s="81"/>
      <c r="GR233" s="81"/>
      <c r="GS233" s="81"/>
      <c r="GT233" s="81">
        <v>0.91270766578453422</v>
      </c>
      <c r="GU233" s="81"/>
      <c r="GV233" s="81"/>
      <c r="GW233" s="81"/>
      <c r="GX233" s="81"/>
      <c r="GY233" s="81">
        <v>0.92215138331285373</v>
      </c>
    </row>
    <row r="234" spans="1:207" ht="14.5">
      <c r="A234" s="81" t="s">
        <v>34</v>
      </c>
      <c r="B234" s="81" t="s">
        <v>37</v>
      </c>
      <c r="C234" s="82" t="s">
        <v>20</v>
      </c>
      <c r="D234" s="88">
        <v>45017</v>
      </c>
      <c r="E234" s="88"/>
      <c r="F234" s="7" t="s">
        <v>251</v>
      </c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>
        <v>0.40080007310556781</v>
      </c>
      <c r="BF234" s="81"/>
      <c r="BG234" s="81"/>
      <c r="BH234" s="81"/>
      <c r="BI234" s="81"/>
      <c r="BJ234" s="81">
        <v>0.42341799045250472</v>
      </c>
      <c r="BK234" s="81"/>
      <c r="BL234" s="81"/>
      <c r="BM234" s="81"/>
      <c r="BN234" s="81"/>
      <c r="BO234" s="81">
        <v>0.44331420769910262</v>
      </c>
      <c r="BP234" s="81"/>
      <c r="BQ234" s="81"/>
      <c r="BR234" s="81"/>
      <c r="BS234" s="81"/>
      <c r="BT234" s="81">
        <v>0.46848115047052818</v>
      </c>
      <c r="BU234" s="81"/>
      <c r="BV234" s="81"/>
      <c r="BW234" s="81"/>
      <c r="BX234" s="81"/>
      <c r="BY234" s="81">
        <v>0.486196585459928</v>
      </c>
      <c r="BZ234" s="81"/>
      <c r="CA234" s="81"/>
      <c r="CB234" s="81"/>
      <c r="CC234" s="81"/>
      <c r="CD234" s="81">
        <v>0.50411724740626329</v>
      </c>
      <c r="CE234" s="81"/>
      <c r="CF234" s="81"/>
      <c r="CG234" s="81"/>
      <c r="CH234" s="81"/>
      <c r="CI234" s="81">
        <v>0.49929501215961197</v>
      </c>
      <c r="CJ234" s="81"/>
      <c r="CK234" s="81"/>
      <c r="CL234" s="81"/>
      <c r="CM234" s="81"/>
      <c r="CN234" s="81">
        <v>0.54554475916343492</v>
      </c>
      <c r="CO234" s="81"/>
      <c r="CP234" s="81"/>
      <c r="CQ234" s="81"/>
      <c r="CR234" s="81"/>
      <c r="CS234" s="81">
        <v>0.59278799975261387</v>
      </c>
      <c r="CT234" s="81"/>
      <c r="CU234" s="81"/>
      <c r="CV234" s="81"/>
      <c r="CW234" s="81"/>
      <c r="CX234" s="81">
        <v>0.62353414953695951</v>
      </c>
      <c r="CY234" s="81"/>
      <c r="CZ234" s="81"/>
      <c r="DA234" s="81"/>
      <c r="DB234" s="81"/>
      <c r="DC234" s="81">
        <v>0.6754847985228486</v>
      </c>
      <c r="DD234" s="81"/>
      <c r="DE234" s="81"/>
      <c r="DF234" s="81"/>
      <c r="DG234" s="81"/>
      <c r="DH234" s="81">
        <v>0.71405538612392083</v>
      </c>
      <c r="DI234" s="81"/>
      <c r="DJ234" s="81"/>
      <c r="DK234" s="81"/>
      <c r="DL234" s="81"/>
      <c r="DM234" s="81">
        <v>0.75305762490159256</v>
      </c>
      <c r="DN234" s="81"/>
      <c r="DO234" s="81"/>
      <c r="DP234" s="81"/>
      <c r="DQ234" s="81"/>
      <c r="DR234" s="81">
        <v>0.79598460893975176</v>
      </c>
      <c r="DS234" s="81"/>
      <c r="DT234" s="81"/>
      <c r="DU234" s="81"/>
      <c r="DV234" s="81"/>
      <c r="DW234" s="81">
        <v>0.76372518639439924</v>
      </c>
      <c r="DX234" s="81"/>
      <c r="DY234" s="81"/>
      <c r="DZ234" s="81"/>
      <c r="EA234" s="81"/>
      <c r="EB234" s="81">
        <v>0.79706633033407315</v>
      </c>
      <c r="EC234" s="81"/>
      <c r="ED234" s="81"/>
      <c r="EE234" s="81"/>
      <c r="EF234" s="81"/>
      <c r="EG234" s="81">
        <v>0.81638632092640162</v>
      </c>
      <c r="EH234" s="81"/>
      <c r="EI234" s="81"/>
      <c r="EJ234" s="81"/>
      <c r="EK234" s="81"/>
      <c r="EL234" s="81">
        <v>0.82875803883278931</v>
      </c>
      <c r="EM234" s="81"/>
      <c r="EN234" s="81"/>
      <c r="EO234" s="81"/>
      <c r="EP234" s="81"/>
      <c r="EQ234" s="81">
        <v>0.83222027334203752</v>
      </c>
      <c r="ER234" s="81"/>
      <c r="ES234" s="81"/>
      <c r="ET234" s="81"/>
      <c r="EU234" s="81"/>
      <c r="EV234" s="81">
        <v>0.85051866535682497</v>
      </c>
      <c r="EW234" s="81"/>
      <c r="EX234" s="81"/>
      <c r="EY234" s="81"/>
      <c r="EZ234" s="81"/>
      <c r="FA234" s="81">
        <v>0.87021362137179659</v>
      </c>
      <c r="FB234" s="81"/>
      <c r="FC234" s="81"/>
      <c r="FD234" s="81"/>
      <c r="FE234" s="81"/>
      <c r="FF234" s="81">
        <v>0.87687597203218015</v>
      </c>
      <c r="FG234" s="81"/>
      <c r="FH234" s="81"/>
      <c r="FI234" s="81"/>
      <c r="FJ234" s="81"/>
      <c r="FK234" s="81">
        <v>0.88335695390980862</v>
      </c>
      <c r="FL234" s="81"/>
      <c r="FM234" s="81"/>
      <c r="FN234" s="81"/>
      <c r="FO234" s="81"/>
      <c r="FP234" s="81">
        <v>0.89377654814295149</v>
      </c>
      <c r="FQ234" s="81"/>
      <c r="FR234" s="81"/>
      <c r="FS234" s="81"/>
      <c r="FT234" s="81"/>
      <c r="FU234" s="81">
        <v>0.90671860713889252</v>
      </c>
      <c r="FV234" s="81"/>
      <c r="FW234" s="81"/>
      <c r="FX234" s="81"/>
      <c r="FY234" s="81"/>
      <c r="FZ234" s="81">
        <v>0.9177317818539118</v>
      </c>
      <c r="GA234" s="81"/>
      <c r="GB234" s="81"/>
      <c r="GC234" s="81"/>
      <c r="GD234" s="81"/>
      <c r="GE234" s="81">
        <v>0.92444833245837887</v>
      </c>
      <c r="GF234" s="81"/>
      <c r="GG234" s="81"/>
      <c r="GH234" s="81"/>
      <c r="GI234" s="81"/>
      <c r="GJ234" s="81">
        <v>0.92700587034315196</v>
      </c>
      <c r="GK234" s="81"/>
      <c r="GL234" s="81"/>
      <c r="GM234" s="81"/>
      <c r="GN234" s="81"/>
      <c r="GO234" s="81">
        <v>0.93271697446970325</v>
      </c>
      <c r="GP234" s="81"/>
      <c r="GQ234" s="81"/>
      <c r="GR234" s="81"/>
      <c r="GS234" s="81"/>
      <c r="GT234" s="81">
        <v>0.93901206848805885</v>
      </c>
      <c r="GU234" s="81"/>
      <c r="GV234" s="81"/>
      <c r="GW234" s="81"/>
      <c r="GX234" s="81"/>
      <c r="GY234" s="81">
        <v>0.94521150873204074</v>
      </c>
    </row>
    <row r="235" spans="1:207" ht="14.5">
      <c r="A235" s="81" t="s">
        <v>34</v>
      </c>
      <c r="B235" s="81" t="s">
        <v>37</v>
      </c>
      <c r="C235" s="82" t="s">
        <v>20</v>
      </c>
      <c r="D235" s="88">
        <v>45017</v>
      </c>
      <c r="E235" s="88"/>
      <c r="F235" s="7" t="s">
        <v>252</v>
      </c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>
        <v>0.18879092048086149</v>
      </c>
      <c r="BF235" s="81"/>
      <c r="BG235" s="81"/>
      <c r="BH235" s="81"/>
      <c r="BI235" s="81"/>
      <c r="BJ235" s="81">
        <v>0.20164891780896679</v>
      </c>
      <c r="BK235" s="81"/>
      <c r="BL235" s="81"/>
      <c r="BM235" s="81"/>
      <c r="BN235" s="81"/>
      <c r="BO235" s="81">
        <v>0.21755708069797691</v>
      </c>
      <c r="BP235" s="81"/>
      <c r="BQ235" s="81"/>
      <c r="BR235" s="81"/>
      <c r="BS235" s="81"/>
      <c r="BT235" s="81">
        <v>0.2346125564036054</v>
      </c>
      <c r="BU235" s="81"/>
      <c r="BV235" s="81"/>
      <c r="BW235" s="81"/>
      <c r="BX235" s="81"/>
      <c r="BY235" s="81">
        <v>0.24111570764480789</v>
      </c>
      <c r="BZ235" s="81"/>
      <c r="CA235" s="81"/>
      <c r="CB235" s="81"/>
      <c r="CC235" s="81"/>
      <c r="CD235" s="81">
        <v>0.24894846176736679</v>
      </c>
      <c r="CE235" s="81"/>
      <c r="CF235" s="81"/>
      <c r="CG235" s="81"/>
      <c r="CH235" s="81"/>
      <c r="CI235" s="81">
        <v>0.25576090468792922</v>
      </c>
      <c r="CJ235" s="81"/>
      <c r="CK235" s="81"/>
      <c r="CL235" s="81"/>
      <c r="CM235" s="81"/>
      <c r="CN235" s="81">
        <v>0.30124256487568413</v>
      </c>
      <c r="CO235" s="81"/>
      <c r="CP235" s="81"/>
      <c r="CQ235" s="81"/>
      <c r="CR235" s="81"/>
      <c r="CS235" s="81">
        <v>0.34402661336364793</v>
      </c>
      <c r="CT235" s="81"/>
      <c r="CU235" s="81"/>
      <c r="CV235" s="81"/>
      <c r="CW235" s="81"/>
      <c r="CX235" s="81">
        <v>0.38227465192418331</v>
      </c>
      <c r="CY235" s="81"/>
      <c r="CZ235" s="81"/>
      <c r="DA235" s="81"/>
      <c r="DB235" s="81"/>
      <c r="DC235" s="81">
        <v>0.44272294329498818</v>
      </c>
      <c r="DD235" s="81"/>
      <c r="DE235" s="81"/>
      <c r="DF235" s="81"/>
      <c r="DG235" s="81"/>
      <c r="DH235" s="81">
        <v>0.49042934899095481</v>
      </c>
      <c r="DI235" s="81"/>
      <c r="DJ235" s="81"/>
      <c r="DK235" s="81"/>
      <c r="DL235" s="81"/>
      <c r="DM235" s="81">
        <v>0.5438073094251008</v>
      </c>
      <c r="DN235" s="81"/>
      <c r="DO235" s="81"/>
      <c r="DP235" s="81"/>
      <c r="DQ235" s="81"/>
      <c r="DR235" s="81">
        <v>0.60143932547200796</v>
      </c>
      <c r="DS235" s="81"/>
      <c r="DT235" s="81"/>
      <c r="DU235" s="81"/>
      <c r="DV235" s="81"/>
      <c r="DW235" s="81">
        <v>0.57673250404548226</v>
      </c>
      <c r="DX235" s="81"/>
      <c r="DY235" s="81"/>
      <c r="DZ235" s="81"/>
      <c r="EA235" s="81"/>
      <c r="EB235" s="81">
        <v>0.62390002429777658</v>
      </c>
      <c r="EC235" s="81"/>
      <c r="ED235" s="81"/>
      <c r="EE235" s="81"/>
      <c r="EF235" s="81"/>
      <c r="EG235" s="81">
        <v>0.64769887887552224</v>
      </c>
      <c r="EH235" s="81"/>
      <c r="EI235" s="81"/>
      <c r="EJ235" s="81"/>
      <c r="EK235" s="81"/>
      <c r="EL235" s="81">
        <v>0.67818495650017729</v>
      </c>
      <c r="EM235" s="81"/>
      <c r="EN235" s="81"/>
      <c r="EO235" s="81"/>
      <c r="EP235" s="81"/>
      <c r="EQ235" s="81">
        <v>0.69838619681621816</v>
      </c>
      <c r="ER235" s="81"/>
      <c r="ES235" s="81"/>
      <c r="ET235" s="81"/>
      <c r="EU235" s="81"/>
      <c r="EV235" s="81">
        <v>0.73004254194985452</v>
      </c>
      <c r="EW235" s="81"/>
      <c r="EX235" s="81"/>
      <c r="EY235" s="81"/>
      <c r="EZ235" s="81"/>
      <c r="FA235" s="81">
        <v>0.75962809371065121</v>
      </c>
      <c r="FB235" s="81"/>
      <c r="FC235" s="81"/>
      <c r="FD235" s="81"/>
      <c r="FE235" s="81"/>
      <c r="FF235" s="81">
        <v>0.78015271110090245</v>
      </c>
      <c r="FG235" s="81"/>
      <c r="FH235" s="81"/>
      <c r="FI235" s="81"/>
      <c r="FJ235" s="81"/>
      <c r="FK235" s="81">
        <v>0.79699722369050285</v>
      </c>
      <c r="FL235" s="81"/>
      <c r="FM235" s="81"/>
      <c r="FN235" s="81"/>
      <c r="FO235" s="81"/>
      <c r="FP235" s="81">
        <v>0.81859145587854865</v>
      </c>
      <c r="FQ235" s="81"/>
      <c r="FR235" s="81"/>
      <c r="FS235" s="81"/>
      <c r="FT235" s="81"/>
      <c r="FU235" s="81">
        <v>0.84284274692795513</v>
      </c>
      <c r="FV235" s="81"/>
      <c r="FW235" s="81"/>
      <c r="FX235" s="81"/>
      <c r="FY235" s="81"/>
      <c r="FZ235" s="81">
        <v>0.86341305964385029</v>
      </c>
      <c r="GA235" s="81"/>
      <c r="GB235" s="81"/>
      <c r="GC235" s="81"/>
      <c r="GD235" s="81"/>
      <c r="GE235" s="81">
        <v>0.87630488902514081</v>
      </c>
      <c r="GF235" s="81"/>
      <c r="GG235" s="81"/>
      <c r="GH235" s="81"/>
      <c r="GI235" s="81"/>
      <c r="GJ235" s="81">
        <v>0.88236025647933392</v>
      </c>
      <c r="GK235" s="81"/>
      <c r="GL235" s="81"/>
      <c r="GM235" s="81"/>
      <c r="GN235" s="81"/>
      <c r="GO235" s="81">
        <v>0.89291662978791519</v>
      </c>
      <c r="GP235" s="81"/>
      <c r="GQ235" s="81"/>
      <c r="GR235" s="81"/>
      <c r="GS235" s="81"/>
      <c r="GT235" s="81">
        <v>0.90397604604238857</v>
      </c>
      <c r="GU235" s="81"/>
      <c r="GV235" s="81"/>
      <c r="GW235" s="81"/>
      <c r="GX235" s="81"/>
      <c r="GY235" s="81">
        <v>0.9145232720467773</v>
      </c>
    </row>
    <row r="236" spans="1:207" ht="14.5">
      <c r="A236" s="81" t="s">
        <v>34</v>
      </c>
      <c r="B236" s="81" t="s">
        <v>37</v>
      </c>
      <c r="C236" s="82" t="s">
        <v>20</v>
      </c>
      <c r="D236" s="88">
        <v>45017</v>
      </c>
      <c r="E236" s="88"/>
      <c r="F236" s="7" t="s">
        <v>253</v>
      </c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>
        <v>0.39990692013651219</v>
      </c>
      <c r="BF236" s="81"/>
      <c r="BG236" s="81"/>
      <c r="BH236" s="81"/>
      <c r="BI236" s="81"/>
      <c r="BJ236" s="81">
        <v>0.4169618951461978</v>
      </c>
      <c r="BK236" s="81"/>
      <c r="BL236" s="81"/>
      <c r="BM236" s="81"/>
      <c r="BN236" s="81"/>
      <c r="BO236" s="81">
        <v>0.43710451267983752</v>
      </c>
      <c r="BP236" s="81"/>
      <c r="BQ236" s="81"/>
      <c r="BR236" s="81"/>
      <c r="BS236" s="81"/>
      <c r="BT236" s="81">
        <v>0.45437465043781189</v>
      </c>
      <c r="BU236" s="81"/>
      <c r="BV236" s="81"/>
      <c r="BW236" s="81"/>
      <c r="BX236" s="81"/>
      <c r="BY236" s="81">
        <v>0.48015464304641259</v>
      </c>
      <c r="BZ236" s="81"/>
      <c r="CA236" s="81"/>
      <c r="CB236" s="81"/>
      <c r="CC236" s="81"/>
      <c r="CD236" s="81">
        <v>0.49583243715143249</v>
      </c>
      <c r="CE236" s="81"/>
      <c r="CF236" s="81"/>
      <c r="CG236" s="81"/>
      <c r="CH236" s="81"/>
      <c r="CI236" s="81">
        <v>0.51600315359912519</v>
      </c>
      <c r="CJ236" s="81"/>
      <c r="CK236" s="81"/>
      <c r="CL236" s="81"/>
      <c r="CM236" s="81"/>
      <c r="CN236" s="81">
        <v>0.51180172351077236</v>
      </c>
      <c r="CO236" s="81"/>
      <c r="CP236" s="81"/>
      <c r="CQ236" s="81"/>
      <c r="CR236" s="81"/>
      <c r="CS236" s="81">
        <v>0.55655864504099906</v>
      </c>
      <c r="CT236" s="81"/>
      <c r="CU236" s="81"/>
      <c r="CV236" s="81"/>
      <c r="CW236" s="81"/>
      <c r="CX236" s="81">
        <v>0.59958805601639853</v>
      </c>
      <c r="CY236" s="81"/>
      <c r="CZ236" s="81"/>
      <c r="DA236" s="81"/>
      <c r="DB236" s="81"/>
      <c r="DC236" s="81">
        <v>0.63115891324994566</v>
      </c>
      <c r="DD236" s="81"/>
      <c r="DE236" s="81"/>
      <c r="DF236" s="81"/>
      <c r="DG236" s="81"/>
      <c r="DH236" s="81">
        <v>0.68526574880332014</v>
      </c>
      <c r="DI236" s="81"/>
      <c r="DJ236" s="81"/>
      <c r="DK236" s="81"/>
      <c r="DL236" s="81"/>
      <c r="DM236" s="81">
        <v>0.72656332628531051</v>
      </c>
      <c r="DN236" s="81"/>
      <c r="DO236" s="81"/>
      <c r="DP236" s="81"/>
      <c r="DQ236" s="81"/>
      <c r="DR236" s="81">
        <v>0.75925776242803589</v>
      </c>
      <c r="DS236" s="81"/>
      <c r="DT236" s="81"/>
      <c r="DU236" s="81"/>
      <c r="DV236" s="81"/>
      <c r="DW236" s="81">
        <v>0.72413301923871132</v>
      </c>
      <c r="DX236" s="81"/>
      <c r="DY236" s="81"/>
      <c r="DZ236" s="81"/>
      <c r="EA236" s="81"/>
      <c r="EB236" s="81">
        <v>0.77179725200345595</v>
      </c>
      <c r="EC236" s="81"/>
      <c r="ED236" s="81"/>
      <c r="EE236" s="81"/>
      <c r="EF236" s="81"/>
      <c r="EG236" s="81">
        <v>0.80243191833114502</v>
      </c>
      <c r="EH236" s="81"/>
      <c r="EI236" s="81"/>
      <c r="EJ236" s="81"/>
      <c r="EK236" s="81"/>
      <c r="EL236" s="81">
        <v>0.82152231523235153</v>
      </c>
      <c r="EM236" s="81"/>
      <c r="EN236" s="81"/>
      <c r="EO236" s="81"/>
      <c r="EP236" s="81"/>
      <c r="EQ236" s="81">
        <v>0.8336999132437487</v>
      </c>
      <c r="ER236" s="81"/>
      <c r="ES236" s="81"/>
      <c r="ET236" s="81"/>
      <c r="EU236" s="81"/>
      <c r="EV236" s="81">
        <v>0.83722300602680089</v>
      </c>
      <c r="EW236" s="81"/>
      <c r="EX236" s="81"/>
      <c r="EY236" s="81"/>
      <c r="EZ236" s="81"/>
      <c r="FA236" s="81">
        <v>0.85535076779089181</v>
      </c>
      <c r="FB236" s="81"/>
      <c r="FC236" s="81"/>
      <c r="FD236" s="81"/>
      <c r="FE236" s="81"/>
      <c r="FF236" s="81">
        <v>0.87471429513762211</v>
      </c>
      <c r="FG236" s="81"/>
      <c r="FH236" s="81"/>
      <c r="FI236" s="81"/>
      <c r="FJ236" s="81"/>
      <c r="FK236" s="81">
        <v>0.88126107261684294</v>
      </c>
      <c r="FL236" s="81"/>
      <c r="FM236" s="81"/>
      <c r="FN236" s="81"/>
      <c r="FO236" s="81"/>
      <c r="FP236" s="81">
        <v>0.88771737782247007</v>
      </c>
      <c r="FQ236" s="81"/>
      <c r="FR236" s="81"/>
      <c r="FS236" s="81"/>
      <c r="FT236" s="81"/>
      <c r="FU236" s="81">
        <v>0.89786084137960209</v>
      </c>
      <c r="FV236" s="81"/>
      <c r="FW236" s="81"/>
      <c r="FX236" s="81"/>
      <c r="FY236" s="81"/>
      <c r="FZ236" s="81">
        <v>0.91040347614659967</v>
      </c>
      <c r="GA236" s="81"/>
      <c r="GB236" s="81"/>
      <c r="GC236" s="81"/>
      <c r="GD236" s="81"/>
      <c r="GE236" s="81">
        <v>0.92102478988922842</v>
      </c>
      <c r="GF236" s="81"/>
      <c r="GG236" s="81"/>
      <c r="GH236" s="81"/>
      <c r="GI236" s="81"/>
      <c r="GJ236" s="81">
        <v>0.92744412633072715</v>
      </c>
      <c r="GK236" s="81"/>
      <c r="GL236" s="81"/>
      <c r="GM236" s="81"/>
      <c r="GN236" s="81"/>
      <c r="GO236" s="81">
        <v>0.92974419211593906</v>
      </c>
      <c r="GP236" s="81"/>
      <c r="GQ236" s="81"/>
      <c r="GR236" s="81"/>
      <c r="GS236" s="81"/>
      <c r="GT236" s="81">
        <v>0.93514747700576284</v>
      </c>
      <c r="GU236" s="81"/>
      <c r="GV236" s="81"/>
      <c r="GW236" s="81"/>
      <c r="GX236" s="81"/>
      <c r="GY236" s="81">
        <v>0.94113918155642262</v>
      </c>
    </row>
    <row r="237" spans="1:207" ht="14.5">
      <c r="A237" s="81" t="s">
        <v>34</v>
      </c>
      <c r="B237" s="81" t="s">
        <v>37</v>
      </c>
      <c r="C237" s="82" t="s">
        <v>20</v>
      </c>
      <c r="D237" s="88">
        <v>45017</v>
      </c>
      <c r="E237" s="88"/>
      <c r="F237" s="7" t="s">
        <v>254</v>
      </c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>
        <v>0.18774322279254191</v>
      </c>
      <c r="BF237" s="81"/>
      <c r="BG237" s="81"/>
      <c r="BH237" s="81"/>
      <c r="BI237" s="81"/>
      <c r="BJ237" s="81">
        <v>0.19760407565549429</v>
      </c>
      <c r="BK237" s="81"/>
      <c r="BL237" s="81"/>
      <c r="BM237" s="81"/>
      <c r="BN237" s="81"/>
      <c r="BO237" s="81">
        <v>0.21003490805740069</v>
      </c>
      <c r="BP237" s="81"/>
      <c r="BQ237" s="81"/>
      <c r="BR237" s="81"/>
      <c r="BS237" s="81"/>
      <c r="BT237" s="81">
        <v>0.2245371679526636</v>
      </c>
      <c r="BU237" s="81"/>
      <c r="BV237" s="81"/>
      <c r="BW237" s="81"/>
      <c r="BX237" s="81"/>
      <c r="BY237" s="81">
        <v>0.24131627375615941</v>
      </c>
      <c r="BZ237" s="81"/>
      <c r="CA237" s="81"/>
      <c r="CB237" s="81"/>
      <c r="CC237" s="81"/>
      <c r="CD237" s="81">
        <v>0.2476879714616233</v>
      </c>
      <c r="CE237" s="81"/>
      <c r="CF237" s="81"/>
      <c r="CG237" s="81"/>
      <c r="CH237" s="81"/>
      <c r="CI237" s="81">
        <v>0.25751610354331772</v>
      </c>
      <c r="CJ237" s="81"/>
      <c r="CK237" s="81"/>
      <c r="CL237" s="81"/>
      <c r="CM237" s="81"/>
      <c r="CN237" s="81">
        <v>0.26479377850939079</v>
      </c>
      <c r="CO237" s="81"/>
      <c r="CP237" s="81"/>
      <c r="CQ237" s="81"/>
      <c r="CR237" s="81"/>
      <c r="CS237" s="81">
        <v>0.30989915097826293</v>
      </c>
      <c r="CT237" s="81"/>
      <c r="CU237" s="81"/>
      <c r="CV237" s="81"/>
      <c r="CW237" s="81"/>
      <c r="CX237" s="81">
        <v>0.351594395678755</v>
      </c>
      <c r="CY237" s="81"/>
      <c r="CZ237" s="81"/>
      <c r="DA237" s="81"/>
      <c r="DB237" s="81"/>
      <c r="DC237" s="81">
        <v>0.39040188002675902</v>
      </c>
      <c r="DD237" s="81"/>
      <c r="DE237" s="81"/>
      <c r="DF237" s="81"/>
      <c r="DG237" s="81"/>
      <c r="DH237" s="81">
        <v>0.45215346228803849</v>
      </c>
      <c r="DI237" s="81"/>
      <c r="DJ237" s="81"/>
      <c r="DK237" s="81"/>
      <c r="DL237" s="81"/>
      <c r="DM237" s="81">
        <v>0.50439694080962327</v>
      </c>
      <c r="DN237" s="81"/>
      <c r="DO237" s="81"/>
      <c r="DP237" s="81"/>
      <c r="DQ237" s="81"/>
      <c r="DR237" s="81">
        <v>0.55246770859893735</v>
      </c>
      <c r="DS237" s="81"/>
      <c r="DT237" s="81"/>
      <c r="DU237" s="81"/>
      <c r="DV237" s="81"/>
      <c r="DW237" s="81">
        <v>0.51556246795566374</v>
      </c>
      <c r="DX237" s="81"/>
      <c r="DY237" s="81"/>
      <c r="DZ237" s="81"/>
      <c r="EA237" s="81"/>
      <c r="EB237" s="81">
        <v>0.58567755549694489</v>
      </c>
      <c r="EC237" s="81"/>
      <c r="ED237" s="81"/>
      <c r="EE237" s="81"/>
      <c r="EF237" s="81"/>
      <c r="EG237" s="81">
        <v>0.63119746792844622</v>
      </c>
      <c r="EH237" s="81"/>
      <c r="EI237" s="81"/>
      <c r="EJ237" s="81"/>
      <c r="EK237" s="81"/>
      <c r="EL237" s="81">
        <v>0.65480216860465479</v>
      </c>
      <c r="EM237" s="81"/>
      <c r="EN237" s="81"/>
      <c r="EO237" s="81"/>
      <c r="EP237" s="81"/>
      <c r="EQ237" s="81">
        <v>0.68527103805473011</v>
      </c>
      <c r="ER237" s="81"/>
      <c r="ES237" s="81"/>
      <c r="ET237" s="81"/>
      <c r="EU237" s="81"/>
      <c r="EV237" s="81">
        <v>0.70567726742288728</v>
      </c>
      <c r="EW237" s="81"/>
      <c r="EX237" s="81"/>
      <c r="EY237" s="81"/>
      <c r="EZ237" s="81"/>
      <c r="FA237" s="81">
        <v>0.73706768318286742</v>
      </c>
      <c r="FB237" s="81"/>
      <c r="FC237" s="81"/>
      <c r="FD237" s="81"/>
      <c r="FE237" s="81"/>
      <c r="FF237" s="81">
        <v>0.7663087883357601</v>
      </c>
      <c r="FG237" s="81"/>
      <c r="FH237" s="81"/>
      <c r="FI237" s="81"/>
      <c r="FJ237" s="81"/>
      <c r="FK237" s="81">
        <v>0.78667018123692922</v>
      </c>
      <c r="FL237" s="81"/>
      <c r="FM237" s="81"/>
      <c r="FN237" s="81"/>
      <c r="FO237" s="81"/>
      <c r="FP237" s="81">
        <v>0.80329021867909467</v>
      </c>
      <c r="FQ237" s="81"/>
      <c r="FR237" s="81"/>
      <c r="FS237" s="81"/>
      <c r="FT237" s="81"/>
      <c r="FU237" s="81">
        <v>0.82440492034280755</v>
      </c>
      <c r="FV237" s="81"/>
      <c r="FW237" s="81"/>
      <c r="FX237" s="81"/>
      <c r="FY237" s="81"/>
      <c r="FZ237" s="81">
        <v>0.84809415586330716</v>
      </c>
      <c r="GA237" s="81"/>
      <c r="GB237" s="81"/>
      <c r="GC237" s="81"/>
      <c r="GD237" s="81"/>
      <c r="GE237" s="81">
        <v>0.86812387057346307</v>
      </c>
      <c r="GF237" s="81"/>
      <c r="GG237" s="81"/>
      <c r="GH237" s="81"/>
      <c r="GI237" s="81"/>
      <c r="GJ237" s="81">
        <v>0.88060265915952651</v>
      </c>
      <c r="GK237" s="81"/>
      <c r="GL237" s="81"/>
      <c r="GM237" s="81"/>
      <c r="GN237" s="81"/>
      <c r="GO237" s="81">
        <v>0.88628544279546939</v>
      </c>
      <c r="GP237" s="81"/>
      <c r="GQ237" s="81"/>
      <c r="GR237" s="81"/>
      <c r="GS237" s="81"/>
      <c r="GT237" s="81">
        <v>0.8964135715249234</v>
      </c>
      <c r="GU237" s="81"/>
      <c r="GV237" s="81"/>
      <c r="GW237" s="81"/>
      <c r="GX237" s="81"/>
      <c r="GY237" s="81">
        <v>0.90705475488479981</v>
      </c>
    </row>
    <row r="238" spans="1:207" ht="14.5">
      <c r="A238" s="81" t="s">
        <v>34</v>
      </c>
      <c r="B238" s="81" t="s">
        <v>37</v>
      </c>
      <c r="C238" s="82" t="s">
        <v>20</v>
      </c>
      <c r="D238" s="88">
        <v>45017</v>
      </c>
      <c r="E238" s="88"/>
      <c r="F238" s="7" t="s">
        <v>255</v>
      </c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>
        <v>0.39999759259570877</v>
      </c>
      <c r="BF238" s="81"/>
      <c r="BG238" s="81"/>
      <c r="BH238" s="81"/>
      <c r="BI238" s="81"/>
      <c r="BJ238" s="81">
        <v>0.41863424879109279</v>
      </c>
      <c r="BK238" s="81"/>
      <c r="BL238" s="81"/>
      <c r="BM238" s="81"/>
      <c r="BN238" s="81"/>
      <c r="BO238" s="81">
        <v>0.43262181153665119</v>
      </c>
      <c r="BP238" s="81"/>
      <c r="BQ238" s="81"/>
      <c r="BR238" s="81"/>
      <c r="BS238" s="81"/>
      <c r="BT238" s="81">
        <v>0.45235438654253018</v>
      </c>
      <c r="BU238" s="81"/>
      <c r="BV238" s="81"/>
      <c r="BW238" s="81"/>
      <c r="BX238" s="81"/>
      <c r="BY238" s="81">
        <v>0.46776457395927168</v>
      </c>
      <c r="BZ238" s="81"/>
      <c r="CA238" s="81"/>
      <c r="CB238" s="81"/>
      <c r="CC238" s="81"/>
      <c r="CD238" s="81">
        <v>0.49097178361683858</v>
      </c>
      <c r="CE238" s="81"/>
      <c r="CF238" s="81"/>
      <c r="CG238" s="81"/>
      <c r="CH238" s="81"/>
      <c r="CI238" s="81">
        <v>0.50621553305048028</v>
      </c>
      <c r="CJ238" s="81"/>
      <c r="CK238" s="81"/>
      <c r="CL238" s="81"/>
      <c r="CM238" s="81"/>
      <c r="CN238" s="81">
        <v>0.52777154277920468</v>
      </c>
      <c r="CO238" s="81"/>
      <c r="CP238" s="81"/>
      <c r="CQ238" s="81"/>
      <c r="CR238" s="81"/>
      <c r="CS238" s="81">
        <v>0.52625179370076869</v>
      </c>
      <c r="CT238" s="81"/>
      <c r="CU238" s="81"/>
      <c r="CV238" s="81"/>
      <c r="CW238" s="81"/>
      <c r="CX238" s="81">
        <v>0.5656245693454911</v>
      </c>
      <c r="CY238" s="81"/>
      <c r="CZ238" s="81"/>
      <c r="DA238" s="81"/>
      <c r="DB238" s="81"/>
      <c r="DC238" s="81">
        <v>0.60537534324893882</v>
      </c>
      <c r="DD238" s="81"/>
      <c r="DE238" s="81"/>
      <c r="DF238" s="81"/>
      <c r="DG238" s="81"/>
      <c r="DH238" s="81">
        <v>0.64149205938903431</v>
      </c>
      <c r="DI238" s="81"/>
      <c r="DJ238" s="81"/>
      <c r="DK238" s="81"/>
      <c r="DL238" s="81"/>
      <c r="DM238" s="81">
        <v>0.70006750905413184</v>
      </c>
      <c r="DN238" s="81"/>
      <c r="DO238" s="81"/>
      <c r="DP238" s="81"/>
      <c r="DQ238" s="81"/>
      <c r="DR238" s="81">
        <v>0.73638277936951824</v>
      </c>
      <c r="DS238" s="81"/>
      <c r="DT238" s="81"/>
      <c r="DU238" s="81"/>
      <c r="DV238" s="81"/>
      <c r="DW238" s="81">
        <v>0.68764118690710796</v>
      </c>
      <c r="DX238" s="81"/>
      <c r="DY238" s="81"/>
      <c r="DZ238" s="81"/>
      <c r="EA238" s="81"/>
      <c r="EB238" s="81">
        <v>0.74511151417195176</v>
      </c>
      <c r="EC238" s="81"/>
      <c r="ED238" s="81"/>
      <c r="EE238" s="81"/>
      <c r="EF238" s="81"/>
      <c r="EG238" s="81">
        <v>0.78064378882673258</v>
      </c>
      <c r="EH238" s="81"/>
      <c r="EI238" s="81"/>
      <c r="EJ238" s="81"/>
      <c r="EK238" s="81"/>
      <c r="EL238" s="81">
        <v>0.81109068033960818</v>
      </c>
      <c r="EM238" s="81"/>
      <c r="EN238" s="81"/>
      <c r="EO238" s="81"/>
      <c r="EP238" s="81"/>
      <c r="EQ238" s="81">
        <v>0.82954097436931884</v>
      </c>
      <c r="ER238" s="81"/>
      <c r="ES238" s="81"/>
      <c r="ET238" s="81"/>
      <c r="EU238" s="81"/>
      <c r="EV238" s="81">
        <v>0.84135954401521773</v>
      </c>
      <c r="EW238" s="81"/>
      <c r="EX238" s="81"/>
      <c r="EY238" s="81"/>
      <c r="EZ238" s="81"/>
      <c r="FA238" s="81">
        <v>0.84489111620904989</v>
      </c>
      <c r="FB238" s="81"/>
      <c r="FC238" s="81"/>
      <c r="FD238" s="81"/>
      <c r="FE238" s="81"/>
      <c r="FF238" s="81">
        <v>0.86268660939397068</v>
      </c>
      <c r="FG238" s="81"/>
      <c r="FH238" s="81"/>
      <c r="FI238" s="81"/>
      <c r="FJ238" s="81"/>
      <c r="FK238" s="81">
        <v>0.88145324969507932</v>
      </c>
      <c r="FL238" s="81"/>
      <c r="FM238" s="81"/>
      <c r="FN238" s="81"/>
      <c r="FO238" s="81"/>
      <c r="FP238" s="81">
        <v>0.88774802380215068</v>
      </c>
      <c r="FQ238" s="81"/>
      <c r="FR238" s="81"/>
      <c r="FS238" s="81"/>
      <c r="FT238" s="81"/>
      <c r="FU238" s="81">
        <v>0.89412990269354564</v>
      </c>
      <c r="FV238" s="81"/>
      <c r="FW238" s="81"/>
      <c r="FX238" s="81"/>
      <c r="FY238" s="81"/>
      <c r="FZ238" s="81">
        <v>0.90381876983669918</v>
      </c>
      <c r="GA238" s="81"/>
      <c r="GB238" s="81"/>
      <c r="GC238" s="81"/>
      <c r="GD238" s="81"/>
      <c r="GE238" s="81">
        <v>0.91574947036760868</v>
      </c>
      <c r="GF238" s="81"/>
      <c r="GG238" s="81"/>
      <c r="GH238" s="81"/>
      <c r="GI238" s="81"/>
      <c r="GJ238" s="81">
        <v>0.92577146006634559</v>
      </c>
      <c r="GK238" s="81"/>
      <c r="GL238" s="81"/>
      <c r="GM238" s="81"/>
      <c r="GN238" s="81"/>
      <c r="GO238" s="81">
        <v>0.93175222383495659</v>
      </c>
      <c r="GP238" s="81"/>
      <c r="GQ238" s="81"/>
      <c r="GR238" s="81"/>
      <c r="GS238" s="81"/>
      <c r="GT238" s="81">
        <v>0.93369166060605024</v>
      </c>
      <c r="GU238" s="81"/>
      <c r="GV238" s="81"/>
      <c r="GW238" s="81"/>
      <c r="GX238" s="81"/>
      <c r="GY238" s="81">
        <v>0.93865940783410151</v>
      </c>
    </row>
    <row r="239" spans="1:207" ht="14.5">
      <c r="A239" s="81" t="s">
        <v>34</v>
      </c>
      <c r="B239" s="81" t="s">
        <v>37</v>
      </c>
      <c r="C239" s="82" t="s">
        <v>20</v>
      </c>
      <c r="D239" s="88">
        <v>45017</v>
      </c>
      <c r="E239" s="88"/>
      <c r="F239" s="7" t="s">
        <v>256</v>
      </c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>
        <v>0.19219315636373371</v>
      </c>
      <c r="BF239" s="81"/>
      <c r="BG239" s="81"/>
      <c r="BH239" s="81"/>
      <c r="BI239" s="81"/>
      <c r="BJ239" s="81">
        <v>0.19797973917429881</v>
      </c>
      <c r="BK239" s="81"/>
      <c r="BL239" s="81"/>
      <c r="BM239" s="81"/>
      <c r="BN239" s="81"/>
      <c r="BO239" s="81">
        <v>0.20650586893290521</v>
      </c>
      <c r="BP239" s="81"/>
      <c r="BQ239" s="81"/>
      <c r="BR239" s="81"/>
      <c r="BS239" s="81"/>
      <c r="BT239" s="81">
        <v>0.21868510422954279</v>
      </c>
      <c r="BU239" s="81"/>
      <c r="BV239" s="81"/>
      <c r="BW239" s="81"/>
      <c r="BX239" s="81"/>
      <c r="BY239" s="81">
        <v>0.23127976593801011</v>
      </c>
      <c r="BZ239" s="81"/>
      <c r="CA239" s="81"/>
      <c r="CB239" s="81"/>
      <c r="CC239" s="81"/>
      <c r="CD239" s="81">
        <v>0.24732899530788729</v>
      </c>
      <c r="CE239" s="81"/>
      <c r="CF239" s="81"/>
      <c r="CG239" s="81"/>
      <c r="CH239" s="81"/>
      <c r="CI239" s="81">
        <v>0.25448014595732538</v>
      </c>
      <c r="CJ239" s="81"/>
      <c r="CK239" s="81"/>
      <c r="CL239" s="81"/>
      <c r="CM239" s="81"/>
      <c r="CN239" s="81">
        <v>0.26617721567282421</v>
      </c>
      <c r="CO239" s="81"/>
      <c r="CP239" s="81"/>
      <c r="CQ239" s="81"/>
      <c r="CR239" s="81"/>
      <c r="CS239" s="81">
        <v>0.27561942366064612</v>
      </c>
      <c r="CT239" s="81"/>
      <c r="CU239" s="81"/>
      <c r="CV239" s="81"/>
      <c r="CW239" s="81"/>
      <c r="CX239" s="81">
        <v>0.31963014769889081</v>
      </c>
      <c r="CY239" s="81"/>
      <c r="CZ239" s="81"/>
      <c r="DA239" s="81"/>
      <c r="DB239" s="81"/>
      <c r="DC239" s="81">
        <v>0.36091663233364879</v>
      </c>
      <c r="DD239" s="81"/>
      <c r="DE239" s="81"/>
      <c r="DF239" s="81"/>
      <c r="DG239" s="81"/>
      <c r="DH239" s="81">
        <v>0.40247804738534482</v>
      </c>
      <c r="DI239" s="81"/>
      <c r="DJ239" s="81"/>
      <c r="DK239" s="81"/>
      <c r="DL239" s="81"/>
      <c r="DM239" s="81">
        <v>0.46901954472409141</v>
      </c>
      <c r="DN239" s="81"/>
      <c r="DO239" s="81"/>
      <c r="DP239" s="81"/>
      <c r="DQ239" s="81"/>
      <c r="DR239" s="81">
        <v>0.51813941386188622</v>
      </c>
      <c r="DS239" s="81"/>
      <c r="DT239" s="81"/>
      <c r="DU239" s="81"/>
      <c r="DV239" s="81"/>
      <c r="DW239" s="81">
        <v>0.47728762931001639</v>
      </c>
      <c r="DX239" s="81"/>
      <c r="DY239" s="81"/>
      <c r="DZ239" s="81"/>
      <c r="EA239" s="81"/>
      <c r="EB239" s="81">
        <v>0.53439003279061181</v>
      </c>
      <c r="EC239" s="81"/>
      <c r="ED239" s="81"/>
      <c r="EE239" s="81"/>
      <c r="EF239" s="81"/>
      <c r="EG239" s="81">
        <v>0.5974027152924487</v>
      </c>
      <c r="EH239" s="81"/>
      <c r="EI239" s="81"/>
      <c r="EJ239" s="81"/>
      <c r="EK239" s="81"/>
      <c r="EL239" s="81">
        <v>0.64313149352602572</v>
      </c>
      <c r="EM239" s="81"/>
      <c r="EN239" s="81"/>
      <c r="EO239" s="81"/>
      <c r="EP239" s="81"/>
      <c r="EQ239" s="81">
        <v>0.6659997990104729</v>
      </c>
      <c r="ER239" s="81"/>
      <c r="ES239" s="81"/>
      <c r="ET239" s="81"/>
      <c r="EU239" s="81"/>
      <c r="EV239" s="81">
        <v>0.69632326667324884</v>
      </c>
      <c r="EW239" s="81"/>
      <c r="EX239" s="81"/>
      <c r="EY239" s="81"/>
      <c r="EZ239" s="81"/>
      <c r="FA239" s="81">
        <v>0.71691001855459857</v>
      </c>
      <c r="FB239" s="81"/>
      <c r="FC239" s="81"/>
      <c r="FD239" s="81"/>
      <c r="FE239" s="81"/>
      <c r="FF239" s="81">
        <v>0.74780397257434916</v>
      </c>
      <c r="FG239" s="81"/>
      <c r="FH239" s="81"/>
      <c r="FI239" s="81"/>
      <c r="FJ239" s="81"/>
      <c r="FK239" s="81">
        <v>0.77639103180611369</v>
      </c>
      <c r="FL239" s="81"/>
      <c r="FM239" s="81"/>
      <c r="FN239" s="81"/>
      <c r="FO239" s="81"/>
      <c r="FP239" s="81">
        <v>0.79638915763148332</v>
      </c>
      <c r="FQ239" s="81"/>
      <c r="FR239" s="81"/>
      <c r="FS239" s="81"/>
      <c r="FT239" s="81"/>
      <c r="FU239" s="81">
        <v>0.81261640506440402</v>
      </c>
      <c r="FV239" s="81"/>
      <c r="FW239" s="81"/>
      <c r="FX239" s="81"/>
      <c r="FY239" s="81"/>
      <c r="FZ239" s="81">
        <v>0.83294970229407184</v>
      </c>
      <c r="GA239" s="81"/>
      <c r="GB239" s="81"/>
      <c r="GC239" s="81"/>
      <c r="GD239" s="81"/>
      <c r="GE239" s="81">
        <v>0.85575629616107285</v>
      </c>
      <c r="GF239" s="81"/>
      <c r="GG239" s="81"/>
      <c r="GH239" s="81"/>
      <c r="GI239" s="81"/>
      <c r="GJ239" s="81">
        <v>0.87493919293744826</v>
      </c>
      <c r="GK239" s="81"/>
      <c r="GL239" s="81"/>
      <c r="GM239" s="81"/>
      <c r="GN239" s="81"/>
      <c r="GO239" s="81">
        <v>0.88680022684581994</v>
      </c>
      <c r="GP239" s="81"/>
      <c r="GQ239" s="81"/>
      <c r="GR239" s="81"/>
      <c r="GS239" s="81"/>
      <c r="GT239" s="81">
        <v>0.89195568196702313</v>
      </c>
      <c r="GU239" s="81"/>
      <c r="GV239" s="81"/>
      <c r="GW239" s="81"/>
      <c r="GX239" s="81"/>
      <c r="GY239" s="81">
        <v>0.90147279042262463</v>
      </c>
    </row>
    <row r="240" spans="1:207" ht="14.5">
      <c r="A240" s="81" t="s">
        <v>34</v>
      </c>
      <c r="B240" s="81" t="s">
        <v>37</v>
      </c>
      <c r="C240" s="82" t="s">
        <v>20</v>
      </c>
      <c r="D240" s="88">
        <v>45017</v>
      </c>
      <c r="E240" s="88"/>
      <c r="F240" s="7" t="s">
        <v>257</v>
      </c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>
        <v>0.38016767371224408</v>
      </c>
      <c r="BF240" s="81"/>
      <c r="BG240" s="81"/>
      <c r="BH240" s="81"/>
      <c r="BI240" s="81"/>
      <c r="BJ240" s="81">
        <v>0.42597770519441153</v>
      </c>
      <c r="BK240" s="81"/>
      <c r="BL240" s="81"/>
      <c r="BM240" s="81"/>
      <c r="BN240" s="81"/>
      <c r="BO240" s="81">
        <v>0.44650744789024699</v>
      </c>
      <c r="BP240" s="81"/>
      <c r="BQ240" s="81"/>
      <c r="BR240" s="81"/>
      <c r="BS240" s="81"/>
      <c r="BT240" s="81">
        <v>0.46005605952687451</v>
      </c>
      <c r="BU240" s="81"/>
      <c r="BV240" s="81"/>
      <c r="BW240" s="81"/>
      <c r="BX240" s="81"/>
      <c r="BY240" s="81">
        <v>0.47492206026669609</v>
      </c>
      <c r="BZ240" s="81"/>
      <c r="CA240" s="81"/>
      <c r="CB240" s="81"/>
      <c r="CC240" s="81"/>
      <c r="CD240" s="81">
        <v>0.4826015847674987</v>
      </c>
      <c r="CE240" s="81"/>
      <c r="CF240" s="81"/>
      <c r="CG240" s="81"/>
      <c r="CH240" s="81"/>
      <c r="CI240" s="81">
        <v>0.51037517778059849</v>
      </c>
      <c r="CJ240" s="81"/>
      <c r="CK240" s="81"/>
      <c r="CL240" s="81"/>
      <c r="CM240" s="81"/>
      <c r="CN240" s="81">
        <v>0.52069665526758724</v>
      </c>
      <c r="CO240" s="81"/>
      <c r="CP240" s="81"/>
      <c r="CQ240" s="81"/>
      <c r="CR240" s="81"/>
      <c r="CS240" s="81">
        <v>0.54493174920083942</v>
      </c>
      <c r="CT240" s="81"/>
      <c r="CU240" s="81"/>
      <c r="CV240" s="81"/>
      <c r="CW240" s="81"/>
      <c r="CX240" s="81">
        <v>0.54161781567107359</v>
      </c>
      <c r="CY240" s="81"/>
      <c r="CZ240" s="81"/>
      <c r="DA240" s="81"/>
      <c r="DB240" s="81"/>
      <c r="DC240" s="81">
        <v>0.57570426260583296</v>
      </c>
      <c r="DD240" s="81"/>
      <c r="DE240" s="81"/>
      <c r="DF240" s="81"/>
      <c r="DG240" s="81"/>
      <c r="DH240" s="81">
        <v>0.6143235684529692</v>
      </c>
      <c r="DI240" s="81"/>
      <c r="DJ240" s="81"/>
      <c r="DK240" s="81"/>
      <c r="DL240" s="81"/>
      <c r="DM240" s="81">
        <v>0.65521924567203249</v>
      </c>
      <c r="DN240" s="81"/>
      <c r="DO240" s="81"/>
      <c r="DP240" s="81"/>
      <c r="DQ240" s="81"/>
      <c r="DR240" s="81">
        <v>0.71005878186576399</v>
      </c>
      <c r="DS240" s="81"/>
      <c r="DT240" s="81"/>
      <c r="DU240" s="81"/>
      <c r="DV240" s="81"/>
      <c r="DW240" s="81">
        <v>0.6721451805239792</v>
      </c>
      <c r="DX240" s="81"/>
      <c r="DY240" s="81"/>
      <c r="DZ240" s="81"/>
      <c r="EA240" s="81"/>
      <c r="EB240" s="81">
        <v>0.72457148874670918</v>
      </c>
      <c r="EC240" s="81"/>
      <c r="ED240" s="81"/>
      <c r="EE240" s="81"/>
      <c r="EF240" s="81"/>
      <c r="EG240" s="81">
        <v>0.75928233110025178</v>
      </c>
      <c r="EH240" s="81"/>
      <c r="EI240" s="81"/>
      <c r="EJ240" s="81"/>
      <c r="EK240" s="81"/>
      <c r="EL240" s="81">
        <v>0.7944800767759943</v>
      </c>
      <c r="EM240" s="81"/>
      <c r="EN240" s="81"/>
      <c r="EO240" s="81"/>
      <c r="EP240" s="81"/>
      <c r="EQ240" s="81">
        <v>0.82418647336052075</v>
      </c>
      <c r="ER240" s="81"/>
      <c r="ES240" s="81"/>
      <c r="ET240" s="81"/>
      <c r="EU240" s="81"/>
      <c r="EV240" s="81">
        <v>0.84151915451158865</v>
      </c>
      <c r="EW240" s="81"/>
      <c r="EX240" s="81"/>
      <c r="EY240" s="81"/>
      <c r="EZ240" s="81"/>
      <c r="FA240" s="81">
        <v>0.85269896432666925</v>
      </c>
      <c r="FB240" s="81"/>
      <c r="FC240" s="81"/>
      <c r="FD240" s="81"/>
      <c r="FE240" s="81"/>
      <c r="FF240" s="81">
        <v>0.8562846726402652</v>
      </c>
      <c r="FG240" s="81"/>
      <c r="FH240" s="81"/>
      <c r="FI240" s="81"/>
      <c r="FJ240" s="81"/>
      <c r="FK240" s="81">
        <v>0.87345844701628306</v>
      </c>
      <c r="FL240" s="81"/>
      <c r="FM240" s="81"/>
      <c r="FN240" s="81"/>
      <c r="FO240" s="81"/>
      <c r="FP240" s="81">
        <v>0.89123211264178126</v>
      </c>
      <c r="FQ240" s="81"/>
      <c r="FR240" s="81"/>
      <c r="FS240" s="81"/>
      <c r="FT240" s="81"/>
      <c r="FU240" s="81">
        <v>0.89712741948226626</v>
      </c>
      <c r="FV240" s="81"/>
      <c r="FW240" s="81"/>
      <c r="FX240" s="81"/>
      <c r="FY240" s="81"/>
      <c r="FZ240" s="81">
        <v>0.90339116158439625</v>
      </c>
      <c r="GA240" s="81"/>
      <c r="GB240" s="81"/>
      <c r="GC240" s="81"/>
      <c r="GD240" s="81"/>
      <c r="GE240" s="81">
        <v>0.91239285473707865</v>
      </c>
      <c r="GF240" s="81"/>
      <c r="GG240" s="81"/>
      <c r="GH240" s="81"/>
      <c r="GI240" s="81"/>
      <c r="GJ240" s="81">
        <v>0.92341144894490801</v>
      </c>
      <c r="GK240" s="81"/>
      <c r="GL240" s="81"/>
      <c r="GM240" s="81"/>
      <c r="GN240" s="81"/>
      <c r="GO240" s="81">
        <v>0.93256791171557607</v>
      </c>
      <c r="GP240" s="81"/>
      <c r="GQ240" s="81"/>
      <c r="GR240" s="81"/>
      <c r="GS240" s="81"/>
      <c r="GT240" s="81">
        <v>0.93794698243975061</v>
      </c>
      <c r="GU240" s="81"/>
      <c r="GV240" s="81"/>
      <c r="GW240" s="81"/>
      <c r="GX240" s="81"/>
      <c r="GY240" s="81">
        <v>0.93942281211908563</v>
      </c>
    </row>
    <row r="241" spans="1:207" ht="14.5">
      <c r="A241" s="81" t="s">
        <v>34</v>
      </c>
      <c r="B241" s="81" t="s">
        <v>37</v>
      </c>
      <c r="C241" s="82" t="s">
        <v>20</v>
      </c>
      <c r="D241" s="88">
        <v>45017</v>
      </c>
      <c r="E241" s="88"/>
      <c r="F241" s="7" t="s">
        <v>258</v>
      </c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>
        <v>0.18213293001622191</v>
      </c>
      <c r="BF241" s="81"/>
      <c r="BG241" s="81"/>
      <c r="BH241" s="81"/>
      <c r="BI241" s="81"/>
      <c r="BJ241" s="81">
        <v>0.2044525351815018</v>
      </c>
      <c r="BK241" s="81"/>
      <c r="BL241" s="81"/>
      <c r="BM241" s="81"/>
      <c r="BN241" s="81"/>
      <c r="BO241" s="81">
        <v>0.21138064498196801</v>
      </c>
      <c r="BP241" s="81"/>
      <c r="BQ241" s="81"/>
      <c r="BR241" s="81"/>
      <c r="BS241" s="81"/>
      <c r="BT241" s="81">
        <v>0.22017723503632899</v>
      </c>
      <c r="BU241" s="81"/>
      <c r="BV241" s="81"/>
      <c r="BW241" s="81"/>
      <c r="BX241" s="81"/>
      <c r="BY241" s="81">
        <v>0.22941627664453559</v>
      </c>
      <c r="BZ241" s="81"/>
      <c r="CA241" s="81"/>
      <c r="CB241" s="81"/>
      <c r="CC241" s="81"/>
      <c r="CD241" s="81">
        <v>0.23847963073144349</v>
      </c>
      <c r="CE241" s="81"/>
      <c r="CF241" s="81"/>
      <c r="CG241" s="81"/>
      <c r="CH241" s="81"/>
      <c r="CI241" s="81">
        <v>0.2582719240087778</v>
      </c>
      <c r="CJ241" s="81"/>
      <c r="CK241" s="81"/>
      <c r="CL241" s="81"/>
      <c r="CM241" s="81"/>
      <c r="CN241" s="81">
        <v>0.264701427473443</v>
      </c>
      <c r="CO241" s="81"/>
      <c r="CP241" s="81"/>
      <c r="CQ241" s="81"/>
      <c r="CR241" s="81"/>
      <c r="CS241" s="81">
        <v>0.27961738472161313</v>
      </c>
      <c r="CT241" s="81"/>
      <c r="CU241" s="81"/>
      <c r="CV241" s="81"/>
      <c r="CW241" s="81"/>
      <c r="CX241" s="81">
        <v>0.29045449301267529</v>
      </c>
      <c r="CY241" s="81"/>
      <c r="CZ241" s="81"/>
      <c r="DA241" s="81"/>
      <c r="DB241" s="81"/>
      <c r="DC241" s="81">
        <v>0.33365692575829697</v>
      </c>
      <c r="DD241" s="81"/>
      <c r="DE241" s="81"/>
      <c r="DF241" s="81"/>
      <c r="DG241" s="81"/>
      <c r="DH241" s="81">
        <v>0.37577005708430872</v>
      </c>
      <c r="DI241" s="81"/>
      <c r="DJ241" s="81"/>
      <c r="DK241" s="81"/>
      <c r="DL241" s="81"/>
      <c r="DM241" s="81">
        <v>0.42235464294901798</v>
      </c>
      <c r="DN241" s="81"/>
      <c r="DO241" s="81"/>
      <c r="DP241" s="81"/>
      <c r="DQ241" s="81"/>
      <c r="DR241" s="81">
        <v>0.48623914161986148</v>
      </c>
      <c r="DS241" s="81"/>
      <c r="DT241" s="81"/>
      <c r="DU241" s="81"/>
      <c r="DV241" s="81"/>
      <c r="DW241" s="81">
        <v>0.45545970381524098</v>
      </c>
      <c r="DX241" s="81"/>
      <c r="DY241" s="81"/>
      <c r="DZ241" s="81"/>
      <c r="EA241" s="81"/>
      <c r="EB241" s="81">
        <v>0.51051037626256968</v>
      </c>
      <c r="EC241" s="81"/>
      <c r="ED241" s="81"/>
      <c r="EE241" s="81"/>
      <c r="EF241" s="81"/>
      <c r="EG241" s="81">
        <v>0.55235070251394114</v>
      </c>
      <c r="EH241" s="81"/>
      <c r="EI241" s="81"/>
      <c r="EJ241" s="81"/>
      <c r="EK241" s="81"/>
      <c r="EL241" s="81">
        <v>0.61617841119760952</v>
      </c>
      <c r="EM241" s="81"/>
      <c r="EN241" s="81"/>
      <c r="EO241" s="81"/>
      <c r="EP241" s="81"/>
      <c r="EQ241" s="81">
        <v>0.66150765302258374</v>
      </c>
      <c r="ER241" s="81"/>
      <c r="ES241" s="81"/>
      <c r="ET241" s="81"/>
      <c r="EU241" s="81"/>
      <c r="EV241" s="81">
        <v>0.68305032712515334</v>
      </c>
      <c r="EW241" s="81"/>
      <c r="EX241" s="81"/>
      <c r="EY241" s="81"/>
      <c r="EZ241" s="81"/>
      <c r="FA241" s="81">
        <v>0.71295498730210138</v>
      </c>
      <c r="FB241" s="81"/>
      <c r="FC241" s="81"/>
      <c r="FD241" s="81"/>
      <c r="FE241" s="81"/>
      <c r="FF241" s="81">
        <v>0.73374752164221058</v>
      </c>
      <c r="FG241" s="81"/>
      <c r="FH241" s="81"/>
      <c r="FI241" s="81"/>
      <c r="FJ241" s="81"/>
      <c r="FK241" s="81">
        <v>0.76372531248695263</v>
      </c>
      <c r="FL241" s="81"/>
      <c r="FM241" s="81"/>
      <c r="FN241" s="81"/>
      <c r="FO241" s="81"/>
      <c r="FP241" s="81">
        <v>0.79119292971926714</v>
      </c>
      <c r="FQ241" s="81"/>
      <c r="FR241" s="81"/>
      <c r="FS241" s="81"/>
      <c r="FT241" s="81"/>
      <c r="FU241" s="81">
        <v>0.81059729932804803</v>
      </c>
      <c r="FV241" s="81"/>
      <c r="FW241" s="81"/>
      <c r="FX241" s="81"/>
      <c r="FY241" s="81"/>
      <c r="FZ241" s="81">
        <v>0.82622391095869085</v>
      </c>
      <c r="GA241" s="81"/>
      <c r="GB241" s="81"/>
      <c r="GC241" s="81"/>
      <c r="GD241" s="81"/>
      <c r="GE241" s="81">
        <v>0.84535870467685681</v>
      </c>
      <c r="GF241" s="81"/>
      <c r="GG241" s="81"/>
      <c r="GH241" s="81"/>
      <c r="GI241" s="81"/>
      <c r="GJ241" s="81">
        <v>0.8668183024510655</v>
      </c>
      <c r="GK241" s="81"/>
      <c r="GL241" s="81"/>
      <c r="GM241" s="81"/>
      <c r="GN241" s="81"/>
      <c r="GO241" s="81">
        <v>0.88475318274722892</v>
      </c>
      <c r="GP241" s="81"/>
      <c r="GQ241" s="81"/>
      <c r="GR241" s="81"/>
      <c r="GS241" s="81"/>
      <c r="GT241" s="81">
        <v>0.89575606952534526</v>
      </c>
      <c r="GU241" s="81"/>
      <c r="GV241" s="81"/>
      <c r="GW241" s="81"/>
      <c r="GX241" s="81"/>
      <c r="GY241" s="81">
        <v>0.90021880886523187</v>
      </c>
    </row>
    <row r="242" spans="1:207" ht="14.5">
      <c r="A242" s="81" t="s">
        <v>34</v>
      </c>
      <c r="B242" s="81" t="s">
        <v>37</v>
      </c>
      <c r="C242" s="82" t="s">
        <v>20</v>
      </c>
      <c r="D242" s="88">
        <v>45017</v>
      </c>
      <c r="E242" s="88"/>
      <c r="F242" s="7" t="s">
        <v>259</v>
      </c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>
        <v>0.49208815299708297</v>
      </c>
      <c r="BF242" s="81"/>
      <c r="BG242" s="81"/>
      <c r="BH242" s="81"/>
      <c r="BI242" s="81"/>
      <c r="BJ242" s="81">
        <v>0.57425955970953946</v>
      </c>
      <c r="BK242" s="81"/>
      <c r="BL242" s="81"/>
      <c r="BM242" s="81"/>
      <c r="BN242" s="81"/>
      <c r="BO242" s="81">
        <v>0.65164933596005103</v>
      </c>
      <c r="BP242" s="81"/>
      <c r="BQ242" s="81"/>
      <c r="BR242" s="81"/>
      <c r="BS242" s="81"/>
      <c r="BT242" s="81">
        <v>0.68950279197593267</v>
      </c>
      <c r="BU242" s="81"/>
      <c r="BV242" s="81"/>
      <c r="BW242" s="81"/>
      <c r="BX242" s="81"/>
      <c r="BY242" s="81">
        <v>0.70803184064113123</v>
      </c>
      <c r="BZ242" s="81"/>
      <c r="CA242" s="81"/>
      <c r="CB242" s="81"/>
      <c r="CC242" s="81"/>
      <c r="CD242" s="81">
        <v>0.73980693948137832</v>
      </c>
      <c r="CE242" s="81"/>
      <c r="CF242" s="81"/>
      <c r="CG242" s="81"/>
      <c r="CH242" s="81"/>
      <c r="CI242" s="81">
        <v>0.72291159512984904</v>
      </c>
      <c r="CJ242" s="81"/>
      <c r="CK242" s="81"/>
      <c r="CL242" s="81"/>
      <c r="CM242" s="81"/>
      <c r="CN242" s="81">
        <v>0.76274966696524849</v>
      </c>
      <c r="CO242" s="81"/>
      <c r="CP242" s="81"/>
      <c r="CQ242" s="81"/>
      <c r="CR242" s="81"/>
      <c r="CS242" s="81">
        <v>0.54078073726854325</v>
      </c>
      <c r="CT242" s="81"/>
      <c r="CU242" s="81"/>
      <c r="CV242" s="81"/>
      <c r="CW242" s="81"/>
      <c r="CX242" s="81">
        <v>0.56650466091682461</v>
      </c>
      <c r="CY242" s="81"/>
      <c r="CZ242" s="81"/>
      <c r="DA242" s="81"/>
      <c r="DB242" s="81"/>
      <c r="DC242" s="81">
        <v>0.56255062858196336</v>
      </c>
      <c r="DD242" s="81"/>
      <c r="DE242" s="81"/>
      <c r="DF242" s="81"/>
      <c r="DG242" s="81"/>
      <c r="DH242" s="81">
        <v>0.59590253282338812</v>
      </c>
      <c r="DI242" s="81"/>
      <c r="DJ242" s="81"/>
      <c r="DK242" s="81"/>
      <c r="DL242" s="81"/>
      <c r="DM242" s="81">
        <v>0.64287910402621162</v>
      </c>
      <c r="DN242" s="81"/>
      <c r="DO242" s="81"/>
      <c r="DP242" s="81"/>
      <c r="DQ242" s="81"/>
      <c r="DR242" s="81">
        <v>0.67384773757829386</v>
      </c>
      <c r="DS242" s="81"/>
      <c r="DT242" s="81"/>
      <c r="DU242" s="81"/>
      <c r="DV242" s="81"/>
      <c r="DW242" s="81">
        <v>0.6435933747256134</v>
      </c>
      <c r="DX242" s="81"/>
      <c r="DY242" s="81"/>
      <c r="DZ242" s="81"/>
      <c r="EA242" s="81"/>
      <c r="EB242" s="81">
        <v>0.70507183303345178</v>
      </c>
      <c r="EC242" s="81"/>
      <c r="ED242" s="81"/>
      <c r="EE242" s="81"/>
      <c r="EF242" s="81"/>
      <c r="EG242" s="81">
        <v>0.7482610621877861</v>
      </c>
      <c r="EH242" s="81"/>
      <c r="EI242" s="81"/>
      <c r="EJ242" s="81"/>
      <c r="EK242" s="81"/>
      <c r="EL242" s="81">
        <v>0.77972866144621877</v>
      </c>
      <c r="EM242" s="81"/>
      <c r="EN242" s="81"/>
      <c r="EO242" s="81"/>
      <c r="EP242" s="81"/>
      <c r="EQ242" s="81">
        <v>0.81381222849746515</v>
      </c>
      <c r="ER242" s="81"/>
      <c r="ES242" s="81"/>
      <c r="ET242" s="81"/>
      <c r="EU242" s="81"/>
      <c r="EV242" s="81">
        <v>0.84207258736627655</v>
      </c>
      <c r="EW242" s="81"/>
      <c r="EX242" s="81"/>
      <c r="EY242" s="81"/>
      <c r="EZ242" s="81"/>
      <c r="FA242" s="81">
        <v>0.8576020883783303</v>
      </c>
      <c r="FB242" s="81"/>
      <c r="FC242" s="81"/>
      <c r="FD242" s="81"/>
      <c r="FE242" s="81"/>
      <c r="FF242" s="81">
        <v>0.8679534777913841</v>
      </c>
      <c r="FG242" s="81"/>
      <c r="FH242" s="81"/>
      <c r="FI242" s="81"/>
      <c r="FJ242" s="81"/>
      <c r="FK242" s="81">
        <v>0.87169744135383531</v>
      </c>
      <c r="FL242" s="81"/>
      <c r="FM242" s="81"/>
      <c r="FN242" s="81"/>
      <c r="FO242" s="81"/>
      <c r="FP242" s="81">
        <v>0.88788687619905726</v>
      </c>
      <c r="FQ242" s="81"/>
      <c r="FR242" s="81"/>
      <c r="FS242" s="81"/>
      <c r="FT242" s="81"/>
      <c r="FU242" s="81">
        <v>0.90427592817282298</v>
      </c>
      <c r="FV242" s="81"/>
      <c r="FW242" s="81"/>
      <c r="FX242" s="81"/>
      <c r="FY242" s="81"/>
      <c r="FZ242" s="81">
        <v>0.90974649346415559</v>
      </c>
      <c r="GA242" s="81"/>
      <c r="GB242" s="81"/>
      <c r="GC242" s="81"/>
      <c r="GD242" s="81"/>
      <c r="GE242" s="81">
        <v>0.91584583730707525</v>
      </c>
      <c r="GF242" s="81"/>
      <c r="GG242" s="81"/>
      <c r="GH242" s="81"/>
      <c r="GI242" s="81"/>
      <c r="GJ242" s="81">
        <v>0.92394830964481578</v>
      </c>
      <c r="GK242" s="81"/>
      <c r="GL242" s="81"/>
      <c r="GM242" s="81"/>
      <c r="GN242" s="81"/>
      <c r="GO242" s="81">
        <v>0.93375860731930094</v>
      </c>
      <c r="GP242" s="81"/>
      <c r="GQ242" s="81"/>
      <c r="GR242" s="81"/>
      <c r="GS242" s="81"/>
      <c r="GT242" s="81">
        <v>0.94178202865597804</v>
      </c>
      <c r="GU242" s="81"/>
      <c r="GV242" s="81"/>
      <c r="GW242" s="81"/>
      <c r="GX242" s="81"/>
      <c r="GY242" s="81">
        <v>0.94642677529782759</v>
      </c>
    </row>
    <row r="243" spans="1:207" ht="14.5">
      <c r="A243" s="81" t="s">
        <v>34</v>
      </c>
      <c r="B243" s="81" t="s">
        <v>37</v>
      </c>
      <c r="C243" s="82" t="s">
        <v>20</v>
      </c>
      <c r="D243" s="88">
        <v>45017</v>
      </c>
      <c r="E243" s="88"/>
      <c r="F243" s="7" t="s">
        <v>260</v>
      </c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>
        <v>0.22439930636486111</v>
      </c>
      <c r="BF243" s="81"/>
      <c r="BG243" s="81"/>
      <c r="BH243" s="81"/>
      <c r="BI243" s="81"/>
      <c r="BJ243" s="81">
        <v>0.26818051096921419</v>
      </c>
      <c r="BK243" s="81"/>
      <c r="BL243" s="81"/>
      <c r="BM243" s="81"/>
      <c r="BN243" s="81"/>
      <c r="BO243" s="81">
        <v>0.30843034369167488</v>
      </c>
      <c r="BP243" s="81"/>
      <c r="BQ243" s="81"/>
      <c r="BR243" s="81"/>
      <c r="BS243" s="81"/>
      <c r="BT243" s="81">
        <v>0.32678439673157789</v>
      </c>
      <c r="BU243" s="81"/>
      <c r="BV243" s="81"/>
      <c r="BW243" s="81"/>
      <c r="BX243" s="81"/>
      <c r="BY243" s="81">
        <v>0.3376414776949806</v>
      </c>
      <c r="BZ243" s="81"/>
      <c r="CA243" s="81"/>
      <c r="CB243" s="81"/>
      <c r="CC243" s="81"/>
      <c r="CD243" s="81">
        <v>0.35662329649070013</v>
      </c>
      <c r="CE243" s="81"/>
      <c r="CF243" s="81"/>
      <c r="CG243" s="81"/>
      <c r="CH243" s="81"/>
      <c r="CI243" s="81">
        <v>0.35949020477672478</v>
      </c>
      <c r="CJ243" s="81"/>
      <c r="CK243" s="81"/>
      <c r="CL243" s="81"/>
      <c r="CM243" s="81"/>
      <c r="CN243" s="81">
        <v>0.39085690823457708</v>
      </c>
      <c r="CO243" s="81"/>
      <c r="CP243" s="81"/>
      <c r="CQ243" s="81"/>
      <c r="CR243" s="81"/>
      <c r="CS243" s="81">
        <v>0.27827655544092778</v>
      </c>
      <c r="CT243" s="81"/>
      <c r="CU243" s="81"/>
      <c r="CV243" s="81"/>
      <c r="CW243" s="81"/>
      <c r="CX243" s="81">
        <v>0.29625839702038859</v>
      </c>
      <c r="CY243" s="81"/>
      <c r="CZ243" s="81"/>
      <c r="DA243" s="81"/>
      <c r="DB243" s="81"/>
      <c r="DC243" s="81">
        <v>0.31242193302951943</v>
      </c>
      <c r="DD243" s="81"/>
      <c r="DE243" s="81"/>
      <c r="DF243" s="81"/>
      <c r="DG243" s="81"/>
      <c r="DH243" s="81">
        <v>0.35575862217449272</v>
      </c>
      <c r="DI243" s="81"/>
      <c r="DJ243" s="81"/>
      <c r="DK243" s="81"/>
      <c r="DL243" s="81"/>
      <c r="DM243" s="81">
        <v>0.40662214307317018</v>
      </c>
      <c r="DN243" s="81"/>
      <c r="DO243" s="81"/>
      <c r="DP243" s="81"/>
      <c r="DQ243" s="81"/>
      <c r="DR243" s="81">
        <v>0.44774970533663211</v>
      </c>
      <c r="DS243" s="81"/>
      <c r="DT243" s="81"/>
      <c r="DU243" s="81"/>
      <c r="DV243" s="81"/>
      <c r="DW243" s="81">
        <v>0.42897804817904578</v>
      </c>
      <c r="DX243" s="81"/>
      <c r="DY243" s="81"/>
      <c r="DZ243" s="81"/>
      <c r="EA243" s="81"/>
      <c r="EB243" s="81">
        <v>0.49128870740155017</v>
      </c>
      <c r="EC243" s="81"/>
      <c r="ED243" s="81"/>
      <c r="EE243" s="81"/>
      <c r="EF243" s="81"/>
      <c r="EG243" s="81">
        <v>0.54127045536599649</v>
      </c>
      <c r="EH243" s="81"/>
      <c r="EI243" s="81"/>
      <c r="EJ243" s="81"/>
      <c r="EK243" s="81"/>
      <c r="EL243" s="81">
        <v>0.58045934104291852</v>
      </c>
      <c r="EM243" s="81"/>
      <c r="EN243" s="81"/>
      <c r="EO243" s="81"/>
      <c r="EP243" s="81"/>
      <c r="EQ243" s="81">
        <v>0.64409611086298024</v>
      </c>
      <c r="ER243" s="81"/>
      <c r="ES243" s="81"/>
      <c r="ET243" s="81"/>
      <c r="EU243" s="81"/>
      <c r="EV243" s="81">
        <v>0.68811756683473679</v>
      </c>
      <c r="EW243" s="81"/>
      <c r="EX243" s="81"/>
      <c r="EY243" s="81"/>
      <c r="EZ243" s="81"/>
      <c r="FA243" s="81">
        <v>0.70743746415277653</v>
      </c>
      <c r="FB243" s="81"/>
      <c r="FC243" s="81"/>
      <c r="FD243" s="81"/>
      <c r="FE243" s="81"/>
      <c r="FF243" s="81">
        <v>0.73646467054621523</v>
      </c>
      <c r="FG243" s="81"/>
      <c r="FH243" s="81"/>
      <c r="FI243" s="81"/>
      <c r="FJ243" s="81"/>
      <c r="FK243" s="81">
        <v>0.75732437910173556</v>
      </c>
      <c r="FL243" s="81"/>
      <c r="FM243" s="81"/>
      <c r="FN243" s="81"/>
      <c r="FO243" s="81"/>
      <c r="FP243" s="81">
        <v>0.78575320333449961</v>
      </c>
      <c r="FQ243" s="81"/>
      <c r="FR243" s="81"/>
      <c r="FS243" s="81"/>
      <c r="FT243" s="81"/>
      <c r="FU243" s="81">
        <v>0.81147937685505722</v>
      </c>
      <c r="FV243" s="81"/>
      <c r="FW243" s="81"/>
      <c r="FX243" s="81"/>
      <c r="FY243" s="81"/>
      <c r="FZ243" s="81">
        <v>0.83007690077565599</v>
      </c>
      <c r="GA243" s="81"/>
      <c r="GB243" s="81"/>
      <c r="GC243" s="81"/>
      <c r="GD243" s="81"/>
      <c r="GE243" s="81">
        <v>0.84487776437629114</v>
      </c>
      <c r="GF243" s="81"/>
      <c r="GG243" s="81"/>
      <c r="GH243" s="81"/>
      <c r="GI243" s="81"/>
      <c r="GJ243" s="81">
        <v>0.86236999001476367</v>
      </c>
      <c r="GK243" s="81"/>
      <c r="GL243" s="81"/>
      <c r="GM243" s="81"/>
      <c r="GN243" s="81"/>
      <c r="GO243" s="81">
        <v>0.88197055287050352</v>
      </c>
      <c r="GP243" s="81"/>
      <c r="GQ243" s="81"/>
      <c r="GR243" s="81"/>
      <c r="GS243" s="81"/>
      <c r="GT243" s="81">
        <v>0.8982238614465724</v>
      </c>
      <c r="GU243" s="81"/>
      <c r="GV243" s="81"/>
      <c r="GW243" s="81"/>
      <c r="GX243" s="81"/>
      <c r="GY243" s="81">
        <v>0.90813969723667154</v>
      </c>
    </row>
    <row r="244" spans="1:207" ht="14.5">
      <c r="A244" s="81" t="s">
        <v>34</v>
      </c>
      <c r="B244" s="81" t="s">
        <v>37</v>
      </c>
      <c r="C244" s="82" t="s">
        <v>20</v>
      </c>
      <c r="D244" s="88">
        <v>45017</v>
      </c>
      <c r="E244" s="88"/>
      <c r="F244" s="7" t="s">
        <v>261</v>
      </c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>
        <v>0.33871212753640639</v>
      </c>
      <c r="BF244" s="81"/>
      <c r="BG244" s="81"/>
      <c r="BH244" s="81"/>
      <c r="BI244" s="81"/>
      <c r="BJ244" s="81">
        <v>0.36091523586696572</v>
      </c>
      <c r="BK244" s="81"/>
      <c r="BL244" s="81"/>
      <c r="BM244" s="81"/>
      <c r="BN244" s="81"/>
      <c r="BO244" s="81">
        <v>0.43486504257885461</v>
      </c>
      <c r="BP244" s="81"/>
      <c r="BQ244" s="81"/>
      <c r="BR244" s="81"/>
      <c r="BS244" s="81"/>
      <c r="BT244" s="81">
        <v>0.47935416424184663</v>
      </c>
      <c r="BU244" s="81"/>
      <c r="BV244" s="81"/>
      <c r="BW244" s="81"/>
      <c r="BX244" s="81"/>
      <c r="BY244" s="81">
        <v>0.48855963819088111</v>
      </c>
      <c r="BZ244" s="81"/>
      <c r="CA244" s="81"/>
      <c r="CB244" s="81"/>
      <c r="CC244" s="81"/>
      <c r="CD244" s="81">
        <v>0.49420585576160803</v>
      </c>
      <c r="CE244" s="81"/>
      <c r="CF244" s="81"/>
      <c r="CG244" s="81"/>
      <c r="CH244" s="81"/>
      <c r="CI244" s="81">
        <v>0.5066460728114236</v>
      </c>
      <c r="CJ244" s="81"/>
      <c r="CK244" s="81"/>
      <c r="CL244" s="81"/>
      <c r="CM244" s="81"/>
      <c r="CN244" s="81">
        <v>0.49829158722139832</v>
      </c>
      <c r="CO244" s="81"/>
      <c r="CP244" s="81"/>
      <c r="CQ244" s="81"/>
      <c r="CR244" s="81"/>
      <c r="CS244" s="81">
        <v>0.55403215185879151</v>
      </c>
      <c r="CT244" s="81"/>
      <c r="CU244" s="81"/>
      <c r="CV244" s="81"/>
      <c r="CW244" s="81"/>
      <c r="CX244" s="81">
        <v>0.56859444201666387</v>
      </c>
      <c r="CY244" s="81"/>
      <c r="CZ244" s="81"/>
      <c r="DA244" s="81"/>
      <c r="DB244" s="81"/>
      <c r="DC244" s="81">
        <v>0.58887752232066071</v>
      </c>
      <c r="DD244" s="81"/>
      <c r="DE244" s="81"/>
      <c r="DF244" s="81"/>
      <c r="DG244" s="81"/>
      <c r="DH244" s="81">
        <v>0.59254230799676944</v>
      </c>
      <c r="DI244" s="81"/>
      <c r="DJ244" s="81"/>
      <c r="DK244" s="81"/>
      <c r="DL244" s="81"/>
      <c r="DM244" s="81">
        <v>0.63579156334971909</v>
      </c>
      <c r="DN244" s="81"/>
      <c r="DO244" s="81"/>
      <c r="DP244" s="81"/>
      <c r="DQ244" s="81"/>
      <c r="DR244" s="81">
        <v>0.67323455235570639</v>
      </c>
      <c r="DS244" s="81"/>
      <c r="DT244" s="81"/>
      <c r="DU244" s="81"/>
      <c r="DV244" s="81"/>
      <c r="DW244" s="81">
        <v>0.62814607312167803</v>
      </c>
      <c r="DX244" s="81"/>
      <c r="DY244" s="81"/>
      <c r="DZ244" s="81"/>
      <c r="EA244" s="81"/>
      <c r="EB244" s="81">
        <v>0.69174350334140444</v>
      </c>
      <c r="EC244" s="81"/>
      <c r="ED244" s="81"/>
      <c r="EE244" s="81"/>
      <c r="EF244" s="81"/>
      <c r="EG244" s="81">
        <v>0.74049937008368005</v>
      </c>
      <c r="EH244" s="81"/>
      <c r="EI244" s="81"/>
      <c r="EJ244" s="81"/>
      <c r="EK244" s="81"/>
      <c r="EL244" s="81">
        <v>0.7805957122279531</v>
      </c>
      <c r="EM244" s="81"/>
      <c r="EN244" s="81"/>
      <c r="EO244" s="81"/>
      <c r="EP244" s="81"/>
      <c r="EQ244" s="81">
        <v>0.80725757282171762</v>
      </c>
      <c r="ER244" s="81"/>
      <c r="ES244" s="81"/>
      <c r="ET244" s="81"/>
      <c r="EU244" s="81"/>
      <c r="EV244" s="81">
        <v>0.83917343587651616</v>
      </c>
      <c r="EW244" s="81"/>
      <c r="EX244" s="81"/>
      <c r="EY244" s="81"/>
      <c r="EZ244" s="81"/>
      <c r="FA244" s="81">
        <v>0.86469583746054102</v>
      </c>
      <c r="FB244" s="81"/>
      <c r="FC244" s="81"/>
      <c r="FD244" s="81"/>
      <c r="FE244" s="81"/>
      <c r="FF244" s="81">
        <v>0.87771013446377844</v>
      </c>
      <c r="FG244" s="81"/>
      <c r="FH244" s="81"/>
      <c r="FI244" s="81"/>
      <c r="FJ244" s="81"/>
      <c r="FK244" s="81">
        <v>0.88696591531597135</v>
      </c>
      <c r="FL244" s="81"/>
      <c r="FM244" s="81"/>
      <c r="FN244" s="81"/>
      <c r="FO244" s="81"/>
      <c r="FP244" s="81">
        <v>0.89095350673569629</v>
      </c>
      <c r="FQ244" s="81"/>
      <c r="FR244" s="81"/>
      <c r="FS244" s="81"/>
      <c r="FT244" s="81"/>
      <c r="FU244" s="81">
        <v>0.90562394716184969</v>
      </c>
      <c r="FV244" s="81"/>
      <c r="FW244" s="81"/>
      <c r="FX244" s="81"/>
      <c r="FY244" s="81"/>
      <c r="FZ244" s="81">
        <v>0.92022851627502966</v>
      </c>
      <c r="GA244" s="81"/>
      <c r="GB244" s="81"/>
      <c r="GC244" s="81"/>
      <c r="GD244" s="81"/>
      <c r="GE244" s="81">
        <v>0.9253430213556576</v>
      </c>
      <c r="GF244" s="81"/>
      <c r="GG244" s="81"/>
      <c r="GH244" s="81"/>
      <c r="GI244" s="81"/>
      <c r="GJ244" s="81">
        <v>0.93119348462812068</v>
      </c>
      <c r="GK244" s="81"/>
      <c r="GL244" s="81"/>
      <c r="GM244" s="81"/>
      <c r="GN244" s="81"/>
      <c r="GO244" s="81">
        <v>0.93823570240250131</v>
      </c>
      <c r="GP244" s="81"/>
      <c r="GQ244" s="81"/>
      <c r="GR244" s="81"/>
      <c r="GS244" s="81"/>
      <c r="GT244" s="81">
        <v>0.94658346531803383</v>
      </c>
      <c r="GU244" s="81"/>
      <c r="GV244" s="81"/>
      <c r="GW244" s="81"/>
      <c r="GX244" s="81"/>
      <c r="GY244" s="81">
        <v>0.95324394547587943</v>
      </c>
    </row>
    <row r="245" spans="1:207" ht="14.5">
      <c r="A245" s="81" t="s">
        <v>34</v>
      </c>
      <c r="B245" s="81" t="s">
        <v>37</v>
      </c>
      <c r="C245" s="82" t="s">
        <v>20</v>
      </c>
      <c r="D245" s="88">
        <v>45017</v>
      </c>
      <c r="E245" s="88"/>
      <c r="F245" s="7" t="s">
        <v>262</v>
      </c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>
        <v>0.15621813882133651</v>
      </c>
      <c r="BF245" s="81"/>
      <c r="BG245" s="81"/>
      <c r="BH245" s="81"/>
      <c r="BI245" s="81"/>
      <c r="BJ245" s="81">
        <v>0.16303166202082681</v>
      </c>
      <c r="BK245" s="81"/>
      <c r="BL245" s="81"/>
      <c r="BM245" s="81"/>
      <c r="BN245" s="81"/>
      <c r="BO245" s="81">
        <v>0.19997107046761531</v>
      </c>
      <c r="BP245" s="81"/>
      <c r="BQ245" s="81"/>
      <c r="BR245" s="81"/>
      <c r="BS245" s="81"/>
      <c r="BT245" s="81">
        <v>0.2241320192643437</v>
      </c>
      <c r="BU245" s="81"/>
      <c r="BV245" s="81"/>
      <c r="BW245" s="81"/>
      <c r="BX245" s="81"/>
      <c r="BY245" s="81">
        <v>0.2270473215382387</v>
      </c>
      <c r="BZ245" s="81"/>
      <c r="CA245" s="81"/>
      <c r="CB245" s="81"/>
      <c r="CC245" s="81"/>
      <c r="CD245" s="81">
        <v>0.2318425513046182</v>
      </c>
      <c r="CE245" s="81"/>
      <c r="CF245" s="81"/>
      <c r="CG245" s="81"/>
      <c r="CH245" s="81"/>
      <c r="CI245" s="81">
        <v>0.2403909286416932</v>
      </c>
      <c r="CJ245" s="81"/>
      <c r="CK245" s="81"/>
      <c r="CL245" s="81"/>
      <c r="CM245" s="81"/>
      <c r="CN245" s="81">
        <v>0.24661984148971419</v>
      </c>
      <c r="CO245" s="81"/>
      <c r="CP245" s="81"/>
      <c r="CQ245" s="81"/>
      <c r="CR245" s="81"/>
      <c r="CS245" s="81">
        <v>0.28455703288769968</v>
      </c>
      <c r="CT245" s="81"/>
      <c r="CU245" s="81"/>
      <c r="CV245" s="81"/>
      <c r="CW245" s="81"/>
      <c r="CX245" s="81">
        <v>0.29891681012910032</v>
      </c>
      <c r="CY245" s="81"/>
      <c r="CZ245" s="81"/>
      <c r="DA245" s="81"/>
      <c r="DB245" s="81"/>
      <c r="DC245" s="81">
        <v>0.31801178390981488</v>
      </c>
      <c r="DD245" s="81"/>
      <c r="DE245" s="81"/>
      <c r="DF245" s="81"/>
      <c r="DG245" s="81"/>
      <c r="DH245" s="81">
        <v>0.34148274679802648</v>
      </c>
      <c r="DI245" s="81"/>
      <c r="DJ245" s="81"/>
      <c r="DK245" s="81"/>
      <c r="DL245" s="81"/>
      <c r="DM245" s="81">
        <v>0.394248584668911</v>
      </c>
      <c r="DN245" s="81"/>
      <c r="DO245" s="81"/>
      <c r="DP245" s="81"/>
      <c r="DQ245" s="81"/>
      <c r="DR245" s="81">
        <v>0.43947215333980472</v>
      </c>
      <c r="DS245" s="81"/>
      <c r="DT245" s="81"/>
      <c r="DU245" s="81"/>
      <c r="DV245" s="81"/>
      <c r="DW245" s="81">
        <v>0.41425679068118171</v>
      </c>
      <c r="DX245" s="81"/>
      <c r="DY245" s="81"/>
      <c r="DZ245" s="81"/>
      <c r="EA245" s="81"/>
      <c r="EB245" s="81">
        <v>0.48182951477852137</v>
      </c>
      <c r="EC245" s="81"/>
      <c r="ED245" s="81"/>
      <c r="EE245" s="81"/>
      <c r="EF245" s="81"/>
      <c r="EG245" s="81">
        <v>0.53815101687533784</v>
      </c>
      <c r="EH245" s="81"/>
      <c r="EI245" s="81"/>
      <c r="EJ245" s="81"/>
      <c r="EK245" s="81"/>
      <c r="EL245" s="81">
        <v>0.5872433833553351</v>
      </c>
      <c r="EM245" s="81"/>
      <c r="EN245" s="81"/>
      <c r="EO245" s="81"/>
      <c r="EP245" s="81"/>
      <c r="EQ245" s="81">
        <v>0.62225839410613681</v>
      </c>
      <c r="ER245" s="81"/>
      <c r="ES245" s="81"/>
      <c r="ET245" s="81"/>
      <c r="EU245" s="81"/>
      <c r="EV245" s="81">
        <v>0.68399350526503089</v>
      </c>
      <c r="EW245" s="81"/>
      <c r="EX245" s="81"/>
      <c r="EY245" s="81"/>
      <c r="EZ245" s="81"/>
      <c r="FA245" s="81">
        <v>0.72498490156638029</v>
      </c>
      <c r="FB245" s="81"/>
      <c r="FC245" s="81"/>
      <c r="FD245" s="81"/>
      <c r="FE245" s="81"/>
      <c r="FF245" s="81">
        <v>0.74106388747371621</v>
      </c>
      <c r="FG245" s="81"/>
      <c r="FH245" s="81"/>
      <c r="FI245" s="81"/>
      <c r="FJ245" s="81"/>
      <c r="FK245" s="81">
        <v>0.76829139294326998</v>
      </c>
      <c r="FL245" s="81"/>
      <c r="FM245" s="81"/>
      <c r="FN245" s="81"/>
      <c r="FO245" s="81"/>
      <c r="FP245" s="81">
        <v>0.78867999943883815</v>
      </c>
      <c r="FQ245" s="81"/>
      <c r="FR245" s="81"/>
      <c r="FS245" s="81"/>
      <c r="FT245" s="81"/>
      <c r="FU245" s="81">
        <v>0.81451137128797402</v>
      </c>
      <c r="FV245" s="81"/>
      <c r="FW245" s="81"/>
      <c r="FX245" s="81"/>
      <c r="FY245" s="81"/>
      <c r="FZ245" s="81">
        <v>0.83762523633662911</v>
      </c>
      <c r="GA245" s="81"/>
      <c r="GB245" s="81"/>
      <c r="GC245" s="81"/>
      <c r="GD245" s="81"/>
      <c r="GE245" s="81">
        <v>0.85509833184428707</v>
      </c>
      <c r="GF245" s="81"/>
      <c r="GG245" s="81"/>
      <c r="GH245" s="81"/>
      <c r="GI245" s="81"/>
      <c r="GJ245" s="81">
        <v>0.86879551327390059</v>
      </c>
      <c r="GK245" s="81"/>
      <c r="GL245" s="81"/>
      <c r="GM245" s="81"/>
      <c r="GN245" s="81"/>
      <c r="GO245" s="81">
        <v>0.88417010675352448</v>
      </c>
      <c r="GP245" s="81"/>
      <c r="GQ245" s="81"/>
      <c r="GR245" s="81"/>
      <c r="GS245" s="81"/>
      <c r="GT245" s="81">
        <v>0.90137330836845508</v>
      </c>
      <c r="GU245" s="81"/>
      <c r="GV245" s="81"/>
      <c r="GW245" s="81"/>
      <c r="GX245" s="81"/>
      <c r="GY245" s="81">
        <v>0.91544159824698779</v>
      </c>
    </row>
    <row r="246" spans="1:207" ht="14.5">
      <c r="A246" s="81" t="s">
        <v>34</v>
      </c>
      <c r="B246" s="81" t="s">
        <v>37</v>
      </c>
      <c r="C246" s="82" t="s">
        <v>20</v>
      </c>
      <c r="D246" s="88">
        <v>45017</v>
      </c>
      <c r="E246" s="88"/>
      <c r="F246" s="7" t="s">
        <v>263</v>
      </c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>
        <v>0.34460329968604198</v>
      </c>
      <c r="BF246" s="81"/>
      <c r="BG246" s="81"/>
      <c r="BH246" s="81"/>
      <c r="BI246" s="81"/>
      <c r="BJ246" s="81">
        <v>0.36523229981647831</v>
      </c>
      <c r="BK246" s="81"/>
      <c r="BL246" s="81"/>
      <c r="BM246" s="81"/>
      <c r="BN246" s="81"/>
      <c r="BO246" s="81">
        <v>0.36324652886196629</v>
      </c>
      <c r="BP246" s="81"/>
      <c r="BQ246" s="81"/>
      <c r="BR246" s="81"/>
      <c r="BS246" s="81"/>
      <c r="BT246" s="81">
        <v>0.45035621590431019</v>
      </c>
      <c r="BU246" s="81"/>
      <c r="BV246" s="81"/>
      <c r="BW246" s="81"/>
      <c r="BX246" s="81"/>
      <c r="BY246" s="81">
        <v>0.4796435145428618</v>
      </c>
      <c r="BZ246" s="81"/>
      <c r="CA246" s="81"/>
      <c r="CB246" s="81"/>
      <c r="CC246" s="81"/>
      <c r="CD246" s="81">
        <v>0.48079607323286699</v>
      </c>
      <c r="CE246" s="81"/>
      <c r="CF246" s="81"/>
      <c r="CG246" s="81"/>
      <c r="CH246" s="81"/>
      <c r="CI246" s="81">
        <v>0.4982337574635185</v>
      </c>
      <c r="CJ246" s="81"/>
      <c r="CK246" s="81"/>
      <c r="CL246" s="81"/>
      <c r="CM246" s="81"/>
      <c r="CN246" s="81">
        <v>0.5377953429331509</v>
      </c>
      <c r="CO246" s="81"/>
      <c r="CP246" s="81"/>
      <c r="CQ246" s="81"/>
      <c r="CR246" s="81"/>
      <c r="CS246" s="81">
        <v>0.52603920752673539</v>
      </c>
      <c r="CT246" s="81"/>
      <c r="CU246" s="81"/>
      <c r="CV246" s="81"/>
      <c r="CW246" s="81"/>
      <c r="CX246" s="81">
        <v>0.59146737876701316</v>
      </c>
      <c r="CY246" s="81"/>
      <c r="CZ246" s="81"/>
      <c r="DA246" s="81"/>
      <c r="DB246" s="81"/>
      <c r="DC246" s="81">
        <v>0.58666763686637624</v>
      </c>
      <c r="DD246" s="81"/>
      <c r="DE246" s="81"/>
      <c r="DF246" s="81"/>
      <c r="DG246" s="81"/>
      <c r="DH246" s="81">
        <v>0.61775411147910964</v>
      </c>
      <c r="DI246" s="81"/>
      <c r="DJ246" s="81"/>
      <c r="DK246" s="81"/>
      <c r="DL246" s="81"/>
      <c r="DM246" s="81">
        <v>0.63913638575893927</v>
      </c>
      <c r="DN246" s="81"/>
      <c r="DO246" s="81"/>
      <c r="DP246" s="81"/>
      <c r="DQ246" s="81"/>
      <c r="DR246" s="81">
        <v>0.67773806054101093</v>
      </c>
      <c r="DS246" s="81"/>
      <c r="DT246" s="81"/>
      <c r="DU246" s="81"/>
      <c r="DV246" s="81"/>
      <c r="DW246" s="81">
        <v>0.63165713788567335</v>
      </c>
      <c r="DX246" s="81"/>
      <c r="DY246" s="81"/>
      <c r="DZ246" s="81"/>
      <c r="EA246" s="81"/>
      <c r="EB246" s="81">
        <v>0.69227746025884085</v>
      </c>
      <c r="EC246" s="81"/>
      <c r="ED246" s="81"/>
      <c r="EE246" s="81"/>
      <c r="EF246" s="81"/>
      <c r="EG246" s="81">
        <v>0.73729927665391781</v>
      </c>
      <c r="EH246" s="81"/>
      <c r="EI246" s="81"/>
      <c r="EJ246" s="81"/>
      <c r="EK246" s="81"/>
      <c r="EL246" s="81">
        <v>0.78417563962928538</v>
      </c>
      <c r="EM246" s="81"/>
      <c r="EN246" s="81"/>
      <c r="EO246" s="81"/>
      <c r="EP246" s="81"/>
      <c r="EQ246" s="81">
        <v>0.81928309889548989</v>
      </c>
      <c r="ER246" s="81"/>
      <c r="ES246" s="81"/>
      <c r="ET246" s="81"/>
      <c r="EU246" s="81"/>
      <c r="EV246" s="81">
        <v>0.84110703471421111</v>
      </c>
      <c r="EW246" s="81"/>
      <c r="EX246" s="81"/>
      <c r="EY246" s="81"/>
      <c r="EZ246" s="81"/>
      <c r="FA246" s="81">
        <v>0.86936215510861414</v>
      </c>
      <c r="FB246" s="81"/>
      <c r="FC246" s="81"/>
      <c r="FD246" s="81"/>
      <c r="FE246" s="81"/>
      <c r="FF246" s="81">
        <v>0.89078223703269221</v>
      </c>
      <c r="FG246" s="81"/>
      <c r="FH246" s="81"/>
      <c r="FI246" s="81"/>
      <c r="FJ246" s="81"/>
      <c r="FK246" s="81">
        <v>0.90077396892288109</v>
      </c>
      <c r="FL246" s="81"/>
      <c r="FM246" s="81"/>
      <c r="FN246" s="81"/>
      <c r="FO246" s="81"/>
      <c r="FP246" s="81">
        <v>0.9087253931547028</v>
      </c>
      <c r="FQ246" s="81"/>
      <c r="FR246" s="81"/>
      <c r="FS246" s="81"/>
      <c r="FT246" s="81"/>
      <c r="FU246" s="81">
        <v>0.91291884436760395</v>
      </c>
      <c r="FV246" s="81"/>
      <c r="FW246" s="81"/>
      <c r="FX246" s="81"/>
      <c r="FY246" s="81"/>
      <c r="FZ246" s="81">
        <v>0.92536140896625507</v>
      </c>
      <c r="GA246" s="81"/>
      <c r="GB246" s="81"/>
      <c r="GC246" s="81"/>
      <c r="GD246" s="81"/>
      <c r="GE246" s="81">
        <v>0.93777226566504179</v>
      </c>
      <c r="GF246" s="81"/>
      <c r="GG246" s="81"/>
      <c r="GH246" s="81"/>
      <c r="GI246" s="81"/>
      <c r="GJ246" s="81">
        <v>0.94267758159766801</v>
      </c>
      <c r="GK246" s="81"/>
      <c r="GL246" s="81"/>
      <c r="GM246" s="81"/>
      <c r="GN246" s="81"/>
      <c r="GO246" s="81">
        <v>0.94811095200542017</v>
      </c>
      <c r="GP246" s="81"/>
      <c r="GQ246" s="81"/>
      <c r="GR246" s="81"/>
      <c r="GS246" s="81"/>
      <c r="GT246" s="81">
        <v>0.95398572024279571</v>
      </c>
      <c r="GU246" s="81"/>
      <c r="GV246" s="81"/>
      <c r="GW246" s="81"/>
      <c r="GX246" s="81"/>
      <c r="GY246" s="81">
        <v>0.96066926882710912</v>
      </c>
    </row>
    <row r="247" spans="1:207" ht="14.5">
      <c r="A247" s="81" t="s">
        <v>34</v>
      </c>
      <c r="B247" s="81" t="s">
        <v>37</v>
      </c>
      <c r="C247" s="82" t="s">
        <v>20</v>
      </c>
      <c r="D247" s="88">
        <v>45017</v>
      </c>
      <c r="E247" s="88"/>
      <c r="F247" s="7" t="s">
        <v>264</v>
      </c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>
        <v>0.15760441292356189</v>
      </c>
      <c r="BF247" s="81"/>
      <c r="BG247" s="81"/>
      <c r="BH247" s="81"/>
      <c r="BI247" s="81"/>
      <c r="BJ247" s="81">
        <v>0.1623925432241862</v>
      </c>
      <c r="BK247" s="81"/>
      <c r="BL247" s="81"/>
      <c r="BM247" s="81"/>
      <c r="BN247" s="81"/>
      <c r="BO247" s="81">
        <v>0.15690376569037659</v>
      </c>
      <c r="BP247" s="81"/>
      <c r="BQ247" s="81"/>
      <c r="BR247" s="81"/>
      <c r="BS247" s="81"/>
      <c r="BT247" s="81">
        <v>0.20023494846996129</v>
      </c>
      <c r="BU247" s="81"/>
      <c r="BV247" s="81"/>
      <c r="BW247" s="81"/>
      <c r="BX247" s="81"/>
      <c r="BY247" s="81">
        <v>0.21908676031321581</v>
      </c>
      <c r="BZ247" s="81"/>
      <c r="CA247" s="81"/>
      <c r="CB247" s="81"/>
      <c r="CC247" s="81"/>
      <c r="CD247" s="81">
        <v>0.21870319057805601</v>
      </c>
      <c r="CE247" s="81"/>
      <c r="CF247" s="81"/>
      <c r="CG247" s="81"/>
      <c r="CH247" s="81"/>
      <c r="CI247" s="81">
        <v>0.2277234995959744</v>
      </c>
      <c r="CJ247" s="81"/>
      <c r="CK247" s="81"/>
      <c r="CL247" s="81"/>
      <c r="CM247" s="81"/>
      <c r="CN247" s="81">
        <v>0.25207398371422007</v>
      </c>
      <c r="CO247" s="81"/>
      <c r="CP247" s="81"/>
      <c r="CQ247" s="81"/>
      <c r="CR247" s="81"/>
      <c r="CS247" s="81">
        <v>0.26044098019706019</v>
      </c>
      <c r="CT247" s="81"/>
      <c r="CU247" s="81"/>
      <c r="CV247" s="81"/>
      <c r="CW247" s="81"/>
      <c r="CX247" s="81">
        <v>0.30660393845551592</v>
      </c>
      <c r="CY247" s="81"/>
      <c r="CZ247" s="81"/>
      <c r="DA247" s="81"/>
      <c r="DB247" s="81"/>
      <c r="DC247" s="81">
        <v>0.31508305640730411</v>
      </c>
      <c r="DD247" s="81"/>
      <c r="DE247" s="81"/>
      <c r="DF247" s="81"/>
      <c r="DG247" s="81"/>
      <c r="DH247" s="81">
        <v>0.34444497075550268</v>
      </c>
      <c r="DI247" s="81"/>
      <c r="DJ247" s="81"/>
      <c r="DK247" s="81"/>
      <c r="DL247" s="81"/>
      <c r="DM247" s="81">
        <v>0.38327801624547791</v>
      </c>
      <c r="DN247" s="81"/>
      <c r="DO247" s="81"/>
      <c r="DP247" s="81"/>
      <c r="DQ247" s="81"/>
      <c r="DR247" s="81">
        <v>0.43069831614088427</v>
      </c>
      <c r="DS247" s="81"/>
      <c r="DT247" s="81"/>
      <c r="DU247" s="81"/>
      <c r="DV247" s="81"/>
      <c r="DW247" s="81">
        <v>0.41670626667628452</v>
      </c>
      <c r="DX247" s="81"/>
      <c r="DY247" s="81"/>
      <c r="DZ247" s="81"/>
      <c r="EA247" s="81"/>
      <c r="EB247" s="81">
        <v>0.48625580039434457</v>
      </c>
      <c r="EC247" s="81"/>
      <c r="ED247" s="81"/>
      <c r="EE247" s="81"/>
      <c r="EF247" s="81"/>
      <c r="EG247" s="81">
        <v>0.54229391525185922</v>
      </c>
      <c r="EH247" s="81"/>
      <c r="EI247" s="81"/>
      <c r="EJ247" s="81"/>
      <c r="EK247" s="81"/>
      <c r="EL247" s="81">
        <v>0.59993428627444723</v>
      </c>
      <c r="EM247" s="81"/>
      <c r="EN247" s="81"/>
      <c r="EO247" s="81"/>
      <c r="EP247" s="81"/>
      <c r="EQ247" s="81">
        <v>0.64748877698321816</v>
      </c>
      <c r="ER247" s="81"/>
      <c r="ES247" s="81"/>
      <c r="ET247" s="81"/>
      <c r="EU247" s="81"/>
      <c r="EV247" s="81">
        <v>0.67813148192655337</v>
      </c>
      <c r="EW247" s="81"/>
      <c r="EX247" s="81"/>
      <c r="EY247" s="81"/>
      <c r="EZ247" s="81"/>
      <c r="FA247" s="81">
        <v>0.73503318659127803</v>
      </c>
      <c r="FB247" s="81"/>
      <c r="FC247" s="81"/>
      <c r="FD247" s="81"/>
      <c r="FE247" s="81"/>
      <c r="FF247" s="81">
        <v>0.77108248565235715</v>
      </c>
      <c r="FG247" s="81"/>
      <c r="FH247" s="81"/>
      <c r="FI247" s="81"/>
      <c r="FJ247" s="81"/>
      <c r="FK247" s="81">
        <v>0.78350722275977103</v>
      </c>
      <c r="FL247" s="81"/>
      <c r="FM247" s="81"/>
      <c r="FN247" s="81"/>
      <c r="FO247" s="81"/>
      <c r="FP247" s="81">
        <v>0.80785359688236813</v>
      </c>
      <c r="FQ247" s="81"/>
      <c r="FR247" s="81"/>
      <c r="FS247" s="81"/>
      <c r="FT247" s="81"/>
      <c r="FU247" s="81">
        <v>0.82659921370676448</v>
      </c>
      <c r="FV247" s="81"/>
      <c r="FW247" s="81"/>
      <c r="FX247" s="81"/>
      <c r="FY247" s="81"/>
      <c r="FZ247" s="81">
        <v>0.84864677871182859</v>
      </c>
      <c r="GA247" s="81"/>
      <c r="GB247" s="81"/>
      <c r="GC247" s="81"/>
      <c r="GD247" s="81"/>
      <c r="GE247" s="81">
        <v>0.86832287486392856</v>
      </c>
      <c r="GF247" s="81"/>
      <c r="GG247" s="81"/>
      <c r="GH247" s="81"/>
      <c r="GI247" s="81"/>
      <c r="GJ247" s="81">
        <v>0.88436638954997482</v>
      </c>
      <c r="GK247" s="81"/>
      <c r="GL247" s="81"/>
      <c r="GM247" s="81"/>
      <c r="GN247" s="81"/>
      <c r="GO247" s="81">
        <v>0.89662183853863719</v>
      </c>
      <c r="GP247" s="81"/>
      <c r="GQ247" s="81"/>
      <c r="GR247" s="81"/>
      <c r="GS247" s="81"/>
      <c r="GT247" s="81">
        <v>0.90954569713063338</v>
      </c>
      <c r="GU247" s="81"/>
      <c r="GV247" s="81"/>
      <c r="GW247" s="81"/>
      <c r="GX247" s="81"/>
      <c r="GY247" s="81">
        <v>0.9237453328351598</v>
      </c>
    </row>
    <row r="248" spans="1:207" ht="14.5">
      <c r="A248" s="81" t="s">
        <v>34</v>
      </c>
      <c r="B248" s="81" t="s">
        <v>37</v>
      </c>
      <c r="C248" s="82" t="s">
        <v>20</v>
      </c>
      <c r="D248" s="88">
        <v>45017</v>
      </c>
      <c r="E248" s="88"/>
      <c r="F248" s="7" t="s">
        <v>265</v>
      </c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>
        <v>0.34929070415291652</v>
      </c>
      <c r="BF248" s="81"/>
      <c r="BG248" s="81"/>
      <c r="BH248" s="81"/>
      <c r="BI248" s="81"/>
      <c r="BJ248" s="81">
        <v>0.38104742679579939</v>
      </c>
      <c r="BK248" s="81"/>
      <c r="BL248" s="81"/>
      <c r="BM248" s="81"/>
      <c r="BN248" s="81"/>
      <c r="BO248" s="81">
        <v>0.33494201541453578</v>
      </c>
      <c r="BP248" s="81"/>
      <c r="BQ248" s="81"/>
      <c r="BR248" s="81"/>
      <c r="BS248" s="81"/>
      <c r="BT248" s="81">
        <v>0.36184805671145909</v>
      </c>
      <c r="BU248" s="81"/>
      <c r="BV248" s="81"/>
      <c r="BW248" s="81"/>
      <c r="BX248" s="81"/>
      <c r="BY248" s="81">
        <v>0.43871002902025968</v>
      </c>
      <c r="BZ248" s="81"/>
      <c r="CA248" s="81"/>
      <c r="CB248" s="81"/>
      <c r="CC248" s="81"/>
      <c r="CD248" s="81">
        <v>0.4479036639988252</v>
      </c>
      <c r="CE248" s="81"/>
      <c r="CF248" s="81"/>
      <c r="CG248" s="81"/>
      <c r="CH248" s="81"/>
      <c r="CI248" s="81">
        <v>0.4690293061318202</v>
      </c>
      <c r="CJ248" s="81"/>
      <c r="CK248" s="81"/>
      <c r="CL248" s="81"/>
      <c r="CM248" s="81"/>
      <c r="CN248" s="81">
        <v>0.52516323990441893</v>
      </c>
      <c r="CO248" s="81"/>
      <c r="CP248" s="81"/>
      <c r="CQ248" s="81"/>
      <c r="CR248" s="81"/>
      <c r="CS248" s="81">
        <v>0.55811138692921058</v>
      </c>
      <c r="CT248" s="81"/>
      <c r="CU248" s="81"/>
      <c r="CV248" s="81"/>
      <c r="CW248" s="81"/>
      <c r="CX248" s="81">
        <v>0.55646466381578352</v>
      </c>
      <c r="CY248" s="81"/>
      <c r="CZ248" s="81"/>
      <c r="DA248" s="81"/>
      <c r="DB248" s="81"/>
      <c r="DC248" s="81">
        <v>0.58801630091543067</v>
      </c>
      <c r="DD248" s="81"/>
      <c r="DE248" s="81"/>
      <c r="DF248" s="81"/>
      <c r="DG248" s="81"/>
      <c r="DH248" s="81">
        <v>0.61407428301834988</v>
      </c>
      <c r="DI248" s="81"/>
      <c r="DJ248" s="81"/>
      <c r="DK248" s="81"/>
      <c r="DL248" s="81"/>
      <c r="DM248" s="81">
        <v>0.6789515602141164</v>
      </c>
      <c r="DN248" s="81"/>
      <c r="DO248" s="81"/>
      <c r="DP248" s="81"/>
      <c r="DQ248" s="81"/>
      <c r="DR248" s="81">
        <v>0.68662950998142169</v>
      </c>
      <c r="DS248" s="81"/>
      <c r="DT248" s="81"/>
      <c r="DU248" s="81"/>
      <c r="DV248" s="81"/>
      <c r="DW248" s="81">
        <v>0.64165775358858279</v>
      </c>
      <c r="DX248" s="81"/>
      <c r="DY248" s="81"/>
      <c r="DZ248" s="81"/>
      <c r="EA248" s="81"/>
      <c r="EB248" s="81">
        <v>0.71809114896454551</v>
      </c>
      <c r="EC248" s="81"/>
      <c r="ED248" s="81"/>
      <c r="EE248" s="81"/>
      <c r="EF248" s="81"/>
      <c r="EG248" s="81">
        <v>0.74789695400494138</v>
      </c>
      <c r="EH248" s="81"/>
      <c r="EI248" s="81"/>
      <c r="EJ248" s="81"/>
      <c r="EK248" s="81"/>
      <c r="EL248" s="81">
        <v>0.78700955535921946</v>
      </c>
      <c r="EM248" s="81"/>
      <c r="EN248" s="81"/>
      <c r="EO248" s="81"/>
      <c r="EP248" s="81"/>
      <c r="EQ248" s="81">
        <v>0.82786474585219094</v>
      </c>
      <c r="ER248" s="81"/>
      <c r="ES248" s="81"/>
      <c r="ET248" s="81"/>
      <c r="EU248" s="81"/>
      <c r="EV248" s="81">
        <v>0.85822495874794835</v>
      </c>
      <c r="EW248" s="81"/>
      <c r="EX248" s="81"/>
      <c r="EY248" s="81"/>
      <c r="EZ248" s="81"/>
      <c r="FA248" s="81">
        <v>0.87663234241291543</v>
      </c>
      <c r="FB248" s="81"/>
      <c r="FC248" s="81"/>
      <c r="FD248" s="81"/>
      <c r="FE248" s="81"/>
      <c r="FF248" s="81">
        <v>0.89891102808948919</v>
      </c>
      <c r="FG248" s="81"/>
      <c r="FH248" s="81"/>
      <c r="FI248" s="81"/>
      <c r="FJ248" s="81"/>
      <c r="FK248" s="81">
        <v>0.9149787840528284</v>
      </c>
      <c r="FL248" s="81"/>
      <c r="FM248" s="81"/>
      <c r="FN248" s="81"/>
      <c r="FO248" s="81"/>
      <c r="FP248" s="81">
        <v>0.92248611835737682</v>
      </c>
      <c r="FQ248" s="81"/>
      <c r="FR248" s="81"/>
      <c r="FS248" s="81"/>
      <c r="FT248" s="81"/>
      <c r="FU248" s="81">
        <v>0.9292161993064485</v>
      </c>
      <c r="FV248" s="81"/>
      <c r="FW248" s="81"/>
      <c r="FX248" s="81"/>
      <c r="FY248" s="81"/>
      <c r="FZ248" s="81">
        <v>0.93340377170750055</v>
      </c>
      <c r="GA248" s="81"/>
      <c r="GB248" s="81"/>
      <c r="GC248" s="81"/>
      <c r="GD248" s="81"/>
      <c r="GE248" s="81">
        <v>0.94308426245747734</v>
      </c>
      <c r="GF248" s="81"/>
      <c r="GG248" s="81"/>
      <c r="GH248" s="81"/>
      <c r="GI248" s="81"/>
      <c r="GJ248" s="81">
        <v>0.95335900384612604</v>
      </c>
      <c r="GK248" s="81"/>
      <c r="GL248" s="81"/>
      <c r="GM248" s="81"/>
      <c r="GN248" s="81"/>
      <c r="GO248" s="81">
        <v>0.95826508404614841</v>
      </c>
      <c r="GP248" s="81"/>
      <c r="GQ248" s="81"/>
      <c r="GR248" s="81"/>
      <c r="GS248" s="81"/>
      <c r="GT248" s="81">
        <v>0.96320951013055667</v>
      </c>
      <c r="GU248" s="81"/>
      <c r="GV248" s="81"/>
      <c r="GW248" s="81"/>
      <c r="GX248" s="81"/>
      <c r="GY248" s="81">
        <v>0.96793163350080103</v>
      </c>
    </row>
    <row r="249" spans="1:207" ht="14.5">
      <c r="A249" s="81" t="s">
        <v>34</v>
      </c>
      <c r="B249" s="81" t="s">
        <v>37</v>
      </c>
      <c r="C249" s="82" t="s">
        <v>20</v>
      </c>
      <c r="D249" s="88">
        <v>45017</v>
      </c>
      <c r="E249" s="88"/>
      <c r="F249" s="7" t="s">
        <v>266</v>
      </c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>
        <v>0.15000214288775551</v>
      </c>
      <c r="BF249" s="81"/>
      <c r="BG249" s="81"/>
      <c r="BH249" s="81"/>
      <c r="BI249" s="81"/>
      <c r="BJ249" s="81">
        <v>0.16103790061012949</v>
      </c>
      <c r="BK249" s="81"/>
      <c r="BL249" s="81"/>
      <c r="BM249" s="81"/>
      <c r="BN249" s="81"/>
      <c r="BO249" s="81">
        <v>0.13505726428005471</v>
      </c>
      <c r="BP249" s="81"/>
      <c r="BQ249" s="81"/>
      <c r="BR249" s="81"/>
      <c r="BS249" s="81"/>
      <c r="BT249" s="81">
        <v>0.14802875047286959</v>
      </c>
      <c r="BU249" s="81"/>
      <c r="BV249" s="81"/>
      <c r="BW249" s="81"/>
      <c r="BX249" s="81"/>
      <c r="BY249" s="81">
        <v>0.1866561303595515</v>
      </c>
      <c r="BZ249" s="81"/>
      <c r="CA249" s="81"/>
      <c r="CB249" s="81"/>
      <c r="CC249" s="81"/>
      <c r="CD249" s="81">
        <v>0.19615453200885319</v>
      </c>
      <c r="CE249" s="81"/>
      <c r="CF249" s="81"/>
      <c r="CG249" s="81"/>
      <c r="CH249" s="81"/>
      <c r="CI249" s="81">
        <v>0.2017154008888597</v>
      </c>
      <c r="CJ249" s="81"/>
      <c r="CK249" s="81"/>
      <c r="CL249" s="81"/>
      <c r="CM249" s="81"/>
      <c r="CN249" s="81">
        <v>0.23296214697914661</v>
      </c>
      <c r="CO249" s="81"/>
      <c r="CP249" s="81"/>
      <c r="CQ249" s="81"/>
      <c r="CR249" s="81"/>
      <c r="CS249" s="81">
        <v>0.26000369832846759</v>
      </c>
      <c r="CT249" s="81"/>
      <c r="CU249" s="81"/>
      <c r="CV249" s="81"/>
      <c r="CW249" s="81"/>
      <c r="CX249" s="81">
        <v>0.27438996826659667</v>
      </c>
      <c r="CY249" s="81"/>
      <c r="CZ249" s="81"/>
      <c r="DA249" s="81"/>
      <c r="DB249" s="81"/>
      <c r="DC249" s="81">
        <v>0.30514356373112789</v>
      </c>
      <c r="DD249" s="81"/>
      <c r="DE249" s="81"/>
      <c r="DF249" s="81"/>
      <c r="DG249" s="81"/>
      <c r="DH249" s="81">
        <v>0.3327483818144148</v>
      </c>
      <c r="DI249" s="81"/>
      <c r="DJ249" s="81"/>
      <c r="DK249" s="81"/>
      <c r="DL249" s="81"/>
      <c r="DM249" s="81">
        <v>0.38729987780378189</v>
      </c>
      <c r="DN249" s="81"/>
      <c r="DO249" s="81"/>
      <c r="DP249" s="81"/>
      <c r="DQ249" s="81"/>
      <c r="DR249" s="81">
        <v>0.41387104026885352</v>
      </c>
      <c r="DS249" s="81"/>
      <c r="DT249" s="81"/>
      <c r="DU249" s="81"/>
      <c r="DV249" s="81"/>
      <c r="DW249" s="81">
        <v>0.41950010458888681</v>
      </c>
      <c r="DX249" s="81"/>
      <c r="DY249" s="81"/>
      <c r="DZ249" s="81"/>
      <c r="EA249" s="81"/>
      <c r="EB249" s="81">
        <v>0.51173495019227611</v>
      </c>
      <c r="EC249" s="81"/>
      <c r="ED249" s="81"/>
      <c r="EE249" s="81"/>
      <c r="EF249" s="81"/>
      <c r="EG249" s="81">
        <v>0.55735903163308231</v>
      </c>
      <c r="EH249" s="81"/>
      <c r="EI249" s="81"/>
      <c r="EJ249" s="81"/>
      <c r="EK249" s="81"/>
      <c r="EL249" s="81">
        <v>0.61088670540575352</v>
      </c>
      <c r="EM249" s="81"/>
      <c r="EN249" s="81"/>
      <c r="EO249" s="81"/>
      <c r="EP249" s="81"/>
      <c r="EQ249" s="81">
        <v>0.66737394873516076</v>
      </c>
      <c r="ER249" s="81"/>
      <c r="ES249" s="81"/>
      <c r="ET249" s="81"/>
      <c r="EU249" s="81"/>
      <c r="EV249" s="81">
        <v>0.71432716329858281</v>
      </c>
      <c r="EW249" s="81"/>
      <c r="EX249" s="81"/>
      <c r="EY249" s="81"/>
      <c r="EZ249" s="81"/>
      <c r="FA249" s="81">
        <v>0.74243250831367236</v>
      </c>
      <c r="FB249" s="81"/>
      <c r="FC249" s="81"/>
      <c r="FD249" s="81"/>
      <c r="FE249" s="81"/>
      <c r="FF249" s="81">
        <v>0.78906115434253798</v>
      </c>
      <c r="FG249" s="81"/>
      <c r="FH249" s="81"/>
      <c r="FI249" s="81"/>
      <c r="FJ249" s="81"/>
      <c r="FK249" s="81">
        <v>0.81846233447835426</v>
      </c>
      <c r="FL249" s="81"/>
      <c r="FM249" s="81"/>
      <c r="FN249" s="81"/>
      <c r="FO249" s="81"/>
      <c r="FP249" s="81">
        <v>0.8291321899555365</v>
      </c>
      <c r="FQ249" s="81"/>
      <c r="FR249" s="81"/>
      <c r="FS249" s="81"/>
      <c r="FT249" s="81"/>
      <c r="FU249" s="81">
        <v>0.84936758027820247</v>
      </c>
      <c r="FV249" s="81"/>
      <c r="FW249" s="81"/>
      <c r="FX249" s="81"/>
      <c r="FY249" s="81"/>
      <c r="FZ249" s="81">
        <v>0.86432949565439554</v>
      </c>
      <c r="GA249" s="81"/>
      <c r="GB249" s="81"/>
      <c r="GC249" s="81"/>
      <c r="GD249" s="81"/>
      <c r="GE249" s="81">
        <v>0.88185661229711254</v>
      </c>
      <c r="GF249" s="81"/>
      <c r="GG249" s="81"/>
      <c r="GH249" s="81"/>
      <c r="GI249" s="81"/>
      <c r="GJ249" s="81">
        <v>0.89802460192808886</v>
      </c>
      <c r="GK249" s="81"/>
      <c r="GL249" s="81"/>
      <c r="GM249" s="81"/>
      <c r="GN249" s="81"/>
      <c r="GO249" s="81">
        <v>0.91241033365774771</v>
      </c>
      <c r="GP249" s="81"/>
      <c r="GQ249" s="81"/>
      <c r="GR249" s="81"/>
      <c r="GS249" s="81"/>
      <c r="GT249" s="81">
        <v>0.92332488076295338</v>
      </c>
      <c r="GU249" s="81"/>
      <c r="GV249" s="81"/>
      <c r="GW249" s="81"/>
      <c r="GX249" s="81"/>
      <c r="GY249" s="81">
        <v>0.93370378043157198</v>
      </c>
    </row>
    <row r="250" spans="1:207" ht="14.5">
      <c r="A250" s="81" t="s">
        <v>34</v>
      </c>
      <c r="B250" s="81" t="s">
        <v>37</v>
      </c>
      <c r="C250" s="82" t="s">
        <v>20</v>
      </c>
      <c r="D250" s="88">
        <v>45017</v>
      </c>
      <c r="E250" s="88"/>
      <c r="F250" s="7" t="s">
        <v>267</v>
      </c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>
        <v>0.48899755501222492</v>
      </c>
      <c r="BF250" s="81"/>
      <c r="BG250" s="81"/>
      <c r="BH250" s="81"/>
      <c r="BI250" s="81"/>
      <c r="BJ250" s="81">
        <v>0.40868454661558112</v>
      </c>
      <c r="BK250" s="81"/>
      <c r="BL250" s="81"/>
      <c r="BM250" s="81"/>
      <c r="BN250" s="81"/>
      <c r="BO250" s="81">
        <v>0.29580329081161028</v>
      </c>
      <c r="BP250" s="81"/>
      <c r="BQ250" s="81"/>
      <c r="BR250" s="81"/>
      <c r="BS250" s="81"/>
      <c r="BT250" s="81">
        <v>0.30150753768844218</v>
      </c>
      <c r="BU250" s="81"/>
      <c r="BV250" s="81"/>
      <c r="BW250" s="81"/>
      <c r="BX250" s="81"/>
      <c r="BY250" s="81">
        <v>0.320139697322468</v>
      </c>
      <c r="BZ250" s="81"/>
      <c r="CA250" s="81"/>
      <c r="CB250" s="81"/>
      <c r="CC250" s="81"/>
      <c r="CD250" s="81">
        <v>0.3594080338266385</v>
      </c>
      <c r="CE250" s="81"/>
      <c r="CF250" s="81"/>
      <c r="CG250" s="81"/>
      <c r="CH250" s="81"/>
      <c r="CI250" s="81">
        <v>0.42676681461249572</v>
      </c>
      <c r="CJ250" s="81"/>
      <c r="CK250" s="81"/>
      <c r="CL250" s="81"/>
      <c r="CM250" s="81"/>
      <c r="CN250" s="81">
        <v>0.50316175970626231</v>
      </c>
      <c r="CO250" s="81"/>
      <c r="CP250" s="81"/>
      <c r="CQ250" s="81"/>
      <c r="CR250" s="81"/>
      <c r="CS250" s="81">
        <v>0.49571020019065781</v>
      </c>
      <c r="CT250" s="81"/>
      <c r="CU250" s="81"/>
      <c r="CV250" s="81"/>
      <c r="CW250" s="81"/>
      <c r="CX250" s="81">
        <v>0.61597780599050167</v>
      </c>
      <c r="CY250" s="81"/>
      <c r="CZ250" s="81"/>
      <c r="DA250" s="81"/>
      <c r="DB250" s="81"/>
      <c r="DC250" s="81">
        <v>0.50858438613540657</v>
      </c>
      <c r="DD250" s="81"/>
      <c r="DE250" s="81"/>
      <c r="DF250" s="81"/>
      <c r="DG250" s="81"/>
      <c r="DH250" s="81">
        <v>0.57848342181708901</v>
      </c>
      <c r="DI250" s="81"/>
      <c r="DJ250" s="81"/>
      <c r="DK250" s="81"/>
      <c r="DL250" s="81"/>
      <c r="DM250" s="81">
        <v>0.66261629010822098</v>
      </c>
      <c r="DN250" s="81"/>
      <c r="DO250" s="81"/>
      <c r="DP250" s="81"/>
      <c r="DQ250" s="81"/>
      <c r="DR250" s="81">
        <v>0.67443120260021672</v>
      </c>
      <c r="DS250" s="81"/>
      <c r="DT250" s="81"/>
      <c r="DU250" s="81"/>
      <c r="DV250" s="81"/>
      <c r="DW250" s="81">
        <v>0.60485371052121684</v>
      </c>
      <c r="DX250" s="81"/>
      <c r="DY250" s="81"/>
      <c r="DZ250" s="81"/>
      <c r="EA250" s="81"/>
      <c r="EB250" s="81">
        <v>0.70760447488652545</v>
      </c>
      <c r="EC250" s="81"/>
      <c r="ED250" s="81"/>
      <c r="EE250" s="81"/>
      <c r="EF250" s="81"/>
      <c r="EG250" s="81">
        <v>0.74405919415059119</v>
      </c>
      <c r="EH250" s="81"/>
      <c r="EI250" s="81"/>
      <c r="EJ250" s="81"/>
      <c r="EK250" s="81"/>
      <c r="EL250" s="81">
        <v>0.77897199678292028</v>
      </c>
      <c r="EM250" s="81"/>
      <c r="EN250" s="81"/>
      <c r="EO250" s="81"/>
      <c r="EP250" s="81"/>
      <c r="EQ250" s="81">
        <v>0.81324592822869501</v>
      </c>
      <c r="ER250" s="81"/>
      <c r="ES250" s="81"/>
      <c r="ET250" s="81"/>
      <c r="EU250" s="81"/>
      <c r="EV250" s="81">
        <v>0.85114445410908157</v>
      </c>
      <c r="EW250" s="81"/>
      <c r="EX250" s="81"/>
      <c r="EY250" s="81"/>
      <c r="EZ250" s="81"/>
      <c r="FA250" s="81">
        <v>0.88151400441791816</v>
      </c>
      <c r="FB250" s="81"/>
      <c r="FC250" s="81"/>
      <c r="FD250" s="81"/>
      <c r="FE250" s="81"/>
      <c r="FF250" s="81">
        <v>0.90058126111933512</v>
      </c>
      <c r="FG250" s="81"/>
      <c r="FH250" s="81"/>
      <c r="FI250" s="81"/>
      <c r="FJ250" s="81"/>
      <c r="FK250" s="81">
        <v>0.91701536516518112</v>
      </c>
      <c r="FL250" s="81"/>
      <c r="FM250" s="81"/>
      <c r="FN250" s="81"/>
      <c r="FO250" s="81"/>
      <c r="FP250" s="81">
        <v>0.92918010188696709</v>
      </c>
      <c r="FQ250" s="81"/>
      <c r="FR250" s="81"/>
      <c r="FS250" s="81"/>
      <c r="FT250" s="81"/>
      <c r="FU250" s="81">
        <v>0.93617045520211806</v>
      </c>
      <c r="FV250" s="81"/>
      <c r="FW250" s="81"/>
      <c r="FX250" s="81"/>
      <c r="FY250" s="81"/>
      <c r="FZ250" s="81">
        <v>0.94199158142470718</v>
      </c>
      <c r="GA250" s="81"/>
      <c r="GB250" s="81"/>
      <c r="GC250" s="81"/>
      <c r="GD250" s="81"/>
      <c r="GE250" s="81">
        <v>0.94622474660539091</v>
      </c>
      <c r="GF250" s="81"/>
      <c r="GG250" s="81"/>
      <c r="GH250" s="81"/>
      <c r="GI250" s="81"/>
      <c r="GJ250" s="81">
        <v>0.95364684640722219</v>
      </c>
      <c r="GK250" s="81"/>
      <c r="GL250" s="81"/>
      <c r="GM250" s="81"/>
      <c r="GN250" s="81"/>
      <c r="GO250" s="81">
        <v>0.96238715455168355</v>
      </c>
      <c r="GP250" s="81"/>
      <c r="GQ250" s="81"/>
      <c r="GR250" s="81"/>
      <c r="GS250" s="81"/>
      <c r="GT250" s="81">
        <v>0.96783303243564978</v>
      </c>
      <c r="GU250" s="81"/>
      <c r="GV250" s="81"/>
      <c r="GW250" s="81"/>
      <c r="GX250" s="81"/>
      <c r="GY250" s="81">
        <v>0.97238610293452288</v>
      </c>
    </row>
    <row r="251" spans="1:207" ht="14.5">
      <c r="A251" s="81" t="s">
        <v>34</v>
      </c>
      <c r="B251" s="81" t="s">
        <v>37</v>
      </c>
      <c r="C251" s="82" t="s">
        <v>20</v>
      </c>
      <c r="D251" s="88">
        <v>45017</v>
      </c>
      <c r="E251" s="88"/>
      <c r="F251" s="7" t="s">
        <v>268</v>
      </c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>
        <v>0.17114914425427871</v>
      </c>
      <c r="BF251" s="81"/>
      <c r="BG251" s="81"/>
      <c r="BH251" s="81"/>
      <c r="BI251" s="81"/>
      <c r="BJ251" s="81">
        <v>0.1532567049808429</v>
      </c>
      <c r="BK251" s="81"/>
      <c r="BL251" s="81"/>
      <c r="BM251" s="81"/>
      <c r="BN251" s="81"/>
      <c r="BO251" s="81">
        <v>0.11092623405435389</v>
      </c>
      <c r="BP251" s="81"/>
      <c r="BQ251" s="81"/>
      <c r="BR251" s="81"/>
      <c r="BS251" s="81"/>
      <c r="BT251" s="81">
        <v>0.1172529313232831</v>
      </c>
      <c r="BU251" s="81"/>
      <c r="BV251" s="81"/>
      <c r="BW251" s="81"/>
      <c r="BX251" s="81"/>
      <c r="BY251" s="81">
        <v>0.1164144353899884</v>
      </c>
      <c r="BZ251" s="81"/>
      <c r="CA251" s="81"/>
      <c r="CB251" s="81"/>
      <c r="CC251" s="81"/>
      <c r="CD251" s="81">
        <v>0.14799154334038059</v>
      </c>
      <c r="CE251" s="81"/>
      <c r="CF251" s="81"/>
      <c r="CG251" s="81"/>
      <c r="CH251" s="81"/>
      <c r="CI251" s="81">
        <v>0.1707067258449983</v>
      </c>
      <c r="CJ251" s="81"/>
      <c r="CK251" s="81"/>
      <c r="CL251" s="81"/>
      <c r="CM251" s="81"/>
      <c r="CN251" s="81">
        <v>0.20398449717821451</v>
      </c>
      <c r="CO251" s="81"/>
      <c r="CP251" s="81"/>
      <c r="CQ251" s="81"/>
      <c r="CR251" s="81"/>
      <c r="CS251" s="81">
        <v>0.21448999046711151</v>
      </c>
      <c r="CT251" s="81"/>
      <c r="CU251" s="81"/>
      <c r="CV251" s="81"/>
      <c r="CW251" s="81"/>
      <c r="CX251" s="81">
        <v>0.28212723938496259</v>
      </c>
      <c r="CY251" s="81"/>
      <c r="CZ251" s="81"/>
      <c r="DA251" s="81"/>
      <c r="DB251" s="81"/>
      <c r="DC251" s="81">
        <v>0.24619371558147071</v>
      </c>
      <c r="DD251" s="81"/>
      <c r="DE251" s="81"/>
      <c r="DF251" s="81"/>
      <c r="DG251" s="81"/>
      <c r="DH251" s="81">
        <v>0.29550235400180308</v>
      </c>
      <c r="DI251" s="81"/>
      <c r="DJ251" s="81"/>
      <c r="DK251" s="81"/>
      <c r="DL251" s="81"/>
      <c r="DM251" s="81">
        <v>0.35883804822479592</v>
      </c>
      <c r="DN251" s="81"/>
      <c r="DO251" s="81"/>
      <c r="DP251" s="81"/>
      <c r="DQ251" s="81"/>
      <c r="DR251" s="81">
        <v>0.37107258938244853</v>
      </c>
      <c r="DS251" s="81"/>
      <c r="DT251" s="81"/>
      <c r="DU251" s="81"/>
      <c r="DV251" s="81"/>
      <c r="DW251" s="81">
        <v>0.38796744816895951</v>
      </c>
      <c r="DX251" s="81"/>
      <c r="DY251" s="81"/>
      <c r="DZ251" s="81"/>
      <c r="EA251" s="81"/>
      <c r="EB251" s="81">
        <v>0.4930573670912492</v>
      </c>
      <c r="EC251" s="81"/>
      <c r="ED251" s="81"/>
      <c r="EE251" s="81"/>
      <c r="EF251" s="81"/>
      <c r="EG251" s="81">
        <v>0.54797370877411322</v>
      </c>
      <c r="EH251" s="81"/>
      <c r="EI251" s="81"/>
      <c r="EJ251" s="81"/>
      <c r="EK251" s="81"/>
      <c r="EL251" s="81">
        <v>0.5936426116838488</v>
      </c>
      <c r="EM251" s="81"/>
      <c r="EN251" s="81"/>
      <c r="EO251" s="81"/>
      <c r="EP251" s="81"/>
      <c r="EQ251" s="81">
        <v>0.64085963370953569</v>
      </c>
      <c r="ER251" s="81"/>
      <c r="ES251" s="81"/>
      <c r="ET251" s="81"/>
      <c r="EU251" s="81"/>
      <c r="EV251" s="81">
        <v>0.69676395734673502</v>
      </c>
      <c r="EW251" s="81"/>
      <c r="EX251" s="81"/>
      <c r="EY251" s="81"/>
      <c r="EZ251" s="81"/>
      <c r="FA251" s="81">
        <v>0.74903520263818291</v>
      </c>
      <c r="FB251" s="81"/>
      <c r="FC251" s="81"/>
      <c r="FD251" s="81"/>
      <c r="FE251" s="81"/>
      <c r="FF251" s="81">
        <v>0.78077473027427535</v>
      </c>
      <c r="FG251" s="81"/>
      <c r="FH251" s="81"/>
      <c r="FI251" s="81"/>
      <c r="FJ251" s="81"/>
      <c r="FK251" s="81">
        <v>0.81674769357867394</v>
      </c>
      <c r="FL251" s="81"/>
      <c r="FM251" s="81"/>
      <c r="FN251" s="81"/>
      <c r="FO251" s="81"/>
      <c r="FP251" s="81">
        <v>0.84388872313687202</v>
      </c>
      <c r="FQ251" s="81"/>
      <c r="FR251" s="81"/>
      <c r="FS251" s="81"/>
      <c r="FT251" s="81"/>
      <c r="FU251" s="81">
        <v>0.85906631842905667</v>
      </c>
      <c r="FV251" s="81"/>
      <c r="FW251" s="81"/>
      <c r="FX251" s="81"/>
      <c r="FY251" s="81"/>
      <c r="FZ251" s="81">
        <v>0.87702290855350939</v>
      </c>
      <c r="GA251" s="81"/>
      <c r="GB251" s="81"/>
      <c r="GC251" s="81"/>
      <c r="GD251" s="81"/>
      <c r="GE251" s="81">
        <v>0.88899425231248597</v>
      </c>
      <c r="GF251" s="81"/>
      <c r="GG251" s="81"/>
      <c r="GH251" s="81"/>
      <c r="GI251" s="81"/>
      <c r="GJ251" s="81">
        <v>0.90369881664023421</v>
      </c>
      <c r="GK251" s="81"/>
      <c r="GL251" s="81"/>
      <c r="GM251" s="81"/>
      <c r="GN251" s="81"/>
      <c r="GO251" s="81">
        <v>0.91759231989806345</v>
      </c>
      <c r="GP251" s="81"/>
      <c r="GQ251" s="81"/>
      <c r="GR251" s="81"/>
      <c r="GS251" s="81"/>
      <c r="GT251" s="81">
        <v>0.93088626561916044</v>
      </c>
      <c r="GU251" s="81"/>
      <c r="GV251" s="81"/>
      <c r="GW251" s="81"/>
      <c r="GX251" s="81"/>
      <c r="GY251" s="81">
        <v>0.94078214907354674</v>
      </c>
    </row>
    <row r="252" spans="1:207" ht="14.5">
      <c r="A252" s="81" t="s">
        <v>34</v>
      </c>
      <c r="B252" s="81" t="s">
        <v>37</v>
      </c>
      <c r="C252" s="82" t="s">
        <v>20</v>
      </c>
      <c r="D252" s="88">
        <v>45017</v>
      </c>
      <c r="E252" s="88"/>
      <c r="F252" s="7" t="s">
        <v>269</v>
      </c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>
        <v>0.44910485046062032</v>
      </c>
      <c r="BF252" s="81"/>
      <c r="BG252" s="81"/>
      <c r="BH252" s="81"/>
      <c r="BI252" s="81"/>
      <c r="BJ252" s="81">
        <v>0.5012044924138257</v>
      </c>
      <c r="BK252" s="81"/>
      <c r="BL252" s="81"/>
      <c r="BM252" s="81"/>
      <c r="BN252" s="81"/>
      <c r="BO252" s="81">
        <v>0.53057732578937411</v>
      </c>
      <c r="BP252" s="81"/>
      <c r="BQ252" s="81"/>
      <c r="BR252" s="81"/>
      <c r="BS252" s="81"/>
      <c r="BT252" s="81">
        <v>0.58746219208680539</v>
      </c>
      <c r="BU252" s="81"/>
      <c r="BV252" s="81"/>
      <c r="BW252" s="81"/>
      <c r="BX252" s="81"/>
      <c r="BY252" s="81">
        <v>0.63147901420896191</v>
      </c>
      <c r="BZ252" s="81"/>
      <c r="CA252" s="81"/>
      <c r="CB252" s="81"/>
      <c r="CC252" s="81"/>
      <c r="CD252" s="81">
        <v>0.66652287964189783</v>
      </c>
      <c r="CE252" s="81"/>
      <c r="CF252" s="81"/>
      <c r="CG252" s="81"/>
      <c r="CH252" s="81"/>
      <c r="CI252" s="81">
        <v>0.70417786510457447</v>
      </c>
      <c r="CJ252" s="81"/>
      <c r="CK252" s="81"/>
      <c r="CL252" s="81"/>
      <c r="CM252" s="81"/>
      <c r="CN252" s="81">
        <v>0.73227055858547674</v>
      </c>
      <c r="CO252" s="81"/>
      <c r="CP252" s="81"/>
      <c r="CQ252" s="81"/>
      <c r="CR252" s="81"/>
      <c r="CS252" s="81">
        <v>0.74424404983059556</v>
      </c>
      <c r="CT252" s="81"/>
      <c r="CU252" s="81"/>
      <c r="CV252" s="81"/>
      <c r="CW252" s="81"/>
      <c r="CX252" s="81">
        <v>0.75848500845534728</v>
      </c>
      <c r="CY252" s="81"/>
      <c r="CZ252" s="81"/>
      <c r="DA252" s="81"/>
      <c r="DB252" s="81"/>
      <c r="DC252" s="81">
        <v>0.77728061924308367</v>
      </c>
      <c r="DD252" s="81"/>
      <c r="DE252" s="81"/>
      <c r="DF252" s="81"/>
      <c r="DG252" s="81"/>
      <c r="DH252" s="81">
        <v>0.82265220884331247</v>
      </c>
      <c r="DI252" s="81"/>
      <c r="DJ252" s="81"/>
      <c r="DK252" s="81"/>
      <c r="DL252" s="81"/>
      <c r="DM252" s="81">
        <v>0.83658991844694464</v>
      </c>
      <c r="DN252" s="81"/>
      <c r="DO252" s="81"/>
      <c r="DP252" s="81"/>
      <c r="DQ252" s="81"/>
      <c r="DR252" s="81">
        <v>0.83293739519380472</v>
      </c>
      <c r="DS252" s="81"/>
      <c r="DT252" s="81"/>
      <c r="DU252" s="81"/>
      <c r="DV252" s="81"/>
      <c r="DW252" s="81">
        <v>0.85284537335322286</v>
      </c>
      <c r="DX252" s="81"/>
      <c r="DY252" s="81"/>
      <c r="DZ252" s="81"/>
      <c r="EA252" s="81"/>
      <c r="EB252" s="81">
        <v>0.87187847167560595</v>
      </c>
      <c r="EC252" s="81"/>
      <c r="ED252" s="81"/>
      <c r="EE252" s="81"/>
      <c r="EF252" s="81"/>
      <c r="EG252" s="81">
        <v>0.88671609007604357</v>
      </c>
      <c r="EH252" s="81"/>
      <c r="EI252" s="81"/>
      <c r="EJ252" s="81"/>
      <c r="EK252" s="81"/>
      <c r="EL252" s="81">
        <v>0.89712862228147694</v>
      </c>
      <c r="EM252" s="81"/>
      <c r="EN252" s="81"/>
      <c r="EO252" s="81"/>
      <c r="EP252" s="81"/>
      <c r="EQ252" s="81">
        <v>0.90241221057334597</v>
      </c>
      <c r="ER252" s="81"/>
      <c r="ES252" s="81"/>
      <c r="ET252" s="81"/>
      <c r="EU252" s="81"/>
      <c r="EV252" s="81">
        <v>0.9111064025643707</v>
      </c>
      <c r="EW252" s="81"/>
      <c r="EX252" s="81"/>
      <c r="EY252" s="81"/>
      <c r="EZ252" s="81"/>
      <c r="FA252" s="81">
        <v>0.92006040524492139</v>
      </c>
      <c r="FB252" s="81"/>
      <c r="FC252" s="81"/>
      <c r="FD252" s="81"/>
      <c r="FE252" s="81"/>
      <c r="FF252" s="81">
        <v>0.92849062826629869</v>
      </c>
      <c r="FG252" s="81"/>
      <c r="FH252" s="81"/>
      <c r="FI252" s="81"/>
      <c r="FJ252" s="81"/>
      <c r="FK252" s="81">
        <v>0.93584321500633971</v>
      </c>
      <c r="FL252" s="81"/>
      <c r="FM252" s="81"/>
      <c r="FN252" s="81"/>
      <c r="FO252" s="81"/>
      <c r="FP252" s="81">
        <v>0.94215926224839885</v>
      </c>
      <c r="FQ252" s="81"/>
      <c r="FR252" s="81"/>
      <c r="FS252" s="81"/>
      <c r="FT252" s="81"/>
      <c r="FU252" s="81">
        <v>0.94782784372519757</v>
      </c>
      <c r="FV252" s="81"/>
      <c r="FW252" s="81"/>
      <c r="FX252" s="81"/>
      <c r="FY252" s="81"/>
      <c r="FZ252" s="81">
        <v>0.95303119071770115</v>
      </c>
      <c r="GA252" s="81"/>
      <c r="GB252" s="81"/>
      <c r="GC252" s="81"/>
      <c r="GD252" s="81"/>
      <c r="GE252" s="81">
        <v>0.95787368791242034</v>
      </c>
      <c r="GF252" s="81"/>
      <c r="GG252" s="81"/>
      <c r="GH252" s="81"/>
      <c r="GI252" s="81"/>
      <c r="GJ252" s="81">
        <v>0.96239195454917303</v>
      </c>
      <c r="GK252" s="81"/>
      <c r="GL252" s="81"/>
      <c r="GM252" s="81"/>
      <c r="GN252" s="81"/>
      <c r="GO252" s="81">
        <v>0.96641777295016495</v>
      </c>
      <c r="GP252" s="81"/>
      <c r="GQ252" s="81"/>
      <c r="GR252" s="81"/>
      <c r="GS252" s="81"/>
      <c r="GT252" s="81">
        <v>0.96996419545493218</v>
      </c>
      <c r="GU252" s="81"/>
      <c r="GV252" s="81"/>
      <c r="GW252" s="81"/>
      <c r="GX252" s="81"/>
      <c r="GY252" s="81">
        <v>0.97314333860358726</v>
      </c>
    </row>
    <row r="253" spans="1:207" ht="14.5">
      <c r="A253" s="81" t="s">
        <v>34</v>
      </c>
      <c r="B253" s="81" t="s">
        <v>37</v>
      </c>
      <c r="C253" s="82" t="s">
        <v>20</v>
      </c>
      <c r="D253" s="88">
        <v>45017</v>
      </c>
      <c r="E253" s="88"/>
      <c r="F253" s="7" t="s">
        <v>270</v>
      </c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>
        <v>0.22162255628099961</v>
      </c>
      <c r="BF253" s="81"/>
      <c r="BG253" s="81"/>
      <c r="BH253" s="81"/>
      <c r="BI253" s="81"/>
      <c r="BJ253" s="81">
        <v>0.26716275943568479</v>
      </c>
      <c r="BK253" s="81"/>
      <c r="BL253" s="81"/>
      <c r="BM253" s="81"/>
      <c r="BN253" s="81"/>
      <c r="BO253" s="81">
        <v>0.28877514670140808</v>
      </c>
      <c r="BP253" s="81"/>
      <c r="BQ253" s="81"/>
      <c r="BR253" s="81"/>
      <c r="BS253" s="81"/>
      <c r="BT253" s="81">
        <v>0.3365603460443034</v>
      </c>
      <c r="BU253" s="81"/>
      <c r="BV253" s="81"/>
      <c r="BW253" s="81"/>
      <c r="BX253" s="81"/>
      <c r="BY253" s="81">
        <v>0.37027983091347438</v>
      </c>
      <c r="BZ253" s="81"/>
      <c r="CA253" s="81"/>
      <c r="CB253" s="81"/>
      <c r="CC253" s="81"/>
      <c r="CD253" s="81">
        <v>0.41308584541095839</v>
      </c>
      <c r="CE253" s="81"/>
      <c r="CF253" s="81"/>
      <c r="CG253" s="81"/>
      <c r="CH253" s="81"/>
      <c r="CI253" s="81">
        <v>0.45012180381842359</v>
      </c>
      <c r="CJ253" s="81"/>
      <c r="CK253" s="81"/>
      <c r="CL253" s="81"/>
      <c r="CM253" s="81"/>
      <c r="CN253" s="81">
        <v>0.48921437243350591</v>
      </c>
      <c r="CO253" s="81"/>
      <c r="CP253" s="81"/>
      <c r="CQ253" s="81"/>
      <c r="CR253" s="81"/>
      <c r="CS253" s="81">
        <v>0.52867319509512167</v>
      </c>
      <c r="CT253" s="81"/>
      <c r="CU253" s="81"/>
      <c r="CV253" s="81"/>
      <c r="CW253" s="81"/>
      <c r="CX253" s="81">
        <v>0.56089680663973285</v>
      </c>
      <c r="CY253" s="81"/>
      <c r="CZ253" s="81"/>
      <c r="DA253" s="81"/>
      <c r="DB253" s="81"/>
      <c r="DC253" s="81">
        <v>0.59471703152378541</v>
      </c>
      <c r="DD253" s="81"/>
      <c r="DE253" s="81"/>
      <c r="DF253" s="81"/>
      <c r="DG253" s="81"/>
      <c r="DH253" s="81">
        <v>0.65566165315993252</v>
      </c>
      <c r="DI253" s="81"/>
      <c r="DJ253" s="81"/>
      <c r="DK253" s="81"/>
      <c r="DL253" s="81"/>
      <c r="DM253" s="81">
        <v>0.68146088614194289</v>
      </c>
      <c r="DN253" s="81"/>
      <c r="DO253" s="81"/>
      <c r="DP253" s="81"/>
      <c r="DQ253" s="81"/>
      <c r="DR253" s="81">
        <v>0.69360411011596845</v>
      </c>
      <c r="DS253" s="81"/>
      <c r="DT253" s="81"/>
      <c r="DU253" s="81"/>
      <c r="DV253" s="81"/>
      <c r="DW253" s="81">
        <v>0.68217015632798972</v>
      </c>
      <c r="DX253" s="81"/>
      <c r="DY253" s="81"/>
      <c r="DZ253" s="81"/>
      <c r="EA253" s="81"/>
      <c r="EB253" s="81">
        <v>0.7015415789792584</v>
      </c>
      <c r="EC253" s="81"/>
      <c r="ED253" s="81"/>
      <c r="EE253" s="81"/>
      <c r="EF253" s="81"/>
      <c r="EG253" s="81">
        <v>0.71570337466882483</v>
      </c>
      <c r="EH253" s="81"/>
      <c r="EI253" s="81"/>
      <c r="EJ253" s="81"/>
      <c r="EK253" s="81"/>
      <c r="EL253" s="81">
        <v>0.71960181033390369</v>
      </c>
      <c r="EM253" s="81"/>
      <c r="EN253" s="81"/>
      <c r="EO253" s="81"/>
      <c r="EP253" s="81"/>
      <c r="EQ253" s="81">
        <v>0.71202271139685969</v>
      </c>
      <c r="ER253" s="81"/>
      <c r="ES253" s="81"/>
      <c r="ET253" s="81"/>
      <c r="EU253" s="81"/>
      <c r="EV253" s="81">
        <v>0.71400914293161388</v>
      </c>
      <c r="EW253" s="81"/>
      <c r="EX253" s="81"/>
      <c r="EY253" s="81"/>
      <c r="EZ253" s="81"/>
      <c r="FA253" s="81">
        <v>0.71797314700788739</v>
      </c>
      <c r="FB253" s="81"/>
      <c r="FC253" s="81"/>
      <c r="FD253" s="81"/>
      <c r="FE253" s="81"/>
      <c r="FF253" s="81">
        <v>0.72239971146281323</v>
      </c>
      <c r="FG253" s="81"/>
      <c r="FH253" s="81"/>
      <c r="FI253" s="81"/>
      <c r="FJ253" s="81"/>
      <c r="FK253" s="81">
        <v>0.72567885738050086</v>
      </c>
      <c r="FL253" s="81"/>
      <c r="FM253" s="81"/>
      <c r="FN253" s="81"/>
      <c r="FO253" s="81"/>
      <c r="FP253" s="81">
        <v>0.72744333462757127</v>
      </c>
      <c r="FQ253" s="81"/>
      <c r="FR253" s="81"/>
      <c r="FS253" s="81"/>
      <c r="FT253" s="81"/>
      <c r="FU253" s="81">
        <v>0.72898375441906793</v>
      </c>
      <c r="FV253" s="81"/>
      <c r="FW253" s="81"/>
      <c r="FX253" s="81"/>
      <c r="FY253" s="81"/>
      <c r="FZ253" s="81">
        <v>0.73082755750762862</v>
      </c>
      <c r="GA253" s="81"/>
      <c r="GB253" s="81"/>
      <c r="GC253" s="81"/>
      <c r="GD253" s="81"/>
      <c r="GE253" s="81">
        <v>0.73369218218685484</v>
      </c>
      <c r="GF253" s="81"/>
      <c r="GG253" s="81"/>
      <c r="GH253" s="81"/>
      <c r="GI253" s="81"/>
      <c r="GJ253" s="81">
        <v>0.73771185739154821</v>
      </c>
      <c r="GK253" s="81"/>
      <c r="GL253" s="81"/>
      <c r="GM253" s="81"/>
      <c r="GN253" s="81"/>
      <c r="GO253" s="81">
        <v>0.74192328037916955</v>
      </c>
      <c r="GP253" s="81"/>
      <c r="GQ253" s="81"/>
      <c r="GR253" s="81"/>
      <c r="GS253" s="81"/>
      <c r="GT253" s="81">
        <v>0.74628443724593807</v>
      </c>
      <c r="GU253" s="81"/>
      <c r="GV253" s="81"/>
      <c r="GW253" s="81"/>
      <c r="GX253" s="81"/>
      <c r="GY253" s="81">
        <v>0.74982205110947275</v>
      </c>
    </row>
    <row r="254" spans="1:207" ht="14.5">
      <c r="A254" s="81" t="s">
        <v>34</v>
      </c>
      <c r="B254" s="81" t="s">
        <v>37</v>
      </c>
      <c r="C254" s="82" t="s">
        <v>20</v>
      </c>
      <c r="D254" s="88">
        <v>45017</v>
      </c>
      <c r="E254" s="88"/>
      <c r="F254" s="7" t="s">
        <v>271</v>
      </c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>
        <v>0.43625197013596212</v>
      </c>
      <c r="BF254" s="81"/>
      <c r="BG254" s="81"/>
      <c r="BH254" s="81"/>
      <c r="BI254" s="81"/>
      <c r="BJ254" s="81">
        <v>0.45314186384726629</v>
      </c>
      <c r="BK254" s="81"/>
      <c r="BL254" s="81"/>
      <c r="BM254" s="81"/>
      <c r="BN254" s="81"/>
      <c r="BO254" s="81">
        <v>0.50439493629111742</v>
      </c>
      <c r="BP254" s="81"/>
      <c r="BQ254" s="81"/>
      <c r="BR254" s="81"/>
      <c r="BS254" s="81"/>
      <c r="BT254" s="81">
        <v>0.53362822243632946</v>
      </c>
      <c r="BU254" s="81"/>
      <c r="BV254" s="81"/>
      <c r="BW254" s="81"/>
      <c r="BX254" s="81"/>
      <c r="BY254" s="81">
        <v>0.58969156445479931</v>
      </c>
      <c r="BZ254" s="81"/>
      <c r="CA254" s="81"/>
      <c r="CB254" s="81"/>
      <c r="CC254" s="81"/>
      <c r="CD254" s="81">
        <v>0.63652630492983131</v>
      </c>
      <c r="CE254" s="81"/>
      <c r="CF254" s="81"/>
      <c r="CG254" s="81"/>
      <c r="CH254" s="81"/>
      <c r="CI254" s="81">
        <v>0.66820042802431212</v>
      </c>
      <c r="CJ254" s="81"/>
      <c r="CK254" s="81"/>
      <c r="CL254" s="81"/>
      <c r="CM254" s="81"/>
      <c r="CN254" s="81">
        <v>0.70499006899892902</v>
      </c>
      <c r="CO254" s="81"/>
      <c r="CP254" s="81"/>
      <c r="CQ254" s="81"/>
      <c r="CR254" s="81"/>
      <c r="CS254" s="81">
        <v>0.73238039416696643</v>
      </c>
      <c r="CT254" s="81"/>
      <c r="CU254" s="81"/>
      <c r="CV254" s="81"/>
      <c r="CW254" s="81"/>
      <c r="CX254" s="81">
        <v>0.74510819954309837</v>
      </c>
      <c r="CY254" s="81"/>
      <c r="CZ254" s="81"/>
      <c r="DA254" s="81"/>
      <c r="DB254" s="81"/>
      <c r="DC254" s="81">
        <v>0.75824167028054279</v>
      </c>
      <c r="DD254" s="81"/>
      <c r="DE254" s="81"/>
      <c r="DF254" s="81"/>
      <c r="DG254" s="81"/>
      <c r="DH254" s="81">
        <v>0.78015301012117044</v>
      </c>
      <c r="DI254" s="81"/>
      <c r="DJ254" s="81"/>
      <c r="DK254" s="81"/>
      <c r="DL254" s="81"/>
      <c r="DM254" s="81">
        <v>0.82571094510108911</v>
      </c>
      <c r="DN254" s="81"/>
      <c r="DO254" s="81"/>
      <c r="DP254" s="81"/>
      <c r="DQ254" s="81"/>
      <c r="DR254" s="81">
        <v>0.84067903779356679</v>
      </c>
      <c r="DS254" s="81"/>
      <c r="DT254" s="81"/>
      <c r="DU254" s="81"/>
      <c r="DV254" s="81"/>
      <c r="DW254" s="81">
        <v>0.84101744333808293</v>
      </c>
      <c r="DX254" s="81"/>
      <c r="DY254" s="81"/>
      <c r="DZ254" s="81"/>
      <c r="EA254" s="81"/>
      <c r="EB254" s="81">
        <v>0.85620321518540488</v>
      </c>
      <c r="EC254" s="81"/>
      <c r="ED254" s="81"/>
      <c r="EE254" s="81"/>
      <c r="EF254" s="81"/>
      <c r="EG254" s="81">
        <v>0.87279180883547969</v>
      </c>
      <c r="EH254" s="81"/>
      <c r="EI254" s="81"/>
      <c r="EJ254" s="81"/>
      <c r="EK254" s="81"/>
      <c r="EL254" s="81">
        <v>0.88753272023911745</v>
      </c>
      <c r="EM254" s="81"/>
      <c r="EN254" s="81"/>
      <c r="EO254" s="81"/>
      <c r="EP254" s="81"/>
      <c r="EQ254" s="81">
        <v>0.89785088142786795</v>
      </c>
      <c r="ER254" s="81"/>
      <c r="ES254" s="81"/>
      <c r="ET254" s="81"/>
      <c r="EU254" s="81"/>
      <c r="EV254" s="81">
        <v>0.90306833525892793</v>
      </c>
      <c r="EW254" s="81"/>
      <c r="EX254" s="81"/>
      <c r="EY254" s="81"/>
      <c r="EZ254" s="81"/>
      <c r="FA254" s="81">
        <v>0.91168454173659086</v>
      </c>
      <c r="FB254" s="81"/>
      <c r="FC254" s="81"/>
      <c r="FD254" s="81"/>
      <c r="FE254" s="81"/>
      <c r="FF254" s="81">
        <v>0.92056046462881802</v>
      </c>
      <c r="FG254" s="81"/>
      <c r="FH254" s="81"/>
      <c r="FI254" s="81"/>
      <c r="FJ254" s="81"/>
      <c r="FK254" s="81">
        <v>0.92891770817195263</v>
      </c>
      <c r="FL254" s="81"/>
      <c r="FM254" s="81"/>
      <c r="FN254" s="81"/>
      <c r="FO254" s="81"/>
      <c r="FP254" s="81">
        <v>0.93620522141177942</v>
      </c>
      <c r="FQ254" s="81"/>
      <c r="FR254" s="81"/>
      <c r="FS254" s="81"/>
      <c r="FT254" s="81"/>
      <c r="FU254" s="81">
        <v>0.94243524556268032</v>
      </c>
      <c r="FV254" s="81"/>
      <c r="FW254" s="81"/>
      <c r="FX254" s="81"/>
      <c r="FY254" s="81"/>
      <c r="FZ254" s="81">
        <v>0.94803237392533735</v>
      </c>
      <c r="GA254" s="81"/>
      <c r="GB254" s="81"/>
      <c r="GC254" s="81"/>
      <c r="GD254" s="81"/>
      <c r="GE254" s="81">
        <v>0.9531762817443028</v>
      </c>
      <c r="GF254" s="81"/>
      <c r="GG254" s="81"/>
      <c r="GH254" s="81"/>
      <c r="GI254" s="81"/>
      <c r="GJ254" s="81">
        <v>0.95796850901380437</v>
      </c>
      <c r="GK254" s="81"/>
      <c r="GL254" s="81"/>
      <c r="GM254" s="81"/>
      <c r="GN254" s="81"/>
      <c r="GO254" s="81">
        <v>0.96244433989865985</v>
      </c>
      <c r="GP254" s="81"/>
      <c r="GQ254" s="81"/>
      <c r="GR254" s="81"/>
      <c r="GS254" s="81"/>
      <c r="GT254" s="81">
        <v>0.96643503159385313</v>
      </c>
      <c r="GU254" s="81"/>
      <c r="GV254" s="81"/>
      <c r="GW254" s="81"/>
      <c r="GX254" s="81"/>
      <c r="GY254" s="81">
        <v>0.96995280770258441</v>
      </c>
    </row>
    <row r="255" spans="1:207" ht="14.5">
      <c r="A255" s="81" t="s">
        <v>34</v>
      </c>
      <c r="B255" s="81" t="s">
        <v>37</v>
      </c>
      <c r="C255" s="82" t="s">
        <v>20</v>
      </c>
      <c r="D255" s="88">
        <v>45017</v>
      </c>
      <c r="E255" s="88"/>
      <c r="F255" s="7" t="s">
        <v>272</v>
      </c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>
        <v>0.23900623870391749</v>
      </c>
      <c r="BF255" s="81"/>
      <c r="BG255" s="81"/>
      <c r="BH255" s="81"/>
      <c r="BI255" s="81"/>
      <c r="BJ255" s="81">
        <v>0.26204753896065103</v>
      </c>
      <c r="BK255" s="81"/>
      <c r="BL255" s="81"/>
      <c r="BM255" s="81"/>
      <c r="BN255" s="81"/>
      <c r="BO255" s="81">
        <v>0.31364407190685922</v>
      </c>
      <c r="BP255" s="81"/>
      <c r="BQ255" s="81"/>
      <c r="BR255" s="81"/>
      <c r="BS255" s="81"/>
      <c r="BT255" s="81">
        <v>0.34393521664226379</v>
      </c>
      <c r="BU255" s="81"/>
      <c r="BV255" s="81"/>
      <c r="BW255" s="81"/>
      <c r="BX255" s="81"/>
      <c r="BY255" s="81">
        <v>0.39708353703942301</v>
      </c>
      <c r="BZ255" s="81"/>
      <c r="CA255" s="81"/>
      <c r="CB255" s="81"/>
      <c r="CC255" s="81"/>
      <c r="CD255" s="81">
        <v>0.44037378595578169</v>
      </c>
      <c r="CE255" s="81"/>
      <c r="CF255" s="81"/>
      <c r="CG255" s="81"/>
      <c r="CH255" s="81"/>
      <c r="CI255" s="81">
        <v>0.49447379993983548</v>
      </c>
      <c r="CJ255" s="81"/>
      <c r="CK255" s="81"/>
      <c r="CL255" s="81"/>
      <c r="CM255" s="81"/>
      <c r="CN255" s="81">
        <v>0.53971048542398159</v>
      </c>
      <c r="CO255" s="81"/>
      <c r="CP255" s="81"/>
      <c r="CQ255" s="81"/>
      <c r="CR255" s="81"/>
      <c r="CS255" s="81">
        <v>0.56671614730595543</v>
      </c>
      <c r="CT255" s="81"/>
      <c r="CU255" s="81"/>
      <c r="CV255" s="81"/>
      <c r="CW255" s="81"/>
      <c r="CX255" s="81">
        <v>0.59511362747411756</v>
      </c>
      <c r="CY255" s="81"/>
      <c r="CZ255" s="81"/>
      <c r="DA255" s="81"/>
      <c r="DB255" s="81"/>
      <c r="DC255" s="81">
        <v>0.62240414306336533</v>
      </c>
      <c r="DD255" s="81"/>
      <c r="DE255" s="81"/>
      <c r="DF255" s="81"/>
      <c r="DG255" s="81"/>
      <c r="DH255" s="81">
        <v>0.65689446696427367</v>
      </c>
      <c r="DI255" s="81"/>
      <c r="DJ255" s="81"/>
      <c r="DK255" s="81"/>
      <c r="DL255" s="81"/>
      <c r="DM255" s="81">
        <v>0.70907828052917454</v>
      </c>
      <c r="DN255" s="81"/>
      <c r="DO255" s="81"/>
      <c r="DP255" s="81"/>
      <c r="DQ255" s="81"/>
      <c r="DR255" s="81">
        <v>0.72568886210200589</v>
      </c>
      <c r="DS255" s="81"/>
      <c r="DT255" s="81"/>
      <c r="DU255" s="81"/>
      <c r="DV255" s="81"/>
      <c r="DW255" s="81">
        <v>0.74616438059438028</v>
      </c>
      <c r="DX255" s="81"/>
      <c r="DY255" s="81"/>
      <c r="DZ255" s="81"/>
      <c r="EA255" s="81"/>
      <c r="EB255" s="81">
        <v>0.77108660833093179</v>
      </c>
      <c r="EC255" s="81"/>
      <c r="ED255" s="81"/>
      <c r="EE255" s="81"/>
      <c r="EF255" s="81"/>
      <c r="EG255" s="81">
        <v>0.79822620207881412</v>
      </c>
      <c r="EH255" s="81"/>
      <c r="EI255" s="81"/>
      <c r="EJ255" s="81"/>
      <c r="EK255" s="81"/>
      <c r="EL255" s="81">
        <v>0.82198339881097637</v>
      </c>
      <c r="EM255" s="81"/>
      <c r="EN255" s="81"/>
      <c r="EO255" s="81"/>
      <c r="EP255" s="81"/>
      <c r="EQ255" s="81">
        <v>0.83814667568934575</v>
      </c>
      <c r="ER255" s="81"/>
      <c r="ES255" s="81"/>
      <c r="ET255" s="81"/>
      <c r="EU255" s="81"/>
      <c r="EV255" s="81">
        <v>0.84627233791111955</v>
      </c>
      <c r="EW255" s="81"/>
      <c r="EX255" s="81"/>
      <c r="EY255" s="81"/>
      <c r="EZ255" s="81"/>
      <c r="FA255" s="81">
        <v>0.85968138609029787</v>
      </c>
      <c r="FB255" s="81"/>
      <c r="FC255" s="81"/>
      <c r="FD255" s="81"/>
      <c r="FE255" s="81"/>
      <c r="FF255" s="81">
        <v>0.87351085446043619</v>
      </c>
      <c r="FG255" s="81"/>
      <c r="FH255" s="81"/>
      <c r="FI255" s="81"/>
      <c r="FJ255" s="81"/>
      <c r="FK255" s="81">
        <v>0.88669474656220892</v>
      </c>
      <c r="FL255" s="81"/>
      <c r="FM255" s="81"/>
      <c r="FN255" s="81"/>
      <c r="FO255" s="81"/>
      <c r="FP255" s="81">
        <v>0.89832472752736303</v>
      </c>
      <c r="FQ255" s="81"/>
      <c r="FR255" s="81"/>
      <c r="FS255" s="81"/>
      <c r="FT255" s="81"/>
      <c r="FU255" s="81">
        <v>0.90828772502406785</v>
      </c>
      <c r="FV255" s="81"/>
      <c r="FW255" s="81"/>
      <c r="FX255" s="81"/>
      <c r="FY255" s="81"/>
      <c r="FZ255" s="81">
        <v>0.91724114790335942</v>
      </c>
      <c r="GA255" s="81"/>
      <c r="GB255" s="81"/>
      <c r="GC255" s="81"/>
      <c r="GD255" s="81"/>
      <c r="GE255" s="81">
        <v>0.92552978070625713</v>
      </c>
      <c r="GF255" s="81"/>
      <c r="GG255" s="81"/>
      <c r="GH255" s="81"/>
      <c r="GI255" s="81"/>
      <c r="GJ255" s="81">
        <v>0.93331355091713564</v>
      </c>
      <c r="GK255" s="81"/>
      <c r="GL255" s="81"/>
      <c r="GM255" s="81"/>
      <c r="GN255" s="81"/>
      <c r="GO255" s="81">
        <v>0.94064374045965871</v>
      </c>
      <c r="GP255" s="81"/>
      <c r="GQ255" s="81"/>
      <c r="GR255" s="81"/>
      <c r="GS255" s="81"/>
      <c r="GT255" s="81">
        <v>0.94724296640762928</v>
      </c>
      <c r="GU255" s="81"/>
      <c r="GV255" s="81"/>
      <c r="GW255" s="81"/>
      <c r="GX255" s="81"/>
      <c r="GY255" s="81">
        <v>0.95311770459546574</v>
      </c>
    </row>
    <row r="256" spans="1:207" ht="14.5">
      <c r="A256" s="81" t="s">
        <v>34</v>
      </c>
      <c r="B256" s="81" t="s">
        <v>37</v>
      </c>
      <c r="C256" s="82" t="s">
        <v>20</v>
      </c>
      <c r="D256" s="88">
        <v>45017</v>
      </c>
      <c r="E256" s="88"/>
      <c r="F256" s="7" t="s">
        <v>273</v>
      </c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>
        <v>0.41025078990785507</v>
      </c>
      <c r="BF256" s="81"/>
      <c r="BG256" s="81"/>
      <c r="BH256" s="81"/>
      <c r="BI256" s="81"/>
      <c r="BJ256" s="81">
        <v>0.4401845053886867</v>
      </c>
      <c r="BK256" s="81"/>
      <c r="BL256" s="81"/>
      <c r="BM256" s="81"/>
      <c r="BN256" s="81"/>
      <c r="BO256" s="81">
        <v>0.45774570798218678</v>
      </c>
      <c r="BP256" s="81"/>
      <c r="BQ256" s="81"/>
      <c r="BR256" s="81"/>
      <c r="BS256" s="81"/>
      <c r="BT256" s="81">
        <v>0.50825422642658147</v>
      </c>
      <c r="BU256" s="81"/>
      <c r="BV256" s="81"/>
      <c r="BW256" s="81"/>
      <c r="BX256" s="81"/>
      <c r="BY256" s="81">
        <v>0.53760388708526541</v>
      </c>
      <c r="BZ256" s="81"/>
      <c r="CA256" s="81"/>
      <c r="CB256" s="81"/>
      <c r="CC256" s="81"/>
      <c r="CD256" s="81">
        <v>0.59656982861745189</v>
      </c>
      <c r="CE256" s="81"/>
      <c r="CF256" s="81"/>
      <c r="CG256" s="81"/>
      <c r="CH256" s="81"/>
      <c r="CI256" s="81">
        <v>0.63771704853919753</v>
      </c>
      <c r="CJ256" s="81"/>
      <c r="CK256" s="81"/>
      <c r="CL256" s="81"/>
      <c r="CM256" s="81"/>
      <c r="CN256" s="81">
        <v>0.66961186217510416</v>
      </c>
      <c r="CO256" s="81"/>
      <c r="CP256" s="81"/>
      <c r="CQ256" s="81"/>
      <c r="CR256" s="81"/>
      <c r="CS256" s="81">
        <v>0.70636104323392623</v>
      </c>
      <c r="CT256" s="81"/>
      <c r="CU256" s="81"/>
      <c r="CV256" s="81"/>
      <c r="CW256" s="81"/>
      <c r="CX256" s="81">
        <v>0.73472825237213002</v>
      </c>
      <c r="CY256" s="81"/>
      <c r="CZ256" s="81"/>
      <c r="DA256" s="81"/>
      <c r="DB256" s="81"/>
      <c r="DC256" s="81">
        <v>0.74761900077481835</v>
      </c>
      <c r="DD256" s="81"/>
      <c r="DE256" s="81"/>
      <c r="DF256" s="81"/>
      <c r="DG256" s="81"/>
      <c r="DH256" s="81">
        <v>0.76301743308595693</v>
      </c>
      <c r="DI256" s="81"/>
      <c r="DJ256" s="81"/>
      <c r="DK256" s="81"/>
      <c r="DL256" s="81"/>
      <c r="DM256" s="81">
        <v>0.78698265218218078</v>
      </c>
      <c r="DN256" s="81"/>
      <c r="DO256" s="81"/>
      <c r="DP256" s="81"/>
      <c r="DQ256" s="81"/>
      <c r="DR256" s="81">
        <v>0.83418917325588626</v>
      </c>
      <c r="DS256" s="81"/>
      <c r="DT256" s="81"/>
      <c r="DU256" s="81"/>
      <c r="DV256" s="81"/>
      <c r="DW256" s="81">
        <v>0.83438820587255358</v>
      </c>
      <c r="DX256" s="81"/>
      <c r="DY256" s="81"/>
      <c r="DZ256" s="81"/>
      <c r="EA256" s="81"/>
      <c r="EB256" s="81">
        <v>0.84372102311847863</v>
      </c>
      <c r="EC256" s="81"/>
      <c r="ED256" s="81"/>
      <c r="EE256" s="81"/>
      <c r="EF256" s="81"/>
      <c r="EG256" s="81">
        <v>0.85744630272400935</v>
      </c>
      <c r="EH256" s="81"/>
      <c r="EI256" s="81"/>
      <c r="EJ256" s="81"/>
      <c r="EK256" s="81"/>
      <c r="EL256" s="81">
        <v>0.87394381108307939</v>
      </c>
      <c r="EM256" s="81"/>
      <c r="EN256" s="81"/>
      <c r="EO256" s="81"/>
      <c r="EP256" s="81"/>
      <c r="EQ256" s="81">
        <v>0.88858065467246095</v>
      </c>
      <c r="ER256" s="81"/>
      <c r="ES256" s="81"/>
      <c r="ET256" s="81"/>
      <c r="EU256" s="81"/>
      <c r="EV256" s="81">
        <v>0.89879522484640206</v>
      </c>
      <c r="EW256" s="81"/>
      <c r="EX256" s="81"/>
      <c r="EY256" s="81"/>
      <c r="EZ256" s="81"/>
      <c r="FA256" s="81">
        <v>0.90394643589039436</v>
      </c>
      <c r="FB256" s="81"/>
      <c r="FC256" s="81"/>
      <c r="FD256" s="81"/>
      <c r="FE256" s="81"/>
      <c r="FF256" s="81">
        <v>0.91247306833281627</v>
      </c>
      <c r="FG256" s="81"/>
      <c r="FH256" s="81"/>
      <c r="FI256" s="81"/>
      <c r="FJ256" s="81"/>
      <c r="FK256" s="81">
        <v>0.92125576703396161</v>
      </c>
      <c r="FL256" s="81"/>
      <c r="FM256" s="81"/>
      <c r="FN256" s="81"/>
      <c r="FO256" s="81"/>
      <c r="FP256" s="81">
        <v>0.92952123080887061</v>
      </c>
      <c r="FQ256" s="81"/>
      <c r="FR256" s="81"/>
      <c r="FS256" s="81"/>
      <c r="FT256" s="81"/>
      <c r="FU256" s="81">
        <v>0.9366927086483986</v>
      </c>
      <c r="FV256" s="81"/>
      <c r="FW256" s="81"/>
      <c r="FX256" s="81"/>
      <c r="FY256" s="81"/>
      <c r="FZ256" s="81">
        <v>0.94282478423756644</v>
      </c>
      <c r="GA256" s="81"/>
      <c r="GB256" s="81"/>
      <c r="GC256" s="81"/>
      <c r="GD256" s="81"/>
      <c r="GE256" s="81">
        <v>0.94833969794367556</v>
      </c>
      <c r="GF256" s="81"/>
      <c r="GG256" s="81"/>
      <c r="GH256" s="81"/>
      <c r="GI256" s="81"/>
      <c r="GJ256" s="81">
        <v>0.95341302600081934</v>
      </c>
      <c r="GK256" s="81"/>
      <c r="GL256" s="81"/>
      <c r="GM256" s="81"/>
      <c r="GN256" s="81"/>
      <c r="GO256" s="81">
        <v>0.95814496053241249</v>
      </c>
      <c r="GP256" s="81"/>
      <c r="GQ256" s="81"/>
      <c r="GR256" s="81"/>
      <c r="GS256" s="81"/>
      <c r="GT256" s="81">
        <v>0.9625687034894681</v>
      </c>
      <c r="GU256" s="81"/>
      <c r="GV256" s="81"/>
      <c r="GW256" s="81"/>
      <c r="GX256" s="81"/>
      <c r="GY256" s="81">
        <v>0.96651552456854539</v>
      </c>
    </row>
    <row r="257" spans="1:207" ht="14.5">
      <c r="A257" s="81" t="s">
        <v>34</v>
      </c>
      <c r="B257" s="81" t="s">
        <v>37</v>
      </c>
      <c r="C257" s="82" t="s">
        <v>20</v>
      </c>
      <c r="D257" s="88">
        <v>45017</v>
      </c>
      <c r="E257" s="88"/>
      <c r="F257" s="7" t="s">
        <v>274</v>
      </c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>
        <v>0.2229594477107785</v>
      </c>
      <c r="BF257" s="81"/>
      <c r="BG257" s="81"/>
      <c r="BH257" s="81"/>
      <c r="BI257" s="81"/>
      <c r="BJ257" s="81">
        <v>0.2427192188494475</v>
      </c>
      <c r="BK257" s="81"/>
      <c r="BL257" s="81"/>
      <c r="BM257" s="81"/>
      <c r="BN257" s="81"/>
      <c r="BO257" s="81">
        <v>0.26612299461122979</v>
      </c>
      <c r="BP257" s="81"/>
      <c r="BQ257" s="81"/>
      <c r="BR257" s="81"/>
      <c r="BS257" s="81"/>
      <c r="BT257" s="81">
        <v>0.31793637239521921</v>
      </c>
      <c r="BU257" s="81"/>
      <c r="BV257" s="81"/>
      <c r="BW257" s="81"/>
      <c r="BX257" s="81"/>
      <c r="BY257" s="81">
        <v>0.34808731692653971</v>
      </c>
      <c r="BZ257" s="81"/>
      <c r="CA257" s="81"/>
      <c r="CB257" s="81"/>
      <c r="CC257" s="81"/>
      <c r="CD257" s="81">
        <v>0.40298882998587893</v>
      </c>
      <c r="CE257" s="81"/>
      <c r="CF257" s="81"/>
      <c r="CG257" s="81"/>
      <c r="CH257" s="81"/>
      <c r="CI257" s="81">
        <v>0.44254026208350877</v>
      </c>
      <c r="CJ257" s="81"/>
      <c r="CK257" s="81"/>
      <c r="CL257" s="81"/>
      <c r="CM257" s="81"/>
      <c r="CN257" s="81">
        <v>0.49687822700936612</v>
      </c>
      <c r="CO257" s="81"/>
      <c r="CP257" s="81"/>
      <c r="CQ257" s="81"/>
      <c r="CR257" s="81"/>
      <c r="CS257" s="81">
        <v>0.54193823079114301</v>
      </c>
      <c r="CT257" s="81"/>
      <c r="CU257" s="81"/>
      <c r="CV257" s="81"/>
      <c r="CW257" s="81"/>
      <c r="CX257" s="81">
        <v>0.57016606994681895</v>
      </c>
      <c r="CY257" s="81"/>
      <c r="CZ257" s="81"/>
      <c r="DA257" s="81"/>
      <c r="DB257" s="81"/>
      <c r="DC257" s="81">
        <v>0.59879166290352481</v>
      </c>
      <c r="DD257" s="81"/>
      <c r="DE257" s="81"/>
      <c r="DF257" s="81"/>
      <c r="DG257" s="81"/>
      <c r="DH257" s="81">
        <v>0.62913699336271245</v>
      </c>
      <c r="DI257" s="81"/>
      <c r="DJ257" s="81"/>
      <c r="DK257" s="81"/>
      <c r="DL257" s="81"/>
      <c r="DM257" s="81">
        <v>0.66592644692497249</v>
      </c>
      <c r="DN257" s="81"/>
      <c r="DO257" s="81"/>
      <c r="DP257" s="81"/>
      <c r="DQ257" s="81"/>
      <c r="DR257" s="81">
        <v>0.72186592723275489</v>
      </c>
      <c r="DS257" s="81"/>
      <c r="DT257" s="81"/>
      <c r="DU257" s="81"/>
      <c r="DV257" s="81"/>
      <c r="DW257" s="81">
        <v>0.73158243551412838</v>
      </c>
      <c r="DX257" s="81"/>
      <c r="DY257" s="81"/>
      <c r="DZ257" s="81"/>
      <c r="EA257" s="81"/>
      <c r="EB257" s="81">
        <v>0.74882581215583233</v>
      </c>
      <c r="EC257" s="81"/>
      <c r="ED257" s="81"/>
      <c r="EE257" s="81"/>
      <c r="EF257" s="81"/>
      <c r="EG257" s="81">
        <v>0.77278654482042108</v>
      </c>
      <c r="EH257" s="81"/>
      <c r="EI257" s="81"/>
      <c r="EJ257" s="81"/>
      <c r="EK257" s="81"/>
      <c r="EL257" s="81">
        <v>0.79982660035528097</v>
      </c>
      <c r="EM257" s="81"/>
      <c r="EN257" s="81"/>
      <c r="EO257" s="81"/>
      <c r="EP257" s="81"/>
      <c r="EQ257" s="81">
        <v>0.82346446170024212</v>
      </c>
      <c r="ER257" s="81"/>
      <c r="ES257" s="81"/>
      <c r="ET257" s="81"/>
      <c r="EU257" s="81"/>
      <c r="EV257" s="81">
        <v>0.83950211234554684</v>
      </c>
      <c r="EW257" s="81"/>
      <c r="EX257" s="81"/>
      <c r="EY257" s="81"/>
      <c r="EZ257" s="81"/>
      <c r="FA257" s="81">
        <v>0.847549483188763</v>
      </c>
      <c r="FB257" s="81"/>
      <c r="FC257" s="81"/>
      <c r="FD257" s="81"/>
      <c r="FE257" s="81"/>
      <c r="FF257" s="81">
        <v>0.86084551114533792</v>
      </c>
      <c r="FG257" s="81"/>
      <c r="FH257" s="81"/>
      <c r="FI257" s="81"/>
      <c r="FJ257" s="81"/>
      <c r="FK257" s="81">
        <v>0.87455487723309377</v>
      </c>
      <c r="FL257" s="81"/>
      <c r="FM257" s="81"/>
      <c r="FN257" s="81"/>
      <c r="FO257" s="81"/>
      <c r="FP257" s="81">
        <v>0.88761450357116778</v>
      </c>
      <c r="FQ257" s="81"/>
      <c r="FR257" s="81"/>
      <c r="FS257" s="81"/>
      <c r="FT257" s="81"/>
      <c r="FU257" s="81">
        <v>0.89907580993648095</v>
      </c>
      <c r="FV257" s="81"/>
      <c r="FW257" s="81"/>
      <c r="FX257" s="81"/>
      <c r="FY257" s="81"/>
      <c r="FZ257" s="81">
        <v>0.90889337005106974</v>
      </c>
      <c r="GA257" s="81"/>
      <c r="GB257" s="81"/>
      <c r="GC257" s="81"/>
      <c r="GD257" s="81"/>
      <c r="GE257" s="81">
        <v>0.91772422656103037</v>
      </c>
      <c r="GF257" s="81"/>
      <c r="GG257" s="81"/>
      <c r="GH257" s="81"/>
      <c r="GI257" s="81"/>
      <c r="GJ257" s="81">
        <v>0.92590700162106798</v>
      </c>
      <c r="GK257" s="81"/>
      <c r="GL257" s="81"/>
      <c r="GM257" s="81"/>
      <c r="GN257" s="81"/>
      <c r="GO257" s="81">
        <v>0.93359927185826308</v>
      </c>
      <c r="GP257" s="81"/>
      <c r="GQ257" s="81"/>
      <c r="GR257" s="81"/>
      <c r="GS257" s="81"/>
      <c r="GT257" s="81">
        <v>0.94084919809710221</v>
      </c>
      <c r="GU257" s="81"/>
      <c r="GV257" s="81"/>
      <c r="GW257" s="81"/>
      <c r="GX257" s="81"/>
      <c r="GY257" s="81">
        <v>0.94737953158477617</v>
      </c>
    </row>
    <row r="258" spans="1:207" ht="14.5">
      <c r="A258" s="81" t="s">
        <v>34</v>
      </c>
      <c r="B258" s="81" t="s">
        <v>37</v>
      </c>
      <c r="C258" s="82" t="s">
        <v>20</v>
      </c>
      <c r="D258" s="88">
        <v>45017</v>
      </c>
      <c r="E258" s="88"/>
      <c r="F258" s="7" t="s">
        <v>275</v>
      </c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>
        <v>0.36059057467706263</v>
      </c>
      <c r="BF258" s="81"/>
      <c r="BG258" s="81"/>
      <c r="BH258" s="81"/>
      <c r="BI258" s="81"/>
      <c r="BJ258" s="81">
        <v>0.41609205890572548</v>
      </c>
      <c r="BK258" s="81"/>
      <c r="BL258" s="81"/>
      <c r="BM258" s="81"/>
      <c r="BN258" s="81"/>
      <c r="BO258" s="81">
        <v>0.44652421263900632</v>
      </c>
      <c r="BP258" s="81"/>
      <c r="BQ258" s="81"/>
      <c r="BR258" s="81"/>
      <c r="BS258" s="81"/>
      <c r="BT258" s="81">
        <v>0.46160438894086331</v>
      </c>
      <c r="BU258" s="81"/>
      <c r="BV258" s="81"/>
      <c r="BW258" s="81"/>
      <c r="BX258" s="81"/>
      <c r="BY258" s="81">
        <v>0.51360070287637838</v>
      </c>
      <c r="BZ258" s="81"/>
      <c r="CA258" s="81"/>
      <c r="CB258" s="81"/>
      <c r="CC258" s="81"/>
      <c r="CD258" s="81">
        <v>0.54530678707077329</v>
      </c>
      <c r="CE258" s="81"/>
      <c r="CF258" s="81"/>
      <c r="CG258" s="81"/>
      <c r="CH258" s="81"/>
      <c r="CI258" s="81">
        <v>0.60049550880099789</v>
      </c>
      <c r="CJ258" s="81"/>
      <c r="CK258" s="81"/>
      <c r="CL258" s="81"/>
      <c r="CM258" s="81"/>
      <c r="CN258" s="81">
        <v>0.64027729434058278</v>
      </c>
      <c r="CO258" s="81"/>
      <c r="CP258" s="81"/>
      <c r="CQ258" s="81"/>
      <c r="CR258" s="81"/>
      <c r="CS258" s="81">
        <v>0.67348011684810982</v>
      </c>
      <c r="CT258" s="81"/>
      <c r="CU258" s="81"/>
      <c r="CV258" s="81"/>
      <c r="CW258" s="81"/>
      <c r="CX258" s="81">
        <v>0.70978703012038169</v>
      </c>
      <c r="CY258" s="81"/>
      <c r="CZ258" s="81"/>
      <c r="DA258" s="81"/>
      <c r="DB258" s="81"/>
      <c r="DC258" s="81">
        <v>0.73965179132347525</v>
      </c>
      <c r="DD258" s="81"/>
      <c r="DE258" s="81"/>
      <c r="DF258" s="81"/>
      <c r="DG258" s="81"/>
      <c r="DH258" s="81">
        <v>0.75131200018214828</v>
      </c>
      <c r="DI258" s="81"/>
      <c r="DJ258" s="81"/>
      <c r="DK258" s="81"/>
      <c r="DL258" s="81"/>
      <c r="DM258" s="81">
        <v>0.76902318520817647</v>
      </c>
      <c r="DN258" s="81"/>
      <c r="DO258" s="81"/>
      <c r="DP258" s="81"/>
      <c r="DQ258" s="81"/>
      <c r="DR258" s="81">
        <v>0.79318803237788116</v>
      </c>
      <c r="DS258" s="81"/>
      <c r="DT258" s="81"/>
      <c r="DU258" s="81"/>
      <c r="DV258" s="81"/>
      <c r="DW258" s="81">
        <v>0.80474056361548962</v>
      </c>
      <c r="DX258" s="81"/>
      <c r="DY258" s="81"/>
      <c r="DZ258" s="81"/>
      <c r="EA258" s="81"/>
      <c r="EB258" s="81">
        <v>0.83073116914130929</v>
      </c>
      <c r="EC258" s="81"/>
      <c r="ED258" s="81"/>
      <c r="EE258" s="81"/>
      <c r="EF258" s="81"/>
      <c r="EG258" s="81">
        <v>0.84500607310648013</v>
      </c>
      <c r="EH258" s="81"/>
      <c r="EI258" s="81"/>
      <c r="EJ258" s="81"/>
      <c r="EK258" s="81"/>
      <c r="EL258" s="81">
        <v>0.85872088274971403</v>
      </c>
      <c r="EM258" s="81"/>
      <c r="EN258" s="81"/>
      <c r="EO258" s="81"/>
      <c r="EP258" s="81"/>
      <c r="EQ258" s="81">
        <v>0.87513072962994909</v>
      </c>
      <c r="ER258" s="81"/>
      <c r="ES258" s="81"/>
      <c r="ET258" s="81"/>
      <c r="EU258" s="81"/>
      <c r="EV258" s="81">
        <v>0.88966520053691367</v>
      </c>
      <c r="EW258" s="81"/>
      <c r="EX258" s="81"/>
      <c r="EY258" s="81"/>
      <c r="EZ258" s="81"/>
      <c r="FA258" s="81">
        <v>0.89978180807640251</v>
      </c>
      <c r="FB258" s="81"/>
      <c r="FC258" s="81"/>
      <c r="FD258" s="81"/>
      <c r="FE258" s="81"/>
      <c r="FF258" s="81">
        <v>0.90487294809918595</v>
      </c>
      <c r="FG258" s="81"/>
      <c r="FH258" s="81"/>
      <c r="FI258" s="81"/>
      <c r="FJ258" s="81"/>
      <c r="FK258" s="81">
        <v>0.91331336954668496</v>
      </c>
      <c r="FL258" s="81"/>
      <c r="FM258" s="81"/>
      <c r="FN258" s="81"/>
      <c r="FO258" s="81"/>
      <c r="FP258" s="81">
        <v>0.92200291990008354</v>
      </c>
      <c r="FQ258" s="81"/>
      <c r="FR258" s="81"/>
      <c r="FS258" s="81"/>
      <c r="FT258" s="81"/>
      <c r="FU258" s="81">
        <v>0.93013900021137341</v>
      </c>
      <c r="FV258" s="81"/>
      <c r="FW258" s="81"/>
      <c r="FX258" s="81"/>
      <c r="FY258" s="81"/>
      <c r="FZ258" s="81">
        <v>0.93719783083686303</v>
      </c>
      <c r="GA258" s="81"/>
      <c r="GB258" s="81"/>
      <c r="GC258" s="81"/>
      <c r="GD258" s="81"/>
      <c r="GE258" s="81">
        <v>0.94323461799999575</v>
      </c>
      <c r="GF258" s="81"/>
      <c r="GG258" s="81"/>
      <c r="GH258" s="81"/>
      <c r="GI258" s="81"/>
      <c r="GJ258" s="81">
        <v>0.94866815452338749</v>
      </c>
      <c r="GK258" s="81"/>
      <c r="GL258" s="81"/>
      <c r="GM258" s="81"/>
      <c r="GN258" s="81"/>
      <c r="GO258" s="81">
        <v>0.95367173736128785</v>
      </c>
      <c r="GP258" s="81"/>
      <c r="GQ258" s="81"/>
      <c r="GR258" s="81"/>
      <c r="GS258" s="81"/>
      <c r="GT258" s="81">
        <v>0.95834356253887565</v>
      </c>
      <c r="GU258" s="81"/>
      <c r="GV258" s="81"/>
      <c r="GW258" s="81"/>
      <c r="GX258" s="81"/>
      <c r="GY258" s="81">
        <v>0.96271475942669715</v>
      </c>
    </row>
    <row r="259" spans="1:207" ht="14.5">
      <c r="A259" s="81" t="s">
        <v>34</v>
      </c>
      <c r="B259" s="81" t="s">
        <v>37</v>
      </c>
      <c r="C259" s="82" t="s">
        <v>20</v>
      </c>
      <c r="D259" s="88">
        <v>45017</v>
      </c>
      <c r="E259" s="88"/>
      <c r="F259" s="7" t="s">
        <v>276</v>
      </c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>
        <v>0.19167287375593289</v>
      </c>
      <c r="BF259" s="81"/>
      <c r="BG259" s="81"/>
      <c r="BH259" s="81"/>
      <c r="BI259" s="81"/>
      <c r="BJ259" s="81">
        <v>0.22743069239986199</v>
      </c>
      <c r="BK259" s="81"/>
      <c r="BL259" s="81"/>
      <c r="BM259" s="81"/>
      <c r="BN259" s="81"/>
      <c r="BO259" s="81">
        <v>0.2476501746353762</v>
      </c>
      <c r="BP259" s="81"/>
      <c r="BQ259" s="81"/>
      <c r="BR259" s="81"/>
      <c r="BS259" s="81"/>
      <c r="BT259" s="81">
        <v>0.26991802987760621</v>
      </c>
      <c r="BU259" s="81"/>
      <c r="BV259" s="81"/>
      <c r="BW259" s="81"/>
      <c r="BX259" s="81"/>
      <c r="BY259" s="81">
        <v>0.32276364414278752</v>
      </c>
      <c r="BZ259" s="81"/>
      <c r="CA259" s="81"/>
      <c r="CB259" s="81"/>
      <c r="CC259" s="81"/>
      <c r="CD259" s="81">
        <v>0.35456195925101608</v>
      </c>
      <c r="CE259" s="81"/>
      <c r="CF259" s="81"/>
      <c r="CG259" s="81"/>
      <c r="CH259" s="81"/>
      <c r="CI259" s="81">
        <v>0.40699370871309681</v>
      </c>
      <c r="CJ259" s="81"/>
      <c r="CK259" s="81"/>
      <c r="CL259" s="81"/>
      <c r="CM259" s="81"/>
      <c r="CN259" s="81">
        <v>0.44522956160470278</v>
      </c>
      <c r="CO259" s="81"/>
      <c r="CP259" s="81"/>
      <c r="CQ259" s="81"/>
      <c r="CR259" s="81"/>
      <c r="CS259" s="81">
        <v>0.50072054336941485</v>
      </c>
      <c r="CT259" s="81"/>
      <c r="CU259" s="81"/>
      <c r="CV259" s="81"/>
      <c r="CW259" s="81"/>
      <c r="CX259" s="81">
        <v>0.54604615858861416</v>
      </c>
      <c r="CY259" s="81"/>
      <c r="CZ259" s="81"/>
      <c r="DA259" s="81"/>
      <c r="DB259" s="81"/>
      <c r="DC259" s="81">
        <v>0.57503819444704096</v>
      </c>
      <c r="DD259" s="81"/>
      <c r="DE259" s="81"/>
      <c r="DF259" s="81"/>
      <c r="DG259" s="81"/>
      <c r="DH259" s="81">
        <v>0.60360988034939822</v>
      </c>
      <c r="DI259" s="81"/>
      <c r="DJ259" s="81"/>
      <c r="DK259" s="81"/>
      <c r="DL259" s="81"/>
      <c r="DM259" s="81">
        <v>0.63601407872050175</v>
      </c>
      <c r="DN259" s="81"/>
      <c r="DO259" s="81"/>
      <c r="DP259" s="81"/>
      <c r="DQ259" s="81"/>
      <c r="DR259" s="81">
        <v>0.67209170988226108</v>
      </c>
      <c r="DS259" s="81"/>
      <c r="DT259" s="81"/>
      <c r="DU259" s="81"/>
      <c r="DV259" s="81"/>
      <c r="DW259" s="81">
        <v>0.69497724101944702</v>
      </c>
      <c r="DX259" s="81"/>
      <c r="DY259" s="81"/>
      <c r="DZ259" s="81"/>
      <c r="EA259" s="81"/>
      <c r="EB259" s="81">
        <v>0.72867669606684704</v>
      </c>
      <c r="EC259" s="81"/>
      <c r="ED259" s="81"/>
      <c r="EE259" s="81"/>
      <c r="EF259" s="81"/>
      <c r="EG259" s="81">
        <v>0.75057600616507969</v>
      </c>
      <c r="EH259" s="81"/>
      <c r="EI259" s="81"/>
      <c r="EJ259" s="81"/>
      <c r="EK259" s="81"/>
      <c r="EL259" s="81">
        <v>0.77454501055620062</v>
      </c>
      <c r="EM259" s="81"/>
      <c r="EN259" s="81"/>
      <c r="EO259" s="81"/>
      <c r="EP259" s="81"/>
      <c r="EQ259" s="81">
        <v>0.80148747585589852</v>
      </c>
      <c r="ER259" s="81"/>
      <c r="ES259" s="81"/>
      <c r="ET259" s="81"/>
      <c r="EU259" s="81"/>
      <c r="EV259" s="81">
        <v>0.82500671624018507</v>
      </c>
      <c r="EW259" s="81"/>
      <c r="EX259" s="81"/>
      <c r="EY259" s="81"/>
      <c r="EZ259" s="81"/>
      <c r="FA259" s="81">
        <v>0.84092566869220187</v>
      </c>
      <c r="FB259" s="81"/>
      <c r="FC259" s="81"/>
      <c r="FD259" s="81"/>
      <c r="FE259" s="81"/>
      <c r="FF259" s="81">
        <v>0.84890123348790669</v>
      </c>
      <c r="FG259" s="81"/>
      <c r="FH259" s="81"/>
      <c r="FI259" s="81"/>
      <c r="FJ259" s="81"/>
      <c r="FK259" s="81">
        <v>0.8620893078949935</v>
      </c>
      <c r="FL259" s="81"/>
      <c r="FM259" s="81"/>
      <c r="FN259" s="81"/>
      <c r="FO259" s="81"/>
      <c r="FP259" s="81">
        <v>0.8756768818120465</v>
      </c>
      <c r="FQ259" s="81"/>
      <c r="FR259" s="81"/>
      <c r="FS259" s="81"/>
      <c r="FT259" s="81"/>
      <c r="FU259" s="81">
        <v>0.88855526235557913</v>
      </c>
      <c r="FV259" s="81"/>
      <c r="FW259" s="81"/>
      <c r="FX259" s="81"/>
      <c r="FY259" s="81"/>
      <c r="FZ259" s="81">
        <v>0.89985302962106484</v>
      </c>
      <c r="GA259" s="81"/>
      <c r="GB259" s="81"/>
      <c r="GC259" s="81"/>
      <c r="GD259" s="81"/>
      <c r="GE259" s="81">
        <v>0.90952908298730573</v>
      </c>
      <c r="GF259" s="81"/>
      <c r="GG259" s="81"/>
      <c r="GH259" s="81"/>
      <c r="GI259" s="81"/>
      <c r="GJ259" s="81">
        <v>0.91823862651852395</v>
      </c>
      <c r="GK259" s="81"/>
      <c r="GL259" s="81"/>
      <c r="GM259" s="81"/>
      <c r="GN259" s="81"/>
      <c r="GO259" s="81">
        <v>0.9263173372859369</v>
      </c>
      <c r="GP259" s="81"/>
      <c r="GQ259" s="81"/>
      <c r="GR259" s="81"/>
      <c r="GS259" s="81"/>
      <c r="GT259" s="81">
        <v>0.93391977959537298</v>
      </c>
      <c r="GU259" s="81"/>
      <c r="GV259" s="81"/>
      <c r="GW259" s="81"/>
      <c r="GX259" s="81"/>
      <c r="GY259" s="81">
        <v>0.94108965956371138</v>
      </c>
    </row>
    <row r="260" spans="1:207" ht="14.5">
      <c r="A260" s="81" t="s">
        <v>34</v>
      </c>
      <c r="B260" s="81" t="s">
        <v>37</v>
      </c>
      <c r="C260" s="82" t="s">
        <v>20</v>
      </c>
      <c r="D260" s="88">
        <v>45017</v>
      </c>
      <c r="E260" s="88"/>
      <c r="F260" s="7" t="s">
        <v>277</v>
      </c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>
        <v>0.37812022074913759</v>
      </c>
      <c r="BF260" s="81"/>
      <c r="BG260" s="81"/>
      <c r="BH260" s="81"/>
      <c r="BI260" s="81"/>
      <c r="BJ260" s="81">
        <v>0.36628535793492778</v>
      </c>
      <c r="BK260" s="81"/>
      <c r="BL260" s="81"/>
      <c r="BM260" s="81"/>
      <c r="BN260" s="81"/>
      <c r="BO260" s="81">
        <v>0.42249190732205272</v>
      </c>
      <c r="BP260" s="81"/>
      <c r="BQ260" s="81"/>
      <c r="BR260" s="81"/>
      <c r="BS260" s="81"/>
      <c r="BT260" s="81">
        <v>0.45177578796491241</v>
      </c>
      <c r="BU260" s="81"/>
      <c r="BV260" s="81"/>
      <c r="BW260" s="81"/>
      <c r="BX260" s="81"/>
      <c r="BY260" s="81">
        <v>0.46612250746564837</v>
      </c>
      <c r="BZ260" s="81"/>
      <c r="CA260" s="81"/>
      <c r="CB260" s="81"/>
      <c r="CC260" s="81"/>
      <c r="CD260" s="81">
        <v>0.5195678272990748</v>
      </c>
      <c r="CE260" s="81"/>
      <c r="CF260" s="81"/>
      <c r="CG260" s="81"/>
      <c r="CH260" s="81"/>
      <c r="CI260" s="81">
        <v>0.5504137941759788</v>
      </c>
      <c r="CJ260" s="81"/>
      <c r="CK260" s="81"/>
      <c r="CL260" s="81"/>
      <c r="CM260" s="81"/>
      <c r="CN260" s="81">
        <v>0.60408539466944455</v>
      </c>
      <c r="CO260" s="81"/>
      <c r="CP260" s="81"/>
      <c r="CQ260" s="81"/>
      <c r="CR260" s="81"/>
      <c r="CS260" s="81">
        <v>0.64386004948351472</v>
      </c>
      <c r="CT260" s="81"/>
      <c r="CU260" s="81"/>
      <c r="CV260" s="81"/>
      <c r="CW260" s="81"/>
      <c r="CX260" s="81">
        <v>0.67624518789497601</v>
      </c>
      <c r="CY260" s="81"/>
      <c r="CZ260" s="81"/>
      <c r="DA260" s="81"/>
      <c r="DB260" s="81"/>
      <c r="DC260" s="81">
        <v>0.71470128556992052</v>
      </c>
      <c r="DD260" s="81"/>
      <c r="DE260" s="81"/>
      <c r="DF260" s="81"/>
      <c r="DG260" s="81"/>
      <c r="DH260" s="81">
        <v>0.74268239931677593</v>
      </c>
      <c r="DI260" s="81"/>
      <c r="DJ260" s="81"/>
      <c r="DK260" s="81"/>
      <c r="DL260" s="81"/>
      <c r="DM260" s="81">
        <v>0.75599057194247687</v>
      </c>
      <c r="DN260" s="81"/>
      <c r="DO260" s="81"/>
      <c r="DP260" s="81"/>
      <c r="DQ260" s="81"/>
      <c r="DR260" s="81">
        <v>0.77038262627927223</v>
      </c>
      <c r="DS260" s="81"/>
      <c r="DT260" s="81"/>
      <c r="DU260" s="81"/>
      <c r="DV260" s="81"/>
      <c r="DW260" s="81">
        <v>0.77844985157232327</v>
      </c>
      <c r="DX260" s="81"/>
      <c r="DY260" s="81"/>
      <c r="DZ260" s="81"/>
      <c r="EA260" s="81"/>
      <c r="EB260" s="81">
        <v>0.81149323294254938</v>
      </c>
      <c r="EC260" s="81"/>
      <c r="ED260" s="81"/>
      <c r="EE260" s="81"/>
      <c r="EF260" s="81"/>
      <c r="EG260" s="81">
        <v>0.83174865522081731</v>
      </c>
      <c r="EH260" s="81"/>
      <c r="EI260" s="81"/>
      <c r="EJ260" s="81"/>
      <c r="EK260" s="81"/>
      <c r="EL260" s="81">
        <v>0.84599566851846186</v>
      </c>
      <c r="EM260" s="81"/>
      <c r="EN260" s="81"/>
      <c r="EO260" s="81"/>
      <c r="EP260" s="81"/>
      <c r="EQ260" s="81">
        <v>0.85966631996103882</v>
      </c>
      <c r="ER260" s="81"/>
      <c r="ES260" s="81"/>
      <c r="ET260" s="81"/>
      <c r="EU260" s="81"/>
      <c r="EV260" s="81">
        <v>0.87600223424584467</v>
      </c>
      <c r="EW260" s="81"/>
      <c r="EX260" s="81"/>
      <c r="EY260" s="81"/>
      <c r="EZ260" s="81"/>
      <c r="FA260" s="81">
        <v>0.89044343867314413</v>
      </c>
      <c r="FB260" s="81"/>
      <c r="FC260" s="81"/>
      <c r="FD260" s="81"/>
      <c r="FE260" s="81"/>
      <c r="FF260" s="81">
        <v>0.90047588874221307</v>
      </c>
      <c r="FG260" s="81"/>
      <c r="FH260" s="81"/>
      <c r="FI260" s="81"/>
      <c r="FJ260" s="81"/>
      <c r="FK260" s="81">
        <v>0.9054958723822113</v>
      </c>
      <c r="FL260" s="81"/>
      <c r="FM260" s="81"/>
      <c r="FN260" s="81"/>
      <c r="FO260" s="81"/>
      <c r="FP260" s="81">
        <v>0.91385853709194298</v>
      </c>
      <c r="FQ260" s="81"/>
      <c r="FR260" s="81"/>
      <c r="FS260" s="81"/>
      <c r="FT260" s="81"/>
      <c r="FU260" s="81">
        <v>0.92247315289157095</v>
      </c>
      <c r="FV260" s="81"/>
      <c r="FW260" s="81"/>
      <c r="FX260" s="81"/>
      <c r="FY260" s="81"/>
      <c r="FZ260" s="81">
        <v>0.93054019924479303</v>
      </c>
      <c r="GA260" s="81"/>
      <c r="GB260" s="81"/>
      <c r="GC260" s="81"/>
      <c r="GD260" s="81"/>
      <c r="GE260" s="81">
        <v>0.93753408417641271</v>
      </c>
      <c r="GF260" s="81"/>
      <c r="GG260" s="81"/>
      <c r="GH260" s="81"/>
      <c r="GI260" s="81"/>
      <c r="GJ260" s="81">
        <v>0.94351198607639741</v>
      </c>
      <c r="GK260" s="81"/>
      <c r="GL260" s="81"/>
      <c r="GM260" s="81"/>
      <c r="GN260" s="81"/>
      <c r="GO260" s="81">
        <v>0.94889309797911536</v>
      </c>
      <c r="GP260" s="81"/>
      <c r="GQ260" s="81"/>
      <c r="GR260" s="81"/>
      <c r="GS260" s="81"/>
      <c r="GT260" s="81">
        <v>0.95385556418798167</v>
      </c>
      <c r="GU260" s="81"/>
      <c r="GV260" s="81"/>
      <c r="GW260" s="81"/>
      <c r="GX260" s="81"/>
      <c r="GY260" s="81">
        <v>0.95849327935758211</v>
      </c>
    </row>
    <row r="261" spans="1:207" ht="14.5">
      <c r="A261" s="81" t="s">
        <v>34</v>
      </c>
      <c r="B261" s="81" t="s">
        <v>37</v>
      </c>
      <c r="C261" s="82" t="s">
        <v>20</v>
      </c>
      <c r="D261" s="88">
        <v>45017</v>
      </c>
      <c r="E261" s="88"/>
      <c r="F261" s="7" t="s">
        <v>278</v>
      </c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>
        <v>0.19259689857517889</v>
      </c>
      <c r="BF261" s="81"/>
      <c r="BG261" s="81"/>
      <c r="BH261" s="81"/>
      <c r="BI261" s="81"/>
      <c r="BJ261" s="81">
        <v>0.19562048487590289</v>
      </c>
      <c r="BK261" s="81"/>
      <c r="BL261" s="81"/>
      <c r="BM261" s="81"/>
      <c r="BN261" s="81"/>
      <c r="BO261" s="81">
        <v>0.23214463493362139</v>
      </c>
      <c r="BP261" s="81"/>
      <c r="BQ261" s="81"/>
      <c r="BR261" s="81"/>
      <c r="BS261" s="81"/>
      <c r="BT261" s="81">
        <v>0.25188093300790582</v>
      </c>
      <c r="BU261" s="81"/>
      <c r="BV261" s="81"/>
      <c r="BW261" s="81"/>
      <c r="BX261" s="81"/>
      <c r="BY261" s="81">
        <v>0.27386246448463591</v>
      </c>
      <c r="BZ261" s="81"/>
      <c r="CA261" s="81"/>
      <c r="CB261" s="81"/>
      <c r="CC261" s="81"/>
      <c r="CD261" s="81">
        <v>0.32732972804060378</v>
      </c>
      <c r="CE261" s="81"/>
      <c r="CF261" s="81"/>
      <c r="CG261" s="81"/>
      <c r="CH261" s="81"/>
      <c r="CI261" s="81">
        <v>0.35841571510473108</v>
      </c>
      <c r="CJ261" s="81"/>
      <c r="CK261" s="81"/>
      <c r="CL261" s="81"/>
      <c r="CM261" s="81"/>
      <c r="CN261" s="81">
        <v>0.40977166762352341</v>
      </c>
      <c r="CO261" s="81"/>
      <c r="CP261" s="81"/>
      <c r="CQ261" s="81"/>
      <c r="CR261" s="81"/>
      <c r="CS261" s="81">
        <v>0.44832262789818872</v>
      </c>
      <c r="CT261" s="81"/>
      <c r="CU261" s="81"/>
      <c r="CV261" s="81"/>
      <c r="CW261" s="81"/>
      <c r="CX261" s="81">
        <v>0.50394513821798281</v>
      </c>
      <c r="CY261" s="81"/>
      <c r="CZ261" s="81"/>
      <c r="DA261" s="81"/>
      <c r="DB261" s="81"/>
      <c r="DC261" s="81">
        <v>0.55051337473201456</v>
      </c>
      <c r="DD261" s="81"/>
      <c r="DE261" s="81"/>
      <c r="DF261" s="81"/>
      <c r="DG261" s="81"/>
      <c r="DH261" s="81">
        <v>0.57919218269740802</v>
      </c>
      <c r="DI261" s="81"/>
      <c r="DJ261" s="81"/>
      <c r="DK261" s="81"/>
      <c r="DL261" s="81"/>
      <c r="DM261" s="81">
        <v>0.60872874721869707</v>
      </c>
      <c r="DN261" s="81"/>
      <c r="DO261" s="81"/>
      <c r="DP261" s="81"/>
      <c r="DQ261" s="81"/>
      <c r="DR261" s="81">
        <v>0.63807341567440468</v>
      </c>
      <c r="DS261" s="81"/>
      <c r="DT261" s="81"/>
      <c r="DU261" s="81"/>
      <c r="DV261" s="81"/>
      <c r="DW261" s="81">
        <v>0.66360164516359976</v>
      </c>
      <c r="DX261" s="81"/>
      <c r="DY261" s="81"/>
      <c r="DZ261" s="81"/>
      <c r="EA261" s="81"/>
      <c r="EB261" s="81">
        <v>0.7012447094986155</v>
      </c>
      <c r="EC261" s="81"/>
      <c r="ED261" s="81"/>
      <c r="EE261" s="81"/>
      <c r="EF261" s="81"/>
      <c r="EG261" s="81">
        <v>0.73000819791659799</v>
      </c>
      <c r="EH261" s="81"/>
      <c r="EI261" s="81"/>
      <c r="EJ261" s="81"/>
      <c r="EK261" s="81"/>
      <c r="EL261" s="81">
        <v>0.7518789374928978</v>
      </c>
      <c r="EM261" s="81"/>
      <c r="EN261" s="81"/>
      <c r="EO261" s="81"/>
      <c r="EP261" s="81"/>
      <c r="EQ261" s="81">
        <v>0.77579892683898866</v>
      </c>
      <c r="ER261" s="81"/>
      <c r="ES261" s="81"/>
      <c r="ET261" s="81"/>
      <c r="EU261" s="81"/>
      <c r="EV261" s="81">
        <v>0.80265714418813372</v>
      </c>
      <c r="EW261" s="81"/>
      <c r="EX261" s="81"/>
      <c r="EY261" s="81"/>
      <c r="EZ261" s="81"/>
      <c r="FA261" s="81">
        <v>0.82606640149993005</v>
      </c>
      <c r="FB261" s="81"/>
      <c r="FC261" s="81"/>
      <c r="FD261" s="81"/>
      <c r="FE261" s="81"/>
      <c r="FF261" s="81">
        <v>0.84188079013711126</v>
      </c>
      <c r="FG261" s="81"/>
      <c r="FH261" s="81"/>
      <c r="FI261" s="81"/>
      <c r="FJ261" s="81"/>
      <c r="FK261" s="81">
        <v>0.84976275839382998</v>
      </c>
      <c r="FL261" s="81"/>
      <c r="FM261" s="81"/>
      <c r="FN261" s="81"/>
      <c r="FO261" s="81"/>
      <c r="FP261" s="81">
        <v>0.86284779665400302</v>
      </c>
      <c r="FQ261" s="81"/>
      <c r="FR261" s="81"/>
      <c r="FS261" s="81"/>
      <c r="FT261" s="81"/>
      <c r="FU261" s="81">
        <v>0.87633496396853272</v>
      </c>
      <c r="FV261" s="81"/>
      <c r="FW261" s="81"/>
      <c r="FX261" s="81"/>
      <c r="FY261" s="81"/>
      <c r="FZ261" s="81">
        <v>0.88912007993017628</v>
      </c>
      <c r="GA261" s="81"/>
      <c r="GB261" s="81"/>
      <c r="GC261" s="81"/>
      <c r="GD261" s="81"/>
      <c r="GE261" s="81">
        <v>0.90032823659980699</v>
      </c>
      <c r="GF261" s="81"/>
      <c r="GG261" s="81"/>
      <c r="GH261" s="81"/>
      <c r="GI261" s="81"/>
      <c r="GJ261" s="81">
        <v>0.90992263665728801</v>
      </c>
      <c r="GK261" s="81"/>
      <c r="GL261" s="81"/>
      <c r="GM261" s="81"/>
      <c r="GN261" s="81"/>
      <c r="GO261" s="81">
        <v>0.91855998637666236</v>
      </c>
      <c r="GP261" s="81"/>
      <c r="GQ261" s="81"/>
      <c r="GR261" s="81"/>
      <c r="GS261" s="81"/>
      <c r="GT261" s="81">
        <v>0.92658067752841722</v>
      </c>
      <c r="GU261" s="81"/>
      <c r="GV261" s="81"/>
      <c r="GW261" s="81"/>
      <c r="GX261" s="81"/>
      <c r="GY261" s="81">
        <v>0.93413579050353723</v>
      </c>
    </row>
    <row r="262" spans="1:207" ht="14.5">
      <c r="A262" s="81" t="s">
        <v>34</v>
      </c>
      <c r="B262" s="81" t="s">
        <v>37</v>
      </c>
      <c r="C262" s="82" t="s">
        <v>20</v>
      </c>
      <c r="D262" s="88">
        <v>45017</v>
      </c>
      <c r="E262" s="88"/>
      <c r="F262" s="7" t="s">
        <v>279</v>
      </c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>
        <v>0.36862877914994691</v>
      </c>
      <c r="BF262" s="81"/>
      <c r="BG262" s="81"/>
      <c r="BH262" s="81"/>
      <c r="BI262" s="81"/>
      <c r="BJ262" s="81">
        <v>0.38588038317796369</v>
      </c>
      <c r="BK262" s="81"/>
      <c r="BL262" s="81"/>
      <c r="BM262" s="81"/>
      <c r="BN262" s="81"/>
      <c r="BO262" s="81">
        <v>0.37222219385555422</v>
      </c>
      <c r="BP262" s="81"/>
      <c r="BQ262" s="81"/>
      <c r="BR262" s="81"/>
      <c r="BS262" s="81"/>
      <c r="BT262" s="81">
        <v>0.42879638676616311</v>
      </c>
      <c r="BU262" s="81"/>
      <c r="BV262" s="81"/>
      <c r="BW262" s="81"/>
      <c r="BX262" s="81"/>
      <c r="BY262" s="81">
        <v>0.45763355358967911</v>
      </c>
      <c r="BZ262" s="81"/>
      <c r="CA262" s="81"/>
      <c r="CB262" s="81"/>
      <c r="CC262" s="81"/>
      <c r="CD262" s="81">
        <v>0.47174607818196701</v>
      </c>
      <c r="CE262" s="81"/>
      <c r="CF262" s="81"/>
      <c r="CG262" s="81"/>
      <c r="CH262" s="81"/>
      <c r="CI262" s="81">
        <v>0.52505381435198095</v>
      </c>
      <c r="CJ262" s="81"/>
      <c r="CK262" s="81"/>
      <c r="CL262" s="81"/>
      <c r="CM262" s="81"/>
      <c r="CN262" s="81">
        <v>0.55526526022273637</v>
      </c>
      <c r="CO262" s="81"/>
      <c r="CP262" s="81"/>
      <c r="CQ262" s="81"/>
      <c r="CR262" s="81"/>
      <c r="CS262" s="81">
        <v>0.60915482246354935</v>
      </c>
      <c r="CT262" s="81"/>
      <c r="CU262" s="81"/>
      <c r="CV262" s="81"/>
      <c r="CW262" s="81"/>
      <c r="CX262" s="81">
        <v>0.64737777264693874</v>
      </c>
      <c r="CY262" s="81"/>
      <c r="CZ262" s="81"/>
      <c r="DA262" s="81"/>
      <c r="DB262" s="81"/>
      <c r="DC262" s="81">
        <v>0.68129248320655789</v>
      </c>
      <c r="DD262" s="81"/>
      <c r="DE262" s="81"/>
      <c r="DF262" s="81"/>
      <c r="DG262" s="81"/>
      <c r="DH262" s="81">
        <v>0.71741638097835381</v>
      </c>
      <c r="DI262" s="81"/>
      <c r="DJ262" s="81"/>
      <c r="DK262" s="81"/>
      <c r="DL262" s="81"/>
      <c r="DM262" s="81">
        <v>0.74605350997546116</v>
      </c>
      <c r="DN262" s="81"/>
      <c r="DO262" s="81"/>
      <c r="DP262" s="81"/>
      <c r="DQ262" s="81"/>
      <c r="DR262" s="81">
        <v>0.75720563788513073</v>
      </c>
      <c r="DS262" s="81"/>
      <c r="DT262" s="81"/>
      <c r="DU262" s="81"/>
      <c r="DV262" s="81"/>
      <c r="DW262" s="81">
        <v>0.75804837762475008</v>
      </c>
      <c r="DX262" s="81"/>
      <c r="DY262" s="81"/>
      <c r="DZ262" s="81"/>
      <c r="EA262" s="81"/>
      <c r="EB262" s="81">
        <v>0.78657608760104114</v>
      </c>
      <c r="EC262" s="81"/>
      <c r="ED262" s="81"/>
      <c r="EE262" s="81"/>
      <c r="EF262" s="81"/>
      <c r="EG262" s="81">
        <v>0.81277131295625815</v>
      </c>
      <c r="EH262" s="81"/>
      <c r="EI262" s="81"/>
      <c r="EJ262" s="81"/>
      <c r="EK262" s="81"/>
      <c r="EL262" s="81">
        <v>0.83291767788308724</v>
      </c>
      <c r="EM262" s="81"/>
      <c r="EN262" s="81"/>
      <c r="EO262" s="81"/>
      <c r="EP262" s="81"/>
      <c r="EQ262" s="81">
        <v>0.84712916924607795</v>
      </c>
      <c r="ER262" s="81"/>
      <c r="ES262" s="81"/>
      <c r="ET262" s="81"/>
      <c r="EU262" s="81"/>
      <c r="EV262" s="81">
        <v>0.86073455449454361</v>
      </c>
      <c r="EW262" s="81"/>
      <c r="EX262" s="81"/>
      <c r="EY262" s="81"/>
      <c r="EZ262" s="81"/>
      <c r="FA262" s="81">
        <v>0.87697671052097981</v>
      </c>
      <c r="FB262" s="81"/>
      <c r="FC262" s="81"/>
      <c r="FD262" s="81"/>
      <c r="FE262" s="81"/>
      <c r="FF262" s="81">
        <v>0.89131019351967999</v>
      </c>
      <c r="FG262" s="81"/>
      <c r="FH262" s="81"/>
      <c r="FI262" s="81"/>
      <c r="FJ262" s="81"/>
      <c r="FK262" s="81">
        <v>0.9012530646004383</v>
      </c>
      <c r="FL262" s="81"/>
      <c r="FM262" s="81"/>
      <c r="FN262" s="81"/>
      <c r="FO262" s="81"/>
      <c r="FP262" s="81">
        <v>0.90619496966732782</v>
      </c>
      <c r="FQ262" s="81"/>
      <c r="FR262" s="81"/>
      <c r="FS262" s="81"/>
      <c r="FT262" s="81"/>
      <c r="FU262" s="81">
        <v>0.9144724707630203</v>
      </c>
      <c r="FV262" s="81"/>
      <c r="FW262" s="81"/>
      <c r="FX262" s="81"/>
      <c r="FY262" s="81"/>
      <c r="FZ262" s="81">
        <v>0.92300558494089424</v>
      </c>
      <c r="GA262" s="81"/>
      <c r="GB262" s="81"/>
      <c r="GC262" s="81"/>
      <c r="GD262" s="81"/>
      <c r="GE262" s="81">
        <v>0.93099493118176135</v>
      </c>
      <c r="GF262" s="81"/>
      <c r="GG262" s="81"/>
      <c r="GH262" s="81"/>
      <c r="GI262" s="81"/>
      <c r="GJ262" s="81">
        <v>0.93791724769281604</v>
      </c>
      <c r="GK262" s="81"/>
      <c r="GL262" s="81"/>
      <c r="GM262" s="81"/>
      <c r="GN262" s="81"/>
      <c r="GO262" s="81">
        <v>0.94383099935227643</v>
      </c>
      <c r="GP262" s="81"/>
      <c r="GQ262" s="81"/>
      <c r="GR262" s="81"/>
      <c r="GS262" s="81"/>
      <c r="GT262" s="81">
        <v>0.94915726644339093</v>
      </c>
      <c r="GU262" s="81"/>
      <c r="GV262" s="81"/>
      <c r="GW262" s="81"/>
      <c r="GX262" s="81"/>
      <c r="GY262" s="81">
        <v>0.95407248679056922</v>
      </c>
    </row>
    <row r="263" spans="1:207" ht="14.5">
      <c r="A263" s="81" t="s">
        <v>34</v>
      </c>
      <c r="B263" s="81" t="s">
        <v>37</v>
      </c>
      <c r="C263" s="82" t="s">
        <v>20</v>
      </c>
      <c r="D263" s="88">
        <v>45017</v>
      </c>
      <c r="E263" s="88"/>
      <c r="F263" s="7" t="s">
        <v>280</v>
      </c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>
        <v>0.18641999993049971</v>
      </c>
      <c r="BF263" s="81"/>
      <c r="BG263" s="81"/>
      <c r="BH263" s="81"/>
      <c r="BI263" s="81"/>
      <c r="BJ263" s="81">
        <v>0.1970513080220378</v>
      </c>
      <c r="BK263" s="81"/>
      <c r="BL263" s="81"/>
      <c r="BM263" s="81"/>
      <c r="BN263" s="81"/>
      <c r="BO263" s="81">
        <v>0.19996977404564709</v>
      </c>
      <c r="BP263" s="81"/>
      <c r="BQ263" s="81"/>
      <c r="BR263" s="81"/>
      <c r="BS263" s="81"/>
      <c r="BT263" s="81">
        <v>0.2365984297207073</v>
      </c>
      <c r="BU263" s="81"/>
      <c r="BV263" s="81"/>
      <c r="BW263" s="81"/>
      <c r="BX263" s="81"/>
      <c r="BY263" s="81">
        <v>0.25655073702276232</v>
      </c>
      <c r="BZ263" s="81"/>
      <c r="CA263" s="81"/>
      <c r="CB263" s="81"/>
      <c r="CC263" s="81"/>
      <c r="CD263" s="81">
        <v>0.27794426871062539</v>
      </c>
      <c r="CE263" s="81"/>
      <c r="CF263" s="81"/>
      <c r="CG263" s="81"/>
      <c r="CH263" s="81"/>
      <c r="CI263" s="81">
        <v>0.33160050310208439</v>
      </c>
      <c r="CJ263" s="81"/>
      <c r="CK263" s="81"/>
      <c r="CL263" s="81"/>
      <c r="CM263" s="81"/>
      <c r="CN263" s="81">
        <v>0.3621033544719931</v>
      </c>
      <c r="CO263" s="81"/>
      <c r="CP263" s="81"/>
      <c r="CQ263" s="81"/>
      <c r="CR263" s="81"/>
      <c r="CS263" s="81">
        <v>0.41396126818841128</v>
      </c>
      <c r="CT263" s="81"/>
      <c r="CU263" s="81"/>
      <c r="CV263" s="81"/>
      <c r="CW263" s="81"/>
      <c r="CX263" s="81">
        <v>0.45170552371395117</v>
      </c>
      <c r="CY263" s="81"/>
      <c r="CZ263" s="81"/>
      <c r="DA263" s="81"/>
      <c r="DB263" s="81"/>
      <c r="DC263" s="81">
        <v>0.50803190351430561</v>
      </c>
      <c r="DD263" s="81"/>
      <c r="DE263" s="81"/>
      <c r="DF263" s="81"/>
      <c r="DG263" s="81"/>
      <c r="DH263" s="81">
        <v>0.55416518976334261</v>
      </c>
      <c r="DI263" s="81"/>
      <c r="DJ263" s="81"/>
      <c r="DK263" s="81"/>
      <c r="DL263" s="81"/>
      <c r="DM263" s="81">
        <v>0.58282291576098011</v>
      </c>
      <c r="DN263" s="81"/>
      <c r="DO263" s="81"/>
      <c r="DP263" s="81"/>
      <c r="DQ263" s="81"/>
      <c r="DR263" s="81">
        <v>0.61061454074199573</v>
      </c>
      <c r="DS263" s="81"/>
      <c r="DT263" s="81"/>
      <c r="DU263" s="81"/>
      <c r="DV263" s="81"/>
      <c r="DW263" s="81">
        <v>0.63305666347870726</v>
      </c>
      <c r="DX263" s="81"/>
      <c r="DY263" s="81"/>
      <c r="DZ263" s="81"/>
      <c r="EA263" s="81"/>
      <c r="EB263" s="81">
        <v>0.67108244702167097</v>
      </c>
      <c r="EC263" s="81"/>
      <c r="ED263" s="81"/>
      <c r="EE263" s="81"/>
      <c r="EF263" s="81"/>
      <c r="EG263" s="81">
        <v>0.70286771555041361</v>
      </c>
      <c r="EH263" s="81"/>
      <c r="EI263" s="81"/>
      <c r="EJ263" s="81"/>
      <c r="EK263" s="81"/>
      <c r="EL263" s="81">
        <v>0.73156001060760634</v>
      </c>
      <c r="EM263" s="81"/>
      <c r="EN263" s="81"/>
      <c r="EO263" s="81"/>
      <c r="EP263" s="81"/>
      <c r="EQ263" s="81">
        <v>0.75338635734349535</v>
      </c>
      <c r="ER263" s="81"/>
      <c r="ES263" s="81"/>
      <c r="ET263" s="81"/>
      <c r="EU263" s="81"/>
      <c r="EV263" s="81">
        <v>0.77723013311899469</v>
      </c>
      <c r="EW263" s="81"/>
      <c r="EX263" s="81"/>
      <c r="EY263" s="81"/>
      <c r="EZ263" s="81"/>
      <c r="FA263" s="81">
        <v>0.80398257748091795</v>
      </c>
      <c r="FB263" s="81"/>
      <c r="FC263" s="81"/>
      <c r="FD263" s="81"/>
      <c r="FE263" s="81"/>
      <c r="FF263" s="81">
        <v>0.82726461030401399</v>
      </c>
      <c r="FG263" s="81"/>
      <c r="FH263" s="81"/>
      <c r="FI263" s="81"/>
      <c r="FJ263" s="81"/>
      <c r="FK263" s="81">
        <v>0.84296675736681892</v>
      </c>
      <c r="FL263" s="81"/>
      <c r="FM263" s="81"/>
      <c r="FN263" s="81"/>
      <c r="FO263" s="81"/>
      <c r="FP263" s="81">
        <v>0.85074626988916702</v>
      </c>
      <c r="FQ263" s="81"/>
      <c r="FR263" s="81"/>
      <c r="FS263" s="81"/>
      <c r="FT263" s="81"/>
      <c r="FU263" s="81">
        <v>0.86371768623273926</v>
      </c>
      <c r="FV263" s="81"/>
      <c r="FW263" s="81"/>
      <c r="FX263" s="81"/>
      <c r="FY263" s="81"/>
      <c r="FZ263" s="81">
        <v>0.87709512978382864</v>
      </c>
      <c r="GA263" s="81"/>
      <c r="GB263" s="81"/>
      <c r="GC263" s="81"/>
      <c r="GD263" s="81"/>
      <c r="GE263" s="81">
        <v>0.88977309124397519</v>
      </c>
      <c r="GF263" s="81"/>
      <c r="GG263" s="81"/>
      <c r="GH263" s="81"/>
      <c r="GI263" s="81"/>
      <c r="GJ263" s="81">
        <v>0.90088074284933095</v>
      </c>
      <c r="GK263" s="81"/>
      <c r="GL263" s="81"/>
      <c r="GM263" s="81"/>
      <c r="GN263" s="81"/>
      <c r="GO263" s="81">
        <v>0.91038489647496912</v>
      </c>
      <c r="GP263" s="81"/>
      <c r="GQ263" s="81"/>
      <c r="GR263" s="81"/>
      <c r="GS263" s="81"/>
      <c r="GT263" s="81">
        <v>0.91894413181341539</v>
      </c>
      <c r="GU263" s="81"/>
      <c r="GV263" s="81"/>
      <c r="GW263" s="81"/>
      <c r="GX263" s="81"/>
      <c r="GY263" s="81">
        <v>0.92689845170526008</v>
      </c>
    </row>
    <row r="264" spans="1:207" ht="14.5">
      <c r="A264" s="81" t="s">
        <v>34</v>
      </c>
      <c r="B264" s="81" t="s">
        <v>37</v>
      </c>
      <c r="C264" s="82" t="s">
        <v>20</v>
      </c>
      <c r="D264" s="88">
        <v>45017</v>
      </c>
      <c r="E264" s="88"/>
      <c r="F264" s="7" t="s">
        <v>281</v>
      </c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>
        <v>0.36105234974778161</v>
      </c>
      <c r="BF264" s="81"/>
      <c r="BG264" s="81"/>
      <c r="BH264" s="81"/>
      <c r="BI264" s="81"/>
      <c r="BJ264" s="81">
        <v>0.37398524725097898</v>
      </c>
      <c r="BK264" s="81"/>
      <c r="BL264" s="81"/>
      <c r="BM264" s="81"/>
      <c r="BN264" s="81"/>
      <c r="BO264" s="81">
        <v>0.39587739569745212</v>
      </c>
      <c r="BP264" s="81"/>
      <c r="BQ264" s="81"/>
      <c r="BR264" s="81"/>
      <c r="BS264" s="81"/>
      <c r="BT264" s="81">
        <v>0.37970933183611988</v>
      </c>
      <c r="BU264" s="81"/>
      <c r="BV264" s="81"/>
      <c r="BW264" s="81"/>
      <c r="BX264" s="81"/>
      <c r="BY264" s="81">
        <v>0.43683971438691499</v>
      </c>
      <c r="BZ264" s="81"/>
      <c r="CA264" s="81"/>
      <c r="CB264" s="81"/>
      <c r="CC264" s="81"/>
      <c r="CD264" s="81">
        <v>0.46375197681615637</v>
      </c>
      <c r="CE264" s="81"/>
      <c r="CF264" s="81"/>
      <c r="CG264" s="81"/>
      <c r="CH264" s="81"/>
      <c r="CI264" s="81">
        <v>0.47754368345172521</v>
      </c>
      <c r="CJ264" s="81"/>
      <c r="CK264" s="81"/>
      <c r="CL264" s="81"/>
      <c r="CM264" s="81"/>
      <c r="CN264" s="81">
        <v>0.52981233347522072</v>
      </c>
      <c r="CO264" s="81"/>
      <c r="CP264" s="81"/>
      <c r="CQ264" s="81"/>
      <c r="CR264" s="81"/>
      <c r="CS264" s="81">
        <v>0.5605319679433457</v>
      </c>
      <c r="CT264" s="81"/>
      <c r="CU264" s="81"/>
      <c r="CV264" s="81"/>
      <c r="CW264" s="81"/>
      <c r="CX264" s="81">
        <v>0.61238454820170896</v>
      </c>
      <c r="CY264" s="81"/>
      <c r="CZ264" s="81"/>
      <c r="DA264" s="81"/>
      <c r="DB264" s="81"/>
      <c r="DC264" s="81">
        <v>0.65228094242986545</v>
      </c>
      <c r="DD264" s="81"/>
      <c r="DE264" s="81"/>
      <c r="DF264" s="81"/>
      <c r="DG264" s="81"/>
      <c r="DH264" s="81">
        <v>0.68336133986906344</v>
      </c>
      <c r="DI264" s="81"/>
      <c r="DJ264" s="81"/>
      <c r="DK264" s="81"/>
      <c r="DL264" s="81"/>
      <c r="DM264" s="81">
        <v>0.72318053340658661</v>
      </c>
      <c r="DN264" s="81"/>
      <c r="DO264" s="81"/>
      <c r="DP264" s="81"/>
      <c r="DQ264" s="81"/>
      <c r="DR264" s="81">
        <v>0.74684846388933745</v>
      </c>
      <c r="DS264" s="81"/>
      <c r="DT264" s="81"/>
      <c r="DU264" s="81"/>
      <c r="DV264" s="81"/>
      <c r="DW264" s="81">
        <v>0.76671521411363341</v>
      </c>
      <c r="DX264" s="81"/>
      <c r="DY264" s="81"/>
      <c r="DZ264" s="81"/>
      <c r="EA264" s="81"/>
      <c r="EB264" s="81">
        <v>0.7661592025700561</v>
      </c>
      <c r="EC264" s="81"/>
      <c r="ED264" s="81"/>
      <c r="EE264" s="81"/>
      <c r="EF264" s="81"/>
      <c r="EG264" s="81">
        <v>0.78815523887310779</v>
      </c>
      <c r="EH264" s="81"/>
      <c r="EI264" s="81"/>
      <c r="EJ264" s="81"/>
      <c r="EK264" s="81"/>
      <c r="EL264" s="81">
        <v>0.8142216999827343</v>
      </c>
      <c r="EM264" s="81"/>
      <c r="EN264" s="81"/>
      <c r="EO264" s="81"/>
      <c r="EP264" s="81"/>
      <c r="EQ264" s="81">
        <v>0.83425477952253513</v>
      </c>
      <c r="ER264" s="81"/>
      <c r="ES264" s="81"/>
      <c r="ET264" s="81"/>
      <c r="EU264" s="81"/>
      <c r="EV264" s="81">
        <v>0.84841979797798528</v>
      </c>
      <c r="EW264" s="81"/>
      <c r="EX264" s="81"/>
      <c r="EY264" s="81"/>
      <c r="EZ264" s="81"/>
      <c r="FA264" s="81">
        <v>0.86194849886420655</v>
      </c>
      <c r="FB264" s="81"/>
      <c r="FC264" s="81"/>
      <c r="FD264" s="81"/>
      <c r="FE264" s="81"/>
      <c r="FF264" s="81">
        <v>0.878081546714503</v>
      </c>
      <c r="FG264" s="81"/>
      <c r="FH264" s="81"/>
      <c r="FI264" s="81"/>
      <c r="FJ264" s="81"/>
      <c r="FK264" s="81">
        <v>0.89229811334319509</v>
      </c>
      <c r="FL264" s="81"/>
      <c r="FM264" s="81"/>
      <c r="FN264" s="81"/>
      <c r="FO264" s="81"/>
      <c r="FP264" s="81">
        <v>0.9021427169643268</v>
      </c>
      <c r="FQ264" s="81"/>
      <c r="FR264" s="81"/>
      <c r="FS264" s="81"/>
      <c r="FT264" s="81"/>
      <c r="FU264" s="81">
        <v>0.90699912089167112</v>
      </c>
      <c r="FV264" s="81"/>
      <c r="FW264" s="81"/>
      <c r="FX264" s="81"/>
      <c r="FY264" s="81"/>
      <c r="FZ264" s="81">
        <v>0.91518339762201051</v>
      </c>
      <c r="GA264" s="81"/>
      <c r="GB264" s="81"/>
      <c r="GC264" s="81"/>
      <c r="GD264" s="81"/>
      <c r="GE264" s="81">
        <v>0.92362373976173628</v>
      </c>
      <c r="GF264" s="81"/>
      <c r="GG264" s="81"/>
      <c r="GH264" s="81"/>
      <c r="GI264" s="81"/>
      <c r="GJ264" s="81">
        <v>0.9315257020699188</v>
      </c>
      <c r="GK264" s="81"/>
      <c r="GL264" s="81"/>
      <c r="GM264" s="81"/>
      <c r="GN264" s="81"/>
      <c r="GO264" s="81">
        <v>0.93836752319172101</v>
      </c>
      <c r="GP264" s="81"/>
      <c r="GQ264" s="81"/>
      <c r="GR264" s="81"/>
      <c r="GS264" s="81"/>
      <c r="GT264" s="81">
        <v>0.94421007561184933</v>
      </c>
      <c r="GU264" s="81"/>
      <c r="GV264" s="81"/>
      <c r="GW264" s="81"/>
      <c r="GX264" s="81"/>
      <c r="GY264" s="81">
        <v>0.94947210114900549</v>
      </c>
    </row>
    <row r="265" spans="1:207" ht="14.5">
      <c r="A265" s="81" t="s">
        <v>34</v>
      </c>
      <c r="B265" s="81" t="s">
        <v>37</v>
      </c>
      <c r="C265" s="82" t="s">
        <v>20</v>
      </c>
      <c r="D265" s="88">
        <v>45017</v>
      </c>
      <c r="E265" s="88"/>
      <c r="F265" s="7" t="s">
        <v>282</v>
      </c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>
        <v>0.17969534574879231</v>
      </c>
      <c r="BF265" s="81"/>
      <c r="BG265" s="81"/>
      <c r="BH265" s="81"/>
      <c r="BI265" s="81"/>
      <c r="BJ265" s="81">
        <v>0.18918500341584829</v>
      </c>
      <c r="BK265" s="81"/>
      <c r="BL265" s="81"/>
      <c r="BM265" s="81"/>
      <c r="BN265" s="81"/>
      <c r="BO265" s="81">
        <v>0.20232132026880251</v>
      </c>
      <c r="BP265" s="81"/>
      <c r="BQ265" s="81"/>
      <c r="BR265" s="81"/>
      <c r="BS265" s="81"/>
      <c r="BT265" s="81">
        <v>0.20481831562157249</v>
      </c>
      <c r="BU265" s="81"/>
      <c r="BV265" s="81"/>
      <c r="BW265" s="81"/>
      <c r="BX265" s="81"/>
      <c r="BY265" s="81">
        <v>0.24154838000530759</v>
      </c>
      <c r="BZ265" s="81"/>
      <c r="CA265" s="81"/>
      <c r="CB265" s="81"/>
      <c r="CC265" s="81"/>
      <c r="CD265" s="81">
        <v>0.26078100460727832</v>
      </c>
      <c r="CE265" s="81"/>
      <c r="CF265" s="81"/>
      <c r="CG265" s="81"/>
      <c r="CH265" s="81"/>
      <c r="CI265" s="81">
        <v>0.28215084530369378</v>
      </c>
      <c r="CJ265" s="81"/>
      <c r="CK265" s="81"/>
      <c r="CL265" s="81"/>
      <c r="CM265" s="81"/>
      <c r="CN265" s="81">
        <v>0.33493295259274231</v>
      </c>
      <c r="CO265" s="81"/>
      <c r="CP265" s="81"/>
      <c r="CQ265" s="81"/>
      <c r="CR265" s="81"/>
      <c r="CS265" s="81">
        <v>0.36589470553688858</v>
      </c>
      <c r="CT265" s="81"/>
      <c r="CU265" s="81"/>
      <c r="CV265" s="81"/>
      <c r="CW265" s="81"/>
      <c r="CX265" s="81">
        <v>0.41667474672227212</v>
      </c>
      <c r="CY265" s="81"/>
      <c r="CZ265" s="81"/>
      <c r="DA265" s="81"/>
      <c r="DB265" s="81"/>
      <c r="DC265" s="81">
        <v>0.45564035324906438</v>
      </c>
      <c r="DD265" s="81"/>
      <c r="DE265" s="81"/>
      <c r="DF265" s="81"/>
      <c r="DG265" s="81"/>
      <c r="DH265" s="81">
        <v>0.51109537696234475</v>
      </c>
      <c r="DI265" s="81"/>
      <c r="DJ265" s="81"/>
      <c r="DK265" s="81"/>
      <c r="DL265" s="81"/>
      <c r="DM265" s="81">
        <v>0.55988343980794109</v>
      </c>
      <c r="DN265" s="81"/>
      <c r="DO265" s="81"/>
      <c r="DP265" s="81"/>
      <c r="DQ265" s="81"/>
      <c r="DR265" s="81">
        <v>0.58389899366088815</v>
      </c>
      <c r="DS265" s="81"/>
      <c r="DT265" s="81"/>
      <c r="DU265" s="81"/>
      <c r="DV265" s="81"/>
      <c r="DW265" s="81">
        <v>0.63359555980883508</v>
      </c>
      <c r="DX265" s="81"/>
      <c r="DY265" s="81"/>
      <c r="DZ265" s="81"/>
      <c r="EA265" s="81"/>
      <c r="EB265" s="81">
        <v>0.64055666721483417</v>
      </c>
      <c r="EC265" s="81"/>
      <c r="ED265" s="81"/>
      <c r="EE265" s="81"/>
      <c r="EF265" s="81"/>
      <c r="EG265" s="81">
        <v>0.6730688833387154</v>
      </c>
      <c r="EH265" s="81"/>
      <c r="EI265" s="81"/>
      <c r="EJ265" s="81"/>
      <c r="EK265" s="81"/>
      <c r="EL265" s="81">
        <v>0.70473297274557123</v>
      </c>
      <c r="EM265" s="81"/>
      <c r="EN265" s="81"/>
      <c r="EO265" s="81"/>
      <c r="EP265" s="81"/>
      <c r="EQ265" s="81">
        <v>0.73335071290325105</v>
      </c>
      <c r="ER265" s="81"/>
      <c r="ES265" s="81"/>
      <c r="ET265" s="81"/>
      <c r="EU265" s="81"/>
      <c r="EV265" s="81">
        <v>0.75512080346776922</v>
      </c>
      <c r="EW265" s="81"/>
      <c r="EX265" s="81"/>
      <c r="EY265" s="81"/>
      <c r="EZ265" s="81"/>
      <c r="FA265" s="81">
        <v>0.77887672523622864</v>
      </c>
      <c r="FB265" s="81"/>
      <c r="FC265" s="81"/>
      <c r="FD265" s="81"/>
      <c r="FE265" s="81"/>
      <c r="FF265" s="81">
        <v>0.80550696302577007</v>
      </c>
      <c r="FG265" s="81"/>
      <c r="FH265" s="81"/>
      <c r="FI265" s="81"/>
      <c r="FJ265" s="81"/>
      <c r="FK265" s="81">
        <v>0.82865065441573349</v>
      </c>
      <c r="FL265" s="81"/>
      <c r="FM265" s="81"/>
      <c r="FN265" s="81"/>
      <c r="FO265" s="81"/>
      <c r="FP265" s="81">
        <v>0.84423068374531118</v>
      </c>
      <c r="FQ265" s="81"/>
      <c r="FR265" s="81"/>
      <c r="FS265" s="81"/>
      <c r="FT265" s="81"/>
      <c r="FU265" s="81">
        <v>0.85189899825894111</v>
      </c>
      <c r="FV265" s="81"/>
      <c r="FW265" s="81"/>
      <c r="FX265" s="81"/>
      <c r="FY265" s="81"/>
      <c r="FZ265" s="81">
        <v>0.8647457127224264</v>
      </c>
      <c r="GA265" s="81"/>
      <c r="GB265" s="81"/>
      <c r="GC265" s="81"/>
      <c r="GD265" s="81"/>
      <c r="GE265" s="81">
        <v>0.8779960226694149</v>
      </c>
      <c r="GF265" s="81"/>
      <c r="GG265" s="81"/>
      <c r="GH265" s="81"/>
      <c r="GI265" s="81"/>
      <c r="GJ265" s="81">
        <v>0.89055140862879612</v>
      </c>
      <c r="GK265" s="81"/>
      <c r="GL265" s="81"/>
      <c r="GM265" s="81"/>
      <c r="GN265" s="81"/>
      <c r="GO265" s="81">
        <v>0.90154385317609498</v>
      </c>
      <c r="GP265" s="81"/>
      <c r="GQ265" s="81"/>
      <c r="GR265" s="81"/>
      <c r="GS265" s="81"/>
      <c r="GT265" s="81">
        <v>0.91094526959189071</v>
      </c>
      <c r="GU265" s="81"/>
      <c r="GV265" s="81"/>
      <c r="GW265" s="81"/>
      <c r="GX265" s="81"/>
      <c r="GY265" s="81">
        <v>0.91941294971178311</v>
      </c>
    </row>
    <row r="266" spans="1:207" ht="14.5">
      <c r="A266" s="81" t="s">
        <v>34</v>
      </c>
      <c r="B266" s="81" t="s">
        <v>37</v>
      </c>
      <c r="C266" s="82" t="s">
        <v>20</v>
      </c>
      <c r="D266" s="88">
        <v>45017</v>
      </c>
      <c r="E266" s="88"/>
      <c r="F266" s="7" t="s">
        <v>283</v>
      </c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>
        <v>0.35626238264598709</v>
      </c>
      <c r="BF266" s="81"/>
      <c r="BG266" s="81"/>
      <c r="BH266" s="81"/>
      <c r="BI266" s="81"/>
      <c r="BJ266" s="81">
        <v>0.37543923702981757</v>
      </c>
      <c r="BK266" s="81"/>
      <c r="BL266" s="81"/>
      <c r="BM266" s="81"/>
      <c r="BN266" s="81"/>
      <c r="BO266" s="81">
        <v>0.38899268884189081</v>
      </c>
      <c r="BP266" s="81"/>
      <c r="BQ266" s="81"/>
      <c r="BR266" s="81"/>
      <c r="BS266" s="81"/>
      <c r="BT266" s="81">
        <v>0.40490667137643782</v>
      </c>
      <c r="BU266" s="81"/>
      <c r="BV266" s="81"/>
      <c r="BW266" s="81"/>
      <c r="BX266" s="81"/>
      <c r="BY266" s="81">
        <v>0.38603168012264227</v>
      </c>
      <c r="BZ266" s="81"/>
      <c r="CA266" s="81"/>
      <c r="CB266" s="81"/>
      <c r="CC266" s="81"/>
      <c r="CD266" s="81">
        <v>0.44374108909339172</v>
      </c>
      <c r="CE266" s="81"/>
      <c r="CF266" s="81"/>
      <c r="CG266" s="81"/>
      <c r="CH266" s="81"/>
      <c r="CI266" s="81">
        <v>0.47019056975428591</v>
      </c>
      <c r="CJ266" s="81"/>
      <c r="CK266" s="81"/>
      <c r="CL266" s="81"/>
      <c r="CM266" s="81"/>
      <c r="CN266" s="81">
        <v>0.48282142996931582</v>
      </c>
      <c r="CO266" s="81"/>
      <c r="CP266" s="81"/>
      <c r="CQ266" s="81"/>
      <c r="CR266" s="81"/>
      <c r="CS266" s="81">
        <v>0.53530420027309733</v>
      </c>
      <c r="CT266" s="81"/>
      <c r="CU266" s="81"/>
      <c r="CV266" s="81"/>
      <c r="CW266" s="81"/>
      <c r="CX266" s="81">
        <v>0.56544623131144411</v>
      </c>
      <c r="CY266" s="81"/>
      <c r="CZ266" s="81"/>
      <c r="DA266" s="81"/>
      <c r="DB266" s="81"/>
      <c r="DC266" s="81">
        <v>0.61764582744659391</v>
      </c>
      <c r="DD266" s="81"/>
      <c r="DE266" s="81"/>
      <c r="DF266" s="81"/>
      <c r="DG266" s="81"/>
      <c r="DH266" s="81">
        <v>0.65616640288907691</v>
      </c>
      <c r="DI266" s="81"/>
      <c r="DJ266" s="81"/>
      <c r="DK266" s="81"/>
      <c r="DL266" s="81"/>
      <c r="DM266" s="81">
        <v>0.68894163080564941</v>
      </c>
      <c r="DN266" s="81"/>
      <c r="DO266" s="81"/>
      <c r="DP266" s="81"/>
      <c r="DQ266" s="81"/>
      <c r="DR266" s="81">
        <v>0.72433201021127758</v>
      </c>
      <c r="DS266" s="81"/>
      <c r="DT266" s="81"/>
      <c r="DU266" s="81"/>
      <c r="DV266" s="81"/>
      <c r="DW266" s="81">
        <v>0.75249701243937095</v>
      </c>
      <c r="DX266" s="81"/>
      <c r="DY266" s="81"/>
      <c r="DZ266" s="81"/>
      <c r="EA266" s="81"/>
      <c r="EB266" s="81">
        <v>0.76826402447963626</v>
      </c>
      <c r="EC266" s="81"/>
      <c r="ED266" s="81"/>
      <c r="EE266" s="81"/>
      <c r="EF266" s="81"/>
      <c r="EG266" s="81">
        <v>0.76843809903522253</v>
      </c>
      <c r="EH266" s="81"/>
      <c r="EI266" s="81"/>
      <c r="EJ266" s="81"/>
      <c r="EK266" s="81"/>
      <c r="EL266" s="81">
        <v>0.79030168053080729</v>
      </c>
      <c r="EM266" s="81"/>
      <c r="EN266" s="81"/>
      <c r="EO266" s="81"/>
      <c r="EP266" s="81"/>
      <c r="EQ266" s="81">
        <v>0.81616597534877011</v>
      </c>
      <c r="ER266" s="81"/>
      <c r="ES266" s="81"/>
      <c r="ET266" s="81"/>
      <c r="EU266" s="81"/>
      <c r="EV266" s="81">
        <v>0.8359978090119079</v>
      </c>
      <c r="EW266" s="81"/>
      <c r="EX266" s="81"/>
      <c r="EY266" s="81"/>
      <c r="EZ266" s="81"/>
      <c r="FA266" s="81">
        <v>0.85006015233313437</v>
      </c>
      <c r="FB266" s="81"/>
      <c r="FC266" s="81"/>
      <c r="FD266" s="81"/>
      <c r="FE266" s="81"/>
      <c r="FF266" s="81">
        <v>0.86346570664417777</v>
      </c>
      <c r="FG266" s="81"/>
      <c r="FH266" s="81"/>
      <c r="FI266" s="81"/>
      <c r="FJ266" s="81"/>
      <c r="FK266" s="81">
        <v>0.87945508319493049</v>
      </c>
      <c r="FL266" s="81"/>
      <c r="FM266" s="81"/>
      <c r="FN266" s="81"/>
      <c r="FO266" s="81"/>
      <c r="FP266" s="81">
        <v>0.89352505320531783</v>
      </c>
      <c r="FQ266" s="81"/>
      <c r="FR266" s="81"/>
      <c r="FS266" s="81"/>
      <c r="FT266" s="81"/>
      <c r="FU266" s="81">
        <v>0.90324913865316114</v>
      </c>
      <c r="FV266" s="81"/>
      <c r="FW266" s="81"/>
      <c r="FX266" s="81"/>
      <c r="FY266" s="81"/>
      <c r="FZ266" s="81">
        <v>0.90800269682295665</v>
      </c>
      <c r="GA266" s="81"/>
      <c r="GB266" s="81"/>
      <c r="GC266" s="81"/>
      <c r="GD266" s="81"/>
      <c r="GE266" s="81">
        <v>0.91607197184749445</v>
      </c>
      <c r="GF266" s="81"/>
      <c r="GG266" s="81"/>
      <c r="GH266" s="81"/>
      <c r="GI266" s="81"/>
      <c r="GJ266" s="81">
        <v>0.92439918541397392</v>
      </c>
      <c r="GK266" s="81"/>
      <c r="GL266" s="81"/>
      <c r="GM266" s="81"/>
      <c r="GN266" s="81"/>
      <c r="GO266" s="81">
        <v>0.93219308443135973</v>
      </c>
      <c r="GP266" s="81"/>
      <c r="GQ266" s="81"/>
      <c r="GR266" s="81"/>
      <c r="GS266" s="81"/>
      <c r="GT266" s="81">
        <v>0.93893504140089157</v>
      </c>
      <c r="GU266" s="81"/>
      <c r="GV266" s="81"/>
      <c r="GW266" s="81"/>
      <c r="GX266" s="81"/>
      <c r="GY266" s="81">
        <v>0.9446891855856383</v>
      </c>
    </row>
    <row r="267" spans="1:207" ht="14.5">
      <c r="A267" s="81" t="s">
        <v>34</v>
      </c>
      <c r="B267" s="81" t="s">
        <v>37</v>
      </c>
      <c r="C267" s="82" t="s">
        <v>20</v>
      </c>
      <c r="D267" s="88">
        <v>45017</v>
      </c>
      <c r="E267" s="88"/>
      <c r="F267" s="7" t="s">
        <v>284</v>
      </c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>
        <v>0.1770900345157955</v>
      </c>
      <c r="BF267" s="81"/>
      <c r="BG267" s="81"/>
      <c r="BH267" s="81"/>
      <c r="BI267" s="81"/>
      <c r="BJ267" s="81">
        <v>0.18752692130215801</v>
      </c>
      <c r="BK267" s="81"/>
      <c r="BL267" s="81"/>
      <c r="BM267" s="81"/>
      <c r="BN267" s="81"/>
      <c r="BO267" s="81">
        <v>0.19797240413432909</v>
      </c>
      <c r="BP267" s="81"/>
      <c r="BQ267" s="81"/>
      <c r="BR267" s="81"/>
      <c r="BS267" s="81"/>
      <c r="BT267" s="81">
        <v>0.20698575732670191</v>
      </c>
      <c r="BU267" s="81"/>
      <c r="BV267" s="81"/>
      <c r="BW267" s="81"/>
      <c r="BX267" s="81"/>
      <c r="BY267" s="81">
        <v>0.20879601610525539</v>
      </c>
      <c r="BZ267" s="81"/>
      <c r="CA267" s="81"/>
      <c r="CB267" s="81"/>
      <c r="CC267" s="81"/>
      <c r="CD267" s="81">
        <v>0.24547999681688101</v>
      </c>
      <c r="CE267" s="81"/>
      <c r="CF267" s="81"/>
      <c r="CG267" s="81"/>
      <c r="CH267" s="81"/>
      <c r="CI267" s="81">
        <v>0.26531316682847639</v>
      </c>
      <c r="CJ267" s="81"/>
      <c r="CK267" s="81"/>
      <c r="CL267" s="81"/>
      <c r="CM267" s="81"/>
      <c r="CN267" s="81">
        <v>0.28592056154061979</v>
      </c>
      <c r="CO267" s="81"/>
      <c r="CP267" s="81"/>
      <c r="CQ267" s="81"/>
      <c r="CR267" s="81"/>
      <c r="CS267" s="81">
        <v>0.33897125448135218</v>
      </c>
      <c r="CT267" s="81"/>
      <c r="CU267" s="81"/>
      <c r="CV267" s="81"/>
      <c r="CW267" s="81"/>
      <c r="CX267" s="81">
        <v>0.37016516913645631</v>
      </c>
      <c r="CY267" s="81"/>
      <c r="CZ267" s="81"/>
      <c r="DA267" s="81"/>
      <c r="DB267" s="81"/>
      <c r="DC267" s="81">
        <v>0.42135573753197969</v>
      </c>
      <c r="DD267" s="81"/>
      <c r="DE267" s="81"/>
      <c r="DF267" s="81"/>
      <c r="DG267" s="81"/>
      <c r="DH267" s="81">
        <v>0.45935553289458819</v>
      </c>
      <c r="DI267" s="81"/>
      <c r="DJ267" s="81"/>
      <c r="DK267" s="81"/>
      <c r="DL267" s="81"/>
      <c r="DM267" s="81">
        <v>0.5164423313540254</v>
      </c>
      <c r="DN267" s="81"/>
      <c r="DO267" s="81"/>
      <c r="DP267" s="81"/>
      <c r="DQ267" s="81"/>
      <c r="DR267" s="81">
        <v>0.56123680883862492</v>
      </c>
      <c r="DS267" s="81"/>
      <c r="DT267" s="81"/>
      <c r="DU267" s="81"/>
      <c r="DV267" s="81"/>
      <c r="DW267" s="81">
        <v>0.61388127332943998</v>
      </c>
      <c r="DX267" s="81"/>
      <c r="DY267" s="81"/>
      <c r="DZ267" s="81"/>
      <c r="EA267" s="81"/>
      <c r="EB267" s="81">
        <v>0.63581635769829781</v>
      </c>
      <c r="EC267" s="81"/>
      <c r="ED267" s="81"/>
      <c r="EE267" s="81"/>
      <c r="EF267" s="81"/>
      <c r="EG267" s="81">
        <v>0.64338509701571001</v>
      </c>
      <c r="EH267" s="81"/>
      <c r="EI267" s="81"/>
      <c r="EJ267" s="81"/>
      <c r="EK267" s="81"/>
      <c r="EL267" s="81">
        <v>0.67576416779014148</v>
      </c>
      <c r="EM267" s="81"/>
      <c r="EN267" s="81"/>
      <c r="EO267" s="81"/>
      <c r="EP267" s="81"/>
      <c r="EQ267" s="81">
        <v>0.70724305930796905</v>
      </c>
      <c r="ER267" s="81"/>
      <c r="ES267" s="81"/>
      <c r="ET267" s="81"/>
      <c r="EU267" s="81"/>
      <c r="EV267" s="81">
        <v>0.73570711697723989</v>
      </c>
      <c r="EW267" s="81"/>
      <c r="EX267" s="81"/>
      <c r="EY267" s="81"/>
      <c r="EZ267" s="81"/>
      <c r="FA267" s="81">
        <v>0.75735485592315321</v>
      </c>
      <c r="FB267" s="81"/>
      <c r="FC267" s="81"/>
      <c r="FD267" s="81"/>
      <c r="FE267" s="81"/>
      <c r="FF267" s="81">
        <v>0.7809640388601925</v>
      </c>
      <c r="FG267" s="81"/>
      <c r="FH267" s="81"/>
      <c r="FI267" s="81"/>
      <c r="FJ267" s="81"/>
      <c r="FK267" s="81">
        <v>0.80742842491323652</v>
      </c>
      <c r="FL267" s="81"/>
      <c r="FM267" s="81"/>
      <c r="FN267" s="81"/>
      <c r="FO267" s="81"/>
      <c r="FP267" s="81">
        <v>0.83039661355010164</v>
      </c>
      <c r="FQ267" s="81"/>
      <c r="FR267" s="81"/>
      <c r="FS267" s="81"/>
      <c r="FT267" s="81"/>
      <c r="FU267" s="81">
        <v>0.84582673939196162</v>
      </c>
      <c r="FV267" s="81"/>
      <c r="FW267" s="81"/>
      <c r="FX267" s="81"/>
      <c r="FY267" s="81"/>
      <c r="FZ267" s="81">
        <v>0.85336097967573044</v>
      </c>
      <c r="GA267" s="81"/>
      <c r="GB267" s="81"/>
      <c r="GC267" s="81"/>
      <c r="GD267" s="81"/>
      <c r="GE267" s="81">
        <v>0.86605221442297564</v>
      </c>
      <c r="GF267" s="81"/>
      <c r="GG267" s="81"/>
      <c r="GH267" s="81"/>
      <c r="GI267" s="81"/>
      <c r="GJ267" s="81">
        <v>0.87914602660409402</v>
      </c>
      <c r="GK267" s="81"/>
      <c r="GL267" s="81"/>
      <c r="GM267" s="81"/>
      <c r="GN267" s="81"/>
      <c r="GO267" s="81">
        <v>0.89154748708746789</v>
      </c>
      <c r="GP267" s="81"/>
      <c r="GQ267" s="81"/>
      <c r="GR267" s="81"/>
      <c r="GS267" s="81"/>
      <c r="GT267" s="81">
        <v>0.90239554913243392</v>
      </c>
      <c r="GU267" s="81"/>
      <c r="GV267" s="81"/>
      <c r="GW267" s="81"/>
      <c r="GX267" s="81"/>
      <c r="GY267" s="81">
        <v>0.9116689827540494</v>
      </c>
    </row>
    <row r="268" spans="1:207" ht="14.5">
      <c r="A268" s="81" t="s">
        <v>34</v>
      </c>
      <c r="B268" s="81" t="s">
        <v>37</v>
      </c>
      <c r="C268" s="82" t="s">
        <v>20</v>
      </c>
      <c r="D268" s="88">
        <v>45017</v>
      </c>
      <c r="E268" s="88"/>
      <c r="F268" s="7" t="s">
        <v>285</v>
      </c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>
        <v>0.34606043493082977</v>
      </c>
      <c r="BF268" s="81"/>
      <c r="BG268" s="81"/>
      <c r="BH268" s="81"/>
      <c r="BI268" s="81"/>
      <c r="BJ268" s="81">
        <v>0.36554765319539029</v>
      </c>
      <c r="BK268" s="81"/>
      <c r="BL268" s="81"/>
      <c r="BM268" s="81"/>
      <c r="BN268" s="81"/>
      <c r="BO268" s="81">
        <v>0.38697526558618278</v>
      </c>
      <c r="BP268" s="81"/>
      <c r="BQ268" s="81"/>
      <c r="BR268" s="81"/>
      <c r="BS268" s="81"/>
      <c r="BT268" s="81">
        <v>0.39994665021747172</v>
      </c>
      <c r="BU268" s="81"/>
      <c r="BV268" s="81"/>
      <c r="BW268" s="81"/>
      <c r="BX268" s="81"/>
      <c r="BY268" s="81">
        <v>0.41444056908856902</v>
      </c>
      <c r="BZ268" s="81"/>
      <c r="CA268" s="81"/>
      <c r="CB268" s="81"/>
      <c r="CC268" s="81"/>
      <c r="CD268" s="81">
        <v>0.39433180307197258</v>
      </c>
      <c r="CE268" s="81"/>
      <c r="CF268" s="81"/>
      <c r="CG268" s="81"/>
      <c r="CH268" s="81"/>
      <c r="CI268" s="81">
        <v>0.45180142757747688</v>
      </c>
      <c r="CJ268" s="81"/>
      <c r="CK268" s="81"/>
      <c r="CL268" s="81"/>
      <c r="CM268" s="81"/>
      <c r="CN268" s="81">
        <v>0.47615309005176493</v>
      </c>
      <c r="CO268" s="81"/>
      <c r="CP268" s="81"/>
      <c r="CQ268" s="81"/>
      <c r="CR268" s="81"/>
      <c r="CS268" s="81">
        <v>0.48862054746264522</v>
      </c>
      <c r="CT268" s="81"/>
      <c r="CU268" s="81"/>
      <c r="CV268" s="81"/>
      <c r="CW268" s="81"/>
      <c r="CX268" s="81">
        <v>0.54039515424070717</v>
      </c>
      <c r="CY268" s="81"/>
      <c r="CZ268" s="81"/>
      <c r="DA268" s="81"/>
      <c r="DB268" s="81"/>
      <c r="DC268" s="81">
        <v>0.57143790324368537</v>
      </c>
      <c r="DD268" s="81"/>
      <c r="DE268" s="81"/>
      <c r="DF268" s="81"/>
      <c r="DG268" s="81"/>
      <c r="DH268" s="81">
        <v>0.62274060982156121</v>
      </c>
      <c r="DI268" s="81"/>
      <c r="DJ268" s="81"/>
      <c r="DK268" s="81"/>
      <c r="DL268" s="81"/>
      <c r="DM268" s="81">
        <v>0.65920327874390838</v>
      </c>
      <c r="DN268" s="81"/>
      <c r="DO268" s="81"/>
      <c r="DP268" s="81"/>
      <c r="DQ268" s="81"/>
      <c r="DR268" s="81">
        <v>0.69057572424417346</v>
      </c>
      <c r="DS268" s="81"/>
      <c r="DT268" s="81"/>
      <c r="DU268" s="81"/>
      <c r="DV268" s="81"/>
      <c r="DW268" s="81">
        <v>0.73074198241569133</v>
      </c>
      <c r="DX268" s="81"/>
      <c r="DY268" s="81"/>
      <c r="DZ268" s="81"/>
      <c r="EA268" s="81"/>
      <c r="EB268" s="81">
        <v>0.7629631437591452</v>
      </c>
      <c r="EC268" s="81"/>
      <c r="ED268" s="81"/>
      <c r="EE268" s="81"/>
      <c r="EF268" s="81"/>
      <c r="EG268" s="81">
        <v>0.7716537865474371</v>
      </c>
      <c r="EH268" s="81"/>
      <c r="EI268" s="81"/>
      <c r="EJ268" s="81"/>
      <c r="EK268" s="81"/>
      <c r="EL268" s="81">
        <v>0.77170625171622931</v>
      </c>
      <c r="EM268" s="81"/>
      <c r="EN268" s="81"/>
      <c r="EO268" s="81"/>
      <c r="EP268" s="81"/>
      <c r="EQ268" s="81">
        <v>0.79335114677473462</v>
      </c>
      <c r="ER268" s="81"/>
      <c r="ES268" s="81"/>
      <c r="ET268" s="81"/>
      <c r="EU268" s="81"/>
      <c r="EV268" s="81">
        <v>0.81890231002540603</v>
      </c>
      <c r="EW268" s="81"/>
      <c r="EX268" s="81"/>
      <c r="EY268" s="81"/>
      <c r="EZ268" s="81"/>
      <c r="FA268" s="81">
        <v>0.83841561218060501</v>
      </c>
      <c r="FB268" s="81"/>
      <c r="FC268" s="81"/>
      <c r="FD268" s="81"/>
      <c r="FE268" s="81"/>
      <c r="FF268" s="81">
        <v>0.85229846308493673</v>
      </c>
      <c r="FG268" s="81"/>
      <c r="FH268" s="81"/>
      <c r="FI268" s="81"/>
      <c r="FJ268" s="81"/>
      <c r="FK268" s="81">
        <v>0.86551965818580345</v>
      </c>
      <c r="FL268" s="81"/>
      <c r="FM268" s="81"/>
      <c r="FN268" s="81"/>
      <c r="FO268" s="81"/>
      <c r="FP268" s="81">
        <v>0.88130814804366586</v>
      </c>
      <c r="FQ268" s="81"/>
      <c r="FR268" s="81"/>
      <c r="FS268" s="81"/>
      <c r="FT268" s="81"/>
      <c r="FU268" s="81">
        <v>0.89517940362366066</v>
      </c>
      <c r="FV268" s="81"/>
      <c r="FW268" s="81"/>
      <c r="FX268" s="81"/>
      <c r="FY268" s="81"/>
      <c r="FZ268" s="81">
        <v>0.90474307169085777</v>
      </c>
      <c r="GA268" s="81"/>
      <c r="GB268" s="81"/>
      <c r="GC268" s="81"/>
      <c r="GD268" s="81"/>
      <c r="GE268" s="81">
        <v>0.9093570145553771</v>
      </c>
      <c r="GF268" s="81"/>
      <c r="GG268" s="81"/>
      <c r="GH268" s="81"/>
      <c r="GI268" s="81"/>
      <c r="GJ268" s="81">
        <v>0.91727076158678689</v>
      </c>
      <c r="GK268" s="81"/>
      <c r="GL268" s="81"/>
      <c r="GM268" s="81"/>
      <c r="GN268" s="81"/>
      <c r="GO268" s="81">
        <v>0.92544202261945951</v>
      </c>
      <c r="GP268" s="81"/>
      <c r="GQ268" s="81"/>
      <c r="GR268" s="81"/>
      <c r="GS268" s="81"/>
      <c r="GT268" s="81">
        <v>0.93308639041471875</v>
      </c>
      <c r="GU268" s="81"/>
      <c r="GV268" s="81"/>
      <c r="GW268" s="81"/>
      <c r="GX268" s="81"/>
      <c r="GY268" s="81">
        <v>0.93969562476896584</v>
      </c>
    </row>
    <row r="269" spans="1:207" ht="14.5">
      <c r="A269" s="81" t="s">
        <v>34</v>
      </c>
      <c r="B269" s="81" t="s">
        <v>37</v>
      </c>
      <c r="C269" s="82" t="s">
        <v>20</v>
      </c>
      <c r="D269" s="88">
        <v>45017</v>
      </c>
      <c r="E269" s="88"/>
      <c r="F269" s="7" t="s">
        <v>286</v>
      </c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>
        <v>0.17109825235967699</v>
      </c>
      <c r="BF269" s="81"/>
      <c r="BG269" s="81"/>
      <c r="BH269" s="81"/>
      <c r="BI269" s="81"/>
      <c r="BJ269" s="81">
        <v>0.1819074762302271</v>
      </c>
      <c r="BK269" s="81"/>
      <c r="BL269" s="81"/>
      <c r="BM269" s="81"/>
      <c r="BN269" s="81"/>
      <c r="BO269" s="81">
        <v>0.19377920305803889</v>
      </c>
      <c r="BP269" s="81"/>
      <c r="BQ269" s="81"/>
      <c r="BR269" s="81"/>
      <c r="BS269" s="81"/>
      <c r="BT269" s="81">
        <v>0.20381454800759091</v>
      </c>
      <c r="BU269" s="81"/>
      <c r="BV269" s="81"/>
      <c r="BW269" s="81"/>
      <c r="BX269" s="81"/>
      <c r="BY269" s="81">
        <v>0.21184524833887269</v>
      </c>
      <c r="BZ269" s="81"/>
      <c r="CA269" s="81"/>
      <c r="CB269" s="81"/>
      <c r="CC269" s="81"/>
      <c r="CD269" s="81">
        <v>0.21355468871403641</v>
      </c>
      <c r="CE269" s="81"/>
      <c r="CF269" s="81"/>
      <c r="CG269" s="81"/>
      <c r="CH269" s="81"/>
      <c r="CI269" s="81">
        <v>0.25107389863290608</v>
      </c>
      <c r="CJ269" s="81"/>
      <c r="CK269" s="81"/>
      <c r="CL269" s="81"/>
      <c r="CM269" s="81"/>
      <c r="CN269" s="81">
        <v>0.26958779644172809</v>
      </c>
      <c r="CO269" s="81"/>
      <c r="CP269" s="81"/>
      <c r="CQ269" s="81"/>
      <c r="CR269" s="81"/>
      <c r="CS269" s="81">
        <v>0.29009623420674951</v>
      </c>
      <c r="CT269" s="81"/>
      <c r="CU269" s="81"/>
      <c r="CV269" s="81"/>
      <c r="CW269" s="81"/>
      <c r="CX269" s="81">
        <v>0.34324147964675361</v>
      </c>
      <c r="CY269" s="81"/>
      <c r="CZ269" s="81"/>
      <c r="DA269" s="81"/>
      <c r="DB269" s="81"/>
      <c r="DC269" s="81">
        <v>0.37546029127185632</v>
      </c>
      <c r="DD269" s="81"/>
      <c r="DE269" s="81"/>
      <c r="DF269" s="81"/>
      <c r="DG269" s="81"/>
      <c r="DH269" s="81">
        <v>0.42565672992849379</v>
      </c>
      <c r="DI269" s="81"/>
      <c r="DJ269" s="81"/>
      <c r="DK269" s="81"/>
      <c r="DL269" s="81"/>
      <c r="DM269" s="81">
        <v>0.46358347157630603</v>
      </c>
      <c r="DN269" s="81"/>
      <c r="DO269" s="81"/>
      <c r="DP269" s="81"/>
      <c r="DQ269" s="81"/>
      <c r="DR269" s="81">
        <v>0.51845576910864111</v>
      </c>
      <c r="DS269" s="81"/>
      <c r="DT269" s="81"/>
      <c r="DU269" s="81"/>
      <c r="DV269" s="81"/>
      <c r="DW269" s="81">
        <v>0.59456797161157804</v>
      </c>
      <c r="DX269" s="81"/>
      <c r="DY269" s="81"/>
      <c r="DZ269" s="81"/>
      <c r="EA269" s="81"/>
      <c r="EB269" s="81">
        <v>0.62368710778395187</v>
      </c>
      <c r="EC269" s="81"/>
      <c r="ED269" s="81"/>
      <c r="EE269" s="81"/>
      <c r="EF269" s="81"/>
      <c r="EG269" s="81">
        <v>0.63985191209797987</v>
      </c>
      <c r="EH269" s="81"/>
      <c r="EI269" s="81"/>
      <c r="EJ269" s="81"/>
      <c r="EK269" s="81"/>
      <c r="EL269" s="81">
        <v>0.64739721362752833</v>
      </c>
      <c r="EM269" s="81"/>
      <c r="EN269" s="81"/>
      <c r="EO269" s="81"/>
      <c r="EP269" s="81"/>
      <c r="EQ269" s="81">
        <v>0.67957138720745158</v>
      </c>
      <c r="ER269" s="81"/>
      <c r="ES269" s="81"/>
      <c r="ET269" s="81"/>
      <c r="EU269" s="81"/>
      <c r="EV269" s="81">
        <v>0.71077359665178519</v>
      </c>
      <c r="EW269" s="81"/>
      <c r="EX269" s="81"/>
      <c r="EY269" s="81"/>
      <c r="EZ269" s="81"/>
      <c r="FA269" s="81">
        <v>0.73898201877101244</v>
      </c>
      <c r="FB269" s="81"/>
      <c r="FC269" s="81"/>
      <c r="FD269" s="81"/>
      <c r="FE269" s="81"/>
      <c r="FF269" s="81">
        <v>0.76041827074110435</v>
      </c>
      <c r="FG269" s="81"/>
      <c r="FH269" s="81"/>
      <c r="FI269" s="81"/>
      <c r="FJ269" s="81"/>
      <c r="FK269" s="81">
        <v>0.78380605305210183</v>
      </c>
      <c r="FL269" s="81"/>
      <c r="FM269" s="81"/>
      <c r="FN269" s="81"/>
      <c r="FO269" s="81"/>
      <c r="FP269" s="81">
        <v>0.81003696721715113</v>
      </c>
      <c r="FQ269" s="81"/>
      <c r="FR269" s="81"/>
      <c r="FS269" s="81"/>
      <c r="FT269" s="81"/>
      <c r="FU269" s="81">
        <v>0.83276708775856156</v>
      </c>
      <c r="FV269" s="81"/>
      <c r="FW269" s="81"/>
      <c r="FX269" s="81"/>
      <c r="FY269" s="81"/>
      <c r="FZ269" s="81">
        <v>0.8479973794588227</v>
      </c>
      <c r="GA269" s="81"/>
      <c r="GB269" s="81"/>
      <c r="GC269" s="81"/>
      <c r="GD269" s="81"/>
      <c r="GE269" s="81">
        <v>0.85535053969092023</v>
      </c>
      <c r="GF269" s="81"/>
      <c r="GG269" s="81"/>
      <c r="GH269" s="81"/>
      <c r="GI269" s="81"/>
      <c r="GJ269" s="81">
        <v>0.86783147347573586</v>
      </c>
      <c r="GK269" s="81"/>
      <c r="GL269" s="81"/>
      <c r="GM269" s="81"/>
      <c r="GN269" s="81"/>
      <c r="GO269" s="81">
        <v>0.8807079247259666</v>
      </c>
      <c r="GP269" s="81"/>
      <c r="GQ269" s="81"/>
      <c r="GR269" s="81"/>
      <c r="GS269" s="81"/>
      <c r="GT269" s="81">
        <v>0.89289704078207077</v>
      </c>
      <c r="GU269" s="81"/>
      <c r="GV269" s="81"/>
      <c r="GW269" s="81"/>
      <c r="GX269" s="81"/>
      <c r="GY269" s="81">
        <v>0.90355230172447643</v>
      </c>
    </row>
    <row r="270" spans="1:207" ht="14.5">
      <c r="A270" s="81" t="s">
        <v>34</v>
      </c>
      <c r="B270" s="81" t="s">
        <v>37</v>
      </c>
      <c r="C270" s="82" t="s">
        <v>20</v>
      </c>
      <c r="D270" s="88">
        <v>45017</v>
      </c>
      <c r="E270" s="88"/>
      <c r="F270" s="7" t="s">
        <v>287</v>
      </c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>
        <v>0.33656566437092778</v>
      </c>
      <c r="BF270" s="81"/>
      <c r="BG270" s="81"/>
      <c r="BH270" s="81"/>
      <c r="BI270" s="81"/>
      <c r="BJ270" s="81">
        <v>0.36244600281320921</v>
      </c>
      <c r="BK270" s="81"/>
      <c r="BL270" s="81"/>
      <c r="BM270" s="81"/>
      <c r="BN270" s="81"/>
      <c r="BO270" s="81">
        <v>0.38119640397780102</v>
      </c>
      <c r="BP270" s="81"/>
      <c r="BQ270" s="81"/>
      <c r="BR270" s="81"/>
      <c r="BS270" s="81"/>
      <c r="BT270" s="81">
        <v>0.40014856032493767</v>
      </c>
      <c r="BU270" s="81"/>
      <c r="BV270" s="81"/>
      <c r="BW270" s="81"/>
      <c r="BX270" s="81"/>
      <c r="BY270" s="81">
        <v>0.41205320325434358</v>
      </c>
      <c r="BZ270" s="81"/>
      <c r="CA270" s="81"/>
      <c r="CB270" s="81"/>
      <c r="CC270" s="81"/>
      <c r="CD270" s="81">
        <v>0.42456496914846892</v>
      </c>
      <c r="CE270" s="81"/>
      <c r="CF270" s="81"/>
      <c r="CG270" s="81"/>
      <c r="CH270" s="81"/>
      <c r="CI270" s="81">
        <v>0.40447367833148168</v>
      </c>
      <c r="CJ270" s="81"/>
      <c r="CK270" s="81"/>
      <c r="CL270" s="81"/>
      <c r="CM270" s="81"/>
      <c r="CN270" s="81">
        <v>0.46019271900353059</v>
      </c>
      <c r="CO270" s="81"/>
      <c r="CP270" s="81"/>
      <c r="CQ270" s="81"/>
      <c r="CR270" s="81"/>
      <c r="CS270" s="81">
        <v>0.48423787547084107</v>
      </c>
      <c r="CT270" s="81"/>
      <c r="CU270" s="81"/>
      <c r="CV270" s="81"/>
      <c r="CW270" s="81"/>
      <c r="CX270" s="81">
        <v>0.4955791219606826</v>
      </c>
      <c r="CY270" s="81"/>
      <c r="CZ270" s="81"/>
      <c r="DA270" s="81"/>
      <c r="DB270" s="81"/>
      <c r="DC270" s="81">
        <v>0.54696553862797614</v>
      </c>
      <c r="DD270" s="81"/>
      <c r="DE270" s="81"/>
      <c r="DF270" s="81"/>
      <c r="DG270" s="81"/>
      <c r="DH270" s="81">
        <v>0.57763500100920218</v>
      </c>
      <c r="DI270" s="81"/>
      <c r="DJ270" s="81"/>
      <c r="DK270" s="81"/>
      <c r="DL270" s="81"/>
      <c r="DM270" s="81">
        <v>0.62530669770559433</v>
      </c>
      <c r="DN270" s="81"/>
      <c r="DO270" s="81"/>
      <c r="DP270" s="81"/>
      <c r="DQ270" s="81"/>
      <c r="DR270" s="81">
        <v>0.66183278074403629</v>
      </c>
      <c r="DS270" s="81"/>
      <c r="DT270" s="81"/>
      <c r="DU270" s="81"/>
      <c r="DV270" s="81"/>
      <c r="DW270" s="81">
        <v>0.72547114866389362</v>
      </c>
      <c r="DX270" s="81"/>
      <c r="DY270" s="81"/>
      <c r="DZ270" s="81"/>
      <c r="EA270" s="81"/>
      <c r="EB270" s="81">
        <v>0.7506328273216728</v>
      </c>
      <c r="EC270" s="81"/>
      <c r="ED270" s="81"/>
      <c r="EE270" s="81"/>
      <c r="EF270" s="81"/>
      <c r="EG270" s="81">
        <v>0.76786443932693804</v>
      </c>
      <c r="EH270" s="81"/>
      <c r="EI270" s="81"/>
      <c r="EJ270" s="81"/>
      <c r="EK270" s="81"/>
      <c r="EL270" s="81">
        <v>0.77628162099770182</v>
      </c>
      <c r="EM270" s="81"/>
      <c r="EN270" s="81"/>
      <c r="EO270" s="81"/>
      <c r="EP270" s="81"/>
      <c r="EQ270" s="81">
        <v>0.77619353578478667</v>
      </c>
      <c r="ER270" s="81"/>
      <c r="ES270" s="81"/>
      <c r="ET270" s="81"/>
      <c r="EU270" s="81"/>
      <c r="EV270" s="81">
        <v>0.79756684857711824</v>
      </c>
      <c r="EW270" s="81"/>
      <c r="EX270" s="81"/>
      <c r="EY270" s="81"/>
      <c r="EZ270" s="81"/>
      <c r="FA270" s="81">
        <v>0.82272136914181515</v>
      </c>
      <c r="FB270" s="81"/>
      <c r="FC270" s="81"/>
      <c r="FD270" s="81"/>
      <c r="FE270" s="81"/>
      <c r="FF270" s="81">
        <v>0.84182590422214065</v>
      </c>
      <c r="FG270" s="81"/>
      <c r="FH270" s="81"/>
      <c r="FI270" s="81"/>
      <c r="FJ270" s="81"/>
      <c r="FK270" s="81">
        <v>0.8554779568691887</v>
      </c>
      <c r="FL270" s="81"/>
      <c r="FM270" s="81"/>
      <c r="FN270" s="81"/>
      <c r="FO270" s="81"/>
      <c r="FP270" s="81">
        <v>0.86845298450983399</v>
      </c>
      <c r="FQ270" s="81"/>
      <c r="FR270" s="81"/>
      <c r="FS270" s="81"/>
      <c r="FT270" s="81"/>
      <c r="FU270" s="81">
        <v>0.88396118656814826</v>
      </c>
      <c r="FV270" s="81"/>
      <c r="FW270" s="81"/>
      <c r="FX270" s="81"/>
      <c r="FY270" s="81"/>
      <c r="FZ270" s="81">
        <v>0.89754707535523237</v>
      </c>
      <c r="GA270" s="81"/>
      <c r="GB270" s="81"/>
      <c r="GC270" s="81"/>
      <c r="GD270" s="81"/>
      <c r="GE270" s="81">
        <v>0.9068792017388837</v>
      </c>
      <c r="GF270" s="81"/>
      <c r="GG270" s="81"/>
      <c r="GH270" s="81"/>
      <c r="GI270" s="81"/>
      <c r="GJ270" s="81">
        <v>0.91129212494089962</v>
      </c>
      <c r="GK270" s="81"/>
      <c r="GL270" s="81"/>
      <c r="GM270" s="81"/>
      <c r="GN270" s="81"/>
      <c r="GO270" s="81">
        <v>0.91897367600002888</v>
      </c>
      <c r="GP270" s="81"/>
      <c r="GQ270" s="81"/>
      <c r="GR270" s="81"/>
      <c r="GS270" s="81"/>
      <c r="GT270" s="81">
        <v>0.92691211072327717</v>
      </c>
      <c r="GU270" s="81"/>
      <c r="GV270" s="81"/>
      <c r="GW270" s="81"/>
      <c r="GX270" s="81"/>
      <c r="GY270" s="81">
        <v>0.93434434492052054</v>
      </c>
    </row>
    <row r="271" spans="1:207" ht="14.5">
      <c r="A271" s="81" t="s">
        <v>34</v>
      </c>
      <c r="B271" s="81" t="s">
        <v>37</v>
      </c>
      <c r="C271" s="82" t="s">
        <v>20</v>
      </c>
      <c r="D271" s="88">
        <v>45017</v>
      </c>
      <c r="E271" s="88"/>
      <c r="F271" s="7" t="s">
        <v>288</v>
      </c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>
        <v>0.1633027730722422</v>
      </c>
      <c r="BF271" s="81"/>
      <c r="BG271" s="81"/>
      <c r="BH271" s="81"/>
      <c r="BI271" s="81"/>
      <c r="BJ271" s="81">
        <v>0.17954151597560369</v>
      </c>
      <c r="BK271" s="81"/>
      <c r="BL271" s="81"/>
      <c r="BM271" s="81"/>
      <c r="BN271" s="81"/>
      <c r="BO271" s="81">
        <v>0.19040888032421791</v>
      </c>
      <c r="BP271" s="81"/>
      <c r="BQ271" s="81"/>
      <c r="BR271" s="81"/>
      <c r="BS271" s="81"/>
      <c r="BT271" s="81">
        <v>0.20060295415993831</v>
      </c>
      <c r="BU271" s="81"/>
      <c r="BV271" s="81"/>
      <c r="BW271" s="81"/>
      <c r="BX271" s="81"/>
      <c r="BY271" s="81">
        <v>0.2095564118474707</v>
      </c>
      <c r="BZ271" s="81"/>
      <c r="CA271" s="81"/>
      <c r="CB271" s="81"/>
      <c r="CC271" s="81"/>
      <c r="CD271" s="81">
        <v>0.217818510506503</v>
      </c>
      <c r="CE271" s="81"/>
      <c r="CF271" s="81"/>
      <c r="CG271" s="81"/>
      <c r="CH271" s="81"/>
      <c r="CI271" s="81">
        <v>0.22012204814956529</v>
      </c>
      <c r="CJ271" s="81"/>
      <c r="CK271" s="81"/>
      <c r="CL271" s="81"/>
      <c r="CM271" s="81"/>
      <c r="CN271" s="81">
        <v>0.25700396584482987</v>
      </c>
      <c r="CO271" s="81"/>
      <c r="CP271" s="81"/>
      <c r="CQ271" s="81"/>
      <c r="CR271" s="81"/>
      <c r="CS271" s="81">
        <v>0.2755482912608006</v>
      </c>
      <c r="CT271" s="81"/>
      <c r="CU271" s="81"/>
      <c r="CV271" s="81"/>
      <c r="CW271" s="81"/>
      <c r="CX271" s="81">
        <v>0.29588252136964061</v>
      </c>
      <c r="CY271" s="81"/>
      <c r="CZ271" s="81"/>
      <c r="DA271" s="81"/>
      <c r="DB271" s="81"/>
      <c r="DC271" s="81">
        <v>0.34932191032049698</v>
      </c>
      <c r="DD271" s="81"/>
      <c r="DE271" s="81"/>
      <c r="DF271" s="81"/>
      <c r="DG271" s="81"/>
      <c r="DH271" s="81">
        <v>0.38131372772542987</v>
      </c>
      <c r="DI271" s="81"/>
      <c r="DJ271" s="81"/>
      <c r="DK271" s="81"/>
      <c r="DL271" s="81"/>
      <c r="DM271" s="81">
        <v>0.4289812840310972</v>
      </c>
      <c r="DN271" s="81"/>
      <c r="DO271" s="81"/>
      <c r="DP271" s="81"/>
      <c r="DQ271" s="81"/>
      <c r="DR271" s="81">
        <v>0.46712187154598778</v>
      </c>
      <c r="DS271" s="81"/>
      <c r="DT271" s="81"/>
      <c r="DU271" s="81"/>
      <c r="DV271" s="81"/>
      <c r="DW271" s="81">
        <v>0.57400910588104392</v>
      </c>
      <c r="DX271" s="81"/>
      <c r="DY271" s="81"/>
      <c r="DZ271" s="81"/>
      <c r="EA271" s="81"/>
      <c r="EB271" s="81">
        <v>0.61256799301190579</v>
      </c>
      <c r="EC271" s="81"/>
      <c r="ED271" s="81"/>
      <c r="EE271" s="81"/>
      <c r="EF271" s="81"/>
      <c r="EG271" s="81">
        <v>0.62930629450509079</v>
      </c>
      <c r="EH271" s="81"/>
      <c r="EI271" s="81"/>
      <c r="EJ271" s="81"/>
      <c r="EK271" s="81"/>
      <c r="EL271" s="81">
        <v>0.64537311124952057</v>
      </c>
      <c r="EM271" s="81"/>
      <c r="EN271" s="81"/>
      <c r="EO271" s="81"/>
      <c r="EP271" s="81"/>
      <c r="EQ271" s="81">
        <v>0.65290887476283965</v>
      </c>
      <c r="ER271" s="81"/>
      <c r="ES271" s="81"/>
      <c r="ET271" s="81"/>
      <c r="EU271" s="81"/>
      <c r="EV271" s="81">
        <v>0.68483848057981289</v>
      </c>
      <c r="EW271" s="81"/>
      <c r="EX271" s="81"/>
      <c r="EY271" s="81"/>
      <c r="EZ271" s="81"/>
      <c r="FA271" s="81">
        <v>0.71569141466581332</v>
      </c>
      <c r="FB271" s="81"/>
      <c r="FC271" s="81"/>
      <c r="FD271" s="81"/>
      <c r="FE271" s="81"/>
      <c r="FF271" s="81">
        <v>0.74358540508702486</v>
      </c>
      <c r="FG271" s="81"/>
      <c r="FH271" s="81"/>
      <c r="FI271" s="81"/>
      <c r="FJ271" s="81"/>
      <c r="FK271" s="81">
        <v>0.76476030965697317</v>
      </c>
      <c r="FL271" s="81"/>
      <c r="FM271" s="81"/>
      <c r="FN271" s="81"/>
      <c r="FO271" s="81"/>
      <c r="FP271" s="81">
        <v>0.78786097191841054</v>
      </c>
      <c r="FQ271" s="81"/>
      <c r="FR271" s="81"/>
      <c r="FS271" s="81"/>
      <c r="FT271" s="81"/>
      <c r="FU271" s="81">
        <v>0.81377170356476547</v>
      </c>
      <c r="FV271" s="81"/>
      <c r="FW271" s="81"/>
      <c r="FX271" s="81"/>
      <c r="FY271" s="81"/>
      <c r="FZ271" s="81">
        <v>0.83616209033676492</v>
      </c>
      <c r="GA271" s="81"/>
      <c r="GB271" s="81"/>
      <c r="GC271" s="81"/>
      <c r="GD271" s="81"/>
      <c r="GE271" s="81">
        <v>0.85110906784329687</v>
      </c>
      <c r="GF271" s="81"/>
      <c r="GG271" s="81"/>
      <c r="GH271" s="81"/>
      <c r="GI271" s="81"/>
      <c r="GJ271" s="81">
        <v>0.85820552590462218</v>
      </c>
      <c r="GK271" s="81"/>
      <c r="GL271" s="81"/>
      <c r="GM271" s="81"/>
      <c r="GN271" s="81"/>
      <c r="GO271" s="81">
        <v>0.87037280429820929</v>
      </c>
      <c r="GP271" s="81"/>
      <c r="GQ271" s="81"/>
      <c r="GR271" s="81"/>
      <c r="GS271" s="81"/>
      <c r="GT271" s="81">
        <v>0.88292743176325439</v>
      </c>
      <c r="GU271" s="81"/>
      <c r="GV271" s="81"/>
      <c r="GW271" s="81"/>
      <c r="GX271" s="81"/>
      <c r="GY271" s="81">
        <v>0.89481355306503363</v>
      </c>
    </row>
    <row r="272" spans="1:207" ht="14.5">
      <c r="A272" s="81" t="s">
        <v>34</v>
      </c>
      <c r="B272" s="81" t="s">
        <v>37</v>
      </c>
      <c r="C272" s="82" t="s">
        <v>20</v>
      </c>
      <c r="D272" s="88">
        <v>45017</v>
      </c>
      <c r="E272" s="88"/>
      <c r="F272" s="7" t="s">
        <v>289</v>
      </c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>
        <v>0.33709534635318172</v>
      </c>
      <c r="BF272" s="81"/>
      <c r="BG272" s="81"/>
      <c r="BH272" s="81"/>
      <c r="BI272" s="81"/>
      <c r="BJ272" s="81">
        <v>0.35580007776746769</v>
      </c>
      <c r="BK272" s="81"/>
      <c r="BL272" s="81"/>
      <c r="BM272" s="81"/>
      <c r="BN272" s="81"/>
      <c r="BO272" s="81">
        <v>0.3814912030490874</v>
      </c>
      <c r="BP272" s="81"/>
      <c r="BQ272" s="81"/>
      <c r="BR272" s="81"/>
      <c r="BS272" s="81"/>
      <c r="BT272" s="81">
        <v>0.39959277823255412</v>
      </c>
      <c r="BU272" s="81"/>
      <c r="BV272" s="81"/>
      <c r="BW272" s="81"/>
      <c r="BX272" s="81"/>
      <c r="BY272" s="81">
        <v>0.41701040730857591</v>
      </c>
      <c r="BZ272" s="81"/>
      <c r="CA272" s="81"/>
      <c r="CB272" s="81"/>
      <c r="CC272" s="81"/>
      <c r="CD272" s="81">
        <v>0.4297527746034836</v>
      </c>
      <c r="CE272" s="81"/>
      <c r="CF272" s="81"/>
      <c r="CG272" s="81"/>
      <c r="CH272" s="81"/>
      <c r="CI272" s="81">
        <v>0.43964940761493249</v>
      </c>
      <c r="CJ272" s="81"/>
      <c r="CK272" s="81"/>
      <c r="CL272" s="81"/>
      <c r="CM272" s="81"/>
      <c r="CN272" s="81">
        <v>0.41932649715590309</v>
      </c>
      <c r="CO272" s="81"/>
      <c r="CP272" s="81"/>
      <c r="CQ272" s="81"/>
      <c r="CR272" s="81"/>
      <c r="CS272" s="81">
        <v>0.47325755864969038</v>
      </c>
      <c r="CT272" s="81"/>
      <c r="CU272" s="81"/>
      <c r="CV272" s="81"/>
      <c r="CW272" s="81"/>
      <c r="CX272" s="81">
        <v>0.49494927849306247</v>
      </c>
      <c r="CY272" s="81"/>
      <c r="CZ272" s="81"/>
      <c r="DA272" s="81"/>
      <c r="DB272" s="81"/>
      <c r="DC272" s="81">
        <v>0.50547789133337728</v>
      </c>
      <c r="DD272" s="81"/>
      <c r="DE272" s="81"/>
      <c r="DF272" s="81"/>
      <c r="DG272" s="81"/>
      <c r="DH272" s="81">
        <v>0.55527979920317705</v>
      </c>
      <c r="DI272" s="81"/>
      <c r="DJ272" s="81"/>
      <c r="DK272" s="81"/>
      <c r="DL272" s="81"/>
      <c r="DM272" s="81">
        <v>0.58881641076129621</v>
      </c>
      <c r="DN272" s="81"/>
      <c r="DO272" s="81"/>
      <c r="DP272" s="81"/>
      <c r="DQ272" s="81"/>
      <c r="DR272" s="81">
        <v>0.62876515358644836</v>
      </c>
      <c r="DS272" s="81"/>
      <c r="DT272" s="81"/>
      <c r="DU272" s="81"/>
      <c r="DV272" s="81"/>
      <c r="DW272" s="81">
        <v>0.70230071632298952</v>
      </c>
      <c r="DX272" s="81"/>
      <c r="DY272" s="81"/>
      <c r="DZ272" s="81"/>
      <c r="EA272" s="81"/>
      <c r="EB272" s="81">
        <v>0.73656613175211205</v>
      </c>
      <c r="EC272" s="81"/>
      <c r="ED272" s="81"/>
      <c r="EE272" s="81"/>
      <c r="EF272" s="81"/>
      <c r="EG272" s="81">
        <v>0.75857406387360271</v>
      </c>
      <c r="EH272" s="81"/>
      <c r="EI272" s="81"/>
      <c r="EJ272" s="81"/>
      <c r="EK272" s="81"/>
      <c r="EL272" s="81">
        <v>0.77519107590735292</v>
      </c>
      <c r="EM272" s="81"/>
      <c r="EN272" s="81"/>
      <c r="EO272" s="81"/>
      <c r="EP272" s="81"/>
      <c r="EQ272" s="81">
        <v>0.78321455591915123</v>
      </c>
      <c r="ER272" s="81"/>
      <c r="ES272" s="81"/>
      <c r="ET272" s="81"/>
      <c r="EU272" s="81"/>
      <c r="EV272" s="81">
        <v>0.78298877502744857</v>
      </c>
      <c r="EW272" s="81"/>
      <c r="EX272" s="81"/>
      <c r="EY272" s="81"/>
      <c r="EZ272" s="81"/>
      <c r="FA272" s="81">
        <v>0.80397203963680752</v>
      </c>
      <c r="FB272" s="81"/>
      <c r="FC272" s="81"/>
      <c r="FD272" s="81"/>
      <c r="FE272" s="81"/>
      <c r="FF272" s="81">
        <v>0.82852436630852333</v>
      </c>
      <c r="FG272" s="81"/>
      <c r="FH272" s="81"/>
      <c r="FI272" s="81"/>
      <c r="FJ272" s="81"/>
      <c r="FK272" s="81">
        <v>0.84702975190662766</v>
      </c>
      <c r="FL272" s="81"/>
      <c r="FM272" s="81"/>
      <c r="FN272" s="81"/>
      <c r="FO272" s="81"/>
      <c r="FP272" s="81">
        <v>0.86034772309340335</v>
      </c>
      <c r="FQ272" s="81"/>
      <c r="FR272" s="81"/>
      <c r="FS272" s="81"/>
      <c r="FT272" s="81"/>
      <c r="FU272" s="81">
        <v>0.87294717517345544</v>
      </c>
      <c r="FV272" s="81"/>
      <c r="FW272" s="81"/>
      <c r="FX272" s="81"/>
      <c r="FY272" s="81"/>
      <c r="FZ272" s="81">
        <v>0.88801428901677315</v>
      </c>
      <c r="GA272" s="81"/>
      <c r="GB272" s="81"/>
      <c r="GC272" s="81"/>
      <c r="GD272" s="81"/>
      <c r="GE272" s="81">
        <v>0.90115586503033596</v>
      </c>
      <c r="GF272" s="81"/>
      <c r="GG272" s="81"/>
      <c r="GH272" s="81"/>
      <c r="GI272" s="81"/>
      <c r="GJ272" s="81">
        <v>0.91013202664831605</v>
      </c>
      <c r="GK272" s="81"/>
      <c r="GL272" s="81"/>
      <c r="GM272" s="81"/>
      <c r="GN272" s="81"/>
      <c r="GO272" s="81">
        <v>0.91423828083047942</v>
      </c>
      <c r="GP272" s="81"/>
      <c r="GQ272" s="81"/>
      <c r="GR272" s="81"/>
      <c r="GS272" s="81"/>
      <c r="GT272" s="81">
        <v>0.92155664306056395</v>
      </c>
      <c r="GU272" s="81"/>
      <c r="GV272" s="81"/>
      <c r="GW272" s="81"/>
      <c r="GX272" s="81"/>
      <c r="GY272" s="81">
        <v>0.92914549076161879</v>
      </c>
    </row>
    <row r="273" spans="1:207" ht="14.5">
      <c r="A273" s="81" t="s">
        <v>34</v>
      </c>
      <c r="B273" s="81" t="s">
        <v>37</v>
      </c>
      <c r="C273" s="82" t="s">
        <v>20</v>
      </c>
      <c r="D273" s="88">
        <v>45017</v>
      </c>
      <c r="E273" s="88"/>
      <c r="F273" s="7" t="s">
        <v>290</v>
      </c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>
        <v>0.16164326058676601</v>
      </c>
      <c r="BF273" s="81"/>
      <c r="BG273" s="81"/>
      <c r="BH273" s="81"/>
      <c r="BI273" s="81"/>
      <c r="BJ273" s="81">
        <v>0.17292115762537791</v>
      </c>
      <c r="BK273" s="81"/>
      <c r="BL273" s="81"/>
      <c r="BM273" s="81"/>
      <c r="BN273" s="81"/>
      <c r="BO273" s="81">
        <v>0.18950504601776591</v>
      </c>
      <c r="BP273" s="81"/>
      <c r="BQ273" s="81"/>
      <c r="BR273" s="81"/>
      <c r="BS273" s="81"/>
      <c r="BT273" s="81">
        <v>0.20003916434782429</v>
      </c>
      <c r="BU273" s="81"/>
      <c r="BV273" s="81"/>
      <c r="BW273" s="81"/>
      <c r="BX273" s="81"/>
      <c r="BY273" s="81">
        <v>0.20949292915738479</v>
      </c>
      <c r="BZ273" s="81"/>
      <c r="CA273" s="81"/>
      <c r="CB273" s="81"/>
      <c r="CC273" s="81"/>
      <c r="CD273" s="81">
        <v>0.21937842850486999</v>
      </c>
      <c r="CE273" s="81"/>
      <c r="CF273" s="81"/>
      <c r="CG273" s="81"/>
      <c r="CH273" s="81"/>
      <c r="CI273" s="81">
        <v>0.22718690272148559</v>
      </c>
      <c r="CJ273" s="81"/>
      <c r="CK273" s="81"/>
      <c r="CL273" s="81"/>
      <c r="CM273" s="81"/>
      <c r="CN273" s="81">
        <v>0.23007443933431321</v>
      </c>
      <c r="CO273" s="81"/>
      <c r="CP273" s="81"/>
      <c r="CQ273" s="81"/>
      <c r="CR273" s="81"/>
      <c r="CS273" s="81">
        <v>0.26669546140979161</v>
      </c>
      <c r="CT273" s="81"/>
      <c r="CU273" s="81"/>
      <c r="CV273" s="81"/>
      <c r="CW273" s="81"/>
      <c r="CX273" s="81">
        <v>0.28421303855889951</v>
      </c>
      <c r="CY273" s="81"/>
      <c r="CZ273" s="81"/>
      <c r="DA273" s="81"/>
      <c r="DB273" s="81"/>
      <c r="DC273" s="81">
        <v>0.30445874535848311</v>
      </c>
      <c r="DD273" s="81"/>
      <c r="DE273" s="81"/>
      <c r="DF273" s="81"/>
      <c r="DG273" s="81"/>
      <c r="DH273" s="81">
        <v>0.35755130664021317</v>
      </c>
      <c r="DI273" s="81"/>
      <c r="DJ273" s="81"/>
      <c r="DK273" s="81"/>
      <c r="DL273" s="81"/>
      <c r="DM273" s="81">
        <v>0.39308209689673518</v>
      </c>
      <c r="DN273" s="81"/>
      <c r="DO273" s="81"/>
      <c r="DP273" s="81"/>
      <c r="DQ273" s="81"/>
      <c r="DR273" s="81">
        <v>0.43328681421953669</v>
      </c>
      <c r="DS273" s="81"/>
      <c r="DT273" s="81"/>
      <c r="DU273" s="81"/>
      <c r="DV273" s="81"/>
      <c r="DW273" s="81">
        <v>0.52447196250936812</v>
      </c>
      <c r="DX273" s="81"/>
      <c r="DY273" s="81"/>
      <c r="DZ273" s="81"/>
      <c r="EA273" s="81"/>
      <c r="EB273" s="81">
        <v>0.58528272319294383</v>
      </c>
      <c r="EC273" s="81"/>
      <c r="ED273" s="81"/>
      <c r="EE273" s="81"/>
      <c r="EF273" s="81"/>
      <c r="EG273" s="81">
        <v>0.62147609286117245</v>
      </c>
      <c r="EH273" s="81"/>
      <c r="EI273" s="81"/>
      <c r="EJ273" s="81"/>
      <c r="EK273" s="81"/>
      <c r="EL273" s="81">
        <v>0.63771824188049508</v>
      </c>
      <c r="EM273" s="81"/>
      <c r="EN273" s="81"/>
      <c r="EO273" s="81"/>
      <c r="EP273" s="81"/>
      <c r="EQ273" s="81">
        <v>0.65364118401945193</v>
      </c>
      <c r="ER273" s="81"/>
      <c r="ES273" s="81"/>
      <c r="ET273" s="81"/>
      <c r="EU273" s="81"/>
      <c r="EV273" s="81">
        <v>0.66122844050303176</v>
      </c>
      <c r="EW273" s="81"/>
      <c r="EX273" s="81"/>
      <c r="EY273" s="81"/>
      <c r="EZ273" s="81"/>
      <c r="FA273" s="81">
        <v>0.69280299294357783</v>
      </c>
      <c r="FB273" s="81"/>
      <c r="FC273" s="81"/>
      <c r="FD273" s="81"/>
      <c r="FE273" s="81"/>
      <c r="FF273" s="81">
        <v>0.72312766783233706</v>
      </c>
      <c r="FG273" s="81"/>
      <c r="FH273" s="81"/>
      <c r="FI273" s="81"/>
      <c r="FJ273" s="81"/>
      <c r="FK273" s="81">
        <v>0.75057542762276108</v>
      </c>
      <c r="FL273" s="81"/>
      <c r="FM273" s="81"/>
      <c r="FN273" s="81"/>
      <c r="FO273" s="81"/>
      <c r="FP273" s="81">
        <v>0.77138651968321803</v>
      </c>
      <c r="FQ273" s="81"/>
      <c r="FR273" s="81"/>
      <c r="FS273" s="81"/>
      <c r="FT273" s="81"/>
      <c r="FU273" s="81">
        <v>0.79405909039420375</v>
      </c>
      <c r="FV273" s="81"/>
      <c r="FW273" s="81"/>
      <c r="FX273" s="81"/>
      <c r="FY273" s="81"/>
      <c r="FZ273" s="81">
        <v>0.81946963262870676</v>
      </c>
      <c r="GA273" s="81"/>
      <c r="GB273" s="81"/>
      <c r="GC273" s="81"/>
      <c r="GD273" s="81"/>
      <c r="GE273" s="81">
        <v>0.84133862570755413</v>
      </c>
      <c r="GF273" s="81"/>
      <c r="GG273" s="81"/>
      <c r="GH273" s="81"/>
      <c r="GI273" s="81"/>
      <c r="GJ273" s="81">
        <v>0.85585621814013702</v>
      </c>
      <c r="GK273" s="81"/>
      <c r="GL273" s="81"/>
      <c r="GM273" s="81"/>
      <c r="GN273" s="81"/>
      <c r="GO273" s="81">
        <v>0.86256491228525412</v>
      </c>
      <c r="GP273" s="81"/>
      <c r="GQ273" s="81"/>
      <c r="GR273" s="81"/>
      <c r="GS273" s="81"/>
      <c r="GT273" s="81">
        <v>0.8742463674367067</v>
      </c>
      <c r="GU273" s="81"/>
      <c r="GV273" s="81"/>
      <c r="GW273" s="81"/>
      <c r="GX273" s="81"/>
      <c r="GY273" s="81">
        <v>0.88631546616923773</v>
      </c>
    </row>
    <row r="274" spans="1:207" ht="14.5">
      <c r="A274" s="81" t="s">
        <v>34</v>
      </c>
      <c r="B274" s="81" t="s">
        <v>37</v>
      </c>
      <c r="C274" s="82" t="s">
        <v>20</v>
      </c>
      <c r="D274" s="88">
        <v>45017</v>
      </c>
      <c r="E274" s="88"/>
      <c r="F274" s="7" t="s">
        <v>291</v>
      </c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>
        <v>0.33282682322528861</v>
      </c>
      <c r="BF274" s="81"/>
      <c r="BG274" s="81"/>
      <c r="BH274" s="81"/>
      <c r="BI274" s="81"/>
      <c r="BJ274" s="81">
        <v>0.36078850165406551</v>
      </c>
      <c r="BK274" s="81"/>
      <c r="BL274" s="81"/>
      <c r="BM274" s="81"/>
      <c r="BN274" s="81"/>
      <c r="BO274" s="81">
        <v>0.38006998029591299</v>
      </c>
      <c r="BP274" s="81"/>
      <c r="BQ274" s="81"/>
      <c r="BR274" s="81"/>
      <c r="BS274" s="81"/>
      <c r="BT274" s="81">
        <v>0.40808313618739328</v>
      </c>
      <c r="BU274" s="81"/>
      <c r="BV274" s="81"/>
      <c r="BW274" s="81"/>
      <c r="BX274" s="81"/>
      <c r="BY274" s="81">
        <v>0.42348795784172721</v>
      </c>
      <c r="BZ274" s="81"/>
      <c r="CA274" s="81"/>
      <c r="CB274" s="81"/>
      <c r="CC274" s="81"/>
      <c r="CD274" s="81">
        <v>0.43714763985971677</v>
      </c>
      <c r="CE274" s="81"/>
      <c r="CF274" s="81"/>
      <c r="CG274" s="81"/>
      <c r="CH274" s="81"/>
      <c r="CI274" s="81">
        <v>0.44984780709035932</v>
      </c>
      <c r="CJ274" s="81"/>
      <c r="CK274" s="81"/>
      <c r="CL274" s="81"/>
      <c r="CM274" s="81"/>
      <c r="CN274" s="81">
        <v>0.45840513771848018</v>
      </c>
      <c r="CO274" s="81"/>
      <c r="CP274" s="81"/>
      <c r="CQ274" s="81"/>
      <c r="CR274" s="81"/>
      <c r="CS274" s="81">
        <v>0.43575733704853492</v>
      </c>
      <c r="CT274" s="81"/>
      <c r="CU274" s="81"/>
      <c r="CV274" s="81"/>
      <c r="CW274" s="81"/>
      <c r="CX274" s="81">
        <v>0.48784510544107063</v>
      </c>
      <c r="CY274" s="81"/>
      <c r="CZ274" s="81"/>
      <c r="DA274" s="81"/>
      <c r="DB274" s="81"/>
      <c r="DC274" s="81">
        <v>0.50850187216470155</v>
      </c>
      <c r="DD274" s="81"/>
      <c r="DE274" s="81"/>
      <c r="DF274" s="81"/>
      <c r="DG274" s="81"/>
      <c r="DH274" s="81">
        <v>0.51750565814613825</v>
      </c>
      <c r="DI274" s="81"/>
      <c r="DJ274" s="81"/>
      <c r="DK274" s="81"/>
      <c r="DL274" s="81"/>
      <c r="DM274" s="81">
        <v>0.56954656233778045</v>
      </c>
      <c r="DN274" s="81"/>
      <c r="DO274" s="81"/>
      <c r="DP274" s="81"/>
      <c r="DQ274" s="81"/>
      <c r="DR274" s="81">
        <v>0.59964467186892989</v>
      </c>
      <c r="DS274" s="81"/>
      <c r="DT274" s="81"/>
      <c r="DU274" s="81"/>
      <c r="DV274" s="81"/>
      <c r="DW274" s="81">
        <v>0.67472588512115939</v>
      </c>
      <c r="DX274" s="81"/>
      <c r="DY274" s="81"/>
      <c r="DZ274" s="81"/>
      <c r="EA274" s="81"/>
      <c r="EB274" s="81">
        <v>0.72786069020312028</v>
      </c>
      <c r="EC274" s="81"/>
      <c r="ED274" s="81"/>
      <c r="EE274" s="81"/>
      <c r="EF274" s="81"/>
      <c r="EG274" s="81">
        <v>0.74899602898568107</v>
      </c>
      <c r="EH274" s="81"/>
      <c r="EI274" s="81"/>
      <c r="EJ274" s="81"/>
      <c r="EK274" s="81"/>
      <c r="EL274" s="81">
        <v>0.77048320685610916</v>
      </c>
      <c r="EM274" s="81"/>
      <c r="EN274" s="81"/>
      <c r="EO274" s="81"/>
      <c r="EP274" s="81"/>
      <c r="EQ274" s="81">
        <v>0.78613767338411944</v>
      </c>
      <c r="ER274" s="81"/>
      <c r="ES274" s="81"/>
      <c r="ET274" s="81"/>
      <c r="EU274" s="81"/>
      <c r="EV274" s="81">
        <v>0.79365534708802044</v>
      </c>
      <c r="EW274" s="81"/>
      <c r="EX274" s="81"/>
      <c r="EY274" s="81"/>
      <c r="EZ274" s="81"/>
      <c r="FA274" s="81">
        <v>0.79332917283629889</v>
      </c>
      <c r="FB274" s="81"/>
      <c r="FC274" s="81"/>
      <c r="FD274" s="81"/>
      <c r="FE274" s="81"/>
      <c r="FF274" s="81">
        <v>0.81370860350955032</v>
      </c>
      <c r="FG274" s="81"/>
      <c r="FH274" s="81"/>
      <c r="FI274" s="81"/>
      <c r="FJ274" s="81"/>
      <c r="FK274" s="81">
        <v>0.8373251167899548</v>
      </c>
      <c r="FL274" s="81"/>
      <c r="FM274" s="81"/>
      <c r="FN274" s="81"/>
      <c r="FO274" s="81"/>
      <c r="FP274" s="81">
        <v>0.85496412692348112</v>
      </c>
      <c r="FQ274" s="81"/>
      <c r="FR274" s="81"/>
      <c r="FS274" s="81"/>
      <c r="FT274" s="81"/>
      <c r="FU274" s="81">
        <v>0.86779007143769993</v>
      </c>
      <c r="FV274" s="81"/>
      <c r="FW274" s="81"/>
      <c r="FX274" s="81"/>
      <c r="FY274" s="81"/>
      <c r="FZ274" s="81">
        <v>0.87979850186700959</v>
      </c>
      <c r="GA274" s="81"/>
      <c r="GB274" s="81"/>
      <c r="GC274" s="81"/>
      <c r="GD274" s="81"/>
      <c r="GE274" s="81">
        <v>0.89418158893794986</v>
      </c>
      <c r="GF274" s="81"/>
      <c r="GG274" s="81"/>
      <c r="GH274" s="81"/>
      <c r="GI274" s="81"/>
      <c r="GJ274" s="81">
        <v>0.90663092544981405</v>
      </c>
      <c r="GK274" s="81"/>
      <c r="GL274" s="81"/>
      <c r="GM274" s="81"/>
      <c r="GN274" s="81"/>
      <c r="GO274" s="81">
        <v>0.91506212329227554</v>
      </c>
      <c r="GP274" s="81"/>
      <c r="GQ274" s="81"/>
      <c r="GR274" s="81"/>
      <c r="GS274" s="81"/>
      <c r="GT274" s="81">
        <v>0.91870498083689345</v>
      </c>
      <c r="GU274" s="81"/>
      <c r="GV274" s="81"/>
      <c r="GW274" s="81"/>
      <c r="GX274" s="81"/>
      <c r="GY274" s="81">
        <v>0.92548410795703229</v>
      </c>
    </row>
    <row r="275" spans="1:207" ht="14.5">
      <c r="A275" s="81" t="s">
        <v>34</v>
      </c>
      <c r="B275" s="81" t="s">
        <v>37</v>
      </c>
      <c r="C275" s="82" t="s">
        <v>20</v>
      </c>
      <c r="D275" s="88">
        <v>45017</v>
      </c>
      <c r="E275" s="88"/>
      <c r="F275" s="7" t="s">
        <v>292</v>
      </c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>
        <v>0.15947900807542589</v>
      </c>
      <c r="BF275" s="81"/>
      <c r="BG275" s="81"/>
      <c r="BH275" s="81"/>
      <c r="BI275" s="81"/>
      <c r="BJ275" s="81">
        <v>0.17327536922034681</v>
      </c>
      <c r="BK275" s="81"/>
      <c r="BL275" s="81"/>
      <c r="BM275" s="81"/>
      <c r="BN275" s="81"/>
      <c r="BO275" s="81">
        <v>0.18510272376481321</v>
      </c>
      <c r="BP275" s="81"/>
      <c r="BQ275" s="81"/>
      <c r="BR275" s="81"/>
      <c r="BS275" s="81"/>
      <c r="BT275" s="81">
        <v>0.20304604912368451</v>
      </c>
      <c r="BU275" s="81"/>
      <c r="BV275" s="81"/>
      <c r="BW275" s="81"/>
      <c r="BX275" s="81"/>
      <c r="BY275" s="81">
        <v>0.212656056938614</v>
      </c>
      <c r="BZ275" s="81"/>
      <c r="CA275" s="81"/>
      <c r="CB275" s="81"/>
      <c r="CC275" s="81"/>
      <c r="CD275" s="81">
        <v>0.21990275560025391</v>
      </c>
      <c r="CE275" s="81"/>
      <c r="CF275" s="81"/>
      <c r="CG275" s="81"/>
      <c r="CH275" s="81"/>
      <c r="CI275" s="81">
        <v>0.23079642610529849</v>
      </c>
      <c r="CJ275" s="81"/>
      <c r="CK275" s="81"/>
      <c r="CL275" s="81"/>
      <c r="CM275" s="81"/>
      <c r="CN275" s="81">
        <v>0.23883245073992451</v>
      </c>
      <c r="CO275" s="81"/>
      <c r="CP275" s="81"/>
      <c r="CQ275" s="81"/>
      <c r="CR275" s="81"/>
      <c r="CS275" s="81">
        <v>0.24184600495189779</v>
      </c>
      <c r="CT275" s="81"/>
      <c r="CU275" s="81"/>
      <c r="CV275" s="81"/>
      <c r="CW275" s="81"/>
      <c r="CX275" s="81">
        <v>0.27824577106196707</v>
      </c>
      <c r="CY275" s="81"/>
      <c r="CZ275" s="81"/>
      <c r="DA275" s="81"/>
      <c r="DB275" s="81"/>
      <c r="DC275" s="81">
        <v>0.29592692914673552</v>
      </c>
      <c r="DD275" s="81"/>
      <c r="DE275" s="81"/>
      <c r="DF275" s="81"/>
      <c r="DG275" s="81"/>
      <c r="DH275" s="81">
        <v>0.31598817948818941</v>
      </c>
      <c r="DI275" s="81"/>
      <c r="DJ275" s="81"/>
      <c r="DK275" s="81"/>
      <c r="DL275" s="81"/>
      <c r="DM275" s="81">
        <v>0.37082013875706821</v>
      </c>
      <c r="DN275" s="81"/>
      <c r="DO275" s="81"/>
      <c r="DP275" s="81"/>
      <c r="DQ275" s="81"/>
      <c r="DR275" s="81">
        <v>0.40425373126282599</v>
      </c>
      <c r="DS275" s="81"/>
      <c r="DT275" s="81"/>
      <c r="DU275" s="81"/>
      <c r="DV275" s="81"/>
      <c r="DW275" s="81">
        <v>0.48324480170013268</v>
      </c>
      <c r="DX275" s="81"/>
      <c r="DY275" s="81"/>
      <c r="DZ275" s="81"/>
      <c r="EA275" s="81"/>
      <c r="EB275" s="81">
        <v>0.54676249856366399</v>
      </c>
      <c r="EC275" s="81"/>
      <c r="ED275" s="81"/>
      <c r="EE275" s="81"/>
      <c r="EF275" s="81"/>
      <c r="EG275" s="81">
        <v>0.59878270764460773</v>
      </c>
      <c r="EH275" s="81"/>
      <c r="EI275" s="81"/>
      <c r="EJ275" s="81"/>
      <c r="EK275" s="81"/>
      <c r="EL275" s="81">
        <v>0.63502735126542986</v>
      </c>
      <c r="EM275" s="81"/>
      <c r="EN275" s="81"/>
      <c r="EO275" s="81"/>
      <c r="EP275" s="81"/>
      <c r="EQ275" s="81">
        <v>0.65045101733865829</v>
      </c>
      <c r="ER275" s="81"/>
      <c r="ES275" s="81"/>
      <c r="ET275" s="81"/>
      <c r="EU275" s="81"/>
      <c r="EV275" s="81">
        <v>0.66619803249752396</v>
      </c>
      <c r="EW275" s="81"/>
      <c r="EX275" s="81"/>
      <c r="EY275" s="81"/>
      <c r="EZ275" s="81"/>
      <c r="FA275" s="81">
        <v>0.67391982231870118</v>
      </c>
      <c r="FB275" s="81"/>
      <c r="FC275" s="81"/>
      <c r="FD275" s="81"/>
      <c r="FE275" s="81"/>
      <c r="FF275" s="81">
        <v>0.7049159542213792</v>
      </c>
      <c r="FG275" s="81"/>
      <c r="FH275" s="81"/>
      <c r="FI275" s="81"/>
      <c r="FJ275" s="81"/>
      <c r="FK275" s="81">
        <v>0.73440571328557713</v>
      </c>
      <c r="FL275" s="81"/>
      <c r="FM275" s="81"/>
      <c r="FN275" s="81"/>
      <c r="FO275" s="81"/>
      <c r="FP275" s="81">
        <v>0.76121995118889618</v>
      </c>
      <c r="FQ275" s="81"/>
      <c r="FR275" s="81"/>
      <c r="FS275" s="81"/>
      <c r="FT275" s="81"/>
      <c r="FU275" s="81">
        <v>0.78150394650778143</v>
      </c>
      <c r="FV275" s="81"/>
      <c r="FW275" s="81"/>
      <c r="FX275" s="81"/>
      <c r="FY275" s="81"/>
      <c r="FZ275" s="81">
        <v>0.80350465168009577</v>
      </c>
      <c r="GA275" s="81"/>
      <c r="GB275" s="81"/>
      <c r="GC275" s="81"/>
      <c r="GD275" s="81"/>
      <c r="GE275" s="81">
        <v>0.82814761134182879</v>
      </c>
      <c r="GF275" s="81"/>
      <c r="GG275" s="81"/>
      <c r="GH275" s="81"/>
      <c r="GI275" s="81"/>
      <c r="GJ275" s="81">
        <v>0.84920718574767518</v>
      </c>
      <c r="GK275" s="81"/>
      <c r="GL275" s="81"/>
      <c r="GM275" s="81"/>
      <c r="GN275" s="81"/>
      <c r="GO275" s="81">
        <v>0.86307056748692035</v>
      </c>
      <c r="GP275" s="81"/>
      <c r="GQ275" s="81"/>
      <c r="GR275" s="81"/>
      <c r="GS275" s="81"/>
      <c r="GT275" s="81">
        <v>0.86920532239439086</v>
      </c>
      <c r="GU275" s="81"/>
      <c r="GV275" s="81"/>
      <c r="GW275" s="81"/>
      <c r="GX275" s="81"/>
      <c r="GY275" s="81">
        <v>0.88016352006710541</v>
      </c>
    </row>
    <row r="276" spans="1:207" ht="14.5">
      <c r="A276" s="81" t="s">
        <v>34</v>
      </c>
      <c r="B276" s="81" t="s">
        <v>37</v>
      </c>
      <c r="C276" s="82" t="s">
        <v>20</v>
      </c>
      <c r="D276" s="88">
        <v>45017</v>
      </c>
      <c r="E276" s="88"/>
      <c r="F276" s="7" t="s">
        <v>293</v>
      </c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>
        <v>0.31395960657343908</v>
      </c>
      <c r="BF276" s="81"/>
      <c r="BG276" s="81"/>
      <c r="BH276" s="81"/>
      <c r="BI276" s="81"/>
      <c r="BJ276" s="81">
        <v>0.364961478721823</v>
      </c>
      <c r="BK276" s="81"/>
      <c r="BL276" s="81"/>
      <c r="BM276" s="81"/>
      <c r="BN276" s="81"/>
      <c r="BO276" s="81">
        <v>0.39849564971285278</v>
      </c>
      <c r="BP276" s="81"/>
      <c r="BQ276" s="81"/>
      <c r="BR276" s="81"/>
      <c r="BS276" s="81"/>
      <c r="BT276" s="81">
        <v>0.41696373796057701</v>
      </c>
      <c r="BU276" s="81"/>
      <c r="BV276" s="81"/>
      <c r="BW276" s="81"/>
      <c r="BX276" s="81"/>
      <c r="BY276" s="81">
        <v>0.44013059280552241</v>
      </c>
      <c r="BZ276" s="81"/>
      <c r="CA276" s="81"/>
      <c r="CB276" s="81"/>
      <c r="CC276" s="81"/>
      <c r="CD276" s="81">
        <v>0.45176256996902242</v>
      </c>
      <c r="CE276" s="81"/>
      <c r="CF276" s="81"/>
      <c r="CG276" s="81"/>
      <c r="CH276" s="81"/>
      <c r="CI276" s="81">
        <v>0.46320307965491259</v>
      </c>
      <c r="CJ276" s="81"/>
      <c r="CK276" s="81"/>
      <c r="CL276" s="81"/>
      <c r="CM276" s="81"/>
      <c r="CN276" s="81">
        <v>0.4768135657871389</v>
      </c>
      <c r="CO276" s="81"/>
      <c r="CP276" s="81"/>
      <c r="CQ276" s="81"/>
      <c r="CR276" s="81"/>
      <c r="CS276" s="81">
        <v>0.48469554084132149</v>
      </c>
      <c r="CT276" s="81"/>
      <c r="CU276" s="81"/>
      <c r="CV276" s="81"/>
      <c r="CW276" s="81"/>
      <c r="CX276" s="81">
        <v>0.46055419922776691</v>
      </c>
      <c r="CY276" s="81"/>
      <c r="CZ276" s="81"/>
      <c r="DA276" s="81"/>
      <c r="DB276" s="81"/>
      <c r="DC276" s="81">
        <v>0.50904320509759016</v>
      </c>
      <c r="DD276" s="81"/>
      <c r="DE276" s="81"/>
      <c r="DF276" s="81"/>
      <c r="DG276" s="81"/>
      <c r="DH276" s="81">
        <v>0.52391311618440572</v>
      </c>
      <c r="DI276" s="81"/>
      <c r="DJ276" s="81"/>
      <c r="DK276" s="81"/>
      <c r="DL276" s="81"/>
      <c r="DM276" s="81">
        <v>0.53515366600488024</v>
      </c>
      <c r="DN276" s="81"/>
      <c r="DO276" s="81"/>
      <c r="DP276" s="81"/>
      <c r="DQ276" s="81"/>
      <c r="DR276" s="81">
        <v>0.58338240225124471</v>
      </c>
      <c r="DS276" s="81"/>
      <c r="DT276" s="81"/>
      <c r="DU276" s="81"/>
      <c r="DV276" s="81"/>
      <c r="DW276" s="81">
        <v>0.67536845898048592</v>
      </c>
      <c r="DX276" s="81"/>
      <c r="DY276" s="81"/>
      <c r="DZ276" s="81"/>
      <c r="EA276" s="81"/>
      <c r="EB276" s="81">
        <v>0.71804681382102231</v>
      </c>
      <c r="EC276" s="81"/>
      <c r="ED276" s="81"/>
      <c r="EE276" s="81"/>
      <c r="EF276" s="81"/>
      <c r="EG276" s="81">
        <v>0.74639243987583048</v>
      </c>
      <c r="EH276" s="81"/>
      <c r="EI276" s="81"/>
      <c r="EJ276" s="81"/>
      <c r="EK276" s="81"/>
      <c r="EL276" s="81">
        <v>0.76714511096739013</v>
      </c>
      <c r="EM276" s="81"/>
      <c r="EN276" s="81"/>
      <c r="EO276" s="81"/>
      <c r="EP276" s="81"/>
      <c r="EQ276" s="81">
        <v>0.78783257270188412</v>
      </c>
      <c r="ER276" s="81"/>
      <c r="ES276" s="81"/>
      <c r="ET276" s="81"/>
      <c r="EU276" s="81"/>
      <c r="EV276" s="81">
        <v>0.80211957119126853</v>
      </c>
      <c r="EW276" s="81"/>
      <c r="EX276" s="81"/>
      <c r="EY276" s="81"/>
      <c r="EZ276" s="81"/>
      <c r="FA276" s="81">
        <v>0.80898201857430863</v>
      </c>
      <c r="FB276" s="81"/>
      <c r="FC276" s="81"/>
      <c r="FD276" s="81"/>
      <c r="FE276" s="81"/>
      <c r="FF276" s="81">
        <v>0.8086206052445305</v>
      </c>
      <c r="FG276" s="81"/>
      <c r="FH276" s="81"/>
      <c r="FI276" s="81"/>
      <c r="FJ276" s="81"/>
      <c r="FK276" s="81">
        <v>0.82805561862531263</v>
      </c>
      <c r="FL276" s="81"/>
      <c r="FM276" s="81"/>
      <c r="FN276" s="81"/>
      <c r="FO276" s="81"/>
      <c r="FP276" s="81">
        <v>0.85026780874258612</v>
      </c>
      <c r="FQ276" s="81"/>
      <c r="FR276" s="81"/>
      <c r="FS276" s="81"/>
      <c r="FT276" s="81"/>
      <c r="FU276" s="81">
        <v>0.86666816017989201</v>
      </c>
      <c r="FV276" s="81"/>
      <c r="FW276" s="81"/>
      <c r="FX276" s="81"/>
      <c r="FY276" s="81"/>
      <c r="FZ276" s="81">
        <v>0.87875602084280813</v>
      </c>
      <c r="GA276" s="81"/>
      <c r="GB276" s="81"/>
      <c r="GC276" s="81"/>
      <c r="GD276" s="81"/>
      <c r="GE276" s="81">
        <v>0.88989235656539045</v>
      </c>
      <c r="GF276" s="81"/>
      <c r="GG276" s="81"/>
      <c r="GH276" s="81"/>
      <c r="GI276" s="81"/>
      <c r="GJ276" s="81">
        <v>0.90324080495662085</v>
      </c>
      <c r="GK276" s="81"/>
      <c r="GL276" s="81"/>
      <c r="GM276" s="81"/>
      <c r="GN276" s="81"/>
      <c r="GO276" s="81">
        <v>0.91466543099844622</v>
      </c>
      <c r="GP276" s="81"/>
      <c r="GQ276" s="81"/>
      <c r="GR276" s="81"/>
      <c r="GS276" s="81"/>
      <c r="GT276" s="81">
        <v>0.92230529566871189</v>
      </c>
      <c r="GU276" s="81"/>
      <c r="GV276" s="81"/>
      <c r="GW276" s="81"/>
      <c r="GX276" s="81"/>
      <c r="GY276" s="81">
        <v>0.9253206805734705</v>
      </c>
    </row>
    <row r="277" spans="1:207" ht="14.5">
      <c r="A277" s="81" t="s">
        <v>34</v>
      </c>
      <c r="B277" s="81" t="s">
        <v>37</v>
      </c>
      <c r="C277" s="82" t="s">
        <v>20</v>
      </c>
      <c r="D277" s="88">
        <v>45017</v>
      </c>
      <c r="E277" s="88"/>
      <c r="F277" s="7" t="s">
        <v>294</v>
      </c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>
        <v>0.14741989825390339</v>
      </c>
      <c r="BF277" s="81"/>
      <c r="BG277" s="81"/>
      <c r="BH277" s="81"/>
      <c r="BI277" s="81"/>
      <c r="BJ277" s="81">
        <v>0.17447950354959929</v>
      </c>
      <c r="BK277" s="81"/>
      <c r="BL277" s="81"/>
      <c r="BM277" s="81"/>
      <c r="BN277" s="81"/>
      <c r="BO277" s="81">
        <v>0.1909549431188598</v>
      </c>
      <c r="BP277" s="81"/>
      <c r="BQ277" s="81"/>
      <c r="BR277" s="81"/>
      <c r="BS277" s="81"/>
      <c r="BT277" s="81">
        <v>0.20303872001839721</v>
      </c>
      <c r="BU277" s="81"/>
      <c r="BV277" s="81"/>
      <c r="BW277" s="81"/>
      <c r="BX277" s="81"/>
      <c r="BY277" s="81">
        <v>0.21992418690819371</v>
      </c>
      <c r="BZ277" s="81"/>
      <c r="CA277" s="81"/>
      <c r="CB277" s="81"/>
      <c r="CC277" s="81"/>
      <c r="CD277" s="81">
        <v>0.22776649018477921</v>
      </c>
      <c r="CE277" s="81"/>
      <c r="CF277" s="81"/>
      <c r="CG277" s="81"/>
      <c r="CH277" s="81"/>
      <c r="CI277" s="81">
        <v>0.23450833631195639</v>
      </c>
      <c r="CJ277" s="81"/>
      <c r="CK277" s="81"/>
      <c r="CL277" s="81"/>
      <c r="CM277" s="81"/>
      <c r="CN277" s="81">
        <v>0.2473573729806853</v>
      </c>
      <c r="CO277" s="81"/>
      <c r="CP277" s="81"/>
      <c r="CQ277" s="81"/>
      <c r="CR277" s="81"/>
      <c r="CS277" s="81">
        <v>0.25611063072290052</v>
      </c>
      <c r="CT277" s="81"/>
      <c r="CU277" s="81"/>
      <c r="CV277" s="81"/>
      <c r="CW277" s="81"/>
      <c r="CX277" s="81">
        <v>0.26021158146662859</v>
      </c>
      <c r="CY277" s="81"/>
      <c r="CZ277" s="81"/>
      <c r="DA277" s="81"/>
      <c r="DB277" s="81"/>
      <c r="DC277" s="81">
        <v>0.29702498443484959</v>
      </c>
      <c r="DD277" s="81"/>
      <c r="DE277" s="81"/>
      <c r="DF277" s="81"/>
      <c r="DG277" s="81"/>
      <c r="DH277" s="81">
        <v>0.31204376868813438</v>
      </c>
      <c r="DI277" s="81"/>
      <c r="DJ277" s="81"/>
      <c r="DK277" s="81"/>
      <c r="DL277" s="81"/>
      <c r="DM277" s="81">
        <v>0.3335152243235322</v>
      </c>
      <c r="DN277" s="81"/>
      <c r="DO277" s="81"/>
      <c r="DP277" s="81"/>
      <c r="DQ277" s="81"/>
      <c r="DR277" s="81">
        <v>0.3860725358826837</v>
      </c>
      <c r="DS277" s="81"/>
      <c r="DT277" s="81"/>
      <c r="DU277" s="81"/>
      <c r="DV277" s="81"/>
      <c r="DW277" s="81">
        <v>0.46764167730189549</v>
      </c>
      <c r="DX277" s="81"/>
      <c r="DY277" s="81"/>
      <c r="DZ277" s="81"/>
      <c r="EA277" s="81"/>
      <c r="EB277" s="81">
        <v>0.51949752569044316</v>
      </c>
      <c r="EC277" s="81"/>
      <c r="ED277" s="81"/>
      <c r="EE277" s="81"/>
      <c r="EF277" s="81"/>
      <c r="EG277" s="81">
        <v>0.56599453223807061</v>
      </c>
      <c r="EH277" s="81"/>
      <c r="EI277" s="81"/>
      <c r="EJ277" s="81"/>
      <c r="EK277" s="81"/>
      <c r="EL277" s="81">
        <v>0.61902692095124534</v>
      </c>
      <c r="EM277" s="81"/>
      <c r="EN277" s="81"/>
      <c r="EO277" s="81"/>
      <c r="EP277" s="81"/>
      <c r="EQ277" s="81">
        <v>0.65516373434946606</v>
      </c>
      <c r="ER277" s="81"/>
      <c r="ES277" s="81"/>
      <c r="ET277" s="81"/>
      <c r="EU277" s="81"/>
      <c r="EV277" s="81">
        <v>0.66935304944526963</v>
      </c>
      <c r="EW277" s="81"/>
      <c r="EX277" s="81"/>
      <c r="EY277" s="81"/>
      <c r="EZ277" s="81"/>
      <c r="FA277" s="81">
        <v>0.68483668361998395</v>
      </c>
      <c r="FB277" s="81"/>
      <c r="FC277" s="81"/>
      <c r="FD277" s="81"/>
      <c r="FE277" s="81"/>
      <c r="FF277" s="81">
        <v>0.69281651190183036</v>
      </c>
      <c r="FG277" s="81"/>
      <c r="FH277" s="81"/>
      <c r="FI277" s="81"/>
      <c r="FJ277" s="81"/>
      <c r="FK277" s="81">
        <v>0.72286850113185852</v>
      </c>
      <c r="FL277" s="81"/>
      <c r="FM277" s="81"/>
      <c r="FN277" s="81"/>
      <c r="FO277" s="81"/>
      <c r="FP277" s="81">
        <v>0.75107900265888528</v>
      </c>
      <c r="FQ277" s="81"/>
      <c r="FR277" s="81"/>
      <c r="FS277" s="81"/>
      <c r="FT277" s="81"/>
      <c r="FU277" s="81">
        <v>0.7769859819431949</v>
      </c>
      <c r="FV277" s="81"/>
      <c r="FW277" s="81"/>
      <c r="FX277" s="81"/>
      <c r="FY277" s="81"/>
      <c r="FZ277" s="81">
        <v>0.7964846655574358</v>
      </c>
      <c r="GA277" s="81"/>
      <c r="GB277" s="81"/>
      <c r="GC277" s="81"/>
      <c r="GD277" s="81"/>
      <c r="GE277" s="81">
        <v>0.81749266757636774</v>
      </c>
      <c r="GF277" s="81"/>
      <c r="GG277" s="81"/>
      <c r="GH277" s="81"/>
      <c r="GI277" s="81"/>
      <c r="GJ277" s="81">
        <v>0.8409614409193269</v>
      </c>
      <c r="GK277" s="81"/>
      <c r="GL277" s="81"/>
      <c r="GM277" s="81"/>
      <c r="GN277" s="81"/>
      <c r="GO277" s="81">
        <v>0.8608103354444856</v>
      </c>
      <c r="GP277" s="81"/>
      <c r="GQ277" s="81"/>
      <c r="GR277" s="81"/>
      <c r="GS277" s="81"/>
      <c r="GT277" s="81">
        <v>0.87373216224103123</v>
      </c>
      <c r="GU277" s="81"/>
      <c r="GV277" s="81"/>
      <c r="GW277" s="81"/>
      <c r="GX277" s="81"/>
      <c r="GY277" s="81">
        <v>0.87909583066570141</v>
      </c>
    </row>
    <row r="278" spans="1:207" ht="14.5">
      <c r="A278" s="81" t="s">
        <v>34</v>
      </c>
      <c r="B278" s="81" t="s">
        <v>37</v>
      </c>
      <c r="C278" s="82" t="s">
        <v>20</v>
      </c>
      <c r="D278" s="88">
        <v>45017</v>
      </c>
      <c r="E278" s="88"/>
      <c r="F278" s="7" t="s">
        <v>295</v>
      </c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>
        <v>0.44030318557148462</v>
      </c>
      <c r="BF278" s="81"/>
      <c r="BG278" s="81"/>
      <c r="BH278" s="81"/>
      <c r="BI278" s="81"/>
      <c r="BJ278" s="81">
        <v>0.5195539099572799</v>
      </c>
      <c r="BK278" s="81"/>
      <c r="BL278" s="81"/>
      <c r="BM278" s="81"/>
      <c r="BN278" s="81"/>
      <c r="BO278" s="81">
        <v>0.61015062908153239</v>
      </c>
      <c r="BP278" s="81"/>
      <c r="BQ278" s="81"/>
      <c r="BR278" s="81"/>
      <c r="BS278" s="81"/>
      <c r="BT278" s="81">
        <v>0.66373989805491451</v>
      </c>
      <c r="BU278" s="81"/>
      <c r="BV278" s="81"/>
      <c r="BW278" s="81"/>
      <c r="BX278" s="81"/>
      <c r="BY278" s="81">
        <v>0.70367264613234715</v>
      </c>
      <c r="BZ278" s="81"/>
      <c r="CA278" s="81"/>
      <c r="CB278" s="81"/>
      <c r="CC278" s="81"/>
      <c r="CD278" s="81">
        <v>0.76695368231386651</v>
      </c>
      <c r="CE278" s="81"/>
      <c r="CF278" s="81"/>
      <c r="CG278" s="81"/>
      <c r="CH278" s="81"/>
      <c r="CI278" s="81">
        <v>0.77939147928623587</v>
      </c>
      <c r="CJ278" s="81"/>
      <c r="CK278" s="81"/>
      <c r="CL278" s="81"/>
      <c r="CM278" s="81"/>
      <c r="CN278" s="81">
        <v>0.81036139565927046</v>
      </c>
      <c r="CO278" s="81"/>
      <c r="CP278" s="81"/>
      <c r="CQ278" s="81"/>
      <c r="CR278" s="81"/>
      <c r="CS278" s="81">
        <v>0.51156712187838327</v>
      </c>
      <c r="CT278" s="81"/>
      <c r="CU278" s="81"/>
      <c r="CV278" s="81"/>
      <c r="CW278" s="81"/>
      <c r="CX278" s="81">
        <v>0.51797700279872971</v>
      </c>
      <c r="CY278" s="81"/>
      <c r="CZ278" s="81"/>
      <c r="DA278" s="81"/>
      <c r="DB278" s="81"/>
      <c r="DC278" s="81">
        <v>0.49341984024991231</v>
      </c>
      <c r="DD278" s="81"/>
      <c r="DE278" s="81"/>
      <c r="DF278" s="81"/>
      <c r="DG278" s="81"/>
      <c r="DH278" s="81">
        <v>0.53269120050745711</v>
      </c>
      <c r="DI278" s="81"/>
      <c r="DJ278" s="81"/>
      <c r="DK278" s="81"/>
      <c r="DL278" s="81"/>
      <c r="DM278" s="81">
        <v>0.55472049615276775</v>
      </c>
      <c r="DN278" s="81"/>
      <c r="DO278" s="81"/>
      <c r="DP278" s="81"/>
      <c r="DQ278" s="81"/>
      <c r="DR278" s="81">
        <v>0.55829975739360049</v>
      </c>
      <c r="DS278" s="81"/>
      <c r="DT278" s="81"/>
      <c r="DU278" s="81"/>
      <c r="DV278" s="81"/>
      <c r="DW278" s="81">
        <v>0.66999470572113196</v>
      </c>
      <c r="DX278" s="81"/>
      <c r="DY278" s="81"/>
      <c r="DZ278" s="81"/>
      <c r="EA278" s="81"/>
      <c r="EB278" s="81">
        <v>0.71159932552796967</v>
      </c>
      <c r="EC278" s="81"/>
      <c r="ED278" s="81"/>
      <c r="EE278" s="81"/>
      <c r="EF278" s="81"/>
      <c r="EG278" s="81">
        <v>0.74562465619895668</v>
      </c>
      <c r="EH278" s="81"/>
      <c r="EI278" s="81"/>
      <c r="EJ278" s="81"/>
      <c r="EK278" s="81"/>
      <c r="EL278" s="81">
        <v>0.77117490027005131</v>
      </c>
      <c r="EM278" s="81"/>
      <c r="EN278" s="81"/>
      <c r="EO278" s="81"/>
      <c r="EP278" s="81"/>
      <c r="EQ278" s="81">
        <v>0.79150272870602645</v>
      </c>
      <c r="ER278" s="81"/>
      <c r="ES278" s="81"/>
      <c r="ET278" s="81"/>
      <c r="EU278" s="81"/>
      <c r="EV278" s="81">
        <v>0.81116065796829484</v>
      </c>
      <c r="EW278" s="81"/>
      <c r="EX278" s="81"/>
      <c r="EY278" s="81"/>
      <c r="EZ278" s="81"/>
      <c r="FA278" s="81">
        <v>0.82361306514437982</v>
      </c>
      <c r="FB278" s="81"/>
      <c r="FC278" s="81"/>
      <c r="FD278" s="81"/>
      <c r="FE278" s="81"/>
      <c r="FF278" s="81">
        <v>0.8296694093181789</v>
      </c>
      <c r="FG278" s="81"/>
      <c r="FH278" s="81"/>
      <c r="FI278" s="81"/>
      <c r="FJ278" s="81"/>
      <c r="FK278" s="81">
        <v>0.82948870823755105</v>
      </c>
      <c r="FL278" s="81"/>
      <c r="FM278" s="81"/>
      <c r="FN278" s="81"/>
      <c r="FO278" s="81"/>
      <c r="FP278" s="81">
        <v>0.84761915026277079</v>
      </c>
      <c r="FQ278" s="81"/>
      <c r="FR278" s="81"/>
      <c r="FS278" s="81"/>
      <c r="FT278" s="81"/>
      <c r="FU278" s="81">
        <v>0.86790148557511559</v>
      </c>
      <c r="FV278" s="81"/>
      <c r="FW278" s="81"/>
      <c r="FX278" s="81"/>
      <c r="FY278" s="81"/>
      <c r="FZ278" s="81">
        <v>0.88272054885292295</v>
      </c>
      <c r="GA278" s="81"/>
      <c r="GB278" s="81"/>
      <c r="GC278" s="81"/>
      <c r="GD278" s="81"/>
      <c r="GE278" s="81">
        <v>0.89385326376149865</v>
      </c>
      <c r="GF278" s="81"/>
      <c r="GG278" s="81"/>
      <c r="GH278" s="81"/>
      <c r="GI278" s="81"/>
      <c r="GJ278" s="81">
        <v>0.90380431263214522</v>
      </c>
      <c r="GK278" s="81"/>
      <c r="GL278" s="81"/>
      <c r="GM278" s="81"/>
      <c r="GN278" s="81"/>
      <c r="GO278" s="81">
        <v>0.91573777579208482</v>
      </c>
      <c r="GP278" s="81"/>
      <c r="GQ278" s="81"/>
      <c r="GR278" s="81"/>
      <c r="GS278" s="81"/>
      <c r="GT278" s="81">
        <v>0.92575931240223108</v>
      </c>
      <c r="GU278" s="81"/>
      <c r="GV278" s="81"/>
      <c r="GW278" s="81"/>
      <c r="GX278" s="81"/>
      <c r="GY278" s="81">
        <v>0.93238195013997438</v>
      </c>
    </row>
    <row r="279" spans="1:207" ht="14.5">
      <c r="A279" s="81" t="s">
        <v>34</v>
      </c>
      <c r="B279" s="81" t="s">
        <v>37</v>
      </c>
      <c r="C279" s="82" t="s">
        <v>20</v>
      </c>
      <c r="D279" s="88">
        <v>45017</v>
      </c>
      <c r="E279" s="88"/>
      <c r="F279" s="7" t="s">
        <v>296</v>
      </c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>
        <v>0.19747145813054279</v>
      </c>
      <c r="BF279" s="81"/>
      <c r="BG279" s="81"/>
      <c r="BH279" s="81"/>
      <c r="BI279" s="81"/>
      <c r="BJ279" s="81">
        <v>0.2420349003569208</v>
      </c>
      <c r="BK279" s="81"/>
      <c r="BL279" s="81"/>
      <c r="BM279" s="81"/>
      <c r="BN279" s="81"/>
      <c r="BO279" s="81">
        <v>0.29017061557310048</v>
      </c>
      <c r="BP279" s="81"/>
      <c r="BQ279" s="81"/>
      <c r="BR279" s="81"/>
      <c r="BS279" s="81"/>
      <c r="BT279" s="81">
        <v>0.31859648732089318</v>
      </c>
      <c r="BU279" s="81"/>
      <c r="BV279" s="81"/>
      <c r="BW279" s="81"/>
      <c r="BX279" s="81"/>
      <c r="BY279" s="81">
        <v>0.34164494651726718</v>
      </c>
      <c r="BZ279" s="81"/>
      <c r="CA279" s="81"/>
      <c r="CB279" s="81"/>
      <c r="CC279" s="81"/>
      <c r="CD279" s="81">
        <v>0.38233573236723739</v>
      </c>
      <c r="CE279" s="81"/>
      <c r="CF279" s="81"/>
      <c r="CG279" s="81"/>
      <c r="CH279" s="81"/>
      <c r="CI279" s="81">
        <v>0.39641513565223191</v>
      </c>
      <c r="CJ279" s="81"/>
      <c r="CK279" s="81"/>
      <c r="CL279" s="81"/>
      <c r="CM279" s="81"/>
      <c r="CN279" s="81">
        <v>0.41989375545292401</v>
      </c>
      <c r="CO279" s="81"/>
      <c r="CP279" s="81"/>
      <c r="CQ279" s="81"/>
      <c r="CR279" s="81"/>
      <c r="CS279" s="81">
        <v>0.26785716678612231</v>
      </c>
      <c r="CT279" s="81"/>
      <c r="CU279" s="81"/>
      <c r="CV279" s="81"/>
      <c r="CW279" s="81"/>
      <c r="CX279" s="81">
        <v>0.27826046622693579</v>
      </c>
      <c r="CY279" s="81"/>
      <c r="CZ279" s="81"/>
      <c r="DA279" s="81"/>
      <c r="DB279" s="81"/>
      <c r="DC279" s="81">
        <v>0.28791689815907212</v>
      </c>
      <c r="DD279" s="81"/>
      <c r="DE279" s="81"/>
      <c r="DF279" s="81"/>
      <c r="DG279" s="81"/>
      <c r="DH279" s="81">
        <v>0.32008999082633782</v>
      </c>
      <c r="DI279" s="81"/>
      <c r="DJ279" s="81"/>
      <c r="DK279" s="81"/>
      <c r="DL279" s="81"/>
      <c r="DM279" s="81">
        <v>0.3410093528476294</v>
      </c>
      <c r="DN279" s="81"/>
      <c r="DO279" s="81"/>
      <c r="DP279" s="81"/>
      <c r="DQ279" s="81"/>
      <c r="DR279" s="81">
        <v>0.35755406388874478</v>
      </c>
      <c r="DS279" s="81"/>
      <c r="DT279" s="81"/>
      <c r="DU279" s="81"/>
      <c r="DV279" s="81"/>
      <c r="DW279" s="81">
        <v>0.44843661456772121</v>
      </c>
      <c r="DX279" s="81"/>
      <c r="DY279" s="81"/>
      <c r="DZ279" s="81"/>
      <c r="EA279" s="81"/>
      <c r="EB279" s="81">
        <v>0.50182453704971808</v>
      </c>
      <c r="EC279" s="81"/>
      <c r="ED279" s="81"/>
      <c r="EE279" s="81"/>
      <c r="EF279" s="81"/>
      <c r="EG279" s="81">
        <v>0.54844029709201436</v>
      </c>
      <c r="EH279" s="81"/>
      <c r="EI279" s="81"/>
      <c r="EJ279" s="81"/>
      <c r="EK279" s="81"/>
      <c r="EL279" s="81">
        <v>0.59327914411339644</v>
      </c>
      <c r="EM279" s="81"/>
      <c r="EN279" s="81"/>
      <c r="EO279" s="81"/>
      <c r="EP279" s="81"/>
      <c r="EQ279" s="81">
        <v>0.64729040135410343</v>
      </c>
      <c r="ER279" s="81"/>
      <c r="ES279" s="81"/>
      <c r="ET279" s="81"/>
      <c r="EU279" s="81"/>
      <c r="EV279" s="81">
        <v>0.68306777226936655</v>
      </c>
      <c r="EW279" s="81"/>
      <c r="EX279" s="81"/>
      <c r="EY279" s="81"/>
      <c r="EZ279" s="81"/>
      <c r="FA279" s="81">
        <v>0.69554657060625635</v>
      </c>
      <c r="FB279" s="81"/>
      <c r="FC279" s="81"/>
      <c r="FD279" s="81"/>
      <c r="FE279" s="81"/>
      <c r="FF279" s="81">
        <v>0.7106484796214273</v>
      </c>
      <c r="FG279" s="81"/>
      <c r="FH279" s="81"/>
      <c r="FI279" s="81"/>
      <c r="FJ279" s="81"/>
      <c r="FK279" s="81">
        <v>0.71913133601252488</v>
      </c>
      <c r="FL279" s="81"/>
      <c r="FM279" s="81"/>
      <c r="FN279" s="81"/>
      <c r="FO279" s="81"/>
      <c r="FP279" s="81">
        <v>0.74779916967372873</v>
      </c>
      <c r="FQ279" s="81"/>
      <c r="FR279" s="81"/>
      <c r="FS279" s="81"/>
      <c r="FT279" s="81"/>
      <c r="FU279" s="81">
        <v>0.77418273204195698</v>
      </c>
      <c r="FV279" s="81"/>
      <c r="FW279" s="81"/>
      <c r="FX279" s="81"/>
      <c r="FY279" s="81"/>
      <c r="FZ279" s="81">
        <v>0.79890343011596321</v>
      </c>
      <c r="GA279" s="81"/>
      <c r="GB279" s="81"/>
      <c r="GC279" s="81"/>
      <c r="GD279" s="81"/>
      <c r="GE279" s="81">
        <v>0.81739167095337995</v>
      </c>
      <c r="GF279" s="81"/>
      <c r="GG279" s="81"/>
      <c r="GH279" s="81"/>
      <c r="GI279" s="81"/>
      <c r="GJ279" s="81">
        <v>0.83699572074313189</v>
      </c>
      <c r="GK279" s="81"/>
      <c r="GL279" s="81"/>
      <c r="GM279" s="81"/>
      <c r="GN279" s="81"/>
      <c r="GO279" s="81">
        <v>0.85879830571365035</v>
      </c>
      <c r="GP279" s="81"/>
      <c r="GQ279" s="81"/>
      <c r="GR279" s="81"/>
      <c r="GS279" s="81"/>
      <c r="GT279" s="81">
        <v>0.87696016855805814</v>
      </c>
      <c r="GU279" s="81"/>
      <c r="GV279" s="81"/>
      <c r="GW279" s="81"/>
      <c r="GX279" s="81"/>
      <c r="GY279" s="81">
        <v>0.8886644214551046</v>
      </c>
    </row>
    <row r="280" spans="1:207" ht="14.5">
      <c r="A280" s="81" t="s">
        <v>34</v>
      </c>
      <c r="B280" s="81" t="s">
        <v>37</v>
      </c>
      <c r="C280" s="82" t="s">
        <v>20</v>
      </c>
      <c r="D280" s="88">
        <v>45017</v>
      </c>
      <c r="E280" s="88"/>
      <c r="F280" s="7" t="s">
        <v>297</v>
      </c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>
        <v>0.28314175651239948</v>
      </c>
      <c r="BF280" s="81"/>
      <c r="BG280" s="81"/>
      <c r="BH280" s="81"/>
      <c r="BI280" s="81"/>
      <c r="BJ280" s="81">
        <v>0.31826991258718018</v>
      </c>
      <c r="BK280" s="81"/>
      <c r="BL280" s="81"/>
      <c r="BM280" s="81"/>
      <c r="BN280" s="81"/>
      <c r="BO280" s="81">
        <v>0.39253332020558601</v>
      </c>
      <c r="BP280" s="81"/>
      <c r="BQ280" s="81"/>
      <c r="BR280" s="81"/>
      <c r="BS280" s="81"/>
      <c r="BT280" s="81">
        <v>0.43933418439342958</v>
      </c>
      <c r="BU280" s="81"/>
      <c r="BV280" s="81"/>
      <c r="BW280" s="81"/>
      <c r="BX280" s="81"/>
      <c r="BY280" s="81">
        <v>0.46583173722974569</v>
      </c>
      <c r="BZ280" s="81"/>
      <c r="CA280" s="81"/>
      <c r="CB280" s="81"/>
      <c r="CC280" s="81"/>
      <c r="CD280" s="81">
        <v>0.48167443947083988</v>
      </c>
      <c r="CE280" s="81"/>
      <c r="CF280" s="81"/>
      <c r="CG280" s="81"/>
      <c r="CH280" s="81"/>
      <c r="CI280" s="81">
        <v>0.51076927085228141</v>
      </c>
      <c r="CJ280" s="81"/>
      <c r="CK280" s="81"/>
      <c r="CL280" s="81"/>
      <c r="CM280" s="81"/>
      <c r="CN280" s="81">
        <v>0.50827109109770308</v>
      </c>
      <c r="CO280" s="81"/>
      <c r="CP280" s="81"/>
      <c r="CQ280" s="81"/>
      <c r="CR280" s="81"/>
      <c r="CS280" s="81">
        <v>0.53431302082329912</v>
      </c>
      <c r="CT280" s="81"/>
      <c r="CU280" s="81"/>
      <c r="CV280" s="81"/>
      <c r="CW280" s="81"/>
      <c r="CX280" s="81">
        <v>0.55313414763532298</v>
      </c>
      <c r="CY280" s="81"/>
      <c r="CZ280" s="81"/>
      <c r="DA280" s="81"/>
      <c r="DB280" s="81"/>
      <c r="DC280" s="81">
        <v>0.55764900076392832</v>
      </c>
      <c r="DD280" s="81"/>
      <c r="DE280" s="81"/>
      <c r="DF280" s="81"/>
      <c r="DG280" s="81"/>
      <c r="DH280" s="81">
        <v>0.53146713893804065</v>
      </c>
      <c r="DI280" s="81"/>
      <c r="DJ280" s="81"/>
      <c r="DK280" s="81"/>
      <c r="DL280" s="81"/>
      <c r="DM280" s="81">
        <v>0.57065591307971097</v>
      </c>
      <c r="DN280" s="81"/>
      <c r="DO280" s="81"/>
      <c r="DP280" s="81"/>
      <c r="DQ280" s="81"/>
      <c r="DR280" s="81">
        <v>0.58570193350316857</v>
      </c>
      <c r="DS280" s="81"/>
      <c r="DT280" s="81"/>
      <c r="DU280" s="81"/>
      <c r="DV280" s="81"/>
      <c r="DW280" s="81">
        <v>0.66489034034116468</v>
      </c>
      <c r="DX280" s="81"/>
      <c r="DY280" s="81"/>
      <c r="DZ280" s="81"/>
      <c r="EA280" s="81"/>
      <c r="EB280" s="81">
        <v>0.71697137202036254</v>
      </c>
      <c r="EC280" s="81"/>
      <c r="ED280" s="81"/>
      <c r="EE280" s="81"/>
      <c r="EF280" s="81"/>
      <c r="EG280" s="81">
        <v>0.74916603505401569</v>
      </c>
      <c r="EH280" s="81"/>
      <c r="EI280" s="81"/>
      <c r="EJ280" s="81"/>
      <c r="EK280" s="81"/>
      <c r="EL280" s="81">
        <v>0.78058053224608315</v>
      </c>
      <c r="EM280" s="81"/>
      <c r="EN280" s="81"/>
      <c r="EO280" s="81"/>
      <c r="EP280" s="81"/>
      <c r="EQ280" s="81">
        <v>0.80232699735456714</v>
      </c>
      <c r="ER280" s="81"/>
      <c r="ES280" s="81"/>
      <c r="ET280" s="81"/>
      <c r="EU280" s="81"/>
      <c r="EV280" s="81">
        <v>0.82211462234551957</v>
      </c>
      <c r="EW280" s="81"/>
      <c r="EX280" s="81"/>
      <c r="EY280" s="81"/>
      <c r="EZ280" s="81"/>
      <c r="FA280" s="81">
        <v>0.84030834012803812</v>
      </c>
      <c r="FB280" s="81"/>
      <c r="FC280" s="81"/>
      <c r="FD280" s="81"/>
      <c r="FE280" s="81"/>
      <c r="FF280" s="81">
        <v>0.85037367531747821</v>
      </c>
      <c r="FG280" s="81"/>
      <c r="FH280" s="81"/>
      <c r="FI280" s="81"/>
      <c r="FJ280" s="81"/>
      <c r="FK280" s="81">
        <v>0.85552529837101199</v>
      </c>
      <c r="FL280" s="81"/>
      <c r="FM280" s="81"/>
      <c r="FN280" s="81"/>
      <c r="FO280" s="81"/>
      <c r="FP280" s="81">
        <v>0.85582314127175574</v>
      </c>
      <c r="FQ280" s="81"/>
      <c r="FR280" s="81"/>
      <c r="FS280" s="81"/>
      <c r="FT280" s="81"/>
      <c r="FU280" s="81">
        <v>0.87209423243557982</v>
      </c>
      <c r="FV280" s="81"/>
      <c r="FW280" s="81"/>
      <c r="FX280" s="81"/>
      <c r="FY280" s="81"/>
      <c r="FZ280" s="81">
        <v>0.88984342036311448</v>
      </c>
      <c r="GA280" s="81"/>
      <c r="GB280" s="81"/>
      <c r="GC280" s="81"/>
      <c r="GD280" s="81"/>
      <c r="GE280" s="81">
        <v>0.90282663542829333</v>
      </c>
      <c r="GF280" s="81"/>
      <c r="GG280" s="81"/>
      <c r="GH280" s="81"/>
      <c r="GI280" s="81"/>
      <c r="GJ280" s="81">
        <v>0.91274539944129773</v>
      </c>
      <c r="GK280" s="81"/>
      <c r="GL280" s="81"/>
      <c r="GM280" s="81"/>
      <c r="GN280" s="81"/>
      <c r="GO280" s="81">
        <v>0.92124842545285379</v>
      </c>
      <c r="GP280" s="81"/>
      <c r="GQ280" s="81"/>
      <c r="GR280" s="81"/>
      <c r="GS280" s="81"/>
      <c r="GT280" s="81">
        <v>0.93136392294465697</v>
      </c>
      <c r="GU280" s="81"/>
      <c r="GV280" s="81"/>
      <c r="GW280" s="81"/>
      <c r="GX280" s="81"/>
      <c r="GY280" s="81">
        <v>0.93964877979157047</v>
      </c>
    </row>
    <row r="281" spans="1:207" ht="14.5">
      <c r="A281" s="81" t="s">
        <v>34</v>
      </c>
      <c r="B281" s="81" t="s">
        <v>37</v>
      </c>
      <c r="C281" s="82" t="s">
        <v>20</v>
      </c>
      <c r="D281" s="88">
        <v>45017</v>
      </c>
      <c r="E281" s="88"/>
      <c r="F281" s="7" t="s">
        <v>298</v>
      </c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>
        <v>0.124418601415669</v>
      </c>
      <c r="BF281" s="81"/>
      <c r="BG281" s="81"/>
      <c r="BH281" s="81"/>
      <c r="BI281" s="81"/>
      <c r="BJ281" s="81">
        <v>0.14306901007971989</v>
      </c>
      <c r="BK281" s="81"/>
      <c r="BL281" s="81"/>
      <c r="BM281" s="81"/>
      <c r="BN281" s="81"/>
      <c r="BO281" s="81">
        <v>0.1793441732972047</v>
      </c>
      <c r="BP281" s="81"/>
      <c r="BQ281" s="81"/>
      <c r="BR281" s="81"/>
      <c r="BS281" s="81"/>
      <c r="BT281" s="81">
        <v>0.20559974146490551</v>
      </c>
      <c r="BU281" s="81"/>
      <c r="BV281" s="81"/>
      <c r="BW281" s="81"/>
      <c r="BX281" s="81"/>
      <c r="BY281" s="81">
        <v>0.22022976663114241</v>
      </c>
      <c r="BZ281" s="81"/>
      <c r="CA281" s="81"/>
      <c r="CB281" s="81"/>
      <c r="CC281" s="81"/>
      <c r="CD281" s="81">
        <v>0.23001534075763519</v>
      </c>
      <c r="CE281" s="81"/>
      <c r="CF281" s="81"/>
      <c r="CG281" s="81"/>
      <c r="CH281" s="81"/>
      <c r="CI281" s="81">
        <v>0.25235824290032938</v>
      </c>
      <c r="CJ281" s="81"/>
      <c r="CK281" s="81"/>
      <c r="CL281" s="81"/>
      <c r="CM281" s="81"/>
      <c r="CN281" s="81">
        <v>0.25818414323851019</v>
      </c>
      <c r="CO281" s="81"/>
      <c r="CP281" s="81"/>
      <c r="CQ281" s="81"/>
      <c r="CR281" s="81"/>
      <c r="CS281" s="81">
        <v>0.2774859100764257</v>
      </c>
      <c r="CT281" s="81"/>
      <c r="CU281" s="81"/>
      <c r="CV281" s="81"/>
      <c r="CW281" s="81"/>
      <c r="CX281" s="81">
        <v>0.2979360875096112</v>
      </c>
      <c r="CY281" s="81"/>
      <c r="CZ281" s="81"/>
      <c r="DA281" s="81"/>
      <c r="DB281" s="81"/>
      <c r="DC281" s="81">
        <v>0.31142057271599849</v>
      </c>
      <c r="DD281" s="81"/>
      <c r="DE281" s="81"/>
      <c r="DF281" s="81"/>
      <c r="DG281" s="81"/>
      <c r="DH281" s="81">
        <v>0.32317495423560127</v>
      </c>
      <c r="DI281" s="81"/>
      <c r="DJ281" s="81"/>
      <c r="DK281" s="81"/>
      <c r="DL281" s="81"/>
      <c r="DM281" s="81">
        <v>0.35687290588122039</v>
      </c>
      <c r="DN281" s="81"/>
      <c r="DO281" s="81"/>
      <c r="DP281" s="81"/>
      <c r="DQ281" s="81"/>
      <c r="DR281" s="81">
        <v>0.37423453779124249</v>
      </c>
      <c r="DS281" s="81"/>
      <c r="DT281" s="81"/>
      <c r="DU281" s="81"/>
      <c r="DV281" s="81"/>
      <c r="DW281" s="81">
        <v>0.42494604824941579</v>
      </c>
      <c r="DX281" s="81"/>
      <c r="DY281" s="81"/>
      <c r="DZ281" s="81"/>
      <c r="EA281" s="81"/>
      <c r="EB281" s="81">
        <v>0.49394513547727648</v>
      </c>
      <c r="EC281" s="81"/>
      <c r="ED281" s="81"/>
      <c r="EE281" s="81"/>
      <c r="EF281" s="81"/>
      <c r="EG281" s="81">
        <v>0.54301525348026214</v>
      </c>
      <c r="EH281" s="81"/>
      <c r="EI281" s="81"/>
      <c r="EJ281" s="81"/>
      <c r="EK281" s="81"/>
      <c r="EL281" s="81">
        <v>0.58858084800455446</v>
      </c>
      <c r="EM281" s="81"/>
      <c r="EN281" s="81"/>
      <c r="EO281" s="81"/>
      <c r="EP281" s="81"/>
      <c r="EQ281" s="81">
        <v>0.63050411094309045</v>
      </c>
      <c r="ER281" s="81"/>
      <c r="ES281" s="81"/>
      <c r="ET281" s="81"/>
      <c r="EU281" s="81"/>
      <c r="EV281" s="81">
        <v>0.68487877021840371</v>
      </c>
      <c r="EW281" s="81"/>
      <c r="EX281" s="81"/>
      <c r="EY281" s="81"/>
      <c r="EZ281" s="81"/>
      <c r="FA281" s="81">
        <v>0.71971242239794031</v>
      </c>
      <c r="FB281" s="81"/>
      <c r="FC281" s="81"/>
      <c r="FD281" s="81"/>
      <c r="FE281" s="81"/>
      <c r="FF281" s="81">
        <v>0.72994710097419679</v>
      </c>
      <c r="FG281" s="81"/>
      <c r="FH281" s="81"/>
      <c r="FI281" s="81"/>
      <c r="FJ281" s="81"/>
      <c r="FK281" s="81">
        <v>0.74452024219676283</v>
      </c>
      <c r="FL281" s="81"/>
      <c r="FM281" s="81"/>
      <c r="FN281" s="81"/>
      <c r="FO281" s="81"/>
      <c r="FP281" s="81">
        <v>0.75373059775644913</v>
      </c>
      <c r="FQ281" s="81"/>
      <c r="FR281" s="81"/>
      <c r="FS281" s="81"/>
      <c r="FT281" s="81"/>
      <c r="FU281" s="81">
        <v>0.78026364486652267</v>
      </c>
      <c r="FV281" s="81"/>
      <c r="FW281" s="81"/>
      <c r="FX281" s="81"/>
      <c r="FY281" s="81"/>
      <c r="FZ281" s="81">
        <v>0.80408218469294657</v>
      </c>
      <c r="GA281" s="81"/>
      <c r="GB281" s="81"/>
      <c r="GC281" s="81"/>
      <c r="GD281" s="81"/>
      <c r="GE281" s="81">
        <v>0.82728799039474643</v>
      </c>
      <c r="GF281" s="81"/>
      <c r="GG281" s="81"/>
      <c r="GH281" s="81"/>
      <c r="GI281" s="81"/>
      <c r="GJ281" s="81">
        <v>0.84440862624856228</v>
      </c>
      <c r="GK281" s="81"/>
      <c r="GL281" s="81"/>
      <c r="GM281" s="81"/>
      <c r="GN281" s="81"/>
      <c r="GO281" s="81">
        <v>0.86210594526062434</v>
      </c>
      <c r="GP281" s="81"/>
      <c r="GQ281" s="81"/>
      <c r="GR281" s="81"/>
      <c r="GS281" s="81"/>
      <c r="GT281" s="81">
        <v>0.8816022875781353</v>
      </c>
      <c r="GU281" s="81"/>
      <c r="GV281" s="81"/>
      <c r="GW281" s="81"/>
      <c r="GX281" s="81"/>
      <c r="GY281" s="81">
        <v>0.89753958171302961</v>
      </c>
    </row>
    <row r="282" spans="1:207" ht="14.5">
      <c r="A282" s="81" t="s">
        <v>34</v>
      </c>
      <c r="B282" s="81" t="s">
        <v>37</v>
      </c>
      <c r="C282" s="82" t="s">
        <v>20</v>
      </c>
      <c r="D282" s="88">
        <v>45017</v>
      </c>
      <c r="E282" s="88"/>
      <c r="F282" s="7" t="s">
        <v>299</v>
      </c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>
        <v>0.27974461179854082</v>
      </c>
      <c r="BF282" s="81"/>
      <c r="BG282" s="81"/>
      <c r="BH282" s="81"/>
      <c r="BI282" s="81"/>
      <c r="BJ282" s="81">
        <v>0.31920313432230202</v>
      </c>
      <c r="BK282" s="81"/>
      <c r="BL282" s="81"/>
      <c r="BM282" s="81"/>
      <c r="BN282" s="81"/>
      <c r="BO282" s="81">
        <v>0.33424214484793557</v>
      </c>
      <c r="BP282" s="81"/>
      <c r="BQ282" s="81"/>
      <c r="BR282" s="81"/>
      <c r="BS282" s="81"/>
      <c r="BT282" s="81">
        <v>0.41041571534437032</v>
      </c>
      <c r="BU282" s="81"/>
      <c r="BV282" s="81"/>
      <c r="BW282" s="81"/>
      <c r="BX282" s="81"/>
      <c r="BY282" s="81">
        <v>0.45492496124896759</v>
      </c>
      <c r="BZ282" s="81"/>
      <c r="CA282" s="81"/>
      <c r="CB282" s="81"/>
      <c r="CC282" s="81"/>
      <c r="CD282" s="81">
        <v>0.47810563181129873</v>
      </c>
      <c r="CE282" s="81"/>
      <c r="CF282" s="81"/>
      <c r="CG282" s="81"/>
      <c r="CH282" s="81"/>
      <c r="CI282" s="81">
        <v>0.50517839441081913</v>
      </c>
      <c r="CJ282" s="81"/>
      <c r="CK282" s="81"/>
      <c r="CL282" s="81"/>
      <c r="CM282" s="81"/>
      <c r="CN282" s="81">
        <v>0.54887321645791221</v>
      </c>
      <c r="CO282" s="81"/>
      <c r="CP282" s="81"/>
      <c r="CQ282" s="81"/>
      <c r="CR282" s="81"/>
      <c r="CS282" s="81">
        <v>0.54606564441572958</v>
      </c>
      <c r="CT282" s="81"/>
      <c r="CU282" s="81"/>
      <c r="CV282" s="81"/>
      <c r="CW282" s="81"/>
      <c r="CX282" s="81">
        <v>0.57528433007088986</v>
      </c>
      <c r="CY282" s="81"/>
      <c r="CZ282" s="81"/>
      <c r="DA282" s="81"/>
      <c r="DB282" s="81"/>
      <c r="DC282" s="81">
        <v>0.59278585974284193</v>
      </c>
      <c r="DD282" s="81"/>
      <c r="DE282" s="81"/>
      <c r="DF282" s="81"/>
      <c r="DG282" s="81"/>
      <c r="DH282" s="81">
        <v>0.59488887182125849</v>
      </c>
      <c r="DI282" s="81"/>
      <c r="DJ282" s="81"/>
      <c r="DK282" s="81"/>
      <c r="DL282" s="81"/>
      <c r="DM282" s="81">
        <v>0.57559631599000904</v>
      </c>
      <c r="DN282" s="81"/>
      <c r="DO282" s="81"/>
      <c r="DP282" s="81"/>
      <c r="DQ282" s="81"/>
      <c r="DR282" s="81">
        <v>0.60442274721762124</v>
      </c>
      <c r="DS282" s="81"/>
      <c r="DT282" s="81"/>
      <c r="DU282" s="81"/>
      <c r="DV282" s="81"/>
      <c r="DW282" s="81">
        <v>0.67728324290953257</v>
      </c>
      <c r="DX282" s="81"/>
      <c r="DY282" s="81"/>
      <c r="DZ282" s="81"/>
      <c r="EA282" s="81"/>
      <c r="EB282" s="81">
        <v>0.71970469271376503</v>
      </c>
      <c r="EC282" s="81"/>
      <c r="ED282" s="81"/>
      <c r="EE282" s="81"/>
      <c r="EF282" s="81"/>
      <c r="EG282" s="81">
        <v>0.75730691385730442</v>
      </c>
      <c r="EH282" s="81"/>
      <c r="EI282" s="81"/>
      <c r="EJ282" s="81"/>
      <c r="EK282" s="81"/>
      <c r="EL282" s="81">
        <v>0.79086530429537527</v>
      </c>
      <c r="EM282" s="81"/>
      <c r="EN282" s="81"/>
      <c r="EO282" s="81"/>
      <c r="EP282" s="81"/>
      <c r="EQ282" s="81">
        <v>0.81936827113018573</v>
      </c>
      <c r="ER282" s="81"/>
      <c r="ES282" s="81"/>
      <c r="ET282" s="81"/>
      <c r="EU282" s="81"/>
      <c r="EV282" s="81">
        <v>0.83717045055469552</v>
      </c>
      <c r="EW282" s="81"/>
      <c r="EX282" s="81"/>
      <c r="EY282" s="81"/>
      <c r="EZ282" s="81"/>
      <c r="FA282" s="81">
        <v>0.85605675956808724</v>
      </c>
      <c r="FB282" s="81"/>
      <c r="FC282" s="81"/>
      <c r="FD282" s="81"/>
      <c r="FE282" s="81"/>
      <c r="FF282" s="81">
        <v>0.87236307889106068</v>
      </c>
      <c r="FG282" s="81"/>
      <c r="FH282" s="81"/>
      <c r="FI282" s="81"/>
      <c r="FJ282" s="81"/>
      <c r="FK282" s="81">
        <v>0.87994605485680033</v>
      </c>
      <c r="FL282" s="81"/>
      <c r="FM282" s="81"/>
      <c r="FN282" s="81"/>
      <c r="FO282" s="81"/>
      <c r="FP282" s="81">
        <v>0.88429792962887399</v>
      </c>
      <c r="FQ282" s="81"/>
      <c r="FR282" s="81"/>
      <c r="FS282" s="81"/>
      <c r="FT282" s="81"/>
      <c r="FU282" s="81">
        <v>0.88523084511844097</v>
      </c>
      <c r="FV282" s="81"/>
      <c r="FW282" s="81"/>
      <c r="FX282" s="81"/>
      <c r="FY282" s="81"/>
      <c r="FZ282" s="81">
        <v>0.89914339117227671</v>
      </c>
      <c r="GA282" s="81"/>
      <c r="GB282" s="81"/>
      <c r="GC282" s="81"/>
      <c r="GD282" s="81"/>
      <c r="GE282" s="81">
        <v>0.91392347374349781</v>
      </c>
      <c r="GF282" s="81"/>
      <c r="GG282" s="81"/>
      <c r="GH282" s="81"/>
      <c r="GI282" s="81"/>
      <c r="GJ282" s="81">
        <v>0.92492580537631186</v>
      </c>
      <c r="GK282" s="81"/>
      <c r="GL282" s="81"/>
      <c r="GM282" s="81"/>
      <c r="GN282" s="81"/>
      <c r="GO282" s="81">
        <v>0.9334576274765144</v>
      </c>
      <c r="GP282" s="81"/>
      <c r="GQ282" s="81"/>
      <c r="GR282" s="81"/>
      <c r="GS282" s="81"/>
      <c r="GT282" s="81">
        <v>0.94029278160162022</v>
      </c>
      <c r="GU282" s="81"/>
      <c r="GV282" s="81"/>
      <c r="GW282" s="81"/>
      <c r="GX282" s="81"/>
      <c r="GY282" s="81">
        <v>0.94829444540425734</v>
      </c>
    </row>
    <row r="283" spans="1:207" ht="14.5">
      <c r="A283" s="81" t="s">
        <v>34</v>
      </c>
      <c r="B283" s="81" t="s">
        <v>37</v>
      </c>
      <c r="C283" s="82" t="s">
        <v>20</v>
      </c>
      <c r="D283" s="88">
        <v>45017</v>
      </c>
      <c r="E283" s="88"/>
      <c r="F283" s="7" t="s">
        <v>300</v>
      </c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>
        <v>0.11531574806665219</v>
      </c>
      <c r="BF283" s="81"/>
      <c r="BG283" s="81"/>
      <c r="BH283" s="81"/>
      <c r="BI283" s="81"/>
      <c r="BJ283" s="81">
        <v>0.1369086889678047</v>
      </c>
      <c r="BK283" s="81"/>
      <c r="BL283" s="81"/>
      <c r="BM283" s="81"/>
      <c r="BN283" s="81"/>
      <c r="BO283" s="81">
        <v>0.14707181985218951</v>
      </c>
      <c r="BP283" s="81"/>
      <c r="BQ283" s="81"/>
      <c r="BR283" s="81"/>
      <c r="BS283" s="81"/>
      <c r="BT283" s="81">
        <v>0.18354270756602589</v>
      </c>
      <c r="BU283" s="81"/>
      <c r="BV283" s="81"/>
      <c r="BW283" s="81"/>
      <c r="BX283" s="81"/>
      <c r="BY283" s="81">
        <v>0.20994458219587081</v>
      </c>
      <c r="BZ283" s="81"/>
      <c r="CA283" s="81"/>
      <c r="CB283" s="81"/>
      <c r="CC283" s="81"/>
      <c r="CD283" s="81">
        <v>0.22247514394016429</v>
      </c>
      <c r="CE283" s="81"/>
      <c r="CF283" s="81"/>
      <c r="CG283" s="81"/>
      <c r="CH283" s="81"/>
      <c r="CI283" s="81">
        <v>0.2367957917944836</v>
      </c>
      <c r="CJ283" s="81"/>
      <c r="CK283" s="81"/>
      <c r="CL283" s="81"/>
      <c r="CM283" s="81"/>
      <c r="CN283" s="81">
        <v>0.26991408904206282</v>
      </c>
      <c r="CO283" s="81"/>
      <c r="CP283" s="81"/>
      <c r="CQ283" s="81"/>
      <c r="CR283" s="81"/>
      <c r="CS283" s="81">
        <v>0.27876369406236862</v>
      </c>
      <c r="CT283" s="81"/>
      <c r="CU283" s="81"/>
      <c r="CV283" s="81"/>
      <c r="CW283" s="81"/>
      <c r="CX283" s="81">
        <v>0.30463892274721682</v>
      </c>
      <c r="CY283" s="81"/>
      <c r="CZ283" s="81"/>
      <c r="DA283" s="81"/>
      <c r="DB283" s="81"/>
      <c r="DC283" s="81">
        <v>0.33024451532604499</v>
      </c>
      <c r="DD283" s="81"/>
      <c r="DE283" s="81"/>
      <c r="DF283" s="81"/>
      <c r="DG283" s="81"/>
      <c r="DH283" s="81">
        <v>0.34638916196206698</v>
      </c>
      <c r="DI283" s="81"/>
      <c r="DJ283" s="81"/>
      <c r="DK283" s="81"/>
      <c r="DL283" s="81"/>
      <c r="DM283" s="81">
        <v>0.36425065944997181</v>
      </c>
      <c r="DN283" s="81"/>
      <c r="DO283" s="81"/>
      <c r="DP283" s="81"/>
      <c r="DQ283" s="81"/>
      <c r="DR283" s="81">
        <v>0.39131813836068807</v>
      </c>
      <c r="DS283" s="81"/>
      <c r="DT283" s="81"/>
      <c r="DU283" s="81"/>
      <c r="DV283" s="81"/>
      <c r="DW283" s="81">
        <v>0.419433903389131</v>
      </c>
      <c r="DX283" s="81"/>
      <c r="DY283" s="81"/>
      <c r="DZ283" s="81"/>
      <c r="EA283" s="81"/>
      <c r="EB283" s="81">
        <v>0.4811123236228973</v>
      </c>
      <c r="EC283" s="81"/>
      <c r="ED283" s="81"/>
      <c r="EE283" s="81"/>
      <c r="EF283" s="81"/>
      <c r="EG283" s="81">
        <v>0.54093248734911969</v>
      </c>
      <c r="EH283" s="81"/>
      <c r="EI283" s="81"/>
      <c r="EJ283" s="81"/>
      <c r="EK283" s="81"/>
      <c r="EL283" s="81">
        <v>0.59292158906237324</v>
      </c>
      <c r="EM283" s="81"/>
      <c r="EN283" s="81"/>
      <c r="EO283" s="81"/>
      <c r="EP283" s="81"/>
      <c r="EQ283" s="81">
        <v>0.63754558201759237</v>
      </c>
      <c r="ER283" s="81"/>
      <c r="ES283" s="81"/>
      <c r="ET283" s="81"/>
      <c r="EU283" s="81"/>
      <c r="EV283" s="81">
        <v>0.67573088678156468</v>
      </c>
      <c r="EW283" s="81"/>
      <c r="EX283" s="81"/>
      <c r="EY283" s="81"/>
      <c r="EZ283" s="81"/>
      <c r="FA283" s="81">
        <v>0.72918421862501215</v>
      </c>
      <c r="FB283" s="81"/>
      <c r="FC283" s="81"/>
      <c r="FD283" s="81"/>
      <c r="FE283" s="81"/>
      <c r="FF283" s="81">
        <v>0.7624092865212333</v>
      </c>
      <c r="FG283" s="81"/>
      <c r="FH283" s="81"/>
      <c r="FI283" s="81"/>
      <c r="FJ283" s="81"/>
      <c r="FK283" s="81">
        <v>0.77055686564895887</v>
      </c>
      <c r="FL283" s="81"/>
      <c r="FM283" s="81"/>
      <c r="FN283" s="81"/>
      <c r="FO283" s="81"/>
      <c r="FP283" s="81">
        <v>0.78462795047594291</v>
      </c>
      <c r="FQ283" s="81"/>
      <c r="FR283" s="81"/>
      <c r="FS283" s="81"/>
      <c r="FT283" s="81"/>
      <c r="FU283" s="81">
        <v>0.7945055628721005</v>
      </c>
      <c r="FV283" s="81"/>
      <c r="FW283" s="81"/>
      <c r="FX283" s="81"/>
      <c r="FY283" s="81"/>
      <c r="FZ283" s="81">
        <v>0.81814483330953669</v>
      </c>
      <c r="GA283" s="81"/>
      <c r="GB283" s="81"/>
      <c r="GC283" s="81"/>
      <c r="GD283" s="81"/>
      <c r="GE283" s="81">
        <v>0.83886319369223916</v>
      </c>
      <c r="GF283" s="81"/>
      <c r="GG283" s="81"/>
      <c r="GH283" s="81"/>
      <c r="GI283" s="81"/>
      <c r="GJ283" s="81">
        <v>0.8601625092988826</v>
      </c>
      <c r="GK283" s="81"/>
      <c r="GL283" s="81"/>
      <c r="GM283" s="81"/>
      <c r="GN283" s="81"/>
      <c r="GO283" s="81">
        <v>0.87557014708688863</v>
      </c>
      <c r="GP283" s="81"/>
      <c r="GQ283" s="81"/>
      <c r="GR283" s="81"/>
      <c r="GS283" s="81"/>
      <c r="GT283" s="81">
        <v>0.89077460139027853</v>
      </c>
      <c r="GU283" s="81"/>
      <c r="GV283" s="81"/>
      <c r="GW283" s="81"/>
      <c r="GX283" s="81"/>
      <c r="GY283" s="81">
        <v>0.90724072264488054</v>
      </c>
    </row>
    <row r="284" spans="1:207" ht="14.5">
      <c r="A284" s="81" t="s">
        <v>34</v>
      </c>
      <c r="B284" s="81" t="s">
        <v>37</v>
      </c>
      <c r="C284" s="82" t="s">
        <v>20</v>
      </c>
      <c r="D284" s="88">
        <v>45017</v>
      </c>
      <c r="E284" s="88"/>
      <c r="F284" s="7" t="s">
        <v>301</v>
      </c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>
        <v>0.25073720269101052</v>
      </c>
      <c r="BF284" s="81"/>
      <c r="BG284" s="81"/>
      <c r="BH284" s="81"/>
      <c r="BI284" s="81"/>
      <c r="BJ284" s="81">
        <v>0.32404223852899888</v>
      </c>
      <c r="BK284" s="81"/>
      <c r="BL284" s="81"/>
      <c r="BM284" s="81"/>
      <c r="BN284" s="81"/>
      <c r="BO284" s="81">
        <v>0.30514741367149512</v>
      </c>
      <c r="BP284" s="81"/>
      <c r="BQ284" s="81"/>
      <c r="BR284" s="81"/>
      <c r="BS284" s="81"/>
      <c r="BT284" s="81">
        <v>0.32669662479089451</v>
      </c>
      <c r="BU284" s="81"/>
      <c r="BV284" s="81"/>
      <c r="BW284" s="81"/>
      <c r="BX284" s="81"/>
      <c r="BY284" s="81">
        <v>0.40233803681939551</v>
      </c>
      <c r="BZ284" s="81"/>
      <c r="CA284" s="81"/>
      <c r="CB284" s="81"/>
      <c r="CC284" s="81"/>
      <c r="CD284" s="81">
        <v>0.44126085838098822</v>
      </c>
      <c r="CE284" s="81"/>
      <c r="CF284" s="81"/>
      <c r="CG284" s="81"/>
      <c r="CH284" s="81"/>
      <c r="CI284" s="81">
        <v>0.48349703667740151</v>
      </c>
      <c r="CJ284" s="81"/>
      <c r="CK284" s="81"/>
      <c r="CL284" s="81"/>
      <c r="CM284" s="81"/>
      <c r="CN284" s="81">
        <v>0.52574564283593139</v>
      </c>
      <c r="CO284" s="81"/>
      <c r="CP284" s="81"/>
      <c r="CQ284" s="81"/>
      <c r="CR284" s="81"/>
      <c r="CS284" s="81">
        <v>0.57568794303206472</v>
      </c>
      <c r="CT284" s="81"/>
      <c r="CU284" s="81"/>
      <c r="CV284" s="81"/>
      <c r="CW284" s="81"/>
      <c r="CX284" s="81">
        <v>0.57619702645750415</v>
      </c>
      <c r="CY284" s="81"/>
      <c r="CZ284" s="81"/>
      <c r="DA284" s="81"/>
      <c r="DB284" s="81"/>
      <c r="DC284" s="81">
        <v>0.59831657273363537</v>
      </c>
      <c r="DD284" s="81"/>
      <c r="DE284" s="81"/>
      <c r="DF284" s="81"/>
      <c r="DG284" s="81"/>
      <c r="DH284" s="81">
        <v>0.62103745889882322</v>
      </c>
      <c r="DI284" s="81"/>
      <c r="DJ284" s="81"/>
      <c r="DK284" s="81"/>
      <c r="DL284" s="81"/>
      <c r="DM284" s="81">
        <v>0.63014190495039657</v>
      </c>
      <c r="DN284" s="81"/>
      <c r="DO284" s="81"/>
      <c r="DP284" s="81"/>
      <c r="DQ284" s="81"/>
      <c r="DR284" s="81">
        <v>0.60023557168816988</v>
      </c>
      <c r="DS284" s="81"/>
      <c r="DT284" s="81"/>
      <c r="DU284" s="81"/>
      <c r="DV284" s="81"/>
      <c r="DW284" s="81">
        <v>0.68906399286489806</v>
      </c>
      <c r="DX284" s="81"/>
      <c r="DY284" s="81"/>
      <c r="DZ284" s="81"/>
      <c r="EA284" s="81"/>
      <c r="EB284" s="81">
        <v>0.73508022694740183</v>
      </c>
      <c r="EC284" s="81"/>
      <c r="ED284" s="81"/>
      <c r="EE284" s="81"/>
      <c r="EF284" s="81"/>
      <c r="EG284" s="81">
        <v>0.76047641500545504</v>
      </c>
      <c r="EH284" s="81"/>
      <c r="EI284" s="81"/>
      <c r="EJ284" s="81"/>
      <c r="EK284" s="81"/>
      <c r="EL284" s="81">
        <v>0.7964003149711778</v>
      </c>
      <c r="EM284" s="81"/>
      <c r="EN284" s="81"/>
      <c r="EO284" s="81"/>
      <c r="EP284" s="81"/>
      <c r="EQ284" s="81">
        <v>0.83048684800301009</v>
      </c>
      <c r="ER284" s="81"/>
      <c r="ES284" s="81"/>
      <c r="ET284" s="81"/>
      <c r="EU284" s="81"/>
      <c r="EV284" s="81">
        <v>0.85632130788454142</v>
      </c>
      <c r="EW284" s="81"/>
      <c r="EX284" s="81"/>
      <c r="EY284" s="81"/>
      <c r="EZ284" s="81"/>
      <c r="FA284" s="81">
        <v>0.87057398256589758</v>
      </c>
      <c r="FB284" s="81"/>
      <c r="FC284" s="81"/>
      <c r="FD284" s="81"/>
      <c r="FE284" s="81"/>
      <c r="FF284" s="81">
        <v>0.88789696466269008</v>
      </c>
      <c r="FG284" s="81"/>
      <c r="FH284" s="81"/>
      <c r="FI284" s="81"/>
      <c r="FJ284" s="81"/>
      <c r="FK284" s="81">
        <v>0.9021680406318987</v>
      </c>
      <c r="FL284" s="81"/>
      <c r="FM284" s="81"/>
      <c r="FN284" s="81"/>
      <c r="FO284" s="81"/>
      <c r="FP284" s="81">
        <v>0.90781458872376897</v>
      </c>
      <c r="FQ284" s="81"/>
      <c r="FR284" s="81"/>
      <c r="FS284" s="81"/>
      <c r="FT284" s="81"/>
      <c r="FU284" s="81">
        <v>0.9116896401804625</v>
      </c>
      <c r="FV284" s="81"/>
      <c r="FW284" s="81"/>
      <c r="FX284" s="81"/>
      <c r="FY284" s="81"/>
      <c r="FZ284" s="81">
        <v>0.91361805444914768</v>
      </c>
      <c r="GA284" s="81"/>
      <c r="GB284" s="81"/>
      <c r="GC284" s="81"/>
      <c r="GD284" s="81"/>
      <c r="GE284" s="81">
        <v>0.92506815975188617</v>
      </c>
      <c r="GF284" s="81"/>
      <c r="GG284" s="81"/>
      <c r="GH284" s="81"/>
      <c r="GI284" s="81"/>
      <c r="GJ284" s="81">
        <v>0.93691756120619518</v>
      </c>
      <c r="GK284" s="81"/>
      <c r="GL284" s="81"/>
      <c r="GM284" s="81"/>
      <c r="GN284" s="81"/>
      <c r="GO284" s="81">
        <v>0.94613723445337194</v>
      </c>
      <c r="GP284" s="81"/>
      <c r="GQ284" s="81"/>
      <c r="GR284" s="81"/>
      <c r="GS284" s="81"/>
      <c r="GT284" s="81">
        <v>0.9531534219862815</v>
      </c>
      <c r="GU284" s="81"/>
      <c r="GV284" s="81"/>
      <c r="GW284" s="81"/>
      <c r="GX284" s="81"/>
      <c r="GY284" s="81">
        <v>0.95825195655756501</v>
      </c>
    </row>
    <row r="285" spans="1:207" ht="14.5">
      <c r="A285" s="81" t="s">
        <v>34</v>
      </c>
      <c r="B285" s="81" t="s">
        <v>37</v>
      </c>
      <c r="C285" s="82" t="s">
        <v>20</v>
      </c>
      <c r="D285" s="88">
        <v>45017</v>
      </c>
      <c r="E285" s="88"/>
      <c r="F285" s="7" t="s">
        <v>302</v>
      </c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>
        <v>8.9170624900676287E-2</v>
      </c>
      <c r="BF285" s="81"/>
      <c r="BG285" s="81"/>
      <c r="BH285" s="81"/>
      <c r="BI285" s="81"/>
      <c r="BJ285" s="81">
        <v>0.12716773895760131</v>
      </c>
      <c r="BK285" s="81"/>
      <c r="BL285" s="81"/>
      <c r="BM285" s="81"/>
      <c r="BN285" s="81"/>
      <c r="BO285" s="81">
        <v>0.1247317895299542</v>
      </c>
      <c r="BP285" s="81"/>
      <c r="BQ285" s="81"/>
      <c r="BR285" s="81"/>
      <c r="BS285" s="81"/>
      <c r="BT285" s="81">
        <v>0.13973168891658741</v>
      </c>
      <c r="BU285" s="81"/>
      <c r="BV285" s="81"/>
      <c r="BW285" s="81"/>
      <c r="BX285" s="81"/>
      <c r="BY285" s="81">
        <v>0.1764457884628397</v>
      </c>
      <c r="BZ285" s="81"/>
      <c r="CA285" s="81"/>
      <c r="CB285" s="81"/>
      <c r="CC285" s="81"/>
      <c r="CD285" s="81">
        <v>0.19866632368363771</v>
      </c>
      <c r="CE285" s="81"/>
      <c r="CF285" s="81"/>
      <c r="CG285" s="81"/>
      <c r="CH285" s="81"/>
      <c r="CI285" s="81">
        <v>0.21747311750730419</v>
      </c>
      <c r="CJ285" s="81"/>
      <c r="CK285" s="81"/>
      <c r="CL285" s="81"/>
      <c r="CM285" s="81"/>
      <c r="CN285" s="81">
        <v>0.24300574263140501</v>
      </c>
      <c r="CO285" s="81"/>
      <c r="CP285" s="81"/>
      <c r="CQ285" s="81"/>
      <c r="CR285" s="81"/>
      <c r="CS285" s="81">
        <v>0.28256615539514601</v>
      </c>
      <c r="CT285" s="81"/>
      <c r="CU285" s="81"/>
      <c r="CV285" s="81"/>
      <c r="CW285" s="81"/>
      <c r="CX285" s="81">
        <v>0.29669573870287991</v>
      </c>
      <c r="CY285" s="81"/>
      <c r="CZ285" s="81"/>
      <c r="DA285" s="81"/>
      <c r="DB285" s="81"/>
      <c r="DC285" s="81">
        <v>0.32370059306737392</v>
      </c>
      <c r="DD285" s="81"/>
      <c r="DE285" s="81"/>
      <c r="DF285" s="81"/>
      <c r="DG285" s="81"/>
      <c r="DH285" s="81">
        <v>0.35672120979309319</v>
      </c>
      <c r="DI285" s="81"/>
      <c r="DJ285" s="81"/>
      <c r="DK285" s="81"/>
      <c r="DL285" s="81"/>
      <c r="DM285" s="81">
        <v>0.37874486417854442</v>
      </c>
      <c r="DN285" s="81"/>
      <c r="DO285" s="81"/>
      <c r="DP285" s="81"/>
      <c r="DQ285" s="81"/>
      <c r="DR285" s="81">
        <v>0.39031885726844001</v>
      </c>
      <c r="DS285" s="81"/>
      <c r="DT285" s="81"/>
      <c r="DU285" s="81"/>
      <c r="DV285" s="81"/>
      <c r="DW285" s="81">
        <v>0.42460018299905999</v>
      </c>
      <c r="DX285" s="81"/>
      <c r="DY285" s="81"/>
      <c r="DZ285" s="81"/>
      <c r="EA285" s="81"/>
      <c r="EB285" s="81">
        <v>0.48208791399423118</v>
      </c>
      <c r="EC285" s="81"/>
      <c r="ED285" s="81"/>
      <c r="EE285" s="81"/>
      <c r="EF285" s="81"/>
      <c r="EG285" s="81">
        <v>0.53137795464809301</v>
      </c>
      <c r="EH285" s="81"/>
      <c r="EI285" s="81"/>
      <c r="EJ285" s="81"/>
      <c r="EK285" s="81"/>
      <c r="EL285" s="81">
        <v>0.59012128813720199</v>
      </c>
      <c r="EM285" s="81"/>
      <c r="EN285" s="81"/>
      <c r="EO285" s="81"/>
      <c r="EP285" s="81"/>
      <c r="EQ285" s="81">
        <v>0.64539249428938661</v>
      </c>
      <c r="ER285" s="81"/>
      <c r="ES285" s="81"/>
      <c r="ET285" s="81"/>
      <c r="EU285" s="81"/>
      <c r="EV285" s="81">
        <v>0.68952834216492109</v>
      </c>
      <c r="EW285" s="81"/>
      <c r="EX285" s="81"/>
      <c r="EY285" s="81"/>
      <c r="EZ285" s="81"/>
      <c r="FA285" s="81">
        <v>0.72323172804373415</v>
      </c>
      <c r="FB285" s="81"/>
      <c r="FC285" s="81"/>
      <c r="FD285" s="81"/>
      <c r="FE285" s="81"/>
      <c r="FF285" s="81">
        <v>0.77294793735296985</v>
      </c>
      <c r="FG285" s="81"/>
      <c r="FH285" s="81"/>
      <c r="FI285" s="81"/>
      <c r="FJ285" s="81"/>
      <c r="FK285" s="81">
        <v>0.80418337951192054</v>
      </c>
      <c r="FL285" s="81"/>
      <c r="FM285" s="81"/>
      <c r="FN285" s="81"/>
      <c r="FO285" s="81"/>
      <c r="FP285" s="81">
        <v>0.81169391425749471</v>
      </c>
      <c r="FQ285" s="81"/>
      <c r="FR285" s="81"/>
      <c r="FS285" s="81"/>
      <c r="FT285" s="81"/>
      <c r="FU285" s="81">
        <v>0.82562362152123536</v>
      </c>
      <c r="FV285" s="81"/>
      <c r="FW285" s="81"/>
      <c r="FX285" s="81"/>
      <c r="FY285" s="81"/>
      <c r="FZ285" s="81">
        <v>0.83618598600827798</v>
      </c>
      <c r="GA285" s="81"/>
      <c r="GB285" s="81"/>
      <c r="GC285" s="81"/>
      <c r="GD285" s="81"/>
      <c r="GE285" s="81">
        <v>0.85690908371849306</v>
      </c>
      <c r="GF285" s="81"/>
      <c r="GG285" s="81"/>
      <c r="GH285" s="81"/>
      <c r="GI285" s="81"/>
      <c r="GJ285" s="81">
        <v>0.87461901935197428</v>
      </c>
      <c r="GK285" s="81"/>
      <c r="GL285" s="81"/>
      <c r="GM285" s="81"/>
      <c r="GN285" s="81"/>
      <c r="GO285" s="81">
        <v>0.89388788698954069</v>
      </c>
      <c r="GP285" s="81"/>
      <c r="GQ285" s="81"/>
      <c r="GR285" s="81"/>
      <c r="GS285" s="81"/>
      <c r="GT285" s="81">
        <v>0.9073153977900954</v>
      </c>
      <c r="GU285" s="81"/>
      <c r="GV285" s="81"/>
      <c r="GW285" s="81"/>
      <c r="GX285" s="81"/>
      <c r="GY285" s="81">
        <v>0.91949671727037319</v>
      </c>
    </row>
    <row r="286" spans="1:207" ht="14.5">
      <c r="A286" s="81" t="s">
        <v>34</v>
      </c>
      <c r="B286" s="81" t="s">
        <v>37</v>
      </c>
      <c r="C286" s="82" t="s">
        <v>20</v>
      </c>
      <c r="D286" s="88">
        <v>45017</v>
      </c>
      <c r="E286" s="88"/>
      <c r="F286" s="7" t="s">
        <v>303</v>
      </c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>
        <v>0.29868002697755081</v>
      </c>
      <c r="BF286" s="81"/>
      <c r="BG286" s="81"/>
      <c r="BH286" s="81"/>
      <c r="BI286" s="81"/>
      <c r="BJ286" s="81">
        <v>0.3251277287505806</v>
      </c>
      <c r="BK286" s="81"/>
      <c r="BL286" s="81"/>
      <c r="BM286" s="81"/>
      <c r="BN286" s="81"/>
      <c r="BO286" s="81">
        <v>0.28399486104537158</v>
      </c>
      <c r="BP286" s="81"/>
      <c r="BQ286" s="81"/>
      <c r="BR286" s="81"/>
      <c r="BS286" s="81"/>
      <c r="BT286" s="81">
        <v>0.29836775288129641</v>
      </c>
      <c r="BU286" s="81"/>
      <c r="BV286" s="81"/>
      <c r="BW286" s="81"/>
      <c r="BX286" s="81"/>
      <c r="BY286" s="81">
        <v>0.30688294607628241</v>
      </c>
      <c r="BZ286" s="81"/>
      <c r="CA286" s="81"/>
      <c r="CB286" s="81"/>
      <c r="CC286" s="81"/>
      <c r="CD286" s="81">
        <v>0.36615429234338748</v>
      </c>
      <c r="CE286" s="81"/>
      <c r="CF286" s="81"/>
      <c r="CG286" s="81"/>
      <c r="CH286" s="81"/>
      <c r="CI286" s="81">
        <v>0.43242956438690511</v>
      </c>
      <c r="CJ286" s="81"/>
      <c r="CK286" s="81"/>
      <c r="CL286" s="81"/>
      <c r="CM286" s="81"/>
      <c r="CN286" s="81">
        <v>0.49124849896291978</v>
      </c>
      <c r="CO286" s="81"/>
      <c r="CP286" s="81"/>
      <c r="CQ286" s="81"/>
      <c r="CR286" s="81"/>
      <c r="CS286" s="81">
        <v>0.50575107717614132</v>
      </c>
      <c r="CT286" s="81"/>
      <c r="CU286" s="81"/>
      <c r="CV286" s="81"/>
      <c r="CW286" s="81"/>
      <c r="CX286" s="81">
        <v>0.59422075599189161</v>
      </c>
      <c r="CY286" s="81"/>
      <c r="CZ286" s="81"/>
      <c r="DA286" s="81"/>
      <c r="DB286" s="81"/>
      <c r="DC286" s="81">
        <v>0.56191979608683684</v>
      </c>
      <c r="DD286" s="81"/>
      <c r="DE286" s="81"/>
      <c r="DF286" s="81"/>
      <c r="DG286" s="81"/>
      <c r="DH286" s="81">
        <v>0.57193184660048491</v>
      </c>
      <c r="DI286" s="81"/>
      <c r="DJ286" s="81"/>
      <c r="DK286" s="81"/>
      <c r="DL286" s="81"/>
      <c r="DM286" s="81">
        <v>0.61279832830494352</v>
      </c>
      <c r="DN286" s="81"/>
      <c r="DO286" s="81"/>
      <c r="DP286" s="81"/>
      <c r="DQ286" s="81"/>
      <c r="DR286" s="81">
        <v>0.58197734619477459</v>
      </c>
      <c r="DS286" s="81"/>
      <c r="DT286" s="81"/>
      <c r="DU286" s="81"/>
      <c r="DV286" s="81"/>
      <c r="DW286" s="81">
        <v>0.67511697571361373</v>
      </c>
      <c r="DX286" s="81"/>
      <c r="DY286" s="81"/>
      <c r="DZ286" s="81"/>
      <c r="EA286" s="81"/>
      <c r="EB286" s="81">
        <v>0.73318767405945773</v>
      </c>
      <c r="EC286" s="81"/>
      <c r="ED286" s="81"/>
      <c r="EE286" s="81"/>
      <c r="EF286" s="81"/>
      <c r="EG286" s="81">
        <v>0.76532230704505844</v>
      </c>
      <c r="EH286" s="81"/>
      <c r="EI286" s="81"/>
      <c r="EJ286" s="81"/>
      <c r="EK286" s="81"/>
      <c r="EL286" s="81">
        <v>0.79282891282117429</v>
      </c>
      <c r="EM286" s="81"/>
      <c r="EN286" s="81"/>
      <c r="EO286" s="81"/>
      <c r="EP286" s="81"/>
      <c r="EQ286" s="81">
        <v>0.82797089879641284</v>
      </c>
      <c r="ER286" s="81"/>
      <c r="ES286" s="81"/>
      <c r="ET286" s="81"/>
      <c r="EU286" s="81"/>
      <c r="EV286" s="81">
        <v>0.86296045791426979</v>
      </c>
      <c r="EW286" s="81"/>
      <c r="EX286" s="81"/>
      <c r="EY286" s="81"/>
      <c r="EZ286" s="81"/>
      <c r="FA286" s="81">
        <v>0.8878340262226363</v>
      </c>
      <c r="FB286" s="81"/>
      <c r="FC286" s="81"/>
      <c r="FD286" s="81"/>
      <c r="FE286" s="81"/>
      <c r="FF286" s="81">
        <v>0.90058724661301826</v>
      </c>
      <c r="FG286" s="81"/>
      <c r="FH286" s="81"/>
      <c r="FI286" s="81"/>
      <c r="FJ286" s="81"/>
      <c r="FK286" s="81">
        <v>0.91538013081187442</v>
      </c>
      <c r="FL286" s="81"/>
      <c r="FM286" s="81"/>
      <c r="FN286" s="81"/>
      <c r="FO286" s="81"/>
      <c r="FP286" s="81">
        <v>0.92760937391773246</v>
      </c>
      <c r="FQ286" s="81"/>
      <c r="FR286" s="81"/>
      <c r="FS286" s="81"/>
      <c r="FT286" s="81"/>
      <c r="FU286" s="81">
        <v>0.93278586192273816</v>
      </c>
      <c r="FV286" s="81"/>
      <c r="FW286" s="81"/>
      <c r="FX286" s="81"/>
      <c r="FY286" s="81"/>
      <c r="FZ286" s="81">
        <v>0.93685140450605819</v>
      </c>
      <c r="GA286" s="81"/>
      <c r="GB286" s="81"/>
      <c r="GC286" s="81"/>
      <c r="GD286" s="81"/>
      <c r="GE286" s="81">
        <v>0.94015227324252559</v>
      </c>
      <c r="GF286" s="81"/>
      <c r="GG286" s="81"/>
      <c r="GH286" s="81"/>
      <c r="GI286" s="81"/>
      <c r="GJ286" s="81">
        <v>0.94840095740292119</v>
      </c>
      <c r="GK286" s="81"/>
      <c r="GL286" s="81"/>
      <c r="GM286" s="81"/>
      <c r="GN286" s="81"/>
      <c r="GO286" s="81">
        <v>0.95739772866003958</v>
      </c>
      <c r="GP286" s="81"/>
      <c r="GQ286" s="81"/>
      <c r="GR286" s="81"/>
      <c r="GS286" s="81"/>
      <c r="GT286" s="81">
        <v>0.96492406519725438</v>
      </c>
      <c r="GU286" s="81"/>
      <c r="GV286" s="81"/>
      <c r="GW286" s="81"/>
      <c r="GX286" s="81"/>
      <c r="GY286" s="81">
        <v>0.97058540202146504</v>
      </c>
    </row>
    <row r="287" spans="1:207" ht="14.5">
      <c r="A287" s="81" t="s">
        <v>34</v>
      </c>
      <c r="B287" s="81" t="s">
        <v>37</v>
      </c>
      <c r="C287" s="82" t="s">
        <v>20</v>
      </c>
      <c r="D287" s="88">
        <v>45017</v>
      </c>
      <c r="E287" s="88"/>
      <c r="F287" s="7" t="s">
        <v>304</v>
      </c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>
        <v>7.7078716639367953E-2</v>
      </c>
      <c r="BF287" s="81"/>
      <c r="BG287" s="81"/>
      <c r="BH287" s="81"/>
      <c r="BI287" s="81"/>
      <c r="BJ287" s="81">
        <v>0.1021830004644682</v>
      </c>
      <c r="BK287" s="81"/>
      <c r="BL287" s="81"/>
      <c r="BM287" s="81"/>
      <c r="BN287" s="81"/>
      <c r="BO287" s="81">
        <v>0.1014267360876327</v>
      </c>
      <c r="BP287" s="81"/>
      <c r="BQ287" s="81"/>
      <c r="BR287" s="81"/>
      <c r="BS287" s="81"/>
      <c r="BT287" s="81">
        <v>0.1170069619142339</v>
      </c>
      <c r="BU287" s="81"/>
      <c r="BV287" s="81"/>
      <c r="BW287" s="81"/>
      <c r="BX287" s="81"/>
      <c r="BY287" s="81">
        <v>0.1266501047298943</v>
      </c>
      <c r="BZ287" s="81"/>
      <c r="CA287" s="81"/>
      <c r="CB287" s="81"/>
      <c r="CC287" s="81"/>
      <c r="CD287" s="81">
        <v>0.152262180974478</v>
      </c>
      <c r="CE287" s="81"/>
      <c r="CF287" s="81"/>
      <c r="CG287" s="81"/>
      <c r="CH287" s="81"/>
      <c r="CI287" s="81">
        <v>0.1830530057834138</v>
      </c>
      <c r="CJ287" s="81"/>
      <c r="CK287" s="81"/>
      <c r="CL287" s="81"/>
      <c r="CM287" s="81"/>
      <c r="CN287" s="81">
        <v>0.21469378843564649</v>
      </c>
      <c r="CO287" s="81"/>
      <c r="CP287" s="81"/>
      <c r="CQ287" s="81"/>
      <c r="CR287" s="81"/>
      <c r="CS287" s="81">
        <v>0.23200716889876391</v>
      </c>
      <c r="CT287" s="81"/>
      <c r="CU287" s="81"/>
      <c r="CV287" s="81"/>
      <c r="CW287" s="81"/>
      <c r="CX287" s="81">
        <v>0.29313565722008028</v>
      </c>
      <c r="CY287" s="81"/>
      <c r="CZ287" s="81"/>
      <c r="DA287" s="81"/>
      <c r="DB287" s="81"/>
      <c r="DC287" s="81">
        <v>0.29326999666903208</v>
      </c>
      <c r="DD287" s="81"/>
      <c r="DE287" s="81"/>
      <c r="DF287" s="81"/>
      <c r="DG287" s="81"/>
      <c r="DH287" s="81">
        <v>0.31423631875958202</v>
      </c>
      <c r="DI287" s="81"/>
      <c r="DJ287" s="81"/>
      <c r="DK287" s="81"/>
      <c r="DL287" s="81"/>
      <c r="DM287" s="81">
        <v>0.35961792063361631</v>
      </c>
      <c r="DN287" s="81"/>
      <c r="DO287" s="81"/>
      <c r="DP287" s="81"/>
      <c r="DQ287" s="81"/>
      <c r="DR287" s="81">
        <v>0.35366095015187632</v>
      </c>
      <c r="DS287" s="81"/>
      <c r="DT287" s="81"/>
      <c r="DU287" s="81"/>
      <c r="DV287" s="81"/>
      <c r="DW287" s="81">
        <v>0.41281455157621821</v>
      </c>
      <c r="DX287" s="81"/>
      <c r="DY287" s="81"/>
      <c r="DZ287" s="81"/>
      <c r="EA287" s="81"/>
      <c r="EB287" s="81">
        <v>0.47017635570804578</v>
      </c>
      <c r="EC287" s="81"/>
      <c r="ED287" s="81"/>
      <c r="EE287" s="81"/>
      <c r="EF287" s="81"/>
      <c r="EG287" s="81">
        <v>0.51811633697623805</v>
      </c>
      <c r="EH287" s="81"/>
      <c r="EI287" s="81"/>
      <c r="EJ287" s="81"/>
      <c r="EK287" s="81"/>
      <c r="EL287" s="81">
        <v>0.56403124913631886</v>
      </c>
      <c r="EM287" s="81"/>
      <c r="EN287" s="81"/>
      <c r="EO287" s="81"/>
      <c r="EP287" s="81"/>
      <c r="EQ287" s="81">
        <v>0.62196090396519221</v>
      </c>
      <c r="ER287" s="81"/>
      <c r="ES287" s="81"/>
      <c r="ET287" s="81"/>
      <c r="EU287" s="81"/>
      <c r="EV287" s="81">
        <v>0.68227563095889443</v>
      </c>
      <c r="EW287" s="81"/>
      <c r="EX287" s="81"/>
      <c r="EY287" s="81"/>
      <c r="EZ287" s="81"/>
      <c r="FA287" s="81">
        <v>0.73023449262885654</v>
      </c>
      <c r="FB287" s="81"/>
      <c r="FC287" s="81"/>
      <c r="FD287" s="81"/>
      <c r="FE287" s="81"/>
      <c r="FF287" s="81">
        <v>0.76211775491494349</v>
      </c>
      <c r="FG287" s="81"/>
      <c r="FH287" s="81"/>
      <c r="FI287" s="81"/>
      <c r="FJ287" s="81"/>
      <c r="FK287" s="81">
        <v>0.8049063856034373</v>
      </c>
      <c r="FL287" s="81"/>
      <c r="FM287" s="81"/>
      <c r="FN287" s="81"/>
      <c r="FO287" s="81"/>
      <c r="FP287" s="81">
        <v>0.83606068861336136</v>
      </c>
      <c r="FQ287" s="81"/>
      <c r="FR287" s="81"/>
      <c r="FS287" s="81"/>
      <c r="FT287" s="81"/>
      <c r="FU287" s="81">
        <v>0.84846309222675187</v>
      </c>
      <c r="FV287" s="81"/>
      <c r="FW287" s="81"/>
      <c r="FX287" s="81"/>
      <c r="FY287" s="81"/>
      <c r="FZ287" s="81">
        <v>0.86424386886621696</v>
      </c>
      <c r="GA287" s="81"/>
      <c r="GB287" s="81"/>
      <c r="GC287" s="81"/>
      <c r="GD287" s="81"/>
      <c r="GE287" s="81">
        <v>0.87692134352780504</v>
      </c>
      <c r="GF287" s="81"/>
      <c r="GG287" s="81"/>
      <c r="GH287" s="81"/>
      <c r="GI287" s="81"/>
      <c r="GJ287" s="81">
        <v>0.89434691634392272</v>
      </c>
      <c r="GK287" s="81"/>
      <c r="GL287" s="81"/>
      <c r="GM287" s="81"/>
      <c r="GN287" s="81"/>
      <c r="GO287" s="81">
        <v>0.90965268527678622</v>
      </c>
      <c r="GP287" s="81"/>
      <c r="GQ287" s="81"/>
      <c r="GR287" s="81"/>
      <c r="GS287" s="81"/>
      <c r="GT287" s="81">
        <v>0.92605705396922844</v>
      </c>
      <c r="GU287" s="81"/>
      <c r="GV287" s="81"/>
      <c r="GW287" s="81"/>
      <c r="GX287" s="81"/>
      <c r="GY287" s="81">
        <v>0.93789501258832175</v>
      </c>
    </row>
    <row r="288" spans="1:207" ht="14.5">
      <c r="A288" s="81" t="s">
        <v>34</v>
      </c>
      <c r="B288" s="81" t="s">
        <v>37</v>
      </c>
      <c r="C288" s="82" t="s">
        <v>20</v>
      </c>
      <c r="D288" s="88">
        <v>45017</v>
      </c>
      <c r="E288" s="88"/>
      <c r="F288" s="7" t="s">
        <v>305</v>
      </c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>
        <v>0.21410932107090941</v>
      </c>
      <c r="BF288" s="81"/>
      <c r="BG288" s="81"/>
      <c r="BH288" s="81"/>
      <c r="BI288" s="81"/>
      <c r="BJ288" s="81">
        <v>0.23512421513142351</v>
      </c>
      <c r="BK288" s="81"/>
      <c r="BL288" s="81"/>
      <c r="BM288" s="81"/>
      <c r="BN288" s="81"/>
      <c r="BO288" s="81">
        <v>0.26782244835927871</v>
      </c>
      <c r="BP288" s="81"/>
      <c r="BQ288" s="81"/>
      <c r="BR288" s="81"/>
      <c r="BS288" s="81"/>
      <c r="BT288" s="81">
        <v>0.29882962939339908</v>
      </c>
      <c r="BU288" s="81"/>
      <c r="BV288" s="81"/>
      <c r="BW288" s="81"/>
      <c r="BX288" s="81"/>
      <c r="BY288" s="81">
        <v>0.34087709802491462</v>
      </c>
      <c r="BZ288" s="81"/>
      <c r="CA288" s="81"/>
      <c r="CB288" s="81"/>
      <c r="CC288" s="81"/>
      <c r="CD288" s="81">
        <v>0.38904494669928952</v>
      </c>
      <c r="CE288" s="81"/>
      <c r="CF288" s="81"/>
      <c r="CG288" s="81"/>
      <c r="CH288" s="81"/>
      <c r="CI288" s="81">
        <v>0.43477235615128318</v>
      </c>
      <c r="CJ288" s="81"/>
      <c r="CK288" s="81"/>
      <c r="CL288" s="81"/>
      <c r="CM288" s="81"/>
      <c r="CN288" s="81">
        <v>0.48043058889677592</v>
      </c>
      <c r="CO288" s="81"/>
      <c r="CP288" s="81"/>
      <c r="CQ288" s="81"/>
      <c r="CR288" s="81"/>
      <c r="CS288" s="81">
        <v>0.51995149742059887</v>
      </c>
      <c r="CT288" s="81"/>
      <c r="CU288" s="81"/>
      <c r="CV288" s="81"/>
      <c r="CW288" s="81"/>
      <c r="CX288" s="81">
        <v>0.55738781079678668</v>
      </c>
      <c r="CY288" s="81"/>
      <c r="CZ288" s="81"/>
      <c r="DA288" s="81"/>
      <c r="DB288" s="81"/>
      <c r="DC288" s="81">
        <v>0.588373136658912</v>
      </c>
      <c r="DD288" s="81"/>
      <c r="DE288" s="81"/>
      <c r="DF288" s="81"/>
      <c r="DG288" s="81"/>
      <c r="DH288" s="81">
        <v>0.61902156447839951</v>
      </c>
      <c r="DI288" s="81"/>
      <c r="DJ288" s="81"/>
      <c r="DK288" s="81"/>
      <c r="DL288" s="81"/>
      <c r="DM288" s="81">
        <v>0.65803216603095382</v>
      </c>
      <c r="DN288" s="81"/>
      <c r="DO288" s="81"/>
      <c r="DP288" s="81"/>
      <c r="DQ288" s="81"/>
      <c r="DR288" s="81">
        <v>0.69206323071547649</v>
      </c>
      <c r="DS288" s="81"/>
      <c r="DT288" s="81"/>
      <c r="DU288" s="81"/>
      <c r="DV288" s="81"/>
      <c r="DW288" s="81">
        <v>0.70982293825872766</v>
      </c>
      <c r="DX288" s="81"/>
      <c r="DY288" s="81"/>
      <c r="DZ288" s="81"/>
      <c r="EA288" s="81"/>
      <c r="EB288" s="81">
        <v>0.73762821400025447</v>
      </c>
      <c r="EC288" s="81"/>
      <c r="ED288" s="81"/>
      <c r="EE288" s="81"/>
      <c r="EF288" s="81"/>
      <c r="EG288" s="81">
        <v>0.76366775926524066</v>
      </c>
      <c r="EH288" s="81"/>
      <c r="EI288" s="81"/>
      <c r="EJ288" s="81"/>
      <c r="EK288" s="81"/>
      <c r="EL288" s="81">
        <v>0.78843447445243564</v>
      </c>
      <c r="EM288" s="81"/>
      <c r="EN288" s="81"/>
      <c r="EO288" s="81"/>
      <c r="EP288" s="81"/>
      <c r="EQ288" s="81">
        <v>0.81072332836088867</v>
      </c>
      <c r="ER288" s="81"/>
      <c r="ES288" s="81"/>
      <c r="ET288" s="81"/>
      <c r="EU288" s="81"/>
      <c r="EV288" s="81">
        <v>0.82852795232494281</v>
      </c>
      <c r="EW288" s="81"/>
      <c r="EX288" s="81"/>
      <c r="EY288" s="81"/>
      <c r="EZ288" s="81"/>
      <c r="FA288" s="81">
        <v>0.84339397904054136</v>
      </c>
      <c r="FB288" s="81"/>
      <c r="FC288" s="81"/>
      <c r="FD288" s="81"/>
      <c r="FE288" s="81"/>
      <c r="FF288" s="81">
        <v>0.85622388425201834</v>
      </c>
      <c r="FG288" s="81"/>
      <c r="FH288" s="81"/>
      <c r="FI288" s="81"/>
      <c r="FJ288" s="81"/>
      <c r="FK288" s="81">
        <v>0.86843840473810008</v>
      </c>
      <c r="FL288" s="81"/>
      <c r="FM288" s="81"/>
      <c r="FN288" s="81"/>
      <c r="FO288" s="81"/>
      <c r="FP288" s="81">
        <v>0.88125156291822193</v>
      </c>
      <c r="FQ288" s="81"/>
      <c r="FR288" s="81"/>
      <c r="FS288" s="81"/>
      <c r="FT288" s="81"/>
      <c r="FU288" s="81">
        <v>0.89308953859759166</v>
      </c>
      <c r="FV288" s="81"/>
      <c r="FW288" s="81"/>
      <c r="FX288" s="81"/>
      <c r="FY288" s="81"/>
      <c r="FZ288" s="81">
        <v>0.90367459707345676</v>
      </c>
      <c r="GA288" s="81"/>
      <c r="GB288" s="81"/>
      <c r="GC288" s="81"/>
      <c r="GD288" s="81"/>
      <c r="GE288" s="81">
        <v>0.91309799271250669</v>
      </c>
      <c r="GF288" s="81"/>
      <c r="GG288" s="81"/>
      <c r="GH288" s="81"/>
      <c r="GI288" s="81"/>
      <c r="GJ288" s="81">
        <v>0.92162495096863783</v>
      </c>
      <c r="GK288" s="81"/>
      <c r="GL288" s="81"/>
      <c r="GM288" s="81"/>
      <c r="GN288" s="81"/>
      <c r="GO288" s="81">
        <v>0.92955834483393251</v>
      </c>
      <c r="GP288" s="81"/>
      <c r="GQ288" s="81"/>
      <c r="GR288" s="81"/>
      <c r="GS288" s="81"/>
      <c r="GT288" s="81">
        <v>0.93692709772008109</v>
      </c>
      <c r="GU288" s="81"/>
      <c r="GV288" s="81"/>
      <c r="GW288" s="81"/>
      <c r="GX288" s="81"/>
      <c r="GY288" s="81">
        <v>0.94371168665818272</v>
      </c>
    </row>
    <row r="289" spans="1:207" ht="14.5">
      <c r="A289" s="81" t="s">
        <v>34</v>
      </c>
      <c r="B289" s="81" t="s">
        <v>37</v>
      </c>
      <c r="C289" s="82" t="s">
        <v>20</v>
      </c>
      <c r="D289" s="88">
        <v>45017</v>
      </c>
      <c r="E289" s="88"/>
      <c r="F289" s="7" t="s">
        <v>306</v>
      </c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>
        <v>0.28444236267822409</v>
      </c>
      <c r="BF289" s="81"/>
      <c r="BG289" s="81"/>
      <c r="BH289" s="81"/>
      <c r="BI289" s="81"/>
      <c r="BJ289" s="81">
        <v>0.29758901381228831</v>
      </c>
      <c r="BK289" s="81"/>
      <c r="BL289" s="81"/>
      <c r="BM289" s="81"/>
      <c r="BN289" s="81"/>
      <c r="BO289" s="81">
        <v>0.30874489193562132</v>
      </c>
      <c r="BP289" s="81"/>
      <c r="BQ289" s="81"/>
      <c r="BR289" s="81"/>
      <c r="BS289" s="81"/>
      <c r="BT289" s="81">
        <v>0.32582241946473578</v>
      </c>
      <c r="BU289" s="81"/>
      <c r="BV289" s="81"/>
      <c r="BW289" s="81"/>
      <c r="BX289" s="81"/>
      <c r="BY289" s="81">
        <v>0.35034861876090589</v>
      </c>
      <c r="BZ289" s="81"/>
      <c r="CA289" s="81"/>
      <c r="CB289" s="81"/>
      <c r="CC289" s="81"/>
      <c r="CD289" s="81">
        <v>0.37634002291180202</v>
      </c>
      <c r="CE289" s="81"/>
      <c r="CF289" s="81"/>
      <c r="CG289" s="81"/>
      <c r="CH289" s="81"/>
      <c r="CI289" s="81">
        <v>0.40771454935559259</v>
      </c>
      <c r="CJ289" s="81"/>
      <c r="CK289" s="81"/>
      <c r="CL289" s="81"/>
      <c r="CM289" s="81"/>
      <c r="CN289" s="81">
        <v>0.43787541298722299</v>
      </c>
      <c r="CO289" s="81"/>
      <c r="CP289" s="81"/>
      <c r="CQ289" s="81"/>
      <c r="CR289" s="81"/>
      <c r="CS289" s="81">
        <v>0.46117159478972319</v>
      </c>
      <c r="CT289" s="81"/>
      <c r="CU289" s="81"/>
      <c r="CV289" s="81"/>
      <c r="CW289" s="81"/>
      <c r="CX289" s="81">
        <v>0.48348706187477558</v>
      </c>
      <c r="CY289" s="81"/>
      <c r="CZ289" s="81"/>
      <c r="DA289" s="81"/>
      <c r="DB289" s="81"/>
      <c r="DC289" s="81">
        <v>0.51081471849655335</v>
      </c>
      <c r="DD289" s="81"/>
      <c r="DE289" s="81"/>
      <c r="DF289" s="81"/>
      <c r="DG289" s="81"/>
      <c r="DH289" s="81">
        <v>0.54195985827565119</v>
      </c>
      <c r="DI289" s="81"/>
      <c r="DJ289" s="81"/>
      <c r="DK289" s="81"/>
      <c r="DL289" s="81"/>
      <c r="DM289" s="81">
        <v>0.56676051324755605</v>
      </c>
      <c r="DN289" s="81"/>
      <c r="DO289" s="81"/>
      <c r="DP289" s="81"/>
      <c r="DQ289" s="81"/>
      <c r="DR289" s="81">
        <v>0.58321086848156067</v>
      </c>
      <c r="DS289" s="81"/>
      <c r="DT289" s="81"/>
      <c r="DU289" s="81"/>
      <c r="DV289" s="81"/>
      <c r="DW289" s="81">
        <v>0.59306245977593475</v>
      </c>
      <c r="DX289" s="81"/>
      <c r="DY289" s="81"/>
      <c r="DZ289" s="81"/>
      <c r="EA289" s="81"/>
      <c r="EB289" s="81">
        <v>0.61756153319902318</v>
      </c>
      <c r="EC289" s="81"/>
      <c r="ED289" s="81"/>
      <c r="EE289" s="81"/>
      <c r="EF289" s="81"/>
      <c r="EG289" s="81">
        <v>0.64050652453556289</v>
      </c>
      <c r="EH289" s="81"/>
      <c r="EI289" s="81"/>
      <c r="EJ289" s="81"/>
      <c r="EK289" s="81"/>
      <c r="EL289" s="81">
        <v>0.66082921293584285</v>
      </c>
      <c r="EM289" s="81"/>
      <c r="EN289" s="81"/>
      <c r="EO289" s="81"/>
      <c r="EP289" s="81"/>
      <c r="EQ289" s="81">
        <v>0.67545699950001803</v>
      </c>
      <c r="ER289" s="81"/>
      <c r="ES289" s="81"/>
      <c r="ET289" s="81"/>
      <c r="EU289" s="81"/>
      <c r="EV289" s="81">
        <v>0.68876308830338495</v>
      </c>
      <c r="EW289" s="81"/>
      <c r="EX289" s="81"/>
      <c r="EY289" s="81"/>
      <c r="EZ289" s="81"/>
      <c r="FA289" s="81">
        <v>0.70191979806164306</v>
      </c>
      <c r="FB289" s="81"/>
      <c r="FC289" s="81"/>
      <c r="FD289" s="81"/>
      <c r="FE289" s="81"/>
      <c r="FF289" s="81">
        <v>0.71559201939131378</v>
      </c>
      <c r="FG289" s="81"/>
      <c r="FH289" s="81"/>
      <c r="FI289" s="81"/>
      <c r="FJ289" s="81"/>
      <c r="FK289" s="81">
        <v>0.72933010375749674</v>
      </c>
      <c r="FL289" s="81"/>
      <c r="FM289" s="81"/>
      <c r="FN289" s="81"/>
      <c r="FO289" s="81"/>
      <c r="FP289" s="81">
        <v>0.74279254166074926</v>
      </c>
      <c r="FQ289" s="81"/>
      <c r="FR289" s="81"/>
      <c r="FS289" s="81"/>
      <c r="FT289" s="81"/>
      <c r="FU289" s="81">
        <v>0.75522648614464583</v>
      </c>
      <c r="FV289" s="81"/>
      <c r="FW289" s="81"/>
      <c r="FX289" s="81"/>
      <c r="FY289" s="81"/>
      <c r="FZ289" s="81">
        <v>0.76679762358646841</v>
      </c>
      <c r="GA289" s="81"/>
      <c r="GB289" s="81"/>
      <c r="GC289" s="81"/>
      <c r="GD289" s="81"/>
      <c r="GE289" s="81">
        <v>0.77747106830045265</v>
      </c>
      <c r="GF289" s="81"/>
      <c r="GG289" s="81"/>
      <c r="GH289" s="81"/>
      <c r="GI289" s="81"/>
      <c r="GJ289" s="81">
        <v>0.78766028143343469</v>
      </c>
      <c r="GK289" s="81"/>
      <c r="GL289" s="81"/>
      <c r="GM289" s="81"/>
      <c r="GN289" s="81"/>
      <c r="GO289" s="81">
        <v>0.79731882908638552</v>
      </c>
      <c r="GP289" s="81"/>
      <c r="GQ289" s="81"/>
      <c r="GR289" s="81"/>
      <c r="GS289" s="81"/>
      <c r="GT289" s="81">
        <v>0.8063513368154096</v>
      </c>
      <c r="GU289" s="81"/>
      <c r="GV289" s="81"/>
      <c r="GW289" s="81"/>
      <c r="GX289" s="81"/>
      <c r="GY289" s="81">
        <v>0.81454697125059394</v>
      </c>
    </row>
    <row r="290" spans="1:207" ht="14.5">
      <c r="A290" s="81" t="s">
        <v>34</v>
      </c>
      <c r="B290" s="81" t="s">
        <v>37</v>
      </c>
      <c r="C290" s="82" t="s">
        <v>20</v>
      </c>
      <c r="D290" s="88">
        <v>45017</v>
      </c>
      <c r="E290" s="88"/>
      <c r="F290" s="7" t="s">
        <v>307</v>
      </c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>
        <v>0.14376918105818309</v>
      </c>
      <c r="BF290" s="81"/>
      <c r="BG290" s="81"/>
      <c r="BH290" s="81"/>
      <c r="BI290" s="81"/>
      <c r="BJ290" s="81">
        <v>0.15675465830988691</v>
      </c>
      <c r="BK290" s="81"/>
      <c r="BL290" s="81"/>
      <c r="BM290" s="81"/>
      <c r="BN290" s="81"/>
      <c r="BO290" s="81">
        <v>0.1696821101675976</v>
      </c>
      <c r="BP290" s="81"/>
      <c r="BQ290" s="81"/>
      <c r="BR290" s="81"/>
      <c r="BS290" s="81"/>
      <c r="BT290" s="81">
        <v>0.1875319448000472</v>
      </c>
      <c r="BU290" s="81"/>
      <c r="BV290" s="81"/>
      <c r="BW290" s="81"/>
      <c r="BX290" s="81"/>
      <c r="BY290" s="81">
        <v>0.21095270840693131</v>
      </c>
      <c r="BZ290" s="81"/>
      <c r="CA290" s="81"/>
      <c r="CB290" s="81"/>
      <c r="CC290" s="81"/>
      <c r="CD290" s="81">
        <v>0.23751389826389191</v>
      </c>
      <c r="CE290" s="81"/>
      <c r="CF290" s="81"/>
      <c r="CG290" s="81"/>
      <c r="CH290" s="81"/>
      <c r="CI290" s="81">
        <v>0.26913929466118741</v>
      </c>
      <c r="CJ290" s="81"/>
      <c r="CK290" s="81"/>
      <c r="CL290" s="81"/>
      <c r="CM290" s="81"/>
      <c r="CN290" s="81">
        <v>0.30190416064502751</v>
      </c>
      <c r="CO290" s="81"/>
      <c r="CP290" s="81"/>
      <c r="CQ290" s="81"/>
      <c r="CR290" s="81"/>
      <c r="CS290" s="81">
        <v>0.33053248160783522</v>
      </c>
      <c r="CT290" s="81"/>
      <c r="CU290" s="81"/>
      <c r="CV290" s="81"/>
      <c r="CW290" s="81"/>
      <c r="CX290" s="81">
        <v>0.35732759579879231</v>
      </c>
      <c r="CY290" s="81"/>
      <c r="CZ290" s="81"/>
      <c r="DA290" s="81"/>
      <c r="DB290" s="81"/>
      <c r="DC290" s="81">
        <v>0.38773509028492859</v>
      </c>
      <c r="DD290" s="81"/>
      <c r="DE290" s="81"/>
      <c r="DF290" s="81"/>
      <c r="DG290" s="81"/>
      <c r="DH290" s="81">
        <v>0.42269549486003982</v>
      </c>
      <c r="DI290" s="81"/>
      <c r="DJ290" s="81"/>
      <c r="DK290" s="81"/>
      <c r="DL290" s="81"/>
      <c r="DM290" s="81">
        <v>0.45218618255644122</v>
      </c>
      <c r="DN290" s="81"/>
      <c r="DO290" s="81"/>
      <c r="DP290" s="81"/>
      <c r="DQ290" s="81"/>
      <c r="DR290" s="81">
        <v>0.47469818876833819</v>
      </c>
      <c r="DS290" s="81"/>
      <c r="DT290" s="81"/>
      <c r="DU290" s="81"/>
      <c r="DV290" s="81"/>
      <c r="DW290" s="81">
        <v>0.48783069998502532</v>
      </c>
      <c r="DX290" s="81"/>
      <c r="DY290" s="81"/>
      <c r="DZ290" s="81"/>
      <c r="EA290" s="81"/>
      <c r="EB290" s="81">
        <v>0.51654829836879357</v>
      </c>
      <c r="EC290" s="81"/>
      <c r="ED290" s="81"/>
      <c r="EE290" s="81"/>
      <c r="EF290" s="81"/>
      <c r="EG290" s="81">
        <v>0.54422684448003855</v>
      </c>
      <c r="EH290" s="81"/>
      <c r="EI290" s="81"/>
      <c r="EJ290" s="81"/>
      <c r="EK290" s="81"/>
      <c r="EL290" s="81">
        <v>0.56961461157705351</v>
      </c>
      <c r="EM290" s="81"/>
      <c r="EN290" s="81"/>
      <c r="EO290" s="81"/>
      <c r="EP290" s="81"/>
      <c r="EQ290" s="81">
        <v>0.58959280975838857</v>
      </c>
      <c r="ER290" s="81"/>
      <c r="ES290" s="81"/>
      <c r="ET290" s="81"/>
      <c r="EU290" s="81"/>
      <c r="EV290" s="81">
        <v>0.6080344699242165</v>
      </c>
      <c r="EW290" s="81"/>
      <c r="EX290" s="81"/>
      <c r="EY290" s="81"/>
      <c r="EZ290" s="81"/>
      <c r="FA290" s="81">
        <v>0.62613501033815688</v>
      </c>
      <c r="FB290" s="81"/>
      <c r="FC290" s="81"/>
      <c r="FD290" s="81"/>
      <c r="FE290" s="81"/>
      <c r="FF290" s="81">
        <v>0.6445356870244755</v>
      </c>
      <c r="FG290" s="81"/>
      <c r="FH290" s="81"/>
      <c r="FI290" s="81"/>
      <c r="FJ290" s="81"/>
      <c r="FK290" s="81">
        <v>0.66287586827754841</v>
      </c>
      <c r="FL290" s="81"/>
      <c r="FM290" s="81"/>
      <c r="FN290" s="81"/>
      <c r="FO290" s="81"/>
      <c r="FP290" s="81">
        <v>0.68079311061026171</v>
      </c>
      <c r="FQ290" s="81"/>
      <c r="FR290" s="81"/>
      <c r="FS290" s="81"/>
      <c r="FT290" s="81"/>
      <c r="FU290" s="81">
        <v>0.69758923558156027</v>
      </c>
      <c r="FV290" s="81"/>
      <c r="FW290" s="81"/>
      <c r="FX290" s="81"/>
      <c r="FY290" s="81"/>
      <c r="FZ290" s="81">
        <v>0.71328791708746542</v>
      </c>
      <c r="GA290" s="81"/>
      <c r="GB290" s="81"/>
      <c r="GC290" s="81"/>
      <c r="GD290" s="81"/>
      <c r="GE290" s="81">
        <v>0.72793890227466151</v>
      </c>
      <c r="GF290" s="81"/>
      <c r="GG290" s="81"/>
      <c r="GH290" s="81"/>
      <c r="GI290" s="81"/>
      <c r="GJ290" s="81">
        <v>0.74183172854265256</v>
      </c>
      <c r="GK290" s="81"/>
      <c r="GL290" s="81"/>
      <c r="GM290" s="81"/>
      <c r="GN290" s="81"/>
      <c r="GO290" s="81">
        <v>0.75494325578290344</v>
      </c>
      <c r="GP290" s="81"/>
      <c r="GQ290" s="81"/>
      <c r="GR290" s="81"/>
      <c r="GS290" s="81"/>
      <c r="GT290" s="81">
        <v>0.76719637554111564</v>
      </c>
      <c r="GU290" s="81"/>
      <c r="GV290" s="81"/>
      <c r="GW290" s="81"/>
      <c r="GX290" s="81"/>
      <c r="GY290" s="81">
        <v>0.77833278525722138</v>
      </c>
    </row>
    <row r="291" spans="1:207" ht="14.5">
      <c r="A291" s="81" t="s">
        <v>308</v>
      </c>
      <c r="B291" s="81" t="s">
        <v>309</v>
      </c>
      <c r="C291" s="16" t="s">
        <v>20</v>
      </c>
      <c r="D291" s="82" t="s">
        <v>310</v>
      </c>
      <c r="E291" s="82"/>
      <c r="F291" s="83" t="s">
        <v>311</v>
      </c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>
        <v>2741.5599333289069</v>
      </c>
      <c r="CK291" s="81">
        <v>2838.8198444873283</v>
      </c>
      <c r="CL291" s="81">
        <v>2844.6915176447219</v>
      </c>
      <c r="CM291" s="81">
        <v>2982.373564124553</v>
      </c>
      <c r="CN291" s="81">
        <v>3123.9651138143099</v>
      </c>
      <c r="CO291" s="81">
        <v>3205.1748008760856</v>
      </c>
      <c r="CP291" s="81">
        <v>3268.2894899639036</v>
      </c>
      <c r="CQ291" s="81">
        <v>3344.0923013041647</v>
      </c>
      <c r="CR291" s="81">
        <v>3407.0134259099641</v>
      </c>
      <c r="CS291" s="81">
        <v>3334.9738657109401</v>
      </c>
      <c r="CT291" s="81">
        <v>3212.8932150599576</v>
      </c>
      <c r="CU291" s="81">
        <v>3189.6352133995933</v>
      </c>
      <c r="CV291" s="81">
        <v>3097.3428253656475</v>
      </c>
      <c r="CW291" s="81">
        <v>3158.3357743984375</v>
      </c>
      <c r="CX291" s="81">
        <v>3247.0540269937874</v>
      </c>
      <c r="CY291" s="81">
        <v>3292.4940819312906</v>
      </c>
      <c r="CZ291" s="81">
        <v>3318.89805246264</v>
      </c>
      <c r="DA291" s="81">
        <v>3253.325066873439</v>
      </c>
      <c r="DB291" s="81">
        <v>3257.7160643068573</v>
      </c>
      <c r="DC291" s="81">
        <v>3295.3675047706301</v>
      </c>
      <c r="DD291" s="81">
        <v>3444.4187572151668</v>
      </c>
      <c r="DE291" s="81">
        <v>3476.2048321711945</v>
      </c>
      <c r="DF291" s="81">
        <v>3724.8470531260318</v>
      </c>
      <c r="DG291" s="81">
        <v>4010.4706933373814</v>
      </c>
      <c r="DH291" s="81">
        <v>4261.3656561168973</v>
      </c>
      <c r="DI291" s="81">
        <v>4493.9383297817831</v>
      </c>
      <c r="DJ291" s="81">
        <v>4671.2222575894275</v>
      </c>
      <c r="DK291" s="81">
        <v>4853.7857531201962</v>
      </c>
      <c r="DL291" s="81">
        <v>4939.3618814068914</v>
      </c>
      <c r="DM291" s="81">
        <v>5228.0023522922893</v>
      </c>
      <c r="DN291" s="81">
        <v>5573.8004850857242</v>
      </c>
      <c r="DO291" s="81">
        <v>5733.6265095082636</v>
      </c>
      <c r="DP291" s="81">
        <v>5780.0161647642853</v>
      </c>
      <c r="DQ291" s="81">
        <v>5727.1487346455351</v>
      </c>
      <c r="DR291" s="81">
        <v>5566.6883722888524</v>
      </c>
      <c r="DS291" s="81">
        <v>5237.2766929597356</v>
      </c>
      <c r="DT291" s="81">
        <v>5393.6128308033067</v>
      </c>
      <c r="DU291" s="81">
        <v>5634.312230406279</v>
      </c>
      <c r="DV291" s="81">
        <v>5696.6986592589619</v>
      </c>
      <c r="DW291" s="81">
        <v>5425.535261255357</v>
      </c>
      <c r="DX291" s="81">
        <v>5731.7938137347628</v>
      </c>
      <c r="DY291" s="81">
        <v>6192.4330020557954</v>
      </c>
      <c r="DZ291" s="81">
        <v>6394.4115617643956</v>
      </c>
      <c r="EA291" s="81">
        <v>6469.0550970649811</v>
      </c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  <c r="EL291" s="81"/>
      <c r="EM291" s="81"/>
      <c r="EN291" s="81"/>
      <c r="EO291" s="81"/>
      <c r="EP291" s="81"/>
      <c r="EQ291" s="81"/>
      <c r="ER291" s="81"/>
      <c r="ES291" s="81"/>
      <c r="ET291" s="81"/>
      <c r="EU291" s="81"/>
      <c r="EV291" s="81"/>
      <c r="EW291" s="81"/>
      <c r="EX291" s="81"/>
      <c r="EY291" s="81"/>
      <c r="EZ291" s="81"/>
      <c r="FA291" s="81"/>
      <c r="FB291" s="81"/>
      <c r="FC291" s="81"/>
      <c r="FD291" s="81"/>
      <c r="FE291" s="81"/>
      <c r="FF291" s="81"/>
      <c r="FG291" s="81"/>
      <c r="FH291" s="81"/>
      <c r="FI291" s="81"/>
      <c r="FJ291" s="81"/>
      <c r="FK291" s="81"/>
      <c r="FL291" s="81"/>
      <c r="FM291" s="81"/>
      <c r="FN291" s="81"/>
      <c r="FO291" s="81"/>
      <c r="FP291" s="81"/>
      <c r="FQ291" s="81"/>
      <c r="FR291" s="81"/>
      <c r="FS291" s="81"/>
      <c r="FT291" s="81"/>
      <c r="FU291" s="81"/>
      <c r="FV291" s="81"/>
      <c r="FW291" s="81"/>
      <c r="FX291" s="81"/>
      <c r="FY291" s="81"/>
      <c r="FZ291" s="81"/>
      <c r="GA291" s="81"/>
      <c r="GB291" s="81"/>
      <c r="GC291" s="81"/>
      <c r="GD291" s="81"/>
      <c r="GE291" s="81"/>
      <c r="GF291" s="81"/>
      <c r="GG291" s="81"/>
      <c r="GH291" s="81"/>
      <c r="GI291" s="81"/>
      <c r="GJ291" s="81"/>
      <c r="GK291" s="81"/>
      <c r="GL291" s="81"/>
      <c r="GM291" s="81"/>
      <c r="GN291" s="81"/>
      <c r="GO291" s="81"/>
      <c r="GP291" s="81"/>
      <c r="GQ291" s="81"/>
      <c r="GR291" s="81"/>
      <c r="GS291" s="81"/>
      <c r="GT291" s="81"/>
      <c r="GU291" s="81"/>
      <c r="GV291" s="81"/>
      <c r="GW291" s="81"/>
      <c r="GX291" s="81"/>
      <c r="GY291" s="81"/>
    </row>
    <row r="292" spans="1:207" ht="14.5">
      <c r="A292" s="81" t="s">
        <v>308</v>
      </c>
      <c r="B292" s="81" t="s">
        <v>312</v>
      </c>
      <c r="C292" s="16" t="s">
        <v>20</v>
      </c>
      <c r="D292" s="16" t="s">
        <v>313</v>
      </c>
      <c r="F292" s="83" t="s">
        <v>314</v>
      </c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>
        <v>1567.6</v>
      </c>
      <c r="BU292" s="81">
        <v>1702.2</v>
      </c>
      <c r="BV292" s="81">
        <v>1826.2</v>
      </c>
      <c r="BW292" s="81">
        <v>1992.3</v>
      </c>
      <c r="BX292" s="81">
        <v>2144.5</v>
      </c>
      <c r="BY292" s="81">
        <v>2358.9</v>
      </c>
      <c r="BZ292" s="81">
        <v>2493.6</v>
      </c>
      <c r="CA292" s="81">
        <v>2635.4</v>
      </c>
      <c r="CB292" s="81">
        <v>2875.8</v>
      </c>
      <c r="CC292" s="81">
        <v>2882.2</v>
      </c>
      <c r="CD292" s="81">
        <v>2737.6</v>
      </c>
      <c r="CE292" s="81">
        <v>2974.3</v>
      </c>
      <c r="CF292" s="81">
        <v>3078.1</v>
      </c>
      <c r="CG292" s="81">
        <v>3106.1</v>
      </c>
      <c r="CH292" s="81">
        <v>3237.6</v>
      </c>
      <c r="CI292" s="81">
        <v>3091.1</v>
      </c>
      <c r="CJ292" s="81">
        <v>2911.3</v>
      </c>
      <c r="CK292" s="81">
        <v>2796.1</v>
      </c>
      <c r="CL292" s="81">
        <v>2762</v>
      </c>
      <c r="CM292" s="81">
        <v>2816.2</v>
      </c>
      <c r="CN292" s="81">
        <v>2791.5</v>
      </c>
      <c r="CO292" s="81">
        <v>2929.4</v>
      </c>
      <c r="CP292" s="81">
        <v>2936.2</v>
      </c>
      <c r="CQ292" s="81">
        <v>3061.7</v>
      </c>
      <c r="CR292" s="81">
        <v>3098.7</v>
      </c>
      <c r="CS292" s="81">
        <v>3157.9</v>
      </c>
      <c r="CT292" s="81">
        <v>3149.4</v>
      </c>
      <c r="CU292" s="81">
        <v>3195</v>
      </c>
      <c r="CV292" s="81">
        <v>3190.5</v>
      </c>
      <c r="CW292" s="81">
        <v>3234.7</v>
      </c>
      <c r="CX292" s="81">
        <v>3279.1</v>
      </c>
      <c r="CY292" s="81">
        <v>3366.4</v>
      </c>
      <c r="CZ292" s="81">
        <v>3441.4</v>
      </c>
      <c r="DA292" s="81">
        <v>3528.3</v>
      </c>
      <c r="DB292" s="81">
        <v>3448.4</v>
      </c>
      <c r="DC292" s="81">
        <v>3593.8</v>
      </c>
      <c r="DD292" s="81">
        <v>3598.8</v>
      </c>
      <c r="DE292" s="81">
        <v>3555.4</v>
      </c>
      <c r="DF292" s="81">
        <v>3713.2</v>
      </c>
      <c r="DG292" s="81">
        <v>3899.3</v>
      </c>
      <c r="DH292" s="81">
        <v>3932.5</v>
      </c>
      <c r="DI292" s="81">
        <v>3963.9</v>
      </c>
      <c r="DJ292" s="81">
        <v>3955.7</v>
      </c>
      <c r="DK292" s="81">
        <v>3998.1</v>
      </c>
      <c r="DL292" s="81">
        <v>3898.5</v>
      </c>
      <c r="DM292" s="81">
        <v>3975.6</v>
      </c>
      <c r="DN292" s="81">
        <v>4008.8</v>
      </c>
      <c r="DO292" s="81">
        <v>4118</v>
      </c>
      <c r="DP292" s="81">
        <v>4124.3</v>
      </c>
      <c r="DQ292" s="81">
        <v>4221</v>
      </c>
      <c r="DR292" s="81">
        <v>4362.3999999999996</v>
      </c>
      <c r="DS292" s="81">
        <v>4379.8999999999996</v>
      </c>
      <c r="DT292" s="81">
        <v>4385.8999999999996</v>
      </c>
      <c r="DU292" s="81">
        <v>4490.8999999999996</v>
      </c>
      <c r="DV292" s="81">
        <v>4484.7</v>
      </c>
      <c r="DW292" s="81">
        <v>4188.3999999999996</v>
      </c>
      <c r="DX292" s="81">
        <v>4237.3999999999996</v>
      </c>
      <c r="DY292" s="81">
        <v>4426.7</v>
      </c>
      <c r="DZ292" s="81">
        <v>4514.3999999999996</v>
      </c>
      <c r="EA292" s="81">
        <v>4542.7</v>
      </c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  <c r="EL292" s="81"/>
      <c r="EM292" s="81"/>
      <c r="EN292" s="81"/>
      <c r="EO292" s="81"/>
      <c r="EP292" s="81"/>
      <c r="EQ292" s="81"/>
      <c r="ER292" s="81"/>
      <c r="ES292" s="81"/>
      <c r="ET292" s="81"/>
      <c r="EU292" s="81"/>
      <c r="EV292" s="81"/>
      <c r="EW292" s="81"/>
      <c r="EX292" s="81"/>
      <c r="EY292" s="81"/>
      <c r="EZ292" s="81"/>
      <c r="FA292" s="81"/>
      <c r="FB292" s="81"/>
      <c r="FC292" s="81"/>
      <c r="FD292" s="81"/>
      <c r="FE292" s="81"/>
      <c r="FF292" s="81"/>
      <c r="FG292" s="81"/>
      <c r="FH292" s="81"/>
      <c r="FI292" s="81"/>
      <c r="FJ292" s="81"/>
      <c r="FK292" s="81"/>
      <c r="FL292" s="81"/>
      <c r="FM292" s="81"/>
      <c r="FN292" s="81"/>
      <c r="FO292" s="81"/>
      <c r="FP292" s="81"/>
      <c r="FQ292" s="81"/>
      <c r="FR292" s="81"/>
      <c r="FS292" s="81"/>
      <c r="FT292" s="81"/>
      <c r="FU292" s="81"/>
      <c r="FV292" s="81"/>
      <c r="FW292" s="81"/>
      <c r="FX292" s="81"/>
      <c r="FY292" s="81"/>
      <c r="FZ292" s="81"/>
      <c r="GA292" s="81"/>
      <c r="GB292" s="81"/>
      <c r="GC292" s="81"/>
      <c r="GD292" s="81"/>
      <c r="GE292" s="81"/>
      <c r="GF292" s="81"/>
      <c r="GG292" s="81"/>
      <c r="GH292" s="81"/>
      <c r="GI292" s="81"/>
      <c r="GJ292" s="81"/>
      <c r="GK292" s="81"/>
      <c r="GL292" s="81"/>
      <c r="GM292" s="81"/>
      <c r="GN292" s="81"/>
      <c r="GO292" s="81"/>
      <c r="GP292" s="81"/>
      <c r="GQ292" s="81"/>
      <c r="GR292" s="81"/>
      <c r="GS292" s="81"/>
      <c r="GT292" s="81"/>
      <c r="GU292" s="81"/>
      <c r="GV292" s="81"/>
      <c r="GW292" s="81"/>
      <c r="GX292" s="81"/>
      <c r="GY292" s="81"/>
    </row>
    <row r="293" spans="1:207" ht="14.5">
      <c r="A293" s="81" t="s">
        <v>308</v>
      </c>
      <c r="B293" s="81" t="s">
        <v>315</v>
      </c>
      <c r="C293" s="16" t="s">
        <v>20</v>
      </c>
      <c r="D293" s="82" t="s">
        <v>310</v>
      </c>
      <c r="E293" s="82"/>
      <c r="F293" s="83" t="s">
        <v>316</v>
      </c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>
        <v>839.12333996544885</v>
      </c>
      <c r="BZ293" s="81">
        <v>897.60756612799912</v>
      </c>
      <c r="CA293" s="81">
        <v>941.81992081397789</v>
      </c>
      <c r="CB293" s="81">
        <v>987.14437380006586</v>
      </c>
      <c r="CC293" s="81">
        <v>1007.9831424044143</v>
      </c>
      <c r="CD293" s="81">
        <v>1010.1322514902337</v>
      </c>
      <c r="CE293" s="81">
        <v>1053.6903243591939</v>
      </c>
      <c r="CF293" s="81">
        <v>1098.1685171043193</v>
      </c>
      <c r="CG293" s="81">
        <v>1135.3450234525981</v>
      </c>
      <c r="CH293" s="81">
        <v>1211.8923615687484</v>
      </c>
      <c r="CI293" s="81">
        <v>1227.9100119062505</v>
      </c>
      <c r="CJ293" s="81">
        <v>1249.1993420035296</v>
      </c>
      <c r="CK293" s="81">
        <v>1254.9164966361368</v>
      </c>
      <c r="CL293" s="81">
        <v>1266.1412279540589</v>
      </c>
      <c r="CM293" s="81">
        <v>1374.5090398975099</v>
      </c>
      <c r="CN293" s="81">
        <v>1410.763997947374</v>
      </c>
      <c r="CO293" s="81">
        <v>1447.2525149115177</v>
      </c>
      <c r="CP293" s="81">
        <v>1519.7915619377975</v>
      </c>
      <c r="CQ293" s="81">
        <v>1586.777025616648</v>
      </c>
      <c r="CR293" s="81">
        <v>1641.7302338284967</v>
      </c>
      <c r="CS293" s="81">
        <v>1693.3257490654282</v>
      </c>
      <c r="CT293" s="81">
        <v>1715.8943534497932</v>
      </c>
      <c r="CU293" s="81">
        <v>1720.9366444185571</v>
      </c>
      <c r="CV293" s="81">
        <v>1740.5336044283001</v>
      </c>
      <c r="CW293" s="81">
        <v>1765.9990633996608</v>
      </c>
      <c r="CX293" s="81">
        <v>1795.3127279400162</v>
      </c>
      <c r="CY293" s="81">
        <v>1882.6959986985969</v>
      </c>
      <c r="CZ293" s="81">
        <v>1881.2352283459791</v>
      </c>
      <c r="DA293" s="81">
        <v>1893.3336296798218</v>
      </c>
      <c r="DB293" s="81">
        <v>1986.0971798615055</v>
      </c>
      <c r="DC293" s="81">
        <v>2064.2356189794514</v>
      </c>
      <c r="DD293" s="81">
        <v>2113.4317579830349</v>
      </c>
      <c r="DE293" s="81">
        <v>2162.6152607686804</v>
      </c>
      <c r="DF293" s="81">
        <v>2240.028386592764</v>
      </c>
      <c r="DG293" s="81">
        <v>2316.3363261003055</v>
      </c>
      <c r="DH293" s="81">
        <v>2371.1887573764757</v>
      </c>
      <c r="DI293" s="81">
        <v>2451.8182603470905</v>
      </c>
      <c r="DJ293" s="81">
        <v>2516.7678367988847</v>
      </c>
      <c r="DK293" s="81">
        <v>2607.166118463836</v>
      </c>
      <c r="DL293" s="81">
        <v>2528.1472312980172</v>
      </c>
      <c r="DM293" s="81">
        <v>2703.459966377543</v>
      </c>
      <c r="DN293" s="81">
        <v>2806.0538270452125</v>
      </c>
      <c r="DO293" s="81">
        <v>2872.7911237787516</v>
      </c>
      <c r="DP293" s="81">
        <v>2897.3785565648122</v>
      </c>
      <c r="DQ293" s="81">
        <v>2961.7255817355626</v>
      </c>
      <c r="DR293" s="81">
        <v>3021.9428247620394</v>
      </c>
      <c r="DS293" s="81">
        <v>3054.9544198269386</v>
      </c>
      <c r="DT293" s="81">
        <v>3167.346386799763</v>
      </c>
      <c r="DU293" s="81">
        <v>3314.8868632137182</v>
      </c>
      <c r="DV293" s="81">
        <v>3415.116609225398</v>
      </c>
      <c r="DW293" s="81">
        <v>3324.353015706859</v>
      </c>
      <c r="DX293" s="81">
        <v>3478.7589998982144</v>
      </c>
      <c r="DY293" s="81">
        <v>3482.0103378365998</v>
      </c>
      <c r="DZ293" s="81">
        <v>3493.9270538322185</v>
      </c>
      <c r="EA293" s="81">
        <v>3545.7085990476867</v>
      </c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  <c r="EL293" s="81"/>
      <c r="EM293" s="81"/>
      <c r="EN293" s="81"/>
      <c r="EO293" s="81"/>
      <c r="EP293" s="81"/>
      <c r="EQ293" s="81"/>
      <c r="ER293" s="81"/>
      <c r="ES293" s="81"/>
      <c r="ET293" s="81"/>
      <c r="EU293" s="81"/>
      <c r="EV293" s="81"/>
      <c r="EW293" s="81"/>
      <c r="EX293" s="81"/>
      <c r="EY293" s="81"/>
      <c r="EZ293" s="81"/>
      <c r="FA293" s="81"/>
      <c r="FB293" s="81"/>
      <c r="FC293" s="81"/>
      <c r="FD293" s="81"/>
      <c r="FE293" s="81"/>
      <c r="FF293" s="81"/>
      <c r="FG293" s="81"/>
      <c r="FH293" s="81"/>
      <c r="FI293" s="81"/>
      <c r="FJ293" s="81"/>
      <c r="FK293" s="81"/>
      <c r="FL293" s="81"/>
      <c r="FM293" s="81"/>
      <c r="FN293" s="81"/>
      <c r="FO293" s="81"/>
      <c r="FP293" s="81"/>
      <c r="FQ293" s="81"/>
      <c r="FR293" s="81"/>
      <c r="FS293" s="81"/>
      <c r="FT293" s="81"/>
      <c r="FU293" s="81"/>
      <c r="FV293" s="81"/>
      <c r="FW293" s="81"/>
      <c r="FX293" s="81"/>
      <c r="FY293" s="81"/>
      <c r="FZ293" s="81"/>
      <c r="GA293" s="81"/>
      <c r="GB293" s="81"/>
      <c r="GC293" s="81"/>
      <c r="GD293" s="81"/>
      <c r="GE293" s="81"/>
      <c r="GF293" s="81"/>
      <c r="GG293" s="81"/>
      <c r="GH293" s="81"/>
      <c r="GI293" s="81"/>
      <c r="GJ293" s="81"/>
      <c r="GK293" s="81"/>
      <c r="GL293" s="81"/>
      <c r="GM293" s="81"/>
      <c r="GN293" s="81"/>
      <c r="GO293" s="81"/>
      <c r="GP293" s="81"/>
      <c r="GQ293" s="81"/>
      <c r="GR293" s="81"/>
      <c r="GS293" s="81"/>
      <c r="GT293" s="81"/>
      <c r="GU293" s="81"/>
      <c r="GV293" s="81"/>
      <c r="GW293" s="81"/>
      <c r="GX293" s="81"/>
      <c r="GY293" s="81"/>
    </row>
    <row r="294" spans="1:207" ht="14.5">
      <c r="A294" s="81" t="s">
        <v>308</v>
      </c>
      <c r="B294" s="81"/>
      <c r="C294" s="82"/>
      <c r="D294" s="82"/>
      <c r="E294" s="82"/>
      <c r="F294" s="83" t="s">
        <v>317</v>
      </c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>
        <v>11.49199484281332</v>
      </c>
      <c r="DD294" s="81">
        <v>11.480214963189718</v>
      </c>
      <c r="DE294" s="81">
        <v>12.577429064831399</v>
      </c>
      <c r="DF294" s="81">
        <v>13.44334480014108</v>
      </c>
      <c r="DG294" s="81">
        <v>14.644832332582318</v>
      </c>
      <c r="DH294" s="81">
        <v>16.831384353577199</v>
      </c>
      <c r="DI294" s="81">
        <v>17.935425626329199</v>
      </c>
      <c r="DJ294" s="81">
        <v>19.831306967998678</v>
      </c>
      <c r="DK294" s="81">
        <v>21.370730871948478</v>
      </c>
      <c r="DL294" s="81">
        <v>23.104849530874322</v>
      </c>
      <c r="DM294" s="81">
        <v>28.506001724365436</v>
      </c>
      <c r="DN294" s="81">
        <v>31.105356840870837</v>
      </c>
      <c r="DO294" s="81">
        <v>33.745193470710475</v>
      </c>
      <c r="DP294" s="81">
        <v>36.453396394628399</v>
      </c>
      <c r="DQ294" s="81">
        <v>38.752312990018318</v>
      </c>
      <c r="DR294" s="81">
        <v>41.010954434928721</v>
      </c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  <c r="EL294" s="81"/>
      <c r="EM294" s="81"/>
      <c r="EN294" s="81"/>
      <c r="EO294" s="81"/>
      <c r="EP294" s="81"/>
      <c r="EQ294" s="81"/>
      <c r="ER294" s="81"/>
      <c r="ES294" s="81"/>
      <c r="ET294" s="81"/>
      <c r="EU294" s="81"/>
      <c r="EV294" s="81"/>
      <c r="EW294" s="81"/>
      <c r="EX294" s="81"/>
      <c r="EY294" s="81"/>
      <c r="EZ294" s="81"/>
      <c r="FA294" s="81"/>
      <c r="FB294" s="81"/>
      <c r="FC294" s="81"/>
      <c r="FD294" s="81"/>
      <c r="FE294" s="81"/>
      <c r="FF294" s="81"/>
      <c r="FG294" s="81"/>
      <c r="FH294" s="81"/>
      <c r="FI294" s="81"/>
      <c r="FJ294" s="81"/>
      <c r="FK294" s="81"/>
      <c r="FL294" s="81"/>
      <c r="FM294" s="81"/>
      <c r="FN294" s="81"/>
      <c r="FO294" s="81"/>
      <c r="FP294" s="81"/>
      <c r="FQ294" s="81"/>
      <c r="FR294" s="81"/>
      <c r="FS294" s="81"/>
      <c r="FT294" s="81"/>
      <c r="FU294" s="81"/>
      <c r="FV294" s="81"/>
      <c r="FW294" s="81"/>
      <c r="FX294" s="81"/>
      <c r="FY294" s="81"/>
      <c r="FZ294" s="81"/>
      <c r="GA294" s="81"/>
      <c r="GB294" s="81"/>
      <c r="GC294" s="81"/>
      <c r="GD294" s="81"/>
      <c r="GE294" s="81"/>
      <c r="GF294" s="81"/>
      <c r="GG294" s="81"/>
      <c r="GH294" s="81"/>
      <c r="GI294" s="81"/>
      <c r="GJ294" s="81"/>
      <c r="GK294" s="81"/>
      <c r="GL294" s="81"/>
      <c r="GM294" s="81"/>
      <c r="GN294" s="81"/>
      <c r="GO294" s="81"/>
      <c r="GP294" s="81"/>
      <c r="GQ294" s="81"/>
      <c r="GR294" s="81"/>
      <c r="GS294" s="81"/>
      <c r="GT294" s="81"/>
      <c r="GU294" s="81"/>
      <c r="GV294" s="81"/>
      <c r="GW294" s="81"/>
      <c r="GX294" s="81"/>
      <c r="GY294" s="81"/>
    </row>
    <row r="295" spans="1:207" ht="14.5">
      <c r="A295" s="133" t="s">
        <v>308</v>
      </c>
      <c r="B295" s="133" t="s">
        <v>3631</v>
      </c>
      <c r="C295" s="134" t="s">
        <v>3619</v>
      </c>
      <c r="D295" s="134" t="s">
        <v>3620</v>
      </c>
      <c r="E295" s="134" t="s">
        <v>3633</v>
      </c>
      <c r="F295" s="135" t="s">
        <v>3621</v>
      </c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32">
        <v>987.11769531800007</v>
      </c>
      <c r="CA295" s="32">
        <v>1024.1054060619999</v>
      </c>
      <c r="CB295" s="32">
        <v>1039.9058729220001</v>
      </c>
      <c r="CC295" s="32">
        <v>1032.465819174</v>
      </c>
      <c r="CD295" s="32">
        <v>1111.911464536</v>
      </c>
      <c r="CE295" s="32">
        <v>1121.707847725</v>
      </c>
      <c r="CF295" s="32">
        <v>1138.2206359210002</v>
      </c>
      <c r="CG295" s="32">
        <v>1169.008549718</v>
      </c>
      <c r="CH295" s="32">
        <v>1182.6473607630001</v>
      </c>
      <c r="CI295" s="32">
        <v>1214.776999767</v>
      </c>
      <c r="CJ295" s="32">
        <v>1217.3633038510002</v>
      </c>
      <c r="CK295" s="32">
        <v>1236.6776184990001</v>
      </c>
      <c r="CL295" s="32">
        <v>1252.7983788190002</v>
      </c>
      <c r="CM295" s="32">
        <v>1309.67403313</v>
      </c>
      <c r="CN295" s="32">
        <v>1370.8022500520001</v>
      </c>
      <c r="CO295" s="32">
        <v>1388.3928529630002</v>
      </c>
      <c r="CP295" s="32">
        <v>1419.5160720490001</v>
      </c>
      <c r="CQ295" s="32">
        <v>1447.7612571980001</v>
      </c>
      <c r="CR295" s="32">
        <v>1464.4587448330001</v>
      </c>
      <c r="CS295" s="32">
        <v>1453.148040436</v>
      </c>
      <c r="CT295" s="32">
        <v>1480.4540595500002</v>
      </c>
      <c r="CU295" s="32">
        <v>1482.1975528390001</v>
      </c>
      <c r="CV295" s="32">
        <v>1626.340456376</v>
      </c>
      <c r="CW295" s="32">
        <v>1606.110841277</v>
      </c>
      <c r="CX295" s="32">
        <v>1639.3517117370002</v>
      </c>
      <c r="CY295" s="32">
        <v>1670.1089907530002</v>
      </c>
      <c r="CZ295" s="32">
        <v>1668.0611675310001</v>
      </c>
      <c r="DA295" s="32">
        <v>1651.368349478</v>
      </c>
      <c r="DB295" s="32">
        <v>1679.6448856910001</v>
      </c>
      <c r="DC295" s="32">
        <v>1692.6422702090001</v>
      </c>
      <c r="DD295" s="32">
        <v>1702.3251408260001</v>
      </c>
      <c r="DE295" s="32">
        <v>1710.6033458249999</v>
      </c>
      <c r="DF295" s="32">
        <v>1751.637299323</v>
      </c>
      <c r="DG295" s="32">
        <v>1765.986999855</v>
      </c>
      <c r="DH295" s="32">
        <v>1773.4271826630002</v>
      </c>
      <c r="DI295" s="32">
        <v>1777.8228240579999</v>
      </c>
      <c r="DJ295" s="32">
        <v>1782.0553539280002</v>
      </c>
      <c r="DK295" s="32">
        <v>1800.3453602250001</v>
      </c>
      <c r="DL295" s="32">
        <v>1796.0423879730001</v>
      </c>
      <c r="DM295" s="32">
        <v>1845.7882404109998</v>
      </c>
      <c r="DN295" s="32">
        <v>1828.9043939600001</v>
      </c>
      <c r="DO295" s="32">
        <v>1816.518856851</v>
      </c>
      <c r="DP295" s="32">
        <v>1865.8661435680001</v>
      </c>
      <c r="DQ295" s="32">
        <v>1857.2446286920001</v>
      </c>
      <c r="DR295" s="32">
        <v>1863.2415535959999</v>
      </c>
      <c r="DS295" s="32">
        <v>1884.7903377990001</v>
      </c>
      <c r="DT295" s="32">
        <v>1923.7788532949999</v>
      </c>
      <c r="DU295" s="32">
        <v>1981.7485085960002</v>
      </c>
      <c r="DV295" s="32">
        <v>1978.5062831130003</v>
      </c>
      <c r="DW295" s="32">
        <v>1997.964456402</v>
      </c>
      <c r="DX295" s="32">
        <v>2045.9618316839999</v>
      </c>
      <c r="DY295" s="32">
        <v>2046.5857239760001</v>
      </c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  <c r="EL295" s="81"/>
      <c r="EM295" s="81"/>
      <c r="EN295" s="81"/>
      <c r="EO295" s="81"/>
      <c r="EP295" s="81"/>
      <c r="EQ295" s="81"/>
      <c r="ER295" s="81"/>
      <c r="ES295" s="81"/>
      <c r="ET295" s="81"/>
      <c r="EU295" s="81"/>
      <c r="EV295" s="81"/>
      <c r="EW295" s="81"/>
      <c r="EX295" s="81"/>
      <c r="EY295" s="81"/>
      <c r="EZ295" s="81"/>
      <c r="FA295" s="81"/>
      <c r="FB295" s="81"/>
      <c r="FC295" s="81"/>
      <c r="FD295" s="81"/>
      <c r="FE295" s="81"/>
      <c r="FF295" s="81"/>
      <c r="FG295" s="81"/>
      <c r="FH295" s="81"/>
      <c r="FI295" s="81"/>
      <c r="FJ295" s="81"/>
      <c r="FK295" s="81"/>
      <c r="FL295" s="81"/>
      <c r="FM295" s="81"/>
      <c r="FN295" s="81"/>
      <c r="FO295" s="81"/>
      <c r="FP295" s="81"/>
      <c r="FQ295" s="81"/>
      <c r="FR295" s="81"/>
      <c r="FS295" s="81"/>
      <c r="FT295" s="81"/>
      <c r="FU295" s="81"/>
      <c r="FV295" s="81"/>
      <c r="FW295" s="81"/>
      <c r="FX295" s="81"/>
      <c r="FY295" s="81"/>
      <c r="FZ295" s="81"/>
      <c r="GA295" s="81"/>
      <c r="GB295" s="81"/>
      <c r="GC295" s="81"/>
      <c r="GD295" s="81"/>
      <c r="GE295" s="81"/>
      <c r="GF295" s="81"/>
      <c r="GG295" s="81"/>
      <c r="GH295" s="81"/>
      <c r="GI295" s="81"/>
      <c r="GJ295" s="81"/>
      <c r="GK295" s="81"/>
      <c r="GL295" s="81"/>
      <c r="GM295" s="81"/>
      <c r="GN295" s="81"/>
      <c r="GO295" s="81"/>
      <c r="GP295" s="81"/>
      <c r="GQ295" s="81"/>
      <c r="GR295" s="81"/>
      <c r="GS295" s="81"/>
      <c r="GT295" s="81"/>
      <c r="GU295" s="81"/>
      <c r="GV295" s="81"/>
      <c r="GW295" s="81"/>
      <c r="GX295" s="81"/>
      <c r="GY295" s="81"/>
    </row>
    <row r="296" spans="1:207" ht="14.5">
      <c r="A296" s="133" t="s">
        <v>308</v>
      </c>
      <c r="B296" s="133" t="s">
        <v>3631</v>
      </c>
      <c r="C296" s="134" t="s">
        <v>3619</v>
      </c>
      <c r="D296" s="134" t="s">
        <v>3620</v>
      </c>
      <c r="E296" s="134" t="s">
        <v>3633</v>
      </c>
      <c r="F296" s="135" t="s">
        <v>3622</v>
      </c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32">
        <v>331.59092260200003</v>
      </c>
      <c r="CA296" s="32">
        <v>353.13036549000003</v>
      </c>
      <c r="CB296" s="32">
        <v>366.14973514000002</v>
      </c>
      <c r="CC296" s="32">
        <v>360.22783305300004</v>
      </c>
      <c r="CD296" s="32">
        <v>376.75248019000003</v>
      </c>
      <c r="CE296" s="32">
        <v>398.16801615699995</v>
      </c>
      <c r="CF296" s="32">
        <v>401.52788795600003</v>
      </c>
      <c r="CG296" s="32">
        <v>419.21727124000006</v>
      </c>
      <c r="CH296" s="32">
        <v>423.19268945099998</v>
      </c>
      <c r="CI296" s="32">
        <v>417.408106487</v>
      </c>
      <c r="CJ296" s="32">
        <v>410.80347437099999</v>
      </c>
      <c r="CK296" s="32">
        <v>413.86035272500004</v>
      </c>
      <c r="CL296" s="32">
        <v>418.54690324699999</v>
      </c>
      <c r="CM296" s="32">
        <v>438.21042963800005</v>
      </c>
      <c r="CN296" s="32">
        <v>436.74642892399999</v>
      </c>
      <c r="CO296" s="32">
        <v>443.09058975800008</v>
      </c>
      <c r="CP296" s="32">
        <v>453.75356663200006</v>
      </c>
      <c r="CQ296" s="32">
        <v>474.89293116800002</v>
      </c>
      <c r="CR296" s="32">
        <v>479.215729904</v>
      </c>
      <c r="CS296" s="32">
        <v>447.002784582</v>
      </c>
      <c r="CT296" s="32">
        <v>459.79837518599999</v>
      </c>
      <c r="CU296" s="32">
        <v>446.69281018600003</v>
      </c>
      <c r="CV296" s="32">
        <v>472.57503316600003</v>
      </c>
      <c r="CW296" s="32">
        <v>485.12743314400001</v>
      </c>
      <c r="CX296" s="32">
        <v>498.42276151499999</v>
      </c>
      <c r="CY296" s="32">
        <v>527.36898552699995</v>
      </c>
      <c r="CZ296" s="32">
        <v>528.50870172000009</v>
      </c>
      <c r="DA296" s="32">
        <v>529.19901760900007</v>
      </c>
      <c r="DB296" s="32">
        <v>552.37788482099995</v>
      </c>
      <c r="DC296" s="32">
        <v>550.17664534799997</v>
      </c>
      <c r="DD296" s="32">
        <v>559.28199564800002</v>
      </c>
      <c r="DE296" s="32">
        <v>570.25693563700008</v>
      </c>
      <c r="DF296" s="32">
        <v>595.65141219700001</v>
      </c>
      <c r="DG296" s="32">
        <v>616.66898400600007</v>
      </c>
      <c r="DH296" s="32">
        <v>642.15833615700001</v>
      </c>
      <c r="DI296" s="32">
        <v>652.33780073499997</v>
      </c>
      <c r="DJ296" s="32">
        <v>676.96699212500005</v>
      </c>
      <c r="DK296" s="32">
        <v>700.27098707000005</v>
      </c>
      <c r="DL296" s="32">
        <v>694.88646190400004</v>
      </c>
      <c r="DM296" s="32">
        <v>717.56667162899998</v>
      </c>
      <c r="DN296" s="32">
        <v>713.97353200600003</v>
      </c>
      <c r="DO296" s="32">
        <v>721.22963629700007</v>
      </c>
      <c r="DP296" s="32">
        <v>747.59663683899998</v>
      </c>
      <c r="DQ296" s="32">
        <v>745.20121942599997</v>
      </c>
      <c r="DR296" s="32">
        <v>758.37972005600011</v>
      </c>
      <c r="DS296" s="32">
        <v>770.22623281699998</v>
      </c>
      <c r="DT296" s="32">
        <v>782.02708438900004</v>
      </c>
      <c r="DU296" s="32">
        <v>801.13882765599999</v>
      </c>
      <c r="DV296" s="32">
        <v>808.80451389500013</v>
      </c>
      <c r="DW296" s="32">
        <v>761.46920039999998</v>
      </c>
      <c r="DX296" s="32">
        <v>804.8625267650001</v>
      </c>
      <c r="DY296" s="32">
        <v>805.95217150200006</v>
      </c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  <c r="EL296" s="81"/>
      <c r="EM296" s="81"/>
      <c r="EN296" s="81"/>
      <c r="EO296" s="81"/>
      <c r="EP296" s="81"/>
      <c r="EQ296" s="81"/>
      <c r="ER296" s="81"/>
      <c r="ES296" s="81"/>
      <c r="ET296" s="81"/>
      <c r="EU296" s="81"/>
      <c r="EV296" s="81"/>
      <c r="EW296" s="81"/>
      <c r="EX296" s="81"/>
      <c r="EY296" s="81"/>
      <c r="EZ296" s="81"/>
      <c r="FA296" s="81"/>
      <c r="FB296" s="81"/>
      <c r="FC296" s="81"/>
      <c r="FD296" s="81"/>
      <c r="FE296" s="81"/>
      <c r="FF296" s="81"/>
      <c r="FG296" s="81"/>
      <c r="FH296" s="81"/>
      <c r="FI296" s="81"/>
      <c r="FJ296" s="81"/>
      <c r="FK296" s="81"/>
      <c r="FL296" s="81"/>
      <c r="FM296" s="81"/>
      <c r="FN296" s="81"/>
      <c r="FO296" s="81"/>
      <c r="FP296" s="81"/>
      <c r="FQ296" s="81"/>
      <c r="FR296" s="81"/>
      <c r="FS296" s="81"/>
      <c r="FT296" s="81"/>
      <c r="FU296" s="81"/>
      <c r="FV296" s="81"/>
      <c r="FW296" s="81"/>
      <c r="FX296" s="81"/>
      <c r="FY296" s="81"/>
      <c r="FZ296" s="81"/>
      <c r="GA296" s="81"/>
      <c r="GB296" s="81"/>
      <c r="GC296" s="81"/>
      <c r="GD296" s="81"/>
      <c r="GE296" s="81"/>
      <c r="GF296" s="81"/>
      <c r="GG296" s="81"/>
      <c r="GH296" s="81"/>
      <c r="GI296" s="81"/>
      <c r="GJ296" s="81"/>
      <c r="GK296" s="81"/>
      <c r="GL296" s="81"/>
      <c r="GM296" s="81"/>
      <c r="GN296" s="81"/>
      <c r="GO296" s="81"/>
      <c r="GP296" s="81"/>
      <c r="GQ296" s="81"/>
      <c r="GR296" s="81"/>
      <c r="GS296" s="81"/>
      <c r="GT296" s="81"/>
      <c r="GU296" s="81"/>
      <c r="GV296" s="81"/>
      <c r="GW296" s="81"/>
      <c r="GX296" s="81"/>
      <c r="GY296" s="81"/>
    </row>
    <row r="297" spans="1:207" ht="14.5">
      <c r="A297" s="133" t="s">
        <v>308</v>
      </c>
      <c r="B297" s="133" t="s">
        <v>3631</v>
      </c>
      <c r="C297" s="134" t="s">
        <v>3619</v>
      </c>
      <c r="D297" s="134" t="s">
        <v>3620</v>
      </c>
      <c r="E297" s="134" t="s">
        <v>3633</v>
      </c>
      <c r="F297" s="135" t="s">
        <v>3623</v>
      </c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32">
        <v>1401.1052751520001</v>
      </c>
      <c r="CA297" s="32">
        <v>1450.1023362880001</v>
      </c>
      <c r="CB297" s="32">
        <v>1534.867707702</v>
      </c>
      <c r="CC297" s="32">
        <v>1547.996275496</v>
      </c>
      <c r="CD297" s="32">
        <v>1506.1098625340001</v>
      </c>
      <c r="CE297" s="32">
        <v>1590.6432251760002</v>
      </c>
      <c r="CF297" s="32">
        <v>1670.3266456630001</v>
      </c>
      <c r="CG297" s="32">
        <v>1710.240206596</v>
      </c>
      <c r="CH297" s="32">
        <v>1789.3395325930003</v>
      </c>
      <c r="CI297" s="32">
        <v>1762.760096662</v>
      </c>
      <c r="CJ297" s="32">
        <v>1730.0503924690001</v>
      </c>
      <c r="CK297" s="32">
        <v>1674.2794824370001</v>
      </c>
      <c r="CL297" s="32">
        <v>1666.6321686060001</v>
      </c>
      <c r="CM297" s="32">
        <v>1742.489722264</v>
      </c>
      <c r="CN297" s="32">
        <v>1724.1641730820002</v>
      </c>
      <c r="CO297" s="32">
        <v>1745.930655932</v>
      </c>
      <c r="CP297" s="32">
        <v>1798.4299618840002</v>
      </c>
      <c r="CQ297" s="32">
        <v>1853.0493089710001</v>
      </c>
      <c r="CR297" s="32">
        <v>1824.4973623030003</v>
      </c>
      <c r="CS297" s="32">
        <v>1797.5410580270002</v>
      </c>
      <c r="CT297" s="32">
        <v>1789.8464981980001</v>
      </c>
      <c r="CU297" s="32">
        <v>1755.8852000000002</v>
      </c>
      <c r="CV297" s="32">
        <v>1736.4543852800002</v>
      </c>
      <c r="CW297" s="32">
        <v>1732.7472601040001</v>
      </c>
      <c r="CX297" s="32">
        <v>1788.5476421820001</v>
      </c>
      <c r="CY297" s="32">
        <v>1769.1485274659999</v>
      </c>
      <c r="CZ297" s="32">
        <v>1786.6716652180003</v>
      </c>
      <c r="DA297" s="32">
        <v>1786.403362862</v>
      </c>
      <c r="DB297" s="32">
        <v>1786.5935148470001</v>
      </c>
      <c r="DC297" s="32">
        <v>1863.9648663030002</v>
      </c>
      <c r="DD297" s="32">
        <v>1862.5472621810002</v>
      </c>
      <c r="DE297" s="32">
        <v>1868.4055534620002</v>
      </c>
      <c r="DF297" s="32">
        <v>1948.1752290490003</v>
      </c>
      <c r="DG297" s="32">
        <v>2094.9118710040002</v>
      </c>
      <c r="DH297" s="32">
        <v>2233.5054438180005</v>
      </c>
      <c r="DI297" s="32">
        <v>2340.3629040340002</v>
      </c>
      <c r="DJ297" s="32">
        <v>2433.1191587100002</v>
      </c>
      <c r="DK297" s="32">
        <v>2459.5645923600005</v>
      </c>
      <c r="DL297" s="32">
        <v>2399.1730613900004</v>
      </c>
      <c r="DM297" s="32">
        <v>2638.50927942</v>
      </c>
      <c r="DN297" s="32">
        <v>2723.9316460599998</v>
      </c>
      <c r="DO297" s="32">
        <v>2764.1256216300003</v>
      </c>
      <c r="DP297" s="32">
        <v>2777.50184218</v>
      </c>
      <c r="DQ297" s="32">
        <v>2817.8776680700003</v>
      </c>
      <c r="DR297" s="32">
        <v>2788.2391753000002</v>
      </c>
      <c r="DS297" s="32">
        <v>2781.1651099000001</v>
      </c>
      <c r="DT297" s="32">
        <v>2802.2948632900002</v>
      </c>
      <c r="DU297" s="32">
        <v>2859.8346677700001</v>
      </c>
      <c r="DV297" s="32">
        <v>2881.9211931300001</v>
      </c>
      <c r="DW297" s="32">
        <v>2885.7154304600003</v>
      </c>
      <c r="DX297" s="32">
        <v>3034.4744342500003</v>
      </c>
      <c r="DY297" s="32">
        <v>3066.1421182800004</v>
      </c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  <c r="EL297" s="81"/>
      <c r="EM297" s="81"/>
      <c r="EN297" s="81"/>
      <c r="EO297" s="81"/>
      <c r="EP297" s="81"/>
      <c r="EQ297" s="81"/>
      <c r="ER297" s="81"/>
      <c r="ES297" s="81"/>
      <c r="ET297" s="81"/>
      <c r="EU297" s="81"/>
      <c r="EV297" s="81"/>
      <c r="EW297" s="81"/>
      <c r="EX297" s="81"/>
      <c r="EY297" s="81"/>
      <c r="EZ297" s="81"/>
      <c r="FA297" s="81"/>
      <c r="FB297" s="81"/>
      <c r="FC297" s="81"/>
      <c r="FD297" s="81"/>
      <c r="FE297" s="81"/>
      <c r="FF297" s="81"/>
      <c r="FG297" s="81"/>
      <c r="FH297" s="81"/>
      <c r="FI297" s="81"/>
      <c r="FJ297" s="81"/>
      <c r="FK297" s="81"/>
      <c r="FL297" s="81"/>
      <c r="FM297" s="81"/>
      <c r="FN297" s="81"/>
      <c r="FO297" s="81"/>
      <c r="FP297" s="81"/>
      <c r="FQ297" s="81"/>
      <c r="FR297" s="81"/>
      <c r="FS297" s="81"/>
      <c r="FT297" s="81"/>
      <c r="FU297" s="81"/>
      <c r="FV297" s="81"/>
      <c r="FW297" s="81"/>
      <c r="FX297" s="81"/>
      <c r="FY297" s="81"/>
      <c r="FZ297" s="81"/>
      <c r="GA297" s="81"/>
      <c r="GB297" s="81"/>
      <c r="GC297" s="81"/>
      <c r="GD297" s="81"/>
      <c r="GE297" s="81"/>
      <c r="GF297" s="81"/>
      <c r="GG297" s="81"/>
      <c r="GH297" s="81"/>
      <c r="GI297" s="81"/>
      <c r="GJ297" s="81"/>
      <c r="GK297" s="81"/>
      <c r="GL297" s="81"/>
      <c r="GM297" s="81"/>
      <c r="GN297" s="81"/>
      <c r="GO297" s="81"/>
      <c r="GP297" s="81"/>
      <c r="GQ297" s="81"/>
      <c r="GR297" s="81"/>
      <c r="GS297" s="81"/>
      <c r="GT297" s="81"/>
      <c r="GU297" s="81"/>
      <c r="GV297" s="81"/>
      <c r="GW297" s="81"/>
      <c r="GX297" s="81"/>
      <c r="GY297" s="81"/>
    </row>
    <row r="298" spans="1:207" ht="14.5">
      <c r="A298" s="133" t="s">
        <v>308</v>
      </c>
      <c r="B298" s="133" t="s">
        <v>3631</v>
      </c>
      <c r="C298" s="134" t="s">
        <v>3619</v>
      </c>
      <c r="D298" s="134" t="s">
        <v>3620</v>
      </c>
      <c r="E298" s="134" t="s">
        <v>3633</v>
      </c>
      <c r="F298" s="135" t="s">
        <v>3624</v>
      </c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32">
        <v>965.26925721700013</v>
      </c>
      <c r="CA298" s="32">
        <v>1022.801770763</v>
      </c>
      <c r="CB298" s="32">
        <v>1082.1211503620002</v>
      </c>
      <c r="CC298" s="32">
        <v>1072.4885467030001</v>
      </c>
      <c r="CD298" s="32">
        <v>1102.096273481</v>
      </c>
      <c r="CE298" s="32">
        <v>1146.870927592</v>
      </c>
      <c r="CF298" s="32">
        <v>1188.1690834010001</v>
      </c>
      <c r="CG298" s="32">
        <v>1238.3544561220001</v>
      </c>
      <c r="CH298" s="32">
        <v>1261.0865618289999</v>
      </c>
      <c r="CI298" s="32">
        <v>1246.9483987630001</v>
      </c>
      <c r="CJ298" s="32">
        <v>1242.3822903790001</v>
      </c>
      <c r="CK298" s="32">
        <v>1233.8059290560002</v>
      </c>
      <c r="CL298" s="32">
        <v>1246.3821716740001</v>
      </c>
      <c r="CM298" s="32">
        <v>1283.3948693900002</v>
      </c>
      <c r="CN298" s="32">
        <v>1310.3336934450001</v>
      </c>
      <c r="CO298" s="32">
        <v>1359.4643058690001</v>
      </c>
      <c r="CP298" s="32">
        <v>1407.3393800710001</v>
      </c>
      <c r="CQ298" s="32">
        <v>1474.4162651680001</v>
      </c>
      <c r="CR298" s="32">
        <v>1517.021658723</v>
      </c>
      <c r="CS298" s="32">
        <v>1579.140299054</v>
      </c>
      <c r="CT298" s="32">
        <v>1591.8058547770001</v>
      </c>
      <c r="CU298" s="32">
        <v>1626.068301818</v>
      </c>
      <c r="CV298" s="32">
        <v>1642.3914676529998</v>
      </c>
      <c r="CW298" s="32">
        <v>1674.9816056430002</v>
      </c>
      <c r="CX298" s="32">
        <v>1720.251416608</v>
      </c>
      <c r="CY298" s="32">
        <v>1788.4969096520001</v>
      </c>
      <c r="CZ298" s="32">
        <v>1813.9206266670001</v>
      </c>
      <c r="DA298" s="32">
        <v>1856.3564709930001</v>
      </c>
      <c r="DB298" s="32">
        <v>1909.59035898</v>
      </c>
      <c r="DC298" s="32">
        <v>1967.1283439530002</v>
      </c>
      <c r="DD298" s="32">
        <v>1977.980487415</v>
      </c>
      <c r="DE298" s="32">
        <v>2031.510915369</v>
      </c>
      <c r="DF298" s="32">
        <v>2075.62332199</v>
      </c>
      <c r="DG298" s="32">
        <v>2171.6549124920002</v>
      </c>
      <c r="DH298" s="32">
        <v>2222.3308817080001</v>
      </c>
      <c r="DI298" s="32">
        <v>2277.3634958840003</v>
      </c>
      <c r="DJ298" s="32">
        <v>2355.8035121789999</v>
      </c>
      <c r="DK298" s="32">
        <v>2369.3826829250002</v>
      </c>
      <c r="DL298" s="32">
        <v>2327.9890468550002</v>
      </c>
      <c r="DM298" s="32">
        <v>2432.0703741299999</v>
      </c>
      <c r="DN298" s="32">
        <v>2473.1404711200003</v>
      </c>
      <c r="DO298" s="32">
        <v>2496.7925779299999</v>
      </c>
      <c r="DP298" s="32">
        <v>2566.3607552899998</v>
      </c>
      <c r="DQ298" s="32">
        <v>2611.6062492000001</v>
      </c>
      <c r="DR298" s="32">
        <v>2693.7700659399998</v>
      </c>
      <c r="DS298" s="32">
        <v>2750.1130994300001</v>
      </c>
      <c r="DT298" s="32">
        <v>2817.0617866000002</v>
      </c>
      <c r="DU298" s="32">
        <v>2890.3560361000004</v>
      </c>
      <c r="DV298" s="32">
        <v>2905.8702502699998</v>
      </c>
      <c r="DW298" s="32">
        <v>2500.6921186600002</v>
      </c>
      <c r="DX298" s="32">
        <v>2698.6261348600001</v>
      </c>
      <c r="DY298" s="32">
        <v>2804.2641707100001</v>
      </c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  <c r="EL298" s="81"/>
      <c r="EM298" s="81"/>
      <c r="EN298" s="81"/>
      <c r="EO298" s="81"/>
      <c r="EP298" s="81"/>
      <c r="EQ298" s="81"/>
      <c r="ER298" s="81"/>
      <c r="ES298" s="81"/>
      <c r="ET298" s="81"/>
      <c r="EU298" s="81"/>
      <c r="EV298" s="81"/>
      <c r="EW298" s="81"/>
      <c r="EX298" s="81"/>
      <c r="EY298" s="81"/>
      <c r="EZ298" s="81"/>
      <c r="FA298" s="81"/>
      <c r="FB298" s="81"/>
      <c r="FC298" s="81"/>
      <c r="FD298" s="81"/>
      <c r="FE298" s="81"/>
      <c r="FF298" s="81"/>
      <c r="FG298" s="81"/>
      <c r="FH298" s="81"/>
      <c r="FI298" s="81"/>
      <c r="FJ298" s="81"/>
      <c r="FK298" s="81"/>
      <c r="FL298" s="81"/>
      <c r="FM298" s="81"/>
      <c r="FN298" s="81"/>
      <c r="FO298" s="81"/>
      <c r="FP298" s="81"/>
      <c r="FQ298" s="81"/>
      <c r="FR298" s="81"/>
      <c r="FS298" s="81"/>
      <c r="FT298" s="81"/>
      <c r="FU298" s="81"/>
      <c r="FV298" s="81"/>
      <c r="FW298" s="81"/>
      <c r="FX298" s="81"/>
      <c r="FY298" s="81"/>
      <c r="FZ298" s="81"/>
      <c r="GA298" s="81"/>
      <c r="GB298" s="81"/>
      <c r="GC298" s="81"/>
      <c r="GD298" s="81"/>
      <c r="GE298" s="81"/>
      <c r="GF298" s="81"/>
      <c r="GG298" s="81"/>
      <c r="GH298" s="81"/>
      <c r="GI298" s="81"/>
      <c r="GJ298" s="81"/>
      <c r="GK298" s="81"/>
      <c r="GL298" s="81"/>
      <c r="GM298" s="81"/>
      <c r="GN298" s="81"/>
      <c r="GO298" s="81"/>
      <c r="GP298" s="81"/>
      <c r="GQ298" s="81"/>
      <c r="GR298" s="81"/>
      <c r="GS298" s="81"/>
      <c r="GT298" s="81"/>
      <c r="GU298" s="81"/>
      <c r="GV298" s="81"/>
      <c r="GW298" s="81"/>
      <c r="GX298" s="81"/>
      <c r="GY298" s="81"/>
    </row>
    <row r="299" spans="1:207" ht="14.5">
      <c r="A299" s="133" t="s">
        <v>308</v>
      </c>
      <c r="B299" s="133" t="s">
        <v>3631</v>
      </c>
      <c r="C299" s="134" t="s">
        <v>3619</v>
      </c>
      <c r="D299" s="134" t="s">
        <v>3620</v>
      </c>
      <c r="E299" s="134" t="s">
        <v>3633</v>
      </c>
      <c r="F299" s="135" t="s">
        <v>3625</v>
      </c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32">
        <v>510.10850064900001</v>
      </c>
      <c r="CA299" s="32">
        <v>542.54593413000009</v>
      </c>
      <c r="CB299" s="32">
        <v>583.73537744299995</v>
      </c>
      <c r="CC299" s="32">
        <v>587.43245266899999</v>
      </c>
      <c r="CD299" s="32">
        <v>545.45153910700003</v>
      </c>
      <c r="CE299" s="32">
        <v>591.352867898</v>
      </c>
      <c r="CF299" s="32">
        <v>621.66470206000008</v>
      </c>
      <c r="CG299" s="32">
        <v>664.26586435900003</v>
      </c>
      <c r="CH299" s="32">
        <v>699.65875845599999</v>
      </c>
      <c r="CI299" s="32">
        <v>665.02556887900005</v>
      </c>
      <c r="CJ299" s="32">
        <v>671.35188095400008</v>
      </c>
      <c r="CK299" s="32">
        <v>657.645872908</v>
      </c>
      <c r="CL299" s="32">
        <v>678.58727589500006</v>
      </c>
      <c r="CM299" s="32">
        <v>687.81166468599997</v>
      </c>
      <c r="CN299" s="32">
        <v>703.43328880199999</v>
      </c>
      <c r="CO299" s="32">
        <v>736.82604447900007</v>
      </c>
      <c r="CP299" s="32">
        <v>771.78599174900012</v>
      </c>
      <c r="CQ299" s="32">
        <v>797.83251982000002</v>
      </c>
      <c r="CR299" s="32">
        <v>802.77236541000002</v>
      </c>
      <c r="CS299" s="32">
        <v>904.90700231300002</v>
      </c>
      <c r="CT299" s="32">
        <v>925.58393196299994</v>
      </c>
      <c r="CU299" s="32">
        <v>914.6502945200001</v>
      </c>
      <c r="CV299" s="32">
        <v>786.49561361399992</v>
      </c>
      <c r="CW299" s="32">
        <v>794.73985456200012</v>
      </c>
      <c r="CX299" s="32">
        <v>794.35171545499998</v>
      </c>
      <c r="CY299" s="32">
        <v>792.90298373400003</v>
      </c>
      <c r="CZ299" s="32">
        <v>833.09074912799997</v>
      </c>
      <c r="DA299" s="32">
        <v>819.94156973500003</v>
      </c>
      <c r="DB299" s="32">
        <v>841.50670894699999</v>
      </c>
      <c r="DC299" s="32">
        <v>848.83632246800005</v>
      </c>
      <c r="DD299" s="32">
        <v>855.75819290700008</v>
      </c>
      <c r="DE299" s="32">
        <v>896.16578739399995</v>
      </c>
      <c r="DF299" s="32">
        <v>929.05811770100001</v>
      </c>
      <c r="DG299" s="32">
        <v>984.00458289300002</v>
      </c>
      <c r="DH299" s="32">
        <v>1004.1328027200001</v>
      </c>
      <c r="DI299" s="32">
        <v>1033.1421958660001</v>
      </c>
      <c r="DJ299" s="32">
        <v>1057.3348408500001</v>
      </c>
      <c r="DK299" s="32">
        <v>1037.8726069510001</v>
      </c>
      <c r="DL299" s="32">
        <v>1038.543266524</v>
      </c>
      <c r="DM299" s="32">
        <v>1090.598995885</v>
      </c>
      <c r="DN299" s="32">
        <v>1101.551501183</v>
      </c>
      <c r="DO299" s="32">
        <v>1137.6649688079999</v>
      </c>
      <c r="DP299" s="32">
        <v>1148.462355936</v>
      </c>
      <c r="DQ299" s="32">
        <v>1191.7358637140001</v>
      </c>
      <c r="DR299" s="32">
        <v>1202.0723799720001</v>
      </c>
      <c r="DS299" s="32">
        <v>1231.2188898080001</v>
      </c>
      <c r="DT299" s="32">
        <v>1281.9195450950001</v>
      </c>
      <c r="DU299" s="32">
        <v>1298.3605302819999</v>
      </c>
      <c r="DV299" s="32">
        <v>1311.314905077</v>
      </c>
      <c r="DW299" s="32">
        <v>1311.0040750610001</v>
      </c>
      <c r="DX299" s="32">
        <v>1356.7953266659999</v>
      </c>
      <c r="DY299" s="32">
        <v>1359.4479456019999</v>
      </c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  <c r="EL299" s="81"/>
      <c r="EM299" s="81"/>
      <c r="EN299" s="81"/>
      <c r="EO299" s="81"/>
      <c r="EP299" s="81"/>
      <c r="EQ299" s="81"/>
      <c r="ER299" s="81"/>
      <c r="ES299" s="81"/>
      <c r="ET299" s="81"/>
      <c r="EU299" s="81"/>
      <c r="EV299" s="81"/>
      <c r="EW299" s="81"/>
      <c r="EX299" s="81"/>
      <c r="EY299" s="81"/>
      <c r="EZ299" s="81"/>
      <c r="FA299" s="81"/>
      <c r="FB299" s="81"/>
      <c r="FC299" s="81"/>
      <c r="FD299" s="81"/>
      <c r="FE299" s="81"/>
      <c r="FF299" s="81"/>
      <c r="FG299" s="81"/>
      <c r="FH299" s="81"/>
      <c r="FI299" s="81"/>
      <c r="FJ299" s="81"/>
      <c r="FK299" s="81"/>
      <c r="FL299" s="81"/>
      <c r="FM299" s="81"/>
      <c r="FN299" s="81"/>
      <c r="FO299" s="81"/>
      <c r="FP299" s="81"/>
      <c r="FQ299" s="81"/>
      <c r="FR299" s="81"/>
      <c r="FS299" s="81"/>
      <c r="FT299" s="81"/>
      <c r="FU299" s="81"/>
      <c r="FV299" s="81"/>
      <c r="FW299" s="81"/>
      <c r="FX299" s="81"/>
      <c r="FY299" s="81"/>
      <c r="FZ299" s="81"/>
      <c r="GA299" s="81"/>
      <c r="GB299" s="81"/>
      <c r="GC299" s="81"/>
      <c r="GD299" s="81"/>
      <c r="GE299" s="81"/>
      <c r="GF299" s="81"/>
      <c r="GG299" s="81"/>
      <c r="GH299" s="81"/>
      <c r="GI299" s="81"/>
      <c r="GJ299" s="81"/>
      <c r="GK299" s="81"/>
      <c r="GL299" s="81"/>
      <c r="GM299" s="81"/>
      <c r="GN299" s="81"/>
      <c r="GO299" s="81"/>
      <c r="GP299" s="81"/>
      <c r="GQ299" s="81"/>
      <c r="GR299" s="81"/>
      <c r="GS299" s="81"/>
      <c r="GT299" s="81"/>
      <c r="GU299" s="81"/>
      <c r="GV299" s="81"/>
      <c r="GW299" s="81"/>
      <c r="GX299" s="81"/>
      <c r="GY299" s="81"/>
    </row>
    <row r="300" spans="1:207" ht="14.5">
      <c r="A300" s="133" t="s">
        <v>308</v>
      </c>
      <c r="B300" s="133" t="s">
        <v>3631</v>
      </c>
      <c r="C300" s="134" t="s">
        <v>3619</v>
      </c>
      <c r="D300" s="134" t="s">
        <v>3620</v>
      </c>
      <c r="E300" s="134" t="s">
        <v>3633</v>
      </c>
      <c r="F300" s="135" t="s">
        <v>3626</v>
      </c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32">
        <v>5476.3876959500003</v>
      </c>
      <c r="CA300" s="32">
        <v>5744.6119682600001</v>
      </c>
      <c r="CB300" s="32">
        <v>6055.0980011200008</v>
      </c>
      <c r="CC300" s="32">
        <v>6091.4392465000001</v>
      </c>
      <c r="CD300" s="32">
        <v>6134.7224715400007</v>
      </c>
      <c r="CE300" s="32">
        <v>6472.5575253500001</v>
      </c>
      <c r="CF300" s="32">
        <v>6704.5465463900009</v>
      </c>
      <c r="CG300" s="32">
        <v>6963.8731689600008</v>
      </c>
      <c r="CH300" s="32">
        <v>7175.4189927899997</v>
      </c>
      <c r="CI300" s="32">
        <v>7150.6782027400004</v>
      </c>
      <c r="CJ300" s="32">
        <v>7090.0234132699998</v>
      </c>
      <c r="CK300" s="32">
        <v>7095.37508454</v>
      </c>
      <c r="CL300" s="32">
        <v>7173.0167631600007</v>
      </c>
      <c r="CM300" s="32">
        <v>7456.5471881900012</v>
      </c>
      <c r="CN300" s="32">
        <v>7661.4440391899998</v>
      </c>
      <c r="CO300" s="32">
        <v>7821.5886038500003</v>
      </c>
      <c r="CP300" s="32">
        <v>8114.9742847000007</v>
      </c>
      <c r="CQ300" s="32">
        <v>8398.9549068600008</v>
      </c>
      <c r="CR300" s="32">
        <v>8541.5839334900011</v>
      </c>
      <c r="CS300" s="32">
        <v>8704.4966176599992</v>
      </c>
      <c r="CT300" s="32">
        <v>8759.8797267700011</v>
      </c>
      <c r="CU300" s="32">
        <v>8767.5057650600011</v>
      </c>
      <c r="CV300" s="32">
        <v>8855.5152684599998</v>
      </c>
      <c r="CW300" s="32">
        <v>8924.6599497700008</v>
      </c>
      <c r="CX300" s="32">
        <v>9149.47358136</v>
      </c>
      <c r="CY300" s="32">
        <v>9379.3054840000004</v>
      </c>
      <c r="CZ300" s="32">
        <v>9474.4273525500012</v>
      </c>
      <c r="DA300" s="32">
        <v>9520.0563793199999</v>
      </c>
      <c r="DB300" s="32">
        <v>9729.7501873700003</v>
      </c>
      <c r="DC300" s="32">
        <v>9941.976621060001</v>
      </c>
      <c r="DD300" s="32">
        <v>10024.400433950001</v>
      </c>
      <c r="DE300" s="32">
        <v>10234.84709917</v>
      </c>
      <c r="DF300" s="32">
        <v>10603.902749270001</v>
      </c>
      <c r="DG300" s="32">
        <v>11084.40910164</v>
      </c>
      <c r="DH300" s="32">
        <v>11401.056645320001</v>
      </c>
      <c r="DI300" s="32">
        <v>11731.017100840001</v>
      </c>
      <c r="DJ300" s="32">
        <v>12049.784890000001</v>
      </c>
      <c r="DK300" s="32">
        <v>12185.436227980001</v>
      </c>
      <c r="DL300" s="32">
        <v>12058.79056057</v>
      </c>
      <c r="DM300" s="32">
        <v>12740.60709333</v>
      </c>
      <c r="DN300" s="32">
        <v>12946.419880760001</v>
      </c>
      <c r="DO300" s="32">
        <v>13094.590096100001</v>
      </c>
      <c r="DP300" s="32">
        <v>13289.064625540001</v>
      </c>
      <c r="DQ300" s="32">
        <v>13454.155997860002</v>
      </c>
      <c r="DR300" s="32">
        <v>13472.88370326</v>
      </c>
      <c r="DS300" s="32">
        <v>13596.975849260001</v>
      </c>
      <c r="DT300" s="32">
        <v>13897.939491159999</v>
      </c>
      <c r="DU300" s="32">
        <v>14225.560031520003</v>
      </c>
      <c r="DV300" s="32">
        <v>14397.187317720001</v>
      </c>
      <c r="DW300" s="32">
        <v>13865.712637950002</v>
      </c>
      <c r="DX300" s="32">
        <v>14683.846123690002</v>
      </c>
      <c r="DY300" s="32">
        <v>14869.547668180001</v>
      </c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  <c r="EL300" s="81"/>
      <c r="EM300" s="81"/>
      <c r="EN300" s="81"/>
      <c r="EO300" s="81"/>
      <c r="EP300" s="81"/>
      <c r="EQ300" s="81"/>
      <c r="ER300" s="81"/>
      <c r="ES300" s="81"/>
      <c r="ET300" s="81"/>
      <c r="EU300" s="81"/>
      <c r="EV300" s="81"/>
      <c r="EW300" s="81"/>
      <c r="EX300" s="81"/>
      <c r="EY300" s="81"/>
      <c r="EZ300" s="81"/>
      <c r="FA300" s="81"/>
      <c r="FB300" s="81"/>
      <c r="FC300" s="81"/>
      <c r="FD300" s="81"/>
      <c r="FE300" s="81"/>
      <c r="FF300" s="81"/>
      <c r="FG300" s="81"/>
      <c r="FH300" s="81"/>
      <c r="FI300" s="81"/>
      <c r="FJ300" s="81"/>
      <c r="FK300" s="81"/>
      <c r="FL300" s="81"/>
      <c r="FM300" s="81"/>
      <c r="FN300" s="81"/>
      <c r="FO300" s="81"/>
      <c r="FP300" s="81"/>
      <c r="FQ300" s="81"/>
      <c r="FR300" s="81"/>
      <c r="FS300" s="81"/>
      <c r="FT300" s="81"/>
      <c r="FU300" s="81"/>
      <c r="FV300" s="81"/>
      <c r="FW300" s="81"/>
      <c r="FX300" s="81"/>
      <c r="FY300" s="81"/>
      <c r="FZ300" s="81"/>
      <c r="GA300" s="81"/>
      <c r="GB300" s="81"/>
      <c r="GC300" s="81"/>
      <c r="GD300" s="81"/>
      <c r="GE300" s="81"/>
      <c r="GF300" s="81"/>
      <c r="GG300" s="81"/>
      <c r="GH300" s="81"/>
      <c r="GI300" s="81"/>
      <c r="GJ300" s="81"/>
      <c r="GK300" s="81"/>
      <c r="GL300" s="81"/>
      <c r="GM300" s="81"/>
      <c r="GN300" s="81"/>
      <c r="GO300" s="81"/>
      <c r="GP300" s="81"/>
      <c r="GQ300" s="81"/>
      <c r="GR300" s="81"/>
      <c r="GS300" s="81"/>
      <c r="GT300" s="81"/>
      <c r="GU300" s="81"/>
      <c r="GV300" s="81"/>
      <c r="GW300" s="81"/>
      <c r="GX300" s="81"/>
      <c r="GY300" s="81"/>
    </row>
    <row r="301" spans="1:207" ht="14.5">
      <c r="A301" s="133" t="s">
        <v>308</v>
      </c>
      <c r="B301" s="133" t="s">
        <v>3628</v>
      </c>
      <c r="C301" s="134" t="s">
        <v>3619</v>
      </c>
      <c r="D301" s="134" t="s">
        <v>3620</v>
      </c>
      <c r="E301" s="134" t="s">
        <v>3633</v>
      </c>
      <c r="F301" s="135" t="s">
        <v>3627</v>
      </c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32">
        <v>797.66339100000005</v>
      </c>
      <c r="CA301" s="32">
        <v>846.72447299999999</v>
      </c>
      <c r="CB301" s="32">
        <v>896.97547600000007</v>
      </c>
      <c r="CC301" s="32">
        <v>897.74647899999991</v>
      </c>
      <c r="CD301" s="32">
        <v>936.97079900000006</v>
      </c>
      <c r="CE301" s="32">
        <v>978.21375699999999</v>
      </c>
      <c r="CF301" s="32">
        <v>1014.1823130000001</v>
      </c>
      <c r="CG301" s="32">
        <v>1061.228077</v>
      </c>
      <c r="CH301" s="32">
        <v>1078.4562089999999</v>
      </c>
      <c r="CI301" s="32">
        <v>1067.0830490000001</v>
      </c>
      <c r="CJ301" s="32">
        <v>1070.5487069999999</v>
      </c>
      <c r="CK301" s="32">
        <v>1069.6006220000002</v>
      </c>
      <c r="CL301" s="32">
        <v>1087.4197710000001</v>
      </c>
      <c r="CM301" s="32">
        <v>1120.6215080000002</v>
      </c>
      <c r="CN301" s="32">
        <v>1138.6117210000002</v>
      </c>
      <c r="CO301" s="32">
        <v>1174.2957670000001</v>
      </c>
      <c r="CP301" s="32">
        <v>1218.4353369999999</v>
      </c>
      <c r="CQ301" s="32">
        <v>1275.6818450000001</v>
      </c>
      <c r="CR301" s="32">
        <v>1313.6409290000001</v>
      </c>
      <c r="CS301" s="32">
        <v>1376.0845879999999</v>
      </c>
      <c r="CT301" s="32">
        <v>1386.5892990000002</v>
      </c>
      <c r="CU301" s="32">
        <v>1409.153973</v>
      </c>
      <c r="CV301" s="32">
        <v>1427.8351070000001</v>
      </c>
      <c r="CW301" s="32">
        <v>1451.9878259999998</v>
      </c>
      <c r="CX301" s="32">
        <v>1488.8120859999999</v>
      </c>
      <c r="CY301" s="32">
        <v>1550.296503</v>
      </c>
      <c r="CZ301" s="32">
        <v>1567.428735</v>
      </c>
      <c r="DA301" s="32">
        <v>1602.1018590000001</v>
      </c>
      <c r="DB301" s="32">
        <v>1642.1481110000002</v>
      </c>
      <c r="DC301" s="32">
        <v>1691.556364</v>
      </c>
      <c r="DD301" s="32">
        <v>1712.5442680000001</v>
      </c>
      <c r="DE301" s="32">
        <v>1753.576403</v>
      </c>
      <c r="DF301" s="32">
        <v>1795.9853600000001</v>
      </c>
      <c r="DG301" s="32">
        <v>1864.6175619999999</v>
      </c>
      <c r="DH301" s="32">
        <v>1900.7297059999999</v>
      </c>
      <c r="DI301" s="32">
        <v>1939.1619150000001</v>
      </c>
      <c r="DJ301" s="32">
        <v>2001.7480990000001</v>
      </c>
      <c r="DK301" s="32">
        <v>2012.7188789999998</v>
      </c>
      <c r="DL301" s="32">
        <v>1988.3039430000001</v>
      </c>
      <c r="DM301" s="32">
        <v>2069.8726109999998</v>
      </c>
      <c r="DN301" s="32">
        <v>2107.3630210000001</v>
      </c>
      <c r="DO301" s="32">
        <v>2144.2628810000001</v>
      </c>
      <c r="DP301" s="32">
        <v>2211.7344670000002</v>
      </c>
      <c r="DQ301" s="32">
        <v>2245.02448</v>
      </c>
      <c r="DR301" s="32">
        <v>2310.6830220000002</v>
      </c>
      <c r="DS301" s="32">
        <v>2356.3118839999997</v>
      </c>
      <c r="DT301" s="32">
        <v>2404.9511460000003</v>
      </c>
      <c r="DU301" s="32">
        <v>2472.2940140000001</v>
      </c>
      <c r="DV301" s="32">
        <v>2508.801935</v>
      </c>
      <c r="DW301" s="32">
        <v>2254.004504</v>
      </c>
      <c r="DX301" s="32">
        <v>2439.5106809999997</v>
      </c>
      <c r="DY301" s="32">
        <v>2501.5993840000001</v>
      </c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  <c r="EL301" s="81"/>
      <c r="EM301" s="81"/>
      <c r="EN301" s="81"/>
      <c r="EO301" s="81"/>
      <c r="EP301" s="81"/>
      <c r="EQ301" s="81"/>
      <c r="ER301" s="81"/>
      <c r="ES301" s="81"/>
      <c r="ET301" s="81"/>
      <c r="EU301" s="81"/>
      <c r="EV301" s="81"/>
      <c r="EW301" s="81"/>
      <c r="EX301" s="81"/>
      <c r="EY301" s="81"/>
      <c r="EZ301" s="81"/>
      <c r="FA301" s="81"/>
      <c r="FB301" s="81"/>
      <c r="FC301" s="81"/>
      <c r="FD301" s="81"/>
      <c r="FE301" s="81"/>
      <c r="FF301" s="81"/>
      <c r="FG301" s="81"/>
      <c r="FH301" s="81"/>
      <c r="FI301" s="81"/>
      <c r="FJ301" s="81"/>
      <c r="FK301" s="81"/>
      <c r="FL301" s="81"/>
      <c r="FM301" s="81"/>
      <c r="FN301" s="81"/>
      <c r="FO301" s="81"/>
      <c r="FP301" s="81"/>
      <c r="FQ301" s="81"/>
      <c r="FR301" s="81"/>
      <c r="FS301" s="81"/>
      <c r="FT301" s="81"/>
      <c r="FU301" s="81"/>
      <c r="FV301" s="81"/>
      <c r="FW301" s="81"/>
      <c r="FX301" s="81"/>
      <c r="FY301" s="81"/>
      <c r="FZ301" s="81"/>
      <c r="GA301" s="81"/>
      <c r="GB301" s="81"/>
      <c r="GC301" s="81"/>
      <c r="GD301" s="81"/>
      <c r="GE301" s="81"/>
      <c r="GF301" s="81"/>
      <c r="GG301" s="81"/>
      <c r="GH301" s="81"/>
      <c r="GI301" s="81"/>
      <c r="GJ301" s="81"/>
      <c r="GK301" s="81"/>
      <c r="GL301" s="81"/>
      <c r="GM301" s="81"/>
      <c r="GN301" s="81"/>
      <c r="GO301" s="81"/>
      <c r="GP301" s="81"/>
      <c r="GQ301" s="81"/>
      <c r="GR301" s="81"/>
      <c r="GS301" s="81"/>
      <c r="GT301" s="81"/>
      <c r="GU301" s="81"/>
      <c r="GV301" s="81"/>
      <c r="GW301" s="81"/>
      <c r="GX301" s="81"/>
      <c r="GY301" s="81"/>
    </row>
    <row r="302" spans="1:207" ht="14.5">
      <c r="A302" s="133" t="s">
        <v>308</v>
      </c>
      <c r="B302" s="133" t="s">
        <v>3632</v>
      </c>
      <c r="C302" s="134" t="s">
        <v>3619</v>
      </c>
      <c r="D302" s="134" t="s">
        <v>3620</v>
      </c>
      <c r="E302" s="134" t="s">
        <v>3630</v>
      </c>
      <c r="F302" s="135" t="s">
        <v>3629</v>
      </c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CX302" s="32"/>
      <c r="CY302" s="32"/>
      <c r="CZ302" s="32"/>
      <c r="DA302" s="32"/>
      <c r="DB302" s="32"/>
      <c r="DC302" s="32">
        <v>1093.43235134015</v>
      </c>
      <c r="DD302" s="32">
        <v>1387.611494085603</v>
      </c>
      <c r="DE302" s="32">
        <v>1180.3359980517851</v>
      </c>
      <c r="DF302" s="32">
        <v>972.10722809383265</v>
      </c>
      <c r="DG302" s="32">
        <v>841.96868548305997</v>
      </c>
      <c r="DH302" s="32">
        <v>834.93123120910718</v>
      </c>
      <c r="DI302" s="32">
        <v>814.16972691752721</v>
      </c>
      <c r="DJ302" s="32">
        <v>804.7743119063183</v>
      </c>
      <c r="DK302" s="32">
        <v>907.70855989263691</v>
      </c>
      <c r="DL302" s="32">
        <v>1023.518602179685</v>
      </c>
      <c r="DM302" s="32">
        <v>875.03383287163933</v>
      </c>
      <c r="DN302" s="32">
        <v>798.98177482411893</v>
      </c>
      <c r="DO302" s="32">
        <v>770.6677284327011</v>
      </c>
      <c r="DP302" s="32">
        <v>736.42305132351942</v>
      </c>
      <c r="DQ302" s="32">
        <v>734.32275808123586</v>
      </c>
      <c r="DR302" s="32">
        <v>764.55878620183591</v>
      </c>
      <c r="DS302" s="32">
        <v>860.29994120473054</v>
      </c>
      <c r="DT302" s="32">
        <v>805.40883953118851</v>
      </c>
      <c r="DU302" s="32">
        <v>755.27796335397272</v>
      </c>
      <c r="DV302" s="32">
        <v>708.83223033667423</v>
      </c>
      <c r="DW302" s="32">
        <v>702.98485532448512</v>
      </c>
      <c r="DX302" s="32">
        <v>749.2762600003482</v>
      </c>
      <c r="DY302" s="32">
        <v>708.48248813113594</v>
      </c>
      <c r="DZ302" s="32">
        <v>745.46110140413862</v>
      </c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  <c r="EL302" s="81"/>
      <c r="EM302" s="81"/>
      <c r="EN302" s="81"/>
      <c r="EO302" s="81"/>
      <c r="EP302" s="81"/>
      <c r="EQ302" s="81"/>
      <c r="ER302" s="81"/>
      <c r="ES302" s="81"/>
      <c r="ET302" s="81"/>
      <c r="EU302" s="81"/>
      <c r="EV302" s="81"/>
      <c r="EW302" s="81"/>
      <c r="EX302" s="81"/>
      <c r="EY302" s="81"/>
      <c r="EZ302" s="81"/>
      <c r="FA302" s="81"/>
      <c r="FB302" s="81"/>
      <c r="FC302" s="81"/>
      <c r="FD302" s="81"/>
      <c r="FE302" s="81"/>
      <c r="FF302" s="81"/>
      <c r="FG302" s="81"/>
      <c r="FH302" s="81"/>
      <c r="FI302" s="81"/>
      <c r="FJ302" s="81"/>
      <c r="FK302" s="81"/>
      <c r="FL302" s="81"/>
      <c r="FM302" s="81"/>
      <c r="FN302" s="81"/>
      <c r="FO302" s="81"/>
      <c r="FP302" s="81"/>
      <c r="FQ302" s="81"/>
      <c r="FR302" s="81"/>
      <c r="FS302" s="81"/>
      <c r="FT302" s="81"/>
      <c r="FU302" s="81"/>
      <c r="FV302" s="81"/>
      <c r="FW302" s="81"/>
      <c r="FX302" s="81"/>
      <c r="FY302" s="81"/>
      <c r="FZ302" s="81"/>
      <c r="GA302" s="81"/>
      <c r="GB302" s="81"/>
      <c r="GC302" s="81"/>
      <c r="GD302" s="81"/>
      <c r="GE302" s="81"/>
      <c r="GF302" s="81"/>
      <c r="GG302" s="81"/>
      <c r="GH302" s="81"/>
      <c r="GI302" s="81"/>
      <c r="GJ302" s="81"/>
      <c r="GK302" s="81"/>
      <c r="GL302" s="81"/>
      <c r="GM302" s="81"/>
      <c r="GN302" s="81"/>
      <c r="GO302" s="81"/>
      <c r="GP302" s="81"/>
      <c r="GQ302" s="81"/>
      <c r="GR302" s="81"/>
      <c r="GS302" s="81"/>
      <c r="GT302" s="81"/>
      <c r="GU302" s="81"/>
      <c r="GV302" s="81"/>
      <c r="GW302" s="81"/>
      <c r="GX302" s="81"/>
      <c r="GY302" s="81"/>
    </row>
    <row r="303" spans="1:207" ht="14.5">
      <c r="A303" s="133" t="s">
        <v>308</v>
      </c>
      <c r="B303" s="133" t="s">
        <v>3632</v>
      </c>
      <c r="C303" s="134" t="s">
        <v>3619</v>
      </c>
      <c r="D303" s="134" t="s">
        <v>3620</v>
      </c>
      <c r="E303" s="134" t="s">
        <v>3634</v>
      </c>
      <c r="F303" s="135" t="s">
        <v>3635</v>
      </c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  <c r="CU303" s="32"/>
      <c r="CV303" s="32"/>
      <c r="CW303" s="32"/>
      <c r="CX303" s="32"/>
      <c r="CY303" s="32"/>
      <c r="CZ303" s="32"/>
      <c r="DA303" s="32"/>
      <c r="DB303" s="32"/>
      <c r="DC303" s="1">
        <v>1.6734882824428969</v>
      </c>
      <c r="DD303" s="1">
        <v>1.6492534320008749</v>
      </c>
      <c r="DE303" s="1">
        <v>1.647892838137097</v>
      </c>
      <c r="DF303" s="1">
        <v>1.6607802462860219</v>
      </c>
      <c r="DG303" s="1">
        <v>1.6495356252262929</v>
      </c>
      <c r="DH303" s="1">
        <v>1.6332992710159171</v>
      </c>
      <c r="DI303" s="1">
        <v>1.61653504503172</v>
      </c>
      <c r="DJ303" s="1">
        <v>1.6409023338117481</v>
      </c>
      <c r="DK303" s="1">
        <v>1.627869424078874</v>
      </c>
      <c r="DL303" s="1">
        <v>1.5953817408030011</v>
      </c>
      <c r="DM303" s="1">
        <v>1.5797279989256741</v>
      </c>
      <c r="DN303" s="1">
        <v>1.5777609245787441</v>
      </c>
      <c r="DO303" s="1">
        <v>1.579476118844839</v>
      </c>
      <c r="DP303" s="1">
        <v>1.5582382807190041</v>
      </c>
      <c r="DQ303" s="1">
        <v>1.5737587349753941</v>
      </c>
      <c r="DR303" s="1">
        <v>1.569072626774376</v>
      </c>
      <c r="DS303" s="1">
        <v>1.546258306200778</v>
      </c>
      <c r="DT303" s="1">
        <v>1.543429597110711</v>
      </c>
      <c r="DU303" s="1">
        <v>1.536769187669895</v>
      </c>
      <c r="DV303" s="1">
        <v>1.5276796245572919</v>
      </c>
      <c r="DW303" s="1">
        <v>1.623017640995607</v>
      </c>
      <c r="DX303" s="1">
        <v>1.430118289791529</v>
      </c>
      <c r="DY303" s="32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  <c r="EL303" s="81"/>
      <c r="EM303" s="81"/>
      <c r="EN303" s="81"/>
      <c r="EO303" s="81"/>
      <c r="EP303" s="81"/>
      <c r="EQ303" s="81"/>
      <c r="ER303" s="81"/>
      <c r="ES303" s="81"/>
      <c r="ET303" s="81"/>
      <c r="EU303" s="81"/>
      <c r="EV303" s="81"/>
      <c r="EW303" s="81"/>
      <c r="EX303" s="81"/>
      <c r="EY303" s="81"/>
      <c r="EZ303" s="81"/>
      <c r="FA303" s="81"/>
      <c r="FB303" s="81"/>
      <c r="FC303" s="81"/>
      <c r="FD303" s="81"/>
      <c r="FE303" s="81"/>
      <c r="FF303" s="81"/>
      <c r="FG303" s="81"/>
      <c r="FH303" s="81"/>
      <c r="FI303" s="81"/>
      <c r="FJ303" s="81"/>
      <c r="FK303" s="81"/>
      <c r="FL303" s="81"/>
      <c r="FM303" s="81"/>
      <c r="FN303" s="81"/>
      <c r="FO303" s="81"/>
      <c r="FP303" s="81"/>
      <c r="FQ303" s="81"/>
      <c r="FR303" s="81"/>
      <c r="FS303" s="81"/>
      <c r="FT303" s="81"/>
      <c r="FU303" s="81"/>
      <c r="FV303" s="81"/>
      <c r="FW303" s="81"/>
      <c r="FX303" s="81"/>
      <c r="FY303" s="81"/>
      <c r="FZ303" s="81"/>
      <c r="GA303" s="81"/>
      <c r="GB303" s="81"/>
      <c r="GC303" s="81"/>
      <c r="GD303" s="81"/>
      <c r="GE303" s="81"/>
      <c r="GF303" s="81"/>
      <c r="GG303" s="81"/>
      <c r="GH303" s="81"/>
      <c r="GI303" s="81"/>
      <c r="GJ303" s="81"/>
      <c r="GK303" s="81"/>
      <c r="GL303" s="81"/>
      <c r="GM303" s="81"/>
      <c r="GN303" s="81"/>
      <c r="GO303" s="81"/>
      <c r="GP303" s="81"/>
      <c r="GQ303" s="81"/>
      <c r="GR303" s="81"/>
      <c r="GS303" s="81"/>
      <c r="GT303" s="81"/>
      <c r="GU303" s="81"/>
      <c r="GV303" s="81"/>
      <c r="GW303" s="81"/>
      <c r="GX303" s="81"/>
      <c r="GY303" s="81"/>
    </row>
    <row r="304" spans="1:207" ht="14.5">
      <c r="A304" s="81" t="s">
        <v>308</v>
      </c>
      <c r="B304" s="81"/>
      <c r="C304" s="82"/>
      <c r="D304" s="82"/>
      <c r="E304" s="82"/>
      <c r="F304" s="83" t="s">
        <v>318</v>
      </c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>
        <v>2415000000</v>
      </c>
      <c r="BO304" s="81">
        <v>2548000000</v>
      </c>
      <c r="BP304" s="81">
        <v>2553000000</v>
      </c>
      <c r="BQ304" s="81">
        <v>2644000000</v>
      </c>
      <c r="BR304" s="81">
        <v>2794000000</v>
      </c>
      <c r="BS304" s="81">
        <v>2939000000</v>
      </c>
      <c r="BT304" s="81">
        <v>3076000000</v>
      </c>
      <c r="BU304" s="81">
        <v>3219000000</v>
      </c>
      <c r="BV304" s="81">
        <v>3322000000</v>
      </c>
      <c r="BW304" s="81">
        <v>3503000000</v>
      </c>
      <c r="BX304" s="81">
        <v>3737000000</v>
      </c>
      <c r="BY304" s="81">
        <v>4047000000</v>
      </c>
      <c r="BZ304" s="81">
        <v>4210000000</v>
      </c>
      <c r="CA304" s="81">
        <v>4406000000</v>
      </c>
      <c r="CB304" s="81">
        <v>4640000000</v>
      </c>
      <c r="CC304" s="81">
        <v>4620000000</v>
      </c>
      <c r="CD304" s="81">
        <v>4613000000</v>
      </c>
      <c r="CE304" s="81">
        <v>4858000000</v>
      </c>
      <c r="CF304" s="81">
        <v>4991000000</v>
      </c>
      <c r="CG304" s="81">
        <v>5174000000</v>
      </c>
      <c r="CH304" s="81">
        <v>5312000000</v>
      </c>
      <c r="CI304" s="81">
        <v>5286000000</v>
      </c>
      <c r="CJ304" s="81">
        <v>5142000000</v>
      </c>
      <c r="CK304" s="81">
        <v>5104000000</v>
      </c>
      <c r="CL304" s="81">
        <v>5152000000</v>
      </c>
      <c r="CM304" s="81">
        <v>5302000000</v>
      </c>
      <c r="CN304" s="81">
        <v>5490000000</v>
      </c>
      <c r="CO304" s="81">
        <v>5568000000</v>
      </c>
      <c r="CP304" s="81">
        <v>5749000000</v>
      </c>
      <c r="CQ304" s="81">
        <v>5968000000</v>
      </c>
      <c r="CR304" s="81">
        <v>6057000000</v>
      </c>
      <c r="CS304" s="81">
        <v>6195000000</v>
      </c>
      <c r="CT304" s="81">
        <v>6324000000</v>
      </c>
      <c r="CU304" s="81">
        <v>6126000000</v>
      </c>
      <c r="CV304" s="81">
        <v>6191000000</v>
      </c>
      <c r="CW304" s="81">
        <v>6235000000</v>
      </c>
      <c r="CX304" s="81">
        <v>6368000000</v>
      </c>
      <c r="CY304" s="81">
        <v>6564000000</v>
      </c>
      <c r="CZ304" s="81">
        <v>6602000000</v>
      </c>
      <c r="DA304" s="81">
        <v>6581000000</v>
      </c>
      <c r="DB304" s="81">
        <v>6668000000</v>
      </c>
      <c r="DC304" s="81">
        <v>6856000000</v>
      </c>
      <c r="DD304" s="81">
        <v>6914000000</v>
      </c>
      <c r="DE304" s="81">
        <v>7072000000</v>
      </c>
      <c r="DF304" s="81">
        <v>7417000000</v>
      </c>
      <c r="DG304" s="81">
        <v>7770000000</v>
      </c>
      <c r="DH304" s="81">
        <v>8027000000</v>
      </c>
      <c r="DI304" s="81">
        <v>8290000000</v>
      </c>
      <c r="DJ304" s="81">
        <v>8541000000</v>
      </c>
      <c r="DK304" s="81">
        <v>8719000000</v>
      </c>
      <c r="DL304" s="81">
        <v>8587000000</v>
      </c>
      <c r="DM304" s="81">
        <v>9043000000</v>
      </c>
      <c r="DN304" s="81">
        <v>9337000000</v>
      </c>
      <c r="DO304" s="81">
        <v>9487000000</v>
      </c>
      <c r="DP304" s="81">
        <v>9549000000</v>
      </c>
      <c r="DQ304" s="81">
        <v>9619000000</v>
      </c>
      <c r="DR304" s="81">
        <v>9610000000</v>
      </c>
      <c r="DS304" s="81">
        <v>9613000000</v>
      </c>
      <c r="DT304" s="81">
        <v>9742000000</v>
      </c>
      <c r="DU304" s="81">
        <v>9940000000</v>
      </c>
      <c r="DV304" s="81">
        <v>9945622215.9236813</v>
      </c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  <c r="EL304" s="81"/>
      <c r="EM304" s="81"/>
      <c r="EN304" s="81"/>
      <c r="EO304" s="81"/>
      <c r="EP304" s="81"/>
      <c r="EQ304" s="81"/>
      <c r="ER304" s="81"/>
      <c r="ES304" s="81"/>
      <c r="ET304" s="81"/>
      <c r="EU304" s="81"/>
      <c r="EV304" s="81"/>
      <c r="EW304" s="81"/>
      <c r="EX304" s="81"/>
      <c r="EY304" s="81"/>
      <c r="EZ304" s="81"/>
      <c r="FA304" s="81"/>
      <c r="FB304" s="81"/>
      <c r="FC304" s="81"/>
      <c r="FD304" s="81"/>
      <c r="FE304" s="81"/>
      <c r="FF304" s="81"/>
      <c r="FG304" s="81"/>
      <c r="FH304" s="81"/>
      <c r="FI304" s="81"/>
      <c r="FJ304" s="81"/>
      <c r="FK304" s="81"/>
      <c r="FL304" s="81"/>
      <c r="FM304" s="81"/>
      <c r="FN304" s="81"/>
      <c r="FO304" s="81"/>
      <c r="FP304" s="81"/>
      <c r="FQ304" s="81"/>
      <c r="FR304" s="81"/>
      <c r="FS304" s="81"/>
      <c r="FT304" s="81"/>
      <c r="FU304" s="81"/>
      <c r="FV304" s="81"/>
      <c r="FW304" s="81"/>
      <c r="FX304" s="81"/>
      <c r="FY304" s="81"/>
      <c r="FZ304" s="81"/>
      <c r="GA304" s="81"/>
      <c r="GB304" s="81"/>
      <c r="GC304" s="81"/>
      <c r="GD304" s="81"/>
      <c r="GE304" s="81"/>
      <c r="GF304" s="81"/>
      <c r="GG304" s="81"/>
      <c r="GH304" s="81"/>
      <c r="GI304" s="81"/>
      <c r="GJ304" s="81"/>
      <c r="GK304" s="81"/>
      <c r="GL304" s="81"/>
      <c r="GM304" s="81"/>
      <c r="GN304" s="81"/>
      <c r="GO304" s="81"/>
      <c r="GP304" s="81"/>
      <c r="GQ304" s="81"/>
      <c r="GR304" s="81"/>
      <c r="GS304" s="81"/>
      <c r="GT304" s="81"/>
      <c r="GU304" s="81"/>
      <c r="GV304" s="81"/>
      <c r="GW304" s="81"/>
      <c r="GX304" s="81"/>
      <c r="GY304" s="81"/>
    </row>
    <row r="305" spans="1:207" ht="14.5">
      <c r="A305" s="81" t="s">
        <v>308</v>
      </c>
      <c r="B305" s="81"/>
      <c r="C305" s="82"/>
      <c r="D305" s="82"/>
      <c r="E305" s="82"/>
      <c r="F305" s="83" t="s">
        <v>319</v>
      </c>
      <c r="G305" s="85">
        <v>2000000000</v>
      </c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5">
        <v>5000000000</v>
      </c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5">
        <v>10000000000</v>
      </c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5">
        <v>16000000000</v>
      </c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5">
        <v>20000000000</v>
      </c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5">
        <v>25000000000</v>
      </c>
      <c r="DD305" s="81"/>
      <c r="DE305" s="81"/>
      <c r="DF305" s="81"/>
      <c r="DG305" s="81"/>
      <c r="DH305" s="81"/>
      <c r="DI305" s="81"/>
      <c r="DJ305" s="81"/>
      <c r="DK305" s="81"/>
      <c r="DL305" s="81"/>
      <c r="DM305" s="85">
        <v>32000000000</v>
      </c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  <c r="EL305" s="81"/>
      <c r="EM305" s="81"/>
      <c r="EN305" s="81"/>
      <c r="EO305" s="81"/>
      <c r="EP305" s="81"/>
      <c r="EQ305" s="81"/>
      <c r="ER305" s="81"/>
      <c r="ES305" s="81"/>
      <c r="ET305" s="81"/>
      <c r="EU305" s="81"/>
      <c r="EV305" s="81"/>
      <c r="EW305" s="81"/>
      <c r="EX305" s="81"/>
      <c r="EY305" s="81"/>
      <c r="EZ305" s="81"/>
      <c r="FA305" s="81"/>
      <c r="FB305" s="81"/>
      <c r="FC305" s="81"/>
      <c r="FD305" s="81"/>
      <c r="FE305" s="81"/>
      <c r="FF305" s="81"/>
      <c r="FG305" s="81"/>
      <c r="FH305" s="81"/>
      <c r="FI305" s="81"/>
      <c r="FJ305" s="81"/>
      <c r="FK305" s="81"/>
      <c r="FL305" s="81"/>
      <c r="FM305" s="81"/>
      <c r="FN305" s="81"/>
      <c r="FO305" s="81"/>
      <c r="FP305" s="81"/>
      <c r="FQ305" s="81"/>
      <c r="FR305" s="81"/>
      <c r="FS305" s="81"/>
      <c r="FT305" s="81"/>
      <c r="FU305" s="81"/>
      <c r="FV305" s="81"/>
      <c r="FW305" s="81"/>
      <c r="FX305" s="81"/>
      <c r="FY305" s="81"/>
      <c r="FZ305" s="81"/>
      <c r="GA305" s="81"/>
      <c r="GB305" s="81"/>
      <c r="GC305" s="81"/>
      <c r="GD305" s="81"/>
      <c r="GE305" s="81"/>
      <c r="GF305" s="81"/>
      <c r="GG305" s="81"/>
      <c r="GH305" s="81"/>
      <c r="GI305" s="81"/>
      <c r="GJ305" s="81"/>
      <c r="GK305" s="81"/>
      <c r="GL305" s="81"/>
      <c r="GM305" s="81"/>
      <c r="GN305" s="81"/>
      <c r="GO305" s="81"/>
      <c r="GP305" s="81"/>
      <c r="GQ305" s="81"/>
      <c r="GR305" s="81"/>
      <c r="GS305" s="81"/>
      <c r="GT305" s="81"/>
      <c r="GU305" s="81"/>
      <c r="GV305" s="81"/>
      <c r="GW305" s="81"/>
      <c r="GX305" s="81"/>
      <c r="GY305" s="81"/>
    </row>
    <row r="306" spans="1:207" ht="14.5">
      <c r="A306" s="81" t="s">
        <v>308</v>
      </c>
      <c r="B306" s="81"/>
      <c r="C306" s="82"/>
      <c r="D306" s="82"/>
      <c r="E306" s="82"/>
      <c r="F306" s="83" t="s">
        <v>320</v>
      </c>
      <c r="G306" s="85">
        <f>G305/3.67</f>
        <v>544959128.06539512</v>
      </c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>
        <f>BE305/3.67</f>
        <v>1362397820.1634877</v>
      </c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>
        <f>BQ305/3.67</f>
        <v>2724795640.3269753</v>
      </c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>
        <f>CD305/3.67</f>
        <v>4359673024.5231609</v>
      </c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>
        <f>CP305/3.67</f>
        <v>5449591280.6539507</v>
      </c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>
        <f>DC305/3.67</f>
        <v>6811989100.8174391</v>
      </c>
      <c r="DD306" s="85"/>
      <c r="DE306" s="85"/>
      <c r="DF306" s="85"/>
      <c r="DG306" s="85"/>
      <c r="DH306" s="85"/>
      <c r="DI306" s="85"/>
      <c r="DJ306" s="85"/>
      <c r="DK306" s="85"/>
      <c r="DL306" s="85"/>
      <c r="DM306" s="85">
        <f>DM305/3.67</f>
        <v>8719346049.0463219</v>
      </c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  <c r="EL306" s="81"/>
      <c r="EM306" s="81"/>
      <c r="EN306" s="81"/>
      <c r="EO306" s="81"/>
      <c r="EP306" s="81"/>
      <c r="EQ306" s="81"/>
      <c r="ER306" s="81"/>
      <c r="ES306" s="81"/>
      <c r="ET306" s="81"/>
      <c r="EU306" s="81"/>
      <c r="EV306" s="81"/>
      <c r="EW306" s="81"/>
      <c r="EX306" s="81"/>
      <c r="EY306" s="81"/>
      <c r="EZ306" s="81"/>
      <c r="FA306" s="81"/>
      <c r="FB306" s="81"/>
      <c r="FC306" s="81"/>
      <c r="FD306" s="81"/>
      <c r="FE306" s="81"/>
      <c r="FF306" s="81"/>
      <c r="FG306" s="81"/>
      <c r="FH306" s="81"/>
      <c r="FI306" s="81"/>
      <c r="FJ306" s="81"/>
      <c r="FK306" s="81"/>
      <c r="FL306" s="81"/>
      <c r="FM306" s="81"/>
      <c r="FN306" s="81"/>
      <c r="FO306" s="81"/>
      <c r="FP306" s="81"/>
      <c r="FQ306" s="81"/>
      <c r="FR306" s="81"/>
      <c r="FS306" s="81"/>
      <c r="FT306" s="81"/>
      <c r="FU306" s="81"/>
      <c r="FV306" s="81"/>
      <c r="FW306" s="81"/>
      <c r="FX306" s="81"/>
      <c r="FY306" s="81"/>
      <c r="FZ306" s="81"/>
      <c r="GA306" s="81"/>
      <c r="GB306" s="81"/>
      <c r="GC306" s="81"/>
      <c r="GD306" s="81"/>
      <c r="GE306" s="81"/>
      <c r="GF306" s="81"/>
      <c r="GG306" s="81"/>
      <c r="GH306" s="81"/>
      <c r="GI306" s="81"/>
      <c r="GJ306" s="81"/>
      <c r="GK306" s="81"/>
      <c r="GL306" s="81"/>
      <c r="GM306" s="81"/>
      <c r="GN306" s="81"/>
      <c r="GO306" s="81"/>
      <c r="GP306" s="81"/>
      <c r="GQ306" s="81"/>
      <c r="GR306" s="81"/>
      <c r="GS306" s="81"/>
      <c r="GT306" s="81"/>
      <c r="GU306" s="81"/>
      <c r="GV306" s="81"/>
      <c r="GW306" s="81"/>
      <c r="GX306" s="81"/>
      <c r="GY306" s="81"/>
    </row>
    <row r="307" spans="1:207" ht="14.5">
      <c r="A307" s="81" t="s">
        <v>308</v>
      </c>
      <c r="B307" s="81" t="s">
        <v>321</v>
      </c>
      <c r="C307" s="16" t="s">
        <v>20</v>
      </c>
      <c r="D307" s="16" t="s">
        <v>313</v>
      </c>
      <c r="F307" s="83" t="s">
        <v>322</v>
      </c>
      <c r="G307" s="17">
        <v>45.867243974389467</v>
      </c>
      <c r="H307" s="17">
        <v>36.553091224756166</v>
      </c>
      <c r="I307" s="17">
        <v>30.095670632692929</v>
      </c>
      <c r="J307" s="17">
        <v>34.574739081485859</v>
      </c>
      <c r="K307" s="17">
        <v>31.265670342689276</v>
      </c>
      <c r="L307" s="17">
        <v>22.80461513885238</v>
      </c>
      <c r="M307" s="17">
        <v>26.265547870693961</v>
      </c>
      <c r="N307" s="17">
        <v>24.796718306146339</v>
      </c>
      <c r="O307" s="17">
        <v>25.324899525671878</v>
      </c>
      <c r="P307" s="17">
        <v>24.900584630620937</v>
      </c>
      <c r="Q307" s="17">
        <v>20.780227304120793</v>
      </c>
      <c r="R307" s="17">
        <v>20.780227304120793</v>
      </c>
      <c r="S307" s="17">
        <v>24.699260754883998</v>
      </c>
      <c r="T307" s="17">
        <v>31.04791646130548</v>
      </c>
      <c r="U307" s="17">
        <v>26.226560035099826</v>
      </c>
      <c r="V307" s="17">
        <v>20.615843373852901</v>
      </c>
      <c r="W307" s="17">
        <v>32.436287874098326</v>
      </c>
      <c r="X307" s="17">
        <v>38.178306669226615</v>
      </c>
      <c r="Y307" s="17">
        <v>41.249653742678028</v>
      </c>
      <c r="Z307" s="17">
        <v>36.452728691046566</v>
      </c>
      <c r="AA307" s="17">
        <v>48.064092548985968</v>
      </c>
      <c r="AB307" s="17">
        <v>30.323069484819836</v>
      </c>
      <c r="AC307" s="17">
        <v>30.121243876969366</v>
      </c>
      <c r="AD307" s="17">
        <v>24.629260158371636</v>
      </c>
      <c r="AE307" s="17">
        <v>26.237352858159525</v>
      </c>
      <c r="AF307" s="17">
        <v>30.06820168060375</v>
      </c>
      <c r="AG307" s="17">
        <v>33.324579024302174</v>
      </c>
      <c r="AH307" s="17">
        <v>23.48138032524875</v>
      </c>
      <c r="AI307" s="17">
        <v>21.429329750415278</v>
      </c>
      <c r="AJ307" s="17">
        <v>23.260896395749921</v>
      </c>
      <c r="AK307" s="17">
        <v>22.356848260570672</v>
      </c>
      <c r="AL307" s="17">
        <v>13.390399745553868</v>
      </c>
      <c r="AM307" s="17">
        <v>19.982445733591991</v>
      </c>
      <c r="AN307" s="17">
        <v>16.219964155223909</v>
      </c>
      <c r="AO307" s="17">
        <v>23.431468733818051</v>
      </c>
      <c r="AP307" s="17">
        <v>22.165691577235908</v>
      </c>
      <c r="AQ307" s="17">
        <v>24.67421567943347</v>
      </c>
      <c r="AR307" s="17">
        <v>25.781468822289131</v>
      </c>
      <c r="AS307" s="17">
        <v>25.162137968117861</v>
      </c>
      <c r="AT307" s="17">
        <v>23.039763403365015</v>
      </c>
      <c r="AU307" s="17">
        <v>22.809858422861019</v>
      </c>
      <c r="AV307" s="17">
        <v>24.281873566479216</v>
      </c>
      <c r="AW307" s="17">
        <v>22.905482573713503</v>
      </c>
      <c r="AX307" s="17">
        <v>21.76282309913227</v>
      </c>
      <c r="AY307" s="17">
        <v>21.570131436275371</v>
      </c>
      <c r="AZ307" s="17">
        <v>18.301929703506378</v>
      </c>
      <c r="BA307" s="17">
        <v>17.983472380108623</v>
      </c>
      <c r="BB307" s="17">
        <v>26.683974756359213</v>
      </c>
      <c r="BC307" s="17">
        <v>25.928457600838414</v>
      </c>
      <c r="BD307" s="17">
        <v>23.415945999814085</v>
      </c>
      <c r="BE307" s="17">
        <v>22.280232410770694</v>
      </c>
      <c r="BF307" s="17">
        <v>20.650808177496469</v>
      </c>
      <c r="BG307" s="17">
        <v>20.20745749345982</v>
      </c>
      <c r="BH307" s="17">
        <v>22.636725870932313</v>
      </c>
      <c r="BI307" s="17">
        <v>22.527247658014854</v>
      </c>
      <c r="BJ307" s="17">
        <v>22.611367328134399</v>
      </c>
      <c r="BK307" s="17">
        <v>22.271711698015348</v>
      </c>
      <c r="BL307" s="17">
        <v>21.216566036758085</v>
      </c>
      <c r="BM307" s="17">
        <v>22.609506665199305</v>
      </c>
      <c r="BN307" s="17">
        <v>22.38328241119455</v>
      </c>
      <c r="BO307" s="17">
        <v>20.152449707008611</v>
      </c>
      <c r="BP307" s="17">
        <v>18.889539625016756</v>
      </c>
      <c r="BQ307" s="17">
        <v>18.665779302498812</v>
      </c>
      <c r="BR307" s="17">
        <v>18.437218816370102</v>
      </c>
      <c r="BS307" s="17">
        <v>18.204400553167574</v>
      </c>
      <c r="BT307" s="17">
        <v>17.920332989914673</v>
      </c>
      <c r="BU307" s="17">
        <v>17.395835502633641</v>
      </c>
      <c r="BV307" s="17">
        <v>16.926499883571942</v>
      </c>
      <c r="BW307" s="17">
        <v>16.233056811999234</v>
      </c>
      <c r="BX307" s="17">
        <v>15.392271527025033</v>
      </c>
      <c r="BY307" s="17">
        <v>14.543202292049347</v>
      </c>
      <c r="BZ307" s="17">
        <v>17.353271772693997</v>
      </c>
      <c r="CA307" s="17">
        <v>18.603783380470144</v>
      </c>
      <c r="CB307" s="17">
        <v>23.244057024135284</v>
      </c>
      <c r="CC307" s="17">
        <v>73.669421469955367</v>
      </c>
      <c r="CD307" s="17">
        <v>67.206539711369331</v>
      </c>
      <c r="CE307" s="17">
        <v>70.555866239338087</v>
      </c>
      <c r="CF307" s="17">
        <v>72.045343935857545</v>
      </c>
      <c r="CG307" s="17">
        <v>67.418248768851996</v>
      </c>
      <c r="CH307" s="17">
        <v>136.62698362035221</v>
      </c>
      <c r="CI307" s="17">
        <v>140.19406371527953</v>
      </c>
      <c r="CJ307" s="17">
        <v>123.95754461506388</v>
      </c>
      <c r="CK307" s="17">
        <v>107.17430881427573</v>
      </c>
      <c r="CL307" s="17">
        <v>93.067319428598523</v>
      </c>
      <c r="CM307" s="17">
        <v>86.904841022856615</v>
      </c>
      <c r="CN307" s="17">
        <v>80.371219770292143</v>
      </c>
      <c r="CO307" s="17">
        <v>41.297314666163054</v>
      </c>
      <c r="CP307" s="17">
        <v>50.894309896995935</v>
      </c>
      <c r="CQ307" s="17">
        <v>39.586575758530557</v>
      </c>
      <c r="CR307" s="17">
        <v>46.119883212233596</v>
      </c>
      <c r="CS307" s="17">
        <v>56.961731453171296</v>
      </c>
      <c r="CT307" s="17">
        <v>46.067895750584647</v>
      </c>
      <c r="CU307" s="17">
        <v>43.193234338558838</v>
      </c>
      <c r="CV307" s="17">
        <v>36.853617255028951</v>
      </c>
      <c r="CW307" s="17">
        <v>33.474870991439218</v>
      </c>
      <c r="CX307" s="17">
        <v>35.029699280383632</v>
      </c>
      <c r="CY307" s="17">
        <v>41.335504930392972</v>
      </c>
      <c r="CZ307" s="17">
        <v>37.311586282824436</v>
      </c>
      <c r="DA307" s="17">
        <v>24.469675260021202</v>
      </c>
      <c r="DB307" s="17">
        <v>33.840688644137771</v>
      </c>
      <c r="DC307" s="17">
        <v>51.908851263810838</v>
      </c>
      <c r="DD307" s="17">
        <v>43.304455833460551</v>
      </c>
      <c r="DE307" s="17">
        <v>43.638726191064833</v>
      </c>
      <c r="DF307" s="17">
        <v>49.162597882532829</v>
      </c>
      <c r="DG307" s="17">
        <v>63.54876781315577</v>
      </c>
      <c r="DH307" s="17">
        <v>87.574943978955829</v>
      </c>
      <c r="DI307" s="17">
        <v>101.36810264977967</v>
      </c>
      <c r="DJ307" s="17">
        <v>109.51760658949773</v>
      </c>
      <c r="DK307" s="17">
        <v>141.69882959602018</v>
      </c>
      <c r="DL307" s="17">
        <v>90.173661807549479</v>
      </c>
      <c r="DM307" s="17">
        <v>114.36015602680754</v>
      </c>
      <c r="DN307" s="17">
        <v>155.15145150524955</v>
      </c>
      <c r="DO307" s="17">
        <v>152.57171814228374</v>
      </c>
      <c r="DP307" s="17">
        <v>146.31434581705648</v>
      </c>
      <c r="DQ307" s="17">
        <v>131.10906468592407</v>
      </c>
      <c r="DR307" s="17">
        <v>69.333174737297441</v>
      </c>
      <c r="DS307" s="17">
        <v>57.160462335096561</v>
      </c>
      <c r="DT307" s="17">
        <v>69.352122024722334</v>
      </c>
      <c r="DU307" s="17">
        <v>89.082280197826591</v>
      </c>
      <c r="DV307" s="17">
        <v>78.785665206298802</v>
      </c>
      <c r="DW307" s="17">
        <v>50.709643722270236</v>
      </c>
      <c r="DX307" s="17">
        <v>82.091341277958094</v>
      </c>
      <c r="DY307" s="17">
        <v>108.6021474539173</v>
      </c>
      <c r="DZ307" s="17">
        <v>85.079845865453223</v>
      </c>
      <c r="EA307" s="18">
        <v>80.760000000000005</v>
      </c>
    </row>
    <row r="308" spans="1:207" ht="14.5">
      <c r="A308" s="81" t="s">
        <v>308</v>
      </c>
      <c r="B308" s="81" t="s">
        <v>323</v>
      </c>
      <c r="C308" s="16" t="s">
        <v>20</v>
      </c>
      <c r="D308" s="16" t="s">
        <v>313</v>
      </c>
      <c r="F308" s="83" t="s">
        <v>324</v>
      </c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9">
        <v>682.62098541460932</v>
      </c>
      <c r="CJ308" s="19">
        <v>691.14151704275298</v>
      </c>
      <c r="CK308" s="19">
        <v>722.23708933646901</v>
      </c>
      <c r="CL308" s="19">
        <v>734.13919704198895</v>
      </c>
      <c r="CM308" s="19">
        <v>746.36173712512107</v>
      </c>
      <c r="CN308" s="19">
        <v>774.25585166541282</v>
      </c>
      <c r="CO308" s="19">
        <v>879.58613996174699</v>
      </c>
      <c r="CP308" s="19">
        <v>911.1058324577067</v>
      </c>
      <c r="CQ308" s="19">
        <v>999.49086289115303</v>
      </c>
      <c r="CR308" s="19">
        <v>1000.1746964625406</v>
      </c>
      <c r="CS308" s="19">
        <v>1000.9058329848999</v>
      </c>
      <c r="CT308" s="19">
        <v>1072.8501421379565</v>
      </c>
      <c r="CU308" s="19">
        <v>1076.8570261812474</v>
      </c>
      <c r="CV308" s="19">
        <v>1076.3453260531428</v>
      </c>
      <c r="CW308" s="19">
        <v>1090.1580871891447</v>
      </c>
      <c r="CX308" s="19">
        <v>1098.7044868644998</v>
      </c>
      <c r="CY308" s="19">
        <v>1121.2540171414967</v>
      </c>
      <c r="CZ308" s="19">
        <v>1149.183009649525</v>
      </c>
      <c r="DA308" s="19">
        <v>1157.6273126660656</v>
      </c>
      <c r="DB308" s="19">
        <v>1280.2638801609762</v>
      </c>
      <c r="DC308" s="19">
        <v>1300.9240758054448</v>
      </c>
      <c r="DD308" s="19">
        <v>1307.2038048080642</v>
      </c>
      <c r="DE308" s="19">
        <v>1357.0768103798237</v>
      </c>
      <c r="DF308" s="19">
        <v>1358.3118721470396</v>
      </c>
      <c r="DG308" s="19">
        <v>1365.2689870956451</v>
      </c>
      <c r="DH308" s="19">
        <v>1372.493974966718</v>
      </c>
      <c r="DI308" s="19">
        <v>1383.2656963682073</v>
      </c>
      <c r="DJ308" s="19">
        <v>1418.3255828953709</v>
      </c>
      <c r="DK308" s="19">
        <v>1488.895257446836</v>
      </c>
      <c r="DL308" s="19">
        <v>1530.2887875204624</v>
      </c>
      <c r="DM308" s="19">
        <v>1636.8866640431672</v>
      </c>
      <c r="DN308" s="19">
        <v>1674.2596607484561</v>
      </c>
      <c r="DO308" s="19">
        <v>1683.5667264094118</v>
      </c>
      <c r="DP308" s="19">
        <v>1691.894854854565</v>
      </c>
      <c r="DQ308" s="19">
        <v>1694.437495537642</v>
      </c>
      <c r="DR308" s="19">
        <v>1683.9030182333377</v>
      </c>
      <c r="DS308" s="19">
        <v>1690.2813796538571</v>
      </c>
      <c r="DT308" s="19">
        <v>1728.1713079328013</v>
      </c>
      <c r="DU308" s="19">
        <v>1736.144019872424</v>
      </c>
      <c r="DV308" s="19">
        <v>1734.8105370071285</v>
      </c>
      <c r="DW308" s="19">
        <v>1732.3661753656183</v>
      </c>
      <c r="DX308" s="17"/>
      <c r="DY308" s="17"/>
      <c r="DZ308" s="17"/>
      <c r="EA308" s="17"/>
    </row>
    <row r="309" spans="1:207" ht="14.5">
      <c r="A309" s="81" t="s">
        <v>308</v>
      </c>
      <c r="B309" s="81" t="s">
        <v>325</v>
      </c>
      <c r="C309" s="16" t="s">
        <v>20</v>
      </c>
      <c r="D309" s="16" t="s">
        <v>313</v>
      </c>
      <c r="F309" s="83" t="s">
        <v>326</v>
      </c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9">
        <f>1000*CI308/7.33</f>
        <v>93127.010288486941</v>
      </c>
      <c r="CJ309" s="19">
        <f t="shared" ref="CJ309:DW309" si="5">1000*CJ308/7.33</f>
        <v>94289.429337346926</v>
      </c>
      <c r="CK309" s="19">
        <f t="shared" si="5"/>
        <v>98531.662938126727</v>
      </c>
      <c r="CL309" s="19">
        <f t="shared" si="5"/>
        <v>100155.4156946779</v>
      </c>
      <c r="CM309" s="19">
        <f t="shared" si="5"/>
        <v>101822.88364599195</v>
      </c>
      <c r="CN309" s="19">
        <f t="shared" si="5"/>
        <v>105628.35629814635</v>
      </c>
      <c r="CO309" s="19">
        <f t="shared" si="5"/>
        <v>119998.10913529972</v>
      </c>
      <c r="CP309" s="19">
        <f t="shared" si="5"/>
        <v>124298.20360950977</v>
      </c>
      <c r="CQ309" s="19">
        <f t="shared" si="5"/>
        <v>136356.18866182171</v>
      </c>
      <c r="CR309" s="19">
        <f t="shared" si="5"/>
        <v>136449.48109993734</v>
      </c>
      <c r="CS309" s="19">
        <f t="shared" si="5"/>
        <v>136549.22687379262</v>
      </c>
      <c r="CT309" s="19">
        <f t="shared" si="5"/>
        <v>146364.27587148111</v>
      </c>
      <c r="CU309" s="19">
        <f t="shared" si="5"/>
        <v>146910.91762363538</v>
      </c>
      <c r="CV309" s="19">
        <f t="shared" si="5"/>
        <v>146841.10860206585</v>
      </c>
      <c r="CW309" s="19">
        <f t="shared" si="5"/>
        <v>148725.52349101566</v>
      </c>
      <c r="CX309" s="19">
        <f t="shared" si="5"/>
        <v>149891.47160497951</v>
      </c>
      <c r="CY309" s="19">
        <f t="shared" si="5"/>
        <v>152967.80588560665</v>
      </c>
      <c r="CZ309" s="19">
        <f t="shared" si="5"/>
        <v>156778.03678711117</v>
      </c>
      <c r="DA309" s="19">
        <f t="shared" si="5"/>
        <v>157930.0562982354</v>
      </c>
      <c r="DB309" s="19">
        <f t="shared" si="5"/>
        <v>174660.82948990125</v>
      </c>
      <c r="DC309" s="19">
        <f t="shared" si="5"/>
        <v>177479.41006895562</v>
      </c>
      <c r="DD309" s="19">
        <f t="shared" si="5"/>
        <v>178336.12616753945</v>
      </c>
      <c r="DE309" s="19">
        <f t="shared" si="5"/>
        <v>185140.08327146299</v>
      </c>
      <c r="DF309" s="19">
        <f t="shared" si="5"/>
        <v>185308.5773734024</v>
      </c>
      <c r="DG309" s="19">
        <f t="shared" si="5"/>
        <v>186257.70628862825</v>
      </c>
      <c r="DH309" s="19">
        <f t="shared" si="5"/>
        <v>187243.37994088922</v>
      </c>
      <c r="DI309" s="19">
        <f t="shared" si="5"/>
        <v>188712.91901339797</v>
      </c>
      <c r="DJ309" s="19">
        <f t="shared" si="5"/>
        <v>193495.98675243804</v>
      </c>
      <c r="DK309" s="19">
        <f t="shared" si="5"/>
        <v>203123.50033381119</v>
      </c>
      <c r="DL309" s="19">
        <f t="shared" si="5"/>
        <v>208770.63949801671</v>
      </c>
      <c r="DM309" s="19">
        <f t="shared" si="5"/>
        <v>223313.32388037752</v>
      </c>
      <c r="DN309" s="19">
        <f t="shared" si="5"/>
        <v>228411.95917441419</v>
      </c>
      <c r="DO309" s="19">
        <f t="shared" si="5"/>
        <v>229681.68163839178</v>
      </c>
      <c r="DP309" s="19">
        <f t="shared" si="5"/>
        <v>230817.85195833081</v>
      </c>
      <c r="DQ309" s="19">
        <f t="shared" si="5"/>
        <v>231164.73336120625</v>
      </c>
      <c r="DR309" s="19">
        <f t="shared" si="5"/>
        <v>229727.56046839533</v>
      </c>
      <c r="DS309" s="19">
        <f t="shared" si="5"/>
        <v>230597.73255850709</v>
      </c>
      <c r="DT309" s="19">
        <f t="shared" si="5"/>
        <v>235766.89057746265</v>
      </c>
      <c r="DU309" s="19">
        <f t="shared" si="5"/>
        <v>236854.57297031704</v>
      </c>
      <c r="DV309" s="19">
        <f t="shared" si="5"/>
        <v>236672.65170629308</v>
      </c>
      <c r="DW309" s="19">
        <f t="shared" si="5"/>
        <v>236339.1780853504</v>
      </c>
      <c r="DX309" s="17"/>
      <c r="DY309" s="17"/>
      <c r="DZ309" s="17"/>
      <c r="EA309" s="17"/>
    </row>
    <row r="310" spans="1:207" ht="14.5">
      <c r="A310" s="81" t="s">
        <v>308</v>
      </c>
      <c r="B310" s="81"/>
      <c r="C310" s="82"/>
      <c r="D310" s="82"/>
      <c r="E310" s="82"/>
      <c r="F310" s="83" t="s">
        <v>327</v>
      </c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>
        <v>574000000000</v>
      </c>
      <c r="DN310" s="4">
        <v>619000000000</v>
      </c>
      <c r="DO310" s="4">
        <v>697000000000</v>
      </c>
      <c r="DP310" s="4">
        <v>699000000000</v>
      </c>
      <c r="DQ310" s="4">
        <v>710000000000</v>
      </c>
      <c r="DR310" s="4">
        <v>546000000000</v>
      </c>
      <c r="DS310" s="4">
        <v>431000000000</v>
      </c>
      <c r="DT310" s="4">
        <v>454000000000</v>
      </c>
      <c r="DU310" s="4">
        <v>461000000000</v>
      </c>
      <c r="DV310" s="4">
        <v>425000000000</v>
      </c>
      <c r="DW310" s="4">
        <v>309000000000</v>
      </c>
      <c r="DX310" s="4">
        <v>339000000000</v>
      </c>
      <c r="DY310" s="4">
        <v>343000000000</v>
      </c>
      <c r="DZ310" s="4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  <c r="EL310" s="81"/>
      <c r="EM310" s="81"/>
      <c r="EN310" s="81"/>
      <c r="EO310" s="81"/>
      <c r="EP310" s="81"/>
      <c r="EQ310" s="81"/>
      <c r="ER310" s="81"/>
      <c r="ES310" s="81"/>
      <c r="ET310" s="81"/>
      <c r="EU310" s="81"/>
      <c r="EV310" s="81"/>
      <c r="EW310" s="81"/>
      <c r="EX310" s="81"/>
      <c r="EY310" s="81"/>
      <c r="EZ310" s="81"/>
      <c r="FA310" s="81"/>
      <c r="FB310" s="81"/>
      <c r="FC310" s="81"/>
      <c r="FD310" s="81"/>
      <c r="FE310" s="81"/>
      <c r="FF310" s="81"/>
      <c r="FG310" s="81"/>
      <c r="FH310" s="81"/>
      <c r="FI310" s="81"/>
      <c r="FJ310" s="81"/>
      <c r="FK310" s="81"/>
      <c r="FL310" s="81"/>
      <c r="FM310" s="81"/>
      <c r="FN310" s="81"/>
      <c r="FO310" s="81"/>
      <c r="FP310" s="81"/>
      <c r="FQ310" s="81"/>
      <c r="FR310" s="81"/>
      <c r="FS310" s="81"/>
      <c r="FT310" s="81"/>
      <c r="FU310" s="81"/>
      <c r="FV310" s="81"/>
      <c r="FW310" s="81"/>
      <c r="FX310" s="81"/>
      <c r="FY310" s="81"/>
      <c r="FZ310" s="81"/>
      <c r="GA310" s="81"/>
      <c r="GB310" s="81"/>
      <c r="GC310" s="81"/>
      <c r="GD310" s="81"/>
      <c r="GE310" s="81"/>
      <c r="GF310" s="81"/>
      <c r="GG310" s="81"/>
      <c r="GH310" s="81"/>
      <c r="GI310" s="81"/>
      <c r="GJ310" s="81"/>
      <c r="GK310" s="81"/>
      <c r="GL310" s="81"/>
      <c r="GM310" s="81"/>
      <c r="GN310" s="81"/>
      <c r="GO310" s="81"/>
      <c r="GP310" s="81"/>
      <c r="GQ310" s="81"/>
      <c r="GR310" s="81"/>
      <c r="GS310" s="81"/>
      <c r="GT310" s="81"/>
      <c r="GU310" s="81"/>
      <c r="GV310" s="81"/>
      <c r="GW310" s="81"/>
      <c r="GX310" s="81"/>
      <c r="GY310" s="81"/>
    </row>
    <row r="311" spans="1:207" ht="14.5">
      <c r="A311" s="81" t="s">
        <v>308</v>
      </c>
      <c r="B311" s="81"/>
      <c r="C311" s="82"/>
      <c r="D311" s="82"/>
      <c r="E311" s="82"/>
      <c r="F311" s="83" t="s">
        <v>328</v>
      </c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>
        <v>291000000000</v>
      </c>
      <c r="DN311" s="4">
        <v>312000000000</v>
      </c>
      <c r="DO311" s="4">
        <v>342000000000</v>
      </c>
      <c r="DP311" s="4">
        <v>358000000000</v>
      </c>
      <c r="DQ311" s="4">
        <v>351000000000</v>
      </c>
      <c r="DR311" s="4">
        <v>313000000000</v>
      </c>
      <c r="DS311" s="4">
        <v>262000000000</v>
      </c>
      <c r="DT311" s="4">
        <v>251000000000</v>
      </c>
      <c r="DU311" s="4">
        <v>234000000000</v>
      </c>
      <c r="DV311" s="4">
        <v>210000000000</v>
      </c>
      <c r="DW311" s="4">
        <v>172000000000</v>
      </c>
      <c r="DX311" s="4">
        <v>172000000000</v>
      </c>
      <c r="DY311" s="4">
        <v>176000000000</v>
      </c>
      <c r="DZ311" s="4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  <c r="EL311" s="81"/>
      <c r="EM311" s="81"/>
      <c r="EN311" s="81"/>
      <c r="EO311" s="81"/>
      <c r="EP311" s="81"/>
      <c r="EQ311" s="81"/>
      <c r="ER311" s="81"/>
      <c r="ES311" s="81"/>
      <c r="ET311" s="81"/>
      <c r="EU311" s="81"/>
      <c r="EV311" s="81"/>
      <c r="EW311" s="81"/>
      <c r="EX311" s="81"/>
      <c r="EY311" s="81"/>
      <c r="EZ311" s="81"/>
      <c r="FA311" s="81"/>
      <c r="FB311" s="81"/>
      <c r="FC311" s="81"/>
      <c r="FD311" s="81"/>
      <c r="FE311" s="81"/>
      <c r="FF311" s="81"/>
      <c r="FG311" s="81"/>
      <c r="FH311" s="81"/>
      <c r="FI311" s="81"/>
      <c r="FJ311" s="81"/>
      <c r="FK311" s="81"/>
      <c r="FL311" s="81"/>
      <c r="FM311" s="81"/>
      <c r="FN311" s="81"/>
      <c r="FO311" s="81"/>
      <c r="FP311" s="81"/>
      <c r="FQ311" s="81"/>
      <c r="FR311" s="81"/>
      <c r="FS311" s="81"/>
      <c r="FT311" s="81"/>
      <c r="FU311" s="81"/>
      <c r="FV311" s="81"/>
      <c r="FW311" s="81"/>
      <c r="FX311" s="81"/>
      <c r="FY311" s="81"/>
      <c r="FZ311" s="81"/>
      <c r="GA311" s="81"/>
      <c r="GB311" s="81"/>
      <c r="GC311" s="81"/>
      <c r="GD311" s="81"/>
      <c r="GE311" s="81"/>
      <c r="GF311" s="81"/>
      <c r="GG311" s="81"/>
      <c r="GH311" s="81"/>
      <c r="GI311" s="81"/>
      <c r="GJ311" s="81"/>
      <c r="GK311" s="81"/>
      <c r="GL311" s="81"/>
      <c r="GM311" s="81"/>
      <c r="GN311" s="81"/>
      <c r="GO311" s="81"/>
      <c r="GP311" s="81"/>
      <c r="GQ311" s="81"/>
      <c r="GR311" s="81"/>
      <c r="GS311" s="81"/>
      <c r="GT311" s="81"/>
      <c r="GU311" s="81"/>
      <c r="GV311" s="81"/>
      <c r="GW311" s="81"/>
      <c r="GX311" s="81"/>
      <c r="GY311" s="81"/>
    </row>
    <row r="312" spans="1:207" ht="14.5">
      <c r="A312" s="81" t="s">
        <v>308</v>
      </c>
      <c r="B312" s="81"/>
      <c r="C312" s="82"/>
      <c r="D312" s="82"/>
      <c r="E312" s="82"/>
      <c r="F312" s="83" t="s">
        <v>329</v>
      </c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>
        <v>135000000000</v>
      </c>
      <c r="DN312" s="4">
        <v>145000000000</v>
      </c>
      <c r="DO312" s="4">
        <v>142000000000</v>
      </c>
      <c r="DP312" s="4">
        <v>128000000000</v>
      </c>
      <c r="DQ312" s="4">
        <v>114000000000</v>
      </c>
      <c r="DR312" s="4">
        <v>101000000000</v>
      </c>
      <c r="DS312" s="4">
        <v>82100000000</v>
      </c>
      <c r="DT312" s="4">
        <v>71600000000</v>
      </c>
      <c r="DU312" s="4">
        <v>74300000000</v>
      </c>
      <c r="DV312" s="4">
        <v>85900000000</v>
      </c>
      <c r="DW312" s="4">
        <v>76300000000</v>
      </c>
      <c r="DX312" s="4">
        <v>81100000000</v>
      </c>
      <c r="DY312" s="4">
        <v>94700000000</v>
      </c>
      <c r="DZ312" s="4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  <c r="EL312" s="81"/>
      <c r="EM312" s="81"/>
      <c r="EN312" s="81"/>
      <c r="EO312" s="81"/>
      <c r="EP312" s="81"/>
      <c r="EQ312" s="81"/>
      <c r="ER312" s="81"/>
      <c r="ES312" s="81"/>
      <c r="ET312" s="81"/>
      <c r="EU312" s="81"/>
      <c r="EV312" s="81"/>
      <c r="EW312" s="81"/>
      <c r="EX312" s="81"/>
      <c r="EY312" s="81"/>
      <c r="EZ312" s="81"/>
      <c r="FA312" s="81"/>
      <c r="FB312" s="81"/>
      <c r="FC312" s="81"/>
      <c r="FD312" s="81"/>
      <c r="FE312" s="81"/>
      <c r="FF312" s="81"/>
      <c r="FG312" s="81"/>
      <c r="FH312" s="81"/>
      <c r="FI312" s="81"/>
      <c r="FJ312" s="81"/>
      <c r="FK312" s="81"/>
      <c r="FL312" s="81"/>
      <c r="FM312" s="81"/>
      <c r="FN312" s="81"/>
      <c r="FO312" s="81"/>
      <c r="FP312" s="81"/>
      <c r="FQ312" s="81"/>
      <c r="FR312" s="81"/>
      <c r="FS312" s="81"/>
      <c r="FT312" s="81"/>
      <c r="FU312" s="81"/>
      <c r="FV312" s="81"/>
      <c r="FW312" s="81"/>
      <c r="FX312" s="81"/>
      <c r="FY312" s="81"/>
      <c r="FZ312" s="81"/>
      <c r="GA312" s="81"/>
      <c r="GB312" s="81"/>
      <c r="GC312" s="81"/>
      <c r="GD312" s="81"/>
      <c r="GE312" s="81"/>
      <c r="GF312" s="81"/>
      <c r="GG312" s="81"/>
      <c r="GH312" s="81"/>
      <c r="GI312" s="81"/>
      <c r="GJ312" s="81"/>
      <c r="GK312" s="81"/>
      <c r="GL312" s="81"/>
      <c r="GM312" s="81"/>
      <c r="GN312" s="81"/>
      <c r="GO312" s="81"/>
      <c r="GP312" s="81"/>
      <c r="GQ312" s="81"/>
      <c r="GR312" s="81"/>
      <c r="GS312" s="81"/>
      <c r="GT312" s="81"/>
      <c r="GU312" s="81"/>
      <c r="GV312" s="81"/>
      <c r="GW312" s="81"/>
      <c r="GX312" s="81"/>
      <c r="GY312" s="81"/>
    </row>
    <row r="313" spans="1:207" ht="14.5">
      <c r="A313" s="81" t="s">
        <v>308</v>
      </c>
      <c r="B313" s="81"/>
      <c r="C313" s="82"/>
      <c r="D313" s="82"/>
      <c r="E313" s="82"/>
      <c r="F313" s="83" t="s">
        <v>330</v>
      </c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81">
        <v>1796.5006687685106</v>
      </c>
      <c r="CT313" s="81">
        <v>1788.5664708130314</v>
      </c>
      <c r="CU313" s="81">
        <v>1753.9278685392185</v>
      </c>
      <c r="CV313" s="81">
        <v>1734.5098404509411</v>
      </c>
      <c r="CW313" s="81">
        <v>1731.4658928059616</v>
      </c>
      <c r="CX313" s="81">
        <v>1787.8311120664946</v>
      </c>
      <c r="CY313" s="81">
        <v>1770.0120856023693</v>
      </c>
      <c r="CZ313" s="81">
        <v>1787.6475351103468</v>
      </c>
      <c r="DA313" s="81">
        <v>1788.0715104614503</v>
      </c>
      <c r="DB313" s="81">
        <v>1788.1883777586702</v>
      </c>
      <c r="DC313" s="81">
        <v>1869.2996560619088</v>
      </c>
      <c r="DD313" s="81">
        <v>1868.5425623387789</v>
      </c>
      <c r="DE313" s="81">
        <v>1872.2202159166904</v>
      </c>
      <c r="DF313" s="81">
        <v>1950.5426101079584</v>
      </c>
      <c r="DG313" s="81">
        <v>2098.8536591191364</v>
      </c>
      <c r="DH313" s="81">
        <v>2238.1045428489538</v>
      </c>
      <c r="DI313" s="81">
        <v>2346.0033916117322</v>
      </c>
      <c r="DJ313" s="81">
        <v>2438.5042275723704</v>
      </c>
      <c r="DK313" s="81">
        <v>2466.8879335053025</v>
      </c>
      <c r="DL313" s="81">
        <v>2406.3937374605903</v>
      </c>
      <c r="DM313" s="81">
        <v>2642.6878045285184</v>
      </c>
      <c r="DN313" s="81">
        <v>2727.4727476831949</v>
      </c>
      <c r="DO313" s="81">
        <v>2766.6343747014425</v>
      </c>
      <c r="DP313" s="81">
        <v>2786.5034393809115</v>
      </c>
      <c r="DQ313" s="81">
        <v>2826.82932072227</v>
      </c>
      <c r="DR313" s="81">
        <v>2789.8334049871023</v>
      </c>
      <c r="DS313" s="81">
        <v>2787.9056797554217</v>
      </c>
      <c r="DT313" s="81">
        <v>2810.3249259577719</v>
      </c>
      <c r="DU313" s="81">
        <v>2871.1143355307154</v>
      </c>
      <c r="DV313" s="81">
        <v>2890.4138960542659</v>
      </c>
      <c r="DW313" s="81">
        <v>2889.2094917359318</v>
      </c>
      <c r="DX313" s="81">
        <v>3036.6682191649948</v>
      </c>
      <c r="DY313" s="4"/>
      <c r="DZ313" s="4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  <c r="EL313" s="81"/>
      <c r="EM313" s="81"/>
      <c r="EN313" s="81"/>
      <c r="EO313" s="81"/>
      <c r="EP313" s="81"/>
      <c r="EQ313" s="81"/>
      <c r="ER313" s="81"/>
      <c r="ES313" s="81"/>
      <c r="ET313" s="81"/>
      <c r="EU313" s="81"/>
      <c r="EV313" s="81"/>
      <c r="EW313" s="81"/>
      <c r="EX313" s="81"/>
      <c r="EY313" s="81"/>
      <c r="EZ313" s="81"/>
      <c r="FA313" s="81"/>
      <c r="FB313" s="81"/>
      <c r="FC313" s="81"/>
      <c r="FD313" s="81"/>
      <c r="FE313" s="81"/>
      <c r="FF313" s="81"/>
      <c r="FG313" s="81"/>
      <c r="FH313" s="81"/>
      <c r="FI313" s="81"/>
      <c r="FJ313" s="81"/>
      <c r="FK313" s="81"/>
      <c r="FL313" s="81"/>
      <c r="FM313" s="81"/>
      <c r="FN313" s="81"/>
      <c r="FO313" s="81"/>
      <c r="FP313" s="81"/>
      <c r="FQ313" s="81"/>
      <c r="FR313" s="81"/>
      <c r="FS313" s="81"/>
      <c r="FT313" s="81"/>
      <c r="FU313" s="81"/>
      <c r="FV313" s="81"/>
      <c r="FW313" s="81"/>
      <c r="FX313" s="81"/>
      <c r="FY313" s="81"/>
      <c r="FZ313" s="81"/>
      <c r="GA313" s="81"/>
      <c r="GB313" s="81"/>
      <c r="GC313" s="81"/>
      <c r="GD313" s="81"/>
      <c r="GE313" s="81"/>
      <c r="GF313" s="81"/>
      <c r="GG313" s="81"/>
      <c r="GH313" s="81"/>
      <c r="GI313" s="81"/>
      <c r="GJ313" s="81"/>
      <c r="GK313" s="81"/>
      <c r="GL313" s="81"/>
      <c r="GM313" s="81"/>
      <c r="GN313" s="81"/>
      <c r="GO313" s="81"/>
      <c r="GP313" s="81"/>
      <c r="GQ313" s="81"/>
      <c r="GR313" s="81"/>
      <c r="GS313" s="81"/>
      <c r="GT313" s="81"/>
      <c r="GU313" s="81"/>
      <c r="GV313" s="81"/>
      <c r="GW313" s="81"/>
      <c r="GX313" s="81"/>
      <c r="GY313" s="81"/>
    </row>
    <row r="314" spans="1:207" ht="14.5">
      <c r="A314" s="81" t="s">
        <v>308</v>
      </c>
      <c r="B314" s="81"/>
      <c r="C314" s="82"/>
      <c r="D314" s="82"/>
      <c r="E314" s="82"/>
      <c r="F314" s="83" t="s">
        <v>331</v>
      </c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81">
        <v>446.02784943154677</v>
      </c>
      <c r="CT314" s="81">
        <v>458.88095920512086</v>
      </c>
      <c r="CU314" s="81">
        <v>445.93541606955193</v>
      </c>
      <c r="CV314" s="81">
        <v>472.060834049871</v>
      </c>
      <c r="CW314" s="81">
        <v>484.62534632655013</v>
      </c>
      <c r="CX314" s="81">
        <v>497.97883825355882</v>
      </c>
      <c r="CY314" s="81">
        <v>526.90173879812744</v>
      </c>
      <c r="CZ314" s="81">
        <v>528.10103181427348</v>
      </c>
      <c r="DA314" s="81">
        <v>528.80352536543421</v>
      </c>
      <c r="DB314" s="81">
        <v>551.9695232635903</v>
      </c>
      <c r="DC314" s="81">
        <v>549.87071271615548</v>
      </c>
      <c r="DD314" s="81">
        <v>559.14915926244385</v>
      </c>
      <c r="DE314" s="81">
        <v>569.53668672972196</v>
      </c>
      <c r="DF314" s="81">
        <v>594.6815467660266</v>
      </c>
      <c r="DG314" s="81">
        <v>616.25687876182292</v>
      </c>
      <c r="DH314" s="81">
        <v>641.55811120664941</v>
      </c>
      <c r="DI314" s="81">
        <v>651.72055030094577</v>
      </c>
      <c r="DJ314" s="81">
        <v>676.3503152765835</v>
      </c>
      <c r="DK314" s="81">
        <v>699.42122862329222</v>
      </c>
      <c r="DL314" s="81">
        <v>694.24453042896721</v>
      </c>
      <c r="DM314" s="81">
        <v>716.36173211044229</v>
      </c>
      <c r="DN314" s="81">
        <v>712.59928823922803</v>
      </c>
      <c r="DO314" s="81">
        <v>719.80663036209035</v>
      </c>
      <c r="DP314" s="81">
        <v>747.06305531670967</v>
      </c>
      <c r="DQ314" s="81">
        <v>744.43486672398967</v>
      </c>
      <c r="DR314" s="81">
        <v>756.38972484952706</v>
      </c>
      <c r="DS314" s="81">
        <v>770.65852202159169</v>
      </c>
      <c r="DT314" s="81">
        <v>783.11051399636949</v>
      </c>
      <c r="DU314" s="81">
        <v>800.46094869590138</v>
      </c>
      <c r="DV314" s="81">
        <v>808.2524362281456</v>
      </c>
      <c r="DW314" s="81">
        <v>758.74025508741761</v>
      </c>
      <c r="DX314" s="81">
        <v>800.07284799847139</v>
      </c>
      <c r="DY314" s="4"/>
      <c r="DZ314" s="4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  <c r="EL314" s="81"/>
      <c r="EM314" s="81"/>
      <c r="EN314" s="81"/>
      <c r="EO314" s="81"/>
      <c r="EP314" s="81"/>
      <c r="EQ314" s="81"/>
      <c r="ER314" s="81"/>
      <c r="ES314" s="81"/>
      <c r="ET314" s="81"/>
      <c r="EU314" s="81"/>
      <c r="EV314" s="81"/>
      <c r="EW314" s="81"/>
      <c r="EX314" s="81"/>
      <c r="EY314" s="81"/>
      <c r="EZ314" s="81"/>
      <c r="FA314" s="81"/>
      <c r="FB314" s="81"/>
      <c r="FC314" s="81"/>
      <c r="FD314" s="81"/>
      <c r="FE314" s="81"/>
      <c r="FF314" s="81"/>
      <c r="FG314" s="81"/>
      <c r="FH314" s="81"/>
      <c r="FI314" s="81"/>
      <c r="FJ314" s="81"/>
      <c r="FK314" s="81"/>
      <c r="FL314" s="81"/>
      <c r="FM314" s="81"/>
      <c r="FN314" s="81"/>
      <c r="FO314" s="81"/>
      <c r="FP314" s="81"/>
      <c r="FQ314" s="81"/>
      <c r="FR314" s="81"/>
      <c r="FS314" s="81"/>
      <c r="FT314" s="81"/>
      <c r="FU314" s="81"/>
      <c r="FV314" s="81"/>
      <c r="FW314" s="81"/>
      <c r="FX314" s="81"/>
      <c r="FY314" s="81"/>
      <c r="FZ314" s="81"/>
      <c r="GA314" s="81"/>
      <c r="GB314" s="81"/>
      <c r="GC314" s="81"/>
      <c r="GD314" s="81"/>
      <c r="GE314" s="81"/>
      <c r="GF314" s="81"/>
      <c r="GG314" s="81"/>
      <c r="GH314" s="81"/>
      <c r="GI314" s="81"/>
      <c r="GJ314" s="81"/>
      <c r="GK314" s="81"/>
      <c r="GL314" s="81"/>
      <c r="GM314" s="81"/>
      <c r="GN314" s="81"/>
      <c r="GO314" s="81"/>
      <c r="GP314" s="81"/>
      <c r="GQ314" s="81"/>
      <c r="GR314" s="81"/>
      <c r="GS314" s="81"/>
      <c r="GT314" s="81"/>
      <c r="GU314" s="81"/>
      <c r="GV314" s="81"/>
      <c r="GW314" s="81"/>
      <c r="GX314" s="81"/>
      <c r="GY314" s="81"/>
    </row>
    <row r="315" spans="1:207" ht="14.5">
      <c r="A315" s="81" t="s">
        <v>308</v>
      </c>
      <c r="B315" s="81"/>
      <c r="C315" s="82"/>
      <c r="D315" s="82"/>
      <c r="E315" s="82"/>
      <c r="F315" s="83" t="s">
        <v>332</v>
      </c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81">
        <v>1578.0814225661604</v>
      </c>
      <c r="CT315" s="81">
        <v>1590.73299417216</v>
      </c>
      <c r="CU315" s="81">
        <v>1624.9786949460208</v>
      </c>
      <c r="CV315" s="81">
        <v>1641.284990923856</v>
      </c>
      <c r="CW315" s="81">
        <v>1673.8561670010508</v>
      </c>
      <c r="CX315" s="81">
        <v>1719.1062625394095</v>
      </c>
      <c r="CY315" s="81">
        <v>1787.3046240565586</v>
      </c>
      <c r="CZ315" s="81">
        <v>1812.7057657399446</v>
      </c>
      <c r="DA315" s="81">
        <v>1855.1111588802905</v>
      </c>
      <c r="DB315" s="81">
        <v>1908.3022833667717</v>
      </c>
      <c r="DC315" s="81">
        <v>1965.8567163466132</v>
      </c>
      <c r="DD315" s="81">
        <v>1976.6491114932646</v>
      </c>
      <c r="DE315" s="81">
        <v>2030.1653052450558</v>
      </c>
      <c r="DF315" s="81">
        <v>2074.2118801948982</v>
      </c>
      <c r="DG315" s="81">
        <v>2170.1957103276964</v>
      </c>
      <c r="DH315" s="81">
        <v>2220.8863093532054</v>
      </c>
      <c r="DI315" s="81">
        <v>2275.9116270182476</v>
      </c>
      <c r="DJ315" s="81">
        <v>2354.2528422661699</v>
      </c>
      <c r="DK315" s="81">
        <v>2367.9865290914304</v>
      </c>
      <c r="DL315" s="81">
        <v>2326.6650663991591</v>
      </c>
      <c r="DM315" s="81">
        <v>2430.0858650998375</v>
      </c>
      <c r="DN315" s="81">
        <v>2471.3391850578009</v>
      </c>
      <c r="DO315" s="81">
        <v>2495.6646125919556</v>
      </c>
      <c r="DP315" s="81">
        <v>2565.6183003725996</v>
      </c>
      <c r="DQ315" s="81">
        <v>2610.7545858412154</v>
      </c>
      <c r="DR315" s="81">
        <v>2693.3060093627591</v>
      </c>
      <c r="DS315" s="81">
        <v>2748.7950702206936</v>
      </c>
      <c r="DT315" s="81">
        <v>2815.5884924047004</v>
      </c>
      <c r="DU315" s="81">
        <v>2889.9014521830513</v>
      </c>
      <c r="DV315" s="81">
        <v>2901.6661173211046</v>
      </c>
      <c r="DW315" s="81">
        <v>2497.427247539887</v>
      </c>
      <c r="DX315" s="81">
        <v>2690.0819241425434</v>
      </c>
      <c r="DY315" s="4"/>
      <c r="DZ315" s="4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  <c r="EL315" s="81"/>
      <c r="EM315" s="81"/>
      <c r="EN315" s="81"/>
      <c r="EO315" s="81"/>
      <c r="EP315" s="81"/>
      <c r="EQ315" s="81"/>
      <c r="ER315" s="81"/>
      <c r="ES315" s="81"/>
      <c r="ET315" s="81"/>
      <c r="EU315" s="81"/>
      <c r="EV315" s="81"/>
      <c r="EW315" s="81"/>
      <c r="EX315" s="81"/>
      <c r="EY315" s="81"/>
      <c r="EZ315" s="81"/>
      <c r="FA315" s="81"/>
      <c r="FB315" s="81"/>
      <c r="FC315" s="81"/>
      <c r="FD315" s="81"/>
      <c r="FE315" s="81"/>
      <c r="FF315" s="81"/>
      <c r="FG315" s="81"/>
      <c r="FH315" s="81"/>
      <c r="FI315" s="81"/>
      <c r="FJ315" s="81"/>
      <c r="FK315" s="81"/>
      <c r="FL315" s="81"/>
      <c r="FM315" s="81"/>
      <c r="FN315" s="81"/>
      <c r="FO315" s="81"/>
      <c r="FP315" s="81"/>
      <c r="FQ315" s="81"/>
      <c r="FR315" s="81"/>
      <c r="FS315" s="81"/>
      <c r="FT315" s="81"/>
      <c r="FU315" s="81"/>
      <c r="FV315" s="81"/>
      <c r="FW315" s="81"/>
      <c r="FX315" s="81"/>
      <c r="FY315" s="81"/>
      <c r="FZ315" s="81"/>
      <c r="GA315" s="81"/>
      <c r="GB315" s="81"/>
      <c r="GC315" s="81"/>
      <c r="GD315" s="81"/>
      <c r="GE315" s="81"/>
      <c r="GF315" s="81"/>
      <c r="GG315" s="81"/>
      <c r="GH315" s="81"/>
      <c r="GI315" s="81"/>
      <c r="GJ315" s="81"/>
      <c r="GK315" s="81"/>
      <c r="GL315" s="81"/>
      <c r="GM315" s="81"/>
      <c r="GN315" s="81"/>
      <c r="GO315" s="81"/>
      <c r="GP315" s="81"/>
      <c r="GQ315" s="81"/>
      <c r="GR315" s="81"/>
      <c r="GS315" s="81"/>
      <c r="GT315" s="81"/>
      <c r="GU315" s="81"/>
      <c r="GV315" s="81"/>
      <c r="GW315" s="81"/>
      <c r="GX315" s="81"/>
      <c r="GY315" s="81"/>
    </row>
    <row r="316" spans="1:207" ht="14.5">
      <c r="A316" s="81" t="s">
        <v>308</v>
      </c>
      <c r="B316" s="81"/>
      <c r="C316" s="82"/>
      <c r="D316" s="82"/>
      <c r="E316" s="82"/>
      <c r="F316" s="83" t="s">
        <v>333</v>
      </c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81">
        <v>1516.6696761249641</v>
      </c>
      <c r="CT316" s="81">
        <v>1545.4844033629502</v>
      </c>
      <c r="CU316" s="81">
        <v>1548.5213289385688</v>
      </c>
      <c r="CV316" s="81">
        <v>1693.8001576382917</v>
      </c>
      <c r="CW316" s="81">
        <v>1675.2765118945256</v>
      </c>
      <c r="CX316" s="81">
        <v>1710.009768797172</v>
      </c>
      <c r="CY316" s="81">
        <v>1742.1424715773383</v>
      </c>
      <c r="CZ316" s="81">
        <v>1742.7684150186299</v>
      </c>
      <c r="DA316" s="81">
        <v>1728.3778303238751</v>
      </c>
      <c r="DB316" s="81">
        <v>1759.1754800802523</v>
      </c>
      <c r="DC316" s="81">
        <v>1781.5994554313556</v>
      </c>
      <c r="DD316" s="81">
        <v>1792.9499617846566</v>
      </c>
      <c r="DE316" s="81">
        <v>1803.8094726282602</v>
      </c>
      <c r="DF316" s="81">
        <v>1847.158211521926</v>
      </c>
      <c r="DG316" s="81">
        <v>1863.1115171491354</v>
      </c>
      <c r="DH316" s="81">
        <v>1872.3876946594057</v>
      </c>
      <c r="DI316" s="81">
        <v>1879.3726712525079</v>
      </c>
      <c r="DJ316" s="81">
        <v>1886.5661841979554</v>
      </c>
      <c r="DK316" s="81">
        <v>1907.8217493073469</v>
      </c>
      <c r="DL316" s="81">
        <v>1903.3638578389223</v>
      </c>
      <c r="DM316" s="81">
        <v>1952.9560762396102</v>
      </c>
      <c r="DN316" s="81">
        <v>1936.7485430400307</v>
      </c>
      <c r="DO316" s="81">
        <v>1924.6210709850004</v>
      </c>
      <c r="DP316" s="81">
        <v>1972.7012993216777</v>
      </c>
      <c r="DQ316" s="81">
        <v>1965.0773860705074</v>
      </c>
      <c r="DR316" s="81">
        <v>1970.3621381484666</v>
      </c>
      <c r="DS316" s="81">
        <v>1992.7523168051973</v>
      </c>
      <c r="DT316" s="81">
        <v>2030.6963552116174</v>
      </c>
      <c r="DU316" s="81">
        <v>2086.7544664182669</v>
      </c>
      <c r="DV316" s="81">
        <v>2092.0886118276489</v>
      </c>
      <c r="DW316" s="81">
        <v>2116.5699579631223</v>
      </c>
      <c r="DX316" s="81">
        <v>2165.0422757237029</v>
      </c>
      <c r="DY316" s="4"/>
      <c r="DZ316" s="4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  <c r="EL316" s="81"/>
      <c r="EM316" s="81"/>
      <c r="EN316" s="81"/>
      <c r="EO316" s="81"/>
      <c r="EP316" s="81"/>
      <c r="EQ316" s="81"/>
      <c r="ER316" s="81"/>
      <c r="ES316" s="81"/>
      <c r="ET316" s="81"/>
      <c r="EU316" s="81"/>
      <c r="EV316" s="81"/>
      <c r="EW316" s="81"/>
      <c r="EX316" s="81"/>
      <c r="EY316" s="81"/>
      <c r="EZ316" s="81"/>
      <c r="FA316" s="81"/>
      <c r="FB316" s="81"/>
      <c r="FC316" s="81"/>
      <c r="FD316" s="81"/>
      <c r="FE316" s="81"/>
      <c r="FF316" s="81"/>
      <c r="FG316" s="81"/>
      <c r="FH316" s="81"/>
      <c r="FI316" s="81"/>
      <c r="FJ316" s="81"/>
      <c r="FK316" s="81"/>
      <c r="FL316" s="81"/>
      <c r="FM316" s="81"/>
      <c r="FN316" s="81"/>
      <c r="FO316" s="81"/>
      <c r="FP316" s="81"/>
      <c r="FQ316" s="81"/>
      <c r="FR316" s="81"/>
      <c r="FS316" s="81"/>
      <c r="FT316" s="81"/>
      <c r="FU316" s="81"/>
      <c r="FV316" s="81"/>
      <c r="FW316" s="81"/>
      <c r="FX316" s="81"/>
      <c r="FY316" s="81"/>
      <c r="FZ316" s="81"/>
      <c r="GA316" s="81"/>
      <c r="GB316" s="81"/>
      <c r="GC316" s="81"/>
      <c r="GD316" s="81"/>
      <c r="GE316" s="81"/>
      <c r="GF316" s="81"/>
      <c r="GG316" s="81"/>
      <c r="GH316" s="81"/>
      <c r="GI316" s="81"/>
      <c r="GJ316" s="81"/>
      <c r="GK316" s="81"/>
      <c r="GL316" s="81"/>
      <c r="GM316" s="81"/>
      <c r="GN316" s="81"/>
      <c r="GO316" s="81"/>
      <c r="GP316" s="81"/>
      <c r="GQ316" s="81"/>
      <c r="GR316" s="81"/>
      <c r="GS316" s="81"/>
      <c r="GT316" s="81"/>
      <c r="GU316" s="81"/>
      <c r="GV316" s="81"/>
      <c r="GW316" s="81"/>
      <c r="GX316" s="81"/>
      <c r="GY316" s="81"/>
    </row>
    <row r="317" spans="1:207" ht="14.5">
      <c r="A317" s="81" t="s">
        <v>308</v>
      </c>
      <c r="B317" s="81" t="s">
        <v>334</v>
      </c>
      <c r="C317" s="82" t="s">
        <v>335</v>
      </c>
      <c r="D317" s="82" t="s">
        <v>30</v>
      </c>
      <c r="E317" s="82"/>
      <c r="F317" s="83" t="s">
        <v>336</v>
      </c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1">
        <v>1220.1400000000001</v>
      </c>
      <c r="DD317" s="1">
        <v>1330.77</v>
      </c>
      <c r="DE317" s="1">
        <v>1630.56</v>
      </c>
      <c r="DF317" s="1">
        <v>2341.8200000000002</v>
      </c>
      <c r="DG317" s="1">
        <v>3426.25</v>
      </c>
      <c r="DH317" s="1">
        <v>4922.18</v>
      </c>
      <c r="DI317" s="1">
        <v>6485.61</v>
      </c>
      <c r="DJ317" s="1">
        <v>8955.67</v>
      </c>
      <c r="DK317" s="1">
        <v>15228.93</v>
      </c>
      <c r="DL317" s="1">
        <v>23544.18</v>
      </c>
      <c r="DM317" s="1">
        <v>41371.46</v>
      </c>
      <c r="DN317" s="1">
        <v>72420.899999999994</v>
      </c>
      <c r="DO317" s="1">
        <v>102293.97</v>
      </c>
      <c r="DP317" s="1">
        <v>139004.10999999999</v>
      </c>
      <c r="DQ317" s="1">
        <v>178057.82</v>
      </c>
      <c r="DR317" s="1">
        <v>225719.37</v>
      </c>
      <c r="DS317" s="1">
        <v>297397.49</v>
      </c>
      <c r="DT317" s="1">
        <v>391501.5</v>
      </c>
      <c r="DU317" s="1">
        <v>486528.44</v>
      </c>
      <c r="DV317" s="1">
        <v>588691.16</v>
      </c>
      <c r="DW317" s="1">
        <v>719664.21</v>
      </c>
      <c r="DX317" s="1">
        <v>862990.82</v>
      </c>
      <c r="DY317" s="1">
        <v>1056372.97</v>
      </c>
      <c r="DZ317" s="1">
        <v>1413473.03</v>
      </c>
      <c r="EA317" s="1">
        <v>1866306.43</v>
      </c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  <c r="EL317" s="81"/>
      <c r="EM317" s="81"/>
      <c r="EN317" s="81"/>
      <c r="EO317" s="81"/>
      <c r="EP317" s="81"/>
      <c r="EQ317" s="81"/>
      <c r="ER317" s="81"/>
      <c r="ES317" s="81"/>
      <c r="ET317" s="81"/>
      <c r="EU317" s="81"/>
      <c r="EV317" s="81"/>
      <c r="EW317" s="81"/>
      <c r="EX317" s="81"/>
      <c r="EY317" s="81"/>
      <c r="EZ317" s="81"/>
      <c r="FA317" s="81"/>
      <c r="FB317" s="81"/>
      <c r="FC317" s="81"/>
      <c r="FD317" s="81"/>
      <c r="FE317" s="81"/>
      <c r="FF317" s="81"/>
      <c r="FG317" s="81"/>
      <c r="FH317" s="81"/>
      <c r="FI317" s="81"/>
      <c r="FJ317" s="81"/>
      <c r="FK317" s="81"/>
      <c r="FL317" s="81"/>
      <c r="FM317" s="81"/>
      <c r="FN317" s="81"/>
      <c r="FO317" s="81"/>
      <c r="FP317" s="81"/>
      <c r="FQ317" s="81"/>
      <c r="FR317" s="81"/>
      <c r="FS317" s="81"/>
      <c r="FT317" s="81"/>
      <c r="FU317" s="81"/>
      <c r="FV317" s="81"/>
      <c r="FW317" s="81"/>
      <c r="FX317" s="81"/>
      <c r="FY317" s="81"/>
      <c r="FZ317" s="81"/>
      <c r="GA317" s="81"/>
      <c r="GB317" s="81"/>
      <c r="GC317" s="81"/>
      <c r="GD317" s="81"/>
      <c r="GE317" s="81"/>
      <c r="GF317" s="81"/>
      <c r="GG317" s="81"/>
      <c r="GH317" s="81"/>
      <c r="GI317" s="81"/>
      <c r="GJ317" s="81"/>
      <c r="GK317" s="81"/>
      <c r="GL317" s="81"/>
      <c r="GM317" s="81"/>
      <c r="GN317" s="81"/>
      <c r="GO317" s="81"/>
      <c r="GP317" s="81"/>
      <c r="GQ317" s="81"/>
      <c r="GR317" s="81"/>
      <c r="GS317" s="81"/>
      <c r="GT317" s="81"/>
      <c r="GU317" s="81"/>
      <c r="GV317" s="81"/>
      <c r="GW317" s="81"/>
      <c r="GX317" s="81"/>
      <c r="GY317" s="81"/>
    </row>
    <row r="318" spans="1:207" ht="14.5">
      <c r="A318" s="81" t="s">
        <v>308</v>
      </c>
      <c r="B318" s="81" t="s">
        <v>337</v>
      </c>
      <c r="C318" s="82" t="s">
        <v>335</v>
      </c>
      <c r="D318" s="82" t="s">
        <v>30</v>
      </c>
      <c r="E318" s="82"/>
      <c r="F318" s="2" t="s">
        <v>338</v>
      </c>
      <c r="DC318" s="1">
        <v>1317.63</v>
      </c>
      <c r="DD318" s="1">
        <v>1684.64</v>
      </c>
      <c r="DE318" s="1">
        <v>1957.48</v>
      </c>
      <c r="DF318" s="1">
        <v>2376.6799999999998</v>
      </c>
      <c r="DG318" s="1">
        <v>3072.19</v>
      </c>
      <c r="DH318" s="1">
        <v>4387.92</v>
      </c>
      <c r="DI318" s="1">
        <v>5998.61</v>
      </c>
      <c r="DJ318" s="1">
        <v>8081.16</v>
      </c>
      <c r="DK318" s="1">
        <v>12755.6</v>
      </c>
      <c r="DL318" s="1">
        <v>20948.12</v>
      </c>
      <c r="DM318" s="1">
        <v>33789.96</v>
      </c>
      <c r="DN318" s="1">
        <v>65665.55</v>
      </c>
      <c r="DO318" s="1">
        <v>101665.43</v>
      </c>
      <c r="DP318" s="1">
        <v>137365.01</v>
      </c>
      <c r="DQ318" s="1">
        <v>192590.35</v>
      </c>
      <c r="DR318" s="1">
        <v>252301.59</v>
      </c>
      <c r="DS318" s="1">
        <v>324828.14</v>
      </c>
      <c r="DT318" s="1">
        <v>435595.21</v>
      </c>
      <c r="DU318" s="1">
        <v>560272.81999999995</v>
      </c>
      <c r="DV318" s="1">
        <v>691604.42</v>
      </c>
      <c r="DW318" s="1">
        <v>841856.53</v>
      </c>
      <c r="DX318" s="1">
        <v>1036831.93</v>
      </c>
      <c r="DY318" s="1">
        <v>1297212.8999999999</v>
      </c>
      <c r="DZ318" s="1">
        <v>1623750.88</v>
      </c>
    </row>
    <row r="319" spans="1:207" ht="14.5">
      <c r="A319" s="81" t="s">
        <v>308</v>
      </c>
      <c r="B319" s="81" t="s">
        <v>334</v>
      </c>
      <c r="C319" s="82" t="s">
        <v>335</v>
      </c>
      <c r="D319" s="82" t="s">
        <v>30</v>
      </c>
      <c r="E319" s="82"/>
      <c r="F319" s="2" t="s">
        <v>339</v>
      </c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>
        <v>16960.93</v>
      </c>
      <c r="DD319" s="1">
        <v>23954.52</v>
      </c>
      <c r="DE319" s="1">
        <v>30723.200000000001</v>
      </c>
      <c r="DF319" s="1">
        <v>38659.72</v>
      </c>
      <c r="DG319" s="1">
        <v>47660.07</v>
      </c>
      <c r="DH319" s="1">
        <v>58462.9</v>
      </c>
      <c r="DI319" s="1">
        <v>73143.360000000001</v>
      </c>
      <c r="DJ319" s="1">
        <v>91516.42</v>
      </c>
      <c r="DK319" s="1">
        <v>115475.4</v>
      </c>
      <c r="DL319" s="1">
        <v>150104.49</v>
      </c>
      <c r="DM319" s="1">
        <v>180840.54</v>
      </c>
      <c r="DN319" s="1">
        <v>220178.2</v>
      </c>
      <c r="DO319" s="1">
        <v>266937.93</v>
      </c>
      <c r="DP319" s="1">
        <v>299758.56</v>
      </c>
      <c r="DQ319" s="1">
        <v>349493.81</v>
      </c>
      <c r="DR319" s="1">
        <v>416384.98</v>
      </c>
      <c r="DS319" s="1">
        <v>467316.39</v>
      </c>
      <c r="DT319" s="1">
        <v>514977.58</v>
      </c>
      <c r="DU319" s="1">
        <v>563520.63</v>
      </c>
      <c r="DV319" s="1">
        <v>623066.9</v>
      </c>
      <c r="DW319" s="1">
        <v>733362.26</v>
      </c>
      <c r="DX319" s="1">
        <v>824308.34</v>
      </c>
      <c r="DY319" s="1">
        <v>903007.73</v>
      </c>
      <c r="DZ319" s="1">
        <v>1018346</v>
      </c>
      <c r="EA319" s="1">
        <v>1132656.9099999999</v>
      </c>
    </row>
    <row r="320" spans="1:207" ht="14.5">
      <c r="A320" s="81" t="s">
        <v>308</v>
      </c>
      <c r="B320" s="81" t="s">
        <v>337</v>
      </c>
      <c r="C320" s="82" t="s">
        <v>335</v>
      </c>
      <c r="D320" s="82" t="s">
        <v>30</v>
      </c>
      <c r="E320" s="82"/>
      <c r="F320" s="2" t="s">
        <v>340</v>
      </c>
      <c r="DC320" s="1">
        <v>30965.71</v>
      </c>
      <c r="DD320" s="1">
        <v>37745.5</v>
      </c>
      <c r="DE320" s="1">
        <v>52430.34</v>
      </c>
      <c r="DF320" s="1">
        <v>63397.65</v>
      </c>
      <c r="DG320" s="1">
        <v>84108.45</v>
      </c>
      <c r="DH320" s="1">
        <v>103243.2</v>
      </c>
      <c r="DI320" s="1">
        <v>129545.43</v>
      </c>
      <c r="DJ320" s="1">
        <v>168926.75</v>
      </c>
      <c r="DK320" s="1">
        <v>216925.22</v>
      </c>
      <c r="DL320" s="1">
        <v>272077.39</v>
      </c>
      <c r="DM320" s="1">
        <v>342890.45</v>
      </c>
      <c r="DN320" s="1">
        <v>433861.89</v>
      </c>
      <c r="DO320" s="1">
        <v>526180.52</v>
      </c>
      <c r="DP320" s="1">
        <v>636555.51</v>
      </c>
      <c r="DQ320" s="1">
        <v>712215.69</v>
      </c>
      <c r="DR320" s="1">
        <v>827996.52</v>
      </c>
      <c r="DS320" s="1">
        <v>953046.33</v>
      </c>
      <c r="DT320" s="1">
        <v>1131498.99</v>
      </c>
      <c r="DU320" s="1">
        <v>1258771.6299999999</v>
      </c>
      <c r="DV320" s="1">
        <v>1412811.6</v>
      </c>
      <c r="DW320" s="1">
        <v>1588944.68</v>
      </c>
      <c r="DX320" s="1">
        <v>1842085.92</v>
      </c>
      <c r="DY320" s="1">
        <v>2097488.44</v>
      </c>
      <c r="DZ320" s="1">
        <v>2303935.4300000002</v>
      </c>
    </row>
    <row r="321" spans="1:131" ht="14.5">
      <c r="A321" s="81" t="s">
        <v>308</v>
      </c>
      <c r="B321" s="81" t="s">
        <v>341</v>
      </c>
      <c r="C321" s="82" t="s">
        <v>335</v>
      </c>
      <c r="D321" s="82" t="s">
        <v>30</v>
      </c>
      <c r="E321" s="82"/>
      <c r="F321" s="2" t="s">
        <v>342</v>
      </c>
      <c r="DM321">
        <v>0.41695616000000002</v>
      </c>
      <c r="DN321">
        <v>0.34990244999999998</v>
      </c>
      <c r="DO321">
        <v>0.26002209999999998</v>
      </c>
      <c r="DP321">
        <v>0.20022081999999999</v>
      </c>
      <c r="DQ321">
        <v>0.18286598000000001</v>
      </c>
      <c r="DR321">
        <v>0.13510516</v>
      </c>
      <c r="DS321">
        <v>0.118348815</v>
      </c>
      <c r="DT321">
        <v>9.2944756000000003E-2</v>
      </c>
      <c r="DU321">
        <v>7.8640440000000006E-2</v>
      </c>
      <c r="DV321">
        <v>6.8642035000000004E-2</v>
      </c>
      <c r="DW321">
        <v>6.0999780000000003E-2</v>
      </c>
      <c r="DX321">
        <v>5.4526169999999999E-2</v>
      </c>
      <c r="DY321">
        <v>5.1091637000000002E-2</v>
      </c>
      <c r="DZ321">
        <v>4.2377860000000003E-2</v>
      </c>
      <c r="EA321">
        <v>4.2619770000000001E-2</v>
      </c>
    </row>
    <row r="322" spans="1:131" ht="14.5">
      <c r="A322" s="81" t="s">
        <v>308</v>
      </c>
      <c r="B322" s="81" t="s">
        <v>341</v>
      </c>
      <c r="C322" s="82" t="s">
        <v>335</v>
      </c>
      <c r="D322" s="82" t="s">
        <v>30</v>
      </c>
      <c r="E322" s="82"/>
      <c r="F322" s="2" t="s">
        <v>343</v>
      </c>
      <c r="CM322">
        <v>0.35873450000000001</v>
      </c>
      <c r="CN322">
        <v>0.33309248000000002</v>
      </c>
      <c r="CO322">
        <v>0.29564750000000001</v>
      </c>
      <c r="CP322">
        <v>0.28682953</v>
      </c>
      <c r="CQ322">
        <v>0.23647541</v>
      </c>
      <c r="CR322">
        <v>0.2187239</v>
      </c>
      <c r="CS322">
        <v>0.23258026000000001</v>
      </c>
      <c r="CT322">
        <v>0.22309202</v>
      </c>
      <c r="CU322">
        <v>0.22350933000000001</v>
      </c>
      <c r="CV322">
        <v>0.23512727</v>
      </c>
      <c r="CW322">
        <v>0.22146873</v>
      </c>
      <c r="CX322">
        <v>0.23153871000000001</v>
      </c>
      <c r="CY322">
        <v>0.2067773</v>
      </c>
      <c r="CZ322">
        <v>0.18092968000000001</v>
      </c>
      <c r="DA322">
        <v>0.16960463000000001</v>
      </c>
      <c r="DB322">
        <v>0.16698478</v>
      </c>
      <c r="DC322">
        <v>0.17880763</v>
      </c>
      <c r="DD322">
        <v>0.15693051999999999</v>
      </c>
      <c r="DE322">
        <v>0.14508336999999999</v>
      </c>
      <c r="DF322">
        <v>0.12709081</v>
      </c>
      <c r="DG322">
        <v>0.12922343999999999</v>
      </c>
      <c r="DH322">
        <v>0.12099650000000001</v>
      </c>
      <c r="DI322">
        <v>0.12448384999999999</v>
      </c>
      <c r="DJ322">
        <v>0.11336266</v>
      </c>
      <c r="DK322">
        <v>0.119348854</v>
      </c>
      <c r="DL322">
        <v>0.117008045</v>
      </c>
      <c r="DM322">
        <v>0.112679616</v>
      </c>
      <c r="DN322">
        <v>0.106706336</v>
      </c>
      <c r="DO322">
        <v>9.7705440000000005E-2</v>
      </c>
      <c r="DP322">
        <v>9.84569E-2</v>
      </c>
      <c r="DQ322">
        <v>8.7883450000000002E-2</v>
      </c>
      <c r="DR322">
        <v>7.5816179999999997E-2</v>
      </c>
      <c r="DS322">
        <v>7.0178493999999994E-2</v>
      </c>
      <c r="DT322">
        <v>6.5776769999999998E-2</v>
      </c>
      <c r="DU322">
        <v>5.5872436999999997E-2</v>
      </c>
      <c r="DV322">
        <v>4.8891213000000003E-2</v>
      </c>
      <c r="DW322">
        <v>4.0604115000000003E-2</v>
      </c>
      <c r="DX322">
        <v>3.6129907000000003E-2</v>
      </c>
      <c r="DY322">
        <v>3.4220505999999998E-2</v>
      </c>
      <c r="DZ322">
        <v>3.3128560000000001E-2</v>
      </c>
      <c r="EA322">
        <v>3.3980936000000003E-2</v>
      </c>
    </row>
    <row r="323" spans="1:131" ht="14.5">
      <c r="A323" s="81" t="s">
        <v>308</v>
      </c>
      <c r="B323" s="81" t="s">
        <v>341</v>
      </c>
      <c r="C323" s="82" t="s">
        <v>335</v>
      </c>
      <c r="D323" s="82" t="s">
        <v>30</v>
      </c>
      <c r="E323" s="82"/>
      <c r="F323" s="2" t="s">
        <v>344</v>
      </c>
      <c r="DC323">
        <v>0.18506691</v>
      </c>
      <c r="DD323">
        <v>0.1750342</v>
      </c>
      <c r="DE323">
        <v>0.14830108</v>
      </c>
      <c r="DF323">
        <v>0.13678382</v>
      </c>
      <c r="DG323">
        <v>0.19405844999999999</v>
      </c>
      <c r="DH323">
        <v>0.16322227</v>
      </c>
      <c r="DI323">
        <v>0.16081423</v>
      </c>
      <c r="DJ323">
        <v>0.22996378000000001</v>
      </c>
      <c r="DK323">
        <v>0.23258479000000001</v>
      </c>
      <c r="DL323">
        <v>0.21401648000000001</v>
      </c>
      <c r="DM323">
        <v>0.20787301999999999</v>
      </c>
      <c r="DN323">
        <v>0.21536701999999999</v>
      </c>
      <c r="DO323">
        <v>0.18508164999999999</v>
      </c>
      <c r="DP323">
        <v>0.15602072</v>
      </c>
      <c r="DQ323">
        <v>0.18996397000000001</v>
      </c>
      <c r="DR323">
        <v>0.15494837</v>
      </c>
      <c r="DS323">
        <v>0.12838614000000001</v>
      </c>
      <c r="DT323">
        <v>0.116625756</v>
      </c>
      <c r="DU323">
        <v>0.11416621</v>
      </c>
      <c r="DV323">
        <v>9.4945504999999999E-2</v>
      </c>
      <c r="DW323">
        <v>9.1455410000000001E-2</v>
      </c>
      <c r="DX323">
        <v>8.1926269999999995E-2</v>
      </c>
      <c r="DY323">
        <v>8.0760694999999993E-2</v>
      </c>
      <c r="DZ323">
        <v>7.6451560000000002E-2</v>
      </c>
      <c r="EA323">
        <v>7.9117439999999997E-2</v>
      </c>
    </row>
    <row r="324" spans="1:131" ht="14.5">
      <c r="A324" s="81" t="s">
        <v>308</v>
      </c>
      <c r="B324" s="81" t="s">
        <v>345</v>
      </c>
      <c r="C324" s="82" t="s">
        <v>20</v>
      </c>
      <c r="D324" s="82" t="s">
        <v>346</v>
      </c>
      <c r="E324" s="82"/>
      <c r="F324" s="2" t="s">
        <v>347</v>
      </c>
      <c r="CM324">
        <f t="shared" ref="CM324:DB324" si="6">CM322</f>
        <v>0.35873450000000001</v>
      </c>
      <c r="CN324">
        <f t="shared" si="6"/>
        <v>0.33309248000000002</v>
      </c>
      <c r="CO324">
        <f t="shared" si="6"/>
        <v>0.29564750000000001</v>
      </c>
      <c r="CP324">
        <f t="shared" si="6"/>
        <v>0.28682953</v>
      </c>
      <c r="CQ324">
        <f t="shared" si="6"/>
        <v>0.23647541</v>
      </c>
      <c r="CR324">
        <f t="shared" si="6"/>
        <v>0.2187239</v>
      </c>
      <c r="CS324">
        <f t="shared" si="6"/>
        <v>0.23258026000000001</v>
      </c>
      <c r="CT324">
        <f t="shared" si="6"/>
        <v>0.22309202</v>
      </c>
      <c r="CU324">
        <f t="shared" si="6"/>
        <v>0.22350933000000001</v>
      </c>
      <c r="CV324">
        <f t="shared" si="6"/>
        <v>0.23512727</v>
      </c>
      <c r="CW324">
        <f t="shared" si="6"/>
        <v>0.22146873</v>
      </c>
      <c r="CX324">
        <f t="shared" si="6"/>
        <v>0.23153871000000001</v>
      </c>
      <c r="CY324">
        <f t="shared" si="6"/>
        <v>0.2067773</v>
      </c>
      <c r="CZ324">
        <f t="shared" si="6"/>
        <v>0.18092968000000001</v>
      </c>
      <c r="DA324">
        <f t="shared" si="6"/>
        <v>0.16960463000000001</v>
      </c>
      <c r="DB324">
        <f t="shared" si="6"/>
        <v>0.16698478</v>
      </c>
      <c r="DC324">
        <f t="shared" ref="DC324:DM324" si="7">0.98*DC322+0.02*DC323</f>
        <v>0.17893281559999999</v>
      </c>
      <c r="DD324">
        <f t="shared" si="7"/>
        <v>0.1572925936</v>
      </c>
      <c r="DE324">
        <f t="shared" si="7"/>
        <v>0.14514772419999999</v>
      </c>
      <c r="DF324">
        <f t="shared" si="7"/>
        <v>0.12728467020000001</v>
      </c>
      <c r="DG324">
        <f t="shared" si="7"/>
        <v>0.1305201402</v>
      </c>
      <c r="DH324">
        <f t="shared" si="7"/>
        <v>0.1218410154</v>
      </c>
      <c r="DI324">
        <f t="shared" si="7"/>
        <v>0.12521045759999999</v>
      </c>
      <c r="DJ324">
        <f t="shared" si="7"/>
        <v>0.1156946824</v>
      </c>
      <c r="DK324">
        <f t="shared" si="7"/>
        <v>0.12161357271999999</v>
      </c>
      <c r="DL324">
        <f t="shared" si="7"/>
        <v>0.1189482137</v>
      </c>
      <c r="DM324">
        <f t="shared" si="7"/>
        <v>0.11458348407999999</v>
      </c>
      <c r="DN324">
        <f t="shared" ref="DN324:EA324" si="8">0.93*DN322+0.07*DN323</f>
        <v>0.11431258388000001</v>
      </c>
      <c r="DO324">
        <f t="shared" si="8"/>
        <v>0.10382177470000002</v>
      </c>
      <c r="DP324">
        <f t="shared" si="8"/>
        <v>0.10248636740000001</v>
      </c>
      <c r="DQ324">
        <f t="shared" si="8"/>
        <v>9.5029086400000018E-2</v>
      </c>
      <c r="DR324">
        <f t="shared" si="8"/>
        <v>8.1355433300000002E-2</v>
      </c>
      <c r="DS324">
        <f t="shared" si="8"/>
        <v>7.4253029220000002E-2</v>
      </c>
      <c r="DT324">
        <f t="shared" si="8"/>
        <v>6.9336199020000003E-2</v>
      </c>
      <c r="DU324">
        <f t="shared" si="8"/>
        <v>5.9953001110000001E-2</v>
      </c>
      <c r="DV324">
        <f t="shared" si="8"/>
        <v>5.2115013440000003E-2</v>
      </c>
      <c r="DW324">
        <f t="shared" si="8"/>
        <v>4.416370565000001E-2</v>
      </c>
      <c r="DX324">
        <f t="shared" si="8"/>
        <v>3.9335652410000005E-2</v>
      </c>
      <c r="DY324">
        <f t="shared" si="8"/>
        <v>3.7478319229999994E-2</v>
      </c>
      <c r="DZ324">
        <f t="shared" si="8"/>
        <v>3.6161170000000006E-2</v>
      </c>
      <c r="EA324">
        <f t="shared" si="8"/>
        <v>3.7140491280000007E-2</v>
      </c>
    </row>
    <row r="325" spans="1:131" ht="14.5">
      <c r="A325" s="81" t="s">
        <v>308</v>
      </c>
      <c r="B325" s="81" t="s">
        <v>348</v>
      </c>
      <c r="C325" s="82" t="s">
        <v>20</v>
      </c>
      <c r="D325" s="82" t="s">
        <v>349</v>
      </c>
      <c r="E325" s="82"/>
      <c r="F325" s="2" t="s">
        <v>350</v>
      </c>
      <c r="CL325">
        <v>5455</v>
      </c>
      <c r="CN325">
        <v>4177</v>
      </c>
      <c r="CS325">
        <v>3893</v>
      </c>
      <c r="DA325">
        <v>1869</v>
      </c>
      <c r="DB325">
        <v>2195</v>
      </c>
      <c r="DC325">
        <v>2212</v>
      </c>
      <c r="DD325">
        <v>1737</v>
      </c>
      <c r="DE325">
        <v>2030</v>
      </c>
      <c r="DF325">
        <v>1844</v>
      </c>
      <c r="DG325">
        <v>1700</v>
      </c>
      <c r="DH325">
        <v>1996</v>
      </c>
      <c r="DI325">
        <v>2318</v>
      </c>
      <c r="DJ325">
        <v>2451</v>
      </c>
      <c r="DK325">
        <v>2777</v>
      </c>
      <c r="DL325">
        <v>3004</v>
      </c>
      <c r="DM325">
        <v>2996</v>
      </c>
      <c r="DN325">
        <v>2886</v>
      </c>
      <c r="DO325">
        <v>2611</v>
      </c>
      <c r="DP325">
        <v>2572</v>
      </c>
      <c r="DQ325">
        <v>2250</v>
      </c>
      <c r="DR325">
        <v>2072</v>
      </c>
      <c r="DS325">
        <v>2041</v>
      </c>
      <c r="DT325">
        <v>2010</v>
      </c>
      <c r="DU325">
        <v>1770</v>
      </c>
      <c r="DV325">
        <v>1722</v>
      </c>
      <c r="DW325">
        <v>1758</v>
      </c>
      <c r="DX325">
        <v>1732</v>
      </c>
      <c r="DY325">
        <v>1543</v>
      </c>
      <c r="DZ325">
        <v>1813</v>
      </c>
      <c r="EA325">
        <v>1849</v>
      </c>
    </row>
    <row r="326" spans="1:131" ht="14.5">
      <c r="A326" s="81" t="s">
        <v>308</v>
      </c>
      <c r="B326" s="81" t="s">
        <v>351</v>
      </c>
      <c r="C326" s="82" t="s">
        <v>20</v>
      </c>
      <c r="D326" s="82" t="s">
        <v>349</v>
      </c>
      <c r="E326" s="82"/>
      <c r="F326" s="2" t="s">
        <v>352</v>
      </c>
      <c r="DA326">
        <v>3.5000000000000003E-2</v>
      </c>
      <c r="DW326">
        <f>0.2*DW324</f>
        <v>8.8327411300000019E-3</v>
      </c>
      <c r="DX326">
        <f>0.2*DX324</f>
        <v>7.8671304820000006E-3</v>
      </c>
      <c r="DY326">
        <f>0.2*DY324</f>
        <v>7.4956638459999989E-3</v>
      </c>
      <c r="DZ326">
        <f>0.2*DZ324</f>
        <v>7.2322340000000014E-3</v>
      </c>
      <c r="EA326">
        <f>0.2*EA324</f>
        <v>7.4280982560000017E-3</v>
      </c>
    </row>
    <row r="327" spans="1:131" ht="14.5">
      <c r="A327" s="81" t="s">
        <v>308</v>
      </c>
      <c r="B327" s="81" t="s">
        <v>353</v>
      </c>
      <c r="C327" s="82" t="s">
        <v>20</v>
      </c>
      <c r="D327" s="82" t="s">
        <v>349</v>
      </c>
      <c r="E327" s="82"/>
      <c r="F327" s="2" t="s">
        <v>354</v>
      </c>
      <c r="DA327">
        <v>0.19</v>
      </c>
      <c r="DB327">
        <v>0.19</v>
      </c>
      <c r="DC327">
        <v>0.19</v>
      </c>
      <c r="DD327">
        <v>0.19</v>
      </c>
      <c r="DG327">
        <v>0.26</v>
      </c>
      <c r="DH327">
        <v>0.26</v>
      </c>
      <c r="DI327">
        <v>0.26</v>
      </c>
      <c r="DJ327">
        <v>0.26</v>
      </c>
      <c r="DK327">
        <v>0.26</v>
      </c>
      <c r="DL327">
        <v>0.26</v>
      </c>
      <c r="DM327">
        <v>0.26</v>
      </c>
      <c r="DQ327">
        <v>0.39</v>
      </c>
      <c r="DR327">
        <v>0.39</v>
      </c>
      <c r="DS327">
        <v>0.39</v>
      </c>
      <c r="DT327">
        <v>0.39</v>
      </c>
      <c r="DU327">
        <v>0.39</v>
      </c>
      <c r="DV327">
        <v>0.39</v>
      </c>
      <c r="DW327">
        <v>0.39</v>
      </c>
      <c r="DX327">
        <v>0.38</v>
      </c>
    </row>
    <row r="328" spans="1:131" ht="14.5">
      <c r="A328" s="81" t="s">
        <v>308</v>
      </c>
      <c r="B328" s="81" t="s">
        <v>355</v>
      </c>
      <c r="C328" s="82" t="s">
        <v>20</v>
      </c>
      <c r="D328" s="82" t="s">
        <v>356</v>
      </c>
      <c r="E328" s="82"/>
      <c r="F328" s="2" t="s">
        <v>357</v>
      </c>
      <c r="BT328">
        <v>1.7247177004846658E-4</v>
      </c>
      <c r="BU328">
        <v>1.6814803813333963E-4</v>
      </c>
      <c r="BV328">
        <v>1.6607768382066133E-4</v>
      </c>
      <c r="BW328">
        <v>1.6087931351287785E-4</v>
      </c>
      <c r="BX328">
        <v>1.5463657925201396E-4</v>
      </c>
      <c r="BY328">
        <v>2.0331625805544359E-4</v>
      </c>
      <c r="BZ328">
        <v>1.9737989744751379E-4</v>
      </c>
      <c r="CA328">
        <v>2.0582598545602175E-4</v>
      </c>
      <c r="CB328">
        <v>1.8825039649303919E-4</v>
      </c>
      <c r="CC328">
        <v>1.8839809282402209E-4</v>
      </c>
      <c r="CD328">
        <v>1.7871317970591101E-4</v>
      </c>
      <c r="CE328">
        <v>1.7138654523723518E-4</v>
      </c>
      <c r="CF328">
        <v>2.2113900308018836E-4</v>
      </c>
      <c r="CG328">
        <v>2.7034232289396842E-4</v>
      </c>
      <c r="CH328">
        <v>3.1736460034561409E-4</v>
      </c>
      <c r="CI328">
        <v>3.7401769450710534E-4</v>
      </c>
      <c r="CJ328">
        <v>3.4038162165894714E-4</v>
      </c>
      <c r="CK328">
        <v>4.3111127420338659E-4</v>
      </c>
      <c r="CL328">
        <v>5.5374152614285873E-4</v>
      </c>
      <c r="CM328">
        <v>6.2738377422600364E-4</v>
      </c>
      <c r="CN328">
        <v>7.2442997637391397E-4</v>
      </c>
      <c r="CO328">
        <v>8.7345430574312663E-4</v>
      </c>
      <c r="CP328">
        <v>8.5653956052107044E-4</v>
      </c>
      <c r="CQ328">
        <v>8.6901162582977108E-4</v>
      </c>
      <c r="CR328">
        <v>9.116480045026716E-4</v>
      </c>
      <c r="CS328">
        <v>1.0009748220056473E-3</v>
      </c>
      <c r="CT328">
        <v>1.0317413650655829E-3</v>
      </c>
      <c r="CU328">
        <v>1.0068779470430815E-3</v>
      </c>
      <c r="CV328">
        <v>1.0503435377367501E-3</v>
      </c>
      <c r="CW328">
        <v>1.125817167453194E-3</v>
      </c>
      <c r="CX328">
        <v>1.1648741838031782E-3</v>
      </c>
      <c r="CY328">
        <v>1.0883005998179489E-3</v>
      </c>
      <c r="CZ328">
        <v>1.1138901746297891E-3</v>
      </c>
      <c r="DA328">
        <v>1.1356105320126516E-3</v>
      </c>
      <c r="DB328">
        <v>1.1326010374129471E-3</v>
      </c>
      <c r="DC328">
        <v>1.0835772939380545E-3</v>
      </c>
      <c r="DD328">
        <v>1.0651158633699174E-3</v>
      </c>
      <c r="DE328">
        <v>1.1876171360926313E-3</v>
      </c>
      <c r="DF328">
        <v>1.3038740539391734E-3</v>
      </c>
      <c r="DG328">
        <v>1.4864207844827353E-3</v>
      </c>
      <c r="DH328">
        <v>1.6829147589109436E-3</v>
      </c>
      <c r="DI328">
        <v>2.063304079164521E-3</v>
      </c>
      <c r="DJ328">
        <v>2.6671261441881702E-3</v>
      </c>
      <c r="DK328">
        <v>3.6136086194442857E-3</v>
      </c>
      <c r="DL328">
        <v>4.1126234592596331E-3</v>
      </c>
      <c r="DM328">
        <v>4.4529230283616335E-3</v>
      </c>
      <c r="DN328">
        <v>4.608349727455819E-3</v>
      </c>
      <c r="DO328">
        <v>4.7355049793628042E-3</v>
      </c>
      <c r="DP328">
        <v>5.1147463945199981E-3</v>
      </c>
      <c r="DQ328">
        <v>5.3605296970571066E-3</v>
      </c>
      <c r="DR328">
        <v>5.5273159427193085E-3</v>
      </c>
      <c r="DS328">
        <v>5.7121391818077197E-3</v>
      </c>
      <c r="DT328">
        <v>5.7120359713605162E-3</v>
      </c>
      <c r="DU328">
        <v>6.0452689881849665E-3</v>
      </c>
      <c r="DV328">
        <v>6.4920401197157834E-3</v>
      </c>
      <c r="DW328">
        <v>6.3618099740221715E-3</v>
      </c>
      <c r="DX328">
        <v>6.4124613569021003E-3</v>
      </c>
      <c r="DY328">
        <v>6.6692419705322191E-3</v>
      </c>
      <c r="DZ328">
        <v>7.2519650063259172E-3</v>
      </c>
      <c r="EA328">
        <v>7.3337166713783155E-3</v>
      </c>
    </row>
    <row r="329" spans="1:131" ht="14.5">
      <c r="A329" s="81" t="s">
        <v>308</v>
      </c>
      <c r="B329" s="81" t="s">
        <v>355</v>
      </c>
      <c r="C329" s="82" t="s">
        <v>20</v>
      </c>
      <c r="D329" s="82" t="s">
        <v>356</v>
      </c>
      <c r="E329" s="82"/>
      <c r="F329" s="2" t="s">
        <v>358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9.4136762081106265E-8</v>
      </c>
      <c r="CM329">
        <v>1.9026568830768204E-7</v>
      </c>
      <c r="CN329">
        <v>3.4555583807998709E-7</v>
      </c>
      <c r="CO329">
        <v>4.3751374725905925E-7</v>
      </c>
      <c r="CP329">
        <v>2.9564636450163924E-7</v>
      </c>
      <c r="CQ329">
        <v>2.7481226169667296E-7</v>
      </c>
      <c r="CR329">
        <v>6.9395727924742258E-6</v>
      </c>
      <c r="CS329">
        <v>1.0129796695642449E-5</v>
      </c>
      <c r="CT329">
        <v>1.3086162766583863E-5</v>
      </c>
      <c r="CU329">
        <v>1.2004595565805091E-5</v>
      </c>
      <c r="CV329">
        <v>1.4204767265923537E-5</v>
      </c>
      <c r="CW329">
        <v>1.5043511622284413E-5</v>
      </c>
      <c r="CX329">
        <v>1.5772228334764952E-5</v>
      </c>
      <c r="CY329">
        <v>1.6805025825472883E-5</v>
      </c>
      <c r="CZ329">
        <v>1.7838405813960717E-5</v>
      </c>
      <c r="DA329">
        <v>1.9199952766804583E-5</v>
      </c>
      <c r="DB329">
        <v>2.1058738624328107E-5</v>
      </c>
      <c r="DC329">
        <v>2.4035448397729289E-5</v>
      </c>
      <c r="DD329">
        <v>3.1835640035011334E-5</v>
      </c>
      <c r="DE329">
        <v>3.9159117640434221E-5</v>
      </c>
      <c r="DF329">
        <v>4.7372253555715574E-5</v>
      </c>
      <c r="DG329">
        <v>5.9424586765213517E-5</v>
      </c>
      <c r="DH329">
        <v>8.0689576947083627E-5</v>
      </c>
      <c r="DI329">
        <v>1.0777236462595497E-4</v>
      </c>
      <c r="DJ329">
        <v>1.4137149210481106E-4</v>
      </c>
      <c r="DK329">
        <v>2.2559200464011223E-4</v>
      </c>
      <c r="DL329">
        <v>3.7846548925574538E-4</v>
      </c>
      <c r="DM329">
        <v>5.7940032854029413E-4</v>
      </c>
      <c r="DN329">
        <v>1.0942152000444354E-3</v>
      </c>
      <c r="DO329">
        <v>1.6599696252657843E-3</v>
      </c>
      <c r="DP329">
        <v>2.2152158376532809E-3</v>
      </c>
      <c r="DQ329">
        <v>3.1077022068136382E-3</v>
      </c>
      <c r="DR329">
        <v>3.9955401923766308E-3</v>
      </c>
      <c r="DS329">
        <v>5.0153807489663775E-3</v>
      </c>
      <c r="DT329">
        <v>6.6471779225560877E-3</v>
      </c>
      <c r="DU329">
        <v>8.3320518703368582E-3</v>
      </c>
      <c r="DV329">
        <v>1.0071261429059732E-2</v>
      </c>
      <c r="DW329">
        <v>1.2606207249670468E-2</v>
      </c>
      <c r="DX329">
        <v>1.4739604364179414E-2</v>
      </c>
      <c r="DY329">
        <v>1.816509345248235E-2</v>
      </c>
      <c r="DZ329">
        <v>2.2134831345480509E-2</v>
      </c>
      <c r="EA329">
        <v>2.7634366528826552E-2</v>
      </c>
    </row>
    <row r="330" spans="1:131" ht="14.5">
      <c r="A330" s="81" t="s">
        <v>308</v>
      </c>
      <c r="B330" s="81" t="s">
        <v>355</v>
      </c>
      <c r="C330" s="82" t="s">
        <v>20</v>
      </c>
      <c r="D330" s="82" t="s">
        <v>356</v>
      </c>
      <c r="E330" s="82"/>
      <c r="F330" s="2" t="s">
        <v>359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9.7194631876547866E-8</v>
      </c>
      <c r="CH330">
        <v>1.8875100458440758E-7</v>
      </c>
      <c r="CI330">
        <v>3.3272765425616341E-7</v>
      </c>
      <c r="CJ330">
        <v>3.3373075260021531E-7</v>
      </c>
      <c r="CK330">
        <v>5.8989733167546189E-7</v>
      </c>
      <c r="CL330">
        <v>1.029070138712026E-6</v>
      </c>
      <c r="CM330">
        <v>1.3492784834705424E-6</v>
      </c>
      <c r="CN330">
        <v>1.8890583005995788E-6</v>
      </c>
      <c r="CO330">
        <v>4.0003461670950404E-6</v>
      </c>
      <c r="CP330">
        <v>5.4477284904437472E-6</v>
      </c>
      <c r="CQ330">
        <v>8.937088888459101E-6</v>
      </c>
      <c r="CR330">
        <v>7.0124669128485823E-5</v>
      </c>
      <c r="CS330">
        <v>9.4774481508779569E-5</v>
      </c>
      <c r="CT330">
        <v>1.0583737364132732E-4</v>
      </c>
      <c r="CU330">
        <v>1.217703323246613E-4</v>
      </c>
      <c r="CV330">
        <v>1.4555355293281307E-4</v>
      </c>
      <c r="CW330">
        <v>1.7971413544821512E-4</v>
      </c>
      <c r="CX330">
        <v>2.0421557892138346E-4</v>
      </c>
      <c r="CY330">
        <v>2.2148423708334602E-4</v>
      </c>
      <c r="CZ330">
        <v>2.8621697136983006E-4</v>
      </c>
      <c r="DA330">
        <v>3.7672019353980803E-4</v>
      </c>
      <c r="DB330">
        <v>4.9377850377268877E-4</v>
      </c>
      <c r="DC330">
        <v>7.1346789792634013E-4</v>
      </c>
      <c r="DD330">
        <v>8.5924210336416366E-4</v>
      </c>
      <c r="DE330">
        <v>1.1414624794269391E-3</v>
      </c>
      <c r="DF330">
        <v>1.3309342881081185E-3</v>
      </c>
      <c r="DG330">
        <v>1.7141682630767621E-3</v>
      </c>
      <c r="DH330">
        <v>2.0186782706072518E-3</v>
      </c>
      <c r="DI330">
        <v>2.5000369519473666E-3</v>
      </c>
      <c r="DJ330">
        <v>3.1062106152670165E-3</v>
      </c>
      <c r="DK330">
        <v>3.9390001205534238E-3</v>
      </c>
      <c r="DL330">
        <v>4.9744474713304936E-3</v>
      </c>
      <c r="DM330">
        <v>5.916936552908876E-3</v>
      </c>
      <c r="DN330">
        <v>7.3386496969501946E-3</v>
      </c>
      <c r="DO330">
        <v>8.6797168972896684E-3</v>
      </c>
      <c r="DP330">
        <v>1.0162005992791864E-2</v>
      </c>
      <c r="DQ330">
        <v>1.1124399595786757E-2</v>
      </c>
      <c r="DR330">
        <v>1.2954637252944679E-2</v>
      </c>
      <c r="DS330">
        <v>1.4719240331448547E-2</v>
      </c>
      <c r="DT330">
        <v>1.7032681986851622E-2</v>
      </c>
      <c r="DU330">
        <v>1.840182569957019E-2</v>
      </c>
      <c r="DV330">
        <v>2.0273739613187219E-2</v>
      </c>
      <c r="DW330">
        <v>2.3465534424031202E-2</v>
      </c>
      <c r="DX330">
        <v>2.6049465466277275E-2</v>
      </c>
      <c r="DY330">
        <v>2.8980352362932504E-2</v>
      </c>
      <c r="DZ330">
        <v>3.1142648987552406E-2</v>
      </c>
      <c r="EA330">
        <v>3.2859613964087361E-2</v>
      </c>
    </row>
    <row r="331" spans="1:131" ht="14.5">
      <c r="A331" s="81" t="s">
        <v>308</v>
      </c>
      <c r="B331" s="81" t="s">
        <v>355</v>
      </c>
      <c r="C331" s="82" t="s">
        <v>20</v>
      </c>
      <c r="D331" s="82" t="s">
        <v>356</v>
      </c>
      <c r="E331" s="82"/>
      <c r="F331" s="2" t="s">
        <v>360</v>
      </c>
      <c r="BT331">
        <v>0.12040397586836549</v>
      </c>
      <c r="BU331">
        <v>0.12540686709534235</v>
      </c>
      <c r="BV331">
        <v>0.13050975466427356</v>
      </c>
      <c r="BW331">
        <v>0.13546119194821934</v>
      </c>
      <c r="BX331">
        <v>0.14047455217506929</v>
      </c>
      <c r="BY331">
        <v>0.14478744670851645</v>
      </c>
      <c r="BZ331">
        <v>0.14980436258416716</v>
      </c>
      <c r="CA331">
        <v>0.15082009355468415</v>
      </c>
      <c r="CB331">
        <v>0.15030160389390995</v>
      </c>
      <c r="CC331">
        <v>0.15324302191944433</v>
      </c>
      <c r="CD331">
        <v>0.15222741247412261</v>
      </c>
      <c r="CE331">
        <v>0.15397454348246162</v>
      </c>
      <c r="CF331">
        <v>0.15403512643258341</v>
      </c>
      <c r="CG331">
        <v>0.15505204038424217</v>
      </c>
      <c r="CH331">
        <v>0.15988753578560941</v>
      </c>
      <c r="CI331">
        <v>0.16241248827270727</v>
      </c>
      <c r="CJ331">
        <v>0.16472043904772357</v>
      </c>
      <c r="CK331">
        <v>0.16609925552699689</v>
      </c>
      <c r="CL331">
        <v>0.16610048632170901</v>
      </c>
      <c r="CM331">
        <v>0.17259466476233321</v>
      </c>
      <c r="CN331">
        <v>0.17220906068800867</v>
      </c>
      <c r="CO331">
        <v>0.17033938774052629</v>
      </c>
      <c r="CP331">
        <v>0.17347479454139011</v>
      </c>
      <c r="CQ331">
        <v>0.17551787215550102</v>
      </c>
      <c r="CR331">
        <v>0.1799554292306364</v>
      </c>
      <c r="CS331">
        <v>0.18298117206491937</v>
      </c>
      <c r="CT331">
        <v>0.18623943534897247</v>
      </c>
      <c r="CU331">
        <v>0.18583652601537923</v>
      </c>
      <c r="CV331">
        <v>0.18616150855457336</v>
      </c>
      <c r="CW331">
        <v>0.18496895929295018</v>
      </c>
      <c r="CX331">
        <v>0.18756391903191491</v>
      </c>
      <c r="CY331">
        <v>0.19172415157555989</v>
      </c>
      <c r="CZ331">
        <v>0.1887204155784262</v>
      </c>
      <c r="DA331">
        <v>0.19099962750522495</v>
      </c>
      <c r="DB331">
        <v>0.19321088711448359</v>
      </c>
      <c r="DC331">
        <v>0.19621065951854746</v>
      </c>
      <c r="DD331">
        <v>0.19707251538483667</v>
      </c>
      <c r="DE331">
        <v>0.19925780188246023</v>
      </c>
      <c r="DF331">
        <v>0.19857571297913434</v>
      </c>
      <c r="DG331">
        <v>0.19785616133498735</v>
      </c>
      <c r="DH331">
        <v>0.19694141097044862</v>
      </c>
      <c r="DI331">
        <v>0.19730623006288162</v>
      </c>
      <c r="DJ331">
        <v>0.19979182281918406</v>
      </c>
      <c r="DK331">
        <v>0.20261820570095662</v>
      </c>
      <c r="DL331">
        <v>0.20133001747283311</v>
      </c>
      <c r="DM331">
        <v>0.20721824322005239</v>
      </c>
      <c r="DN331">
        <v>0.20783085036900545</v>
      </c>
      <c r="DO331">
        <v>0.2109320710409191</v>
      </c>
      <c r="DP331">
        <v>0.21079401338959591</v>
      </c>
      <c r="DQ331">
        <v>0.21032644542019119</v>
      </c>
      <c r="DR331">
        <v>0.21397282800941453</v>
      </c>
      <c r="DS331">
        <v>0.21654499900337953</v>
      </c>
      <c r="DT331">
        <v>0.21826908823307545</v>
      </c>
      <c r="DU331">
        <v>0.22298180652349073</v>
      </c>
      <c r="DV331">
        <v>0.22490175880294716</v>
      </c>
      <c r="DW331">
        <v>0.23050081390706914</v>
      </c>
      <c r="DX331">
        <v>0.22865129775094989</v>
      </c>
      <c r="DY331">
        <v>0.22392131933463388</v>
      </c>
      <c r="DZ331">
        <v>0.2207183480080509</v>
      </c>
      <c r="EA331">
        <v>0.22147043878350789</v>
      </c>
    </row>
    <row r="332" spans="1:131" ht="14.5">
      <c r="A332" s="81" t="s">
        <v>308</v>
      </c>
      <c r="B332" s="81" t="s">
        <v>355</v>
      </c>
      <c r="C332" s="82" t="s">
        <v>20</v>
      </c>
      <c r="D332" s="82" t="s">
        <v>356</v>
      </c>
      <c r="E332" s="82"/>
      <c r="F332" s="2" t="s">
        <v>361</v>
      </c>
      <c r="BT332">
        <v>0.34402167098052155</v>
      </c>
      <c r="BU332">
        <v>0.35467630093040042</v>
      </c>
      <c r="BV332">
        <v>0.3677556142560241</v>
      </c>
      <c r="BW332">
        <v>0.37906091586996815</v>
      </c>
      <c r="BX332">
        <v>0.38874529603862762</v>
      </c>
      <c r="BY332">
        <v>0.401839828421856</v>
      </c>
      <c r="BZ332">
        <v>0.40920132088926681</v>
      </c>
      <c r="CA332">
        <v>0.42122148150267918</v>
      </c>
      <c r="CB332">
        <v>0.43236696750099857</v>
      </c>
      <c r="CC332">
        <v>0.42359715734618653</v>
      </c>
      <c r="CD332">
        <v>0.41774072195219841</v>
      </c>
      <c r="CE332">
        <v>0.42452163550948896</v>
      </c>
      <c r="CF332">
        <v>0.42486155479492194</v>
      </c>
      <c r="CG332">
        <v>0.42816149455842112</v>
      </c>
      <c r="CH332">
        <v>0.42104306244782769</v>
      </c>
      <c r="CI332">
        <v>0.40576019973213301</v>
      </c>
      <c r="CJ332">
        <v>0.39235250781778719</v>
      </c>
      <c r="CK332">
        <v>0.38190923468969407</v>
      </c>
      <c r="CL332">
        <v>0.37388220216401635</v>
      </c>
      <c r="CM332">
        <v>0.36492310917375081</v>
      </c>
      <c r="CN332">
        <v>0.35670458920255493</v>
      </c>
      <c r="CO332">
        <v>0.36005863675095839</v>
      </c>
      <c r="CP332">
        <v>0.35642952031705183</v>
      </c>
      <c r="CQ332">
        <v>0.35554040874108894</v>
      </c>
      <c r="CR332">
        <v>0.35456032153034162</v>
      </c>
      <c r="CS332">
        <v>0.35604846843893906</v>
      </c>
      <c r="CT332">
        <v>0.35318765437780508</v>
      </c>
      <c r="CU332">
        <v>0.35572138458963576</v>
      </c>
      <c r="CV332">
        <v>0.351335246171953</v>
      </c>
      <c r="CW332">
        <v>0.35441574375118412</v>
      </c>
      <c r="CX332">
        <v>0.35253062764884269</v>
      </c>
      <c r="CY332">
        <v>0.35107318867979082</v>
      </c>
      <c r="CZ332">
        <v>0.35680702471482684</v>
      </c>
      <c r="DA332">
        <v>0.35578186150300933</v>
      </c>
      <c r="DB332">
        <v>0.3553697027020179</v>
      </c>
      <c r="DC332">
        <v>0.3517642155287875</v>
      </c>
      <c r="DD332">
        <v>0.35171588494241623</v>
      </c>
      <c r="DE332">
        <v>0.34755752539525236</v>
      </c>
      <c r="DF332">
        <v>0.34432250809005349</v>
      </c>
      <c r="DG332">
        <v>0.34288943019781681</v>
      </c>
      <c r="DH332">
        <v>0.33745749252094925</v>
      </c>
      <c r="DI332">
        <v>0.33223424117081796</v>
      </c>
      <c r="DJ332">
        <v>0.32747290019351738</v>
      </c>
      <c r="DK332">
        <v>0.32156937379724754</v>
      </c>
      <c r="DL332">
        <v>0.31930839755627161</v>
      </c>
      <c r="DM332">
        <v>0.31609580834761214</v>
      </c>
      <c r="DN332">
        <v>0.31208963453958793</v>
      </c>
      <c r="DO332">
        <v>0.3131786083807464</v>
      </c>
      <c r="DP332">
        <v>0.31196000710913313</v>
      </c>
      <c r="DQ332">
        <v>0.31160126021807472</v>
      </c>
      <c r="DR332">
        <v>0.315569726555535</v>
      </c>
      <c r="DS332">
        <v>0.31835802351648668</v>
      </c>
      <c r="DT332">
        <v>0.31761662822667647</v>
      </c>
      <c r="DU332">
        <v>0.31304107079558735</v>
      </c>
      <c r="DV332">
        <v>0.31096264360419767</v>
      </c>
      <c r="DW332">
        <v>0.29242102684639731</v>
      </c>
      <c r="DX332">
        <v>0.29470792695193343</v>
      </c>
      <c r="DY332">
        <v>0.29939596922975736</v>
      </c>
      <c r="DZ332">
        <v>0.30145793177431551</v>
      </c>
      <c r="EA332">
        <v>0.29665879073405205</v>
      </c>
    </row>
    <row r="333" spans="1:131" ht="14.5">
      <c r="A333" s="81" t="s">
        <v>308</v>
      </c>
      <c r="B333" s="81" t="s">
        <v>355</v>
      </c>
      <c r="C333" s="82" t="s">
        <v>20</v>
      </c>
      <c r="D333" s="82" t="s">
        <v>356</v>
      </c>
      <c r="E333" s="82"/>
      <c r="F333" s="2" t="s">
        <v>362</v>
      </c>
      <c r="BT333">
        <v>0.30899650830532799</v>
      </c>
      <c r="BU333">
        <v>0.29868108815173616</v>
      </c>
      <c r="BV333">
        <v>0.28486650164324701</v>
      </c>
      <c r="BW333">
        <v>0.27503872744112079</v>
      </c>
      <c r="BX333">
        <v>0.26791107291834554</v>
      </c>
      <c r="BY333">
        <v>0.25730973653591049</v>
      </c>
      <c r="BZ333">
        <v>0.24723384867850512</v>
      </c>
      <c r="CA333">
        <v>0.23838904267853622</v>
      </c>
      <c r="CB333">
        <v>0.23360062795527309</v>
      </c>
      <c r="CC333">
        <v>0.2325804040059109</v>
      </c>
      <c r="CD333">
        <v>0.23559796115858722</v>
      </c>
      <c r="CE333">
        <v>0.23306285112990746</v>
      </c>
      <c r="CF333">
        <v>0.23259372442257298</v>
      </c>
      <c r="CG333">
        <v>0.22705629530220867</v>
      </c>
      <c r="CH333">
        <v>0.23069803291582328</v>
      </c>
      <c r="CI333">
        <v>0.23816969693515544</v>
      </c>
      <c r="CJ333">
        <v>0.24209404575315213</v>
      </c>
      <c r="CK333">
        <v>0.24559991215327112</v>
      </c>
      <c r="CL333">
        <v>0.24909687383882273</v>
      </c>
      <c r="CM333">
        <v>0.24971482714634052</v>
      </c>
      <c r="CN333">
        <v>0.25411390442289261</v>
      </c>
      <c r="CO333">
        <v>0.25169337867219072</v>
      </c>
      <c r="CP333">
        <v>0.25324232550160602</v>
      </c>
      <c r="CQ333">
        <v>0.25211643782467003</v>
      </c>
      <c r="CR333">
        <v>0.24990775845708252</v>
      </c>
      <c r="CS333">
        <v>0.24354325633384846</v>
      </c>
      <c r="CT333">
        <v>0.23951936787567221</v>
      </c>
      <c r="CU333">
        <v>0.23697269659051537</v>
      </c>
      <c r="CV333">
        <v>0.23616487129672459</v>
      </c>
      <c r="CW333">
        <v>0.23418828294150826</v>
      </c>
      <c r="CX333">
        <v>0.2310652647920256</v>
      </c>
      <c r="CY333">
        <v>0.23029720014616631</v>
      </c>
      <c r="CZ333">
        <v>0.22755054603676206</v>
      </c>
      <c r="DA333">
        <v>0.22473118849250937</v>
      </c>
      <c r="DB333">
        <v>0.22199252028860006</v>
      </c>
      <c r="DC333">
        <v>0.22452176076114708</v>
      </c>
      <c r="DD333">
        <v>0.22595031779428976</v>
      </c>
      <c r="DE333">
        <v>0.23051849953825793</v>
      </c>
      <c r="DF333">
        <v>0.24327932850063069</v>
      </c>
      <c r="DG333">
        <v>0.24903377765515053</v>
      </c>
      <c r="DH333">
        <v>0.25982755570883997</v>
      </c>
      <c r="DI333">
        <v>0.26675024495866312</v>
      </c>
      <c r="DJ333">
        <v>0.27404339400609912</v>
      </c>
      <c r="DK333">
        <v>0.27507280546442681</v>
      </c>
      <c r="DL333">
        <v>0.2753843817239422</v>
      </c>
      <c r="DM333">
        <v>0.27558384999658986</v>
      </c>
      <c r="DN333">
        <v>0.28256969174937085</v>
      </c>
      <c r="DO333">
        <v>0.27978416052567923</v>
      </c>
      <c r="DP333">
        <v>0.2796075585546236</v>
      </c>
      <c r="DQ333">
        <v>0.2780245007887524</v>
      </c>
      <c r="DR333">
        <v>0.2688212986546395</v>
      </c>
      <c r="DS333">
        <v>0.26026198768121955</v>
      </c>
      <c r="DT333">
        <v>0.25776465432879625</v>
      </c>
      <c r="DU333">
        <v>0.2554555580453674</v>
      </c>
      <c r="DV333">
        <v>0.25124527365183374</v>
      </c>
      <c r="DW333">
        <v>0.25201362337006372</v>
      </c>
      <c r="DX333">
        <v>0.25375518897954069</v>
      </c>
      <c r="DY333">
        <v>0.25112790654221023</v>
      </c>
      <c r="DZ333">
        <v>0.24912702017908267</v>
      </c>
      <c r="EA333">
        <v>0.24600207025808243</v>
      </c>
    </row>
    <row r="334" spans="1:131" ht="14.5">
      <c r="A334" s="81" t="s">
        <v>308</v>
      </c>
      <c r="B334" s="81" t="s">
        <v>355</v>
      </c>
      <c r="C334" s="82" t="s">
        <v>20</v>
      </c>
      <c r="D334" s="82" t="s">
        <v>356</v>
      </c>
      <c r="E334" s="82"/>
      <c r="F334" s="2" t="s">
        <v>363</v>
      </c>
      <c r="BT334">
        <f t="shared" ref="BT334:CY334" si="9">1-SUM(BT328:BT333)</f>
        <v>0.22640537307573649</v>
      </c>
      <c r="BU334">
        <f t="shared" si="9"/>
        <v>0.22106759578438773</v>
      </c>
      <c r="BV334">
        <f t="shared" si="9"/>
        <v>0.21670205175263468</v>
      </c>
      <c r="BW334">
        <f t="shared" si="9"/>
        <v>0.21027828542717886</v>
      </c>
      <c r="BX334">
        <f t="shared" si="9"/>
        <v>0.2027144422887055</v>
      </c>
      <c r="BY334">
        <f t="shared" si="9"/>
        <v>0.19585967207566157</v>
      </c>
      <c r="BZ334">
        <f t="shared" si="9"/>
        <v>0.19356308795061339</v>
      </c>
      <c r="CA334">
        <f t="shared" si="9"/>
        <v>0.18936355627864443</v>
      </c>
      <c r="CB334">
        <f t="shared" si="9"/>
        <v>0.18354255025332544</v>
      </c>
      <c r="CC334">
        <f t="shared" si="9"/>
        <v>0.19039101863563412</v>
      </c>
      <c r="CD334">
        <f t="shared" si="9"/>
        <v>0.19425519123538582</v>
      </c>
      <c r="CE334">
        <f t="shared" si="9"/>
        <v>0.18826958333290478</v>
      </c>
      <c r="CF334">
        <f t="shared" si="9"/>
        <v>0.18828845534684147</v>
      </c>
      <c r="CG334">
        <f t="shared" si="9"/>
        <v>0.18945973023760221</v>
      </c>
      <c r="CH334">
        <f t="shared" si="9"/>
        <v>0.18805381549938949</v>
      </c>
      <c r="CI334">
        <f t="shared" si="9"/>
        <v>0.19328326463784296</v>
      </c>
      <c r="CJ334">
        <f t="shared" si="9"/>
        <v>0.2004922920289256</v>
      </c>
      <c r="CK334">
        <f t="shared" si="9"/>
        <v>0.20595989645850288</v>
      </c>
      <c r="CL334">
        <f t="shared" si="9"/>
        <v>0.21036557294240821</v>
      </c>
      <c r="CM334">
        <f t="shared" si="9"/>
        <v>0.21213847559917764</v>
      </c>
      <c r="CN334">
        <f t="shared" si="9"/>
        <v>0.21624578109603121</v>
      </c>
      <c r="CO334">
        <f t="shared" si="9"/>
        <v>0.21703070467066721</v>
      </c>
      <c r="CP334">
        <f t="shared" si="9"/>
        <v>0.21599107670457607</v>
      </c>
      <c r="CQ334">
        <f t="shared" si="9"/>
        <v>0.21594705775176015</v>
      </c>
      <c r="CR334">
        <f t="shared" si="9"/>
        <v>0.21458777853551592</v>
      </c>
      <c r="CS334">
        <f t="shared" si="9"/>
        <v>0.2163212240620831</v>
      </c>
      <c r="CT334">
        <f t="shared" si="9"/>
        <v>0.21990287749607673</v>
      </c>
      <c r="CU334">
        <f t="shared" si="9"/>
        <v>0.22032873992953617</v>
      </c>
      <c r="CV334">
        <f t="shared" si="9"/>
        <v>0.22512827211881359</v>
      </c>
      <c r="CW334">
        <f t="shared" si="9"/>
        <v>0.22510643919983375</v>
      </c>
      <c r="CX334">
        <f t="shared" si="9"/>
        <v>0.22745532653615752</v>
      </c>
      <c r="CY334">
        <f t="shared" si="9"/>
        <v>0.22557886973575625</v>
      </c>
      <c r="CZ334">
        <f t="shared" ref="CZ334:EA334" si="10">1-SUM(CZ328:CZ333)</f>
        <v>0.22550406811817136</v>
      </c>
      <c r="DA334">
        <f t="shared" si="10"/>
        <v>0.22695579182093706</v>
      </c>
      <c r="DB334">
        <f t="shared" si="10"/>
        <v>0.2277794516150885</v>
      </c>
      <c r="DC334">
        <f t="shared" si="10"/>
        <v>0.22568228355125586</v>
      </c>
      <c r="DD334">
        <f t="shared" si="10"/>
        <v>0.22330508827168827</v>
      </c>
      <c r="DE334">
        <f t="shared" si="10"/>
        <v>0.22029793445086954</v>
      </c>
      <c r="DF334">
        <f t="shared" si="10"/>
        <v>0.21114026983457845</v>
      </c>
      <c r="DG334">
        <f t="shared" si="10"/>
        <v>0.20696061717772052</v>
      </c>
      <c r="DH334">
        <f t="shared" si="10"/>
        <v>0.20199125819329689</v>
      </c>
      <c r="DI334">
        <f t="shared" si="10"/>
        <v>0.19903817041189953</v>
      </c>
      <c r="DJ334">
        <f t="shared" si="10"/>
        <v>0.1927771747296394</v>
      </c>
      <c r="DK334">
        <f t="shared" si="10"/>
        <v>0.19296141429273128</v>
      </c>
      <c r="DL334">
        <f t="shared" si="10"/>
        <v>0.19451166682710719</v>
      </c>
      <c r="DM334">
        <f t="shared" si="10"/>
        <v>0.19015283852593479</v>
      </c>
      <c r="DN334">
        <f t="shared" si="10"/>
        <v>0.1844686087175853</v>
      </c>
      <c r="DO334">
        <f t="shared" si="10"/>
        <v>0.18102996855073705</v>
      </c>
      <c r="DP334">
        <f t="shared" si="10"/>
        <v>0.18014645272168217</v>
      </c>
      <c r="DQ334">
        <f t="shared" si="10"/>
        <v>0.18045516207332424</v>
      </c>
      <c r="DR334">
        <f t="shared" si="10"/>
        <v>0.17915865339237036</v>
      </c>
      <c r="DS334">
        <f t="shared" si="10"/>
        <v>0.17938822953669153</v>
      </c>
      <c r="DT334">
        <f t="shared" si="10"/>
        <v>0.17695773333068365</v>
      </c>
      <c r="DU334">
        <f t="shared" si="10"/>
        <v>0.17574241807746249</v>
      </c>
      <c r="DV334">
        <f t="shared" si="10"/>
        <v>0.17605328277905863</v>
      </c>
      <c r="DW334">
        <f t="shared" si="10"/>
        <v>0.18263098422874602</v>
      </c>
      <c r="DX334">
        <f t="shared" si="10"/>
        <v>0.17568405513021723</v>
      </c>
      <c r="DY334">
        <f t="shared" si="10"/>
        <v>0.17174011710745152</v>
      </c>
      <c r="DZ334">
        <f t="shared" si="10"/>
        <v>0.16816725469919214</v>
      </c>
      <c r="EA334">
        <f t="shared" si="10"/>
        <v>0.16804100306006542</v>
      </c>
    </row>
    <row r="335" spans="1:131" ht="14.5">
      <c r="A335" s="81" t="s">
        <v>308</v>
      </c>
      <c r="B335" s="81" t="s">
        <v>355</v>
      </c>
      <c r="C335" s="82" t="s">
        <v>20</v>
      </c>
      <c r="D335" s="82" t="s">
        <v>356</v>
      </c>
      <c r="E335" s="82"/>
      <c r="F335" s="2" t="s">
        <v>364</v>
      </c>
      <c r="BT335">
        <v>1.7247177004846658E-4</v>
      </c>
      <c r="BU335">
        <v>1.6814803813333963E-4</v>
      </c>
      <c r="BV335">
        <v>1.6607768382066133E-4</v>
      </c>
      <c r="BW335">
        <v>1.6087931351287785E-4</v>
      </c>
      <c r="BX335">
        <v>1.5463657925201396E-4</v>
      </c>
      <c r="BY335">
        <v>2.0331625805544359E-4</v>
      </c>
      <c r="BZ335">
        <v>1.9737989744751379E-4</v>
      </c>
      <c r="CA335">
        <v>2.0582598545602175E-4</v>
      </c>
      <c r="CB335">
        <v>1.8825039649303919E-4</v>
      </c>
      <c r="CC335">
        <v>1.8839809282402209E-4</v>
      </c>
      <c r="CD335">
        <v>1.7871317970591101E-4</v>
      </c>
      <c r="CE335">
        <v>1.7138654523723518E-4</v>
      </c>
      <c r="CF335">
        <v>2.2113900308018836E-4</v>
      </c>
      <c r="CG335">
        <v>2.7034232289396842E-4</v>
      </c>
      <c r="CH335">
        <v>3.1736460034561409E-4</v>
      </c>
      <c r="CI335">
        <v>3.7401769450710534E-4</v>
      </c>
      <c r="CJ335">
        <v>3.4038162165894714E-4</v>
      </c>
      <c r="CK335">
        <v>4.3111127420338659E-4</v>
      </c>
      <c r="CL335">
        <v>5.5374152614285873E-4</v>
      </c>
      <c r="CM335">
        <v>6.2738377422600364E-4</v>
      </c>
      <c r="CN335">
        <v>7.2442997637391397E-4</v>
      </c>
      <c r="CO335">
        <v>8.7345430574312663E-4</v>
      </c>
      <c r="CP335">
        <v>8.5653956052107044E-4</v>
      </c>
      <c r="CQ335">
        <v>8.6901162582977108E-4</v>
      </c>
      <c r="CR335">
        <v>9.116480045026716E-4</v>
      </c>
      <c r="CS335">
        <v>1.0009748220056473E-3</v>
      </c>
      <c r="CT335">
        <v>1.0317413650655829E-3</v>
      </c>
      <c r="CU335">
        <v>1.0068779470430815E-3</v>
      </c>
      <c r="CV335">
        <v>1.0503435377367501E-3</v>
      </c>
      <c r="CW335">
        <v>1.125817167453194E-3</v>
      </c>
      <c r="CX335">
        <v>1.1648741838031782E-3</v>
      </c>
      <c r="CY335">
        <v>1.0883005998179489E-3</v>
      </c>
      <c r="CZ335">
        <v>1.1138901746297891E-3</v>
      </c>
      <c r="DA335">
        <v>1.1356105320126516E-3</v>
      </c>
      <c r="DB335">
        <v>1.1326010374129471E-3</v>
      </c>
      <c r="DC335">
        <v>1.0835772939380545E-3</v>
      </c>
      <c r="DD335">
        <v>1.0651158633699174E-3</v>
      </c>
      <c r="DE335">
        <v>1.1876171360926313E-3</v>
      </c>
      <c r="DF335">
        <v>1.3038740539391734E-3</v>
      </c>
      <c r="DG335">
        <v>1.4864207844827353E-3</v>
      </c>
      <c r="DH335">
        <v>1.6829147589109436E-3</v>
      </c>
      <c r="DI335">
        <v>2.063304079164521E-3</v>
      </c>
      <c r="DJ335">
        <v>2.6671261441881702E-3</v>
      </c>
      <c r="DK335">
        <v>3.6136086194442857E-3</v>
      </c>
      <c r="DL335">
        <v>4.1126234592596331E-3</v>
      </c>
      <c r="DM335">
        <v>4.4529230283616335E-3</v>
      </c>
      <c r="DN335">
        <v>4.608349727455819E-3</v>
      </c>
      <c r="DO335">
        <v>4.7355049793628042E-3</v>
      </c>
      <c r="DP335">
        <v>5.1147463945199981E-3</v>
      </c>
      <c r="DQ335">
        <v>5.3605296970571066E-3</v>
      </c>
      <c r="DR335">
        <v>5.5273159427193085E-3</v>
      </c>
      <c r="DS335">
        <v>5.7121391818077197E-3</v>
      </c>
      <c r="DT335">
        <v>5.7120359713605162E-3</v>
      </c>
      <c r="DU335">
        <v>6.0452689881849665E-3</v>
      </c>
      <c r="DV335">
        <v>6.4920401197157834E-3</v>
      </c>
      <c r="DW335">
        <v>6.3618099740221715E-3</v>
      </c>
      <c r="DX335">
        <v>6.4124613569021003E-3</v>
      </c>
      <c r="DY335">
        <v>6.6692419705322191E-3</v>
      </c>
      <c r="DZ335">
        <v>7.2519650063259172E-3</v>
      </c>
      <c r="EA335">
        <v>7.3337166713783155E-3</v>
      </c>
    </row>
    <row r="336" spans="1:131" ht="14.5">
      <c r="A336" s="81" t="s">
        <v>308</v>
      </c>
      <c r="B336" s="81" t="s">
        <v>355</v>
      </c>
      <c r="C336" s="82" t="s">
        <v>20</v>
      </c>
      <c r="D336" s="82" t="s">
        <v>356</v>
      </c>
      <c r="E336" s="82"/>
      <c r="F336" s="2" t="s">
        <v>365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9.4136762081106265E-8</v>
      </c>
      <c r="CM336">
        <v>1.9026568830768204E-7</v>
      </c>
      <c r="CN336">
        <v>3.4555583807998709E-7</v>
      </c>
      <c r="CO336">
        <v>4.3751374725905925E-7</v>
      </c>
      <c r="CP336">
        <v>2.9564636450163924E-7</v>
      </c>
      <c r="CQ336">
        <v>2.7481226169667296E-7</v>
      </c>
      <c r="CR336">
        <v>6.9395727924742258E-6</v>
      </c>
      <c r="CS336">
        <v>1.0129796695642449E-5</v>
      </c>
      <c r="CT336">
        <v>1.3086162766583863E-5</v>
      </c>
      <c r="CU336">
        <v>1.2004595565805091E-5</v>
      </c>
      <c r="CV336">
        <v>1.4204767265923537E-5</v>
      </c>
      <c r="CW336">
        <v>1.5043511622284413E-5</v>
      </c>
      <c r="CX336">
        <v>1.5772228334764952E-5</v>
      </c>
      <c r="CY336">
        <v>1.6805025825472883E-5</v>
      </c>
      <c r="CZ336">
        <v>1.7838405813960717E-5</v>
      </c>
      <c r="DA336">
        <v>1.9199952766804583E-5</v>
      </c>
      <c r="DB336">
        <v>2.1058738624328107E-5</v>
      </c>
      <c r="DC336">
        <v>2.4035448397729289E-5</v>
      </c>
      <c r="DD336">
        <v>3.1835640035011334E-5</v>
      </c>
      <c r="DE336">
        <v>3.9159117640434221E-5</v>
      </c>
      <c r="DF336">
        <v>4.7372253555715574E-5</v>
      </c>
      <c r="DG336">
        <v>5.9424586765213517E-5</v>
      </c>
      <c r="DH336">
        <v>8.0689576947083627E-5</v>
      </c>
      <c r="DI336">
        <v>1.0777236462595497E-4</v>
      </c>
      <c r="DJ336">
        <v>1.4137149210481106E-4</v>
      </c>
      <c r="DK336">
        <v>2.2559200464011223E-4</v>
      </c>
      <c r="DL336">
        <v>3.7846548925574538E-4</v>
      </c>
      <c r="DM336">
        <v>5.7940032854029413E-4</v>
      </c>
      <c r="DN336">
        <v>1.0942152000444354E-3</v>
      </c>
      <c r="DO336">
        <v>1.6599696252657843E-3</v>
      </c>
      <c r="DP336">
        <v>2.2152158376532809E-3</v>
      </c>
      <c r="DQ336">
        <v>3.1077022068136382E-3</v>
      </c>
      <c r="DR336">
        <v>3.9955401923766308E-3</v>
      </c>
      <c r="DS336">
        <v>5.0153807489663775E-3</v>
      </c>
      <c r="DT336">
        <v>6.6471779225560877E-3</v>
      </c>
      <c r="DU336">
        <v>8.3320518703368582E-3</v>
      </c>
      <c r="DV336">
        <v>1.0071261429059732E-2</v>
      </c>
      <c r="DW336">
        <v>1.2606207249670468E-2</v>
      </c>
      <c r="DX336">
        <v>1.4739604364179414E-2</v>
      </c>
      <c r="DY336">
        <v>1.816509345248235E-2</v>
      </c>
      <c r="DZ336">
        <v>2.2134831345480509E-2</v>
      </c>
      <c r="EA336">
        <v>2.7634366528826552E-2</v>
      </c>
    </row>
    <row r="337" spans="1:207" ht="14.5">
      <c r="A337" s="81" t="s">
        <v>308</v>
      </c>
      <c r="B337" s="81" t="s">
        <v>355</v>
      </c>
      <c r="C337" s="82" t="s">
        <v>20</v>
      </c>
      <c r="D337" s="82" t="s">
        <v>356</v>
      </c>
      <c r="E337" s="82"/>
      <c r="F337" s="2" t="s">
        <v>366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9.7194631876547866E-8</v>
      </c>
      <c r="CH337">
        <v>1.8875100458440758E-7</v>
      </c>
      <c r="CI337">
        <v>3.3272765425616341E-7</v>
      </c>
      <c r="CJ337">
        <v>3.3373075260021531E-7</v>
      </c>
      <c r="CK337">
        <v>5.8989733167546189E-7</v>
      </c>
      <c r="CL337">
        <v>1.029070138712026E-6</v>
      </c>
      <c r="CM337">
        <v>1.3492784834705424E-6</v>
      </c>
      <c r="CN337">
        <v>1.8890583005995788E-6</v>
      </c>
      <c r="CO337">
        <v>4.0003461670950404E-6</v>
      </c>
      <c r="CP337">
        <v>5.4477284904437472E-6</v>
      </c>
      <c r="CQ337">
        <v>8.937088888459101E-6</v>
      </c>
      <c r="CR337">
        <v>7.0124669128485823E-5</v>
      </c>
      <c r="CS337">
        <v>9.4774481508779569E-5</v>
      </c>
      <c r="CT337">
        <v>1.0583737364132732E-4</v>
      </c>
      <c r="CU337">
        <v>1.217703323246613E-4</v>
      </c>
      <c r="CV337">
        <v>1.4555355293281307E-4</v>
      </c>
      <c r="CW337">
        <v>1.7971413544821512E-4</v>
      </c>
      <c r="CX337">
        <v>2.0421557892138346E-4</v>
      </c>
      <c r="CY337">
        <v>2.2148423708334602E-4</v>
      </c>
      <c r="CZ337">
        <v>2.8621697136983006E-4</v>
      </c>
      <c r="DA337">
        <v>3.7672019353980803E-4</v>
      </c>
      <c r="DB337">
        <v>4.9377850377268877E-4</v>
      </c>
      <c r="DC337">
        <v>7.1346789792634013E-4</v>
      </c>
      <c r="DD337">
        <v>8.5924210336416366E-4</v>
      </c>
      <c r="DE337">
        <v>1.1414624794269391E-3</v>
      </c>
      <c r="DF337">
        <v>1.3309342881081185E-3</v>
      </c>
      <c r="DG337">
        <v>1.7141682630767621E-3</v>
      </c>
      <c r="DH337">
        <v>2.0186782706072518E-3</v>
      </c>
      <c r="DI337">
        <v>2.5000369519473666E-3</v>
      </c>
      <c r="DJ337">
        <v>3.1062106152670165E-3</v>
      </c>
      <c r="DK337">
        <v>3.9390001205534238E-3</v>
      </c>
      <c r="DL337">
        <v>4.9744474713304936E-3</v>
      </c>
      <c r="DM337">
        <v>5.916936552908876E-3</v>
      </c>
      <c r="DN337">
        <v>7.3386496969501946E-3</v>
      </c>
      <c r="DO337">
        <v>8.6797168972896684E-3</v>
      </c>
      <c r="DP337">
        <v>1.0162005992791864E-2</v>
      </c>
      <c r="DQ337">
        <v>1.1124399595786757E-2</v>
      </c>
      <c r="DR337">
        <v>1.2954637252944679E-2</v>
      </c>
      <c r="DS337">
        <v>1.4719240331448547E-2</v>
      </c>
      <c r="DT337">
        <v>1.7032681986851622E-2</v>
      </c>
      <c r="DU337">
        <v>1.840182569957019E-2</v>
      </c>
      <c r="DV337">
        <v>2.0273739613187219E-2</v>
      </c>
      <c r="DW337">
        <v>2.3465534424031202E-2</v>
      </c>
      <c r="DX337">
        <v>2.6049465466277275E-2</v>
      </c>
      <c r="DY337">
        <v>2.8980352362932504E-2</v>
      </c>
      <c r="DZ337">
        <v>3.1142648987552406E-2</v>
      </c>
      <c r="EA337">
        <v>3.2859613964087361E-2</v>
      </c>
    </row>
    <row r="338" spans="1:207" ht="14.5">
      <c r="A338" s="81" t="s">
        <v>308</v>
      </c>
      <c r="B338" s="81" t="s">
        <v>355</v>
      </c>
      <c r="C338" s="82" t="s">
        <v>20</v>
      </c>
      <c r="D338" s="82" t="s">
        <v>356</v>
      </c>
      <c r="E338" s="82"/>
      <c r="F338" s="2" t="s">
        <v>367</v>
      </c>
      <c r="BT338">
        <v>0.12040397586836549</v>
      </c>
      <c r="BU338">
        <v>0.12540686709534235</v>
      </c>
      <c r="BV338">
        <v>0.13050975466427356</v>
      </c>
      <c r="BW338">
        <v>0.13546119194821934</v>
      </c>
      <c r="BX338">
        <v>0.14047455217506929</v>
      </c>
      <c r="BY338">
        <v>0.14478744670851645</v>
      </c>
      <c r="BZ338">
        <v>0.14980436258416716</v>
      </c>
      <c r="CA338">
        <v>0.15082009355468415</v>
      </c>
      <c r="CB338">
        <v>0.15030160389390995</v>
      </c>
      <c r="CC338">
        <v>0.15324302191944433</v>
      </c>
      <c r="CD338">
        <v>0.15222741247412261</v>
      </c>
      <c r="CE338">
        <v>0.15397454348246162</v>
      </c>
      <c r="CF338">
        <v>0.15403512643258341</v>
      </c>
      <c r="CG338">
        <v>0.15505204038424217</v>
      </c>
      <c r="CH338">
        <v>0.15988753578560941</v>
      </c>
      <c r="CI338">
        <v>0.16241248827270727</v>
      </c>
      <c r="CJ338">
        <v>0.16472043904772357</v>
      </c>
      <c r="CK338">
        <v>0.16609925552699689</v>
      </c>
      <c r="CL338">
        <v>0.16610048632170901</v>
      </c>
      <c r="CM338">
        <v>0.17259466476233321</v>
      </c>
      <c r="CN338">
        <v>0.17220906068800867</v>
      </c>
      <c r="CO338">
        <v>0.17033938774052629</v>
      </c>
      <c r="CP338">
        <v>0.17347479454139011</v>
      </c>
      <c r="CQ338">
        <v>0.17551787215550102</v>
      </c>
      <c r="CR338">
        <v>0.1799554292306364</v>
      </c>
      <c r="CS338">
        <v>0.18298117206491937</v>
      </c>
      <c r="CT338">
        <v>0.18623943534897247</v>
      </c>
      <c r="CU338">
        <v>0.18583652601537923</v>
      </c>
      <c r="CV338">
        <v>0.18616150855457336</v>
      </c>
      <c r="CW338">
        <v>0.18496895929295018</v>
      </c>
      <c r="CX338">
        <v>0.18756391903191491</v>
      </c>
      <c r="CY338">
        <v>0.19172415157555989</v>
      </c>
      <c r="CZ338">
        <v>0.1887204155784262</v>
      </c>
      <c r="DA338">
        <v>0.19099962750522495</v>
      </c>
      <c r="DB338">
        <v>0.19321088711448359</v>
      </c>
      <c r="DC338">
        <v>0.19621065951854746</v>
      </c>
      <c r="DD338">
        <v>0.19707251538483667</v>
      </c>
      <c r="DE338">
        <v>0.19925780188246023</v>
      </c>
      <c r="DF338">
        <v>0.19857571297913434</v>
      </c>
      <c r="DG338">
        <v>0.19785616133498735</v>
      </c>
      <c r="DH338">
        <v>0.19694141097044862</v>
      </c>
      <c r="DI338">
        <v>0.19730623006288162</v>
      </c>
      <c r="DJ338">
        <v>0.19979182281918406</v>
      </c>
      <c r="DK338">
        <v>0.20261820570095662</v>
      </c>
      <c r="DL338">
        <v>0.20133001747283311</v>
      </c>
      <c r="DM338">
        <v>0.20721824322005239</v>
      </c>
      <c r="DN338">
        <v>0.20783085036900545</v>
      </c>
      <c r="DO338">
        <v>0.2109320710409191</v>
      </c>
      <c r="DP338">
        <v>0.21079401338959591</v>
      </c>
      <c r="DQ338">
        <v>0.21032644542019119</v>
      </c>
      <c r="DR338">
        <v>0.21397282800941453</v>
      </c>
      <c r="DS338">
        <v>0.21654499900337953</v>
      </c>
      <c r="DT338">
        <v>0.21826908823307545</v>
      </c>
      <c r="DU338">
        <v>0.22298180652349073</v>
      </c>
      <c r="DV338">
        <v>0.22490175880294716</v>
      </c>
      <c r="DW338">
        <v>0.23050081390706914</v>
      </c>
      <c r="DX338">
        <v>0.22865129775094989</v>
      </c>
      <c r="DY338">
        <v>0.22392131933463388</v>
      </c>
      <c r="DZ338">
        <v>0.2207183480080509</v>
      </c>
      <c r="EA338">
        <v>0.22147043878350789</v>
      </c>
    </row>
    <row r="339" spans="1:207" ht="14.5">
      <c r="A339" s="81" t="s">
        <v>308</v>
      </c>
      <c r="B339" s="81" t="s">
        <v>355</v>
      </c>
      <c r="C339" s="82" t="s">
        <v>20</v>
      </c>
      <c r="D339" s="82" t="s">
        <v>356</v>
      </c>
      <c r="E339" s="82"/>
      <c r="F339" s="2" t="s">
        <v>368</v>
      </c>
      <c r="BT339">
        <v>0.34402167098052155</v>
      </c>
      <c r="BU339">
        <v>0.35467630093040042</v>
      </c>
      <c r="BV339">
        <v>0.3677556142560241</v>
      </c>
      <c r="BW339">
        <v>0.37906091586996815</v>
      </c>
      <c r="BX339">
        <v>0.38874529603862762</v>
      </c>
      <c r="BY339">
        <v>0.401839828421856</v>
      </c>
      <c r="BZ339">
        <v>0.40920132088926681</v>
      </c>
      <c r="CA339">
        <v>0.42122148150267918</v>
      </c>
      <c r="CB339">
        <v>0.43236696750099857</v>
      </c>
      <c r="CC339">
        <v>0.42359715734618653</v>
      </c>
      <c r="CD339">
        <v>0.41774072195219841</v>
      </c>
      <c r="CE339">
        <v>0.42452163550948896</v>
      </c>
      <c r="CF339">
        <v>0.42486155479492194</v>
      </c>
      <c r="CG339">
        <v>0.42816149455842112</v>
      </c>
      <c r="CH339">
        <v>0.42104306244782769</v>
      </c>
      <c r="CI339">
        <v>0.40576019973213301</v>
      </c>
      <c r="CJ339">
        <v>0.39235250781778719</v>
      </c>
      <c r="CK339">
        <v>0.38190923468969407</v>
      </c>
      <c r="CL339">
        <v>0.37388220216401635</v>
      </c>
      <c r="CM339">
        <v>0.36492310917375081</v>
      </c>
      <c r="CN339">
        <v>0.35670458920255493</v>
      </c>
      <c r="CO339">
        <v>0.36005863675095839</v>
      </c>
      <c r="CP339">
        <v>0.35642952031705183</v>
      </c>
      <c r="CQ339">
        <v>0.35554040874108894</v>
      </c>
      <c r="CR339">
        <v>0.35456032153034162</v>
      </c>
      <c r="CS339">
        <v>0.35604846843893906</v>
      </c>
      <c r="CT339">
        <v>0.35318765437780508</v>
      </c>
      <c r="CU339">
        <v>0.35572138458963576</v>
      </c>
      <c r="CV339">
        <v>0.351335246171953</v>
      </c>
      <c r="CW339">
        <v>0.35441574375118412</v>
      </c>
      <c r="CX339">
        <v>0.35253062764884269</v>
      </c>
      <c r="CY339">
        <v>0.35107318867979082</v>
      </c>
      <c r="CZ339">
        <v>0.35680702471482684</v>
      </c>
      <c r="DA339">
        <v>0.35578186150300933</v>
      </c>
      <c r="DB339">
        <v>0.3553697027020179</v>
      </c>
      <c r="DC339">
        <v>0.3517642155287875</v>
      </c>
      <c r="DD339">
        <v>0.35171588494241623</v>
      </c>
      <c r="DE339">
        <v>0.34755752539525236</v>
      </c>
      <c r="DF339">
        <v>0.34432250809005349</v>
      </c>
      <c r="DG339">
        <v>0.34288943019781681</v>
      </c>
      <c r="DH339">
        <v>0.33745749252094925</v>
      </c>
      <c r="DI339">
        <v>0.33223424117081796</v>
      </c>
      <c r="DJ339">
        <v>0.32747290019351738</v>
      </c>
      <c r="DK339">
        <v>0.32156937379724754</v>
      </c>
      <c r="DL339">
        <v>0.31930839755627161</v>
      </c>
      <c r="DM339">
        <v>0.31609580834761214</v>
      </c>
      <c r="DN339">
        <v>0.31208963453958793</v>
      </c>
      <c r="DO339">
        <v>0.3131786083807464</v>
      </c>
      <c r="DP339">
        <v>0.31196000710913313</v>
      </c>
      <c r="DQ339">
        <v>0.31160126021807472</v>
      </c>
      <c r="DR339">
        <v>0.315569726555535</v>
      </c>
      <c r="DS339">
        <v>0.31835802351648668</v>
      </c>
      <c r="DT339">
        <v>0.31761662822667647</v>
      </c>
      <c r="DU339">
        <v>0.31304107079558735</v>
      </c>
      <c r="DV339">
        <v>0.31096264360419767</v>
      </c>
      <c r="DW339">
        <v>0.29242102684639731</v>
      </c>
      <c r="DX339">
        <v>0.29470792695193343</v>
      </c>
      <c r="DY339">
        <v>0.29939596922975736</v>
      </c>
      <c r="DZ339">
        <v>0.30145793177431551</v>
      </c>
      <c r="EA339">
        <v>0.29665879073405205</v>
      </c>
    </row>
    <row r="340" spans="1:207" ht="14.5">
      <c r="A340" s="81" t="s">
        <v>308</v>
      </c>
      <c r="B340" s="81" t="s">
        <v>355</v>
      </c>
      <c r="C340" s="82" t="s">
        <v>20</v>
      </c>
      <c r="D340" s="82" t="s">
        <v>356</v>
      </c>
      <c r="E340" s="82"/>
      <c r="F340" s="2" t="s">
        <v>369</v>
      </c>
      <c r="BT340">
        <v>0.30899650830532799</v>
      </c>
      <c r="BU340">
        <v>0.29868108815173616</v>
      </c>
      <c r="BV340">
        <v>0.28486650164324701</v>
      </c>
      <c r="BW340">
        <v>0.27503872744112079</v>
      </c>
      <c r="BX340">
        <v>0.26791107291834554</v>
      </c>
      <c r="BY340">
        <v>0.25730973653591049</v>
      </c>
      <c r="BZ340">
        <v>0.24723384867850512</v>
      </c>
      <c r="CA340">
        <v>0.23838904267853622</v>
      </c>
      <c r="CB340">
        <v>0.23360062795527309</v>
      </c>
      <c r="CC340">
        <v>0.2325804040059109</v>
      </c>
      <c r="CD340">
        <v>0.23559796115858722</v>
      </c>
      <c r="CE340">
        <v>0.23306285112990746</v>
      </c>
      <c r="CF340">
        <v>0.23259372442257298</v>
      </c>
      <c r="CG340">
        <v>0.22705629530220867</v>
      </c>
      <c r="CH340">
        <v>0.23069803291582328</v>
      </c>
      <c r="CI340">
        <v>0.23816969693515544</v>
      </c>
      <c r="CJ340">
        <v>0.24209404575315213</v>
      </c>
      <c r="CK340">
        <v>0.24559991215327112</v>
      </c>
      <c r="CL340">
        <v>0.24909687383882273</v>
      </c>
      <c r="CM340">
        <v>0.24971482714634052</v>
      </c>
      <c r="CN340">
        <v>0.25411390442289261</v>
      </c>
      <c r="CO340">
        <v>0.25169337867219072</v>
      </c>
      <c r="CP340">
        <v>0.25324232550160602</v>
      </c>
      <c r="CQ340">
        <v>0.25211643782467003</v>
      </c>
      <c r="CR340">
        <v>0.24990775845708252</v>
      </c>
      <c r="CS340">
        <v>0.24354325633384846</v>
      </c>
      <c r="CT340">
        <v>0.23951936787567221</v>
      </c>
      <c r="CU340">
        <v>0.23697269659051537</v>
      </c>
      <c r="CV340">
        <v>0.23616487129672459</v>
      </c>
      <c r="CW340">
        <v>0.23418828294150826</v>
      </c>
      <c r="CX340">
        <v>0.2310652647920256</v>
      </c>
      <c r="CY340">
        <v>0.23029720014616631</v>
      </c>
      <c r="CZ340">
        <v>0.22755054603676206</v>
      </c>
      <c r="DA340">
        <v>0.22473118849250937</v>
      </c>
      <c r="DB340">
        <v>0.22199252028860006</v>
      </c>
      <c r="DC340">
        <v>0.22452176076114708</v>
      </c>
      <c r="DD340">
        <v>0.22595031779428976</v>
      </c>
      <c r="DE340">
        <v>0.23051849953825793</v>
      </c>
      <c r="DF340">
        <v>0.24327932850063069</v>
      </c>
      <c r="DG340">
        <v>0.24903377765515053</v>
      </c>
      <c r="DH340">
        <v>0.25982755570883997</v>
      </c>
      <c r="DI340">
        <v>0.26675024495866312</v>
      </c>
      <c r="DJ340">
        <v>0.27404339400609912</v>
      </c>
      <c r="DK340">
        <v>0.27507280546442681</v>
      </c>
      <c r="DL340">
        <v>0.2753843817239422</v>
      </c>
      <c r="DM340">
        <v>0.27558384999658986</v>
      </c>
      <c r="DN340">
        <v>0.28256969174937085</v>
      </c>
      <c r="DO340">
        <v>0.27978416052567923</v>
      </c>
      <c r="DP340">
        <v>0.2796075585546236</v>
      </c>
      <c r="DQ340">
        <v>0.2780245007887524</v>
      </c>
      <c r="DR340">
        <v>0.2688212986546395</v>
      </c>
      <c r="DS340">
        <v>0.26026198768121955</v>
      </c>
      <c r="DT340">
        <v>0.25776465432879625</v>
      </c>
      <c r="DU340">
        <v>0.2554555580453674</v>
      </c>
      <c r="DV340">
        <v>0.25124527365183374</v>
      </c>
      <c r="DW340">
        <v>0.25201362337006372</v>
      </c>
      <c r="DX340">
        <v>0.25375518897954069</v>
      </c>
      <c r="DY340">
        <v>0.25112790654221023</v>
      </c>
      <c r="DZ340">
        <v>0.24912702017908267</v>
      </c>
      <c r="EA340">
        <v>0.24600207025808243</v>
      </c>
    </row>
    <row r="341" spans="1:207" ht="14.5">
      <c r="A341" s="81" t="s">
        <v>308</v>
      </c>
      <c r="B341" s="81" t="s">
        <v>355</v>
      </c>
      <c r="D341" s="82" t="s">
        <v>356</v>
      </c>
      <c r="E341" s="82"/>
      <c r="F341" s="2" t="s">
        <v>363</v>
      </c>
      <c r="BT341">
        <f t="shared" ref="BT341:CY341" si="11">1-SUM(BT335:BT340)</f>
        <v>0.22640537307573649</v>
      </c>
      <c r="BU341">
        <f t="shared" si="11"/>
        <v>0.22106759578438773</v>
      </c>
      <c r="BV341">
        <f t="shared" si="11"/>
        <v>0.21670205175263468</v>
      </c>
      <c r="BW341">
        <f t="shared" si="11"/>
        <v>0.21027828542717886</v>
      </c>
      <c r="BX341">
        <f t="shared" si="11"/>
        <v>0.2027144422887055</v>
      </c>
      <c r="BY341">
        <f t="shared" si="11"/>
        <v>0.19585967207566157</v>
      </c>
      <c r="BZ341">
        <f t="shared" si="11"/>
        <v>0.19356308795061339</v>
      </c>
      <c r="CA341">
        <f t="shared" si="11"/>
        <v>0.18936355627864443</v>
      </c>
      <c r="CB341">
        <f t="shared" si="11"/>
        <v>0.18354255025332544</v>
      </c>
      <c r="CC341">
        <f t="shared" si="11"/>
        <v>0.19039101863563412</v>
      </c>
      <c r="CD341">
        <f t="shared" si="11"/>
        <v>0.19425519123538582</v>
      </c>
      <c r="CE341">
        <f t="shared" si="11"/>
        <v>0.18826958333290478</v>
      </c>
      <c r="CF341">
        <f t="shared" si="11"/>
        <v>0.18828845534684147</v>
      </c>
      <c r="CG341">
        <f t="shared" si="11"/>
        <v>0.18945973023760221</v>
      </c>
      <c r="CH341">
        <f t="shared" si="11"/>
        <v>0.18805381549938949</v>
      </c>
      <c r="CI341">
        <f t="shared" si="11"/>
        <v>0.19328326463784296</v>
      </c>
      <c r="CJ341">
        <f t="shared" si="11"/>
        <v>0.2004922920289256</v>
      </c>
      <c r="CK341">
        <f t="shared" si="11"/>
        <v>0.20595989645850288</v>
      </c>
      <c r="CL341">
        <f t="shared" si="11"/>
        <v>0.21036557294240821</v>
      </c>
      <c r="CM341">
        <f t="shared" si="11"/>
        <v>0.21213847559917764</v>
      </c>
      <c r="CN341">
        <f t="shared" si="11"/>
        <v>0.21624578109603121</v>
      </c>
      <c r="CO341">
        <f t="shared" si="11"/>
        <v>0.21703070467066721</v>
      </c>
      <c r="CP341">
        <f t="shared" si="11"/>
        <v>0.21599107670457607</v>
      </c>
      <c r="CQ341">
        <f t="shared" si="11"/>
        <v>0.21594705775176015</v>
      </c>
      <c r="CR341">
        <f t="shared" si="11"/>
        <v>0.21458777853551592</v>
      </c>
      <c r="CS341">
        <f t="shared" si="11"/>
        <v>0.2163212240620831</v>
      </c>
      <c r="CT341">
        <f t="shared" si="11"/>
        <v>0.21990287749607673</v>
      </c>
      <c r="CU341">
        <f t="shared" si="11"/>
        <v>0.22032873992953617</v>
      </c>
      <c r="CV341">
        <f t="shared" si="11"/>
        <v>0.22512827211881359</v>
      </c>
      <c r="CW341">
        <f t="shared" si="11"/>
        <v>0.22510643919983375</v>
      </c>
      <c r="CX341">
        <f t="shared" si="11"/>
        <v>0.22745532653615752</v>
      </c>
      <c r="CY341">
        <f t="shared" si="11"/>
        <v>0.22557886973575625</v>
      </c>
      <c r="CZ341">
        <f t="shared" ref="CZ341:EA341" si="12">1-SUM(CZ335:CZ340)</f>
        <v>0.22550406811817136</v>
      </c>
      <c r="DA341">
        <f t="shared" si="12"/>
        <v>0.22695579182093706</v>
      </c>
      <c r="DB341">
        <f t="shared" si="12"/>
        <v>0.2277794516150885</v>
      </c>
      <c r="DC341">
        <f t="shared" si="12"/>
        <v>0.22568228355125586</v>
      </c>
      <c r="DD341">
        <f t="shared" si="12"/>
        <v>0.22330508827168827</v>
      </c>
      <c r="DE341">
        <f t="shared" si="12"/>
        <v>0.22029793445086954</v>
      </c>
      <c r="DF341">
        <f t="shared" si="12"/>
        <v>0.21114026983457845</v>
      </c>
      <c r="DG341">
        <f t="shared" si="12"/>
        <v>0.20696061717772052</v>
      </c>
      <c r="DH341">
        <f t="shared" si="12"/>
        <v>0.20199125819329689</v>
      </c>
      <c r="DI341">
        <f t="shared" si="12"/>
        <v>0.19903817041189953</v>
      </c>
      <c r="DJ341">
        <f t="shared" si="12"/>
        <v>0.1927771747296394</v>
      </c>
      <c r="DK341">
        <f t="shared" si="12"/>
        <v>0.19296141429273128</v>
      </c>
      <c r="DL341">
        <f t="shared" si="12"/>
        <v>0.19451166682710719</v>
      </c>
      <c r="DM341">
        <f t="shared" si="12"/>
        <v>0.19015283852593479</v>
      </c>
      <c r="DN341">
        <f t="shared" si="12"/>
        <v>0.1844686087175853</v>
      </c>
      <c r="DO341">
        <f t="shared" si="12"/>
        <v>0.18102996855073705</v>
      </c>
      <c r="DP341">
        <f t="shared" si="12"/>
        <v>0.18014645272168217</v>
      </c>
      <c r="DQ341">
        <f t="shared" si="12"/>
        <v>0.18045516207332424</v>
      </c>
      <c r="DR341">
        <f t="shared" si="12"/>
        <v>0.17915865339237036</v>
      </c>
      <c r="DS341">
        <f t="shared" si="12"/>
        <v>0.17938822953669153</v>
      </c>
      <c r="DT341">
        <f t="shared" si="12"/>
        <v>0.17695773333068365</v>
      </c>
      <c r="DU341">
        <f t="shared" si="12"/>
        <v>0.17574241807746249</v>
      </c>
      <c r="DV341">
        <f t="shared" si="12"/>
        <v>0.17605328277905863</v>
      </c>
      <c r="DW341">
        <f t="shared" si="12"/>
        <v>0.18263098422874602</v>
      </c>
      <c r="DX341">
        <f t="shared" si="12"/>
        <v>0.17568405513021723</v>
      </c>
      <c r="DY341">
        <f t="shared" si="12"/>
        <v>0.17174011710745152</v>
      </c>
      <c r="DZ341">
        <f t="shared" si="12"/>
        <v>0.16816725469919214</v>
      </c>
      <c r="EA341">
        <f t="shared" si="12"/>
        <v>0.16804100306006542</v>
      </c>
    </row>
    <row r="342" spans="1:207" ht="14.5">
      <c r="A342" s="81" t="s">
        <v>308</v>
      </c>
      <c r="B342" s="81" t="s">
        <v>370</v>
      </c>
      <c r="C342" s="82" t="s">
        <v>20</v>
      </c>
      <c r="D342" s="82" t="s">
        <v>356</v>
      </c>
      <c r="E342" s="82"/>
      <c r="F342" s="2" t="s">
        <v>371</v>
      </c>
      <c r="DM342">
        <v>5283</v>
      </c>
      <c r="DN342">
        <v>4659</v>
      </c>
      <c r="DO342">
        <v>3537</v>
      </c>
      <c r="DP342">
        <v>3107</v>
      </c>
      <c r="DQ342">
        <v>2849</v>
      </c>
      <c r="DR342" s="11">
        <v>2140</v>
      </c>
      <c r="DS342" s="11">
        <v>1958</v>
      </c>
      <c r="DT342" s="11">
        <v>1683</v>
      </c>
      <c r="DU342" s="11">
        <v>1438</v>
      </c>
      <c r="DV342" s="11">
        <v>1188</v>
      </c>
      <c r="DW342" s="12">
        <v>1044</v>
      </c>
      <c r="DX342" s="12">
        <v>973</v>
      </c>
      <c r="DY342" s="12">
        <v>930</v>
      </c>
      <c r="DZ342" s="12">
        <v>776</v>
      </c>
      <c r="EA342">
        <v>691</v>
      </c>
    </row>
    <row r="343" spans="1:207" ht="14.5">
      <c r="A343" s="81" t="s">
        <v>308</v>
      </c>
      <c r="B343" s="81" t="s">
        <v>372</v>
      </c>
      <c r="C343" s="82" t="s">
        <v>20</v>
      </c>
      <c r="D343" s="82" t="s">
        <v>356</v>
      </c>
      <c r="E343" s="82"/>
      <c r="F343" s="2" t="s">
        <v>373</v>
      </c>
      <c r="DZ343">
        <v>7.07</v>
      </c>
      <c r="EA343">
        <v>6.99</v>
      </c>
    </row>
    <row r="344" spans="1:207" ht="14.5">
      <c r="A344" s="81" t="s">
        <v>308</v>
      </c>
      <c r="B344" s="81" t="s">
        <v>374</v>
      </c>
      <c r="C344" s="82" t="s">
        <v>20</v>
      </c>
      <c r="D344" s="82" t="s">
        <v>375</v>
      </c>
      <c r="E344" s="82"/>
      <c r="F344" s="2" t="s">
        <v>376</v>
      </c>
      <c r="CS344" s="1">
        <v>0.06</v>
      </c>
      <c r="CT344" s="1"/>
      <c r="CU344" s="1"/>
      <c r="CV344" s="1"/>
      <c r="CW344" s="1"/>
      <c r="CX344" s="1"/>
      <c r="CY344" s="1"/>
      <c r="CZ344" s="1"/>
      <c r="DA344" s="1"/>
      <c r="DB344" s="1"/>
      <c r="DC344" s="14">
        <v>0.1</v>
      </c>
      <c r="DD344" s="1"/>
      <c r="DE344" s="1"/>
      <c r="DF344" s="1"/>
      <c r="DG344" s="1"/>
      <c r="DH344" s="1"/>
      <c r="DI344" s="1"/>
      <c r="DJ344" s="1"/>
      <c r="DK344" s="1"/>
      <c r="DL344" s="1"/>
      <c r="DM344" s="1">
        <v>0.13</v>
      </c>
      <c r="DN344" s="1"/>
      <c r="DO344" s="1"/>
      <c r="DP344" s="1"/>
      <c r="DQ344" s="1"/>
      <c r="DR344" s="1"/>
      <c r="DS344" s="1"/>
      <c r="DT344" s="1"/>
      <c r="DU344" s="1"/>
      <c r="DV344" s="1"/>
      <c r="DW344" s="1">
        <v>0.17</v>
      </c>
      <c r="DX344" s="1"/>
      <c r="DY344" s="1"/>
      <c r="DZ344" s="1"/>
      <c r="EA344" s="1"/>
      <c r="EB344" s="1">
        <v>0.22</v>
      </c>
    </row>
    <row r="345" spans="1:207" ht="14.5">
      <c r="A345" s="81" t="s">
        <v>377</v>
      </c>
      <c r="B345" s="81"/>
      <c r="C345" s="82"/>
      <c r="D345" s="82"/>
      <c r="E345" s="82"/>
      <c r="F345" s="83" t="s">
        <v>378</v>
      </c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>
        <v>2.4141448942323975E-2</v>
      </c>
      <c r="BQ345" s="81">
        <v>2.6228423411529068E-2</v>
      </c>
      <c r="BR345" s="81">
        <v>2.8869211473921158E-2</v>
      </c>
      <c r="BS345" s="81">
        <v>3.2003358497023987E-2</v>
      </c>
      <c r="BT345" s="81">
        <v>3.5743657529115992E-2</v>
      </c>
      <c r="BU345" s="81">
        <v>3.9847346299902817E-2</v>
      </c>
      <c r="BV345" s="81">
        <v>4.2693943257385965E-2</v>
      </c>
      <c r="BW345" s="81">
        <v>4.502310311691371E-2</v>
      </c>
      <c r="BX345" s="81">
        <v>4.7187618460103782E-2</v>
      </c>
      <c r="BY345" s="81">
        <v>5.1621125180334786E-2</v>
      </c>
      <c r="BZ345" s="81">
        <v>5.4722751163523646E-2</v>
      </c>
      <c r="CA345" s="81">
        <v>5.8809260205158746E-2</v>
      </c>
      <c r="CB345" s="81">
        <v>6.3533954995648345E-2</v>
      </c>
      <c r="CC345" s="81">
        <v>6.0907960860926424E-2</v>
      </c>
      <c r="CD345" s="81">
        <v>6.7964984154856398E-2</v>
      </c>
      <c r="CE345" s="81">
        <v>7.0834748214281082E-2</v>
      </c>
      <c r="CF345" s="81">
        <v>7.4888096458493147E-2</v>
      </c>
      <c r="CG345" s="81">
        <v>8.066512072524748E-2</v>
      </c>
      <c r="CH345" s="81">
        <v>8.3276814455880185E-2</v>
      </c>
      <c r="CI345" s="81">
        <v>8.6398093905841591E-2</v>
      </c>
      <c r="CJ345" s="81">
        <v>8.5394175854573609E-2</v>
      </c>
      <c r="CK345" s="81">
        <v>8.4525792167434319E-2</v>
      </c>
      <c r="CL345" s="81">
        <v>9.2170404460222857E-2</v>
      </c>
      <c r="CM345" s="81">
        <v>9.5032500569201497E-2</v>
      </c>
      <c r="CN345" s="81">
        <v>9.2855551441881137E-2</v>
      </c>
      <c r="CO345" s="81">
        <v>9.5169762093249566E-2</v>
      </c>
      <c r="CP345" s="81">
        <v>9.9302483208192779E-2</v>
      </c>
      <c r="CQ345" s="81">
        <v>0.10333533322721651</v>
      </c>
      <c r="CR345" s="81">
        <v>0.10173267140220675</v>
      </c>
      <c r="CS345" s="81">
        <v>9.782398548708543E-2</v>
      </c>
      <c r="CT345" s="81">
        <v>9.5362391739430757E-2</v>
      </c>
      <c r="CU345" s="81">
        <v>8.8895848609240213E-2</v>
      </c>
      <c r="CV345" s="81">
        <v>8.5572606663097836E-2</v>
      </c>
      <c r="CW345" s="81">
        <v>8.6810962643775247E-2</v>
      </c>
      <c r="CX345" s="81">
        <v>9.2338468932738782E-2</v>
      </c>
      <c r="CY345" s="81">
        <v>9.6362841596164192E-2</v>
      </c>
      <c r="CZ345" s="81">
        <v>9.7871072196968889E-2</v>
      </c>
      <c r="DA345" s="81">
        <v>9.8380849496912059E-2</v>
      </c>
      <c r="DB345" s="81">
        <v>9.9904973797477051E-2</v>
      </c>
      <c r="DC345" s="81">
        <v>9.6382663763195653E-2</v>
      </c>
      <c r="DD345" s="81">
        <v>9.8666977500348418E-2</v>
      </c>
      <c r="DE345" s="81">
        <v>0.10147679583103204</v>
      </c>
      <c r="DF345" s="81">
        <v>0.1087186491553809</v>
      </c>
      <c r="DG345" s="81">
        <v>0.11310159645485196</v>
      </c>
      <c r="DH345" s="81">
        <v>0.11229742484394971</v>
      </c>
      <c r="DI345" s="81">
        <v>0.1162796290852155</v>
      </c>
      <c r="DJ345" s="81">
        <v>0.12281344461218291</v>
      </c>
      <c r="DK345" s="81">
        <v>0.11847730821579798</v>
      </c>
      <c r="DL345" s="81">
        <v>0.11803375305720699</v>
      </c>
      <c r="DM345" s="81">
        <v>0.1265290955571591</v>
      </c>
      <c r="DN345" s="81">
        <v>0.13137598569775627</v>
      </c>
      <c r="DO345" s="81">
        <v>0.1331216556577442</v>
      </c>
      <c r="DP345" s="81">
        <v>0.13602290178987181</v>
      </c>
      <c r="DQ345" s="81">
        <v>0.13894380565808351</v>
      </c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81"/>
      <c r="FR345" s="81"/>
      <c r="FS345" s="81"/>
      <c r="FT345" s="81"/>
      <c r="FU345" s="81"/>
      <c r="FV345" s="81"/>
      <c r="FW345" s="81"/>
      <c r="FX345" s="81"/>
      <c r="FY345" s="81"/>
      <c r="FZ345" s="81"/>
      <c r="GA345" s="81"/>
      <c r="GB345" s="81"/>
      <c r="GC345" s="81"/>
      <c r="GD345" s="81"/>
      <c r="GE345" s="81"/>
      <c r="GF345" s="81"/>
      <c r="GG345" s="81"/>
      <c r="GH345" s="81"/>
      <c r="GI345" s="81"/>
      <c r="GJ345" s="81"/>
      <c r="GK345" s="81"/>
      <c r="GL345" s="81"/>
      <c r="GM345" s="81"/>
      <c r="GN345" s="81"/>
      <c r="GO345" s="81"/>
      <c r="GP345" s="81"/>
      <c r="GQ345" s="81"/>
      <c r="GR345" s="81"/>
      <c r="GS345" s="81"/>
      <c r="GT345" s="81"/>
      <c r="GU345" s="81"/>
      <c r="GV345" s="81"/>
      <c r="GW345" s="81"/>
      <c r="GX345" s="81"/>
      <c r="GY345" s="81"/>
    </row>
    <row r="346" spans="1:207" ht="14.5">
      <c r="A346" s="81" t="s">
        <v>377</v>
      </c>
      <c r="B346" s="81"/>
      <c r="C346" s="82"/>
      <c r="D346" s="82"/>
      <c r="E346" s="82"/>
      <c r="F346" s="83" t="s">
        <v>379</v>
      </c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>
        <v>31182240</v>
      </c>
      <c r="BQ346" s="81">
        <v>33980630</v>
      </c>
      <c r="BR346" s="81">
        <v>37687910</v>
      </c>
      <c r="BS346" s="81">
        <v>41883700</v>
      </c>
      <c r="BT346" s="81">
        <v>47002900</v>
      </c>
      <c r="BU346" s="81">
        <v>52329300</v>
      </c>
      <c r="BV346" s="81">
        <v>56277400</v>
      </c>
      <c r="BW346" s="81">
        <v>59809800</v>
      </c>
      <c r="BX346" s="81">
        <v>63482000</v>
      </c>
      <c r="BY346" s="81">
        <v>69307600</v>
      </c>
      <c r="BZ346" s="81">
        <v>73310300</v>
      </c>
      <c r="CA346" s="81">
        <v>78694700</v>
      </c>
      <c r="CB346" s="81">
        <v>85475400</v>
      </c>
      <c r="CC346" s="81">
        <v>81945400</v>
      </c>
      <c r="CD346" s="81">
        <v>91399100</v>
      </c>
      <c r="CE346" s="81">
        <v>95434700</v>
      </c>
      <c r="CF346" s="81">
        <v>100607200</v>
      </c>
      <c r="CG346" s="81">
        <v>108754200</v>
      </c>
      <c r="CH346" s="81">
        <v>112472100</v>
      </c>
      <c r="CI346" s="81">
        <v>116719600</v>
      </c>
      <c r="CJ346" s="81">
        <v>115147300</v>
      </c>
      <c r="CK346" s="81">
        <v>115111800</v>
      </c>
      <c r="CL346" s="81">
        <v>125703900</v>
      </c>
      <c r="CM346" s="81">
        <v>131237000</v>
      </c>
      <c r="CN346" s="81">
        <v>129490400</v>
      </c>
      <c r="CO346" s="81">
        <v>133417100</v>
      </c>
      <c r="CP346" s="81">
        <v>139475700</v>
      </c>
      <c r="CQ346" s="81">
        <v>145159400</v>
      </c>
      <c r="CR346" s="81">
        <v>143112700</v>
      </c>
      <c r="CS346" s="81">
        <v>137829300</v>
      </c>
      <c r="CT346" s="81">
        <v>134606400</v>
      </c>
      <c r="CU346" s="81">
        <v>125339100</v>
      </c>
      <c r="CV346" s="81">
        <v>120480300</v>
      </c>
      <c r="CW346" s="81">
        <v>122046100</v>
      </c>
      <c r="CX346" s="81">
        <v>129681300</v>
      </c>
      <c r="CY346" s="81">
        <v>134579300</v>
      </c>
      <c r="CZ346" s="81">
        <v>137187900</v>
      </c>
      <c r="DA346" s="81">
        <v>138167100</v>
      </c>
      <c r="DB346" s="81">
        <v>140301500</v>
      </c>
      <c r="DC346" s="81">
        <v>134907200</v>
      </c>
      <c r="DD346" s="81">
        <v>137831000</v>
      </c>
      <c r="DE346" s="81">
        <v>141282100</v>
      </c>
      <c r="DF346" s="81">
        <v>151982106</v>
      </c>
      <c r="DG346" s="81">
        <v>158448943</v>
      </c>
      <c r="DH346" s="81">
        <v>157872762</v>
      </c>
      <c r="DI346" s="81">
        <v>162187472</v>
      </c>
      <c r="DJ346" s="81">
        <v>171111093</v>
      </c>
      <c r="DK346" s="81">
        <v>165402124</v>
      </c>
      <c r="DL346" s="81">
        <v>164393921</v>
      </c>
      <c r="DM346" s="81">
        <v>175654790</v>
      </c>
      <c r="DN346" s="81">
        <v>183347854</v>
      </c>
      <c r="DO346" s="81">
        <v>187371249</v>
      </c>
      <c r="DP346" s="81">
        <v>191673719</v>
      </c>
      <c r="DQ346" s="81">
        <v>196904581</v>
      </c>
      <c r="DR346" s="81">
        <v>195732073</v>
      </c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81"/>
      <c r="FR346" s="81"/>
      <c r="FS346" s="81"/>
      <c r="FT346" s="81"/>
      <c r="FU346" s="81"/>
      <c r="FV346" s="81"/>
      <c r="FW346" s="81"/>
      <c r="FX346" s="81"/>
      <c r="FY346" s="81"/>
      <c r="FZ346" s="81"/>
      <c r="GA346" s="81"/>
      <c r="GB346" s="81"/>
      <c r="GC346" s="81"/>
      <c r="GD346" s="81"/>
      <c r="GE346" s="81"/>
      <c r="GF346" s="81"/>
      <c r="GG346" s="81"/>
      <c r="GH346" s="81"/>
      <c r="GI346" s="81"/>
      <c r="GJ346" s="81"/>
      <c r="GK346" s="81"/>
      <c r="GL346" s="81"/>
      <c r="GM346" s="81"/>
      <c r="GN346" s="81"/>
      <c r="GO346" s="81"/>
      <c r="GP346" s="81"/>
      <c r="GQ346" s="81"/>
      <c r="GR346" s="81"/>
      <c r="GS346" s="81"/>
      <c r="GT346" s="81"/>
      <c r="GU346" s="81"/>
      <c r="GV346" s="81"/>
      <c r="GW346" s="81"/>
      <c r="GX346" s="81"/>
      <c r="GY346" s="81"/>
    </row>
    <row r="347" spans="1:207" ht="14.5">
      <c r="A347" s="81" t="s">
        <v>377</v>
      </c>
      <c r="B347" s="81"/>
      <c r="C347" s="82"/>
      <c r="D347" s="82"/>
      <c r="E347" s="82"/>
      <c r="F347" s="83" t="s">
        <v>380</v>
      </c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>
        <v>31182240</v>
      </c>
      <c r="BQ347" s="81">
        <v>33980630</v>
      </c>
      <c r="BR347" s="81">
        <v>37687910</v>
      </c>
      <c r="BS347" s="81">
        <v>41883700</v>
      </c>
      <c r="BT347" s="81">
        <v>47002900</v>
      </c>
      <c r="BU347" s="81">
        <v>52329300</v>
      </c>
      <c r="BV347" s="81">
        <v>56277400</v>
      </c>
      <c r="BW347" s="81">
        <v>59809800</v>
      </c>
      <c r="BX347" s="81">
        <v>63482000</v>
      </c>
      <c r="BY347" s="81">
        <v>69307600</v>
      </c>
      <c r="BZ347" s="81">
        <v>73310300</v>
      </c>
      <c r="CA347" s="81">
        <v>78694700</v>
      </c>
      <c r="CB347" s="81">
        <v>85475400</v>
      </c>
      <c r="CC347" s="81">
        <v>81945400</v>
      </c>
      <c r="CD347" s="81">
        <v>91399100</v>
      </c>
      <c r="CE347" s="81">
        <v>95434700</v>
      </c>
      <c r="CF347" s="81">
        <v>100607200</v>
      </c>
      <c r="CG347" s="81">
        <v>108754200</v>
      </c>
      <c r="CH347" s="81">
        <v>112472100</v>
      </c>
      <c r="CI347" s="81">
        <v>116719600</v>
      </c>
      <c r="CJ347" s="81">
        <v>115147300</v>
      </c>
      <c r="CK347" s="81">
        <v>115111800</v>
      </c>
      <c r="CL347" s="81">
        <v>125703900</v>
      </c>
      <c r="CM347" s="81">
        <v>131237000</v>
      </c>
      <c r="CN347" s="81">
        <v>129490400</v>
      </c>
      <c r="CO347" s="81">
        <v>133417100</v>
      </c>
      <c r="CP347" s="81">
        <v>139475700</v>
      </c>
      <c r="CQ347" s="81">
        <v>145159400</v>
      </c>
      <c r="CR347" s="81">
        <v>143112700</v>
      </c>
      <c r="CS347" s="81">
        <v>137829300</v>
      </c>
      <c r="CT347" s="81">
        <v>134606400</v>
      </c>
      <c r="CU347" s="81">
        <v>125339100</v>
      </c>
      <c r="CV347" s="81">
        <v>120480300</v>
      </c>
      <c r="CW347" s="81">
        <v>122046100</v>
      </c>
      <c r="CX347" s="81">
        <v>129681300</v>
      </c>
      <c r="CY347" s="81">
        <v>134579300</v>
      </c>
      <c r="CZ347" s="81">
        <v>137187900</v>
      </c>
      <c r="DA347" s="81">
        <v>138167100</v>
      </c>
      <c r="DB347" s="81">
        <v>140301500</v>
      </c>
      <c r="DC347" s="81">
        <v>134907200</v>
      </c>
      <c r="DD347" s="81">
        <v>137831000</v>
      </c>
      <c r="DE347" s="81">
        <v>141282100</v>
      </c>
      <c r="DF347" s="81">
        <v>151982106</v>
      </c>
      <c r="DG347" s="81">
        <v>158448943</v>
      </c>
      <c r="DH347" s="81">
        <v>157872762</v>
      </c>
      <c r="DI347" s="81">
        <v>162187472</v>
      </c>
      <c r="DJ347" s="81">
        <v>171111093</v>
      </c>
      <c r="DK347" s="81">
        <v>165402124</v>
      </c>
      <c r="DL347" s="81">
        <v>164393921</v>
      </c>
      <c r="DM347" s="81">
        <v>175654790</v>
      </c>
      <c r="DN347" s="81">
        <v>183347854</v>
      </c>
      <c r="DO347" s="81">
        <v>187371249</v>
      </c>
      <c r="DP347" s="81">
        <v>191673719</v>
      </c>
      <c r="DQ347" s="81">
        <v>196904581</v>
      </c>
      <c r="DR347" s="81">
        <v>195732073</v>
      </c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81"/>
      <c r="FR347" s="81"/>
      <c r="FS347" s="81"/>
      <c r="FT347" s="81"/>
      <c r="FU347" s="81"/>
      <c r="FV347" s="81"/>
      <c r="FW347" s="81"/>
      <c r="FX347" s="81"/>
      <c r="FY347" s="81"/>
      <c r="FZ347" s="81"/>
      <c r="GA347" s="81"/>
      <c r="GB347" s="81"/>
      <c r="GC347" s="81"/>
      <c r="GD347" s="81"/>
      <c r="GE347" s="81"/>
      <c r="GF347" s="81"/>
      <c r="GG347" s="81"/>
      <c r="GH347" s="81"/>
      <c r="GI347" s="81"/>
      <c r="GJ347" s="81"/>
      <c r="GK347" s="81"/>
      <c r="GL347" s="81"/>
      <c r="GM347" s="81"/>
      <c r="GN347" s="81"/>
      <c r="GO347" s="81"/>
      <c r="GP347" s="81"/>
      <c r="GQ347" s="81"/>
      <c r="GR347" s="81"/>
      <c r="GS347" s="81"/>
      <c r="GT347" s="81"/>
      <c r="GU347" s="81"/>
      <c r="GV347" s="81"/>
      <c r="GW347" s="81"/>
      <c r="GX347" s="81"/>
      <c r="GY347" s="81"/>
    </row>
    <row r="348" spans="1:207" ht="14.5">
      <c r="A348" s="81" t="s">
        <v>377</v>
      </c>
      <c r="B348" s="81"/>
      <c r="C348" s="82"/>
      <c r="D348" s="82"/>
      <c r="E348" s="82"/>
      <c r="F348" s="83" t="s">
        <v>381</v>
      </c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>
        <v>123.02</v>
      </c>
      <c r="DN348" s="81">
        <v>184.9</v>
      </c>
      <c r="DO348" s="81">
        <v>185.89</v>
      </c>
      <c r="DP348" s="81">
        <v>137.58000000000001</v>
      </c>
      <c r="DQ348" s="81">
        <v>124.67</v>
      </c>
      <c r="DR348" s="81">
        <v>130.75</v>
      </c>
      <c r="DS348" s="81">
        <v>125.83</v>
      </c>
      <c r="DT348" s="81">
        <v>97.17</v>
      </c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81"/>
      <c r="FR348" s="81"/>
      <c r="FS348" s="81"/>
      <c r="FT348" s="81"/>
      <c r="FU348" s="81"/>
      <c r="FV348" s="81"/>
      <c r="FW348" s="81"/>
      <c r="FX348" s="81"/>
      <c r="FY348" s="81"/>
      <c r="FZ348" s="81"/>
      <c r="GA348" s="81"/>
      <c r="GB348" s="81"/>
      <c r="GC348" s="81"/>
      <c r="GD348" s="81"/>
      <c r="GE348" s="81"/>
      <c r="GF348" s="81"/>
      <c r="GG348" s="81"/>
      <c r="GH348" s="81"/>
      <c r="GI348" s="81"/>
      <c r="GJ348" s="81"/>
      <c r="GK348" s="81"/>
      <c r="GL348" s="81"/>
      <c r="GM348" s="81"/>
      <c r="GN348" s="81"/>
      <c r="GO348" s="81"/>
      <c r="GP348" s="81"/>
      <c r="GQ348" s="81"/>
      <c r="GR348" s="81"/>
      <c r="GS348" s="81"/>
      <c r="GT348" s="81"/>
      <c r="GU348" s="81"/>
      <c r="GV348" s="81"/>
      <c r="GW348" s="81"/>
      <c r="GX348" s="81"/>
      <c r="GY348" s="81"/>
    </row>
    <row r="349" spans="1:207" ht="14.5">
      <c r="A349" s="81" t="s">
        <v>377</v>
      </c>
      <c r="B349" s="81"/>
      <c r="C349" s="82"/>
      <c r="D349" s="82"/>
      <c r="E349" s="82"/>
      <c r="F349" s="83" t="s">
        <v>382</v>
      </c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5">
        <v>12700000000</v>
      </c>
      <c r="CT349" s="85">
        <v>11200000000</v>
      </c>
      <c r="CU349" s="81"/>
      <c r="CV349" s="81"/>
      <c r="CW349" s="85">
        <v>11200000000</v>
      </c>
      <c r="CX349" s="81"/>
      <c r="CY349" s="81"/>
      <c r="CZ349" s="85">
        <v>9700000000</v>
      </c>
      <c r="DA349" s="81"/>
      <c r="DB349" s="81"/>
      <c r="DC349" s="85">
        <v>10300000000</v>
      </c>
      <c r="DD349" s="81"/>
      <c r="DE349" s="81"/>
      <c r="DF349" s="85">
        <v>16200000000</v>
      </c>
      <c r="DG349" s="81"/>
      <c r="DH349" s="81"/>
      <c r="DI349" s="85">
        <v>16400000000</v>
      </c>
      <c r="DJ349" s="81"/>
      <c r="DK349" s="81"/>
      <c r="DL349" s="85">
        <v>13900000000</v>
      </c>
      <c r="DM349" s="81"/>
      <c r="DN349" s="81"/>
      <c r="DO349" s="85">
        <v>59700000000</v>
      </c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  <c r="EL349" s="81"/>
      <c r="EM349" s="81"/>
      <c r="EN349" s="81"/>
      <c r="EO349" s="81"/>
      <c r="EP349" s="81"/>
      <c r="EQ349" s="81"/>
      <c r="ER349" s="81"/>
      <c r="ES349" s="81"/>
      <c r="ET349" s="81"/>
      <c r="EU349" s="81"/>
      <c r="EV349" s="81"/>
      <c r="EW349" s="81"/>
      <c r="EX349" s="81"/>
      <c r="EY349" s="81"/>
      <c r="EZ349" s="81"/>
      <c r="FA349" s="81"/>
      <c r="FB349" s="81"/>
      <c r="FC349" s="81"/>
      <c r="FD349" s="81"/>
      <c r="FE349" s="81"/>
      <c r="FF349" s="81"/>
      <c r="FG349" s="81"/>
      <c r="FH349" s="81"/>
      <c r="FI349" s="81"/>
      <c r="FJ349" s="81"/>
      <c r="FK349" s="81"/>
      <c r="FL349" s="81"/>
      <c r="FM349" s="81"/>
      <c r="FN349" s="81"/>
      <c r="FO349" s="81"/>
      <c r="FP349" s="81"/>
      <c r="FQ349" s="81"/>
      <c r="FR349" s="81"/>
      <c r="FS349" s="81"/>
      <c r="FT349" s="81"/>
      <c r="FU349" s="81"/>
      <c r="FV349" s="81"/>
      <c r="FW349" s="81"/>
      <c r="FX349" s="81"/>
      <c r="FY349" s="81"/>
      <c r="FZ349" s="81"/>
      <c r="GA349" s="81"/>
      <c r="GB349" s="81"/>
      <c r="GC349" s="81"/>
      <c r="GD349" s="81"/>
      <c r="GE349" s="81"/>
      <c r="GF349" s="81"/>
      <c r="GG349" s="81"/>
      <c r="GH349" s="81"/>
      <c r="GI349" s="81"/>
      <c r="GJ349" s="81"/>
      <c r="GK349" s="81"/>
      <c r="GL349" s="81"/>
      <c r="GM349" s="81"/>
      <c r="GN349" s="81"/>
      <c r="GO349" s="81"/>
      <c r="GP349" s="81"/>
      <c r="GQ349" s="81"/>
      <c r="GR349" s="81"/>
      <c r="GS349" s="81"/>
      <c r="GT349" s="81"/>
      <c r="GU349" s="81"/>
      <c r="GV349" s="81"/>
      <c r="GW349" s="81"/>
      <c r="GX349" s="81"/>
      <c r="GY349" s="81"/>
    </row>
    <row r="350" spans="1:207" ht="14.5">
      <c r="A350" s="81" t="s">
        <v>377</v>
      </c>
      <c r="B350" s="81"/>
      <c r="C350" s="82"/>
      <c r="D350" s="82"/>
      <c r="E350" s="82"/>
      <c r="F350" s="83" t="s">
        <v>383</v>
      </c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5"/>
      <c r="CT350" s="85"/>
      <c r="CU350" s="81"/>
      <c r="CV350" s="81"/>
      <c r="CW350" s="85"/>
      <c r="CX350" s="81"/>
      <c r="CY350" s="81"/>
      <c r="CZ350" s="85"/>
      <c r="DA350" s="81">
        <v>144000000</v>
      </c>
      <c r="DB350" s="81">
        <v>134000000</v>
      </c>
      <c r="DC350" s="85">
        <v>132000000</v>
      </c>
      <c r="DD350" s="81">
        <v>126000000</v>
      </c>
      <c r="DE350" s="81">
        <v>135000000</v>
      </c>
      <c r="DF350" s="81">
        <v>138000000</v>
      </c>
      <c r="DG350" s="81">
        <v>143000000</v>
      </c>
      <c r="DH350" s="81">
        <v>150000000</v>
      </c>
      <c r="DI350" s="81">
        <v>151000000</v>
      </c>
      <c r="DJ350" s="81">
        <v>160000000</v>
      </c>
      <c r="DK350" s="81">
        <v>166000000</v>
      </c>
      <c r="DL350" s="81">
        <v>162000000</v>
      </c>
      <c r="DM350" s="81">
        <v>181000000</v>
      </c>
      <c r="DN350" s="81">
        <v>200000000</v>
      </c>
      <c r="DO350" s="81">
        <v>216000000</v>
      </c>
      <c r="DP350" s="81">
        <v>232000000</v>
      </c>
      <c r="DQ350" s="81">
        <v>237000000</v>
      </c>
      <c r="DR350" s="81">
        <v>242000000</v>
      </c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  <c r="EL350" s="81"/>
      <c r="EM350" s="81"/>
      <c r="EN350" s="81"/>
      <c r="EO350" s="81"/>
      <c r="EP350" s="81"/>
      <c r="EQ350" s="81"/>
      <c r="ER350" s="81"/>
      <c r="ES350" s="81"/>
      <c r="ET350" s="81"/>
      <c r="EU350" s="81"/>
      <c r="EV350" s="81"/>
      <c r="EW350" s="81"/>
      <c r="EX350" s="81"/>
      <c r="EY350" s="81"/>
      <c r="EZ350" s="81"/>
      <c r="FA350" s="81"/>
      <c r="FB350" s="81"/>
      <c r="FC350" s="81"/>
      <c r="FD350" s="81"/>
      <c r="FE350" s="81"/>
      <c r="FF350" s="81"/>
      <c r="FG350" s="81"/>
      <c r="FH350" s="81"/>
      <c r="FI350" s="81"/>
      <c r="FJ350" s="81"/>
      <c r="FK350" s="81"/>
      <c r="FL350" s="81"/>
      <c r="FM350" s="81"/>
      <c r="FN350" s="81"/>
      <c r="FO350" s="81"/>
      <c r="FP350" s="81"/>
      <c r="FQ350" s="81"/>
      <c r="FR350" s="81"/>
      <c r="FS350" s="81"/>
      <c r="FT350" s="81"/>
      <c r="FU350" s="81"/>
      <c r="FV350" s="81"/>
      <c r="FW350" s="81"/>
      <c r="FX350" s="81"/>
      <c r="FY350" s="81"/>
      <c r="FZ350" s="81"/>
      <c r="GA350" s="81"/>
      <c r="GB350" s="81"/>
      <c r="GC350" s="81"/>
      <c r="GD350" s="81"/>
      <c r="GE350" s="81"/>
      <c r="GF350" s="81"/>
      <c r="GG350" s="81"/>
      <c r="GH350" s="81"/>
      <c r="GI350" s="81"/>
      <c r="GJ350" s="81"/>
      <c r="GK350" s="81"/>
      <c r="GL350" s="81"/>
      <c r="GM350" s="81"/>
      <c r="GN350" s="81"/>
      <c r="GO350" s="81"/>
      <c r="GP350" s="81"/>
      <c r="GQ350" s="81"/>
      <c r="GR350" s="81"/>
      <c r="GS350" s="81"/>
      <c r="GT350" s="81"/>
      <c r="GU350" s="81"/>
      <c r="GV350" s="81"/>
      <c r="GW350" s="81"/>
      <c r="GX350" s="81"/>
      <c r="GY350" s="81"/>
    </row>
    <row r="351" spans="1:207" ht="14.5">
      <c r="A351" s="81" t="s">
        <v>377</v>
      </c>
      <c r="B351" s="81"/>
      <c r="C351" s="82"/>
      <c r="D351" s="82"/>
      <c r="E351" s="82"/>
      <c r="F351" s="83" t="s">
        <v>384</v>
      </c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5"/>
      <c r="CT351" s="85"/>
      <c r="CU351" s="81"/>
      <c r="CV351" s="81"/>
      <c r="CW351" s="85"/>
      <c r="CX351" s="81"/>
      <c r="CY351" s="81"/>
      <c r="CZ351" s="85"/>
      <c r="DA351" s="81"/>
      <c r="DB351" s="81"/>
      <c r="DC351" s="85"/>
      <c r="DD351" s="81"/>
      <c r="DE351" s="81">
        <v>36882885.399999999</v>
      </c>
      <c r="DF351" s="81">
        <v>39032400.5</v>
      </c>
      <c r="DG351" s="81">
        <v>41217749.399999999</v>
      </c>
      <c r="DH351" s="81">
        <v>42157414.299999997</v>
      </c>
      <c r="DI351" s="81">
        <v>41446229.200000003</v>
      </c>
      <c r="DJ351" s="81">
        <v>43983020.399999999</v>
      </c>
      <c r="DK351" s="81">
        <v>46172184.299999997</v>
      </c>
      <c r="DL351" s="81">
        <v>43525539.200000003</v>
      </c>
      <c r="DM351" s="81">
        <v>49822723.759999998</v>
      </c>
      <c r="DN351" s="81">
        <v>53226916.5</v>
      </c>
      <c r="DO351" s="81">
        <v>52553294.25</v>
      </c>
      <c r="DP351" s="81">
        <v>52283772.259999998</v>
      </c>
      <c r="DQ351" s="81">
        <v>53281074.969999999</v>
      </c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  <c r="EL351" s="81"/>
      <c r="EM351" s="81"/>
      <c r="EN351" s="81"/>
      <c r="EO351" s="81"/>
      <c r="EP351" s="81"/>
      <c r="EQ351" s="81"/>
      <c r="ER351" s="81"/>
      <c r="ES351" s="81"/>
      <c r="ET351" s="81"/>
      <c r="EU351" s="81"/>
      <c r="EV351" s="81"/>
      <c r="EW351" s="81"/>
      <c r="EX351" s="81"/>
      <c r="EY351" s="81"/>
      <c r="EZ351" s="81"/>
      <c r="FA351" s="81"/>
      <c r="FB351" s="81"/>
      <c r="FC351" s="81"/>
      <c r="FD351" s="81"/>
      <c r="FE351" s="81"/>
      <c r="FF351" s="81"/>
      <c r="FG351" s="81"/>
      <c r="FH351" s="81"/>
      <c r="FI351" s="81"/>
      <c r="FJ351" s="81"/>
      <c r="FK351" s="81"/>
      <c r="FL351" s="81"/>
      <c r="FM351" s="81"/>
      <c r="FN351" s="81"/>
      <c r="FO351" s="81"/>
      <c r="FP351" s="81"/>
      <c r="FQ351" s="81"/>
      <c r="FR351" s="81"/>
      <c r="FS351" s="81"/>
      <c r="FT351" s="81"/>
      <c r="FU351" s="81"/>
      <c r="FV351" s="81"/>
      <c r="FW351" s="81"/>
      <c r="FX351" s="81"/>
      <c r="FY351" s="81"/>
      <c r="FZ351" s="81"/>
      <c r="GA351" s="81"/>
      <c r="GB351" s="81"/>
      <c r="GC351" s="81"/>
      <c r="GD351" s="81"/>
      <c r="GE351" s="81"/>
      <c r="GF351" s="81"/>
      <c r="GG351" s="81"/>
      <c r="GH351" s="81"/>
      <c r="GI351" s="81"/>
      <c r="GJ351" s="81"/>
      <c r="GK351" s="81"/>
      <c r="GL351" s="81"/>
      <c r="GM351" s="81"/>
      <c r="GN351" s="81"/>
      <c r="GO351" s="81"/>
      <c r="GP351" s="81"/>
      <c r="GQ351" s="81"/>
      <c r="GR351" s="81"/>
      <c r="GS351" s="81"/>
      <c r="GT351" s="81"/>
      <c r="GU351" s="81"/>
      <c r="GV351" s="81"/>
      <c r="GW351" s="81"/>
      <c r="GX351" s="81"/>
      <c r="GY351" s="81"/>
    </row>
    <row r="352" spans="1:207" ht="14.5">
      <c r="A352" s="81" t="s">
        <v>377</v>
      </c>
      <c r="B352" s="81"/>
      <c r="C352" s="82"/>
      <c r="D352" s="82"/>
      <c r="E352" s="82"/>
      <c r="F352" s="83" t="s">
        <v>385</v>
      </c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5">
        <v>46100000</v>
      </c>
      <c r="DB352" s="85">
        <v>43700000</v>
      </c>
      <c r="DC352" s="85">
        <v>43200000</v>
      </c>
      <c r="DD352" s="85">
        <v>41400000</v>
      </c>
      <c r="DE352" s="85">
        <v>44100000</v>
      </c>
      <c r="DF352" s="85">
        <v>43000000</v>
      </c>
      <c r="DG352" s="85">
        <v>44500000</v>
      </c>
      <c r="DH352" s="85">
        <v>46500000</v>
      </c>
      <c r="DI352" s="85">
        <v>46700000</v>
      </c>
      <c r="DJ352" s="85">
        <v>51000000</v>
      </c>
      <c r="DK352" s="85">
        <v>51100000</v>
      </c>
      <c r="DL352" s="85">
        <v>50100000</v>
      </c>
      <c r="DM352" s="85">
        <v>56000000</v>
      </c>
      <c r="DN352" s="85">
        <v>61200000</v>
      </c>
      <c r="DO352" s="85">
        <v>65900000</v>
      </c>
      <c r="DP352" s="85">
        <v>71200000</v>
      </c>
      <c r="DQ352" s="85">
        <v>72600000</v>
      </c>
      <c r="DR352" s="85">
        <v>73900000</v>
      </c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  <c r="EL352" s="81"/>
      <c r="EM352" s="81"/>
      <c r="EN352" s="81"/>
      <c r="EO352" s="81"/>
      <c r="EP352" s="81"/>
      <c r="EQ352" s="81"/>
      <c r="ER352" s="81"/>
      <c r="ES352" s="81"/>
      <c r="ET352" s="81"/>
      <c r="EU352" s="81"/>
      <c r="EV352" s="81"/>
      <c r="EW352" s="81"/>
      <c r="EX352" s="81"/>
      <c r="EY352" s="81"/>
      <c r="EZ352" s="81"/>
      <c r="FA352" s="81"/>
      <c r="FB352" s="81"/>
      <c r="FC352" s="81"/>
      <c r="FD352" s="81"/>
      <c r="FE352" s="81"/>
      <c r="FF352" s="81"/>
      <c r="FG352" s="81"/>
      <c r="FH352" s="81"/>
      <c r="FI352" s="81"/>
      <c r="FJ352" s="81"/>
      <c r="FK352" s="81"/>
      <c r="FL352" s="81"/>
      <c r="FM352" s="81"/>
      <c r="FN352" s="81"/>
      <c r="FO352" s="81"/>
      <c r="FP352" s="81"/>
      <c r="FQ352" s="81"/>
      <c r="FR352" s="81"/>
      <c r="FS352" s="81"/>
      <c r="FT352" s="81"/>
      <c r="FU352" s="81"/>
      <c r="FV352" s="81"/>
      <c r="FW352" s="81"/>
      <c r="FX352" s="81"/>
      <c r="FY352" s="81"/>
      <c r="FZ352" s="81"/>
      <c r="GA352" s="81"/>
      <c r="GB352" s="81"/>
      <c r="GC352" s="81"/>
      <c r="GD352" s="81"/>
      <c r="GE352" s="81"/>
      <c r="GF352" s="81"/>
      <c r="GG352" s="81"/>
      <c r="GH352" s="81"/>
      <c r="GI352" s="81"/>
      <c r="GJ352" s="81"/>
      <c r="GK352" s="81"/>
      <c r="GL352" s="81"/>
      <c r="GM352" s="81"/>
      <c r="GN352" s="81"/>
      <c r="GO352" s="81"/>
      <c r="GP352" s="81"/>
      <c r="GQ352" s="81"/>
      <c r="GR352" s="81"/>
      <c r="GS352" s="81"/>
      <c r="GT352" s="81"/>
      <c r="GU352" s="81"/>
      <c r="GV352" s="81"/>
      <c r="GW352" s="81"/>
      <c r="GX352" s="81"/>
      <c r="GY352" s="81"/>
    </row>
    <row r="353" spans="1:207" ht="14.5">
      <c r="A353" s="81" t="s">
        <v>377</v>
      </c>
      <c r="B353" s="81"/>
      <c r="C353" s="82"/>
      <c r="D353" s="82"/>
      <c r="E353" s="82"/>
      <c r="F353" s="83" t="s">
        <v>386</v>
      </c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>
        <v>10930800</v>
      </c>
      <c r="BQ353" s="81">
        <v>11612100</v>
      </c>
      <c r="BR353" s="81">
        <v>12928900</v>
      </c>
      <c r="BS353" s="81">
        <v>14489900</v>
      </c>
      <c r="BT353" s="81">
        <v>15799300</v>
      </c>
      <c r="BU353" s="81">
        <v>17414400</v>
      </c>
      <c r="BV353" s="81">
        <v>18140200</v>
      </c>
      <c r="BW353" s="81">
        <v>19036800</v>
      </c>
      <c r="BX353" s="81">
        <v>19801100</v>
      </c>
      <c r="BY353" s="81">
        <v>21116600</v>
      </c>
      <c r="BZ353" s="81">
        <v>22434900</v>
      </c>
      <c r="CA353" s="81">
        <v>24009000</v>
      </c>
      <c r="CB353" s="81">
        <v>25870300</v>
      </c>
      <c r="CC353" s="81">
        <v>23986000</v>
      </c>
      <c r="CD353" s="81">
        <v>25609200</v>
      </c>
      <c r="CE353" s="81">
        <v>27323000</v>
      </c>
      <c r="CF353" s="81">
        <v>28549200</v>
      </c>
      <c r="CG353" s="81">
        <v>30045800</v>
      </c>
      <c r="CH353" s="81">
        <v>31195600</v>
      </c>
      <c r="CI353" s="81">
        <v>31699600</v>
      </c>
      <c r="CJ353" s="81">
        <v>30946300</v>
      </c>
      <c r="CK353" s="81">
        <v>31086500</v>
      </c>
      <c r="CL353" s="81">
        <v>33176700</v>
      </c>
      <c r="CM353" s="81">
        <v>34441800</v>
      </c>
      <c r="CN353" s="81">
        <v>33463100</v>
      </c>
      <c r="CO353" s="81">
        <v>34768900</v>
      </c>
      <c r="CP353" s="81">
        <v>36291000</v>
      </c>
      <c r="CQ353" s="81">
        <v>37611700</v>
      </c>
      <c r="CR353" s="81">
        <v>37568400</v>
      </c>
      <c r="CS353" s="81">
        <v>35970200</v>
      </c>
      <c r="CT353" s="81">
        <v>35241500</v>
      </c>
      <c r="CU353" s="81">
        <v>31190000</v>
      </c>
      <c r="CV353" s="81">
        <v>28961800</v>
      </c>
      <c r="CW353" s="81">
        <v>29565500</v>
      </c>
      <c r="CX353" s="81">
        <v>30663300</v>
      </c>
      <c r="CY353" s="81">
        <v>31103700</v>
      </c>
      <c r="CZ353" s="81">
        <v>33293300</v>
      </c>
      <c r="DA353" s="81">
        <v>33311700</v>
      </c>
      <c r="DB353" s="81">
        <v>33288500</v>
      </c>
      <c r="DC353" s="81">
        <v>32426900</v>
      </c>
      <c r="DD353" s="81">
        <v>33066500</v>
      </c>
      <c r="DE353" s="81">
        <v>33507300</v>
      </c>
      <c r="DF353" s="81">
        <v>36992370</v>
      </c>
      <c r="DG353" s="81">
        <v>38592643</v>
      </c>
      <c r="DH353" s="81">
        <v>38822619</v>
      </c>
      <c r="DI353" s="81">
        <v>39778118</v>
      </c>
      <c r="DJ353" s="81">
        <v>41676049</v>
      </c>
      <c r="DK353" s="81">
        <v>37624406</v>
      </c>
      <c r="DL353" s="81">
        <v>38364630</v>
      </c>
      <c r="DM353" s="81">
        <v>42949282</v>
      </c>
      <c r="DN353" s="81">
        <v>45413609</v>
      </c>
      <c r="DO353" s="81">
        <v>45461796</v>
      </c>
      <c r="DP353" s="81">
        <v>46168910</v>
      </c>
      <c r="DQ353" s="81">
        <v>47646302</v>
      </c>
      <c r="DR353" s="81">
        <v>47957386</v>
      </c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  <c r="EL353" s="81"/>
      <c r="EM353" s="81"/>
      <c r="EN353" s="81"/>
      <c r="EO353" s="81"/>
      <c r="EP353" s="81"/>
      <c r="EQ353" s="81"/>
      <c r="ER353" s="81"/>
      <c r="ES353" s="81"/>
      <c r="ET353" s="81"/>
      <c r="EU353" s="81"/>
      <c r="EV353" s="81"/>
      <c r="EW353" s="81"/>
      <c r="EX353" s="81"/>
      <c r="EY353" s="81"/>
      <c r="EZ353" s="81"/>
      <c r="FA353" s="81"/>
      <c r="FB353" s="81"/>
      <c r="FC353" s="81"/>
      <c r="FD353" s="81"/>
      <c r="FE353" s="81"/>
      <c r="FF353" s="81"/>
      <c r="FG353" s="81"/>
      <c r="FH353" s="81"/>
      <c r="FI353" s="81"/>
      <c r="FJ353" s="81"/>
      <c r="FK353" s="81"/>
      <c r="FL353" s="81"/>
      <c r="FM353" s="81"/>
      <c r="FN353" s="81"/>
      <c r="FO353" s="81"/>
      <c r="FP353" s="81"/>
      <c r="FQ353" s="81"/>
      <c r="FR353" s="81"/>
      <c r="FS353" s="81"/>
      <c r="FT353" s="81"/>
      <c r="FU353" s="81"/>
      <c r="FV353" s="81"/>
      <c r="FW353" s="81"/>
      <c r="FX353" s="81"/>
      <c r="FY353" s="81"/>
      <c r="FZ353" s="81"/>
      <c r="GA353" s="81"/>
      <c r="GB353" s="81"/>
      <c r="GC353" s="81"/>
      <c r="GD353" s="81"/>
      <c r="GE353" s="81"/>
      <c r="GF353" s="81"/>
      <c r="GG353" s="81"/>
      <c r="GH353" s="81"/>
      <c r="GI353" s="81"/>
      <c r="GJ353" s="81"/>
      <c r="GK353" s="81"/>
      <c r="GL353" s="81"/>
      <c r="GM353" s="81"/>
      <c r="GN353" s="81"/>
      <c r="GO353" s="81"/>
      <c r="GP353" s="81"/>
      <c r="GQ353" s="81"/>
      <c r="GR353" s="81"/>
      <c r="GS353" s="81"/>
      <c r="GT353" s="81"/>
      <c r="GU353" s="81"/>
      <c r="GV353" s="81"/>
      <c r="GW353" s="81"/>
      <c r="GX353" s="81"/>
      <c r="GY353" s="81"/>
    </row>
    <row r="354" spans="1:207" ht="14.5">
      <c r="A354" s="81" t="s">
        <v>377</v>
      </c>
      <c r="B354" s="81"/>
      <c r="C354" s="82"/>
      <c r="D354" s="82"/>
      <c r="E354" s="82"/>
      <c r="F354" s="83" t="s">
        <v>387</v>
      </c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>
        <f t="shared" ref="BP354:CU354" si="13">0.4364*BP353</f>
        <v>4770201.12</v>
      </c>
      <c r="BQ354" s="81">
        <f t="shared" si="13"/>
        <v>5067520.4400000004</v>
      </c>
      <c r="BR354" s="81">
        <f t="shared" si="13"/>
        <v>5642171.96</v>
      </c>
      <c r="BS354" s="81">
        <f t="shared" si="13"/>
        <v>6323392.3600000003</v>
      </c>
      <c r="BT354" s="81">
        <f t="shared" si="13"/>
        <v>6894814.5200000005</v>
      </c>
      <c r="BU354" s="81">
        <f t="shared" si="13"/>
        <v>7599644.1600000001</v>
      </c>
      <c r="BV354" s="81">
        <f t="shared" si="13"/>
        <v>7916383.2800000003</v>
      </c>
      <c r="BW354" s="81">
        <f t="shared" si="13"/>
        <v>8307659.5200000005</v>
      </c>
      <c r="BX354" s="81">
        <f t="shared" si="13"/>
        <v>8641200.040000001</v>
      </c>
      <c r="BY354" s="81">
        <f t="shared" si="13"/>
        <v>9215284.2400000002</v>
      </c>
      <c r="BZ354" s="81">
        <f t="shared" si="13"/>
        <v>9790590.3599999994</v>
      </c>
      <c r="CA354" s="81">
        <f t="shared" si="13"/>
        <v>10477527.6</v>
      </c>
      <c r="CB354" s="81">
        <f t="shared" si="13"/>
        <v>11289798.92</v>
      </c>
      <c r="CC354" s="81">
        <f t="shared" si="13"/>
        <v>10467490.4</v>
      </c>
      <c r="CD354" s="81">
        <f t="shared" si="13"/>
        <v>11175854.880000001</v>
      </c>
      <c r="CE354" s="81">
        <f t="shared" si="13"/>
        <v>11923757.200000001</v>
      </c>
      <c r="CF354" s="81">
        <f t="shared" si="13"/>
        <v>12458870.880000001</v>
      </c>
      <c r="CG354" s="81">
        <f t="shared" si="13"/>
        <v>13111987.120000001</v>
      </c>
      <c r="CH354" s="81">
        <f t="shared" si="13"/>
        <v>13613759.84</v>
      </c>
      <c r="CI354" s="81">
        <f t="shared" si="13"/>
        <v>13833705.439999999</v>
      </c>
      <c r="CJ354" s="81">
        <f t="shared" si="13"/>
        <v>13504965.32</v>
      </c>
      <c r="CK354" s="81">
        <f t="shared" si="13"/>
        <v>13566148.6</v>
      </c>
      <c r="CL354" s="81">
        <f t="shared" si="13"/>
        <v>14478311.880000001</v>
      </c>
      <c r="CM354" s="81">
        <f t="shared" si="13"/>
        <v>15030401.52</v>
      </c>
      <c r="CN354" s="81">
        <f t="shared" si="13"/>
        <v>14603296.84</v>
      </c>
      <c r="CO354" s="81">
        <f t="shared" si="13"/>
        <v>15173147.960000001</v>
      </c>
      <c r="CP354" s="81">
        <f t="shared" si="13"/>
        <v>15837392.4</v>
      </c>
      <c r="CQ354" s="81">
        <f t="shared" si="13"/>
        <v>16413745.880000001</v>
      </c>
      <c r="CR354" s="81">
        <f t="shared" si="13"/>
        <v>16394849.76</v>
      </c>
      <c r="CS354" s="81">
        <f t="shared" si="13"/>
        <v>15697395.280000001</v>
      </c>
      <c r="CT354" s="81">
        <f t="shared" si="13"/>
        <v>15379390.6</v>
      </c>
      <c r="CU354" s="81">
        <f t="shared" si="13"/>
        <v>13611316</v>
      </c>
      <c r="CV354" s="81">
        <f t="shared" ref="CV354:DR354" si="14">0.4364*CV353</f>
        <v>12638929.52</v>
      </c>
      <c r="CW354" s="81">
        <f t="shared" si="14"/>
        <v>12902384.200000001</v>
      </c>
      <c r="CX354" s="81">
        <f t="shared" si="14"/>
        <v>13381464.120000001</v>
      </c>
      <c r="CY354" s="81">
        <f t="shared" si="14"/>
        <v>13573654.68</v>
      </c>
      <c r="CZ354" s="81">
        <f t="shared" si="14"/>
        <v>14529196.120000001</v>
      </c>
      <c r="DA354" s="81">
        <f t="shared" si="14"/>
        <v>14537225.880000001</v>
      </c>
      <c r="DB354" s="81">
        <f t="shared" si="14"/>
        <v>14527101.4</v>
      </c>
      <c r="DC354" s="81">
        <f t="shared" si="14"/>
        <v>14151099.16</v>
      </c>
      <c r="DD354" s="81">
        <f t="shared" si="14"/>
        <v>14430220.6</v>
      </c>
      <c r="DE354" s="81">
        <f t="shared" si="14"/>
        <v>14622585.720000001</v>
      </c>
      <c r="DF354" s="81">
        <f t="shared" si="14"/>
        <v>16143470.268000001</v>
      </c>
      <c r="DG354" s="81">
        <f t="shared" si="14"/>
        <v>16841829.405200001</v>
      </c>
      <c r="DH354" s="81">
        <f t="shared" si="14"/>
        <v>16942190.931600001</v>
      </c>
      <c r="DI354" s="81">
        <f t="shared" si="14"/>
        <v>17359170.6952</v>
      </c>
      <c r="DJ354" s="81">
        <f t="shared" si="14"/>
        <v>18187427.783599999</v>
      </c>
      <c r="DK354" s="81">
        <f t="shared" si="14"/>
        <v>16419290.7784</v>
      </c>
      <c r="DL354" s="81">
        <f t="shared" si="14"/>
        <v>16742324.532</v>
      </c>
      <c r="DM354" s="81">
        <f t="shared" si="14"/>
        <v>18743066.664799999</v>
      </c>
      <c r="DN354" s="81">
        <f t="shared" si="14"/>
        <v>19818498.967599999</v>
      </c>
      <c r="DO354" s="81">
        <f t="shared" si="14"/>
        <v>19839527.7744</v>
      </c>
      <c r="DP354" s="81">
        <f t="shared" si="14"/>
        <v>20148112.324000001</v>
      </c>
      <c r="DQ354" s="81">
        <f t="shared" si="14"/>
        <v>20792846.1928</v>
      </c>
      <c r="DR354" s="81">
        <f t="shared" si="14"/>
        <v>20928603.250399999</v>
      </c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  <c r="EL354" s="81"/>
      <c r="EM354" s="81"/>
      <c r="EN354" s="81"/>
      <c r="EO354" s="81"/>
      <c r="EP354" s="81"/>
      <c r="EQ354" s="81"/>
      <c r="ER354" s="81"/>
      <c r="ES354" s="81"/>
      <c r="ET354" s="81"/>
      <c r="EU354" s="81"/>
      <c r="EV354" s="81"/>
      <c r="EW354" s="81"/>
      <c r="EX354" s="81"/>
      <c r="EY354" s="81"/>
      <c r="EZ354" s="81"/>
      <c r="FA354" s="81"/>
      <c r="FB354" s="81"/>
      <c r="FC354" s="81"/>
      <c r="FD354" s="81"/>
      <c r="FE354" s="81"/>
      <c r="FF354" s="81"/>
      <c r="FG354" s="81"/>
      <c r="FH354" s="81"/>
      <c r="FI354" s="81"/>
      <c r="FJ354" s="81"/>
      <c r="FK354" s="81"/>
      <c r="FL354" s="81"/>
      <c r="FM354" s="81"/>
      <c r="FN354" s="81"/>
      <c r="FO354" s="81"/>
      <c r="FP354" s="81"/>
      <c r="FQ354" s="81"/>
      <c r="FR354" s="81"/>
      <c r="FS354" s="81"/>
      <c r="FT354" s="81"/>
      <c r="FU354" s="81"/>
      <c r="FV354" s="81"/>
      <c r="FW354" s="81"/>
      <c r="FX354" s="81"/>
      <c r="FY354" s="81"/>
      <c r="FZ354" s="81"/>
      <c r="GA354" s="81"/>
      <c r="GB354" s="81"/>
      <c r="GC354" s="81"/>
      <c r="GD354" s="81"/>
      <c r="GE354" s="81"/>
      <c r="GF354" s="81"/>
      <c r="GG354" s="81"/>
      <c r="GH354" s="81"/>
      <c r="GI354" s="81"/>
      <c r="GJ354" s="81"/>
      <c r="GK354" s="81"/>
      <c r="GL354" s="81"/>
      <c r="GM354" s="81"/>
      <c r="GN354" s="81"/>
      <c r="GO354" s="81"/>
      <c r="GP354" s="81"/>
      <c r="GQ354" s="81"/>
      <c r="GR354" s="81"/>
      <c r="GS354" s="81"/>
      <c r="GT354" s="81"/>
      <c r="GU354" s="81"/>
      <c r="GV354" s="81"/>
      <c r="GW354" s="81"/>
      <c r="GX354" s="81"/>
      <c r="GY354" s="81"/>
    </row>
    <row r="355" spans="1:207" ht="14.5">
      <c r="A355" s="81" t="s">
        <v>377</v>
      </c>
      <c r="B355" s="81"/>
      <c r="C355" s="82"/>
      <c r="D355" s="82"/>
      <c r="E355" s="82"/>
      <c r="F355" s="83" t="s">
        <v>388</v>
      </c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>
        <v>2.4519611125176639E-3</v>
      </c>
      <c r="BQ355" s="81">
        <v>2.5982801869304634E-3</v>
      </c>
      <c r="BR355" s="81">
        <v>2.8854575565963087E-3</v>
      </c>
      <c r="BS355" s="81">
        <v>3.2271275362053971E-3</v>
      </c>
      <c r="BT355" s="81">
        <v>3.5067352153094204E-3</v>
      </c>
      <c r="BU355" s="81">
        <v>3.8597069829806592E-3</v>
      </c>
      <c r="BV355" s="81">
        <v>4.0079085548167595E-3</v>
      </c>
      <c r="BW355" s="81">
        <v>4.1968327523854458E-3</v>
      </c>
      <c r="BX355" s="81">
        <v>4.3410602331770062E-3</v>
      </c>
      <c r="BY355" s="81">
        <v>4.624924819456035E-3</v>
      </c>
      <c r="BZ355" s="81">
        <v>4.9022103978384676E-3</v>
      </c>
      <c r="CA355" s="81">
        <v>5.2335529402686353E-3</v>
      </c>
      <c r="CB355" s="81">
        <v>5.6136212516954319E-3</v>
      </c>
      <c r="CC355" s="81">
        <v>5.1947331911311396E-3</v>
      </c>
      <c r="CD355" s="81">
        <v>5.5393788814716719E-3</v>
      </c>
      <c r="CE355" s="81">
        <v>5.9106219130288205E-3</v>
      </c>
      <c r="CF355" s="81">
        <v>6.1767199802131726E-3</v>
      </c>
      <c r="CG355" s="81">
        <v>6.4940500674578643E-3</v>
      </c>
      <c r="CH355" s="81">
        <v>6.7266504008269079E-3</v>
      </c>
      <c r="CI355" s="81">
        <v>6.8175386211446632E-3</v>
      </c>
      <c r="CJ355" s="81">
        <v>6.6533404783775518E-3</v>
      </c>
      <c r="CK355" s="81">
        <v>6.6566317868425838E-3</v>
      </c>
      <c r="CL355" s="81">
        <v>7.091945189227386E-3</v>
      </c>
      <c r="CM355" s="81">
        <v>7.3170396560018778E-3</v>
      </c>
      <c r="CN355" s="81">
        <v>7.0626753738755538E-3</v>
      </c>
      <c r="CO355" s="81">
        <v>7.2986367931869509E-3</v>
      </c>
      <c r="CP355" s="81">
        <v>7.5921344140212586E-3</v>
      </c>
      <c r="CQ355" s="81">
        <v>7.8346716941835697E-3</v>
      </c>
      <c r="CR355" s="81">
        <v>7.8016780074434125E-3</v>
      </c>
      <c r="CS355" s="81">
        <v>7.4452478749751751E-3</v>
      </c>
      <c r="CT355" s="81">
        <v>7.280178189031118E-3</v>
      </c>
      <c r="CU355" s="81">
        <v>6.3884738838757499E-3</v>
      </c>
      <c r="CV355" s="81">
        <v>5.8949250943251524E-3</v>
      </c>
      <c r="CW355" s="81">
        <v>5.99822452310661E-3</v>
      </c>
      <c r="CX355" s="81">
        <v>6.2209705337279994E-3</v>
      </c>
      <c r="CY355" s="81">
        <v>6.3052545474502411E-3</v>
      </c>
      <c r="CZ355" s="81">
        <v>6.7303787544786345E-3</v>
      </c>
      <c r="DA355" s="81">
        <v>6.7247381458828805E-3</v>
      </c>
      <c r="DB355" s="81">
        <v>6.7247715398335347E-3</v>
      </c>
      <c r="DC355" s="81">
        <v>6.5448760649710986E-3</v>
      </c>
      <c r="DD355" s="81">
        <v>6.676798611553807E-3</v>
      </c>
      <c r="DE355" s="81">
        <v>6.7819766302873122E-3</v>
      </c>
      <c r="DF355" s="81">
        <v>7.5060862972473295E-3</v>
      </c>
      <c r="DG355" s="81">
        <v>7.8138650043194213E-3</v>
      </c>
      <c r="DH355" s="81">
        <v>7.858174188108016E-3</v>
      </c>
      <c r="DI355" s="81">
        <v>8.0775187701795856E-3</v>
      </c>
      <c r="DJ355" s="81">
        <v>8.4657111243118029E-3</v>
      </c>
      <c r="DK355" s="81">
        <v>7.6472750417262243E-3</v>
      </c>
      <c r="DL355" s="81">
        <v>7.8725152981694736E-3</v>
      </c>
      <c r="DM355" s="81">
        <v>8.8201653288873978E-3</v>
      </c>
      <c r="DN355" s="81">
        <v>9.3056428290097734E-3</v>
      </c>
      <c r="DO355" s="81">
        <v>9.2974287745341017E-3</v>
      </c>
      <c r="DP355" s="81">
        <v>9.4487773055926746E-3</v>
      </c>
      <c r="DQ355" s="81">
        <v>9.7235264034139096E-3</v>
      </c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  <c r="EL355" s="81"/>
      <c r="EM355" s="81"/>
      <c r="EN355" s="81"/>
      <c r="EO355" s="81"/>
      <c r="EP355" s="81"/>
      <c r="EQ355" s="81"/>
      <c r="ER355" s="81"/>
      <c r="ES355" s="81"/>
      <c r="ET355" s="81"/>
      <c r="EU355" s="81"/>
      <c r="EV355" s="81"/>
      <c r="EW355" s="81"/>
      <c r="EX355" s="81"/>
      <c r="EY355" s="81"/>
      <c r="EZ355" s="81"/>
      <c r="FA355" s="81"/>
      <c r="FB355" s="81"/>
      <c r="FC355" s="81"/>
      <c r="FD355" s="81"/>
      <c r="FE355" s="81"/>
      <c r="FF355" s="81"/>
      <c r="FG355" s="81"/>
      <c r="FH355" s="81"/>
      <c r="FI355" s="81"/>
      <c r="FJ355" s="81"/>
      <c r="FK355" s="81"/>
      <c r="FL355" s="81"/>
      <c r="FM355" s="81"/>
      <c r="FN355" s="81"/>
      <c r="FO355" s="81"/>
      <c r="FP355" s="81"/>
      <c r="FQ355" s="81"/>
      <c r="FR355" s="81"/>
      <c r="FS355" s="81"/>
      <c r="FT355" s="81"/>
      <c r="FU355" s="81"/>
      <c r="FV355" s="81"/>
      <c r="FW355" s="81"/>
      <c r="FX355" s="81"/>
      <c r="FY355" s="81"/>
      <c r="FZ355" s="81"/>
      <c r="GA355" s="81"/>
      <c r="GB355" s="81"/>
      <c r="GC355" s="81"/>
      <c r="GD355" s="81"/>
      <c r="GE355" s="81"/>
      <c r="GF355" s="81"/>
      <c r="GG355" s="81"/>
      <c r="GH355" s="81"/>
      <c r="GI355" s="81"/>
      <c r="GJ355" s="81"/>
      <c r="GK355" s="81"/>
      <c r="GL355" s="81"/>
      <c r="GM355" s="81"/>
      <c r="GN355" s="81"/>
      <c r="GO355" s="81"/>
      <c r="GP355" s="81"/>
      <c r="GQ355" s="81"/>
      <c r="GR355" s="81"/>
      <c r="GS355" s="81"/>
      <c r="GT355" s="81"/>
      <c r="GU355" s="81"/>
      <c r="GV355" s="81"/>
      <c r="GW355" s="81"/>
      <c r="GX355" s="81"/>
      <c r="GY355" s="81"/>
    </row>
    <row r="356" spans="1:207" ht="14.5">
      <c r="A356" s="81" t="s">
        <v>377</v>
      </c>
      <c r="B356" s="81"/>
      <c r="C356" s="82"/>
      <c r="D356" s="82"/>
      <c r="E356" s="82"/>
      <c r="F356" s="83" t="s">
        <v>389</v>
      </c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>
        <v>2867575.5806204402</v>
      </c>
      <c r="BQ356" s="81">
        <v>3022960.6660001748</v>
      </c>
      <c r="BR356" s="81">
        <v>3231002.8962359913</v>
      </c>
      <c r="BS356" s="81">
        <v>3317498.8206275678</v>
      </c>
      <c r="BT356" s="81">
        <v>3533417.5110054738</v>
      </c>
      <c r="BU356" s="81">
        <v>3628843.3234002641</v>
      </c>
      <c r="BV356" s="81">
        <v>3846076.2131951759</v>
      </c>
      <c r="BW356" s="81">
        <v>3924882.4930124031</v>
      </c>
      <c r="BX356" s="81">
        <v>3995842.2529821591</v>
      </c>
      <c r="BY356" s="81">
        <v>4189064.6459925398</v>
      </c>
      <c r="BZ356" s="81">
        <v>4413491.2197627854</v>
      </c>
      <c r="CA356" s="81">
        <v>4603899.1460263915</v>
      </c>
      <c r="CB356" s="81">
        <v>4676998.55601783</v>
      </c>
      <c r="CC356" s="81">
        <v>4841730.1150620608</v>
      </c>
      <c r="CD356" s="81">
        <v>4911001.9906279724</v>
      </c>
      <c r="CE356" s="81">
        <v>5063221.0758258309</v>
      </c>
      <c r="CF356" s="81">
        <v>5273414.5967850434</v>
      </c>
      <c r="CG356" s="81">
        <v>5505156.2917172965</v>
      </c>
      <c r="CH356" s="81">
        <v>5852243.5046612602</v>
      </c>
      <c r="CI356" s="81">
        <v>6102830.0466419468</v>
      </c>
      <c r="CJ356" s="81">
        <v>6237315.0776452618</v>
      </c>
      <c r="CK356" s="81">
        <v>6329480.598059292</v>
      </c>
      <c r="CL356" s="81">
        <v>6495819.4915684778</v>
      </c>
      <c r="CM356" s="81">
        <v>6638296.2024399471</v>
      </c>
      <c r="CN356" s="81">
        <v>6861136.4672555048</v>
      </c>
      <c r="CO356" s="81">
        <v>7123051.7423496023</v>
      </c>
      <c r="CP356" s="81">
        <v>7445963.3408681033</v>
      </c>
      <c r="CQ356" s="81">
        <v>7684203.9886464234</v>
      </c>
      <c r="CR356" s="81">
        <v>7807149.4788203398</v>
      </c>
      <c r="CS356" s="81">
        <v>8087572.2763791401</v>
      </c>
      <c r="CT356" s="81">
        <v>8288324.52876148</v>
      </c>
      <c r="CU356" s="81">
        <v>8532169.2428918723</v>
      </c>
      <c r="CV356" s="81">
        <v>8828935.4121210966</v>
      </c>
      <c r="CW356" s="81">
        <v>9146890.2243942581</v>
      </c>
      <c r="CX356" s="81">
        <v>9490333.0501887649</v>
      </c>
      <c r="CY356" s="81">
        <v>9643079.363756232</v>
      </c>
      <c r="CZ356" s="81">
        <v>9895168.1452780124</v>
      </c>
      <c r="DA356" s="81">
        <v>10204995.561334722</v>
      </c>
      <c r="DB356" s="81">
        <v>10638367.486221688</v>
      </c>
      <c r="DC356" s="81">
        <v>10914379.66262904</v>
      </c>
      <c r="DD356" s="81">
        <v>11119623.232196165</v>
      </c>
      <c r="DE356" s="81">
        <v>11477953.949512763</v>
      </c>
      <c r="DF356" s="81">
        <v>11736268.47836194</v>
      </c>
      <c r="DG356" s="81">
        <v>11936169.672639737</v>
      </c>
      <c r="DH356" s="81">
        <v>12343314.260278424</v>
      </c>
      <c r="DI356" s="81">
        <v>12576262.160113314</v>
      </c>
      <c r="DJ356" s="81">
        <v>13162624.654399242</v>
      </c>
      <c r="DK356" s="81">
        <v>13648700.273558255</v>
      </c>
      <c r="DL356" s="81">
        <v>13986261.256486878</v>
      </c>
      <c r="DM356" s="81">
        <v>14391858.349582611</v>
      </c>
      <c r="DN356" s="81">
        <v>14651654.672709599</v>
      </c>
      <c r="DO356" s="81">
        <v>14994257.337312641</v>
      </c>
      <c r="DP356" s="81">
        <v>15221301.829329409</v>
      </c>
      <c r="DQ356" s="81">
        <v>15466530.110550839</v>
      </c>
      <c r="DR356" s="81">
        <v>15848150.297245109</v>
      </c>
      <c r="DS356" s="81">
        <v>16138270.281009628</v>
      </c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  <c r="EL356" s="81"/>
      <c r="EM356" s="81"/>
      <c r="EN356" s="81"/>
      <c r="EO356" s="81"/>
      <c r="EP356" s="81"/>
      <c r="EQ356" s="81"/>
      <c r="ER356" s="81"/>
      <c r="ES356" s="81"/>
      <c r="ET356" s="81"/>
      <c r="EU356" s="81"/>
      <c r="EV356" s="81"/>
      <c r="EW356" s="81"/>
      <c r="EX356" s="81"/>
      <c r="EY356" s="81"/>
      <c r="EZ356" s="81"/>
      <c r="FA356" s="81"/>
      <c r="FB356" s="81"/>
      <c r="FC356" s="81"/>
      <c r="FD356" s="81"/>
      <c r="FE356" s="81"/>
      <c r="FF356" s="81"/>
      <c r="FG356" s="81"/>
      <c r="FH356" s="81"/>
      <c r="FI356" s="81"/>
      <c r="FJ356" s="81"/>
      <c r="FK356" s="81"/>
      <c r="FL356" s="81"/>
      <c r="FM356" s="81"/>
      <c r="FN356" s="81"/>
      <c r="FO356" s="81"/>
      <c r="FP356" s="81"/>
      <c r="FQ356" s="81"/>
      <c r="FR356" s="81"/>
      <c r="FS356" s="81"/>
      <c r="FT356" s="81"/>
      <c r="FU356" s="81"/>
      <c r="FV356" s="81"/>
      <c r="FW356" s="81"/>
      <c r="FX356" s="81"/>
      <c r="FY356" s="81"/>
      <c r="FZ356" s="81"/>
      <c r="GA356" s="81"/>
      <c r="GB356" s="81"/>
      <c r="GC356" s="81"/>
      <c r="GD356" s="81"/>
      <c r="GE356" s="81"/>
      <c r="GF356" s="81"/>
      <c r="GG356" s="81"/>
      <c r="GH356" s="81"/>
      <c r="GI356" s="81"/>
      <c r="GJ356" s="81"/>
      <c r="GK356" s="81"/>
      <c r="GL356" s="81"/>
      <c r="GM356" s="81"/>
      <c r="GN356" s="81"/>
      <c r="GO356" s="81"/>
      <c r="GP356" s="81"/>
      <c r="GQ356" s="81"/>
      <c r="GR356" s="81"/>
      <c r="GS356" s="81"/>
      <c r="GT356" s="81"/>
      <c r="GU356" s="81"/>
      <c r="GV356" s="81"/>
      <c r="GW356" s="81"/>
      <c r="GX356" s="81"/>
      <c r="GY356" s="81"/>
    </row>
    <row r="357" spans="1:207" ht="14.5">
      <c r="A357" s="81" t="s">
        <v>377</v>
      </c>
      <c r="B357" s="81"/>
      <c r="C357" s="82"/>
      <c r="D357" s="82"/>
      <c r="E357" s="82"/>
      <c r="F357" s="83" t="s">
        <v>390</v>
      </c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>
        <v>5415309.179937778</v>
      </c>
      <c r="BQ357" s="81">
        <v>5984357.7604076806</v>
      </c>
      <c r="BR357" s="81">
        <v>6035786.2664010683</v>
      </c>
      <c r="BS357" s="81">
        <v>6830750.113442664</v>
      </c>
      <c r="BT357" s="81">
        <v>7650012.7522039944</v>
      </c>
      <c r="BU357" s="81">
        <v>7907554.5258799465</v>
      </c>
      <c r="BV357" s="81">
        <v>8341653.1307369536</v>
      </c>
      <c r="BW357" s="81">
        <v>8900996.4922749717</v>
      </c>
      <c r="BX357" s="81">
        <v>9398433.8947367594</v>
      </c>
      <c r="BY357" s="81">
        <v>10100524.982808111</v>
      </c>
      <c r="BZ357" s="81">
        <v>10067256.728434235</v>
      </c>
      <c r="CA357" s="81">
        <v>10653294.702271333</v>
      </c>
      <c r="CB357" s="81">
        <v>10872960.873509912</v>
      </c>
      <c r="CC357" s="81">
        <v>10888026.083071964</v>
      </c>
      <c r="CD357" s="81">
        <v>10029204.763861829</v>
      </c>
      <c r="CE357" s="81">
        <v>11012299.782868605</v>
      </c>
      <c r="CF357" s="81">
        <v>11984389.09048146</v>
      </c>
      <c r="CG357" s="81">
        <v>11997901.486776372</v>
      </c>
      <c r="CH357" s="81">
        <v>12226757.7696827</v>
      </c>
      <c r="CI357" s="81">
        <v>12166843.435785361</v>
      </c>
      <c r="CJ357" s="81">
        <v>12109126.470618451</v>
      </c>
      <c r="CK357" s="81">
        <v>12430755.311156159</v>
      </c>
      <c r="CL357" s="81">
        <v>12652042.836522277</v>
      </c>
      <c r="CM357" s="81">
        <v>12594008.245418267</v>
      </c>
      <c r="CN357" s="81">
        <v>13010205.170048455</v>
      </c>
      <c r="CO357" s="81">
        <v>13780937.683462063</v>
      </c>
      <c r="CP357" s="81">
        <v>13975303.064870456</v>
      </c>
      <c r="CQ357" s="81">
        <v>13764288.247347632</v>
      </c>
      <c r="CR357" s="81">
        <v>14209326.505082313</v>
      </c>
      <c r="CS357" s="85">
        <v>14737043.008669101</v>
      </c>
      <c r="CT357" s="85">
        <v>13196455.779866299</v>
      </c>
      <c r="CU357" s="81">
        <v>4140075.5771852862</v>
      </c>
      <c r="CV357" s="81">
        <v>4104384.3964238437</v>
      </c>
      <c r="CW357" s="85">
        <v>4256432.7680977229</v>
      </c>
      <c r="CX357" s="81">
        <v>4258218.0472587096</v>
      </c>
      <c r="CY357" s="81">
        <v>4344087.5738857072</v>
      </c>
      <c r="CZ357" s="85">
        <v>4357206.1442934591</v>
      </c>
      <c r="DA357" s="81">
        <v>4444096.0194381885</v>
      </c>
      <c r="DB357" s="81">
        <v>4520501.9248473113</v>
      </c>
      <c r="DC357" s="85">
        <v>4598125.7008652063</v>
      </c>
      <c r="DD357" s="81">
        <v>4689628.5894377455</v>
      </c>
      <c r="DE357" s="81">
        <v>4662987.3845589068</v>
      </c>
      <c r="DF357" s="81">
        <v>4755483.8895281367</v>
      </c>
      <c r="DG357" s="81">
        <v>4981622.8327643257</v>
      </c>
      <c r="DH357" s="81">
        <v>5108853.7987332828</v>
      </c>
      <c r="DI357" s="81">
        <v>5109029.0109309126</v>
      </c>
      <c r="DJ357" s="81">
        <v>5222005.1540553421</v>
      </c>
      <c r="DK357" s="81">
        <v>5375836.3817337919</v>
      </c>
      <c r="DL357" s="81">
        <v>5355584.3668485796</v>
      </c>
      <c r="DM357" s="81">
        <v>5534570.865153918</v>
      </c>
      <c r="DN357" s="81">
        <v>5808545.4775132276</v>
      </c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  <c r="EL357" s="81"/>
      <c r="EM357" s="81"/>
      <c r="EN357" s="81"/>
      <c r="EO357" s="81"/>
      <c r="EP357" s="81"/>
      <c r="EQ357" s="81"/>
      <c r="ER357" s="81"/>
      <c r="ES357" s="81"/>
      <c r="ET357" s="81"/>
      <c r="EU357" s="81"/>
      <c r="EV357" s="81"/>
      <c r="EW357" s="81"/>
      <c r="EX357" s="81"/>
      <c r="EY357" s="81"/>
      <c r="EZ357" s="81"/>
      <c r="FA357" s="81"/>
      <c r="FB357" s="81"/>
      <c r="FC357" s="81"/>
      <c r="FD357" s="81"/>
      <c r="FE357" s="81"/>
      <c r="FF357" s="81"/>
      <c r="FG357" s="81"/>
      <c r="FH357" s="81"/>
      <c r="FI357" s="81"/>
      <c r="FJ357" s="81"/>
      <c r="FK357" s="81"/>
      <c r="FL357" s="81"/>
      <c r="FM357" s="81"/>
      <c r="FN357" s="81"/>
      <c r="FO357" s="81"/>
      <c r="FP357" s="81"/>
      <c r="FQ357" s="81"/>
      <c r="FR357" s="81"/>
      <c r="FS357" s="81"/>
      <c r="FT357" s="81"/>
      <c r="FU357" s="81"/>
      <c r="FV357" s="81"/>
      <c r="FW357" s="81"/>
      <c r="FX357" s="81"/>
      <c r="FY357" s="81"/>
      <c r="FZ357" s="81"/>
      <c r="GA357" s="81"/>
      <c r="GB357" s="81"/>
      <c r="GC357" s="81"/>
      <c r="GD357" s="81"/>
      <c r="GE357" s="81"/>
      <c r="GF357" s="81"/>
      <c r="GG357" s="81"/>
      <c r="GH357" s="81"/>
      <c r="GI357" s="81"/>
      <c r="GJ357" s="81"/>
      <c r="GK357" s="81"/>
      <c r="GL357" s="81"/>
      <c r="GM357" s="81"/>
      <c r="GN357" s="81"/>
      <c r="GO357" s="81"/>
      <c r="GP357" s="81"/>
      <c r="GQ357" s="81"/>
      <c r="GR357" s="81"/>
      <c r="GS357" s="81"/>
      <c r="GT357" s="81"/>
      <c r="GU357" s="81"/>
      <c r="GV357" s="81"/>
      <c r="GW357" s="81"/>
      <c r="GX357" s="81"/>
      <c r="GY357" s="81"/>
    </row>
    <row r="358" spans="1:207" ht="14.5">
      <c r="A358" s="81" t="s">
        <v>377</v>
      </c>
      <c r="B358" s="81"/>
      <c r="C358" s="82"/>
      <c r="D358" s="82"/>
      <c r="E358" s="82"/>
      <c r="F358" s="83" t="s">
        <v>391</v>
      </c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5">
        <v>14000000</v>
      </c>
      <c r="BZ358" s="85">
        <f t="shared" ref="BZ358:DB358" si="15">BY358+($DC$70-$BY$70)/30</f>
        <v>14446236.666666666</v>
      </c>
      <c r="CA358" s="85">
        <f t="shared" si="15"/>
        <v>14892473.333333332</v>
      </c>
      <c r="CB358" s="85">
        <f t="shared" si="15"/>
        <v>15338709.999999998</v>
      </c>
      <c r="CC358" s="85">
        <f t="shared" si="15"/>
        <v>15784946.666666664</v>
      </c>
      <c r="CD358" s="85">
        <f t="shared" si="15"/>
        <v>16231183.33333333</v>
      </c>
      <c r="CE358" s="85">
        <f t="shared" si="15"/>
        <v>16677419.999999996</v>
      </c>
      <c r="CF358" s="85">
        <f t="shared" si="15"/>
        <v>17123656.666666664</v>
      </c>
      <c r="CG358" s="85">
        <f t="shared" si="15"/>
        <v>17569893.333333332</v>
      </c>
      <c r="CH358" s="85">
        <f t="shared" si="15"/>
        <v>18016130</v>
      </c>
      <c r="CI358" s="85">
        <f t="shared" si="15"/>
        <v>18462366.666666668</v>
      </c>
      <c r="CJ358" s="85">
        <f t="shared" si="15"/>
        <v>18908603.333333336</v>
      </c>
      <c r="CK358" s="85">
        <f t="shared" si="15"/>
        <v>19354840.000000004</v>
      </c>
      <c r="CL358" s="85">
        <f t="shared" si="15"/>
        <v>19801076.666666672</v>
      </c>
      <c r="CM358" s="85">
        <f t="shared" si="15"/>
        <v>20247313.33333334</v>
      </c>
      <c r="CN358" s="85">
        <f t="shared" si="15"/>
        <v>20693550.000000007</v>
      </c>
      <c r="CO358" s="85">
        <f t="shared" si="15"/>
        <v>21139786.666666675</v>
      </c>
      <c r="CP358" s="85">
        <f t="shared" si="15"/>
        <v>21586023.333333343</v>
      </c>
      <c r="CQ358" s="85">
        <f t="shared" si="15"/>
        <v>22032260.000000011</v>
      </c>
      <c r="CR358" s="85">
        <f t="shared" si="15"/>
        <v>22478496.666666679</v>
      </c>
      <c r="CS358" s="85">
        <f t="shared" si="15"/>
        <v>22924733.333333347</v>
      </c>
      <c r="CT358" s="85">
        <f t="shared" si="15"/>
        <v>23370970.000000015</v>
      </c>
      <c r="CU358" s="85">
        <f t="shared" si="15"/>
        <v>23817206.666666683</v>
      </c>
      <c r="CV358" s="85">
        <f t="shared" si="15"/>
        <v>24263443.333333351</v>
      </c>
      <c r="CW358" s="85">
        <f t="shared" si="15"/>
        <v>24709680.000000019</v>
      </c>
      <c r="CX358" s="85">
        <f t="shared" si="15"/>
        <v>25155916.666666687</v>
      </c>
      <c r="CY358" s="85">
        <f t="shared" si="15"/>
        <v>25602153.333333354</v>
      </c>
      <c r="CZ358" s="85">
        <f t="shared" si="15"/>
        <v>26048390.000000022</v>
      </c>
      <c r="DA358" s="85">
        <f t="shared" si="15"/>
        <v>26494626.66666669</v>
      </c>
      <c r="DB358" s="85">
        <f t="shared" si="15"/>
        <v>26940863.333333358</v>
      </c>
      <c r="DC358" s="85">
        <v>20000000</v>
      </c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  <c r="EL358" s="81"/>
      <c r="EM358" s="81"/>
      <c r="EN358" s="81"/>
      <c r="EO358" s="81"/>
      <c r="EP358" s="81"/>
      <c r="EQ358" s="81"/>
      <c r="ER358" s="81"/>
      <c r="ES358" s="81"/>
      <c r="ET358" s="81"/>
      <c r="EU358" s="81"/>
      <c r="EV358" s="81"/>
      <c r="EW358" s="81"/>
      <c r="EX358" s="81"/>
      <c r="EY358" s="81"/>
      <c r="EZ358" s="81"/>
      <c r="FA358" s="81"/>
      <c r="FB358" s="81"/>
      <c r="FC358" s="81"/>
      <c r="FD358" s="81"/>
      <c r="FE358" s="81"/>
      <c r="FF358" s="81"/>
      <c r="FG358" s="81"/>
      <c r="FH358" s="81"/>
      <c r="FI358" s="81"/>
      <c r="FJ358" s="81"/>
      <c r="FK358" s="81"/>
      <c r="FL358" s="81"/>
      <c r="FM358" s="81"/>
      <c r="FN358" s="81"/>
      <c r="FO358" s="81"/>
      <c r="FP358" s="81"/>
      <c r="FQ358" s="81"/>
      <c r="FR358" s="81"/>
      <c r="FS358" s="81"/>
      <c r="FT358" s="81"/>
      <c r="FU358" s="81"/>
      <c r="FV358" s="81"/>
      <c r="FW358" s="81"/>
      <c r="FX358" s="81"/>
      <c r="FY358" s="81"/>
      <c r="FZ358" s="81"/>
      <c r="GA358" s="81"/>
      <c r="GB358" s="81"/>
      <c r="GC358" s="81"/>
      <c r="GD358" s="81"/>
      <c r="GE358" s="81"/>
      <c r="GF358" s="81"/>
      <c r="GG358" s="81"/>
      <c r="GH358" s="81"/>
      <c r="GI358" s="81"/>
      <c r="GJ358" s="81"/>
      <c r="GK358" s="81"/>
      <c r="GL358" s="81"/>
      <c r="GM358" s="81"/>
      <c r="GN358" s="81"/>
      <c r="GO358" s="81"/>
      <c r="GP358" s="81"/>
      <c r="GQ358" s="81"/>
      <c r="GR358" s="81"/>
      <c r="GS358" s="81"/>
      <c r="GT358" s="81"/>
      <c r="GU358" s="81"/>
      <c r="GV358" s="81"/>
      <c r="GW358" s="81"/>
      <c r="GX358" s="81"/>
      <c r="GY358" s="81"/>
    </row>
    <row r="359" spans="1:207" ht="14.5">
      <c r="A359" s="81" t="s">
        <v>377</v>
      </c>
      <c r="B359" s="81"/>
      <c r="C359" s="82"/>
      <c r="D359" s="82"/>
      <c r="E359" s="82"/>
      <c r="F359" s="83" t="s">
        <v>392</v>
      </c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5"/>
      <c r="CT359" s="85"/>
      <c r="CU359" s="81"/>
      <c r="CV359" s="81"/>
      <c r="CW359" s="85"/>
      <c r="CX359" s="81"/>
      <c r="CY359" s="81"/>
      <c r="CZ359" s="85"/>
      <c r="DA359" s="81"/>
      <c r="DB359" s="81"/>
      <c r="DC359" s="85">
        <v>8000000</v>
      </c>
      <c r="DD359" s="85">
        <v>8000000</v>
      </c>
      <c r="DE359" s="85">
        <v>8000000</v>
      </c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  <c r="EL359" s="81"/>
      <c r="EM359" s="81"/>
      <c r="EN359" s="81"/>
      <c r="EO359" s="81"/>
      <c r="EP359" s="81"/>
      <c r="EQ359" s="81"/>
      <c r="ER359" s="81"/>
      <c r="ES359" s="81"/>
      <c r="ET359" s="81"/>
      <c r="EU359" s="81"/>
      <c r="EV359" s="81"/>
      <c r="EW359" s="81"/>
      <c r="EX359" s="81"/>
      <c r="EY359" s="81"/>
      <c r="EZ359" s="81"/>
      <c r="FA359" s="81"/>
      <c r="FB359" s="81"/>
      <c r="FC359" s="81"/>
      <c r="FD359" s="81"/>
      <c r="FE359" s="81"/>
      <c r="FF359" s="81"/>
      <c r="FG359" s="81"/>
      <c r="FH359" s="81"/>
      <c r="FI359" s="81"/>
      <c r="FJ359" s="81"/>
      <c r="FK359" s="81"/>
      <c r="FL359" s="81"/>
      <c r="FM359" s="81"/>
      <c r="FN359" s="81"/>
      <c r="FO359" s="81"/>
      <c r="FP359" s="81"/>
      <c r="FQ359" s="81"/>
      <c r="FR359" s="81"/>
      <c r="FS359" s="81"/>
      <c r="FT359" s="81"/>
      <c r="FU359" s="81"/>
      <c r="FV359" s="81"/>
      <c r="FW359" s="81"/>
      <c r="FX359" s="81"/>
      <c r="FY359" s="81"/>
      <c r="FZ359" s="81"/>
      <c r="GA359" s="81"/>
      <c r="GB359" s="81"/>
      <c r="GC359" s="81"/>
      <c r="GD359" s="81"/>
      <c r="GE359" s="81"/>
      <c r="GF359" s="81"/>
      <c r="GG359" s="81"/>
      <c r="GH359" s="81"/>
      <c r="GI359" s="81"/>
      <c r="GJ359" s="81"/>
      <c r="GK359" s="81"/>
      <c r="GL359" s="81"/>
      <c r="GM359" s="81"/>
      <c r="GN359" s="81"/>
      <c r="GO359" s="81"/>
      <c r="GP359" s="81"/>
      <c r="GQ359" s="81"/>
      <c r="GR359" s="81"/>
      <c r="GS359" s="81"/>
      <c r="GT359" s="81"/>
      <c r="GU359" s="81"/>
      <c r="GV359" s="81"/>
      <c r="GW359" s="81"/>
      <c r="GX359" s="81"/>
      <c r="GY359" s="81"/>
    </row>
    <row r="360" spans="1:207" ht="14.5">
      <c r="A360" s="81" t="s">
        <v>377</v>
      </c>
      <c r="B360" s="81"/>
      <c r="C360" s="82"/>
      <c r="D360" s="82"/>
      <c r="E360" s="82"/>
      <c r="F360" s="83" t="s">
        <v>393</v>
      </c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5">
        <v>46000000</v>
      </c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5">
        <v>46000000</v>
      </c>
      <c r="DP360" s="81"/>
      <c r="DQ360" s="81"/>
      <c r="DR360" s="81"/>
      <c r="DS360" s="81"/>
      <c r="DT360" s="81"/>
      <c r="DU360" s="81"/>
      <c r="DV360" s="81"/>
      <c r="DW360" s="85">
        <v>46000000</v>
      </c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  <c r="EL360" s="81"/>
      <c r="EM360" s="81"/>
      <c r="EN360" s="81"/>
      <c r="EO360" s="81"/>
      <c r="EP360" s="81"/>
      <c r="EQ360" s="81"/>
      <c r="ER360" s="81"/>
      <c r="ES360" s="81"/>
      <c r="ET360" s="81"/>
      <c r="EU360" s="81"/>
      <c r="EV360" s="81"/>
      <c r="EW360" s="81"/>
      <c r="EX360" s="81"/>
      <c r="EY360" s="81"/>
      <c r="EZ360" s="81"/>
      <c r="FA360" s="81"/>
      <c r="FB360" s="81"/>
      <c r="FC360" s="81"/>
      <c r="FD360" s="81"/>
      <c r="FE360" s="81"/>
      <c r="FF360" s="81"/>
      <c r="FG360" s="81"/>
      <c r="FH360" s="81"/>
      <c r="FI360" s="81"/>
      <c r="FJ360" s="81"/>
      <c r="FK360" s="81"/>
      <c r="FL360" s="81"/>
      <c r="FM360" s="81"/>
      <c r="FN360" s="81"/>
      <c r="FO360" s="81"/>
      <c r="FP360" s="81"/>
      <c r="FQ360" s="81"/>
      <c r="FR360" s="81"/>
      <c r="FS360" s="81"/>
      <c r="FT360" s="81"/>
      <c r="FU360" s="81"/>
      <c r="FV360" s="81"/>
      <c r="FW360" s="81"/>
      <c r="FX360" s="81"/>
      <c r="FY360" s="81"/>
      <c r="FZ360" s="81"/>
      <c r="GA360" s="81"/>
      <c r="GB360" s="81"/>
      <c r="GC360" s="81"/>
      <c r="GD360" s="81"/>
      <c r="GE360" s="81"/>
      <c r="GF360" s="81"/>
      <c r="GG360" s="81"/>
      <c r="GH360" s="81"/>
      <c r="GI360" s="81"/>
      <c r="GJ360" s="81"/>
      <c r="GK360" s="81"/>
      <c r="GL360" s="81"/>
      <c r="GM360" s="81"/>
      <c r="GN360" s="81"/>
      <c r="GO360" s="81"/>
      <c r="GP360" s="81"/>
      <c r="GQ360" s="81"/>
      <c r="GR360" s="81"/>
      <c r="GS360" s="81"/>
      <c r="GT360" s="81"/>
      <c r="GU360" s="81"/>
      <c r="GV360" s="81"/>
      <c r="GW360" s="81"/>
      <c r="GX360" s="81"/>
      <c r="GY360" s="81"/>
    </row>
    <row r="361" spans="1:207" ht="14.5">
      <c r="A361" s="81" t="s">
        <v>377</v>
      </c>
      <c r="B361" s="81"/>
      <c r="C361" s="82"/>
      <c r="D361" s="82"/>
      <c r="E361" s="82"/>
      <c r="F361" s="83" t="s">
        <v>394</v>
      </c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5">
        <v>5800000</v>
      </c>
      <c r="CT361" s="81"/>
      <c r="CU361" s="81"/>
      <c r="CV361" s="81"/>
      <c r="CW361" s="81"/>
      <c r="CX361" s="81"/>
      <c r="CY361" s="81"/>
      <c r="CZ361" s="81"/>
      <c r="DA361" s="81"/>
      <c r="DB361" s="81"/>
      <c r="DC361" s="85">
        <v>5800000</v>
      </c>
      <c r="DD361" s="81"/>
      <c r="DE361" s="81"/>
      <c r="DF361" s="81"/>
      <c r="DG361" s="81"/>
      <c r="DH361" s="81"/>
      <c r="DI361" s="81"/>
      <c r="DJ361" s="81"/>
      <c r="DK361" s="81"/>
      <c r="DL361" s="81"/>
      <c r="DM361" s="85">
        <v>6200000</v>
      </c>
      <c r="DN361" s="81"/>
      <c r="DO361" s="81"/>
      <c r="DP361" s="81"/>
      <c r="DQ361" s="81"/>
      <c r="DR361" s="81"/>
      <c r="DS361" s="81"/>
      <c r="DT361" s="81"/>
      <c r="DU361" s="81"/>
      <c r="DV361" s="81"/>
      <c r="DW361" s="85">
        <v>7000000</v>
      </c>
      <c r="DX361" s="81"/>
      <c r="DY361" s="81"/>
      <c r="DZ361" s="81"/>
      <c r="EA361" s="81"/>
      <c r="EB361" s="81"/>
      <c r="EC361" s="81"/>
      <c r="ED361" s="81"/>
      <c r="EE361" s="81"/>
      <c r="EF361" s="81"/>
      <c r="EG361" s="85">
        <v>7500000</v>
      </c>
      <c r="EH361" s="81"/>
      <c r="EI361" s="81"/>
      <c r="EJ361" s="81"/>
      <c r="EK361" s="81"/>
      <c r="EL361" s="81"/>
      <c r="EM361" s="81"/>
      <c r="EN361" s="81"/>
      <c r="EO361" s="81"/>
      <c r="EP361" s="81"/>
      <c r="EQ361" s="81"/>
      <c r="ER361" s="81"/>
      <c r="ES361" s="81"/>
      <c r="ET361" s="81"/>
      <c r="EU361" s="81"/>
      <c r="EV361" s="81"/>
      <c r="EW361" s="81"/>
      <c r="EX361" s="81"/>
      <c r="EY361" s="81"/>
      <c r="EZ361" s="81"/>
      <c r="FA361" s="81"/>
      <c r="FB361" s="81"/>
      <c r="FC361" s="81"/>
      <c r="FD361" s="81"/>
      <c r="FE361" s="81"/>
      <c r="FF361" s="81"/>
      <c r="FG361" s="81"/>
      <c r="FH361" s="81"/>
      <c r="FI361" s="81"/>
      <c r="FJ361" s="81"/>
      <c r="FK361" s="81"/>
      <c r="FL361" s="81"/>
      <c r="FM361" s="81"/>
      <c r="FN361" s="81"/>
      <c r="FO361" s="81"/>
      <c r="FP361" s="81"/>
      <c r="FQ361" s="81"/>
      <c r="FR361" s="81"/>
      <c r="FS361" s="81"/>
      <c r="FT361" s="81"/>
      <c r="FU361" s="81"/>
      <c r="FV361" s="81"/>
      <c r="FW361" s="81"/>
      <c r="FX361" s="81"/>
      <c r="FY361" s="81"/>
      <c r="FZ361" s="81"/>
      <c r="GA361" s="81"/>
      <c r="GB361" s="81"/>
      <c r="GC361" s="81"/>
      <c r="GD361" s="81"/>
      <c r="GE361" s="81"/>
      <c r="GF361" s="81"/>
      <c r="GG361" s="81"/>
      <c r="GH361" s="81"/>
      <c r="GI361" s="81"/>
      <c r="GJ361" s="81"/>
      <c r="GK361" s="81"/>
      <c r="GL361" s="81"/>
      <c r="GM361" s="81"/>
      <c r="GN361" s="81"/>
      <c r="GO361" s="81"/>
      <c r="GP361" s="81"/>
      <c r="GQ361" s="81"/>
      <c r="GR361" s="81"/>
      <c r="GS361" s="81"/>
      <c r="GT361" s="81"/>
      <c r="GU361" s="81"/>
      <c r="GV361" s="81"/>
      <c r="GW361" s="81"/>
      <c r="GX361" s="81"/>
      <c r="GY361" s="81"/>
    </row>
    <row r="362" spans="1:207" ht="14.5">
      <c r="A362" s="81" t="s">
        <v>377</v>
      </c>
      <c r="B362" s="81"/>
      <c r="C362" s="82"/>
      <c r="D362" s="82"/>
      <c r="E362" s="82"/>
      <c r="F362" s="83" t="s">
        <v>395</v>
      </c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>
        <v>11587700</v>
      </c>
      <c r="BQ362" s="81">
        <v>13137100</v>
      </c>
      <c r="BR362" s="81">
        <v>14759600</v>
      </c>
      <c r="BS362" s="81">
        <v>16474100</v>
      </c>
      <c r="BT362" s="81">
        <v>19097400</v>
      </c>
      <c r="BU362" s="81">
        <v>22179300</v>
      </c>
      <c r="BV362" s="81">
        <v>24209600</v>
      </c>
      <c r="BW362" s="81">
        <v>26247500</v>
      </c>
      <c r="BX362" s="81">
        <v>28470800</v>
      </c>
      <c r="BY362" s="81">
        <v>31756200</v>
      </c>
      <c r="BZ362" s="81">
        <v>33535800</v>
      </c>
      <c r="CA362" s="81">
        <v>36144000</v>
      </c>
      <c r="CB362" s="81">
        <v>39203700</v>
      </c>
      <c r="CC362" s="81">
        <v>38425400</v>
      </c>
      <c r="CD362" s="81">
        <v>44419700</v>
      </c>
      <c r="CE362" s="81">
        <v>45262600</v>
      </c>
      <c r="CF362" s="81">
        <v>49120100</v>
      </c>
      <c r="CG362" s="81">
        <v>54252100</v>
      </c>
      <c r="CH362" s="81">
        <v>57222800</v>
      </c>
      <c r="CI362" s="81">
        <v>60775700</v>
      </c>
      <c r="CJ362" s="81">
        <v>60451700</v>
      </c>
      <c r="CK362" s="81">
        <v>61172500</v>
      </c>
      <c r="CL362" s="81">
        <v>67117400</v>
      </c>
      <c r="CM362" s="81">
        <v>70836100</v>
      </c>
      <c r="CN362" s="81">
        <v>70354400</v>
      </c>
      <c r="CO362" s="81">
        <v>72481200</v>
      </c>
      <c r="CP362" s="81">
        <v>75810800</v>
      </c>
      <c r="CQ362" s="81">
        <v>79542900</v>
      </c>
      <c r="CR362" s="81">
        <v>78859500</v>
      </c>
      <c r="CS362" s="81">
        <v>77175200</v>
      </c>
      <c r="CT362" s="81">
        <v>75633300</v>
      </c>
      <c r="CU362" s="81">
        <v>73657200</v>
      </c>
      <c r="CV362" s="81">
        <v>72388000</v>
      </c>
      <c r="CW362" s="81">
        <v>72429700</v>
      </c>
      <c r="CX362" s="81">
        <v>78357400</v>
      </c>
      <c r="CY362" s="81">
        <v>82590200</v>
      </c>
      <c r="CZ362" s="81">
        <v>81317100</v>
      </c>
      <c r="DA362" s="81">
        <v>82814000</v>
      </c>
      <c r="DB362" s="81">
        <v>84916600</v>
      </c>
      <c r="DC362" s="81">
        <v>80786700</v>
      </c>
      <c r="DD362" s="81">
        <v>82177300</v>
      </c>
      <c r="DE362" s="81">
        <v>84582300</v>
      </c>
      <c r="DF362" s="81">
        <v>86578861</v>
      </c>
      <c r="DG362" s="81">
        <v>89023512</v>
      </c>
      <c r="DH362" s="81">
        <v>89448708</v>
      </c>
      <c r="DI362" s="81">
        <v>91963478</v>
      </c>
      <c r="DJ362" s="81">
        <v>96083315</v>
      </c>
      <c r="DK362" s="81">
        <v>95567300</v>
      </c>
      <c r="DL362" s="81">
        <v>97646066</v>
      </c>
      <c r="DM362" s="81">
        <v>100790721</v>
      </c>
      <c r="DN362" s="81">
        <v>103349776</v>
      </c>
      <c r="DO362" s="81">
        <v>106418678</v>
      </c>
      <c r="DP362" s="81">
        <v>108444627</v>
      </c>
      <c r="DQ362" s="81">
        <v>110079125</v>
      </c>
      <c r="DR362" s="81">
        <v>109324430</v>
      </c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  <c r="EL362" s="81"/>
      <c r="EM362" s="81"/>
      <c r="EN362" s="81"/>
      <c r="EO362" s="81"/>
      <c r="EP362" s="81"/>
      <c r="EQ362" s="81"/>
      <c r="ER362" s="81"/>
      <c r="ES362" s="81"/>
      <c r="ET362" s="81"/>
      <c r="EU362" s="81"/>
      <c r="EV362" s="81"/>
      <c r="EW362" s="81"/>
      <c r="EX362" s="81"/>
      <c r="EY362" s="81"/>
      <c r="EZ362" s="81"/>
      <c r="FA362" s="81"/>
      <c r="FB362" s="81"/>
      <c r="FC362" s="81"/>
      <c r="FD362" s="81"/>
      <c r="FE362" s="81"/>
      <c r="FF362" s="81"/>
      <c r="FG362" s="81"/>
      <c r="FH362" s="81"/>
      <c r="FI362" s="81"/>
      <c r="FJ362" s="81"/>
      <c r="FK362" s="81"/>
      <c r="FL362" s="81"/>
      <c r="FM362" s="81"/>
      <c r="FN362" s="81"/>
      <c r="FO362" s="81"/>
      <c r="FP362" s="81"/>
      <c r="FQ362" s="81"/>
      <c r="FR362" s="81"/>
      <c r="FS362" s="81"/>
      <c r="FT362" s="81"/>
      <c r="FU362" s="81"/>
      <c r="FV362" s="81"/>
      <c r="FW362" s="81"/>
      <c r="FX362" s="81"/>
      <c r="FY362" s="81"/>
      <c r="FZ362" s="81"/>
      <c r="GA362" s="81"/>
      <c r="GB362" s="81"/>
      <c r="GC362" s="81"/>
      <c r="GD362" s="81"/>
      <c r="GE362" s="81"/>
      <c r="GF362" s="81"/>
      <c r="GG362" s="81"/>
      <c r="GH362" s="81"/>
      <c r="GI362" s="81"/>
      <c r="GJ362" s="81"/>
      <c r="GK362" s="81"/>
      <c r="GL362" s="81"/>
      <c r="GM362" s="81"/>
      <c r="GN362" s="81"/>
      <c r="GO362" s="81"/>
      <c r="GP362" s="81"/>
      <c r="GQ362" s="81"/>
      <c r="GR362" s="81"/>
      <c r="GS362" s="81"/>
      <c r="GT362" s="81"/>
      <c r="GU362" s="81"/>
      <c r="GV362" s="81"/>
      <c r="GW362" s="81"/>
      <c r="GX362" s="81"/>
      <c r="GY362" s="81"/>
    </row>
    <row r="363" spans="1:207" ht="14.5">
      <c r="A363" s="81" t="s">
        <v>377</v>
      </c>
      <c r="B363" s="81"/>
      <c r="C363" s="82"/>
      <c r="D363" s="82"/>
      <c r="E363" s="82"/>
      <c r="F363" s="83" t="s">
        <v>396</v>
      </c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>
        <v>2.5993147604494583E-3</v>
      </c>
      <c r="BQ363" s="81">
        <v>2.9395084992141119E-3</v>
      </c>
      <c r="BR363" s="81">
        <v>3.2940311513229184E-3</v>
      </c>
      <c r="BS363" s="81">
        <v>3.669039934312958E-3</v>
      </c>
      <c r="BT363" s="81">
        <v>4.2387653314292489E-3</v>
      </c>
      <c r="BU363" s="81">
        <v>4.915793773407234E-3</v>
      </c>
      <c r="BV363" s="81">
        <v>5.3488860623748264E-3</v>
      </c>
      <c r="BW363" s="81">
        <v>5.786496032328804E-3</v>
      </c>
      <c r="BX363" s="81">
        <v>6.2417470588369281E-3</v>
      </c>
      <c r="BY363" s="81">
        <v>6.9551934284690599E-3</v>
      </c>
      <c r="BZ363" s="81">
        <v>7.3278484619869614E-3</v>
      </c>
      <c r="CA363" s="81">
        <v>7.8787761869744503E-3</v>
      </c>
      <c r="CB363" s="81">
        <v>8.506848527658829E-3</v>
      </c>
      <c r="CC363" s="81">
        <v>8.3219253215413361E-3</v>
      </c>
      <c r="CD363" s="81">
        <v>9.6081700366004094E-3</v>
      </c>
      <c r="CE363" s="81">
        <v>9.7913887713888779E-3</v>
      </c>
      <c r="CF363" s="81">
        <v>1.0627306653078511E-2</v>
      </c>
      <c r="CG363" s="81">
        <v>1.1725960156319047E-2</v>
      </c>
      <c r="CH363" s="81">
        <v>1.2338848124621356E-2</v>
      </c>
      <c r="CI363" s="81">
        <v>1.3070848905888456E-2</v>
      </c>
      <c r="CJ363" s="81">
        <v>1.2996892765750227E-2</v>
      </c>
      <c r="CK363" s="81">
        <v>1.3099023948679586E-2</v>
      </c>
      <c r="CL363" s="81">
        <v>1.434720517843698E-2</v>
      </c>
      <c r="CM363" s="81">
        <v>1.5048881091479383E-2</v>
      </c>
      <c r="CN363" s="81">
        <v>1.484890187471544E-2</v>
      </c>
      <c r="CO363" s="81">
        <v>1.5215147822747974E-2</v>
      </c>
      <c r="CP363" s="81">
        <v>1.5859738878357798E-2</v>
      </c>
      <c r="CQ363" s="81">
        <v>1.6569112991523232E-2</v>
      </c>
      <c r="CR363" s="81">
        <v>1.6376434099615204E-2</v>
      </c>
      <c r="CS363" s="81">
        <v>1.5974014428632149E-2</v>
      </c>
      <c r="CT363" s="81">
        <v>1.5624303761884348E-2</v>
      </c>
      <c r="CU363" s="81">
        <v>1.5086793797993358E-2</v>
      </c>
      <c r="CV363" s="81">
        <v>1.4733954302840607E-2</v>
      </c>
      <c r="CW363" s="81">
        <v>1.4694478454321924E-2</v>
      </c>
      <c r="CX363" s="81">
        <v>1.5897149899049952E-2</v>
      </c>
      <c r="CY363" s="81">
        <v>1.6742452959770858E-2</v>
      </c>
      <c r="CZ363" s="81">
        <v>1.6438589212118191E-2</v>
      </c>
      <c r="DA363" s="81">
        <v>1.6717923876990511E-2</v>
      </c>
      <c r="DB363" s="81">
        <v>1.7154414736002772E-2</v>
      </c>
      <c r="DC363" s="81">
        <v>1.6305565416305619E-2</v>
      </c>
      <c r="DD363" s="81">
        <v>1.6593267583241065E-2</v>
      </c>
      <c r="DE363" s="81">
        <v>1.7119707703573565E-2</v>
      </c>
      <c r="DF363" s="81">
        <v>1.7567633600750133E-2</v>
      </c>
      <c r="DG363" s="81">
        <v>1.8024619484558496E-2</v>
      </c>
      <c r="DH363" s="81">
        <v>1.8105515456471676E-2</v>
      </c>
      <c r="DI363" s="81">
        <v>1.8674506413702063E-2</v>
      </c>
      <c r="DJ363" s="81">
        <v>1.9517531248133796E-2</v>
      </c>
      <c r="DK363" s="81">
        <v>1.9424344615438249E-2</v>
      </c>
      <c r="DL363" s="81">
        <v>2.0037210013261329E-2</v>
      </c>
      <c r="DM363" s="81">
        <v>2.0698618962658396E-2</v>
      </c>
      <c r="DN363" s="81">
        <v>2.1177266530703745E-2</v>
      </c>
      <c r="DO363" s="81">
        <v>2.1763770155166749E-2</v>
      </c>
      <c r="DP363" s="81">
        <v>2.2193920768566178E-2</v>
      </c>
      <c r="DQ363" s="81">
        <v>2.2464645386376471E-2</v>
      </c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  <c r="EL363" s="81"/>
      <c r="EM363" s="81"/>
      <c r="EN363" s="81"/>
      <c r="EO363" s="81"/>
      <c r="EP363" s="81"/>
      <c r="EQ363" s="81"/>
      <c r="ER363" s="81"/>
      <c r="ES363" s="81"/>
      <c r="ET363" s="81"/>
      <c r="EU363" s="81"/>
      <c r="EV363" s="81"/>
      <c r="EW363" s="81"/>
      <c r="EX363" s="81"/>
      <c r="EY363" s="81"/>
      <c r="EZ363" s="81"/>
      <c r="FA363" s="81"/>
      <c r="FB363" s="81"/>
      <c r="FC363" s="81"/>
      <c r="FD363" s="81"/>
      <c r="FE363" s="81"/>
      <c r="FF363" s="81"/>
      <c r="FG363" s="81"/>
      <c r="FH363" s="81"/>
      <c r="FI363" s="81"/>
      <c r="FJ363" s="81"/>
      <c r="FK363" s="81"/>
      <c r="FL363" s="81"/>
      <c r="FM363" s="81"/>
      <c r="FN363" s="81"/>
      <c r="FO363" s="81"/>
      <c r="FP363" s="81"/>
      <c r="FQ363" s="81"/>
      <c r="FR363" s="81"/>
      <c r="FS363" s="81"/>
      <c r="FT363" s="81"/>
      <c r="FU363" s="81"/>
      <c r="FV363" s="81"/>
      <c r="FW363" s="81"/>
      <c r="FX363" s="81"/>
      <c r="FY363" s="81"/>
      <c r="FZ363" s="81"/>
      <c r="GA363" s="81"/>
      <c r="GB363" s="81"/>
      <c r="GC363" s="81"/>
      <c r="GD363" s="81"/>
      <c r="GE363" s="81"/>
      <c r="GF363" s="81"/>
      <c r="GG363" s="81"/>
      <c r="GH363" s="81"/>
      <c r="GI363" s="81"/>
      <c r="GJ363" s="81"/>
      <c r="GK363" s="81"/>
      <c r="GL363" s="81"/>
      <c r="GM363" s="81"/>
      <c r="GN363" s="81"/>
      <c r="GO363" s="81"/>
      <c r="GP363" s="81"/>
      <c r="GQ363" s="81"/>
      <c r="GR363" s="81"/>
      <c r="GS363" s="81"/>
      <c r="GT363" s="81"/>
      <c r="GU363" s="81"/>
      <c r="GV363" s="81"/>
      <c r="GW363" s="81"/>
      <c r="GX363" s="81"/>
      <c r="GY363" s="81"/>
    </row>
    <row r="364" spans="1:207" ht="14.5">
      <c r="A364" s="81" t="s">
        <v>377</v>
      </c>
      <c r="B364" s="81"/>
      <c r="C364" s="82"/>
      <c r="D364" s="82"/>
      <c r="E364" s="82"/>
      <c r="F364" s="83" t="s">
        <v>397</v>
      </c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>
        <v>1</v>
      </c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  <c r="EL364" s="81"/>
      <c r="EM364" s="81"/>
      <c r="EN364" s="81"/>
      <c r="EO364" s="81"/>
      <c r="EP364" s="81"/>
      <c r="EQ364" s="81"/>
      <c r="ER364" s="81"/>
      <c r="ES364" s="81"/>
      <c r="ET364" s="81"/>
      <c r="EU364" s="81"/>
      <c r="EV364" s="81"/>
      <c r="EW364" s="81"/>
      <c r="EX364" s="81"/>
      <c r="EY364" s="81"/>
      <c r="EZ364" s="81"/>
      <c r="FA364" s="81"/>
      <c r="FB364" s="81"/>
      <c r="FC364" s="81"/>
      <c r="FD364" s="81"/>
      <c r="FE364" s="81"/>
      <c r="FF364" s="81"/>
      <c r="FG364" s="81"/>
      <c r="FH364" s="81"/>
      <c r="FI364" s="81"/>
      <c r="FJ364" s="81"/>
      <c r="FK364" s="81"/>
      <c r="FL364" s="81"/>
      <c r="FM364" s="81"/>
      <c r="FN364" s="81"/>
      <c r="FO364" s="81"/>
      <c r="FP364" s="81"/>
      <c r="FQ364" s="81"/>
      <c r="FR364" s="81"/>
      <c r="FS364" s="81"/>
      <c r="FT364" s="81"/>
      <c r="FU364" s="81"/>
      <c r="FV364" s="81"/>
      <c r="FW364" s="81"/>
      <c r="FX364" s="81"/>
      <c r="FY364" s="81"/>
      <c r="FZ364" s="81"/>
      <c r="GA364" s="81"/>
      <c r="GB364" s="81"/>
      <c r="GC364" s="81"/>
      <c r="GD364" s="81"/>
      <c r="GE364" s="81"/>
      <c r="GF364" s="81"/>
      <c r="GG364" s="81"/>
      <c r="GH364" s="81"/>
      <c r="GI364" s="81"/>
      <c r="GJ364" s="81"/>
      <c r="GK364" s="81"/>
      <c r="GL364" s="81"/>
      <c r="GM364" s="81"/>
      <c r="GN364" s="81"/>
      <c r="GO364" s="81"/>
      <c r="GP364" s="81"/>
      <c r="GQ364" s="81"/>
      <c r="GR364" s="81"/>
      <c r="GS364" s="81"/>
      <c r="GT364" s="81"/>
      <c r="GU364" s="81"/>
      <c r="GV364" s="81"/>
      <c r="GW364" s="81"/>
      <c r="GX364" s="81"/>
      <c r="GY364" s="81"/>
    </row>
    <row r="365" spans="1:207" ht="14.5">
      <c r="A365" s="81" t="s">
        <v>377</v>
      </c>
      <c r="B365" s="81"/>
      <c r="C365" s="82"/>
      <c r="D365" s="82"/>
      <c r="E365" s="82"/>
      <c r="F365" s="83" t="s">
        <v>398</v>
      </c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>
        <v>1</v>
      </c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  <c r="EL365" s="81"/>
      <c r="EM365" s="81"/>
      <c r="EN365" s="81"/>
      <c r="EO365" s="81"/>
      <c r="EP365" s="81"/>
      <c r="EQ365" s="81"/>
      <c r="ER365" s="81"/>
      <c r="ES365" s="81"/>
      <c r="ET365" s="81"/>
      <c r="EU365" s="81"/>
      <c r="EV365" s="81"/>
      <c r="EW365" s="81"/>
      <c r="EX365" s="81"/>
      <c r="EY365" s="81"/>
      <c r="EZ365" s="81"/>
      <c r="FA365" s="81"/>
      <c r="FB365" s="81"/>
      <c r="FC365" s="81"/>
      <c r="FD365" s="81"/>
      <c r="FE365" s="81"/>
      <c r="FF365" s="81"/>
      <c r="FG365" s="81"/>
      <c r="FH365" s="81"/>
      <c r="FI365" s="81"/>
      <c r="FJ365" s="81"/>
      <c r="FK365" s="81"/>
      <c r="FL365" s="81"/>
      <c r="FM365" s="81"/>
      <c r="FN365" s="81"/>
      <c r="FO365" s="81"/>
      <c r="FP365" s="81"/>
      <c r="FQ365" s="81"/>
      <c r="FR365" s="81"/>
      <c r="FS365" s="81"/>
      <c r="FT365" s="81"/>
      <c r="FU365" s="81"/>
      <c r="FV365" s="81"/>
      <c r="FW365" s="81"/>
      <c r="FX365" s="81"/>
      <c r="FY365" s="81"/>
      <c r="FZ365" s="81"/>
      <c r="GA365" s="81"/>
      <c r="GB365" s="81"/>
      <c r="GC365" s="81"/>
      <c r="GD365" s="81"/>
      <c r="GE365" s="81"/>
      <c r="GF365" s="81"/>
      <c r="GG365" s="81"/>
      <c r="GH365" s="81"/>
      <c r="GI365" s="81"/>
      <c r="GJ365" s="81"/>
      <c r="GK365" s="81"/>
      <c r="GL365" s="81"/>
      <c r="GM365" s="81"/>
      <c r="GN365" s="81"/>
      <c r="GO365" s="81"/>
      <c r="GP365" s="81"/>
      <c r="GQ365" s="81"/>
      <c r="GR365" s="81"/>
      <c r="GS365" s="81"/>
      <c r="GT365" s="81"/>
      <c r="GU365" s="81"/>
      <c r="GV365" s="81"/>
      <c r="GW365" s="81"/>
      <c r="GX365" s="81"/>
      <c r="GY365" s="81"/>
    </row>
    <row r="366" spans="1:207" ht="14.5">
      <c r="A366" s="81" t="s">
        <v>377</v>
      </c>
      <c r="B366" s="81"/>
      <c r="C366" s="82"/>
      <c r="D366" s="82"/>
      <c r="E366" s="82"/>
      <c r="F366" s="83" t="s">
        <v>399</v>
      </c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6">
        <v>4.2615400283774283E-3</v>
      </c>
      <c r="BZ366" s="86">
        <v>4.0248211134121916E-3</v>
      </c>
      <c r="CA366" s="86">
        <v>4.2007816030471753E-3</v>
      </c>
      <c r="CB366" s="86">
        <v>4.3313999805160023E-3</v>
      </c>
      <c r="CC366" s="86">
        <v>4.219254730459524E-3</v>
      </c>
      <c r="CD366" s="86">
        <v>4.4932067721596977E-3</v>
      </c>
      <c r="CE366" s="86">
        <v>4.5796873542396843E-3</v>
      </c>
      <c r="CF366" s="86">
        <v>4.7913416340868674E-3</v>
      </c>
      <c r="CG366" s="86">
        <v>4.8529920966207674E-3</v>
      </c>
      <c r="CH366" s="86">
        <v>5.1628968910583965E-3</v>
      </c>
      <c r="CI366" s="86">
        <v>5.2711549030185455E-3</v>
      </c>
      <c r="CJ366" s="86">
        <v>5.1118554071029332E-3</v>
      </c>
      <c r="CK366" s="86">
        <v>5.3663117592775188E-3</v>
      </c>
      <c r="CL366" s="86">
        <v>5.4196251415962546E-3</v>
      </c>
      <c r="CM366" s="86">
        <v>5.3798312888148824E-3</v>
      </c>
      <c r="CN366" s="86">
        <v>5.392262780544407E-3</v>
      </c>
      <c r="CO366" s="86">
        <v>5.4523788095263009E-3</v>
      </c>
      <c r="CP366" s="86">
        <v>5.7286626180127866E-3</v>
      </c>
      <c r="CQ366" s="86">
        <v>5.6003311244924173E-3</v>
      </c>
      <c r="CR366" s="86">
        <v>5.7337846586216273E-3</v>
      </c>
      <c r="CS366" s="86">
        <v>6.0465802623264862E-3</v>
      </c>
      <c r="CT366" s="86">
        <v>5.8164441788565542E-3</v>
      </c>
      <c r="CU366" s="86">
        <v>6.1252386631406351E-3</v>
      </c>
      <c r="CV366" s="86">
        <v>5.7283706580045519E-3</v>
      </c>
      <c r="CW366" s="86">
        <v>5.850150586769803E-3</v>
      </c>
      <c r="CX366" s="86">
        <v>5.9948074117159621E-3</v>
      </c>
      <c r="CY366" s="86">
        <v>6.0093069770368887E-3</v>
      </c>
      <c r="CZ366" s="86">
        <v>6.0244911046056183E-3</v>
      </c>
      <c r="DA366" s="86">
        <v>6.1604534345905699E-3</v>
      </c>
      <c r="DB366" s="86">
        <v>6.1113203909922247E-3</v>
      </c>
      <c r="DC366" s="86">
        <v>6.0381773492649941E-3</v>
      </c>
      <c r="DD366" s="86">
        <v>6.1489618643899195E-3</v>
      </c>
      <c r="DE366" s="86">
        <v>6.1885689962356931E-3</v>
      </c>
      <c r="DF366" s="86">
        <v>6.2264082440553967E-3</v>
      </c>
      <c r="DG366" s="86">
        <v>6.4188983603382151E-3</v>
      </c>
      <c r="DH366" s="86">
        <v>6.545039927506803E-3</v>
      </c>
      <c r="DI366" s="86">
        <v>6.8749970403132838E-3</v>
      </c>
      <c r="DJ366" s="86">
        <v>7.5266197816985011E-3</v>
      </c>
      <c r="DK366" s="86">
        <v>7.1050042213569569E-3</v>
      </c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  <c r="EL366" s="81"/>
      <c r="EM366" s="81"/>
      <c r="EN366" s="81"/>
      <c r="EO366" s="81"/>
      <c r="EP366" s="81"/>
      <c r="EQ366" s="81"/>
      <c r="ER366" s="81"/>
      <c r="ES366" s="81"/>
      <c r="ET366" s="81"/>
      <c r="EU366" s="81"/>
      <c r="EV366" s="81"/>
      <c r="EW366" s="81"/>
      <c r="EX366" s="81"/>
      <c r="EY366" s="81"/>
      <c r="EZ366" s="81"/>
      <c r="FA366" s="81"/>
      <c r="FB366" s="81"/>
      <c r="FC366" s="81"/>
      <c r="FD366" s="81"/>
      <c r="FE366" s="81"/>
      <c r="FF366" s="81"/>
      <c r="FG366" s="81"/>
      <c r="FH366" s="81"/>
      <c r="FI366" s="81"/>
      <c r="FJ366" s="81"/>
      <c r="FK366" s="81"/>
      <c r="FL366" s="81"/>
      <c r="FM366" s="81"/>
      <c r="FN366" s="81"/>
      <c r="FO366" s="81"/>
      <c r="FP366" s="81"/>
      <c r="FQ366" s="81"/>
      <c r="FR366" s="81"/>
      <c r="FS366" s="81"/>
      <c r="FT366" s="81"/>
      <c r="FU366" s="81"/>
      <c r="FV366" s="81"/>
      <c r="FW366" s="81"/>
      <c r="FX366" s="81"/>
      <c r="FY366" s="81"/>
      <c r="FZ366" s="81"/>
      <c r="GA366" s="81"/>
      <c r="GB366" s="81"/>
      <c r="GC366" s="81"/>
      <c r="GD366" s="81"/>
      <c r="GE366" s="81"/>
      <c r="GF366" s="81"/>
      <c r="GG366" s="81"/>
      <c r="GH366" s="81"/>
      <c r="GI366" s="81"/>
      <c r="GJ366" s="81"/>
      <c r="GK366" s="81"/>
      <c r="GL366" s="81"/>
      <c r="GM366" s="81"/>
      <c r="GN366" s="81"/>
      <c r="GO366" s="81"/>
      <c r="GP366" s="81"/>
      <c r="GQ366" s="81"/>
      <c r="GR366" s="81"/>
      <c r="GS366" s="81"/>
      <c r="GT366" s="81"/>
      <c r="GU366" s="81"/>
      <c r="GV366" s="81"/>
      <c r="GW366" s="81"/>
      <c r="GX366" s="81"/>
      <c r="GY366" s="81"/>
    </row>
    <row r="367" spans="1:207" ht="14.5">
      <c r="A367" s="81" t="s">
        <v>377</v>
      </c>
      <c r="B367" s="81"/>
      <c r="C367" s="82"/>
      <c r="D367" s="82"/>
      <c r="E367" s="82"/>
      <c r="F367" s="83" t="s">
        <v>400</v>
      </c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>
        <f>SUM(BP362,BP353)</f>
        <v>22518500</v>
      </c>
      <c r="BQ367" s="81">
        <f t="shared" ref="BQ367:DR367" si="16">SUM(BQ362,BQ353)</f>
        <v>24749200</v>
      </c>
      <c r="BR367" s="81">
        <f t="shared" si="16"/>
        <v>27688500</v>
      </c>
      <c r="BS367" s="81">
        <f t="shared" si="16"/>
        <v>30964000</v>
      </c>
      <c r="BT367" s="81">
        <f t="shared" si="16"/>
        <v>34896700</v>
      </c>
      <c r="BU367" s="81">
        <f t="shared" si="16"/>
        <v>39593700</v>
      </c>
      <c r="BV367" s="81">
        <f t="shared" si="16"/>
        <v>42349800</v>
      </c>
      <c r="BW367" s="81">
        <f t="shared" si="16"/>
        <v>45284300</v>
      </c>
      <c r="BX367" s="81">
        <f t="shared" si="16"/>
        <v>48271900</v>
      </c>
      <c r="BY367" s="81">
        <f t="shared" si="16"/>
        <v>52872800</v>
      </c>
      <c r="BZ367" s="81">
        <f t="shared" si="16"/>
        <v>55970700</v>
      </c>
      <c r="CA367" s="81">
        <f t="shared" si="16"/>
        <v>60153000</v>
      </c>
      <c r="CB367" s="81">
        <f t="shared" si="16"/>
        <v>65074000</v>
      </c>
      <c r="CC367" s="81">
        <f t="shared" si="16"/>
        <v>62411400</v>
      </c>
      <c r="CD367" s="81">
        <f t="shared" si="16"/>
        <v>70028900</v>
      </c>
      <c r="CE367" s="81">
        <f t="shared" si="16"/>
        <v>72585600</v>
      </c>
      <c r="CF367" s="81">
        <f t="shared" si="16"/>
        <v>77669300</v>
      </c>
      <c r="CG367" s="81">
        <f t="shared" si="16"/>
        <v>84297900</v>
      </c>
      <c r="CH367" s="81">
        <f t="shared" si="16"/>
        <v>88418400</v>
      </c>
      <c r="CI367" s="81">
        <f t="shared" si="16"/>
        <v>92475300</v>
      </c>
      <c r="CJ367" s="81">
        <f t="shared" si="16"/>
        <v>91398000</v>
      </c>
      <c r="CK367" s="81">
        <f t="shared" si="16"/>
        <v>92259000</v>
      </c>
      <c r="CL367" s="81">
        <f t="shared" si="16"/>
        <v>100294100</v>
      </c>
      <c r="CM367" s="81">
        <f t="shared" si="16"/>
        <v>105277900</v>
      </c>
      <c r="CN367" s="81">
        <f t="shared" si="16"/>
        <v>103817500</v>
      </c>
      <c r="CO367" s="81">
        <f t="shared" si="16"/>
        <v>107250100</v>
      </c>
      <c r="CP367" s="81">
        <f t="shared" si="16"/>
        <v>112101800</v>
      </c>
      <c r="CQ367" s="81">
        <f t="shared" si="16"/>
        <v>117154600</v>
      </c>
      <c r="CR367" s="81">
        <f t="shared" si="16"/>
        <v>116427900</v>
      </c>
      <c r="CS367" s="81">
        <f t="shared" si="16"/>
        <v>113145400</v>
      </c>
      <c r="CT367" s="81">
        <f t="shared" si="16"/>
        <v>110874800</v>
      </c>
      <c r="CU367" s="81">
        <f t="shared" si="16"/>
        <v>104847200</v>
      </c>
      <c r="CV367" s="81">
        <f t="shared" si="16"/>
        <v>101349800</v>
      </c>
      <c r="CW367" s="81">
        <f t="shared" si="16"/>
        <v>101995200</v>
      </c>
      <c r="CX367" s="81">
        <f t="shared" si="16"/>
        <v>109020700</v>
      </c>
      <c r="CY367" s="81">
        <f t="shared" si="16"/>
        <v>113693900</v>
      </c>
      <c r="CZ367" s="81">
        <f t="shared" si="16"/>
        <v>114610400</v>
      </c>
      <c r="DA367" s="81">
        <f t="shared" si="16"/>
        <v>116125700</v>
      </c>
      <c r="DB367" s="81">
        <f t="shared" si="16"/>
        <v>118205100</v>
      </c>
      <c r="DC367" s="81">
        <f t="shared" si="16"/>
        <v>113213600</v>
      </c>
      <c r="DD367" s="81">
        <f t="shared" si="16"/>
        <v>115243800</v>
      </c>
      <c r="DE367" s="81">
        <f t="shared" si="16"/>
        <v>118089600</v>
      </c>
      <c r="DF367" s="81">
        <f t="shared" si="16"/>
        <v>123571231</v>
      </c>
      <c r="DG367" s="81">
        <f t="shared" si="16"/>
        <v>127616155</v>
      </c>
      <c r="DH367" s="81">
        <f t="shared" si="16"/>
        <v>128271327</v>
      </c>
      <c r="DI367" s="81">
        <f t="shared" si="16"/>
        <v>131741596</v>
      </c>
      <c r="DJ367" s="81">
        <f t="shared" si="16"/>
        <v>137759364</v>
      </c>
      <c r="DK367" s="81">
        <f t="shared" si="16"/>
        <v>133191706</v>
      </c>
      <c r="DL367" s="81">
        <f t="shared" si="16"/>
        <v>136010696</v>
      </c>
      <c r="DM367" s="81">
        <f t="shared" si="16"/>
        <v>143740003</v>
      </c>
      <c r="DN367" s="81">
        <f t="shared" si="16"/>
        <v>148763385</v>
      </c>
      <c r="DO367" s="81">
        <f t="shared" si="16"/>
        <v>151880474</v>
      </c>
      <c r="DP367" s="81">
        <f t="shared" si="16"/>
        <v>154613537</v>
      </c>
      <c r="DQ367" s="81">
        <f t="shared" si="16"/>
        <v>157725427</v>
      </c>
      <c r="DR367" s="81">
        <f t="shared" si="16"/>
        <v>157281816</v>
      </c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  <c r="EL367" s="81"/>
      <c r="EM367" s="81"/>
      <c r="EN367" s="81"/>
      <c r="EO367" s="81"/>
      <c r="EP367" s="81"/>
      <c r="EQ367" s="81"/>
      <c r="ER367" s="81"/>
      <c r="ES367" s="81"/>
      <c r="ET367" s="81"/>
      <c r="EU367" s="81"/>
      <c r="EV367" s="81"/>
      <c r="EW367" s="81"/>
      <c r="EX367" s="81"/>
      <c r="EY367" s="81"/>
      <c r="EZ367" s="81"/>
      <c r="FA367" s="81"/>
      <c r="FB367" s="81"/>
      <c r="FC367" s="81"/>
      <c r="FD367" s="81"/>
      <c r="FE367" s="81"/>
      <c r="FF367" s="81"/>
      <c r="FG367" s="81"/>
      <c r="FH367" s="81"/>
      <c r="FI367" s="81"/>
      <c r="FJ367" s="81"/>
      <c r="FK367" s="81"/>
      <c r="FL367" s="81"/>
      <c r="FM367" s="81"/>
      <c r="FN367" s="81"/>
      <c r="FO367" s="81"/>
      <c r="FP367" s="81"/>
      <c r="FQ367" s="81"/>
      <c r="FR367" s="81"/>
      <c r="FS367" s="81"/>
      <c r="FT367" s="81"/>
      <c r="FU367" s="81"/>
      <c r="FV367" s="81"/>
      <c r="FW367" s="81"/>
      <c r="FX367" s="81"/>
      <c r="FY367" s="81"/>
      <c r="FZ367" s="81"/>
      <c r="GA367" s="81"/>
      <c r="GB367" s="81"/>
      <c r="GC367" s="81"/>
      <c r="GD367" s="81"/>
      <c r="GE367" s="81"/>
      <c r="GF367" s="81"/>
      <c r="GG367" s="81"/>
      <c r="GH367" s="81"/>
      <c r="GI367" s="81"/>
      <c r="GJ367" s="81"/>
      <c r="GK367" s="81"/>
      <c r="GL367" s="81"/>
      <c r="GM367" s="81"/>
      <c r="GN367" s="81"/>
      <c r="GO367" s="81"/>
      <c r="GP367" s="81"/>
      <c r="GQ367" s="81"/>
      <c r="GR367" s="81"/>
      <c r="GS367" s="81"/>
      <c r="GT367" s="81"/>
      <c r="GU367" s="81"/>
      <c r="GV367" s="81"/>
      <c r="GW367" s="81"/>
      <c r="GX367" s="81"/>
      <c r="GY367" s="81"/>
    </row>
    <row r="368" spans="1:207" ht="14.5">
      <c r="A368" s="81" t="s">
        <v>377</v>
      </c>
      <c r="B368" s="81"/>
      <c r="C368" s="82"/>
      <c r="D368" s="82"/>
      <c r="E368" s="82"/>
      <c r="F368" s="83" t="s">
        <v>401</v>
      </c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>
        <f t="shared" ref="BP368:DQ368" si="17">BP362/BP367</f>
        <v>0.51458578502120478</v>
      </c>
      <c r="BQ368" s="81">
        <f t="shared" si="17"/>
        <v>0.53080907665702326</v>
      </c>
      <c r="BR368" s="81">
        <f t="shared" si="17"/>
        <v>0.53305885114758833</v>
      </c>
      <c r="BS368" s="81">
        <f t="shared" si="17"/>
        <v>0.53204043405244805</v>
      </c>
      <c r="BT368" s="81">
        <f t="shared" si="17"/>
        <v>0.54725518458765443</v>
      </c>
      <c r="BU368" s="81">
        <f t="shared" si="17"/>
        <v>0.5601724516779184</v>
      </c>
      <c r="BV368" s="81">
        <f t="shared" si="17"/>
        <v>0.57165795352044169</v>
      </c>
      <c r="BW368" s="81">
        <f t="shared" si="17"/>
        <v>0.5796158933670168</v>
      </c>
      <c r="BX368" s="81">
        <f t="shared" si="17"/>
        <v>0.58980069149960945</v>
      </c>
      <c r="BY368" s="81">
        <f t="shared" si="17"/>
        <v>0.60061506105218565</v>
      </c>
      <c r="BZ368" s="81">
        <f t="shared" si="17"/>
        <v>0.59916706419608834</v>
      </c>
      <c r="CA368" s="81">
        <f t="shared" si="17"/>
        <v>0.60086778714278588</v>
      </c>
      <c r="CB368" s="81">
        <f t="shared" si="17"/>
        <v>0.60244798229707719</v>
      </c>
      <c r="CC368" s="81">
        <f t="shared" si="17"/>
        <v>0.61567918681522926</v>
      </c>
      <c r="CD368" s="81">
        <f t="shared" si="17"/>
        <v>0.63430526539757159</v>
      </c>
      <c r="CE368" s="81">
        <f t="shared" si="17"/>
        <v>0.62357547502534938</v>
      </c>
      <c r="CF368" s="81">
        <f t="shared" si="17"/>
        <v>0.63242619670835198</v>
      </c>
      <c r="CG368" s="81">
        <f t="shared" si="17"/>
        <v>0.64357593724161577</v>
      </c>
      <c r="CH368" s="81">
        <f t="shared" si="17"/>
        <v>0.6471820345086543</v>
      </c>
      <c r="CI368" s="81">
        <f t="shared" si="17"/>
        <v>0.65721008745037868</v>
      </c>
      <c r="CJ368" s="81">
        <f t="shared" si="17"/>
        <v>0.66141162826320055</v>
      </c>
      <c r="CK368" s="81">
        <f t="shared" si="17"/>
        <v>0.66305184318061106</v>
      </c>
      <c r="CL368" s="81">
        <f t="shared" si="17"/>
        <v>0.66920586554941919</v>
      </c>
      <c r="CM368" s="81">
        <f t="shared" si="17"/>
        <v>0.67284871753710895</v>
      </c>
      <c r="CN368" s="81">
        <f t="shared" si="17"/>
        <v>0.67767380258626919</v>
      </c>
      <c r="CO368" s="81">
        <f t="shared" si="17"/>
        <v>0.67581475448507744</v>
      </c>
      <c r="CP368" s="81">
        <f t="shared" si="17"/>
        <v>0.67626746403715199</v>
      </c>
      <c r="CQ368" s="81">
        <f t="shared" si="17"/>
        <v>0.67895669482888421</v>
      </c>
      <c r="CR368" s="81">
        <f t="shared" si="17"/>
        <v>0.6773247649403622</v>
      </c>
      <c r="CS368" s="81">
        <f t="shared" si="17"/>
        <v>0.68208871063251353</v>
      </c>
      <c r="CT368" s="81">
        <f t="shared" si="17"/>
        <v>0.68215049767846259</v>
      </c>
      <c r="CU368" s="81">
        <f t="shared" si="17"/>
        <v>0.70251947596120834</v>
      </c>
      <c r="CV368" s="81">
        <f t="shared" si="17"/>
        <v>0.71423919928801038</v>
      </c>
      <c r="CW368" s="81">
        <f t="shared" si="17"/>
        <v>0.71012851585172632</v>
      </c>
      <c r="CX368" s="81">
        <f t="shared" si="17"/>
        <v>0.71873873493749352</v>
      </c>
      <c r="CY368" s="81">
        <f t="shared" si="17"/>
        <v>0.72642595600995308</v>
      </c>
      <c r="CZ368" s="81">
        <f t="shared" si="17"/>
        <v>0.70950891018616113</v>
      </c>
      <c r="DA368" s="81">
        <f t="shared" si="17"/>
        <v>0.71314101874089886</v>
      </c>
      <c r="DB368" s="81">
        <f t="shared" si="17"/>
        <v>0.71838355536267051</v>
      </c>
      <c r="DC368" s="81">
        <f t="shared" si="17"/>
        <v>0.71357769737911347</v>
      </c>
      <c r="DD368" s="81">
        <f t="shared" si="17"/>
        <v>0.71307350156798022</v>
      </c>
      <c r="DE368" s="81">
        <f t="shared" si="17"/>
        <v>0.71625528412324202</v>
      </c>
      <c r="DF368" s="81">
        <f t="shared" si="17"/>
        <v>0.70063930171578526</v>
      </c>
      <c r="DG368" s="81">
        <f t="shared" si="17"/>
        <v>0.69758810708565855</v>
      </c>
      <c r="DH368" s="81">
        <f t="shared" si="17"/>
        <v>0.69733985054976477</v>
      </c>
      <c r="DI368" s="81">
        <f t="shared" si="17"/>
        <v>0.6980595407391299</v>
      </c>
      <c r="DJ368" s="81">
        <f t="shared" si="17"/>
        <v>0.69747211521679209</v>
      </c>
      <c r="DK368" s="81">
        <f t="shared" si="17"/>
        <v>0.71751690003880575</v>
      </c>
      <c r="DL368" s="81">
        <f t="shared" si="17"/>
        <v>0.71792931638258806</v>
      </c>
      <c r="DM368" s="81">
        <f t="shared" si="17"/>
        <v>0.70120160634753848</v>
      </c>
      <c r="DN368" s="81">
        <f t="shared" si="17"/>
        <v>0.6947258964294204</v>
      </c>
      <c r="DO368" s="81">
        <f t="shared" si="17"/>
        <v>0.70067386015663868</v>
      </c>
      <c r="DP368" s="81">
        <f t="shared" si="17"/>
        <v>0.70139154115593383</v>
      </c>
      <c r="DQ368" s="81">
        <f t="shared" si="17"/>
        <v>0.69791616414517621</v>
      </c>
      <c r="DR368" s="81">
        <f>DR362/DR367</f>
        <v>0.69508626477201918</v>
      </c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  <c r="EL368" s="81"/>
      <c r="EM368" s="81"/>
      <c r="EN368" s="81"/>
      <c r="EO368" s="81"/>
      <c r="EP368" s="81"/>
      <c r="EQ368" s="81"/>
      <c r="ER368" s="81"/>
      <c r="ES368" s="81"/>
      <c r="ET368" s="81"/>
      <c r="EU368" s="81"/>
      <c r="EV368" s="81"/>
      <c r="EW368" s="81"/>
      <c r="EX368" s="81"/>
      <c r="EY368" s="81"/>
      <c r="EZ368" s="81"/>
      <c r="FA368" s="81"/>
      <c r="FB368" s="81"/>
      <c r="FC368" s="81"/>
      <c r="FD368" s="81"/>
      <c r="FE368" s="81"/>
      <c r="FF368" s="81"/>
      <c r="FG368" s="81"/>
      <c r="FH368" s="81"/>
      <c r="FI368" s="81"/>
      <c r="FJ368" s="81"/>
      <c r="FK368" s="81"/>
      <c r="FL368" s="81"/>
      <c r="FM368" s="81"/>
      <c r="FN368" s="81"/>
      <c r="FO368" s="81"/>
      <c r="FP368" s="81"/>
      <c r="FQ368" s="81"/>
      <c r="FR368" s="81"/>
      <c r="FS368" s="81"/>
      <c r="FT368" s="81"/>
      <c r="FU368" s="81"/>
      <c r="FV368" s="81"/>
      <c r="FW368" s="81"/>
      <c r="FX368" s="81"/>
      <c r="FY368" s="81"/>
      <c r="FZ368" s="81"/>
      <c r="GA368" s="81"/>
      <c r="GB368" s="81"/>
      <c r="GC368" s="81"/>
      <c r="GD368" s="81"/>
      <c r="GE368" s="81"/>
      <c r="GF368" s="81"/>
      <c r="GG368" s="81"/>
      <c r="GH368" s="81"/>
      <c r="GI368" s="81"/>
      <c r="GJ368" s="81"/>
      <c r="GK368" s="81"/>
      <c r="GL368" s="81"/>
      <c r="GM368" s="81"/>
      <c r="GN368" s="81"/>
      <c r="GO368" s="81"/>
      <c r="GP368" s="81"/>
      <c r="GQ368" s="81"/>
      <c r="GR368" s="81"/>
      <c r="GS368" s="81"/>
      <c r="GT368" s="81"/>
      <c r="GU368" s="81"/>
      <c r="GV368" s="81"/>
      <c r="GW368" s="81"/>
      <c r="GX368" s="81"/>
      <c r="GY368" s="81"/>
    </row>
    <row r="369" spans="1:207" ht="14.5">
      <c r="A369" s="81" t="s">
        <v>402</v>
      </c>
      <c r="B369" s="81"/>
      <c r="C369" s="82"/>
      <c r="D369" s="82"/>
      <c r="E369" s="82"/>
      <c r="F369" s="83" t="s">
        <v>403</v>
      </c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>
        <v>338</v>
      </c>
      <c r="BQ369" s="81">
        <v>343</v>
      </c>
      <c r="BR369" s="81">
        <v>351</v>
      </c>
      <c r="BS369" s="81">
        <v>351</v>
      </c>
      <c r="BT369" s="81">
        <v>355</v>
      </c>
      <c r="BU369" s="81">
        <v>359</v>
      </c>
      <c r="BV369" s="81">
        <v>364</v>
      </c>
      <c r="BW369" s="81">
        <v>369</v>
      </c>
      <c r="BX369" s="81">
        <v>366</v>
      </c>
      <c r="BY369" s="81">
        <v>366</v>
      </c>
      <c r="BZ369" s="81">
        <v>369</v>
      </c>
      <c r="CA369" s="81">
        <v>371</v>
      </c>
      <c r="CB369" s="81">
        <v>365</v>
      </c>
      <c r="CC369" s="81">
        <v>370</v>
      </c>
      <c r="CD369" s="81">
        <v>369</v>
      </c>
      <c r="CE369" s="81">
        <v>373</v>
      </c>
      <c r="CF369" s="81">
        <v>372</v>
      </c>
      <c r="CG369" s="81">
        <v>378</v>
      </c>
      <c r="CH369" s="81">
        <v>386</v>
      </c>
      <c r="CI369" s="81">
        <v>389</v>
      </c>
      <c r="CJ369" s="81">
        <v>388</v>
      </c>
      <c r="CK369" s="81">
        <v>386</v>
      </c>
      <c r="CL369" s="81">
        <v>392</v>
      </c>
      <c r="CM369" s="81">
        <v>397</v>
      </c>
      <c r="CN369" s="81">
        <v>407</v>
      </c>
      <c r="CO369" s="81">
        <v>405</v>
      </c>
      <c r="CP369" s="81">
        <v>408</v>
      </c>
      <c r="CQ369" s="81">
        <v>411</v>
      </c>
      <c r="CR369" s="81">
        <v>413</v>
      </c>
      <c r="CS369" s="81">
        <v>414</v>
      </c>
      <c r="CT369" s="81">
        <v>410</v>
      </c>
      <c r="CU369" s="81">
        <v>410</v>
      </c>
      <c r="CV369" s="81">
        <v>412</v>
      </c>
      <c r="CW369" s="81">
        <v>421</v>
      </c>
      <c r="CX369" s="81">
        <v>428</v>
      </c>
      <c r="CY369" s="81">
        <v>427</v>
      </c>
      <c r="CZ369" s="81">
        <v>430</v>
      </c>
      <c r="DA369" s="81">
        <v>439</v>
      </c>
      <c r="DB369" s="81">
        <v>445</v>
      </c>
      <c r="DC369" s="81">
        <v>450</v>
      </c>
      <c r="DD369" s="81">
        <v>448</v>
      </c>
      <c r="DE369" s="81">
        <v>455</v>
      </c>
      <c r="DF369" s="81">
        <v>461</v>
      </c>
      <c r="DG369" s="81">
        <v>464</v>
      </c>
      <c r="DH369" s="81">
        <v>470</v>
      </c>
      <c r="DI369" s="81">
        <v>479</v>
      </c>
      <c r="DJ369" s="81">
        <v>488</v>
      </c>
      <c r="DK369" s="81">
        <v>494</v>
      </c>
      <c r="DL369" s="81">
        <v>497</v>
      </c>
      <c r="DM369" s="81">
        <v>504</v>
      </c>
      <c r="DN369" s="81">
        <v>507</v>
      </c>
      <c r="DO369" s="81">
        <v>513</v>
      </c>
      <c r="DP369" s="81">
        <v>514</v>
      </c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  <c r="EL369" s="81"/>
      <c r="EM369" s="81"/>
      <c r="EN369" s="81"/>
      <c r="EO369" s="81"/>
      <c r="EP369" s="81"/>
      <c r="EQ369" s="81"/>
      <c r="ER369" s="81"/>
      <c r="ES369" s="81"/>
      <c r="ET369" s="81"/>
      <c r="EU369" s="81"/>
      <c r="EV369" s="81"/>
      <c r="EW369" s="81"/>
      <c r="EX369" s="81"/>
      <c r="EY369" s="81"/>
      <c r="EZ369" s="81"/>
      <c r="FA369" s="81"/>
      <c r="FB369" s="81"/>
      <c r="FC369" s="81"/>
      <c r="FD369" s="81"/>
      <c r="FE369" s="81"/>
      <c r="FF369" s="81"/>
      <c r="FG369" s="81"/>
      <c r="FH369" s="81"/>
      <c r="FI369" s="81"/>
      <c r="FJ369" s="81"/>
      <c r="FK369" s="81"/>
      <c r="FL369" s="81"/>
      <c r="FM369" s="81"/>
      <c r="FN369" s="81"/>
      <c r="FO369" s="81"/>
      <c r="FP369" s="81"/>
      <c r="FQ369" s="81"/>
      <c r="FR369" s="81"/>
      <c r="FS369" s="81"/>
      <c r="FT369" s="81"/>
      <c r="FU369" s="81"/>
      <c r="FV369" s="81"/>
      <c r="FW369" s="81"/>
      <c r="FX369" s="81"/>
      <c r="FY369" s="81"/>
      <c r="FZ369" s="81"/>
      <c r="GA369" s="81"/>
      <c r="GB369" s="81"/>
      <c r="GC369" s="81"/>
      <c r="GD369" s="81"/>
      <c r="GE369" s="81"/>
      <c r="GF369" s="81"/>
      <c r="GG369" s="81"/>
      <c r="GH369" s="81"/>
      <c r="GI369" s="81"/>
      <c r="GJ369" s="81"/>
      <c r="GK369" s="81"/>
      <c r="GL369" s="81"/>
      <c r="GM369" s="81"/>
      <c r="GN369" s="81"/>
      <c r="GO369" s="81"/>
      <c r="GP369" s="81"/>
      <c r="GQ369" s="81"/>
      <c r="GR369" s="81"/>
      <c r="GS369" s="81"/>
      <c r="GT369" s="81"/>
      <c r="GU369" s="81"/>
      <c r="GV369" s="81"/>
      <c r="GW369" s="81"/>
      <c r="GX369" s="81"/>
      <c r="GY369" s="81"/>
    </row>
    <row r="370" spans="1:207" ht="14.5">
      <c r="A370" s="81" t="s">
        <v>402</v>
      </c>
      <c r="B370" s="81"/>
      <c r="C370" s="82"/>
      <c r="D370" s="82"/>
      <c r="E370" s="82"/>
      <c r="F370" s="83" t="s">
        <v>404</v>
      </c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>
        <v>2196</v>
      </c>
      <c r="BQ370" s="81">
        <v>2243</v>
      </c>
      <c r="BR370" s="81">
        <v>2254</v>
      </c>
      <c r="BS370" s="81">
        <v>2287</v>
      </c>
      <c r="BT370" s="81">
        <v>2310</v>
      </c>
      <c r="BU370" s="81">
        <v>2327</v>
      </c>
      <c r="BV370" s="81">
        <v>2330</v>
      </c>
      <c r="BW370" s="81">
        <v>2334</v>
      </c>
      <c r="BX370" s="81">
        <v>2343</v>
      </c>
      <c r="BY370" s="81">
        <v>2389</v>
      </c>
      <c r="BZ370" s="81">
        <v>2365</v>
      </c>
      <c r="CA370" s="81">
        <v>2352</v>
      </c>
      <c r="CB370" s="81">
        <v>2389</v>
      </c>
      <c r="CC370" s="81">
        <v>2381</v>
      </c>
      <c r="CD370" s="81">
        <v>2396</v>
      </c>
      <c r="CE370" s="81">
        <v>2389</v>
      </c>
      <c r="CF370" s="81">
        <v>2418</v>
      </c>
      <c r="CG370" s="81">
        <v>2477</v>
      </c>
      <c r="CH370" s="81">
        <v>2476</v>
      </c>
      <c r="CI370" s="81">
        <v>2490</v>
      </c>
      <c r="CJ370" s="81">
        <v>2501</v>
      </c>
      <c r="CK370" s="81">
        <v>2531</v>
      </c>
      <c r="CL370" s="81">
        <v>2575</v>
      </c>
      <c r="CM370" s="81">
        <v>2584</v>
      </c>
      <c r="CN370" s="81">
        <v>2587</v>
      </c>
      <c r="CO370" s="81">
        <v>2589</v>
      </c>
      <c r="CP370" s="81">
        <v>2607</v>
      </c>
      <c r="CQ370" s="81">
        <v>2624</v>
      </c>
      <c r="CR370" s="81">
        <v>2635</v>
      </c>
      <c r="CS370" s="81">
        <v>2621</v>
      </c>
      <c r="CT370" s="81">
        <v>2601</v>
      </c>
      <c r="CU370" s="81">
        <v>2610</v>
      </c>
      <c r="CV370" s="81">
        <v>2616</v>
      </c>
      <c r="CW370" s="81">
        <v>2639</v>
      </c>
      <c r="CX370" s="81">
        <v>2663</v>
      </c>
      <c r="CY370" s="81">
        <v>2673</v>
      </c>
      <c r="CZ370" s="81">
        <v>2687</v>
      </c>
      <c r="DA370" s="81">
        <v>2701</v>
      </c>
      <c r="DB370" s="81">
        <v>2715</v>
      </c>
      <c r="DC370" s="81">
        <v>2727</v>
      </c>
      <c r="DD370" s="81">
        <v>2725</v>
      </c>
      <c r="DE370" s="81">
        <v>2728</v>
      </c>
      <c r="DF370" s="81">
        <v>2735</v>
      </c>
      <c r="DG370" s="81">
        <v>2747</v>
      </c>
      <c r="DH370" s="81">
        <v>2761</v>
      </c>
      <c r="DI370" s="81">
        <v>2779</v>
      </c>
      <c r="DJ370" s="81">
        <v>2807</v>
      </c>
      <c r="DK370" s="81">
        <v>2825</v>
      </c>
      <c r="DL370" s="81">
        <v>2825</v>
      </c>
      <c r="DM370" s="81">
        <v>2858</v>
      </c>
      <c r="DN370" s="81">
        <v>2872</v>
      </c>
      <c r="DO370" s="81">
        <v>2881</v>
      </c>
      <c r="DP370" s="81">
        <v>2892</v>
      </c>
      <c r="DQ370" s="81">
        <v>2911</v>
      </c>
      <c r="DR370" s="81">
        <v>2915</v>
      </c>
      <c r="DS370" s="81">
        <v>2928</v>
      </c>
      <c r="DT370" s="81">
        <v>2949</v>
      </c>
      <c r="DU370" s="81">
        <v>2961</v>
      </c>
      <c r="DV370" s="81">
        <v>2970</v>
      </c>
      <c r="DW370" s="81">
        <v>2982</v>
      </c>
      <c r="DX370" s="81"/>
      <c r="DY370" s="81"/>
      <c r="DZ370" s="81"/>
      <c r="EA370" s="81"/>
      <c r="EB370" s="81"/>
      <c r="EC370" s="81"/>
      <c r="ED370" s="81"/>
      <c r="EE370" s="81"/>
      <c r="EF370" s="81"/>
      <c r="EG370" s="90"/>
      <c r="EH370" s="81"/>
      <c r="EI370" s="81"/>
      <c r="EJ370" s="81"/>
      <c r="EK370" s="81"/>
      <c r="EL370" s="81"/>
      <c r="EM370" s="81"/>
      <c r="EN370" s="81"/>
      <c r="EO370" s="81"/>
      <c r="EP370" s="81"/>
      <c r="EQ370" s="90"/>
      <c r="ER370" s="81"/>
      <c r="ES370" s="81"/>
      <c r="ET370" s="81"/>
      <c r="EU370" s="81"/>
      <c r="EV370" s="81"/>
      <c r="EW370" s="81"/>
      <c r="EX370" s="81"/>
      <c r="EY370" s="81"/>
      <c r="EZ370" s="81"/>
      <c r="FA370" s="90"/>
      <c r="FB370" s="81"/>
      <c r="FC370" s="81"/>
      <c r="FD370" s="81"/>
      <c r="FE370" s="81"/>
      <c r="FF370" s="81"/>
      <c r="FG370" s="81"/>
      <c r="FH370" s="81"/>
      <c r="FI370" s="81"/>
      <c r="FJ370" s="81"/>
      <c r="FK370" s="81"/>
      <c r="FL370" s="81"/>
      <c r="FM370" s="81"/>
      <c r="FN370" s="81"/>
      <c r="FO370" s="81"/>
      <c r="FP370" s="81"/>
      <c r="FQ370" s="81"/>
      <c r="FR370" s="81"/>
      <c r="FS370" s="81"/>
      <c r="FT370" s="81"/>
      <c r="FU370" s="81"/>
      <c r="FV370" s="81"/>
      <c r="FW370" s="81"/>
      <c r="FX370" s="81"/>
      <c r="FY370" s="81"/>
      <c r="FZ370" s="81"/>
      <c r="GA370" s="81"/>
      <c r="GB370" s="81"/>
      <c r="GC370" s="81"/>
      <c r="GD370" s="81"/>
      <c r="GE370" s="81"/>
      <c r="GF370" s="81"/>
      <c r="GG370" s="81"/>
      <c r="GH370" s="81"/>
      <c r="GI370" s="81"/>
      <c r="GJ370" s="81"/>
      <c r="GK370" s="81"/>
      <c r="GL370" s="81"/>
      <c r="GM370" s="81"/>
      <c r="GN370" s="81"/>
      <c r="GO370" s="81"/>
      <c r="GP370" s="81"/>
      <c r="GQ370" s="81"/>
      <c r="GR370" s="81"/>
      <c r="GS370" s="81"/>
      <c r="GT370" s="81"/>
      <c r="GU370" s="81"/>
      <c r="GV370" s="81"/>
      <c r="GW370" s="81"/>
      <c r="GX370" s="81"/>
      <c r="GY370" s="81"/>
    </row>
    <row r="371" spans="1:207" ht="14.5">
      <c r="A371" s="81" t="s">
        <v>402</v>
      </c>
      <c r="B371" s="81"/>
      <c r="C371" s="82"/>
      <c r="D371" s="82"/>
      <c r="E371" s="82"/>
      <c r="F371" s="83" t="s">
        <v>405</v>
      </c>
      <c r="G371" s="81"/>
      <c r="H371" s="85"/>
      <c r="I371" s="85"/>
      <c r="J371" s="85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>
        <v>2.6115059609596099</v>
      </c>
      <c r="BQ371" s="81">
        <v>2.6220312925531002</v>
      </c>
      <c r="BR371" s="81">
        <v>2.6460769520476002</v>
      </c>
      <c r="BS371" s="81">
        <v>2.7749290634060499</v>
      </c>
      <c r="BT371" s="81">
        <v>2.8378321999209799</v>
      </c>
      <c r="BU371" s="81">
        <v>2.9751351028416</v>
      </c>
      <c r="BV371" s="81">
        <v>3.02866714752837</v>
      </c>
      <c r="BW371" s="81">
        <v>3.09023671132304</v>
      </c>
      <c r="BX371" s="81">
        <v>3.0877696322572401</v>
      </c>
      <c r="BY371" s="81">
        <v>3.23825973087785</v>
      </c>
      <c r="BZ371" s="81">
        <v>3.2686836202939999</v>
      </c>
      <c r="CA371" s="81">
        <v>3.2334968810975502</v>
      </c>
      <c r="CB371" s="81">
        <v>3.3851743835459098</v>
      </c>
      <c r="CC371" s="81">
        <v>3.3443923649961498</v>
      </c>
      <c r="CD371" s="81">
        <v>3.3835312676465699</v>
      </c>
      <c r="CE371" s="81">
        <v>3.5282033781283002</v>
      </c>
      <c r="CF371" s="81">
        <v>3.57584042433683</v>
      </c>
      <c r="CG371" s="81">
        <v>3.7518615622520501</v>
      </c>
      <c r="CH371" s="81">
        <v>3.73400570476772</v>
      </c>
      <c r="CI371" s="81">
        <v>3.6347394656990102</v>
      </c>
      <c r="CJ371" s="81">
        <v>3.7806038965304798</v>
      </c>
      <c r="CK371" s="81">
        <v>4.0104339835631198</v>
      </c>
      <c r="CL371" s="81">
        <v>3.9792231547433001</v>
      </c>
      <c r="CM371" s="81">
        <v>4.1632566996120097</v>
      </c>
      <c r="CN371" s="81">
        <v>4.1395276976580497</v>
      </c>
      <c r="CO371" s="81">
        <v>4.1930393904621397</v>
      </c>
      <c r="CP371" s="81">
        <v>4.3024814856375402</v>
      </c>
      <c r="CQ371" s="81">
        <v>4.1973893550571502</v>
      </c>
      <c r="CR371" s="81">
        <v>4.3628825595082104</v>
      </c>
      <c r="CS371" s="81">
        <v>4.4864269146353104</v>
      </c>
      <c r="CT371" s="81">
        <v>4.4373495521010096</v>
      </c>
      <c r="CU371" s="81">
        <v>4.5587365027961999</v>
      </c>
      <c r="CV371" s="81">
        <v>4.5490810672534803</v>
      </c>
      <c r="CW371" s="81">
        <v>4.6042392920239301</v>
      </c>
      <c r="CX371" s="81">
        <v>4.6829323650914301</v>
      </c>
      <c r="CY371" s="81">
        <v>4.8927716764849603</v>
      </c>
      <c r="CZ371" s="81">
        <v>4.9506571674111397</v>
      </c>
      <c r="DA371" s="81">
        <v>5.0305313815473403</v>
      </c>
      <c r="DB371" s="81">
        <v>5.1453826083574103</v>
      </c>
      <c r="DC371" s="81">
        <v>5.1840813611582597</v>
      </c>
      <c r="DD371" s="81">
        <v>5.2372822555530796</v>
      </c>
      <c r="DE371" s="81">
        <v>5.3533984657158298</v>
      </c>
      <c r="DF371" s="81">
        <v>5.33861456344418</v>
      </c>
      <c r="DG371" s="81">
        <v>5.5094067320440603</v>
      </c>
      <c r="DH371" s="81">
        <v>5.40838967072954</v>
      </c>
      <c r="DI371" s="81">
        <v>5.5690062205109703</v>
      </c>
      <c r="DJ371" s="81">
        <v>5.7632489885798002</v>
      </c>
      <c r="DK371" s="81">
        <v>5.9355149450759299</v>
      </c>
      <c r="DL371" s="81">
        <v>5.9566183097496799</v>
      </c>
      <c r="DM371" s="81">
        <v>5.9666016865327904</v>
      </c>
      <c r="DN371" s="81">
        <v>6.1550401864413304</v>
      </c>
      <c r="DO371" s="81">
        <v>6.1249816264176902</v>
      </c>
      <c r="DP371" s="81">
        <v>6.2789472799586203</v>
      </c>
      <c r="DQ371" s="81">
        <v>6.3458688082498096</v>
      </c>
      <c r="DR371" s="81">
        <v>6.39170805982444</v>
      </c>
      <c r="DS371" s="81">
        <v>6.4440523257159796</v>
      </c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  <c r="EL371" s="81"/>
      <c r="EM371" s="81"/>
      <c r="EN371" s="81"/>
      <c r="EO371" s="81"/>
      <c r="EP371" s="81"/>
      <c r="EQ371" s="81"/>
      <c r="ER371" s="81"/>
      <c r="ES371" s="81"/>
      <c r="ET371" s="81"/>
      <c r="EU371" s="81"/>
      <c r="EV371" s="81"/>
      <c r="EW371" s="81"/>
      <c r="EX371" s="81"/>
      <c r="EY371" s="81"/>
      <c r="EZ371" s="81"/>
      <c r="FA371" s="81"/>
      <c r="FB371" s="81"/>
      <c r="FC371" s="81"/>
      <c r="FD371" s="81"/>
      <c r="FE371" s="81"/>
      <c r="FF371" s="81"/>
      <c r="FG371" s="81"/>
      <c r="FH371" s="81"/>
      <c r="FI371" s="81"/>
      <c r="FJ371" s="81"/>
      <c r="FK371" s="81"/>
      <c r="FL371" s="81"/>
      <c r="FM371" s="81"/>
      <c r="FN371" s="81"/>
      <c r="FO371" s="81"/>
      <c r="FP371" s="81"/>
      <c r="FQ371" s="81"/>
      <c r="FR371" s="81"/>
      <c r="FS371" s="81"/>
      <c r="FT371" s="81"/>
      <c r="FU371" s="81"/>
      <c r="FV371" s="81"/>
      <c r="FW371" s="81"/>
      <c r="FX371" s="81"/>
      <c r="FY371" s="81"/>
      <c r="FZ371" s="81"/>
      <c r="GA371" s="81"/>
      <c r="GB371" s="81"/>
      <c r="GC371" s="81"/>
      <c r="GD371" s="81"/>
      <c r="GE371" s="81"/>
      <c r="GF371" s="81"/>
      <c r="GG371" s="81"/>
      <c r="GH371" s="81"/>
      <c r="GI371" s="81"/>
      <c r="GJ371" s="81"/>
      <c r="GK371" s="81"/>
      <c r="GL371" s="81"/>
      <c r="GM371" s="81"/>
      <c r="GN371" s="81"/>
      <c r="GO371" s="81"/>
      <c r="GP371" s="81"/>
      <c r="GQ371" s="81"/>
      <c r="GR371" s="81"/>
      <c r="GS371" s="81"/>
      <c r="GT371" s="81"/>
      <c r="GU371" s="81"/>
      <c r="GV371" s="81"/>
      <c r="GW371" s="81"/>
      <c r="GX371" s="81"/>
      <c r="GY371" s="81"/>
    </row>
    <row r="372" spans="1:207" ht="14.5">
      <c r="A372" s="81" t="s">
        <v>402</v>
      </c>
      <c r="B372" s="81"/>
      <c r="C372" s="82"/>
      <c r="D372" s="82"/>
      <c r="E372" s="82"/>
      <c r="F372" s="83" t="s">
        <v>406</v>
      </c>
      <c r="G372" s="81"/>
      <c r="H372" s="85"/>
      <c r="I372" s="85"/>
      <c r="J372" s="85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>
        <v>9.117885757447107E-2</v>
      </c>
      <c r="BQ372" s="81">
        <v>9.2548718761770329E-2</v>
      </c>
      <c r="BR372" s="81">
        <v>9.5656901994368063E-2</v>
      </c>
      <c r="BS372" s="81">
        <v>9.655887496411697E-2</v>
      </c>
      <c r="BT372" s="81">
        <v>9.6518484528874349E-2</v>
      </c>
      <c r="BU372" s="81">
        <v>9.9750482134836477E-2</v>
      </c>
      <c r="BV372" s="81">
        <v>0.10269994971635807</v>
      </c>
      <c r="BW372" s="81">
        <v>0.10638430676335781</v>
      </c>
      <c r="BX372" s="81">
        <v>0.10837087737030093</v>
      </c>
      <c r="BY372" s="81">
        <v>0.1095973559248446</v>
      </c>
      <c r="BZ372" s="81">
        <v>0.11059329557698283</v>
      </c>
      <c r="CA372" s="81">
        <v>0.11188215641573362</v>
      </c>
      <c r="CB372" s="81">
        <v>0.11204039035100129</v>
      </c>
      <c r="CC372" s="81">
        <v>0.11621475711006002</v>
      </c>
      <c r="CD372" s="81">
        <v>0.11795813105457768</v>
      </c>
      <c r="CE372" s="81">
        <v>0.12240638353550666</v>
      </c>
      <c r="CF372" s="81">
        <v>0.12421240162950656</v>
      </c>
      <c r="CG372" s="81">
        <v>0.12678019677437394</v>
      </c>
      <c r="CH372" s="81">
        <v>0.12922081246142383</v>
      </c>
      <c r="CI372" s="81">
        <v>0.13049811888447219</v>
      </c>
      <c r="CJ372" s="81">
        <v>0.13181304176670683</v>
      </c>
      <c r="CK372" s="81">
        <v>0.13341478209484267</v>
      </c>
      <c r="CL372" s="81">
        <v>0.1365362926658894</v>
      </c>
      <c r="CM372" s="81">
        <v>0.1396392904415755</v>
      </c>
      <c r="CN372" s="81">
        <v>0.14406560396488491</v>
      </c>
      <c r="CO372" s="81">
        <v>0.14586482220438995</v>
      </c>
      <c r="CP372" s="81">
        <v>0.14762359887739482</v>
      </c>
      <c r="CQ372" s="81">
        <v>0.14805567594901181</v>
      </c>
      <c r="CR372" s="81">
        <v>0.15027485109095662</v>
      </c>
      <c r="CS372" s="81">
        <v>0.15140116937214015</v>
      </c>
      <c r="CT372" s="81">
        <v>0.15041723482463107</v>
      </c>
      <c r="CU372" s="81">
        <v>0.14718091471849254</v>
      </c>
      <c r="CV372" s="81">
        <v>0.14744557950120493</v>
      </c>
      <c r="CW372" s="81">
        <v>0.15063068309715838</v>
      </c>
      <c r="CX372" s="81">
        <v>0.15503628534509009</v>
      </c>
      <c r="CY372" s="81">
        <v>0.157463064886464</v>
      </c>
      <c r="CZ372" s="81">
        <v>0.15874001962556097</v>
      </c>
      <c r="DA372" s="81">
        <v>0.16182118216399966</v>
      </c>
      <c r="DB372" s="81">
        <v>0.16630692010761527</v>
      </c>
      <c r="DC372" s="81">
        <v>0.16754764616296458</v>
      </c>
      <c r="DD372" s="81">
        <v>0.16993676664987101</v>
      </c>
      <c r="DE372" s="81">
        <v>0.1753798629408059</v>
      </c>
      <c r="DF372" s="81">
        <v>0.17993592028708533</v>
      </c>
      <c r="DG372" s="81">
        <v>0.18389867066129581</v>
      </c>
      <c r="DH372" s="81">
        <v>0.18975527616760463</v>
      </c>
      <c r="DI372" s="81">
        <v>0.19512488998689148</v>
      </c>
      <c r="DJ372" s="81">
        <v>0.20142348523510004</v>
      </c>
      <c r="DK372" s="81">
        <v>0.20445773060580802</v>
      </c>
      <c r="DL372" s="81">
        <v>0.21119002429640182</v>
      </c>
      <c r="DM372" s="81">
        <v>0.21624079517117914</v>
      </c>
      <c r="DN372" s="81">
        <v>0.22138523715469927</v>
      </c>
      <c r="DO372" s="81">
        <v>0.22542051371539626</v>
      </c>
      <c r="DP372" s="81">
        <v>0.22649477946369162</v>
      </c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  <c r="EL372" s="81"/>
      <c r="EM372" s="81"/>
      <c r="EN372" s="81"/>
      <c r="EO372" s="81"/>
      <c r="EP372" s="81"/>
      <c r="EQ372" s="81"/>
      <c r="ER372" s="81"/>
      <c r="ES372" s="81"/>
      <c r="ET372" s="81"/>
      <c r="EU372" s="81"/>
      <c r="EV372" s="81"/>
      <c r="EW372" s="81"/>
      <c r="EX372" s="81"/>
      <c r="EY372" s="81"/>
      <c r="EZ372" s="81"/>
      <c r="FA372" s="81"/>
      <c r="FB372" s="81"/>
      <c r="FC372" s="81"/>
      <c r="FD372" s="81"/>
      <c r="FE372" s="81"/>
      <c r="FF372" s="81"/>
      <c r="FG372" s="81"/>
      <c r="FH372" s="81"/>
      <c r="FI372" s="81"/>
      <c r="FJ372" s="81"/>
      <c r="FK372" s="81"/>
      <c r="FL372" s="81"/>
      <c r="FM372" s="81"/>
      <c r="FN372" s="81"/>
      <c r="FO372" s="81"/>
      <c r="FP372" s="81"/>
      <c r="FQ372" s="81"/>
      <c r="FR372" s="81"/>
      <c r="FS372" s="81"/>
      <c r="FT372" s="81"/>
      <c r="FU372" s="81"/>
      <c r="FV372" s="81"/>
      <c r="FW372" s="81"/>
      <c r="FX372" s="81"/>
      <c r="FY372" s="81"/>
      <c r="FZ372" s="81"/>
      <c r="GA372" s="81"/>
      <c r="GB372" s="81"/>
      <c r="GC372" s="81"/>
      <c r="GD372" s="81"/>
      <c r="GE372" s="81"/>
      <c r="GF372" s="81"/>
      <c r="GG372" s="81"/>
      <c r="GH372" s="81"/>
      <c r="GI372" s="81"/>
      <c r="GJ372" s="81"/>
      <c r="GK372" s="81"/>
      <c r="GL372" s="81"/>
      <c r="GM372" s="81"/>
      <c r="GN372" s="81"/>
      <c r="GO372" s="81"/>
      <c r="GP372" s="81"/>
      <c r="GQ372" s="81"/>
      <c r="GR372" s="81"/>
      <c r="GS372" s="81"/>
      <c r="GT372" s="81"/>
      <c r="GU372" s="81"/>
      <c r="GV372" s="81"/>
      <c r="GW372" s="81"/>
      <c r="GX372" s="81"/>
      <c r="GY372" s="81"/>
    </row>
    <row r="373" spans="1:207" ht="14.5">
      <c r="A373" s="81" t="s">
        <v>402</v>
      </c>
      <c r="B373" s="81"/>
      <c r="C373" s="82"/>
      <c r="D373" s="82"/>
      <c r="E373" s="82"/>
      <c r="F373" s="83" t="s">
        <v>407</v>
      </c>
      <c r="G373" s="81"/>
      <c r="H373" s="85"/>
      <c r="I373" s="85"/>
      <c r="J373" s="85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>
        <v>0.1118251688522653</v>
      </c>
      <c r="BQ373" s="81">
        <v>0.11245707210049419</v>
      </c>
      <c r="BR373" s="81">
        <v>0.11154492127151741</v>
      </c>
      <c r="BS373" s="81">
        <v>0.11301755916969897</v>
      </c>
      <c r="BT373" s="81">
        <v>0.1176100586818014</v>
      </c>
      <c r="BU373" s="81">
        <v>0.12007533973727691</v>
      </c>
      <c r="BV373" s="81">
        <v>0.1224313633578506</v>
      </c>
      <c r="BW373" s="81">
        <v>0.12516775414193129</v>
      </c>
      <c r="BX373" s="81">
        <v>0.12523712190342348</v>
      </c>
      <c r="BY373" s="81">
        <v>0.12527273387428403</v>
      </c>
      <c r="BZ373" s="81">
        <v>0.12576680234542556</v>
      </c>
      <c r="CA373" s="81">
        <v>0.12850703101284061</v>
      </c>
      <c r="CB373" s="81">
        <v>0.13014714591692492</v>
      </c>
      <c r="CC373" s="81">
        <v>0.13238386289783544</v>
      </c>
      <c r="CD373" s="81">
        <v>0.13348456738257952</v>
      </c>
      <c r="CE373" s="81">
        <v>0.13639913140179516</v>
      </c>
      <c r="CF373" s="81">
        <v>0.14031502357565551</v>
      </c>
      <c r="CG373" s="81">
        <v>0.14238689547974429</v>
      </c>
      <c r="CH373" s="81">
        <v>0.14425598628595254</v>
      </c>
      <c r="CI373" s="81">
        <v>0.14568900873247395</v>
      </c>
      <c r="CJ373" s="81">
        <v>0.14677318087295355</v>
      </c>
      <c r="CK373" s="81">
        <v>0.15026643766845307</v>
      </c>
      <c r="CL373" s="81">
        <v>0.15571943974196945</v>
      </c>
      <c r="CM373" s="81">
        <v>0.15670288717884306</v>
      </c>
      <c r="CN373" s="81">
        <v>0.15847090910405234</v>
      </c>
      <c r="CO373" s="81">
        <v>0.16068212712597818</v>
      </c>
      <c r="CP373" s="81">
        <v>0.16003849335679363</v>
      </c>
      <c r="CQ373" s="81">
        <v>0.16151481982092103</v>
      </c>
      <c r="CR373" s="81">
        <v>0.1634139249436326</v>
      </c>
      <c r="CS373" s="81">
        <v>0.16423894486714924</v>
      </c>
      <c r="CT373" s="81">
        <v>0.16139013126673393</v>
      </c>
      <c r="CU373" s="81">
        <v>0.15724819597012049</v>
      </c>
      <c r="CV373" s="81">
        <v>0.15653998908322628</v>
      </c>
      <c r="CW373" s="81">
        <v>0.15720127572306941</v>
      </c>
      <c r="CX373" s="81">
        <v>0.15932594854257354</v>
      </c>
      <c r="CY373" s="81">
        <v>0.16089659441327547</v>
      </c>
      <c r="CZ373" s="81">
        <v>0.16165137957786871</v>
      </c>
      <c r="DA373" s="81">
        <v>0.16406456515239848</v>
      </c>
      <c r="DB373" s="81">
        <v>0.16766218924771237</v>
      </c>
      <c r="DC373" s="81">
        <v>0.16984957339934731</v>
      </c>
      <c r="DD373" s="81">
        <v>0.17288622169039197</v>
      </c>
      <c r="DE373" s="81">
        <v>0.17758965676100205</v>
      </c>
      <c r="DF373" s="81">
        <v>0.18230681240797886</v>
      </c>
      <c r="DG373" s="81">
        <v>0.18562263784073535</v>
      </c>
      <c r="DH373" s="81">
        <v>0.19217640948374068</v>
      </c>
      <c r="DI373" s="81">
        <v>0.19801236020517787</v>
      </c>
      <c r="DJ373" s="81">
        <v>0.20332322840555342</v>
      </c>
      <c r="DK373" s="81">
        <v>0.20818661213961534</v>
      </c>
      <c r="DL373" s="81">
        <v>0.21330078520433091</v>
      </c>
      <c r="DM373" s="81">
        <v>0.21807896571133437</v>
      </c>
      <c r="DN373" s="81">
        <v>0.22370755977130788</v>
      </c>
      <c r="DO373" s="81">
        <v>0.22934768700231456</v>
      </c>
      <c r="DP373" s="81">
        <v>0.23231142849194789</v>
      </c>
      <c r="DQ373" s="81">
        <v>0.23960269797087691</v>
      </c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  <c r="EL373" s="81"/>
      <c r="EM373" s="81"/>
      <c r="EN373" s="81"/>
      <c r="EO373" s="81"/>
      <c r="EP373" s="81"/>
      <c r="EQ373" s="81"/>
      <c r="ER373" s="81"/>
      <c r="ES373" s="81"/>
      <c r="ET373" s="81"/>
      <c r="EU373" s="81"/>
      <c r="EV373" s="81"/>
      <c r="EW373" s="81"/>
      <c r="EX373" s="81"/>
      <c r="EY373" s="81"/>
      <c r="EZ373" s="81"/>
      <c r="FA373" s="81"/>
      <c r="FB373" s="81"/>
      <c r="FC373" s="81"/>
      <c r="FD373" s="81"/>
      <c r="FE373" s="81"/>
      <c r="FF373" s="81"/>
      <c r="FG373" s="81"/>
      <c r="FH373" s="81"/>
      <c r="FI373" s="81"/>
      <c r="FJ373" s="81"/>
      <c r="FK373" s="81"/>
      <c r="FL373" s="81"/>
      <c r="FM373" s="81"/>
      <c r="FN373" s="81"/>
      <c r="FO373" s="81"/>
      <c r="FP373" s="81"/>
      <c r="FQ373" s="81"/>
      <c r="FR373" s="81"/>
      <c r="FS373" s="81"/>
      <c r="FT373" s="81"/>
      <c r="FU373" s="81"/>
      <c r="FV373" s="81"/>
      <c r="FW373" s="81"/>
      <c r="FX373" s="81"/>
      <c r="FY373" s="81"/>
      <c r="FZ373" s="81"/>
      <c r="GA373" s="81"/>
      <c r="GB373" s="81"/>
      <c r="GC373" s="81"/>
      <c r="GD373" s="81"/>
      <c r="GE373" s="81"/>
      <c r="GF373" s="81"/>
      <c r="GG373" s="81"/>
      <c r="GH373" s="81"/>
      <c r="GI373" s="81"/>
      <c r="GJ373" s="81"/>
      <c r="GK373" s="81"/>
      <c r="GL373" s="81"/>
      <c r="GM373" s="81"/>
      <c r="GN373" s="81"/>
      <c r="GO373" s="81"/>
      <c r="GP373" s="81"/>
      <c r="GQ373" s="81"/>
      <c r="GR373" s="81"/>
      <c r="GS373" s="81"/>
      <c r="GT373" s="81"/>
      <c r="GU373" s="81"/>
      <c r="GV373" s="81"/>
      <c r="GW373" s="81"/>
      <c r="GX373" s="81"/>
      <c r="GY373" s="81"/>
    </row>
    <row r="374" spans="1:207" ht="14.5">
      <c r="A374" s="81" t="s">
        <v>402</v>
      </c>
      <c r="B374" s="81"/>
      <c r="C374" s="82"/>
      <c r="D374" s="82"/>
      <c r="E374" s="82"/>
      <c r="F374" s="83" t="s">
        <v>408</v>
      </c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91">
        <v>0.6371</v>
      </c>
      <c r="BQ374" s="91">
        <v>0.66639999999999999</v>
      </c>
      <c r="BR374" s="91">
        <v>0.61339999999999995</v>
      </c>
      <c r="BS374" s="91">
        <v>0.64219999999999999</v>
      </c>
      <c r="BT374" s="91">
        <v>0.66059999999999997</v>
      </c>
      <c r="BU374" s="91">
        <v>0.62429999999999997</v>
      </c>
      <c r="BV374" s="91">
        <v>0.60399999999999998</v>
      </c>
      <c r="BW374" s="91">
        <v>0.65500000000000003</v>
      </c>
      <c r="BX374" s="91">
        <v>0.65659999999999996</v>
      </c>
      <c r="BY374" s="91">
        <v>0.68130000000000002</v>
      </c>
      <c r="BZ374" s="91">
        <v>0.67190000000000005</v>
      </c>
      <c r="CA374" s="91">
        <v>0.66590000000000005</v>
      </c>
      <c r="CB374" s="91">
        <v>0.66930000000000001</v>
      </c>
      <c r="CC374" s="91">
        <v>0.66910000000000003</v>
      </c>
      <c r="CD374" s="91">
        <v>0.6401</v>
      </c>
      <c r="CE374" s="91">
        <v>0.70709999999999995</v>
      </c>
      <c r="CF374" s="91">
        <v>0.68230000000000002</v>
      </c>
      <c r="CG374" s="91">
        <v>0.71389999999999998</v>
      </c>
      <c r="CH374" s="91">
        <v>0.67290000000000005</v>
      </c>
      <c r="CI374" s="91">
        <v>0.66569999999999996</v>
      </c>
      <c r="CJ374" s="91">
        <v>0.66549999999999998</v>
      </c>
      <c r="CK374" s="91">
        <v>0.70799999999999996</v>
      </c>
      <c r="CL374" s="91">
        <v>0.74670000000000003</v>
      </c>
      <c r="CM374" s="91">
        <v>0.75239999999999996</v>
      </c>
      <c r="CN374" s="91">
        <v>0.7571</v>
      </c>
      <c r="CO374" s="91">
        <v>0.75829999999999997</v>
      </c>
      <c r="CP374" s="91">
        <v>0.79120000000000001</v>
      </c>
      <c r="CQ374" s="91">
        <v>0.81269999999999998</v>
      </c>
      <c r="CR374" s="91">
        <v>0.80730000000000002</v>
      </c>
      <c r="CS374" s="91">
        <v>0.85980000000000001</v>
      </c>
      <c r="CT374" s="91">
        <v>0.7974</v>
      </c>
      <c r="CU374" s="91">
        <v>0.7712</v>
      </c>
      <c r="CV374" s="91">
        <v>0.82189999999999996</v>
      </c>
      <c r="CW374" s="91">
        <v>0.82079999999999997</v>
      </c>
      <c r="CX374" s="91">
        <v>0.80159999999999998</v>
      </c>
      <c r="CY374" s="91">
        <v>0.78249999999999997</v>
      </c>
      <c r="CZ374" s="91">
        <v>0.80959999999999999</v>
      </c>
      <c r="DA374" s="91">
        <v>0.8105</v>
      </c>
      <c r="DB374" s="91">
        <v>0.85119999999999996</v>
      </c>
      <c r="DC374" s="91">
        <v>0.84589999999999999</v>
      </c>
      <c r="DD374" s="91">
        <v>0.82969999999999999</v>
      </c>
      <c r="DE374" s="91">
        <v>0.82530000000000003</v>
      </c>
      <c r="DF374" s="91">
        <v>0.8175</v>
      </c>
      <c r="DG374" s="91">
        <v>0.85589999999999999</v>
      </c>
      <c r="DH374" s="91">
        <v>0.85560000000000003</v>
      </c>
      <c r="DI374" s="91">
        <v>0.85050000000000003</v>
      </c>
      <c r="DJ374" s="91">
        <v>0.81540000000000001</v>
      </c>
      <c r="DK374" s="91">
        <v>0.86070000000000002</v>
      </c>
      <c r="DL374" s="91">
        <v>0.92849999999999999</v>
      </c>
      <c r="DM374" s="91">
        <v>0.90429999999999999</v>
      </c>
      <c r="DN374" s="91">
        <v>0.87690000000000001</v>
      </c>
      <c r="DO374" s="91">
        <v>0.93810000000000004</v>
      </c>
      <c r="DP374" s="91">
        <v>0.97450000000000003</v>
      </c>
      <c r="DQ374" s="91">
        <v>0.94359999999999999</v>
      </c>
      <c r="DR374" s="91">
        <v>0.95050000000000001</v>
      </c>
      <c r="DS374" s="91">
        <v>0.9929</v>
      </c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  <c r="EL374" s="81"/>
      <c r="EM374" s="81"/>
      <c r="EN374" s="81"/>
      <c r="EO374" s="81"/>
      <c r="EP374" s="81"/>
      <c r="EQ374" s="81"/>
      <c r="ER374" s="81"/>
      <c r="ES374" s="81"/>
      <c r="ET374" s="81"/>
      <c r="EU374" s="81"/>
      <c r="EV374" s="81"/>
      <c r="EW374" s="81"/>
      <c r="EX374" s="81"/>
      <c r="EY374" s="81"/>
      <c r="EZ374" s="81"/>
      <c r="FA374" s="81"/>
      <c r="FB374" s="81"/>
      <c r="FC374" s="81"/>
      <c r="FD374" s="81"/>
      <c r="FE374" s="81"/>
      <c r="FF374" s="81"/>
      <c r="FG374" s="81"/>
      <c r="FH374" s="81"/>
      <c r="FI374" s="81"/>
      <c r="FJ374" s="81"/>
      <c r="FK374" s="81"/>
      <c r="FL374" s="81"/>
      <c r="FM374" s="81"/>
      <c r="FN374" s="81"/>
      <c r="FO374" s="81"/>
      <c r="FP374" s="81"/>
      <c r="FQ374" s="81"/>
      <c r="FR374" s="81"/>
      <c r="FS374" s="81"/>
      <c r="FT374" s="81"/>
      <c r="FU374" s="81"/>
      <c r="FV374" s="81"/>
      <c r="FW374" s="81"/>
      <c r="FX374" s="81"/>
      <c r="FY374" s="81"/>
      <c r="FZ374" s="81"/>
      <c r="GA374" s="81"/>
      <c r="GB374" s="81"/>
      <c r="GC374" s="81"/>
      <c r="GD374" s="81"/>
      <c r="GE374" s="81"/>
      <c r="GF374" s="81"/>
      <c r="GG374" s="81"/>
      <c r="GH374" s="81"/>
      <c r="GI374" s="81"/>
      <c r="GJ374" s="81"/>
      <c r="GK374" s="81"/>
      <c r="GL374" s="81"/>
      <c r="GM374" s="81"/>
      <c r="GN374" s="81"/>
      <c r="GO374" s="81"/>
      <c r="GP374" s="81"/>
      <c r="GQ374" s="81"/>
      <c r="GR374" s="81"/>
      <c r="GS374" s="81"/>
      <c r="GT374" s="81"/>
      <c r="GU374" s="81"/>
      <c r="GV374" s="81"/>
      <c r="GW374" s="81"/>
      <c r="GX374" s="81"/>
      <c r="GY374" s="81"/>
    </row>
    <row r="375" spans="1:207" ht="14.5">
      <c r="A375" s="81" t="s">
        <v>402</v>
      </c>
      <c r="B375" s="81"/>
      <c r="C375" s="82"/>
      <c r="D375" s="82"/>
      <c r="E375" s="82"/>
      <c r="F375" s="83" t="s">
        <v>409</v>
      </c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91">
        <v>1.3532</v>
      </c>
      <c r="BQ375" s="91">
        <v>1.4275</v>
      </c>
      <c r="BR375" s="91">
        <v>1.4400999999999999</v>
      </c>
      <c r="BS375" s="91">
        <v>1.4938</v>
      </c>
      <c r="BT375" s="91">
        <v>1.4966999999999999</v>
      </c>
      <c r="BU375" s="91">
        <v>1.6102000000000001</v>
      </c>
      <c r="BV375" s="91">
        <v>1.6533</v>
      </c>
      <c r="BW375" s="91">
        <v>1.6963999999999999</v>
      </c>
      <c r="BX375" s="91">
        <v>1.7088000000000001</v>
      </c>
      <c r="BY375" s="91">
        <v>1.7655000000000001</v>
      </c>
      <c r="BZ375" s="91">
        <v>1.8922000000000001</v>
      </c>
      <c r="CA375" s="91">
        <v>1.8582000000000001</v>
      </c>
      <c r="CB375" s="91">
        <v>1.9403999999999999</v>
      </c>
      <c r="CC375" s="91">
        <v>1.8926000000000001</v>
      </c>
      <c r="CD375" s="91">
        <v>1.9126000000000001</v>
      </c>
      <c r="CE375" s="91">
        <v>2.0259</v>
      </c>
      <c r="CF375" s="91">
        <v>2.0253000000000001</v>
      </c>
      <c r="CG375" s="91">
        <v>2.2126000000000001</v>
      </c>
      <c r="CH375" s="91">
        <v>2.1760999999999999</v>
      </c>
      <c r="CI375" s="91">
        <v>2.1610999999999998</v>
      </c>
      <c r="CJ375" s="91">
        <v>2.2467999999999999</v>
      </c>
      <c r="CK375" s="91">
        <v>2.3693</v>
      </c>
      <c r="CL375" s="91">
        <v>2.3086000000000002</v>
      </c>
      <c r="CM375" s="91">
        <v>2.4990999999999999</v>
      </c>
      <c r="CN375" s="91">
        <v>2.5287999999999999</v>
      </c>
      <c r="CO375" s="91">
        <v>2.5567000000000002</v>
      </c>
      <c r="CP375" s="91">
        <v>2.5396999999999998</v>
      </c>
      <c r="CQ375" s="91">
        <v>2.4599000000000002</v>
      </c>
      <c r="CR375" s="91">
        <v>2.6292</v>
      </c>
      <c r="CS375" s="91">
        <v>2.7578999999999998</v>
      </c>
      <c r="CT375" s="91">
        <v>2.6840999999999999</v>
      </c>
      <c r="CU375" s="91">
        <v>2.7844000000000002</v>
      </c>
      <c r="CV375" s="91">
        <v>2.7406000000000001</v>
      </c>
      <c r="CW375" s="91">
        <v>2.8104</v>
      </c>
      <c r="CX375" s="91">
        <v>2.7709000000000001</v>
      </c>
      <c r="CY375" s="91">
        <v>2.9447000000000001</v>
      </c>
      <c r="CZ375" s="91">
        <v>2.9897</v>
      </c>
      <c r="DA375" s="91">
        <v>3.0640000000000001</v>
      </c>
      <c r="DB375" s="91">
        <v>3.1073</v>
      </c>
      <c r="DC375" s="91">
        <v>3.0623</v>
      </c>
      <c r="DD375" s="91">
        <v>3.13</v>
      </c>
      <c r="DE375" s="91">
        <v>3.1038000000000001</v>
      </c>
      <c r="DF375" s="91">
        <v>3.0931999999999999</v>
      </c>
      <c r="DG375" s="91">
        <v>3.3772000000000002</v>
      </c>
      <c r="DH375" s="91">
        <v>3.2671999999999999</v>
      </c>
      <c r="DI375" s="91">
        <v>3.3062</v>
      </c>
      <c r="DJ375" s="91">
        <v>3.3757000000000001</v>
      </c>
      <c r="DK375" s="91">
        <v>3.5388000000000002</v>
      </c>
      <c r="DL375" s="91">
        <v>3.5594000000000001</v>
      </c>
      <c r="DM375" s="91">
        <v>3.5554000000000001</v>
      </c>
      <c r="DN375" s="91">
        <v>3.665</v>
      </c>
      <c r="DO375" s="91">
        <v>3.6253000000000002</v>
      </c>
      <c r="DP375" s="91">
        <v>3.8321000000000001</v>
      </c>
      <c r="DQ375" s="91">
        <v>3.9062999999999999</v>
      </c>
      <c r="DR375" s="91">
        <v>3.9232</v>
      </c>
      <c r="DS375" s="91">
        <v>3.9668000000000001</v>
      </c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  <c r="EL375" s="81"/>
      <c r="EM375" s="81"/>
      <c r="EN375" s="81"/>
      <c r="EO375" s="81"/>
      <c r="EP375" s="81"/>
      <c r="EQ375" s="81"/>
      <c r="ER375" s="81"/>
      <c r="ES375" s="81"/>
      <c r="ET375" s="81"/>
      <c r="EU375" s="81"/>
      <c r="EV375" s="81"/>
      <c r="EW375" s="81"/>
      <c r="EX375" s="81"/>
      <c r="EY375" s="81"/>
      <c r="EZ375" s="81"/>
      <c r="FA375" s="81"/>
      <c r="FB375" s="81"/>
      <c r="FC375" s="81"/>
      <c r="FD375" s="81"/>
      <c r="FE375" s="81"/>
      <c r="FF375" s="81"/>
      <c r="FG375" s="81"/>
      <c r="FH375" s="81"/>
      <c r="FI375" s="81"/>
      <c r="FJ375" s="81"/>
      <c r="FK375" s="81"/>
      <c r="FL375" s="81"/>
      <c r="FM375" s="81"/>
      <c r="FN375" s="81"/>
      <c r="FO375" s="81"/>
      <c r="FP375" s="81"/>
      <c r="FQ375" s="81"/>
      <c r="FR375" s="81"/>
      <c r="FS375" s="81"/>
      <c r="FT375" s="81"/>
      <c r="FU375" s="81"/>
      <c r="FV375" s="81"/>
      <c r="FW375" s="81"/>
      <c r="FX375" s="81"/>
      <c r="FY375" s="81"/>
      <c r="FZ375" s="81"/>
      <c r="GA375" s="81"/>
      <c r="GB375" s="81"/>
      <c r="GC375" s="81"/>
      <c r="GD375" s="81"/>
      <c r="GE375" s="81"/>
      <c r="GF375" s="81"/>
      <c r="GG375" s="81"/>
      <c r="GH375" s="81"/>
      <c r="GI375" s="81"/>
      <c r="GJ375" s="81"/>
      <c r="GK375" s="81"/>
      <c r="GL375" s="81"/>
      <c r="GM375" s="81"/>
      <c r="GN375" s="81"/>
      <c r="GO375" s="81"/>
      <c r="GP375" s="81"/>
      <c r="GQ375" s="81"/>
      <c r="GR375" s="81"/>
      <c r="GS375" s="81"/>
      <c r="GT375" s="81"/>
      <c r="GU375" s="81"/>
      <c r="GV375" s="81"/>
      <c r="GW375" s="81"/>
      <c r="GX375" s="81"/>
      <c r="GY375" s="81"/>
    </row>
    <row r="376" spans="1:207" ht="14.5">
      <c r="A376" s="81" t="s">
        <v>402</v>
      </c>
      <c r="B376" s="81"/>
      <c r="C376" s="82"/>
      <c r="D376" s="82"/>
      <c r="E376" s="82"/>
      <c r="F376" s="83" t="s">
        <v>410</v>
      </c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91">
        <v>8.936491835</v>
      </c>
      <c r="BQ376" s="91">
        <v>8.9413184510000008</v>
      </c>
      <c r="BR376" s="91">
        <v>9.1540176080000002</v>
      </c>
      <c r="BS376" s="91">
        <v>9.3414843489999999</v>
      </c>
      <c r="BT376" s="91">
        <v>9.5654112839999996</v>
      </c>
      <c r="BU376" s="91">
        <v>9.918205318</v>
      </c>
      <c r="BV376" s="91">
        <v>10.286014590000001</v>
      </c>
      <c r="BW376" s="91">
        <v>10.47125876</v>
      </c>
      <c r="BX376" s="91">
        <v>10.424341160000001</v>
      </c>
      <c r="BY376" s="91">
        <v>10.60763347</v>
      </c>
      <c r="BZ376" s="91">
        <v>10.47045606</v>
      </c>
      <c r="CA376" s="91">
        <v>10.2007273</v>
      </c>
      <c r="CB376" s="91">
        <v>11.04130563</v>
      </c>
      <c r="CC376" s="91">
        <v>10.73196898</v>
      </c>
      <c r="CD376" s="91">
        <v>10.78166156</v>
      </c>
      <c r="CE376" s="91">
        <v>10.933977090000001</v>
      </c>
      <c r="CF376" s="91">
        <v>11.033775009999999</v>
      </c>
      <c r="CG376" s="91">
        <v>11.315385470000001</v>
      </c>
      <c r="CH376" s="91">
        <v>11.55155394</v>
      </c>
      <c r="CI376" s="91">
        <v>11.163123239999999</v>
      </c>
      <c r="CJ376" s="91">
        <v>11.34334617</v>
      </c>
      <c r="CK376" s="91">
        <v>11.591733339999999</v>
      </c>
      <c r="CL376" s="91">
        <v>11.71409564</v>
      </c>
      <c r="CM376" s="91">
        <v>11.99781246</v>
      </c>
      <c r="CN376" s="91">
        <v>11.545237820000001</v>
      </c>
      <c r="CO376" s="91">
        <v>11.728428579999999</v>
      </c>
      <c r="CP376" s="91">
        <v>11.74842932</v>
      </c>
      <c r="CQ376" s="91">
        <v>11.53265689</v>
      </c>
      <c r="CR376" s="91">
        <v>11.709066079999999</v>
      </c>
      <c r="CS376" s="91">
        <v>11.76394627</v>
      </c>
      <c r="CT376" s="91">
        <v>11.56825903</v>
      </c>
      <c r="CU376" s="91">
        <v>11.840109719999999</v>
      </c>
      <c r="CV376" s="91">
        <v>12.217899879999999</v>
      </c>
      <c r="CW376" s="91">
        <v>11.96084767</v>
      </c>
      <c r="CX376" s="91">
        <v>12.154040220000001</v>
      </c>
      <c r="CY376" s="91">
        <v>12.5267579</v>
      </c>
      <c r="CZ376" s="91">
        <v>12.57394367</v>
      </c>
      <c r="DA376" s="91">
        <v>12.49358324</v>
      </c>
      <c r="DB376" s="91">
        <v>12.76623433</v>
      </c>
      <c r="DC376" s="91">
        <v>13.19071522</v>
      </c>
      <c r="DD376" s="91">
        <v>13.201852880000001</v>
      </c>
      <c r="DE376" s="91">
        <v>13.44901263</v>
      </c>
      <c r="DF376" s="91">
        <v>13.39629103</v>
      </c>
      <c r="DG376" s="91">
        <v>13.755817589999999</v>
      </c>
      <c r="DH376" s="91">
        <v>13.731808579999999</v>
      </c>
      <c r="DI376" s="91">
        <v>13.905323900000001</v>
      </c>
      <c r="DJ376" s="91">
        <v>14.036919510000001</v>
      </c>
      <c r="DK376" s="91">
        <v>14.525022959999999</v>
      </c>
      <c r="DL376" s="91">
        <v>14.53110777</v>
      </c>
      <c r="DM376" s="91">
        <v>14.589676239999999</v>
      </c>
      <c r="DN376" s="91">
        <v>14.81830003</v>
      </c>
      <c r="DO376" s="91">
        <v>14.626984950000001</v>
      </c>
      <c r="DP376" s="91">
        <v>14.732004760000001</v>
      </c>
      <c r="DQ376" s="91">
        <v>15.078200300000001</v>
      </c>
      <c r="DR376" s="91">
        <v>15.105566079999999</v>
      </c>
      <c r="DS376" s="91">
        <v>15.151674870000001</v>
      </c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  <c r="EL376" s="81"/>
      <c r="EM376" s="81"/>
      <c r="EN376" s="81"/>
      <c r="EO376" s="81"/>
      <c r="EP376" s="81"/>
      <c r="EQ376" s="81"/>
      <c r="ER376" s="81"/>
      <c r="ES376" s="81"/>
      <c r="ET376" s="81"/>
      <c r="EU376" s="81"/>
      <c r="EV376" s="81"/>
      <c r="EW376" s="81"/>
      <c r="EX376" s="81"/>
      <c r="EY376" s="81"/>
      <c r="EZ376" s="81"/>
      <c r="FA376" s="81"/>
      <c r="FB376" s="81"/>
      <c r="FC376" s="81"/>
      <c r="FD376" s="81"/>
      <c r="FE376" s="81"/>
      <c r="FF376" s="81"/>
      <c r="FG376" s="81"/>
      <c r="FH376" s="81"/>
      <c r="FI376" s="81"/>
      <c r="FJ376" s="81"/>
      <c r="FK376" s="81"/>
      <c r="FL376" s="81"/>
      <c r="FM376" s="81"/>
      <c r="FN376" s="81"/>
      <c r="FO376" s="81"/>
      <c r="FP376" s="81"/>
      <c r="FQ376" s="81"/>
      <c r="FR376" s="81"/>
      <c r="FS376" s="81"/>
      <c r="FT376" s="81"/>
      <c r="FU376" s="81"/>
      <c r="FV376" s="81"/>
      <c r="FW376" s="81"/>
      <c r="FX376" s="81"/>
      <c r="FY376" s="81"/>
      <c r="FZ376" s="81"/>
      <c r="GA376" s="81"/>
      <c r="GB376" s="81"/>
      <c r="GC376" s="81"/>
      <c r="GD376" s="81"/>
      <c r="GE376" s="81"/>
      <c r="GF376" s="81"/>
      <c r="GG376" s="81"/>
      <c r="GH376" s="81"/>
      <c r="GI376" s="81"/>
      <c r="GJ376" s="81"/>
      <c r="GK376" s="81"/>
      <c r="GL376" s="81"/>
      <c r="GM376" s="81"/>
      <c r="GN376" s="81"/>
      <c r="GO376" s="81"/>
      <c r="GP376" s="81"/>
      <c r="GQ376" s="81"/>
      <c r="GR376" s="81"/>
      <c r="GS376" s="81"/>
      <c r="GT376" s="81"/>
      <c r="GU376" s="81"/>
      <c r="GV376" s="81"/>
      <c r="GW376" s="81"/>
      <c r="GX376" s="81"/>
      <c r="GY376" s="81"/>
    </row>
    <row r="377" spans="1:207" ht="14.5">
      <c r="A377" s="81" t="s">
        <v>402</v>
      </c>
      <c r="B377" s="81"/>
      <c r="C377" s="82"/>
      <c r="D377" s="82"/>
      <c r="E377" s="82"/>
      <c r="F377" s="83" t="s">
        <v>411</v>
      </c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91">
        <v>5.6575810657033614</v>
      </c>
      <c r="BQ377" s="91">
        <v>5.3937497458217125</v>
      </c>
      <c r="BR377" s="91">
        <v>5.4602939201719387</v>
      </c>
      <c r="BS377" s="91">
        <v>5.9174917154999047</v>
      </c>
      <c r="BT377" s="91">
        <v>6.0895601029123041</v>
      </c>
      <c r="BU377" s="91">
        <v>6.3274012901423653</v>
      </c>
      <c r="BV377" s="91">
        <v>6.3147155762611433</v>
      </c>
      <c r="BW377" s="91">
        <v>6.3357607121781259</v>
      </c>
      <c r="BX377" s="91">
        <v>6.2771248919151681</v>
      </c>
      <c r="BY377" s="91">
        <v>6.5847628964593703</v>
      </c>
      <c r="BZ377" s="91">
        <v>6.3657257995110514</v>
      </c>
      <c r="CA377" s="91">
        <v>6.28964376160119</v>
      </c>
      <c r="CB377" s="91">
        <v>6.4149830992746431</v>
      </c>
      <c r="CC377" s="91">
        <v>6.5324949284983145</v>
      </c>
      <c r="CD377" s="91">
        <v>6.7144415382554197</v>
      </c>
      <c r="CE377" s="91">
        <v>7.2894949642782363</v>
      </c>
      <c r="CF377" s="91">
        <v>7.2320575921760648</v>
      </c>
      <c r="CG377" s="91">
        <v>7.0820297635434288</v>
      </c>
      <c r="CH377" s="91">
        <v>6.8433460016378476</v>
      </c>
      <c r="CI377" s="91">
        <v>6.6792858866967695</v>
      </c>
      <c r="CJ377" s="91">
        <v>7.1082138815987932</v>
      </c>
      <c r="CK377" s="91">
        <v>7.6452170661221928</v>
      </c>
      <c r="CL377" s="91">
        <v>7.6316286624597662</v>
      </c>
      <c r="CM377" s="91">
        <v>7.6951694322166446</v>
      </c>
      <c r="CN377" s="91">
        <v>7.5657134251903493</v>
      </c>
      <c r="CO377" s="91">
        <v>7.6405435710712055</v>
      </c>
      <c r="CP377" s="91">
        <v>8.0424001343970524</v>
      </c>
      <c r="CQ377" s="91">
        <v>7.6441388789166123</v>
      </c>
      <c r="CR377" s="91">
        <v>7.8884010174513381</v>
      </c>
      <c r="CS377" s="91">
        <v>7.9955588834450779</v>
      </c>
      <c r="CT377" s="91">
        <v>7.9483353083963344</v>
      </c>
      <c r="CU377" s="91">
        <v>7.9950721767088178</v>
      </c>
      <c r="CV377" s="91">
        <v>7.6165759370429482</v>
      </c>
      <c r="CW377" s="91">
        <v>7.6432610186182988</v>
      </c>
      <c r="CX377" s="91">
        <v>7.7771021671761549</v>
      </c>
      <c r="CY377" s="91">
        <v>8.1567207120421177</v>
      </c>
      <c r="CZ377" s="91">
        <v>8.2068571118288691</v>
      </c>
      <c r="DA377" s="91">
        <v>8.043473006397198</v>
      </c>
      <c r="DB377" s="91">
        <v>7.9730508562945044</v>
      </c>
      <c r="DC377" s="91">
        <v>7.9452980635863124</v>
      </c>
      <c r="DD377" s="91">
        <v>8.0081064082905371</v>
      </c>
      <c r="DE377" s="91">
        <v>8.4016589974295393</v>
      </c>
      <c r="DF377" s="91">
        <v>8.2301325478901823</v>
      </c>
      <c r="DG377" s="91">
        <v>7.9662895076454605</v>
      </c>
      <c r="DH377" s="91">
        <v>7.8276225744172914</v>
      </c>
      <c r="DI377" s="91">
        <v>8.2352709750901276</v>
      </c>
      <c r="DJ377" s="91">
        <v>8.9527001584983967</v>
      </c>
      <c r="DK377" s="91">
        <v>9.0441184124964185</v>
      </c>
      <c r="DL377" s="91">
        <v>8.7756161339089598</v>
      </c>
      <c r="DM377" s="91">
        <v>8.7577770748137276</v>
      </c>
      <c r="DN377" s="91">
        <v>9.0629646168839351</v>
      </c>
      <c r="DO377" s="91">
        <v>8.9736845017827687</v>
      </c>
      <c r="DP377" s="91">
        <v>9.0604562740523313</v>
      </c>
      <c r="DQ377" s="91">
        <v>8.9371766819001941</v>
      </c>
      <c r="DR377" s="91">
        <v>8.943412764639481</v>
      </c>
      <c r="DS377" s="91">
        <v>9.0405016782474892</v>
      </c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  <c r="EL377" s="81"/>
      <c r="EM377" s="81"/>
      <c r="EN377" s="81"/>
      <c r="EO377" s="81"/>
      <c r="EP377" s="81"/>
      <c r="EQ377" s="81"/>
      <c r="ER377" s="81"/>
      <c r="ES377" s="81"/>
      <c r="ET377" s="81"/>
      <c r="EU377" s="81"/>
      <c r="EV377" s="81"/>
      <c r="EW377" s="81"/>
      <c r="EX377" s="81"/>
      <c r="EY377" s="81"/>
      <c r="EZ377" s="81"/>
      <c r="FA377" s="81"/>
      <c r="FB377" s="81"/>
      <c r="FC377" s="81"/>
      <c r="FD377" s="81"/>
      <c r="FE377" s="81"/>
      <c r="FF377" s="81"/>
      <c r="FG377" s="81"/>
      <c r="FH377" s="81"/>
      <c r="FI377" s="81"/>
      <c r="FJ377" s="81"/>
      <c r="FK377" s="81"/>
      <c r="FL377" s="81"/>
      <c r="FM377" s="81"/>
      <c r="FN377" s="81"/>
      <c r="FO377" s="81"/>
      <c r="FP377" s="81"/>
      <c r="FQ377" s="81"/>
      <c r="FR377" s="81"/>
      <c r="FS377" s="81"/>
      <c r="FT377" s="81"/>
      <c r="FU377" s="81"/>
      <c r="FV377" s="81"/>
      <c r="FW377" s="81"/>
      <c r="FX377" s="81"/>
      <c r="FY377" s="81"/>
      <c r="FZ377" s="81"/>
      <c r="GA377" s="81"/>
      <c r="GB377" s="81"/>
      <c r="GC377" s="81"/>
      <c r="GD377" s="81"/>
      <c r="GE377" s="81"/>
      <c r="GF377" s="81"/>
      <c r="GG377" s="81"/>
      <c r="GH377" s="81"/>
      <c r="GI377" s="81"/>
      <c r="GJ377" s="81"/>
      <c r="GK377" s="81"/>
      <c r="GL377" s="81"/>
      <c r="GM377" s="81"/>
      <c r="GN377" s="81"/>
      <c r="GO377" s="81"/>
      <c r="GP377" s="81"/>
      <c r="GQ377" s="81"/>
      <c r="GR377" s="81"/>
      <c r="GS377" s="81"/>
      <c r="GT377" s="81"/>
      <c r="GU377" s="81"/>
      <c r="GV377" s="81"/>
      <c r="GW377" s="81"/>
      <c r="GX377" s="81"/>
      <c r="GY377" s="81"/>
    </row>
    <row r="378" spans="1:207" ht="14.5">
      <c r="A378" s="81" t="s">
        <v>402</v>
      </c>
      <c r="B378" s="81"/>
      <c r="C378" s="82"/>
      <c r="D378" s="82"/>
      <c r="E378" s="82"/>
      <c r="F378" s="83" t="s">
        <v>412</v>
      </c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>
        <v>34593000</v>
      </c>
      <c r="BQ378" s="81">
        <v>36270000</v>
      </c>
      <c r="BR378" s="81">
        <v>37931000</v>
      </c>
      <c r="BS378" s="81">
        <v>38384000</v>
      </c>
      <c r="BT378" s="81">
        <v>39040000</v>
      </c>
      <c r="BU378" s="81">
        <v>40849000</v>
      </c>
      <c r="BV378" s="81">
        <v>42758000</v>
      </c>
      <c r="BW378" s="81">
        <v>44662000</v>
      </c>
      <c r="BX378" s="81">
        <v>45612000</v>
      </c>
      <c r="BY378" s="81">
        <v>46231000</v>
      </c>
      <c r="BZ378" s="81">
        <v>46104000</v>
      </c>
      <c r="CA378" s="81">
        <v>46642000</v>
      </c>
      <c r="CB378" s="81">
        <v>46771000</v>
      </c>
      <c r="CC378" s="81">
        <v>49585000</v>
      </c>
      <c r="CD378" s="81">
        <v>51692000</v>
      </c>
      <c r="CE378" s="81">
        <v>54101000</v>
      </c>
      <c r="CF378" s="81">
        <v>54520000</v>
      </c>
      <c r="CG378" s="81">
        <v>55184000</v>
      </c>
      <c r="CH378" s="81">
        <v>53996000</v>
      </c>
      <c r="CI378" s="81">
        <v>54075000</v>
      </c>
      <c r="CJ378" s="81">
        <v>54810000</v>
      </c>
      <c r="CK378" s="81">
        <v>55005000</v>
      </c>
      <c r="CL378" s="81">
        <v>56527000</v>
      </c>
      <c r="CM378" s="81">
        <v>58004000</v>
      </c>
      <c r="CN378" s="81">
        <v>59118000</v>
      </c>
      <c r="CO378" s="81">
        <v>60988000</v>
      </c>
      <c r="CP378" s="81">
        <v>61230000</v>
      </c>
      <c r="CQ378" s="81">
        <v>62100000</v>
      </c>
      <c r="CR378" s="81">
        <v>62656000</v>
      </c>
      <c r="CS378" s="81">
        <v>64527000</v>
      </c>
      <c r="CT378" s="81">
        <v>65376000</v>
      </c>
      <c r="CU378" s="81">
        <v>64634000</v>
      </c>
      <c r="CV378" s="81">
        <v>64262000</v>
      </c>
      <c r="CW378" s="81">
        <v>64956000</v>
      </c>
      <c r="CX378" s="81">
        <v>65731000</v>
      </c>
      <c r="CY378" s="81">
        <v>66165000</v>
      </c>
      <c r="CZ378" s="81">
        <v>67263000</v>
      </c>
      <c r="DA378" s="81">
        <v>67521000</v>
      </c>
      <c r="DB378" s="81">
        <v>68876000</v>
      </c>
      <c r="DC378" s="81">
        <v>69887000</v>
      </c>
      <c r="DD378" s="81">
        <v>68966000</v>
      </c>
      <c r="DE378" s="81">
        <v>70674000</v>
      </c>
      <c r="DF378" s="81">
        <v>71233000</v>
      </c>
      <c r="DG378" s="81">
        <v>72652000</v>
      </c>
      <c r="DH378" s="81">
        <v>74345000</v>
      </c>
      <c r="DI378" s="81">
        <v>76320000</v>
      </c>
      <c r="DJ378" s="81">
        <v>78339000</v>
      </c>
      <c r="DK378" s="81">
        <v>78603000</v>
      </c>
      <c r="DL378" s="81">
        <v>78798000</v>
      </c>
      <c r="DM378" s="81">
        <v>79452000</v>
      </c>
      <c r="DN378" s="81">
        <v>79253000</v>
      </c>
      <c r="DO378" s="81">
        <v>79712000</v>
      </c>
      <c r="DP378" s="81">
        <v>81180000</v>
      </c>
      <c r="DQ378" s="91"/>
      <c r="DR378" s="91"/>
      <c r="DS378" s="9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  <c r="EL378" s="81"/>
      <c r="EM378" s="81"/>
      <c r="EN378" s="81"/>
      <c r="EO378" s="81"/>
      <c r="EP378" s="81"/>
      <c r="EQ378" s="81"/>
      <c r="ER378" s="81"/>
      <c r="ES378" s="81"/>
      <c r="ET378" s="81"/>
      <c r="EU378" s="81"/>
      <c r="EV378" s="81"/>
      <c r="EW378" s="81"/>
      <c r="EX378" s="81"/>
      <c r="EY378" s="81"/>
      <c r="EZ378" s="81"/>
      <c r="FA378" s="81"/>
      <c r="FB378" s="81"/>
      <c r="FC378" s="81"/>
      <c r="FD378" s="81"/>
      <c r="FE378" s="81"/>
      <c r="FF378" s="81"/>
      <c r="FG378" s="81"/>
      <c r="FH378" s="81"/>
      <c r="FI378" s="81"/>
      <c r="FJ378" s="81"/>
      <c r="FK378" s="81"/>
      <c r="FL378" s="81"/>
      <c r="FM378" s="81"/>
      <c r="FN378" s="81"/>
      <c r="FO378" s="81"/>
      <c r="FP378" s="81"/>
      <c r="FQ378" s="81"/>
      <c r="FR378" s="81"/>
      <c r="FS378" s="81"/>
      <c r="FT378" s="81"/>
      <c r="FU378" s="81"/>
      <c r="FV378" s="81"/>
      <c r="FW378" s="81"/>
      <c r="FX378" s="81"/>
      <c r="FY378" s="81"/>
      <c r="FZ378" s="81"/>
      <c r="GA378" s="81"/>
      <c r="GB378" s="81"/>
      <c r="GC378" s="81"/>
      <c r="GD378" s="81"/>
      <c r="GE378" s="81"/>
      <c r="GF378" s="81"/>
      <c r="GG378" s="81"/>
      <c r="GH378" s="81"/>
      <c r="GI378" s="81"/>
      <c r="GJ378" s="81"/>
      <c r="GK378" s="81"/>
      <c r="GL378" s="81"/>
      <c r="GM378" s="81"/>
      <c r="GN378" s="81"/>
      <c r="GO378" s="81"/>
      <c r="GP378" s="81"/>
      <c r="GQ378" s="81"/>
      <c r="GR378" s="81"/>
      <c r="GS378" s="81"/>
      <c r="GT378" s="81"/>
      <c r="GU378" s="81"/>
      <c r="GV378" s="81"/>
      <c r="GW378" s="81"/>
      <c r="GX378" s="81"/>
      <c r="GY378" s="81"/>
    </row>
    <row r="379" spans="1:207" ht="14.5">
      <c r="A379" s="81" t="s">
        <v>402</v>
      </c>
      <c r="B379" s="81"/>
      <c r="C379" s="82"/>
      <c r="D379" s="82"/>
      <c r="E379" s="82"/>
      <c r="F379" s="83" t="s">
        <v>413</v>
      </c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>
        <v>38303000</v>
      </c>
      <c r="BQ379" s="81">
        <v>40002000</v>
      </c>
      <c r="BR379" s="81">
        <v>42448000</v>
      </c>
      <c r="BS379" s="81">
        <v>43823000</v>
      </c>
      <c r="BT379" s="81">
        <v>47667000</v>
      </c>
      <c r="BU379" s="81">
        <v>49626000</v>
      </c>
      <c r="BV379" s="81">
        <v>51926000</v>
      </c>
      <c r="BW379" s="81">
        <v>53067000</v>
      </c>
      <c r="BX379" s="81">
        <v>53728000</v>
      </c>
      <c r="BY379" s="81">
        <v>57226000</v>
      </c>
      <c r="BZ379" s="81">
        <v>61631000</v>
      </c>
      <c r="CA379" s="81">
        <v>63974000</v>
      </c>
      <c r="CB379" s="81">
        <v>64905000</v>
      </c>
      <c r="CC379" s="81">
        <v>67525000</v>
      </c>
      <c r="CD379" s="81">
        <v>67324000</v>
      </c>
      <c r="CE379" s="81">
        <v>67482000</v>
      </c>
      <c r="CF379" s="81">
        <v>71164000</v>
      </c>
      <c r="CG379" s="81">
        <v>75293000</v>
      </c>
      <c r="CH379" s="81">
        <v>81809000</v>
      </c>
      <c r="CI379" s="81">
        <v>86183000</v>
      </c>
      <c r="CJ379" s="81">
        <v>88653000</v>
      </c>
      <c r="CK379" s="81">
        <v>90108000</v>
      </c>
      <c r="CL379" s="81">
        <v>93867000</v>
      </c>
      <c r="CM379" s="81">
        <v>97056000</v>
      </c>
      <c r="CN379" s="81">
        <v>101831000</v>
      </c>
      <c r="CO379" s="81">
        <v>105614000</v>
      </c>
      <c r="CP379" s="81">
        <v>111834000</v>
      </c>
      <c r="CQ379" s="81">
        <v>117741000</v>
      </c>
      <c r="CR379" s="81">
        <v>120551000</v>
      </c>
      <c r="CS379" s="81">
        <v>125164000</v>
      </c>
      <c r="CT379" s="81">
        <v>128481000</v>
      </c>
      <c r="CU379" s="81">
        <v>132937000</v>
      </c>
      <c r="CV379" s="81">
        <v>138788000</v>
      </c>
      <c r="CW379" s="81">
        <v>145682000</v>
      </c>
      <c r="CX379" s="81">
        <v>152829000</v>
      </c>
      <c r="CY379" s="81">
        <v>156585000</v>
      </c>
      <c r="CZ379" s="81">
        <v>161472000</v>
      </c>
      <c r="DA379" s="81">
        <v>169706000</v>
      </c>
      <c r="DB379" s="81">
        <v>175959000</v>
      </c>
      <c r="DC379" s="81">
        <v>181877000</v>
      </c>
      <c r="DD379" s="81">
        <v>185971000</v>
      </c>
      <c r="DE379" s="81">
        <v>191986000</v>
      </c>
      <c r="DF379" s="81">
        <v>198423000</v>
      </c>
      <c r="DG379" s="81">
        <v>203956000</v>
      </c>
      <c r="DH379" s="81">
        <v>210581000</v>
      </c>
      <c r="DI379" s="81">
        <v>217566000</v>
      </c>
      <c r="DJ379" s="81">
        <v>227596000</v>
      </c>
      <c r="DK379" s="81">
        <v>237279000</v>
      </c>
      <c r="DL379" s="81">
        <v>244073000</v>
      </c>
      <c r="DM379" s="81">
        <v>253821000</v>
      </c>
      <c r="DN379" s="81">
        <v>260365000</v>
      </c>
      <c r="DO379" s="81">
        <v>268711000</v>
      </c>
      <c r="DP379" s="81">
        <v>273921000</v>
      </c>
      <c r="DQ379" s="91"/>
      <c r="DR379" s="91"/>
      <c r="DS379" s="9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  <c r="EL379" s="81"/>
      <c r="EM379" s="81"/>
      <c r="EN379" s="81"/>
      <c r="EO379" s="81"/>
      <c r="EP379" s="81"/>
      <c r="EQ379" s="81"/>
      <c r="ER379" s="81"/>
      <c r="ES379" s="81"/>
      <c r="ET379" s="81"/>
      <c r="EU379" s="81"/>
      <c r="EV379" s="81"/>
      <c r="EW379" s="81"/>
      <c r="EX379" s="81"/>
      <c r="EY379" s="81"/>
      <c r="EZ379" s="81"/>
      <c r="FA379" s="81"/>
      <c r="FB379" s="81"/>
      <c r="FC379" s="81"/>
      <c r="FD379" s="81"/>
      <c r="FE379" s="81"/>
      <c r="FF379" s="81"/>
      <c r="FG379" s="81"/>
      <c r="FH379" s="81"/>
      <c r="FI379" s="81"/>
      <c r="FJ379" s="81"/>
      <c r="FK379" s="81"/>
      <c r="FL379" s="81"/>
      <c r="FM379" s="81"/>
      <c r="FN379" s="81"/>
      <c r="FO379" s="81"/>
      <c r="FP379" s="81"/>
      <c r="FQ379" s="81"/>
      <c r="FR379" s="81"/>
      <c r="FS379" s="81"/>
      <c r="FT379" s="81"/>
      <c r="FU379" s="81"/>
      <c r="FV379" s="81"/>
      <c r="FW379" s="81"/>
      <c r="FX379" s="81"/>
      <c r="FY379" s="81"/>
      <c r="FZ379" s="81"/>
      <c r="GA379" s="81"/>
      <c r="GB379" s="81"/>
      <c r="GC379" s="81"/>
      <c r="GD379" s="81"/>
      <c r="GE379" s="81"/>
      <c r="GF379" s="81"/>
      <c r="GG379" s="81"/>
      <c r="GH379" s="81"/>
      <c r="GI379" s="81"/>
      <c r="GJ379" s="81"/>
      <c r="GK379" s="81"/>
      <c r="GL379" s="81"/>
      <c r="GM379" s="81"/>
      <c r="GN379" s="81"/>
      <c r="GO379" s="81"/>
      <c r="GP379" s="81"/>
      <c r="GQ379" s="81"/>
      <c r="GR379" s="81"/>
      <c r="GS379" s="81"/>
      <c r="GT379" s="81"/>
      <c r="GU379" s="81"/>
      <c r="GV379" s="81"/>
      <c r="GW379" s="81"/>
      <c r="GX379" s="81"/>
      <c r="GY379" s="81"/>
    </row>
    <row r="380" spans="1:207" ht="14.5">
      <c r="A380" s="81" t="s">
        <v>402</v>
      </c>
      <c r="B380" s="81"/>
      <c r="C380" s="82"/>
      <c r="D380" s="82"/>
      <c r="E380" s="82"/>
      <c r="F380" s="83" t="s">
        <v>414</v>
      </c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>
        <v>342267000</v>
      </c>
      <c r="BQ380" s="81">
        <v>344826000</v>
      </c>
      <c r="BR380" s="81">
        <v>342028000</v>
      </c>
      <c r="BS380" s="81">
        <v>347151000</v>
      </c>
      <c r="BT380" s="81">
        <v>362342000</v>
      </c>
      <c r="BU380" s="81">
        <v>370929000</v>
      </c>
      <c r="BV380" s="81">
        <v>379251000</v>
      </c>
      <c r="BW380" s="81">
        <v>387405000</v>
      </c>
      <c r="BX380" s="81">
        <v>388467000</v>
      </c>
      <c r="BY380" s="81">
        <v>389284000</v>
      </c>
      <c r="BZ380" s="81">
        <v>392342000</v>
      </c>
      <c r="CA380" s="81">
        <v>402516000</v>
      </c>
      <c r="CB380" s="81">
        <v>409551000</v>
      </c>
      <c r="CC380" s="81">
        <v>417737000</v>
      </c>
      <c r="CD380" s="81">
        <v>421757000</v>
      </c>
      <c r="CE380" s="81">
        <v>430392000</v>
      </c>
      <c r="CF380" s="81">
        <v>442978000</v>
      </c>
      <c r="CG380" s="81">
        <v>449104000</v>
      </c>
      <c r="CH380" s="81">
        <v>456006000</v>
      </c>
      <c r="CI380" s="81">
        <v>462060000</v>
      </c>
      <c r="CJ380" s="81">
        <v>465817000</v>
      </c>
      <c r="CK380" s="81">
        <v>475906000</v>
      </c>
      <c r="CL380" s="81">
        <v>494386000</v>
      </c>
      <c r="CM380" s="81">
        <v>499444000</v>
      </c>
      <c r="CN380" s="81">
        <v>507636000</v>
      </c>
      <c r="CO380" s="81">
        <v>517135000</v>
      </c>
      <c r="CP380" s="81">
        <v>516680000</v>
      </c>
      <c r="CQ380" s="81">
        <v>523791000</v>
      </c>
      <c r="CR380" s="81">
        <v>531684000</v>
      </c>
      <c r="CS380" s="81">
        <v>538179000</v>
      </c>
      <c r="CT380" s="81">
        <v>529178000</v>
      </c>
      <c r="CU380" s="81">
        <v>522126000</v>
      </c>
      <c r="CV380" s="81">
        <v>523942000</v>
      </c>
      <c r="CW380" s="81">
        <v>528027000</v>
      </c>
      <c r="CX380" s="81">
        <v>535306000</v>
      </c>
      <c r="CY380" s="81">
        <v>542070000</v>
      </c>
      <c r="CZ380" s="81">
        <v>546000000</v>
      </c>
      <c r="DA380" s="81">
        <v>554571000</v>
      </c>
      <c r="DB380" s="81">
        <v>565823000</v>
      </c>
      <c r="DC380" s="81">
        <v>574243000</v>
      </c>
      <c r="DD380" s="81">
        <v>584067000</v>
      </c>
      <c r="DE380" s="81">
        <v>598619000</v>
      </c>
      <c r="DF380" s="81">
        <v>610190000</v>
      </c>
      <c r="DG380" s="81">
        <v>623357000</v>
      </c>
      <c r="DH380" s="81">
        <v>642295000</v>
      </c>
      <c r="DI380" s="81">
        <v>661780000</v>
      </c>
      <c r="DJ380" s="81">
        <v>677988000</v>
      </c>
      <c r="DK380" s="81">
        <v>692467000</v>
      </c>
      <c r="DL380" s="81">
        <v>699516000</v>
      </c>
      <c r="DM380" s="81">
        <v>714854000</v>
      </c>
      <c r="DN380" s="81">
        <v>732053000</v>
      </c>
      <c r="DO380" s="81">
        <v>747371000</v>
      </c>
      <c r="DP380" s="81">
        <v>753036000</v>
      </c>
      <c r="DQ380" s="91"/>
      <c r="DR380" s="91"/>
      <c r="DS380" s="9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  <c r="EL380" s="81"/>
      <c r="EM380" s="81"/>
      <c r="EN380" s="81"/>
      <c r="EO380" s="81"/>
      <c r="EP380" s="81"/>
      <c r="EQ380" s="81"/>
      <c r="ER380" s="81"/>
      <c r="ES380" s="81"/>
      <c r="ET380" s="81"/>
      <c r="EU380" s="81"/>
      <c r="EV380" s="81"/>
      <c r="EW380" s="81"/>
      <c r="EX380" s="81"/>
      <c r="EY380" s="81"/>
      <c r="EZ380" s="81"/>
      <c r="FA380" s="81"/>
      <c r="FB380" s="81"/>
      <c r="FC380" s="81"/>
      <c r="FD380" s="81"/>
      <c r="FE380" s="81"/>
      <c r="FF380" s="81"/>
      <c r="FG380" s="81"/>
      <c r="FH380" s="81"/>
      <c r="FI380" s="81"/>
      <c r="FJ380" s="81"/>
      <c r="FK380" s="81"/>
      <c r="FL380" s="81"/>
      <c r="FM380" s="81"/>
      <c r="FN380" s="81"/>
      <c r="FO380" s="81"/>
      <c r="FP380" s="81"/>
      <c r="FQ380" s="81"/>
      <c r="FR380" s="81"/>
      <c r="FS380" s="81"/>
      <c r="FT380" s="81"/>
      <c r="FU380" s="81"/>
      <c r="FV380" s="81"/>
      <c r="FW380" s="81"/>
      <c r="FX380" s="81"/>
      <c r="FY380" s="81"/>
      <c r="FZ380" s="81"/>
      <c r="GA380" s="81"/>
      <c r="GB380" s="81"/>
      <c r="GC380" s="81"/>
      <c r="GD380" s="81"/>
      <c r="GE380" s="81"/>
      <c r="GF380" s="81"/>
      <c r="GG380" s="81"/>
      <c r="GH380" s="81"/>
      <c r="GI380" s="81"/>
      <c r="GJ380" s="81"/>
      <c r="GK380" s="81"/>
      <c r="GL380" s="81"/>
      <c r="GM380" s="81"/>
      <c r="GN380" s="81"/>
      <c r="GO380" s="81"/>
      <c r="GP380" s="81"/>
      <c r="GQ380" s="81"/>
      <c r="GR380" s="81"/>
      <c r="GS380" s="81"/>
      <c r="GT380" s="81"/>
      <c r="GU380" s="81"/>
      <c r="GV380" s="81"/>
      <c r="GW380" s="81"/>
      <c r="GX380" s="81"/>
      <c r="GY380" s="81"/>
    </row>
    <row r="381" spans="1:207" ht="14.5">
      <c r="A381" s="81" t="s">
        <v>402</v>
      </c>
      <c r="B381" s="81"/>
      <c r="C381" s="82"/>
      <c r="D381" s="82"/>
      <c r="E381" s="82"/>
      <c r="F381" s="83" t="s">
        <v>415</v>
      </c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>
        <v>15068000</v>
      </c>
      <c r="BQ381" s="81">
        <v>15427000</v>
      </c>
      <c r="BR381" s="81">
        <v>15617000</v>
      </c>
      <c r="BS381" s="81">
        <v>16297000</v>
      </c>
      <c r="BT381" s="81">
        <v>16796000</v>
      </c>
      <c r="BU381" s="81">
        <v>17250000</v>
      </c>
      <c r="BV381" s="81">
        <v>18068000</v>
      </c>
      <c r="BW381" s="81">
        <v>18554000</v>
      </c>
      <c r="BX381" s="81">
        <v>19351000</v>
      </c>
      <c r="BY381" s="81">
        <v>20290000</v>
      </c>
      <c r="BZ381" s="81">
        <v>20991000</v>
      </c>
      <c r="CA381" s="81">
        <v>21641000</v>
      </c>
      <c r="CB381" s="81">
        <v>21871000</v>
      </c>
      <c r="CC381" s="81">
        <v>22440000</v>
      </c>
      <c r="CD381" s="81">
        <v>23125000</v>
      </c>
      <c r="CE381" s="81">
        <v>23525000</v>
      </c>
      <c r="CF381" s="81">
        <v>24626000</v>
      </c>
      <c r="CG381" s="81">
        <v>25676000</v>
      </c>
      <c r="CH381" s="81">
        <v>26407000</v>
      </c>
      <c r="CI381" s="81">
        <v>27244000</v>
      </c>
      <c r="CJ381" s="81">
        <v>27845000</v>
      </c>
      <c r="CK381" s="81">
        <v>28585000</v>
      </c>
      <c r="CL381" s="81">
        <v>29129000</v>
      </c>
      <c r="CM381" s="81">
        <v>30601000</v>
      </c>
      <c r="CN381" s="81">
        <v>32338000</v>
      </c>
      <c r="CO381" s="81">
        <v>33427000</v>
      </c>
      <c r="CP381" s="81">
        <v>34325000</v>
      </c>
      <c r="CQ381" s="81">
        <v>35839000</v>
      </c>
      <c r="CR381" s="81">
        <v>36132000</v>
      </c>
      <c r="CS381" s="81">
        <v>37188000</v>
      </c>
      <c r="CT381" s="81">
        <v>38803000</v>
      </c>
      <c r="CU381" s="81">
        <v>39408000</v>
      </c>
      <c r="CV381" s="81">
        <v>40882000</v>
      </c>
      <c r="CW381" s="81">
        <v>44411000</v>
      </c>
      <c r="CX381" s="81">
        <v>46426000</v>
      </c>
      <c r="CY381" s="81">
        <v>49499000</v>
      </c>
      <c r="CZ381" s="81">
        <v>49637000</v>
      </c>
      <c r="DA381" s="81">
        <v>51298000</v>
      </c>
      <c r="DB381" s="81">
        <v>53298000</v>
      </c>
      <c r="DC381" s="81">
        <v>54796000</v>
      </c>
      <c r="DD381" s="81">
        <v>55943000</v>
      </c>
      <c r="DE381" s="81">
        <v>57371000</v>
      </c>
      <c r="DF381" s="81">
        <v>58359000</v>
      </c>
      <c r="DG381" s="81">
        <v>59606000</v>
      </c>
      <c r="DH381" s="81">
        <v>60833000</v>
      </c>
      <c r="DI381" s="81">
        <v>62094000</v>
      </c>
      <c r="DJ381" s="81">
        <v>63954000</v>
      </c>
      <c r="DK381" s="81">
        <v>66459000</v>
      </c>
      <c r="DL381" s="81">
        <v>67795000</v>
      </c>
      <c r="DM381" s="81">
        <v>69147000</v>
      </c>
      <c r="DN381" s="81">
        <v>70401000</v>
      </c>
      <c r="DO381" s="81">
        <v>72033000</v>
      </c>
      <c r="DP381" s="81">
        <v>73785000</v>
      </c>
      <c r="DQ381" s="91"/>
      <c r="DR381" s="91"/>
      <c r="DS381" s="9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  <c r="EL381" s="81"/>
      <c r="EM381" s="81"/>
      <c r="EN381" s="81"/>
      <c r="EO381" s="81"/>
      <c r="EP381" s="81"/>
      <c r="EQ381" s="81"/>
      <c r="ER381" s="81"/>
      <c r="ES381" s="81"/>
      <c r="ET381" s="81"/>
      <c r="EU381" s="81"/>
      <c r="EV381" s="81"/>
      <c r="EW381" s="81"/>
      <c r="EX381" s="81"/>
      <c r="EY381" s="81"/>
      <c r="EZ381" s="81"/>
      <c r="FA381" s="81"/>
      <c r="FB381" s="81"/>
      <c r="FC381" s="81"/>
      <c r="FD381" s="81"/>
      <c r="FE381" s="81"/>
      <c r="FF381" s="81"/>
      <c r="FG381" s="81"/>
      <c r="FH381" s="81"/>
      <c r="FI381" s="81"/>
      <c r="FJ381" s="81"/>
      <c r="FK381" s="81"/>
      <c r="FL381" s="81"/>
      <c r="FM381" s="81"/>
      <c r="FN381" s="81"/>
      <c r="FO381" s="81"/>
      <c r="FP381" s="81"/>
      <c r="FQ381" s="81"/>
      <c r="FR381" s="81"/>
      <c r="FS381" s="81"/>
      <c r="FT381" s="81"/>
      <c r="FU381" s="81"/>
      <c r="FV381" s="81"/>
      <c r="FW381" s="81"/>
      <c r="FX381" s="81"/>
      <c r="FY381" s="81"/>
      <c r="FZ381" s="81"/>
      <c r="GA381" s="81"/>
      <c r="GB381" s="81"/>
      <c r="GC381" s="81"/>
      <c r="GD381" s="81"/>
      <c r="GE381" s="81"/>
      <c r="GF381" s="81"/>
      <c r="GG381" s="81"/>
      <c r="GH381" s="81"/>
      <c r="GI381" s="81"/>
      <c r="GJ381" s="81"/>
      <c r="GK381" s="81"/>
      <c r="GL381" s="81"/>
      <c r="GM381" s="81"/>
      <c r="GN381" s="81"/>
      <c r="GO381" s="81"/>
      <c r="GP381" s="81"/>
      <c r="GQ381" s="81"/>
      <c r="GR381" s="81"/>
      <c r="GS381" s="81"/>
      <c r="GT381" s="81"/>
      <c r="GU381" s="81"/>
      <c r="GV381" s="81"/>
      <c r="GW381" s="81"/>
      <c r="GX381" s="81"/>
      <c r="GY381" s="81"/>
    </row>
    <row r="382" spans="1:207" ht="14.5">
      <c r="A382" s="81" t="s">
        <v>402</v>
      </c>
      <c r="B382" s="81"/>
      <c r="C382" s="82"/>
      <c r="D382" s="82"/>
      <c r="E382" s="82"/>
      <c r="F382" s="83" t="s">
        <v>416</v>
      </c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>
        <v>40316000</v>
      </c>
      <c r="BQ382" s="81">
        <v>45550000</v>
      </c>
      <c r="BR382" s="81">
        <v>44166000</v>
      </c>
      <c r="BS382" s="81">
        <v>46193000</v>
      </c>
      <c r="BT382" s="81">
        <v>44643000</v>
      </c>
      <c r="BU382" s="81">
        <v>40470000</v>
      </c>
      <c r="BV382" s="81">
        <v>39345000</v>
      </c>
      <c r="BW382" s="81">
        <v>41668000</v>
      </c>
      <c r="BX382" s="81">
        <v>41057000</v>
      </c>
      <c r="BY382" s="81">
        <v>43294000</v>
      </c>
      <c r="BZ382" s="81">
        <v>42047000</v>
      </c>
      <c r="CA382" s="81">
        <v>40939000</v>
      </c>
      <c r="CB382" s="81">
        <v>41636000</v>
      </c>
      <c r="CC382" s="81">
        <v>42399000</v>
      </c>
      <c r="CD382" s="81">
        <v>39690000</v>
      </c>
      <c r="CE382" s="81">
        <v>43846000</v>
      </c>
      <c r="CF382" s="81">
        <v>41709000</v>
      </c>
      <c r="CG382" s="81">
        <v>43543000</v>
      </c>
      <c r="CH382" s="81">
        <v>40381000</v>
      </c>
      <c r="CI382" s="81">
        <v>40044000</v>
      </c>
      <c r="CJ382" s="81">
        <v>40913000</v>
      </c>
      <c r="CK382" s="81">
        <v>44837000</v>
      </c>
      <c r="CL382" s="81">
        <v>47057000</v>
      </c>
      <c r="CM382" s="81">
        <v>49257000</v>
      </c>
      <c r="CN382" s="81">
        <v>49742000</v>
      </c>
      <c r="CO382" s="81">
        <v>51557000</v>
      </c>
      <c r="CP382" s="81">
        <v>53315000</v>
      </c>
      <c r="CQ382" s="81">
        <v>54679000</v>
      </c>
      <c r="CR382" s="81">
        <v>55146000</v>
      </c>
      <c r="CS382" s="81">
        <v>58384000</v>
      </c>
      <c r="CT382" s="81">
        <v>54507000</v>
      </c>
      <c r="CU382" s="81">
        <v>51018000</v>
      </c>
      <c r="CV382" s="81">
        <v>54709000</v>
      </c>
      <c r="CW382" s="81">
        <v>56246000</v>
      </c>
      <c r="CX382" s="81">
        <v>55368000</v>
      </c>
      <c r="CY382" s="81">
        <v>53277000</v>
      </c>
      <c r="CZ382" s="81">
        <v>54497000</v>
      </c>
      <c r="DA382" s="81">
        <v>55518000</v>
      </c>
      <c r="DB382" s="81">
        <v>57011000</v>
      </c>
      <c r="DC382" s="81">
        <v>54926000</v>
      </c>
      <c r="DD382" s="81">
        <v>55126000</v>
      </c>
      <c r="DE382" s="81">
        <v>57437000</v>
      </c>
      <c r="DF382" s="81">
        <v>58580000</v>
      </c>
      <c r="DG382" s="81">
        <v>59126000</v>
      </c>
      <c r="DH382" s="81">
        <v>60513000</v>
      </c>
      <c r="DI382" s="81">
        <v>60195000</v>
      </c>
      <c r="DJ382" s="81">
        <v>61113000</v>
      </c>
      <c r="DK382" s="81">
        <v>62575000</v>
      </c>
      <c r="DL382" s="81">
        <v>63765000</v>
      </c>
      <c r="DM382" s="81">
        <v>70239000</v>
      </c>
      <c r="DN382" s="81">
        <v>68939000</v>
      </c>
      <c r="DO382" s="81">
        <v>71174000</v>
      </c>
      <c r="DP382" s="81">
        <v>73197000</v>
      </c>
      <c r="DQ382" s="91"/>
      <c r="DR382" s="91"/>
      <c r="DS382" s="9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  <c r="EL382" s="81"/>
      <c r="EM382" s="81"/>
      <c r="EN382" s="81"/>
      <c r="EO382" s="81"/>
      <c r="EP382" s="81"/>
      <c r="EQ382" s="81"/>
      <c r="ER382" s="81"/>
      <c r="ES382" s="81"/>
      <c r="ET382" s="81"/>
      <c r="EU382" s="81"/>
      <c r="EV382" s="81"/>
      <c r="EW382" s="81"/>
      <c r="EX382" s="81"/>
      <c r="EY382" s="81"/>
      <c r="EZ382" s="81"/>
      <c r="FA382" s="81"/>
      <c r="FB382" s="81"/>
      <c r="FC382" s="81"/>
      <c r="FD382" s="81"/>
      <c r="FE382" s="81"/>
      <c r="FF382" s="81"/>
      <c r="FG382" s="81"/>
      <c r="FH382" s="81"/>
      <c r="FI382" s="81"/>
      <c r="FJ382" s="81"/>
      <c r="FK382" s="81"/>
      <c r="FL382" s="81"/>
      <c r="FM382" s="81"/>
      <c r="FN382" s="81"/>
      <c r="FO382" s="81"/>
      <c r="FP382" s="81"/>
      <c r="FQ382" s="81"/>
      <c r="FR382" s="81"/>
      <c r="FS382" s="81"/>
      <c r="FT382" s="81"/>
      <c r="FU382" s="81"/>
      <c r="FV382" s="81"/>
      <c r="FW382" s="81"/>
      <c r="FX382" s="81"/>
      <c r="FY382" s="81"/>
      <c r="FZ382" s="81"/>
      <c r="GA382" s="81"/>
      <c r="GB382" s="81"/>
      <c r="GC382" s="81"/>
      <c r="GD382" s="81"/>
      <c r="GE382" s="81"/>
      <c r="GF382" s="81"/>
      <c r="GG382" s="81"/>
      <c r="GH382" s="81"/>
      <c r="GI382" s="81"/>
      <c r="GJ382" s="81"/>
      <c r="GK382" s="81"/>
      <c r="GL382" s="81"/>
      <c r="GM382" s="81"/>
      <c r="GN382" s="81"/>
      <c r="GO382" s="81"/>
      <c r="GP382" s="81"/>
      <c r="GQ382" s="81"/>
      <c r="GR382" s="81"/>
      <c r="GS382" s="81"/>
      <c r="GT382" s="81"/>
      <c r="GU382" s="81"/>
      <c r="GV382" s="81"/>
      <c r="GW382" s="81"/>
      <c r="GX382" s="81"/>
      <c r="GY382" s="81"/>
    </row>
    <row r="383" spans="1:207" ht="14.5">
      <c r="A383" s="81" t="s">
        <v>402</v>
      </c>
      <c r="B383" s="81"/>
      <c r="C383" s="82"/>
      <c r="D383" s="82"/>
      <c r="E383" s="82"/>
      <c r="F383" s="83" t="s">
        <v>417</v>
      </c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>
        <v>803000000</v>
      </c>
      <c r="BQ383" s="81">
        <v>854785000</v>
      </c>
      <c r="BR383" s="81">
        <v>864050000</v>
      </c>
      <c r="BS383" s="81">
        <v>910914000</v>
      </c>
      <c r="BT383" s="81">
        <v>911276000</v>
      </c>
      <c r="BU383" s="81">
        <v>989566000</v>
      </c>
      <c r="BV383" s="81">
        <v>1028935000</v>
      </c>
      <c r="BW383" s="81">
        <v>1062284000</v>
      </c>
      <c r="BX383" s="81">
        <v>1069761000</v>
      </c>
      <c r="BY383" s="81">
        <v>1085172000</v>
      </c>
      <c r="BZ383" s="81">
        <v>1191735000</v>
      </c>
      <c r="CA383" s="81">
        <v>1152361000</v>
      </c>
      <c r="CB383" s="81">
        <v>1243495000</v>
      </c>
      <c r="CC383" s="81">
        <v>1212515000</v>
      </c>
      <c r="CD383" s="81">
        <v>1237447000</v>
      </c>
      <c r="CE383" s="81">
        <v>1343659000</v>
      </c>
      <c r="CF383" s="81">
        <v>1330432000</v>
      </c>
      <c r="CG383" s="81">
        <v>1449843000</v>
      </c>
      <c r="CH383" s="81">
        <v>1409374000</v>
      </c>
      <c r="CI383" s="81">
        <v>1412446000</v>
      </c>
      <c r="CJ383" s="81">
        <v>1490727000</v>
      </c>
      <c r="CK383" s="81">
        <v>1547757000</v>
      </c>
      <c r="CL383" s="81">
        <v>1472953000</v>
      </c>
      <c r="CM383" s="81">
        <v>1628250000</v>
      </c>
      <c r="CN383" s="81">
        <v>1660583000</v>
      </c>
      <c r="CO383" s="81">
        <v>1672387000</v>
      </c>
      <c r="CP383" s="81">
        <v>1613175000</v>
      </c>
      <c r="CQ383" s="81">
        <v>1557802000</v>
      </c>
      <c r="CR383" s="81">
        <v>1695975000</v>
      </c>
      <c r="CS383" s="81">
        <v>1774038000</v>
      </c>
      <c r="CT383" s="81">
        <v>1711513000</v>
      </c>
      <c r="CU383" s="81">
        <v>1791283000</v>
      </c>
      <c r="CV383" s="81">
        <v>1719813000</v>
      </c>
      <c r="CW383" s="81">
        <v>1769249000</v>
      </c>
      <c r="CX383" s="81">
        <v>1707035000</v>
      </c>
      <c r="CY383" s="81">
        <v>1874382000</v>
      </c>
      <c r="CZ383" s="81">
        <v>1896764000</v>
      </c>
      <c r="DA383" s="81">
        <v>1883535000</v>
      </c>
      <c r="DB383" s="81">
        <v>1875839000</v>
      </c>
      <c r="DC383" s="81">
        <v>1854573000</v>
      </c>
      <c r="DD383" s="81">
        <v>1900778000</v>
      </c>
      <c r="DE383" s="81">
        <v>1833793000</v>
      </c>
      <c r="DF383" s="81">
        <v>1887461000</v>
      </c>
      <c r="DG383" s="81">
        <v>2069611000</v>
      </c>
      <c r="DH383" s="81">
        <v>2048422000</v>
      </c>
      <c r="DI383" s="81">
        <v>2012975000</v>
      </c>
      <c r="DJ383" s="81">
        <v>2129062000</v>
      </c>
      <c r="DK383" s="81">
        <v>2292544000</v>
      </c>
      <c r="DL383" s="81">
        <v>2261594000</v>
      </c>
      <c r="DM383" s="81">
        <v>2235107000</v>
      </c>
      <c r="DN383" s="81">
        <v>2338481000</v>
      </c>
      <c r="DO383" s="81">
        <v>2310051000</v>
      </c>
      <c r="DP383" s="81">
        <v>2523348000</v>
      </c>
      <c r="DQ383" s="91"/>
      <c r="DR383" s="91"/>
      <c r="DS383" s="9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  <c r="EL383" s="81"/>
      <c r="EM383" s="81"/>
      <c r="EN383" s="81"/>
      <c r="EO383" s="81"/>
      <c r="EP383" s="81"/>
      <c r="EQ383" s="81"/>
      <c r="ER383" s="81"/>
      <c r="ES383" s="81"/>
      <c r="ET383" s="81"/>
      <c r="EU383" s="81"/>
      <c r="EV383" s="81"/>
      <c r="EW383" s="81"/>
      <c r="EX383" s="81"/>
      <c r="EY383" s="81"/>
      <c r="EZ383" s="81"/>
      <c r="FA383" s="81"/>
      <c r="FB383" s="81"/>
      <c r="FC383" s="81"/>
      <c r="FD383" s="81"/>
      <c r="FE383" s="81"/>
      <c r="FF383" s="81"/>
      <c r="FG383" s="81"/>
      <c r="FH383" s="81"/>
      <c r="FI383" s="81"/>
      <c r="FJ383" s="81"/>
      <c r="FK383" s="81"/>
      <c r="FL383" s="81"/>
      <c r="FM383" s="81"/>
      <c r="FN383" s="81"/>
      <c r="FO383" s="81"/>
      <c r="FP383" s="81"/>
      <c r="FQ383" s="81"/>
      <c r="FR383" s="81"/>
      <c r="FS383" s="81"/>
      <c r="FT383" s="81"/>
      <c r="FU383" s="81"/>
      <c r="FV383" s="81"/>
      <c r="FW383" s="81"/>
      <c r="FX383" s="81"/>
      <c r="FY383" s="81"/>
      <c r="FZ383" s="81"/>
      <c r="GA383" s="81"/>
      <c r="GB383" s="81"/>
      <c r="GC383" s="81"/>
      <c r="GD383" s="81"/>
      <c r="GE383" s="81"/>
      <c r="GF383" s="81"/>
      <c r="GG383" s="81"/>
      <c r="GH383" s="81"/>
      <c r="GI383" s="81"/>
      <c r="GJ383" s="81"/>
      <c r="GK383" s="81"/>
      <c r="GL383" s="81"/>
      <c r="GM383" s="81"/>
      <c r="GN383" s="81"/>
      <c r="GO383" s="81"/>
      <c r="GP383" s="81"/>
      <c r="GQ383" s="81"/>
      <c r="GR383" s="81"/>
      <c r="GS383" s="81"/>
      <c r="GT383" s="81"/>
      <c r="GU383" s="81"/>
      <c r="GV383" s="81"/>
      <c r="GW383" s="81"/>
      <c r="GX383" s="81"/>
      <c r="GY383" s="81"/>
    </row>
    <row r="384" spans="1:207" ht="14.5">
      <c r="A384" s="81" t="s">
        <v>402</v>
      </c>
      <c r="B384" s="81"/>
      <c r="C384" s="82"/>
      <c r="D384" s="82"/>
      <c r="E384" s="82"/>
      <c r="F384" s="83" t="s">
        <v>418</v>
      </c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>
        <v>835581000</v>
      </c>
      <c r="BQ384" s="81">
        <v>844248000</v>
      </c>
      <c r="BR384" s="81">
        <v>856873000</v>
      </c>
      <c r="BS384" s="81">
        <v>884808000</v>
      </c>
      <c r="BT384" s="81">
        <v>897354000</v>
      </c>
      <c r="BU384" s="81">
        <v>933232000</v>
      </c>
      <c r="BV384" s="81">
        <v>969919000</v>
      </c>
      <c r="BW384" s="81">
        <v>994009000</v>
      </c>
      <c r="BX384" s="81">
        <v>988908000</v>
      </c>
      <c r="BY384" s="81">
        <v>1030177000</v>
      </c>
      <c r="BZ384" s="81">
        <v>1013558000</v>
      </c>
      <c r="CA384" s="81">
        <v>993726000</v>
      </c>
      <c r="CB384" s="81">
        <v>1097145000</v>
      </c>
      <c r="CC384" s="81">
        <v>1068469000</v>
      </c>
      <c r="CD384" s="81">
        <v>1075702000</v>
      </c>
      <c r="CE384" s="81">
        <v>1079577000</v>
      </c>
      <c r="CF384" s="81">
        <v>1106842000</v>
      </c>
      <c r="CG384" s="81">
        <v>1159043000</v>
      </c>
      <c r="CH384" s="81">
        <v>1173719000</v>
      </c>
      <c r="CI384" s="81">
        <v>1123541000</v>
      </c>
      <c r="CJ384" s="81">
        <v>1150835000</v>
      </c>
      <c r="CK384" s="81">
        <v>1193277000</v>
      </c>
      <c r="CL384" s="81">
        <v>1203827000</v>
      </c>
      <c r="CM384" s="81">
        <v>1258845000</v>
      </c>
      <c r="CN384" s="81">
        <v>1252319000</v>
      </c>
      <c r="CO384" s="81">
        <v>1295808000</v>
      </c>
      <c r="CP384" s="81">
        <v>1316885000</v>
      </c>
      <c r="CQ384" s="81">
        <v>1315256000</v>
      </c>
      <c r="CR384" s="81">
        <v>1355805000</v>
      </c>
      <c r="CS384" s="81">
        <v>1358058000</v>
      </c>
      <c r="CT384" s="81">
        <v>1366314000</v>
      </c>
      <c r="CU384" s="81">
        <v>1437371000</v>
      </c>
      <c r="CV384" s="81">
        <v>1515822000</v>
      </c>
      <c r="CW384" s="81">
        <v>1505955000</v>
      </c>
      <c r="CX384" s="81">
        <v>1577689000</v>
      </c>
      <c r="CY384" s="81">
        <v>1661253000</v>
      </c>
      <c r="CZ384" s="81">
        <v>1668172000</v>
      </c>
      <c r="DA384" s="81">
        <v>1708606000</v>
      </c>
      <c r="DB384" s="81">
        <v>1810607000</v>
      </c>
      <c r="DC384" s="81">
        <v>1925985000</v>
      </c>
      <c r="DD384" s="81">
        <v>1944388000</v>
      </c>
      <c r="DE384" s="81">
        <v>1991822000</v>
      </c>
      <c r="DF384" s="81">
        <v>2037852000</v>
      </c>
      <c r="DG384" s="81">
        <v>2110026000</v>
      </c>
      <c r="DH384" s="81">
        <v>2134535000</v>
      </c>
      <c r="DI384" s="81">
        <v>2169180000</v>
      </c>
      <c r="DJ384" s="81">
        <v>2220493000</v>
      </c>
      <c r="DK384" s="81">
        <v>2288973000</v>
      </c>
      <c r="DL384" s="81">
        <v>2326329000</v>
      </c>
      <c r="DM384" s="81">
        <v>2378142000</v>
      </c>
      <c r="DN384" s="81">
        <v>2504973000</v>
      </c>
      <c r="DO384" s="81">
        <v>2543390000</v>
      </c>
      <c r="DP384" s="81">
        <v>2603052000</v>
      </c>
      <c r="DQ384" s="91"/>
      <c r="DR384" s="91"/>
      <c r="DS384" s="9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  <c r="EL384" s="81"/>
      <c r="EM384" s="81"/>
      <c r="EN384" s="81"/>
      <c r="EO384" s="81"/>
      <c r="EP384" s="81"/>
      <c r="EQ384" s="81"/>
      <c r="ER384" s="81"/>
      <c r="ES384" s="81"/>
      <c r="ET384" s="81"/>
      <c r="EU384" s="81"/>
      <c r="EV384" s="81"/>
      <c r="EW384" s="81"/>
      <c r="EX384" s="81"/>
      <c r="EY384" s="81"/>
      <c r="EZ384" s="81"/>
      <c r="FA384" s="81"/>
      <c r="FB384" s="81"/>
      <c r="FC384" s="81"/>
      <c r="FD384" s="81"/>
      <c r="FE384" s="81"/>
      <c r="FF384" s="81"/>
      <c r="FG384" s="81"/>
      <c r="FH384" s="81"/>
      <c r="FI384" s="81"/>
      <c r="FJ384" s="81"/>
      <c r="FK384" s="81"/>
      <c r="FL384" s="81"/>
      <c r="FM384" s="81"/>
      <c r="FN384" s="81"/>
      <c r="FO384" s="81"/>
      <c r="FP384" s="81"/>
      <c r="FQ384" s="81"/>
      <c r="FR384" s="81"/>
      <c r="FS384" s="81"/>
      <c r="FT384" s="81"/>
      <c r="FU384" s="81"/>
      <c r="FV384" s="81"/>
      <c r="FW384" s="81"/>
      <c r="FX384" s="81"/>
      <c r="FY384" s="81"/>
      <c r="FZ384" s="81"/>
      <c r="GA384" s="81"/>
      <c r="GB384" s="81"/>
      <c r="GC384" s="81"/>
      <c r="GD384" s="81"/>
      <c r="GE384" s="81"/>
      <c r="GF384" s="81"/>
      <c r="GG384" s="81"/>
      <c r="GH384" s="81"/>
      <c r="GI384" s="81"/>
      <c r="GJ384" s="81"/>
      <c r="GK384" s="81"/>
      <c r="GL384" s="81"/>
      <c r="GM384" s="81"/>
      <c r="GN384" s="81"/>
      <c r="GO384" s="81"/>
      <c r="GP384" s="81"/>
      <c r="GQ384" s="81"/>
      <c r="GR384" s="81"/>
      <c r="GS384" s="81"/>
      <c r="GT384" s="81"/>
      <c r="GU384" s="81"/>
      <c r="GV384" s="81"/>
      <c r="GW384" s="81"/>
      <c r="GX384" s="81"/>
      <c r="GY384" s="81"/>
    </row>
    <row r="385" spans="1:207" ht="14.5">
      <c r="A385" s="81" t="s">
        <v>402</v>
      </c>
      <c r="B385" s="81"/>
      <c r="C385" s="82"/>
      <c r="D385" s="82"/>
      <c r="E385" s="82"/>
      <c r="F385" s="83" t="s">
        <v>419</v>
      </c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>
        <v>699934000</v>
      </c>
      <c r="BQ385" s="81">
        <v>681282000</v>
      </c>
      <c r="BR385" s="81">
        <v>707874000</v>
      </c>
      <c r="BS385" s="81">
        <v>800601000</v>
      </c>
      <c r="BT385" s="81">
        <v>838094000</v>
      </c>
      <c r="BU385" s="81">
        <v>858102000</v>
      </c>
      <c r="BV385" s="81">
        <v>870621000</v>
      </c>
      <c r="BW385" s="81">
        <v>880531000</v>
      </c>
      <c r="BX385" s="81">
        <v>878666000</v>
      </c>
      <c r="BY385" s="81">
        <v>965458000</v>
      </c>
      <c r="BZ385" s="81">
        <v>951134000</v>
      </c>
      <c r="CA385" s="81">
        <v>950822000</v>
      </c>
      <c r="CB385" s="81">
        <v>1007412000</v>
      </c>
      <c r="CC385" s="81">
        <v>1033192000</v>
      </c>
      <c r="CD385" s="81">
        <v>1071943000</v>
      </c>
      <c r="CE385" s="81">
        <v>1138172000</v>
      </c>
      <c r="CF385" s="81">
        <v>1201868000</v>
      </c>
      <c r="CG385" s="81">
        <v>1242262000</v>
      </c>
      <c r="CH385" s="81">
        <v>1233055000</v>
      </c>
      <c r="CI385" s="81">
        <v>1194532000</v>
      </c>
      <c r="CJ385" s="81">
        <v>1295179000</v>
      </c>
      <c r="CK385" s="81">
        <v>1414552000</v>
      </c>
      <c r="CL385" s="81">
        <v>1377196000</v>
      </c>
      <c r="CM385" s="81">
        <v>1447916000</v>
      </c>
      <c r="CN385" s="81">
        <v>1459191000</v>
      </c>
      <c r="CO385" s="81">
        <v>1456961000</v>
      </c>
      <c r="CP385" s="81">
        <v>1538908000</v>
      </c>
      <c r="CQ385" s="81">
        <v>1530029000</v>
      </c>
      <c r="CR385" s="81">
        <v>1591734000</v>
      </c>
      <c r="CS385" s="81">
        <v>1633707000</v>
      </c>
      <c r="CT385" s="81">
        <v>1650690000</v>
      </c>
      <c r="CU385" s="81">
        <v>1678960000</v>
      </c>
      <c r="CV385" s="81">
        <v>1591702000</v>
      </c>
      <c r="CW385" s="81">
        <v>1659017000</v>
      </c>
      <c r="CX385" s="81">
        <v>1754111000</v>
      </c>
      <c r="CY385" s="81">
        <v>1809361000</v>
      </c>
      <c r="CZ385" s="81">
        <v>1857869000</v>
      </c>
      <c r="DA385" s="81">
        <v>1895440000</v>
      </c>
      <c r="DB385" s="81">
        <v>1909316000</v>
      </c>
      <c r="DC385" s="81">
        <v>1874893000</v>
      </c>
      <c r="DD385" s="81">
        <v>1878834000</v>
      </c>
      <c r="DE385" s="81">
        <v>1979667000</v>
      </c>
      <c r="DF385" s="81">
        <v>2022013000</v>
      </c>
      <c r="DG385" s="81">
        <v>2037824000</v>
      </c>
      <c r="DH385" s="81">
        <v>2035984000</v>
      </c>
      <c r="DI385" s="81">
        <v>2147597000</v>
      </c>
      <c r="DJ385" s="81">
        <v>2338167000</v>
      </c>
      <c r="DK385" s="81">
        <v>2454734000</v>
      </c>
      <c r="DL385" s="81">
        <v>2411939000</v>
      </c>
      <c r="DM385" s="81">
        <v>2463891000</v>
      </c>
      <c r="DN385" s="81">
        <v>2638062000</v>
      </c>
      <c r="DO385" s="81">
        <v>2647341000</v>
      </c>
      <c r="DP385" s="81">
        <v>2730586000</v>
      </c>
      <c r="DQ385" s="91"/>
      <c r="DR385" s="91"/>
      <c r="DS385" s="9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  <c r="EL385" s="81"/>
      <c r="EM385" s="81"/>
      <c r="EN385" s="81"/>
      <c r="EO385" s="81"/>
      <c r="EP385" s="81"/>
      <c r="EQ385" s="81"/>
      <c r="ER385" s="81"/>
      <c r="ES385" s="81"/>
      <c r="ET385" s="81"/>
      <c r="EU385" s="81"/>
      <c r="EV385" s="81"/>
      <c r="EW385" s="81"/>
      <c r="EX385" s="81"/>
      <c r="EY385" s="81"/>
      <c r="EZ385" s="81"/>
      <c r="FA385" s="81"/>
      <c r="FB385" s="81"/>
      <c r="FC385" s="81"/>
      <c r="FD385" s="81"/>
      <c r="FE385" s="81"/>
      <c r="FF385" s="81"/>
      <c r="FG385" s="81"/>
      <c r="FH385" s="81"/>
      <c r="FI385" s="81"/>
      <c r="FJ385" s="81"/>
      <c r="FK385" s="81"/>
      <c r="FL385" s="81"/>
      <c r="FM385" s="81"/>
      <c r="FN385" s="81"/>
      <c r="FO385" s="81"/>
      <c r="FP385" s="81"/>
      <c r="FQ385" s="81"/>
      <c r="FR385" s="81"/>
      <c r="FS385" s="81"/>
      <c r="FT385" s="81"/>
      <c r="FU385" s="81"/>
      <c r="FV385" s="81"/>
      <c r="FW385" s="81"/>
      <c r="FX385" s="81"/>
      <c r="FY385" s="81"/>
      <c r="FZ385" s="81"/>
      <c r="GA385" s="81"/>
      <c r="GB385" s="81"/>
      <c r="GC385" s="81"/>
      <c r="GD385" s="81"/>
      <c r="GE385" s="81"/>
      <c r="GF385" s="81"/>
      <c r="GG385" s="81"/>
      <c r="GH385" s="81"/>
      <c r="GI385" s="81"/>
      <c r="GJ385" s="81"/>
      <c r="GK385" s="81"/>
      <c r="GL385" s="81"/>
      <c r="GM385" s="81"/>
      <c r="GN385" s="81"/>
      <c r="GO385" s="81"/>
      <c r="GP385" s="81"/>
      <c r="GQ385" s="81"/>
      <c r="GR385" s="81"/>
      <c r="GS385" s="81"/>
      <c r="GT385" s="81"/>
      <c r="GU385" s="81"/>
      <c r="GV385" s="81"/>
      <c r="GW385" s="81"/>
      <c r="GX385" s="81"/>
      <c r="GY385" s="81"/>
    </row>
    <row r="386" spans="1:207" ht="14.5">
      <c r="A386" s="81" t="s">
        <v>402</v>
      </c>
      <c r="B386" s="81"/>
      <c r="C386" s="82"/>
      <c r="D386" s="82"/>
      <c r="E386" s="82"/>
      <c r="F386" s="83" t="s">
        <v>420</v>
      </c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>
        <v>28771000</v>
      </c>
      <c r="BQ386" s="81">
        <v>29751000</v>
      </c>
      <c r="BR386" s="81">
        <v>29232000</v>
      </c>
      <c r="BS386" s="81">
        <v>28781000</v>
      </c>
      <c r="BT386" s="81">
        <v>29960000</v>
      </c>
      <c r="BU386" s="81">
        <v>26530000</v>
      </c>
      <c r="BV386" s="81">
        <v>25728000</v>
      </c>
      <c r="BW386" s="81">
        <v>27349000</v>
      </c>
      <c r="BX386" s="81">
        <v>26374000</v>
      </c>
      <c r="BY386" s="81">
        <v>27745000</v>
      </c>
      <c r="BZ386" s="81">
        <v>28239000</v>
      </c>
      <c r="CA386" s="81">
        <v>27606000</v>
      </c>
      <c r="CB386" s="81">
        <v>26792000</v>
      </c>
      <c r="CC386" s="81">
        <v>26341000</v>
      </c>
      <c r="CD386" s="81">
        <v>27182000</v>
      </c>
      <c r="CE386" s="81">
        <v>28604000</v>
      </c>
      <c r="CF386" s="81">
        <v>28344000</v>
      </c>
      <c r="CG386" s="81">
        <v>28467000</v>
      </c>
      <c r="CH386" s="81">
        <v>28756000</v>
      </c>
      <c r="CI386" s="81">
        <v>27372000</v>
      </c>
      <c r="CJ386" s="81">
        <v>28873000</v>
      </c>
      <c r="CK386" s="81">
        <v>29048000</v>
      </c>
      <c r="CL386" s="81">
        <v>30549000</v>
      </c>
      <c r="CM386" s="81">
        <v>30326000</v>
      </c>
      <c r="CN386" s="81">
        <v>30034000</v>
      </c>
      <c r="CO386" s="81">
        <v>31128000</v>
      </c>
      <c r="CP386" s="81">
        <v>30044000</v>
      </c>
      <c r="CQ386" s="81">
        <v>30613000</v>
      </c>
      <c r="CR386" s="81">
        <v>32171000</v>
      </c>
      <c r="CS386" s="81">
        <v>31901000</v>
      </c>
      <c r="CT386" s="81">
        <v>33165000</v>
      </c>
      <c r="CU386" s="81">
        <v>30799000</v>
      </c>
      <c r="CV386" s="81">
        <v>31874000</v>
      </c>
      <c r="CW386" s="81">
        <v>33382000</v>
      </c>
      <c r="CX386" s="81">
        <v>34320000</v>
      </c>
      <c r="CY386" s="81">
        <v>33973000</v>
      </c>
      <c r="CZ386" s="81">
        <v>34530000</v>
      </c>
      <c r="DA386" s="81">
        <v>34002000</v>
      </c>
      <c r="DB386" s="81">
        <v>35653000</v>
      </c>
      <c r="DC386" s="81">
        <v>35214000</v>
      </c>
      <c r="DD386" s="81">
        <v>36224000</v>
      </c>
      <c r="DE386" s="81">
        <v>37452000</v>
      </c>
      <c r="DF386" s="81">
        <v>37445000</v>
      </c>
      <c r="DG386" s="81">
        <v>37244000</v>
      </c>
      <c r="DH386" s="81">
        <v>37777000</v>
      </c>
      <c r="DI386" s="81">
        <v>39845000</v>
      </c>
      <c r="DJ386" s="81">
        <v>43014000</v>
      </c>
      <c r="DK386" s="81">
        <v>40958000</v>
      </c>
      <c r="DL386" s="81">
        <v>43815000</v>
      </c>
      <c r="DM386" s="81">
        <v>46110000</v>
      </c>
      <c r="DN386" s="81">
        <v>47541000</v>
      </c>
      <c r="DO386" s="81">
        <v>47711000</v>
      </c>
      <c r="DP386" s="81">
        <v>50467000</v>
      </c>
      <c r="DQ386" s="91"/>
      <c r="DR386" s="91"/>
      <c r="DS386" s="9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  <c r="EL386" s="81"/>
      <c r="EM386" s="81"/>
      <c r="EN386" s="81"/>
      <c r="EO386" s="81"/>
      <c r="EP386" s="81"/>
      <c r="EQ386" s="81"/>
      <c r="ER386" s="81"/>
      <c r="ES386" s="81"/>
      <c r="ET386" s="81"/>
      <c r="EU386" s="81"/>
      <c r="EV386" s="81"/>
      <c r="EW386" s="81"/>
      <c r="EX386" s="81"/>
      <c r="EY386" s="81"/>
      <c r="EZ386" s="81"/>
      <c r="FA386" s="81"/>
      <c r="FB386" s="81"/>
      <c r="FC386" s="81"/>
      <c r="FD386" s="81"/>
      <c r="FE386" s="81"/>
      <c r="FF386" s="81"/>
      <c r="FG386" s="81"/>
      <c r="FH386" s="81"/>
      <c r="FI386" s="81"/>
      <c r="FJ386" s="81"/>
      <c r="FK386" s="81"/>
      <c r="FL386" s="81"/>
      <c r="FM386" s="81"/>
      <c r="FN386" s="81"/>
      <c r="FO386" s="81"/>
      <c r="FP386" s="81"/>
      <c r="FQ386" s="81"/>
      <c r="FR386" s="81"/>
      <c r="FS386" s="81"/>
      <c r="FT386" s="81"/>
      <c r="FU386" s="81"/>
      <c r="FV386" s="81"/>
      <c r="FW386" s="81"/>
      <c r="FX386" s="81"/>
      <c r="FY386" s="81"/>
      <c r="FZ386" s="81"/>
      <c r="GA386" s="81"/>
      <c r="GB386" s="81"/>
      <c r="GC386" s="81"/>
      <c r="GD386" s="81"/>
      <c r="GE386" s="81"/>
      <c r="GF386" s="81"/>
      <c r="GG386" s="81"/>
      <c r="GH386" s="81"/>
      <c r="GI386" s="81"/>
      <c r="GJ386" s="81"/>
      <c r="GK386" s="81"/>
      <c r="GL386" s="81"/>
      <c r="GM386" s="81"/>
      <c r="GN386" s="81"/>
      <c r="GO386" s="81"/>
      <c r="GP386" s="81"/>
      <c r="GQ386" s="81"/>
      <c r="GR386" s="81"/>
      <c r="GS386" s="81"/>
      <c r="GT386" s="81"/>
      <c r="GU386" s="81"/>
      <c r="GV386" s="81"/>
      <c r="GW386" s="81"/>
      <c r="GX386" s="81"/>
      <c r="GY386" s="81"/>
    </row>
    <row r="387" spans="1:207" ht="14.5">
      <c r="A387" s="81" t="s">
        <v>402</v>
      </c>
      <c r="B387" s="81"/>
      <c r="C387" s="82"/>
      <c r="D387" s="82"/>
      <c r="E387" s="82"/>
      <c r="F387" s="83" t="s">
        <v>421</v>
      </c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>
        <v>411026000</v>
      </c>
      <c r="BQ387" s="81">
        <v>429458000</v>
      </c>
      <c r="BR387" s="81">
        <v>439957000</v>
      </c>
      <c r="BS387" s="81">
        <v>457676000</v>
      </c>
      <c r="BT387" s="81">
        <v>466549000</v>
      </c>
      <c r="BU387" s="81">
        <v>479913000</v>
      </c>
      <c r="BV387" s="81">
        <v>490073000</v>
      </c>
      <c r="BW387" s="81">
        <v>496193000</v>
      </c>
      <c r="BX387" s="81">
        <v>507831000</v>
      </c>
      <c r="BY387" s="81">
        <v>530935000</v>
      </c>
      <c r="BZ387" s="81">
        <v>532554000</v>
      </c>
      <c r="CA387" s="81">
        <v>543443000</v>
      </c>
      <c r="CB387" s="81">
        <v>566658000</v>
      </c>
      <c r="CC387" s="81">
        <v>571391000</v>
      </c>
      <c r="CD387" s="81">
        <v>590738000</v>
      </c>
      <c r="CE387" s="81">
        <v>593048000</v>
      </c>
      <c r="CF387" s="81">
        <v>612641000</v>
      </c>
      <c r="CG387" s="81">
        <v>641359000</v>
      </c>
      <c r="CH387" s="81">
        <v>653571000</v>
      </c>
      <c r="CI387" s="81">
        <v>669083000</v>
      </c>
      <c r="CJ387" s="81">
        <v>687434000</v>
      </c>
      <c r="CK387" s="81">
        <v>710050000</v>
      </c>
      <c r="CL387" s="81">
        <v>744297000</v>
      </c>
      <c r="CM387" s="81">
        <v>754566000</v>
      </c>
      <c r="CN387" s="81">
        <v>767279000</v>
      </c>
      <c r="CO387" s="81">
        <v>780192000</v>
      </c>
      <c r="CP387" s="81">
        <v>799977000</v>
      </c>
      <c r="CQ387" s="81">
        <v>821503000</v>
      </c>
      <c r="CR387" s="81">
        <v>839795000</v>
      </c>
      <c r="CS387" s="81">
        <v>841435000</v>
      </c>
      <c r="CT387" s="81">
        <v>856501000</v>
      </c>
      <c r="CU387" s="81">
        <v>873047000</v>
      </c>
      <c r="CV387" s="81">
        <v>885590000</v>
      </c>
      <c r="CW387" s="81">
        <v>898494000</v>
      </c>
      <c r="CX387" s="81">
        <v>915055000</v>
      </c>
      <c r="CY387" s="81">
        <v>930572000</v>
      </c>
      <c r="CZ387" s="81">
        <v>937282000</v>
      </c>
      <c r="DA387" s="81">
        <v>952183000</v>
      </c>
      <c r="DB387" s="81">
        <v>963499000</v>
      </c>
      <c r="DC387" s="81">
        <v>970863000</v>
      </c>
      <c r="DD387" s="81">
        <v>977519000</v>
      </c>
      <c r="DE387" s="81">
        <v>979830000</v>
      </c>
      <c r="DF387" s="81">
        <v>988767000</v>
      </c>
      <c r="DG387" s="81">
        <v>1000720000</v>
      </c>
      <c r="DH387" s="81">
        <v>1012771000</v>
      </c>
      <c r="DI387" s="81">
        <v>1029429000</v>
      </c>
      <c r="DJ387" s="81">
        <v>1043366000</v>
      </c>
      <c r="DK387" s="81">
        <v>1056852000</v>
      </c>
      <c r="DL387" s="81">
        <v>1064355000</v>
      </c>
      <c r="DM387" s="81">
        <v>1087348000</v>
      </c>
      <c r="DN387" s="81">
        <v>1100178000</v>
      </c>
      <c r="DO387" s="81">
        <v>1106064000</v>
      </c>
      <c r="DP387" s="81">
        <v>1123601000</v>
      </c>
      <c r="DQ387" s="91"/>
      <c r="DR387" s="91"/>
      <c r="DS387" s="9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  <c r="EL387" s="81"/>
      <c r="EM387" s="81"/>
      <c r="EN387" s="81"/>
      <c r="EO387" s="81"/>
      <c r="EP387" s="81"/>
      <c r="EQ387" s="81"/>
      <c r="ER387" s="81"/>
      <c r="ES387" s="81"/>
      <c r="ET387" s="81"/>
      <c r="EU387" s="81"/>
      <c r="EV387" s="81"/>
      <c r="EW387" s="81"/>
      <c r="EX387" s="81"/>
      <c r="EY387" s="81"/>
      <c r="EZ387" s="81"/>
      <c r="FA387" s="81"/>
      <c r="FB387" s="81"/>
      <c r="FC387" s="81"/>
      <c r="FD387" s="81"/>
      <c r="FE387" s="81"/>
      <c r="FF387" s="81"/>
      <c r="FG387" s="81"/>
      <c r="FH387" s="81"/>
      <c r="FI387" s="81"/>
      <c r="FJ387" s="81"/>
      <c r="FK387" s="81"/>
      <c r="FL387" s="81"/>
      <c r="FM387" s="81"/>
      <c r="FN387" s="81"/>
      <c r="FO387" s="81"/>
      <c r="FP387" s="81"/>
      <c r="FQ387" s="81"/>
      <c r="FR387" s="81"/>
      <c r="FS387" s="81"/>
      <c r="FT387" s="81"/>
      <c r="FU387" s="81"/>
      <c r="FV387" s="81"/>
      <c r="FW387" s="81"/>
      <c r="FX387" s="81"/>
      <c r="FY387" s="81"/>
      <c r="FZ387" s="81"/>
      <c r="GA387" s="81"/>
      <c r="GB387" s="81"/>
      <c r="GC387" s="81"/>
      <c r="GD387" s="81"/>
      <c r="GE387" s="81"/>
      <c r="GF387" s="81"/>
      <c r="GG387" s="81"/>
      <c r="GH387" s="81"/>
      <c r="GI387" s="81"/>
      <c r="GJ387" s="81"/>
      <c r="GK387" s="81"/>
      <c r="GL387" s="81"/>
      <c r="GM387" s="81"/>
      <c r="GN387" s="81"/>
      <c r="GO387" s="81"/>
      <c r="GP387" s="81"/>
      <c r="GQ387" s="81"/>
      <c r="GR387" s="81"/>
      <c r="GS387" s="81"/>
      <c r="GT387" s="81"/>
      <c r="GU387" s="81"/>
      <c r="GV387" s="81"/>
      <c r="GW387" s="81"/>
      <c r="GX387" s="81"/>
      <c r="GY387" s="81"/>
    </row>
    <row r="388" spans="1:207" ht="14.5">
      <c r="A388" s="81" t="s">
        <v>402</v>
      </c>
      <c r="B388" s="81"/>
      <c r="C388" s="82"/>
      <c r="D388" s="82"/>
      <c r="E388" s="82"/>
      <c r="F388" s="83" t="s">
        <v>422</v>
      </c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>
        <v>587733000</v>
      </c>
      <c r="BQ388" s="81">
        <v>604506000</v>
      </c>
      <c r="BR388" s="81">
        <v>599038000</v>
      </c>
      <c r="BS388" s="81">
        <v>609572000</v>
      </c>
      <c r="BT388" s="81">
        <v>637725000</v>
      </c>
      <c r="BU388" s="81">
        <v>657837000</v>
      </c>
      <c r="BV388" s="81">
        <v>672839000</v>
      </c>
      <c r="BW388" s="81">
        <v>690563000</v>
      </c>
      <c r="BX388" s="81">
        <v>705993000</v>
      </c>
      <c r="BY388" s="81">
        <v>719822000</v>
      </c>
      <c r="BZ388" s="81">
        <v>723548000</v>
      </c>
      <c r="CA388" s="81">
        <v>713677000</v>
      </c>
      <c r="CB388" s="81">
        <v>764362000</v>
      </c>
      <c r="CC388" s="81">
        <v>771735000</v>
      </c>
      <c r="CD388" s="81">
        <v>783042000</v>
      </c>
      <c r="CE388" s="81">
        <v>782863000</v>
      </c>
      <c r="CF388" s="81">
        <v>800909000</v>
      </c>
      <c r="CG388" s="81">
        <v>829393000</v>
      </c>
      <c r="CH388" s="81">
        <v>846273000</v>
      </c>
      <c r="CI388" s="81">
        <v>841626000</v>
      </c>
      <c r="CJ388" s="81">
        <v>844557000</v>
      </c>
      <c r="CK388" s="81">
        <v>884904000</v>
      </c>
      <c r="CL388" s="81">
        <v>890605000</v>
      </c>
      <c r="CM388" s="81">
        <v>917531000</v>
      </c>
      <c r="CN388" s="81">
        <v>921664000</v>
      </c>
      <c r="CO388" s="81">
        <v>955348000</v>
      </c>
      <c r="CP388" s="81">
        <v>978231000</v>
      </c>
      <c r="CQ388" s="81">
        <v>985187000</v>
      </c>
      <c r="CR388" s="81">
        <v>1005844000</v>
      </c>
      <c r="CS388" s="81">
        <v>1027706000</v>
      </c>
      <c r="CT388" s="81">
        <v>1029131000</v>
      </c>
      <c r="CU388" s="81">
        <v>1090926000</v>
      </c>
      <c r="CV388" s="81">
        <v>1134104000</v>
      </c>
      <c r="CW388" s="81">
        <v>1158263000</v>
      </c>
      <c r="CX388" s="81">
        <v>1207933000</v>
      </c>
      <c r="CY388" s="81">
        <v>1253274000</v>
      </c>
      <c r="CZ388" s="81">
        <v>1294222000</v>
      </c>
      <c r="DA388" s="81">
        <v>1323290000</v>
      </c>
      <c r="DB388" s="81">
        <v>1405203000</v>
      </c>
      <c r="DC388" s="81">
        <v>1486097000</v>
      </c>
      <c r="DD388" s="81">
        <v>1511885000</v>
      </c>
      <c r="DE388" s="81">
        <v>1552784000</v>
      </c>
      <c r="DF388" s="81">
        <v>1588363000</v>
      </c>
      <c r="DG388" s="81">
        <v>1637555000</v>
      </c>
      <c r="DH388" s="81">
        <v>1670510000</v>
      </c>
      <c r="DI388" s="81">
        <v>1704110000</v>
      </c>
      <c r="DJ388" s="81">
        <v>1743753000</v>
      </c>
      <c r="DK388" s="81">
        <v>1806237000</v>
      </c>
      <c r="DL388" s="81">
        <v>1839083000</v>
      </c>
      <c r="DM388" s="81">
        <v>1883412000</v>
      </c>
      <c r="DN388" s="81">
        <v>1944290000</v>
      </c>
      <c r="DO388" s="81">
        <v>2002310000</v>
      </c>
      <c r="DP388" s="81">
        <v>2040192000</v>
      </c>
      <c r="DQ388" s="91"/>
      <c r="DR388" s="91"/>
      <c r="DS388" s="9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  <c r="EL388" s="81"/>
      <c r="EM388" s="81"/>
      <c r="EN388" s="81"/>
      <c r="EO388" s="81"/>
      <c r="EP388" s="81"/>
      <c r="EQ388" s="81"/>
      <c r="ER388" s="81"/>
      <c r="ES388" s="81"/>
      <c r="ET388" s="81"/>
      <c r="EU388" s="81"/>
      <c r="EV388" s="81"/>
      <c r="EW388" s="81"/>
      <c r="EX388" s="81"/>
      <c r="EY388" s="81"/>
      <c r="EZ388" s="81"/>
      <c r="FA388" s="81"/>
      <c r="FB388" s="81"/>
      <c r="FC388" s="81"/>
      <c r="FD388" s="81"/>
      <c r="FE388" s="81"/>
      <c r="FF388" s="81"/>
      <c r="FG388" s="81"/>
      <c r="FH388" s="81"/>
      <c r="FI388" s="81"/>
      <c r="FJ388" s="81"/>
      <c r="FK388" s="81"/>
      <c r="FL388" s="81"/>
      <c r="FM388" s="81"/>
      <c r="FN388" s="81"/>
      <c r="FO388" s="81"/>
      <c r="FP388" s="81"/>
      <c r="FQ388" s="81"/>
      <c r="FR388" s="81"/>
      <c r="FS388" s="81"/>
      <c r="FT388" s="81"/>
      <c r="FU388" s="81"/>
      <c r="FV388" s="81"/>
      <c r="FW388" s="81"/>
      <c r="FX388" s="81"/>
      <c r="FY388" s="81"/>
      <c r="FZ388" s="81"/>
      <c r="GA388" s="81"/>
      <c r="GB388" s="81"/>
      <c r="GC388" s="81"/>
      <c r="GD388" s="81"/>
      <c r="GE388" s="81"/>
      <c r="GF388" s="81"/>
      <c r="GG388" s="81"/>
      <c r="GH388" s="81"/>
      <c r="GI388" s="81"/>
      <c r="GJ388" s="81"/>
      <c r="GK388" s="81"/>
      <c r="GL388" s="81"/>
      <c r="GM388" s="81"/>
      <c r="GN388" s="81"/>
      <c r="GO388" s="81"/>
      <c r="GP388" s="81"/>
      <c r="GQ388" s="81"/>
      <c r="GR388" s="81"/>
      <c r="GS388" s="81"/>
      <c r="GT388" s="81"/>
      <c r="GU388" s="81"/>
      <c r="GV388" s="81"/>
      <c r="GW388" s="81"/>
      <c r="GX388" s="81"/>
      <c r="GY388" s="81"/>
    </row>
    <row r="389" spans="1:207" ht="14.5">
      <c r="A389" s="81" t="s">
        <v>402</v>
      </c>
      <c r="B389" s="81"/>
      <c r="C389" s="82"/>
      <c r="D389" s="82"/>
      <c r="E389" s="82"/>
      <c r="F389" s="83" t="s">
        <v>423</v>
      </c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>
        <v>630018000</v>
      </c>
      <c r="BQ389" s="81">
        <v>607864000</v>
      </c>
      <c r="BR389" s="81">
        <v>633249000</v>
      </c>
      <c r="BS389" s="81">
        <v>722863000</v>
      </c>
      <c r="BT389" s="81">
        <v>755403000</v>
      </c>
      <c r="BU389" s="81">
        <v>771559000</v>
      </c>
      <c r="BV389" s="81">
        <v>784122000</v>
      </c>
      <c r="BW389" s="81">
        <v>779568000</v>
      </c>
      <c r="BX389" s="81">
        <v>790245000</v>
      </c>
      <c r="BY389" s="81">
        <v>874688000</v>
      </c>
      <c r="BZ389" s="81">
        <v>866970000</v>
      </c>
      <c r="CA389" s="81">
        <v>868554000</v>
      </c>
      <c r="CB389" s="81">
        <v>920245000</v>
      </c>
      <c r="CC389" s="81">
        <v>951147000</v>
      </c>
      <c r="CD389" s="81">
        <v>975978000</v>
      </c>
      <c r="CE389" s="81">
        <v>1059187000</v>
      </c>
      <c r="CF389" s="81">
        <v>1095555000</v>
      </c>
      <c r="CG389" s="81">
        <v>1117435000</v>
      </c>
      <c r="CH389" s="81">
        <v>1081233000</v>
      </c>
      <c r="CI389" s="81">
        <v>1058780000</v>
      </c>
      <c r="CJ389" s="81">
        <v>1147808000</v>
      </c>
      <c r="CK389" s="81">
        <v>1236106000</v>
      </c>
      <c r="CL389" s="81">
        <v>1202544000</v>
      </c>
      <c r="CM389" s="81">
        <v>1229817000</v>
      </c>
      <c r="CN389" s="81">
        <v>1195240000</v>
      </c>
      <c r="CO389" s="81">
        <v>1216878000</v>
      </c>
      <c r="CP389" s="81">
        <v>1238363000</v>
      </c>
      <c r="CQ389" s="81">
        <v>1261024000</v>
      </c>
      <c r="CR389" s="81">
        <v>1317324000</v>
      </c>
      <c r="CS389" s="81">
        <v>1340834000</v>
      </c>
      <c r="CT389" s="81">
        <v>1371355000</v>
      </c>
      <c r="CU389" s="81">
        <v>1376463000</v>
      </c>
      <c r="CV389" s="81">
        <v>1336302000</v>
      </c>
      <c r="CW389" s="81">
        <v>1341194000</v>
      </c>
      <c r="CX389" s="81">
        <v>1446675000</v>
      </c>
      <c r="CY389" s="81">
        <v>1509704000</v>
      </c>
      <c r="CZ389" s="81">
        <v>1541420000</v>
      </c>
      <c r="DA389" s="81">
        <v>1592669000</v>
      </c>
      <c r="DB389" s="81">
        <v>1611055000</v>
      </c>
      <c r="DC389" s="81">
        <v>1571577000</v>
      </c>
      <c r="DD389" s="81">
        <v>1603126000</v>
      </c>
      <c r="DE389" s="81">
        <v>1708388000</v>
      </c>
      <c r="DF389" s="81">
        <v>1727839000</v>
      </c>
      <c r="DG389" s="81">
        <v>1717475000</v>
      </c>
      <c r="DH389" s="81">
        <v>1716765000</v>
      </c>
      <c r="DI389" s="81">
        <v>1798483000</v>
      </c>
      <c r="DJ389" s="81">
        <v>1925178000</v>
      </c>
      <c r="DK389" s="81">
        <v>1896809000</v>
      </c>
      <c r="DL389" s="81">
        <v>1872680000</v>
      </c>
      <c r="DM389" s="81">
        <v>1910139000</v>
      </c>
      <c r="DN389" s="81">
        <v>2029731000</v>
      </c>
      <c r="DO389" s="81">
        <v>2102904000</v>
      </c>
      <c r="DP389" s="81">
        <v>2125757000</v>
      </c>
      <c r="DQ389" s="91"/>
      <c r="DR389" s="91"/>
      <c r="DS389" s="9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  <c r="EL389" s="81"/>
      <c r="EM389" s="81"/>
      <c r="EN389" s="81"/>
      <c r="EO389" s="81"/>
      <c r="EP389" s="81"/>
      <c r="EQ389" s="81"/>
      <c r="ER389" s="81"/>
      <c r="ES389" s="81"/>
      <c r="ET389" s="81"/>
      <c r="EU389" s="81"/>
      <c r="EV389" s="81"/>
      <c r="EW389" s="81"/>
      <c r="EX389" s="81"/>
      <c r="EY389" s="81"/>
      <c r="EZ389" s="81"/>
      <c r="FA389" s="81"/>
      <c r="FB389" s="81"/>
      <c r="FC389" s="81"/>
      <c r="FD389" s="81"/>
      <c r="FE389" s="81"/>
      <c r="FF389" s="81"/>
      <c r="FG389" s="81"/>
      <c r="FH389" s="81"/>
      <c r="FI389" s="81"/>
      <c r="FJ389" s="81"/>
      <c r="FK389" s="81"/>
      <c r="FL389" s="81"/>
      <c r="FM389" s="81"/>
      <c r="FN389" s="81"/>
      <c r="FO389" s="81"/>
      <c r="FP389" s="81"/>
      <c r="FQ389" s="81"/>
      <c r="FR389" s="81"/>
      <c r="FS389" s="81"/>
      <c r="FT389" s="81"/>
      <c r="FU389" s="81"/>
      <c r="FV389" s="81"/>
      <c r="FW389" s="81"/>
      <c r="FX389" s="81"/>
      <c r="FY389" s="81"/>
      <c r="FZ389" s="81"/>
      <c r="GA389" s="81"/>
      <c r="GB389" s="81"/>
      <c r="GC389" s="81"/>
      <c r="GD389" s="81"/>
      <c r="GE389" s="81"/>
      <c r="GF389" s="81"/>
      <c r="GG389" s="81"/>
      <c r="GH389" s="81"/>
      <c r="GI389" s="81"/>
      <c r="GJ389" s="81"/>
      <c r="GK389" s="81"/>
      <c r="GL389" s="81"/>
      <c r="GM389" s="81"/>
      <c r="GN389" s="81"/>
      <c r="GO389" s="81"/>
      <c r="GP389" s="81"/>
      <c r="GQ389" s="81"/>
      <c r="GR389" s="81"/>
      <c r="GS389" s="81"/>
      <c r="GT389" s="81"/>
      <c r="GU389" s="81"/>
      <c r="GV389" s="81"/>
      <c r="GW389" s="81"/>
      <c r="GX389" s="81"/>
      <c r="GY389" s="81"/>
    </row>
    <row r="390" spans="1:207" ht="14.5">
      <c r="A390" s="81" t="s">
        <v>402</v>
      </c>
      <c r="B390" s="81"/>
      <c r="C390" s="82"/>
      <c r="D390" s="82"/>
      <c r="E390" s="82"/>
      <c r="F390" s="83" t="s">
        <v>424</v>
      </c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>
        <v>5831000</v>
      </c>
      <c r="BQ390" s="81">
        <v>8616000</v>
      </c>
      <c r="BR390" s="81">
        <v>9180000</v>
      </c>
      <c r="BS390" s="81">
        <v>11703000</v>
      </c>
      <c r="BT390" s="81">
        <v>8440000</v>
      </c>
      <c r="BU390" s="81">
        <v>8517000</v>
      </c>
      <c r="BV390" s="81">
        <v>8380000</v>
      </c>
      <c r="BW390" s="81">
        <v>9148000</v>
      </c>
      <c r="BX390" s="81">
        <v>9474000</v>
      </c>
      <c r="BY390" s="81">
        <v>9544000</v>
      </c>
      <c r="BZ390" s="81">
        <v>8573000</v>
      </c>
      <c r="CA390" s="81">
        <v>8610000</v>
      </c>
      <c r="CB390" s="81">
        <v>9123000</v>
      </c>
      <c r="CC390" s="81">
        <v>9675000</v>
      </c>
      <c r="CD390" s="81">
        <v>7783000</v>
      </c>
      <c r="CE390" s="81">
        <v>9410000</v>
      </c>
      <c r="CF390" s="81">
        <v>8367000</v>
      </c>
      <c r="CG390" s="81">
        <v>8934000</v>
      </c>
      <c r="CH390" s="81">
        <v>7463000</v>
      </c>
      <c r="CI390" s="81">
        <v>7474000</v>
      </c>
      <c r="CJ390" s="81">
        <v>7023000</v>
      </c>
      <c r="CK390" s="81">
        <v>9246000</v>
      </c>
      <c r="CL390" s="81">
        <v>11587000</v>
      </c>
      <c r="CM390" s="81">
        <v>12296000</v>
      </c>
      <c r="CN390" s="81">
        <v>13152000</v>
      </c>
      <c r="CO390" s="81">
        <v>12766000</v>
      </c>
      <c r="CP390" s="81">
        <v>16338000</v>
      </c>
      <c r="CQ390" s="81">
        <v>16348000</v>
      </c>
      <c r="CR390" s="81">
        <v>16848000</v>
      </c>
      <c r="CS390" s="81">
        <v>17811000</v>
      </c>
      <c r="CT390" s="81">
        <v>13166000</v>
      </c>
      <c r="CU390" s="81">
        <v>14304000</v>
      </c>
      <c r="CV390" s="81">
        <v>15539000</v>
      </c>
      <c r="CW390" s="81">
        <v>15300000</v>
      </c>
      <c r="CX390" s="81">
        <v>13367000</v>
      </c>
      <c r="CY390" s="81">
        <v>13965000</v>
      </c>
      <c r="CZ390" s="81">
        <v>13940000</v>
      </c>
      <c r="DA390" s="81">
        <v>14517000</v>
      </c>
      <c r="DB390" s="81">
        <v>13539000</v>
      </c>
      <c r="DC390" s="81">
        <v>12967000</v>
      </c>
      <c r="DD390" s="81">
        <v>13589000</v>
      </c>
      <c r="DE390" s="81">
        <v>13012000</v>
      </c>
      <c r="DF390" s="81">
        <v>13855000</v>
      </c>
      <c r="DG390" s="81">
        <v>14788000</v>
      </c>
      <c r="DH390" s="81">
        <v>15009000</v>
      </c>
      <c r="DI390" s="81">
        <v>12782000</v>
      </c>
      <c r="DJ390" s="81">
        <v>11905000</v>
      </c>
      <c r="DK390" s="81">
        <v>12327000</v>
      </c>
      <c r="DL390" s="81">
        <v>11926000</v>
      </c>
      <c r="DM390" s="81">
        <v>13360000</v>
      </c>
      <c r="DN390" s="81">
        <v>13072000</v>
      </c>
      <c r="DO390" s="81">
        <v>12780000</v>
      </c>
      <c r="DP390" s="81">
        <v>13191000</v>
      </c>
      <c r="DQ390" s="91"/>
      <c r="DR390" s="91"/>
      <c r="DS390" s="9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  <c r="EL390" s="81"/>
      <c r="EM390" s="81"/>
      <c r="EN390" s="81"/>
      <c r="EO390" s="81"/>
      <c r="EP390" s="81"/>
      <c r="EQ390" s="81"/>
      <c r="ER390" s="81"/>
      <c r="ES390" s="81"/>
      <c r="ET390" s="81"/>
      <c r="EU390" s="81"/>
      <c r="EV390" s="81"/>
      <c r="EW390" s="81"/>
      <c r="EX390" s="81"/>
      <c r="EY390" s="81"/>
      <c r="EZ390" s="81"/>
      <c r="FA390" s="81"/>
      <c r="FB390" s="81"/>
      <c r="FC390" s="81"/>
      <c r="FD390" s="81"/>
      <c r="FE390" s="81"/>
      <c r="FF390" s="81"/>
      <c r="FG390" s="81"/>
      <c r="FH390" s="81"/>
      <c r="FI390" s="81"/>
      <c r="FJ390" s="81"/>
      <c r="FK390" s="81"/>
      <c r="FL390" s="81"/>
      <c r="FM390" s="81"/>
      <c r="FN390" s="81"/>
      <c r="FO390" s="81"/>
      <c r="FP390" s="81"/>
      <c r="FQ390" s="81"/>
      <c r="FR390" s="81"/>
      <c r="FS390" s="81"/>
      <c r="FT390" s="81"/>
      <c r="FU390" s="81"/>
      <c r="FV390" s="81"/>
      <c r="FW390" s="81"/>
      <c r="FX390" s="81"/>
      <c r="FY390" s="81"/>
      <c r="FZ390" s="81"/>
      <c r="GA390" s="81"/>
      <c r="GB390" s="81"/>
      <c r="GC390" s="81"/>
      <c r="GD390" s="81"/>
      <c r="GE390" s="81"/>
      <c r="GF390" s="81"/>
      <c r="GG390" s="81"/>
      <c r="GH390" s="81"/>
      <c r="GI390" s="81"/>
      <c r="GJ390" s="81"/>
      <c r="GK390" s="81"/>
      <c r="GL390" s="81"/>
      <c r="GM390" s="81"/>
      <c r="GN390" s="81"/>
      <c r="GO390" s="81"/>
      <c r="GP390" s="81"/>
      <c r="GQ390" s="81"/>
      <c r="GR390" s="81"/>
      <c r="GS390" s="81"/>
      <c r="GT390" s="81"/>
      <c r="GU390" s="81"/>
      <c r="GV390" s="81"/>
      <c r="GW390" s="81"/>
      <c r="GX390" s="81"/>
      <c r="GY390" s="81"/>
    </row>
    <row r="391" spans="1:207" ht="14.5">
      <c r="A391" s="81" t="s">
        <v>402</v>
      </c>
      <c r="B391" s="81"/>
      <c r="C391" s="82"/>
      <c r="D391" s="82"/>
      <c r="E391" s="82"/>
      <c r="F391" s="83" t="s">
        <v>425</v>
      </c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>
        <v>289169000</v>
      </c>
      <c r="BQ391" s="81">
        <v>302537000</v>
      </c>
      <c r="BR391" s="81">
        <v>310569000</v>
      </c>
      <c r="BS391" s="81">
        <v>324437000</v>
      </c>
      <c r="BT391" s="81">
        <v>360874000</v>
      </c>
      <c r="BU391" s="81">
        <v>376605000</v>
      </c>
      <c r="BV391" s="81">
        <v>390737000</v>
      </c>
      <c r="BW391" s="81">
        <v>412502000</v>
      </c>
      <c r="BX391" s="81">
        <v>439890000</v>
      </c>
      <c r="BY391" s="81">
        <v>456030000</v>
      </c>
      <c r="BZ391" s="81">
        <v>484065000</v>
      </c>
      <c r="CA391" s="81">
        <v>503643000</v>
      </c>
      <c r="CB391" s="81">
        <v>515910000</v>
      </c>
      <c r="CC391" s="81">
        <v>489711000</v>
      </c>
      <c r="CD391" s="81">
        <v>497769000</v>
      </c>
      <c r="CE391" s="81">
        <v>517365000</v>
      </c>
      <c r="CF391" s="81">
        <v>548903000</v>
      </c>
      <c r="CG391" s="81">
        <v>579852000</v>
      </c>
      <c r="CH391" s="81">
        <v>600680000</v>
      </c>
      <c r="CI391" s="81">
        <v>594020000</v>
      </c>
      <c r="CJ391" s="81">
        <v>601061000</v>
      </c>
      <c r="CK391" s="81">
        <v>616256000</v>
      </c>
      <c r="CL391" s="81">
        <v>607157000</v>
      </c>
      <c r="CM391" s="81">
        <v>636623000</v>
      </c>
      <c r="CN391" s="81">
        <v>631350000</v>
      </c>
      <c r="CO391" s="81">
        <v>658580000</v>
      </c>
      <c r="CP391" s="81">
        <v>655469000</v>
      </c>
      <c r="CQ391" s="81">
        <v>617466000</v>
      </c>
      <c r="CR391" s="81">
        <v>635839000</v>
      </c>
      <c r="CS391" s="81">
        <v>654603000</v>
      </c>
      <c r="CT391" s="81">
        <v>642564000</v>
      </c>
      <c r="CU391" s="81">
        <v>661221000</v>
      </c>
      <c r="CV391" s="81">
        <v>650463000</v>
      </c>
      <c r="CW391" s="81">
        <v>664244000</v>
      </c>
      <c r="CX391" s="81">
        <v>645462000</v>
      </c>
      <c r="CY391" s="81">
        <v>674382000</v>
      </c>
      <c r="CZ391" s="81">
        <v>681465000</v>
      </c>
      <c r="DA391" s="81">
        <v>676135000</v>
      </c>
      <c r="DB391" s="81">
        <v>676883000</v>
      </c>
      <c r="DC391" s="81">
        <v>698891000</v>
      </c>
      <c r="DD391" s="81">
        <v>723054000</v>
      </c>
      <c r="DE391" s="81">
        <v>713899000</v>
      </c>
      <c r="DF391" s="81">
        <v>716065000</v>
      </c>
      <c r="DG391" s="81">
        <v>757630000</v>
      </c>
      <c r="DH391" s="81">
        <v>752183000</v>
      </c>
      <c r="DI391" s="81">
        <v>736850000</v>
      </c>
      <c r="DJ391" s="81">
        <v>754416000</v>
      </c>
      <c r="DK391" s="81">
        <v>811819000</v>
      </c>
      <c r="DL391" s="81">
        <v>764443000</v>
      </c>
      <c r="DM391" s="81">
        <v>758551000</v>
      </c>
      <c r="DN391" s="81">
        <v>801903000</v>
      </c>
      <c r="DO391" s="81">
        <v>795698000</v>
      </c>
      <c r="DP391" s="81">
        <v>873548000</v>
      </c>
      <c r="DQ391" s="91"/>
      <c r="DR391" s="91"/>
      <c r="DS391" s="9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  <c r="EL391" s="81"/>
      <c r="EM391" s="81"/>
      <c r="EN391" s="81"/>
      <c r="EO391" s="81"/>
      <c r="EP391" s="81"/>
      <c r="EQ391" s="81"/>
      <c r="ER391" s="81"/>
      <c r="ES391" s="81"/>
      <c r="ET391" s="81"/>
      <c r="EU391" s="81"/>
      <c r="EV391" s="81"/>
      <c r="EW391" s="81"/>
      <c r="EX391" s="81"/>
      <c r="EY391" s="81"/>
      <c r="EZ391" s="81"/>
      <c r="FA391" s="81"/>
      <c r="FB391" s="81"/>
      <c r="FC391" s="81"/>
      <c r="FD391" s="81"/>
      <c r="FE391" s="81"/>
      <c r="FF391" s="81"/>
      <c r="FG391" s="81"/>
      <c r="FH391" s="81"/>
      <c r="FI391" s="81"/>
      <c r="FJ391" s="81"/>
      <c r="FK391" s="81"/>
      <c r="FL391" s="81"/>
      <c r="FM391" s="81"/>
      <c r="FN391" s="81"/>
      <c r="FO391" s="81"/>
      <c r="FP391" s="81"/>
      <c r="FQ391" s="81"/>
      <c r="FR391" s="81"/>
      <c r="FS391" s="81"/>
      <c r="FT391" s="81"/>
      <c r="FU391" s="81"/>
      <c r="FV391" s="81"/>
      <c r="FW391" s="81"/>
      <c r="FX391" s="81"/>
      <c r="FY391" s="81"/>
      <c r="FZ391" s="81"/>
      <c r="GA391" s="81"/>
      <c r="GB391" s="81"/>
      <c r="GC391" s="81"/>
      <c r="GD391" s="81"/>
      <c r="GE391" s="81"/>
      <c r="GF391" s="81"/>
      <c r="GG391" s="81"/>
      <c r="GH391" s="81"/>
      <c r="GI391" s="81"/>
      <c r="GJ391" s="81"/>
      <c r="GK391" s="81"/>
      <c r="GL391" s="81"/>
      <c r="GM391" s="81"/>
      <c r="GN391" s="81"/>
      <c r="GO391" s="81"/>
      <c r="GP391" s="81"/>
      <c r="GQ391" s="81"/>
      <c r="GR391" s="81"/>
      <c r="GS391" s="81"/>
      <c r="GT391" s="81"/>
      <c r="GU391" s="81"/>
      <c r="GV391" s="81"/>
      <c r="GW391" s="81"/>
      <c r="GX391" s="81"/>
      <c r="GY391" s="81"/>
    </row>
    <row r="392" spans="1:207" ht="14.5">
      <c r="A392" s="81" t="s">
        <v>402</v>
      </c>
      <c r="B392" s="81"/>
      <c r="C392" s="82"/>
      <c r="D392" s="82"/>
      <c r="E392" s="82"/>
      <c r="F392" s="83" t="s">
        <v>426</v>
      </c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>
        <v>107551000</v>
      </c>
      <c r="BQ392" s="81">
        <v>109911000</v>
      </c>
      <c r="BR392" s="81">
        <v>120510000</v>
      </c>
      <c r="BS392" s="81">
        <v>129449000</v>
      </c>
      <c r="BT392" s="81">
        <v>128166000</v>
      </c>
      <c r="BU392" s="81">
        <v>136360000</v>
      </c>
      <c r="BV392" s="81">
        <v>143175000</v>
      </c>
      <c r="BW392" s="81">
        <v>149946000</v>
      </c>
      <c r="BX392" s="81">
        <v>145828000</v>
      </c>
      <c r="BY392" s="81">
        <v>157808000</v>
      </c>
      <c r="BZ392" s="81">
        <v>147398000</v>
      </c>
      <c r="CA392" s="81">
        <v>147252000</v>
      </c>
      <c r="CB392" s="81">
        <v>161466000</v>
      </c>
      <c r="CC392" s="81">
        <v>155673000</v>
      </c>
      <c r="CD392" s="81">
        <v>153179000</v>
      </c>
      <c r="CE392" s="81">
        <v>151112000</v>
      </c>
      <c r="CF392" s="81">
        <v>158606000</v>
      </c>
      <c r="CG392" s="81">
        <v>167349000</v>
      </c>
      <c r="CH392" s="81">
        <v>163997000</v>
      </c>
      <c r="CI392" s="81">
        <v>142152000</v>
      </c>
      <c r="CJ392" s="81">
        <v>148612000</v>
      </c>
      <c r="CK392" s="81">
        <v>154160000</v>
      </c>
      <c r="CL392" s="81">
        <v>153276000</v>
      </c>
      <c r="CM392" s="81">
        <v>165568000</v>
      </c>
      <c r="CN392" s="81">
        <v>172532000</v>
      </c>
      <c r="CO392" s="81">
        <v>169193000</v>
      </c>
      <c r="CP392" s="81">
        <v>173730000</v>
      </c>
      <c r="CQ392" s="81">
        <v>171057000</v>
      </c>
      <c r="CR392" s="81">
        <v>174414000</v>
      </c>
      <c r="CS392" s="81">
        <v>168843000</v>
      </c>
      <c r="CT392" s="81">
        <v>158767000</v>
      </c>
      <c r="CU392" s="81">
        <v>159247000</v>
      </c>
      <c r="CV392" s="81">
        <v>176794000</v>
      </c>
      <c r="CW392" s="81">
        <v>162671000</v>
      </c>
      <c r="CX392" s="81">
        <v>164638000</v>
      </c>
      <c r="CY392" s="81">
        <v>183909000</v>
      </c>
      <c r="CZ392" s="81">
        <v>162999000</v>
      </c>
      <c r="DA392" s="81">
        <v>172978000</v>
      </c>
      <c r="DB392" s="81">
        <v>182499000</v>
      </c>
      <c r="DC392" s="81">
        <v>197302000</v>
      </c>
      <c r="DD392" s="81">
        <v>196682000</v>
      </c>
      <c r="DE392" s="81">
        <v>198996000</v>
      </c>
      <c r="DF392" s="81">
        <v>205162000</v>
      </c>
      <c r="DG392" s="81">
        <v>216921000</v>
      </c>
      <c r="DH392" s="81">
        <v>206918000</v>
      </c>
      <c r="DI392" s="81">
        <v>201428000</v>
      </c>
      <c r="DJ392" s="81">
        <v>206760000</v>
      </c>
      <c r="DK392" s="81">
        <v>193527000</v>
      </c>
      <c r="DL392" s="81">
        <v>197560000</v>
      </c>
      <c r="DM392" s="81">
        <v>206569000</v>
      </c>
      <c r="DN392" s="81">
        <v>228492000</v>
      </c>
      <c r="DO392" s="81">
        <v>222326000</v>
      </c>
      <c r="DP392" s="81">
        <v>229448000</v>
      </c>
      <c r="DQ392" s="91"/>
      <c r="DR392" s="91"/>
      <c r="DS392" s="9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  <c r="EL392" s="81"/>
      <c r="EM392" s="81"/>
      <c r="EN392" s="81"/>
      <c r="EO392" s="81"/>
      <c r="EP392" s="81"/>
      <c r="EQ392" s="81"/>
      <c r="ER392" s="81"/>
      <c r="ES392" s="81"/>
      <c r="ET392" s="81"/>
      <c r="EU392" s="81"/>
      <c r="EV392" s="81"/>
      <c r="EW392" s="81"/>
      <c r="EX392" s="81"/>
      <c r="EY392" s="81"/>
      <c r="EZ392" s="81"/>
      <c r="FA392" s="81"/>
      <c r="FB392" s="81"/>
      <c r="FC392" s="81"/>
      <c r="FD392" s="81"/>
      <c r="FE392" s="81"/>
      <c r="FF392" s="81"/>
      <c r="FG392" s="81"/>
      <c r="FH392" s="81"/>
      <c r="FI392" s="81"/>
      <c r="FJ392" s="81"/>
      <c r="FK392" s="81"/>
      <c r="FL392" s="81"/>
      <c r="FM392" s="81"/>
      <c r="FN392" s="81"/>
      <c r="FO392" s="81"/>
      <c r="FP392" s="81"/>
      <c r="FQ392" s="81"/>
      <c r="FR392" s="81"/>
      <c r="FS392" s="81"/>
      <c r="FT392" s="81"/>
      <c r="FU392" s="81"/>
      <c r="FV392" s="81"/>
      <c r="FW392" s="81"/>
      <c r="FX392" s="81"/>
      <c r="FY392" s="81"/>
      <c r="FZ392" s="81"/>
      <c r="GA392" s="81"/>
      <c r="GB392" s="81"/>
      <c r="GC392" s="81"/>
      <c r="GD392" s="81"/>
      <c r="GE392" s="81"/>
      <c r="GF392" s="81"/>
      <c r="GG392" s="81"/>
      <c r="GH392" s="81"/>
      <c r="GI392" s="81"/>
      <c r="GJ392" s="81"/>
      <c r="GK392" s="81"/>
      <c r="GL392" s="81"/>
      <c r="GM392" s="81"/>
      <c r="GN392" s="81"/>
      <c r="GO392" s="81"/>
      <c r="GP392" s="81"/>
      <c r="GQ392" s="81"/>
      <c r="GR392" s="81"/>
      <c r="GS392" s="81"/>
      <c r="GT392" s="81"/>
      <c r="GU392" s="81"/>
      <c r="GV392" s="81"/>
      <c r="GW392" s="81"/>
      <c r="GX392" s="81"/>
      <c r="GY392" s="81"/>
    </row>
    <row r="393" spans="1:207" ht="14.5">
      <c r="A393" s="81" t="s">
        <v>402</v>
      </c>
      <c r="B393" s="81"/>
      <c r="C393" s="82"/>
      <c r="D393" s="82"/>
      <c r="E393" s="82"/>
      <c r="F393" s="83" t="s">
        <v>427</v>
      </c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>
        <v>23565000</v>
      </c>
      <c r="BQ393" s="81">
        <v>27797000</v>
      </c>
      <c r="BR393" s="81">
        <v>29987000</v>
      </c>
      <c r="BS393" s="81">
        <v>29144000</v>
      </c>
      <c r="BT393" s="81">
        <v>24835000</v>
      </c>
      <c r="BU393" s="81">
        <v>31635000</v>
      </c>
      <c r="BV393" s="81">
        <v>26569000</v>
      </c>
      <c r="BW393" s="81">
        <v>41221000</v>
      </c>
      <c r="BX393" s="81">
        <v>33344000</v>
      </c>
      <c r="BY393" s="81">
        <v>29957000</v>
      </c>
      <c r="BZ393" s="81">
        <v>29483000</v>
      </c>
      <c r="CA393" s="81">
        <v>27542000</v>
      </c>
      <c r="CB393" s="81">
        <v>28117000</v>
      </c>
      <c r="CC393" s="81">
        <v>32619000</v>
      </c>
      <c r="CD393" s="81">
        <v>31505000</v>
      </c>
      <c r="CE393" s="81">
        <v>34488000</v>
      </c>
      <c r="CF393" s="81">
        <v>28791000</v>
      </c>
      <c r="CG393" s="81">
        <v>34743000</v>
      </c>
      <c r="CH393" s="81">
        <v>32934000</v>
      </c>
      <c r="CI393" s="81">
        <v>38456000</v>
      </c>
      <c r="CJ393" s="81">
        <v>31047000</v>
      </c>
      <c r="CK393" s="81">
        <v>30780000</v>
      </c>
      <c r="CL393" s="81">
        <v>26626000</v>
      </c>
      <c r="CM393" s="81">
        <v>32990000</v>
      </c>
      <c r="CN393" s="81">
        <v>37517000</v>
      </c>
      <c r="CO393" s="81">
        <v>32930000</v>
      </c>
      <c r="CP393" s="81">
        <v>45188000</v>
      </c>
      <c r="CQ393" s="81">
        <v>47763000</v>
      </c>
      <c r="CR393" s="81">
        <v>46194000</v>
      </c>
      <c r="CS393" s="81">
        <v>49691000</v>
      </c>
      <c r="CT393" s="81">
        <v>52901000</v>
      </c>
      <c r="CU393" s="81">
        <v>50015000</v>
      </c>
      <c r="CV393" s="81">
        <v>48111000</v>
      </c>
      <c r="CW393" s="81">
        <v>50253000</v>
      </c>
      <c r="CX393" s="81">
        <v>50598000</v>
      </c>
      <c r="CY393" s="81">
        <v>45552000</v>
      </c>
      <c r="CZ393" s="81">
        <v>45213000</v>
      </c>
      <c r="DA393" s="81">
        <v>38357000</v>
      </c>
      <c r="DB393" s="81">
        <v>41205000</v>
      </c>
      <c r="DC393" s="81">
        <v>45126000</v>
      </c>
      <c r="DD393" s="81">
        <v>43903000</v>
      </c>
      <c r="DE393" s="81">
        <v>43250000</v>
      </c>
      <c r="DF393" s="81">
        <v>40078000</v>
      </c>
      <c r="DG393" s="81">
        <v>49742000</v>
      </c>
      <c r="DH393" s="81">
        <v>46530000</v>
      </c>
      <c r="DI393" s="81">
        <v>55581000</v>
      </c>
      <c r="DJ393" s="81">
        <v>55339000</v>
      </c>
      <c r="DK393" s="81">
        <v>63735000</v>
      </c>
      <c r="DL393" s="81">
        <v>65368000</v>
      </c>
      <c r="DM393" s="81">
        <v>71236000</v>
      </c>
      <c r="DN393" s="81">
        <v>82023000</v>
      </c>
      <c r="DO393" s="81">
        <v>75026000</v>
      </c>
      <c r="DP393" s="81">
        <v>79218000</v>
      </c>
      <c r="DQ393" s="91"/>
      <c r="DR393" s="91"/>
      <c r="DS393" s="9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  <c r="EL393" s="81"/>
      <c r="EM393" s="81"/>
      <c r="EN393" s="81"/>
      <c r="EO393" s="81"/>
      <c r="EP393" s="81"/>
      <c r="EQ393" s="81"/>
      <c r="ER393" s="81"/>
      <c r="ES393" s="81"/>
      <c r="ET393" s="81"/>
      <c r="EU393" s="81"/>
      <c r="EV393" s="81"/>
      <c r="EW393" s="81"/>
      <c r="EX393" s="81"/>
      <c r="EY393" s="81"/>
      <c r="EZ393" s="81"/>
      <c r="FA393" s="81"/>
      <c r="FB393" s="81"/>
      <c r="FC393" s="81"/>
      <c r="FD393" s="81"/>
      <c r="FE393" s="81"/>
      <c r="FF393" s="81"/>
      <c r="FG393" s="81"/>
      <c r="FH393" s="81"/>
      <c r="FI393" s="81"/>
      <c r="FJ393" s="81"/>
      <c r="FK393" s="81"/>
      <c r="FL393" s="81"/>
      <c r="FM393" s="81"/>
      <c r="FN393" s="81"/>
      <c r="FO393" s="81"/>
      <c r="FP393" s="81"/>
      <c r="FQ393" s="81"/>
      <c r="FR393" s="81"/>
      <c r="FS393" s="81"/>
      <c r="FT393" s="81"/>
      <c r="FU393" s="81"/>
      <c r="FV393" s="81"/>
      <c r="FW393" s="81"/>
      <c r="FX393" s="81"/>
      <c r="FY393" s="81"/>
      <c r="FZ393" s="81"/>
      <c r="GA393" s="81"/>
      <c r="GB393" s="81"/>
      <c r="GC393" s="81"/>
      <c r="GD393" s="81"/>
      <c r="GE393" s="81"/>
      <c r="GF393" s="81"/>
      <c r="GG393" s="81"/>
      <c r="GH393" s="81"/>
      <c r="GI393" s="81"/>
      <c r="GJ393" s="81"/>
      <c r="GK393" s="81"/>
      <c r="GL393" s="81"/>
      <c r="GM393" s="81"/>
      <c r="GN393" s="81"/>
      <c r="GO393" s="81"/>
      <c r="GP393" s="81"/>
      <c r="GQ393" s="81"/>
      <c r="GR393" s="81"/>
      <c r="GS393" s="81"/>
      <c r="GT393" s="81"/>
      <c r="GU393" s="81"/>
      <c r="GV393" s="81"/>
      <c r="GW393" s="81"/>
      <c r="GX393" s="81"/>
      <c r="GY393" s="81"/>
    </row>
    <row r="394" spans="1:207" ht="14.5">
      <c r="A394" s="81" t="s">
        <v>402</v>
      </c>
      <c r="B394" s="81"/>
      <c r="C394" s="82"/>
      <c r="D394" s="82"/>
      <c r="E394" s="82"/>
      <c r="F394" s="83" t="s">
        <v>428</v>
      </c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>
        <v>64011449</v>
      </c>
      <c r="BQ394" s="81">
        <v>69167254</v>
      </c>
      <c r="BR394" s="81">
        <v>72835737</v>
      </c>
      <c r="BS394" s="81">
        <v>72879372</v>
      </c>
      <c r="BT394" s="81">
        <v>68486377</v>
      </c>
      <c r="BU394" s="81">
        <v>65619476</v>
      </c>
      <c r="BV394" s="81">
        <v>66233984</v>
      </c>
      <c r="BW394" s="81">
        <v>64511305</v>
      </c>
      <c r="BX394" s="81">
        <v>63538979</v>
      </c>
      <c r="BY394" s="81">
        <v>64382344</v>
      </c>
      <c r="BZ394" s="81">
        <v>63513489</v>
      </c>
      <c r="CA394" s="81">
        <v>62473059</v>
      </c>
      <c r="CB394" s="81">
        <v>63077209</v>
      </c>
      <c r="CC394" s="81">
        <v>64333358</v>
      </c>
      <c r="CD394" s="81">
        <v>63036868</v>
      </c>
      <c r="CE394" s="81">
        <v>63134246</v>
      </c>
      <c r="CF394" s="81">
        <v>62243565</v>
      </c>
      <c r="CG394" s="81">
        <v>61956984</v>
      </c>
      <c r="CH394" s="81">
        <v>60896475</v>
      </c>
      <c r="CI394" s="81">
        <v>61282501</v>
      </c>
      <c r="CJ394" s="81">
        <v>62562979</v>
      </c>
      <c r="CK394" s="81">
        <v>64296183</v>
      </c>
      <c r="CL394" s="81">
        <v>64013853</v>
      </c>
      <c r="CM394" s="81">
        <v>66286918</v>
      </c>
      <c r="CN394" s="81">
        <v>66666424</v>
      </c>
      <c r="CO394" s="81">
        <v>68937365</v>
      </c>
      <c r="CP394" s="81">
        <v>68339111</v>
      </c>
      <c r="CQ394" s="81">
        <v>68372449</v>
      </c>
      <c r="CR394" s="81">
        <v>69039546</v>
      </c>
      <c r="CS394" s="81">
        <v>68836396</v>
      </c>
      <c r="CT394" s="81">
        <v>70838851</v>
      </c>
      <c r="CU394" s="81">
        <v>69011876</v>
      </c>
      <c r="CV394" s="81">
        <v>67969430</v>
      </c>
      <c r="CW394" s="81">
        <v>69725438</v>
      </c>
      <c r="CX394" s="81">
        <v>70801519</v>
      </c>
      <c r="CY394" s="81">
        <v>69738474</v>
      </c>
      <c r="CZ394" s="81">
        <v>68912265</v>
      </c>
      <c r="DA394" s="81">
        <v>69958900</v>
      </c>
      <c r="DB394" s="81">
        <v>68254224</v>
      </c>
      <c r="DC394" s="81">
        <v>66293432</v>
      </c>
      <c r="DD394" s="81">
        <v>67768859</v>
      </c>
      <c r="DE394" s="81">
        <v>71839572</v>
      </c>
      <c r="DF394" s="81">
        <v>72459511</v>
      </c>
      <c r="DG394" s="81">
        <v>70850738</v>
      </c>
      <c r="DH394" s="81">
        <v>71545583</v>
      </c>
      <c r="DI394" s="81">
        <v>73368415</v>
      </c>
      <c r="DJ394" s="81">
        <v>75615934</v>
      </c>
      <c r="DK394" s="81">
        <v>73407424</v>
      </c>
      <c r="DL394" s="81">
        <v>69620198</v>
      </c>
      <c r="DM394" s="81">
        <v>78950161</v>
      </c>
      <c r="DN394" s="81">
        <v>79600021</v>
      </c>
      <c r="DO394" s="81">
        <v>79340182</v>
      </c>
      <c r="DP394" s="81">
        <v>80012707</v>
      </c>
      <c r="DQ394" s="81">
        <v>82740604</v>
      </c>
      <c r="DR394" s="81">
        <v>81615915</v>
      </c>
      <c r="DS394" s="81">
        <v>82382029</v>
      </c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  <c r="EL394" s="81"/>
      <c r="EM394" s="81"/>
      <c r="EN394" s="81"/>
      <c r="EO394" s="81"/>
      <c r="EP394" s="81"/>
      <c r="EQ394" s="81"/>
      <c r="ER394" s="81"/>
      <c r="ES394" s="81"/>
      <c r="ET394" s="81"/>
      <c r="EU394" s="81"/>
      <c r="EV394" s="81"/>
      <c r="EW394" s="81"/>
      <c r="EX394" s="81"/>
      <c r="EY394" s="81"/>
      <c r="EZ394" s="81"/>
      <c r="FA394" s="81"/>
      <c r="FB394" s="81"/>
      <c r="FC394" s="81"/>
      <c r="FD394" s="81"/>
      <c r="FE394" s="81"/>
      <c r="FF394" s="81"/>
      <c r="FG394" s="81"/>
      <c r="FH394" s="81"/>
      <c r="FI394" s="81"/>
      <c r="FJ394" s="81"/>
      <c r="FK394" s="81"/>
      <c r="FL394" s="81"/>
      <c r="FM394" s="81"/>
      <c r="FN394" s="81"/>
      <c r="FO394" s="81"/>
      <c r="FP394" s="81"/>
      <c r="FQ394" s="81"/>
      <c r="FR394" s="81"/>
      <c r="FS394" s="81"/>
      <c r="FT394" s="81"/>
      <c r="FU394" s="81"/>
      <c r="FV394" s="81"/>
      <c r="FW394" s="81"/>
      <c r="FX394" s="81"/>
      <c r="FY394" s="81"/>
      <c r="FZ394" s="81"/>
      <c r="GA394" s="81"/>
      <c r="GB394" s="81"/>
      <c r="GC394" s="81"/>
      <c r="GD394" s="81"/>
      <c r="GE394" s="81"/>
      <c r="GF394" s="81"/>
      <c r="GG394" s="81"/>
      <c r="GH394" s="81"/>
      <c r="GI394" s="81"/>
      <c r="GJ394" s="81"/>
      <c r="GK394" s="81"/>
      <c r="GL394" s="81"/>
      <c r="GM394" s="81"/>
      <c r="GN394" s="81"/>
      <c r="GO394" s="81"/>
      <c r="GP394" s="81"/>
      <c r="GQ394" s="81"/>
      <c r="GR394" s="81"/>
      <c r="GS394" s="81"/>
      <c r="GT394" s="81"/>
      <c r="GU394" s="81"/>
      <c r="GV394" s="81"/>
      <c r="GW394" s="81"/>
      <c r="GX394" s="81"/>
      <c r="GY394" s="81"/>
    </row>
    <row r="395" spans="1:207" ht="14.5">
      <c r="A395" s="81" t="s">
        <v>402</v>
      </c>
      <c r="B395" s="81"/>
      <c r="C395" s="82"/>
      <c r="D395" s="82"/>
      <c r="E395" s="82"/>
      <c r="F395" s="83" t="s">
        <v>429</v>
      </c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>
        <v>647997350</v>
      </c>
      <c r="BQ395" s="81">
        <v>653839707</v>
      </c>
      <c r="BR395" s="81">
        <v>659234590</v>
      </c>
      <c r="BS395" s="81">
        <v>670231996</v>
      </c>
      <c r="BT395" s="81">
        <v>667195256</v>
      </c>
      <c r="BU395" s="81">
        <v>669679038</v>
      </c>
      <c r="BV395" s="81">
        <v>679891019</v>
      </c>
      <c r="BW395" s="81">
        <v>684205776</v>
      </c>
      <c r="BX395" s="81">
        <v>685280485</v>
      </c>
      <c r="BY395" s="81">
        <v>675465050</v>
      </c>
      <c r="BZ395" s="81">
        <v>686871628</v>
      </c>
      <c r="CA395" s="81">
        <v>677271966</v>
      </c>
      <c r="CB395" s="81">
        <v>699336463</v>
      </c>
      <c r="CC395" s="81">
        <v>700900537</v>
      </c>
      <c r="CD395" s="81">
        <v>710956023</v>
      </c>
      <c r="CE395" s="81">
        <v>722486986</v>
      </c>
      <c r="CF395" s="81">
        <v>719087171</v>
      </c>
      <c r="CG395" s="81">
        <v>714994525</v>
      </c>
      <c r="CH395" s="81">
        <v>706551009</v>
      </c>
      <c r="CI395" s="81">
        <v>717196316</v>
      </c>
      <c r="CJ395" s="81">
        <v>726548735</v>
      </c>
      <c r="CK395" s="81">
        <v>714356819</v>
      </c>
      <c r="CL395" s="81">
        <v>704734235</v>
      </c>
      <c r="CM395" s="81">
        <v>714978435</v>
      </c>
      <c r="CN395" s="81">
        <v>720194103</v>
      </c>
      <c r="CO395" s="81">
        <v>717353955</v>
      </c>
      <c r="CP395" s="81">
        <v>697529638</v>
      </c>
      <c r="CQ395" s="81">
        <v>702304484</v>
      </c>
      <c r="CR395" s="81">
        <v>711768455</v>
      </c>
      <c r="CS395" s="81">
        <v>707687938</v>
      </c>
      <c r="CT395" s="81">
        <v>704266262</v>
      </c>
      <c r="CU395" s="81">
        <v>708747010</v>
      </c>
      <c r="CV395" s="81">
        <v>694763248</v>
      </c>
      <c r="CW395" s="81">
        <v>695196906</v>
      </c>
      <c r="CX395" s="81">
        <v>685428487</v>
      </c>
      <c r="CY395" s="81">
        <v>700007601</v>
      </c>
      <c r="CZ395" s="81">
        <v>700955747</v>
      </c>
      <c r="DA395" s="81">
        <v>680585275</v>
      </c>
      <c r="DB395" s="81">
        <v>670193693</v>
      </c>
      <c r="DC395" s="81">
        <v>672240733</v>
      </c>
      <c r="DD395" s="81">
        <v>672463517</v>
      </c>
      <c r="DE395" s="81">
        <v>661618592</v>
      </c>
      <c r="DF395" s="81">
        <v>670407305</v>
      </c>
      <c r="DG395" s="81">
        <v>676909434</v>
      </c>
      <c r="DH395" s="81">
        <v>693625403</v>
      </c>
      <c r="DI395" s="81">
        <v>682227218</v>
      </c>
      <c r="DJ395" s="81">
        <v>695584785</v>
      </c>
      <c r="DK395" s="81">
        <v>712565498</v>
      </c>
      <c r="DL395" s="81">
        <v>700195768</v>
      </c>
      <c r="DM395" s="81">
        <v>693740399</v>
      </c>
      <c r="DN395" s="81">
        <v>706179279</v>
      </c>
      <c r="DO395" s="81">
        <v>706711851</v>
      </c>
      <c r="DP395" s="81">
        <v>722317347</v>
      </c>
      <c r="DQ395" s="81">
        <v>722867266</v>
      </c>
      <c r="DR395" s="81">
        <v>712565699</v>
      </c>
      <c r="DS395" s="81">
        <v>718130478</v>
      </c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  <c r="EL395" s="81"/>
      <c r="EM395" s="81"/>
      <c r="EN395" s="81"/>
      <c r="EO395" s="81"/>
      <c r="EP395" s="81"/>
      <c r="EQ395" s="81"/>
      <c r="ER395" s="81"/>
      <c r="ES395" s="81"/>
      <c r="ET395" s="81"/>
      <c r="EU395" s="81"/>
      <c r="EV395" s="81"/>
      <c r="EW395" s="81"/>
      <c r="EX395" s="81"/>
      <c r="EY395" s="81"/>
      <c r="EZ395" s="81"/>
      <c r="FA395" s="81"/>
      <c r="FB395" s="81"/>
      <c r="FC395" s="81"/>
      <c r="FD395" s="81"/>
      <c r="FE395" s="81"/>
      <c r="FF395" s="81"/>
      <c r="FG395" s="81"/>
      <c r="FH395" s="81"/>
      <c r="FI395" s="81"/>
      <c r="FJ395" s="81"/>
      <c r="FK395" s="81"/>
      <c r="FL395" s="81"/>
      <c r="FM395" s="81"/>
      <c r="FN395" s="81"/>
      <c r="FO395" s="81"/>
      <c r="FP395" s="81"/>
      <c r="FQ395" s="81"/>
      <c r="FR395" s="81"/>
      <c r="FS395" s="81"/>
      <c r="FT395" s="81"/>
      <c r="FU395" s="81"/>
      <c r="FV395" s="81"/>
      <c r="FW395" s="81"/>
      <c r="FX395" s="81"/>
      <c r="FY395" s="81"/>
      <c r="FZ395" s="81"/>
      <c r="GA395" s="81"/>
      <c r="GB395" s="81"/>
      <c r="GC395" s="81"/>
      <c r="GD395" s="81"/>
      <c r="GE395" s="81"/>
      <c r="GF395" s="81"/>
      <c r="GG395" s="81"/>
      <c r="GH395" s="81"/>
      <c r="GI395" s="81"/>
      <c r="GJ395" s="81"/>
      <c r="GK395" s="81"/>
      <c r="GL395" s="81"/>
      <c r="GM395" s="81"/>
      <c r="GN395" s="81"/>
      <c r="GO395" s="81"/>
      <c r="GP395" s="81"/>
      <c r="GQ395" s="81"/>
      <c r="GR395" s="81"/>
      <c r="GS395" s="81"/>
      <c r="GT395" s="81"/>
      <c r="GU395" s="81"/>
      <c r="GV395" s="81"/>
      <c r="GW395" s="81"/>
      <c r="GX395" s="81"/>
      <c r="GY395" s="81"/>
    </row>
    <row r="396" spans="1:207" ht="14.5">
      <c r="A396" s="81" t="s">
        <v>402</v>
      </c>
      <c r="B396" s="81"/>
      <c r="C396" s="82"/>
      <c r="D396" s="82"/>
      <c r="E396" s="82"/>
      <c r="F396" s="83" t="s">
        <v>430</v>
      </c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>
        <v>98239989</v>
      </c>
      <c r="BQ396" s="81">
        <v>99341222</v>
      </c>
      <c r="BR396" s="81">
        <v>98395743</v>
      </c>
      <c r="BS396" s="81">
        <v>99543403</v>
      </c>
      <c r="BT396" s="81">
        <v>98854400</v>
      </c>
      <c r="BU396" s="81">
        <v>99274151</v>
      </c>
      <c r="BV396" s="81">
        <v>99694963</v>
      </c>
      <c r="BW396" s="81">
        <v>100193073</v>
      </c>
      <c r="BX396" s="81">
        <v>100514990</v>
      </c>
      <c r="BY396" s="81">
        <v>102780665</v>
      </c>
      <c r="BZ396" s="81">
        <v>102845596</v>
      </c>
      <c r="CA396" s="81">
        <v>104007391</v>
      </c>
      <c r="CB396" s="81">
        <v>105787488</v>
      </c>
      <c r="CC396" s="81">
        <v>106433482</v>
      </c>
      <c r="CD396" s="81">
        <v>106853467</v>
      </c>
      <c r="CE396" s="81">
        <v>105861999</v>
      </c>
      <c r="CF396" s="81">
        <v>107542390</v>
      </c>
      <c r="CG396" s="81">
        <v>109422817</v>
      </c>
      <c r="CH396" s="81">
        <v>108676766</v>
      </c>
      <c r="CI396" s="81">
        <v>108640861</v>
      </c>
      <c r="CJ396" s="81">
        <v>109443719</v>
      </c>
      <c r="CK396" s="81">
        <v>110790527</v>
      </c>
      <c r="CL396" s="81">
        <v>110937669</v>
      </c>
      <c r="CM396" s="81">
        <v>112525731</v>
      </c>
      <c r="CN396" s="81">
        <v>116861067</v>
      </c>
      <c r="CO396" s="81">
        <v>119032758</v>
      </c>
      <c r="CP396" s="81">
        <v>120988803</v>
      </c>
      <c r="CQ396" s="81">
        <v>123360826</v>
      </c>
      <c r="CR396" s="81">
        <v>125574442</v>
      </c>
      <c r="CS396" s="81">
        <v>125123537</v>
      </c>
      <c r="CT396" s="81">
        <v>128496159</v>
      </c>
      <c r="CU396" s="81">
        <v>131827406</v>
      </c>
      <c r="CV396" s="81">
        <v>134336260</v>
      </c>
      <c r="CW396" s="81">
        <v>136517523</v>
      </c>
      <c r="CX396" s="81">
        <v>140366236</v>
      </c>
      <c r="CY396" s="81">
        <v>143181016</v>
      </c>
      <c r="CZ396" s="81">
        <v>144321748</v>
      </c>
      <c r="DA396" s="81">
        <v>147725541</v>
      </c>
      <c r="DB396" s="81">
        <v>152507410</v>
      </c>
      <c r="DC396" s="81">
        <v>156169309</v>
      </c>
      <c r="DD396" s="81">
        <v>157398941</v>
      </c>
      <c r="DE396" s="81">
        <v>158296114</v>
      </c>
      <c r="DF396" s="81">
        <v>162246465</v>
      </c>
      <c r="DG396" s="81">
        <v>163499675</v>
      </c>
      <c r="DH396" s="81">
        <v>165644176</v>
      </c>
      <c r="DI396" s="81">
        <v>166471274</v>
      </c>
      <c r="DJ396" s="81">
        <v>169259969</v>
      </c>
      <c r="DK396" s="81">
        <v>169231671</v>
      </c>
      <c r="DL396" s="81">
        <v>172179787</v>
      </c>
      <c r="DM396" s="81">
        <v>175144928</v>
      </c>
      <c r="DN396" s="81">
        <v>180472899</v>
      </c>
      <c r="DO396" s="81">
        <v>185095983</v>
      </c>
      <c r="DP396" s="81">
        <v>188752531</v>
      </c>
      <c r="DQ396" s="81">
        <v>189200797</v>
      </c>
      <c r="DR396" s="81">
        <v>191766010</v>
      </c>
      <c r="DS396" s="81">
        <v>193617653</v>
      </c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  <c r="EL396" s="81"/>
      <c r="EM396" s="81"/>
      <c r="EN396" s="81"/>
      <c r="EO396" s="81"/>
      <c r="EP396" s="81"/>
      <c r="EQ396" s="81"/>
      <c r="ER396" s="81"/>
      <c r="ES396" s="81"/>
      <c r="ET396" s="81"/>
      <c r="EU396" s="81"/>
      <c r="EV396" s="81"/>
      <c r="EW396" s="81"/>
      <c r="EX396" s="81"/>
      <c r="EY396" s="81"/>
      <c r="EZ396" s="81"/>
      <c r="FA396" s="81"/>
      <c r="FB396" s="81"/>
      <c r="FC396" s="81"/>
      <c r="FD396" s="81"/>
      <c r="FE396" s="81"/>
      <c r="FF396" s="81"/>
      <c r="FG396" s="81"/>
      <c r="FH396" s="81"/>
      <c r="FI396" s="81"/>
      <c r="FJ396" s="81"/>
      <c r="FK396" s="81"/>
      <c r="FL396" s="81"/>
      <c r="FM396" s="81"/>
      <c r="FN396" s="81"/>
      <c r="FO396" s="81"/>
      <c r="FP396" s="81"/>
      <c r="FQ396" s="81"/>
      <c r="FR396" s="81"/>
      <c r="FS396" s="81"/>
      <c r="FT396" s="81"/>
      <c r="FU396" s="81"/>
      <c r="FV396" s="81"/>
      <c r="FW396" s="81"/>
      <c r="FX396" s="81"/>
      <c r="FY396" s="81"/>
      <c r="FZ396" s="81"/>
      <c r="GA396" s="81"/>
      <c r="GB396" s="81"/>
      <c r="GC396" s="81"/>
      <c r="GD396" s="81"/>
      <c r="GE396" s="81"/>
      <c r="GF396" s="81"/>
      <c r="GG396" s="81"/>
      <c r="GH396" s="81"/>
      <c r="GI396" s="81"/>
      <c r="GJ396" s="81"/>
      <c r="GK396" s="81"/>
      <c r="GL396" s="81"/>
      <c r="GM396" s="81"/>
      <c r="GN396" s="81"/>
      <c r="GO396" s="81"/>
      <c r="GP396" s="81"/>
      <c r="GQ396" s="81"/>
      <c r="GR396" s="81"/>
      <c r="GS396" s="81"/>
      <c r="GT396" s="81"/>
      <c r="GU396" s="81"/>
      <c r="GV396" s="81"/>
      <c r="GW396" s="81"/>
      <c r="GX396" s="81"/>
      <c r="GY396" s="81"/>
    </row>
    <row r="397" spans="1:207" ht="14.5">
      <c r="A397" s="81" t="s">
        <v>402</v>
      </c>
      <c r="B397" s="81"/>
      <c r="C397" s="82"/>
      <c r="D397" s="82"/>
      <c r="E397" s="82"/>
      <c r="F397" s="83" t="s">
        <v>431</v>
      </c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>
        <v>131419095</v>
      </c>
      <c r="BQ397" s="81">
        <v>134228910</v>
      </c>
      <c r="BR397" s="81">
        <v>137854643</v>
      </c>
      <c r="BS397" s="81">
        <v>142861746</v>
      </c>
      <c r="BT397" s="81">
        <v>145117758</v>
      </c>
      <c r="BU397" s="81">
        <v>142710503</v>
      </c>
      <c r="BV397" s="81">
        <v>144719547</v>
      </c>
      <c r="BW397" s="81">
        <v>145805375</v>
      </c>
      <c r="BX397" s="81">
        <v>146935860</v>
      </c>
      <c r="BY397" s="81">
        <v>153408584</v>
      </c>
      <c r="BZ397" s="81">
        <v>156527555</v>
      </c>
      <c r="CA397" s="81">
        <v>158347820</v>
      </c>
      <c r="CB397" s="81">
        <v>164257038</v>
      </c>
      <c r="CC397" s="81">
        <v>165605414</v>
      </c>
      <c r="CD397" s="81">
        <v>166772844</v>
      </c>
      <c r="CE397" s="81">
        <v>162675780</v>
      </c>
      <c r="CF397" s="81">
        <v>173195377</v>
      </c>
      <c r="CG397" s="81">
        <v>182829987</v>
      </c>
      <c r="CH397" s="81">
        <v>188260719</v>
      </c>
      <c r="CI397" s="81">
        <v>187450070</v>
      </c>
      <c r="CJ397" s="81">
        <v>190756504</v>
      </c>
      <c r="CK397" s="81">
        <v>193437688</v>
      </c>
      <c r="CL397" s="81">
        <v>188451006</v>
      </c>
      <c r="CM397" s="81">
        <v>197594187</v>
      </c>
      <c r="CN397" s="81">
        <v>202563136</v>
      </c>
      <c r="CO397" s="81">
        <v>200480036</v>
      </c>
      <c r="CP397" s="81">
        <v>201009487</v>
      </c>
      <c r="CQ397" s="81">
        <v>211338820</v>
      </c>
      <c r="CR397" s="81">
        <v>212961106</v>
      </c>
      <c r="CS397" s="81">
        <v>215761335</v>
      </c>
      <c r="CT397" s="81">
        <v>219663746</v>
      </c>
      <c r="CU397" s="81">
        <v>221319250</v>
      </c>
      <c r="CV397" s="81">
        <v>222136715</v>
      </c>
      <c r="CW397" s="81">
        <v>231259824</v>
      </c>
      <c r="CX397" s="81">
        <v>240120324</v>
      </c>
      <c r="CY397" s="81">
        <v>236848592</v>
      </c>
      <c r="CZ397" s="81">
        <v>241772186</v>
      </c>
      <c r="DA397" s="81">
        <v>250554680</v>
      </c>
      <c r="DB397" s="81">
        <v>257868056</v>
      </c>
      <c r="DC397" s="81">
        <v>254883969</v>
      </c>
      <c r="DD397" s="81">
        <v>253932199</v>
      </c>
      <c r="DE397" s="81">
        <v>254645713</v>
      </c>
      <c r="DF397" s="81">
        <v>266787252</v>
      </c>
      <c r="DG397" s="81">
        <v>279780021</v>
      </c>
      <c r="DH397" s="81">
        <v>286600205</v>
      </c>
      <c r="DI397" s="81">
        <v>288510813</v>
      </c>
      <c r="DJ397" s="81">
        <v>285665159</v>
      </c>
      <c r="DK397" s="81">
        <v>297440074</v>
      </c>
      <c r="DL397" s="81">
        <v>301626509</v>
      </c>
      <c r="DM397" s="81">
        <v>309762516</v>
      </c>
      <c r="DN397" s="81">
        <v>321483933</v>
      </c>
      <c r="DO397" s="81">
        <v>326649982</v>
      </c>
      <c r="DP397" s="81">
        <v>336253484</v>
      </c>
      <c r="DQ397" s="81">
        <v>346819042</v>
      </c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  <c r="EL397" s="81"/>
      <c r="EM397" s="81"/>
      <c r="EN397" s="81"/>
      <c r="EO397" s="81"/>
      <c r="EP397" s="81"/>
      <c r="EQ397" s="81"/>
      <c r="ER397" s="81"/>
      <c r="ES397" s="81"/>
      <c r="ET397" s="81"/>
      <c r="EU397" s="81"/>
      <c r="EV397" s="81"/>
      <c r="EW397" s="81"/>
      <c r="EX397" s="81"/>
      <c r="EY397" s="81"/>
      <c r="EZ397" s="81"/>
      <c r="FA397" s="81"/>
      <c r="FB397" s="81"/>
      <c r="FC397" s="81"/>
      <c r="FD397" s="81"/>
      <c r="FE397" s="81"/>
      <c r="FF397" s="81"/>
      <c r="FG397" s="81"/>
      <c r="FH397" s="81"/>
      <c r="FI397" s="81"/>
      <c r="FJ397" s="81"/>
      <c r="FK397" s="81"/>
      <c r="FL397" s="81"/>
      <c r="FM397" s="81"/>
      <c r="FN397" s="81"/>
      <c r="FO397" s="81"/>
      <c r="FP397" s="81"/>
      <c r="FQ397" s="81"/>
      <c r="FR397" s="81"/>
      <c r="FS397" s="81"/>
      <c r="FT397" s="81"/>
      <c r="FU397" s="81"/>
      <c r="FV397" s="81"/>
      <c r="FW397" s="81"/>
      <c r="FX397" s="81"/>
      <c r="FY397" s="81"/>
      <c r="FZ397" s="81"/>
      <c r="GA397" s="81"/>
      <c r="GB397" s="81"/>
      <c r="GC397" s="81"/>
      <c r="GD397" s="81"/>
      <c r="GE397" s="81"/>
      <c r="GF397" s="81"/>
      <c r="GG397" s="81"/>
      <c r="GH397" s="81"/>
      <c r="GI397" s="81"/>
      <c r="GJ397" s="81"/>
      <c r="GK397" s="81"/>
      <c r="GL397" s="81"/>
      <c r="GM397" s="81"/>
      <c r="GN397" s="81"/>
      <c r="GO397" s="81"/>
      <c r="GP397" s="81"/>
      <c r="GQ397" s="81"/>
      <c r="GR397" s="81"/>
      <c r="GS397" s="81"/>
      <c r="GT397" s="81"/>
      <c r="GU397" s="81"/>
      <c r="GV397" s="81"/>
      <c r="GW397" s="81"/>
      <c r="GX397" s="81"/>
      <c r="GY397" s="81"/>
    </row>
    <row r="398" spans="1:207" ht="14.5">
      <c r="A398" s="81" t="s">
        <v>402</v>
      </c>
      <c r="B398" s="81"/>
      <c r="C398" s="82"/>
      <c r="D398" s="82"/>
      <c r="E398" s="82"/>
      <c r="F398" s="83" t="s">
        <v>432</v>
      </c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>
        <v>4457982610</v>
      </c>
      <c r="BQ398" s="81">
        <v>4469148500</v>
      </c>
      <c r="BR398" s="81">
        <v>4480710510</v>
      </c>
      <c r="BS398" s="81">
        <v>4490030170</v>
      </c>
      <c r="BT398" s="81">
        <v>4505415730.000001</v>
      </c>
      <c r="BU398" s="81">
        <v>4511845090</v>
      </c>
      <c r="BV398" s="81">
        <v>4526101269.999999</v>
      </c>
      <c r="BW398" s="81">
        <v>4535992050</v>
      </c>
      <c r="BX398" s="81">
        <v>4561351130</v>
      </c>
      <c r="BY398" s="81">
        <v>4565825570</v>
      </c>
      <c r="BZ398" s="81">
        <v>4576486559.999999</v>
      </c>
      <c r="CA398" s="81">
        <v>4587514500</v>
      </c>
      <c r="CB398" s="81">
        <v>4608486900</v>
      </c>
      <c r="CC398" s="81">
        <v>4617369000</v>
      </c>
      <c r="CD398" s="81">
        <v>4623117600</v>
      </c>
      <c r="CE398" s="81">
        <v>4622694600</v>
      </c>
      <c r="CF398" s="81">
        <v>4622064800</v>
      </c>
      <c r="CG398" s="81">
        <v>4626665900</v>
      </c>
      <c r="CH398" s="81">
        <v>4637612800</v>
      </c>
      <c r="CI398" s="81">
        <v>4649713300</v>
      </c>
      <c r="CJ398" s="81">
        <v>4651242500</v>
      </c>
      <c r="CK398" s="81">
        <v>4670004440.000001</v>
      </c>
      <c r="CL398" s="81">
        <v>4678081840</v>
      </c>
      <c r="CM398" s="81">
        <v>4707067559.999999</v>
      </c>
      <c r="CN398" s="81">
        <v>4738020400</v>
      </c>
      <c r="CO398" s="81">
        <v>4763752600</v>
      </c>
      <c r="CP398" s="81">
        <v>4780078700</v>
      </c>
      <c r="CQ398" s="81">
        <v>4800673400</v>
      </c>
      <c r="CR398" s="81">
        <v>4815425600</v>
      </c>
      <c r="CS398" s="81">
        <v>4831296500</v>
      </c>
      <c r="CT398" s="81">
        <v>4840746900</v>
      </c>
      <c r="CU398" s="81">
        <v>4882230180</v>
      </c>
      <c r="CV398" s="81">
        <v>4913005600</v>
      </c>
      <c r="CW398" s="81">
        <v>4929041900</v>
      </c>
      <c r="CX398" s="81">
        <v>4929021900</v>
      </c>
      <c r="CY398" s="81">
        <v>4932980860</v>
      </c>
      <c r="CZ398" s="81">
        <v>4946720120</v>
      </c>
      <c r="DA398" s="81">
        <v>4953605519.999999</v>
      </c>
      <c r="DB398" s="81">
        <v>4950130990</v>
      </c>
      <c r="DC398" s="81">
        <v>4954547600</v>
      </c>
      <c r="DD398" s="81">
        <v>4952448309.999999</v>
      </c>
      <c r="DE398" s="81">
        <v>4940639260</v>
      </c>
      <c r="DF398" s="81">
        <v>4928316640</v>
      </c>
      <c r="DG398" s="81">
        <v>4938995360</v>
      </c>
      <c r="DH398" s="81">
        <v>4940412120</v>
      </c>
      <c r="DI398" s="81">
        <v>4924546650</v>
      </c>
      <c r="DJ398" s="81">
        <v>4922923590</v>
      </c>
      <c r="DK398" s="81">
        <v>4919975519.999999</v>
      </c>
      <c r="DL398" s="81">
        <v>4873236640</v>
      </c>
      <c r="DM398" s="81">
        <v>4869441830</v>
      </c>
      <c r="DN398" s="81">
        <v>4880222660</v>
      </c>
      <c r="DO398" s="81">
        <v>4889717050</v>
      </c>
      <c r="DP398" s="81">
        <v>4886231150</v>
      </c>
      <c r="DQ398" s="81">
        <v>4900105170</v>
      </c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  <c r="EL398" s="81"/>
      <c r="EM398" s="81"/>
      <c r="EN398" s="81"/>
      <c r="EO398" s="81"/>
      <c r="EP398" s="81"/>
      <c r="EQ398" s="81"/>
      <c r="ER398" s="81"/>
      <c r="ES398" s="81"/>
      <c r="ET398" s="81"/>
      <c r="EU398" s="81"/>
      <c r="EV398" s="81"/>
      <c r="EW398" s="81"/>
      <c r="EX398" s="81"/>
      <c r="EY398" s="81"/>
      <c r="EZ398" s="81"/>
      <c r="FA398" s="81"/>
      <c r="FB398" s="81"/>
      <c r="FC398" s="81"/>
      <c r="FD398" s="81"/>
      <c r="FE398" s="81"/>
      <c r="FF398" s="81"/>
      <c r="FG398" s="81"/>
      <c r="FH398" s="81"/>
      <c r="FI398" s="81"/>
      <c r="FJ398" s="81"/>
      <c r="FK398" s="81"/>
      <c r="FL398" s="81"/>
      <c r="FM398" s="81"/>
      <c r="FN398" s="81"/>
      <c r="FO398" s="81"/>
      <c r="FP398" s="81"/>
      <c r="FQ398" s="81"/>
      <c r="FR398" s="81"/>
      <c r="FS398" s="81"/>
      <c r="FT398" s="81"/>
      <c r="FU398" s="81"/>
      <c r="FV398" s="81"/>
      <c r="FW398" s="81"/>
      <c r="FX398" s="81"/>
      <c r="FY398" s="81"/>
      <c r="FZ398" s="81"/>
      <c r="GA398" s="81"/>
      <c r="GB398" s="81"/>
      <c r="GC398" s="81"/>
      <c r="GD398" s="81"/>
      <c r="GE398" s="81"/>
      <c r="GF398" s="81"/>
      <c r="GG398" s="81"/>
      <c r="GH398" s="81"/>
      <c r="GI398" s="81"/>
      <c r="GJ398" s="81"/>
      <c r="GK398" s="81"/>
      <c r="GL398" s="81"/>
      <c r="GM398" s="81"/>
      <c r="GN398" s="81"/>
      <c r="GO398" s="81"/>
      <c r="GP398" s="81"/>
      <c r="GQ398" s="81"/>
      <c r="GR398" s="81"/>
      <c r="GS398" s="81"/>
      <c r="GT398" s="81"/>
      <c r="GU398" s="81"/>
      <c r="GV398" s="81"/>
      <c r="GW398" s="81"/>
      <c r="GX398" s="81"/>
      <c r="GY398" s="81"/>
    </row>
    <row r="399" spans="1:207" ht="14.5">
      <c r="A399" s="81" t="s">
        <v>402</v>
      </c>
      <c r="B399" s="81"/>
      <c r="C399" s="82"/>
      <c r="D399" s="82"/>
      <c r="E399" s="82"/>
      <c r="F399" s="83" t="s">
        <v>433</v>
      </c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>
        <v>1291647410</v>
      </c>
      <c r="BQ399" s="81">
        <v>1295565100</v>
      </c>
      <c r="BR399" s="81">
        <v>1305470710</v>
      </c>
      <c r="BS399" s="81">
        <v>1308728270</v>
      </c>
      <c r="BT399" s="81">
        <v>1314999730</v>
      </c>
      <c r="BU399" s="81">
        <v>1313244290</v>
      </c>
      <c r="BV399" s="81">
        <v>1318158869.9999998</v>
      </c>
      <c r="BW399" s="81">
        <v>1328424650</v>
      </c>
      <c r="BX399" s="81">
        <v>1345310530.0000002</v>
      </c>
      <c r="BY399" s="81">
        <v>1342620870</v>
      </c>
      <c r="BZ399" s="81">
        <v>1339667660</v>
      </c>
      <c r="CA399" s="81">
        <v>1338134500</v>
      </c>
      <c r="CB399" s="81">
        <v>1345349900</v>
      </c>
      <c r="CC399" s="81">
        <v>1345397200</v>
      </c>
      <c r="CD399" s="81">
        <v>1344796900</v>
      </c>
      <c r="CE399" s="81">
        <v>1347286500</v>
      </c>
      <c r="CF399" s="81">
        <v>1343433800</v>
      </c>
      <c r="CG399" s="81">
        <v>1348218400</v>
      </c>
      <c r="CH399" s="81">
        <v>1350581200</v>
      </c>
      <c r="CI399" s="81">
        <v>1350951099.9999998</v>
      </c>
      <c r="CJ399" s="81">
        <v>1348421000</v>
      </c>
      <c r="CK399" s="81">
        <v>1361854140</v>
      </c>
      <c r="CL399" s="81">
        <v>1363820640.0000002</v>
      </c>
      <c r="CM399" s="81">
        <v>1380969659.9999998</v>
      </c>
      <c r="CN399" s="81">
        <v>1394535900</v>
      </c>
      <c r="CO399" s="81">
        <v>1401885400</v>
      </c>
      <c r="CP399" s="81">
        <v>1404554000</v>
      </c>
      <c r="CQ399" s="81">
        <v>1404741200</v>
      </c>
      <c r="CR399" s="81">
        <v>1406752600</v>
      </c>
      <c r="CS399" s="81">
        <v>1408952000</v>
      </c>
      <c r="CT399" s="81">
        <v>1411525000</v>
      </c>
      <c r="CU399" s="81">
        <v>1409954480</v>
      </c>
      <c r="CV399" s="81">
        <v>1407930700</v>
      </c>
      <c r="CW399" s="81">
        <v>1405883500</v>
      </c>
      <c r="CX399" s="81">
        <v>1404412500</v>
      </c>
      <c r="CY399" s="81">
        <v>1396589160</v>
      </c>
      <c r="CZ399" s="81">
        <v>1401720620</v>
      </c>
      <c r="DA399" s="81">
        <v>1404410520</v>
      </c>
      <c r="DB399" s="81">
        <v>1404349500</v>
      </c>
      <c r="DC399" s="81">
        <v>1399704000</v>
      </c>
      <c r="DD399" s="81">
        <v>1396931410</v>
      </c>
      <c r="DE399" s="81">
        <v>1392260160</v>
      </c>
      <c r="DF399" s="81">
        <v>1397939610</v>
      </c>
      <c r="DG399" s="81">
        <v>1400943470</v>
      </c>
      <c r="DH399" s="81">
        <v>1405844900</v>
      </c>
      <c r="DI399" s="81">
        <v>1394805550</v>
      </c>
      <c r="DJ399" s="81">
        <v>1393260270</v>
      </c>
      <c r="DK399" s="81">
        <v>1396065850</v>
      </c>
      <c r="DL399" s="81">
        <v>1392770430</v>
      </c>
      <c r="DM399" s="81">
        <v>1388256110</v>
      </c>
      <c r="DN399" s="81">
        <v>1395596410</v>
      </c>
      <c r="DO399" s="81">
        <v>1407518920</v>
      </c>
      <c r="DP399" s="81">
        <v>1409128290</v>
      </c>
      <c r="DQ399" s="81">
        <v>1417152640</v>
      </c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  <c r="EL399" s="81"/>
      <c r="EM399" s="81"/>
      <c r="EN399" s="81"/>
      <c r="EO399" s="81"/>
      <c r="EP399" s="81"/>
      <c r="EQ399" s="81"/>
      <c r="ER399" s="81"/>
      <c r="ES399" s="81"/>
      <c r="ET399" s="81"/>
      <c r="EU399" s="81"/>
      <c r="EV399" s="81"/>
      <c r="EW399" s="81"/>
      <c r="EX399" s="81"/>
      <c r="EY399" s="81"/>
      <c r="EZ399" s="81"/>
      <c r="FA399" s="81"/>
      <c r="FB399" s="81"/>
      <c r="FC399" s="81"/>
      <c r="FD399" s="81"/>
      <c r="FE399" s="81"/>
      <c r="FF399" s="81"/>
      <c r="FG399" s="81"/>
      <c r="FH399" s="81"/>
      <c r="FI399" s="81"/>
      <c r="FJ399" s="81"/>
      <c r="FK399" s="81"/>
      <c r="FL399" s="81"/>
      <c r="FM399" s="81"/>
      <c r="FN399" s="81"/>
      <c r="FO399" s="81"/>
      <c r="FP399" s="81"/>
      <c r="FQ399" s="81"/>
      <c r="FR399" s="81"/>
      <c r="FS399" s="81"/>
      <c r="FT399" s="81"/>
      <c r="FU399" s="81"/>
      <c r="FV399" s="81"/>
      <c r="FW399" s="81"/>
      <c r="FX399" s="81"/>
      <c r="FY399" s="81"/>
      <c r="FZ399" s="81"/>
      <c r="GA399" s="81"/>
      <c r="GB399" s="81"/>
      <c r="GC399" s="81"/>
      <c r="GD399" s="81"/>
      <c r="GE399" s="81"/>
      <c r="GF399" s="81"/>
      <c r="GG399" s="81"/>
      <c r="GH399" s="81"/>
      <c r="GI399" s="81"/>
      <c r="GJ399" s="81"/>
      <c r="GK399" s="81"/>
      <c r="GL399" s="81"/>
      <c r="GM399" s="81"/>
      <c r="GN399" s="81"/>
      <c r="GO399" s="81"/>
      <c r="GP399" s="81"/>
      <c r="GQ399" s="81"/>
      <c r="GR399" s="81"/>
      <c r="GS399" s="81"/>
      <c r="GT399" s="81"/>
      <c r="GU399" s="81"/>
      <c r="GV399" s="81"/>
      <c r="GW399" s="81"/>
      <c r="GX399" s="81"/>
      <c r="GY399" s="81"/>
    </row>
    <row r="400" spans="1:207" ht="14.5">
      <c r="A400" s="81" t="s">
        <v>402</v>
      </c>
      <c r="B400" s="81"/>
      <c r="C400" s="82"/>
      <c r="D400" s="82"/>
      <c r="E400" s="82"/>
      <c r="F400" s="83" t="s">
        <v>434</v>
      </c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>
        <v>88452300</v>
      </c>
      <c r="BQ400" s="81">
        <v>89289700</v>
      </c>
      <c r="BR400" s="81">
        <v>88663100</v>
      </c>
      <c r="BS400" s="81">
        <v>88963200</v>
      </c>
      <c r="BT400" s="81">
        <v>88534400</v>
      </c>
      <c r="BU400" s="81">
        <v>88329800</v>
      </c>
      <c r="BV400" s="81">
        <v>89433200</v>
      </c>
      <c r="BW400" s="81">
        <v>91128700</v>
      </c>
      <c r="BX400" s="81">
        <v>92708300</v>
      </c>
      <c r="BY400" s="81">
        <v>94466100</v>
      </c>
      <c r="BZ400" s="81">
        <v>96066900</v>
      </c>
      <c r="CA400" s="81">
        <v>95844300</v>
      </c>
      <c r="CB400" s="81">
        <v>96151400</v>
      </c>
      <c r="CC400" s="81">
        <v>96214500</v>
      </c>
      <c r="CD400" s="81">
        <v>96420400</v>
      </c>
      <c r="CE400" s="81">
        <v>96815300</v>
      </c>
      <c r="CF400" s="81">
        <v>97913500</v>
      </c>
      <c r="CG400" s="81">
        <v>98897300</v>
      </c>
      <c r="CH400" s="81">
        <v>99992900</v>
      </c>
      <c r="CI400" s="81">
        <v>101409400</v>
      </c>
      <c r="CJ400" s="81">
        <v>101815000</v>
      </c>
      <c r="CK400" s="81">
        <v>102361100</v>
      </c>
      <c r="CL400" s="81">
        <v>103540600</v>
      </c>
      <c r="CM400" s="81">
        <v>104001000</v>
      </c>
      <c r="CN400" s="81">
        <v>106427100</v>
      </c>
      <c r="CO400" s="81">
        <v>109587800</v>
      </c>
      <c r="CP400" s="81">
        <v>112650000</v>
      </c>
      <c r="CQ400" s="81">
        <v>115346000</v>
      </c>
      <c r="CR400" s="81">
        <v>116965600</v>
      </c>
      <c r="CS400" s="81">
        <v>119435300</v>
      </c>
      <c r="CT400" s="81">
        <v>120714200</v>
      </c>
      <c r="CU400" s="81">
        <v>122622200</v>
      </c>
      <c r="CV400" s="81">
        <v>125871400</v>
      </c>
      <c r="CW400" s="81">
        <v>128754000</v>
      </c>
      <c r="CX400" s="81">
        <v>130976800</v>
      </c>
      <c r="CY400" s="81">
        <v>132150100</v>
      </c>
      <c r="CZ400" s="81">
        <v>133122500</v>
      </c>
      <c r="DA400" s="81">
        <v>134102000</v>
      </c>
      <c r="DB400" s="81">
        <v>136413990</v>
      </c>
      <c r="DC400" s="81">
        <v>137748500</v>
      </c>
      <c r="DD400" s="81">
        <v>139556500</v>
      </c>
      <c r="DE400" s="81">
        <v>140669000</v>
      </c>
      <c r="DF400" s="81">
        <v>142840630</v>
      </c>
      <c r="DG400" s="81">
        <v>145763690</v>
      </c>
      <c r="DH400" s="81">
        <v>148371720</v>
      </c>
      <c r="DI400" s="81">
        <v>148996250</v>
      </c>
      <c r="DJ400" s="81">
        <v>152509050</v>
      </c>
      <c r="DK400" s="81">
        <v>154103390</v>
      </c>
      <c r="DL400" s="81">
        <v>156430800</v>
      </c>
      <c r="DM400" s="81">
        <v>159209580</v>
      </c>
      <c r="DN400" s="81">
        <v>162081280</v>
      </c>
      <c r="DO400" s="81">
        <v>163932460</v>
      </c>
      <c r="DP400" s="81">
        <v>164719620</v>
      </c>
      <c r="DQ400" s="81">
        <v>164771000</v>
      </c>
      <c r="DR400" s="81">
        <v>164831110</v>
      </c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  <c r="EL400" s="81"/>
      <c r="EM400" s="81"/>
      <c r="EN400" s="81"/>
      <c r="EO400" s="81"/>
      <c r="EP400" s="81"/>
      <c r="EQ400" s="81"/>
      <c r="ER400" s="81"/>
      <c r="ES400" s="81"/>
      <c r="ET400" s="81"/>
      <c r="EU400" s="81"/>
      <c r="EV400" s="81"/>
      <c r="EW400" s="81"/>
      <c r="EX400" s="81"/>
      <c r="EY400" s="81"/>
      <c r="EZ400" s="81"/>
      <c r="FA400" s="81"/>
      <c r="FB400" s="81"/>
      <c r="FC400" s="81"/>
      <c r="FD400" s="81"/>
      <c r="FE400" s="81"/>
      <c r="FF400" s="81"/>
      <c r="FG400" s="81"/>
      <c r="FH400" s="81"/>
      <c r="FI400" s="81"/>
      <c r="FJ400" s="81"/>
      <c r="FK400" s="81"/>
      <c r="FL400" s="81"/>
      <c r="FM400" s="81"/>
      <c r="FN400" s="81"/>
      <c r="FO400" s="81"/>
      <c r="FP400" s="81"/>
      <c r="FQ400" s="81"/>
      <c r="FR400" s="81"/>
      <c r="FS400" s="81"/>
      <c r="FT400" s="81"/>
      <c r="FU400" s="81"/>
      <c r="FV400" s="81"/>
      <c r="FW400" s="81"/>
      <c r="FX400" s="81"/>
      <c r="FY400" s="81"/>
      <c r="FZ400" s="81"/>
      <c r="GA400" s="81"/>
      <c r="GB400" s="81"/>
      <c r="GC400" s="81"/>
      <c r="GD400" s="81"/>
      <c r="GE400" s="81"/>
      <c r="GF400" s="81"/>
      <c r="GG400" s="81"/>
      <c r="GH400" s="81"/>
      <c r="GI400" s="81"/>
      <c r="GJ400" s="81"/>
      <c r="GK400" s="81"/>
      <c r="GL400" s="81"/>
      <c r="GM400" s="81"/>
      <c r="GN400" s="81"/>
      <c r="GO400" s="81"/>
      <c r="GP400" s="81"/>
      <c r="GQ400" s="81"/>
      <c r="GR400" s="81"/>
      <c r="GS400" s="81"/>
      <c r="GT400" s="81"/>
      <c r="GU400" s="81"/>
      <c r="GV400" s="81"/>
      <c r="GW400" s="81"/>
      <c r="GX400" s="81"/>
      <c r="GY400" s="81"/>
    </row>
    <row r="401" spans="1:207" ht="14.5">
      <c r="A401" s="81" t="s">
        <v>402</v>
      </c>
      <c r="B401" s="81"/>
      <c r="C401" s="82"/>
      <c r="D401" s="82"/>
      <c r="E401" s="82"/>
      <c r="F401" s="83" t="s">
        <v>435</v>
      </c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>
        <v>3077882900</v>
      </c>
      <c r="BQ401" s="81">
        <v>3084293700</v>
      </c>
      <c r="BR401" s="81">
        <v>3086576700</v>
      </c>
      <c r="BS401" s="81">
        <v>3092338700</v>
      </c>
      <c r="BT401" s="81">
        <v>3101881600</v>
      </c>
      <c r="BU401" s="81">
        <v>3110271000</v>
      </c>
      <c r="BV401" s="81">
        <v>3118509200</v>
      </c>
      <c r="BW401" s="81">
        <v>3116438700</v>
      </c>
      <c r="BX401" s="81">
        <v>3123332300</v>
      </c>
      <c r="BY401" s="81">
        <v>3128738600</v>
      </c>
      <c r="BZ401" s="81">
        <v>3140752000</v>
      </c>
      <c r="CA401" s="81">
        <v>3153535700</v>
      </c>
      <c r="CB401" s="81">
        <v>3166985600</v>
      </c>
      <c r="CC401" s="81">
        <v>3175757300</v>
      </c>
      <c r="CD401" s="81">
        <v>3181900300</v>
      </c>
      <c r="CE401" s="81">
        <v>3178592800</v>
      </c>
      <c r="CF401" s="81">
        <v>3180717500</v>
      </c>
      <c r="CG401" s="81">
        <v>3179550200</v>
      </c>
      <c r="CH401" s="81">
        <v>3187039700</v>
      </c>
      <c r="CI401" s="81">
        <v>3197353800</v>
      </c>
      <c r="CJ401" s="81">
        <v>3201008500</v>
      </c>
      <c r="CK401" s="81">
        <v>3205791200</v>
      </c>
      <c r="CL401" s="81">
        <v>3210722600</v>
      </c>
      <c r="CM401" s="81">
        <v>3222099900</v>
      </c>
      <c r="CN401" s="81">
        <v>3237060400</v>
      </c>
      <c r="CO401" s="81">
        <v>3252282400</v>
      </c>
      <c r="CP401" s="81">
        <v>3262878700</v>
      </c>
      <c r="CQ401" s="81">
        <v>3280590200</v>
      </c>
      <c r="CR401" s="81">
        <v>3291711400</v>
      </c>
      <c r="CS401" s="81">
        <v>3302914200</v>
      </c>
      <c r="CT401" s="81">
        <v>3308512700</v>
      </c>
      <c r="CU401" s="81">
        <v>3349658500</v>
      </c>
      <c r="CV401" s="81">
        <v>3379208500</v>
      </c>
      <c r="CW401" s="81">
        <v>3394409400</v>
      </c>
      <c r="CX401" s="81">
        <v>3393637600</v>
      </c>
      <c r="CY401" s="81">
        <v>3404246600</v>
      </c>
      <c r="CZ401" s="81">
        <v>3411882000</v>
      </c>
      <c r="DA401" s="81">
        <v>3415098500</v>
      </c>
      <c r="DB401" s="81">
        <v>3409373000</v>
      </c>
      <c r="DC401" s="81">
        <v>3417100600</v>
      </c>
      <c r="DD401" s="81">
        <v>3415966100</v>
      </c>
      <c r="DE401" s="81">
        <v>3407714900</v>
      </c>
      <c r="DF401" s="81">
        <v>3387541000</v>
      </c>
      <c r="DG401" s="81">
        <v>3392292800</v>
      </c>
      <c r="DH401" s="81">
        <v>3386199300</v>
      </c>
      <c r="DI401" s="81">
        <v>3380748850</v>
      </c>
      <c r="DJ401" s="81">
        <v>3377157070</v>
      </c>
      <c r="DK401" s="81">
        <v>3369808780</v>
      </c>
      <c r="DL401" s="81">
        <v>3324037840</v>
      </c>
      <c r="DM401" s="81">
        <v>3321978440</v>
      </c>
      <c r="DN401" s="81">
        <v>3319785090</v>
      </c>
      <c r="DO401" s="81">
        <v>3315559190</v>
      </c>
      <c r="DP401" s="81">
        <v>3309641530</v>
      </c>
      <c r="DQ401" s="81">
        <v>3315397790</v>
      </c>
      <c r="DR401" s="81">
        <v>3275479620</v>
      </c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  <c r="EL401" s="81"/>
      <c r="EM401" s="81"/>
      <c r="EN401" s="81"/>
      <c r="EO401" s="81"/>
      <c r="EP401" s="81"/>
      <c r="EQ401" s="81"/>
      <c r="ER401" s="81"/>
      <c r="ES401" s="81"/>
      <c r="ET401" s="81"/>
      <c r="EU401" s="81"/>
      <c r="EV401" s="81"/>
      <c r="EW401" s="81"/>
      <c r="EX401" s="81"/>
      <c r="EY401" s="81"/>
      <c r="EZ401" s="81"/>
      <c r="FA401" s="81"/>
      <c r="FB401" s="81"/>
      <c r="FC401" s="81"/>
      <c r="FD401" s="81"/>
      <c r="FE401" s="81"/>
      <c r="FF401" s="81"/>
      <c r="FG401" s="81"/>
      <c r="FH401" s="81"/>
      <c r="FI401" s="81"/>
      <c r="FJ401" s="81"/>
      <c r="FK401" s="81"/>
      <c r="FL401" s="81"/>
      <c r="FM401" s="81"/>
      <c r="FN401" s="81"/>
      <c r="FO401" s="81"/>
      <c r="FP401" s="81"/>
      <c r="FQ401" s="81"/>
      <c r="FR401" s="81"/>
      <c r="FS401" s="81"/>
      <c r="FT401" s="81"/>
      <c r="FU401" s="81"/>
      <c r="FV401" s="81"/>
      <c r="FW401" s="81"/>
      <c r="FX401" s="81"/>
      <c r="FY401" s="81"/>
      <c r="FZ401" s="81"/>
      <c r="GA401" s="81"/>
      <c r="GB401" s="81"/>
      <c r="GC401" s="81"/>
      <c r="GD401" s="81"/>
      <c r="GE401" s="81"/>
      <c r="GF401" s="81"/>
      <c r="GG401" s="81"/>
      <c r="GH401" s="81"/>
      <c r="GI401" s="81"/>
      <c r="GJ401" s="81"/>
      <c r="GK401" s="81"/>
      <c r="GL401" s="81"/>
      <c r="GM401" s="81"/>
      <c r="GN401" s="81"/>
      <c r="GO401" s="81"/>
      <c r="GP401" s="81"/>
      <c r="GQ401" s="81"/>
      <c r="GR401" s="81"/>
      <c r="GS401" s="81"/>
      <c r="GT401" s="81"/>
      <c r="GU401" s="81"/>
      <c r="GV401" s="81"/>
      <c r="GW401" s="81"/>
      <c r="GX401" s="81"/>
      <c r="GY401" s="81"/>
    </row>
    <row r="402" spans="1:207" ht="14.5">
      <c r="A402" s="81" t="s">
        <v>402</v>
      </c>
      <c r="B402" s="81"/>
      <c r="C402" s="82"/>
      <c r="D402" s="82"/>
      <c r="E402" s="82"/>
      <c r="F402" s="83" t="s">
        <v>436</v>
      </c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>
        <v>4128269490</v>
      </c>
      <c r="CT402" s="81">
        <v>4121002750</v>
      </c>
      <c r="CU402" s="81">
        <v>4113736050</v>
      </c>
      <c r="CV402" s="81">
        <v>4106469340</v>
      </c>
      <c r="CW402" s="81">
        <v>4099202590</v>
      </c>
      <c r="CX402" s="81">
        <v>4091935870</v>
      </c>
      <c r="CY402" s="81">
        <v>4084669130</v>
      </c>
      <c r="CZ402" s="81">
        <v>4077402420</v>
      </c>
      <c r="DA402" s="81">
        <v>4070135670</v>
      </c>
      <c r="DB402" s="81">
        <v>4062868970</v>
      </c>
      <c r="DC402" s="81">
        <v>4055602230</v>
      </c>
      <c r="DD402" s="81">
        <v>4051030330</v>
      </c>
      <c r="DE402" s="81">
        <v>4046458410</v>
      </c>
      <c r="DF402" s="81">
        <v>4041886520</v>
      </c>
      <c r="DG402" s="81">
        <v>4037314600</v>
      </c>
      <c r="DH402" s="81">
        <v>4032742700</v>
      </c>
      <c r="DI402" s="81">
        <v>4029328760</v>
      </c>
      <c r="DJ402" s="81">
        <v>4025914770</v>
      </c>
      <c r="DK402" s="81">
        <v>4022500870</v>
      </c>
      <c r="DL402" s="81">
        <v>4019086910</v>
      </c>
      <c r="DM402" s="81">
        <v>4015672970</v>
      </c>
      <c r="DN402" s="81">
        <v>4012365100</v>
      </c>
      <c r="DO402" s="81">
        <v>4009057230</v>
      </c>
      <c r="DP402" s="81">
        <v>4005749380</v>
      </c>
      <c r="DQ402" s="81">
        <v>4002441510</v>
      </c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  <c r="EL402" s="81"/>
      <c r="EM402" s="81"/>
      <c r="EN402" s="81"/>
      <c r="EO402" s="81"/>
      <c r="EP402" s="81"/>
      <c r="EQ402" s="81"/>
      <c r="ER402" s="81"/>
      <c r="ES402" s="81"/>
      <c r="ET402" s="81"/>
      <c r="EU402" s="81"/>
      <c r="EV402" s="81"/>
      <c r="EW402" s="81"/>
      <c r="EX402" s="81"/>
      <c r="EY402" s="81"/>
      <c r="EZ402" s="81"/>
      <c r="FA402" s="81"/>
      <c r="FB402" s="81"/>
      <c r="FC402" s="81"/>
      <c r="FD402" s="81"/>
      <c r="FE402" s="81"/>
      <c r="FF402" s="81"/>
      <c r="FG402" s="81"/>
      <c r="FH402" s="81"/>
      <c r="FI402" s="81"/>
      <c r="FJ402" s="81"/>
      <c r="FK402" s="81"/>
      <c r="FL402" s="81"/>
      <c r="FM402" s="81"/>
      <c r="FN402" s="81"/>
      <c r="FO402" s="81"/>
      <c r="FP402" s="81"/>
      <c r="FQ402" s="81"/>
      <c r="FR402" s="81"/>
      <c r="FS402" s="81"/>
      <c r="FT402" s="81"/>
      <c r="FU402" s="81"/>
      <c r="FV402" s="81"/>
      <c r="FW402" s="81"/>
      <c r="FX402" s="81"/>
      <c r="FY402" s="81"/>
      <c r="FZ402" s="81"/>
      <c r="GA402" s="81"/>
      <c r="GB402" s="81"/>
      <c r="GC402" s="81"/>
      <c r="GD402" s="81"/>
      <c r="GE402" s="81"/>
      <c r="GF402" s="81"/>
      <c r="GG402" s="81"/>
      <c r="GH402" s="81"/>
      <c r="GI402" s="81"/>
      <c r="GJ402" s="81"/>
      <c r="GK402" s="81"/>
      <c r="GL402" s="81"/>
      <c r="GM402" s="81"/>
      <c r="GN402" s="81"/>
      <c r="GO402" s="81"/>
      <c r="GP402" s="81"/>
      <c r="GQ402" s="81"/>
      <c r="GR402" s="81"/>
      <c r="GS402" s="81"/>
      <c r="GT402" s="81"/>
      <c r="GU402" s="81"/>
      <c r="GV402" s="81"/>
      <c r="GW402" s="81"/>
      <c r="GX402" s="81"/>
      <c r="GY402" s="81"/>
    </row>
    <row r="403" spans="1:207" ht="14.5">
      <c r="A403" s="81" t="s">
        <v>402</v>
      </c>
      <c r="B403" s="81"/>
      <c r="C403" s="82"/>
      <c r="D403" s="82"/>
      <c r="E403" s="82"/>
      <c r="F403" s="83" t="s">
        <v>437</v>
      </c>
      <c r="G403" s="81">
        <v>5627263.729255192</v>
      </c>
      <c r="H403" s="81">
        <v>5640019.3470175341</v>
      </c>
      <c r="I403" s="81">
        <v>5640019.3470172882</v>
      </c>
      <c r="J403" s="81">
        <v>5640019.3470177716</v>
      </c>
      <c r="K403" s="81">
        <v>5640019.3470172882</v>
      </c>
      <c r="L403" s="81">
        <v>5640019.3470175341</v>
      </c>
      <c r="M403" s="81">
        <v>5643208.605887793</v>
      </c>
      <c r="N403" s="81">
        <v>5643208.6058880314</v>
      </c>
      <c r="O403" s="81">
        <v>5643208.6058877856</v>
      </c>
      <c r="P403" s="81">
        <v>5643208.6058880314</v>
      </c>
      <c r="Q403" s="81">
        <v>5643208.605887793</v>
      </c>
      <c r="R403" s="81">
        <v>3585191.5992339919</v>
      </c>
      <c r="S403" s="81">
        <v>3585191.599234045</v>
      </c>
      <c r="T403" s="81">
        <v>3585191.5992336939</v>
      </c>
      <c r="U403" s="81">
        <v>3585191.599234045</v>
      </c>
      <c r="V403" s="81">
        <v>3585191.5992339919</v>
      </c>
      <c r="W403" s="81">
        <v>3707066.609451808</v>
      </c>
      <c r="X403" s="81">
        <v>3707066.6094515771</v>
      </c>
      <c r="Y403" s="81">
        <v>3707066.6094518681</v>
      </c>
      <c r="Z403" s="81">
        <v>3707066.6094515771</v>
      </c>
      <c r="AA403" s="81">
        <v>3707066.609451808</v>
      </c>
      <c r="AB403" s="81">
        <v>4237977.1140529811</v>
      </c>
      <c r="AC403" s="81">
        <v>4237977.1140532196</v>
      </c>
      <c r="AD403" s="81">
        <v>4237977.1140528619</v>
      </c>
      <c r="AE403" s="81">
        <v>4237977.1140532196</v>
      </c>
      <c r="AF403" s="81">
        <v>4237977.1140529811</v>
      </c>
      <c r="AG403" s="81">
        <v>4595017.8751237541</v>
      </c>
      <c r="AH403" s="81">
        <v>4595017.8751239926</v>
      </c>
      <c r="AI403" s="81">
        <v>4595017.8751234636</v>
      </c>
      <c r="AJ403" s="81">
        <v>4595017.8751239926</v>
      </c>
      <c r="AK403" s="81">
        <v>4595017.8751237541</v>
      </c>
      <c r="AL403" s="81">
        <v>7347924.976563707</v>
      </c>
      <c r="AM403" s="81">
        <v>7347924.9765642434</v>
      </c>
      <c r="AN403" s="81">
        <v>7347924.9765636399</v>
      </c>
      <c r="AO403" s="81">
        <v>7347924.9765642434</v>
      </c>
      <c r="AP403" s="81">
        <v>7347924.976563707</v>
      </c>
      <c r="AQ403" s="81">
        <v>8040827.0993269756</v>
      </c>
      <c r="AR403" s="81">
        <v>8040827.0993270352</v>
      </c>
      <c r="AS403" s="81">
        <v>8040827.0993267968</v>
      </c>
      <c r="AT403" s="81">
        <v>8040827.0993270352</v>
      </c>
      <c r="AU403" s="81">
        <v>8040827.0993269756</v>
      </c>
      <c r="AV403" s="81">
        <v>5668557.6888158536</v>
      </c>
      <c r="AW403" s="81">
        <v>5668557.6888158536</v>
      </c>
      <c r="AX403" s="81">
        <v>5668557.6888156245</v>
      </c>
      <c r="AY403" s="81">
        <v>5668557.6888158536</v>
      </c>
      <c r="AZ403" s="81">
        <v>5668557.6888158536</v>
      </c>
      <c r="BA403" s="81">
        <v>5814608.3835766464</v>
      </c>
      <c r="BB403" s="81">
        <v>5814608.3835766464</v>
      </c>
      <c r="BC403" s="81">
        <v>5814608.3835763484</v>
      </c>
      <c r="BD403" s="81">
        <v>5814608.3835766464</v>
      </c>
      <c r="BE403" s="81">
        <v>5814608.3835766464</v>
      </c>
      <c r="BF403" s="81">
        <v>7481293.2833856791</v>
      </c>
      <c r="BG403" s="81">
        <v>7481293.2833854407</v>
      </c>
      <c r="BH403" s="81">
        <v>7481293.2833853886</v>
      </c>
      <c r="BI403" s="81">
        <v>7481293.2833854407</v>
      </c>
      <c r="BJ403" s="81">
        <v>7481293.2833856791</v>
      </c>
      <c r="BK403" s="81">
        <v>8716351.7849917412</v>
      </c>
      <c r="BL403" s="81">
        <v>8716351.7849917412</v>
      </c>
      <c r="BM403" s="81">
        <v>8716351.7849912047</v>
      </c>
      <c r="BN403" s="81">
        <v>8716351.7849917412</v>
      </c>
      <c r="BO403" s="81">
        <v>8716351.7849917412</v>
      </c>
      <c r="BP403" s="81">
        <v>6898790.7467804179</v>
      </c>
      <c r="BQ403" s="81">
        <v>6898790.7467805967</v>
      </c>
      <c r="BR403" s="81">
        <v>6898790.7467801794</v>
      </c>
      <c r="BS403" s="81">
        <v>6898790.7467805967</v>
      </c>
      <c r="BT403" s="81">
        <v>6898790.7467804179</v>
      </c>
      <c r="BU403" s="81">
        <v>6444401.1816302976</v>
      </c>
      <c r="BV403" s="81">
        <v>6444401.1816302976</v>
      </c>
      <c r="BW403" s="81">
        <v>6444401.1816308051</v>
      </c>
      <c r="BX403" s="81">
        <v>6444401.1816302976</v>
      </c>
      <c r="BY403" s="81">
        <v>6444401.1816302976</v>
      </c>
      <c r="BZ403" s="81">
        <v>5991175.1453481764</v>
      </c>
      <c r="CA403" s="81">
        <v>5991175.1453481764</v>
      </c>
      <c r="CB403" s="81">
        <v>5991175.1453486457</v>
      </c>
      <c r="CC403" s="81">
        <v>5991175.1453481764</v>
      </c>
      <c r="CD403" s="81">
        <v>5991175.1453481764</v>
      </c>
      <c r="CE403" s="81">
        <v>5877868.7488096431</v>
      </c>
      <c r="CF403" s="81">
        <v>5877868.7488096133</v>
      </c>
      <c r="CG403" s="81">
        <v>5877868.7488096505</v>
      </c>
      <c r="CH403" s="81">
        <v>5877868.7488096133</v>
      </c>
      <c r="CI403" s="81">
        <v>5877868.7488096431</v>
      </c>
      <c r="CJ403" s="81">
        <v>6251013.2320790216</v>
      </c>
      <c r="CK403" s="81">
        <v>6251013.2320790216</v>
      </c>
      <c r="CL403" s="81">
        <v>6251013.2320787832</v>
      </c>
      <c r="CM403" s="81">
        <v>6251013.2320790216</v>
      </c>
      <c r="CN403" s="81">
        <v>6251013.2320790216</v>
      </c>
      <c r="CO403" s="81">
        <v>6364810.7805761993</v>
      </c>
      <c r="CP403" s="81">
        <v>6364810.7805761918</v>
      </c>
      <c r="CQ403" s="81">
        <v>6364810.7805762291</v>
      </c>
      <c r="CR403" s="81">
        <v>6364810.7805761918</v>
      </c>
      <c r="CS403" s="81">
        <v>6364810.7805761993</v>
      </c>
      <c r="CT403" s="81">
        <v>2523580.7703557392</v>
      </c>
      <c r="CU403" s="81">
        <v>2523580.7703555082</v>
      </c>
      <c r="CV403" s="81">
        <v>2523580.770355769</v>
      </c>
      <c r="CW403" s="81">
        <v>2523580.7703555082</v>
      </c>
      <c r="CX403" s="81">
        <v>2523580.7703557392</v>
      </c>
      <c r="CY403" s="81">
        <v>1867217.990182318</v>
      </c>
      <c r="CZ403" s="81">
        <v>1867217.9901820789</v>
      </c>
      <c r="DA403" s="81">
        <v>1867217.990182318</v>
      </c>
      <c r="DB403" s="81">
        <v>1867217.9901820789</v>
      </c>
      <c r="DC403" s="81">
        <v>1867217.990182318</v>
      </c>
      <c r="DD403" s="81">
        <v>2036937.6254843101</v>
      </c>
      <c r="DE403" s="81">
        <v>2036937.6254843031</v>
      </c>
      <c r="DF403" s="81">
        <v>2036937.6254843399</v>
      </c>
      <c r="DG403" s="81">
        <v>2036937.6254843031</v>
      </c>
      <c r="DH403" s="81">
        <v>2036937.6254843101</v>
      </c>
      <c r="DI403" s="81">
        <v>1679667.913494393</v>
      </c>
      <c r="DJ403" s="81">
        <v>1679667.913494393</v>
      </c>
      <c r="DK403" s="81">
        <v>1679667.9134944449</v>
      </c>
      <c r="DL403" s="81">
        <v>1679667.913494393</v>
      </c>
      <c r="DM403" s="81">
        <v>1679667.913494393</v>
      </c>
      <c r="DN403" s="81">
        <v>5628618.3135259151</v>
      </c>
      <c r="DO403" s="81">
        <v>5628618.3135259151</v>
      </c>
      <c r="DP403" s="81">
        <v>5628618.3135261536</v>
      </c>
      <c r="DQ403" s="81">
        <v>5628618.3135259151</v>
      </c>
      <c r="DR403" s="81">
        <v>5628618.3135259151</v>
      </c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  <c r="EL403" s="81"/>
      <c r="EM403" s="81"/>
      <c r="EN403" s="81"/>
      <c r="EO403" s="81"/>
      <c r="EP403" s="81"/>
      <c r="EQ403" s="81"/>
      <c r="ER403" s="81"/>
      <c r="ES403" s="81"/>
      <c r="ET403" s="81"/>
      <c r="EU403" s="81"/>
      <c r="EV403" s="81"/>
      <c r="EW403" s="81"/>
      <c r="EX403" s="81"/>
      <c r="EY403" s="81"/>
      <c r="EZ403" s="81"/>
      <c r="FA403" s="81"/>
      <c r="FB403" s="81"/>
      <c r="FC403" s="81"/>
      <c r="FD403" s="81"/>
      <c r="FE403" s="81"/>
      <c r="FF403" s="81"/>
      <c r="FG403" s="81"/>
      <c r="FH403" s="81"/>
      <c r="FI403" s="81"/>
      <c r="FJ403" s="81"/>
      <c r="FK403" s="81"/>
      <c r="FL403" s="81"/>
      <c r="FM403" s="81"/>
      <c r="FN403" s="81"/>
      <c r="FO403" s="81"/>
      <c r="FP403" s="81"/>
      <c r="FQ403" s="81"/>
      <c r="FR403" s="81"/>
      <c r="FS403" s="81"/>
      <c r="FT403" s="81"/>
      <c r="FU403" s="81"/>
      <c r="FV403" s="81"/>
      <c r="FW403" s="81"/>
      <c r="FX403" s="81"/>
      <c r="FY403" s="81"/>
      <c r="FZ403" s="81"/>
      <c r="GA403" s="81"/>
      <c r="GB403" s="81"/>
      <c r="GC403" s="81"/>
      <c r="GD403" s="81"/>
      <c r="GE403" s="81"/>
      <c r="GF403" s="81"/>
      <c r="GG403" s="81"/>
      <c r="GH403" s="81"/>
      <c r="GI403" s="81"/>
      <c r="GJ403" s="81"/>
      <c r="GK403" s="81"/>
      <c r="GL403" s="81"/>
      <c r="GM403" s="81"/>
      <c r="GN403" s="81"/>
      <c r="GO403" s="81"/>
      <c r="GP403" s="81"/>
      <c r="GQ403" s="81"/>
      <c r="GR403" s="81"/>
      <c r="GS403" s="81"/>
      <c r="GT403" s="81"/>
      <c r="GU403" s="81"/>
      <c r="GV403" s="81"/>
      <c r="GW403" s="81"/>
      <c r="GX403" s="81"/>
      <c r="GY403" s="81"/>
    </row>
    <row r="404" spans="1:207" ht="14.5">
      <c r="A404" s="81" t="s">
        <v>402</v>
      </c>
      <c r="B404" s="81"/>
      <c r="C404" s="82"/>
      <c r="D404" s="82"/>
      <c r="E404" s="82"/>
      <c r="F404" s="83" t="s">
        <v>438</v>
      </c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>
        <v>4110687680</v>
      </c>
      <c r="CT404" s="81">
        <v>4108200060</v>
      </c>
      <c r="CU404" s="81">
        <v>4029331270</v>
      </c>
      <c r="CV404" s="81">
        <v>4005242360</v>
      </c>
      <c r="CW404" s="81">
        <v>3995128290</v>
      </c>
      <c r="CX404" s="81">
        <v>4001980110</v>
      </c>
      <c r="CY404" s="81">
        <v>4005124690</v>
      </c>
      <c r="CZ404" s="81">
        <v>4005558930</v>
      </c>
      <c r="DA404" s="81">
        <v>4003344670</v>
      </c>
      <c r="DB404" s="81">
        <v>4014725380</v>
      </c>
      <c r="DC404" s="81">
        <v>4015741720</v>
      </c>
      <c r="DD404" s="81">
        <v>4022284420</v>
      </c>
      <c r="DE404" s="81">
        <v>4038800180</v>
      </c>
      <c r="DF404" s="81">
        <v>4055734680</v>
      </c>
      <c r="DG404" s="81">
        <v>4049628710</v>
      </c>
      <c r="DH404" s="81">
        <v>4052978380</v>
      </c>
      <c r="DI404" s="81">
        <v>4071640830</v>
      </c>
      <c r="DJ404" s="81">
        <v>4076862080</v>
      </c>
      <c r="DK404" s="81">
        <v>4081838670</v>
      </c>
      <c r="DL404" s="81">
        <v>4131800030</v>
      </c>
      <c r="DM404" s="81">
        <v>4139268990</v>
      </c>
      <c r="DN404" s="81">
        <v>4131973220</v>
      </c>
      <c r="DO404" s="81">
        <v>4125423750</v>
      </c>
      <c r="DP404" s="81">
        <v>4132054020</v>
      </c>
      <c r="DQ404" s="81">
        <v>4121360480</v>
      </c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  <c r="EL404" s="81"/>
      <c r="EM404" s="81"/>
      <c r="EN404" s="81"/>
      <c r="EO404" s="81"/>
      <c r="EP404" s="81"/>
      <c r="EQ404" s="81"/>
      <c r="ER404" s="81"/>
      <c r="ES404" s="81"/>
      <c r="ET404" s="81"/>
      <c r="EU404" s="81"/>
      <c r="EV404" s="81"/>
      <c r="EW404" s="81"/>
      <c r="EX404" s="81"/>
      <c r="EY404" s="81"/>
      <c r="EZ404" s="81"/>
      <c r="FA404" s="81"/>
      <c r="FB404" s="81"/>
      <c r="FC404" s="81"/>
      <c r="FD404" s="81"/>
      <c r="FE404" s="81"/>
      <c r="FF404" s="81"/>
      <c r="FG404" s="81"/>
      <c r="FH404" s="81"/>
      <c r="FI404" s="81"/>
      <c r="FJ404" s="81"/>
      <c r="FK404" s="81"/>
      <c r="FL404" s="81"/>
      <c r="FM404" s="81"/>
      <c r="FN404" s="81"/>
      <c r="FO404" s="81"/>
      <c r="FP404" s="81"/>
      <c r="FQ404" s="81"/>
      <c r="FR404" s="81"/>
      <c r="FS404" s="81"/>
      <c r="FT404" s="81"/>
      <c r="FU404" s="81"/>
      <c r="FV404" s="81"/>
      <c r="FW404" s="81"/>
      <c r="FX404" s="81"/>
      <c r="FY404" s="81"/>
      <c r="FZ404" s="81"/>
      <c r="GA404" s="81"/>
      <c r="GB404" s="81"/>
      <c r="GC404" s="81"/>
      <c r="GD404" s="81"/>
      <c r="GE404" s="81"/>
      <c r="GF404" s="81"/>
      <c r="GG404" s="81"/>
      <c r="GH404" s="81"/>
      <c r="GI404" s="81"/>
      <c r="GJ404" s="81"/>
      <c r="GK404" s="81"/>
      <c r="GL404" s="81"/>
      <c r="GM404" s="81"/>
      <c r="GN404" s="81"/>
      <c r="GO404" s="81"/>
      <c r="GP404" s="81"/>
      <c r="GQ404" s="81"/>
      <c r="GR404" s="81"/>
      <c r="GS404" s="81"/>
      <c r="GT404" s="81"/>
      <c r="GU404" s="81"/>
      <c r="GV404" s="81"/>
      <c r="GW404" s="81"/>
      <c r="GX404" s="81"/>
      <c r="GY404" s="81"/>
    </row>
    <row r="405" spans="1:207" ht="14.5">
      <c r="A405" s="81" t="s">
        <v>402</v>
      </c>
      <c r="B405" s="81"/>
      <c r="C405" s="82"/>
      <c r="D405" s="82"/>
      <c r="E405" s="82"/>
      <c r="F405" s="83" t="s">
        <v>439</v>
      </c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>
        <v>1804199873.0239868</v>
      </c>
      <c r="BO405" s="81">
        <v>1659440633.4330235</v>
      </c>
      <c r="BP405" s="81">
        <v>1593636133.8857002</v>
      </c>
      <c r="BQ405" s="81">
        <v>1555921639.40938</v>
      </c>
      <c r="BR405" s="81">
        <v>1511242954.9967432</v>
      </c>
      <c r="BS405" s="81">
        <v>1467467758.4762568</v>
      </c>
      <c r="BT405" s="81">
        <v>1422180236.5976968</v>
      </c>
      <c r="BU405" s="81">
        <v>1391845416.0995467</v>
      </c>
      <c r="BV405" s="81">
        <v>1373365760.3403699</v>
      </c>
      <c r="BW405" s="81">
        <v>1366835055.4962132</v>
      </c>
      <c r="BX405" s="81">
        <v>1372703770.6502266</v>
      </c>
      <c r="BY405" s="81">
        <v>1358377563.9368668</v>
      </c>
      <c r="BZ405" s="81">
        <v>1335889895.2992735</v>
      </c>
      <c r="CA405" s="81">
        <v>1306329238.98824</v>
      </c>
      <c r="CB405" s="81">
        <v>1297837641.4337134</v>
      </c>
      <c r="CC405" s="81">
        <v>1268565411.2752266</v>
      </c>
      <c r="CD405" s="81">
        <v>1253118085.8027134</v>
      </c>
      <c r="CE405" s="81">
        <v>1234982203.8523335</v>
      </c>
      <c r="CF405" s="81">
        <v>1220524071.7798867</v>
      </c>
      <c r="CG405" s="81">
        <v>1192783329.9585967</v>
      </c>
      <c r="CH405" s="81">
        <v>1163015712.44049</v>
      </c>
      <c r="CI405" s="81">
        <v>1197153403.1422901</v>
      </c>
      <c r="CJ405" s="81">
        <v>1212405741.2498267</v>
      </c>
      <c r="CK405" s="81">
        <v>1213704888.16728</v>
      </c>
      <c r="CL405" s="81">
        <v>1244570106.8722501</v>
      </c>
      <c r="CM405" s="81">
        <v>1278482365.0339031</v>
      </c>
      <c r="CN405" s="81">
        <v>1295351351.3627765</v>
      </c>
      <c r="CO405" s="81">
        <v>1319052646.6668665</v>
      </c>
      <c r="CP405" s="81">
        <v>1340116786.5907066</v>
      </c>
      <c r="CQ405" s="81">
        <v>1369619480.0550964</v>
      </c>
      <c r="CR405" s="81">
        <v>1391440638.3861234</v>
      </c>
      <c r="CS405" s="81">
        <v>1358959263.8217432</v>
      </c>
      <c r="CT405" s="81">
        <v>1347430454.2852368</v>
      </c>
      <c r="CU405" s="81">
        <v>1349533766.0917065</v>
      </c>
      <c r="CV405" s="81">
        <v>1351104199.4013734</v>
      </c>
      <c r="CW405" s="81">
        <v>1344760509.2826934</v>
      </c>
      <c r="CX405" s="81">
        <v>1335150002.4347832</v>
      </c>
      <c r="CY405" s="81">
        <v>1318196594.5096066</v>
      </c>
      <c r="CZ405" s="81">
        <v>1788437726.5599566</v>
      </c>
      <c r="DA405" s="81">
        <v>1246432499.7151666</v>
      </c>
      <c r="DB405" s="81">
        <v>1230205622.5255299</v>
      </c>
      <c r="DC405" s="81">
        <v>1378145241.1066668</v>
      </c>
      <c r="DD405" s="81">
        <v>1333316102.4347932</v>
      </c>
      <c r="DE405" s="81">
        <v>1500889178.3701568</v>
      </c>
      <c r="DF405" s="81">
        <v>1545985228.2867398</v>
      </c>
      <c r="DG405" s="81">
        <v>1513606542.1498601</v>
      </c>
      <c r="DH405" s="81">
        <v>1417488458.0942767</v>
      </c>
      <c r="DI405" s="81">
        <v>1495637471.6695132</v>
      </c>
      <c r="DJ405" s="81">
        <v>1311681389.2262766</v>
      </c>
      <c r="DK405" s="81">
        <v>1357326508.4737134</v>
      </c>
      <c r="DL405" s="81">
        <v>1600747193.8120501</v>
      </c>
      <c r="DM405" s="81">
        <v>1456661972.4426267</v>
      </c>
      <c r="DN405" s="81">
        <v>1381410749.0336101</v>
      </c>
      <c r="DO405" s="81">
        <v>1485661285.0392635</v>
      </c>
      <c r="DP405" s="81">
        <v>1533382252.2735569</v>
      </c>
      <c r="DQ405" s="81">
        <v>1649026487.6403799</v>
      </c>
      <c r="DR405" s="81">
        <v>1704915669.8455799</v>
      </c>
      <c r="DS405" s="81">
        <v>1555204769.8059065</v>
      </c>
      <c r="DT405" s="81">
        <v>1521109412.5722234</v>
      </c>
      <c r="DU405" s="81">
        <v>1553636945.7346566</v>
      </c>
      <c r="DV405" s="81">
        <v>1802636945.7346568</v>
      </c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  <c r="EL405" s="81"/>
      <c r="EM405" s="81"/>
      <c r="EN405" s="81"/>
      <c r="EO405" s="81"/>
      <c r="EP405" s="81"/>
      <c r="EQ405" s="81"/>
      <c r="ER405" s="81"/>
      <c r="ES405" s="81"/>
      <c r="ET405" s="81"/>
      <c r="EU405" s="81"/>
      <c r="EV405" s="81"/>
      <c r="EW405" s="81"/>
      <c r="EX405" s="81"/>
      <c r="EY405" s="81"/>
      <c r="EZ405" s="81"/>
      <c r="FA405" s="81"/>
      <c r="FB405" s="81"/>
      <c r="FC405" s="81"/>
      <c r="FD405" s="81"/>
      <c r="FE405" s="81"/>
      <c r="FF405" s="81"/>
      <c r="FG405" s="81"/>
      <c r="FH405" s="81"/>
      <c r="FI405" s="81"/>
      <c r="FJ405" s="81"/>
      <c r="FK405" s="81"/>
      <c r="FL405" s="81"/>
      <c r="FM405" s="81"/>
      <c r="FN405" s="81"/>
      <c r="FO405" s="81"/>
      <c r="FP405" s="81"/>
      <c r="FQ405" s="81"/>
      <c r="FR405" s="81"/>
      <c r="FS405" s="81"/>
      <c r="FT405" s="81"/>
      <c r="FU405" s="81"/>
      <c r="FV405" s="81"/>
      <c r="FW405" s="81"/>
      <c r="FX405" s="81"/>
      <c r="FY405" s="81"/>
      <c r="FZ405" s="81"/>
      <c r="GA405" s="81"/>
      <c r="GB405" s="81"/>
      <c r="GC405" s="81"/>
      <c r="GD405" s="81"/>
      <c r="GE405" s="81"/>
      <c r="GF405" s="81"/>
      <c r="GG405" s="81"/>
      <c r="GH405" s="81"/>
      <c r="GI405" s="81"/>
      <c r="GJ405" s="81"/>
      <c r="GK405" s="81"/>
      <c r="GL405" s="81"/>
      <c r="GM405" s="81"/>
      <c r="GN405" s="81"/>
      <c r="GO405" s="81"/>
      <c r="GP405" s="81"/>
      <c r="GQ405" s="81"/>
      <c r="GR405" s="81"/>
      <c r="GS405" s="81"/>
      <c r="GT405" s="81"/>
      <c r="GU405" s="81"/>
      <c r="GV405" s="81"/>
      <c r="GW405" s="81"/>
      <c r="GX405" s="81"/>
      <c r="GY405" s="81"/>
    </row>
    <row r="406" spans="1:207" ht="14.5">
      <c r="A406" s="81" t="s">
        <v>402</v>
      </c>
      <c r="B406" s="81"/>
      <c r="C406" s="82"/>
      <c r="D406" s="82"/>
      <c r="E406" s="82"/>
      <c r="F406" s="83" t="s">
        <v>440</v>
      </c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>
        <v>2196</v>
      </c>
      <c r="BQ406" s="81">
        <v>2243</v>
      </c>
      <c r="BR406" s="81">
        <v>2254</v>
      </c>
      <c r="BS406" s="81">
        <v>2287</v>
      </c>
      <c r="BT406" s="81">
        <v>2310</v>
      </c>
      <c r="BU406" s="81">
        <v>2327</v>
      </c>
      <c r="BV406" s="81">
        <v>2330</v>
      </c>
      <c r="BW406" s="81">
        <v>2334</v>
      </c>
      <c r="BX406" s="81">
        <v>2343</v>
      </c>
      <c r="BY406" s="81">
        <v>2389</v>
      </c>
      <c r="BZ406" s="81">
        <v>2365</v>
      </c>
      <c r="CA406" s="81">
        <v>2352</v>
      </c>
      <c r="CB406" s="81">
        <v>2389</v>
      </c>
      <c r="CC406" s="81">
        <v>2381</v>
      </c>
      <c r="CD406" s="81">
        <v>2396</v>
      </c>
      <c r="CE406" s="81">
        <v>2389</v>
      </c>
      <c r="CF406" s="81">
        <v>2418</v>
      </c>
      <c r="CG406" s="81">
        <v>2477</v>
      </c>
      <c r="CH406" s="81">
        <v>2476</v>
      </c>
      <c r="CI406" s="81">
        <v>2490</v>
      </c>
      <c r="CJ406" s="81">
        <v>2501</v>
      </c>
      <c r="CK406" s="81">
        <v>2531</v>
      </c>
      <c r="CL406" s="81">
        <v>2575</v>
      </c>
      <c r="CM406" s="81">
        <v>2584</v>
      </c>
      <c r="CN406" s="81">
        <v>2587</v>
      </c>
      <c r="CO406" s="81">
        <v>2589</v>
      </c>
      <c r="CP406" s="81">
        <v>2607</v>
      </c>
      <c r="CQ406" s="81">
        <v>2624</v>
      </c>
      <c r="CR406" s="81">
        <v>2635</v>
      </c>
      <c r="CS406" s="81">
        <v>2621</v>
      </c>
      <c r="CT406" s="81">
        <v>2601</v>
      </c>
      <c r="CU406" s="81">
        <v>2610</v>
      </c>
      <c r="CV406" s="81">
        <v>2616</v>
      </c>
      <c r="CW406" s="81">
        <v>2639</v>
      </c>
      <c r="CX406" s="81">
        <v>2663</v>
      </c>
      <c r="CY406" s="81">
        <v>2673</v>
      </c>
      <c r="CZ406" s="81">
        <v>2687</v>
      </c>
      <c r="DA406" s="81">
        <v>2701</v>
      </c>
      <c r="DB406" s="81">
        <v>2715</v>
      </c>
      <c r="DC406" s="81">
        <v>2727</v>
      </c>
      <c r="DD406" s="81">
        <v>2725</v>
      </c>
      <c r="DE406" s="81">
        <v>2728</v>
      </c>
      <c r="DF406" s="81">
        <v>2735</v>
      </c>
      <c r="DG406" s="81">
        <v>2747</v>
      </c>
      <c r="DH406" s="81">
        <v>2761</v>
      </c>
      <c r="DI406" s="81">
        <v>2779</v>
      </c>
      <c r="DJ406" s="81">
        <v>2807</v>
      </c>
      <c r="DK406" s="81">
        <v>2825</v>
      </c>
      <c r="DL406" s="81">
        <v>2825</v>
      </c>
      <c r="DM406" s="81">
        <v>2850</v>
      </c>
      <c r="DN406" s="81">
        <v>2869</v>
      </c>
      <c r="DO406" s="81">
        <v>2874</v>
      </c>
      <c r="DP406" s="81">
        <v>2884</v>
      </c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  <c r="EL406" s="81"/>
      <c r="EM406" s="81"/>
      <c r="EN406" s="81"/>
      <c r="EO406" s="81"/>
      <c r="EP406" s="81"/>
      <c r="EQ406" s="81"/>
      <c r="ER406" s="81"/>
      <c r="ES406" s="81"/>
      <c r="ET406" s="81"/>
      <c r="EU406" s="81"/>
      <c r="EV406" s="81"/>
      <c r="EW406" s="81"/>
      <c r="EX406" s="81"/>
      <c r="EY406" s="81"/>
      <c r="EZ406" s="81"/>
      <c r="FA406" s="81"/>
      <c r="FB406" s="81"/>
      <c r="FC406" s="81"/>
      <c r="FD406" s="81"/>
      <c r="FE406" s="81"/>
      <c r="FF406" s="81"/>
      <c r="FG406" s="81"/>
      <c r="FH406" s="81"/>
      <c r="FI406" s="81"/>
      <c r="FJ406" s="81"/>
      <c r="FK406" s="81"/>
      <c r="FL406" s="81"/>
      <c r="FM406" s="81"/>
      <c r="FN406" s="81"/>
      <c r="FO406" s="81"/>
      <c r="FP406" s="81"/>
      <c r="FQ406" s="81"/>
      <c r="FR406" s="81"/>
      <c r="FS406" s="81"/>
      <c r="FT406" s="81"/>
      <c r="FU406" s="81"/>
      <c r="FV406" s="81"/>
      <c r="FW406" s="81"/>
      <c r="FX406" s="81"/>
      <c r="FY406" s="81"/>
      <c r="FZ406" s="81"/>
      <c r="GA406" s="81"/>
      <c r="GB406" s="81"/>
      <c r="GC406" s="81"/>
      <c r="GD406" s="81"/>
      <c r="GE406" s="81"/>
      <c r="GF406" s="81"/>
      <c r="GG406" s="81"/>
      <c r="GH406" s="81"/>
      <c r="GI406" s="81"/>
      <c r="GJ406" s="81"/>
      <c r="GK406" s="81"/>
      <c r="GL406" s="81"/>
      <c r="GM406" s="81"/>
      <c r="GN406" s="81"/>
      <c r="GO406" s="81"/>
      <c r="GP406" s="81"/>
      <c r="GQ406" s="81"/>
      <c r="GR406" s="81"/>
      <c r="GS406" s="81"/>
      <c r="GT406" s="81"/>
      <c r="GU406" s="81"/>
      <c r="GV406" s="81"/>
      <c r="GW406" s="81"/>
      <c r="GX406" s="81"/>
      <c r="GY406" s="81"/>
    </row>
    <row r="407" spans="1:207" ht="14.5">
      <c r="A407" s="81" t="s">
        <v>402</v>
      </c>
      <c r="B407" s="81"/>
      <c r="C407" s="82"/>
      <c r="D407" s="82"/>
      <c r="E407" s="82"/>
      <c r="F407" s="83" t="s">
        <v>441</v>
      </c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>
        <v>389.57295811355823</v>
      </c>
      <c r="BQ407" s="81">
        <v>385.6584533440415</v>
      </c>
      <c r="BR407" s="81">
        <v>403.0964630243119</v>
      </c>
      <c r="BS407" s="81">
        <v>413.14586006966653</v>
      </c>
      <c r="BT407" s="81">
        <v>425.21249896025711</v>
      </c>
      <c r="BU407" s="81">
        <v>435.04563472418556</v>
      </c>
      <c r="BV407" s="81">
        <v>430.58950503551625</v>
      </c>
      <c r="BW407" s="81">
        <v>421.51547412397372</v>
      </c>
      <c r="BX407" s="81">
        <v>419.65488044816561</v>
      </c>
      <c r="BY407" s="81">
        <v>452.81401349292463</v>
      </c>
      <c r="BZ407" s="81">
        <v>453.33663597192765</v>
      </c>
      <c r="CA407" s="81">
        <v>445.90926029292916</v>
      </c>
      <c r="CB407" s="81">
        <v>456.19858179896562</v>
      </c>
      <c r="CC407" s="81">
        <v>466.15581178059676</v>
      </c>
      <c r="CD407" s="81">
        <v>469.96828857266303</v>
      </c>
      <c r="CE407" s="81">
        <v>489.04623793119504</v>
      </c>
      <c r="CF407" s="81">
        <v>490.2345106325937</v>
      </c>
      <c r="CG407" s="81">
        <v>509.5207668172992</v>
      </c>
      <c r="CH407" s="81">
        <v>499.284717893795</v>
      </c>
      <c r="CI407" s="81">
        <v>506.28255158406296</v>
      </c>
      <c r="CJ407" s="81">
        <v>520.01192651534666</v>
      </c>
      <c r="CK407" s="81">
        <v>537.85134993932718</v>
      </c>
      <c r="CL407" s="81">
        <v>526.49777953913463</v>
      </c>
      <c r="CM407" s="81">
        <v>518.68243802750771</v>
      </c>
      <c r="CN407" s="81">
        <v>520.66821102729227</v>
      </c>
      <c r="CO407" s="81">
        <v>522.76252087109276</v>
      </c>
      <c r="CP407" s="81">
        <v>534.91220742160078</v>
      </c>
      <c r="CQ407" s="81">
        <v>533.92978682148396</v>
      </c>
      <c r="CR407" s="81">
        <v>534.67023787540234</v>
      </c>
      <c r="CS407" s="81">
        <v>544.91873488729743</v>
      </c>
      <c r="CT407" s="81">
        <v>546.4598540201066</v>
      </c>
      <c r="CU407" s="81">
        <v>548.8672407303543</v>
      </c>
      <c r="CV407" s="81">
        <v>540.61503351581166</v>
      </c>
      <c r="CW407" s="81">
        <v>545.0745984191899</v>
      </c>
      <c r="CX407" s="81">
        <v>576.38729216301533</v>
      </c>
      <c r="CY407" s="81">
        <v>587.28621359455713</v>
      </c>
      <c r="CZ407" s="81">
        <v>592.91291067262273</v>
      </c>
      <c r="DA407" s="81">
        <v>611.2204367354899</v>
      </c>
      <c r="DB407" s="81">
        <v>607.95530603224267</v>
      </c>
      <c r="DC407" s="81">
        <v>611.12966380705541</v>
      </c>
      <c r="DD407" s="81">
        <v>621.72174084084395</v>
      </c>
      <c r="DE407" s="81">
        <v>632.26169367903117</v>
      </c>
      <c r="DF407" s="81">
        <v>646.38796092482687</v>
      </c>
      <c r="DG407" s="81">
        <v>654.27809150291625</v>
      </c>
      <c r="DH407" s="81">
        <v>672.1971653229914</v>
      </c>
      <c r="DI407" s="81">
        <v>688.76565187747622</v>
      </c>
      <c r="DJ407" s="81">
        <v>716.7433566222752</v>
      </c>
      <c r="DK407" s="81">
        <v>697.64017018060611</v>
      </c>
      <c r="DL407" s="81">
        <v>697.57851278658472</v>
      </c>
      <c r="DM407" s="81">
        <v>731.82570408105016</v>
      </c>
      <c r="DN407" s="81">
        <v>746.6549396092646</v>
      </c>
      <c r="DO407" s="81">
        <v>753.09519540991016</v>
      </c>
      <c r="DP407" s="81">
        <v>752.9737438871332</v>
      </c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  <c r="EL407" s="81"/>
      <c r="EM407" s="81"/>
      <c r="EN407" s="81"/>
      <c r="EO407" s="81"/>
      <c r="EP407" s="81"/>
      <c r="EQ407" s="81"/>
      <c r="ER407" s="81"/>
      <c r="ES407" s="81"/>
      <c r="ET407" s="81"/>
      <c r="EU407" s="81"/>
      <c r="EV407" s="81"/>
      <c r="EW407" s="81"/>
      <c r="EX407" s="81"/>
      <c r="EY407" s="81"/>
      <c r="EZ407" s="81"/>
      <c r="FA407" s="81"/>
      <c r="FB407" s="81"/>
      <c r="FC407" s="81"/>
      <c r="FD407" s="81"/>
      <c r="FE407" s="81"/>
      <c r="FF407" s="81"/>
      <c r="FG407" s="81"/>
      <c r="FH407" s="81"/>
      <c r="FI407" s="81"/>
      <c r="FJ407" s="81"/>
      <c r="FK407" s="81"/>
      <c r="FL407" s="81"/>
      <c r="FM407" s="81"/>
      <c r="FN407" s="81"/>
      <c r="FO407" s="81"/>
      <c r="FP407" s="81"/>
      <c r="FQ407" s="81"/>
      <c r="FR407" s="81"/>
      <c r="FS407" s="81"/>
      <c r="FT407" s="81"/>
      <c r="FU407" s="81"/>
      <c r="FV407" s="81"/>
      <c r="FW407" s="81"/>
      <c r="FX407" s="81"/>
      <c r="FY407" s="81"/>
      <c r="FZ407" s="81"/>
      <c r="GA407" s="81"/>
      <c r="GB407" s="81"/>
      <c r="GC407" s="81"/>
      <c r="GD407" s="81"/>
      <c r="GE407" s="81"/>
      <c r="GF407" s="81"/>
      <c r="GG407" s="81"/>
      <c r="GH407" s="81"/>
      <c r="GI407" s="81"/>
      <c r="GJ407" s="81"/>
      <c r="GK407" s="81"/>
      <c r="GL407" s="81"/>
      <c r="GM407" s="81"/>
      <c r="GN407" s="81"/>
      <c r="GO407" s="81"/>
      <c r="GP407" s="81"/>
      <c r="GQ407" s="81"/>
      <c r="GR407" s="81"/>
      <c r="GS407" s="81"/>
      <c r="GT407" s="81"/>
      <c r="GU407" s="81"/>
      <c r="GV407" s="81"/>
      <c r="GW407" s="81"/>
      <c r="GX407" s="81"/>
      <c r="GY407" s="81"/>
    </row>
    <row r="408" spans="1:207" ht="14.5">
      <c r="A408" s="81" t="s">
        <v>402</v>
      </c>
      <c r="B408" s="81"/>
      <c r="C408" s="82"/>
      <c r="D408" s="82"/>
      <c r="E408" s="82"/>
      <c r="F408" s="83" t="s">
        <v>442</v>
      </c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>
        <v>352</v>
      </c>
      <c r="BQ408" s="81">
        <v>362</v>
      </c>
      <c r="BR408" s="81">
        <v>366</v>
      </c>
      <c r="BS408" s="81">
        <v>377</v>
      </c>
      <c r="BT408" s="81">
        <v>386</v>
      </c>
      <c r="BU408" s="81">
        <v>393</v>
      </c>
      <c r="BV408" s="81">
        <v>394</v>
      </c>
      <c r="BW408" s="81">
        <v>396</v>
      </c>
      <c r="BX408" s="81">
        <v>404</v>
      </c>
      <c r="BY408" s="81">
        <v>414</v>
      </c>
      <c r="BZ408" s="81">
        <v>416</v>
      </c>
      <c r="CA408" s="81">
        <v>413</v>
      </c>
      <c r="CB408" s="81">
        <v>419</v>
      </c>
      <c r="CC408" s="81">
        <v>425</v>
      </c>
      <c r="CD408" s="81">
        <v>420</v>
      </c>
      <c r="CE408" s="81">
        <v>432</v>
      </c>
      <c r="CF408" s="81">
        <v>439</v>
      </c>
      <c r="CG408" s="81">
        <v>453</v>
      </c>
      <c r="CH408" s="81">
        <v>457</v>
      </c>
      <c r="CI408" s="81">
        <v>462</v>
      </c>
      <c r="CJ408" s="81">
        <v>471</v>
      </c>
      <c r="CK408" s="81">
        <v>477</v>
      </c>
      <c r="CL408" s="81">
        <v>476</v>
      </c>
      <c r="CM408" s="81">
        <v>488</v>
      </c>
      <c r="CN408" s="81">
        <v>492</v>
      </c>
      <c r="CO408" s="81">
        <v>495</v>
      </c>
      <c r="CP408" s="81">
        <v>501</v>
      </c>
      <c r="CQ408" s="81">
        <v>507</v>
      </c>
      <c r="CR408" s="81">
        <v>510</v>
      </c>
      <c r="CS408" s="81">
        <v>512</v>
      </c>
      <c r="CT408" s="81">
        <v>505</v>
      </c>
      <c r="CU408" s="81">
        <v>503</v>
      </c>
      <c r="CV408" s="81">
        <v>498</v>
      </c>
      <c r="CW408" s="81">
        <v>510</v>
      </c>
      <c r="CX408" s="81">
        <v>516</v>
      </c>
      <c r="CY408" s="81">
        <v>522</v>
      </c>
      <c r="CZ408" s="81">
        <v>536</v>
      </c>
      <c r="DA408" s="81">
        <v>538</v>
      </c>
      <c r="DB408" s="81">
        <v>531</v>
      </c>
      <c r="DC408" s="81">
        <v>540</v>
      </c>
      <c r="DD408" s="81">
        <v>545</v>
      </c>
      <c r="DE408" s="81">
        <v>548</v>
      </c>
      <c r="DF408" s="81">
        <v>552</v>
      </c>
      <c r="DG408" s="81">
        <v>554</v>
      </c>
      <c r="DH408" s="81">
        <v>562</v>
      </c>
      <c r="DI408" s="81">
        <v>566</v>
      </c>
      <c r="DJ408" s="81">
        <v>571</v>
      </c>
      <c r="DK408" s="81">
        <v>574</v>
      </c>
      <c r="DL408" s="81">
        <v>575</v>
      </c>
      <c r="DM408" s="81">
        <v>573</v>
      </c>
      <c r="DN408" s="81">
        <v>576</v>
      </c>
      <c r="DO408" s="81">
        <v>585</v>
      </c>
      <c r="DP408" s="81">
        <v>586</v>
      </c>
      <c r="DQ408" s="81">
        <v>593</v>
      </c>
      <c r="DR408" s="81">
        <v>594</v>
      </c>
      <c r="DS408" s="81">
        <v>598</v>
      </c>
      <c r="DT408" s="81">
        <v>605</v>
      </c>
      <c r="DU408" s="81">
        <v>613</v>
      </c>
      <c r="DV408" s="81">
        <v>619</v>
      </c>
      <c r="DW408" s="81">
        <v>623</v>
      </c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  <c r="EL408" s="81"/>
      <c r="EM408" s="81"/>
      <c r="EN408" s="81"/>
      <c r="EO408" s="81"/>
      <c r="EP408" s="81"/>
      <c r="EQ408" s="81"/>
      <c r="ER408" s="81"/>
      <c r="ES408" s="81"/>
      <c r="ET408" s="81"/>
      <c r="EU408" s="81"/>
      <c r="EV408" s="81"/>
      <c r="EW408" s="81"/>
      <c r="EX408" s="81"/>
      <c r="EY408" s="81"/>
      <c r="EZ408" s="81"/>
      <c r="FA408" s="81"/>
      <c r="FB408" s="81"/>
      <c r="FC408" s="81"/>
      <c r="FD408" s="81"/>
      <c r="FE408" s="81"/>
      <c r="FF408" s="81"/>
      <c r="FG408" s="81"/>
      <c r="FH408" s="81"/>
      <c r="FI408" s="81"/>
      <c r="FJ408" s="81"/>
      <c r="FK408" s="81"/>
      <c r="FL408" s="81"/>
      <c r="FM408" s="81"/>
      <c r="FN408" s="81"/>
      <c r="FO408" s="81"/>
      <c r="FP408" s="81"/>
      <c r="FQ408" s="81"/>
      <c r="FR408" s="81"/>
      <c r="FS408" s="81"/>
      <c r="FT408" s="81"/>
      <c r="FU408" s="81"/>
      <c r="FV408" s="81"/>
      <c r="FW408" s="81"/>
      <c r="FX408" s="81"/>
      <c r="FY408" s="81"/>
      <c r="FZ408" s="81"/>
      <c r="GA408" s="81"/>
      <c r="GB408" s="81"/>
      <c r="GC408" s="81"/>
      <c r="GD408" s="81"/>
      <c r="GE408" s="81"/>
      <c r="GF408" s="81"/>
      <c r="GG408" s="81"/>
      <c r="GH408" s="81"/>
      <c r="GI408" s="81"/>
      <c r="GJ408" s="81"/>
      <c r="GK408" s="81"/>
      <c r="GL408" s="81"/>
      <c r="GM408" s="81"/>
      <c r="GN408" s="81"/>
      <c r="GO408" s="81"/>
      <c r="GP408" s="81"/>
      <c r="GQ408" s="81"/>
      <c r="GR408" s="81"/>
      <c r="GS408" s="81"/>
      <c r="GT408" s="81"/>
      <c r="GU408" s="81"/>
      <c r="GV408" s="81"/>
      <c r="GW408" s="81"/>
      <c r="GX408" s="81"/>
      <c r="GY408" s="81"/>
    </row>
    <row r="409" spans="1:207" ht="14.5">
      <c r="A409" s="81" t="s">
        <v>402</v>
      </c>
      <c r="B409" s="81"/>
      <c r="C409" s="82"/>
      <c r="D409" s="82"/>
      <c r="E409" s="82"/>
      <c r="F409" s="83" t="s">
        <v>443</v>
      </c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>
        <v>2751636772.1999998</v>
      </c>
      <c r="BQ409" s="81">
        <v>2813174376.4000001</v>
      </c>
      <c r="BR409" s="81">
        <v>2850169422.4000001</v>
      </c>
      <c r="BS409" s="81">
        <v>2910291181.7999997</v>
      </c>
      <c r="BT409" s="81">
        <v>2971287389.8999996</v>
      </c>
      <c r="BU409" s="81">
        <v>3050262701.2999997</v>
      </c>
      <c r="BV409" s="81">
        <v>3121616654.3000002</v>
      </c>
      <c r="BW409" s="81">
        <v>3181062161</v>
      </c>
      <c r="BX409" s="81">
        <v>3211696881.5</v>
      </c>
      <c r="BY409" s="81">
        <v>3255845915.0999999</v>
      </c>
      <c r="BZ409" s="81">
        <v>3325738920</v>
      </c>
      <c r="CA409" s="81">
        <v>3375566731.6999998</v>
      </c>
      <c r="CB409" s="81">
        <v>3449262497.0999999</v>
      </c>
      <c r="CC409" s="81">
        <v>3505366368.1999998</v>
      </c>
      <c r="CD409" s="81">
        <v>3601517675.6000004</v>
      </c>
      <c r="CE409" s="81">
        <v>3632684621.1999998</v>
      </c>
      <c r="CF409" s="81">
        <v>3674054254.3000002</v>
      </c>
      <c r="CG409" s="81">
        <v>3727197917.2999997</v>
      </c>
      <c r="CH409" s="81">
        <v>3759287115.5999999</v>
      </c>
      <c r="CI409" s="81">
        <v>3831087063.4000001</v>
      </c>
      <c r="CJ409" s="81">
        <v>3859882414.7999997</v>
      </c>
      <c r="CK409" s="81">
        <v>3887401683.4000001</v>
      </c>
      <c r="CL409" s="81">
        <v>3939065761.5999999</v>
      </c>
      <c r="CM409" s="81">
        <v>3997993062.1999998</v>
      </c>
      <c r="CN409" s="81">
        <v>4010266445.2999997</v>
      </c>
      <c r="CO409" s="81">
        <v>4053889713.8000002</v>
      </c>
      <c r="CP409" s="81">
        <v>4068920170</v>
      </c>
      <c r="CQ409" s="81">
        <v>4124362419.4000001</v>
      </c>
      <c r="CR409" s="81">
        <v>4181728203.1999998</v>
      </c>
      <c r="CS409" s="81">
        <v>4571991348.3999996</v>
      </c>
      <c r="CT409" s="81">
        <v>4556533894.3999996</v>
      </c>
      <c r="CU409" s="81">
        <v>4536641620.7999992</v>
      </c>
      <c r="CV409" s="81">
        <v>4509841539.8000002</v>
      </c>
      <c r="CW409" s="81">
        <v>4544520174.8000002</v>
      </c>
      <c r="CX409" s="81">
        <v>4600615334.3999996</v>
      </c>
      <c r="CY409" s="81">
        <v>4633255551.3000002</v>
      </c>
      <c r="CZ409" s="81">
        <v>4569178564.5</v>
      </c>
      <c r="DA409" s="81">
        <v>4621255589.1000004</v>
      </c>
      <c r="DB409" s="81">
        <v>4671598116.8999996</v>
      </c>
      <c r="DC409" s="81">
        <v>4663827139.3999996</v>
      </c>
      <c r="DD409" s="81">
        <v>4673641979.1999998</v>
      </c>
      <c r="DE409" s="81">
        <v>4695837575.1999998</v>
      </c>
      <c r="DF409" s="81">
        <v>4707841478.6000004</v>
      </c>
      <c r="DG409" s="81">
        <v>4799904084.3000002</v>
      </c>
      <c r="DH409" s="81">
        <v>4838131601.7000008</v>
      </c>
      <c r="DI409" s="81">
        <v>4882579193</v>
      </c>
      <c r="DJ409" s="81">
        <v>4954855321.8000002</v>
      </c>
      <c r="DK409" s="81">
        <v>4975311893.6000004</v>
      </c>
      <c r="DL409" s="81">
        <v>4984836436.8999996</v>
      </c>
      <c r="DM409" s="81">
        <v>5039181209.3000002</v>
      </c>
      <c r="DN409" s="81">
        <v>5156170186.8000002</v>
      </c>
      <c r="DO409" s="81">
        <v>5182536615.5</v>
      </c>
      <c r="DP409" s="81">
        <v>5156630679.5</v>
      </c>
      <c r="DQ409" s="81">
        <v>5205548370.2999992</v>
      </c>
      <c r="DR409" s="81">
        <v>5247120644.3000002</v>
      </c>
      <c r="DS409" s="81">
        <v>5294155851.3000002</v>
      </c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  <c r="EL409" s="81"/>
      <c r="EM409" s="81"/>
      <c r="EN409" s="81"/>
      <c r="EO409" s="81"/>
      <c r="EP409" s="81"/>
      <c r="EQ409" s="81"/>
      <c r="ER409" s="81"/>
      <c r="ES409" s="81"/>
      <c r="ET409" s="81"/>
      <c r="EU409" s="81"/>
      <c r="EV409" s="81"/>
      <c r="EW409" s="81"/>
      <c r="EX409" s="81"/>
      <c r="EY409" s="81"/>
      <c r="EZ409" s="81"/>
      <c r="FA409" s="81"/>
      <c r="FB409" s="81"/>
      <c r="FC409" s="81"/>
      <c r="FD409" s="81"/>
      <c r="FE409" s="81"/>
      <c r="FF409" s="81"/>
      <c r="FG409" s="81"/>
      <c r="FH409" s="81"/>
      <c r="FI409" s="81"/>
      <c r="FJ409" s="81"/>
      <c r="FK409" s="81"/>
      <c r="FL409" s="81"/>
      <c r="FM409" s="81"/>
      <c r="FN409" s="81"/>
      <c r="FO409" s="81"/>
      <c r="FP409" s="81"/>
      <c r="FQ409" s="81"/>
      <c r="FR409" s="81"/>
      <c r="FS409" s="81"/>
      <c r="FT409" s="81"/>
      <c r="FU409" s="81"/>
      <c r="FV409" s="81"/>
      <c r="FW409" s="81"/>
      <c r="FX409" s="81"/>
      <c r="FY409" s="81"/>
      <c r="FZ409" s="81"/>
      <c r="GA409" s="81"/>
      <c r="GB409" s="81"/>
      <c r="GC409" s="81"/>
      <c r="GD409" s="81"/>
      <c r="GE409" s="81"/>
      <c r="GF409" s="81"/>
      <c r="GG409" s="81"/>
      <c r="GH409" s="81"/>
      <c r="GI409" s="81"/>
      <c r="GJ409" s="81"/>
      <c r="GK409" s="81"/>
      <c r="GL409" s="81"/>
      <c r="GM409" s="81"/>
      <c r="GN409" s="81"/>
      <c r="GO409" s="81"/>
      <c r="GP409" s="81"/>
      <c r="GQ409" s="81"/>
      <c r="GR409" s="81"/>
      <c r="GS409" s="81"/>
      <c r="GT409" s="81"/>
      <c r="GU409" s="81"/>
      <c r="GV409" s="81"/>
      <c r="GW409" s="81"/>
      <c r="GX409" s="81"/>
      <c r="GY409" s="81"/>
    </row>
    <row r="410" spans="1:207" ht="14.5">
      <c r="A410" s="81" t="s">
        <v>402</v>
      </c>
      <c r="B410" s="81"/>
      <c r="C410" s="82"/>
      <c r="D410" s="82"/>
      <c r="E410" s="82"/>
      <c r="F410" s="83" t="s">
        <v>444</v>
      </c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>
        <v>3866644515.3000002</v>
      </c>
      <c r="CT410" s="81">
        <v>3866649867.2000003</v>
      </c>
      <c r="CU410" s="81">
        <v>3866622955.8000002</v>
      </c>
      <c r="CV410" s="81">
        <v>3866652927.3000002</v>
      </c>
      <c r="CW410" s="81">
        <v>3866661650</v>
      </c>
      <c r="CX410" s="81">
        <v>3866670340.7000003</v>
      </c>
      <c r="CY410" s="81">
        <v>3755237655.9000001</v>
      </c>
      <c r="CZ410" s="81">
        <v>4682427779.1999998</v>
      </c>
      <c r="DA410" s="81">
        <v>4132074774.4000001</v>
      </c>
      <c r="DB410" s="81">
        <v>3776257599.8999996</v>
      </c>
      <c r="DC410" s="81">
        <v>3603936165.8000002</v>
      </c>
      <c r="DD410" s="81">
        <v>3844186359.3000002</v>
      </c>
      <c r="DE410" s="81">
        <v>4456090598.6999998</v>
      </c>
      <c r="DF410" s="81">
        <v>4223527295.5</v>
      </c>
      <c r="DG410" s="81">
        <v>4334354380.6999998</v>
      </c>
      <c r="DH410" s="81">
        <v>4241261132.1999998</v>
      </c>
      <c r="DI410" s="81">
        <v>3427595561</v>
      </c>
      <c r="DJ410" s="81">
        <v>3075560442.3000002</v>
      </c>
      <c r="DK410" s="81">
        <v>3141022972.0999999</v>
      </c>
      <c r="DL410" s="81">
        <v>3258236227.7000003</v>
      </c>
      <c r="DM410" s="81">
        <v>2998929214.9000001</v>
      </c>
      <c r="DN410" s="81">
        <v>2975851797.6999998</v>
      </c>
      <c r="DO410" s="81">
        <v>3062234563.5999999</v>
      </c>
      <c r="DP410" s="81">
        <v>3005652665.3999996</v>
      </c>
      <c r="DQ410" s="81">
        <v>3161283084.9000001</v>
      </c>
      <c r="DR410" s="81">
        <v>3065445966.8000002</v>
      </c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  <c r="EL410" s="81"/>
      <c r="EM410" s="81"/>
      <c r="EN410" s="81"/>
      <c r="EO410" s="81"/>
      <c r="EP410" s="81"/>
      <c r="EQ410" s="81"/>
      <c r="ER410" s="81"/>
      <c r="ES410" s="81"/>
      <c r="ET410" s="81"/>
      <c r="EU410" s="81"/>
      <c r="EV410" s="81"/>
      <c r="EW410" s="81"/>
      <c r="EX410" s="81"/>
      <c r="EY410" s="81"/>
      <c r="EZ410" s="81"/>
      <c r="FA410" s="81"/>
      <c r="FB410" s="81"/>
      <c r="FC410" s="81"/>
      <c r="FD410" s="81"/>
      <c r="FE410" s="81"/>
      <c r="FF410" s="81"/>
      <c r="FG410" s="81"/>
      <c r="FH410" s="81"/>
      <c r="FI410" s="81"/>
      <c r="FJ410" s="81"/>
      <c r="FK410" s="81"/>
      <c r="FL410" s="81"/>
      <c r="FM410" s="81"/>
      <c r="FN410" s="81"/>
      <c r="FO410" s="81"/>
      <c r="FP410" s="81"/>
      <c r="FQ410" s="81"/>
      <c r="FR410" s="81"/>
      <c r="FS410" s="81"/>
      <c r="FT410" s="81"/>
      <c r="FU410" s="81"/>
      <c r="FV410" s="81"/>
      <c r="FW410" s="81"/>
      <c r="FX410" s="81"/>
      <c r="FY410" s="81"/>
      <c r="FZ410" s="81"/>
      <c r="GA410" s="81"/>
      <c r="GB410" s="81"/>
      <c r="GC410" s="81"/>
      <c r="GD410" s="81"/>
      <c r="GE410" s="81"/>
      <c r="GF410" s="81"/>
      <c r="GG410" s="81"/>
      <c r="GH410" s="81"/>
      <c r="GI410" s="81"/>
      <c r="GJ410" s="81"/>
      <c r="GK410" s="81"/>
      <c r="GL410" s="81"/>
      <c r="GM410" s="81"/>
      <c r="GN410" s="81"/>
      <c r="GO410" s="81"/>
      <c r="GP410" s="81"/>
      <c r="GQ410" s="81"/>
      <c r="GR410" s="81"/>
      <c r="GS410" s="81"/>
      <c r="GT410" s="81"/>
      <c r="GU410" s="81"/>
      <c r="GV410" s="81"/>
      <c r="GW410" s="81"/>
      <c r="GX410" s="81"/>
      <c r="GY410" s="81"/>
    </row>
    <row r="411" spans="1:207" ht="14.5">
      <c r="A411" s="81" t="s">
        <v>402</v>
      </c>
      <c r="B411" s="81"/>
      <c r="C411" s="82"/>
      <c r="D411" s="82"/>
      <c r="E411" s="82"/>
      <c r="F411" s="83" t="s">
        <v>445</v>
      </c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5">
        <f>SUM(BP386:BP389)</f>
        <v>1657548000</v>
      </c>
      <c r="BQ411" s="85">
        <f t="shared" ref="BQ411:DP411" si="18">SUM(BQ386:BQ389)</f>
        <v>1671579000</v>
      </c>
      <c r="BR411" s="85">
        <f t="shared" si="18"/>
        <v>1701476000</v>
      </c>
      <c r="BS411" s="85">
        <f t="shared" si="18"/>
        <v>1818892000</v>
      </c>
      <c r="BT411" s="85">
        <f t="shared" si="18"/>
        <v>1889637000</v>
      </c>
      <c r="BU411" s="85">
        <f t="shared" si="18"/>
        <v>1935839000</v>
      </c>
      <c r="BV411" s="85">
        <f t="shared" si="18"/>
        <v>1972762000</v>
      </c>
      <c r="BW411" s="85">
        <f t="shared" si="18"/>
        <v>1993673000</v>
      </c>
      <c r="BX411" s="85">
        <f t="shared" si="18"/>
        <v>2030443000</v>
      </c>
      <c r="BY411" s="85">
        <f t="shared" si="18"/>
        <v>2153190000</v>
      </c>
      <c r="BZ411" s="85">
        <f t="shared" si="18"/>
        <v>2151311000</v>
      </c>
      <c r="CA411" s="85">
        <f t="shared" si="18"/>
        <v>2153280000</v>
      </c>
      <c r="CB411" s="85">
        <f t="shared" si="18"/>
        <v>2278057000</v>
      </c>
      <c r="CC411" s="85">
        <f t="shared" si="18"/>
        <v>2320614000</v>
      </c>
      <c r="CD411" s="85">
        <f t="shared" si="18"/>
        <v>2376940000</v>
      </c>
      <c r="CE411" s="85">
        <f t="shared" si="18"/>
        <v>2463702000</v>
      </c>
      <c r="CF411" s="85">
        <f t="shared" si="18"/>
        <v>2537449000</v>
      </c>
      <c r="CG411" s="85">
        <f t="shared" si="18"/>
        <v>2616654000</v>
      </c>
      <c r="CH411" s="85">
        <f t="shared" si="18"/>
        <v>2609833000</v>
      </c>
      <c r="CI411" s="85">
        <f t="shared" si="18"/>
        <v>2596861000</v>
      </c>
      <c r="CJ411" s="85">
        <f t="shared" si="18"/>
        <v>2708672000</v>
      </c>
      <c r="CK411" s="85">
        <f t="shared" si="18"/>
        <v>2860108000</v>
      </c>
      <c r="CL411" s="85">
        <f t="shared" si="18"/>
        <v>2867995000</v>
      </c>
      <c r="CM411" s="85">
        <f t="shared" si="18"/>
        <v>2932240000</v>
      </c>
      <c r="CN411" s="85">
        <f t="shared" si="18"/>
        <v>2914217000</v>
      </c>
      <c r="CO411" s="85">
        <f t="shared" si="18"/>
        <v>2983546000</v>
      </c>
      <c r="CP411" s="85">
        <f t="shared" si="18"/>
        <v>3046615000</v>
      </c>
      <c r="CQ411" s="85">
        <f t="shared" si="18"/>
        <v>3098327000</v>
      </c>
      <c r="CR411" s="85">
        <f t="shared" si="18"/>
        <v>3195134000</v>
      </c>
      <c r="CS411" s="85">
        <f t="shared" si="18"/>
        <v>3241876000</v>
      </c>
      <c r="CT411" s="85">
        <f t="shared" si="18"/>
        <v>3290152000</v>
      </c>
      <c r="CU411" s="85">
        <f t="shared" si="18"/>
        <v>3371235000</v>
      </c>
      <c r="CV411" s="85">
        <f t="shared" si="18"/>
        <v>3387870000</v>
      </c>
      <c r="CW411" s="85">
        <f t="shared" si="18"/>
        <v>3431333000</v>
      </c>
      <c r="CX411" s="85">
        <f t="shared" si="18"/>
        <v>3603983000</v>
      </c>
      <c r="CY411" s="85">
        <f t="shared" si="18"/>
        <v>3727523000</v>
      </c>
      <c r="CZ411" s="85">
        <f t="shared" si="18"/>
        <v>3807454000</v>
      </c>
      <c r="DA411" s="85">
        <f t="shared" si="18"/>
        <v>3902144000</v>
      </c>
      <c r="DB411" s="85">
        <f t="shared" si="18"/>
        <v>4015410000</v>
      </c>
      <c r="DC411" s="85">
        <f t="shared" si="18"/>
        <v>4063751000</v>
      </c>
      <c r="DD411" s="85">
        <f t="shared" si="18"/>
        <v>4128754000</v>
      </c>
      <c r="DE411" s="85">
        <f t="shared" si="18"/>
        <v>4278454000</v>
      </c>
      <c r="DF411" s="85">
        <f t="shared" si="18"/>
        <v>4342414000</v>
      </c>
      <c r="DG411" s="85">
        <f t="shared" si="18"/>
        <v>4392994000</v>
      </c>
      <c r="DH411" s="85">
        <f t="shared" si="18"/>
        <v>4437823000</v>
      </c>
      <c r="DI411" s="85">
        <f t="shared" si="18"/>
        <v>4571867000</v>
      </c>
      <c r="DJ411" s="85">
        <f t="shared" si="18"/>
        <v>4755311000</v>
      </c>
      <c r="DK411" s="85">
        <f t="shared" si="18"/>
        <v>4800856000</v>
      </c>
      <c r="DL411" s="85">
        <f t="shared" si="18"/>
        <v>4819933000</v>
      </c>
      <c r="DM411" s="85">
        <f t="shared" si="18"/>
        <v>4927009000</v>
      </c>
      <c r="DN411" s="85">
        <f t="shared" si="18"/>
        <v>5121740000</v>
      </c>
      <c r="DO411" s="85">
        <f t="shared" si="18"/>
        <v>5258989000</v>
      </c>
      <c r="DP411" s="85">
        <f t="shared" si="18"/>
        <v>5340017000</v>
      </c>
      <c r="DQ411" s="85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  <c r="EL411" s="81"/>
      <c r="EM411" s="81"/>
      <c r="EN411" s="81"/>
      <c r="EO411" s="81"/>
      <c r="EP411" s="81"/>
      <c r="EQ411" s="81"/>
      <c r="ER411" s="81"/>
      <c r="ES411" s="81"/>
      <c r="ET411" s="81"/>
      <c r="EU411" s="81"/>
      <c r="EV411" s="81"/>
      <c r="EW411" s="81"/>
      <c r="EX411" s="81"/>
      <c r="EY411" s="81"/>
      <c r="EZ411" s="81"/>
      <c r="FA411" s="81"/>
      <c r="FB411" s="81"/>
      <c r="FC411" s="81"/>
      <c r="FD411" s="81"/>
      <c r="FE411" s="81"/>
      <c r="FF411" s="81"/>
      <c r="FG411" s="81"/>
      <c r="FH411" s="81"/>
      <c r="FI411" s="81"/>
      <c r="FJ411" s="81"/>
      <c r="FK411" s="81"/>
      <c r="FL411" s="81"/>
      <c r="FM411" s="81"/>
      <c r="FN411" s="81"/>
      <c r="FO411" s="81"/>
      <c r="FP411" s="81"/>
      <c r="FQ411" s="81"/>
      <c r="FR411" s="81"/>
      <c r="FS411" s="81"/>
      <c r="FT411" s="81"/>
      <c r="FU411" s="81"/>
      <c r="FV411" s="81"/>
      <c r="FW411" s="81"/>
      <c r="FX411" s="81"/>
      <c r="FY411" s="81"/>
      <c r="FZ411" s="81"/>
      <c r="GA411" s="81"/>
      <c r="GB411" s="81"/>
      <c r="GC411" s="81"/>
      <c r="GD411" s="81"/>
      <c r="GE411" s="81"/>
      <c r="GF411" s="81"/>
      <c r="GG411" s="81"/>
      <c r="GH411" s="81"/>
      <c r="GI411" s="81"/>
      <c r="GJ411" s="81"/>
      <c r="GK411" s="81"/>
      <c r="GL411" s="81"/>
      <c r="GM411" s="81"/>
      <c r="GN411" s="81"/>
      <c r="GO411" s="81"/>
      <c r="GP411" s="81"/>
      <c r="GQ411" s="81"/>
      <c r="GR411" s="81"/>
      <c r="GS411" s="81"/>
      <c r="GT411" s="81"/>
      <c r="GU411" s="81"/>
      <c r="GV411" s="81"/>
      <c r="GW411" s="81"/>
      <c r="GX411" s="81"/>
      <c r="GY411" s="81"/>
    </row>
    <row r="412" spans="1:207" ht="14.5">
      <c r="A412" s="81" t="s">
        <v>446</v>
      </c>
      <c r="B412" s="81"/>
      <c r="C412" s="82"/>
      <c r="D412" s="82"/>
      <c r="E412" s="82"/>
      <c r="F412" s="83" t="s">
        <v>447</v>
      </c>
      <c r="G412" s="3">
        <v>277.3</v>
      </c>
      <c r="H412" s="81"/>
      <c r="I412" s="81"/>
      <c r="J412" s="81"/>
      <c r="K412" s="81"/>
      <c r="L412" s="3">
        <v>279.2</v>
      </c>
      <c r="M412" s="81"/>
      <c r="N412" s="81"/>
      <c r="O412" s="81"/>
      <c r="P412" s="81"/>
      <c r="Q412" s="3">
        <v>280.8</v>
      </c>
      <c r="R412" s="81"/>
      <c r="S412" s="81"/>
      <c r="T412" s="81"/>
      <c r="U412" s="81"/>
      <c r="V412" s="3">
        <v>282.7</v>
      </c>
      <c r="W412" s="81"/>
      <c r="X412" s="81"/>
      <c r="Y412" s="81"/>
      <c r="Z412" s="81"/>
      <c r="AA412" s="3">
        <v>285.10000000000002</v>
      </c>
      <c r="AB412" s="81"/>
      <c r="AC412" s="81"/>
      <c r="AD412" s="81"/>
      <c r="AE412" s="81"/>
      <c r="AF412" s="3">
        <v>284.3</v>
      </c>
      <c r="AG412" s="81"/>
      <c r="AH412" s="81"/>
      <c r="AI412" s="81"/>
      <c r="AJ412" s="81"/>
      <c r="AK412" s="3">
        <v>284.89999999999998</v>
      </c>
      <c r="AL412" s="81"/>
      <c r="AM412" s="81"/>
      <c r="AN412" s="81"/>
      <c r="AO412" s="81"/>
      <c r="AP412" s="3">
        <v>286.60000000000002</v>
      </c>
      <c r="AQ412" s="81"/>
      <c r="AR412" s="81"/>
      <c r="AS412" s="81"/>
      <c r="AT412" s="81"/>
      <c r="AU412" s="3">
        <v>287.7</v>
      </c>
      <c r="AV412" s="81"/>
      <c r="AW412" s="81"/>
      <c r="AX412" s="81"/>
      <c r="AY412" s="81"/>
      <c r="AZ412" s="3">
        <v>288</v>
      </c>
      <c r="BA412" s="81"/>
      <c r="BB412" s="81"/>
      <c r="BC412" s="81"/>
      <c r="BD412" s="81"/>
      <c r="BE412" s="3">
        <v>287.60000000000002</v>
      </c>
      <c r="BF412" s="81"/>
      <c r="BG412" s="81"/>
      <c r="BH412" s="81"/>
      <c r="BI412" s="81"/>
      <c r="BJ412" s="3">
        <v>289.60000000000002</v>
      </c>
      <c r="BK412" s="3">
        <v>290.39999999999998</v>
      </c>
      <c r="BL412" s="3">
        <v>291.2</v>
      </c>
      <c r="BM412" s="3">
        <v>291.7</v>
      </c>
      <c r="BN412" s="3">
        <v>292.10000000000002</v>
      </c>
      <c r="BO412" s="3">
        <v>292.39999999999998</v>
      </c>
      <c r="BP412" s="3">
        <v>292.5</v>
      </c>
      <c r="BQ412" s="3">
        <v>292.5</v>
      </c>
      <c r="BR412" s="3">
        <v>292.60000000000002</v>
      </c>
      <c r="BS412" s="3">
        <v>292.60000000000002</v>
      </c>
      <c r="BT412" s="3">
        <v>292.7</v>
      </c>
      <c r="BU412" s="3">
        <v>292.89999999999998</v>
      </c>
      <c r="BV412" s="3">
        <v>293.3</v>
      </c>
      <c r="BW412" s="3">
        <v>293.8</v>
      </c>
      <c r="BX412" s="3">
        <v>294.39999999999998</v>
      </c>
      <c r="BY412" s="3">
        <v>295.2</v>
      </c>
      <c r="BZ412" s="3">
        <v>296</v>
      </c>
      <c r="CA412" s="3">
        <v>296.89999999999998</v>
      </c>
      <c r="CB412" s="3">
        <v>297.8</v>
      </c>
      <c r="CC412" s="3">
        <v>298.39999999999998</v>
      </c>
      <c r="CD412" s="3">
        <v>299</v>
      </c>
      <c r="CE412" s="3">
        <v>299.39999999999998</v>
      </c>
      <c r="CF412" s="3">
        <v>299.8</v>
      </c>
      <c r="CG412" s="3">
        <v>300.2</v>
      </c>
      <c r="CH412" s="3">
        <v>300.7</v>
      </c>
      <c r="CI412" s="3">
        <v>301.3</v>
      </c>
      <c r="CJ412" s="3">
        <v>302</v>
      </c>
      <c r="CK412" s="3">
        <v>303</v>
      </c>
      <c r="CL412" s="3">
        <v>303.89999999999998</v>
      </c>
      <c r="CM412" s="3">
        <v>304.5</v>
      </c>
      <c r="CN412" s="3">
        <v>305.5</v>
      </c>
      <c r="CO412" s="3">
        <v>305.89999999999998</v>
      </c>
      <c r="CP412" s="3">
        <v>306.3</v>
      </c>
      <c r="CQ412" s="3">
        <v>306.7</v>
      </c>
      <c r="CR412" s="3">
        <v>307.8</v>
      </c>
      <c r="CS412" s="3">
        <v>308.7</v>
      </c>
      <c r="CT412" s="3">
        <v>309.3</v>
      </c>
      <c r="CU412" s="3">
        <v>309.8</v>
      </c>
      <c r="CV412" s="3">
        <v>310.10000000000002</v>
      </c>
      <c r="CW412" s="3">
        <v>310.39999999999998</v>
      </c>
      <c r="CX412" s="3">
        <v>311</v>
      </c>
      <c r="CY412" s="3">
        <v>311.8</v>
      </c>
      <c r="CZ412" s="3">
        <v>312.7</v>
      </c>
      <c r="DA412" s="3">
        <v>313.7</v>
      </c>
      <c r="DB412" s="3">
        <v>314.7</v>
      </c>
      <c r="DC412" s="3">
        <v>315.60000000000002</v>
      </c>
      <c r="DD412" s="3">
        <v>316.3</v>
      </c>
      <c r="DE412" s="3">
        <v>317</v>
      </c>
      <c r="DF412" s="3">
        <v>317.60000000000002</v>
      </c>
      <c r="DG412" s="3">
        <v>318.3</v>
      </c>
      <c r="DH412" s="3">
        <v>319.10000000000002</v>
      </c>
      <c r="DI412" s="3">
        <v>319.8</v>
      </c>
      <c r="DJ412" s="3">
        <v>320.60000000000002</v>
      </c>
      <c r="DK412" s="3">
        <v>321.39999999999998</v>
      </c>
      <c r="DL412" s="3">
        <v>322.3</v>
      </c>
      <c r="DM412" s="3">
        <v>323.2</v>
      </c>
      <c r="DN412" s="3">
        <v>324</v>
      </c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  <c r="EL412" s="81"/>
      <c r="EM412" s="81"/>
      <c r="EN412" s="81"/>
      <c r="EO412" s="81"/>
      <c r="EP412" s="81"/>
      <c r="EQ412" s="81"/>
      <c r="ER412" s="81"/>
      <c r="ES412" s="81"/>
      <c r="ET412" s="81"/>
      <c r="EU412" s="81"/>
      <c r="EV412" s="81"/>
      <c r="EW412" s="81"/>
      <c r="EX412" s="81"/>
      <c r="EY412" s="81"/>
      <c r="EZ412" s="81"/>
      <c r="FA412" s="81"/>
      <c r="FB412" s="81"/>
      <c r="FC412" s="81"/>
      <c r="FD412" s="81"/>
      <c r="FE412" s="81"/>
      <c r="FF412" s="81"/>
      <c r="FG412" s="81"/>
      <c r="FH412" s="81"/>
      <c r="FI412" s="81"/>
      <c r="FJ412" s="81"/>
      <c r="FK412" s="81"/>
      <c r="FL412" s="81"/>
      <c r="FM412" s="81"/>
      <c r="FN412" s="81"/>
      <c r="FO412" s="81"/>
      <c r="FP412" s="81"/>
      <c r="FQ412" s="81"/>
      <c r="FR412" s="81"/>
      <c r="FS412" s="81"/>
      <c r="FT412" s="81"/>
      <c r="FU412" s="81"/>
      <c r="FV412" s="81"/>
      <c r="FW412" s="81"/>
      <c r="FX412" s="81"/>
      <c r="FY412" s="81"/>
      <c r="FZ412" s="81"/>
      <c r="GA412" s="81"/>
      <c r="GB412" s="81"/>
      <c r="GC412" s="81"/>
      <c r="GD412" s="81"/>
      <c r="GE412" s="81"/>
      <c r="GF412" s="81"/>
      <c r="GG412" s="81"/>
      <c r="GH412" s="81"/>
      <c r="GI412" s="81"/>
      <c r="GJ412" s="81"/>
      <c r="GK412" s="81"/>
      <c r="GL412" s="81"/>
      <c r="GM412" s="81"/>
      <c r="GN412" s="81"/>
      <c r="GO412" s="81"/>
      <c r="GP412" s="81"/>
      <c r="GQ412" s="81"/>
      <c r="GR412" s="81"/>
      <c r="GS412" s="81"/>
      <c r="GT412" s="81"/>
      <c r="GU412" s="81"/>
      <c r="GV412" s="81"/>
      <c r="GW412" s="81"/>
      <c r="GX412" s="81"/>
      <c r="GY412" s="81"/>
    </row>
    <row r="413" spans="1:207" ht="14.5">
      <c r="A413" s="81" t="s">
        <v>446</v>
      </c>
      <c r="B413" s="81"/>
      <c r="C413" s="82"/>
      <c r="D413" s="82"/>
      <c r="E413" s="82"/>
      <c r="F413" s="83" t="s">
        <v>448</v>
      </c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92">
        <v>7.4695644295302019E-3</v>
      </c>
      <c r="BZ413" s="6">
        <v>7.010868456375839E-3</v>
      </c>
      <c r="CA413" s="6">
        <v>7.5349348993288597E-3</v>
      </c>
      <c r="CB413" s="6">
        <v>7.6879895973154359E-3</v>
      </c>
      <c r="CC413" s="6">
        <v>7.5179369127516783E-3</v>
      </c>
      <c r="CD413" s="6">
        <v>7.8173781879194645E-3</v>
      </c>
      <c r="CE413" s="6">
        <v>8.0958268456375829E-3</v>
      </c>
      <c r="CF413" s="6">
        <v>8.4730385906040262E-3</v>
      </c>
      <c r="CG413" s="6">
        <v>8.5648526845637594E-3</v>
      </c>
      <c r="CH413" s="6">
        <v>9.0956496644295313E-3</v>
      </c>
      <c r="CI413" s="6">
        <v>9.1708922818791935E-3</v>
      </c>
      <c r="CJ413" s="6">
        <v>8.8460164429530197E-3</v>
      </c>
      <c r="CK413" s="6">
        <v>9.4090825503355697E-3</v>
      </c>
      <c r="CL413" s="6">
        <v>9.3233436241610748E-3</v>
      </c>
      <c r="CM413" s="6">
        <v>9.0379043624161069E-3</v>
      </c>
      <c r="CN413" s="6">
        <v>9.0449573825503362E-3</v>
      </c>
      <c r="CO413" s="6">
        <v>9.2194520134228179E-3</v>
      </c>
      <c r="CP413" s="6">
        <v>9.8282795302013417E-3</v>
      </c>
      <c r="CQ413" s="6">
        <v>9.3665147651006697E-3</v>
      </c>
      <c r="CR413" s="6">
        <v>9.5313453020134213E-3</v>
      </c>
      <c r="CS413" s="6">
        <v>9.909420469798657E-3</v>
      </c>
      <c r="CT413" s="6">
        <v>9.7468369127516781E-3</v>
      </c>
      <c r="CU413" s="6">
        <v>1.0322355033557048E-2</v>
      </c>
      <c r="CV413" s="6">
        <v>9.5602959731543626E-3</v>
      </c>
      <c r="CW413" s="6">
        <v>9.9173473154362413E-3</v>
      </c>
      <c r="CX413" s="6">
        <v>9.9957003355704704E-3</v>
      </c>
      <c r="CY413" s="6">
        <v>1.0107310738255033E-2</v>
      </c>
      <c r="CZ413" s="6">
        <v>1.0861651006711409E-2</v>
      </c>
      <c r="DA413" s="6">
        <v>1.0473110738255034E-2</v>
      </c>
      <c r="DB413" s="6">
        <v>9.9179922818791941E-3</v>
      </c>
      <c r="DC413" s="6">
        <v>9.8003691275167781E-3</v>
      </c>
      <c r="DD413" s="6">
        <v>9.3471033557046973E-3</v>
      </c>
      <c r="DE413" s="6">
        <v>9.5648731543624167E-3</v>
      </c>
      <c r="DF413" s="6">
        <v>9.5189869127516782E-3</v>
      </c>
      <c r="DG413" s="6">
        <v>9.7565530201342288E-3</v>
      </c>
      <c r="DH413" s="6">
        <v>9.9523939597315446E-3</v>
      </c>
      <c r="DI413" s="6">
        <v>1.0403308724832215E-2</v>
      </c>
      <c r="DJ413" s="6">
        <v>1.0939775167785236E-2</v>
      </c>
      <c r="DK413" s="6">
        <v>1.0174460067114094E-2</v>
      </c>
      <c r="DL413" s="6">
        <v>1.0297575838926175E-2</v>
      </c>
      <c r="DM413" s="6">
        <v>1.0352013087248322E-2</v>
      </c>
      <c r="DN413" s="6">
        <v>1.0481716096726879E-2</v>
      </c>
      <c r="DO413" s="6">
        <v>1.0583028453185336E-2</v>
      </c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  <c r="EL413" s="81"/>
      <c r="EM413" s="81"/>
      <c r="EN413" s="81"/>
      <c r="EO413" s="81"/>
      <c r="EP413" s="81"/>
      <c r="EQ413" s="81"/>
      <c r="ER413" s="81"/>
      <c r="ES413" s="81"/>
      <c r="ET413" s="81"/>
      <c r="EU413" s="81"/>
      <c r="EV413" s="81"/>
      <c r="EW413" s="81"/>
      <c r="EX413" s="81"/>
      <c r="EY413" s="81"/>
      <c r="EZ413" s="81"/>
      <c r="FA413" s="81"/>
      <c r="FB413" s="81"/>
      <c r="FC413" s="81"/>
      <c r="FD413" s="81"/>
      <c r="FE413" s="81"/>
      <c r="FF413" s="81"/>
      <c r="FG413" s="81"/>
      <c r="FH413" s="81"/>
      <c r="FI413" s="81"/>
      <c r="FJ413" s="81"/>
      <c r="FK413" s="81"/>
      <c r="FL413" s="81"/>
      <c r="FM413" s="81"/>
      <c r="FN413" s="81"/>
      <c r="FO413" s="81"/>
      <c r="FP413" s="81"/>
      <c r="FQ413" s="81"/>
      <c r="FR413" s="81"/>
      <c r="FS413" s="81"/>
      <c r="FT413" s="81"/>
      <c r="FU413" s="81"/>
      <c r="FV413" s="81"/>
      <c r="FW413" s="81"/>
      <c r="FX413" s="81"/>
      <c r="FY413" s="81"/>
      <c r="FZ413" s="81"/>
      <c r="GA413" s="81"/>
      <c r="GB413" s="81"/>
      <c r="GC413" s="81"/>
      <c r="GD413" s="81"/>
      <c r="GE413" s="81"/>
      <c r="GF413" s="81"/>
      <c r="GG413" s="81"/>
      <c r="GH413" s="81"/>
      <c r="GI413" s="81"/>
      <c r="GJ413" s="81"/>
      <c r="GK413" s="81"/>
      <c r="GL413" s="81"/>
      <c r="GM413" s="81"/>
      <c r="GN413" s="81"/>
      <c r="GO413" s="81"/>
      <c r="GP413" s="81"/>
      <c r="GQ413" s="81"/>
      <c r="GR413" s="81"/>
      <c r="GS413" s="81"/>
      <c r="GT413" s="81"/>
      <c r="GU413" s="81"/>
      <c r="GV413" s="81"/>
      <c r="GW413" s="81"/>
      <c r="GX413" s="81"/>
      <c r="GY413" s="81"/>
    </row>
    <row r="414" spans="1:207" ht="14.5">
      <c r="A414" s="81" t="s">
        <v>446</v>
      </c>
      <c r="B414" s="81"/>
      <c r="C414" s="82"/>
      <c r="D414" s="82"/>
      <c r="E414" s="82"/>
      <c r="F414" s="83" t="s">
        <v>449</v>
      </c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>
        <f>BY366/BY413</f>
        <v>0.57052055291602299</v>
      </c>
      <c r="BZ414" s="81">
        <f t="shared" ref="BZ414:CR414" si="19">BZ366/BZ413</f>
        <v>0.5740831023226417</v>
      </c>
      <c r="CA414" s="81">
        <f t="shared" si="19"/>
        <v>0.55750735197743262</v>
      </c>
      <c r="CB414" s="81">
        <f t="shared" si="19"/>
        <v>0.56339826240510016</v>
      </c>
      <c r="CC414" s="81">
        <f t="shared" si="19"/>
        <v>0.56122507802678712</v>
      </c>
      <c r="CD414" s="81">
        <f t="shared" si="19"/>
        <v>0.57477157483608077</v>
      </c>
      <c r="CE414" s="81">
        <f t="shared" si="19"/>
        <v>0.56568494380625711</v>
      </c>
      <c r="CF414" s="81">
        <f t="shared" si="19"/>
        <v>0.56548091724733929</v>
      </c>
      <c r="CG414" s="81">
        <f t="shared" si="19"/>
        <v>0.56661711244224966</v>
      </c>
      <c r="CH414" s="81">
        <f t="shared" si="19"/>
        <v>0.56762266374979242</v>
      </c>
      <c r="CI414" s="81">
        <f t="shared" si="19"/>
        <v>0.57477012497833435</v>
      </c>
      <c r="CJ414" s="81">
        <f t="shared" si="19"/>
        <v>0.57787089138582581</v>
      </c>
      <c r="CK414" s="81">
        <f t="shared" si="19"/>
        <v>0.57033315741141333</v>
      </c>
      <c r="CL414" s="81">
        <f t="shared" si="19"/>
        <v>0.58129629884621126</v>
      </c>
      <c r="CM414" s="81">
        <f t="shared" si="19"/>
        <v>0.59525207095427701</v>
      </c>
      <c r="CN414" s="81">
        <f t="shared" si="19"/>
        <v>0.596162320338539</v>
      </c>
      <c r="CO414" s="81">
        <f t="shared" si="19"/>
        <v>0.5913994456056666</v>
      </c>
      <c r="CP414" s="81">
        <f t="shared" si="19"/>
        <v>0.58287542599995923</v>
      </c>
      <c r="CQ414" s="81">
        <f t="shared" si="19"/>
        <v>0.59790981650496822</v>
      </c>
      <c r="CR414" s="81">
        <f t="shared" si="19"/>
        <v>0.60157139175415364</v>
      </c>
      <c r="CS414" s="81">
        <f t="shared" ref="CS414" si="20">CS366/CS413</f>
        <v>0.61018505378340682</v>
      </c>
      <c r="CT414" s="81">
        <f t="shared" ref="CT414" si="21">CT366/CT413</f>
        <v>0.59675197511994538</v>
      </c>
      <c r="CU414" s="81">
        <f t="shared" ref="CU414" si="22">CU366/CU413</f>
        <v>0.59339546481670469</v>
      </c>
      <c r="CV414" s="81">
        <f t="shared" ref="CV414" si="23">CV366/CV413</f>
        <v>0.59918340123464919</v>
      </c>
      <c r="CW414" s="81">
        <f t="shared" ref="CW414" si="24">CW366/CW413</f>
        <v>0.58989066336964002</v>
      </c>
      <c r="CX414" s="81">
        <f t="shared" ref="CX414" si="25">CX366/CX413</f>
        <v>0.59973860864785811</v>
      </c>
      <c r="CY414" s="81">
        <f t="shared" ref="CY414" si="26">CY366/CY413</f>
        <v>0.59455053205125463</v>
      </c>
      <c r="CZ414" s="81">
        <f t="shared" ref="CZ414" si="27">CZ366/CZ413</f>
        <v>0.55465703150313783</v>
      </c>
      <c r="DA414" s="81">
        <f t="shared" ref="DA414" si="28">DA366/DA413</f>
        <v>0.5882162032421121</v>
      </c>
      <c r="DB414" s="81">
        <f t="shared" ref="DB414" si="29">DB366/DB413</f>
        <v>0.61618523359389965</v>
      </c>
      <c r="DC414" s="81">
        <f t="shared" ref="DC414" si="30">DC366/DC413</f>
        <v>0.61611733912260813</v>
      </c>
      <c r="DD414" s="81">
        <f t="shared" ref="DD414" si="31">DD366/DD413</f>
        <v>0.65784678208753333</v>
      </c>
      <c r="DE414" s="81">
        <f t="shared" ref="DE414" si="32">DE366/DE413</f>
        <v>0.64701004355851444</v>
      </c>
      <c r="DF414" s="81">
        <f t="shared" ref="DF414" si="33">DF366/DF413</f>
        <v>0.65410408703414347</v>
      </c>
      <c r="DG414" s="81">
        <f t="shared" ref="DG414" si="34">DG366/DG413</f>
        <v>0.65790636786288947</v>
      </c>
      <c r="DH414" s="81">
        <f t="shared" ref="DH414" si="35">DH366/DH413</f>
        <v>0.65763473130070393</v>
      </c>
      <c r="DI414" s="81">
        <f t="shared" ref="DI414" si="36">DI366/DI413</f>
        <v>0.66084716143268774</v>
      </c>
      <c r="DJ414" s="81">
        <f t="shared" ref="DJ414" si="37">DJ366/DJ413</f>
        <v>0.6880049787368957</v>
      </c>
      <c r="DK414" s="81">
        <f t="shared" ref="DK414" si="38">DK366/DK413</f>
        <v>0.69831756913782217</v>
      </c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  <c r="EL414" s="81"/>
      <c r="EM414" s="81"/>
      <c r="EN414" s="81"/>
      <c r="EO414" s="81"/>
      <c r="EP414" s="81"/>
      <c r="EQ414" s="81"/>
      <c r="ER414" s="81"/>
      <c r="ES414" s="81"/>
      <c r="ET414" s="81"/>
      <c r="EU414" s="81"/>
      <c r="EV414" s="81"/>
      <c r="EW414" s="81"/>
      <c r="EX414" s="81"/>
      <c r="EY414" s="81"/>
      <c r="EZ414" s="81"/>
      <c r="FA414" s="81"/>
      <c r="FB414" s="81"/>
      <c r="FC414" s="81"/>
      <c r="FD414" s="81"/>
      <c r="FE414" s="81"/>
      <c r="FF414" s="81"/>
      <c r="FG414" s="81"/>
      <c r="FH414" s="81"/>
      <c r="FI414" s="81"/>
      <c r="FJ414" s="81"/>
      <c r="FK414" s="81"/>
      <c r="FL414" s="81"/>
      <c r="FM414" s="81"/>
      <c r="FN414" s="81"/>
      <c r="FO414" s="81"/>
      <c r="FP414" s="81"/>
      <c r="FQ414" s="81"/>
      <c r="FR414" s="81"/>
      <c r="FS414" s="81"/>
      <c r="FT414" s="81"/>
      <c r="FU414" s="81"/>
      <c r="FV414" s="81"/>
      <c r="FW414" s="81"/>
      <c r="FX414" s="81"/>
      <c r="FY414" s="81"/>
      <c r="FZ414" s="81"/>
      <c r="GA414" s="81"/>
      <c r="GB414" s="81"/>
      <c r="GC414" s="81"/>
      <c r="GD414" s="81"/>
      <c r="GE414" s="81"/>
      <c r="GF414" s="81"/>
      <c r="GG414" s="81"/>
      <c r="GH414" s="81"/>
      <c r="GI414" s="81"/>
      <c r="GJ414" s="81"/>
      <c r="GK414" s="81"/>
      <c r="GL414" s="81"/>
      <c r="GM414" s="81"/>
      <c r="GN414" s="81"/>
      <c r="GO414" s="81"/>
      <c r="GP414" s="81"/>
      <c r="GQ414" s="81"/>
      <c r="GR414" s="81"/>
      <c r="GS414" s="81"/>
      <c r="GT414" s="81"/>
      <c r="GU414" s="81"/>
      <c r="GV414" s="81"/>
      <c r="GW414" s="81"/>
      <c r="GX414" s="81"/>
      <c r="GY414" s="81"/>
    </row>
    <row r="415" spans="1:207" ht="14.5">
      <c r="A415" s="81" t="s">
        <v>446</v>
      </c>
      <c r="B415" s="81"/>
      <c r="C415" s="82"/>
      <c r="D415" s="82"/>
      <c r="E415" s="82"/>
      <c r="F415" s="83" t="s">
        <v>450</v>
      </c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3"/>
      <c r="BQ415" s="81"/>
      <c r="BR415" s="81"/>
      <c r="BS415" s="81"/>
      <c r="BT415" s="81"/>
      <c r="BU415" s="81"/>
      <c r="BV415" s="81"/>
      <c r="BW415" s="81"/>
      <c r="BX415" s="6"/>
      <c r="BY415" s="86">
        <f t="shared" ref="BY415:DJ415" si="39">BY413-BY366</f>
        <v>3.2080244011527736E-3</v>
      </c>
      <c r="BZ415" s="86">
        <f t="shared" si="39"/>
        <v>2.9860473429636474E-3</v>
      </c>
      <c r="CA415" s="86">
        <f t="shared" si="39"/>
        <v>3.3341532962816844E-3</v>
      </c>
      <c r="CB415" s="86">
        <f t="shared" si="39"/>
        <v>3.3565896167994337E-3</v>
      </c>
      <c r="CC415" s="86">
        <f t="shared" si="39"/>
        <v>3.2986821822921543E-3</v>
      </c>
      <c r="CD415" s="86">
        <f t="shared" si="39"/>
        <v>3.3241714157597668E-3</v>
      </c>
      <c r="CE415" s="86">
        <f t="shared" si="39"/>
        <v>3.5161394913978987E-3</v>
      </c>
      <c r="CF415" s="86">
        <f t="shared" si="39"/>
        <v>3.6816969565171588E-3</v>
      </c>
      <c r="CG415" s="86">
        <f t="shared" si="39"/>
        <v>3.711860587942992E-3</v>
      </c>
      <c r="CH415" s="86">
        <f t="shared" si="39"/>
        <v>3.9327527733711348E-3</v>
      </c>
      <c r="CI415" s="86">
        <f t="shared" si="39"/>
        <v>3.8997373788606481E-3</v>
      </c>
      <c r="CJ415" s="86">
        <f t="shared" si="39"/>
        <v>3.7341610358500865E-3</v>
      </c>
      <c r="CK415" s="86">
        <f t="shared" si="39"/>
        <v>4.0427707910580509E-3</v>
      </c>
      <c r="CL415" s="86">
        <f t="shared" si="39"/>
        <v>3.9037184825648202E-3</v>
      </c>
      <c r="CM415" s="86">
        <f t="shared" si="39"/>
        <v>3.6580730736012245E-3</v>
      </c>
      <c r="CN415" s="86">
        <f t="shared" si="39"/>
        <v>3.6526946020059292E-3</v>
      </c>
      <c r="CO415" s="86">
        <f t="shared" si="39"/>
        <v>3.767073203896517E-3</v>
      </c>
      <c r="CP415" s="86">
        <f t="shared" si="39"/>
        <v>4.0996169121885551E-3</v>
      </c>
      <c r="CQ415" s="86">
        <f t="shared" si="39"/>
        <v>3.7661836406082524E-3</v>
      </c>
      <c r="CR415" s="86">
        <f t="shared" si="39"/>
        <v>3.797560643391794E-3</v>
      </c>
      <c r="CS415" s="86">
        <f t="shared" si="39"/>
        <v>3.8628402074721707E-3</v>
      </c>
      <c r="CT415" s="86">
        <f t="shared" si="39"/>
        <v>3.9303927338951239E-3</v>
      </c>
      <c r="CU415" s="86">
        <f t="shared" si="39"/>
        <v>4.1971163704164127E-3</v>
      </c>
      <c r="CV415" s="86">
        <f t="shared" si="39"/>
        <v>3.8319253151498107E-3</v>
      </c>
      <c r="CW415" s="86">
        <f t="shared" si="39"/>
        <v>4.0671967286664383E-3</v>
      </c>
      <c r="CX415" s="86">
        <f t="shared" si="39"/>
        <v>4.0008929238545083E-3</v>
      </c>
      <c r="CY415" s="86">
        <f t="shared" si="39"/>
        <v>4.0980037612181443E-3</v>
      </c>
      <c r="CZ415" s="86">
        <f t="shared" si="39"/>
        <v>4.8371599021057908E-3</v>
      </c>
      <c r="DA415" s="86">
        <f t="shared" si="39"/>
        <v>4.3126573036644644E-3</v>
      </c>
      <c r="DB415" s="86">
        <f t="shared" si="39"/>
        <v>3.8066718908869694E-3</v>
      </c>
      <c r="DC415" s="86">
        <f t="shared" si="39"/>
        <v>3.762191778251784E-3</v>
      </c>
      <c r="DD415" s="86">
        <f t="shared" si="39"/>
        <v>3.1981414913147778E-3</v>
      </c>
      <c r="DE415" s="86">
        <f t="shared" si="39"/>
        <v>3.3763041581267236E-3</v>
      </c>
      <c r="DF415" s="86">
        <f t="shared" si="39"/>
        <v>3.2925786686962815E-3</v>
      </c>
      <c r="DG415" s="86">
        <f t="shared" si="39"/>
        <v>3.3376546597960136E-3</v>
      </c>
      <c r="DH415" s="86">
        <f t="shared" si="39"/>
        <v>3.4073540322247416E-3</v>
      </c>
      <c r="DI415" s="86">
        <f t="shared" si="39"/>
        <v>3.5283116845189312E-3</v>
      </c>
      <c r="DJ415" s="86">
        <f t="shared" si="39"/>
        <v>3.4131553860867348E-3</v>
      </c>
      <c r="DK415" s="86">
        <f>DK413-DK366</f>
        <v>3.0694558457571366E-3</v>
      </c>
      <c r="DL415" s="86"/>
      <c r="DM415" s="86"/>
      <c r="DN415" s="86"/>
      <c r="DO415" s="86"/>
      <c r="DP415" s="86"/>
      <c r="DQ415" s="86"/>
      <c r="DR415" s="86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  <c r="EL415" s="81"/>
      <c r="EM415" s="81"/>
      <c r="EN415" s="81"/>
      <c r="EO415" s="81"/>
      <c r="EP415" s="81"/>
      <c r="EQ415" s="81"/>
      <c r="ER415" s="81"/>
      <c r="ES415" s="81"/>
      <c r="ET415" s="81"/>
      <c r="EU415" s="81"/>
      <c r="EV415" s="81"/>
      <c r="EW415" s="81"/>
      <c r="EX415" s="81"/>
      <c r="EY415" s="81"/>
      <c r="EZ415" s="81"/>
      <c r="FA415" s="81"/>
      <c r="FB415" s="81"/>
      <c r="FC415" s="81"/>
      <c r="FD415" s="81"/>
      <c r="FE415" s="81"/>
      <c r="FF415" s="81"/>
      <c r="FG415" s="81"/>
      <c r="FH415" s="81"/>
      <c r="FI415" s="81"/>
      <c r="FJ415" s="81"/>
      <c r="FK415" s="81"/>
      <c r="FL415" s="81"/>
      <c r="FM415" s="81"/>
      <c r="FN415" s="81"/>
      <c r="FO415" s="81"/>
      <c r="FP415" s="81"/>
      <c r="FQ415" s="81"/>
      <c r="FR415" s="81"/>
      <c r="FS415" s="81"/>
      <c r="FT415" s="81"/>
      <c r="FU415" s="81"/>
      <c r="FV415" s="81"/>
      <c r="FW415" s="81"/>
      <c r="FX415" s="81"/>
      <c r="FY415" s="81"/>
      <c r="FZ415" s="81"/>
      <c r="GA415" s="81"/>
      <c r="GB415" s="81"/>
      <c r="GC415" s="81"/>
      <c r="GD415" s="81"/>
      <c r="GE415" s="81"/>
      <c r="GF415" s="81"/>
      <c r="GG415" s="81"/>
      <c r="GH415" s="81"/>
      <c r="GI415" s="81"/>
      <c r="GJ415" s="81"/>
      <c r="GK415" s="81"/>
      <c r="GL415" s="81"/>
      <c r="GM415" s="81"/>
      <c r="GN415" s="81"/>
      <c r="GO415" s="81"/>
      <c r="GP415" s="81"/>
      <c r="GQ415" s="81"/>
      <c r="GR415" s="81"/>
      <c r="GS415" s="81"/>
      <c r="GT415" s="81"/>
      <c r="GU415" s="81"/>
      <c r="GV415" s="81"/>
      <c r="GW415" s="81"/>
      <c r="GX415" s="81"/>
      <c r="GY415" s="81"/>
    </row>
    <row r="416" spans="1:207" ht="14.5">
      <c r="A416" s="81" t="s">
        <v>451</v>
      </c>
      <c r="B416" s="81" t="s">
        <v>37</v>
      </c>
      <c r="C416" s="82" t="s">
        <v>20</v>
      </c>
      <c r="D416" s="88">
        <v>45170</v>
      </c>
      <c r="E416" s="88"/>
      <c r="F416" s="83" t="s">
        <v>452</v>
      </c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>
        <v>5.8491899999999998E-3</v>
      </c>
      <c r="DD416" s="81">
        <v>5.5914099999999998E-3</v>
      </c>
      <c r="DE416" s="81">
        <v>5.3344100000000004E-3</v>
      </c>
      <c r="DF416" s="81">
        <v>5.0679100000000001E-3</v>
      </c>
      <c r="DG416" s="81">
        <v>4.8797700000000003E-3</v>
      </c>
      <c r="DH416" s="81">
        <v>4.5959800000000004E-3</v>
      </c>
      <c r="DI416" s="81">
        <v>4.33373E-3</v>
      </c>
      <c r="DJ416" s="81">
        <v>4.1089100000000003E-3</v>
      </c>
      <c r="DK416" s="81">
        <v>3.9456500000000002E-3</v>
      </c>
      <c r="DL416" s="81">
        <v>3.68864E-3</v>
      </c>
      <c r="DM416" s="81">
        <v>3.5247E-3</v>
      </c>
      <c r="DN416" s="81">
        <v>3.3256000000000002E-3</v>
      </c>
      <c r="DO416" s="81">
        <v>3.1717799999999999E-3</v>
      </c>
      <c r="DP416" s="81">
        <v>3.03412E-3</v>
      </c>
      <c r="DQ416" s="81">
        <v>2.8994799999999999E-3</v>
      </c>
      <c r="DR416" s="81">
        <v>2.7755000000000002E-3</v>
      </c>
      <c r="DS416" s="81">
        <v>2.6563400000000001E-3</v>
      </c>
      <c r="DT416" s="81">
        <v>2.5393299999999998E-3</v>
      </c>
      <c r="DU416" s="81">
        <v>2.4420599999999998E-3</v>
      </c>
      <c r="DV416" s="81">
        <v>2.36688E-3</v>
      </c>
      <c r="DW416" s="81">
        <v>2.29321E-3</v>
      </c>
      <c r="DX416" s="81">
        <v>2.2495200000000001E-3</v>
      </c>
      <c r="DY416" s="81">
        <v>2.2741699999999998E-3</v>
      </c>
      <c r="DZ416" s="81">
        <v>2.2804700000000002E-3</v>
      </c>
      <c r="EA416" s="81">
        <v>2.2740500000000001E-3</v>
      </c>
      <c r="EB416" s="81">
        <v>2.2907000000000001E-3</v>
      </c>
      <c r="EC416" s="81">
        <v>2.2581099999999998E-3</v>
      </c>
      <c r="ED416" s="81">
        <v>2.2240200000000002E-3</v>
      </c>
      <c r="EE416" s="81">
        <v>2.1912099999999999E-3</v>
      </c>
      <c r="EF416" s="81">
        <v>2.1588200000000001E-3</v>
      </c>
      <c r="EG416" s="81">
        <v>2.1266499999999999E-3</v>
      </c>
      <c r="EH416" s="81">
        <v>2.0951500000000001E-3</v>
      </c>
      <c r="EI416" s="81">
        <v>2.0641499999999998E-3</v>
      </c>
      <c r="EJ416" s="81">
        <v>2.0329699999999998E-3</v>
      </c>
      <c r="EK416" s="81">
        <v>2.0007499999999999E-3</v>
      </c>
      <c r="EL416" s="81">
        <v>1.9690599999999999E-3</v>
      </c>
      <c r="EM416" s="81">
        <v>1.93647E-3</v>
      </c>
      <c r="EN416" s="81">
        <v>1.9045799999999999E-3</v>
      </c>
      <c r="EO416" s="81">
        <v>1.8717199999999999E-3</v>
      </c>
      <c r="EP416" s="81">
        <v>1.8387799999999999E-3</v>
      </c>
      <c r="EQ416" s="81">
        <v>1.80671E-3</v>
      </c>
      <c r="ER416" s="81">
        <v>1.77447E-3</v>
      </c>
      <c r="ES416" s="81">
        <v>1.7435700000000001E-3</v>
      </c>
      <c r="ET416" s="81">
        <v>1.71334E-3</v>
      </c>
      <c r="EU416" s="81">
        <v>1.68373E-3</v>
      </c>
      <c r="EV416" s="81">
        <v>1.65547E-3</v>
      </c>
      <c r="EW416" s="81">
        <v>1.62704E-3</v>
      </c>
      <c r="EX416" s="81">
        <v>1.6005699999999999E-3</v>
      </c>
      <c r="EY416" s="81">
        <v>1.57598E-3</v>
      </c>
      <c r="EZ416" s="81">
        <v>1.55178E-3</v>
      </c>
      <c r="FA416" s="81">
        <v>1.5281400000000001E-3</v>
      </c>
      <c r="FB416" s="81">
        <v>1.5061499999999999E-3</v>
      </c>
      <c r="FC416" s="81">
        <v>1.4838399999999999E-3</v>
      </c>
      <c r="FD416" s="81">
        <v>1.46232E-3</v>
      </c>
      <c r="FE416" s="81">
        <v>1.44064E-3</v>
      </c>
      <c r="FF416" s="81">
        <v>1.4181199999999999E-3</v>
      </c>
      <c r="FG416" s="81">
        <v>1.3965900000000001E-3</v>
      </c>
      <c r="FH416" s="81">
        <v>1.3748E-3</v>
      </c>
      <c r="FI416" s="81">
        <v>1.3534599999999999E-3</v>
      </c>
      <c r="FJ416" s="81">
        <v>1.3319899999999999E-3</v>
      </c>
      <c r="FK416" s="81">
        <v>1.30985E-3</v>
      </c>
      <c r="FL416" s="81">
        <v>1.2882099999999999E-3</v>
      </c>
      <c r="FM416" s="81">
        <v>1.2661599999999999E-3</v>
      </c>
      <c r="FN416" s="81">
        <v>1.2444400000000001E-3</v>
      </c>
      <c r="FO416" s="81">
        <v>1.22349E-3</v>
      </c>
      <c r="FP416" s="81">
        <v>1.20232E-3</v>
      </c>
      <c r="FQ416" s="81">
        <v>1.18066E-3</v>
      </c>
      <c r="FR416" s="81">
        <v>1.15909E-3</v>
      </c>
      <c r="FS416" s="81">
        <v>1.1374600000000001E-3</v>
      </c>
      <c r="FT416" s="81">
        <v>1.11725E-3</v>
      </c>
      <c r="FU416" s="81">
        <v>1.0959100000000001E-3</v>
      </c>
      <c r="FV416" s="81">
        <v>1.0755700000000001E-3</v>
      </c>
      <c r="FW416" s="81">
        <v>1.05499E-3</v>
      </c>
      <c r="FX416" s="81">
        <v>1.0357599999999999E-3</v>
      </c>
      <c r="FY416" s="81">
        <v>1.0174299999999999E-3</v>
      </c>
      <c r="FZ416" s="81">
        <v>9.9868999999999999E-4</v>
      </c>
      <c r="GA416" s="81">
        <v>9.8116000000000002E-4</v>
      </c>
      <c r="GB416" s="81">
        <v>9.6352999999999999E-4</v>
      </c>
      <c r="GC416" s="81">
        <v>9.4538000000000001E-4</v>
      </c>
      <c r="GD416" s="81">
        <v>9.2834999999999999E-4</v>
      </c>
      <c r="GE416" s="81">
        <v>9.1191999999999998E-4</v>
      </c>
      <c r="GF416" s="81">
        <v>8.9592000000000003E-4</v>
      </c>
      <c r="GG416" s="81">
        <v>8.8139000000000002E-4</v>
      </c>
      <c r="GH416" s="81">
        <v>8.6536999999999996E-4</v>
      </c>
      <c r="GI416" s="81">
        <v>8.5136000000000001E-4</v>
      </c>
      <c r="GJ416" s="81">
        <v>8.3759000000000004E-4</v>
      </c>
      <c r="GK416" s="81">
        <v>8.2357999999999997E-4</v>
      </c>
      <c r="GL416" s="81">
        <v>8.1028999999999997E-4</v>
      </c>
      <c r="GM416" s="81">
        <v>7.9746999999999999E-4</v>
      </c>
      <c r="GN416" s="81">
        <v>7.8494999999999997E-4</v>
      </c>
      <c r="GO416" s="81">
        <v>7.7181000000000005E-4</v>
      </c>
      <c r="GP416" s="81">
        <v>7.5918999999999997E-4</v>
      </c>
      <c r="GQ416" s="81">
        <v>7.4711000000000005E-4</v>
      </c>
      <c r="GR416" s="81">
        <v>7.3472000000000001E-4</v>
      </c>
      <c r="GS416" s="81">
        <v>7.2249E-4</v>
      </c>
      <c r="GT416" s="81">
        <v>7.1038999999999998E-4</v>
      </c>
      <c r="GU416" s="81">
        <v>6.9850000000000001E-4</v>
      </c>
      <c r="GV416" s="81">
        <v>6.8709999999999995E-4</v>
      </c>
      <c r="GW416" s="81">
        <v>6.7504999999999996E-4</v>
      </c>
      <c r="GX416" s="81">
        <v>6.6266999999999997E-4</v>
      </c>
      <c r="GY416" s="81">
        <v>6.5147999999999996E-4</v>
      </c>
    </row>
    <row r="417" spans="1:207" ht="14.5">
      <c r="A417" s="81" t="s">
        <v>451</v>
      </c>
      <c r="B417" s="81" t="s">
        <v>37</v>
      </c>
      <c r="C417" s="82" t="s">
        <v>20</v>
      </c>
      <c r="D417" s="88">
        <v>45170</v>
      </c>
      <c r="E417" s="88"/>
      <c r="F417" s="83" t="s">
        <v>453</v>
      </c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>
        <v>1.8701499999999999E-3</v>
      </c>
      <c r="DD417" s="81">
        <v>1.8323899999999999E-3</v>
      </c>
      <c r="DE417" s="81">
        <v>1.8059199999999999E-3</v>
      </c>
      <c r="DF417" s="81">
        <v>1.7460100000000001E-3</v>
      </c>
      <c r="DG417" s="81">
        <v>1.74771E-3</v>
      </c>
      <c r="DH417" s="81">
        <v>1.67453E-3</v>
      </c>
      <c r="DI417" s="81">
        <v>1.60407E-3</v>
      </c>
      <c r="DJ417" s="81">
        <v>1.5570200000000001E-3</v>
      </c>
      <c r="DK417" s="81">
        <v>1.55416E-3</v>
      </c>
      <c r="DL417" s="81">
        <v>1.45006E-3</v>
      </c>
      <c r="DM417" s="81">
        <v>1.42665E-3</v>
      </c>
      <c r="DN417" s="81">
        <v>1.35085E-3</v>
      </c>
      <c r="DO417" s="81">
        <v>1.31415E-3</v>
      </c>
      <c r="DP417" s="81">
        <v>1.2648099999999999E-3</v>
      </c>
      <c r="DQ417" s="81">
        <v>1.23247E-3</v>
      </c>
      <c r="DR417" s="81">
        <v>1.2050699999999999E-3</v>
      </c>
      <c r="DS417" s="81">
        <v>1.1723899999999999E-3</v>
      </c>
      <c r="DT417" s="81">
        <v>1.14112E-3</v>
      </c>
      <c r="DU417" s="81">
        <v>1.11826E-3</v>
      </c>
      <c r="DV417" s="81">
        <v>1.08943E-3</v>
      </c>
      <c r="DW417" s="81">
        <v>1.0617700000000001E-3</v>
      </c>
      <c r="DX417" s="81">
        <v>1.0385399999999999E-3</v>
      </c>
      <c r="DY417" s="81">
        <v>1.03337E-3</v>
      </c>
      <c r="DZ417" s="81">
        <v>1.0196700000000001E-3</v>
      </c>
      <c r="EA417" s="81">
        <v>1.01651E-3</v>
      </c>
      <c r="EB417" s="81">
        <v>1.0277400000000001E-3</v>
      </c>
      <c r="EC417" s="81">
        <v>1.02648E-3</v>
      </c>
      <c r="ED417" s="81">
        <v>1.02454E-3</v>
      </c>
      <c r="EE417" s="81">
        <v>1.0196999999999999E-3</v>
      </c>
      <c r="EF417" s="81">
        <v>1.01179E-3</v>
      </c>
      <c r="EG417" s="81">
        <v>1.0014500000000001E-3</v>
      </c>
      <c r="EH417" s="81">
        <v>9.8912999999999996E-4</v>
      </c>
      <c r="EI417" s="81">
        <v>9.7652000000000004E-4</v>
      </c>
      <c r="EJ417" s="81">
        <v>9.6369999999999995E-4</v>
      </c>
      <c r="EK417" s="81">
        <v>9.5069999999999996E-4</v>
      </c>
      <c r="EL417" s="81">
        <v>9.3784999999999995E-4</v>
      </c>
      <c r="EM417" s="81">
        <v>9.2449000000000003E-4</v>
      </c>
      <c r="EN417" s="81">
        <v>9.1129000000000004E-4</v>
      </c>
      <c r="EO417" s="81">
        <v>8.9751000000000002E-4</v>
      </c>
      <c r="EP417" s="81">
        <v>8.8345000000000003E-4</v>
      </c>
      <c r="EQ417" s="81">
        <v>8.6932999999999997E-4</v>
      </c>
      <c r="ER417" s="81">
        <v>8.5435000000000003E-4</v>
      </c>
      <c r="ES417" s="81">
        <v>8.3956999999999999E-4</v>
      </c>
      <c r="ET417" s="81">
        <v>8.2505999999999996E-4</v>
      </c>
      <c r="EU417" s="81">
        <v>8.1083999999999995E-4</v>
      </c>
      <c r="EV417" s="81">
        <v>7.9679999999999996E-4</v>
      </c>
      <c r="EW417" s="81">
        <v>7.8268000000000001E-4</v>
      </c>
      <c r="EX417" s="81">
        <v>7.6906000000000001E-4</v>
      </c>
      <c r="EY417" s="81">
        <v>7.5584999999999997E-4</v>
      </c>
      <c r="EZ417" s="81">
        <v>7.4286000000000003E-4</v>
      </c>
      <c r="FA417" s="81">
        <v>7.2988999999999997E-4</v>
      </c>
      <c r="FB417" s="81">
        <v>7.1748999999999999E-4</v>
      </c>
      <c r="FC417" s="81">
        <v>7.0502E-4</v>
      </c>
      <c r="FD417" s="81">
        <v>6.9359000000000001E-4</v>
      </c>
      <c r="FE417" s="81">
        <v>6.8254999999999998E-4</v>
      </c>
      <c r="FF417" s="81">
        <v>6.7142000000000005E-4</v>
      </c>
      <c r="FG417" s="81">
        <v>6.6124E-4</v>
      </c>
      <c r="FH417" s="81">
        <v>6.5063999999999996E-4</v>
      </c>
      <c r="FI417" s="81">
        <v>6.4013000000000004E-4</v>
      </c>
      <c r="FJ417" s="81">
        <v>6.2964E-4</v>
      </c>
      <c r="FK417" s="81">
        <v>6.1899999999999998E-4</v>
      </c>
      <c r="FL417" s="81">
        <v>6.0873000000000003E-4</v>
      </c>
      <c r="FM417" s="81">
        <v>5.9854000000000005E-4</v>
      </c>
      <c r="FN417" s="81">
        <v>5.8830999999999998E-4</v>
      </c>
      <c r="FO417" s="81">
        <v>5.7828000000000003E-4</v>
      </c>
      <c r="FP417" s="81">
        <v>5.6809000000000004E-4</v>
      </c>
      <c r="FQ417" s="81">
        <v>5.5791E-4</v>
      </c>
      <c r="FR417" s="81">
        <v>5.4827000000000001E-4</v>
      </c>
      <c r="FS417" s="81">
        <v>5.3801000000000001E-4</v>
      </c>
      <c r="FT417" s="81">
        <v>5.2851000000000005E-4</v>
      </c>
      <c r="FU417" s="81">
        <v>5.1833999999999995E-4</v>
      </c>
      <c r="FV417" s="81">
        <v>5.0825000000000002E-4</v>
      </c>
      <c r="FW417" s="81">
        <v>4.9815000000000005E-4</v>
      </c>
      <c r="FX417" s="81">
        <v>4.8844999999999997E-4</v>
      </c>
      <c r="FY417" s="81">
        <v>4.7875000000000001E-4</v>
      </c>
      <c r="FZ417" s="81">
        <v>4.6884999999999999E-4</v>
      </c>
      <c r="GA417" s="81">
        <v>4.5943999999999998E-4</v>
      </c>
      <c r="GB417" s="81">
        <v>4.5012999999999997E-4</v>
      </c>
      <c r="GC417" s="81">
        <v>4.4086E-4</v>
      </c>
      <c r="GD417" s="81">
        <v>4.3208999999999999E-4</v>
      </c>
      <c r="GE417" s="81">
        <v>4.2347000000000001E-4</v>
      </c>
      <c r="GF417" s="81">
        <v>4.1507000000000002E-4</v>
      </c>
      <c r="GG417" s="81">
        <v>4.0727E-4</v>
      </c>
      <c r="GH417" s="81">
        <v>3.9858E-4</v>
      </c>
      <c r="GI417" s="81">
        <v>3.9106999999999998E-4</v>
      </c>
      <c r="GJ417" s="81">
        <v>3.8385999999999997E-4</v>
      </c>
      <c r="GK417" s="81">
        <v>3.7657000000000001E-4</v>
      </c>
      <c r="GL417" s="81">
        <v>3.6974000000000002E-4</v>
      </c>
      <c r="GM417" s="81">
        <v>3.6307000000000001E-4</v>
      </c>
      <c r="GN417" s="81">
        <v>3.5654000000000003E-4</v>
      </c>
      <c r="GO417" s="81">
        <v>3.4995000000000002E-4</v>
      </c>
      <c r="GP417" s="81">
        <v>3.4332999999999998E-4</v>
      </c>
      <c r="GQ417" s="81">
        <v>3.3731000000000001E-4</v>
      </c>
      <c r="GR417" s="81">
        <v>3.3083E-4</v>
      </c>
      <c r="GS417" s="81">
        <v>3.2464000000000001E-4</v>
      </c>
      <c r="GT417" s="81">
        <v>3.1825000000000001E-4</v>
      </c>
      <c r="GU417" s="81">
        <v>3.1229000000000001E-4</v>
      </c>
      <c r="GV417" s="81">
        <v>3.0665999999999999E-4</v>
      </c>
      <c r="GW417" s="81">
        <v>3.0060999999999998E-4</v>
      </c>
      <c r="GX417" s="81">
        <v>2.9453999999999998E-4</v>
      </c>
      <c r="GY417" s="81">
        <v>2.8905000000000001E-4</v>
      </c>
    </row>
    <row r="418" spans="1:207" ht="14.5">
      <c r="A418" s="81" t="s">
        <v>451</v>
      </c>
      <c r="B418" s="81" t="s">
        <v>37</v>
      </c>
      <c r="C418" s="82" t="s">
        <v>20</v>
      </c>
      <c r="D418" s="88">
        <v>45170</v>
      </c>
      <c r="E418" s="88"/>
      <c r="F418" s="83" t="s">
        <v>454</v>
      </c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>
        <v>1.03308E-3</v>
      </c>
      <c r="DD418" s="81">
        <v>1.0105100000000001E-3</v>
      </c>
      <c r="DE418" s="81">
        <v>9.9668000000000001E-4</v>
      </c>
      <c r="DF418" s="81">
        <v>9.7634000000000002E-4</v>
      </c>
      <c r="DG418" s="81">
        <v>9.8838000000000007E-4</v>
      </c>
      <c r="DH418" s="81">
        <v>9.5750999999999996E-4</v>
      </c>
      <c r="DI418" s="81">
        <v>9.1925999999999998E-4</v>
      </c>
      <c r="DJ418" s="81">
        <v>8.9806E-4</v>
      </c>
      <c r="DK418" s="81">
        <v>9.0618000000000003E-4</v>
      </c>
      <c r="DL418" s="81">
        <v>8.5596000000000001E-4</v>
      </c>
      <c r="DM418" s="81">
        <v>8.4975999999999997E-4</v>
      </c>
      <c r="DN418" s="81">
        <v>8.0838999999999998E-4</v>
      </c>
      <c r="DO418" s="81">
        <v>7.8925999999999996E-4</v>
      </c>
      <c r="DP418" s="81">
        <v>7.6464999999999997E-4</v>
      </c>
      <c r="DQ418" s="81">
        <v>7.4724000000000004E-4</v>
      </c>
      <c r="DR418" s="81">
        <v>7.3433000000000005E-4</v>
      </c>
      <c r="DS418" s="81">
        <v>7.1454000000000005E-4</v>
      </c>
      <c r="DT418" s="81">
        <v>6.9746999999999995E-4</v>
      </c>
      <c r="DU418" s="81">
        <v>6.8272000000000005E-4</v>
      </c>
      <c r="DV418" s="81">
        <v>6.6741999999999995E-4</v>
      </c>
      <c r="DW418" s="81">
        <v>6.5127999999999996E-4</v>
      </c>
      <c r="DX418" s="81">
        <v>6.4900999999999999E-4</v>
      </c>
      <c r="DY418" s="81">
        <v>6.4086999999999998E-4</v>
      </c>
      <c r="DZ418" s="81">
        <v>6.1967999999999995E-4</v>
      </c>
      <c r="EA418" s="81">
        <v>6.1114000000000003E-4</v>
      </c>
      <c r="EB418" s="81">
        <v>6.1025999999999995E-4</v>
      </c>
      <c r="EC418" s="81">
        <v>6.0156999999999995E-4</v>
      </c>
      <c r="ED418" s="81">
        <v>5.9373E-4</v>
      </c>
      <c r="EE418" s="81">
        <v>5.8799999999999998E-4</v>
      </c>
      <c r="EF418" s="81">
        <v>5.8392000000000003E-4</v>
      </c>
      <c r="EG418" s="81">
        <v>5.8124999999999995E-4</v>
      </c>
      <c r="EH418" s="81">
        <v>5.7952000000000004E-4</v>
      </c>
      <c r="EI418" s="81">
        <v>5.7830999999999996E-4</v>
      </c>
      <c r="EJ418" s="81">
        <v>5.7594000000000005E-4</v>
      </c>
      <c r="EK418" s="81">
        <v>5.7209000000000003E-4</v>
      </c>
      <c r="EL418" s="81">
        <v>5.6703999999999999E-4</v>
      </c>
      <c r="EM418" s="81">
        <v>5.6043E-4</v>
      </c>
      <c r="EN418" s="81">
        <v>5.5356999999999997E-4</v>
      </c>
      <c r="EO418" s="81">
        <v>5.4664000000000004E-4</v>
      </c>
      <c r="EP418" s="81">
        <v>5.3967000000000002E-4</v>
      </c>
      <c r="EQ418" s="81">
        <v>5.3273000000000003E-4</v>
      </c>
      <c r="ER418" s="81">
        <v>5.2547E-4</v>
      </c>
      <c r="ES418" s="81">
        <v>5.1825000000000005E-4</v>
      </c>
      <c r="ET418" s="81">
        <v>5.1095000000000003E-4</v>
      </c>
      <c r="EU418" s="81">
        <v>5.0365999999999996E-4</v>
      </c>
      <c r="EV418" s="81">
        <v>4.9633000000000001E-4</v>
      </c>
      <c r="EW418" s="81">
        <v>4.8859999999999995E-4</v>
      </c>
      <c r="EX418" s="81">
        <v>4.8104000000000002E-4</v>
      </c>
      <c r="EY418" s="81">
        <v>4.7370000000000002E-4</v>
      </c>
      <c r="EZ418" s="81">
        <v>4.6629000000000001E-4</v>
      </c>
      <c r="FA418" s="81">
        <v>4.5877E-4</v>
      </c>
      <c r="FB418" s="81">
        <v>4.5156999999999999E-4</v>
      </c>
      <c r="FC418" s="81">
        <v>4.4417000000000002E-4</v>
      </c>
      <c r="FD418" s="81">
        <v>4.3706000000000002E-4</v>
      </c>
      <c r="FE418" s="81">
        <v>4.3017000000000001E-4</v>
      </c>
      <c r="FF418" s="81">
        <v>4.2318999999999999E-4</v>
      </c>
      <c r="FG418" s="81">
        <v>4.1660999999999998E-4</v>
      </c>
      <c r="FH418" s="81">
        <v>4.1007000000000001E-4</v>
      </c>
      <c r="FI418" s="81">
        <v>4.0389000000000001E-4</v>
      </c>
      <c r="FJ418" s="81">
        <v>3.9795E-4</v>
      </c>
      <c r="FK418" s="81">
        <v>3.9211999999999998E-4</v>
      </c>
      <c r="FL418" s="81">
        <v>3.8657999999999997E-4</v>
      </c>
      <c r="FM418" s="81">
        <v>3.8107000000000001E-4</v>
      </c>
      <c r="FN418" s="81">
        <v>3.7554999999999999E-4</v>
      </c>
      <c r="FO418" s="81">
        <v>3.7022999999999998E-4</v>
      </c>
      <c r="FP418" s="81">
        <v>3.6486E-4</v>
      </c>
      <c r="FQ418" s="81">
        <v>3.5951000000000001E-4</v>
      </c>
      <c r="FR418" s="81">
        <v>3.5441999999999998E-4</v>
      </c>
      <c r="FS418" s="81">
        <v>3.4906999999999999E-4</v>
      </c>
      <c r="FT418" s="81">
        <v>3.4411000000000001E-4</v>
      </c>
      <c r="FU418" s="81">
        <v>3.3879E-4</v>
      </c>
      <c r="FV418" s="81">
        <v>3.3363000000000002E-4</v>
      </c>
      <c r="FW418" s="81">
        <v>3.2846999999999998E-4</v>
      </c>
      <c r="FX418" s="81">
        <v>3.2336000000000002E-4</v>
      </c>
      <c r="FY418" s="81">
        <v>3.1823000000000002E-4</v>
      </c>
      <c r="FZ418" s="81">
        <v>3.1296999999999998E-4</v>
      </c>
      <c r="GA418" s="81">
        <v>3.078E-4</v>
      </c>
      <c r="GB418" s="81">
        <v>3.0255000000000001E-4</v>
      </c>
      <c r="GC418" s="81">
        <v>2.9726999999999998E-4</v>
      </c>
      <c r="GD418" s="81">
        <v>2.9215000000000003E-4</v>
      </c>
      <c r="GE418" s="81">
        <v>2.8703000000000002E-4</v>
      </c>
      <c r="GF418" s="81">
        <v>2.8204E-4</v>
      </c>
      <c r="GG418" s="81">
        <v>2.7743000000000001E-4</v>
      </c>
      <c r="GH418" s="81">
        <v>2.7231999999999999E-4</v>
      </c>
      <c r="GI418" s="81">
        <v>2.6788000000000002E-4</v>
      </c>
      <c r="GJ418" s="81">
        <v>2.6357000000000003E-4</v>
      </c>
      <c r="GK418" s="81">
        <v>2.5918000000000002E-4</v>
      </c>
      <c r="GL418" s="81">
        <v>2.5503E-4</v>
      </c>
      <c r="GM418" s="81">
        <v>2.5096999999999999E-4</v>
      </c>
      <c r="GN418" s="81">
        <v>2.4701999999999998E-4</v>
      </c>
      <c r="GO418" s="81">
        <v>2.4308000000000001E-4</v>
      </c>
      <c r="GP418" s="81">
        <v>2.3923999999999999E-4</v>
      </c>
      <c r="GQ418" s="81">
        <v>2.3578E-4</v>
      </c>
      <c r="GR418" s="81">
        <v>2.3203000000000001E-4</v>
      </c>
      <c r="GS418" s="81">
        <v>2.2848000000000001E-4</v>
      </c>
      <c r="GT418" s="81">
        <v>2.2488E-4</v>
      </c>
      <c r="GU418" s="81">
        <v>2.2139999999999999E-4</v>
      </c>
      <c r="GV418" s="81">
        <v>2.1811000000000001E-4</v>
      </c>
      <c r="GW418" s="81">
        <v>2.1463999999999999E-4</v>
      </c>
      <c r="GX418" s="81">
        <v>2.1115000000000001E-4</v>
      </c>
      <c r="GY418" s="81">
        <v>2.0799999999999999E-4</v>
      </c>
    </row>
    <row r="419" spans="1:207" ht="14.5">
      <c r="A419" s="81" t="s">
        <v>451</v>
      </c>
      <c r="B419" s="81" t="s">
        <v>37</v>
      </c>
      <c r="C419" s="82" t="s">
        <v>20</v>
      </c>
      <c r="D419" s="88">
        <v>45170</v>
      </c>
      <c r="E419" s="88"/>
      <c r="F419" s="83" t="s">
        <v>455</v>
      </c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>
        <v>1.3997E-3</v>
      </c>
      <c r="DD419" s="81">
        <v>1.37334E-3</v>
      </c>
      <c r="DE419" s="81">
        <v>1.34906E-3</v>
      </c>
      <c r="DF419" s="81">
        <v>1.3139899999999999E-3</v>
      </c>
      <c r="DG419" s="81">
        <v>1.30511E-3</v>
      </c>
      <c r="DH419" s="81">
        <v>1.2523199999999999E-3</v>
      </c>
      <c r="DI419" s="81">
        <v>1.20261E-3</v>
      </c>
      <c r="DJ419" s="81">
        <v>1.17691E-3</v>
      </c>
      <c r="DK419" s="81">
        <v>1.18213E-3</v>
      </c>
      <c r="DL419" s="81">
        <v>1.13338E-3</v>
      </c>
      <c r="DM419" s="81">
        <v>1.12757E-3</v>
      </c>
      <c r="DN419" s="81">
        <v>1.08602E-3</v>
      </c>
      <c r="DO419" s="81">
        <v>1.0584699999999999E-3</v>
      </c>
      <c r="DP419" s="81">
        <v>1.0217799999999999E-3</v>
      </c>
      <c r="DQ419" s="81">
        <v>9.9956999999999997E-4</v>
      </c>
      <c r="DR419" s="81">
        <v>9.8032999999999996E-4</v>
      </c>
      <c r="DS419" s="81">
        <v>9.5728999999999996E-4</v>
      </c>
      <c r="DT419" s="81">
        <v>9.4068000000000005E-4</v>
      </c>
      <c r="DU419" s="81">
        <v>9.2595000000000004E-4</v>
      </c>
      <c r="DV419" s="81">
        <v>9.1281000000000001E-4</v>
      </c>
      <c r="DW419" s="81">
        <v>8.8416999999999999E-4</v>
      </c>
      <c r="DX419" s="81">
        <v>9.5733000000000005E-4</v>
      </c>
      <c r="DY419" s="81">
        <v>9.2597000000000003E-4</v>
      </c>
      <c r="DZ419" s="81">
        <v>8.5908999999999996E-4</v>
      </c>
      <c r="EA419" s="81">
        <v>8.4294000000000003E-4</v>
      </c>
      <c r="EB419" s="81">
        <v>8.3843999999999998E-4</v>
      </c>
      <c r="EC419" s="81">
        <v>8.2574999999999999E-4</v>
      </c>
      <c r="ED419" s="81">
        <v>8.1327999999999999E-4</v>
      </c>
      <c r="EE419" s="81">
        <v>8.0228000000000005E-4</v>
      </c>
      <c r="EF419" s="81">
        <v>7.9179999999999995E-4</v>
      </c>
      <c r="EG419" s="81">
        <v>7.8131999999999995E-4</v>
      </c>
      <c r="EH419" s="81">
        <v>7.7043000000000001E-4</v>
      </c>
      <c r="EI419" s="81">
        <v>7.6062000000000005E-4</v>
      </c>
      <c r="EJ419" s="81">
        <v>7.5279999999999998E-4</v>
      </c>
      <c r="EK419" s="81">
        <v>7.4688E-4</v>
      </c>
      <c r="EL419" s="81">
        <v>7.4295999999999997E-4</v>
      </c>
      <c r="EM419" s="81">
        <v>7.4076000000000003E-4</v>
      </c>
      <c r="EN419" s="81">
        <v>7.3974000000000002E-4</v>
      </c>
      <c r="EO419" s="81">
        <v>7.3744999999999995E-4</v>
      </c>
      <c r="EP419" s="81">
        <v>7.3320000000000004E-4</v>
      </c>
      <c r="EQ419" s="81">
        <v>7.2711E-4</v>
      </c>
      <c r="ER419" s="81">
        <v>7.1876000000000004E-4</v>
      </c>
      <c r="ES419" s="81">
        <v>7.1000000000000002E-4</v>
      </c>
      <c r="ET419" s="81">
        <v>7.0133000000000001E-4</v>
      </c>
      <c r="EU419" s="81">
        <v>6.9282000000000002E-4</v>
      </c>
      <c r="EV419" s="81">
        <v>6.8435000000000002E-4</v>
      </c>
      <c r="EW419" s="81">
        <v>6.7555000000000002E-4</v>
      </c>
      <c r="EX419" s="81">
        <v>6.6697000000000002E-4</v>
      </c>
      <c r="EY419" s="81">
        <v>6.5837999999999997E-4</v>
      </c>
      <c r="EZ419" s="81">
        <v>6.4959999999999996E-4</v>
      </c>
      <c r="FA419" s="81">
        <v>6.4055000000000004E-4</v>
      </c>
      <c r="FB419" s="81">
        <v>6.3150000000000001E-4</v>
      </c>
      <c r="FC419" s="81">
        <v>6.2202999999999998E-4</v>
      </c>
      <c r="FD419" s="81">
        <v>6.1286000000000001E-4</v>
      </c>
      <c r="FE419" s="81">
        <v>6.0373999999999996E-4</v>
      </c>
      <c r="FF419" s="81">
        <v>5.9444000000000001E-4</v>
      </c>
      <c r="FG419" s="81">
        <v>5.8567999999999999E-4</v>
      </c>
      <c r="FH419" s="81">
        <v>5.7673000000000002E-4</v>
      </c>
      <c r="FI419" s="81">
        <v>5.6798000000000005E-4</v>
      </c>
      <c r="FJ419" s="81">
        <v>5.5960000000000005E-4</v>
      </c>
      <c r="FK419" s="81">
        <v>5.5122999999999999E-4</v>
      </c>
      <c r="FL419" s="81">
        <v>5.4314000000000001E-4</v>
      </c>
      <c r="FM419" s="81">
        <v>5.354E-4</v>
      </c>
      <c r="FN419" s="81">
        <v>5.2795999999999995E-4</v>
      </c>
      <c r="FO419" s="81">
        <v>5.2094999999999995E-4</v>
      </c>
      <c r="FP419" s="81">
        <v>5.1411999999999996E-4</v>
      </c>
      <c r="FQ419" s="81">
        <v>5.0750999999999997E-4</v>
      </c>
      <c r="FR419" s="81">
        <v>5.0126000000000001E-4</v>
      </c>
      <c r="FS419" s="81">
        <v>4.9476000000000001E-4</v>
      </c>
      <c r="FT419" s="81">
        <v>4.8881E-4</v>
      </c>
      <c r="FU419" s="81">
        <v>4.8246999999999998E-4</v>
      </c>
      <c r="FV419" s="81">
        <v>4.7634000000000001E-4</v>
      </c>
      <c r="FW419" s="81">
        <v>4.7029999999999999E-4</v>
      </c>
      <c r="FX419" s="81">
        <v>4.6432E-4</v>
      </c>
      <c r="FY419" s="81">
        <v>4.5826999999999999E-4</v>
      </c>
      <c r="FZ419" s="81">
        <v>4.5206000000000001E-4</v>
      </c>
      <c r="GA419" s="81">
        <v>4.4599E-4</v>
      </c>
      <c r="GB419" s="81">
        <v>4.3982E-4</v>
      </c>
      <c r="GC419" s="81">
        <v>4.3353E-4</v>
      </c>
      <c r="GD419" s="81">
        <v>4.2744000000000001E-4</v>
      </c>
      <c r="GE419" s="81">
        <v>4.2124000000000003E-4</v>
      </c>
      <c r="GF419" s="81">
        <v>4.1503999999999998E-4</v>
      </c>
      <c r="GG419" s="81">
        <v>4.0910000000000002E-4</v>
      </c>
      <c r="GH419" s="81">
        <v>4.0252000000000002E-4</v>
      </c>
      <c r="GI419" s="81">
        <v>3.9660999999999999E-4</v>
      </c>
      <c r="GJ419" s="81">
        <v>3.9072999999999999E-4</v>
      </c>
      <c r="GK419" s="81">
        <v>3.8472000000000002E-4</v>
      </c>
      <c r="GL419" s="81">
        <v>3.7903999999999998E-4</v>
      </c>
      <c r="GM419" s="81">
        <v>3.7346999999999999E-4</v>
      </c>
      <c r="GN419" s="81">
        <v>3.6807000000000002E-4</v>
      </c>
      <c r="GO419" s="81">
        <v>3.6268999999999999E-4</v>
      </c>
      <c r="GP419" s="81">
        <v>3.5741000000000001E-4</v>
      </c>
      <c r="GQ419" s="81">
        <v>3.5254999999999998E-4</v>
      </c>
      <c r="GR419" s="81">
        <v>3.4731999999999997E-4</v>
      </c>
      <c r="GS419" s="81">
        <v>3.4239999999999997E-4</v>
      </c>
      <c r="GT419" s="81">
        <v>3.3747999999999997E-4</v>
      </c>
      <c r="GU419" s="81">
        <v>3.3283999999999999E-4</v>
      </c>
      <c r="GV419" s="81">
        <v>3.2852000000000001E-4</v>
      </c>
      <c r="GW419" s="81">
        <v>3.2394999999999999E-4</v>
      </c>
      <c r="GX419" s="81">
        <v>3.1945999999999998E-4</v>
      </c>
      <c r="GY419" s="81">
        <v>3.1545999999999999E-4</v>
      </c>
    </row>
    <row r="420" spans="1:207" ht="14.5">
      <c r="A420" s="81" t="s">
        <v>451</v>
      </c>
      <c r="B420" s="81" t="s">
        <v>37</v>
      </c>
      <c r="C420" s="82" t="s">
        <v>20</v>
      </c>
      <c r="D420" s="88">
        <v>45170</v>
      </c>
      <c r="E420" s="88"/>
      <c r="F420" s="83" t="s">
        <v>456</v>
      </c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>
        <v>1.7826599999999999E-3</v>
      </c>
      <c r="DD420" s="81">
        <v>1.75479E-3</v>
      </c>
      <c r="DE420" s="81">
        <v>1.7204799999999999E-3</v>
      </c>
      <c r="DF420" s="81">
        <v>1.6825099999999999E-3</v>
      </c>
      <c r="DG420" s="81">
        <v>1.66764E-3</v>
      </c>
      <c r="DH420" s="81">
        <v>1.6037499999999999E-3</v>
      </c>
      <c r="DI420" s="81">
        <v>1.5426400000000001E-3</v>
      </c>
      <c r="DJ420" s="81">
        <v>1.50403E-3</v>
      </c>
      <c r="DK420" s="81">
        <v>1.4903200000000001E-3</v>
      </c>
      <c r="DL420" s="81">
        <v>1.41814E-3</v>
      </c>
      <c r="DM420" s="81">
        <v>1.38226E-3</v>
      </c>
      <c r="DN420" s="81">
        <v>1.3143600000000001E-3</v>
      </c>
      <c r="DO420" s="81">
        <v>1.2707700000000001E-3</v>
      </c>
      <c r="DP420" s="81">
        <v>1.22189E-3</v>
      </c>
      <c r="DQ420" s="81">
        <v>1.1875799999999999E-3</v>
      </c>
      <c r="DR420" s="81">
        <v>1.16423E-3</v>
      </c>
      <c r="DS420" s="81">
        <v>1.14039E-3</v>
      </c>
      <c r="DT420" s="81">
        <v>1.12068E-3</v>
      </c>
      <c r="DU420" s="81">
        <v>1.10468E-3</v>
      </c>
      <c r="DV420" s="81">
        <v>1.0966400000000001E-3</v>
      </c>
      <c r="DW420" s="81">
        <v>1.06295E-3</v>
      </c>
      <c r="DX420" s="81">
        <v>1.17022E-3</v>
      </c>
      <c r="DY420" s="81">
        <v>1.1416499999999999E-3</v>
      </c>
      <c r="DZ420" s="81">
        <v>1.05368E-3</v>
      </c>
      <c r="EA420" s="81">
        <v>1.0387199999999999E-3</v>
      </c>
      <c r="EB420" s="81">
        <v>1.0379300000000001E-3</v>
      </c>
      <c r="EC420" s="81">
        <v>1.0273299999999999E-3</v>
      </c>
      <c r="ED420" s="81">
        <v>1.0154000000000001E-3</v>
      </c>
      <c r="EE420" s="81">
        <v>1.0041099999999999E-3</v>
      </c>
      <c r="EF420" s="81">
        <v>9.9277000000000002E-4</v>
      </c>
      <c r="EG420" s="81">
        <v>9.8138000000000001E-4</v>
      </c>
      <c r="EH420" s="81">
        <v>9.6953000000000002E-4</v>
      </c>
      <c r="EI420" s="81">
        <v>9.5754E-4</v>
      </c>
      <c r="EJ420" s="81">
        <v>9.458E-4</v>
      </c>
      <c r="EK420" s="81">
        <v>9.345E-4</v>
      </c>
      <c r="EL420" s="81">
        <v>9.2352999999999999E-4</v>
      </c>
      <c r="EM420" s="81">
        <v>9.1259000000000002E-4</v>
      </c>
      <c r="EN420" s="81">
        <v>9.0271999999999998E-4</v>
      </c>
      <c r="EO420" s="81">
        <v>8.9503E-4</v>
      </c>
      <c r="EP420" s="81">
        <v>8.8959E-4</v>
      </c>
      <c r="EQ420" s="81">
        <v>8.8630999999999996E-4</v>
      </c>
      <c r="ER420" s="81">
        <v>8.8471000000000003E-4</v>
      </c>
      <c r="ES420" s="81">
        <v>8.8425000000000005E-4</v>
      </c>
      <c r="ET420" s="81">
        <v>8.8221000000000003E-4</v>
      </c>
      <c r="EU420" s="81">
        <v>8.7808000000000005E-4</v>
      </c>
      <c r="EV420" s="81">
        <v>8.7184999999999997E-4</v>
      </c>
      <c r="EW420" s="81">
        <v>8.6311999999999999E-4</v>
      </c>
      <c r="EX420" s="81">
        <v>8.5413000000000004E-4</v>
      </c>
      <c r="EY420" s="81">
        <v>8.4528999999999995E-4</v>
      </c>
      <c r="EZ420" s="81">
        <v>8.3642000000000005E-4</v>
      </c>
      <c r="FA420" s="81">
        <v>8.2731999999999999E-4</v>
      </c>
      <c r="FB420" s="81">
        <v>8.1828999999999995E-4</v>
      </c>
      <c r="FC420" s="81">
        <v>8.0871999999999997E-4</v>
      </c>
      <c r="FD420" s="81">
        <v>7.9922999999999995E-4</v>
      </c>
      <c r="FE420" s="81">
        <v>7.8969000000000001E-4</v>
      </c>
      <c r="FF420" s="81">
        <v>7.7977999999999999E-4</v>
      </c>
      <c r="FG420" s="81">
        <v>7.7001999999999995E-4</v>
      </c>
      <c r="FH420" s="81">
        <v>7.5977E-4</v>
      </c>
      <c r="FI420" s="81">
        <v>7.4963000000000004E-4</v>
      </c>
      <c r="FJ420" s="81">
        <v>7.3972000000000003E-4</v>
      </c>
      <c r="FK420" s="81">
        <v>7.2957000000000002E-4</v>
      </c>
      <c r="FL420" s="81">
        <v>7.1975999999999995E-4</v>
      </c>
      <c r="FM420" s="81">
        <v>7.1013000000000001E-4</v>
      </c>
      <c r="FN420" s="81">
        <v>7.0052999999999999E-4</v>
      </c>
      <c r="FO420" s="81">
        <v>6.9138999999999995E-4</v>
      </c>
      <c r="FP420" s="81">
        <v>6.8227999999999995E-4</v>
      </c>
      <c r="FQ420" s="81">
        <v>6.7329E-4</v>
      </c>
      <c r="FR420" s="81">
        <v>6.6494000000000004E-4</v>
      </c>
      <c r="FS420" s="81">
        <v>6.5667999999999998E-4</v>
      </c>
      <c r="FT420" s="81">
        <v>6.4928999999999996E-4</v>
      </c>
      <c r="FU420" s="81">
        <v>6.4174999999999996E-4</v>
      </c>
      <c r="FV420" s="81">
        <v>6.3467999999999999E-4</v>
      </c>
      <c r="FW420" s="81">
        <v>6.2779999999999997E-4</v>
      </c>
      <c r="FX420" s="81">
        <v>6.2095E-4</v>
      </c>
      <c r="FY420" s="81">
        <v>6.1408000000000003E-4</v>
      </c>
      <c r="FZ420" s="81">
        <v>6.0714999999999999E-4</v>
      </c>
      <c r="GA420" s="81">
        <v>6.0046000000000003E-4</v>
      </c>
      <c r="GB420" s="81">
        <v>5.9371000000000001E-4</v>
      </c>
      <c r="GC420" s="81">
        <v>5.8681E-4</v>
      </c>
      <c r="GD420" s="81">
        <v>5.8005999999999997E-4</v>
      </c>
      <c r="GE420" s="81">
        <v>5.7308999999999995E-4</v>
      </c>
      <c r="GF420" s="81">
        <v>5.6618E-4</v>
      </c>
      <c r="GG420" s="81">
        <v>5.5957000000000001E-4</v>
      </c>
      <c r="GH420" s="81">
        <v>5.5203000000000001E-4</v>
      </c>
      <c r="GI420" s="81">
        <v>5.4522999999999996E-4</v>
      </c>
      <c r="GJ420" s="81">
        <v>5.3837999999999998E-4</v>
      </c>
      <c r="GK420" s="81">
        <v>5.3111E-4</v>
      </c>
      <c r="GL420" s="81">
        <v>5.2415000000000003E-4</v>
      </c>
      <c r="GM420" s="81">
        <v>5.1725999999999996E-4</v>
      </c>
      <c r="GN420" s="81">
        <v>5.1035000000000002E-4</v>
      </c>
      <c r="GO420" s="81">
        <v>5.0332999999999997E-4</v>
      </c>
      <c r="GP420" s="81">
        <v>4.9636000000000005E-4</v>
      </c>
      <c r="GQ420" s="81">
        <v>4.8992999999999997E-4</v>
      </c>
      <c r="GR420" s="81">
        <v>4.8308999999999998E-4</v>
      </c>
      <c r="GS420" s="81">
        <v>4.7665000000000001E-4</v>
      </c>
      <c r="GT420" s="81">
        <v>4.7017000000000001E-4</v>
      </c>
      <c r="GU420" s="81">
        <v>4.6398000000000001E-4</v>
      </c>
      <c r="GV420" s="81">
        <v>4.5810000000000002E-4</v>
      </c>
      <c r="GW420" s="81">
        <v>4.5192000000000002E-4</v>
      </c>
      <c r="GX420" s="81">
        <v>4.4593999999999998E-4</v>
      </c>
      <c r="GY420" s="81">
        <v>4.4064000000000001E-4</v>
      </c>
    </row>
    <row r="421" spans="1:207" ht="14.5">
      <c r="A421" s="81" t="s">
        <v>451</v>
      </c>
      <c r="B421" s="81" t="s">
        <v>37</v>
      </c>
      <c r="C421" s="82" t="s">
        <v>20</v>
      </c>
      <c r="D421" s="88">
        <v>45170</v>
      </c>
      <c r="E421" s="88"/>
      <c r="F421" s="83" t="s">
        <v>457</v>
      </c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>
        <v>1.9325E-3</v>
      </c>
      <c r="DD421" s="81">
        <v>1.93129E-3</v>
      </c>
      <c r="DE421" s="81">
        <v>1.9166400000000001E-3</v>
      </c>
      <c r="DF421" s="81">
        <v>1.9047000000000001E-3</v>
      </c>
      <c r="DG421" s="81">
        <v>1.8996E-3</v>
      </c>
      <c r="DH421" s="81">
        <v>1.83475E-3</v>
      </c>
      <c r="DI421" s="81">
        <v>1.77092E-3</v>
      </c>
      <c r="DJ421" s="81">
        <v>1.7254799999999999E-3</v>
      </c>
      <c r="DK421" s="81">
        <v>1.7044E-3</v>
      </c>
      <c r="DL421" s="81">
        <v>1.6281500000000001E-3</v>
      </c>
      <c r="DM421" s="81">
        <v>1.5804599999999999E-3</v>
      </c>
      <c r="DN421" s="81">
        <v>1.5021800000000001E-3</v>
      </c>
      <c r="DO421" s="81">
        <v>1.4460499999999999E-3</v>
      </c>
      <c r="DP421" s="81">
        <v>1.38192E-3</v>
      </c>
      <c r="DQ421" s="81">
        <v>1.33607E-3</v>
      </c>
      <c r="DR421" s="81">
        <v>1.29677E-3</v>
      </c>
      <c r="DS421" s="81">
        <v>1.26592E-3</v>
      </c>
      <c r="DT421" s="81">
        <v>1.2422500000000001E-3</v>
      </c>
      <c r="DU421" s="81">
        <v>1.22656E-3</v>
      </c>
      <c r="DV421" s="81">
        <v>1.21788E-3</v>
      </c>
      <c r="DW421" s="81">
        <v>1.20535E-3</v>
      </c>
      <c r="DX421" s="81">
        <v>1.3226399999999999E-3</v>
      </c>
      <c r="DY421" s="81">
        <v>1.3020099999999999E-3</v>
      </c>
      <c r="DZ421" s="81">
        <v>1.20057E-3</v>
      </c>
      <c r="EA421" s="81">
        <v>1.18541E-3</v>
      </c>
      <c r="EB421" s="81">
        <v>1.1860600000000001E-3</v>
      </c>
      <c r="EC421" s="81">
        <v>1.17709E-3</v>
      </c>
      <c r="ED421" s="81">
        <v>1.16891E-3</v>
      </c>
      <c r="EE421" s="81">
        <v>1.1628000000000001E-3</v>
      </c>
      <c r="EF421" s="81">
        <v>1.1561399999999999E-3</v>
      </c>
      <c r="EG421" s="81">
        <v>1.14897E-3</v>
      </c>
      <c r="EH421" s="81">
        <v>1.14051E-3</v>
      </c>
      <c r="EI421" s="81">
        <v>1.13032E-3</v>
      </c>
      <c r="EJ421" s="81">
        <v>1.1190499999999999E-3</v>
      </c>
      <c r="EK421" s="81">
        <v>1.1074399999999999E-3</v>
      </c>
      <c r="EL421" s="81">
        <v>1.09599E-3</v>
      </c>
      <c r="EM421" s="81">
        <v>1.0846E-3</v>
      </c>
      <c r="EN421" s="81">
        <v>1.0729299999999999E-3</v>
      </c>
      <c r="EO421" s="81">
        <v>1.0612200000000001E-3</v>
      </c>
      <c r="EP421" s="81">
        <v>1.0498700000000001E-3</v>
      </c>
      <c r="EQ421" s="81">
        <v>1.0387300000000001E-3</v>
      </c>
      <c r="ER421" s="81">
        <v>1.02728E-3</v>
      </c>
      <c r="ES421" s="81">
        <v>1.0170999999999999E-3</v>
      </c>
      <c r="ET421" s="81">
        <v>1.00938E-3</v>
      </c>
      <c r="EU421" s="81">
        <v>1.00432E-3</v>
      </c>
      <c r="EV421" s="81">
        <v>1.0015200000000001E-3</v>
      </c>
      <c r="EW421" s="81">
        <v>1.00066E-3</v>
      </c>
      <c r="EX421" s="81">
        <v>1.0014100000000001E-3</v>
      </c>
      <c r="EY421" s="81">
        <v>1.0004300000000001E-3</v>
      </c>
      <c r="EZ421" s="81">
        <v>9.968799999999999E-4</v>
      </c>
      <c r="FA421" s="81">
        <v>9.9065999999999998E-4</v>
      </c>
      <c r="FB421" s="81">
        <v>9.8218000000000003E-4</v>
      </c>
      <c r="FC421" s="81">
        <v>9.7247999999999996E-4</v>
      </c>
      <c r="FD421" s="81">
        <v>9.6307000000000001E-4</v>
      </c>
      <c r="FE421" s="81">
        <v>9.5377999999999999E-4</v>
      </c>
      <c r="FF421" s="81">
        <v>9.4421000000000001E-4</v>
      </c>
      <c r="FG421" s="81">
        <v>9.3490999999999995E-4</v>
      </c>
      <c r="FH421" s="81">
        <v>9.2500000000000004E-4</v>
      </c>
      <c r="FI421" s="81">
        <v>9.1493E-4</v>
      </c>
      <c r="FJ421" s="81">
        <v>9.0501000000000004E-4</v>
      </c>
      <c r="FK421" s="81">
        <v>8.9455999999999997E-4</v>
      </c>
      <c r="FL421" s="81">
        <v>8.8405999999999999E-4</v>
      </c>
      <c r="FM421" s="81">
        <v>8.7345999999999995E-4</v>
      </c>
      <c r="FN421" s="81">
        <v>8.6271000000000004E-4</v>
      </c>
      <c r="FO421" s="81">
        <v>8.5212000000000005E-4</v>
      </c>
      <c r="FP421" s="81">
        <v>8.4132E-4</v>
      </c>
      <c r="FQ421" s="81">
        <v>8.3060000000000002E-4</v>
      </c>
      <c r="FR421" s="81">
        <v>8.2032000000000003E-4</v>
      </c>
      <c r="FS421" s="81">
        <v>8.0981E-4</v>
      </c>
      <c r="FT421" s="81">
        <v>8.0020000000000004E-4</v>
      </c>
      <c r="FU421" s="81">
        <v>7.9025000000000005E-4</v>
      </c>
      <c r="FV421" s="81">
        <v>7.8065000000000003E-4</v>
      </c>
      <c r="FW421" s="81">
        <v>7.716E-4</v>
      </c>
      <c r="FX421" s="81">
        <v>7.6292999999999999E-4</v>
      </c>
      <c r="FY421" s="81">
        <v>7.5447999999999997E-4</v>
      </c>
      <c r="FZ421" s="81">
        <v>7.4631999999999997E-4</v>
      </c>
      <c r="GA421" s="81">
        <v>7.3868000000000002E-4</v>
      </c>
      <c r="GB421" s="81">
        <v>7.3103000000000003E-4</v>
      </c>
      <c r="GC421" s="81">
        <v>7.2325999999999998E-4</v>
      </c>
      <c r="GD421" s="81">
        <v>7.1580999999999999E-4</v>
      </c>
      <c r="GE421" s="81">
        <v>7.0814999999999995E-4</v>
      </c>
      <c r="GF421" s="81">
        <v>7.0069000000000002E-4</v>
      </c>
      <c r="GG421" s="81">
        <v>6.9362999999999998E-4</v>
      </c>
      <c r="GH421" s="81">
        <v>6.8548999999999997E-4</v>
      </c>
      <c r="GI421" s="81">
        <v>6.7812999999999999E-4</v>
      </c>
      <c r="GJ421" s="81">
        <v>6.7062000000000003E-4</v>
      </c>
      <c r="GK421" s="81">
        <v>6.6266000000000003E-4</v>
      </c>
      <c r="GL421" s="81">
        <v>6.5503999999999996E-4</v>
      </c>
      <c r="GM421" s="81">
        <v>6.4731000000000001E-4</v>
      </c>
      <c r="GN421" s="81">
        <v>6.3951000000000004E-4</v>
      </c>
      <c r="GO421" s="81">
        <v>6.3152E-4</v>
      </c>
      <c r="GP421" s="81">
        <v>6.2330000000000003E-4</v>
      </c>
      <c r="GQ421" s="81">
        <v>6.1556999999999996E-4</v>
      </c>
      <c r="GR421" s="81">
        <v>6.0729000000000002E-4</v>
      </c>
      <c r="GS421" s="81">
        <v>5.9926000000000001E-4</v>
      </c>
      <c r="GT421" s="81">
        <v>5.9100999999999999E-4</v>
      </c>
      <c r="GU421" s="81">
        <v>5.8303000000000001E-4</v>
      </c>
      <c r="GV421" s="81">
        <v>5.7545999999999997E-4</v>
      </c>
      <c r="GW421" s="81">
        <v>5.6755E-4</v>
      </c>
      <c r="GX421" s="81">
        <v>5.5991999999999999E-4</v>
      </c>
      <c r="GY421" s="81">
        <v>5.5305999999999997E-4</v>
      </c>
    </row>
    <row r="422" spans="1:207" ht="14.5">
      <c r="A422" s="81" t="s">
        <v>451</v>
      </c>
      <c r="B422" s="81" t="s">
        <v>37</v>
      </c>
      <c r="C422" s="82" t="s">
        <v>20</v>
      </c>
      <c r="D422" s="88">
        <v>45170</v>
      </c>
      <c r="E422" s="88"/>
      <c r="F422" s="83" t="s">
        <v>458</v>
      </c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>
        <v>2.1157099999999998E-3</v>
      </c>
      <c r="DD422" s="81">
        <v>2.0994099999999999E-3</v>
      </c>
      <c r="DE422" s="81">
        <v>2.0783899999999998E-3</v>
      </c>
      <c r="DF422" s="81">
        <v>2.06843E-3</v>
      </c>
      <c r="DG422" s="81">
        <v>2.0702799999999999E-3</v>
      </c>
      <c r="DH422" s="81">
        <v>2.0150400000000001E-3</v>
      </c>
      <c r="DI422" s="81">
        <v>1.9596800000000001E-3</v>
      </c>
      <c r="DJ422" s="81">
        <v>1.92874E-3</v>
      </c>
      <c r="DK422" s="81">
        <v>1.9232800000000001E-3</v>
      </c>
      <c r="DL422" s="81">
        <v>1.84005E-3</v>
      </c>
      <c r="DM422" s="81">
        <v>1.7899700000000001E-3</v>
      </c>
      <c r="DN422" s="81">
        <v>1.71112E-3</v>
      </c>
      <c r="DO422" s="81">
        <v>1.64891E-3</v>
      </c>
      <c r="DP422" s="81">
        <v>1.5796499999999999E-3</v>
      </c>
      <c r="DQ422" s="81">
        <v>1.53605E-3</v>
      </c>
      <c r="DR422" s="81">
        <v>1.5009299999999999E-3</v>
      </c>
      <c r="DS422" s="81">
        <v>1.4680299999999999E-3</v>
      </c>
      <c r="DT422" s="81">
        <v>1.43592E-3</v>
      </c>
      <c r="DU422" s="81">
        <v>1.4044699999999999E-3</v>
      </c>
      <c r="DV422" s="81">
        <v>1.3803299999999999E-3</v>
      </c>
      <c r="DW422" s="81">
        <v>1.3813199999999999E-3</v>
      </c>
      <c r="DX422" s="81">
        <v>1.51396E-3</v>
      </c>
      <c r="DY422" s="81">
        <v>1.47317E-3</v>
      </c>
      <c r="DZ422" s="81">
        <v>1.3401800000000001E-3</v>
      </c>
      <c r="EA422" s="81">
        <v>1.32453E-3</v>
      </c>
      <c r="EB422" s="81">
        <v>1.3312199999999999E-3</v>
      </c>
      <c r="EC422" s="81">
        <v>1.3296200000000001E-3</v>
      </c>
      <c r="ED422" s="81">
        <v>1.3243300000000001E-3</v>
      </c>
      <c r="EE422" s="81">
        <v>1.31952E-3</v>
      </c>
      <c r="EF422" s="81">
        <v>1.3147600000000001E-3</v>
      </c>
      <c r="EG422" s="81">
        <v>1.30887E-3</v>
      </c>
      <c r="EH422" s="81">
        <v>1.30174E-3</v>
      </c>
      <c r="EI422" s="81">
        <v>1.29524E-3</v>
      </c>
      <c r="EJ422" s="81">
        <v>1.289E-3</v>
      </c>
      <c r="EK422" s="81">
        <v>1.2819299999999999E-3</v>
      </c>
      <c r="EL422" s="81">
        <v>1.2748600000000001E-3</v>
      </c>
      <c r="EM422" s="81">
        <v>1.2671200000000001E-3</v>
      </c>
      <c r="EN422" s="81">
        <v>1.25741E-3</v>
      </c>
      <c r="EO422" s="81">
        <v>1.24632E-3</v>
      </c>
      <c r="EP422" s="81">
        <v>1.2347E-3</v>
      </c>
      <c r="EQ422" s="81">
        <v>1.2229700000000001E-3</v>
      </c>
      <c r="ER422" s="81">
        <v>1.21094E-3</v>
      </c>
      <c r="ES422" s="81">
        <v>1.1987199999999999E-3</v>
      </c>
      <c r="ET422" s="81">
        <v>1.1864099999999999E-3</v>
      </c>
      <c r="EU422" s="81">
        <v>1.1747400000000001E-3</v>
      </c>
      <c r="EV422" s="81">
        <v>1.1631199999999999E-3</v>
      </c>
      <c r="EW422" s="81">
        <v>1.15109E-3</v>
      </c>
      <c r="EX422" s="81">
        <v>1.1406299999999999E-3</v>
      </c>
      <c r="EY422" s="81">
        <v>1.1329199999999999E-3</v>
      </c>
      <c r="EZ422" s="81">
        <v>1.1279899999999999E-3</v>
      </c>
      <c r="FA422" s="81">
        <v>1.12546E-3</v>
      </c>
      <c r="FB422" s="81">
        <v>1.12576E-3</v>
      </c>
      <c r="FC422" s="81">
        <v>1.1269699999999999E-3</v>
      </c>
      <c r="FD422" s="81">
        <v>1.1263499999999999E-3</v>
      </c>
      <c r="FE422" s="81">
        <v>1.12291E-3</v>
      </c>
      <c r="FF422" s="81">
        <v>1.1164599999999999E-3</v>
      </c>
      <c r="FG422" s="81">
        <v>1.1076199999999999E-3</v>
      </c>
      <c r="FH422" s="81">
        <v>1.09738E-3</v>
      </c>
      <c r="FI422" s="81">
        <v>1.08719E-3</v>
      </c>
      <c r="FJ422" s="81">
        <v>1.07741E-3</v>
      </c>
      <c r="FK422" s="81">
        <v>1.06722E-3</v>
      </c>
      <c r="FL422" s="81">
        <v>1.05711E-3</v>
      </c>
      <c r="FM422" s="81">
        <v>1.04682E-3</v>
      </c>
      <c r="FN422" s="81">
        <v>1.0361000000000001E-3</v>
      </c>
      <c r="FO422" s="81">
        <v>1.02541E-3</v>
      </c>
      <c r="FP422" s="81">
        <v>1.01425E-3</v>
      </c>
      <c r="FQ422" s="81">
        <v>1.0026600000000001E-3</v>
      </c>
      <c r="FR422" s="81">
        <v>9.9124E-4</v>
      </c>
      <c r="FS422" s="81">
        <v>9.7937999999999996E-4</v>
      </c>
      <c r="FT422" s="81">
        <v>9.6809000000000001E-4</v>
      </c>
      <c r="FU422" s="81">
        <v>9.5617E-4</v>
      </c>
      <c r="FV422" s="81">
        <v>9.4454000000000001E-4</v>
      </c>
      <c r="FW422" s="81">
        <v>9.3329999999999997E-4</v>
      </c>
      <c r="FX422" s="81">
        <v>9.2208000000000004E-4</v>
      </c>
      <c r="FY422" s="81">
        <v>9.1102000000000002E-4</v>
      </c>
      <c r="FZ422" s="81">
        <v>9.0010000000000003E-4</v>
      </c>
      <c r="GA422" s="81">
        <v>8.8962000000000004E-4</v>
      </c>
      <c r="GB422" s="81">
        <v>8.7940999999999996E-4</v>
      </c>
      <c r="GC422" s="81">
        <v>8.6943000000000003E-4</v>
      </c>
      <c r="GD422" s="81">
        <v>8.6012000000000003E-4</v>
      </c>
      <c r="GE422" s="81">
        <v>8.5092999999999996E-4</v>
      </c>
      <c r="GF422" s="81">
        <v>8.4228999999999999E-4</v>
      </c>
      <c r="GG422" s="81">
        <v>8.3410999999999999E-4</v>
      </c>
      <c r="GH422" s="81">
        <v>8.2485999999999996E-4</v>
      </c>
      <c r="GI422" s="81">
        <v>8.1658000000000002E-4</v>
      </c>
      <c r="GJ422" s="81">
        <v>8.0824E-4</v>
      </c>
      <c r="GK422" s="81">
        <v>7.9955E-4</v>
      </c>
      <c r="GL422" s="81">
        <v>7.9133999999999997E-4</v>
      </c>
      <c r="GM422" s="81">
        <v>7.8295999999999997E-4</v>
      </c>
      <c r="GN422" s="81">
        <v>7.7441000000000001E-4</v>
      </c>
      <c r="GO422" s="81">
        <v>7.6557000000000003E-4</v>
      </c>
      <c r="GP422" s="81">
        <v>7.5646999999999997E-4</v>
      </c>
      <c r="GQ422" s="81">
        <v>7.4788999999999997E-4</v>
      </c>
      <c r="GR422" s="81">
        <v>7.3848999999999996E-4</v>
      </c>
      <c r="GS422" s="81">
        <v>7.2931000000000005E-4</v>
      </c>
      <c r="GT422" s="81">
        <v>7.1978999999999999E-4</v>
      </c>
      <c r="GU422" s="81">
        <v>7.1031000000000002E-4</v>
      </c>
      <c r="GV422" s="81">
        <v>7.0114999999999999E-4</v>
      </c>
      <c r="GW422" s="81">
        <v>6.9154000000000004E-4</v>
      </c>
      <c r="GX422" s="81">
        <v>6.8207000000000001E-4</v>
      </c>
      <c r="GY422" s="81">
        <v>6.7323000000000003E-4</v>
      </c>
    </row>
    <row r="423" spans="1:207" ht="14.5">
      <c r="A423" s="81" t="s">
        <v>451</v>
      </c>
      <c r="B423" s="81" t="s">
        <v>37</v>
      </c>
      <c r="C423" s="82" t="s">
        <v>20</v>
      </c>
      <c r="D423" s="88">
        <v>45170</v>
      </c>
      <c r="E423" s="88"/>
      <c r="F423" s="83" t="s">
        <v>459</v>
      </c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>
        <v>2.4836099999999998E-3</v>
      </c>
      <c r="DD423" s="81">
        <v>2.4330599999999999E-3</v>
      </c>
      <c r="DE423" s="81">
        <v>2.40317E-3</v>
      </c>
      <c r="DF423" s="81">
        <v>2.38471E-3</v>
      </c>
      <c r="DG423" s="81">
        <v>2.3842300000000002E-3</v>
      </c>
      <c r="DH423" s="81">
        <v>2.3075700000000001E-3</v>
      </c>
      <c r="DI423" s="81">
        <v>2.23266E-3</v>
      </c>
      <c r="DJ423" s="81">
        <v>2.1768400000000002E-3</v>
      </c>
      <c r="DK423" s="81">
        <v>2.1682099999999998E-3</v>
      </c>
      <c r="DL423" s="81">
        <v>2.0796999999999999E-3</v>
      </c>
      <c r="DM423" s="81">
        <v>2.0400700000000002E-3</v>
      </c>
      <c r="DN423" s="81">
        <v>1.98278E-3</v>
      </c>
      <c r="DO423" s="81">
        <v>1.9461599999999999E-3</v>
      </c>
      <c r="DP423" s="81">
        <v>1.90639E-3</v>
      </c>
      <c r="DQ423" s="81">
        <v>1.88273E-3</v>
      </c>
      <c r="DR423" s="81">
        <v>1.85801E-3</v>
      </c>
      <c r="DS423" s="81">
        <v>1.82934E-3</v>
      </c>
      <c r="DT423" s="81">
        <v>1.7897200000000001E-3</v>
      </c>
      <c r="DU423" s="81">
        <v>1.7527899999999999E-3</v>
      </c>
      <c r="DV423" s="81">
        <v>1.72554E-3</v>
      </c>
      <c r="DW423" s="81">
        <v>1.78641E-3</v>
      </c>
      <c r="DX423" s="81">
        <v>1.9604100000000001E-3</v>
      </c>
      <c r="DY423" s="81">
        <v>1.8855300000000001E-3</v>
      </c>
      <c r="DZ423" s="81">
        <v>1.65865E-3</v>
      </c>
      <c r="EA423" s="81">
        <v>1.6148600000000001E-3</v>
      </c>
      <c r="EB423" s="81">
        <v>1.5967399999999999E-3</v>
      </c>
      <c r="EC423" s="81">
        <v>1.5800499999999999E-3</v>
      </c>
      <c r="ED423" s="81">
        <v>1.5715900000000001E-3</v>
      </c>
      <c r="EE423" s="81">
        <v>1.5682000000000001E-3</v>
      </c>
      <c r="EF423" s="81">
        <v>1.5669600000000001E-3</v>
      </c>
      <c r="EG423" s="81">
        <v>1.56909E-3</v>
      </c>
      <c r="EH423" s="81">
        <v>1.5696499999999999E-3</v>
      </c>
      <c r="EI423" s="81">
        <v>1.5655000000000001E-3</v>
      </c>
      <c r="EJ423" s="81">
        <v>1.55999E-3</v>
      </c>
      <c r="EK423" s="81">
        <v>1.55426E-3</v>
      </c>
      <c r="EL423" s="81">
        <v>1.5476800000000001E-3</v>
      </c>
      <c r="EM423" s="81">
        <v>1.5400699999999999E-3</v>
      </c>
      <c r="EN423" s="81">
        <v>1.53301E-3</v>
      </c>
      <c r="EO423" s="81">
        <v>1.52597E-3</v>
      </c>
      <c r="EP423" s="81">
        <v>1.518E-3</v>
      </c>
      <c r="EQ423" s="81">
        <v>1.50993E-3</v>
      </c>
      <c r="ER423" s="81">
        <v>1.50073E-3</v>
      </c>
      <c r="ES423" s="81">
        <v>1.48953E-3</v>
      </c>
      <c r="ET423" s="81">
        <v>1.4767000000000001E-3</v>
      </c>
      <c r="EU423" s="81">
        <v>1.4634100000000001E-3</v>
      </c>
      <c r="EV423" s="81">
        <v>1.4496999999999999E-3</v>
      </c>
      <c r="EW423" s="81">
        <v>1.4356900000000001E-3</v>
      </c>
      <c r="EX423" s="81">
        <v>1.4218099999999999E-3</v>
      </c>
      <c r="EY423" s="81">
        <v>1.40788E-3</v>
      </c>
      <c r="EZ423" s="81">
        <v>1.39438E-3</v>
      </c>
      <c r="FA423" s="81">
        <v>1.38093E-3</v>
      </c>
      <c r="FB423" s="81">
        <v>1.3676999999999999E-3</v>
      </c>
      <c r="FC423" s="81">
        <v>1.3551500000000001E-3</v>
      </c>
      <c r="FD423" s="81">
        <v>1.34593E-3</v>
      </c>
      <c r="FE423" s="81">
        <v>1.3401800000000001E-3</v>
      </c>
      <c r="FF423" s="81">
        <v>1.33734E-3</v>
      </c>
      <c r="FG423" s="81">
        <v>1.3380899999999999E-3</v>
      </c>
      <c r="FH423" s="81">
        <v>1.34016E-3</v>
      </c>
      <c r="FI423" s="81">
        <v>1.3399E-3</v>
      </c>
      <c r="FJ423" s="81">
        <v>1.33662E-3</v>
      </c>
      <c r="FK423" s="81">
        <v>1.32963E-3</v>
      </c>
      <c r="FL423" s="81">
        <v>1.31945E-3</v>
      </c>
      <c r="FM423" s="81">
        <v>1.3082E-3</v>
      </c>
      <c r="FN423" s="81">
        <v>1.29671E-3</v>
      </c>
      <c r="FO423" s="81">
        <v>1.2855200000000001E-3</v>
      </c>
      <c r="FP423" s="81">
        <v>1.2739800000000001E-3</v>
      </c>
      <c r="FQ423" s="81">
        <v>1.2621100000000001E-3</v>
      </c>
      <c r="FR423" s="81">
        <v>1.2503799999999999E-3</v>
      </c>
      <c r="FS423" s="81">
        <v>1.2379400000000001E-3</v>
      </c>
      <c r="FT423" s="81">
        <v>1.2259300000000001E-3</v>
      </c>
      <c r="FU423" s="81">
        <v>1.21301E-3</v>
      </c>
      <c r="FV423" s="81">
        <v>1.19984E-3</v>
      </c>
      <c r="FW423" s="81">
        <v>1.1869199999999999E-3</v>
      </c>
      <c r="FX423" s="81">
        <v>1.1737099999999999E-3</v>
      </c>
      <c r="FY423" s="81">
        <v>1.1602100000000001E-3</v>
      </c>
      <c r="FZ423" s="81">
        <v>1.1465900000000001E-3</v>
      </c>
      <c r="GA423" s="81">
        <v>1.1333700000000001E-3</v>
      </c>
      <c r="GB423" s="81">
        <v>1.1200699999999999E-3</v>
      </c>
      <c r="GC423" s="81">
        <v>1.10666E-3</v>
      </c>
      <c r="GD423" s="81">
        <v>1.0939700000000001E-3</v>
      </c>
      <c r="GE423" s="81">
        <v>1.08114E-3</v>
      </c>
      <c r="GF423" s="81">
        <v>1.0688500000000001E-3</v>
      </c>
      <c r="GG423" s="81">
        <v>1.0573500000000001E-3</v>
      </c>
      <c r="GH423" s="81">
        <v>1.0451099999999999E-3</v>
      </c>
      <c r="GI423" s="81">
        <v>1.03429E-3</v>
      </c>
      <c r="GJ423" s="81">
        <v>1.0237899999999999E-3</v>
      </c>
      <c r="GK423" s="81">
        <v>1.01329E-3</v>
      </c>
      <c r="GL423" s="81">
        <v>1.00347E-3</v>
      </c>
      <c r="GM423" s="81">
        <v>9.935600000000001E-4</v>
      </c>
      <c r="GN423" s="81">
        <v>9.8360000000000006E-4</v>
      </c>
      <c r="GO423" s="81">
        <v>9.7347999999999998E-4</v>
      </c>
      <c r="GP423" s="81">
        <v>9.6318E-4</v>
      </c>
      <c r="GQ423" s="81">
        <v>9.5359000000000004E-4</v>
      </c>
      <c r="GR423" s="81">
        <v>9.4302999999999998E-4</v>
      </c>
      <c r="GS423" s="81">
        <v>9.3263000000000005E-4</v>
      </c>
      <c r="GT423" s="81">
        <v>9.2173000000000005E-4</v>
      </c>
      <c r="GU423" s="81">
        <v>9.1085999999999999E-4</v>
      </c>
      <c r="GV423" s="81">
        <v>9.0025999999999995E-4</v>
      </c>
      <c r="GW423" s="81">
        <v>8.8887999999999999E-4</v>
      </c>
      <c r="GX423" s="81">
        <v>8.7766999999999999E-4</v>
      </c>
      <c r="GY423" s="81">
        <v>8.6702999999999997E-4</v>
      </c>
    </row>
    <row r="424" spans="1:207" ht="14.5">
      <c r="A424" s="81" t="s">
        <v>451</v>
      </c>
      <c r="B424" s="81" t="s">
        <v>37</v>
      </c>
      <c r="C424" s="82" t="s">
        <v>20</v>
      </c>
      <c r="D424" s="88">
        <v>45170</v>
      </c>
      <c r="E424" s="88"/>
      <c r="F424" s="83" t="s">
        <v>460</v>
      </c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>
        <v>3.1097400000000002E-3</v>
      </c>
      <c r="DD424" s="81">
        <v>3.0776200000000001E-3</v>
      </c>
      <c r="DE424" s="81">
        <v>3.0447299999999998E-3</v>
      </c>
      <c r="DF424" s="81">
        <v>2.9870700000000001E-3</v>
      </c>
      <c r="DG424" s="81">
        <v>2.9407999999999999E-3</v>
      </c>
      <c r="DH424" s="81">
        <v>2.8224000000000001E-3</v>
      </c>
      <c r="DI424" s="81">
        <v>2.7185E-3</v>
      </c>
      <c r="DJ424" s="81">
        <v>2.6591800000000001E-3</v>
      </c>
      <c r="DK424" s="81">
        <v>2.6615900000000001E-3</v>
      </c>
      <c r="DL424" s="81">
        <v>2.5765900000000001E-3</v>
      </c>
      <c r="DM424" s="81">
        <v>2.52915E-3</v>
      </c>
      <c r="DN424" s="81">
        <v>2.4649400000000001E-3</v>
      </c>
      <c r="DO424" s="81">
        <v>2.4077500000000002E-3</v>
      </c>
      <c r="DP424" s="81">
        <v>2.35922E-3</v>
      </c>
      <c r="DQ424" s="81">
        <v>2.3309099999999998E-3</v>
      </c>
      <c r="DR424" s="81">
        <v>2.3120699999999998E-3</v>
      </c>
      <c r="DS424" s="81">
        <v>2.29321E-3</v>
      </c>
      <c r="DT424" s="81">
        <v>2.27421E-3</v>
      </c>
      <c r="DU424" s="81">
        <v>2.2561399999999998E-3</v>
      </c>
      <c r="DV424" s="81">
        <v>2.2426500000000001E-3</v>
      </c>
      <c r="DW424" s="81">
        <v>2.3912999999999998E-3</v>
      </c>
      <c r="DX424" s="81">
        <v>2.6478000000000001E-3</v>
      </c>
      <c r="DY424" s="81">
        <v>2.5217099999999999E-3</v>
      </c>
      <c r="DZ424" s="81">
        <v>2.18024E-3</v>
      </c>
      <c r="EA424" s="81">
        <v>2.1260200000000002E-3</v>
      </c>
      <c r="EB424" s="81">
        <v>2.10392E-3</v>
      </c>
      <c r="EC424" s="81">
        <v>2.0795700000000002E-3</v>
      </c>
      <c r="ED424" s="81">
        <v>2.0546499999999999E-3</v>
      </c>
      <c r="EE424" s="81">
        <v>2.0302300000000001E-3</v>
      </c>
      <c r="EF424" s="81">
        <v>2.0049899999999999E-3</v>
      </c>
      <c r="EG424" s="81">
        <v>1.98037E-3</v>
      </c>
      <c r="EH424" s="81">
        <v>1.96247E-3</v>
      </c>
      <c r="EI424" s="81">
        <v>1.9543E-3</v>
      </c>
      <c r="EJ424" s="81">
        <v>1.94995E-3</v>
      </c>
      <c r="EK424" s="81">
        <v>1.9475199999999999E-3</v>
      </c>
      <c r="EL424" s="81">
        <v>1.94937E-3</v>
      </c>
      <c r="EM424" s="81">
        <v>1.94948E-3</v>
      </c>
      <c r="EN424" s="81">
        <v>1.94432E-3</v>
      </c>
      <c r="EO424" s="81">
        <v>1.93753E-3</v>
      </c>
      <c r="EP424" s="81">
        <v>1.9304999999999999E-3</v>
      </c>
      <c r="EQ424" s="81">
        <v>1.92212E-3</v>
      </c>
      <c r="ER424" s="81">
        <v>1.9123899999999999E-3</v>
      </c>
      <c r="ES424" s="81">
        <v>1.9039199999999999E-3</v>
      </c>
      <c r="ET424" s="81">
        <v>1.8952800000000001E-3</v>
      </c>
      <c r="EU424" s="81">
        <v>1.88568E-3</v>
      </c>
      <c r="EV424" s="81">
        <v>1.87572E-3</v>
      </c>
      <c r="EW424" s="81">
        <v>1.8644899999999999E-3</v>
      </c>
      <c r="EX424" s="81">
        <v>1.8515199999999999E-3</v>
      </c>
      <c r="EY424" s="81">
        <v>1.8368600000000001E-3</v>
      </c>
      <c r="EZ424" s="81">
        <v>1.82139E-3</v>
      </c>
      <c r="FA424" s="81">
        <v>1.80572E-3</v>
      </c>
      <c r="FB424" s="81">
        <v>1.7908900000000001E-3</v>
      </c>
      <c r="FC424" s="81">
        <v>1.77484E-3</v>
      </c>
      <c r="FD424" s="81">
        <v>1.75877E-3</v>
      </c>
      <c r="FE424" s="81">
        <v>1.74343E-3</v>
      </c>
      <c r="FF424" s="81">
        <v>1.7282599999999999E-3</v>
      </c>
      <c r="FG424" s="81">
        <v>1.71346E-3</v>
      </c>
      <c r="FH424" s="81">
        <v>1.69929E-3</v>
      </c>
      <c r="FI424" s="81">
        <v>1.68907E-3</v>
      </c>
      <c r="FJ424" s="81">
        <v>1.6835299999999999E-3</v>
      </c>
      <c r="FK424" s="81">
        <v>1.6814099999999999E-3</v>
      </c>
      <c r="FL424" s="81">
        <v>1.6833499999999999E-3</v>
      </c>
      <c r="FM424" s="81">
        <v>1.6876E-3</v>
      </c>
      <c r="FN424" s="81">
        <v>1.6886E-3</v>
      </c>
      <c r="FO424" s="81">
        <v>1.6856200000000001E-3</v>
      </c>
      <c r="FP424" s="81">
        <v>1.6781999999999999E-3</v>
      </c>
      <c r="FQ424" s="81">
        <v>1.66651E-3</v>
      </c>
      <c r="FR424" s="81">
        <v>1.6538499999999999E-3</v>
      </c>
      <c r="FS424" s="81">
        <v>1.6407800000000001E-3</v>
      </c>
      <c r="FT424" s="81">
        <v>1.6284299999999999E-3</v>
      </c>
      <c r="FU424" s="81">
        <v>1.61535E-3</v>
      </c>
      <c r="FV424" s="81">
        <v>1.6021200000000001E-3</v>
      </c>
      <c r="FW424" s="81">
        <v>1.58935E-3</v>
      </c>
      <c r="FX424" s="81">
        <v>1.57584E-3</v>
      </c>
      <c r="FY424" s="81">
        <v>1.56185E-3</v>
      </c>
      <c r="FZ424" s="81">
        <v>1.54758E-3</v>
      </c>
      <c r="GA424" s="81">
        <v>1.53313E-3</v>
      </c>
      <c r="GB424" s="81">
        <v>1.51812E-3</v>
      </c>
      <c r="GC424" s="81">
        <v>1.5027E-3</v>
      </c>
      <c r="GD424" s="81">
        <v>1.48752E-3</v>
      </c>
      <c r="GE424" s="81">
        <v>1.47174E-3</v>
      </c>
      <c r="GF424" s="81">
        <v>1.4564599999999999E-3</v>
      </c>
      <c r="GG424" s="81">
        <v>1.4415999999999999E-3</v>
      </c>
      <c r="GH424" s="81">
        <v>1.42549E-3</v>
      </c>
      <c r="GI424" s="81">
        <v>1.4108599999999999E-3</v>
      </c>
      <c r="GJ424" s="81">
        <v>1.39627E-3</v>
      </c>
      <c r="GK424" s="81">
        <v>1.38156E-3</v>
      </c>
      <c r="GL424" s="81">
        <v>1.3680700000000001E-3</v>
      </c>
      <c r="GM424" s="81">
        <v>1.35491E-3</v>
      </c>
      <c r="GN424" s="81">
        <v>1.3420699999999999E-3</v>
      </c>
      <c r="GO424" s="81">
        <v>1.32964E-3</v>
      </c>
      <c r="GP424" s="81">
        <v>1.3174199999999999E-3</v>
      </c>
      <c r="GQ424" s="81">
        <v>1.3061800000000001E-3</v>
      </c>
      <c r="GR424" s="81">
        <v>1.29397E-3</v>
      </c>
      <c r="GS424" s="81">
        <v>1.2821E-3</v>
      </c>
      <c r="GT424" s="81">
        <v>1.26987E-3</v>
      </c>
      <c r="GU424" s="81">
        <v>1.25781E-3</v>
      </c>
      <c r="GV424" s="81">
        <v>1.24624E-3</v>
      </c>
      <c r="GW424" s="81">
        <v>1.2336999999999999E-3</v>
      </c>
      <c r="GX424" s="81">
        <v>1.2211500000000001E-3</v>
      </c>
      <c r="GY424" s="81">
        <v>1.20915E-3</v>
      </c>
    </row>
    <row r="425" spans="1:207" ht="14.5">
      <c r="A425" s="81" t="s">
        <v>451</v>
      </c>
      <c r="B425" s="81" t="s">
        <v>37</v>
      </c>
      <c r="C425" s="82" t="s">
        <v>20</v>
      </c>
      <c r="D425" s="88">
        <v>45170</v>
      </c>
      <c r="E425" s="88"/>
      <c r="F425" s="83" t="s">
        <v>461</v>
      </c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>
        <v>4.0213799999999997E-3</v>
      </c>
      <c r="DD425" s="81">
        <v>3.9415500000000003E-3</v>
      </c>
      <c r="DE425" s="81">
        <v>3.9108700000000003E-3</v>
      </c>
      <c r="DF425" s="81">
        <v>3.88048E-3</v>
      </c>
      <c r="DG425" s="81">
        <v>3.8882500000000002E-3</v>
      </c>
      <c r="DH425" s="81">
        <v>3.8259700000000002E-3</v>
      </c>
      <c r="DI425" s="81">
        <v>3.7637899999999999E-3</v>
      </c>
      <c r="DJ425" s="81">
        <v>3.7147500000000002E-3</v>
      </c>
      <c r="DK425" s="81">
        <v>3.6767700000000002E-3</v>
      </c>
      <c r="DL425" s="81">
        <v>3.5294499999999999E-3</v>
      </c>
      <c r="DM425" s="81">
        <v>3.4178300000000002E-3</v>
      </c>
      <c r="DN425" s="81">
        <v>3.2958200000000001E-3</v>
      </c>
      <c r="DO425" s="81">
        <v>3.2108499999999999E-3</v>
      </c>
      <c r="DP425" s="81">
        <v>3.1537399999999999E-3</v>
      </c>
      <c r="DQ425" s="81">
        <v>3.1140199999999999E-3</v>
      </c>
      <c r="DR425" s="81">
        <v>3.0858499999999998E-3</v>
      </c>
      <c r="DS425" s="81">
        <v>3.0409299999999998E-3</v>
      </c>
      <c r="DT425" s="81">
        <v>2.9850499999999999E-3</v>
      </c>
      <c r="DU425" s="81">
        <v>2.9350700000000001E-3</v>
      </c>
      <c r="DV425" s="81">
        <v>2.9050299999999999E-3</v>
      </c>
      <c r="DW425" s="81">
        <v>3.1486600000000002E-3</v>
      </c>
      <c r="DX425" s="81">
        <v>3.5821899999999999E-3</v>
      </c>
      <c r="DY425" s="81">
        <v>3.3980199999999999E-3</v>
      </c>
      <c r="DZ425" s="81">
        <v>2.9171900000000001E-3</v>
      </c>
      <c r="EA425" s="81">
        <v>2.8596099999999998E-3</v>
      </c>
      <c r="EB425" s="81">
        <v>2.8383900000000001E-3</v>
      </c>
      <c r="EC425" s="81">
        <v>2.81497E-3</v>
      </c>
      <c r="ED425" s="81">
        <v>2.7844699999999998E-3</v>
      </c>
      <c r="EE425" s="81">
        <v>2.7534500000000002E-3</v>
      </c>
      <c r="EF425" s="81">
        <v>2.72594E-3</v>
      </c>
      <c r="EG425" s="81">
        <v>2.69813E-3</v>
      </c>
      <c r="EH425" s="81">
        <v>2.6694700000000002E-3</v>
      </c>
      <c r="EI425" s="81">
        <v>2.6412100000000002E-3</v>
      </c>
      <c r="EJ425" s="81">
        <v>2.61122E-3</v>
      </c>
      <c r="EK425" s="81">
        <v>2.5787399999999999E-3</v>
      </c>
      <c r="EL425" s="81">
        <v>2.5481200000000001E-3</v>
      </c>
      <c r="EM425" s="81">
        <v>2.52506E-3</v>
      </c>
      <c r="EN425" s="81">
        <v>2.5135700000000001E-3</v>
      </c>
      <c r="EO425" s="81">
        <v>2.50666E-3</v>
      </c>
      <c r="EP425" s="81">
        <v>2.5026200000000001E-3</v>
      </c>
      <c r="EQ425" s="81">
        <v>2.5043800000000001E-3</v>
      </c>
      <c r="ER425" s="81">
        <v>2.5039699999999999E-3</v>
      </c>
      <c r="ES425" s="81">
        <v>2.49702E-3</v>
      </c>
      <c r="ET425" s="81">
        <v>2.48766E-3</v>
      </c>
      <c r="EU425" s="81">
        <v>2.4781E-3</v>
      </c>
      <c r="EV425" s="81">
        <v>2.4668200000000002E-3</v>
      </c>
      <c r="EW425" s="81">
        <v>2.4536100000000002E-3</v>
      </c>
      <c r="EX425" s="81">
        <v>2.4421999999999998E-3</v>
      </c>
      <c r="EY425" s="81">
        <v>2.4304999999999999E-3</v>
      </c>
      <c r="EZ425" s="81">
        <v>2.41713E-3</v>
      </c>
      <c r="FA425" s="81">
        <v>2.4039199999999999E-3</v>
      </c>
      <c r="FB425" s="81">
        <v>2.3908200000000001E-3</v>
      </c>
      <c r="FC425" s="81">
        <v>2.3737799999999998E-3</v>
      </c>
      <c r="FD425" s="81">
        <v>2.3546800000000001E-3</v>
      </c>
      <c r="FE425" s="81">
        <v>2.3349299999999998E-3</v>
      </c>
      <c r="FF425" s="81">
        <v>2.3150900000000001E-3</v>
      </c>
      <c r="FG425" s="81">
        <v>2.2962099999999999E-3</v>
      </c>
      <c r="FH425" s="81">
        <v>2.2758000000000001E-3</v>
      </c>
      <c r="FI425" s="81">
        <v>2.2555700000000001E-3</v>
      </c>
      <c r="FJ425" s="81">
        <v>2.2367899999999998E-3</v>
      </c>
      <c r="FK425" s="81">
        <v>2.2177099999999999E-3</v>
      </c>
      <c r="FL425" s="81">
        <v>2.1982999999999998E-3</v>
      </c>
      <c r="FM425" s="81">
        <v>2.1808999999999999E-3</v>
      </c>
      <c r="FN425" s="81">
        <v>2.1676400000000002E-3</v>
      </c>
      <c r="FO425" s="81">
        <v>2.1598099999999999E-3</v>
      </c>
      <c r="FP425" s="81">
        <v>2.1564000000000002E-3</v>
      </c>
      <c r="FQ425" s="81">
        <v>2.1576999999999998E-3</v>
      </c>
      <c r="FR425" s="81">
        <v>2.1625400000000001E-3</v>
      </c>
      <c r="FS425" s="81">
        <v>2.1636400000000001E-3</v>
      </c>
      <c r="FT425" s="81">
        <v>2.1601900000000002E-3</v>
      </c>
      <c r="FU425" s="81">
        <v>2.1510399999999999E-3</v>
      </c>
      <c r="FV425" s="81">
        <v>2.1365199999999998E-3</v>
      </c>
      <c r="FW425" s="81">
        <v>2.1213099999999999E-3</v>
      </c>
      <c r="FX425" s="81">
        <v>2.10553E-3</v>
      </c>
      <c r="FY425" s="81">
        <v>2.0896399999999998E-3</v>
      </c>
      <c r="FZ425" s="81">
        <v>2.0738000000000002E-3</v>
      </c>
      <c r="GA425" s="81">
        <v>2.05799E-3</v>
      </c>
      <c r="GB425" s="81">
        <v>2.0415099999999999E-3</v>
      </c>
      <c r="GC425" s="81">
        <v>2.0243399999999999E-3</v>
      </c>
      <c r="GD425" s="81">
        <v>2.0073000000000001E-3</v>
      </c>
      <c r="GE425" s="81">
        <v>1.9892500000000001E-3</v>
      </c>
      <c r="GF425" s="81">
        <v>1.9711799999999999E-3</v>
      </c>
      <c r="GG425" s="81">
        <v>1.9529700000000001E-3</v>
      </c>
      <c r="GH425" s="81">
        <v>1.9329499999999999E-3</v>
      </c>
      <c r="GI425" s="81">
        <v>1.9138499999999999E-3</v>
      </c>
      <c r="GJ425" s="81">
        <v>1.8942399999999999E-3</v>
      </c>
      <c r="GK425" s="81">
        <v>1.8742100000000001E-3</v>
      </c>
      <c r="GL425" s="81">
        <v>1.8551399999999999E-3</v>
      </c>
      <c r="GM425" s="81">
        <v>1.8358999999999999E-3</v>
      </c>
      <c r="GN425" s="81">
        <v>1.8169200000000001E-3</v>
      </c>
      <c r="GO425" s="81">
        <v>1.7981900000000001E-3</v>
      </c>
      <c r="GP425" s="81">
        <v>1.77958E-3</v>
      </c>
      <c r="GQ425" s="81">
        <v>1.7625900000000001E-3</v>
      </c>
      <c r="GR425" s="81">
        <v>1.74504E-3</v>
      </c>
      <c r="GS425" s="81">
        <v>1.7284500000000001E-3</v>
      </c>
      <c r="GT425" s="81">
        <v>1.7121899999999999E-3</v>
      </c>
      <c r="GU425" s="81">
        <v>1.69663E-3</v>
      </c>
      <c r="GV425" s="81">
        <v>1.68199E-3</v>
      </c>
      <c r="GW425" s="81">
        <v>1.66651E-3</v>
      </c>
      <c r="GX425" s="81">
        <v>1.65135E-3</v>
      </c>
      <c r="GY425" s="81">
        <v>1.637E-3</v>
      </c>
    </row>
    <row r="426" spans="1:207" ht="14.5">
      <c r="A426" s="81" t="s">
        <v>451</v>
      </c>
      <c r="B426" s="81" t="s">
        <v>37</v>
      </c>
      <c r="C426" s="82" t="s">
        <v>20</v>
      </c>
      <c r="D426" s="88">
        <v>45170</v>
      </c>
      <c r="E426" s="88"/>
      <c r="F426" s="83" t="s">
        <v>462</v>
      </c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>
        <v>5.9031099999999996E-3</v>
      </c>
      <c r="DD426" s="81">
        <v>5.7358900000000004E-3</v>
      </c>
      <c r="DE426" s="81">
        <v>5.6301500000000004E-3</v>
      </c>
      <c r="DF426" s="81">
        <v>5.5387700000000002E-3</v>
      </c>
      <c r="DG426" s="81">
        <v>5.4419200000000003E-3</v>
      </c>
      <c r="DH426" s="81">
        <v>5.3025399999999997E-3</v>
      </c>
      <c r="DI426" s="81">
        <v>5.1651300000000004E-3</v>
      </c>
      <c r="DJ426" s="81">
        <v>5.0796900000000004E-3</v>
      </c>
      <c r="DK426" s="81">
        <v>5.0618299999999998E-3</v>
      </c>
      <c r="DL426" s="81">
        <v>4.9598400000000001E-3</v>
      </c>
      <c r="DM426" s="81">
        <v>4.9280299999999999E-3</v>
      </c>
      <c r="DN426" s="81">
        <v>4.8895199999999996E-3</v>
      </c>
      <c r="DO426" s="81">
        <v>4.8632800000000002E-3</v>
      </c>
      <c r="DP426" s="81">
        <v>4.8302700000000002E-3</v>
      </c>
      <c r="DQ426" s="81">
        <v>4.7905400000000002E-3</v>
      </c>
      <c r="DR426" s="81">
        <v>4.7528300000000004E-3</v>
      </c>
      <c r="DS426" s="81">
        <v>4.6702499999999999E-3</v>
      </c>
      <c r="DT426" s="81">
        <v>4.5802600000000001E-3</v>
      </c>
      <c r="DU426" s="81">
        <v>4.5000200000000004E-3</v>
      </c>
      <c r="DV426" s="81">
        <v>4.4283200000000003E-3</v>
      </c>
      <c r="DW426" s="81">
        <v>4.8304300000000001E-3</v>
      </c>
      <c r="DX426" s="81">
        <v>5.4512500000000004E-3</v>
      </c>
      <c r="DY426" s="81">
        <v>5.1271700000000003E-3</v>
      </c>
      <c r="DZ426" s="81">
        <v>4.3244800000000003E-3</v>
      </c>
      <c r="EA426" s="81">
        <v>4.2202000000000003E-3</v>
      </c>
      <c r="EB426" s="81">
        <v>4.1880600000000004E-3</v>
      </c>
      <c r="EC426" s="81">
        <v>4.1737099999999997E-3</v>
      </c>
      <c r="ED426" s="81">
        <v>4.1602499999999999E-3</v>
      </c>
      <c r="EE426" s="81">
        <v>4.1487499999999997E-3</v>
      </c>
      <c r="EF426" s="81">
        <v>4.1331099999999997E-3</v>
      </c>
      <c r="EG426" s="81">
        <v>4.1061800000000001E-3</v>
      </c>
      <c r="EH426" s="81">
        <v>4.0704699999999996E-3</v>
      </c>
      <c r="EI426" s="81">
        <v>4.0260599999999997E-3</v>
      </c>
      <c r="EJ426" s="81">
        <v>3.9798100000000003E-3</v>
      </c>
      <c r="EK426" s="81">
        <v>3.9381199999999998E-3</v>
      </c>
      <c r="EL426" s="81">
        <v>3.8979700000000002E-3</v>
      </c>
      <c r="EM426" s="81">
        <v>3.8559499999999999E-3</v>
      </c>
      <c r="EN426" s="81">
        <v>3.81453E-3</v>
      </c>
      <c r="EO426" s="81">
        <v>3.7710899999999999E-3</v>
      </c>
      <c r="EP426" s="81">
        <v>3.7244000000000001E-3</v>
      </c>
      <c r="EQ426" s="81">
        <v>3.6790299999999998E-3</v>
      </c>
      <c r="ER426" s="81">
        <v>3.6440999999999999E-3</v>
      </c>
      <c r="ES426" s="81">
        <v>3.62634E-3</v>
      </c>
      <c r="ET426" s="81">
        <v>3.6143400000000002E-3</v>
      </c>
      <c r="EU426" s="81">
        <v>3.6063200000000001E-3</v>
      </c>
      <c r="EV426" s="81">
        <v>3.6064199999999999E-3</v>
      </c>
      <c r="EW426" s="81">
        <v>3.6026500000000002E-3</v>
      </c>
      <c r="EX426" s="81">
        <v>3.59071E-3</v>
      </c>
      <c r="EY426" s="81">
        <v>3.5756999999999998E-3</v>
      </c>
      <c r="EZ426" s="81">
        <v>3.5590999999999999E-3</v>
      </c>
      <c r="FA426" s="81">
        <v>3.5405100000000002E-3</v>
      </c>
      <c r="FB426" s="81">
        <v>3.5217400000000002E-3</v>
      </c>
      <c r="FC426" s="81">
        <v>3.5031300000000001E-3</v>
      </c>
      <c r="FD426" s="81">
        <v>3.4838999999999998E-3</v>
      </c>
      <c r="FE426" s="81">
        <v>3.4630500000000001E-3</v>
      </c>
      <c r="FF426" s="81">
        <v>3.4421899999999999E-3</v>
      </c>
      <c r="FG426" s="81">
        <v>3.4207899999999999E-3</v>
      </c>
      <c r="FH426" s="81">
        <v>3.3935100000000002E-3</v>
      </c>
      <c r="FI426" s="81">
        <v>3.3635700000000002E-3</v>
      </c>
      <c r="FJ426" s="81">
        <v>3.3338600000000001E-3</v>
      </c>
      <c r="FK426" s="81">
        <v>3.3038899999999999E-3</v>
      </c>
      <c r="FL426" s="81">
        <v>3.27466E-3</v>
      </c>
      <c r="FM426" s="81">
        <v>3.2456400000000002E-3</v>
      </c>
      <c r="FN426" s="81">
        <v>3.2161099999999999E-3</v>
      </c>
      <c r="FO426" s="81">
        <v>3.1884600000000002E-3</v>
      </c>
      <c r="FP426" s="81">
        <v>3.1604200000000002E-3</v>
      </c>
      <c r="FQ426" s="81">
        <v>3.1320200000000001E-3</v>
      </c>
      <c r="FR426" s="81">
        <v>3.1061399999999999E-3</v>
      </c>
      <c r="FS426" s="81">
        <v>3.08632E-3</v>
      </c>
      <c r="FT426" s="81">
        <v>3.0744399999999999E-3</v>
      </c>
      <c r="FU426" s="81">
        <v>3.0685899999999999E-3</v>
      </c>
      <c r="FV426" s="81">
        <v>3.06945E-3</v>
      </c>
      <c r="FW426" s="81">
        <v>3.0769E-3</v>
      </c>
      <c r="FX426" s="81">
        <v>3.0790800000000001E-3</v>
      </c>
      <c r="FY426" s="81">
        <v>3.0736600000000002E-3</v>
      </c>
      <c r="FZ426" s="81">
        <v>3.0615600000000001E-3</v>
      </c>
      <c r="GA426" s="81">
        <v>3.0423300000000002E-3</v>
      </c>
      <c r="GB426" s="81">
        <v>3.0199300000000001E-3</v>
      </c>
      <c r="GC426" s="81">
        <v>2.9973199999999999E-3</v>
      </c>
      <c r="GD426" s="81">
        <v>2.97547E-3</v>
      </c>
      <c r="GE426" s="81">
        <v>2.95261E-3</v>
      </c>
      <c r="GF426" s="81">
        <v>2.9302899999999999E-3</v>
      </c>
      <c r="GG426" s="81">
        <v>2.9076800000000002E-3</v>
      </c>
      <c r="GH426" s="81">
        <v>2.8824499999999999E-3</v>
      </c>
      <c r="GI426" s="81">
        <v>2.8584399999999999E-3</v>
      </c>
      <c r="GJ426" s="81">
        <v>2.8331699999999999E-3</v>
      </c>
      <c r="GK426" s="81">
        <v>2.8066100000000002E-3</v>
      </c>
      <c r="GL426" s="81">
        <v>2.7806699999999998E-3</v>
      </c>
      <c r="GM426" s="81">
        <v>2.7536800000000001E-3</v>
      </c>
      <c r="GN426" s="81">
        <v>2.7260100000000001E-3</v>
      </c>
      <c r="GO426" s="81">
        <v>2.6981900000000001E-3</v>
      </c>
      <c r="GP426" s="81">
        <v>2.6699200000000001E-3</v>
      </c>
      <c r="GQ426" s="81">
        <v>2.64321E-3</v>
      </c>
      <c r="GR426" s="81">
        <v>2.6150399999999999E-3</v>
      </c>
      <c r="GS426" s="81">
        <v>2.5880600000000001E-3</v>
      </c>
      <c r="GT426" s="81">
        <v>2.5611100000000001E-3</v>
      </c>
      <c r="GU426" s="81">
        <v>2.5350199999999998E-3</v>
      </c>
      <c r="GV426" s="81">
        <v>2.51075E-3</v>
      </c>
      <c r="GW426" s="81">
        <v>2.4862199999999999E-3</v>
      </c>
      <c r="GX426" s="81">
        <v>2.4628499999999999E-3</v>
      </c>
      <c r="GY426" s="81">
        <v>2.4416199999999998E-3</v>
      </c>
    </row>
    <row r="427" spans="1:207" ht="14.5">
      <c r="A427" s="81" t="s">
        <v>451</v>
      </c>
      <c r="B427" s="81" t="s">
        <v>37</v>
      </c>
      <c r="C427" s="82" t="s">
        <v>20</v>
      </c>
      <c r="D427" s="88">
        <v>45170</v>
      </c>
      <c r="E427" s="88"/>
      <c r="F427" s="83" t="s">
        <v>463</v>
      </c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>
        <v>8.6281499999999994E-3</v>
      </c>
      <c r="DD427" s="81">
        <v>8.4130100000000003E-3</v>
      </c>
      <c r="DE427" s="81">
        <v>8.2648600000000006E-3</v>
      </c>
      <c r="DF427" s="81">
        <v>8.0966700000000003E-3</v>
      </c>
      <c r="DG427" s="81">
        <v>7.9666700000000003E-3</v>
      </c>
      <c r="DH427" s="81">
        <v>7.7414800000000002E-3</v>
      </c>
      <c r="DI427" s="81">
        <v>7.5229800000000003E-3</v>
      </c>
      <c r="DJ427" s="81">
        <v>7.3711100000000002E-3</v>
      </c>
      <c r="DK427" s="81">
        <v>7.3046400000000003E-3</v>
      </c>
      <c r="DL427" s="81">
        <v>7.0962999999999998E-3</v>
      </c>
      <c r="DM427" s="81">
        <v>7.0016899999999997E-3</v>
      </c>
      <c r="DN427" s="81">
        <v>6.9036100000000001E-3</v>
      </c>
      <c r="DO427" s="81">
        <v>6.8373000000000001E-3</v>
      </c>
      <c r="DP427" s="81">
        <v>6.8042600000000003E-3</v>
      </c>
      <c r="DQ427" s="81">
        <v>6.8037699999999998E-3</v>
      </c>
      <c r="DR427" s="81">
        <v>6.8369099999999999E-3</v>
      </c>
      <c r="DS427" s="81">
        <v>6.8422200000000004E-3</v>
      </c>
      <c r="DT427" s="81">
        <v>6.7935499999999998E-3</v>
      </c>
      <c r="DU427" s="81">
        <v>6.6961800000000004E-3</v>
      </c>
      <c r="DV427" s="81">
        <v>6.5527099999999998E-3</v>
      </c>
      <c r="DW427" s="81">
        <v>7.2127800000000002E-3</v>
      </c>
      <c r="DX427" s="81">
        <v>8.00119E-3</v>
      </c>
      <c r="DY427" s="81">
        <v>7.4316199999999999E-3</v>
      </c>
      <c r="DZ427" s="81">
        <v>6.2172E-3</v>
      </c>
      <c r="EA427" s="81">
        <v>6.0418599999999996E-3</v>
      </c>
      <c r="EB427" s="81">
        <v>5.9563899999999998E-3</v>
      </c>
      <c r="EC427" s="81">
        <v>5.8869500000000002E-3</v>
      </c>
      <c r="ED427" s="81">
        <v>5.8156700000000002E-3</v>
      </c>
      <c r="EE427" s="81">
        <v>5.7590699999999998E-3</v>
      </c>
      <c r="EF427" s="81">
        <v>5.7196699999999996E-3</v>
      </c>
      <c r="EG427" s="81">
        <v>5.6917499999999998E-3</v>
      </c>
      <c r="EH427" s="81">
        <v>5.6748299999999996E-3</v>
      </c>
      <c r="EI427" s="81">
        <v>5.6605700000000002E-3</v>
      </c>
      <c r="EJ427" s="81">
        <v>5.6474200000000002E-3</v>
      </c>
      <c r="EK427" s="81">
        <v>5.6266199999999997E-3</v>
      </c>
      <c r="EL427" s="81">
        <v>5.5923199999999996E-3</v>
      </c>
      <c r="EM427" s="81">
        <v>5.5441500000000003E-3</v>
      </c>
      <c r="EN427" s="81">
        <v>5.4834300000000001E-3</v>
      </c>
      <c r="EO427" s="81">
        <v>5.4213200000000003E-3</v>
      </c>
      <c r="EP427" s="81">
        <v>5.3669299999999998E-3</v>
      </c>
      <c r="EQ427" s="81">
        <v>5.3132099999999996E-3</v>
      </c>
      <c r="ER427" s="81">
        <v>5.2571299999999996E-3</v>
      </c>
      <c r="ES427" s="81">
        <v>5.2028100000000004E-3</v>
      </c>
      <c r="ET427" s="81">
        <v>5.1434699999999998E-3</v>
      </c>
      <c r="EU427" s="81">
        <v>5.0797200000000002E-3</v>
      </c>
      <c r="EV427" s="81">
        <v>5.0181999999999996E-3</v>
      </c>
      <c r="EW427" s="81">
        <v>4.9703400000000002E-3</v>
      </c>
      <c r="EX427" s="81">
        <v>4.9479399999999996E-3</v>
      </c>
      <c r="EY427" s="81">
        <v>4.9336099999999997E-3</v>
      </c>
      <c r="EZ427" s="81">
        <v>4.9225900000000001E-3</v>
      </c>
      <c r="FA427" s="81">
        <v>4.9227100000000003E-3</v>
      </c>
      <c r="FB427" s="81">
        <v>4.9204499999999998E-3</v>
      </c>
      <c r="FC427" s="81">
        <v>4.90363E-3</v>
      </c>
      <c r="FD427" s="81">
        <v>4.8826900000000003E-3</v>
      </c>
      <c r="FE427" s="81">
        <v>4.8614399999999999E-3</v>
      </c>
      <c r="FF427" s="81">
        <v>4.83718E-3</v>
      </c>
      <c r="FG427" s="81">
        <v>4.8122399999999997E-3</v>
      </c>
      <c r="FH427" s="81">
        <v>4.7870500000000002E-3</v>
      </c>
      <c r="FI427" s="81">
        <v>4.7613300000000002E-3</v>
      </c>
      <c r="FJ427" s="81">
        <v>4.7339799999999996E-3</v>
      </c>
      <c r="FK427" s="81">
        <v>4.7056600000000004E-3</v>
      </c>
      <c r="FL427" s="81">
        <v>4.6749399999999998E-3</v>
      </c>
      <c r="FM427" s="81">
        <v>4.6392400000000002E-3</v>
      </c>
      <c r="FN427" s="81">
        <v>4.5985799999999997E-3</v>
      </c>
      <c r="FO427" s="81">
        <v>4.5580799999999999E-3</v>
      </c>
      <c r="FP427" s="81">
        <v>4.5177300000000002E-3</v>
      </c>
      <c r="FQ427" s="81">
        <v>4.4786599999999998E-3</v>
      </c>
      <c r="FR427" s="81">
        <v>4.4385700000000002E-3</v>
      </c>
      <c r="FS427" s="81">
        <v>4.3984000000000002E-3</v>
      </c>
      <c r="FT427" s="81">
        <v>4.3608500000000003E-3</v>
      </c>
      <c r="FU427" s="81">
        <v>4.3227099999999996E-3</v>
      </c>
      <c r="FV427" s="81">
        <v>4.2834099999999996E-3</v>
      </c>
      <c r="FW427" s="81">
        <v>4.2496799999999996E-3</v>
      </c>
      <c r="FX427" s="81">
        <v>4.2237400000000001E-3</v>
      </c>
      <c r="FY427" s="81">
        <v>4.2070900000000001E-3</v>
      </c>
      <c r="FZ427" s="81">
        <v>4.2000800000000001E-3</v>
      </c>
      <c r="GA427" s="81">
        <v>4.2033299999999999E-3</v>
      </c>
      <c r="GB427" s="81">
        <v>4.2126000000000004E-3</v>
      </c>
      <c r="GC427" s="81">
        <v>4.2155700000000001E-3</v>
      </c>
      <c r="GD427" s="81">
        <v>4.2093199999999999E-3</v>
      </c>
      <c r="GE427" s="81">
        <v>4.1918700000000003E-3</v>
      </c>
      <c r="GF427" s="81">
        <v>4.1648800000000001E-3</v>
      </c>
      <c r="GG427" s="81">
        <v>4.1344900000000002E-3</v>
      </c>
      <c r="GH427" s="81">
        <v>4.1015100000000001E-3</v>
      </c>
      <c r="GI427" s="81">
        <v>4.07085E-3</v>
      </c>
      <c r="GJ427" s="81">
        <v>4.0391300000000002E-3</v>
      </c>
      <c r="GK427" s="81">
        <v>4.0061000000000003E-3</v>
      </c>
      <c r="GL427" s="81">
        <v>3.9741300000000002E-3</v>
      </c>
      <c r="GM427" s="81">
        <v>3.9403600000000004E-3</v>
      </c>
      <c r="GN427" s="81">
        <v>3.9057100000000002E-3</v>
      </c>
      <c r="GO427" s="81">
        <v>3.8704799999999999E-3</v>
      </c>
      <c r="GP427" s="81">
        <v>3.8335299999999999E-3</v>
      </c>
      <c r="GQ427" s="81">
        <v>3.7976400000000001E-3</v>
      </c>
      <c r="GR427" s="81">
        <v>3.7587300000000001E-3</v>
      </c>
      <c r="GS427" s="81">
        <v>3.7200200000000001E-3</v>
      </c>
      <c r="GT427" s="81">
        <v>3.6804099999999998E-3</v>
      </c>
      <c r="GU427" s="81">
        <v>3.6409900000000002E-3</v>
      </c>
      <c r="GV427" s="81">
        <v>3.60297E-3</v>
      </c>
      <c r="GW427" s="81">
        <v>3.5636800000000001E-3</v>
      </c>
      <c r="GX427" s="81">
        <v>3.52564E-3</v>
      </c>
      <c r="GY427" s="81">
        <v>3.48971E-3</v>
      </c>
    </row>
    <row r="428" spans="1:207" ht="14.5">
      <c r="A428" s="81" t="s">
        <v>451</v>
      </c>
      <c r="B428" s="81" t="s">
        <v>37</v>
      </c>
      <c r="C428" s="82" t="s">
        <v>20</v>
      </c>
      <c r="D428" s="88">
        <v>45170</v>
      </c>
      <c r="E428" s="88"/>
      <c r="F428" s="83" t="s">
        <v>464</v>
      </c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>
        <v>1.3591600000000001E-2</v>
      </c>
      <c r="DD428" s="81">
        <v>1.322156E-2</v>
      </c>
      <c r="DE428" s="81">
        <v>1.3068110000000001E-2</v>
      </c>
      <c r="DF428" s="81">
        <v>1.2876429999999999E-2</v>
      </c>
      <c r="DG428" s="81">
        <v>1.267971E-2</v>
      </c>
      <c r="DH428" s="81">
        <v>1.2463180000000001E-2</v>
      </c>
      <c r="DI428" s="81">
        <v>1.221203E-2</v>
      </c>
      <c r="DJ428" s="81">
        <v>1.2013859999999999E-2</v>
      </c>
      <c r="DK428" s="81">
        <v>1.188551E-2</v>
      </c>
      <c r="DL428" s="81">
        <v>1.159751E-2</v>
      </c>
      <c r="DM428" s="81">
        <v>1.1370369999999999E-2</v>
      </c>
      <c r="DN428" s="81">
        <v>1.1128870000000001E-2</v>
      </c>
      <c r="DO428" s="81">
        <v>1.090956E-2</v>
      </c>
      <c r="DP428" s="81">
        <v>1.075751E-2</v>
      </c>
      <c r="DQ428" s="81">
        <v>1.058722E-2</v>
      </c>
      <c r="DR428" s="81">
        <v>1.048439E-2</v>
      </c>
      <c r="DS428" s="81">
        <v>1.033939E-2</v>
      </c>
      <c r="DT428" s="81">
        <v>1.02033E-2</v>
      </c>
      <c r="DU428" s="81">
        <v>1.009407E-2</v>
      </c>
      <c r="DV428" s="81">
        <v>1.00073E-2</v>
      </c>
      <c r="DW428" s="81">
        <v>1.120081E-2</v>
      </c>
      <c r="DX428" s="81">
        <v>1.278173E-2</v>
      </c>
      <c r="DY428" s="81">
        <v>1.195966E-2</v>
      </c>
      <c r="DZ428" s="81">
        <v>9.8714200000000005E-3</v>
      </c>
      <c r="EA428" s="81">
        <v>9.4982399999999998E-3</v>
      </c>
      <c r="EB428" s="81">
        <v>9.2775300000000008E-3</v>
      </c>
      <c r="EC428" s="81">
        <v>9.0884199999999998E-3</v>
      </c>
      <c r="ED428" s="81">
        <v>8.9390300000000006E-3</v>
      </c>
      <c r="EE428" s="81">
        <v>8.8398799999999996E-3</v>
      </c>
      <c r="EF428" s="81">
        <v>8.7479099999999994E-3</v>
      </c>
      <c r="EG428" s="81">
        <v>8.6468599999999993E-3</v>
      </c>
      <c r="EH428" s="81">
        <v>8.5434800000000009E-3</v>
      </c>
      <c r="EI428" s="81">
        <v>8.4398100000000007E-3</v>
      </c>
      <c r="EJ428" s="81">
        <v>8.3561699999999996E-3</v>
      </c>
      <c r="EK428" s="81">
        <v>8.2932400000000003E-3</v>
      </c>
      <c r="EL428" s="81">
        <v>8.2504299999999996E-3</v>
      </c>
      <c r="EM428" s="81">
        <v>8.2203899999999993E-3</v>
      </c>
      <c r="EN428" s="81">
        <v>8.1938600000000007E-3</v>
      </c>
      <c r="EO428" s="81">
        <v>8.1708000000000006E-3</v>
      </c>
      <c r="EP428" s="81">
        <v>8.1404100000000007E-3</v>
      </c>
      <c r="EQ428" s="81">
        <v>8.0896100000000006E-3</v>
      </c>
      <c r="ER428" s="81">
        <v>8.0204100000000004E-3</v>
      </c>
      <c r="ES428" s="81">
        <v>7.9367099999999996E-3</v>
      </c>
      <c r="ET428" s="81">
        <v>7.8488700000000008E-3</v>
      </c>
      <c r="EU428" s="81">
        <v>7.7716E-3</v>
      </c>
      <c r="EV428" s="81">
        <v>7.6962799999999998E-3</v>
      </c>
      <c r="EW428" s="81">
        <v>7.6160200000000003E-3</v>
      </c>
      <c r="EX428" s="81">
        <v>7.5406700000000002E-3</v>
      </c>
      <c r="EY428" s="81">
        <v>7.4586899999999996E-3</v>
      </c>
      <c r="EZ428" s="81">
        <v>7.3672800000000004E-3</v>
      </c>
      <c r="FA428" s="81">
        <v>7.2790299999999997E-3</v>
      </c>
      <c r="FB428" s="81">
        <v>7.2125599999999998E-3</v>
      </c>
      <c r="FC428" s="81">
        <v>7.1758899999999999E-3</v>
      </c>
      <c r="FD428" s="81">
        <v>7.1501500000000001E-3</v>
      </c>
      <c r="FE428" s="81">
        <v>7.13191E-3</v>
      </c>
      <c r="FF428" s="81">
        <v>7.1301200000000002E-3</v>
      </c>
      <c r="FG428" s="81">
        <v>7.1259599999999998E-3</v>
      </c>
      <c r="FH428" s="81">
        <v>7.1011099999999999E-3</v>
      </c>
      <c r="FI428" s="81">
        <v>7.0717200000000001E-3</v>
      </c>
      <c r="FJ428" s="81">
        <v>7.0435799999999998E-3</v>
      </c>
      <c r="FK428" s="81">
        <v>7.0098299999999999E-3</v>
      </c>
      <c r="FL428" s="81">
        <v>6.9726199999999997E-3</v>
      </c>
      <c r="FM428" s="81">
        <v>6.9398999999999997E-3</v>
      </c>
      <c r="FN428" s="81">
        <v>6.9047300000000004E-3</v>
      </c>
      <c r="FO428" s="81">
        <v>6.86756E-3</v>
      </c>
      <c r="FP428" s="81">
        <v>6.8299399999999996E-3</v>
      </c>
      <c r="FQ428" s="81">
        <v>6.7901699999999999E-3</v>
      </c>
      <c r="FR428" s="81">
        <v>6.7412699999999997E-3</v>
      </c>
      <c r="FS428" s="81">
        <v>6.6858799999999999E-3</v>
      </c>
      <c r="FT428" s="81">
        <v>6.6304900000000002E-3</v>
      </c>
      <c r="FU428" s="81">
        <v>6.5750599999999998E-3</v>
      </c>
      <c r="FV428" s="81">
        <v>6.5200700000000002E-3</v>
      </c>
      <c r="FW428" s="81">
        <v>6.4676999999999998E-3</v>
      </c>
      <c r="FX428" s="81">
        <v>6.4144800000000002E-3</v>
      </c>
      <c r="FY428" s="81">
        <v>6.3629999999999997E-3</v>
      </c>
      <c r="FZ428" s="81">
        <v>6.3123900000000002E-3</v>
      </c>
      <c r="GA428" s="81">
        <v>6.2609500000000004E-3</v>
      </c>
      <c r="GB428" s="81">
        <v>6.2120999999999999E-3</v>
      </c>
      <c r="GC428" s="81">
        <v>6.1758300000000002E-3</v>
      </c>
      <c r="GD428" s="81">
        <v>6.1545000000000002E-3</v>
      </c>
      <c r="GE428" s="81">
        <v>6.1449E-3</v>
      </c>
      <c r="GF428" s="81">
        <v>6.1516699999999997E-3</v>
      </c>
      <c r="GG428" s="81">
        <v>6.1695300000000003E-3</v>
      </c>
      <c r="GH428" s="81">
        <v>6.1753399999999996E-3</v>
      </c>
      <c r="GI428" s="81">
        <v>6.1690800000000004E-3</v>
      </c>
      <c r="GJ428" s="81">
        <v>6.14637E-3</v>
      </c>
      <c r="GK428" s="81">
        <v>6.1060899999999998E-3</v>
      </c>
      <c r="GL428" s="81">
        <v>6.0629600000000001E-3</v>
      </c>
      <c r="GM428" s="81">
        <v>6.0183299999999997E-3</v>
      </c>
      <c r="GN428" s="81">
        <v>5.9739299999999997E-3</v>
      </c>
      <c r="GO428" s="81">
        <v>5.9295299999999997E-3</v>
      </c>
      <c r="GP428" s="81">
        <v>5.8836000000000001E-3</v>
      </c>
      <c r="GQ428" s="81">
        <v>5.83922E-3</v>
      </c>
      <c r="GR428" s="81">
        <v>5.7902600000000002E-3</v>
      </c>
      <c r="GS428" s="81">
        <v>5.7413500000000001E-3</v>
      </c>
      <c r="GT428" s="81">
        <v>5.6907800000000003E-3</v>
      </c>
      <c r="GU428" s="81">
        <v>5.6386600000000002E-3</v>
      </c>
      <c r="GV428" s="81">
        <v>5.5870499999999997E-3</v>
      </c>
      <c r="GW428" s="81">
        <v>5.5318600000000004E-3</v>
      </c>
      <c r="GX428" s="81">
        <v>5.4762500000000002E-3</v>
      </c>
      <c r="GY428" s="81">
        <v>5.4220300000000004E-3</v>
      </c>
    </row>
    <row r="429" spans="1:207" ht="14.5">
      <c r="A429" s="81" t="s">
        <v>451</v>
      </c>
      <c r="B429" s="81" t="s">
        <v>37</v>
      </c>
      <c r="C429" s="82" t="s">
        <v>20</v>
      </c>
      <c r="D429" s="88">
        <v>45170</v>
      </c>
      <c r="E429" s="88"/>
      <c r="F429" s="83" t="s">
        <v>465</v>
      </c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>
        <v>2.135254E-2</v>
      </c>
      <c r="DD429" s="81">
        <v>2.0759690000000001E-2</v>
      </c>
      <c r="DE429" s="81">
        <v>2.0515269999999999E-2</v>
      </c>
      <c r="DF429" s="81">
        <v>2.0222159999999999E-2</v>
      </c>
      <c r="DG429" s="81">
        <v>1.9897270000000002E-2</v>
      </c>
      <c r="DH429" s="81">
        <v>1.9559489999999999E-2</v>
      </c>
      <c r="DI429" s="81">
        <v>1.911181E-2</v>
      </c>
      <c r="DJ429" s="81">
        <v>1.884388E-2</v>
      </c>
      <c r="DK429" s="81">
        <v>1.866276E-2</v>
      </c>
      <c r="DL429" s="81">
        <v>1.829103E-2</v>
      </c>
      <c r="DM429" s="81">
        <v>1.8103250000000001E-2</v>
      </c>
      <c r="DN429" s="81">
        <v>1.7839830000000001E-2</v>
      </c>
      <c r="DO429" s="81">
        <v>1.753584E-2</v>
      </c>
      <c r="DP429" s="81">
        <v>1.7221E-2</v>
      </c>
      <c r="DQ429" s="81">
        <v>1.6933030000000002E-2</v>
      </c>
      <c r="DR429" s="81">
        <v>1.6654619999999998E-2</v>
      </c>
      <c r="DS429" s="81">
        <v>1.631645E-2</v>
      </c>
      <c r="DT429" s="81">
        <v>1.605415E-2</v>
      </c>
      <c r="DU429" s="81">
        <v>1.5880229999999999E-2</v>
      </c>
      <c r="DV429" s="81">
        <v>1.56607E-2</v>
      </c>
      <c r="DW429" s="81">
        <v>1.722191E-2</v>
      </c>
      <c r="DX429" s="81">
        <v>1.9165720000000001E-2</v>
      </c>
      <c r="DY429" s="81">
        <v>1.800359E-2</v>
      </c>
      <c r="DZ429" s="81">
        <v>1.5211219999999999E-2</v>
      </c>
      <c r="EA429" s="81">
        <v>1.480917E-2</v>
      </c>
      <c r="EB429" s="81">
        <v>1.467602E-2</v>
      </c>
      <c r="EC429" s="81">
        <v>1.4597229999999999E-2</v>
      </c>
      <c r="ED429" s="81">
        <v>1.448121E-2</v>
      </c>
      <c r="EE429" s="81">
        <v>1.42843E-2</v>
      </c>
      <c r="EF429" s="81">
        <v>1.4027039999999999E-2</v>
      </c>
      <c r="EG429" s="81">
        <v>1.3744579999999999E-2</v>
      </c>
      <c r="EH429" s="81">
        <v>1.345906E-2</v>
      </c>
      <c r="EI429" s="81">
        <v>1.3240740000000001E-2</v>
      </c>
      <c r="EJ429" s="81">
        <v>1.3103119999999999E-2</v>
      </c>
      <c r="EK429" s="81">
        <v>1.2973409999999999E-2</v>
      </c>
      <c r="EL429" s="81">
        <v>1.2836200000000001E-2</v>
      </c>
      <c r="EM429" s="81">
        <v>1.268977E-2</v>
      </c>
      <c r="EN429" s="81">
        <v>1.2542970000000001E-2</v>
      </c>
      <c r="EO429" s="81">
        <v>1.242971E-2</v>
      </c>
      <c r="EP429" s="81">
        <v>1.235088E-2</v>
      </c>
      <c r="EQ429" s="81">
        <v>1.2297310000000001E-2</v>
      </c>
      <c r="ER429" s="81">
        <v>1.2263710000000001E-2</v>
      </c>
      <c r="ES429" s="81">
        <v>1.223728E-2</v>
      </c>
      <c r="ET429" s="81">
        <v>1.221122E-2</v>
      </c>
      <c r="EU429" s="81">
        <v>1.217385E-2</v>
      </c>
      <c r="EV429" s="81">
        <v>1.210848E-2</v>
      </c>
      <c r="EW429" s="81">
        <v>1.2011839999999999E-2</v>
      </c>
      <c r="EX429" s="81">
        <v>1.1896540000000001E-2</v>
      </c>
      <c r="EY429" s="81">
        <v>1.177575E-2</v>
      </c>
      <c r="EZ429" s="81">
        <v>1.1666599999999999E-2</v>
      </c>
      <c r="FA429" s="81">
        <v>1.1561180000000001E-2</v>
      </c>
      <c r="FB429" s="81">
        <v>1.145432E-2</v>
      </c>
      <c r="FC429" s="81">
        <v>1.1346820000000001E-2</v>
      </c>
      <c r="FD429" s="81">
        <v>1.122769E-2</v>
      </c>
      <c r="FE429" s="81">
        <v>1.109653E-2</v>
      </c>
      <c r="FF429" s="81">
        <v>1.096974E-2</v>
      </c>
      <c r="FG429" s="81">
        <v>1.0875910000000001E-2</v>
      </c>
      <c r="FH429" s="81">
        <v>1.082461E-2</v>
      </c>
      <c r="FI429" s="81">
        <v>1.0791520000000001E-2</v>
      </c>
      <c r="FJ429" s="81">
        <v>1.0773720000000001E-2</v>
      </c>
      <c r="FK429" s="81">
        <v>1.0779260000000001E-2</v>
      </c>
      <c r="FL429" s="81">
        <v>1.0776890000000001E-2</v>
      </c>
      <c r="FM429" s="81">
        <v>1.07498E-2</v>
      </c>
      <c r="FN429" s="81">
        <v>1.071195E-2</v>
      </c>
      <c r="FO429" s="81">
        <v>1.067535E-2</v>
      </c>
      <c r="FP429" s="81">
        <v>1.063072E-2</v>
      </c>
      <c r="FQ429" s="81">
        <v>1.05828E-2</v>
      </c>
      <c r="FR429" s="81">
        <v>1.0538230000000001E-2</v>
      </c>
      <c r="FS429" s="81">
        <v>1.049165E-2</v>
      </c>
      <c r="FT429" s="81">
        <v>1.044177E-2</v>
      </c>
      <c r="FU429" s="81">
        <v>1.039087E-2</v>
      </c>
      <c r="FV429" s="81">
        <v>1.0332340000000001E-2</v>
      </c>
      <c r="FW429" s="81">
        <v>1.026579E-2</v>
      </c>
      <c r="FX429" s="81">
        <v>1.018813E-2</v>
      </c>
      <c r="FY429" s="81">
        <v>1.010745E-2</v>
      </c>
      <c r="FZ429" s="81">
        <v>1.00304E-2</v>
      </c>
      <c r="GA429" s="81">
        <v>9.9577299999999997E-3</v>
      </c>
      <c r="GB429" s="81">
        <v>9.8808999999999998E-3</v>
      </c>
      <c r="GC429" s="81">
        <v>9.8064199999999997E-3</v>
      </c>
      <c r="GD429" s="81">
        <v>9.7369499999999994E-3</v>
      </c>
      <c r="GE429" s="81">
        <v>9.6642700000000008E-3</v>
      </c>
      <c r="GF429" s="81">
        <v>9.5912099999999993E-3</v>
      </c>
      <c r="GG429" s="81">
        <v>9.5241500000000003E-3</v>
      </c>
      <c r="GH429" s="81">
        <v>9.4716399999999999E-3</v>
      </c>
      <c r="GI429" s="81">
        <v>9.4444400000000001E-3</v>
      </c>
      <c r="GJ429" s="81">
        <v>9.4370200000000008E-3</v>
      </c>
      <c r="GK429" s="81">
        <v>9.4511100000000004E-3</v>
      </c>
      <c r="GL429" s="81">
        <v>9.4857899999999992E-3</v>
      </c>
      <c r="GM429" s="81">
        <v>9.5047199999999995E-3</v>
      </c>
      <c r="GN429" s="81">
        <v>9.5004100000000008E-3</v>
      </c>
      <c r="GO429" s="81">
        <v>9.4719699999999997E-3</v>
      </c>
      <c r="GP429" s="81">
        <v>9.4170599999999997E-3</v>
      </c>
      <c r="GQ429" s="81">
        <v>9.3572800000000008E-3</v>
      </c>
      <c r="GR429" s="81">
        <v>9.2927900000000004E-3</v>
      </c>
      <c r="GS429" s="81">
        <v>9.2302900000000004E-3</v>
      </c>
      <c r="GT429" s="81">
        <v>9.1670499999999995E-3</v>
      </c>
      <c r="GU429" s="81">
        <v>9.1023400000000004E-3</v>
      </c>
      <c r="GV429" s="81">
        <v>9.0386900000000003E-3</v>
      </c>
      <c r="GW429" s="81">
        <v>8.9689599999999998E-3</v>
      </c>
      <c r="GX429" s="81">
        <v>8.8985100000000001E-3</v>
      </c>
      <c r="GY429" s="81">
        <v>8.8293199999999999E-3</v>
      </c>
    </row>
    <row r="430" spans="1:207" ht="14.5">
      <c r="A430" s="81" t="s">
        <v>451</v>
      </c>
      <c r="B430" s="81" t="s">
        <v>37</v>
      </c>
      <c r="C430" s="82" t="s">
        <v>20</v>
      </c>
      <c r="D430" s="88">
        <v>45170</v>
      </c>
      <c r="E430" s="88"/>
      <c r="F430" s="83" t="s">
        <v>466</v>
      </c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>
        <v>3.3726359999999997E-2</v>
      </c>
      <c r="DD430" s="81">
        <v>3.291169E-2</v>
      </c>
      <c r="DE430" s="81">
        <v>3.2707359999999998E-2</v>
      </c>
      <c r="DF430" s="81">
        <v>3.2420379999999999E-2</v>
      </c>
      <c r="DG430" s="81">
        <v>3.1845760000000001E-2</v>
      </c>
      <c r="DH430" s="81">
        <v>3.1482799999999998E-2</v>
      </c>
      <c r="DI430" s="81">
        <v>3.0873270000000001E-2</v>
      </c>
      <c r="DJ430" s="81">
        <v>3.045666E-2</v>
      </c>
      <c r="DK430" s="81">
        <v>3.0218269999999998E-2</v>
      </c>
      <c r="DL430" s="81">
        <v>2.9648500000000001E-2</v>
      </c>
      <c r="DM430" s="81">
        <v>2.926026E-2</v>
      </c>
      <c r="DN430" s="81">
        <v>2.8650800000000001E-2</v>
      </c>
      <c r="DO430" s="81">
        <v>2.8103280000000001E-2</v>
      </c>
      <c r="DP430" s="81">
        <v>2.75549E-2</v>
      </c>
      <c r="DQ430" s="81">
        <v>2.7024360000000001E-2</v>
      </c>
      <c r="DR430" s="81">
        <v>2.674346E-2</v>
      </c>
      <c r="DS430" s="81">
        <v>2.6302160000000002E-2</v>
      </c>
      <c r="DT430" s="81">
        <v>2.5928860000000001E-2</v>
      </c>
      <c r="DU430" s="81">
        <v>2.558289E-2</v>
      </c>
      <c r="DV430" s="81">
        <v>2.5334189999999999E-2</v>
      </c>
      <c r="DW430" s="81">
        <v>2.7329280000000001E-2</v>
      </c>
      <c r="DX430" s="81">
        <v>2.995712E-2</v>
      </c>
      <c r="DY430" s="81">
        <v>2.8308659999999999E-2</v>
      </c>
      <c r="DZ430" s="81">
        <v>2.4215469999999999E-2</v>
      </c>
      <c r="EA430" s="81">
        <v>2.3550950000000001E-2</v>
      </c>
      <c r="EB430" s="81">
        <v>2.3263659999999999E-2</v>
      </c>
      <c r="EC430" s="81">
        <v>2.304558E-2</v>
      </c>
      <c r="ED430" s="81">
        <v>2.2830309999999999E-2</v>
      </c>
      <c r="EE430" s="81">
        <v>2.2609819999999999E-2</v>
      </c>
      <c r="EF430" s="81">
        <v>2.2425319999999999E-2</v>
      </c>
      <c r="EG430" s="81">
        <v>2.2272429999999999E-2</v>
      </c>
      <c r="EH430" s="81">
        <v>2.2131660000000001E-2</v>
      </c>
      <c r="EI430" s="81">
        <v>2.1945949999999999E-2</v>
      </c>
      <c r="EJ430" s="81">
        <v>2.1666359999999999E-2</v>
      </c>
      <c r="EK430" s="81">
        <v>2.1316359999999999E-2</v>
      </c>
      <c r="EL430" s="81">
        <v>2.0953719999999999E-2</v>
      </c>
      <c r="EM430" s="81">
        <v>2.0585590000000001E-2</v>
      </c>
      <c r="EN430" s="81">
        <v>2.0295710000000002E-2</v>
      </c>
      <c r="EO430" s="81">
        <v>2.0100420000000001E-2</v>
      </c>
      <c r="EP430" s="81">
        <v>1.9920070000000002E-2</v>
      </c>
      <c r="EQ430" s="81">
        <v>1.9724680000000001E-2</v>
      </c>
      <c r="ER430" s="81">
        <v>1.9515589999999999E-2</v>
      </c>
      <c r="ES430" s="81">
        <v>1.9311729999999999E-2</v>
      </c>
      <c r="ET430" s="81">
        <v>1.9146710000000001E-2</v>
      </c>
      <c r="EU430" s="81">
        <v>1.9024719999999998E-2</v>
      </c>
      <c r="EV430" s="81">
        <v>1.89427E-2</v>
      </c>
      <c r="EW430" s="81">
        <v>1.888281E-2</v>
      </c>
      <c r="EX430" s="81">
        <v>1.8840570000000001E-2</v>
      </c>
      <c r="EY430" s="81">
        <v>1.8798769999999999E-2</v>
      </c>
      <c r="EZ430" s="81">
        <v>1.8736550000000001E-2</v>
      </c>
      <c r="FA430" s="81">
        <v>1.8636679999999999E-2</v>
      </c>
      <c r="FB430" s="81">
        <v>1.8501219999999999E-2</v>
      </c>
      <c r="FC430" s="81">
        <v>1.833133E-2</v>
      </c>
      <c r="FD430" s="81">
        <v>1.815665E-2</v>
      </c>
      <c r="FE430" s="81">
        <v>1.8003080000000001E-2</v>
      </c>
      <c r="FF430" s="81">
        <v>1.7855200000000002E-2</v>
      </c>
      <c r="FG430" s="81">
        <v>1.7707210000000001E-2</v>
      </c>
      <c r="FH430" s="81">
        <v>1.7553920000000001E-2</v>
      </c>
      <c r="FI430" s="81">
        <v>1.7385560000000001E-2</v>
      </c>
      <c r="FJ430" s="81">
        <v>1.7205129999999999E-2</v>
      </c>
      <c r="FK430" s="81">
        <v>1.702538E-2</v>
      </c>
      <c r="FL430" s="81">
        <v>1.6887349999999999E-2</v>
      </c>
      <c r="FM430" s="81">
        <v>1.6820080000000001E-2</v>
      </c>
      <c r="FN430" s="81">
        <v>1.677418E-2</v>
      </c>
      <c r="FO430" s="81">
        <v>1.6751749999999999E-2</v>
      </c>
      <c r="FP430" s="81">
        <v>1.6763199999999999E-2</v>
      </c>
      <c r="FQ430" s="81">
        <v>1.676675E-2</v>
      </c>
      <c r="FR430" s="81">
        <v>1.6728860000000002E-2</v>
      </c>
      <c r="FS430" s="81">
        <v>1.667706E-2</v>
      </c>
      <c r="FT430" s="81">
        <v>1.6626680000000001E-2</v>
      </c>
      <c r="FU430" s="81">
        <v>1.6563540000000002E-2</v>
      </c>
      <c r="FV430" s="81">
        <v>1.648867E-2</v>
      </c>
      <c r="FW430" s="81">
        <v>1.6431350000000001E-2</v>
      </c>
      <c r="FX430" s="81">
        <v>1.6368690000000002E-2</v>
      </c>
      <c r="FY430" s="81">
        <v>1.6294699999999999E-2</v>
      </c>
      <c r="FZ430" s="81">
        <v>1.6224160000000001E-2</v>
      </c>
      <c r="GA430" s="81">
        <v>1.614846E-2</v>
      </c>
      <c r="GB430" s="81">
        <v>1.6044840000000001E-2</v>
      </c>
      <c r="GC430" s="81">
        <v>1.5929519999999999E-2</v>
      </c>
      <c r="GD430" s="81">
        <v>1.5814379999999999E-2</v>
      </c>
      <c r="GE430" s="81">
        <v>1.5699290000000001E-2</v>
      </c>
      <c r="GF430" s="81">
        <v>1.559368E-2</v>
      </c>
      <c r="GG430" s="81">
        <v>1.5485820000000001E-2</v>
      </c>
      <c r="GH430" s="81">
        <v>1.537549E-2</v>
      </c>
      <c r="GI430" s="81">
        <v>1.527571E-2</v>
      </c>
      <c r="GJ430" s="81">
        <v>1.51722E-2</v>
      </c>
      <c r="GK430" s="81">
        <v>1.506153E-2</v>
      </c>
      <c r="GL430" s="81">
        <v>1.4964470000000001E-2</v>
      </c>
      <c r="GM430" s="81">
        <v>1.4894040000000001E-2</v>
      </c>
      <c r="GN430" s="81">
        <v>1.485861E-2</v>
      </c>
      <c r="GO430" s="81">
        <v>1.485564E-2</v>
      </c>
      <c r="GP430" s="81">
        <v>1.488837E-2</v>
      </c>
      <c r="GQ430" s="81">
        <v>1.495134E-2</v>
      </c>
      <c r="GR430" s="81">
        <v>1.498594E-2</v>
      </c>
      <c r="GS430" s="81">
        <v>1.498567E-2</v>
      </c>
      <c r="GT430" s="81">
        <v>1.4948009999999999E-2</v>
      </c>
      <c r="GU430" s="81">
        <v>1.4870349999999999E-2</v>
      </c>
      <c r="GV430" s="81">
        <v>1.4783360000000001E-2</v>
      </c>
      <c r="GW430" s="81">
        <v>1.4690450000000001E-2</v>
      </c>
      <c r="GX430" s="81">
        <v>1.459919E-2</v>
      </c>
      <c r="GY430" s="81">
        <v>1.451237E-2</v>
      </c>
    </row>
    <row r="431" spans="1:207" ht="14.5">
      <c r="A431" s="81" t="s">
        <v>451</v>
      </c>
      <c r="B431" s="81" t="s">
        <v>37</v>
      </c>
      <c r="C431" s="82" t="s">
        <v>20</v>
      </c>
      <c r="D431" s="88">
        <v>45170</v>
      </c>
      <c r="E431" s="88"/>
      <c r="F431" s="83" t="s">
        <v>467</v>
      </c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>
        <v>5.316924E-2</v>
      </c>
      <c r="DD431" s="81">
        <v>5.1854190000000001E-2</v>
      </c>
      <c r="DE431" s="81">
        <v>5.1601950000000001E-2</v>
      </c>
      <c r="DF431" s="81">
        <v>5.140045E-2</v>
      </c>
      <c r="DG431" s="81">
        <v>5.0316300000000001E-2</v>
      </c>
      <c r="DH431" s="81">
        <v>4.9954980000000003E-2</v>
      </c>
      <c r="DI431" s="81">
        <v>4.899883E-2</v>
      </c>
      <c r="DJ431" s="81">
        <v>4.83945E-2</v>
      </c>
      <c r="DK431" s="81">
        <v>4.8002320000000001E-2</v>
      </c>
      <c r="DL431" s="81">
        <v>4.7082390000000002E-2</v>
      </c>
      <c r="DM431" s="81">
        <v>4.664306E-2</v>
      </c>
      <c r="DN431" s="81">
        <v>4.585844E-2</v>
      </c>
      <c r="DO431" s="81">
        <v>4.5227379999999998E-2</v>
      </c>
      <c r="DP431" s="81">
        <v>4.453812E-2</v>
      </c>
      <c r="DQ431" s="81">
        <v>4.3833240000000002E-2</v>
      </c>
      <c r="DR431" s="81">
        <v>4.3380040000000002E-2</v>
      </c>
      <c r="DS431" s="81">
        <v>4.2505840000000003E-2</v>
      </c>
      <c r="DT431" s="81">
        <v>4.191247E-2</v>
      </c>
      <c r="DU431" s="81">
        <v>4.1365989999999998E-2</v>
      </c>
      <c r="DV431" s="81">
        <v>4.0767669999999999E-2</v>
      </c>
      <c r="DW431" s="81">
        <v>4.3242870000000003E-2</v>
      </c>
      <c r="DX431" s="81">
        <v>4.7173109999999997E-2</v>
      </c>
      <c r="DY431" s="81">
        <v>4.4706490000000002E-2</v>
      </c>
      <c r="DZ431" s="81">
        <v>3.9067520000000001E-2</v>
      </c>
      <c r="EA431" s="81">
        <v>3.7973300000000001E-2</v>
      </c>
      <c r="EB431" s="81">
        <v>3.7377359999999998E-2</v>
      </c>
      <c r="EC431" s="81">
        <v>3.6884769999999997E-2</v>
      </c>
      <c r="ED431" s="81">
        <v>3.6521820000000003E-2</v>
      </c>
      <c r="EE431" s="81">
        <v>3.6247170000000002E-2</v>
      </c>
      <c r="EF431" s="81">
        <v>3.597939E-2</v>
      </c>
      <c r="EG431" s="81">
        <v>3.5656159999999999E-2</v>
      </c>
      <c r="EH431" s="81">
        <v>3.5354129999999998E-2</v>
      </c>
      <c r="EI431" s="81">
        <v>3.5060250000000001E-2</v>
      </c>
      <c r="EJ431" s="81">
        <v>3.475839E-2</v>
      </c>
      <c r="EK431" s="81">
        <v>3.4496029999999997E-2</v>
      </c>
      <c r="EL431" s="81">
        <v>3.4290090000000002E-2</v>
      </c>
      <c r="EM431" s="81">
        <v>3.4085339999999999E-2</v>
      </c>
      <c r="EN431" s="81">
        <v>3.3803949999999999E-2</v>
      </c>
      <c r="EO431" s="81">
        <v>3.3391230000000001E-2</v>
      </c>
      <c r="EP431" s="81">
        <v>3.2900980000000003E-2</v>
      </c>
      <c r="EQ431" s="81">
        <v>3.2405759999999999E-2</v>
      </c>
      <c r="ER431" s="81">
        <v>3.1928459999999999E-2</v>
      </c>
      <c r="ES431" s="81">
        <v>3.15579E-2</v>
      </c>
      <c r="ET431" s="81">
        <v>3.127721E-2</v>
      </c>
      <c r="EU431" s="81">
        <v>3.100839E-2</v>
      </c>
      <c r="EV431" s="81">
        <v>3.073184E-2</v>
      </c>
      <c r="EW431" s="81">
        <v>3.0425629999999999E-2</v>
      </c>
      <c r="EX431" s="81">
        <v>3.0147319999999998E-2</v>
      </c>
      <c r="EY431" s="81">
        <v>2.9922710000000002E-2</v>
      </c>
      <c r="EZ431" s="81">
        <v>2.974454E-2</v>
      </c>
      <c r="FA431" s="81">
        <v>2.9621370000000001E-2</v>
      </c>
      <c r="FB431" s="81">
        <v>2.9541749999999999E-2</v>
      </c>
      <c r="FC431" s="81">
        <v>2.947116E-2</v>
      </c>
      <c r="FD431" s="81">
        <v>2.939978E-2</v>
      </c>
      <c r="FE431" s="81">
        <v>2.9302689999999999E-2</v>
      </c>
      <c r="FF431" s="81">
        <v>2.915212E-2</v>
      </c>
      <c r="FG431" s="81">
        <v>2.895729E-2</v>
      </c>
      <c r="FH431" s="81">
        <v>2.8711739999999999E-2</v>
      </c>
      <c r="FI431" s="81">
        <v>2.846359E-2</v>
      </c>
      <c r="FJ431" s="81">
        <v>2.825629E-2</v>
      </c>
      <c r="FK431" s="81">
        <v>2.8047929999999999E-2</v>
      </c>
      <c r="FL431" s="81">
        <v>2.7829619999999999E-2</v>
      </c>
      <c r="FM431" s="81">
        <v>2.7613370000000002E-2</v>
      </c>
      <c r="FN431" s="81">
        <v>2.7366140000000001E-2</v>
      </c>
      <c r="FO431" s="81">
        <v>2.7105979999999998E-2</v>
      </c>
      <c r="FP431" s="81">
        <v>2.6846890000000002E-2</v>
      </c>
      <c r="FQ431" s="81">
        <v>2.665209E-2</v>
      </c>
      <c r="FR431" s="81">
        <v>2.654844E-2</v>
      </c>
      <c r="FS431" s="81">
        <v>2.648213E-2</v>
      </c>
      <c r="FT431" s="81">
        <v>2.6447999999999999E-2</v>
      </c>
      <c r="FU431" s="81">
        <v>2.6455860000000001E-2</v>
      </c>
      <c r="FV431" s="81">
        <v>2.6439239999999999E-2</v>
      </c>
      <c r="FW431" s="81">
        <v>2.6387339999999999E-2</v>
      </c>
      <c r="FX431" s="81">
        <v>2.631141E-2</v>
      </c>
      <c r="FY431" s="81">
        <v>2.6225109999999999E-2</v>
      </c>
      <c r="FZ431" s="81">
        <v>2.6128889999999998E-2</v>
      </c>
      <c r="GA431" s="81">
        <v>2.6029839999999999E-2</v>
      </c>
      <c r="GB431" s="81">
        <v>2.593181E-2</v>
      </c>
      <c r="GC431" s="81">
        <v>2.583498E-2</v>
      </c>
      <c r="GD431" s="81">
        <v>2.5730469999999998E-2</v>
      </c>
      <c r="GE431" s="81">
        <v>2.5620159999999999E-2</v>
      </c>
      <c r="GF431" s="81">
        <v>2.5502170000000001E-2</v>
      </c>
      <c r="GG431" s="81">
        <v>2.5347359999999999E-2</v>
      </c>
      <c r="GH431" s="81">
        <v>2.5165960000000001E-2</v>
      </c>
      <c r="GI431" s="81">
        <v>2.4990109999999999E-2</v>
      </c>
      <c r="GJ431" s="81">
        <v>2.481759E-2</v>
      </c>
      <c r="GK431" s="81">
        <v>2.4652360000000002E-2</v>
      </c>
      <c r="GL431" s="81">
        <v>2.4490890000000001E-2</v>
      </c>
      <c r="GM431" s="81">
        <v>2.4331169999999999E-2</v>
      </c>
      <c r="GN431" s="81">
        <v>2.418236E-2</v>
      </c>
      <c r="GO431" s="81">
        <v>2.4027819999999998E-2</v>
      </c>
      <c r="GP431" s="81">
        <v>2.3866660000000001E-2</v>
      </c>
      <c r="GQ431" s="81">
        <v>2.3724229999999999E-2</v>
      </c>
      <c r="GR431" s="81">
        <v>2.3616479999999999E-2</v>
      </c>
      <c r="GS431" s="81">
        <v>2.356486E-2</v>
      </c>
      <c r="GT431" s="81">
        <v>2.3567520000000002E-2</v>
      </c>
      <c r="GU431" s="81">
        <v>2.362527E-2</v>
      </c>
      <c r="GV431" s="81">
        <v>2.3723210000000002E-2</v>
      </c>
      <c r="GW431" s="81">
        <v>2.37793E-2</v>
      </c>
      <c r="GX431" s="81">
        <v>2.377833E-2</v>
      </c>
      <c r="GY431" s="81">
        <v>2.3729099999999999E-2</v>
      </c>
    </row>
    <row r="432" spans="1:207" ht="14.5">
      <c r="A432" s="81" t="s">
        <v>451</v>
      </c>
      <c r="B432" s="81" t="s">
        <v>37</v>
      </c>
      <c r="C432" s="82" t="s">
        <v>20</v>
      </c>
      <c r="D432" s="88">
        <v>45170</v>
      </c>
      <c r="E432" s="88"/>
      <c r="F432" s="83" t="s">
        <v>468</v>
      </c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>
        <v>8.8648770000000002E-2</v>
      </c>
      <c r="DD432" s="81">
        <v>8.5897100000000004E-2</v>
      </c>
      <c r="DE432" s="81">
        <v>8.5144940000000002E-2</v>
      </c>
      <c r="DF432" s="81">
        <v>8.4477469999999999E-2</v>
      </c>
      <c r="DG432" s="81">
        <v>8.2187280000000001E-2</v>
      </c>
      <c r="DH432" s="81">
        <v>8.1682210000000005E-2</v>
      </c>
      <c r="DI432" s="81">
        <v>8.0150250000000006E-2</v>
      </c>
      <c r="DJ432" s="81">
        <v>7.9399789999999998E-2</v>
      </c>
      <c r="DK432" s="81">
        <v>7.9070130000000002E-2</v>
      </c>
      <c r="DL432" s="81">
        <v>7.7741859999999996E-2</v>
      </c>
      <c r="DM432" s="81">
        <v>7.7049980000000004E-2</v>
      </c>
      <c r="DN432" s="81">
        <v>7.5727489999999995E-2</v>
      </c>
      <c r="DO432" s="81">
        <v>7.4801099999999995E-2</v>
      </c>
      <c r="DP432" s="81">
        <v>7.3485400000000006E-2</v>
      </c>
      <c r="DQ432" s="81">
        <v>7.1993489999999993E-2</v>
      </c>
      <c r="DR432" s="81">
        <v>7.1551749999999997E-2</v>
      </c>
      <c r="DS432" s="81">
        <v>6.9905850000000005E-2</v>
      </c>
      <c r="DT432" s="81">
        <v>6.9272479999999997E-2</v>
      </c>
      <c r="DU432" s="81">
        <v>6.855965E-2</v>
      </c>
      <c r="DV432" s="81">
        <v>6.7924880000000007E-2</v>
      </c>
      <c r="DW432" s="81">
        <v>7.1909680000000004E-2</v>
      </c>
      <c r="DX432" s="81">
        <v>7.7833169999999993E-2</v>
      </c>
      <c r="DY432" s="81">
        <v>7.4521110000000002E-2</v>
      </c>
      <c r="DZ432" s="81">
        <v>6.5649570000000004E-2</v>
      </c>
      <c r="EA432" s="81">
        <v>6.4030790000000004E-2</v>
      </c>
      <c r="EB432" s="81">
        <v>6.3337130000000005E-2</v>
      </c>
      <c r="EC432" s="81">
        <v>6.2738290000000002E-2</v>
      </c>
      <c r="ED432" s="81">
        <v>6.2005339999999999E-2</v>
      </c>
      <c r="EE432" s="81">
        <v>6.124156E-2</v>
      </c>
      <c r="EF432" s="81">
        <v>6.0537800000000003E-2</v>
      </c>
      <c r="EG432" s="81">
        <v>5.9803460000000003E-2</v>
      </c>
      <c r="EH432" s="81">
        <v>5.9145160000000002E-2</v>
      </c>
      <c r="EI432" s="81">
        <v>5.8694759999999999E-2</v>
      </c>
      <c r="EJ432" s="81">
        <v>5.8386439999999998E-2</v>
      </c>
      <c r="EK432" s="81">
        <v>5.8053399999999998E-2</v>
      </c>
      <c r="EL432" s="81">
        <v>5.764271E-2</v>
      </c>
      <c r="EM432" s="81">
        <v>5.7217940000000002E-2</v>
      </c>
      <c r="EN432" s="81">
        <v>5.6786469999999999E-2</v>
      </c>
      <c r="EO432" s="81">
        <v>5.6339559999999997E-2</v>
      </c>
      <c r="EP432" s="81">
        <v>5.5927480000000002E-2</v>
      </c>
      <c r="EQ432" s="81">
        <v>5.5548979999999998E-2</v>
      </c>
      <c r="ER432" s="81">
        <v>5.5159970000000003E-2</v>
      </c>
      <c r="ES432" s="81">
        <v>5.4684789999999997E-2</v>
      </c>
      <c r="ET432" s="81">
        <v>5.4068749999999999E-2</v>
      </c>
      <c r="EU432" s="81">
        <v>5.3415169999999998E-2</v>
      </c>
      <c r="EV432" s="81">
        <v>5.2805419999999999E-2</v>
      </c>
      <c r="EW432" s="81">
        <v>5.2223199999999997E-2</v>
      </c>
      <c r="EX432" s="81">
        <v>5.1749169999999997E-2</v>
      </c>
      <c r="EY432" s="81">
        <v>5.131372E-2</v>
      </c>
      <c r="EZ432" s="81">
        <v>5.0873109999999999E-2</v>
      </c>
      <c r="FA432" s="81">
        <v>5.0435849999999997E-2</v>
      </c>
      <c r="FB432" s="81">
        <v>4.9976359999999997E-2</v>
      </c>
      <c r="FC432" s="81">
        <v>4.9541969999999998E-2</v>
      </c>
      <c r="FD432" s="81">
        <v>4.917829E-2</v>
      </c>
      <c r="FE432" s="81">
        <v>4.8868620000000002E-2</v>
      </c>
      <c r="FF432" s="81">
        <v>4.862934E-2</v>
      </c>
      <c r="FG432" s="81">
        <v>4.8461530000000003E-2</v>
      </c>
      <c r="FH432" s="81">
        <v>4.8296360000000003E-2</v>
      </c>
      <c r="FI432" s="81">
        <v>4.8124849999999997E-2</v>
      </c>
      <c r="FJ432" s="81">
        <v>4.7938550000000003E-2</v>
      </c>
      <c r="FK432" s="81">
        <v>4.7676780000000002E-2</v>
      </c>
      <c r="FL432" s="81">
        <v>4.7356589999999997E-2</v>
      </c>
      <c r="FM432" s="81">
        <v>4.700066E-2</v>
      </c>
      <c r="FN432" s="81">
        <v>4.6633210000000001E-2</v>
      </c>
      <c r="FO432" s="81">
        <v>4.6328800000000003E-2</v>
      </c>
      <c r="FP432" s="81">
        <v>4.6019490000000003E-2</v>
      </c>
      <c r="FQ432" s="81">
        <v>4.5700669999999999E-2</v>
      </c>
      <c r="FR432" s="81">
        <v>4.53555E-2</v>
      </c>
      <c r="FS432" s="81">
        <v>4.4985110000000002E-2</v>
      </c>
      <c r="FT432" s="81">
        <v>4.459743E-2</v>
      </c>
      <c r="FU432" s="81">
        <v>4.4199670000000003E-2</v>
      </c>
      <c r="FV432" s="81">
        <v>4.38647E-2</v>
      </c>
      <c r="FW432" s="81">
        <v>4.3687570000000002E-2</v>
      </c>
      <c r="FX432" s="81">
        <v>4.3545239999999999E-2</v>
      </c>
      <c r="FY432" s="81">
        <v>4.3422009999999997E-2</v>
      </c>
      <c r="FZ432" s="81">
        <v>4.3365880000000002E-2</v>
      </c>
      <c r="GA432" s="81">
        <v>4.3302E-2</v>
      </c>
      <c r="GB432" s="81">
        <v>4.315509E-2</v>
      </c>
      <c r="GC432" s="81">
        <v>4.2995400000000003E-2</v>
      </c>
      <c r="GD432" s="81">
        <v>4.2843199999999998E-2</v>
      </c>
      <c r="GE432" s="81">
        <v>4.266172E-2</v>
      </c>
      <c r="GF432" s="81">
        <v>4.2483640000000003E-2</v>
      </c>
      <c r="GG432" s="81">
        <v>4.2319990000000002E-2</v>
      </c>
      <c r="GH432" s="81">
        <v>4.2146459999999997E-2</v>
      </c>
      <c r="GI432" s="81">
        <v>4.1968569999999997E-2</v>
      </c>
      <c r="GJ432" s="81">
        <v>4.1779129999999998E-2</v>
      </c>
      <c r="GK432" s="81">
        <v>4.156518E-2</v>
      </c>
      <c r="GL432" s="81">
        <v>4.1306089999999997E-2</v>
      </c>
      <c r="GM432" s="81">
        <v>4.1015910000000003E-2</v>
      </c>
      <c r="GN432" s="81">
        <v>4.0729370000000001E-2</v>
      </c>
      <c r="GO432" s="81">
        <v>4.044996E-2</v>
      </c>
      <c r="GP432" s="81">
        <v>4.0189000000000002E-2</v>
      </c>
      <c r="GQ432" s="81">
        <v>3.9938899999999999E-2</v>
      </c>
      <c r="GR432" s="81">
        <v>3.9683160000000002E-2</v>
      </c>
      <c r="GS432" s="81">
        <v>3.9440959999999997E-2</v>
      </c>
      <c r="GT432" s="81">
        <v>3.9200140000000001E-2</v>
      </c>
      <c r="GU432" s="81">
        <v>3.8951239999999998E-2</v>
      </c>
      <c r="GV432" s="81">
        <v>3.8715140000000002E-2</v>
      </c>
      <c r="GW432" s="81">
        <v>3.8541150000000003E-2</v>
      </c>
      <c r="GX432" s="81">
        <v>3.8442150000000001E-2</v>
      </c>
      <c r="GY432" s="81">
        <v>3.8440920000000003E-2</v>
      </c>
    </row>
    <row r="433" spans="1:207" ht="14.5">
      <c r="A433" s="81" t="s">
        <v>451</v>
      </c>
      <c r="B433" s="81" t="s">
        <v>37</v>
      </c>
      <c r="C433" s="82" t="s">
        <v>20</v>
      </c>
      <c r="D433" s="88">
        <v>45170</v>
      </c>
      <c r="E433" s="88"/>
      <c r="F433" s="83" t="s">
        <v>469</v>
      </c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>
        <v>0.14114273999999999</v>
      </c>
      <c r="DD433" s="81">
        <v>0.13778188999999999</v>
      </c>
      <c r="DE433" s="81">
        <v>0.13746583000000001</v>
      </c>
      <c r="DF433" s="81">
        <v>0.13795122000000001</v>
      </c>
      <c r="DG433" s="81">
        <v>0.13386355</v>
      </c>
      <c r="DH433" s="81">
        <v>0.13360506999999999</v>
      </c>
      <c r="DI433" s="81">
        <v>0.13025225000000001</v>
      </c>
      <c r="DJ433" s="81">
        <v>0.12889759000000001</v>
      </c>
      <c r="DK433" s="81">
        <v>0.12793062999999999</v>
      </c>
      <c r="DL433" s="81">
        <v>0.1255271</v>
      </c>
      <c r="DM433" s="81">
        <v>0.1242496</v>
      </c>
      <c r="DN433" s="81">
        <v>0.12239011</v>
      </c>
      <c r="DO433" s="81">
        <v>0.12135952999999999</v>
      </c>
      <c r="DP433" s="81">
        <v>0.11949116999999999</v>
      </c>
      <c r="DQ433" s="81">
        <v>0.11666087</v>
      </c>
      <c r="DR433" s="81">
        <v>0.11675509000000001</v>
      </c>
      <c r="DS433" s="81">
        <v>0.11390586</v>
      </c>
      <c r="DT433" s="81">
        <v>0.11333746</v>
      </c>
      <c r="DU433" s="81">
        <v>0.11171970000000001</v>
      </c>
      <c r="DV433" s="81">
        <v>0.11011619</v>
      </c>
      <c r="DW433" s="81">
        <v>0.11715324000000001</v>
      </c>
      <c r="DX433" s="81">
        <v>0.12370761</v>
      </c>
      <c r="DY433" s="81">
        <v>0.11942503</v>
      </c>
      <c r="DZ433" s="81">
        <v>0.10822703</v>
      </c>
      <c r="EA433" s="81">
        <v>0.10631909</v>
      </c>
      <c r="EB433" s="81">
        <v>0.10547134</v>
      </c>
      <c r="EC433" s="81">
        <v>0.10459515</v>
      </c>
      <c r="ED433" s="81">
        <v>0.10361140000000001</v>
      </c>
      <c r="EE433" s="81">
        <v>0.10247302</v>
      </c>
      <c r="EF433" s="81">
        <v>0.10137143999999999</v>
      </c>
      <c r="EG433" s="81">
        <v>0.10046790999999999</v>
      </c>
      <c r="EH433" s="81">
        <v>9.9643990000000002E-2</v>
      </c>
      <c r="EI433" s="81">
        <v>9.8639370000000004E-2</v>
      </c>
      <c r="EJ433" s="81">
        <v>9.7598740000000003E-2</v>
      </c>
      <c r="EK433" s="81">
        <v>9.6656500000000006E-2</v>
      </c>
      <c r="EL433" s="81">
        <v>9.5807199999999995E-2</v>
      </c>
      <c r="EM433" s="81">
        <v>9.5012139999999995E-2</v>
      </c>
      <c r="EN433" s="81">
        <v>9.4450720000000002E-2</v>
      </c>
      <c r="EO433" s="81">
        <v>9.4083929999999996E-2</v>
      </c>
      <c r="EP433" s="81">
        <v>9.3649350000000006E-2</v>
      </c>
      <c r="EQ433" s="81">
        <v>9.3072719999999998E-2</v>
      </c>
      <c r="ER433" s="81">
        <v>9.2445260000000001E-2</v>
      </c>
      <c r="ES433" s="81">
        <v>9.1814240000000005E-2</v>
      </c>
      <c r="ET433" s="81">
        <v>9.1125419999999999E-2</v>
      </c>
      <c r="EU433" s="81">
        <v>9.0441170000000001E-2</v>
      </c>
      <c r="EV433" s="81">
        <v>8.9787989999999998E-2</v>
      </c>
      <c r="EW433" s="81">
        <v>8.9114380000000007E-2</v>
      </c>
      <c r="EX433" s="81">
        <v>8.8406239999999997E-2</v>
      </c>
      <c r="EY433" s="81">
        <v>8.7576840000000003E-2</v>
      </c>
      <c r="EZ433" s="81">
        <v>8.6692679999999994E-2</v>
      </c>
      <c r="FA433" s="81">
        <v>8.5854070000000005E-2</v>
      </c>
      <c r="FB433" s="81">
        <v>8.5095879999999999E-2</v>
      </c>
      <c r="FC433" s="81">
        <v>8.4408780000000003E-2</v>
      </c>
      <c r="FD433" s="81">
        <v>8.3720509999999998E-2</v>
      </c>
      <c r="FE433" s="81">
        <v>8.3036670000000007E-2</v>
      </c>
      <c r="FF433" s="81">
        <v>8.2350770000000004E-2</v>
      </c>
      <c r="FG433" s="81">
        <v>8.1658700000000001E-2</v>
      </c>
      <c r="FH433" s="81">
        <v>8.0981200000000003E-2</v>
      </c>
      <c r="FI433" s="81">
        <v>8.0383830000000003E-2</v>
      </c>
      <c r="FJ433" s="81">
        <v>7.9870919999999998E-2</v>
      </c>
      <c r="FK433" s="81">
        <v>7.9437339999999995E-2</v>
      </c>
      <c r="FL433" s="81">
        <v>7.9082780000000005E-2</v>
      </c>
      <c r="FM433" s="81">
        <v>7.8773350000000006E-2</v>
      </c>
      <c r="FN433" s="81">
        <v>7.8419000000000003E-2</v>
      </c>
      <c r="FO433" s="81">
        <v>7.8066250000000004E-2</v>
      </c>
      <c r="FP433" s="81">
        <v>7.7616809999999994E-2</v>
      </c>
      <c r="FQ433" s="81">
        <v>7.7112840000000002E-2</v>
      </c>
      <c r="FR433" s="81">
        <v>7.6520530000000003E-2</v>
      </c>
      <c r="FS433" s="81">
        <v>7.5956960000000004E-2</v>
      </c>
      <c r="FT433" s="81">
        <v>7.5456620000000002E-2</v>
      </c>
      <c r="FU433" s="81">
        <v>7.4939939999999997E-2</v>
      </c>
      <c r="FV433" s="81">
        <v>7.4379310000000004E-2</v>
      </c>
      <c r="FW433" s="81">
        <v>7.3850289999999999E-2</v>
      </c>
      <c r="FX433" s="81">
        <v>7.3257279999999994E-2</v>
      </c>
      <c r="FY433" s="81">
        <v>7.2609679999999996E-2</v>
      </c>
      <c r="FZ433" s="81">
        <v>7.1969779999999997E-2</v>
      </c>
      <c r="GA433" s="81">
        <v>7.1437399999999998E-2</v>
      </c>
      <c r="GB433" s="81">
        <v>7.1019139999999994E-2</v>
      </c>
      <c r="GC433" s="81">
        <v>7.067793E-2</v>
      </c>
      <c r="GD433" s="81">
        <v>7.0396719999999996E-2</v>
      </c>
      <c r="GE433" s="81">
        <v>7.0161929999999997E-2</v>
      </c>
      <c r="GF433" s="81">
        <v>6.9921540000000004E-2</v>
      </c>
      <c r="GG433" s="81">
        <v>6.9594840000000005E-2</v>
      </c>
      <c r="GH433" s="81">
        <v>6.9241800000000006E-2</v>
      </c>
      <c r="GI433" s="81">
        <v>6.8911429999999996E-2</v>
      </c>
      <c r="GJ433" s="81">
        <v>6.8534880000000006E-2</v>
      </c>
      <c r="GK433" s="81">
        <v>6.8156809999999998E-2</v>
      </c>
      <c r="GL433" s="81">
        <v>6.7810200000000001E-2</v>
      </c>
      <c r="GM433" s="81">
        <v>6.7458279999999995E-2</v>
      </c>
      <c r="GN433" s="81">
        <v>6.7090179999999999E-2</v>
      </c>
      <c r="GO433" s="81">
        <v>6.6713809999999998E-2</v>
      </c>
      <c r="GP433" s="81">
        <v>6.6298960000000004E-2</v>
      </c>
      <c r="GQ433" s="81">
        <v>6.5839490000000001E-2</v>
      </c>
      <c r="GR433" s="81">
        <v>6.5324690000000005E-2</v>
      </c>
      <c r="GS433" s="81">
        <v>6.4811629999999995E-2</v>
      </c>
      <c r="GT433" s="81">
        <v>6.4329330000000004E-2</v>
      </c>
      <c r="GU433" s="81">
        <v>6.3882350000000004E-2</v>
      </c>
      <c r="GV433" s="81">
        <v>6.3424939999999999E-2</v>
      </c>
      <c r="GW433" s="81">
        <v>6.2982109999999994E-2</v>
      </c>
      <c r="GX433" s="81">
        <v>6.2531619999999996E-2</v>
      </c>
      <c r="GY433" s="81">
        <v>6.2110760000000001E-2</v>
      </c>
    </row>
    <row r="434" spans="1:207" ht="14.5">
      <c r="A434" s="81" t="s">
        <v>451</v>
      </c>
      <c r="B434" s="81" t="s">
        <v>37</v>
      </c>
      <c r="C434" s="82" t="s">
        <v>20</v>
      </c>
      <c r="D434" s="88">
        <v>45170</v>
      </c>
      <c r="E434" s="88"/>
      <c r="F434" s="83" t="s">
        <v>470</v>
      </c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>
        <v>0.21943919000000001</v>
      </c>
      <c r="DD434" s="81">
        <v>0.21493752999999999</v>
      </c>
      <c r="DE434" s="81">
        <v>0.21528838</v>
      </c>
      <c r="DF434" s="81">
        <v>0.21656702999999999</v>
      </c>
      <c r="DG434" s="81">
        <v>0.20822672</v>
      </c>
      <c r="DH434" s="81">
        <v>0.20994837</v>
      </c>
      <c r="DI434" s="81">
        <v>0.20501153</v>
      </c>
      <c r="DJ434" s="81">
        <v>0.20383308</v>
      </c>
      <c r="DK434" s="81">
        <v>0.20417263999999999</v>
      </c>
      <c r="DL434" s="81">
        <v>0.19983239999999999</v>
      </c>
      <c r="DM434" s="81">
        <v>0.19936235999999999</v>
      </c>
      <c r="DN434" s="81">
        <v>0.1963867</v>
      </c>
      <c r="DO434" s="81">
        <v>0.19525965000000001</v>
      </c>
      <c r="DP434" s="81">
        <v>0.19170327000000001</v>
      </c>
      <c r="DQ434" s="81">
        <v>0.18720787999999999</v>
      </c>
      <c r="DR434" s="81">
        <v>0.18862993</v>
      </c>
      <c r="DS434" s="81">
        <v>0.18323249999999999</v>
      </c>
      <c r="DT434" s="81">
        <v>0.18330019</v>
      </c>
      <c r="DU434" s="81">
        <v>0.18013670000000001</v>
      </c>
      <c r="DV434" s="81">
        <v>0.17679233999999999</v>
      </c>
      <c r="DW434" s="81">
        <v>0.18424051999999999</v>
      </c>
      <c r="DX434" s="81">
        <v>0.18823512000000001</v>
      </c>
      <c r="DY434" s="81">
        <v>0.18510555000000001</v>
      </c>
      <c r="DZ434" s="81">
        <v>0.17499372999999999</v>
      </c>
      <c r="EA434" s="81">
        <v>0.17259611</v>
      </c>
      <c r="EB434" s="81">
        <v>0.17144290000000001</v>
      </c>
      <c r="EC434" s="81">
        <v>0.17041691</v>
      </c>
      <c r="ED434" s="81">
        <v>0.16952829999999999</v>
      </c>
      <c r="EE434" s="81">
        <v>0.16865512999999999</v>
      </c>
      <c r="EF434" s="81">
        <v>0.16775375000000001</v>
      </c>
      <c r="EG434" s="81">
        <v>0.16662483</v>
      </c>
      <c r="EH434" s="81">
        <v>0.16538984000000001</v>
      </c>
      <c r="EI434" s="81">
        <v>0.16403166999999999</v>
      </c>
      <c r="EJ434" s="81">
        <v>0.16254193</v>
      </c>
      <c r="EK434" s="81">
        <v>0.16116895000000001</v>
      </c>
      <c r="EL434" s="81">
        <v>0.16017493999999999</v>
      </c>
      <c r="EM434" s="81">
        <v>0.15922739999999999</v>
      </c>
      <c r="EN434" s="81">
        <v>0.15800455999999999</v>
      </c>
      <c r="EO434" s="81">
        <v>0.15675285999999999</v>
      </c>
      <c r="EP434" s="81">
        <v>0.15561552000000001</v>
      </c>
      <c r="EQ434" s="81">
        <v>0.15462825999999999</v>
      </c>
      <c r="ER434" s="81">
        <v>0.15365372999999999</v>
      </c>
      <c r="ES434" s="81">
        <v>0.15295901000000001</v>
      </c>
      <c r="ET434" s="81">
        <v>0.15249942999999999</v>
      </c>
      <c r="EU434" s="81">
        <v>0.15196067999999999</v>
      </c>
      <c r="EV434" s="81">
        <v>0.15121644000000001</v>
      </c>
      <c r="EW434" s="81">
        <v>0.15033357999999999</v>
      </c>
      <c r="EX434" s="81">
        <v>0.14944123000000001</v>
      </c>
      <c r="EY434" s="81">
        <v>0.14842553</v>
      </c>
      <c r="EZ434" s="81">
        <v>0.14730879</v>
      </c>
      <c r="FA434" s="81">
        <v>0.14620014000000001</v>
      </c>
      <c r="FB434" s="81">
        <v>0.14510041000000001</v>
      </c>
      <c r="FC434" s="81">
        <v>0.14392286000000001</v>
      </c>
      <c r="FD434" s="81">
        <v>0.14267922</v>
      </c>
      <c r="FE434" s="81">
        <v>0.14156367</v>
      </c>
      <c r="FF434" s="81">
        <v>0.14061924000000001</v>
      </c>
      <c r="FG434" s="81">
        <v>0.13992009999999999</v>
      </c>
      <c r="FH434" s="81">
        <v>0.13911364000000001</v>
      </c>
      <c r="FI434" s="81">
        <v>0.13806225</v>
      </c>
      <c r="FJ434" s="81">
        <v>0.13700496000000001</v>
      </c>
      <c r="FK434" s="81">
        <v>0.13597102999999999</v>
      </c>
      <c r="FL434" s="81">
        <v>0.13491597999999999</v>
      </c>
      <c r="FM434" s="81">
        <v>0.13399746000000001</v>
      </c>
      <c r="FN434" s="81">
        <v>0.13305955999999999</v>
      </c>
      <c r="FO434" s="81">
        <v>0.13221898000000001</v>
      </c>
      <c r="FP434" s="81">
        <v>0.1314236</v>
      </c>
      <c r="FQ434" s="81">
        <v>0.13076185000000001</v>
      </c>
      <c r="FR434" s="81">
        <v>0.13002881999999999</v>
      </c>
      <c r="FS434" s="81">
        <v>0.12934471</v>
      </c>
      <c r="FT434" s="81">
        <v>0.12860157</v>
      </c>
      <c r="FU434" s="81">
        <v>0.12776612000000001</v>
      </c>
      <c r="FV434" s="81">
        <v>0.12686312999999999</v>
      </c>
      <c r="FW434" s="81">
        <v>0.12600626000000001</v>
      </c>
      <c r="FX434" s="81">
        <v>0.12514810000000001</v>
      </c>
      <c r="FY434" s="81">
        <v>0.1243413</v>
      </c>
      <c r="FZ434" s="81">
        <v>0.12353</v>
      </c>
      <c r="GA434" s="81">
        <v>0.12270494999999999</v>
      </c>
      <c r="GB434" s="81">
        <v>0.12175621</v>
      </c>
      <c r="GC434" s="81">
        <v>0.12082133</v>
      </c>
      <c r="GD434" s="81">
        <v>0.11989849</v>
      </c>
      <c r="GE434" s="81">
        <v>0.1189235</v>
      </c>
      <c r="GF434" s="81">
        <v>0.11807544</v>
      </c>
      <c r="GG434" s="81">
        <v>0.11736169</v>
      </c>
      <c r="GH434" s="81">
        <v>0.1166925</v>
      </c>
      <c r="GI434" s="81">
        <v>0.11608327</v>
      </c>
      <c r="GJ434" s="81">
        <v>0.11544538</v>
      </c>
      <c r="GK434" s="81">
        <v>0.11478215</v>
      </c>
      <c r="GL434" s="81">
        <v>0.11405684000000001</v>
      </c>
      <c r="GM434" s="81">
        <v>0.11333134</v>
      </c>
      <c r="GN434" s="81">
        <v>0.11262442</v>
      </c>
      <c r="GO434" s="81">
        <v>0.11190774000000001</v>
      </c>
      <c r="GP434" s="81">
        <v>0.11117753</v>
      </c>
      <c r="GQ434" s="81">
        <v>0.11054872</v>
      </c>
      <c r="GR434" s="81">
        <v>0.10988501000000001</v>
      </c>
      <c r="GS434" s="81">
        <v>0.10918745000000001</v>
      </c>
      <c r="GT434" s="81">
        <v>0.10849341999999999</v>
      </c>
      <c r="GU434" s="81">
        <v>0.10777372</v>
      </c>
      <c r="GV434" s="81">
        <v>0.10694193</v>
      </c>
      <c r="GW434" s="81">
        <v>0.10609964</v>
      </c>
      <c r="GX434" s="81">
        <v>0.10519708999999999</v>
      </c>
      <c r="GY434" s="81">
        <v>0.10437559</v>
      </c>
    </row>
    <row r="435" spans="1:207" ht="14.5">
      <c r="A435" s="81" t="s">
        <v>451</v>
      </c>
      <c r="B435" s="81" t="s">
        <v>37</v>
      </c>
      <c r="C435" s="82" t="s">
        <v>20</v>
      </c>
      <c r="D435" s="88">
        <v>45170</v>
      </c>
      <c r="E435" s="88"/>
      <c r="F435" s="83" t="s">
        <v>471</v>
      </c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>
        <v>0.32370405000000002</v>
      </c>
      <c r="DD435" s="81">
        <v>0.32017044</v>
      </c>
      <c r="DE435" s="81">
        <v>0.32218606</v>
      </c>
      <c r="DF435" s="81">
        <v>0.32507698000000002</v>
      </c>
      <c r="DG435" s="81">
        <v>0.31219349000000002</v>
      </c>
      <c r="DH435" s="81">
        <v>0.31552034000000001</v>
      </c>
      <c r="DI435" s="81">
        <v>0.30823655</v>
      </c>
      <c r="DJ435" s="81">
        <v>0.30678427000000003</v>
      </c>
      <c r="DK435" s="81">
        <v>0.30907667999999999</v>
      </c>
      <c r="DL435" s="81">
        <v>0.30282442999999998</v>
      </c>
      <c r="DM435" s="81">
        <v>0.30320406</v>
      </c>
      <c r="DN435" s="81">
        <v>0.30048390000000003</v>
      </c>
      <c r="DO435" s="81">
        <v>0.30076310000000001</v>
      </c>
      <c r="DP435" s="81">
        <v>0.29578613999999998</v>
      </c>
      <c r="DQ435" s="81">
        <v>0.29051409</v>
      </c>
      <c r="DR435" s="81">
        <v>0.29248322999999998</v>
      </c>
      <c r="DS435" s="81">
        <v>0.28471900999999999</v>
      </c>
      <c r="DT435" s="81">
        <v>0.28632221000000002</v>
      </c>
      <c r="DU435" s="81">
        <v>0.2817751</v>
      </c>
      <c r="DV435" s="81">
        <v>0.27634578999999998</v>
      </c>
      <c r="DW435" s="81">
        <v>0.28294835000000002</v>
      </c>
      <c r="DX435" s="81">
        <v>0.28540758999999999</v>
      </c>
      <c r="DY435" s="81">
        <v>0.28489423000000003</v>
      </c>
      <c r="DZ435" s="81">
        <v>0.27731072000000001</v>
      </c>
      <c r="EA435" s="81">
        <v>0.27479608</v>
      </c>
      <c r="EB435" s="81">
        <v>0.27333591000000002</v>
      </c>
      <c r="EC435" s="81">
        <v>0.27188575999999998</v>
      </c>
      <c r="ED435" s="81">
        <v>0.27048647999999997</v>
      </c>
      <c r="EE435" s="81">
        <v>0.26912339000000002</v>
      </c>
      <c r="EF435" s="81">
        <v>0.26786222999999998</v>
      </c>
      <c r="EG435" s="81">
        <v>0.26658806000000002</v>
      </c>
      <c r="EH435" s="81">
        <v>0.26542347999999999</v>
      </c>
      <c r="EI435" s="81">
        <v>0.26432149999999999</v>
      </c>
      <c r="EJ435" s="81">
        <v>0.26326083</v>
      </c>
      <c r="EK435" s="81">
        <v>0.26216894000000002</v>
      </c>
      <c r="EL435" s="81">
        <v>0.26093781999999999</v>
      </c>
      <c r="EM435" s="81">
        <v>0.25951845000000001</v>
      </c>
      <c r="EN435" s="81">
        <v>0.25792458000000001</v>
      </c>
      <c r="EO435" s="81">
        <v>0.25638792999999999</v>
      </c>
      <c r="EP435" s="81">
        <v>0.25507533999999998</v>
      </c>
      <c r="EQ435" s="81">
        <v>0.25421431</v>
      </c>
      <c r="ER435" s="81">
        <v>0.25334965999999998</v>
      </c>
      <c r="ES435" s="81">
        <v>0.25201889999999999</v>
      </c>
      <c r="ET435" s="81">
        <v>0.25050993999999999</v>
      </c>
      <c r="EU435" s="81">
        <v>0.24924449000000001</v>
      </c>
      <c r="EV435" s="81">
        <v>0.24833653999999999</v>
      </c>
      <c r="EW435" s="81">
        <v>0.24755028000000001</v>
      </c>
      <c r="EX435" s="81">
        <v>0.24695992</v>
      </c>
      <c r="EY435" s="81">
        <v>0.24644737999999999</v>
      </c>
      <c r="EZ435" s="81">
        <v>0.24565682999999999</v>
      </c>
      <c r="FA435" s="81">
        <v>0.24464786999999999</v>
      </c>
      <c r="FB435" s="81">
        <v>0.24350463999999999</v>
      </c>
      <c r="FC435" s="81">
        <v>0.24227687000000001</v>
      </c>
      <c r="FD435" s="81">
        <v>0.24089493000000001</v>
      </c>
      <c r="FE435" s="81">
        <v>0.23926346000000001</v>
      </c>
      <c r="FF435" s="81">
        <v>0.23750429000000001</v>
      </c>
      <c r="FG435" s="81">
        <v>0.2359214</v>
      </c>
      <c r="FH435" s="81">
        <v>0.23456108000000001</v>
      </c>
      <c r="FI435" s="81">
        <v>0.23351388000000001</v>
      </c>
      <c r="FJ435" s="81">
        <v>0.23264290000000001</v>
      </c>
      <c r="FK435" s="81">
        <v>0.23182148999999999</v>
      </c>
      <c r="FL435" s="81">
        <v>0.23111798</v>
      </c>
      <c r="FM435" s="81">
        <v>0.23027111</v>
      </c>
      <c r="FN435" s="81">
        <v>0.22886387999999999</v>
      </c>
      <c r="FO435" s="81">
        <v>0.22758053</v>
      </c>
      <c r="FP435" s="81">
        <v>0.22623667</v>
      </c>
      <c r="FQ435" s="81">
        <v>0.22495238000000001</v>
      </c>
      <c r="FR435" s="81">
        <v>0.22349894000000001</v>
      </c>
      <c r="FS435" s="81">
        <v>0.22225997</v>
      </c>
      <c r="FT435" s="81">
        <v>0.22089627000000001</v>
      </c>
      <c r="FU435" s="81">
        <v>0.21960761000000001</v>
      </c>
      <c r="FV435" s="81">
        <v>0.21843441999999999</v>
      </c>
      <c r="FW435" s="81">
        <v>0.21736464999999999</v>
      </c>
      <c r="FX435" s="81">
        <v>0.21620185</v>
      </c>
      <c r="FY435" s="81">
        <v>0.21502425999999999</v>
      </c>
      <c r="FZ435" s="81">
        <v>0.21380457</v>
      </c>
      <c r="GA435" s="81">
        <v>0.21265065</v>
      </c>
      <c r="GB435" s="81">
        <v>0.21134047</v>
      </c>
      <c r="GC435" s="81">
        <v>0.21014554999999999</v>
      </c>
      <c r="GD435" s="81">
        <v>0.20901971</v>
      </c>
      <c r="GE435" s="81">
        <v>0.20786632999999999</v>
      </c>
      <c r="GF435" s="81">
        <v>0.20672402000000001</v>
      </c>
      <c r="GG435" s="81">
        <v>0.20546723</v>
      </c>
      <c r="GH435" s="81">
        <v>0.20417795999999999</v>
      </c>
      <c r="GI435" s="81">
        <v>0.20295126999999999</v>
      </c>
      <c r="GJ435" s="81">
        <v>0.20155893</v>
      </c>
      <c r="GK435" s="81">
        <v>0.20020957</v>
      </c>
      <c r="GL435" s="81">
        <v>0.19894980000000001</v>
      </c>
      <c r="GM435" s="81">
        <v>0.19770995</v>
      </c>
      <c r="GN435" s="81">
        <v>0.19644827000000001</v>
      </c>
      <c r="GO435" s="81">
        <v>0.19524266000000001</v>
      </c>
      <c r="GP435" s="81">
        <v>0.19390999</v>
      </c>
      <c r="GQ435" s="81">
        <v>0.19267197</v>
      </c>
      <c r="GR435" s="81">
        <v>0.19142806000000001</v>
      </c>
      <c r="GS435" s="81">
        <v>0.19021486000000001</v>
      </c>
      <c r="GT435" s="81">
        <v>0.18904605999999999</v>
      </c>
      <c r="GU435" s="81">
        <v>0.18796203</v>
      </c>
      <c r="GV435" s="81">
        <v>0.18685407000000001</v>
      </c>
      <c r="GW435" s="81">
        <v>0.18584719</v>
      </c>
      <c r="GX435" s="81">
        <v>0.18464154999999999</v>
      </c>
      <c r="GY435" s="81">
        <v>0.18350725000000001</v>
      </c>
    </row>
    <row r="436" spans="1:207" ht="14.5">
      <c r="A436" s="81" t="s">
        <v>451</v>
      </c>
      <c r="B436" s="81" t="s">
        <v>37</v>
      </c>
      <c r="C436" s="82" t="s">
        <v>20</v>
      </c>
      <c r="D436" s="88">
        <v>45170</v>
      </c>
      <c r="E436" s="88"/>
      <c r="F436" s="83" t="s">
        <v>472</v>
      </c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>
        <v>0.44969712000000001</v>
      </c>
      <c r="DD436" s="81">
        <v>0.44831711000000002</v>
      </c>
      <c r="DE436" s="81">
        <v>0.45203200999999998</v>
      </c>
      <c r="DF436" s="81">
        <v>0.45836991999999999</v>
      </c>
      <c r="DG436" s="81">
        <v>0.44580330000000001</v>
      </c>
      <c r="DH436" s="81">
        <v>0.45421856999999999</v>
      </c>
      <c r="DI436" s="81">
        <v>0.44676492000000001</v>
      </c>
      <c r="DJ436" s="81">
        <v>0.44603135999999999</v>
      </c>
      <c r="DK436" s="81">
        <v>0.45059641</v>
      </c>
      <c r="DL436" s="81">
        <v>0.44299812999999999</v>
      </c>
      <c r="DM436" s="81">
        <v>0.44491907000000003</v>
      </c>
      <c r="DN436" s="81">
        <v>0.44255811</v>
      </c>
      <c r="DO436" s="81">
        <v>0.44377375000000002</v>
      </c>
      <c r="DP436" s="81">
        <v>0.43798540000000002</v>
      </c>
      <c r="DQ436" s="81">
        <v>0.43218831000000002</v>
      </c>
      <c r="DR436" s="81">
        <v>0.43544228000000001</v>
      </c>
      <c r="DS436" s="81">
        <v>0.42584735000000001</v>
      </c>
      <c r="DT436" s="81">
        <v>0.42632565</v>
      </c>
      <c r="DU436" s="81">
        <v>0.42004665000000002</v>
      </c>
      <c r="DV436" s="81">
        <v>0.41319765000000003</v>
      </c>
      <c r="DW436" s="81">
        <v>0.41588040999999998</v>
      </c>
      <c r="DX436" s="81">
        <v>0.42125594</v>
      </c>
      <c r="DY436" s="81">
        <v>0.40870814999999999</v>
      </c>
      <c r="DZ436" s="81">
        <v>0.40987618999999997</v>
      </c>
      <c r="EA436" s="81">
        <v>0.40720086</v>
      </c>
      <c r="EB436" s="81">
        <v>0.40538867000000001</v>
      </c>
      <c r="EC436" s="81">
        <v>0.40318092999999999</v>
      </c>
      <c r="ED436" s="81">
        <v>0.40088528000000001</v>
      </c>
      <c r="EE436" s="81">
        <v>0.39875606000000002</v>
      </c>
      <c r="EF436" s="81">
        <v>0.39678985</v>
      </c>
      <c r="EG436" s="81">
        <v>0.39488157000000002</v>
      </c>
      <c r="EH436" s="81">
        <v>0.39313244000000003</v>
      </c>
      <c r="EI436" s="81">
        <v>0.39140317000000002</v>
      </c>
      <c r="EJ436" s="81">
        <v>0.38985817</v>
      </c>
      <c r="EK436" s="81">
        <v>0.38848767000000001</v>
      </c>
      <c r="EL436" s="81">
        <v>0.38722127000000001</v>
      </c>
      <c r="EM436" s="81">
        <v>0.38593789000000001</v>
      </c>
      <c r="EN436" s="81">
        <v>0.38459291000000001</v>
      </c>
      <c r="EO436" s="81">
        <v>0.38341536999999998</v>
      </c>
      <c r="EP436" s="81">
        <v>0.38214118000000002</v>
      </c>
      <c r="EQ436" s="81">
        <v>0.38086819</v>
      </c>
      <c r="ER436" s="81">
        <v>0.37960839000000002</v>
      </c>
      <c r="ES436" s="81">
        <v>0.37838959999999999</v>
      </c>
      <c r="ET436" s="81">
        <v>0.37750753999999997</v>
      </c>
      <c r="EU436" s="81">
        <v>0.37696850999999998</v>
      </c>
      <c r="EV436" s="81">
        <v>0.37640747000000002</v>
      </c>
      <c r="EW436" s="81">
        <v>0.37582006000000001</v>
      </c>
      <c r="EX436" s="81">
        <v>0.37485106000000001</v>
      </c>
      <c r="EY436" s="81">
        <v>0.37362309999999999</v>
      </c>
      <c r="EZ436" s="81">
        <v>0.37247707000000002</v>
      </c>
      <c r="FA436" s="81">
        <v>0.37162621000000001</v>
      </c>
      <c r="FB436" s="81">
        <v>0.37092407999999999</v>
      </c>
      <c r="FC436" s="81">
        <v>0.37011318999999998</v>
      </c>
      <c r="FD436" s="81">
        <v>0.36919162999999999</v>
      </c>
      <c r="FE436" s="81">
        <v>0.36804777999999999</v>
      </c>
      <c r="FF436" s="81">
        <v>0.36667661000000001</v>
      </c>
      <c r="FG436" s="81">
        <v>0.36526492999999999</v>
      </c>
      <c r="FH436" s="81">
        <v>0.36383743000000002</v>
      </c>
      <c r="FI436" s="81">
        <v>0.36224908</v>
      </c>
      <c r="FJ436" s="81">
        <v>0.36034878999999997</v>
      </c>
      <c r="FK436" s="81">
        <v>0.35837193000000001</v>
      </c>
      <c r="FL436" s="81">
        <v>0.35654039999999998</v>
      </c>
      <c r="FM436" s="81">
        <v>0.35557190999999999</v>
      </c>
      <c r="FN436" s="81">
        <v>0.35510498000000001</v>
      </c>
      <c r="FO436" s="81">
        <v>0.35477466000000002</v>
      </c>
      <c r="FP436" s="81">
        <v>0.35409463000000002</v>
      </c>
      <c r="FQ436" s="81">
        <v>0.35348902999999998</v>
      </c>
      <c r="FR436" s="81">
        <v>0.35236579000000001</v>
      </c>
      <c r="FS436" s="81">
        <v>0.35129236000000003</v>
      </c>
      <c r="FT436" s="81">
        <v>0.35007495999999999</v>
      </c>
      <c r="FU436" s="81">
        <v>0.34880465999999999</v>
      </c>
      <c r="FV436" s="81">
        <v>0.34758292000000002</v>
      </c>
      <c r="FW436" s="81">
        <v>0.34642451000000002</v>
      </c>
      <c r="FX436" s="81">
        <v>0.3450976</v>
      </c>
      <c r="FY436" s="81">
        <v>0.34376932999999998</v>
      </c>
      <c r="FZ436" s="81">
        <v>0.34249559000000002</v>
      </c>
      <c r="GA436" s="81">
        <v>0.34142652000000001</v>
      </c>
      <c r="GB436" s="81">
        <v>0.34009018000000002</v>
      </c>
      <c r="GC436" s="81">
        <v>0.33883611000000002</v>
      </c>
      <c r="GD436" s="81">
        <v>0.33754226999999998</v>
      </c>
      <c r="GE436" s="81">
        <v>0.33619702000000001</v>
      </c>
      <c r="GF436" s="81">
        <v>0.33495686000000002</v>
      </c>
      <c r="GG436" s="81">
        <v>0.33358690000000002</v>
      </c>
      <c r="GH436" s="81">
        <v>0.33222652000000003</v>
      </c>
      <c r="GI436" s="81">
        <v>0.33104371999999999</v>
      </c>
      <c r="GJ436" s="81">
        <v>0.32975685999999998</v>
      </c>
      <c r="GK436" s="81">
        <v>0.32846746999999998</v>
      </c>
      <c r="GL436" s="81">
        <v>0.32709971999999998</v>
      </c>
      <c r="GM436" s="81">
        <v>0.32568958999999997</v>
      </c>
      <c r="GN436" s="81">
        <v>0.32425141000000002</v>
      </c>
      <c r="GO436" s="81">
        <v>0.32291597999999999</v>
      </c>
      <c r="GP436" s="81">
        <v>0.32136303999999999</v>
      </c>
      <c r="GQ436" s="81">
        <v>0.32005241000000001</v>
      </c>
      <c r="GR436" s="81">
        <v>0.31866822</v>
      </c>
      <c r="GS436" s="81">
        <v>0.31717424999999999</v>
      </c>
      <c r="GT436" s="81">
        <v>0.31570324</v>
      </c>
      <c r="GU436" s="81">
        <v>0.31428880999999997</v>
      </c>
      <c r="GV436" s="81">
        <v>0.31273441000000002</v>
      </c>
      <c r="GW436" s="81">
        <v>0.31149812999999998</v>
      </c>
      <c r="GX436" s="81">
        <v>0.31008880999999999</v>
      </c>
      <c r="GY436" s="81">
        <v>0.30886058999999999</v>
      </c>
    </row>
    <row r="437" spans="1:207" ht="14.5">
      <c r="A437" s="81" t="s">
        <v>451</v>
      </c>
      <c r="B437" s="81" t="s">
        <v>37</v>
      </c>
      <c r="C437" s="82" t="s">
        <v>20</v>
      </c>
      <c r="D437" s="88">
        <v>45170</v>
      </c>
      <c r="E437" s="88"/>
      <c r="F437" s="83" t="s">
        <v>473</v>
      </c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>
        <v>6.0888699999999997E-3</v>
      </c>
      <c r="DD437" s="81">
        <v>5.8292300000000003E-3</v>
      </c>
      <c r="DE437" s="81">
        <v>5.5687499999999999E-3</v>
      </c>
      <c r="DF437" s="81">
        <v>5.2960699999999999E-3</v>
      </c>
      <c r="DG437" s="81">
        <v>5.1217199999999997E-3</v>
      </c>
      <c r="DH437" s="81">
        <v>4.8489700000000002E-3</v>
      </c>
      <c r="DI437" s="81">
        <v>4.5891300000000003E-3</v>
      </c>
      <c r="DJ437" s="81">
        <v>4.3605900000000001E-3</v>
      </c>
      <c r="DK437" s="81">
        <v>4.1938499999999998E-3</v>
      </c>
      <c r="DL437" s="81">
        <v>3.93341E-3</v>
      </c>
      <c r="DM437" s="81">
        <v>3.7676400000000001E-3</v>
      </c>
      <c r="DN437" s="81">
        <v>3.56983E-3</v>
      </c>
      <c r="DO437" s="81">
        <v>3.4213799999999999E-3</v>
      </c>
      <c r="DP437" s="81">
        <v>3.2855599999999999E-3</v>
      </c>
      <c r="DQ437" s="81">
        <v>3.14956E-3</v>
      </c>
      <c r="DR437" s="81">
        <v>3.0224000000000002E-3</v>
      </c>
      <c r="DS437" s="81">
        <v>2.8944399999999999E-3</v>
      </c>
      <c r="DT437" s="81">
        <v>2.7789099999999999E-3</v>
      </c>
      <c r="DU437" s="81">
        <v>2.6829800000000002E-3</v>
      </c>
      <c r="DV437" s="81">
        <v>2.60808E-3</v>
      </c>
      <c r="DW437" s="81">
        <v>2.5374199999999999E-3</v>
      </c>
      <c r="DX437" s="81">
        <v>2.49541E-3</v>
      </c>
      <c r="DY437" s="81">
        <v>2.5446900000000001E-3</v>
      </c>
      <c r="DZ437" s="81">
        <v>2.5845E-3</v>
      </c>
      <c r="EA437" s="81">
        <v>2.5999399999999998E-3</v>
      </c>
      <c r="EB437" s="81">
        <v>2.64051E-3</v>
      </c>
      <c r="EC437" s="81">
        <v>2.6201900000000001E-3</v>
      </c>
      <c r="ED437" s="81">
        <v>2.5978400000000001E-3</v>
      </c>
      <c r="EE437" s="81">
        <v>2.5769199999999999E-3</v>
      </c>
      <c r="EF437" s="81">
        <v>2.5545400000000001E-3</v>
      </c>
      <c r="EG437" s="81">
        <v>2.5321200000000001E-3</v>
      </c>
      <c r="EH437" s="81">
        <v>2.5100600000000002E-3</v>
      </c>
      <c r="EI437" s="81">
        <v>2.4876899999999999E-3</v>
      </c>
      <c r="EJ437" s="81">
        <v>2.4640600000000001E-3</v>
      </c>
      <c r="EK437" s="81">
        <v>2.4397300000000002E-3</v>
      </c>
      <c r="EL437" s="81">
        <v>2.4148300000000002E-3</v>
      </c>
      <c r="EM437" s="81">
        <v>2.3893E-3</v>
      </c>
      <c r="EN437" s="81">
        <v>2.3629300000000001E-3</v>
      </c>
      <c r="EO437" s="81">
        <v>2.3352099999999999E-3</v>
      </c>
      <c r="EP437" s="81">
        <v>2.3079699999999999E-3</v>
      </c>
      <c r="EQ437" s="81">
        <v>2.27976E-3</v>
      </c>
      <c r="ER437" s="81">
        <v>2.2520000000000001E-3</v>
      </c>
      <c r="ES437" s="81">
        <v>2.2250500000000001E-3</v>
      </c>
      <c r="ET437" s="81">
        <v>2.1980099999999998E-3</v>
      </c>
      <c r="EU437" s="81">
        <v>2.1720799999999998E-3</v>
      </c>
      <c r="EV437" s="81">
        <v>2.14635E-3</v>
      </c>
      <c r="EW437" s="81">
        <v>2.1217699999999998E-3</v>
      </c>
      <c r="EX437" s="81">
        <v>2.09867E-3</v>
      </c>
      <c r="EY437" s="81">
        <v>2.07551E-3</v>
      </c>
      <c r="EZ437" s="81">
        <v>2.0547899999999999E-3</v>
      </c>
      <c r="FA437" s="81">
        <v>2.03441E-3</v>
      </c>
      <c r="FB437" s="81">
        <v>2.01643E-3</v>
      </c>
      <c r="FC437" s="81">
        <v>1.9977100000000002E-3</v>
      </c>
      <c r="FD437" s="81">
        <v>1.9780599999999998E-3</v>
      </c>
      <c r="FE437" s="81">
        <v>1.9592899999999998E-3</v>
      </c>
      <c r="FF437" s="81">
        <v>1.93958E-3</v>
      </c>
      <c r="FG437" s="81">
        <v>1.9204599999999999E-3</v>
      </c>
      <c r="FH437" s="81">
        <v>1.89974E-3</v>
      </c>
      <c r="FI437" s="81">
        <v>1.8798899999999999E-3</v>
      </c>
      <c r="FJ437" s="81">
        <v>1.85994E-3</v>
      </c>
      <c r="FK437" s="81">
        <v>1.83782E-3</v>
      </c>
      <c r="FL437" s="81">
        <v>1.8158899999999999E-3</v>
      </c>
      <c r="FM437" s="81">
        <v>1.7936300000000001E-3</v>
      </c>
      <c r="FN437" s="81">
        <v>1.7713500000000001E-3</v>
      </c>
      <c r="FO437" s="81">
        <v>1.74873E-3</v>
      </c>
      <c r="FP437" s="81">
        <v>1.72409E-3</v>
      </c>
      <c r="FQ437" s="81">
        <v>1.7009E-3</v>
      </c>
      <c r="FR437" s="81">
        <v>1.6771500000000001E-3</v>
      </c>
      <c r="FS437" s="81">
        <v>1.65456E-3</v>
      </c>
      <c r="FT437" s="81">
        <v>1.6311800000000001E-3</v>
      </c>
      <c r="FU437" s="81">
        <v>1.6082E-3</v>
      </c>
      <c r="FV437" s="81">
        <v>1.5842300000000001E-3</v>
      </c>
      <c r="FW437" s="81">
        <v>1.5614800000000001E-3</v>
      </c>
      <c r="FX437" s="81">
        <v>1.5376299999999999E-3</v>
      </c>
      <c r="FY437" s="81">
        <v>1.5158999999999999E-3</v>
      </c>
      <c r="FZ437" s="81">
        <v>1.4940000000000001E-3</v>
      </c>
      <c r="GA437" s="81">
        <v>1.4725700000000001E-3</v>
      </c>
      <c r="GB437" s="81">
        <v>1.4517200000000001E-3</v>
      </c>
      <c r="GC437" s="81">
        <v>1.42968E-3</v>
      </c>
      <c r="GD437" s="81">
        <v>1.4088600000000001E-3</v>
      </c>
      <c r="GE437" s="81">
        <v>1.3890599999999999E-3</v>
      </c>
      <c r="GF437" s="81">
        <v>1.3694200000000001E-3</v>
      </c>
      <c r="GG437" s="81">
        <v>1.34932E-3</v>
      </c>
      <c r="GH437" s="81">
        <v>1.3311900000000001E-3</v>
      </c>
      <c r="GI437" s="81">
        <v>1.3113599999999999E-3</v>
      </c>
      <c r="GJ437" s="81">
        <v>1.29268E-3</v>
      </c>
      <c r="GK437" s="81">
        <v>1.27417E-3</v>
      </c>
      <c r="GL437" s="81">
        <v>1.2565899999999999E-3</v>
      </c>
      <c r="GM437" s="81">
        <v>1.2377899999999999E-3</v>
      </c>
      <c r="GN437" s="81">
        <v>1.21955E-3</v>
      </c>
      <c r="GO437" s="81">
        <v>1.2010600000000001E-3</v>
      </c>
      <c r="GP437" s="81">
        <v>1.1823000000000001E-3</v>
      </c>
      <c r="GQ437" s="81">
        <v>1.16507E-3</v>
      </c>
      <c r="GR437" s="81">
        <v>1.1469799999999999E-3</v>
      </c>
      <c r="GS437" s="81">
        <v>1.1279700000000001E-3</v>
      </c>
      <c r="GT437" s="81">
        <v>1.1100800000000001E-3</v>
      </c>
      <c r="GU437" s="81">
        <v>1.09249E-3</v>
      </c>
      <c r="GV437" s="81">
        <v>1.0745900000000001E-3</v>
      </c>
      <c r="GW437" s="81">
        <v>1.0568000000000001E-3</v>
      </c>
      <c r="GX437" s="81">
        <v>1.0391E-3</v>
      </c>
      <c r="GY437" s="81">
        <v>1.02133E-3</v>
      </c>
    </row>
    <row r="438" spans="1:207" ht="14.5">
      <c r="A438" s="81" t="s">
        <v>451</v>
      </c>
      <c r="B438" s="81" t="s">
        <v>37</v>
      </c>
      <c r="C438" s="82" t="s">
        <v>20</v>
      </c>
      <c r="D438" s="88">
        <v>45170</v>
      </c>
      <c r="E438" s="88"/>
      <c r="F438" s="83" t="s">
        <v>474</v>
      </c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>
        <v>1.85002E-3</v>
      </c>
      <c r="DD438" s="81">
        <v>1.81814E-3</v>
      </c>
      <c r="DE438" s="81">
        <v>1.7850100000000001E-3</v>
      </c>
      <c r="DF438" s="81">
        <v>1.75103E-3</v>
      </c>
      <c r="DG438" s="81">
        <v>1.7501000000000001E-3</v>
      </c>
      <c r="DH438" s="81">
        <v>1.69144E-3</v>
      </c>
      <c r="DI438" s="81">
        <v>1.6285500000000001E-3</v>
      </c>
      <c r="DJ438" s="81">
        <v>1.58925E-3</v>
      </c>
      <c r="DK438" s="81">
        <v>1.58359E-3</v>
      </c>
      <c r="DL438" s="81">
        <v>1.48427E-3</v>
      </c>
      <c r="DM438" s="81">
        <v>1.44608E-3</v>
      </c>
      <c r="DN438" s="81">
        <v>1.37297E-3</v>
      </c>
      <c r="DO438" s="81">
        <v>1.3293999999999999E-3</v>
      </c>
      <c r="DP438" s="81">
        <v>1.2840099999999999E-3</v>
      </c>
      <c r="DQ438" s="81">
        <v>1.24026E-3</v>
      </c>
      <c r="DR438" s="81">
        <v>1.2065400000000001E-3</v>
      </c>
      <c r="DS438" s="81">
        <v>1.1643999999999999E-3</v>
      </c>
      <c r="DT438" s="81">
        <v>1.12901E-3</v>
      </c>
      <c r="DU438" s="81">
        <v>1.10348E-3</v>
      </c>
      <c r="DV438" s="81">
        <v>1.08197E-3</v>
      </c>
      <c r="DW438" s="81">
        <v>1.0618100000000001E-3</v>
      </c>
      <c r="DX438" s="81">
        <v>1.0443200000000001E-3</v>
      </c>
      <c r="DY438" s="81">
        <v>1.04163E-3</v>
      </c>
      <c r="DZ438" s="81">
        <v>1.03597E-3</v>
      </c>
      <c r="EA438" s="81">
        <v>1.0393799999999999E-3</v>
      </c>
      <c r="EB438" s="81">
        <v>1.0600799999999999E-3</v>
      </c>
      <c r="EC438" s="81">
        <v>1.0655700000000001E-3</v>
      </c>
      <c r="ED438" s="81">
        <v>1.0702699999999999E-3</v>
      </c>
      <c r="EE438" s="81">
        <v>1.0719600000000001E-3</v>
      </c>
      <c r="EF438" s="81">
        <v>1.0697E-3</v>
      </c>
      <c r="EG438" s="81">
        <v>1.06459E-3</v>
      </c>
      <c r="EH438" s="81">
        <v>1.0574E-3</v>
      </c>
      <c r="EI438" s="81">
        <v>1.0499000000000001E-3</v>
      </c>
      <c r="EJ438" s="81">
        <v>1.0419400000000001E-3</v>
      </c>
      <c r="EK438" s="81">
        <v>1.03418E-3</v>
      </c>
      <c r="EL438" s="81">
        <v>1.0262800000000001E-3</v>
      </c>
      <c r="EM438" s="81">
        <v>1.018E-3</v>
      </c>
      <c r="EN438" s="81">
        <v>1.00946E-3</v>
      </c>
      <c r="EO438" s="81">
        <v>1.0001400000000001E-3</v>
      </c>
      <c r="EP438" s="81">
        <v>9.9083000000000005E-4</v>
      </c>
      <c r="EQ438" s="81">
        <v>9.8083000000000003E-4</v>
      </c>
      <c r="ER438" s="81">
        <v>9.7037999999999996E-4</v>
      </c>
      <c r="ES438" s="81">
        <v>9.5984E-4</v>
      </c>
      <c r="ET438" s="81">
        <v>9.4914000000000001E-4</v>
      </c>
      <c r="EU438" s="81">
        <v>9.3869000000000005E-4</v>
      </c>
      <c r="EV438" s="81">
        <v>9.2791E-4</v>
      </c>
      <c r="EW438" s="81">
        <v>9.1759999999999997E-4</v>
      </c>
      <c r="EX438" s="81">
        <v>9.0748999999999995E-4</v>
      </c>
      <c r="EY438" s="81">
        <v>8.9711999999999995E-4</v>
      </c>
      <c r="EZ438" s="81">
        <v>8.8758999999999995E-4</v>
      </c>
      <c r="FA438" s="81">
        <v>8.7799000000000004E-4</v>
      </c>
      <c r="FB438" s="81">
        <v>8.6910000000000004E-4</v>
      </c>
      <c r="FC438" s="81">
        <v>8.6027E-4</v>
      </c>
      <c r="FD438" s="81">
        <v>8.518E-4</v>
      </c>
      <c r="FE438" s="81">
        <v>8.4404E-4</v>
      </c>
      <c r="FF438" s="81">
        <v>8.3637000000000002E-4</v>
      </c>
      <c r="FG438" s="81">
        <v>8.2919000000000005E-4</v>
      </c>
      <c r="FH438" s="81">
        <v>8.2123999999999999E-4</v>
      </c>
      <c r="FI438" s="81">
        <v>8.1362000000000003E-4</v>
      </c>
      <c r="FJ438" s="81">
        <v>8.0628999999999998E-4</v>
      </c>
      <c r="FK438" s="81">
        <v>7.9832000000000004E-4</v>
      </c>
      <c r="FL438" s="81">
        <v>7.9062000000000002E-4</v>
      </c>
      <c r="FM438" s="81">
        <v>7.8284999999999997E-4</v>
      </c>
      <c r="FN438" s="81">
        <v>7.7481999999999996E-4</v>
      </c>
      <c r="FO438" s="81">
        <v>7.6654999999999996E-4</v>
      </c>
      <c r="FP438" s="81">
        <v>7.5754999999999996E-4</v>
      </c>
      <c r="FQ438" s="81">
        <v>7.4909E-4</v>
      </c>
      <c r="FR438" s="81">
        <v>7.4071E-4</v>
      </c>
      <c r="FS438" s="81">
        <v>7.3231999999999995E-4</v>
      </c>
      <c r="FT438" s="81">
        <v>7.2353000000000001E-4</v>
      </c>
      <c r="FU438" s="81">
        <v>7.1487000000000005E-4</v>
      </c>
      <c r="FV438" s="81">
        <v>7.0565000000000005E-4</v>
      </c>
      <c r="FW438" s="81">
        <v>6.9696999999999999E-4</v>
      </c>
      <c r="FX438" s="81">
        <v>6.8754999999999999E-4</v>
      </c>
      <c r="FY438" s="81">
        <v>6.7847999999999997E-4</v>
      </c>
      <c r="FZ438" s="81">
        <v>6.6916000000000002E-4</v>
      </c>
      <c r="GA438" s="81">
        <v>6.5990999999999999E-4</v>
      </c>
      <c r="GB438" s="81">
        <v>6.5127000000000002E-4</v>
      </c>
      <c r="GC438" s="81">
        <v>6.4238000000000001E-4</v>
      </c>
      <c r="GD438" s="81">
        <v>6.3385000000000004E-4</v>
      </c>
      <c r="GE438" s="81">
        <v>6.2555E-4</v>
      </c>
      <c r="GF438" s="81">
        <v>6.1706E-4</v>
      </c>
      <c r="GG438" s="81">
        <v>6.0838000000000005E-4</v>
      </c>
      <c r="GH438" s="81">
        <v>6.0055999999999998E-4</v>
      </c>
      <c r="GI438" s="81">
        <v>5.9232000000000002E-4</v>
      </c>
      <c r="GJ438" s="81">
        <v>5.8454999999999998E-4</v>
      </c>
      <c r="GK438" s="81">
        <v>5.7711999999999998E-4</v>
      </c>
      <c r="GL438" s="81">
        <v>5.7008999999999998E-4</v>
      </c>
      <c r="GM438" s="81">
        <v>5.6267000000000003E-4</v>
      </c>
      <c r="GN438" s="81">
        <v>5.553E-4</v>
      </c>
      <c r="GO438" s="81">
        <v>5.4814000000000002E-4</v>
      </c>
      <c r="GP438" s="81">
        <v>5.4087999999999998E-4</v>
      </c>
      <c r="GQ438" s="81">
        <v>5.3406000000000005E-4</v>
      </c>
      <c r="GR438" s="81">
        <v>5.2691000000000001E-4</v>
      </c>
      <c r="GS438" s="81">
        <v>5.1928E-4</v>
      </c>
      <c r="GT438" s="81">
        <v>5.1201000000000003E-4</v>
      </c>
      <c r="GU438" s="81">
        <v>5.0504E-4</v>
      </c>
      <c r="GV438" s="81">
        <v>4.9806999999999998E-4</v>
      </c>
      <c r="GW438" s="81">
        <v>4.9103999999999999E-4</v>
      </c>
      <c r="GX438" s="81">
        <v>4.8418000000000002E-4</v>
      </c>
      <c r="GY438" s="81">
        <v>4.7704000000000003E-4</v>
      </c>
    </row>
    <row r="439" spans="1:207" ht="14.5">
      <c r="A439" s="81" t="s">
        <v>451</v>
      </c>
      <c r="B439" s="81" t="s">
        <v>37</v>
      </c>
      <c r="C439" s="82" t="s">
        <v>20</v>
      </c>
      <c r="D439" s="88">
        <v>45170</v>
      </c>
      <c r="E439" s="88"/>
      <c r="F439" s="83" t="s">
        <v>475</v>
      </c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>
        <v>1.155E-3</v>
      </c>
      <c r="DD439" s="81">
        <v>1.1416499999999999E-3</v>
      </c>
      <c r="DE439" s="81">
        <v>1.1249299999999999E-3</v>
      </c>
      <c r="DF439" s="81">
        <v>1.103E-3</v>
      </c>
      <c r="DG439" s="81">
        <v>1.10198E-3</v>
      </c>
      <c r="DH439" s="81">
        <v>1.06781E-3</v>
      </c>
      <c r="DI439" s="81">
        <v>1.02877E-3</v>
      </c>
      <c r="DJ439" s="81">
        <v>1.0083399999999999E-3</v>
      </c>
      <c r="DK439" s="81">
        <v>1.00983E-3</v>
      </c>
      <c r="DL439" s="81">
        <v>9.6584000000000004E-4</v>
      </c>
      <c r="DM439" s="81">
        <v>9.5195000000000002E-4</v>
      </c>
      <c r="DN439" s="81">
        <v>9.1483000000000005E-4</v>
      </c>
      <c r="DO439" s="81">
        <v>8.9661000000000005E-4</v>
      </c>
      <c r="DP439" s="81">
        <v>8.7538999999999998E-4</v>
      </c>
      <c r="DQ439" s="81">
        <v>8.5139999999999999E-4</v>
      </c>
      <c r="DR439" s="81">
        <v>8.3264999999999999E-4</v>
      </c>
      <c r="DS439" s="81">
        <v>8.0842999999999996E-4</v>
      </c>
      <c r="DT439" s="81">
        <v>7.8898E-4</v>
      </c>
      <c r="DU439" s="81">
        <v>7.6940000000000005E-4</v>
      </c>
      <c r="DV439" s="81">
        <v>7.5310999999999998E-4</v>
      </c>
      <c r="DW439" s="81">
        <v>7.3477999999999998E-4</v>
      </c>
      <c r="DX439" s="81">
        <v>7.3408000000000002E-4</v>
      </c>
      <c r="DY439" s="81">
        <v>7.3092999999999997E-4</v>
      </c>
      <c r="DZ439" s="81">
        <v>7.1122999999999998E-4</v>
      </c>
      <c r="EA439" s="81">
        <v>7.0361000000000002E-4</v>
      </c>
      <c r="EB439" s="81">
        <v>7.0522E-4</v>
      </c>
      <c r="EC439" s="81">
        <v>6.9791999999999999E-4</v>
      </c>
      <c r="ED439" s="81">
        <v>6.9160999999999995E-4</v>
      </c>
      <c r="EE439" s="81">
        <v>6.8771000000000001E-4</v>
      </c>
      <c r="EF439" s="81">
        <v>6.8532E-4</v>
      </c>
      <c r="EG439" s="81">
        <v>6.845E-4</v>
      </c>
      <c r="EH439" s="81">
        <v>6.8493000000000004E-4</v>
      </c>
      <c r="EI439" s="81">
        <v>6.8605000000000001E-4</v>
      </c>
      <c r="EJ439" s="81">
        <v>6.8577000000000004E-4</v>
      </c>
      <c r="EK439" s="81">
        <v>6.8406000000000001E-4</v>
      </c>
      <c r="EL439" s="81">
        <v>6.8073000000000005E-4</v>
      </c>
      <c r="EM439" s="81">
        <v>6.7571000000000005E-4</v>
      </c>
      <c r="EN439" s="81">
        <v>6.7022999999999996E-4</v>
      </c>
      <c r="EO439" s="81">
        <v>6.6458999999999995E-4</v>
      </c>
      <c r="EP439" s="81">
        <v>6.5910999999999997E-4</v>
      </c>
      <c r="EQ439" s="81">
        <v>6.5340999999999999E-4</v>
      </c>
      <c r="ER439" s="81">
        <v>6.4756000000000004E-4</v>
      </c>
      <c r="ES439" s="81">
        <v>6.4159999999999998E-4</v>
      </c>
      <c r="ET439" s="81">
        <v>6.3544000000000003E-4</v>
      </c>
      <c r="EU439" s="81">
        <v>6.2925999999999998E-4</v>
      </c>
      <c r="EV439" s="81">
        <v>6.2273000000000005E-4</v>
      </c>
      <c r="EW439" s="81">
        <v>6.1618000000000003E-4</v>
      </c>
      <c r="EX439" s="81">
        <v>6.0961999999999995E-4</v>
      </c>
      <c r="EY439" s="81">
        <v>6.0282000000000001E-4</v>
      </c>
      <c r="EZ439" s="81">
        <v>5.9626999999999998E-4</v>
      </c>
      <c r="FA439" s="81">
        <v>5.8960000000000002E-4</v>
      </c>
      <c r="FB439" s="81">
        <v>5.8325E-4</v>
      </c>
      <c r="FC439" s="81">
        <v>5.7671999999999997E-4</v>
      </c>
      <c r="FD439" s="81">
        <v>5.7023000000000002E-4</v>
      </c>
      <c r="FE439" s="81">
        <v>5.6411000000000005E-4</v>
      </c>
      <c r="FF439" s="81">
        <v>5.5796000000000003E-4</v>
      </c>
      <c r="FG439" s="81">
        <v>5.5210000000000003E-4</v>
      </c>
      <c r="FH439" s="81">
        <v>5.4609000000000005E-4</v>
      </c>
      <c r="FI439" s="81">
        <v>5.4062000000000001E-4</v>
      </c>
      <c r="FJ439" s="81">
        <v>5.3556999999999997E-4</v>
      </c>
      <c r="FK439" s="81">
        <v>5.3045000000000002E-4</v>
      </c>
      <c r="FL439" s="81">
        <v>5.2565000000000001E-4</v>
      </c>
      <c r="FM439" s="81">
        <v>5.2088000000000004E-4</v>
      </c>
      <c r="FN439" s="81">
        <v>5.1606999999999998E-4</v>
      </c>
      <c r="FO439" s="81">
        <v>5.1130999999999995E-4</v>
      </c>
      <c r="FP439" s="81">
        <v>5.0620000000000005E-4</v>
      </c>
      <c r="FQ439" s="81">
        <v>5.0139E-4</v>
      </c>
      <c r="FR439" s="81">
        <v>4.9667999999999999E-4</v>
      </c>
      <c r="FS439" s="81">
        <v>4.9198999999999998E-4</v>
      </c>
      <c r="FT439" s="81">
        <v>4.8704999999999999E-4</v>
      </c>
      <c r="FU439" s="81">
        <v>4.8218000000000002E-4</v>
      </c>
      <c r="FV439" s="81">
        <v>4.7705000000000002E-4</v>
      </c>
      <c r="FW439" s="81">
        <v>4.7212000000000003E-4</v>
      </c>
      <c r="FX439" s="81">
        <v>4.6662E-4</v>
      </c>
      <c r="FY439" s="81">
        <v>4.6135000000000002E-4</v>
      </c>
      <c r="FZ439" s="81">
        <v>4.5595E-4</v>
      </c>
      <c r="GA439" s="81">
        <v>4.5036000000000002E-4</v>
      </c>
      <c r="GB439" s="81">
        <v>4.4498999999999998E-4</v>
      </c>
      <c r="GC439" s="81">
        <v>4.3939000000000001E-4</v>
      </c>
      <c r="GD439" s="81">
        <v>4.3388999999999998E-4</v>
      </c>
      <c r="GE439" s="81">
        <v>4.2839000000000001E-4</v>
      </c>
      <c r="GF439" s="81">
        <v>4.2276E-4</v>
      </c>
      <c r="GG439" s="81">
        <v>4.1711E-4</v>
      </c>
      <c r="GH439" s="81">
        <v>4.1192000000000003E-4</v>
      </c>
      <c r="GI439" s="81">
        <v>4.0650000000000001E-4</v>
      </c>
      <c r="GJ439" s="81">
        <v>4.0137000000000001E-4</v>
      </c>
      <c r="GK439" s="81">
        <v>3.9641999999999998E-4</v>
      </c>
      <c r="GL439" s="81">
        <v>3.9157999999999999E-4</v>
      </c>
      <c r="GM439" s="81">
        <v>3.8665999999999999E-4</v>
      </c>
      <c r="GN439" s="81">
        <v>3.8182999999999999E-4</v>
      </c>
      <c r="GO439" s="81">
        <v>3.7718000000000002E-4</v>
      </c>
      <c r="GP439" s="81">
        <v>3.7268000000000002E-4</v>
      </c>
      <c r="GQ439" s="81">
        <v>3.6843999999999999E-4</v>
      </c>
      <c r="GR439" s="81">
        <v>3.6403E-4</v>
      </c>
      <c r="GS439" s="81">
        <v>3.5942E-4</v>
      </c>
      <c r="GT439" s="81">
        <v>3.5505999999999998E-4</v>
      </c>
      <c r="GU439" s="81">
        <v>3.5078000000000003E-4</v>
      </c>
      <c r="GV439" s="81">
        <v>3.4647999999999998E-4</v>
      </c>
      <c r="GW439" s="81">
        <v>3.4220000000000002E-4</v>
      </c>
      <c r="GX439" s="81">
        <v>3.3796E-4</v>
      </c>
      <c r="GY439" s="81">
        <v>3.3358999999999998E-4</v>
      </c>
    </row>
    <row r="440" spans="1:207" ht="14.5">
      <c r="A440" s="81" t="s">
        <v>451</v>
      </c>
      <c r="B440" s="81" t="s">
        <v>37</v>
      </c>
      <c r="C440" s="82" t="s">
        <v>20</v>
      </c>
      <c r="D440" s="88">
        <v>45170</v>
      </c>
      <c r="E440" s="88"/>
      <c r="F440" s="83" t="s">
        <v>476</v>
      </c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>
        <v>1.67822E-3</v>
      </c>
      <c r="DD440" s="81">
        <v>1.6533800000000001E-3</v>
      </c>
      <c r="DE440" s="81">
        <v>1.6229300000000001E-3</v>
      </c>
      <c r="DF440" s="81">
        <v>1.5944500000000001E-3</v>
      </c>
      <c r="DG440" s="81">
        <v>1.57964E-3</v>
      </c>
      <c r="DH440" s="81">
        <v>1.53703E-3</v>
      </c>
      <c r="DI440" s="81">
        <v>1.49602E-3</v>
      </c>
      <c r="DJ440" s="81">
        <v>1.47529E-3</v>
      </c>
      <c r="DK440" s="81">
        <v>1.4695800000000001E-3</v>
      </c>
      <c r="DL440" s="81">
        <v>1.4223300000000001E-3</v>
      </c>
      <c r="DM440" s="81">
        <v>1.40711E-3</v>
      </c>
      <c r="DN440" s="81">
        <v>1.3716900000000001E-3</v>
      </c>
      <c r="DO440" s="81">
        <v>1.35297E-3</v>
      </c>
      <c r="DP440" s="81">
        <v>1.3301299999999999E-3</v>
      </c>
      <c r="DQ440" s="81">
        <v>1.3062900000000001E-3</v>
      </c>
      <c r="DR440" s="81">
        <v>1.28977E-3</v>
      </c>
      <c r="DS440" s="81">
        <v>1.2728100000000001E-3</v>
      </c>
      <c r="DT440" s="81">
        <v>1.2583E-3</v>
      </c>
      <c r="DU440" s="81">
        <v>1.2347899999999999E-3</v>
      </c>
      <c r="DV440" s="81">
        <v>1.2120500000000001E-3</v>
      </c>
      <c r="DW440" s="81">
        <v>1.18465E-3</v>
      </c>
      <c r="DX440" s="81">
        <v>1.2790499999999999E-3</v>
      </c>
      <c r="DY440" s="81">
        <v>1.2422500000000001E-3</v>
      </c>
      <c r="DZ440" s="81">
        <v>1.16182E-3</v>
      </c>
      <c r="EA440" s="81">
        <v>1.1444199999999999E-3</v>
      </c>
      <c r="EB440" s="81">
        <v>1.1421300000000001E-3</v>
      </c>
      <c r="EC440" s="81">
        <v>1.1289900000000001E-3</v>
      </c>
      <c r="ED440" s="81">
        <v>1.11604E-3</v>
      </c>
      <c r="EE440" s="81">
        <v>1.1047299999999999E-3</v>
      </c>
      <c r="EF440" s="81">
        <v>1.09399E-3</v>
      </c>
      <c r="EG440" s="81">
        <v>1.0834600000000001E-3</v>
      </c>
      <c r="EH440" s="81">
        <v>1.0727499999999999E-3</v>
      </c>
      <c r="EI440" s="81">
        <v>1.0634799999999999E-3</v>
      </c>
      <c r="EJ440" s="81">
        <v>1.0564400000000001E-3</v>
      </c>
      <c r="EK440" s="81">
        <v>1.0520900000000001E-3</v>
      </c>
      <c r="EL440" s="81">
        <v>1.05003E-3</v>
      </c>
      <c r="EM440" s="81">
        <v>1.05075E-3</v>
      </c>
      <c r="EN440" s="81">
        <v>1.0537400000000001E-3</v>
      </c>
      <c r="EO440" s="81">
        <v>1.0552300000000001E-3</v>
      </c>
      <c r="EP440" s="81">
        <v>1.05419E-3</v>
      </c>
      <c r="EQ440" s="81">
        <v>1.05007E-3</v>
      </c>
      <c r="ER440" s="81">
        <v>1.04269E-3</v>
      </c>
      <c r="ES440" s="81">
        <v>1.0344200000000001E-3</v>
      </c>
      <c r="ET440" s="81">
        <v>1.0262299999999999E-3</v>
      </c>
      <c r="EU440" s="81">
        <v>1.01823E-3</v>
      </c>
      <c r="EV440" s="81">
        <v>1.0099900000000001E-3</v>
      </c>
      <c r="EW440" s="81">
        <v>1.00186E-3</v>
      </c>
      <c r="EX440" s="81">
        <v>9.9372000000000002E-4</v>
      </c>
      <c r="EY440" s="81">
        <v>9.8500999999999992E-4</v>
      </c>
      <c r="EZ440" s="81">
        <v>9.7645999999999996E-4</v>
      </c>
      <c r="FA440" s="81">
        <v>9.6759000000000005E-4</v>
      </c>
      <c r="FB440" s="81">
        <v>9.5863999999999997E-4</v>
      </c>
      <c r="FC440" s="81">
        <v>9.4925000000000001E-4</v>
      </c>
      <c r="FD440" s="81">
        <v>9.3979000000000003E-4</v>
      </c>
      <c r="FE440" s="81">
        <v>9.3042000000000005E-4</v>
      </c>
      <c r="FF440" s="81">
        <v>9.2086999999999996E-4</v>
      </c>
      <c r="FG440" s="81">
        <v>9.1169999999999999E-4</v>
      </c>
      <c r="FH440" s="81">
        <v>9.0207999999999998E-4</v>
      </c>
      <c r="FI440" s="81">
        <v>8.9296000000000004E-4</v>
      </c>
      <c r="FJ440" s="81">
        <v>8.8446E-4</v>
      </c>
      <c r="FK440" s="81">
        <v>8.7584000000000002E-4</v>
      </c>
      <c r="FL440" s="81">
        <v>8.6766000000000002E-4</v>
      </c>
      <c r="FM440" s="81">
        <v>8.5981000000000002E-4</v>
      </c>
      <c r="FN440" s="81">
        <v>8.5229000000000001E-4</v>
      </c>
      <c r="FO440" s="81">
        <v>8.4522000000000004E-4</v>
      </c>
      <c r="FP440" s="81">
        <v>8.3816999999999995E-4</v>
      </c>
      <c r="FQ440" s="81">
        <v>8.3171000000000004E-4</v>
      </c>
      <c r="FR440" s="81">
        <v>8.2562E-4</v>
      </c>
      <c r="FS440" s="81">
        <v>8.1974000000000001E-4</v>
      </c>
      <c r="FT440" s="81">
        <v>8.1371999999999998E-4</v>
      </c>
      <c r="FU440" s="81">
        <v>8.0787999999999997E-4</v>
      </c>
      <c r="FV440" s="81">
        <v>8.0179999999999997E-4</v>
      </c>
      <c r="FW440" s="81">
        <v>7.9600000000000005E-4</v>
      </c>
      <c r="FX440" s="81">
        <v>7.8950000000000005E-4</v>
      </c>
      <c r="FY440" s="81">
        <v>7.8317999999999997E-4</v>
      </c>
      <c r="FZ440" s="81">
        <v>7.7669999999999996E-4</v>
      </c>
      <c r="GA440" s="81">
        <v>7.6977999999999997E-4</v>
      </c>
      <c r="GB440" s="81">
        <v>7.6300000000000001E-4</v>
      </c>
      <c r="GC440" s="81">
        <v>7.5582000000000004E-4</v>
      </c>
      <c r="GD440" s="81">
        <v>7.4879000000000005E-4</v>
      </c>
      <c r="GE440" s="81">
        <v>7.4160000000000003E-4</v>
      </c>
      <c r="GF440" s="81">
        <v>7.3393999999999998E-4</v>
      </c>
      <c r="GG440" s="81">
        <v>7.2621000000000003E-4</v>
      </c>
      <c r="GH440" s="81">
        <v>7.1896000000000004E-4</v>
      </c>
      <c r="GI440" s="81">
        <v>7.1122999999999998E-4</v>
      </c>
      <c r="GJ440" s="81">
        <v>7.0372000000000002E-4</v>
      </c>
      <c r="GK440" s="81">
        <v>6.9638999999999996E-4</v>
      </c>
      <c r="GL440" s="81">
        <v>6.8915999999999997E-4</v>
      </c>
      <c r="GM440" s="81">
        <v>6.8194999999999996E-4</v>
      </c>
      <c r="GN440" s="81">
        <v>6.7480999999999997E-4</v>
      </c>
      <c r="GO440" s="81">
        <v>6.6794000000000001E-4</v>
      </c>
      <c r="GP440" s="81">
        <v>6.6129000000000003E-4</v>
      </c>
      <c r="GQ440" s="81">
        <v>6.5468999999999998E-4</v>
      </c>
      <c r="GR440" s="81">
        <v>6.4791999999999996E-4</v>
      </c>
      <c r="GS440" s="81">
        <v>6.4108999999999998E-4</v>
      </c>
      <c r="GT440" s="81">
        <v>6.3464000000000001E-4</v>
      </c>
      <c r="GU440" s="81">
        <v>6.2854999999999996E-4</v>
      </c>
      <c r="GV440" s="81">
        <v>6.2255999999999998E-4</v>
      </c>
      <c r="GW440" s="81">
        <v>6.1653000000000001E-4</v>
      </c>
      <c r="GX440" s="81">
        <v>6.1065000000000002E-4</v>
      </c>
      <c r="GY440" s="81">
        <v>6.0464999999999998E-4</v>
      </c>
    </row>
    <row r="441" spans="1:207" ht="14.5">
      <c r="A441" s="81" t="s">
        <v>451</v>
      </c>
      <c r="B441" s="81" t="s">
        <v>37</v>
      </c>
      <c r="C441" s="82" t="s">
        <v>20</v>
      </c>
      <c r="D441" s="88">
        <v>45170</v>
      </c>
      <c r="E441" s="88"/>
      <c r="F441" s="83" t="s">
        <v>477</v>
      </c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>
        <v>2.4098800000000001E-3</v>
      </c>
      <c r="DD441" s="81">
        <v>2.3789100000000001E-3</v>
      </c>
      <c r="DE441" s="81">
        <v>2.3346199999999999E-3</v>
      </c>
      <c r="DF441" s="81">
        <v>2.2979599999999999E-3</v>
      </c>
      <c r="DG441" s="81">
        <v>2.2774900000000001E-3</v>
      </c>
      <c r="DH441" s="81">
        <v>2.2197300000000001E-3</v>
      </c>
      <c r="DI441" s="81">
        <v>2.1657E-3</v>
      </c>
      <c r="DJ441" s="81">
        <v>2.1289299999999998E-3</v>
      </c>
      <c r="DK441" s="81">
        <v>2.0950500000000002E-3</v>
      </c>
      <c r="DL441" s="81">
        <v>2.0196699999999999E-3</v>
      </c>
      <c r="DM441" s="81">
        <v>1.97554E-3</v>
      </c>
      <c r="DN441" s="81">
        <v>1.92049E-3</v>
      </c>
      <c r="DO441" s="81">
        <v>1.8954499999999999E-3</v>
      </c>
      <c r="DP441" s="81">
        <v>1.86447E-3</v>
      </c>
      <c r="DQ441" s="81">
        <v>1.83113E-3</v>
      </c>
      <c r="DR441" s="81">
        <v>1.81156E-3</v>
      </c>
      <c r="DS441" s="81">
        <v>1.80141E-3</v>
      </c>
      <c r="DT441" s="81">
        <v>1.7875199999999999E-3</v>
      </c>
      <c r="DU441" s="81">
        <v>1.76085E-3</v>
      </c>
      <c r="DV441" s="81">
        <v>1.73778E-3</v>
      </c>
      <c r="DW441" s="81">
        <v>1.7020099999999999E-3</v>
      </c>
      <c r="DX441" s="81">
        <v>1.84066E-3</v>
      </c>
      <c r="DY441" s="81">
        <v>1.80748E-3</v>
      </c>
      <c r="DZ441" s="81">
        <v>1.68687E-3</v>
      </c>
      <c r="EA441" s="81">
        <v>1.66865E-3</v>
      </c>
      <c r="EB441" s="81">
        <v>1.6715199999999999E-3</v>
      </c>
      <c r="EC441" s="81">
        <v>1.65985E-3</v>
      </c>
      <c r="ED441" s="81">
        <v>1.64595E-3</v>
      </c>
      <c r="EE441" s="81">
        <v>1.63182E-3</v>
      </c>
      <c r="EF441" s="81">
        <v>1.6166399999999999E-3</v>
      </c>
      <c r="EG441" s="81">
        <v>1.60122E-3</v>
      </c>
      <c r="EH441" s="81">
        <v>1.5856900000000001E-3</v>
      </c>
      <c r="EI441" s="81">
        <v>1.5698999999999999E-3</v>
      </c>
      <c r="EJ441" s="81">
        <v>1.55427E-3</v>
      </c>
      <c r="EK441" s="81">
        <v>1.54042E-3</v>
      </c>
      <c r="EL441" s="81">
        <v>1.52713E-3</v>
      </c>
      <c r="EM441" s="81">
        <v>1.5140399999999999E-3</v>
      </c>
      <c r="EN441" s="81">
        <v>1.5024000000000001E-3</v>
      </c>
      <c r="EO441" s="81">
        <v>1.4942499999999999E-3</v>
      </c>
      <c r="EP441" s="81">
        <v>1.49008E-3</v>
      </c>
      <c r="EQ441" s="81">
        <v>1.4895399999999999E-3</v>
      </c>
      <c r="ER441" s="81">
        <v>1.4926099999999999E-3</v>
      </c>
      <c r="ES441" s="81">
        <v>1.49788E-3</v>
      </c>
      <c r="ET441" s="81">
        <v>1.50051E-3</v>
      </c>
      <c r="EU441" s="81">
        <v>1.49916E-3</v>
      </c>
      <c r="EV441" s="81">
        <v>1.4934499999999999E-3</v>
      </c>
      <c r="EW441" s="81">
        <v>1.48423E-3</v>
      </c>
      <c r="EX441" s="81">
        <v>1.4741000000000001E-3</v>
      </c>
      <c r="EY441" s="81">
        <v>1.46353E-3</v>
      </c>
      <c r="EZ441" s="81">
        <v>1.45353E-3</v>
      </c>
      <c r="FA441" s="81">
        <v>1.44333E-3</v>
      </c>
      <c r="FB441" s="81">
        <v>1.43301E-3</v>
      </c>
      <c r="FC441" s="81">
        <v>1.4220000000000001E-3</v>
      </c>
      <c r="FD441" s="81">
        <v>1.4105700000000001E-3</v>
      </c>
      <c r="FE441" s="81">
        <v>1.39905E-3</v>
      </c>
      <c r="FF441" s="81">
        <v>1.3869799999999999E-3</v>
      </c>
      <c r="FG441" s="81">
        <v>1.37484E-3</v>
      </c>
      <c r="FH441" s="81">
        <v>1.36162E-3</v>
      </c>
      <c r="FI441" s="81">
        <v>1.34866E-3</v>
      </c>
      <c r="FJ441" s="81">
        <v>1.33607E-3</v>
      </c>
      <c r="FK441" s="81">
        <v>1.3230099999999999E-3</v>
      </c>
      <c r="FL441" s="81">
        <v>1.31036E-3</v>
      </c>
      <c r="FM441" s="81">
        <v>1.2977100000000001E-3</v>
      </c>
      <c r="FN441" s="81">
        <v>1.2851799999999999E-3</v>
      </c>
      <c r="FO441" s="81">
        <v>1.27322E-3</v>
      </c>
      <c r="FP441" s="81">
        <v>1.2610399999999999E-3</v>
      </c>
      <c r="FQ441" s="81">
        <v>1.2495799999999999E-3</v>
      </c>
      <c r="FR441" s="81">
        <v>1.23898E-3</v>
      </c>
      <c r="FS441" s="81">
        <v>1.2291100000000001E-3</v>
      </c>
      <c r="FT441" s="81">
        <v>1.2194700000000001E-3</v>
      </c>
      <c r="FU441" s="81">
        <v>1.2106700000000001E-3</v>
      </c>
      <c r="FV441" s="81">
        <v>1.2020500000000001E-3</v>
      </c>
      <c r="FW441" s="81">
        <v>1.1940099999999999E-3</v>
      </c>
      <c r="FX441" s="81">
        <v>1.18523E-3</v>
      </c>
      <c r="FY441" s="81">
        <v>1.17687E-3</v>
      </c>
      <c r="FZ441" s="81">
        <v>1.1684600000000001E-3</v>
      </c>
      <c r="GA441" s="81">
        <v>1.1596E-3</v>
      </c>
      <c r="GB441" s="81">
        <v>1.1511500000000001E-3</v>
      </c>
      <c r="GC441" s="81">
        <v>1.1420899999999999E-3</v>
      </c>
      <c r="GD441" s="81">
        <v>1.13309E-3</v>
      </c>
      <c r="GE441" s="81">
        <v>1.1237300000000001E-3</v>
      </c>
      <c r="GF441" s="81">
        <v>1.1135800000000001E-3</v>
      </c>
      <c r="GG441" s="81">
        <v>1.1031999999999999E-3</v>
      </c>
      <c r="GH441" s="81">
        <v>1.0931999999999999E-3</v>
      </c>
      <c r="GI441" s="81">
        <v>1.08248E-3</v>
      </c>
      <c r="GJ441" s="81">
        <v>1.07193E-3</v>
      </c>
      <c r="GK441" s="81">
        <v>1.06135E-3</v>
      </c>
      <c r="GL441" s="81">
        <v>1.05079E-3</v>
      </c>
      <c r="GM441" s="81">
        <v>1.04024E-3</v>
      </c>
      <c r="GN441" s="81">
        <v>1.0293800000000001E-3</v>
      </c>
      <c r="GO441" s="81">
        <v>1.0185699999999999E-3</v>
      </c>
      <c r="GP441" s="81">
        <v>1.00789E-3</v>
      </c>
      <c r="GQ441" s="81">
        <v>9.9736000000000009E-4</v>
      </c>
      <c r="GR441" s="81">
        <v>9.8667999999999998E-4</v>
      </c>
      <c r="GS441" s="81">
        <v>9.7588000000000004E-4</v>
      </c>
      <c r="GT441" s="81">
        <v>9.6555999999999996E-4</v>
      </c>
      <c r="GU441" s="81">
        <v>9.5562000000000002E-4</v>
      </c>
      <c r="GV441" s="81">
        <v>9.4558000000000001E-4</v>
      </c>
      <c r="GW441" s="81">
        <v>9.3557000000000004E-4</v>
      </c>
      <c r="GX441" s="81">
        <v>9.2606999999999997E-4</v>
      </c>
      <c r="GY441" s="81">
        <v>9.1655000000000003E-4</v>
      </c>
    </row>
    <row r="442" spans="1:207" ht="14.5">
      <c r="A442" s="81" t="s">
        <v>451</v>
      </c>
      <c r="B442" s="81" t="s">
        <v>37</v>
      </c>
      <c r="C442" s="82" t="s">
        <v>20</v>
      </c>
      <c r="D442" s="88">
        <v>45170</v>
      </c>
      <c r="E442" s="88"/>
      <c r="F442" s="83" t="s">
        <v>478</v>
      </c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>
        <v>2.6393800000000002E-3</v>
      </c>
      <c r="DD442" s="81">
        <v>2.6323800000000001E-3</v>
      </c>
      <c r="DE442" s="81">
        <v>2.61495E-3</v>
      </c>
      <c r="DF442" s="81">
        <v>2.6002299999999998E-3</v>
      </c>
      <c r="DG442" s="81">
        <v>2.58895E-3</v>
      </c>
      <c r="DH442" s="81">
        <v>2.5327499999999998E-3</v>
      </c>
      <c r="DI442" s="81">
        <v>2.4735600000000001E-3</v>
      </c>
      <c r="DJ442" s="81">
        <v>2.42487E-3</v>
      </c>
      <c r="DK442" s="81">
        <v>2.3808000000000002E-3</v>
      </c>
      <c r="DL442" s="81">
        <v>2.30175E-3</v>
      </c>
      <c r="DM442" s="81">
        <v>2.2446699999999998E-3</v>
      </c>
      <c r="DN442" s="81">
        <v>2.1693699999999999E-3</v>
      </c>
      <c r="DO442" s="81">
        <v>2.12407E-3</v>
      </c>
      <c r="DP442" s="81">
        <v>2.06529E-3</v>
      </c>
      <c r="DQ442" s="81">
        <v>2.0019899999999999E-3</v>
      </c>
      <c r="DR442" s="81">
        <v>1.9593599999999998E-3</v>
      </c>
      <c r="DS442" s="81">
        <v>1.93508E-3</v>
      </c>
      <c r="DT442" s="81">
        <v>1.92267E-3</v>
      </c>
      <c r="DU442" s="81">
        <v>1.90015E-3</v>
      </c>
      <c r="DV442" s="81">
        <v>1.8829700000000001E-3</v>
      </c>
      <c r="DW442" s="81">
        <v>1.8519400000000001E-3</v>
      </c>
      <c r="DX442" s="81">
        <v>2.0348800000000002E-3</v>
      </c>
      <c r="DY442" s="81">
        <v>1.99876E-3</v>
      </c>
      <c r="DZ442" s="81">
        <v>1.84895E-3</v>
      </c>
      <c r="EA442" s="81">
        <v>1.8241500000000001E-3</v>
      </c>
      <c r="EB442" s="81">
        <v>1.8233100000000001E-3</v>
      </c>
      <c r="EC442" s="81">
        <v>1.8107100000000001E-3</v>
      </c>
      <c r="ED442" s="81">
        <v>1.7998199999999999E-3</v>
      </c>
      <c r="EE442" s="81">
        <v>1.79144E-3</v>
      </c>
      <c r="EF442" s="81">
        <v>1.78188E-3</v>
      </c>
      <c r="EG442" s="81">
        <v>1.7718499999999999E-3</v>
      </c>
      <c r="EH442" s="81">
        <v>1.7606399999999999E-3</v>
      </c>
      <c r="EI442" s="81">
        <v>1.7468099999999999E-3</v>
      </c>
      <c r="EJ442" s="81">
        <v>1.7307100000000001E-3</v>
      </c>
      <c r="EK442" s="81">
        <v>1.71455E-3</v>
      </c>
      <c r="EL442" s="81">
        <v>1.6982200000000001E-3</v>
      </c>
      <c r="EM442" s="81">
        <v>1.6822899999999999E-3</v>
      </c>
      <c r="EN442" s="81">
        <v>1.66592E-3</v>
      </c>
      <c r="EO442" s="81">
        <v>1.64964E-3</v>
      </c>
      <c r="EP442" s="81">
        <v>1.63452E-3</v>
      </c>
      <c r="EQ442" s="81">
        <v>1.62024E-3</v>
      </c>
      <c r="ER442" s="81">
        <v>1.6058999999999999E-3</v>
      </c>
      <c r="ES442" s="81">
        <v>1.59296E-3</v>
      </c>
      <c r="ET442" s="81">
        <v>1.5841500000000001E-3</v>
      </c>
      <c r="EU442" s="81">
        <v>1.5794800000000001E-3</v>
      </c>
      <c r="EV442" s="81">
        <v>1.5779500000000001E-3</v>
      </c>
      <c r="EW442" s="81">
        <v>1.5806100000000001E-3</v>
      </c>
      <c r="EX442" s="81">
        <v>1.5854700000000001E-3</v>
      </c>
      <c r="EY442" s="81">
        <v>1.5870400000000001E-3</v>
      </c>
      <c r="EZ442" s="81">
        <v>1.58501E-3</v>
      </c>
      <c r="FA442" s="81">
        <v>1.5790800000000001E-3</v>
      </c>
      <c r="FB442" s="81">
        <v>1.56941E-3</v>
      </c>
      <c r="FC442" s="81">
        <v>1.5581900000000001E-3</v>
      </c>
      <c r="FD442" s="81">
        <v>1.5470600000000001E-3</v>
      </c>
      <c r="FE442" s="81">
        <v>1.5362100000000001E-3</v>
      </c>
      <c r="FF442" s="81">
        <v>1.5251100000000001E-3</v>
      </c>
      <c r="FG442" s="81">
        <v>1.51403E-3</v>
      </c>
      <c r="FH442" s="81">
        <v>1.5018500000000001E-3</v>
      </c>
      <c r="FI442" s="81">
        <v>1.48968E-3</v>
      </c>
      <c r="FJ442" s="81">
        <v>1.4775700000000001E-3</v>
      </c>
      <c r="FK442" s="81">
        <v>1.4647799999999999E-3</v>
      </c>
      <c r="FL442" s="81">
        <v>1.4518599999999999E-3</v>
      </c>
      <c r="FM442" s="81">
        <v>1.43844E-3</v>
      </c>
      <c r="FN442" s="81">
        <v>1.42471E-3</v>
      </c>
      <c r="FO442" s="81">
        <v>1.4110100000000001E-3</v>
      </c>
      <c r="FP442" s="81">
        <v>1.3967199999999999E-3</v>
      </c>
      <c r="FQ442" s="81">
        <v>1.38294E-3</v>
      </c>
      <c r="FR442" s="81">
        <v>1.3695999999999999E-3</v>
      </c>
      <c r="FS442" s="81">
        <v>1.35666E-3</v>
      </c>
      <c r="FT442" s="81">
        <v>1.3439000000000001E-3</v>
      </c>
      <c r="FU442" s="81">
        <v>1.3317800000000001E-3</v>
      </c>
      <c r="FV442" s="81">
        <v>1.3197E-3</v>
      </c>
      <c r="FW442" s="81">
        <v>1.3085499999999999E-3</v>
      </c>
      <c r="FX442" s="81">
        <v>1.29721E-3</v>
      </c>
      <c r="FY442" s="81">
        <v>1.28678E-3</v>
      </c>
      <c r="FZ442" s="81">
        <v>1.27692E-3</v>
      </c>
      <c r="GA442" s="81">
        <v>1.2670100000000001E-3</v>
      </c>
      <c r="GB442" s="81">
        <v>1.2578000000000001E-3</v>
      </c>
      <c r="GC442" s="81">
        <v>1.24825E-3</v>
      </c>
      <c r="GD442" s="81">
        <v>1.23905E-3</v>
      </c>
      <c r="GE442" s="81">
        <v>1.2296500000000001E-3</v>
      </c>
      <c r="GF442" s="81">
        <v>1.2196500000000001E-3</v>
      </c>
      <c r="GG442" s="81">
        <v>1.2096699999999999E-3</v>
      </c>
      <c r="GH442" s="81">
        <v>1.1999700000000001E-3</v>
      </c>
      <c r="GI442" s="81">
        <v>1.1894399999999999E-3</v>
      </c>
      <c r="GJ442" s="81">
        <v>1.17891E-3</v>
      </c>
      <c r="GK442" s="81">
        <v>1.16832E-3</v>
      </c>
      <c r="GL442" s="81">
        <v>1.15759E-3</v>
      </c>
      <c r="GM442" s="81">
        <v>1.14656E-3</v>
      </c>
      <c r="GN442" s="81">
        <v>1.1351600000000001E-3</v>
      </c>
      <c r="GO442" s="81">
        <v>1.12378E-3</v>
      </c>
      <c r="GP442" s="81">
        <v>1.1121799999999999E-3</v>
      </c>
      <c r="GQ442" s="81">
        <v>1.1006200000000001E-3</v>
      </c>
      <c r="GR442" s="81">
        <v>1.08884E-3</v>
      </c>
      <c r="GS442" s="81">
        <v>1.0765499999999999E-3</v>
      </c>
      <c r="GT442" s="81">
        <v>1.06437E-3</v>
      </c>
      <c r="GU442" s="81">
        <v>1.05255E-3</v>
      </c>
      <c r="GV442" s="81">
        <v>1.04071E-3</v>
      </c>
      <c r="GW442" s="81">
        <v>1.0289100000000001E-3</v>
      </c>
      <c r="GX442" s="81">
        <v>1.01757E-3</v>
      </c>
      <c r="GY442" s="81">
        <v>1.0061899999999999E-3</v>
      </c>
    </row>
    <row r="443" spans="1:207" ht="14.5">
      <c r="A443" s="81" t="s">
        <v>451</v>
      </c>
      <c r="B443" s="81" t="s">
        <v>37</v>
      </c>
      <c r="C443" s="82" t="s">
        <v>20</v>
      </c>
      <c r="D443" s="88">
        <v>45170</v>
      </c>
      <c r="E443" s="88"/>
      <c r="F443" s="83" t="s">
        <v>479</v>
      </c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>
        <v>2.9943499999999998E-3</v>
      </c>
      <c r="DD443" s="81">
        <v>2.9776E-3</v>
      </c>
      <c r="DE443" s="81">
        <v>2.9457900000000002E-3</v>
      </c>
      <c r="DF443" s="81">
        <v>2.9322300000000001E-3</v>
      </c>
      <c r="DG443" s="81">
        <v>2.9209399999999999E-3</v>
      </c>
      <c r="DH443" s="81">
        <v>2.8823999999999998E-3</v>
      </c>
      <c r="DI443" s="81">
        <v>2.8405800000000001E-3</v>
      </c>
      <c r="DJ443" s="81">
        <v>2.8155799999999998E-3</v>
      </c>
      <c r="DK443" s="81">
        <v>2.7913500000000002E-3</v>
      </c>
      <c r="DL443" s="81">
        <v>2.7141299999999999E-3</v>
      </c>
      <c r="DM443" s="81">
        <v>2.6494499999999998E-3</v>
      </c>
      <c r="DN443" s="81">
        <v>2.5644700000000001E-3</v>
      </c>
      <c r="DO443" s="81">
        <v>2.4951399999999999E-3</v>
      </c>
      <c r="DP443" s="81">
        <v>2.4243400000000001E-3</v>
      </c>
      <c r="DQ443" s="81">
        <v>2.3566899999999998E-3</v>
      </c>
      <c r="DR443" s="81">
        <v>2.3025200000000002E-3</v>
      </c>
      <c r="DS443" s="81">
        <v>2.2672399999999998E-3</v>
      </c>
      <c r="DT443" s="81">
        <v>2.2358399999999998E-3</v>
      </c>
      <c r="DU443" s="81">
        <v>2.1901500000000001E-3</v>
      </c>
      <c r="DV443" s="81">
        <v>2.1543999999999999E-3</v>
      </c>
      <c r="DW443" s="81">
        <v>2.1551500000000002E-3</v>
      </c>
      <c r="DX443" s="81">
        <v>2.3622600000000001E-3</v>
      </c>
      <c r="DY443" s="81">
        <v>2.3022199999999998E-3</v>
      </c>
      <c r="DZ443" s="81">
        <v>2.08595E-3</v>
      </c>
      <c r="EA443" s="81">
        <v>2.0579800000000001E-3</v>
      </c>
      <c r="EB443" s="81">
        <v>2.0617500000000002E-3</v>
      </c>
      <c r="EC443" s="81">
        <v>2.0555600000000001E-3</v>
      </c>
      <c r="ED443" s="81">
        <v>2.0438499999999998E-3</v>
      </c>
      <c r="EE443" s="81">
        <v>2.0332800000000002E-3</v>
      </c>
      <c r="EF443" s="81">
        <v>2.0228500000000001E-3</v>
      </c>
      <c r="EG443" s="81">
        <v>2.0113800000000001E-3</v>
      </c>
      <c r="EH443" s="81">
        <v>1.9995E-3</v>
      </c>
      <c r="EI443" s="81">
        <v>1.98891E-3</v>
      </c>
      <c r="EJ443" s="81">
        <v>1.97832E-3</v>
      </c>
      <c r="EK443" s="81">
        <v>1.9676099999999998E-3</v>
      </c>
      <c r="EL443" s="81">
        <v>1.9566499999999999E-3</v>
      </c>
      <c r="EM443" s="81">
        <v>1.94472E-3</v>
      </c>
      <c r="EN443" s="81">
        <v>1.92979E-3</v>
      </c>
      <c r="EO443" s="81">
        <v>1.9125500000000001E-3</v>
      </c>
      <c r="EP443" s="81">
        <v>1.8943600000000001E-3</v>
      </c>
      <c r="EQ443" s="81">
        <v>1.8761400000000001E-3</v>
      </c>
      <c r="ER443" s="81">
        <v>1.8580599999999999E-3</v>
      </c>
      <c r="ES443" s="81">
        <v>1.83982E-3</v>
      </c>
      <c r="ET443" s="81">
        <v>1.8221299999999999E-3</v>
      </c>
      <c r="EU443" s="81">
        <v>1.8055E-3</v>
      </c>
      <c r="EV443" s="81">
        <v>1.78897E-3</v>
      </c>
      <c r="EW443" s="81">
        <v>1.77312E-3</v>
      </c>
      <c r="EX443" s="81">
        <v>1.7588199999999999E-3</v>
      </c>
      <c r="EY443" s="81">
        <v>1.74825E-3</v>
      </c>
      <c r="EZ443" s="81">
        <v>1.7426399999999999E-3</v>
      </c>
      <c r="FA443" s="81">
        <v>1.7412300000000001E-3</v>
      </c>
      <c r="FB443" s="81">
        <v>1.7441100000000001E-3</v>
      </c>
      <c r="FC443" s="81">
        <v>1.7493599999999999E-3</v>
      </c>
      <c r="FD443" s="81">
        <v>1.7518200000000001E-3</v>
      </c>
      <c r="FE443" s="81">
        <v>1.7498399999999999E-3</v>
      </c>
      <c r="FF443" s="81">
        <v>1.74336E-3</v>
      </c>
      <c r="FG443" s="81">
        <v>1.7326399999999999E-3</v>
      </c>
      <c r="FH443" s="81">
        <v>1.7198199999999999E-3</v>
      </c>
      <c r="FI443" s="81">
        <v>1.70743E-3</v>
      </c>
      <c r="FJ443" s="81">
        <v>1.6954299999999999E-3</v>
      </c>
      <c r="FK443" s="81">
        <v>1.6831299999999999E-3</v>
      </c>
      <c r="FL443" s="81">
        <v>1.6709100000000001E-3</v>
      </c>
      <c r="FM443" s="81">
        <v>1.65803E-3</v>
      </c>
      <c r="FN443" s="81">
        <v>1.6446200000000001E-3</v>
      </c>
      <c r="FO443" s="81">
        <v>1.63105E-3</v>
      </c>
      <c r="FP443" s="81">
        <v>1.61651E-3</v>
      </c>
      <c r="FQ443" s="81">
        <v>1.60191E-3</v>
      </c>
      <c r="FR443" s="81">
        <v>1.5873700000000001E-3</v>
      </c>
      <c r="FS443" s="81">
        <v>1.57274E-3</v>
      </c>
      <c r="FT443" s="81">
        <v>1.5577200000000001E-3</v>
      </c>
      <c r="FU443" s="81">
        <v>1.54305E-3</v>
      </c>
      <c r="FV443" s="81">
        <v>1.5280700000000001E-3</v>
      </c>
      <c r="FW443" s="81">
        <v>1.5136100000000001E-3</v>
      </c>
      <c r="FX443" s="81">
        <v>1.49866E-3</v>
      </c>
      <c r="FY443" s="81">
        <v>1.4846200000000001E-3</v>
      </c>
      <c r="FZ443" s="81">
        <v>1.47094E-3</v>
      </c>
      <c r="GA443" s="81">
        <v>1.45711E-3</v>
      </c>
      <c r="GB443" s="81">
        <v>1.44439E-3</v>
      </c>
      <c r="GC443" s="81">
        <v>1.43195E-3</v>
      </c>
      <c r="GD443" s="81">
        <v>1.4204E-3</v>
      </c>
      <c r="GE443" s="81">
        <v>1.40917E-3</v>
      </c>
      <c r="GF443" s="81">
        <v>1.39781E-3</v>
      </c>
      <c r="GG443" s="81">
        <v>1.3868299999999999E-3</v>
      </c>
      <c r="GH443" s="81">
        <v>1.37633E-3</v>
      </c>
      <c r="GI443" s="81">
        <v>1.3653300000000001E-3</v>
      </c>
      <c r="GJ443" s="81">
        <v>1.3544799999999999E-3</v>
      </c>
      <c r="GK443" s="81">
        <v>1.34381E-3</v>
      </c>
      <c r="GL443" s="81">
        <v>1.3331899999999999E-3</v>
      </c>
      <c r="GM443" s="81">
        <v>1.3222900000000001E-3</v>
      </c>
      <c r="GN443" s="81">
        <v>1.3106999999999999E-3</v>
      </c>
      <c r="GO443" s="81">
        <v>1.2990600000000001E-3</v>
      </c>
      <c r="GP443" s="81">
        <v>1.28706E-3</v>
      </c>
      <c r="GQ443" s="81">
        <v>1.2747800000000001E-3</v>
      </c>
      <c r="GR443" s="81">
        <v>1.26201E-3</v>
      </c>
      <c r="GS443" s="81">
        <v>1.24872E-3</v>
      </c>
      <c r="GT443" s="81">
        <v>1.2353799999999999E-3</v>
      </c>
      <c r="GU443" s="81">
        <v>1.22215E-3</v>
      </c>
      <c r="GV443" s="81">
        <v>1.20878E-3</v>
      </c>
      <c r="GW443" s="81">
        <v>1.1953700000000001E-3</v>
      </c>
      <c r="GX443" s="81">
        <v>1.18201E-3</v>
      </c>
      <c r="GY443" s="81">
        <v>1.16836E-3</v>
      </c>
    </row>
    <row r="444" spans="1:207" ht="14.5">
      <c r="A444" s="81" t="s">
        <v>451</v>
      </c>
      <c r="B444" s="81" t="s">
        <v>37</v>
      </c>
      <c r="C444" s="82" t="s">
        <v>20</v>
      </c>
      <c r="D444" s="88">
        <v>45170</v>
      </c>
      <c r="E444" s="88"/>
      <c r="F444" s="83" t="s">
        <v>480</v>
      </c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>
        <v>3.7046900000000001E-3</v>
      </c>
      <c r="DD444" s="81">
        <v>3.6479199999999998E-3</v>
      </c>
      <c r="DE444" s="81">
        <v>3.5921299999999998E-3</v>
      </c>
      <c r="DF444" s="81">
        <v>3.5591099999999999E-3</v>
      </c>
      <c r="DG444" s="81">
        <v>3.5257700000000001E-3</v>
      </c>
      <c r="DH444" s="81">
        <v>3.4497899999999999E-3</v>
      </c>
      <c r="DI444" s="81">
        <v>3.37075E-3</v>
      </c>
      <c r="DJ444" s="81">
        <v>3.3159700000000001E-3</v>
      </c>
      <c r="DK444" s="81">
        <v>3.2896000000000002E-3</v>
      </c>
      <c r="DL444" s="81">
        <v>3.2230900000000001E-3</v>
      </c>
      <c r="DM444" s="81">
        <v>3.1705399999999999E-3</v>
      </c>
      <c r="DN444" s="81">
        <v>3.1109100000000002E-3</v>
      </c>
      <c r="DO444" s="81">
        <v>3.06683E-3</v>
      </c>
      <c r="DP444" s="81">
        <v>3.0095199999999999E-3</v>
      </c>
      <c r="DQ444" s="81">
        <v>2.9427199999999998E-3</v>
      </c>
      <c r="DR444" s="81">
        <v>2.8859699999999999E-3</v>
      </c>
      <c r="DS444" s="81">
        <v>2.8405100000000001E-3</v>
      </c>
      <c r="DT444" s="81">
        <v>2.7947200000000001E-3</v>
      </c>
      <c r="DU444" s="81">
        <v>2.7439700000000001E-3</v>
      </c>
      <c r="DV444" s="81">
        <v>2.7076100000000001E-3</v>
      </c>
      <c r="DW444" s="81">
        <v>2.8032899999999999E-3</v>
      </c>
      <c r="DX444" s="81">
        <v>3.0965200000000002E-3</v>
      </c>
      <c r="DY444" s="81">
        <v>2.9816899999999999E-3</v>
      </c>
      <c r="DZ444" s="81">
        <v>2.6060100000000002E-3</v>
      </c>
      <c r="EA444" s="81">
        <v>2.5386900000000001E-3</v>
      </c>
      <c r="EB444" s="81">
        <v>2.50651E-3</v>
      </c>
      <c r="EC444" s="81">
        <v>2.47781E-3</v>
      </c>
      <c r="ED444" s="81">
        <v>2.4604700000000002E-3</v>
      </c>
      <c r="EE444" s="81">
        <v>2.4498900000000001E-3</v>
      </c>
      <c r="EF444" s="81">
        <v>2.4416099999999999E-3</v>
      </c>
      <c r="EG444" s="81">
        <v>2.4379499999999999E-3</v>
      </c>
      <c r="EH444" s="81">
        <v>2.4321199999999999E-3</v>
      </c>
      <c r="EI444" s="81">
        <v>2.4195000000000002E-3</v>
      </c>
      <c r="EJ444" s="81">
        <v>2.40537E-3</v>
      </c>
      <c r="EK444" s="81">
        <v>2.3925800000000001E-3</v>
      </c>
      <c r="EL444" s="81">
        <v>2.3783400000000001E-3</v>
      </c>
      <c r="EM444" s="81">
        <v>2.3638999999999999E-3</v>
      </c>
      <c r="EN444" s="81">
        <v>2.3512699999999999E-3</v>
      </c>
      <c r="EO444" s="81">
        <v>2.3386399999999999E-3</v>
      </c>
      <c r="EP444" s="81">
        <v>2.3249099999999999E-3</v>
      </c>
      <c r="EQ444" s="81">
        <v>2.3113000000000001E-3</v>
      </c>
      <c r="ER444" s="81">
        <v>2.2958900000000001E-3</v>
      </c>
      <c r="ES444" s="81">
        <v>2.27728E-3</v>
      </c>
      <c r="ET444" s="81">
        <v>2.2569000000000001E-3</v>
      </c>
      <c r="EU444" s="81">
        <v>2.2353999999999998E-3</v>
      </c>
      <c r="EV444" s="81">
        <v>2.21287E-3</v>
      </c>
      <c r="EW444" s="81">
        <v>2.1918599999999999E-3</v>
      </c>
      <c r="EX444" s="81">
        <v>2.1706099999999999E-3</v>
      </c>
      <c r="EY444" s="81">
        <v>2.1490900000000002E-3</v>
      </c>
      <c r="EZ444" s="81">
        <v>2.1292199999999998E-3</v>
      </c>
      <c r="FA444" s="81">
        <v>2.11072E-3</v>
      </c>
      <c r="FB444" s="81">
        <v>2.0923999999999999E-3</v>
      </c>
      <c r="FC444" s="81">
        <v>2.07486E-3</v>
      </c>
      <c r="FD444" s="81">
        <v>2.0623199999999999E-3</v>
      </c>
      <c r="FE444" s="81">
        <v>2.0552299999999999E-3</v>
      </c>
      <c r="FF444" s="81">
        <v>2.0527800000000001E-3</v>
      </c>
      <c r="FG444" s="81">
        <v>2.0556699999999999E-3</v>
      </c>
      <c r="FH444" s="81">
        <v>2.0613699999999999E-3</v>
      </c>
      <c r="FI444" s="81">
        <v>2.0640200000000002E-3</v>
      </c>
      <c r="FJ444" s="81">
        <v>2.0613699999999999E-3</v>
      </c>
      <c r="FK444" s="81">
        <v>2.0534099999999999E-3</v>
      </c>
      <c r="FL444" s="81">
        <v>2.0405000000000002E-3</v>
      </c>
      <c r="FM444" s="81">
        <v>2.0253900000000002E-3</v>
      </c>
      <c r="FN444" s="81">
        <v>2.0102900000000001E-3</v>
      </c>
      <c r="FO444" s="81">
        <v>1.9955400000000001E-3</v>
      </c>
      <c r="FP444" s="81">
        <v>1.9800199999999999E-3</v>
      </c>
      <c r="FQ444" s="81">
        <v>1.9646099999999999E-3</v>
      </c>
      <c r="FR444" s="81">
        <v>1.9492699999999999E-3</v>
      </c>
      <c r="FS444" s="81">
        <v>1.93355E-3</v>
      </c>
      <c r="FT444" s="81">
        <v>1.91724E-3</v>
      </c>
      <c r="FU444" s="81">
        <v>1.9010800000000001E-3</v>
      </c>
      <c r="FV444" s="81">
        <v>1.88382E-3</v>
      </c>
      <c r="FW444" s="81">
        <v>1.8666799999999999E-3</v>
      </c>
      <c r="FX444" s="81">
        <v>1.8485299999999999E-3</v>
      </c>
      <c r="FY444" s="81">
        <v>1.83073E-3</v>
      </c>
      <c r="FZ444" s="81">
        <v>1.81291E-3</v>
      </c>
      <c r="GA444" s="81">
        <v>1.7945599999999999E-3</v>
      </c>
      <c r="GB444" s="81">
        <v>1.7768300000000001E-3</v>
      </c>
      <c r="GC444" s="81">
        <v>1.7591900000000001E-3</v>
      </c>
      <c r="GD444" s="81">
        <v>1.7424300000000001E-3</v>
      </c>
      <c r="GE444" s="81">
        <v>1.7256400000000001E-3</v>
      </c>
      <c r="GF444" s="81">
        <v>1.70874E-3</v>
      </c>
      <c r="GG444" s="81">
        <v>1.69272E-3</v>
      </c>
      <c r="GH444" s="81">
        <v>1.6777000000000001E-3</v>
      </c>
      <c r="GI444" s="81">
        <v>1.6628299999999999E-3</v>
      </c>
      <c r="GJ444" s="81">
        <v>1.6486999999999999E-3</v>
      </c>
      <c r="GK444" s="81">
        <v>1.63535E-3</v>
      </c>
      <c r="GL444" s="81">
        <v>1.62239E-3</v>
      </c>
      <c r="GM444" s="81">
        <v>1.6095199999999999E-3</v>
      </c>
      <c r="GN444" s="81">
        <v>1.5961E-3</v>
      </c>
      <c r="GO444" s="81">
        <v>1.5829800000000001E-3</v>
      </c>
      <c r="GP444" s="81">
        <v>1.5697199999999999E-3</v>
      </c>
      <c r="GQ444" s="81">
        <v>1.5562799999999999E-3</v>
      </c>
      <c r="GR444" s="81">
        <v>1.54236E-3</v>
      </c>
      <c r="GS444" s="81">
        <v>1.52764E-3</v>
      </c>
      <c r="GT444" s="81">
        <v>1.5126300000000001E-3</v>
      </c>
      <c r="GU444" s="81">
        <v>1.4976499999999999E-3</v>
      </c>
      <c r="GV444" s="81">
        <v>1.48222E-3</v>
      </c>
      <c r="GW444" s="81">
        <v>1.4664000000000001E-3</v>
      </c>
      <c r="GX444" s="81">
        <v>1.45053E-3</v>
      </c>
      <c r="GY444" s="81">
        <v>1.4343699999999999E-3</v>
      </c>
    </row>
    <row r="445" spans="1:207" ht="14.5">
      <c r="A445" s="81" t="s">
        <v>451</v>
      </c>
      <c r="B445" s="81" t="s">
        <v>37</v>
      </c>
      <c r="C445" s="82" t="s">
        <v>20</v>
      </c>
      <c r="D445" s="88">
        <v>45170</v>
      </c>
      <c r="E445" s="88"/>
      <c r="F445" s="83" t="s">
        <v>481</v>
      </c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>
        <v>4.9863800000000003E-3</v>
      </c>
      <c r="DD445" s="81">
        <v>4.9602300000000004E-3</v>
      </c>
      <c r="DE445" s="81">
        <v>4.9060299999999996E-3</v>
      </c>
      <c r="DF445" s="81">
        <v>4.8176599999999997E-3</v>
      </c>
      <c r="DG445" s="81">
        <v>4.6966899999999999E-3</v>
      </c>
      <c r="DH445" s="81">
        <v>4.55968E-3</v>
      </c>
      <c r="DI445" s="81">
        <v>4.4043399999999996E-3</v>
      </c>
      <c r="DJ445" s="81">
        <v>4.3248799999999997E-3</v>
      </c>
      <c r="DK445" s="81">
        <v>4.2975899999999996E-3</v>
      </c>
      <c r="DL445" s="81">
        <v>4.2297300000000001E-3</v>
      </c>
      <c r="DM445" s="81">
        <v>4.1639600000000004E-3</v>
      </c>
      <c r="DN445" s="81">
        <v>4.0761800000000004E-3</v>
      </c>
      <c r="DO445" s="81">
        <v>3.99724E-3</v>
      </c>
      <c r="DP445" s="81">
        <v>3.9115900000000004E-3</v>
      </c>
      <c r="DQ445" s="81">
        <v>3.82117E-3</v>
      </c>
      <c r="DR445" s="81">
        <v>3.7568699999999998E-3</v>
      </c>
      <c r="DS445" s="81">
        <v>3.7163700000000001E-3</v>
      </c>
      <c r="DT445" s="81">
        <v>3.6937799999999998E-3</v>
      </c>
      <c r="DU445" s="81">
        <v>3.65957E-3</v>
      </c>
      <c r="DV445" s="81">
        <v>3.6379799999999999E-3</v>
      </c>
      <c r="DW445" s="81">
        <v>3.8623500000000001E-3</v>
      </c>
      <c r="DX445" s="81">
        <v>4.26509E-3</v>
      </c>
      <c r="DY445" s="81">
        <v>4.0842600000000001E-3</v>
      </c>
      <c r="DZ445" s="81">
        <v>3.5300900000000001E-3</v>
      </c>
      <c r="EA445" s="81">
        <v>3.4488100000000001E-3</v>
      </c>
      <c r="EB445" s="81">
        <v>3.41005E-3</v>
      </c>
      <c r="EC445" s="81">
        <v>3.3711000000000001E-3</v>
      </c>
      <c r="ED445" s="81">
        <v>3.3318200000000001E-3</v>
      </c>
      <c r="EE445" s="81">
        <v>3.2913899999999999E-3</v>
      </c>
      <c r="EF445" s="81">
        <v>3.2470099999999998E-3</v>
      </c>
      <c r="EG445" s="81">
        <v>3.2027399999999999E-3</v>
      </c>
      <c r="EH445" s="81">
        <v>3.1671400000000001E-3</v>
      </c>
      <c r="EI445" s="81">
        <v>3.1438999999999998E-3</v>
      </c>
      <c r="EJ445" s="81">
        <v>3.12495E-3</v>
      </c>
      <c r="EK445" s="81">
        <v>3.1102399999999998E-3</v>
      </c>
      <c r="EL445" s="81">
        <v>3.1016099999999999E-3</v>
      </c>
      <c r="EM445" s="81">
        <v>3.0911599999999999E-3</v>
      </c>
      <c r="EN445" s="81">
        <v>3.07355E-3</v>
      </c>
      <c r="EO445" s="81">
        <v>3.0543599999999999E-3</v>
      </c>
      <c r="EP445" s="81">
        <v>3.0358799999999999E-3</v>
      </c>
      <c r="EQ445" s="81">
        <v>3.01644E-3</v>
      </c>
      <c r="ER445" s="81">
        <v>2.99629E-3</v>
      </c>
      <c r="ES445" s="81">
        <v>2.9786700000000001E-3</v>
      </c>
      <c r="ET445" s="81">
        <v>2.96226E-3</v>
      </c>
      <c r="EU445" s="81">
        <v>2.94429E-3</v>
      </c>
      <c r="EV445" s="81">
        <v>2.92508E-3</v>
      </c>
      <c r="EW445" s="81">
        <v>2.9055499999999998E-3</v>
      </c>
      <c r="EX445" s="81">
        <v>2.8823199999999998E-3</v>
      </c>
      <c r="EY445" s="81">
        <v>2.8561699999999999E-3</v>
      </c>
      <c r="EZ445" s="81">
        <v>2.8295899999999999E-3</v>
      </c>
      <c r="FA445" s="81">
        <v>2.8036799999999998E-3</v>
      </c>
      <c r="FB445" s="81">
        <v>2.7788800000000001E-3</v>
      </c>
      <c r="FC445" s="81">
        <v>2.7531500000000002E-3</v>
      </c>
      <c r="FD445" s="81">
        <v>2.72777E-3</v>
      </c>
      <c r="FE445" s="81">
        <v>2.7037799999999998E-3</v>
      </c>
      <c r="FF445" s="81">
        <v>2.68089E-3</v>
      </c>
      <c r="FG445" s="81">
        <v>2.6581399999999998E-3</v>
      </c>
      <c r="FH445" s="81">
        <v>2.63612E-3</v>
      </c>
      <c r="FI445" s="81">
        <v>2.6202600000000001E-3</v>
      </c>
      <c r="FJ445" s="81">
        <v>2.6109800000000002E-3</v>
      </c>
      <c r="FK445" s="81">
        <v>2.6075400000000002E-3</v>
      </c>
      <c r="FL445" s="81">
        <v>2.6109800000000002E-3</v>
      </c>
      <c r="FM445" s="81">
        <v>2.61787E-3</v>
      </c>
      <c r="FN445" s="81">
        <v>2.62065E-3</v>
      </c>
      <c r="FO445" s="81">
        <v>2.6170099999999999E-3</v>
      </c>
      <c r="FP445" s="81">
        <v>2.6060800000000002E-3</v>
      </c>
      <c r="FQ445" s="81">
        <v>2.5889900000000002E-3</v>
      </c>
      <c r="FR445" s="81">
        <v>2.57033E-3</v>
      </c>
      <c r="FS445" s="81">
        <v>2.5517999999999999E-3</v>
      </c>
      <c r="FT445" s="81">
        <v>2.53317E-3</v>
      </c>
      <c r="FU445" s="81">
        <v>2.5152E-3</v>
      </c>
      <c r="FV445" s="81">
        <v>2.4961200000000001E-3</v>
      </c>
      <c r="FW445" s="81">
        <v>2.4771200000000002E-3</v>
      </c>
      <c r="FX445" s="81">
        <v>2.4567600000000001E-3</v>
      </c>
      <c r="FY445" s="81">
        <v>2.4367099999999999E-3</v>
      </c>
      <c r="FZ445" s="81">
        <v>2.4163000000000001E-3</v>
      </c>
      <c r="GA445" s="81">
        <v>2.3945400000000001E-3</v>
      </c>
      <c r="GB445" s="81">
        <v>2.3728099999999999E-3</v>
      </c>
      <c r="GC445" s="81">
        <v>2.3507599999999999E-3</v>
      </c>
      <c r="GD445" s="81">
        <v>2.32876E-3</v>
      </c>
      <c r="GE445" s="81">
        <v>2.30612E-3</v>
      </c>
      <c r="GF445" s="81">
        <v>2.2829700000000001E-3</v>
      </c>
      <c r="GG445" s="81">
        <v>2.2601600000000002E-3</v>
      </c>
      <c r="GH445" s="81">
        <v>2.2379399999999999E-3</v>
      </c>
      <c r="GI445" s="81">
        <v>2.21587E-3</v>
      </c>
      <c r="GJ445" s="81">
        <v>2.1943000000000002E-3</v>
      </c>
      <c r="GK445" s="81">
        <v>2.1735999999999999E-3</v>
      </c>
      <c r="GL445" s="81">
        <v>2.1538199999999999E-3</v>
      </c>
      <c r="GM445" s="81">
        <v>2.1349400000000001E-3</v>
      </c>
      <c r="GN445" s="81">
        <v>2.1158499999999998E-3</v>
      </c>
      <c r="GO445" s="81">
        <v>2.0980399999999998E-3</v>
      </c>
      <c r="GP445" s="81">
        <v>2.0807400000000002E-3</v>
      </c>
      <c r="GQ445" s="81">
        <v>2.0634799999999999E-3</v>
      </c>
      <c r="GR445" s="81">
        <v>2.0462100000000001E-3</v>
      </c>
      <c r="GS445" s="81">
        <v>2.0284399999999998E-3</v>
      </c>
      <c r="GT445" s="81">
        <v>2.0105499999999998E-3</v>
      </c>
      <c r="GU445" s="81">
        <v>1.9930400000000002E-3</v>
      </c>
      <c r="GV445" s="81">
        <v>1.9753000000000001E-3</v>
      </c>
      <c r="GW445" s="81">
        <v>1.9570199999999999E-3</v>
      </c>
      <c r="GX445" s="81">
        <v>1.9383E-3</v>
      </c>
      <c r="GY445" s="81">
        <v>1.9190699999999999E-3</v>
      </c>
    </row>
    <row r="446" spans="1:207" ht="14.5">
      <c r="A446" s="81" t="s">
        <v>451</v>
      </c>
      <c r="B446" s="81" t="s">
        <v>37</v>
      </c>
      <c r="C446" s="82" t="s">
        <v>20</v>
      </c>
      <c r="D446" s="88">
        <v>45170</v>
      </c>
      <c r="E446" s="88"/>
      <c r="F446" s="83" t="s">
        <v>482</v>
      </c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>
        <v>6.8100299999999999E-3</v>
      </c>
      <c r="DD446" s="81">
        <v>6.74224E-3</v>
      </c>
      <c r="DE446" s="81">
        <v>6.6908000000000002E-3</v>
      </c>
      <c r="DF446" s="81">
        <v>6.6669099999999999E-3</v>
      </c>
      <c r="DG446" s="81">
        <v>6.6179400000000001E-3</v>
      </c>
      <c r="DH446" s="81">
        <v>6.5784399999999996E-3</v>
      </c>
      <c r="DI446" s="81">
        <v>6.4788199999999997E-3</v>
      </c>
      <c r="DJ446" s="81">
        <v>6.3963099999999997E-3</v>
      </c>
      <c r="DK446" s="81">
        <v>6.3033999999999998E-3</v>
      </c>
      <c r="DL446" s="81">
        <v>6.0939799999999997E-3</v>
      </c>
      <c r="DM446" s="81">
        <v>5.9059400000000001E-3</v>
      </c>
      <c r="DN446" s="81">
        <v>5.6903800000000001E-3</v>
      </c>
      <c r="DO446" s="81">
        <v>5.54522E-3</v>
      </c>
      <c r="DP446" s="81">
        <v>5.4454600000000001E-3</v>
      </c>
      <c r="DQ446" s="81">
        <v>5.3272600000000003E-3</v>
      </c>
      <c r="DR446" s="81">
        <v>5.2370699999999999E-3</v>
      </c>
      <c r="DS446" s="81">
        <v>5.1510100000000001E-3</v>
      </c>
      <c r="DT446" s="81">
        <v>5.0834599999999997E-3</v>
      </c>
      <c r="DU446" s="81">
        <v>4.9784599999999997E-3</v>
      </c>
      <c r="DV446" s="81">
        <v>4.9233699999999998E-3</v>
      </c>
      <c r="DW446" s="81">
        <v>5.29709E-3</v>
      </c>
      <c r="DX446" s="81">
        <v>5.9385899999999997E-3</v>
      </c>
      <c r="DY446" s="81">
        <v>5.6896999999999998E-3</v>
      </c>
      <c r="DZ446" s="81">
        <v>4.9154000000000003E-3</v>
      </c>
      <c r="EA446" s="81">
        <v>4.8194600000000002E-3</v>
      </c>
      <c r="EB446" s="81">
        <v>4.77598E-3</v>
      </c>
      <c r="EC446" s="81">
        <v>4.7326699999999996E-3</v>
      </c>
      <c r="ED446" s="81">
        <v>4.6801200000000003E-3</v>
      </c>
      <c r="EE446" s="81">
        <v>4.6287999999999998E-3</v>
      </c>
      <c r="EF446" s="81">
        <v>4.5818899999999999E-3</v>
      </c>
      <c r="EG446" s="81">
        <v>4.5336100000000004E-3</v>
      </c>
      <c r="EH446" s="81">
        <v>4.4843299999999999E-3</v>
      </c>
      <c r="EI446" s="81">
        <v>4.4344600000000003E-3</v>
      </c>
      <c r="EJ446" s="81">
        <v>4.3789700000000003E-3</v>
      </c>
      <c r="EK446" s="81">
        <v>4.3201899999999998E-3</v>
      </c>
      <c r="EL446" s="81">
        <v>4.2616199999999998E-3</v>
      </c>
      <c r="EM446" s="81">
        <v>4.2136500000000002E-3</v>
      </c>
      <c r="EN446" s="81">
        <v>4.1819600000000002E-3</v>
      </c>
      <c r="EO446" s="81">
        <v>4.1557499999999997E-3</v>
      </c>
      <c r="EP446" s="81">
        <v>4.1343500000000002E-3</v>
      </c>
      <c r="EQ446" s="81">
        <v>4.1220299999999996E-3</v>
      </c>
      <c r="ER446" s="81">
        <v>4.1065399999999997E-3</v>
      </c>
      <c r="ES446" s="81">
        <v>4.0820500000000003E-3</v>
      </c>
      <c r="ET446" s="81">
        <v>4.0571000000000001E-3</v>
      </c>
      <c r="EU446" s="81">
        <v>4.03215E-3</v>
      </c>
      <c r="EV446" s="81">
        <v>4.0040099999999997E-3</v>
      </c>
      <c r="EW446" s="81">
        <v>3.9770300000000003E-3</v>
      </c>
      <c r="EX446" s="81">
        <v>3.9530900000000002E-3</v>
      </c>
      <c r="EY446" s="81">
        <v>3.9291200000000004E-3</v>
      </c>
      <c r="EZ446" s="81">
        <v>3.9041499999999999E-3</v>
      </c>
      <c r="FA446" s="81">
        <v>3.8805599999999999E-3</v>
      </c>
      <c r="FB446" s="81">
        <v>3.85542E-3</v>
      </c>
      <c r="FC446" s="81">
        <v>3.82505E-3</v>
      </c>
      <c r="FD446" s="81">
        <v>3.7919799999999999E-3</v>
      </c>
      <c r="FE446" s="81">
        <v>3.7579900000000001E-3</v>
      </c>
      <c r="FF446" s="81">
        <v>3.7244000000000001E-3</v>
      </c>
      <c r="FG446" s="81">
        <v>3.6922000000000001E-3</v>
      </c>
      <c r="FH446" s="81">
        <v>3.6586600000000002E-3</v>
      </c>
      <c r="FI446" s="81">
        <v>3.6259199999999999E-3</v>
      </c>
      <c r="FJ446" s="81">
        <v>3.5947700000000002E-3</v>
      </c>
      <c r="FK446" s="81">
        <v>3.5649700000000002E-3</v>
      </c>
      <c r="FL446" s="81">
        <v>3.5358E-3</v>
      </c>
      <c r="FM446" s="81">
        <v>3.5073299999999999E-3</v>
      </c>
      <c r="FN446" s="81">
        <v>3.4863199999999998E-3</v>
      </c>
      <c r="FO446" s="81">
        <v>3.47379E-3</v>
      </c>
      <c r="FP446" s="81">
        <v>3.4676899999999998E-3</v>
      </c>
      <c r="FQ446" s="81">
        <v>3.4702800000000001E-3</v>
      </c>
      <c r="FR446" s="81">
        <v>3.4792E-3</v>
      </c>
      <c r="FS446" s="81">
        <v>3.4830600000000001E-3</v>
      </c>
      <c r="FT446" s="81">
        <v>3.4779099999999999E-3</v>
      </c>
      <c r="FU446" s="81">
        <v>3.4651899999999999E-3</v>
      </c>
      <c r="FV446" s="81">
        <v>3.44269E-3</v>
      </c>
      <c r="FW446" s="81">
        <v>3.4179700000000002E-3</v>
      </c>
      <c r="FX446" s="81">
        <v>3.3924699999999999E-3</v>
      </c>
      <c r="FY446" s="81">
        <v>3.3682299999999998E-3</v>
      </c>
      <c r="FZ446" s="81">
        <v>3.3440200000000001E-3</v>
      </c>
      <c r="GA446" s="81">
        <v>3.31855E-3</v>
      </c>
      <c r="GB446" s="81">
        <v>3.2928900000000001E-3</v>
      </c>
      <c r="GC446" s="81">
        <v>3.2669299999999999E-3</v>
      </c>
      <c r="GD446" s="81">
        <v>3.2406900000000001E-3</v>
      </c>
      <c r="GE446" s="81">
        <v>3.2133299999999999E-3</v>
      </c>
      <c r="GF446" s="81">
        <v>3.1846600000000002E-3</v>
      </c>
      <c r="GG446" s="81">
        <v>3.1555799999999998E-3</v>
      </c>
      <c r="GH446" s="81">
        <v>3.1262400000000002E-3</v>
      </c>
      <c r="GI446" s="81">
        <v>3.0960499999999999E-3</v>
      </c>
      <c r="GJ446" s="81">
        <v>3.0656899999999998E-3</v>
      </c>
      <c r="GK446" s="81">
        <v>3.0357000000000001E-3</v>
      </c>
      <c r="GL446" s="81">
        <v>3.0058200000000002E-3</v>
      </c>
      <c r="GM446" s="81">
        <v>2.9768799999999999E-3</v>
      </c>
      <c r="GN446" s="81">
        <v>2.94728E-3</v>
      </c>
      <c r="GO446" s="81">
        <v>2.91903E-3</v>
      </c>
      <c r="GP446" s="81">
        <v>2.89149E-3</v>
      </c>
      <c r="GQ446" s="81">
        <v>2.8643499999999999E-3</v>
      </c>
      <c r="GR446" s="81">
        <v>2.8383100000000001E-3</v>
      </c>
      <c r="GS446" s="81">
        <v>2.8125099999999998E-3</v>
      </c>
      <c r="GT446" s="81">
        <v>2.7875700000000001E-3</v>
      </c>
      <c r="GU446" s="81">
        <v>2.7639000000000001E-3</v>
      </c>
      <c r="GV446" s="81">
        <v>2.74062E-3</v>
      </c>
      <c r="GW446" s="81">
        <v>2.7172199999999998E-3</v>
      </c>
      <c r="GX446" s="81">
        <v>2.6937300000000001E-3</v>
      </c>
      <c r="GY446" s="81">
        <v>2.67009E-3</v>
      </c>
    </row>
    <row r="447" spans="1:207" ht="14.5">
      <c r="A447" s="81" t="s">
        <v>451</v>
      </c>
      <c r="B447" s="81" t="s">
        <v>37</v>
      </c>
      <c r="C447" s="82" t="s">
        <v>20</v>
      </c>
      <c r="D447" s="88">
        <v>45170</v>
      </c>
      <c r="E447" s="88"/>
      <c r="F447" s="83" t="s">
        <v>483</v>
      </c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>
        <v>9.8462199999999993E-3</v>
      </c>
      <c r="DD447" s="81">
        <v>9.8143699999999993E-3</v>
      </c>
      <c r="DE447" s="81">
        <v>9.7824599999999998E-3</v>
      </c>
      <c r="DF447" s="81">
        <v>9.7606399999999992E-3</v>
      </c>
      <c r="DG447" s="81">
        <v>9.6207099999999993E-3</v>
      </c>
      <c r="DH447" s="81">
        <v>9.4711499999999994E-3</v>
      </c>
      <c r="DI447" s="81">
        <v>9.2438099999999999E-3</v>
      </c>
      <c r="DJ447" s="81">
        <v>9.1024799999999996E-3</v>
      </c>
      <c r="DK447" s="81">
        <v>9.0150300000000003E-3</v>
      </c>
      <c r="DL447" s="81">
        <v>8.8444800000000001E-3</v>
      </c>
      <c r="DM447" s="81">
        <v>8.7358000000000002E-3</v>
      </c>
      <c r="DN447" s="81">
        <v>8.6095300000000007E-3</v>
      </c>
      <c r="DO447" s="81">
        <v>8.4821400000000009E-3</v>
      </c>
      <c r="DP447" s="81">
        <v>8.32923E-3</v>
      </c>
      <c r="DQ447" s="81">
        <v>8.1241300000000002E-3</v>
      </c>
      <c r="DR447" s="81">
        <v>7.9457299999999998E-3</v>
      </c>
      <c r="DS447" s="81">
        <v>7.7655500000000004E-3</v>
      </c>
      <c r="DT447" s="81">
        <v>7.6542600000000004E-3</v>
      </c>
      <c r="DU447" s="81">
        <v>7.4960000000000001E-3</v>
      </c>
      <c r="DV447" s="81">
        <v>7.39889E-3</v>
      </c>
      <c r="DW447" s="81">
        <v>8.0250700000000005E-3</v>
      </c>
      <c r="DX447" s="81">
        <v>8.9188900000000005E-3</v>
      </c>
      <c r="DY447" s="81">
        <v>8.3811100000000006E-3</v>
      </c>
      <c r="DZ447" s="81">
        <v>7.2068899999999997E-3</v>
      </c>
      <c r="EA447" s="81">
        <v>7.0407999999999998E-3</v>
      </c>
      <c r="EB447" s="81">
        <v>6.9730499999999997E-3</v>
      </c>
      <c r="EC447" s="81">
        <v>6.9325899999999998E-3</v>
      </c>
      <c r="ED447" s="81">
        <v>6.8949500000000004E-3</v>
      </c>
      <c r="EE447" s="81">
        <v>6.8619199999999997E-3</v>
      </c>
      <c r="EF447" s="81">
        <v>6.8236399999999997E-3</v>
      </c>
      <c r="EG447" s="81">
        <v>6.7723999999999996E-3</v>
      </c>
      <c r="EH447" s="81">
        <v>6.7103600000000003E-3</v>
      </c>
      <c r="EI447" s="81">
        <v>6.6362900000000004E-3</v>
      </c>
      <c r="EJ447" s="81">
        <v>6.5594800000000003E-3</v>
      </c>
      <c r="EK447" s="81">
        <v>6.4909299999999998E-3</v>
      </c>
      <c r="EL447" s="81">
        <v>6.4206999999999997E-3</v>
      </c>
      <c r="EM447" s="81">
        <v>6.3489699999999998E-3</v>
      </c>
      <c r="EN447" s="81">
        <v>6.2787399999999997E-3</v>
      </c>
      <c r="EO447" s="81">
        <v>6.2014100000000001E-3</v>
      </c>
      <c r="EP447" s="81">
        <v>6.1176099999999999E-3</v>
      </c>
      <c r="EQ447" s="81">
        <v>6.0351299999999997E-3</v>
      </c>
      <c r="ER447" s="81">
        <v>5.9652999999999998E-3</v>
      </c>
      <c r="ES447" s="81">
        <v>5.91736E-3</v>
      </c>
      <c r="ET447" s="81">
        <v>5.8791800000000003E-3</v>
      </c>
      <c r="EU447" s="81">
        <v>5.8461499999999996E-3</v>
      </c>
      <c r="EV447" s="81">
        <v>5.8245800000000002E-3</v>
      </c>
      <c r="EW447" s="81">
        <v>5.8021100000000001E-3</v>
      </c>
      <c r="EX447" s="81">
        <v>5.7673999999999998E-3</v>
      </c>
      <c r="EY447" s="81">
        <v>5.7299899999999999E-3</v>
      </c>
      <c r="EZ447" s="81">
        <v>5.6940999999999997E-3</v>
      </c>
      <c r="FA447" s="81">
        <v>5.65812E-3</v>
      </c>
      <c r="FB447" s="81">
        <v>5.6216299999999999E-3</v>
      </c>
      <c r="FC447" s="81">
        <v>5.5884899999999998E-3</v>
      </c>
      <c r="FD447" s="81">
        <v>5.5562900000000002E-3</v>
      </c>
      <c r="FE447" s="81">
        <v>5.52214E-3</v>
      </c>
      <c r="FF447" s="81">
        <v>5.4895200000000003E-3</v>
      </c>
      <c r="FG447" s="81">
        <v>5.4553199999999996E-3</v>
      </c>
      <c r="FH447" s="81">
        <v>5.4133599999999999E-3</v>
      </c>
      <c r="FI447" s="81">
        <v>5.3687199999999996E-3</v>
      </c>
      <c r="FJ447" s="81">
        <v>5.3222199999999999E-3</v>
      </c>
      <c r="FK447" s="81">
        <v>5.2764600000000002E-3</v>
      </c>
      <c r="FL447" s="81">
        <v>5.2336199999999996E-3</v>
      </c>
      <c r="FM447" s="81">
        <v>5.1882400000000002E-3</v>
      </c>
      <c r="FN447" s="81">
        <v>5.1439900000000002E-3</v>
      </c>
      <c r="FO447" s="81">
        <v>5.1028999999999996E-3</v>
      </c>
      <c r="FP447" s="81">
        <v>5.0619799999999998E-3</v>
      </c>
      <c r="FQ447" s="81">
        <v>5.0206599999999997E-3</v>
      </c>
      <c r="FR447" s="81">
        <v>4.9824300000000004E-3</v>
      </c>
      <c r="FS447" s="81">
        <v>4.9540900000000004E-3</v>
      </c>
      <c r="FT447" s="81">
        <v>4.93619E-3</v>
      </c>
      <c r="FU447" s="81">
        <v>4.9301700000000002E-3</v>
      </c>
      <c r="FV447" s="81">
        <v>4.9344899999999997E-3</v>
      </c>
      <c r="FW447" s="81">
        <v>4.9477699999999998E-3</v>
      </c>
      <c r="FX447" s="81">
        <v>4.9532200000000004E-3</v>
      </c>
      <c r="FY447" s="81">
        <v>4.9479700000000003E-3</v>
      </c>
      <c r="FZ447" s="81">
        <v>4.9308199999999998E-3</v>
      </c>
      <c r="GA447" s="81">
        <v>4.9002200000000003E-3</v>
      </c>
      <c r="GB447" s="81">
        <v>4.8659799999999998E-3</v>
      </c>
      <c r="GC447" s="81">
        <v>4.8329499999999999E-3</v>
      </c>
      <c r="GD447" s="81">
        <v>4.8003300000000002E-3</v>
      </c>
      <c r="GE447" s="81">
        <v>4.7671900000000001E-3</v>
      </c>
      <c r="GF447" s="81">
        <v>4.7329199999999998E-3</v>
      </c>
      <c r="GG447" s="81">
        <v>4.6980900000000003E-3</v>
      </c>
      <c r="GH447" s="81">
        <v>4.6624500000000003E-3</v>
      </c>
      <c r="GI447" s="81">
        <v>4.6256500000000002E-3</v>
      </c>
      <c r="GJ447" s="81">
        <v>4.58831E-3</v>
      </c>
      <c r="GK447" s="81">
        <v>4.55033E-3</v>
      </c>
      <c r="GL447" s="81">
        <v>4.51133E-3</v>
      </c>
      <c r="GM447" s="81">
        <v>4.4727100000000004E-3</v>
      </c>
      <c r="GN447" s="81">
        <v>4.4312700000000002E-3</v>
      </c>
      <c r="GO447" s="81">
        <v>4.3906700000000002E-3</v>
      </c>
      <c r="GP447" s="81">
        <v>4.3501900000000003E-3</v>
      </c>
      <c r="GQ447" s="81">
        <v>4.3084400000000002E-3</v>
      </c>
      <c r="GR447" s="81">
        <v>4.2679299999999996E-3</v>
      </c>
      <c r="GS447" s="81">
        <v>4.2277499999999997E-3</v>
      </c>
      <c r="GT447" s="81">
        <v>4.1880399999999996E-3</v>
      </c>
      <c r="GU447" s="81">
        <v>4.1498799999999999E-3</v>
      </c>
      <c r="GV447" s="81">
        <v>4.1132199999999999E-3</v>
      </c>
      <c r="GW447" s="81">
        <v>4.0773900000000002E-3</v>
      </c>
      <c r="GX447" s="81">
        <v>4.0424399999999996E-3</v>
      </c>
      <c r="GY447" s="81">
        <v>4.0087899999999999E-3</v>
      </c>
    </row>
    <row r="448" spans="1:207" ht="14.5">
      <c r="A448" s="81" t="s">
        <v>451</v>
      </c>
      <c r="B448" s="81" t="s">
        <v>37</v>
      </c>
      <c r="C448" s="82" t="s">
        <v>20</v>
      </c>
      <c r="D448" s="88">
        <v>45170</v>
      </c>
      <c r="E448" s="88"/>
      <c r="F448" s="83" t="s">
        <v>484</v>
      </c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>
        <v>1.412745E-2</v>
      </c>
      <c r="DD448" s="81">
        <v>1.38773E-2</v>
      </c>
      <c r="DE448" s="81">
        <v>1.364541E-2</v>
      </c>
      <c r="DF448" s="81">
        <v>1.349538E-2</v>
      </c>
      <c r="DG448" s="81">
        <v>1.333312E-2</v>
      </c>
      <c r="DH448" s="81">
        <v>1.323593E-2</v>
      </c>
      <c r="DI448" s="81">
        <v>1.299228E-2</v>
      </c>
      <c r="DJ448" s="81">
        <v>1.2886150000000001E-2</v>
      </c>
      <c r="DK448" s="81">
        <v>1.286341E-2</v>
      </c>
      <c r="DL448" s="81">
        <v>1.2666439999999999E-2</v>
      </c>
      <c r="DM448" s="81">
        <v>1.2559310000000001E-2</v>
      </c>
      <c r="DN448" s="81">
        <v>1.2390760000000001E-2</v>
      </c>
      <c r="DO448" s="81">
        <v>1.226621E-2</v>
      </c>
      <c r="DP448" s="81">
        <v>1.2135709999999999E-2</v>
      </c>
      <c r="DQ448" s="81">
        <v>1.197029E-2</v>
      </c>
      <c r="DR448" s="81">
        <v>1.1878659999999999E-2</v>
      </c>
      <c r="DS448" s="81">
        <v>1.179696E-2</v>
      </c>
      <c r="DT448" s="81">
        <v>1.170685E-2</v>
      </c>
      <c r="DU448" s="81">
        <v>1.1514409999999999E-2</v>
      </c>
      <c r="DV448" s="81">
        <v>1.131339E-2</v>
      </c>
      <c r="DW448" s="81">
        <v>1.242063E-2</v>
      </c>
      <c r="DX448" s="81">
        <v>1.3597679999999999E-2</v>
      </c>
      <c r="DY448" s="81">
        <v>1.261576E-2</v>
      </c>
      <c r="DZ448" s="81">
        <v>1.0717269999999999E-2</v>
      </c>
      <c r="EA448" s="81">
        <v>1.044428E-2</v>
      </c>
      <c r="EB448" s="81">
        <v>1.029656E-2</v>
      </c>
      <c r="EC448" s="81">
        <v>1.017469E-2</v>
      </c>
      <c r="ED448" s="81">
        <v>1.005224E-2</v>
      </c>
      <c r="EE448" s="81">
        <v>9.9501899999999994E-3</v>
      </c>
      <c r="EF448" s="81">
        <v>9.8683599999999996E-3</v>
      </c>
      <c r="EG448" s="81">
        <v>9.80374E-3</v>
      </c>
      <c r="EH448" s="81">
        <v>9.7553199999999996E-3</v>
      </c>
      <c r="EI448" s="81">
        <v>9.71056E-3</v>
      </c>
      <c r="EJ448" s="81">
        <v>9.6657300000000008E-3</v>
      </c>
      <c r="EK448" s="81">
        <v>9.6152800000000004E-3</v>
      </c>
      <c r="EL448" s="81">
        <v>9.5430500000000008E-3</v>
      </c>
      <c r="EM448" s="81">
        <v>9.4520799999999999E-3</v>
      </c>
      <c r="EN448" s="81">
        <v>9.3439000000000005E-3</v>
      </c>
      <c r="EO448" s="81">
        <v>9.2317300000000005E-3</v>
      </c>
      <c r="EP448" s="81">
        <v>9.1317199999999994E-3</v>
      </c>
      <c r="EQ448" s="81">
        <v>9.0326199999999999E-3</v>
      </c>
      <c r="ER448" s="81">
        <v>8.9297400000000002E-3</v>
      </c>
      <c r="ES448" s="81">
        <v>8.8283200000000006E-3</v>
      </c>
      <c r="ET448" s="81">
        <v>8.7197200000000002E-3</v>
      </c>
      <c r="EU448" s="81">
        <v>8.5992599999999992E-3</v>
      </c>
      <c r="EV448" s="81">
        <v>8.4781100000000005E-3</v>
      </c>
      <c r="EW448" s="81">
        <v>8.38035E-3</v>
      </c>
      <c r="EX448" s="81">
        <v>8.3171600000000005E-3</v>
      </c>
      <c r="EY448" s="81">
        <v>8.2658300000000001E-3</v>
      </c>
      <c r="EZ448" s="81">
        <v>8.2239199999999991E-3</v>
      </c>
      <c r="FA448" s="81">
        <v>8.2030100000000002E-3</v>
      </c>
      <c r="FB448" s="81">
        <v>8.17529E-3</v>
      </c>
      <c r="FC448" s="81">
        <v>8.1283199999999996E-3</v>
      </c>
      <c r="FD448" s="81">
        <v>8.0784299999999993E-3</v>
      </c>
      <c r="FE448" s="81">
        <v>8.0290899999999991E-3</v>
      </c>
      <c r="FF448" s="81">
        <v>7.9778399999999999E-3</v>
      </c>
      <c r="FG448" s="81">
        <v>7.9263000000000007E-3</v>
      </c>
      <c r="FH448" s="81">
        <v>7.8769100000000009E-3</v>
      </c>
      <c r="FI448" s="81">
        <v>7.8301599999999992E-3</v>
      </c>
      <c r="FJ448" s="81">
        <v>7.7782800000000003E-3</v>
      </c>
      <c r="FK448" s="81">
        <v>7.7282699999999998E-3</v>
      </c>
      <c r="FL448" s="81">
        <v>7.6767399999999996E-3</v>
      </c>
      <c r="FM448" s="81">
        <v>7.6124599999999997E-3</v>
      </c>
      <c r="FN448" s="81">
        <v>7.5443300000000001E-3</v>
      </c>
      <c r="FO448" s="81">
        <v>7.4758000000000003E-3</v>
      </c>
      <c r="FP448" s="81">
        <v>7.40678E-3</v>
      </c>
      <c r="FQ448" s="81">
        <v>7.34091E-3</v>
      </c>
      <c r="FR448" s="81">
        <v>7.2749099999999999E-3</v>
      </c>
      <c r="FS448" s="81">
        <v>7.2100599999999999E-3</v>
      </c>
      <c r="FT448" s="81">
        <v>7.1475999999999996E-3</v>
      </c>
      <c r="FU448" s="81">
        <v>7.0888499999999998E-3</v>
      </c>
      <c r="FV448" s="81">
        <v>7.0273799999999997E-3</v>
      </c>
      <c r="FW448" s="81">
        <v>6.9698900000000003E-3</v>
      </c>
      <c r="FX448" s="81">
        <v>6.9254800000000004E-3</v>
      </c>
      <c r="FY448" s="81">
        <v>6.8990099999999997E-3</v>
      </c>
      <c r="FZ448" s="81">
        <v>6.8865799999999998E-3</v>
      </c>
      <c r="GA448" s="81">
        <v>6.8896000000000001E-3</v>
      </c>
      <c r="GB448" s="81">
        <v>6.9045599999999997E-3</v>
      </c>
      <c r="GC448" s="81">
        <v>6.9118199999999999E-3</v>
      </c>
      <c r="GD448" s="81">
        <v>6.90173E-3</v>
      </c>
      <c r="GE448" s="81">
        <v>6.87472E-3</v>
      </c>
      <c r="GF448" s="81">
        <v>6.8298500000000002E-3</v>
      </c>
      <c r="GG448" s="81">
        <v>6.7793200000000001E-3</v>
      </c>
      <c r="GH448" s="81">
        <v>6.7294E-3</v>
      </c>
      <c r="GI448" s="81">
        <v>6.6796800000000003E-3</v>
      </c>
      <c r="GJ448" s="81">
        <v>6.6303400000000002E-3</v>
      </c>
      <c r="GK448" s="81">
        <v>6.5804699999999997E-3</v>
      </c>
      <c r="GL448" s="81">
        <v>6.5295400000000003E-3</v>
      </c>
      <c r="GM448" s="81">
        <v>6.4793899999999998E-3</v>
      </c>
      <c r="GN448" s="81">
        <v>6.4251200000000003E-3</v>
      </c>
      <c r="GO448" s="81">
        <v>6.3718799999999999E-3</v>
      </c>
      <c r="GP448" s="81">
        <v>6.3178599999999998E-3</v>
      </c>
      <c r="GQ448" s="81">
        <v>6.2601899999999997E-3</v>
      </c>
      <c r="GR448" s="81">
        <v>6.2025500000000003E-3</v>
      </c>
      <c r="GS448" s="81">
        <v>6.1434200000000001E-3</v>
      </c>
      <c r="GT448" s="81">
        <v>6.0834299999999999E-3</v>
      </c>
      <c r="GU448" s="81">
        <v>6.0236600000000001E-3</v>
      </c>
      <c r="GV448" s="81">
        <v>5.9644099999999999E-3</v>
      </c>
      <c r="GW448" s="81">
        <v>5.9055799999999997E-3</v>
      </c>
      <c r="GX448" s="81">
        <v>5.84754E-3</v>
      </c>
      <c r="GY448" s="81">
        <v>5.7904499999999999E-3</v>
      </c>
    </row>
    <row r="449" spans="1:207" ht="14.5">
      <c r="A449" s="81" t="s">
        <v>451</v>
      </c>
      <c r="B449" s="81" t="s">
        <v>37</v>
      </c>
      <c r="C449" s="82" t="s">
        <v>20</v>
      </c>
      <c r="D449" s="88">
        <v>45170</v>
      </c>
      <c r="E449" s="88"/>
      <c r="F449" s="83" t="s">
        <v>485</v>
      </c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>
        <v>2.228109E-2</v>
      </c>
      <c r="DD449" s="81">
        <v>2.1973920000000001E-2</v>
      </c>
      <c r="DE449" s="81">
        <v>2.1702430000000002E-2</v>
      </c>
      <c r="DF449" s="81">
        <v>2.1318610000000002E-2</v>
      </c>
      <c r="DG449" s="81">
        <v>2.0790260000000001E-2</v>
      </c>
      <c r="DH449" s="81">
        <v>2.0396270000000001E-2</v>
      </c>
      <c r="DI449" s="81">
        <v>1.9902340000000001E-2</v>
      </c>
      <c r="DJ449" s="81">
        <v>1.9670460000000001E-2</v>
      </c>
      <c r="DK449" s="81">
        <v>1.951056E-2</v>
      </c>
      <c r="DL449" s="81">
        <v>1.926313E-2</v>
      </c>
      <c r="DM449" s="81">
        <v>1.9093140000000001E-2</v>
      </c>
      <c r="DN449" s="81">
        <v>1.8849399999999999E-2</v>
      </c>
      <c r="DO449" s="81">
        <v>1.8664839999999999E-2</v>
      </c>
      <c r="DP449" s="81">
        <v>1.8507630000000001E-2</v>
      </c>
      <c r="DQ449" s="81">
        <v>1.8211450000000001E-2</v>
      </c>
      <c r="DR449" s="81">
        <v>1.801577E-2</v>
      </c>
      <c r="DS449" s="81">
        <v>1.7801959999999999E-2</v>
      </c>
      <c r="DT449" s="81">
        <v>1.770911E-2</v>
      </c>
      <c r="DU449" s="81">
        <v>1.743691E-2</v>
      </c>
      <c r="DV449" s="81">
        <v>1.7274129999999999E-2</v>
      </c>
      <c r="DW449" s="81">
        <v>1.9240859999999999E-2</v>
      </c>
      <c r="DX449" s="81">
        <v>2.1342630000000001E-2</v>
      </c>
      <c r="DY449" s="81">
        <v>1.9933670000000001E-2</v>
      </c>
      <c r="DZ449" s="81">
        <v>1.674658E-2</v>
      </c>
      <c r="EA449" s="81">
        <v>1.62004E-2</v>
      </c>
      <c r="EB449" s="81">
        <v>1.5865239999999999E-2</v>
      </c>
      <c r="EC449" s="81">
        <v>1.557855E-2</v>
      </c>
      <c r="ED449" s="81">
        <v>1.533782E-2</v>
      </c>
      <c r="EE449" s="81">
        <v>1.514768E-2</v>
      </c>
      <c r="EF449" s="81">
        <v>1.4963499999999999E-2</v>
      </c>
      <c r="EG449" s="81">
        <v>1.47782E-2</v>
      </c>
      <c r="EH449" s="81">
        <v>1.4594620000000001E-2</v>
      </c>
      <c r="EI449" s="81">
        <v>1.4413489999999999E-2</v>
      </c>
      <c r="EJ449" s="81">
        <v>1.425206E-2</v>
      </c>
      <c r="EK449" s="81">
        <v>1.412153E-2</v>
      </c>
      <c r="EL449" s="81">
        <v>1.401261E-2</v>
      </c>
      <c r="EM449" s="81">
        <v>1.3923079999999999E-2</v>
      </c>
      <c r="EN449" s="81">
        <v>1.384033E-2</v>
      </c>
      <c r="EO449" s="81">
        <v>1.375842E-2</v>
      </c>
      <c r="EP449" s="81">
        <v>1.366819E-2</v>
      </c>
      <c r="EQ449" s="81">
        <v>1.355437E-2</v>
      </c>
      <c r="ER449" s="81">
        <v>1.341557E-2</v>
      </c>
      <c r="ES449" s="81">
        <v>1.3256820000000001E-2</v>
      </c>
      <c r="ET449" s="81">
        <v>1.310179E-2</v>
      </c>
      <c r="EU449" s="81">
        <v>1.2959389999999999E-2</v>
      </c>
      <c r="EV449" s="81">
        <v>1.281298E-2</v>
      </c>
      <c r="EW449" s="81">
        <v>1.266491E-2</v>
      </c>
      <c r="EX449" s="81">
        <v>1.2520170000000001E-2</v>
      </c>
      <c r="EY449" s="81">
        <v>1.236338E-2</v>
      </c>
      <c r="EZ449" s="81">
        <v>1.2195859999999999E-2</v>
      </c>
      <c r="FA449" s="81">
        <v>1.2034909999999999E-2</v>
      </c>
      <c r="FB449" s="81">
        <v>1.1900040000000001E-2</v>
      </c>
      <c r="FC449" s="81">
        <v>1.1810630000000001E-2</v>
      </c>
      <c r="FD449" s="81">
        <v>1.1737879999999999E-2</v>
      </c>
      <c r="FE449" s="81">
        <v>1.1675420000000001E-2</v>
      </c>
      <c r="FF449" s="81">
        <v>1.1638570000000001E-2</v>
      </c>
      <c r="FG449" s="81">
        <v>1.1596820000000001E-2</v>
      </c>
      <c r="FH449" s="81">
        <v>1.152799E-2</v>
      </c>
      <c r="FI449" s="81">
        <v>1.1459169999999999E-2</v>
      </c>
      <c r="FJ449" s="81">
        <v>1.1388860000000001E-2</v>
      </c>
      <c r="FK449" s="81">
        <v>1.131595E-2</v>
      </c>
      <c r="FL449" s="81">
        <v>1.124501E-2</v>
      </c>
      <c r="FM449" s="81">
        <v>1.1175640000000001E-2</v>
      </c>
      <c r="FN449" s="81">
        <v>1.1109620000000001E-2</v>
      </c>
      <c r="FO449" s="81">
        <v>1.104109E-2</v>
      </c>
      <c r="FP449" s="81">
        <v>1.09716E-2</v>
      </c>
      <c r="FQ449" s="81">
        <v>1.0898339999999999E-2</v>
      </c>
      <c r="FR449" s="81">
        <v>1.081383E-2</v>
      </c>
      <c r="FS449" s="81">
        <v>1.0722799999999999E-2</v>
      </c>
      <c r="FT449" s="81">
        <v>1.062802E-2</v>
      </c>
      <c r="FU449" s="81">
        <v>1.053812E-2</v>
      </c>
      <c r="FV449" s="81">
        <v>1.044958E-2</v>
      </c>
      <c r="FW449" s="81">
        <v>1.035986E-2</v>
      </c>
      <c r="FX449" s="81">
        <v>1.027049E-2</v>
      </c>
      <c r="FY449" s="81">
        <v>1.018954E-2</v>
      </c>
      <c r="FZ449" s="81">
        <v>1.010925E-2</v>
      </c>
      <c r="GA449" s="81">
        <v>1.0025910000000001E-2</v>
      </c>
      <c r="GB449" s="81">
        <v>9.9467800000000006E-3</v>
      </c>
      <c r="GC449" s="81">
        <v>9.8905499999999997E-3</v>
      </c>
      <c r="GD449" s="81">
        <v>9.8548799999999999E-3</v>
      </c>
      <c r="GE449" s="81">
        <v>9.8407500000000005E-3</v>
      </c>
      <c r="GF449" s="81">
        <v>9.8503199999999992E-3</v>
      </c>
      <c r="GG449" s="81">
        <v>9.8756899999999995E-3</v>
      </c>
      <c r="GH449" s="81">
        <v>9.8879799999999993E-3</v>
      </c>
      <c r="GI449" s="81">
        <v>9.8756299999999998E-3</v>
      </c>
      <c r="GJ449" s="81">
        <v>9.8398800000000005E-3</v>
      </c>
      <c r="GK449" s="81">
        <v>9.7791400000000004E-3</v>
      </c>
      <c r="GL449" s="81">
        <v>9.7102300000000003E-3</v>
      </c>
      <c r="GM449" s="81">
        <v>9.6453500000000005E-3</v>
      </c>
      <c r="GN449" s="81">
        <v>9.5767999999999999E-3</v>
      </c>
      <c r="GO449" s="81">
        <v>9.5114499999999994E-3</v>
      </c>
      <c r="GP449" s="81">
        <v>9.4464500000000003E-3</v>
      </c>
      <c r="GQ449" s="81">
        <v>9.3760300000000005E-3</v>
      </c>
      <c r="GR449" s="81">
        <v>9.3057999999999995E-3</v>
      </c>
      <c r="GS449" s="81">
        <v>9.2336799999999993E-3</v>
      </c>
      <c r="GT449" s="81">
        <v>9.1599000000000003E-3</v>
      </c>
      <c r="GU449" s="81">
        <v>9.0841700000000008E-3</v>
      </c>
      <c r="GV449" s="81">
        <v>9.00719E-3</v>
      </c>
      <c r="GW449" s="81">
        <v>8.9277699999999998E-3</v>
      </c>
      <c r="GX449" s="81">
        <v>8.8462499999999999E-3</v>
      </c>
      <c r="GY449" s="81">
        <v>8.7632000000000005E-3</v>
      </c>
    </row>
    <row r="450" spans="1:207" ht="14.5">
      <c r="A450" s="81" t="s">
        <v>451</v>
      </c>
      <c r="B450" s="81" t="s">
        <v>37</v>
      </c>
      <c r="C450" s="82" t="s">
        <v>20</v>
      </c>
      <c r="D450" s="88">
        <v>45170</v>
      </c>
      <c r="E450" s="88"/>
      <c r="F450" s="83" t="s">
        <v>486</v>
      </c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>
        <v>3.3101579999999999E-2</v>
      </c>
      <c r="DD450" s="81">
        <v>3.2611210000000002E-2</v>
      </c>
      <c r="DE450" s="81">
        <v>3.2307629999999997E-2</v>
      </c>
      <c r="DF450" s="81">
        <v>3.2075409999999999E-2</v>
      </c>
      <c r="DG450" s="81">
        <v>3.1659989999999999E-2</v>
      </c>
      <c r="DH450" s="81">
        <v>3.1308469999999998E-2</v>
      </c>
      <c r="DI450" s="81">
        <v>3.0563739999999999E-2</v>
      </c>
      <c r="DJ450" s="81">
        <v>3.0165330000000001E-2</v>
      </c>
      <c r="DK450" s="81">
        <v>2.967055E-2</v>
      </c>
      <c r="DL450" s="81">
        <v>2.896866E-2</v>
      </c>
      <c r="DM450" s="81">
        <v>2.8473829999999999E-2</v>
      </c>
      <c r="DN450" s="81">
        <v>2.7917170000000002E-2</v>
      </c>
      <c r="DO450" s="81">
        <v>2.7455480000000001E-2</v>
      </c>
      <c r="DP450" s="81">
        <v>2.7017780000000002E-2</v>
      </c>
      <c r="DQ450" s="81">
        <v>2.661154E-2</v>
      </c>
      <c r="DR450" s="81">
        <v>2.6322350000000001E-2</v>
      </c>
      <c r="DS450" s="81">
        <v>2.6091400000000001E-2</v>
      </c>
      <c r="DT450" s="81">
        <v>2.6074070000000001E-2</v>
      </c>
      <c r="DU450" s="81">
        <v>2.5872630000000001E-2</v>
      </c>
      <c r="DV450" s="81">
        <v>2.5685429999999999E-2</v>
      </c>
      <c r="DW450" s="81">
        <v>2.8503379999999998E-2</v>
      </c>
      <c r="DX450" s="81">
        <v>3.102976E-2</v>
      </c>
      <c r="DY450" s="81">
        <v>2.8918289999999999E-2</v>
      </c>
      <c r="DZ450" s="81">
        <v>2.4610239999999999E-2</v>
      </c>
      <c r="EA450" s="81">
        <v>2.3970269999999998E-2</v>
      </c>
      <c r="EB450" s="81">
        <v>2.36776E-2</v>
      </c>
      <c r="EC450" s="81">
        <v>2.3467060000000001E-2</v>
      </c>
      <c r="ED450" s="81">
        <v>2.3221929999999998E-2</v>
      </c>
      <c r="EE450" s="81">
        <v>2.2905189999999999E-2</v>
      </c>
      <c r="EF450" s="81">
        <v>2.2523370000000001E-2</v>
      </c>
      <c r="EG450" s="81">
        <v>2.211509E-2</v>
      </c>
      <c r="EH450" s="81">
        <v>2.1706039999999999E-2</v>
      </c>
      <c r="EI450" s="81">
        <v>2.1364850000000001E-2</v>
      </c>
      <c r="EJ450" s="81">
        <v>2.1100540000000001E-2</v>
      </c>
      <c r="EK450" s="81">
        <v>2.0860110000000001E-2</v>
      </c>
      <c r="EL450" s="81">
        <v>2.0611910000000001E-2</v>
      </c>
      <c r="EM450" s="81">
        <v>2.0357110000000001E-2</v>
      </c>
      <c r="EN450" s="81">
        <v>2.0104509999999999E-2</v>
      </c>
      <c r="EO450" s="81">
        <v>1.9885420000000001E-2</v>
      </c>
      <c r="EP450" s="81">
        <v>1.970833E-2</v>
      </c>
      <c r="EQ450" s="81">
        <v>1.9568680000000001E-2</v>
      </c>
      <c r="ER450" s="81">
        <v>1.945419E-2</v>
      </c>
      <c r="ES450" s="81">
        <v>1.9349390000000001E-2</v>
      </c>
      <c r="ET450" s="81">
        <v>1.9256019999999999E-2</v>
      </c>
      <c r="EU450" s="81">
        <v>1.9144850000000001E-2</v>
      </c>
      <c r="EV450" s="81">
        <v>1.899381E-2</v>
      </c>
      <c r="EW450" s="81">
        <v>1.8810319999999998E-2</v>
      </c>
      <c r="EX450" s="81">
        <v>1.859939E-2</v>
      </c>
      <c r="EY450" s="81">
        <v>1.8384709999999999E-2</v>
      </c>
      <c r="EZ450" s="81">
        <v>1.8191100000000002E-2</v>
      </c>
      <c r="FA450" s="81">
        <v>1.8005500000000001E-2</v>
      </c>
      <c r="FB450" s="81">
        <v>1.7809729999999999E-2</v>
      </c>
      <c r="FC450" s="81">
        <v>1.7616960000000001E-2</v>
      </c>
      <c r="FD450" s="81">
        <v>1.7409129999999998E-2</v>
      </c>
      <c r="FE450" s="81">
        <v>1.718109E-2</v>
      </c>
      <c r="FF450" s="81">
        <v>1.696077E-2</v>
      </c>
      <c r="FG450" s="81">
        <v>1.6782999999999999E-2</v>
      </c>
      <c r="FH450" s="81">
        <v>1.666337E-2</v>
      </c>
      <c r="FI450" s="81">
        <v>1.6573540000000001E-2</v>
      </c>
      <c r="FJ450" s="81">
        <v>1.6497439999999999E-2</v>
      </c>
      <c r="FK450" s="81">
        <v>1.6458960000000002E-2</v>
      </c>
      <c r="FL450" s="81">
        <v>1.6416750000000001E-2</v>
      </c>
      <c r="FM450" s="81">
        <v>1.6331180000000001E-2</v>
      </c>
      <c r="FN450" s="81">
        <v>1.6242619999999999E-2</v>
      </c>
      <c r="FO450" s="81">
        <v>1.6157109999999999E-2</v>
      </c>
      <c r="FP450" s="81">
        <v>1.6063009999999999E-2</v>
      </c>
      <c r="FQ450" s="81">
        <v>1.5967060000000002E-2</v>
      </c>
      <c r="FR450" s="81">
        <v>1.58814E-2</v>
      </c>
      <c r="FS450" s="81">
        <v>1.5797950000000002E-2</v>
      </c>
      <c r="FT450" s="81">
        <v>1.570558E-2</v>
      </c>
      <c r="FU450" s="81">
        <v>1.5620240000000001E-2</v>
      </c>
      <c r="FV450" s="81">
        <v>1.5524080000000001E-2</v>
      </c>
      <c r="FW450" s="81">
        <v>1.5409290000000001E-2</v>
      </c>
      <c r="FX450" s="81">
        <v>1.528303E-2</v>
      </c>
      <c r="FY450" s="81">
        <v>1.5159509999999999E-2</v>
      </c>
      <c r="FZ450" s="81">
        <v>1.503557E-2</v>
      </c>
      <c r="GA450" s="81">
        <v>1.4916779999999999E-2</v>
      </c>
      <c r="GB450" s="81">
        <v>1.479629E-2</v>
      </c>
      <c r="GC450" s="81">
        <v>1.4684539999999999E-2</v>
      </c>
      <c r="GD450" s="81">
        <v>1.4577079999999999E-2</v>
      </c>
      <c r="GE450" s="81">
        <v>1.447293E-2</v>
      </c>
      <c r="GF450" s="81">
        <v>1.436523E-2</v>
      </c>
      <c r="GG450" s="81">
        <v>1.4261279999999999E-2</v>
      </c>
      <c r="GH450" s="81">
        <v>1.418612E-2</v>
      </c>
      <c r="GI450" s="81">
        <v>1.414296E-2</v>
      </c>
      <c r="GJ450" s="81">
        <v>1.4132219999999999E-2</v>
      </c>
      <c r="GK450" s="81">
        <v>1.415684E-2</v>
      </c>
      <c r="GL450" s="81">
        <v>1.4204329999999999E-2</v>
      </c>
      <c r="GM450" s="81">
        <v>1.423695E-2</v>
      </c>
      <c r="GN450" s="81">
        <v>1.422766E-2</v>
      </c>
      <c r="GO450" s="81">
        <v>1.418698E-2</v>
      </c>
      <c r="GP450" s="81">
        <v>1.411251E-2</v>
      </c>
      <c r="GQ450" s="81">
        <v>1.40208E-2</v>
      </c>
      <c r="GR450" s="81">
        <v>1.393281E-2</v>
      </c>
      <c r="GS450" s="81">
        <v>1.384608E-2</v>
      </c>
      <c r="GT450" s="81">
        <v>1.375973E-2</v>
      </c>
      <c r="GU450" s="81">
        <v>1.3671289999999999E-2</v>
      </c>
      <c r="GV450" s="81">
        <v>1.3582260000000001E-2</v>
      </c>
      <c r="GW450" s="81">
        <v>1.348895E-2</v>
      </c>
      <c r="GX450" s="81">
        <v>1.339277E-2</v>
      </c>
      <c r="GY450" s="81">
        <v>1.3293309999999999E-2</v>
      </c>
    </row>
    <row r="451" spans="1:207" ht="14.5">
      <c r="A451" s="81" t="s">
        <v>451</v>
      </c>
      <c r="B451" s="81" t="s">
        <v>37</v>
      </c>
      <c r="C451" s="82" t="s">
        <v>20</v>
      </c>
      <c r="D451" s="88">
        <v>45170</v>
      </c>
      <c r="E451" s="88"/>
      <c r="F451" s="83" t="s">
        <v>487</v>
      </c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>
        <v>5.0051279999999997E-2</v>
      </c>
      <c r="DD451" s="81">
        <v>4.938824E-2</v>
      </c>
      <c r="DE451" s="81">
        <v>4.901577E-2</v>
      </c>
      <c r="DF451" s="81">
        <v>4.8528099999999998E-2</v>
      </c>
      <c r="DG451" s="81">
        <v>4.7651760000000001E-2</v>
      </c>
      <c r="DH451" s="81">
        <v>4.7245410000000002E-2</v>
      </c>
      <c r="DI451" s="81">
        <v>4.6221659999999998E-2</v>
      </c>
      <c r="DJ451" s="81">
        <v>4.5895030000000003E-2</v>
      </c>
      <c r="DK451" s="81">
        <v>4.5534770000000002E-2</v>
      </c>
      <c r="DL451" s="81">
        <v>4.4796280000000001E-2</v>
      </c>
      <c r="DM451" s="81">
        <v>4.4214299999999998E-2</v>
      </c>
      <c r="DN451" s="81">
        <v>4.3404850000000002E-2</v>
      </c>
      <c r="DO451" s="81">
        <v>4.269618E-2</v>
      </c>
      <c r="DP451" s="81">
        <v>4.1855070000000001E-2</v>
      </c>
      <c r="DQ451" s="81">
        <v>4.091583E-2</v>
      </c>
      <c r="DR451" s="81">
        <v>4.0330159999999997E-2</v>
      </c>
      <c r="DS451" s="81">
        <v>3.9709630000000003E-2</v>
      </c>
      <c r="DT451" s="81">
        <v>3.9507220000000003E-2</v>
      </c>
      <c r="DU451" s="81">
        <v>3.8859949999999997E-2</v>
      </c>
      <c r="DV451" s="81">
        <v>3.8633439999999998E-2</v>
      </c>
      <c r="DW451" s="81">
        <v>4.2584780000000003E-2</v>
      </c>
      <c r="DX451" s="81">
        <v>4.6274389999999999E-2</v>
      </c>
      <c r="DY451" s="81">
        <v>4.3024920000000001E-2</v>
      </c>
      <c r="DZ451" s="81">
        <v>3.7109339999999998E-2</v>
      </c>
      <c r="EA451" s="81">
        <v>3.6201169999999998E-2</v>
      </c>
      <c r="EB451" s="81">
        <v>3.5724199999999998E-2</v>
      </c>
      <c r="EC451" s="81">
        <v>3.5339759999999998E-2</v>
      </c>
      <c r="ED451" s="81">
        <v>3.4958879999999998E-2</v>
      </c>
      <c r="EE451" s="81">
        <v>3.456907E-2</v>
      </c>
      <c r="EF451" s="81">
        <v>3.4204180000000001E-2</v>
      </c>
      <c r="EG451" s="81">
        <v>3.3877480000000001E-2</v>
      </c>
      <c r="EH451" s="81">
        <v>3.3570879999999997E-2</v>
      </c>
      <c r="EI451" s="81">
        <v>3.3217749999999997E-2</v>
      </c>
      <c r="EJ451" s="81">
        <v>3.276275E-2</v>
      </c>
      <c r="EK451" s="81">
        <v>3.2251059999999998E-2</v>
      </c>
      <c r="EL451" s="81">
        <v>3.1716479999999998E-2</v>
      </c>
      <c r="EM451" s="81">
        <v>3.1186390000000001E-2</v>
      </c>
      <c r="EN451" s="81">
        <v>3.074383E-2</v>
      </c>
      <c r="EO451" s="81">
        <v>3.039124E-2</v>
      </c>
      <c r="EP451" s="81">
        <v>3.005913E-2</v>
      </c>
      <c r="EQ451" s="81">
        <v>2.9722700000000001E-2</v>
      </c>
      <c r="ER451" s="81">
        <v>2.9368729999999999E-2</v>
      </c>
      <c r="ES451" s="81">
        <v>2.902223E-2</v>
      </c>
      <c r="ET451" s="81">
        <v>2.873966E-2</v>
      </c>
      <c r="EU451" s="81">
        <v>2.8503790000000001E-2</v>
      </c>
      <c r="EV451" s="81">
        <v>2.8312380000000002E-2</v>
      </c>
      <c r="EW451" s="81">
        <v>2.8162320000000001E-2</v>
      </c>
      <c r="EX451" s="81">
        <v>2.8031159999999999E-2</v>
      </c>
      <c r="EY451" s="81">
        <v>2.79013E-2</v>
      </c>
      <c r="EZ451" s="81">
        <v>2.7749030000000001E-2</v>
      </c>
      <c r="FA451" s="81">
        <v>2.7556219999999999E-2</v>
      </c>
      <c r="FB451" s="81">
        <v>2.7305090000000001E-2</v>
      </c>
      <c r="FC451" s="81">
        <v>2.7014590000000002E-2</v>
      </c>
      <c r="FD451" s="81">
        <v>2.6726750000000001E-2</v>
      </c>
      <c r="FE451" s="81">
        <v>2.6464970000000001E-2</v>
      </c>
      <c r="FF451" s="81">
        <v>2.6212280000000001E-2</v>
      </c>
      <c r="FG451" s="81">
        <v>2.5952260000000001E-2</v>
      </c>
      <c r="FH451" s="81">
        <v>2.568353E-2</v>
      </c>
      <c r="FI451" s="81">
        <v>2.5401969999999999E-2</v>
      </c>
      <c r="FJ451" s="81">
        <v>2.5089110000000001E-2</v>
      </c>
      <c r="FK451" s="81">
        <v>2.4783510000000002E-2</v>
      </c>
      <c r="FL451" s="81">
        <v>2.454609E-2</v>
      </c>
      <c r="FM451" s="81">
        <v>2.4387740000000002E-2</v>
      </c>
      <c r="FN451" s="81">
        <v>2.4271000000000001E-2</v>
      </c>
      <c r="FO451" s="81">
        <v>2.418126E-2</v>
      </c>
      <c r="FP451" s="81">
        <v>2.4135480000000001E-2</v>
      </c>
      <c r="FQ451" s="81">
        <v>2.4076529999999999E-2</v>
      </c>
      <c r="FR451" s="81">
        <v>2.3970439999999999E-2</v>
      </c>
      <c r="FS451" s="81">
        <v>2.3854469999999999E-2</v>
      </c>
      <c r="FT451" s="81">
        <v>2.3732759999999999E-2</v>
      </c>
      <c r="FU451" s="81">
        <v>2.3610249999999999E-2</v>
      </c>
      <c r="FV451" s="81">
        <v>2.3476400000000001E-2</v>
      </c>
      <c r="FW451" s="81">
        <v>2.3354280000000002E-2</v>
      </c>
      <c r="FX451" s="81">
        <v>2.323238E-2</v>
      </c>
      <c r="FY451" s="81">
        <v>2.3109979999999999E-2</v>
      </c>
      <c r="FZ451" s="81">
        <v>2.2982969999999998E-2</v>
      </c>
      <c r="GA451" s="81">
        <v>2.2843789999999999E-2</v>
      </c>
      <c r="GB451" s="81">
        <v>2.267541E-2</v>
      </c>
      <c r="GC451" s="81">
        <v>2.2500840000000001E-2</v>
      </c>
      <c r="GD451" s="81">
        <v>2.2318770000000002E-2</v>
      </c>
      <c r="GE451" s="81">
        <v>2.2145359999999999E-2</v>
      </c>
      <c r="GF451" s="81">
        <v>2.1983200000000001E-2</v>
      </c>
      <c r="GG451" s="81">
        <v>2.1815230000000001E-2</v>
      </c>
      <c r="GH451" s="81">
        <v>2.1653789999999999E-2</v>
      </c>
      <c r="GI451" s="81">
        <v>2.1502830000000001E-2</v>
      </c>
      <c r="GJ451" s="81">
        <v>2.1353819999999999E-2</v>
      </c>
      <c r="GK451" s="81">
        <v>2.1200839999999999E-2</v>
      </c>
      <c r="GL451" s="81">
        <v>2.105694E-2</v>
      </c>
      <c r="GM451" s="81">
        <v>2.0962769999999999E-2</v>
      </c>
      <c r="GN451" s="81">
        <v>2.090618E-2</v>
      </c>
      <c r="GO451" s="81">
        <v>2.0901139999999999E-2</v>
      </c>
      <c r="GP451" s="81">
        <v>2.0951919999999999E-2</v>
      </c>
      <c r="GQ451" s="81">
        <v>2.1027000000000001E-2</v>
      </c>
      <c r="GR451" s="81">
        <v>2.10755E-2</v>
      </c>
      <c r="GS451" s="81">
        <v>2.1073049999999999E-2</v>
      </c>
      <c r="GT451" s="81">
        <v>2.102006E-2</v>
      </c>
      <c r="GU451" s="81">
        <v>2.0913029999999999E-2</v>
      </c>
      <c r="GV451" s="81">
        <v>2.079392E-2</v>
      </c>
      <c r="GW451" s="81">
        <v>2.0672929999999999E-2</v>
      </c>
      <c r="GX451" s="81">
        <v>2.0552669999999999E-2</v>
      </c>
      <c r="GY451" s="81">
        <v>2.0431410000000001E-2</v>
      </c>
    </row>
    <row r="452" spans="1:207" ht="14.5">
      <c r="A452" s="81" t="s">
        <v>451</v>
      </c>
      <c r="B452" s="81" t="s">
        <v>37</v>
      </c>
      <c r="C452" s="82" t="s">
        <v>20</v>
      </c>
      <c r="D452" s="88">
        <v>45170</v>
      </c>
      <c r="E452" s="88"/>
      <c r="F452" s="83" t="s">
        <v>488</v>
      </c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>
        <v>7.5323200000000007E-2</v>
      </c>
      <c r="DD452" s="81">
        <v>7.4356870000000005E-2</v>
      </c>
      <c r="DE452" s="81">
        <v>7.3926309999999995E-2</v>
      </c>
      <c r="DF452" s="81">
        <v>7.3739280000000004E-2</v>
      </c>
      <c r="DG452" s="81">
        <v>7.2555099999999997E-2</v>
      </c>
      <c r="DH452" s="81">
        <v>7.2130890000000003E-2</v>
      </c>
      <c r="DI452" s="81">
        <v>7.0579749999999997E-2</v>
      </c>
      <c r="DJ452" s="81">
        <v>6.9954119999999995E-2</v>
      </c>
      <c r="DK452" s="81">
        <v>6.9149989999999995E-2</v>
      </c>
      <c r="DL452" s="81">
        <v>6.7817169999999996E-2</v>
      </c>
      <c r="DM452" s="81">
        <v>6.6943710000000003E-2</v>
      </c>
      <c r="DN452" s="81">
        <v>6.5882460000000004E-2</v>
      </c>
      <c r="DO452" s="81">
        <v>6.5066239999999997E-2</v>
      </c>
      <c r="DP452" s="81">
        <v>6.4135789999999998E-2</v>
      </c>
      <c r="DQ452" s="81">
        <v>6.3071489999999994E-2</v>
      </c>
      <c r="DR452" s="81">
        <v>6.233905E-2</v>
      </c>
      <c r="DS452" s="81">
        <v>6.1375859999999997E-2</v>
      </c>
      <c r="DT452" s="81">
        <v>6.0982880000000003E-2</v>
      </c>
      <c r="DU452" s="81">
        <v>5.965649E-2</v>
      </c>
      <c r="DV452" s="81">
        <v>5.8713269999999998E-2</v>
      </c>
      <c r="DW452" s="81">
        <v>6.3847589999999996E-2</v>
      </c>
      <c r="DX452" s="81">
        <v>6.8484920000000005E-2</v>
      </c>
      <c r="DY452" s="81">
        <v>6.3715030000000006E-2</v>
      </c>
      <c r="DZ452" s="81">
        <v>5.606481E-2</v>
      </c>
      <c r="EA452" s="81">
        <v>5.4708180000000002E-2</v>
      </c>
      <c r="EB452" s="81">
        <v>5.3934070000000001E-2</v>
      </c>
      <c r="EC452" s="81">
        <v>5.3311240000000003E-2</v>
      </c>
      <c r="ED452" s="81">
        <v>5.2822969999999997E-2</v>
      </c>
      <c r="EE452" s="81">
        <v>5.2419489999999999E-2</v>
      </c>
      <c r="EF452" s="81">
        <v>5.1977080000000002E-2</v>
      </c>
      <c r="EG452" s="81">
        <v>5.1449269999999998E-2</v>
      </c>
      <c r="EH452" s="81">
        <v>5.0937839999999998E-2</v>
      </c>
      <c r="EI452" s="81">
        <v>5.0430429999999998E-2</v>
      </c>
      <c r="EJ452" s="81">
        <v>4.9887849999999997E-2</v>
      </c>
      <c r="EK452" s="81">
        <v>4.9401390000000003E-2</v>
      </c>
      <c r="EL452" s="81">
        <v>4.8959549999999998E-2</v>
      </c>
      <c r="EM452" s="81">
        <v>4.8529210000000003E-2</v>
      </c>
      <c r="EN452" s="81">
        <v>4.8029080000000002E-2</v>
      </c>
      <c r="EO452" s="81">
        <v>4.7386560000000001E-2</v>
      </c>
      <c r="EP452" s="81">
        <v>4.6674920000000002E-2</v>
      </c>
      <c r="EQ452" s="81">
        <v>4.5972569999999997E-2</v>
      </c>
      <c r="ER452" s="81">
        <v>4.5289210000000003E-2</v>
      </c>
      <c r="ES452" s="81">
        <v>4.4716480000000003E-2</v>
      </c>
      <c r="ET452" s="81">
        <v>4.4257560000000001E-2</v>
      </c>
      <c r="EU452" s="81">
        <v>4.3803729999999999E-2</v>
      </c>
      <c r="EV452" s="81">
        <v>4.333745E-2</v>
      </c>
      <c r="EW452" s="81">
        <v>4.2858250000000001E-2</v>
      </c>
      <c r="EX452" s="81">
        <v>4.241267E-2</v>
      </c>
      <c r="EY452" s="81">
        <v>4.2035099999999999E-2</v>
      </c>
      <c r="EZ452" s="81">
        <v>4.1726520000000003E-2</v>
      </c>
      <c r="FA452" s="81">
        <v>4.1500450000000001E-2</v>
      </c>
      <c r="FB452" s="81">
        <v>4.1312349999999998E-2</v>
      </c>
      <c r="FC452" s="81">
        <v>4.1139670000000003E-2</v>
      </c>
      <c r="FD452" s="81">
        <v>4.0972969999999997E-2</v>
      </c>
      <c r="FE452" s="81">
        <v>4.0760280000000003E-2</v>
      </c>
      <c r="FF452" s="81">
        <v>4.0490190000000002E-2</v>
      </c>
      <c r="FG452" s="81">
        <v>4.0154040000000002E-2</v>
      </c>
      <c r="FH452" s="81">
        <v>3.9754379999999999E-2</v>
      </c>
      <c r="FI452" s="81">
        <v>3.9371080000000003E-2</v>
      </c>
      <c r="FJ452" s="81">
        <v>3.9018829999999997E-2</v>
      </c>
      <c r="FK452" s="81">
        <v>3.8669009999999997E-2</v>
      </c>
      <c r="FL452" s="81">
        <v>3.8317089999999998E-2</v>
      </c>
      <c r="FM452" s="81">
        <v>3.7939399999999998E-2</v>
      </c>
      <c r="FN452" s="81">
        <v>3.7544429999999997E-2</v>
      </c>
      <c r="FO452" s="81">
        <v>3.7124560000000001E-2</v>
      </c>
      <c r="FP452" s="81">
        <v>3.670793E-2</v>
      </c>
      <c r="FQ452" s="81">
        <v>3.6376810000000002E-2</v>
      </c>
      <c r="FR452" s="81">
        <v>3.6173139999999999E-2</v>
      </c>
      <c r="FS452" s="81">
        <v>3.602139E-2</v>
      </c>
      <c r="FT452" s="81">
        <v>3.5889829999999998E-2</v>
      </c>
      <c r="FU452" s="81">
        <v>3.5830889999999997E-2</v>
      </c>
      <c r="FV452" s="81">
        <v>3.5737570000000003E-2</v>
      </c>
      <c r="FW452" s="81">
        <v>3.5577129999999998E-2</v>
      </c>
      <c r="FX452" s="81">
        <v>3.5402219999999998E-2</v>
      </c>
      <c r="FY452" s="81">
        <v>3.5238749999999999E-2</v>
      </c>
      <c r="FZ452" s="81">
        <v>3.5051779999999998E-2</v>
      </c>
      <c r="GA452" s="81">
        <v>3.4859689999999999E-2</v>
      </c>
      <c r="GB452" s="81">
        <v>3.4688539999999997E-2</v>
      </c>
      <c r="GC452" s="81">
        <v>3.4532100000000003E-2</v>
      </c>
      <c r="GD452" s="81">
        <v>3.4356610000000003E-2</v>
      </c>
      <c r="GE452" s="81">
        <v>3.4186319999999999E-2</v>
      </c>
      <c r="GF452" s="81">
        <v>3.4000019999999999E-2</v>
      </c>
      <c r="GG452" s="81">
        <v>3.376444E-2</v>
      </c>
      <c r="GH452" s="81">
        <v>3.3508789999999997E-2</v>
      </c>
      <c r="GI452" s="81">
        <v>3.3251910000000003E-2</v>
      </c>
      <c r="GJ452" s="81">
        <v>3.3003520000000001E-2</v>
      </c>
      <c r="GK452" s="81">
        <v>3.277298E-2</v>
      </c>
      <c r="GL452" s="81">
        <v>3.2540529999999998E-2</v>
      </c>
      <c r="GM452" s="81">
        <v>3.2329089999999998E-2</v>
      </c>
      <c r="GN452" s="81">
        <v>3.2115749999999998E-2</v>
      </c>
      <c r="GO452" s="81">
        <v>3.1911410000000001E-2</v>
      </c>
      <c r="GP452" s="81">
        <v>3.1708939999999998E-2</v>
      </c>
      <c r="GQ452" s="81">
        <v>3.1505610000000003E-2</v>
      </c>
      <c r="GR452" s="81">
        <v>3.136705E-2</v>
      </c>
      <c r="GS452" s="81">
        <v>3.1299199999999999E-2</v>
      </c>
      <c r="GT452" s="81">
        <v>3.1301910000000002E-2</v>
      </c>
      <c r="GU452" s="81">
        <v>3.1375559999999997E-2</v>
      </c>
      <c r="GV452" s="81">
        <v>3.1500930000000003E-2</v>
      </c>
      <c r="GW452" s="81">
        <v>3.1573959999999998E-2</v>
      </c>
      <c r="GX452" s="81">
        <v>3.1571679999999998E-2</v>
      </c>
      <c r="GY452" s="81">
        <v>3.1495750000000003E-2</v>
      </c>
    </row>
    <row r="453" spans="1:207" ht="14.5">
      <c r="A453" s="81" t="s">
        <v>451</v>
      </c>
      <c r="B453" s="81" t="s">
        <v>37</v>
      </c>
      <c r="C453" s="82" t="s">
        <v>20</v>
      </c>
      <c r="D453" s="88">
        <v>45170</v>
      </c>
      <c r="E453" s="88"/>
      <c r="F453" s="83" t="s">
        <v>489</v>
      </c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>
        <v>0.11922531</v>
      </c>
      <c r="DD453" s="81">
        <v>0.11718654000000001</v>
      </c>
      <c r="DE453" s="81">
        <v>0.1161509</v>
      </c>
      <c r="DF453" s="81">
        <v>0.1154147</v>
      </c>
      <c r="DG453" s="81">
        <v>0.11302888</v>
      </c>
      <c r="DH453" s="81">
        <v>0.11245316</v>
      </c>
      <c r="DI453" s="81">
        <v>0.11020039</v>
      </c>
      <c r="DJ453" s="81">
        <v>0.10950488</v>
      </c>
      <c r="DK453" s="81">
        <v>0.10851846</v>
      </c>
      <c r="DL453" s="81">
        <v>0.10643376</v>
      </c>
      <c r="DM453" s="81">
        <v>0.10503132</v>
      </c>
      <c r="DN453" s="81">
        <v>0.10324741</v>
      </c>
      <c r="DO453" s="81">
        <v>0.10209952999999999</v>
      </c>
      <c r="DP453" s="81">
        <v>0.10039339999999999</v>
      </c>
      <c r="DQ453" s="81">
        <v>9.8444080000000003E-2</v>
      </c>
      <c r="DR453" s="81">
        <v>9.7763649999999994E-2</v>
      </c>
      <c r="DS453" s="81">
        <v>9.6118670000000003E-2</v>
      </c>
      <c r="DT453" s="81">
        <v>9.6062229999999998E-2</v>
      </c>
      <c r="DU453" s="81">
        <v>9.4181260000000003E-2</v>
      </c>
      <c r="DV453" s="81">
        <v>9.3072470000000004E-2</v>
      </c>
      <c r="DW453" s="81">
        <v>0.10201</v>
      </c>
      <c r="DX453" s="81">
        <v>0.10835945</v>
      </c>
      <c r="DY453" s="81">
        <v>0.1013271</v>
      </c>
      <c r="DZ453" s="81">
        <v>8.9314389999999994E-2</v>
      </c>
      <c r="EA453" s="81">
        <v>8.7253440000000002E-2</v>
      </c>
      <c r="EB453" s="81">
        <v>8.6229799999999995E-2</v>
      </c>
      <c r="EC453" s="81">
        <v>8.532178E-2</v>
      </c>
      <c r="ED453" s="81">
        <v>8.425436E-2</v>
      </c>
      <c r="EE453" s="81">
        <v>8.3213789999999996E-2</v>
      </c>
      <c r="EF453" s="81">
        <v>8.2246479999999997E-2</v>
      </c>
      <c r="EG453" s="81">
        <v>8.1312170000000003E-2</v>
      </c>
      <c r="EH453" s="81">
        <v>8.0477629999999994E-2</v>
      </c>
      <c r="EI453" s="81">
        <v>7.9839179999999996E-2</v>
      </c>
      <c r="EJ453" s="81">
        <v>7.929638E-2</v>
      </c>
      <c r="EK453" s="81">
        <v>7.8717759999999998E-2</v>
      </c>
      <c r="EL453" s="81">
        <v>7.8008999999999995E-2</v>
      </c>
      <c r="EM453" s="81">
        <v>7.7293130000000002E-2</v>
      </c>
      <c r="EN453" s="81">
        <v>7.6587340000000004E-2</v>
      </c>
      <c r="EO453" s="81">
        <v>7.5826400000000002E-2</v>
      </c>
      <c r="EP453" s="81">
        <v>7.5099029999999997E-2</v>
      </c>
      <c r="EQ453" s="81">
        <v>7.4425610000000003E-2</v>
      </c>
      <c r="ER453" s="81">
        <v>7.3739139999999995E-2</v>
      </c>
      <c r="ES453" s="81">
        <v>7.2971679999999997E-2</v>
      </c>
      <c r="ET453" s="81">
        <v>7.2096720000000003E-2</v>
      </c>
      <c r="EU453" s="81">
        <v>7.1183919999999998E-2</v>
      </c>
      <c r="EV453" s="81">
        <v>7.0316379999999998E-2</v>
      </c>
      <c r="EW453" s="81">
        <v>6.9508340000000002E-2</v>
      </c>
      <c r="EX453" s="81">
        <v>6.8814009999999995E-2</v>
      </c>
      <c r="EY453" s="81">
        <v>6.8154619999999999E-2</v>
      </c>
      <c r="EZ453" s="81">
        <v>6.7510310000000004E-2</v>
      </c>
      <c r="FA453" s="81">
        <v>6.6883219999999993E-2</v>
      </c>
      <c r="FB453" s="81">
        <v>6.6219910000000007E-2</v>
      </c>
      <c r="FC453" s="81">
        <v>6.5600409999999998E-2</v>
      </c>
      <c r="FD453" s="81">
        <v>6.5081819999999999E-2</v>
      </c>
      <c r="FE453" s="81">
        <v>6.4607319999999996E-2</v>
      </c>
      <c r="FF453" s="81">
        <v>6.4246449999999997E-2</v>
      </c>
      <c r="FG453" s="81">
        <v>6.3938159999999994E-2</v>
      </c>
      <c r="FH453" s="81">
        <v>6.3628030000000002E-2</v>
      </c>
      <c r="FI453" s="81">
        <v>6.3323119999999997E-2</v>
      </c>
      <c r="FJ453" s="81">
        <v>6.2955150000000001E-2</v>
      </c>
      <c r="FK453" s="81">
        <v>6.2509889999999999E-2</v>
      </c>
      <c r="FL453" s="81">
        <v>6.2016950000000001E-2</v>
      </c>
      <c r="FM453" s="81">
        <v>6.1444289999999999E-2</v>
      </c>
      <c r="FN453" s="81">
        <v>6.0903069999999997E-2</v>
      </c>
      <c r="FO453" s="81">
        <v>6.0413849999999998E-2</v>
      </c>
      <c r="FP453" s="81">
        <v>5.9914889999999998E-2</v>
      </c>
      <c r="FQ453" s="81">
        <v>5.9402719999999999E-2</v>
      </c>
      <c r="FR453" s="81">
        <v>5.8872960000000002E-2</v>
      </c>
      <c r="FS453" s="81">
        <v>5.8318670000000003E-2</v>
      </c>
      <c r="FT453" s="81">
        <v>5.7723200000000002E-2</v>
      </c>
      <c r="FU453" s="81">
        <v>5.7158489999999999E-2</v>
      </c>
      <c r="FV453" s="81">
        <v>5.6662659999999997E-2</v>
      </c>
      <c r="FW453" s="81">
        <v>5.631067E-2</v>
      </c>
      <c r="FX453" s="81">
        <v>5.602447E-2</v>
      </c>
      <c r="FY453" s="81">
        <v>5.5786080000000002E-2</v>
      </c>
      <c r="FZ453" s="81">
        <v>5.5593200000000002E-2</v>
      </c>
      <c r="GA453" s="81">
        <v>5.5372860000000003E-2</v>
      </c>
      <c r="GB453" s="81">
        <v>5.5097989999999999E-2</v>
      </c>
      <c r="GC453" s="81">
        <v>5.4821969999999998E-2</v>
      </c>
      <c r="GD453" s="81">
        <v>5.4538290000000003E-2</v>
      </c>
      <c r="GE453" s="81">
        <v>5.4246120000000002E-2</v>
      </c>
      <c r="GF453" s="81">
        <v>5.3960859999999999E-2</v>
      </c>
      <c r="GG453" s="81">
        <v>5.3691040000000002E-2</v>
      </c>
      <c r="GH453" s="81">
        <v>5.3421709999999997E-2</v>
      </c>
      <c r="GI453" s="81">
        <v>5.314257E-2</v>
      </c>
      <c r="GJ453" s="81">
        <v>5.2857059999999997E-2</v>
      </c>
      <c r="GK453" s="81">
        <v>5.2548709999999998E-2</v>
      </c>
      <c r="GL453" s="81">
        <v>5.2188529999999997E-2</v>
      </c>
      <c r="GM453" s="81">
        <v>5.1821119999999998E-2</v>
      </c>
      <c r="GN453" s="81">
        <v>5.1425289999999999E-2</v>
      </c>
      <c r="GO453" s="81">
        <v>5.1055620000000003E-2</v>
      </c>
      <c r="GP453" s="81">
        <v>5.0720210000000002E-2</v>
      </c>
      <c r="GQ453" s="81">
        <v>5.0366279999999999E-2</v>
      </c>
      <c r="GR453" s="81">
        <v>5.0033550000000003E-2</v>
      </c>
      <c r="GS453" s="81">
        <v>4.971561E-2</v>
      </c>
      <c r="GT453" s="81">
        <v>4.94058E-2</v>
      </c>
      <c r="GU453" s="81">
        <v>4.9088039999999999E-2</v>
      </c>
      <c r="GV453" s="81">
        <v>4.8797420000000001E-2</v>
      </c>
      <c r="GW453" s="81">
        <v>4.8574300000000001E-2</v>
      </c>
      <c r="GX453" s="81">
        <v>4.8451090000000002E-2</v>
      </c>
      <c r="GY453" s="81">
        <v>4.8421640000000002E-2</v>
      </c>
    </row>
    <row r="454" spans="1:207" ht="14.5">
      <c r="A454" s="81" t="s">
        <v>451</v>
      </c>
      <c r="B454" s="81" t="s">
        <v>37</v>
      </c>
      <c r="C454" s="82" t="s">
        <v>20</v>
      </c>
      <c r="D454" s="88">
        <v>45170</v>
      </c>
      <c r="E454" s="88"/>
      <c r="F454" s="83" t="s">
        <v>490</v>
      </c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>
        <v>0.18239818999999999</v>
      </c>
      <c r="DD454" s="81">
        <v>0.18022489</v>
      </c>
      <c r="DE454" s="81">
        <v>0.18002013</v>
      </c>
      <c r="DF454" s="81">
        <v>0.17996676</v>
      </c>
      <c r="DG454" s="81">
        <v>0.17629749</v>
      </c>
      <c r="DH454" s="81">
        <v>0.17650564999999999</v>
      </c>
      <c r="DI454" s="81">
        <v>0.17243847000000001</v>
      </c>
      <c r="DJ454" s="81">
        <v>0.17124271999999999</v>
      </c>
      <c r="DK454" s="81">
        <v>0.16934815</v>
      </c>
      <c r="DL454" s="81">
        <v>0.16620387</v>
      </c>
      <c r="DM454" s="81">
        <v>0.16398096000000001</v>
      </c>
      <c r="DN454" s="81">
        <v>0.16133027</v>
      </c>
      <c r="DO454" s="81">
        <v>0.15972431000000001</v>
      </c>
      <c r="DP454" s="81">
        <v>0.15695803</v>
      </c>
      <c r="DQ454" s="81">
        <v>0.15337751999999999</v>
      </c>
      <c r="DR454" s="81">
        <v>0.15268588999999999</v>
      </c>
      <c r="DS454" s="81">
        <v>0.15002118</v>
      </c>
      <c r="DT454" s="81">
        <v>0.15052586000000001</v>
      </c>
      <c r="DU454" s="81">
        <v>0.14718157000000001</v>
      </c>
      <c r="DV454" s="81">
        <v>0.14494546</v>
      </c>
      <c r="DW454" s="81">
        <v>0.1607044</v>
      </c>
      <c r="DX454" s="81">
        <v>0.16783744</v>
      </c>
      <c r="DY454" s="81">
        <v>0.15715535999999999</v>
      </c>
      <c r="DZ454" s="81">
        <v>0.14159637</v>
      </c>
      <c r="EA454" s="81">
        <v>0.13903535</v>
      </c>
      <c r="EB454" s="81">
        <v>0.13755695000000001</v>
      </c>
      <c r="EC454" s="81">
        <v>0.13627259</v>
      </c>
      <c r="ED454" s="81">
        <v>0.13496138999999999</v>
      </c>
      <c r="EE454" s="81">
        <v>0.13354567000000001</v>
      </c>
      <c r="EF454" s="81">
        <v>0.13219494000000001</v>
      </c>
      <c r="EG454" s="81">
        <v>0.13107113000000001</v>
      </c>
      <c r="EH454" s="81">
        <v>0.12986365999999999</v>
      </c>
      <c r="EI454" s="81">
        <v>0.12843108</v>
      </c>
      <c r="EJ454" s="81">
        <v>0.12702034000000001</v>
      </c>
      <c r="EK454" s="81">
        <v>0.12575749999999999</v>
      </c>
      <c r="EL454" s="81">
        <v>0.12462917</v>
      </c>
      <c r="EM454" s="81">
        <v>0.12359253000000001</v>
      </c>
      <c r="EN454" s="81">
        <v>0.12277639</v>
      </c>
      <c r="EO454" s="81">
        <v>0.12208738</v>
      </c>
      <c r="EP454" s="81">
        <v>0.12128861000000001</v>
      </c>
      <c r="EQ454" s="81">
        <v>0.12033228999999999</v>
      </c>
      <c r="ER454" s="81">
        <v>0.11934662</v>
      </c>
      <c r="ES454" s="81">
        <v>0.11836772</v>
      </c>
      <c r="ET454" s="81">
        <v>0.11732960000000001</v>
      </c>
      <c r="EU454" s="81">
        <v>0.11627782</v>
      </c>
      <c r="EV454" s="81">
        <v>0.11523794</v>
      </c>
      <c r="EW454" s="81">
        <v>0.11421178</v>
      </c>
      <c r="EX454" s="81">
        <v>0.11317267</v>
      </c>
      <c r="EY454" s="81">
        <v>0.11204252000000001</v>
      </c>
      <c r="EZ454" s="81">
        <v>0.11097050999999999</v>
      </c>
      <c r="FA454" s="81">
        <v>0.11001039999999999</v>
      </c>
      <c r="FB454" s="81">
        <v>0.10913747</v>
      </c>
      <c r="FC454" s="81">
        <v>0.10831454</v>
      </c>
      <c r="FD454" s="81">
        <v>0.10747194</v>
      </c>
      <c r="FE454" s="81">
        <v>0.10656341</v>
      </c>
      <c r="FF454" s="81">
        <v>0.10571216999999999</v>
      </c>
      <c r="FG454" s="81">
        <v>0.10480459</v>
      </c>
      <c r="FH454" s="81">
        <v>0.10395317</v>
      </c>
      <c r="FI454" s="81">
        <v>0.10320176</v>
      </c>
      <c r="FJ454" s="81">
        <v>0.1024854</v>
      </c>
      <c r="FK454" s="81">
        <v>0.10186391</v>
      </c>
      <c r="FL454" s="81">
        <v>0.10134000999999999</v>
      </c>
      <c r="FM454" s="81">
        <v>0.10078252</v>
      </c>
      <c r="FN454" s="81">
        <v>0.10021391</v>
      </c>
      <c r="FO454" s="81">
        <v>9.9580100000000005E-2</v>
      </c>
      <c r="FP454" s="81">
        <v>9.8860299999999998E-2</v>
      </c>
      <c r="FQ454" s="81">
        <v>9.8108580000000001E-2</v>
      </c>
      <c r="FR454" s="81">
        <v>9.7309389999999996E-2</v>
      </c>
      <c r="FS454" s="81">
        <v>9.6538310000000002E-2</v>
      </c>
      <c r="FT454" s="81">
        <v>9.5805979999999999E-2</v>
      </c>
      <c r="FU454" s="81">
        <v>9.5109070000000004E-2</v>
      </c>
      <c r="FV454" s="81">
        <v>9.4315720000000006E-2</v>
      </c>
      <c r="FW454" s="81">
        <v>9.3479359999999997E-2</v>
      </c>
      <c r="FX454" s="81">
        <v>9.2639360000000004E-2</v>
      </c>
      <c r="FY454" s="81">
        <v>9.1790339999999998E-2</v>
      </c>
      <c r="FZ454" s="81">
        <v>9.0918589999999994E-2</v>
      </c>
      <c r="GA454" s="81">
        <v>9.0130150000000006E-2</v>
      </c>
      <c r="GB454" s="81">
        <v>8.9547989999999994E-2</v>
      </c>
      <c r="GC454" s="81">
        <v>8.9039320000000005E-2</v>
      </c>
      <c r="GD454" s="81">
        <v>8.8561210000000001E-2</v>
      </c>
      <c r="GE454" s="81">
        <v>8.8146459999999996E-2</v>
      </c>
      <c r="GF454" s="81">
        <v>8.7727040000000006E-2</v>
      </c>
      <c r="GG454" s="81">
        <v>8.7229360000000006E-2</v>
      </c>
      <c r="GH454" s="81">
        <v>8.6703829999999996E-2</v>
      </c>
      <c r="GI454" s="81">
        <v>8.6201630000000001E-2</v>
      </c>
      <c r="GJ454" s="81">
        <v>8.5667400000000005E-2</v>
      </c>
      <c r="GK454" s="81">
        <v>8.5151089999999999E-2</v>
      </c>
      <c r="GL454" s="81">
        <v>8.4676639999999997E-2</v>
      </c>
      <c r="GM454" s="81">
        <v>8.4228730000000002E-2</v>
      </c>
      <c r="GN454" s="81">
        <v>8.371787E-2</v>
      </c>
      <c r="GO454" s="81">
        <v>8.322396E-2</v>
      </c>
      <c r="GP454" s="81">
        <v>8.2700510000000005E-2</v>
      </c>
      <c r="GQ454" s="81">
        <v>8.2089910000000002E-2</v>
      </c>
      <c r="GR454" s="81">
        <v>8.1471279999999993E-2</v>
      </c>
      <c r="GS454" s="81">
        <v>8.0836930000000001E-2</v>
      </c>
      <c r="GT454" s="81">
        <v>8.0232349999999994E-2</v>
      </c>
      <c r="GU454" s="81">
        <v>7.9667109999999999E-2</v>
      </c>
      <c r="GV454" s="81">
        <v>7.9129770000000002E-2</v>
      </c>
      <c r="GW454" s="81">
        <v>7.8577019999999997E-2</v>
      </c>
      <c r="GX454" s="81">
        <v>7.8051560000000006E-2</v>
      </c>
      <c r="GY454" s="81">
        <v>7.7530559999999998E-2</v>
      </c>
    </row>
    <row r="455" spans="1:207" ht="14.5">
      <c r="A455" s="81" t="s">
        <v>451</v>
      </c>
      <c r="B455" s="81" t="s">
        <v>37</v>
      </c>
      <c r="C455" s="82" t="s">
        <v>20</v>
      </c>
      <c r="D455" s="88">
        <v>45170</v>
      </c>
      <c r="E455" s="88"/>
      <c r="F455" s="83" t="s">
        <v>491</v>
      </c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>
        <v>0.27117755999999998</v>
      </c>
      <c r="DD455" s="81">
        <v>0.26844667</v>
      </c>
      <c r="DE455" s="81">
        <v>0.26877448999999998</v>
      </c>
      <c r="DF455" s="81">
        <v>0.27034298000000001</v>
      </c>
      <c r="DG455" s="81">
        <v>0.26343585000000003</v>
      </c>
      <c r="DH455" s="81">
        <v>0.26603768</v>
      </c>
      <c r="DI455" s="81">
        <v>0.26114482</v>
      </c>
      <c r="DJ455" s="81">
        <v>0.26039037999999998</v>
      </c>
      <c r="DK455" s="81">
        <v>0.26026221999999999</v>
      </c>
      <c r="DL455" s="81">
        <v>0.25516952999999998</v>
      </c>
      <c r="DM455" s="81">
        <v>0.25404040999999999</v>
      </c>
      <c r="DN455" s="81">
        <v>0.24994452</v>
      </c>
      <c r="DO455" s="81">
        <v>0.24836382000000001</v>
      </c>
      <c r="DP455" s="81">
        <v>0.24356084</v>
      </c>
      <c r="DQ455" s="81">
        <v>0.23831910000000001</v>
      </c>
      <c r="DR455" s="81">
        <v>0.23883575000000001</v>
      </c>
      <c r="DS455" s="81">
        <v>0.23359571000000001</v>
      </c>
      <c r="DT455" s="81">
        <v>0.23390163</v>
      </c>
      <c r="DU455" s="81">
        <v>0.22752221</v>
      </c>
      <c r="DV455" s="81">
        <v>0.22152873000000001</v>
      </c>
      <c r="DW455" s="81">
        <v>0.23769626999999999</v>
      </c>
      <c r="DX455" s="81">
        <v>0.24299936999999999</v>
      </c>
      <c r="DY455" s="81">
        <v>0.23421047</v>
      </c>
      <c r="DZ455" s="81">
        <v>0.22048860000000001</v>
      </c>
      <c r="EA455" s="81">
        <v>0.21786522999999999</v>
      </c>
      <c r="EB455" s="81">
        <v>0.21648725999999999</v>
      </c>
      <c r="EC455" s="81">
        <v>0.21508695999999999</v>
      </c>
      <c r="ED455" s="81">
        <v>0.21365972999999999</v>
      </c>
      <c r="EE455" s="81">
        <v>0.21225284999999999</v>
      </c>
      <c r="EF455" s="81">
        <v>0.21073778000000001</v>
      </c>
      <c r="EG455" s="81">
        <v>0.20907049</v>
      </c>
      <c r="EH455" s="81">
        <v>0.20749902000000001</v>
      </c>
      <c r="EI455" s="81">
        <v>0.20599607</v>
      </c>
      <c r="EJ455" s="81">
        <v>0.20433235</v>
      </c>
      <c r="EK455" s="81">
        <v>0.20282022999999999</v>
      </c>
      <c r="EL455" s="81">
        <v>0.20166290000000001</v>
      </c>
      <c r="EM455" s="81">
        <v>0.20025047000000001</v>
      </c>
      <c r="EN455" s="81">
        <v>0.19855313999999999</v>
      </c>
      <c r="EO455" s="81">
        <v>0.19695797000000001</v>
      </c>
      <c r="EP455" s="81">
        <v>0.19552739999999999</v>
      </c>
      <c r="EQ455" s="81">
        <v>0.19439411000000001</v>
      </c>
      <c r="ER455" s="81">
        <v>0.19319089</v>
      </c>
      <c r="ES455" s="81">
        <v>0.19216052</v>
      </c>
      <c r="ET455" s="81">
        <v>0.19135922999999999</v>
      </c>
      <c r="EU455" s="81">
        <v>0.19039919</v>
      </c>
      <c r="EV455" s="81">
        <v>0.18922726000000001</v>
      </c>
      <c r="EW455" s="81">
        <v>0.18799716999999999</v>
      </c>
      <c r="EX455" s="81">
        <v>0.18679535</v>
      </c>
      <c r="EY455" s="81">
        <v>0.18539805000000001</v>
      </c>
      <c r="EZ455" s="81">
        <v>0.18395358000000001</v>
      </c>
      <c r="FA455" s="81">
        <v>0.18244089999999999</v>
      </c>
      <c r="FB455" s="81">
        <v>0.18091093999999999</v>
      </c>
      <c r="FC455" s="81">
        <v>0.17950002000000001</v>
      </c>
      <c r="FD455" s="81">
        <v>0.17831131</v>
      </c>
      <c r="FE455" s="81">
        <v>0.17727103999999999</v>
      </c>
      <c r="FF455" s="81">
        <v>0.17653448999999999</v>
      </c>
      <c r="FG455" s="81">
        <v>0.17590099000000001</v>
      </c>
      <c r="FH455" s="81">
        <v>0.17511386000000001</v>
      </c>
      <c r="FI455" s="81">
        <v>0.17396856999999999</v>
      </c>
      <c r="FJ455" s="81">
        <v>0.17272097</v>
      </c>
      <c r="FK455" s="81">
        <v>0.17151180999999999</v>
      </c>
      <c r="FL455" s="81">
        <v>0.1703162</v>
      </c>
      <c r="FM455" s="81">
        <v>0.16919997000000001</v>
      </c>
      <c r="FN455" s="81">
        <v>0.16814339</v>
      </c>
      <c r="FO455" s="81">
        <v>0.16702048</v>
      </c>
      <c r="FP455" s="81">
        <v>0.16592224</v>
      </c>
      <c r="FQ455" s="81">
        <v>0.16494110000000001</v>
      </c>
      <c r="FR455" s="81">
        <v>0.16391492999999999</v>
      </c>
      <c r="FS455" s="81">
        <v>0.16280655999999999</v>
      </c>
      <c r="FT455" s="81">
        <v>0.16163496999999999</v>
      </c>
      <c r="FU455" s="81">
        <v>0.16051542999999999</v>
      </c>
      <c r="FV455" s="81">
        <v>0.15926905</v>
      </c>
      <c r="FW455" s="81">
        <v>0.15804786000000001</v>
      </c>
      <c r="FX455" s="81">
        <v>0.15694380999999999</v>
      </c>
      <c r="FY455" s="81">
        <v>0.15586965999999999</v>
      </c>
      <c r="FZ455" s="81">
        <v>0.15475628</v>
      </c>
      <c r="GA455" s="81">
        <v>0.15353591</v>
      </c>
      <c r="GB455" s="81">
        <v>0.15236388000000001</v>
      </c>
      <c r="GC455" s="81">
        <v>0.15119179999999999</v>
      </c>
      <c r="GD455" s="81">
        <v>0.15004298999999999</v>
      </c>
      <c r="GE455" s="81">
        <v>0.14886657</v>
      </c>
      <c r="GF455" s="81">
        <v>0.14780122000000001</v>
      </c>
      <c r="GG455" s="81">
        <v>0.14684177000000001</v>
      </c>
      <c r="GH455" s="81">
        <v>0.14585881000000001</v>
      </c>
      <c r="GI455" s="81">
        <v>0.14495499000000001</v>
      </c>
      <c r="GJ455" s="81">
        <v>0.14401428999999999</v>
      </c>
      <c r="GK455" s="81">
        <v>0.14308650000000001</v>
      </c>
      <c r="GL455" s="81">
        <v>0.14217525</v>
      </c>
      <c r="GM455" s="81">
        <v>0.14128565000000001</v>
      </c>
      <c r="GN455" s="81">
        <v>0.14034098</v>
      </c>
      <c r="GO455" s="81">
        <v>0.13943269999999999</v>
      </c>
      <c r="GP455" s="81">
        <v>0.13854208000000001</v>
      </c>
      <c r="GQ455" s="81">
        <v>0.13766824</v>
      </c>
      <c r="GR455" s="81">
        <v>0.13684697000000001</v>
      </c>
      <c r="GS455" s="81">
        <v>0.13595339000000001</v>
      </c>
      <c r="GT455" s="81">
        <v>0.13505223999999999</v>
      </c>
      <c r="GU455" s="81">
        <v>0.1341318</v>
      </c>
      <c r="GV455" s="81">
        <v>0.13319600000000001</v>
      </c>
      <c r="GW455" s="81">
        <v>0.13217944000000001</v>
      </c>
      <c r="GX455" s="81">
        <v>0.13118795999999999</v>
      </c>
      <c r="GY455" s="81">
        <v>0.13022096999999999</v>
      </c>
    </row>
    <row r="456" spans="1:207" ht="14.5">
      <c r="A456" s="81" t="s">
        <v>451</v>
      </c>
      <c r="B456" s="81" t="s">
        <v>37</v>
      </c>
      <c r="C456" s="82" t="s">
        <v>20</v>
      </c>
      <c r="D456" s="88">
        <v>45170</v>
      </c>
      <c r="E456" s="88"/>
      <c r="F456" s="83" t="s">
        <v>492</v>
      </c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>
        <v>0.37421031999999999</v>
      </c>
      <c r="DD456" s="81">
        <v>0.37198071999999999</v>
      </c>
      <c r="DE456" s="81">
        <v>0.37398166999999999</v>
      </c>
      <c r="DF456" s="81">
        <v>0.37700569</v>
      </c>
      <c r="DG456" s="81">
        <v>0.36975255000000001</v>
      </c>
      <c r="DH456" s="81">
        <v>0.37427390999999999</v>
      </c>
      <c r="DI456" s="81">
        <v>0.36815361000000002</v>
      </c>
      <c r="DJ456" s="81">
        <v>0.36765763000000001</v>
      </c>
      <c r="DK456" s="81">
        <v>0.37064781000000002</v>
      </c>
      <c r="DL456" s="81">
        <v>0.36451291000000002</v>
      </c>
      <c r="DM456" s="81">
        <v>0.36405163000000001</v>
      </c>
      <c r="DN456" s="81">
        <v>0.36087042000000003</v>
      </c>
      <c r="DO456" s="81">
        <v>0.36081625000000001</v>
      </c>
      <c r="DP456" s="81">
        <v>0.35449481999999999</v>
      </c>
      <c r="DQ456" s="81">
        <v>0.34940739999999998</v>
      </c>
      <c r="DR456" s="81">
        <v>0.35030879999999998</v>
      </c>
      <c r="DS456" s="81">
        <v>0.34330946000000001</v>
      </c>
      <c r="DT456" s="81">
        <v>0.34436271000000002</v>
      </c>
      <c r="DU456" s="81">
        <v>0.33526749</v>
      </c>
      <c r="DV456" s="81">
        <v>0.32524587999999999</v>
      </c>
      <c r="DW456" s="81">
        <v>0.34127555999999998</v>
      </c>
      <c r="DX456" s="81">
        <v>0.34735494</v>
      </c>
      <c r="DY456" s="81">
        <v>0.34252072</v>
      </c>
      <c r="DZ456" s="81">
        <v>0.33036512000000001</v>
      </c>
      <c r="EA456" s="81">
        <v>0.326988</v>
      </c>
      <c r="EB456" s="81">
        <v>0.32508909000000002</v>
      </c>
      <c r="EC456" s="81">
        <v>0.32357952000000001</v>
      </c>
      <c r="ED456" s="81">
        <v>0.32231048000000001</v>
      </c>
      <c r="EE456" s="81">
        <v>0.32129242000000002</v>
      </c>
      <c r="EF456" s="81">
        <v>0.32039640000000003</v>
      </c>
      <c r="EG456" s="81">
        <v>0.31936787999999999</v>
      </c>
      <c r="EH456" s="81">
        <v>0.31808937999999998</v>
      </c>
      <c r="EI456" s="81">
        <v>0.3167644</v>
      </c>
      <c r="EJ456" s="81">
        <v>0.31537977</v>
      </c>
      <c r="EK456" s="81">
        <v>0.31384709</v>
      </c>
      <c r="EL456" s="81">
        <v>0.31229880999999998</v>
      </c>
      <c r="EM456" s="81">
        <v>0.31091702999999998</v>
      </c>
      <c r="EN456" s="81">
        <v>0.30969353999999999</v>
      </c>
      <c r="EO456" s="81">
        <v>0.30840094000000001</v>
      </c>
      <c r="EP456" s="81">
        <v>0.30723555000000002</v>
      </c>
      <c r="EQ456" s="81">
        <v>0.30649179999999998</v>
      </c>
      <c r="ER456" s="81">
        <v>0.30535143999999997</v>
      </c>
      <c r="ES456" s="81">
        <v>0.30383173000000002</v>
      </c>
      <c r="ET456" s="81">
        <v>0.30242256000000001</v>
      </c>
      <c r="EU456" s="81">
        <v>0.30120689</v>
      </c>
      <c r="EV456" s="81">
        <v>0.30046231000000001</v>
      </c>
      <c r="EW456" s="81">
        <v>0.29971040999999998</v>
      </c>
      <c r="EX456" s="81">
        <v>0.29915006999999999</v>
      </c>
      <c r="EY456" s="81">
        <v>0.29868391</v>
      </c>
      <c r="EZ456" s="81">
        <v>0.29806370999999998</v>
      </c>
      <c r="FA456" s="81">
        <v>0.29718593999999998</v>
      </c>
      <c r="FB456" s="81">
        <v>0.29607686</v>
      </c>
      <c r="FC456" s="81">
        <v>0.29492393</v>
      </c>
      <c r="FD456" s="81">
        <v>0.29358844000000001</v>
      </c>
      <c r="FE456" s="81">
        <v>0.29152322000000003</v>
      </c>
      <c r="FF456" s="81">
        <v>0.28931083000000002</v>
      </c>
      <c r="FG456" s="81">
        <v>0.28702892000000002</v>
      </c>
      <c r="FH456" s="81">
        <v>0.28564666999999999</v>
      </c>
      <c r="FI456" s="81">
        <v>0.28542685000000001</v>
      </c>
      <c r="FJ456" s="81">
        <v>0.28567980999999998</v>
      </c>
      <c r="FK456" s="81">
        <v>0.28600025000000001</v>
      </c>
      <c r="FL456" s="81">
        <v>0.28631580000000001</v>
      </c>
      <c r="FM456" s="81">
        <v>0.28585064999999998</v>
      </c>
      <c r="FN456" s="81">
        <v>0.28461905999999998</v>
      </c>
      <c r="FO456" s="81">
        <v>0.28331408000000002</v>
      </c>
      <c r="FP456" s="81">
        <v>0.28202430000000001</v>
      </c>
      <c r="FQ456" s="81">
        <v>0.28082001000000001</v>
      </c>
      <c r="FR456" s="81">
        <v>0.27959307</v>
      </c>
      <c r="FS456" s="81">
        <v>0.27814863000000001</v>
      </c>
      <c r="FT456" s="81">
        <v>0.27650225</v>
      </c>
      <c r="FU456" s="81">
        <v>0.27484792000000002</v>
      </c>
      <c r="FV456" s="81">
        <v>0.27281548</v>
      </c>
      <c r="FW456" s="81">
        <v>0.27075849000000002</v>
      </c>
      <c r="FX456" s="81">
        <v>0.26874068000000001</v>
      </c>
      <c r="FY456" s="81">
        <v>0.26671479999999997</v>
      </c>
      <c r="FZ456" s="81">
        <v>0.26489394999999999</v>
      </c>
      <c r="GA456" s="81">
        <v>0.26313491999999999</v>
      </c>
      <c r="GB456" s="81">
        <v>0.26179080999999998</v>
      </c>
      <c r="GC456" s="81">
        <v>0.26044921999999998</v>
      </c>
      <c r="GD456" s="81">
        <v>0.25911178000000001</v>
      </c>
      <c r="GE456" s="81">
        <v>0.25770399999999999</v>
      </c>
      <c r="GF456" s="81">
        <v>0.25634234</v>
      </c>
      <c r="GG456" s="81">
        <v>0.25497501</v>
      </c>
      <c r="GH456" s="81">
        <v>0.25350676999999999</v>
      </c>
      <c r="GI456" s="81">
        <v>0.25224180000000002</v>
      </c>
      <c r="GJ456" s="81">
        <v>0.25084047999999998</v>
      </c>
      <c r="GK456" s="81">
        <v>0.24932019</v>
      </c>
      <c r="GL456" s="81">
        <v>0.24773496</v>
      </c>
      <c r="GM456" s="81">
        <v>0.24603706</v>
      </c>
      <c r="GN456" s="81">
        <v>0.24418782</v>
      </c>
      <c r="GO456" s="81">
        <v>0.24230294999999999</v>
      </c>
      <c r="GP456" s="81">
        <v>0.24045520000000001</v>
      </c>
      <c r="GQ456" s="81">
        <v>0.23872552</v>
      </c>
      <c r="GR456" s="81">
        <v>0.23719530999999999</v>
      </c>
      <c r="GS456" s="81">
        <v>0.23558256999999999</v>
      </c>
      <c r="GT456" s="81">
        <v>0.23402496</v>
      </c>
      <c r="GU456" s="81">
        <v>0.23261778</v>
      </c>
      <c r="GV456" s="81">
        <v>0.23130783999999999</v>
      </c>
      <c r="GW456" s="81">
        <v>0.22989746999999999</v>
      </c>
      <c r="GX456" s="81">
        <v>0.22854097000000001</v>
      </c>
      <c r="GY456" s="81">
        <v>0.22713896</v>
      </c>
    </row>
    <row r="457" spans="1:207" ht="14.5">
      <c r="A457" s="81" t="s">
        <v>451</v>
      </c>
      <c r="B457" s="81" t="s">
        <v>37</v>
      </c>
      <c r="C457" s="82" t="s">
        <v>20</v>
      </c>
      <c r="D457" s="88">
        <v>45170</v>
      </c>
      <c r="E457" s="88"/>
      <c r="F457" s="83" t="s">
        <v>493</v>
      </c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>
        <v>0.48684174000000002</v>
      </c>
      <c r="DD457" s="81">
        <v>0.48191258999999997</v>
      </c>
      <c r="DE457" s="81">
        <v>0.48546273000000001</v>
      </c>
      <c r="DF457" s="81">
        <v>0.49084939999999999</v>
      </c>
      <c r="DG457" s="81">
        <v>0.48582230999999998</v>
      </c>
      <c r="DH457" s="81">
        <v>0.49386797999999998</v>
      </c>
      <c r="DI457" s="81">
        <v>0.48814453000000002</v>
      </c>
      <c r="DJ457" s="81">
        <v>0.48841175999999997</v>
      </c>
      <c r="DK457" s="81">
        <v>0.49437341000000001</v>
      </c>
      <c r="DL457" s="81">
        <v>0.48786232000000002</v>
      </c>
      <c r="DM457" s="81">
        <v>0.48823475</v>
      </c>
      <c r="DN457" s="81">
        <v>0.48407677999999998</v>
      </c>
      <c r="DO457" s="81">
        <v>0.48473168</v>
      </c>
      <c r="DP457" s="81">
        <v>0.47746971999999999</v>
      </c>
      <c r="DQ457" s="81">
        <v>0.47382204</v>
      </c>
      <c r="DR457" s="81">
        <v>0.47569423999999999</v>
      </c>
      <c r="DS457" s="81">
        <v>0.46779573000000002</v>
      </c>
      <c r="DT457" s="81">
        <v>0.46705584999999999</v>
      </c>
      <c r="DU457" s="81">
        <v>0.45594557000000002</v>
      </c>
      <c r="DV457" s="81">
        <v>0.43988304</v>
      </c>
      <c r="DW457" s="81">
        <v>0.45257180000000002</v>
      </c>
      <c r="DX457" s="81">
        <v>0.46584977999999999</v>
      </c>
      <c r="DY457" s="81">
        <v>0.46299298999999999</v>
      </c>
      <c r="DZ457" s="81">
        <v>0.45009512000000002</v>
      </c>
      <c r="EA457" s="81">
        <v>0.44707131</v>
      </c>
      <c r="EB457" s="81">
        <v>0.44602124999999998</v>
      </c>
      <c r="EC457" s="81">
        <v>0.44467255</v>
      </c>
      <c r="ED457" s="81">
        <v>0.44315528999999998</v>
      </c>
      <c r="EE457" s="81">
        <v>0.44182782999999998</v>
      </c>
      <c r="EF457" s="81">
        <v>0.44050518999999999</v>
      </c>
      <c r="EG457" s="81">
        <v>0.43928026999999997</v>
      </c>
      <c r="EH457" s="81">
        <v>0.43830174999999999</v>
      </c>
      <c r="EI457" s="81">
        <v>0.43741676000000002</v>
      </c>
      <c r="EJ457" s="81">
        <v>0.43649465999999998</v>
      </c>
      <c r="EK457" s="81">
        <v>0.43569959000000003</v>
      </c>
      <c r="EL457" s="81">
        <v>0.43497133999999998</v>
      </c>
      <c r="EM457" s="81">
        <v>0.43410537999999999</v>
      </c>
      <c r="EN457" s="81">
        <v>0.4332705</v>
      </c>
      <c r="EO457" s="81">
        <v>0.4325021</v>
      </c>
      <c r="EP457" s="81">
        <v>0.431529</v>
      </c>
      <c r="EQ457" s="81">
        <v>0.43070320000000001</v>
      </c>
      <c r="ER457" s="81">
        <v>0.43000441</v>
      </c>
      <c r="ES457" s="81">
        <v>0.42946962</v>
      </c>
      <c r="ET457" s="81">
        <v>0.42896033</v>
      </c>
      <c r="EU457" s="81">
        <v>0.42843607</v>
      </c>
      <c r="EV457" s="81">
        <v>0.42784995999999997</v>
      </c>
      <c r="EW457" s="81">
        <v>0.42710573000000002</v>
      </c>
      <c r="EX457" s="81">
        <v>0.42634631000000001</v>
      </c>
      <c r="EY457" s="81">
        <v>0.42560462999999998</v>
      </c>
      <c r="EZ457" s="81">
        <v>0.42487299000000001</v>
      </c>
      <c r="FA457" s="81">
        <v>0.42431781000000002</v>
      </c>
      <c r="FB457" s="81">
        <v>0.42340043999999999</v>
      </c>
      <c r="FC457" s="81">
        <v>0.42256452999999999</v>
      </c>
      <c r="FD457" s="81">
        <v>0.42197407999999997</v>
      </c>
      <c r="FE457" s="81">
        <v>0.42107791</v>
      </c>
      <c r="FF457" s="81">
        <v>0.42036092000000003</v>
      </c>
      <c r="FG457" s="81">
        <v>0.41938744</v>
      </c>
      <c r="FH457" s="81">
        <v>0.41856577</v>
      </c>
      <c r="FI457" s="81">
        <v>0.41762840000000001</v>
      </c>
      <c r="FJ457" s="81">
        <v>0.41619252000000001</v>
      </c>
      <c r="FK457" s="81">
        <v>0.41475286</v>
      </c>
      <c r="FL457" s="81">
        <v>0.41355491999999999</v>
      </c>
      <c r="FM457" s="81">
        <v>0.41307405000000003</v>
      </c>
      <c r="FN457" s="81">
        <v>0.41344155999999999</v>
      </c>
      <c r="FO457" s="81">
        <v>0.41353321999999998</v>
      </c>
      <c r="FP457" s="81">
        <v>0.41317372000000002</v>
      </c>
      <c r="FQ457" s="81">
        <v>0.41286233999999999</v>
      </c>
      <c r="FR457" s="81">
        <v>0.41220020000000002</v>
      </c>
      <c r="FS457" s="81">
        <v>0.41140246000000003</v>
      </c>
      <c r="FT457" s="81">
        <v>0.41064603999999999</v>
      </c>
      <c r="FU457" s="81">
        <v>0.40990929999999998</v>
      </c>
      <c r="FV457" s="81">
        <v>0.40871287000000001</v>
      </c>
      <c r="FW457" s="81">
        <v>0.40749182</v>
      </c>
      <c r="FX457" s="81">
        <v>0.40632277999999999</v>
      </c>
      <c r="FY457" s="81">
        <v>0.40494411000000002</v>
      </c>
      <c r="FZ457" s="81">
        <v>0.40348434</v>
      </c>
      <c r="GA457" s="81">
        <v>0.40183222000000002</v>
      </c>
      <c r="GB457" s="81">
        <v>0.40037845</v>
      </c>
      <c r="GC457" s="81">
        <v>0.39879766</v>
      </c>
      <c r="GD457" s="81">
        <v>0.39734019999999998</v>
      </c>
      <c r="GE457" s="81">
        <v>0.39586558999999999</v>
      </c>
      <c r="GF457" s="81">
        <v>0.39445839999999999</v>
      </c>
      <c r="GG457" s="81">
        <v>0.39319187</v>
      </c>
      <c r="GH457" s="81">
        <v>0.39165472000000001</v>
      </c>
      <c r="GI457" s="81">
        <v>0.39023770000000002</v>
      </c>
      <c r="GJ457" s="81">
        <v>0.38876535000000001</v>
      </c>
      <c r="GK457" s="81">
        <v>0.38734290999999998</v>
      </c>
      <c r="GL457" s="81">
        <v>0.38608826000000002</v>
      </c>
      <c r="GM457" s="81">
        <v>0.38471703000000002</v>
      </c>
      <c r="GN457" s="81">
        <v>0.38315825999999997</v>
      </c>
      <c r="GO457" s="81">
        <v>0.38175411999999997</v>
      </c>
      <c r="GP457" s="81">
        <v>0.38020443999999998</v>
      </c>
      <c r="GQ457" s="81">
        <v>0.37847824000000002</v>
      </c>
      <c r="GR457" s="81">
        <v>0.37697973000000001</v>
      </c>
      <c r="GS457" s="81">
        <v>0.37525441999999998</v>
      </c>
      <c r="GT457" s="81">
        <v>0.37351055999999999</v>
      </c>
      <c r="GU457" s="81">
        <v>0.37195211</v>
      </c>
      <c r="GV457" s="81">
        <v>0.37048152000000001</v>
      </c>
      <c r="GW457" s="81">
        <v>0.36893266000000002</v>
      </c>
      <c r="GX457" s="81">
        <v>0.36751319999999998</v>
      </c>
      <c r="GY457" s="81">
        <v>0.36614595</v>
      </c>
    </row>
    <row r="458" spans="1:207" ht="14.5">
      <c r="A458" s="81" t="s">
        <v>451</v>
      </c>
      <c r="B458" s="81" t="s">
        <v>494</v>
      </c>
      <c r="C458" s="82" t="s">
        <v>20</v>
      </c>
      <c r="D458" s="88">
        <v>45170</v>
      </c>
      <c r="E458" s="88"/>
      <c r="F458" s="83" t="s">
        <v>495</v>
      </c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>
        <v>0.60099999999999998</v>
      </c>
      <c r="CT458" s="81">
        <v>0.60399999999999998</v>
      </c>
      <c r="CU458" s="81">
        <v>0.60699999999999998</v>
      </c>
      <c r="CV458" s="81">
        <v>0.61</v>
      </c>
      <c r="CW458" s="81">
        <v>0.61399999999999999</v>
      </c>
      <c r="CX458" s="81">
        <v>0.61899999999999999</v>
      </c>
      <c r="CY458" s="81">
        <v>0.624</v>
      </c>
      <c r="CZ458" s="81">
        <v>0.629</v>
      </c>
      <c r="DA458" s="81">
        <v>0.63400000000000001</v>
      </c>
      <c r="DB458" s="81">
        <v>0.63900000000000001</v>
      </c>
      <c r="DC458" s="81">
        <v>0.64500000000000002</v>
      </c>
      <c r="DD458" s="81">
        <v>0.65</v>
      </c>
      <c r="DE458" s="81">
        <v>0.65500000000000003</v>
      </c>
      <c r="DF458" s="81">
        <v>0.66</v>
      </c>
      <c r="DG458" s="81">
        <v>0.66600000000000004</v>
      </c>
      <c r="DH458" s="81">
        <v>0.67200000000000004</v>
      </c>
      <c r="DI458" s="81">
        <v>0.67900000000000005</v>
      </c>
      <c r="DJ458" s="81">
        <v>0.68400000000000005</v>
      </c>
      <c r="DK458" s="81">
        <v>0.68799999999999994</v>
      </c>
      <c r="DL458" s="81">
        <v>0.69199999999999995</v>
      </c>
      <c r="DM458" s="81">
        <v>0.69699999999999995</v>
      </c>
      <c r="DN458" s="81">
        <v>0.70399999999999996</v>
      </c>
      <c r="DO458" s="81">
        <v>0.70899999999999996</v>
      </c>
      <c r="DP458" s="81">
        <v>0.71399999999999997</v>
      </c>
      <c r="DQ458" s="81">
        <v>0.72</v>
      </c>
      <c r="DR458" s="81">
        <v>0.72399999999999998</v>
      </c>
      <c r="DS458" s="81">
        <v>0.72899999999999998</v>
      </c>
      <c r="DT458" s="81">
        <v>0.73299999999999998</v>
      </c>
      <c r="DU458" s="81">
        <v>0.73599999999999999</v>
      </c>
      <c r="DV458" s="81">
        <v>0.73899999999999999</v>
      </c>
      <c r="DW458" s="81">
        <v>0.73499999999999999</v>
      </c>
      <c r="DX458" s="81">
        <v>0.73199999999999998</v>
      </c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  <c r="EL458" s="81"/>
      <c r="EM458" s="81"/>
      <c r="EN458" s="81"/>
      <c r="EO458" s="81"/>
      <c r="EP458" s="81"/>
      <c r="EQ458" s="81"/>
      <c r="ER458" s="81"/>
      <c r="ES458" s="81"/>
      <c r="ET458" s="81"/>
      <c r="EU458" s="81"/>
      <c r="EV458" s="81"/>
      <c r="EW458" s="81"/>
      <c r="EX458" s="81"/>
      <c r="EY458" s="81"/>
      <c r="EZ458" s="81"/>
      <c r="FA458" s="81"/>
      <c r="FB458" s="81"/>
      <c r="FC458" s="81"/>
      <c r="FD458" s="81"/>
      <c r="FE458" s="81"/>
      <c r="FF458" s="81"/>
      <c r="FG458" s="81"/>
      <c r="FH458" s="81"/>
      <c r="FI458" s="81"/>
      <c r="FJ458" s="81"/>
      <c r="FK458" s="81"/>
      <c r="FL458" s="81"/>
      <c r="FM458" s="81"/>
      <c r="FN458" s="81"/>
      <c r="FO458" s="81"/>
      <c r="FP458" s="81"/>
      <c r="FQ458" s="81"/>
      <c r="FR458" s="81"/>
      <c r="FS458" s="81"/>
      <c r="FT458" s="81"/>
      <c r="FU458" s="81"/>
      <c r="FV458" s="81"/>
      <c r="FW458" s="81"/>
      <c r="FX458" s="81"/>
      <c r="FY458" s="81"/>
      <c r="FZ458" s="81"/>
      <c r="GA458" s="81"/>
      <c r="GB458" s="81"/>
      <c r="GC458" s="81"/>
      <c r="GD458" s="81"/>
      <c r="GE458" s="81"/>
      <c r="GF458" s="81"/>
      <c r="GG458" s="81"/>
      <c r="GH458" s="81"/>
      <c r="GI458" s="81"/>
      <c r="GJ458" s="81"/>
      <c r="GK458" s="81"/>
      <c r="GL458" s="81"/>
      <c r="GM458" s="81"/>
      <c r="GN458" s="81"/>
      <c r="GO458" s="81"/>
      <c r="GP458" s="81"/>
      <c r="GQ458" s="81"/>
      <c r="GR458" s="81"/>
      <c r="GS458" s="81"/>
      <c r="GT458" s="81"/>
      <c r="GU458" s="81"/>
      <c r="GV458" s="81"/>
      <c r="GW458" s="81"/>
      <c r="GX458" s="81"/>
      <c r="GY458" s="81"/>
    </row>
    <row r="459" spans="1:207" ht="14.5">
      <c r="A459" s="81" t="s">
        <v>451</v>
      </c>
      <c r="B459" s="81" t="s">
        <v>37</v>
      </c>
      <c r="C459" s="82" t="s">
        <v>20</v>
      </c>
      <c r="D459" s="88">
        <v>45170</v>
      </c>
      <c r="E459" s="88"/>
      <c r="F459" s="7" t="s">
        <v>451</v>
      </c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>
        <v>2499322159</v>
      </c>
      <c r="BF459" s="81">
        <v>2543130382</v>
      </c>
      <c r="BG459" s="81">
        <v>2590270901</v>
      </c>
      <c r="BH459" s="81">
        <v>2640278797</v>
      </c>
      <c r="BI459" s="81">
        <v>2691979338</v>
      </c>
      <c r="BJ459" s="81">
        <v>2746072140</v>
      </c>
      <c r="BK459" s="81">
        <v>2801002628</v>
      </c>
      <c r="BL459" s="81">
        <v>2857866857</v>
      </c>
      <c r="BM459" s="81">
        <v>2916108095</v>
      </c>
      <c r="BN459" s="81">
        <v>2970292188</v>
      </c>
      <c r="BO459" s="81">
        <v>3019233433</v>
      </c>
      <c r="BP459" s="81">
        <v>3068370612</v>
      </c>
      <c r="BQ459" s="81">
        <v>3126686742</v>
      </c>
      <c r="BR459" s="81">
        <v>3195779242</v>
      </c>
      <c r="BS459" s="81">
        <v>3267212339</v>
      </c>
      <c r="BT459" s="81">
        <v>3337111982</v>
      </c>
      <c r="BU459" s="81">
        <v>3406417035</v>
      </c>
      <c r="BV459" s="81">
        <v>3475448166</v>
      </c>
      <c r="BW459" s="81">
        <v>3546810806</v>
      </c>
      <c r="BX459" s="81">
        <v>3620655272</v>
      </c>
      <c r="BY459" s="81">
        <v>3695390336</v>
      </c>
      <c r="BZ459" s="81">
        <v>3770163091</v>
      </c>
      <c r="CA459" s="81">
        <v>3844800887</v>
      </c>
      <c r="CB459" s="81">
        <v>3920251502</v>
      </c>
      <c r="CC459" s="81">
        <v>3995517076</v>
      </c>
      <c r="CD459" s="81">
        <v>4069437229</v>
      </c>
      <c r="CE459" s="81">
        <v>4142505884</v>
      </c>
      <c r="CF459" s="81">
        <v>4215772485</v>
      </c>
      <c r="CG459" s="81">
        <v>4289657710</v>
      </c>
      <c r="CH459" s="81">
        <v>4365582872</v>
      </c>
      <c r="CI459" s="81">
        <v>4444007708</v>
      </c>
      <c r="CJ459" s="81">
        <v>4524627659</v>
      </c>
      <c r="CK459" s="81">
        <v>4607984869</v>
      </c>
      <c r="CL459" s="81">
        <v>4691884236</v>
      </c>
      <c r="CM459" s="81">
        <v>4775836074</v>
      </c>
      <c r="CN459" s="81">
        <v>4861730613</v>
      </c>
      <c r="CO459" s="81">
        <v>4950063340</v>
      </c>
      <c r="CP459" s="81">
        <v>5040984498</v>
      </c>
      <c r="CQ459" s="81">
        <v>5132293971</v>
      </c>
      <c r="CR459" s="81">
        <v>5223704306</v>
      </c>
      <c r="CS459" s="81">
        <v>5316175861</v>
      </c>
      <c r="CT459" s="81">
        <v>5406245865</v>
      </c>
      <c r="CU459" s="81">
        <v>5492686095</v>
      </c>
      <c r="CV459" s="81">
        <v>5577433522</v>
      </c>
      <c r="CW459" s="81">
        <v>5660727994</v>
      </c>
      <c r="CX459" s="81">
        <v>5743219455</v>
      </c>
      <c r="CY459" s="81">
        <v>5825145298</v>
      </c>
      <c r="CZ459" s="81">
        <v>5906481261</v>
      </c>
      <c r="DA459" s="81">
        <v>5987312479</v>
      </c>
      <c r="DB459" s="81">
        <v>6067758459</v>
      </c>
      <c r="DC459" s="81">
        <v>6148898977</v>
      </c>
      <c r="DD459" s="81">
        <v>6230746981</v>
      </c>
      <c r="DE459" s="81">
        <v>6312407361</v>
      </c>
      <c r="DF459" s="81">
        <v>6393898365</v>
      </c>
      <c r="DG459" s="81">
        <v>6475751477</v>
      </c>
      <c r="DH459" s="81">
        <v>6558176119</v>
      </c>
      <c r="DI459" s="81">
        <v>6641416216</v>
      </c>
      <c r="DJ459" s="81">
        <v>6725948545</v>
      </c>
      <c r="DK459" s="81">
        <v>6811597272</v>
      </c>
      <c r="DL459" s="81">
        <v>6898305911</v>
      </c>
      <c r="DM459" s="81">
        <v>6985603103</v>
      </c>
      <c r="DN459" s="81">
        <v>7073125423</v>
      </c>
      <c r="DO459" s="81">
        <v>7161697923</v>
      </c>
      <c r="DP459" s="81">
        <v>7250593368</v>
      </c>
      <c r="DQ459" s="81">
        <v>7339013420</v>
      </c>
      <c r="DR459" s="81">
        <v>7426597538</v>
      </c>
      <c r="DS459" s="81">
        <v>7513474235</v>
      </c>
      <c r="DT459" s="81">
        <v>7599822403</v>
      </c>
      <c r="DU459" s="81">
        <v>7683789831</v>
      </c>
      <c r="DV459" s="81">
        <v>7764951032</v>
      </c>
      <c r="DW459" s="81">
        <v>7840952880</v>
      </c>
      <c r="DX459" s="81"/>
      <c r="DY459" s="81"/>
      <c r="DZ459" s="81"/>
      <c r="EA459" s="81"/>
      <c r="EB459" s="81">
        <v>8148688886</v>
      </c>
      <c r="EC459" s="81"/>
      <c r="ED459" s="81"/>
      <c r="EE459" s="81"/>
      <c r="EF459" s="81"/>
      <c r="EG459" s="81">
        <v>8493559498</v>
      </c>
      <c r="EH459" s="81"/>
      <c r="EI459" s="81"/>
      <c r="EJ459" s="81"/>
      <c r="EK459" s="81"/>
      <c r="EL459" s="81">
        <v>8813864864</v>
      </c>
      <c r="EM459" s="81"/>
      <c r="EN459" s="81"/>
      <c r="EO459" s="81"/>
      <c r="EP459" s="81"/>
      <c r="EQ459" s="81">
        <v>9107338465</v>
      </c>
      <c r="ER459" s="81"/>
      <c r="ES459" s="81"/>
      <c r="ET459" s="81"/>
      <c r="EU459" s="81"/>
      <c r="EV459" s="81">
        <v>9367894573</v>
      </c>
      <c r="EW459" s="81"/>
      <c r="EX459" s="81"/>
      <c r="EY459" s="81"/>
      <c r="EZ459" s="81"/>
      <c r="FA459" s="81">
        <v>9590533019</v>
      </c>
      <c r="FB459" s="81"/>
      <c r="FC459" s="81"/>
      <c r="FD459" s="81"/>
      <c r="FE459" s="81"/>
      <c r="FF459" s="81">
        <v>9770981922</v>
      </c>
      <c r="FG459" s="81"/>
      <c r="FH459" s="81"/>
      <c r="FI459" s="81"/>
      <c r="FJ459" s="81"/>
      <c r="FK459" s="81">
        <v>9912150373</v>
      </c>
      <c r="FL459" s="81"/>
      <c r="FM459" s="81"/>
      <c r="FN459" s="81"/>
      <c r="FO459" s="81"/>
      <c r="FP459" s="81">
        <v>10015060872</v>
      </c>
      <c r="FQ459" s="81"/>
      <c r="FR459" s="81"/>
      <c r="FS459" s="81"/>
      <c r="FT459" s="81"/>
      <c r="FU459" s="81">
        <v>10085077295</v>
      </c>
      <c r="FV459" s="81"/>
      <c r="FW459" s="81"/>
      <c r="FX459" s="81"/>
      <c r="FY459" s="81"/>
      <c r="FZ459" s="81">
        <v>10122583330</v>
      </c>
      <c r="GA459" s="81"/>
      <c r="GB459" s="81"/>
      <c r="GC459" s="81"/>
      <c r="GD459" s="81"/>
      <c r="GE459" s="81">
        <v>10126808037</v>
      </c>
      <c r="GF459" s="81"/>
      <c r="GG459" s="81"/>
      <c r="GH459" s="81"/>
      <c r="GI459" s="81"/>
      <c r="GJ459" s="81">
        <v>10100603375</v>
      </c>
      <c r="GK459" s="81"/>
      <c r="GL459" s="81"/>
      <c r="GM459" s="81"/>
      <c r="GN459" s="81"/>
      <c r="GO459" s="81">
        <v>10049500710</v>
      </c>
      <c r="GP459" s="81"/>
      <c r="GQ459" s="81"/>
      <c r="GR459" s="81"/>
      <c r="GS459" s="81"/>
      <c r="GT459" s="81">
        <v>9976250015</v>
      </c>
      <c r="GU459" s="81"/>
      <c r="GV459" s="81"/>
      <c r="GW459" s="81"/>
      <c r="GX459" s="81"/>
      <c r="GY459" s="81">
        <v>9881760122</v>
      </c>
    </row>
    <row r="460" spans="1:207" ht="14.5">
      <c r="A460" s="81" t="s">
        <v>451</v>
      </c>
      <c r="B460" s="81" t="s">
        <v>37</v>
      </c>
      <c r="C460" s="82" t="s">
        <v>20</v>
      </c>
      <c r="D460" s="88">
        <v>45170</v>
      </c>
      <c r="E460" s="88"/>
      <c r="F460" s="7" t="s">
        <v>496</v>
      </c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>
        <v>167229405</v>
      </c>
      <c r="BF460" s="81">
        <v>174456976</v>
      </c>
      <c r="BG460" s="81">
        <v>181289119</v>
      </c>
      <c r="BH460" s="81">
        <v>188088641</v>
      </c>
      <c r="BI460" s="81">
        <v>193929427</v>
      </c>
      <c r="BJ460" s="81">
        <v>199139777</v>
      </c>
      <c r="BK460" s="81">
        <v>203824109</v>
      </c>
      <c r="BL460" s="81">
        <v>208223271</v>
      </c>
      <c r="BM460" s="81">
        <v>212175687</v>
      </c>
      <c r="BN460" s="81">
        <v>213865991</v>
      </c>
      <c r="BO460" s="81">
        <v>213290901</v>
      </c>
      <c r="BP460" s="81">
        <v>212559876</v>
      </c>
      <c r="BQ460" s="81">
        <v>214568074</v>
      </c>
      <c r="BR460" s="81">
        <v>220978215</v>
      </c>
      <c r="BS460" s="81">
        <v>229359049</v>
      </c>
      <c r="BT460" s="81">
        <v>237394103</v>
      </c>
      <c r="BU460" s="81">
        <v>245068722</v>
      </c>
      <c r="BV460" s="81">
        <v>250063560</v>
      </c>
      <c r="BW460" s="81">
        <v>252078461</v>
      </c>
      <c r="BX460" s="81">
        <v>254186146</v>
      </c>
      <c r="BY460" s="81">
        <v>257143976</v>
      </c>
      <c r="BZ460" s="81">
        <v>260367336</v>
      </c>
      <c r="CA460" s="81">
        <v>263663788</v>
      </c>
      <c r="CB460" s="81">
        <v>265976947</v>
      </c>
      <c r="CC460" s="81">
        <v>266939781</v>
      </c>
      <c r="CD460" s="81">
        <v>266847078</v>
      </c>
      <c r="CE460" s="81">
        <v>266095376</v>
      </c>
      <c r="CF460" s="81">
        <v>265347992</v>
      </c>
      <c r="CG460" s="81">
        <v>264751096</v>
      </c>
      <c r="CH460" s="81">
        <v>265335173</v>
      </c>
      <c r="CI460" s="81">
        <v>267666508</v>
      </c>
      <c r="CJ460" s="81">
        <v>271438411</v>
      </c>
      <c r="CK460" s="81">
        <v>276743375</v>
      </c>
      <c r="CL460" s="81">
        <v>282322504</v>
      </c>
      <c r="CM460" s="81">
        <v>287073285</v>
      </c>
      <c r="CN460" s="81">
        <v>291549023</v>
      </c>
      <c r="CO460" s="81">
        <v>296037233</v>
      </c>
      <c r="CP460" s="81">
        <v>300421959</v>
      </c>
      <c r="CQ460" s="81">
        <v>304631081</v>
      </c>
      <c r="CR460" s="81">
        <v>308720577</v>
      </c>
      <c r="CS460" s="81">
        <v>312310030</v>
      </c>
      <c r="CT460" s="81">
        <v>313745372</v>
      </c>
      <c r="CU460" s="81">
        <v>312583933</v>
      </c>
      <c r="CV460" s="81">
        <v>310640699</v>
      </c>
      <c r="CW460" s="81">
        <v>308155201</v>
      </c>
      <c r="CX460" s="81">
        <v>304867443</v>
      </c>
      <c r="CY460" s="81">
        <v>302236555</v>
      </c>
      <c r="CZ460" s="81">
        <v>300845661</v>
      </c>
      <c r="DA460" s="81">
        <v>299873289</v>
      </c>
      <c r="DB460" s="81">
        <v>299285341</v>
      </c>
      <c r="DC460" s="81">
        <v>299390590</v>
      </c>
      <c r="DD460" s="81">
        <v>300151856</v>
      </c>
      <c r="DE460" s="81">
        <v>301356315</v>
      </c>
      <c r="DF460" s="81">
        <v>302926273</v>
      </c>
      <c r="DG460" s="81">
        <v>304754893</v>
      </c>
      <c r="DH460" s="81">
        <v>306439138</v>
      </c>
      <c r="DI460" s="81">
        <v>308098443</v>
      </c>
      <c r="DJ460" s="81">
        <v>310374090</v>
      </c>
      <c r="DK460" s="81">
        <v>313345123</v>
      </c>
      <c r="DL460" s="81">
        <v>316675963</v>
      </c>
      <c r="DM460" s="81">
        <v>319968431</v>
      </c>
      <c r="DN460" s="81">
        <v>323156528</v>
      </c>
      <c r="DO460" s="81">
        <v>326412302</v>
      </c>
      <c r="DP460" s="81">
        <v>329218145</v>
      </c>
      <c r="DQ460" s="81">
        <v>331256454</v>
      </c>
      <c r="DR460" s="81">
        <v>332742533</v>
      </c>
      <c r="DS460" s="81">
        <v>333893500</v>
      </c>
      <c r="DT460" s="81">
        <v>334426328</v>
      </c>
      <c r="DU460" s="81">
        <v>333798900</v>
      </c>
      <c r="DV460" s="81">
        <v>332188829</v>
      </c>
      <c r="DW460" s="81">
        <v>329657805</v>
      </c>
      <c r="DX460" s="81"/>
      <c r="DY460" s="81"/>
      <c r="DZ460" s="81"/>
      <c r="EA460" s="81"/>
      <c r="EB460" s="81">
        <v>315929288</v>
      </c>
      <c r="EC460" s="81"/>
      <c r="ED460" s="81"/>
      <c r="EE460" s="81"/>
      <c r="EF460" s="81"/>
      <c r="EG460" s="81">
        <v>315993387</v>
      </c>
      <c r="EH460" s="81"/>
      <c r="EI460" s="81"/>
      <c r="EJ460" s="81"/>
      <c r="EK460" s="81"/>
      <c r="EL460" s="81">
        <v>317908338</v>
      </c>
      <c r="EM460" s="81"/>
      <c r="EN460" s="81"/>
      <c r="EO460" s="81"/>
      <c r="EP460" s="81"/>
      <c r="EQ460" s="81">
        <v>319581896</v>
      </c>
      <c r="ER460" s="81"/>
      <c r="ES460" s="81"/>
      <c r="ET460" s="81"/>
      <c r="EU460" s="81"/>
      <c r="EV460" s="81">
        <v>318323968</v>
      </c>
      <c r="EW460" s="81"/>
      <c r="EX460" s="81"/>
      <c r="EY460" s="81"/>
      <c r="EZ460" s="81"/>
      <c r="FA460" s="81">
        <v>313771957</v>
      </c>
      <c r="FB460" s="81"/>
      <c r="FC460" s="81"/>
      <c r="FD460" s="81"/>
      <c r="FE460" s="81"/>
      <c r="FF460" s="81">
        <v>305810168</v>
      </c>
      <c r="FG460" s="81"/>
      <c r="FH460" s="81"/>
      <c r="FI460" s="81"/>
      <c r="FJ460" s="81"/>
      <c r="FK460" s="81">
        <v>297916794</v>
      </c>
      <c r="FL460" s="81"/>
      <c r="FM460" s="81"/>
      <c r="FN460" s="81"/>
      <c r="FO460" s="81"/>
      <c r="FP460" s="81">
        <v>288859159</v>
      </c>
      <c r="FQ460" s="81"/>
      <c r="FR460" s="81"/>
      <c r="FS460" s="81"/>
      <c r="FT460" s="81"/>
      <c r="FU460" s="81">
        <v>281016527</v>
      </c>
      <c r="FV460" s="81"/>
      <c r="FW460" s="81"/>
      <c r="FX460" s="81"/>
      <c r="FY460" s="81"/>
      <c r="FZ460" s="81">
        <v>272472714</v>
      </c>
      <c r="GA460" s="81"/>
      <c r="GB460" s="81"/>
      <c r="GC460" s="81"/>
      <c r="GD460" s="81"/>
      <c r="GE460" s="81">
        <v>262989356</v>
      </c>
      <c r="GF460" s="81"/>
      <c r="GG460" s="81"/>
      <c r="GH460" s="81"/>
      <c r="GI460" s="81"/>
      <c r="GJ460" s="81">
        <v>253044603</v>
      </c>
      <c r="GK460" s="81"/>
      <c r="GL460" s="81"/>
      <c r="GM460" s="81"/>
      <c r="GN460" s="81"/>
      <c r="GO460" s="81">
        <v>243363542</v>
      </c>
      <c r="GP460" s="81"/>
      <c r="GQ460" s="81"/>
      <c r="GR460" s="81"/>
      <c r="GS460" s="81"/>
      <c r="GT460" s="81">
        <v>233720799</v>
      </c>
      <c r="GU460" s="81"/>
      <c r="GV460" s="81"/>
      <c r="GW460" s="81"/>
      <c r="GX460" s="81"/>
      <c r="GY460" s="81">
        <v>224970708</v>
      </c>
    </row>
    <row r="461" spans="1:207" ht="14.5">
      <c r="A461" s="81" t="s">
        <v>451</v>
      </c>
      <c r="B461" s="81" t="s">
        <v>37</v>
      </c>
      <c r="C461" s="82" t="s">
        <v>20</v>
      </c>
      <c r="D461" s="88">
        <v>45170</v>
      </c>
      <c r="E461" s="88"/>
      <c r="F461" s="7" t="s">
        <v>497</v>
      </c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>
        <v>130816575</v>
      </c>
      <c r="BF461" s="81">
        <v>132699342</v>
      </c>
      <c r="BG461" s="81">
        <v>136303728</v>
      </c>
      <c r="BH461" s="81">
        <v>141134250</v>
      </c>
      <c r="BI461" s="81">
        <v>147323028</v>
      </c>
      <c r="BJ461" s="81">
        <v>154806807</v>
      </c>
      <c r="BK461" s="81">
        <v>162184576</v>
      </c>
      <c r="BL461" s="81">
        <v>169203190</v>
      </c>
      <c r="BM461" s="81">
        <v>175417997</v>
      </c>
      <c r="BN461" s="81">
        <v>180953691</v>
      </c>
      <c r="BO461" s="81">
        <v>186120894</v>
      </c>
      <c r="BP461" s="81">
        <v>190383413</v>
      </c>
      <c r="BQ461" s="81">
        <v>194348953</v>
      </c>
      <c r="BR461" s="81">
        <v>197905214</v>
      </c>
      <c r="BS461" s="81">
        <v>199849153</v>
      </c>
      <c r="BT461" s="81">
        <v>200585332</v>
      </c>
      <c r="BU461" s="81">
        <v>201277634</v>
      </c>
      <c r="BV461" s="81">
        <v>203697069</v>
      </c>
      <c r="BW461" s="81">
        <v>209822448</v>
      </c>
      <c r="BX461" s="81">
        <v>217992006</v>
      </c>
      <c r="BY461" s="81">
        <v>226032880</v>
      </c>
      <c r="BZ461" s="81">
        <v>233736394</v>
      </c>
      <c r="CA461" s="81">
        <v>238797501</v>
      </c>
      <c r="CB461" s="81">
        <v>240902019</v>
      </c>
      <c r="CC461" s="81">
        <v>243070241</v>
      </c>
      <c r="CD461" s="81">
        <v>246155674</v>
      </c>
      <c r="CE461" s="81">
        <v>249705875</v>
      </c>
      <c r="CF461" s="81">
        <v>253342701</v>
      </c>
      <c r="CG461" s="81">
        <v>255838351</v>
      </c>
      <c r="CH461" s="81">
        <v>257053367</v>
      </c>
      <c r="CI461" s="81">
        <v>257233424</v>
      </c>
      <c r="CJ461" s="81">
        <v>256611935</v>
      </c>
      <c r="CK461" s="81">
        <v>255964938</v>
      </c>
      <c r="CL461" s="81">
        <v>255523424</v>
      </c>
      <c r="CM461" s="81">
        <v>256237813</v>
      </c>
      <c r="CN461" s="81">
        <v>258758824</v>
      </c>
      <c r="CO461" s="81">
        <v>262795796</v>
      </c>
      <c r="CP461" s="81">
        <v>268282972</v>
      </c>
      <c r="CQ461" s="81">
        <v>273969520</v>
      </c>
      <c r="CR461" s="81">
        <v>278798077</v>
      </c>
      <c r="CS461" s="81">
        <v>283282909</v>
      </c>
      <c r="CT461" s="81">
        <v>287818285</v>
      </c>
      <c r="CU461" s="81">
        <v>292367494</v>
      </c>
      <c r="CV461" s="81">
        <v>296844966</v>
      </c>
      <c r="CW461" s="81">
        <v>301079522</v>
      </c>
      <c r="CX461" s="81">
        <v>304783579</v>
      </c>
      <c r="CY461" s="81">
        <v>306533736</v>
      </c>
      <c r="CZ461" s="81">
        <v>305619301</v>
      </c>
      <c r="DA461" s="81">
        <v>303725451</v>
      </c>
      <c r="DB461" s="81">
        <v>301324398</v>
      </c>
      <c r="DC461" s="81">
        <v>298160508</v>
      </c>
      <c r="DD461" s="81">
        <v>295610318</v>
      </c>
      <c r="DE461" s="81">
        <v>294378243</v>
      </c>
      <c r="DF461" s="81">
        <v>293690756</v>
      </c>
      <c r="DG461" s="81">
        <v>293382769</v>
      </c>
      <c r="DH461" s="81">
        <v>293755615</v>
      </c>
      <c r="DI461" s="81">
        <v>294788741</v>
      </c>
      <c r="DJ461" s="81">
        <v>296120866</v>
      </c>
      <c r="DK461" s="81">
        <v>297758523</v>
      </c>
      <c r="DL461" s="81">
        <v>299704976</v>
      </c>
      <c r="DM461" s="81">
        <v>301576476</v>
      </c>
      <c r="DN461" s="81">
        <v>303494416</v>
      </c>
      <c r="DO461" s="81">
        <v>306063673</v>
      </c>
      <c r="DP461" s="81">
        <v>309335417</v>
      </c>
      <c r="DQ461" s="81">
        <v>312977242</v>
      </c>
      <c r="DR461" s="81">
        <v>316590551</v>
      </c>
      <c r="DS461" s="81">
        <v>320010349</v>
      </c>
      <c r="DT461" s="81">
        <v>323345639</v>
      </c>
      <c r="DU461" s="81">
        <v>326162189</v>
      </c>
      <c r="DV461" s="81">
        <v>328256155</v>
      </c>
      <c r="DW461" s="81">
        <v>329850260</v>
      </c>
      <c r="DX461" s="81"/>
      <c r="DY461" s="81"/>
      <c r="DZ461" s="81"/>
      <c r="EA461" s="81"/>
      <c r="EB461" s="81">
        <v>328343571</v>
      </c>
      <c r="EC461" s="81"/>
      <c r="ED461" s="81"/>
      <c r="EE461" s="81"/>
      <c r="EF461" s="81"/>
      <c r="EG461" s="81">
        <v>313195173</v>
      </c>
      <c r="EH461" s="81"/>
      <c r="EI461" s="81"/>
      <c r="EJ461" s="81"/>
      <c r="EK461" s="81"/>
      <c r="EL461" s="81">
        <v>313370229</v>
      </c>
      <c r="EM461" s="81"/>
      <c r="EN461" s="81"/>
      <c r="EO461" s="81"/>
      <c r="EP461" s="81"/>
      <c r="EQ461" s="81">
        <v>315448102</v>
      </c>
      <c r="ER461" s="81"/>
      <c r="ES461" s="81"/>
      <c r="ET461" s="81"/>
      <c r="EU461" s="81"/>
      <c r="EV461" s="81">
        <v>317313473</v>
      </c>
      <c r="EW461" s="81"/>
      <c r="EX461" s="81"/>
      <c r="EY461" s="81"/>
      <c r="EZ461" s="81"/>
      <c r="FA461" s="81">
        <v>316268683</v>
      </c>
      <c r="FB461" s="81"/>
      <c r="FC461" s="81"/>
      <c r="FD461" s="81"/>
      <c r="FE461" s="81"/>
      <c r="FF461" s="81">
        <v>311939209</v>
      </c>
      <c r="FG461" s="81"/>
      <c r="FH461" s="81"/>
      <c r="FI461" s="81"/>
      <c r="FJ461" s="81"/>
      <c r="FK461" s="81">
        <v>304210468</v>
      </c>
      <c r="FL461" s="81"/>
      <c r="FM461" s="81"/>
      <c r="FN461" s="81"/>
      <c r="FO461" s="81"/>
      <c r="FP461" s="81">
        <v>296541871</v>
      </c>
      <c r="FQ461" s="81"/>
      <c r="FR461" s="81"/>
      <c r="FS461" s="81"/>
      <c r="FT461" s="81"/>
      <c r="FU461" s="81">
        <v>287700578</v>
      </c>
      <c r="FV461" s="81"/>
      <c r="FW461" s="81"/>
      <c r="FX461" s="81"/>
      <c r="FY461" s="81"/>
      <c r="FZ461" s="81">
        <v>280051145</v>
      </c>
      <c r="GA461" s="81"/>
      <c r="GB461" s="81"/>
      <c r="GC461" s="81"/>
      <c r="GD461" s="81"/>
      <c r="GE461" s="81">
        <v>271663372</v>
      </c>
      <c r="GF461" s="81"/>
      <c r="GG461" s="81"/>
      <c r="GH461" s="81"/>
      <c r="GI461" s="81"/>
      <c r="GJ461" s="81">
        <v>262309059</v>
      </c>
      <c r="GK461" s="81"/>
      <c r="GL461" s="81"/>
      <c r="GM461" s="81"/>
      <c r="GN461" s="81"/>
      <c r="GO461" s="81">
        <v>252472267</v>
      </c>
      <c r="GP461" s="81"/>
      <c r="GQ461" s="81"/>
      <c r="GR461" s="81"/>
      <c r="GS461" s="81"/>
      <c r="GT461" s="81">
        <v>242882364</v>
      </c>
      <c r="GU461" s="81"/>
      <c r="GV461" s="81"/>
      <c r="GW461" s="81"/>
      <c r="GX461" s="81"/>
      <c r="GY461" s="81">
        <v>233316932</v>
      </c>
    </row>
    <row r="462" spans="1:207" ht="14.5">
      <c r="A462" s="81" t="s">
        <v>451</v>
      </c>
      <c r="B462" s="81" t="s">
        <v>37</v>
      </c>
      <c r="C462" s="82" t="s">
        <v>20</v>
      </c>
      <c r="D462" s="88">
        <v>45170</v>
      </c>
      <c r="E462" s="88"/>
      <c r="F462" s="7" t="s">
        <v>498</v>
      </c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>
        <v>125967993</v>
      </c>
      <c r="BF462" s="81">
        <v>126430779</v>
      </c>
      <c r="BG462" s="81">
        <v>126612301</v>
      </c>
      <c r="BH462" s="81">
        <v>126694814</v>
      </c>
      <c r="BI462" s="81">
        <v>127176485</v>
      </c>
      <c r="BJ462" s="81">
        <v>128156147</v>
      </c>
      <c r="BK462" s="81">
        <v>130118939</v>
      </c>
      <c r="BL462" s="81">
        <v>133799209</v>
      </c>
      <c r="BM462" s="81">
        <v>139192662</v>
      </c>
      <c r="BN462" s="81">
        <v>145615265</v>
      </c>
      <c r="BO462" s="81">
        <v>152569297</v>
      </c>
      <c r="BP462" s="81">
        <v>159303286</v>
      </c>
      <c r="BQ462" s="81">
        <v>165562155</v>
      </c>
      <c r="BR462" s="81">
        <v>171578736</v>
      </c>
      <c r="BS462" s="81">
        <v>177233388</v>
      </c>
      <c r="BT462" s="81">
        <v>182579380</v>
      </c>
      <c r="BU462" s="81">
        <v>187167837</v>
      </c>
      <c r="BV462" s="81">
        <v>191328720</v>
      </c>
      <c r="BW462" s="81">
        <v>194995014</v>
      </c>
      <c r="BX462" s="81">
        <v>197053418</v>
      </c>
      <c r="BY462" s="81">
        <v>197805854</v>
      </c>
      <c r="BZ462" s="81">
        <v>198464243</v>
      </c>
      <c r="CA462" s="81">
        <v>200887847</v>
      </c>
      <c r="CB462" s="81">
        <v>207008902</v>
      </c>
      <c r="CC462" s="81">
        <v>215156139</v>
      </c>
      <c r="CD462" s="81">
        <v>223100472</v>
      </c>
      <c r="CE462" s="81">
        <v>230679021</v>
      </c>
      <c r="CF462" s="81">
        <v>235722535</v>
      </c>
      <c r="CG462" s="81">
        <v>237888582</v>
      </c>
      <c r="CH462" s="81">
        <v>240106858</v>
      </c>
      <c r="CI462" s="81">
        <v>243202201</v>
      </c>
      <c r="CJ462" s="81">
        <v>246756685</v>
      </c>
      <c r="CK462" s="81">
        <v>250480679</v>
      </c>
      <c r="CL462" s="81">
        <v>253114479</v>
      </c>
      <c r="CM462" s="81">
        <v>254421135</v>
      </c>
      <c r="CN462" s="81">
        <v>254653036</v>
      </c>
      <c r="CO462" s="81">
        <v>254058212</v>
      </c>
      <c r="CP462" s="81">
        <v>253407075</v>
      </c>
      <c r="CQ462" s="81">
        <v>253013163</v>
      </c>
      <c r="CR462" s="81">
        <v>253837172</v>
      </c>
      <c r="CS462" s="81">
        <v>256425363</v>
      </c>
      <c r="CT462" s="81">
        <v>260494027</v>
      </c>
      <c r="CU462" s="81">
        <v>266088333</v>
      </c>
      <c r="CV462" s="81">
        <v>271976130</v>
      </c>
      <c r="CW462" s="81">
        <v>276921356</v>
      </c>
      <c r="CX462" s="81">
        <v>281536258</v>
      </c>
      <c r="CY462" s="81">
        <v>286258161</v>
      </c>
      <c r="CZ462" s="81">
        <v>290804693</v>
      </c>
      <c r="DA462" s="81">
        <v>295139294</v>
      </c>
      <c r="DB462" s="81">
        <v>299366126</v>
      </c>
      <c r="DC462" s="81">
        <v>303114668</v>
      </c>
      <c r="DD462" s="81">
        <v>304845556</v>
      </c>
      <c r="DE462" s="81">
        <v>304008410</v>
      </c>
      <c r="DF462" s="81">
        <v>302262839</v>
      </c>
      <c r="DG462" s="81">
        <v>299982767</v>
      </c>
      <c r="DH462" s="81">
        <v>296942565</v>
      </c>
      <c r="DI462" s="81">
        <v>294509977</v>
      </c>
      <c r="DJ462" s="81">
        <v>293295280</v>
      </c>
      <c r="DK462" s="81">
        <v>292565012</v>
      </c>
      <c r="DL462" s="81">
        <v>292239003</v>
      </c>
      <c r="DM462" s="81">
        <v>292592508</v>
      </c>
      <c r="DN462" s="81">
        <v>293602094</v>
      </c>
      <c r="DO462" s="81">
        <v>294958768</v>
      </c>
      <c r="DP462" s="81">
        <v>296653880</v>
      </c>
      <c r="DQ462" s="81">
        <v>298687428</v>
      </c>
      <c r="DR462" s="81">
        <v>300669877</v>
      </c>
      <c r="DS462" s="81">
        <v>302705248</v>
      </c>
      <c r="DT462" s="81">
        <v>305384338</v>
      </c>
      <c r="DU462" s="81">
        <v>308690709</v>
      </c>
      <c r="DV462" s="81">
        <v>312295931</v>
      </c>
      <c r="DW462" s="81">
        <v>315818337</v>
      </c>
      <c r="DX462" s="81"/>
      <c r="DY462" s="81"/>
      <c r="DZ462" s="81"/>
      <c r="EA462" s="81"/>
      <c r="EB462" s="81">
        <v>327733078</v>
      </c>
      <c r="EC462" s="81"/>
      <c r="ED462" s="81"/>
      <c r="EE462" s="81"/>
      <c r="EF462" s="81"/>
      <c r="EG462" s="81">
        <v>327129433</v>
      </c>
      <c r="EH462" s="81"/>
      <c r="EI462" s="81"/>
      <c r="EJ462" s="81"/>
      <c r="EK462" s="81"/>
      <c r="EL462" s="81">
        <v>312038433</v>
      </c>
      <c r="EM462" s="81"/>
      <c r="EN462" s="81"/>
      <c r="EO462" s="81"/>
      <c r="EP462" s="81"/>
      <c r="EQ462" s="81">
        <v>312271927</v>
      </c>
      <c r="ER462" s="81"/>
      <c r="ES462" s="81"/>
      <c r="ET462" s="81"/>
      <c r="EU462" s="81"/>
      <c r="EV462" s="81">
        <v>314422533</v>
      </c>
      <c r="EW462" s="81"/>
      <c r="EX462" s="81"/>
      <c r="EY462" s="81"/>
      <c r="EZ462" s="81"/>
      <c r="FA462" s="81">
        <v>316370199</v>
      </c>
      <c r="FB462" s="81"/>
      <c r="FC462" s="81"/>
      <c r="FD462" s="81"/>
      <c r="FE462" s="81"/>
      <c r="FF462" s="81">
        <v>315418264</v>
      </c>
      <c r="FG462" s="81"/>
      <c r="FH462" s="81"/>
      <c r="FI462" s="81"/>
      <c r="FJ462" s="81"/>
      <c r="FK462" s="81">
        <v>311187880</v>
      </c>
      <c r="FL462" s="81"/>
      <c r="FM462" s="81"/>
      <c r="FN462" s="81"/>
      <c r="FO462" s="81"/>
      <c r="FP462" s="81">
        <v>303563433</v>
      </c>
      <c r="FQ462" s="81"/>
      <c r="FR462" s="81"/>
      <c r="FS462" s="81"/>
      <c r="FT462" s="81"/>
      <c r="FU462" s="81">
        <v>295992928</v>
      </c>
      <c r="FV462" s="81"/>
      <c r="FW462" s="81"/>
      <c r="FX462" s="81"/>
      <c r="FY462" s="81"/>
      <c r="FZ462" s="81">
        <v>287239082</v>
      </c>
      <c r="GA462" s="81"/>
      <c r="GB462" s="81"/>
      <c r="GC462" s="81"/>
      <c r="GD462" s="81"/>
      <c r="GE462" s="81">
        <v>279660200</v>
      </c>
      <c r="GF462" s="81"/>
      <c r="GG462" s="81"/>
      <c r="GH462" s="81"/>
      <c r="GI462" s="81"/>
      <c r="GJ462" s="81">
        <v>271333279</v>
      </c>
      <c r="GK462" s="81"/>
      <c r="GL462" s="81"/>
      <c r="GM462" s="81"/>
      <c r="GN462" s="81"/>
      <c r="GO462" s="81">
        <v>262031631</v>
      </c>
      <c r="GP462" s="81"/>
      <c r="GQ462" s="81"/>
      <c r="GR462" s="81"/>
      <c r="GS462" s="81"/>
      <c r="GT462" s="81">
        <v>252240102</v>
      </c>
      <c r="GU462" s="81"/>
      <c r="GV462" s="81"/>
      <c r="GW462" s="81"/>
      <c r="GX462" s="81"/>
      <c r="GY462" s="81">
        <v>242688472</v>
      </c>
    </row>
    <row r="463" spans="1:207" ht="14.5">
      <c r="A463" s="81" t="s">
        <v>451</v>
      </c>
      <c r="B463" s="81" t="s">
        <v>37</v>
      </c>
      <c r="C463" s="82" t="s">
        <v>20</v>
      </c>
      <c r="D463" s="88">
        <v>45170</v>
      </c>
      <c r="E463" s="88"/>
      <c r="F463" s="7" t="s">
        <v>499</v>
      </c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>
        <v>116660508</v>
      </c>
      <c r="BF463" s="81">
        <v>118166701</v>
      </c>
      <c r="BG463" s="81">
        <v>120029351</v>
      </c>
      <c r="BH463" s="81">
        <v>121784855</v>
      </c>
      <c r="BI463" s="81">
        <v>122995875</v>
      </c>
      <c r="BJ463" s="81">
        <v>123761261</v>
      </c>
      <c r="BK463" s="81">
        <v>124269472</v>
      </c>
      <c r="BL463" s="81">
        <v>124456483</v>
      </c>
      <c r="BM463" s="81">
        <v>124771628</v>
      </c>
      <c r="BN463" s="81">
        <v>125386900</v>
      </c>
      <c r="BO463" s="81">
        <v>126100187</v>
      </c>
      <c r="BP463" s="81">
        <v>127944507</v>
      </c>
      <c r="BQ463" s="81">
        <v>131795693</v>
      </c>
      <c r="BR463" s="81">
        <v>137051679</v>
      </c>
      <c r="BS463" s="81">
        <v>143183427</v>
      </c>
      <c r="BT463" s="81">
        <v>150156727</v>
      </c>
      <c r="BU463" s="81">
        <v>156988348</v>
      </c>
      <c r="BV463" s="81">
        <v>163290057</v>
      </c>
      <c r="BW463" s="81">
        <v>169351705</v>
      </c>
      <c r="BX463" s="81">
        <v>175083530</v>
      </c>
      <c r="BY463" s="81">
        <v>180526981</v>
      </c>
      <c r="BZ463" s="81">
        <v>185137875</v>
      </c>
      <c r="CA463" s="81">
        <v>189191035</v>
      </c>
      <c r="CB463" s="81">
        <v>192768564</v>
      </c>
      <c r="CC463" s="81">
        <v>194758452</v>
      </c>
      <c r="CD463" s="81">
        <v>195516019</v>
      </c>
      <c r="CE463" s="81">
        <v>196198182</v>
      </c>
      <c r="CF463" s="81">
        <v>198611275</v>
      </c>
      <c r="CG463" s="81">
        <v>204684291</v>
      </c>
      <c r="CH463" s="81">
        <v>212746332</v>
      </c>
      <c r="CI463" s="81">
        <v>220712703</v>
      </c>
      <c r="CJ463" s="81">
        <v>228405767</v>
      </c>
      <c r="CK463" s="81">
        <v>233589778</v>
      </c>
      <c r="CL463" s="81">
        <v>235944041</v>
      </c>
      <c r="CM463" s="81">
        <v>238396647</v>
      </c>
      <c r="CN463" s="81">
        <v>241779487</v>
      </c>
      <c r="CO463" s="81">
        <v>245526984</v>
      </c>
      <c r="CP463" s="81">
        <v>249271199</v>
      </c>
      <c r="CQ463" s="81">
        <v>251910316</v>
      </c>
      <c r="CR463" s="81">
        <v>253175755</v>
      </c>
      <c r="CS463" s="81">
        <v>253278209</v>
      </c>
      <c r="CT463" s="81">
        <v>252515715</v>
      </c>
      <c r="CU463" s="81">
        <v>251729973</v>
      </c>
      <c r="CV463" s="81">
        <v>251258180</v>
      </c>
      <c r="CW463" s="81">
        <v>252062707</v>
      </c>
      <c r="CX463" s="81">
        <v>254802663</v>
      </c>
      <c r="CY463" s="81">
        <v>259104781</v>
      </c>
      <c r="CZ463" s="81">
        <v>264785611</v>
      </c>
      <c r="DA463" s="81">
        <v>270635175</v>
      </c>
      <c r="DB463" s="81">
        <v>275627235</v>
      </c>
      <c r="DC463" s="81">
        <v>280249751</v>
      </c>
      <c r="DD463" s="81">
        <v>284822041</v>
      </c>
      <c r="DE463" s="81">
        <v>289224152</v>
      </c>
      <c r="DF463" s="81">
        <v>293465812</v>
      </c>
      <c r="DG463" s="81">
        <v>297659482</v>
      </c>
      <c r="DH463" s="81">
        <v>301490104</v>
      </c>
      <c r="DI463" s="81">
        <v>303370473</v>
      </c>
      <c r="DJ463" s="81">
        <v>302615406</v>
      </c>
      <c r="DK463" s="81">
        <v>300865366</v>
      </c>
      <c r="DL463" s="81">
        <v>298572716</v>
      </c>
      <c r="DM463" s="81">
        <v>295521730</v>
      </c>
      <c r="DN463" s="81">
        <v>293034832</v>
      </c>
      <c r="DO463" s="81">
        <v>291758167</v>
      </c>
      <c r="DP463" s="81">
        <v>291012014</v>
      </c>
      <c r="DQ463" s="81">
        <v>290774027</v>
      </c>
      <c r="DR463" s="81">
        <v>291282876</v>
      </c>
      <c r="DS463" s="81">
        <v>292419629</v>
      </c>
      <c r="DT463" s="81">
        <v>293877556</v>
      </c>
      <c r="DU463" s="81">
        <v>295641078</v>
      </c>
      <c r="DV463" s="81">
        <v>297693795</v>
      </c>
      <c r="DW463" s="81">
        <v>299676789</v>
      </c>
      <c r="DX463" s="81"/>
      <c r="DY463" s="81"/>
      <c r="DZ463" s="81"/>
      <c r="EA463" s="81"/>
      <c r="EB463" s="81">
        <v>312801943</v>
      </c>
      <c r="EC463" s="81"/>
      <c r="ED463" s="81"/>
      <c r="EE463" s="81"/>
      <c r="EF463" s="81"/>
      <c r="EG463" s="81">
        <v>326598270</v>
      </c>
      <c r="EH463" s="81"/>
      <c r="EI463" s="81"/>
      <c r="EJ463" s="81"/>
      <c r="EK463" s="81"/>
      <c r="EL463" s="81">
        <v>326042615</v>
      </c>
      <c r="EM463" s="81"/>
      <c r="EN463" s="81"/>
      <c r="EO463" s="81"/>
      <c r="EP463" s="81"/>
      <c r="EQ463" s="81">
        <v>311020940</v>
      </c>
      <c r="ER463" s="81"/>
      <c r="ES463" s="81"/>
      <c r="ET463" s="81"/>
      <c r="EU463" s="81"/>
      <c r="EV463" s="81">
        <v>311315683</v>
      </c>
      <c r="EW463" s="81"/>
      <c r="EX463" s="81"/>
      <c r="EY463" s="81"/>
      <c r="EZ463" s="81"/>
      <c r="FA463" s="81">
        <v>313533701</v>
      </c>
      <c r="FB463" s="81"/>
      <c r="FC463" s="81"/>
      <c r="FD463" s="81"/>
      <c r="FE463" s="81"/>
      <c r="FF463" s="81">
        <v>315553087</v>
      </c>
      <c r="FG463" s="81"/>
      <c r="FH463" s="81"/>
      <c r="FI463" s="81"/>
      <c r="FJ463" s="81"/>
      <c r="FK463" s="81">
        <v>314680014</v>
      </c>
      <c r="FL463" s="81"/>
      <c r="FM463" s="81"/>
      <c r="FN463" s="81"/>
      <c r="FO463" s="81"/>
      <c r="FP463" s="81">
        <v>310532813</v>
      </c>
      <c r="FQ463" s="81"/>
      <c r="FR463" s="81"/>
      <c r="FS463" s="81"/>
      <c r="FT463" s="81"/>
      <c r="FU463" s="81">
        <v>302992058</v>
      </c>
      <c r="FV463" s="81"/>
      <c r="FW463" s="81"/>
      <c r="FX463" s="81"/>
      <c r="FY463" s="81"/>
      <c r="FZ463" s="81">
        <v>295497144</v>
      </c>
      <c r="GA463" s="81"/>
      <c r="GB463" s="81"/>
      <c r="GC463" s="81"/>
      <c r="GD463" s="81"/>
      <c r="GE463" s="81">
        <v>286811933</v>
      </c>
      <c r="GF463" s="81"/>
      <c r="GG463" s="81"/>
      <c r="GH463" s="81"/>
      <c r="GI463" s="81"/>
      <c r="GJ463" s="81">
        <v>279295424</v>
      </c>
      <c r="GK463" s="81"/>
      <c r="GL463" s="81"/>
      <c r="GM463" s="81"/>
      <c r="GN463" s="81"/>
      <c r="GO463" s="81">
        <v>271022377</v>
      </c>
      <c r="GP463" s="81"/>
      <c r="GQ463" s="81"/>
      <c r="GR463" s="81"/>
      <c r="GS463" s="81"/>
      <c r="GT463" s="81">
        <v>261767884</v>
      </c>
      <c r="GU463" s="81"/>
      <c r="GV463" s="81"/>
      <c r="GW463" s="81"/>
      <c r="GX463" s="81"/>
      <c r="GY463" s="81">
        <v>252017587</v>
      </c>
    </row>
    <row r="464" spans="1:207" ht="14.5">
      <c r="A464" s="81" t="s">
        <v>451</v>
      </c>
      <c r="B464" s="81" t="s">
        <v>37</v>
      </c>
      <c r="C464" s="82" t="s">
        <v>20</v>
      </c>
      <c r="D464" s="88">
        <v>45170</v>
      </c>
      <c r="E464" s="88"/>
      <c r="F464" s="7" t="s">
        <v>500</v>
      </c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>
        <v>109095897</v>
      </c>
      <c r="BF464" s="81">
        <v>110221342</v>
      </c>
      <c r="BG464" s="81">
        <v>111022836</v>
      </c>
      <c r="BH464" s="81">
        <v>111771654</v>
      </c>
      <c r="BI464" s="81">
        <v>112723209</v>
      </c>
      <c r="BJ464" s="81">
        <v>113924367</v>
      </c>
      <c r="BK464" s="81">
        <v>115514600</v>
      </c>
      <c r="BL464" s="81">
        <v>117418610</v>
      </c>
      <c r="BM464" s="81">
        <v>118966911</v>
      </c>
      <c r="BN464" s="81">
        <v>120195243</v>
      </c>
      <c r="BO464" s="81">
        <v>121399712</v>
      </c>
      <c r="BP464" s="81">
        <v>122340386</v>
      </c>
      <c r="BQ464" s="81">
        <v>122790958</v>
      </c>
      <c r="BR464" s="81">
        <v>122894837</v>
      </c>
      <c r="BS464" s="81">
        <v>123243289</v>
      </c>
      <c r="BT464" s="81">
        <v>123988757</v>
      </c>
      <c r="BU464" s="81">
        <v>125880249</v>
      </c>
      <c r="BV464" s="81">
        <v>129758845</v>
      </c>
      <c r="BW464" s="81">
        <v>135017801</v>
      </c>
      <c r="BX464" s="81">
        <v>141116604</v>
      </c>
      <c r="BY464" s="81">
        <v>148076902</v>
      </c>
      <c r="BZ464" s="81">
        <v>154854263</v>
      </c>
      <c r="CA464" s="81">
        <v>161022274</v>
      </c>
      <c r="CB464" s="81">
        <v>166950403</v>
      </c>
      <c r="CC464" s="81">
        <v>172600310</v>
      </c>
      <c r="CD464" s="81">
        <v>177974263</v>
      </c>
      <c r="CE464" s="81">
        <v>182605741</v>
      </c>
      <c r="CF464" s="81">
        <v>186804315</v>
      </c>
      <c r="CG464" s="81">
        <v>190560408</v>
      </c>
      <c r="CH464" s="81">
        <v>192742676</v>
      </c>
      <c r="CI464" s="81">
        <v>193682456</v>
      </c>
      <c r="CJ464" s="81">
        <v>194568239</v>
      </c>
      <c r="CK464" s="81">
        <v>197112167</v>
      </c>
      <c r="CL464" s="81">
        <v>203194182</v>
      </c>
      <c r="CM464" s="81">
        <v>211235636</v>
      </c>
      <c r="CN464" s="81">
        <v>219175286</v>
      </c>
      <c r="CO464" s="81">
        <v>226822350</v>
      </c>
      <c r="CP464" s="81">
        <v>231977551</v>
      </c>
      <c r="CQ464" s="81">
        <v>234359856</v>
      </c>
      <c r="CR464" s="81">
        <v>236810082</v>
      </c>
      <c r="CS464" s="81">
        <v>240141737</v>
      </c>
      <c r="CT464" s="81">
        <v>243823030</v>
      </c>
      <c r="CU464" s="81">
        <v>247407302</v>
      </c>
      <c r="CV464" s="81">
        <v>249746568</v>
      </c>
      <c r="CW464" s="81">
        <v>250767710</v>
      </c>
      <c r="CX464" s="81">
        <v>250767741</v>
      </c>
      <c r="CY464" s="81">
        <v>250035696</v>
      </c>
      <c r="CZ464" s="81">
        <v>249376531</v>
      </c>
      <c r="DA464" s="81">
        <v>249050288</v>
      </c>
      <c r="DB464" s="81">
        <v>249986834</v>
      </c>
      <c r="DC464" s="81">
        <v>252858696</v>
      </c>
      <c r="DD464" s="81">
        <v>257256760</v>
      </c>
      <c r="DE464" s="81">
        <v>262877847</v>
      </c>
      <c r="DF464" s="81">
        <v>268564222</v>
      </c>
      <c r="DG464" s="81">
        <v>273350055</v>
      </c>
      <c r="DH464" s="81">
        <v>277783585</v>
      </c>
      <c r="DI464" s="81">
        <v>282267502</v>
      </c>
      <c r="DJ464" s="81">
        <v>286677008</v>
      </c>
      <c r="DK464" s="81">
        <v>290973373</v>
      </c>
      <c r="DL464" s="81">
        <v>295246521</v>
      </c>
      <c r="DM464" s="81">
        <v>299171764</v>
      </c>
      <c r="DN464" s="81">
        <v>301129737</v>
      </c>
      <c r="DO464" s="81">
        <v>300413160</v>
      </c>
      <c r="DP464" s="81">
        <v>298643844</v>
      </c>
      <c r="DQ464" s="81">
        <v>296243861</v>
      </c>
      <c r="DR464" s="81">
        <v>293038947</v>
      </c>
      <c r="DS464" s="81">
        <v>290581061</v>
      </c>
      <c r="DT464" s="81">
        <v>289541670</v>
      </c>
      <c r="DU464" s="81">
        <v>289068827</v>
      </c>
      <c r="DV464" s="81">
        <v>289031983</v>
      </c>
      <c r="DW464" s="81">
        <v>289690825</v>
      </c>
      <c r="DX464" s="81"/>
      <c r="DY464" s="81"/>
      <c r="DZ464" s="81"/>
      <c r="EA464" s="81"/>
      <c r="EB464" s="81">
        <v>297143424</v>
      </c>
      <c r="EC464" s="81"/>
      <c r="ED464" s="81"/>
      <c r="EE464" s="81"/>
      <c r="EF464" s="81"/>
      <c r="EG464" s="81">
        <v>311304796</v>
      </c>
      <c r="EH464" s="81"/>
      <c r="EI464" s="81"/>
      <c r="EJ464" s="81"/>
      <c r="EK464" s="81"/>
      <c r="EL464" s="81">
        <v>325128278</v>
      </c>
      <c r="EM464" s="81"/>
      <c r="EN464" s="81"/>
      <c r="EO464" s="81"/>
      <c r="EP464" s="81"/>
      <c r="EQ464" s="81">
        <v>324642674</v>
      </c>
      <c r="ER464" s="81"/>
      <c r="ES464" s="81"/>
      <c r="ET464" s="81"/>
      <c r="EU464" s="81"/>
      <c r="EV464" s="81">
        <v>309724238</v>
      </c>
      <c r="EW464" s="81"/>
      <c r="EX464" s="81"/>
      <c r="EY464" s="81"/>
      <c r="EZ464" s="81"/>
      <c r="FA464" s="81">
        <v>310099393</v>
      </c>
      <c r="FB464" s="81"/>
      <c r="FC464" s="81"/>
      <c r="FD464" s="81"/>
      <c r="FE464" s="81"/>
      <c r="FF464" s="81">
        <v>312401802</v>
      </c>
      <c r="FG464" s="81"/>
      <c r="FH464" s="81"/>
      <c r="FI464" s="81"/>
      <c r="FJ464" s="81"/>
      <c r="FK464" s="81">
        <v>314512566</v>
      </c>
      <c r="FL464" s="81"/>
      <c r="FM464" s="81"/>
      <c r="FN464" s="81"/>
      <c r="FO464" s="81"/>
      <c r="FP464" s="81">
        <v>313740128</v>
      </c>
      <c r="FQ464" s="81"/>
      <c r="FR464" s="81"/>
      <c r="FS464" s="81"/>
      <c r="FT464" s="81"/>
      <c r="FU464" s="81">
        <v>309697039</v>
      </c>
      <c r="FV464" s="81"/>
      <c r="FW464" s="81"/>
      <c r="FX464" s="81"/>
      <c r="FY464" s="81"/>
      <c r="FZ464" s="81">
        <v>302258929</v>
      </c>
      <c r="GA464" s="81"/>
      <c r="GB464" s="81"/>
      <c r="GC464" s="81"/>
      <c r="GD464" s="81"/>
      <c r="GE464" s="81">
        <v>294860351</v>
      </c>
      <c r="GF464" s="81"/>
      <c r="GG464" s="81"/>
      <c r="GH464" s="81"/>
      <c r="GI464" s="81"/>
      <c r="GJ464" s="81">
        <v>286267694</v>
      </c>
      <c r="GK464" s="81"/>
      <c r="GL464" s="81"/>
      <c r="GM464" s="81"/>
      <c r="GN464" s="81"/>
      <c r="GO464" s="81">
        <v>278833709</v>
      </c>
      <c r="GP464" s="81"/>
      <c r="GQ464" s="81"/>
      <c r="GR464" s="81"/>
      <c r="GS464" s="81"/>
      <c r="GT464" s="81">
        <v>270634606</v>
      </c>
      <c r="GU464" s="81"/>
      <c r="GV464" s="81"/>
      <c r="GW464" s="81"/>
      <c r="GX464" s="81"/>
      <c r="GY464" s="81">
        <v>261446691</v>
      </c>
    </row>
    <row r="465" spans="1:207" ht="14.5">
      <c r="A465" s="81" t="s">
        <v>451</v>
      </c>
      <c r="B465" s="81" t="s">
        <v>37</v>
      </c>
      <c r="C465" s="82" t="s">
        <v>20</v>
      </c>
      <c r="D465" s="88">
        <v>45170</v>
      </c>
      <c r="E465" s="88"/>
      <c r="F465" s="7" t="s">
        <v>501</v>
      </c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>
        <v>97667088</v>
      </c>
      <c r="BF465" s="81">
        <v>99505513</v>
      </c>
      <c r="BG465" s="81">
        <v>101401317</v>
      </c>
      <c r="BH465" s="81">
        <v>103227549</v>
      </c>
      <c r="BI465" s="81">
        <v>104782624</v>
      </c>
      <c r="BJ465" s="81">
        <v>106233862</v>
      </c>
      <c r="BK465" s="81">
        <v>107426556</v>
      </c>
      <c r="BL465" s="81">
        <v>108292811</v>
      </c>
      <c r="BM465" s="81">
        <v>109139629</v>
      </c>
      <c r="BN465" s="81">
        <v>110079967</v>
      </c>
      <c r="BO465" s="81">
        <v>111038507</v>
      </c>
      <c r="BP465" s="81">
        <v>112455526</v>
      </c>
      <c r="BQ465" s="81">
        <v>114264147</v>
      </c>
      <c r="BR465" s="81">
        <v>116067386</v>
      </c>
      <c r="BS465" s="81">
        <v>117701121</v>
      </c>
      <c r="BT465" s="81">
        <v>119017210</v>
      </c>
      <c r="BU465" s="81">
        <v>120018780</v>
      </c>
      <c r="BV465" s="81">
        <v>120489282</v>
      </c>
      <c r="BW465" s="81">
        <v>120610881</v>
      </c>
      <c r="BX465" s="81">
        <v>120972027</v>
      </c>
      <c r="BY465" s="81">
        <v>121719172</v>
      </c>
      <c r="BZ465" s="81">
        <v>123605310</v>
      </c>
      <c r="CA465" s="81">
        <v>127446235</v>
      </c>
      <c r="CB465" s="81">
        <v>132641807</v>
      </c>
      <c r="CC465" s="81">
        <v>138640259</v>
      </c>
      <c r="CD465" s="81">
        <v>145531329</v>
      </c>
      <c r="CE465" s="81">
        <v>152323285</v>
      </c>
      <c r="CF465" s="81">
        <v>158586497</v>
      </c>
      <c r="CG465" s="81">
        <v>164655019</v>
      </c>
      <c r="CH465" s="81">
        <v>170491367</v>
      </c>
      <c r="CI465" s="81">
        <v>176094712</v>
      </c>
      <c r="CJ465" s="81">
        <v>180937097</v>
      </c>
      <c r="CK465" s="81">
        <v>185265038</v>
      </c>
      <c r="CL465" s="81">
        <v>189065307</v>
      </c>
      <c r="CM465" s="81">
        <v>191202911</v>
      </c>
      <c r="CN465" s="81">
        <v>192081872</v>
      </c>
      <c r="CO465" s="81">
        <v>192898674</v>
      </c>
      <c r="CP465" s="81">
        <v>195328595</v>
      </c>
      <c r="CQ465" s="81">
        <v>201314519</v>
      </c>
      <c r="CR465" s="81">
        <v>209249751</v>
      </c>
      <c r="CS465" s="81">
        <v>217167554</v>
      </c>
      <c r="CT465" s="81">
        <v>224855189</v>
      </c>
      <c r="CU465" s="81">
        <v>229957624</v>
      </c>
      <c r="CV465" s="81">
        <v>232189009</v>
      </c>
      <c r="CW465" s="81">
        <v>234538854</v>
      </c>
      <c r="CX465" s="81">
        <v>237789141</v>
      </c>
      <c r="CY465" s="81">
        <v>241354991</v>
      </c>
      <c r="CZ465" s="81">
        <v>244935000</v>
      </c>
      <c r="DA465" s="81">
        <v>247359750</v>
      </c>
      <c r="DB465" s="81">
        <v>248382332</v>
      </c>
      <c r="DC465" s="81">
        <v>248340799</v>
      </c>
      <c r="DD465" s="81">
        <v>247633948</v>
      </c>
      <c r="DE465" s="81">
        <v>246969022</v>
      </c>
      <c r="DF465" s="81">
        <v>246630011</v>
      </c>
      <c r="DG465" s="81">
        <v>247583652</v>
      </c>
      <c r="DH465" s="81">
        <v>250412234</v>
      </c>
      <c r="DI465" s="81">
        <v>254702714</v>
      </c>
      <c r="DJ465" s="81">
        <v>260271853</v>
      </c>
      <c r="DK465" s="81">
        <v>265958883</v>
      </c>
      <c r="DL465" s="81">
        <v>270781898</v>
      </c>
      <c r="DM465" s="81">
        <v>275320046</v>
      </c>
      <c r="DN465" s="81">
        <v>279840510</v>
      </c>
      <c r="DO465" s="81">
        <v>284180434</v>
      </c>
      <c r="DP465" s="81">
        <v>288414844</v>
      </c>
      <c r="DQ465" s="81">
        <v>292635121</v>
      </c>
      <c r="DR465" s="81">
        <v>296514757</v>
      </c>
      <c r="DS465" s="81">
        <v>298536405</v>
      </c>
      <c r="DT465" s="81">
        <v>297956774</v>
      </c>
      <c r="DU465" s="81">
        <v>296331121</v>
      </c>
      <c r="DV465" s="81">
        <v>294153039</v>
      </c>
      <c r="DW465" s="81">
        <v>291226970</v>
      </c>
      <c r="DX465" s="81"/>
      <c r="DY465" s="81"/>
      <c r="DZ465" s="81"/>
      <c r="EA465" s="81"/>
      <c r="EB465" s="81">
        <v>287244074</v>
      </c>
      <c r="EC465" s="81"/>
      <c r="ED465" s="81"/>
      <c r="EE465" s="81"/>
      <c r="EF465" s="81"/>
      <c r="EG465" s="81">
        <v>295474020</v>
      </c>
      <c r="EH465" s="81"/>
      <c r="EI465" s="81"/>
      <c r="EJ465" s="81"/>
      <c r="EK465" s="81"/>
      <c r="EL465" s="81">
        <v>309632699</v>
      </c>
      <c r="EM465" s="81"/>
      <c r="EN465" s="81"/>
      <c r="EO465" s="81"/>
      <c r="EP465" s="81"/>
      <c r="EQ465" s="81">
        <v>323483807</v>
      </c>
      <c r="ER465" s="81"/>
      <c r="ES465" s="81"/>
      <c r="ET465" s="81"/>
      <c r="EU465" s="81"/>
      <c r="EV465" s="81">
        <v>323079953</v>
      </c>
      <c r="EW465" s="81"/>
      <c r="EX465" s="81"/>
      <c r="EY465" s="81"/>
      <c r="EZ465" s="81"/>
      <c r="FA465" s="81">
        <v>308276869</v>
      </c>
      <c r="FB465" s="81"/>
      <c r="FC465" s="81"/>
      <c r="FD465" s="81"/>
      <c r="FE465" s="81"/>
      <c r="FF465" s="81">
        <v>308737385</v>
      </c>
      <c r="FG465" s="81"/>
      <c r="FH465" s="81"/>
      <c r="FI465" s="81"/>
      <c r="FJ465" s="81"/>
      <c r="FK465" s="81">
        <v>311132423</v>
      </c>
      <c r="FL465" s="81"/>
      <c r="FM465" s="81"/>
      <c r="FN465" s="81"/>
      <c r="FO465" s="81"/>
      <c r="FP465" s="81">
        <v>313344703</v>
      </c>
      <c r="FQ465" s="81"/>
      <c r="FR465" s="81"/>
      <c r="FS465" s="81"/>
      <c r="FT465" s="81"/>
      <c r="FU465" s="81">
        <v>312683193</v>
      </c>
      <c r="FV465" s="81"/>
      <c r="FW465" s="81"/>
      <c r="FX465" s="81"/>
      <c r="FY465" s="81"/>
      <c r="FZ465" s="81">
        <v>308753238</v>
      </c>
      <c r="GA465" s="81"/>
      <c r="GB465" s="81"/>
      <c r="GC465" s="81"/>
      <c r="GD465" s="81"/>
      <c r="GE465" s="81">
        <v>301430603</v>
      </c>
      <c r="GF465" s="81"/>
      <c r="GG465" s="81"/>
      <c r="GH465" s="81"/>
      <c r="GI465" s="81"/>
      <c r="GJ465" s="81">
        <v>294140654</v>
      </c>
      <c r="GK465" s="81"/>
      <c r="GL465" s="81"/>
      <c r="GM465" s="81"/>
      <c r="GN465" s="81"/>
      <c r="GO465" s="81">
        <v>285650979</v>
      </c>
      <c r="GP465" s="81"/>
      <c r="GQ465" s="81"/>
      <c r="GR465" s="81"/>
      <c r="GS465" s="81"/>
      <c r="GT465" s="81">
        <v>278309008</v>
      </c>
      <c r="GU465" s="81"/>
      <c r="GV465" s="81"/>
      <c r="GW465" s="81"/>
      <c r="GX465" s="81"/>
      <c r="GY465" s="81">
        <v>270194079</v>
      </c>
    </row>
    <row r="466" spans="1:207" ht="14.5">
      <c r="A466" s="81" t="s">
        <v>451</v>
      </c>
      <c r="B466" s="81" t="s">
        <v>37</v>
      </c>
      <c r="C466" s="82" t="s">
        <v>20</v>
      </c>
      <c r="D466" s="88">
        <v>45170</v>
      </c>
      <c r="E466" s="88"/>
      <c r="F466" s="7" t="s">
        <v>502</v>
      </c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>
        <v>82240641</v>
      </c>
      <c r="BF466" s="81">
        <v>84135464</v>
      </c>
      <c r="BG466" s="81">
        <v>86593610</v>
      </c>
      <c r="BH466" s="81">
        <v>89662966</v>
      </c>
      <c r="BI466" s="81">
        <v>92668563</v>
      </c>
      <c r="BJ466" s="81">
        <v>94884291</v>
      </c>
      <c r="BK466" s="81">
        <v>96730814</v>
      </c>
      <c r="BL466" s="81">
        <v>98682952</v>
      </c>
      <c r="BM466" s="81">
        <v>100505043</v>
      </c>
      <c r="BN466" s="81">
        <v>101997008</v>
      </c>
      <c r="BO466" s="81">
        <v>103409174</v>
      </c>
      <c r="BP466" s="81">
        <v>104586928</v>
      </c>
      <c r="BQ466" s="81">
        <v>105618609</v>
      </c>
      <c r="BR466" s="81">
        <v>106561439</v>
      </c>
      <c r="BS466" s="81">
        <v>107401648</v>
      </c>
      <c r="BT466" s="81">
        <v>108443293</v>
      </c>
      <c r="BU466" s="81">
        <v>109930291</v>
      </c>
      <c r="BV466" s="81">
        <v>111752596</v>
      </c>
      <c r="BW466" s="81">
        <v>113566138</v>
      </c>
      <c r="BX466" s="81">
        <v>115222167</v>
      </c>
      <c r="BY466" s="81">
        <v>116563314</v>
      </c>
      <c r="BZ466" s="81">
        <v>117573960</v>
      </c>
      <c r="CA466" s="81">
        <v>118069541</v>
      </c>
      <c r="CB466" s="81">
        <v>118227568</v>
      </c>
      <c r="CC466" s="81">
        <v>118640700</v>
      </c>
      <c r="CD466" s="81">
        <v>119416082</v>
      </c>
      <c r="CE466" s="81">
        <v>121320637</v>
      </c>
      <c r="CF466" s="81">
        <v>125230749</v>
      </c>
      <c r="CG466" s="81">
        <v>130519845</v>
      </c>
      <c r="CH466" s="81">
        <v>136626583</v>
      </c>
      <c r="CI466" s="81">
        <v>143641041</v>
      </c>
      <c r="CJ466" s="81">
        <v>150585351</v>
      </c>
      <c r="CK466" s="81">
        <v>156984238</v>
      </c>
      <c r="CL466" s="81">
        <v>163107654</v>
      </c>
      <c r="CM466" s="81">
        <v>168939418</v>
      </c>
      <c r="CN466" s="81">
        <v>174485494</v>
      </c>
      <c r="CO466" s="81">
        <v>179238486</v>
      </c>
      <c r="CP466" s="81">
        <v>183452035</v>
      </c>
      <c r="CQ466" s="81">
        <v>187156256</v>
      </c>
      <c r="CR466" s="81">
        <v>189279576</v>
      </c>
      <c r="CS466" s="81">
        <v>190241845</v>
      </c>
      <c r="CT466" s="81">
        <v>191181180</v>
      </c>
      <c r="CU466" s="81">
        <v>193655065</v>
      </c>
      <c r="CV466" s="81">
        <v>199591755</v>
      </c>
      <c r="CW466" s="81">
        <v>207499219</v>
      </c>
      <c r="CX466" s="81">
        <v>215276123</v>
      </c>
      <c r="CY466" s="81">
        <v>222709310</v>
      </c>
      <c r="CZ466" s="81">
        <v>227692328</v>
      </c>
      <c r="DA466" s="81">
        <v>229925424</v>
      </c>
      <c r="DB466" s="81">
        <v>232198915</v>
      </c>
      <c r="DC466" s="81">
        <v>235353584</v>
      </c>
      <c r="DD466" s="81">
        <v>238938487</v>
      </c>
      <c r="DE466" s="81">
        <v>242524223</v>
      </c>
      <c r="DF466" s="81">
        <v>244899213</v>
      </c>
      <c r="DG466" s="81">
        <v>245880220</v>
      </c>
      <c r="DH466" s="81">
        <v>245777786</v>
      </c>
      <c r="DI466" s="81">
        <v>245016628</v>
      </c>
      <c r="DJ466" s="81">
        <v>244399848</v>
      </c>
      <c r="DK466" s="81">
        <v>244128598</v>
      </c>
      <c r="DL466" s="81">
        <v>245112823</v>
      </c>
      <c r="DM466" s="81">
        <v>247955203</v>
      </c>
      <c r="DN466" s="81">
        <v>252191709</v>
      </c>
      <c r="DO466" s="81">
        <v>257686413</v>
      </c>
      <c r="DP466" s="81">
        <v>263337497</v>
      </c>
      <c r="DQ466" s="81">
        <v>268071586</v>
      </c>
      <c r="DR466" s="81">
        <v>272470702</v>
      </c>
      <c r="DS466" s="81">
        <v>277005134</v>
      </c>
      <c r="DT466" s="81">
        <v>281520297</v>
      </c>
      <c r="DU466" s="81">
        <v>285966211</v>
      </c>
      <c r="DV466" s="81">
        <v>290420740</v>
      </c>
      <c r="DW466" s="81">
        <v>294489245</v>
      </c>
      <c r="DX466" s="81"/>
      <c r="DY466" s="81"/>
      <c r="DZ466" s="81"/>
      <c r="EA466" s="81"/>
      <c r="EB466" s="81">
        <v>290789939</v>
      </c>
      <c r="EC466" s="81"/>
      <c r="ED466" s="81"/>
      <c r="EE466" s="81"/>
      <c r="EF466" s="81"/>
      <c r="EG466" s="81">
        <v>285398421</v>
      </c>
      <c r="EH466" s="81"/>
      <c r="EI466" s="81"/>
      <c r="EJ466" s="81"/>
      <c r="EK466" s="81"/>
      <c r="EL466" s="81">
        <v>293618900</v>
      </c>
      <c r="EM466" s="81"/>
      <c r="EN466" s="81"/>
      <c r="EO466" s="81"/>
      <c r="EP466" s="81"/>
      <c r="EQ466" s="81">
        <v>307775483</v>
      </c>
      <c r="ER466" s="81"/>
      <c r="ES466" s="81"/>
      <c r="ET466" s="81"/>
      <c r="EU466" s="81"/>
      <c r="EV466" s="81">
        <v>321664345</v>
      </c>
      <c r="EW466" s="81"/>
      <c r="EX466" s="81"/>
      <c r="EY466" s="81"/>
      <c r="EZ466" s="81"/>
      <c r="FA466" s="81">
        <v>321354241</v>
      </c>
      <c r="FB466" s="81"/>
      <c r="FC466" s="81"/>
      <c r="FD466" s="81"/>
      <c r="FE466" s="81"/>
      <c r="FF466" s="81">
        <v>306677348</v>
      </c>
      <c r="FG466" s="81"/>
      <c r="FH466" s="81"/>
      <c r="FI466" s="81"/>
      <c r="FJ466" s="81"/>
      <c r="FK466" s="81">
        <v>307235301</v>
      </c>
      <c r="FL466" s="81"/>
      <c r="FM466" s="81"/>
      <c r="FN466" s="81"/>
      <c r="FO466" s="81"/>
      <c r="FP466" s="81">
        <v>309735941</v>
      </c>
      <c r="FQ466" s="81"/>
      <c r="FR466" s="81"/>
      <c r="FS466" s="81"/>
      <c r="FT466" s="81"/>
      <c r="FU466" s="81">
        <v>312063842</v>
      </c>
      <c r="FV466" s="81"/>
      <c r="FW466" s="81"/>
      <c r="FX466" s="81"/>
      <c r="FY466" s="81"/>
      <c r="FZ466" s="81">
        <v>311526039</v>
      </c>
      <c r="GA466" s="81"/>
      <c r="GB466" s="81"/>
      <c r="GC466" s="81"/>
      <c r="GD466" s="81"/>
      <c r="GE466" s="81">
        <v>307724028</v>
      </c>
      <c r="GF466" s="81"/>
      <c r="GG466" s="81"/>
      <c r="GH466" s="81"/>
      <c r="GI466" s="81"/>
      <c r="GJ466" s="81">
        <v>300529834</v>
      </c>
      <c r="GK466" s="81"/>
      <c r="GL466" s="81"/>
      <c r="GM466" s="81"/>
      <c r="GN466" s="81"/>
      <c r="GO466" s="81">
        <v>293358033</v>
      </c>
      <c r="GP466" s="81"/>
      <c r="GQ466" s="81"/>
      <c r="GR466" s="81"/>
      <c r="GS466" s="81"/>
      <c r="GT466" s="81">
        <v>284980587</v>
      </c>
      <c r="GU466" s="81"/>
      <c r="GV466" s="81"/>
      <c r="GW466" s="81"/>
      <c r="GX466" s="81"/>
      <c r="GY466" s="81">
        <v>277740544</v>
      </c>
    </row>
    <row r="467" spans="1:207" ht="14.5">
      <c r="A467" s="81" t="s">
        <v>451</v>
      </c>
      <c r="B467" s="81" t="s">
        <v>37</v>
      </c>
      <c r="C467" s="82" t="s">
        <v>20</v>
      </c>
      <c r="D467" s="88">
        <v>45170</v>
      </c>
      <c r="E467" s="88"/>
      <c r="F467" s="7" t="s">
        <v>503</v>
      </c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>
        <v>80666408</v>
      </c>
      <c r="BF467" s="81">
        <v>80620947</v>
      </c>
      <c r="BG467" s="81">
        <v>80063375</v>
      </c>
      <c r="BH467" s="81">
        <v>79170671</v>
      </c>
      <c r="BI467" s="81">
        <v>78708101</v>
      </c>
      <c r="BJ467" s="81">
        <v>79589313</v>
      </c>
      <c r="BK467" s="81">
        <v>81553378</v>
      </c>
      <c r="BL467" s="81">
        <v>84043702</v>
      </c>
      <c r="BM467" s="81">
        <v>86996844</v>
      </c>
      <c r="BN467" s="81">
        <v>89909588</v>
      </c>
      <c r="BO467" s="81">
        <v>92158925</v>
      </c>
      <c r="BP467" s="81">
        <v>94118360</v>
      </c>
      <c r="BQ467" s="81">
        <v>96072037</v>
      </c>
      <c r="BR467" s="81">
        <v>97792202</v>
      </c>
      <c r="BS467" s="81">
        <v>99315238</v>
      </c>
      <c r="BT467" s="81">
        <v>100776981</v>
      </c>
      <c r="BU467" s="81">
        <v>102004440</v>
      </c>
      <c r="BV467" s="81">
        <v>103051476</v>
      </c>
      <c r="BW467" s="81">
        <v>103978150</v>
      </c>
      <c r="BX467" s="81">
        <v>104780631</v>
      </c>
      <c r="BY467" s="81">
        <v>105784851</v>
      </c>
      <c r="BZ467" s="81">
        <v>107304314</v>
      </c>
      <c r="CA467" s="81">
        <v>109192085</v>
      </c>
      <c r="CB467" s="81">
        <v>111066739</v>
      </c>
      <c r="CC467" s="81">
        <v>112784314</v>
      </c>
      <c r="CD467" s="81">
        <v>114180280</v>
      </c>
      <c r="CE467" s="81">
        <v>115214061</v>
      </c>
      <c r="CF467" s="81">
        <v>115704880</v>
      </c>
      <c r="CG467" s="81">
        <v>115853816</v>
      </c>
      <c r="CH467" s="81">
        <v>116270632</v>
      </c>
      <c r="CI467" s="81">
        <v>117093359</v>
      </c>
      <c r="CJ467" s="81">
        <v>119091177</v>
      </c>
      <c r="CK467" s="81">
        <v>123065508</v>
      </c>
      <c r="CL467" s="81">
        <v>128401496</v>
      </c>
      <c r="CM467" s="81">
        <v>134575131</v>
      </c>
      <c r="CN467" s="81">
        <v>141665236</v>
      </c>
      <c r="CO467" s="81">
        <v>148632921</v>
      </c>
      <c r="CP467" s="81">
        <v>155019936</v>
      </c>
      <c r="CQ467" s="81">
        <v>161113320</v>
      </c>
      <c r="CR467" s="81">
        <v>166869177</v>
      </c>
      <c r="CS467" s="81">
        <v>172366495</v>
      </c>
      <c r="CT467" s="81">
        <v>177110829</v>
      </c>
      <c r="CU467" s="81">
        <v>181328209</v>
      </c>
      <c r="CV467" s="81">
        <v>185045771</v>
      </c>
      <c r="CW467" s="81">
        <v>187228625</v>
      </c>
      <c r="CX467" s="81">
        <v>188189731</v>
      </c>
      <c r="CY467" s="81">
        <v>188988928</v>
      </c>
      <c r="CZ467" s="81">
        <v>191340924</v>
      </c>
      <c r="DA467" s="81">
        <v>197235742</v>
      </c>
      <c r="DB467" s="81">
        <v>205066377</v>
      </c>
      <c r="DC467" s="81">
        <v>212731253</v>
      </c>
      <c r="DD467" s="81">
        <v>220116297</v>
      </c>
      <c r="DE467" s="81">
        <v>225074968</v>
      </c>
      <c r="DF467" s="81">
        <v>227262653</v>
      </c>
      <c r="DG467" s="81">
        <v>229511973</v>
      </c>
      <c r="DH467" s="81">
        <v>232633492</v>
      </c>
      <c r="DI467" s="81">
        <v>236150872</v>
      </c>
      <c r="DJ467" s="81">
        <v>239697154</v>
      </c>
      <c r="DK467" s="81">
        <v>242070312</v>
      </c>
      <c r="DL467" s="81">
        <v>243090540</v>
      </c>
      <c r="DM467" s="81">
        <v>243096947</v>
      </c>
      <c r="DN467" s="81">
        <v>242456727</v>
      </c>
      <c r="DO467" s="81">
        <v>241920978</v>
      </c>
      <c r="DP467" s="81">
        <v>241684704</v>
      </c>
      <c r="DQ467" s="81">
        <v>242634676</v>
      </c>
      <c r="DR467" s="81">
        <v>245396370</v>
      </c>
      <c r="DS467" s="81">
        <v>249607847</v>
      </c>
      <c r="DT467" s="81">
        <v>255133590</v>
      </c>
      <c r="DU467" s="81">
        <v>260838474</v>
      </c>
      <c r="DV467" s="81">
        <v>265713829</v>
      </c>
      <c r="DW467" s="81">
        <v>270283150</v>
      </c>
      <c r="DX467" s="81"/>
      <c r="DY467" s="81"/>
      <c r="DZ467" s="81"/>
      <c r="EA467" s="81"/>
      <c r="EB467" s="81">
        <v>290114280</v>
      </c>
      <c r="EC467" s="81"/>
      <c r="ED467" s="81"/>
      <c r="EE467" s="81"/>
      <c r="EF467" s="81"/>
      <c r="EG467" s="81">
        <v>288661146</v>
      </c>
      <c r="EH467" s="81"/>
      <c r="EI467" s="81"/>
      <c r="EJ467" s="81"/>
      <c r="EK467" s="81"/>
      <c r="EL467" s="81">
        <v>283318765</v>
      </c>
      <c r="EM467" s="81"/>
      <c r="EN467" s="81"/>
      <c r="EO467" s="81"/>
      <c r="EP467" s="81"/>
      <c r="EQ467" s="81">
        <v>291537427</v>
      </c>
      <c r="ER467" s="81"/>
      <c r="ES467" s="81"/>
      <c r="ET467" s="81"/>
      <c r="EU467" s="81"/>
      <c r="EV467" s="81">
        <v>305701363</v>
      </c>
      <c r="EW467" s="81"/>
      <c r="EX467" s="81"/>
      <c r="EY467" s="81"/>
      <c r="EZ467" s="81"/>
      <c r="FA467" s="81">
        <v>319638382</v>
      </c>
      <c r="FB467" s="81"/>
      <c r="FC467" s="81"/>
      <c r="FD467" s="81"/>
      <c r="FE467" s="81"/>
      <c r="FF467" s="81">
        <v>319433066</v>
      </c>
      <c r="FG467" s="81"/>
      <c r="FH467" s="81"/>
      <c r="FI467" s="81"/>
      <c r="FJ467" s="81"/>
      <c r="FK467" s="81">
        <v>304900566</v>
      </c>
      <c r="FL467" s="81"/>
      <c r="FM467" s="81"/>
      <c r="FN467" s="81"/>
      <c r="FO467" s="81"/>
      <c r="FP467" s="81">
        <v>305570687</v>
      </c>
      <c r="FQ467" s="81"/>
      <c r="FR467" s="81"/>
      <c r="FS467" s="81"/>
      <c r="FT467" s="81"/>
      <c r="FU467" s="81">
        <v>308193805</v>
      </c>
      <c r="FV467" s="81"/>
      <c r="FW467" s="81"/>
      <c r="FX467" s="81"/>
      <c r="FY467" s="81"/>
      <c r="FZ467" s="81">
        <v>310653137</v>
      </c>
      <c r="GA467" s="81"/>
      <c r="GB467" s="81"/>
      <c r="GC467" s="81"/>
      <c r="GD467" s="81"/>
      <c r="GE467" s="81">
        <v>310255773</v>
      </c>
      <c r="GF467" s="81"/>
      <c r="GG467" s="81"/>
      <c r="GH467" s="81"/>
      <c r="GI467" s="81"/>
      <c r="GJ467" s="81">
        <v>306597662</v>
      </c>
      <c r="GK467" s="81"/>
      <c r="GL467" s="81"/>
      <c r="GM467" s="81"/>
      <c r="GN467" s="81"/>
      <c r="GO467" s="81">
        <v>299544805</v>
      </c>
      <c r="GP467" s="81"/>
      <c r="GQ467" s="81"/>
      <c r="GR467" s="81"/>
      <c r="GS467" s="81"/>
      <c r="GT467" s="81">
        <v>292503067</v>
      </c>
      <c r="GU467" s="81"/>
      <c r="GV467" s="81"/>
      <c r="GW467" s="81"/>
      <c r="GX467" s="81"/>
      <c r="GY467" s="81">
        <v>284251100</v>
      </c>
    </row>
    <row r="468" spans="1:207" ht="14.5">
      <c r="A468" s="81" t="s">
        <v>451</v>
      </c>
      <c r="B468" s="81" t="s">
        <v>37</v>
      </c>
      <c r="C468" s="82" t="s">
        <v>20</v>
      </c>
      <c r="D468" s="88">
        <v>45170</v>
      </c>
      <c r="E468" s="88"/>
      <c r="F468" s="7" t="s">
        <v>504</v>
      </c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>
        <v>72805493</v>
      </c>
      <c r="BF468" s="81">
        <v>73917655</v>
      </c>
      <c r="BG468" s="81">
        <v>75063985</v>
      </c>
      <c r="BH468" s="81">
        <v>76188579</v>
      </c>
      <c r="BI468" s="81">
        <v>77099379</v>
      </c>
      <c r="BJ468" s="81">
        <v>77582332</v>
      </c>
      <c r="BK468" s="81">
        <v>77549232</v>
      </c>
      <c r="BL468" s="81">
        <v>77020861</v>
      </c>
      <c r="BM468" s="81">
        <v>76231955</v>
      </c>
      <c r="BN468" s="81">
        <v>75783880</v>
      </c>
      <c r="BO468" s="81">
        <v>76576573</v>
      </c>
      <c r="BP468" s="81">
        <v>78490395</v>
      </c>
      <c r="BQ468" s="81">
        <v>81021088</v>
      </c>
      <c r="BR468" s="81">
        <v>84065418</v>
      </c>
      <c r="BS468" s="81">
        <v>87007866</v>
      </c>
      <c r="BT468" s="81">
        <v>89339139</v>
      </c>
      <c r="BU468" s="81">
        <v>91353099</v>
      </c>
      <c r="BV468" s="81">
        <v>93324325</v>
      </c>
      <c r="BW468" s="81">
        <v>95046662</v>
      </c>
      <c r="BX468" s="81">
        <v>96571186</v>
      </c>
      <c r="BY468" s="81">
        <v>98018818</v>
      </c>
      <c r="BZ468" s="81">
        <v>99228762</v>
      </c>
      <c r="CA468" s="81">
        <v>100288455</v>
      </c>
      <c r="CB468" s="81">
        <v>101266035</v>
      </c>
      <c r="CC468" s="81">
        <v>102139968</v>
      </c>
      <c r="CD468" s="81">
        <v>103190471</v>
      </c>
      <c r="CE468" s="81">
        <v>104750589</v>
      </c>
      <c r="CF468" s="81">
        <v>106656784</v>
      </c>
      <c r="CG468" s="81">
        <v>108555765</v>
      </c>
      <c r="CH468" s="81">
        <v>110318723</v>
      </c>
      <c r="CI468" s="81">
        <v>111763401</v>
      </c>
      <c r="CJ468" s="81">
        <v>112877959</v>
      </c>
      <c r="CK468" s="81">
        <v>113480512</v>
      </c>
      <c r="CL468" s="81">
        <v>113707488</v>
      </c>
      <c r="CM468" s="81">
        <v>114167833</v>
      </c>
      <c r="CN468" s="81">
        <v>114997830</v>
      </c>
      <c r="CO468" s="81">
        <v>116996292</v>
      </c>
      <c r="CP468" s="81">
        <v>120942564</v>
      </c>
      <c r="CQ468" s="81">
        <v>126221090</v>
      </c>
      <c r="CR468" s="81">
        <v>132392807</v>
      </c>
      <c r="CS468" s="81">
        <v>139478991</v>
      </c>
      <c r="CT468" s="81">
        <v>146422665</v>
      </c>
      <c r="CU468" s="81">
        <v>152759465</v>
      </c>
      <c r="CV468" s="81">
        <v>158766573</v>
      </c>
      <c r="CW468" s="81">
        <v>164443502</v>
      </c>
      <c r="CX468" s="81">
        <v>169831441</v>
      </c>
      <c r="CY468" s="81">
        <v>174462835</v>
      </c>
      <c r="CZ468" s="81">
        <v>178610824</v>
      </c>
      <c r="DA468" s="81">
        <v>182294695</v>
      </c>
      <c r="DB468" s="81">
        <v>184441642</v>
      </c>
      <c r="DC468" s="81">
        <v>185372807</v>
      </c>
      <c r="DD468" s="81">
        <v>186181953</v>
      </c>
      <c r="DE468" s="81">
        <v>188531201</v>
      </c>
      <c r="DF468" s="81">
        <v>194364558</v>
      </c>
      <c r="DG468" s="81">
        <v>202109220</v>
      </c>
      <c r="DH468" s="81">
        <v>209684228</v>
      </c>
      <c r="DI468" s="81">
        <v>216978739</v>
      </c>
      <c r="DJ468" s="81">
        <v>221904128</v>
      </c>
      <c r="DK468" s="81">
        <v>224118274</v>
      </c>
      <c r="DL468" s="81">
        <v>226399883</v>
      </c>
      <c r="DM468" s="81">
        <v>229579511</v>
      </c>
      <c r="DN468" s="81">
        <v>233187024</v>
      </c>
      <c r="DO468" s="81">
        <v>236822799</v>
      </c>
      <c r="DP468" s="81">
        <v>239290297</v>
      </c>
      <c r="DQ468" s="81">
        <v>240426097</v>
      </c>
      <c r="DR468" s="81">
        <v>240509831</v>
      </c>
      <c r="DS468" s="81">
        <v>239848991</v>
      </c>
      <c r="DT468" s="81">
        <v>239274491</v>
      </c>
      <c r="DU468" s="81">
        <v>239031027</v>
      </c>
      <c r="DV468" s="81">
        <v>239993747</v>
      </c>
      <c r="DW468" s="81">
        <v>242808407</v>
      </c>
      <c r="DX468" s="81"/>
      <c r="DY468" s="81"/>
      <c r="DZ468" s="81"/>
      <c r="EA468" s="81"/>
      <c r="EB468" s="81">
        <v>265195935</v>
      </c>
      <c r="EC468" s="81"/>
      <c r="ED468" s="81"/>
      <c r="EE468" s="81"/>
      <c r="EF468" s="81"/>
      <c r="EG468" s="81">
        <v>287452638</v>
      </c>
      <c r="EH468" s="81"/>
      <c r="EI468" s="81"/>
      <c r="EJ468" s="81"/>
      <c r="EK468" s="81"/>
      <c r="EL468" s="81">
        <v>286062651</v>
      </c>
      <c r="EM468" s="81"/>
      <c r="EN468" s="81"/>
      <c r="EO468" s="81"/>
      <c r="EP468" s="81"/>
      <c r="EQ468" s="81">
        <v>280794052</v>
      </c>
      <c r="ER468" s="81"/>
      <c r="ES468" s="81"/>
      <c r="ET468" s="81"/>
      <c r="EU468" s="81"/>
      <c r="EV468" s="81">
        <v>289024193</v>
      </c>
      <c r="EW468" s="81"/>
      <c r="EX468" s="81"/>
      <c r="EY468" s="81"/>
      <c r="EZ468" s="81"/>
      <c r="FA468" s="81">
        <v>303205752</v>
      </c>
      <c r="FB468" s="81"/>
      <c r="FC468" s="81"/>
      <c r="FD468" s="81"/>
      <c r="FE468" s="81"/>
      <c r="FF468" s="81">
        <v>317197455</v>
      </c>
      <c r="FG468" s="81"/>
      <c r="FH468" s="81"/>
      <c r="FI468" s="81"/>
      <c r="FJ468" s="81"/>
      <c r="FK468" s="81">
        <v>317119644</v>
      </c>
      <c r="FL468" s="81"/>
      <c r="FM468" s="81"/>
      <c r="FN468" s="81"/>
      <c r="FO468" s="81"/>
      <c r="FP468" s="81">
        <v>302758028</v>
      </c>
      <c r="FQ468" s="81"/>
      <c r="FR468" s="81"/>
      <c r="FS468" s="81"/>
      <c r="FT468" s="81"/>
      <c r="FU468" s="81">
        <v>303560938</v>
      </c>
      <c r="FV468" s="81"/>
      <c r="FW468" s="81"/>
      <c r="FX468" s="81"/>
      <c r="FY468" s="81"/>
      <c r="FZ468" s="81">
        <v>306326608</v>
      </c>
      <c r="GA468" s="81"/>
      <c r="GB468" s="81"/>
      <c r="GC468" s="81"/>
      <c r="GD468" s="81"/>
      <c r="GE468" s="81">
        <v>308943609</v>
      </c>
      <c r="GF468" s="81"/>
      <c r="GG468" s="81"/>
      <c r="GH468" s="81"/>
      <c r="GI468" s="81"/>
      <c r="GJ468" s="81">
        <v>308715308</v>
      </c>
      <c r="GK468" s="81"/>
      <c r="GL468" s="81"/>
      <c r="GM468" s="81"/>
      <c r="GN468" s="81"/>
      <c r="GO468" s="81">
        <v>305228984</v>
      </c>
      <c r="GP468" s="81"/>
      <c r="GQ468" s="81"/>
      <c r="GR468" s="81"/>
      <c r="GS468" s="81"/>
      <c r="GT468" s="81">
        <v>298345839</v>
      </c>
      <c r="GU468" s="81"/>
      <c r="GV468" s="81"/>
      <c r="GW468" s="81"/>
      <c r="GX468" s="81"/>
      <c r="GY468" s="81">
        <v>291462787</v>
      </c>
    </row>
    <row r="469" spans="1:207" ht="14.5">
      <c r="A469" s="81" t="s">
        <v>451</v>
      </c>
      <c r="B469" s="81" t="s">
        <v>37</v>
      </c>
      <c r="C469" s="82" t="s">
        <v>20</v>
      </c>
      <c r="D469" s="88">
        <v>45170</v>
      </c>
      <c r="E469" s="88"/>
      <c r="F469" s="7" t="s">
        <v>505</v>
      </c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>
        <v>63490793</v>
      </c>
      <c r="BF469" s="81">
        <v>64694355</v>
      </c>
      <c r="BG469" s="81">
        <v>65835915</v>
      </c>
      <c r="BH469" s="81">
        <v>67048034</v>
      </c>
      <c r="BI469" s="81">
        <v>68395773</v>
      </c>
      <c r="BJ469" s="81">
        <v>69650341</v>
      </c>
      <c r="BK469" s="81">
        <v>70802439</v>
      </c>
      <c r="BL469" s="81">
        <v>71968658</v>
      </c>
      <c r="BM469" s="81">
        <v>72980996</v>
      </c>
      <c r="BN469" s="81">
        <v>73917984</v>
      </c>
      <c r="BO469" s="81">
        <v>74373279</v>
      </c>
      <c r="BP469" s="81">
        <v>74196113</v>
      </c>
      <c r="BQ469" s="81">
        <v>73619610</v>
      </c>
      <c r="BR469" s="81">
        <v>72910552</v>
      </c>
      <c r="BS469" s="81">
        <v>72631622</v>
      </c>
      <c r="BT469" s="81">
        <v>73468039</v>
      </c>
      <c r="BU469" s="81">
        <v>75435622</v>
      </c>
      <c r="BV469" s="81">
        <v>78005818</v>
      </c>
      <c r="BW469" s="81">
        <v>81065659</v>
      </c>
      <c r="BX469" s="81">
        <v>84020155</v>
      </c>
      <c r="BY469" s="81">
        <v>86464666</v>
      </c>
      <c r="BZ469" s="81">
        <v>88530059</v>
      </c>
      <c r="CA469" s="81">
        <v>90404508</v>
      </c>
      <c r="CB469" s="81">
        <v>92059503</v>
      </c>
      <c r="CC469" s="81">
        <v>93566235</v>
      </c>
      <c r="CD469" s="81">
        <v>95068274</v>
      </c>
      <c r="CE469" s="81">
        <v>96323321</v>
      </c>
      <c r="CF469" s="81">
        <v>97403086</v>
      </c>
      <c r="CG469" s="81">
        <v>98386474</v>
      </c>
      <c r="CH469" s="81">
        <v>99275221</v>
      </c>
      <c r="CI469" s="81">
        <v>100361918</v>
      </c>
      <c r="CJ469" s="81">
        <v>101922739</v>
      </c>
      <c r="CK469" s="81">
        <v>103839509</v>
      </c>
      <c r="CL469" s="81">
        <v>105804405</v>
      </c>
      <c r="CM469" s="81">
        <v>107618798</v>
      </c>
      <c r="CN469" s="81">
        <v>109098253</v>
      </c>
      <c r="CO469" s="81">
        <v>110245422</v>
      </c>
      <c r="CP469" s="81">
        <v>110873231</v>
      </c>
      <c r="CQ469" s="81">
        <v>111112624</v>
      </c>
      <c r="CR469" s="81">
        <v>111567757</v>
      </c>
      <c r="CS469" s="81">
        <v>112387524</v>
      </c>
      <c r="CT469" s="81">
        <v>114356239</v>
      </c>
      <c r="CU469" s="81">
        <v>118271333</v>
      </c>
      <c r="CV469" s="81">
        <v>123524423</v>
      </c>
      <c r="CW469" s="81">
        <v>129650548</v>
      </c>
      <c r="CX469" s="81">
        <v>136653350</v>
      </c>
      <c r="CY469" s="81">
        <v>143485603</v>
      </c>
      <c r="CZ469" s="81">
        <v>149728066</v>
      </c>
      <c r="DA469" s="81">
        <v>155671801</v>
      </c>
      <c r="DB469" s="81">
        <v>161297824</v>
      </c>
      <c r="DC469" s="81">
        <v>166620229</v>
      </c>
      <c r="DD469" s="81">
        <v>171202115</v>
      </c>
      <c r="DE469" s="81">
        <v>175329025</v>
      </c>
      <c r="DF469" s="81">
        <v>178978826</v>
      </c>
      <c r="DG469" s="81">
        <v>181093019</v>
      </c>
      <c r="DH469" s="81">
        <v>182007516</v>
      </c>
      <c r="DI469" s="81">
        <v>182792940</v>
      </c>
      <c r="DJ469" s="81">
        <v>185099907</v>
      </c>
      <c r="DK469" s="81">
        <v>190884085</v>
      </c>
      <c r="DL469" s="81">
        <v>198604880</v>
      </c>
      <c r="DM469" s="81">
        <v>206195954</v>
      </c>
      <c r="DN469" s="81">
        <v>213512429</v>
      </c>
      <c r="DO469" s="81">
        <v>218476931</v>
      </c>
      <c r="DP469" s="81">
        <v>220788113</v>
      </c>
      <c r="DQ469" s="81">
        <v>223198103</v>
      </c>
      <c r="DR469" s="81">
        <v>226486775</v>
      </c>
      <c r="DS469" s="81">
        <v>230140771</v>
      </c>
      <c r="DT469" s="81">
        <v>233740634</v>
      </c>
      <c r="DU469" s="81">
        <v>236137206</v>
      </c>
      <c r="DV469" s="81">
        <v>237193582</v>
      </c>
      <c r="DW469" s="81">
        <v>237207805</v>
      </c>
      <c r="DX469" s="81"/>
      <c r="DY469" s="81"/>
      <c r="DZ469" s="81"/>
      <c r="EA469" s="81"/>
      <c r="EB469" s="81">
        <v>237457850</v>
      </c>
      <c r="EC469" s="81"/>
      <c r="ED469" s="81"/>
      <c r="EE469" s="81"/>
      <c r="EF469" s="81"/>
      <c r="EG469" s="81">
        <v>262008627</v>
      </c>
      <c r="EH469" s="81"/>
      <c r="EI469" s="81"/>
      <c r="EJ469" s="81"/>
      <c r="EK469" s="81"/>
      <c r="EL469" s="81">
        <v>284188051</v>
      </c>
      <c r="EM469" s="81"/>
      <c r="EN469" s="81"/>
      <c r="EO469" s="81"/>
      <c r="EP469" s="81"/>
      <c r="EQ469" s="81">
        <v>282891542</v>
      </c>
      <c r="ER469" s="81"/>
      <c r="ES469" s="81"/>
      <c r="ET469" s="81"/>
      <c r="EU469" s="81"/>
      <c r="EV469" s="81">
        <v>277731514</v>
      </c>
      <c r="EW469" s="81"/>
      <c r="EX469" s="81"/>
      <c r="EY469" s="81"/>
      <c r="EZ469" s="81"/>
      <c r="FA469" s="81">
        <v>285987285</v>
      </c>
      <c r="FB469" s="81"/>
      <c r="FC469" s="81"/>
      <c r="FD469" s="81"/>
      <c r="FE469" s="81"/>
      <c r="FF469" s="81">
        <v>300187888</v>
      </c>
      <c r="FG469" s="81"/>
      <c r="FH469" s="81"/>
      <c r="FI469" s="81"/>
      <c r="FJ469" s="81"/>
      <c r="FK469" s="81">
        <v>314243056</v>
      </c>
      <c r="FL469" s="81"/>
      <c r="FM469" s="81"/>
      <c r="FN469" s="81"/>
      <c r="FO469" s="81"/>
      <c r="FP469" s="81">
        <v>314313468</v>
      </c>
      <c r="FQ469" s="81"/>
      <c r="FR469" s="81"/>
      <c r="FS469" s="81"/>
      <c r="FT469" s="81"/>
      <c r="FU469" s="81">
        <v>300156410</v>
      </c>
      <c r="FV469" s="81"/>
      <c r="FW469" s="81"/>
      <c r="FX469" s="81"/>
      <c r="FY469" s="81"/>
      <c r="FZ469" s="81">
        <v>301114455</v>
      </c>
      <c r="GA469" s="81"/>
      <c r="GB469" s="81"/>
      <c r="GC469" s="81"/>
      <c r="GD469" s="81"/>
      <c r="GE469" s="81">
        <v>304056194</v>
      </c>
      <c r="GF469" s="81"/>
      <c r="GG469" s="81"/>
      <c r="GH469" s="81"/>
      <c r="GI469" s="81"/>
      <c r="GJ469" s="81">
        <v>306864059</v>
      </c>
      <c r="GK469" s="81"/>
      <c r="GL469" s="81"/>
      <c r="GM469" s="81"/>
      <c r="GN469" s="81"/>
      <c r="GO469" s="81">
        <v>306838699</v>
      </c>
      <c r="GP469" s="81"/>
      <c r="GQ469" s="81"/>
      <c r="GR469" s="81"/>
      <c r="GS469" s="81"/>
      <c r="GT469" s="81">
        <v>303560225</v>
      </c>
      <c r="GU469" s="81"/>
      <c r="GV469" s="81"/>
      <c r="GW469" s="81"/>
      <c r="GX469" s="81"/>
      <c r="GY469" s="81">
        <v>296885094</v>
      </c>
    </row>
    <row r="470" spans="1:207" ht="14.5">
      <c r="A470" s="81" t="s">
        <v>451</v>
      </c>
      <c r="B470" s="81" t="s">
        <v>37</v>
      </c>
      <c r="C470" s="82" t="s">
        <v>20</v>
      </c>
      <c r="D470" s="88">
        <v>45170</v>
      </c>
      <c r="E470" s="88"/>
      <c r="F470" s="7" t="s">
        <v>506</v>
      </c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>
        <v>53546209</v>
      </c>
      <c r="BF470" s="81">
        <v>54776874</v>
      </c>
      <c r="BG470" s="81">
        <v>56057927</v>
      </c>
      <c r="BH470" s="81">
        <v>57315425</v>
      </c>
      <c r="BI470" s="81">
        <v>58609895</v>
      </c>
      <c r="BJ470" s="81">
        <v>59938594</v>
      </c>
      <c r="BK470" s="81">
        <v>61167856</v>
      </c>
      <c r="BL470" s="81">
        <v>62287234</v>
      </c>
      <c r="BM470" s="81">
        <v>63447681</v>
      </c>
      <c r="BN470" s="81">
        <v>64686179</v>
      </c>
      <c r="BO470" s="81">
        <v>65951111</v>
      </c>
      <c r="BP470" s="81">
        <v>67105229</v>
      </c>
      <c r="BQ470" s="81">
        <v>68243924</v>
      </c>
      <c r="BR470" s="81">
        <v>69364410</v>
      </c>
      <c r="BS470" s="81">
        <v>70374122</v>
      </c>
      <c r="BT470" s="81">
        <v>70933383</v>
      </c>
      <c r="BU470" s="81">
        <v>70847474</v>
      </c>
      <c r="BV470" s="81">
        <v>70300041</v>
      </c>
      <c r="BW470" s="81">
        <v>69624390</v>
      </c>
      <c r="BX470" s="81">
        <v>69382130</v>
      </c>
      <c r="BY470" s="81">
        <v>70284387</v>
      </c>
      <c r="BZ470" s="81">
        <v>72342609</v>
      </c>
      <c r="CA470" s="81">
        <v>74997509</v>
      </c>
      <c r="CB470" s="81">
        <v>78130595</v>
      </c>
      <c r="CC470" s="81">
        <v>81077220</v>
      </c>
      <c r="CD470" s="81">
        <v>83352209</v>
      </c>
      <c r="CE470" s="81">
        <v>85299179</v>
      </c>
      <c r="CF470" s="81">
        <v>87165773</v>
      </c>
      <c r="CG470" s="81">
        <v>88816598</v>
      </c>
      <c r="CH470" s="81">
        <v>90342527</v>
      </c>
      <c r="CI470" s="81">
        <v>91857861</v>
      </c>
      <c r="CJ470" s="81">
        <v>93131090</v>
      </c>
      <c r="CK470" s="81">
        <v>94223571</v>
      </c>
      <c r="CL470" s="81">
        <v>95209821</v>
      </c>
      <c r="CM470" s="81">
        <v>96101977</v>
      </c>
      <c r="CN470" s="81">
        <v>97187484</v>
      </c>
      <c r="CO470" s="81">
        <v>98725550</v>
      </c>
      <c r="CP470" s="81">
        <v>100593306</v>
      </c>
      <c r="CQ470" s="81">
        <v>102513738</v>
      </c>
      <c r="CR470" s="81">
        <v>104317666</v>
      </c>
      <c r="CS470" s="81">
        <v>105835523</v>
      </c>
      <c r="CT470" s="81">
        <v>107051180</v>
      </c>
      <c r="CU470" s="81">
        <v>107742966</v>
      </c>
      <c r="CV470" s="81">
        <v>108038940</v>
      </c>
      <c r="CW470" s="81">
        <v>108518671</v>
      </c>
      <c r="CX470" s="81">
        <v>109305530</v>
      </c>
      <c r="CY470" s="81">
        <v>111228509</v>
      </c>
      <c r="CZ470" s="81">
        <v>115102387</v>
      </c>
      <c r="DA470" s="81">
        <v>120310164</v>
      </c>
      <c r="DB470" s="81">
        <v>126373931</v>
      </c>
      <c r="DC470" s="81">
        <v>133279780</v>
      </c>
      <c r="DD470" s="81">
        <v>140015104</v>
      </c>
      <c r="DE470" s="81">
        <v>146183963</v>
      </c>
      <c r="DF470" s="81">
        <v>152044278</v>
      </c>
      <c r="DG470" s="81">
        <v>157595897</v>
      </c>
      <c r="DH470" s="81">
        <v>162864480</v>
      </c>
      <c r="DI470" s="81">
        <v>167387617</v>
      </c>
      <c r="DJ470" s="81">
        <v>171467037</v>
      </c>
      <c r="DK470" s="81">
        <v>175074307</v>
      </c>
      <c r="DL470" s="81">
        <v>177165095</v>
      </c>
      <c r="DM470" s="81">
        <v>178103332</v>
      </c>
      <c r="DN470" s="81">
        <v>178929606</v>
      </c>
      <c r="DO470" s="81">
        <v>181263060</v>
      </c>
      <c r="DP470" s="81">
        <v>187029320</v>
      </c>
      <c r="DQ470" s="81">
        <v>194677778</v>
      </c>
      <c r="DR470" s="81">
        <v>202159228</v>
      </c>
      <c r="DS470" s="81">
        <v>209354124</v>
      </c>
      <c r="DT470" s="81">
        <v>214243103</v>
      </c>
      <c r="DU470" s="81">
        <v>216560051</v>
      </c>
      <c r="DV470" s="81">
        <v>218987179</v>
      </c>
      <c r="DW470" s="81">
        <v>222219758</v>
      </c>
      <c r="DX470" s="81"/>
      <c r="DY470" s="81"/>
      <c r="DZ470" s="81"/>
      <c r="EA470" s="81"/>
      <c r="EB470" s="81">
        <v>232913918</v>
      </c>
      <c r="EC470" s="81"/>
      <c r="ED470" s="81"/>
      <c r="EE470" s="81"/>
      <c r="EF470" s="81"/>
      <c r="EG470" s="81">
        <v>233314223</v>
      </c>
      <c r="EH470" s="81"/>
      <c r="EI470" s="81"/>
      <c r="EJ470" s="81"/>
      <c r="EK470" s="81"/>
      <c r="EL470" s="81">
        <v>257664125</v>
      </c>
      <c r="EM470" s="81"/>
      <c r="EN470" s="81"/>
      <c r="EO470" s="81"/>
      <c r="EP470" s="81"/>
      <c r="EQ470" s="81">
        <v>279745880</v>
      </c>
      <c r="ER470" s="81"/>
      <c r="ES470" s="81"/>
      <c r="ET470" s="81"/>
      <c r="EU470" s="81"/>
      <c r="EV470" s="81">
        <v>278597589</v>
      </c>
      <c r="EW470" s="81"/>
      <c r="EX470" s="81"/>
      <c r="EY470" s="81"/>
      <c r="EZ470" s="81"/>
      <c r="FA470" s="81">
        <v>273607841</v>
      </c>
      <c r="FB470" s="81"/>
      <c r="FC470" s="81"/>
      <c r="FD470" s="81"/>
      <c r="FE470" s="81"/>
      <c r="FF470" s="81">
        <v>281914507</v>
      </c>
      <c r="FG470" s="81"/>
      <c r="FH470" s="81"/>
      <c r="FI470" s="81"/>
      <c r="FJ470" s="81"/>
      <c r="FK470" s="81">
        <v>296167926</v>
      </c>
      <c r="FL470" s="81"/>
      <c r="FM470" s="81"/>
      <c r="FN470" s="81"/>
      <c r="FO470" s="81"/>
      <c r="FP470" s="81">
        <v>310319075</v>
      </c>
      <c r="FQ470" s="81"/>
      <c r="FR470" s="81"/>
      <c r="FS470" s="81"/>
      <c r="FT470" s="81"/>
      <c r="FU470" s="81">
        <v>310600780</v>
      </c>
      <c r="FV470" s="81"/>
      <c r="FW470" s="81"/>
      <c r="FX470" s="81"/>
      <c r="FY470" s="81"/>
      <c r="FZ470" s="81">
        <v>296725448</v>
      </c>
      <c r="GA470" s="81"/>
      <c r="GB470" s="81"/>
      <c r="GC470" s="81"/>
      <c r="GD470" s="81"/>
      <c r="GE470" s="81">
        <v>297908262</v>
      </c>
      <c r="GF470" s="81"/>
      <c r="GG470" s="81"/>
      <c r="GH470" s="81"/>
      <c r="GI470" s="81"/>
      <c r="GJ470" s="81">
        <v>301088396</v>
      </c>
      <c r="GK470" s="81"/>
      <c r="GL470" s="81"/>
      <c r="GM470" s="81"/>
      <c r="GN470" s="81"/>
      <c r="GO470" s="81">
        <v>304150260</v>
      </c>
      <c r="GP470" s="81"/>
      <c r="GQ470" s="81"/>
      <c r="GR470" s="81"/>
      <c r="GS470" s="81"/>
      <c r="GT470" s="81">
        <v>304394049</v>
      </c>
      <c r="GU470" s="81"/>
      <c r="GV470" s="81"/>
      <c r="GW470" s="81"/>
      <c r="GX470" s="81"/>
      <c r="GY470" s="81">
        <v>301391910</v>
      </c>
    </row>
    <row r="471" spans="1:207" ht="14.5">
      <c r="A471" s="81" t="s">
        <v>451</v>
      </c>
      <c r="B471" s="81" t="s">
        <v>37</v>
      </c>
      <c r="C471" s="82" t="s">
        <v>20</v>
      </c>
      <c r="D471" s="88">
        <v>45170</v>
      </c>
      <c r="E471" s="88"/>
      <c r="F471" s="7" t="s">
        <v>507</v>
      </c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>
        <v>44410740</v>
      </c>
      <c r="BF471" s="81">
        <v>45339018</v>
      </c>
      <c r="BG471" s="81">
        <v>46418378</v>
      </c>
      <c r="BH471" s="81">
        <v>47609132</v>
      </c>
      <c r="BI471" s="81">
        <v>48710698</v>
      </c>
      <c r="BJ471" s="81">
        <v>49806639</v>
      </c>
      <c r="BK471" s="81">
        <v>51006473</v>
      </c>
      <c r="BL471" s="81">
        <v>52275726</v>
      </c>
      <c r="BM471" s="81">
        <v>53593715</v>
      </c>
      <c r="BN471" s="81">
        <v>54957746</v>
      </c>
      <c r="BO471" s="81">
        <v>56075677</v>
      </c>
      <c r="BP471" s="81">
        <v>57119499</v>
      </c>
      <c r="BQ471" s="81">
        <v>58300567</v>
      </c>
      <c r="BR471" s="81">
        <v>59548887</v>
      </c>
      <c r="BS471" s="81">
        <v>60917502</v>
      </c>
      <c r="BT471" s="81">
        <v>62245802</v>
      </c>
      <c r="BU471" s="81">
        <v>63423733</v>
      </c>
      <c r="BV471" s="81">
        <v>64548108</v>
      </c>
      <c r="BW471" s="81">
        <v>65615304</v>
      </c>
      <c r="BX471" s="81">
        <v>66565174</v>
      </c>
      <c r="BY471" s="81">
        <v>67103228</v>
      </c>
      <c r="BZ471" s="81">
        <v>66969425</v>
      </c>
      <c r="CA471" s="81">
        <v>66362273</v>
      </c>
      <c r="CB471" s="81">
        <v>65713358</v>
      </c>
      <c r="CC471" s="81">
        <v>65555770</v>
      </c>
      <c r="CD471" s="81">
        <v>66539396</v>
      </c>
      <c r="CE471" s="81">
        <v>68631136</v>
      </c>
      <c r="CF471" s="81">
        <v>71308261</v>
      </c>
      <c r="CG471" s="81">
        <v>74403764</v>
      </c>
      <c r="CH471" s="81">
        <v>77287617</v>
      </c>
      <c r="CI471" s="81">
        <v>79489346</v>
      </c>
      <c r="CJ471" s="81">
        <v>81361611</v>
      </c>
      <c r="CK471" s="81">
        <v>83219774</v>
      </c>
      <c r="CL471" s="81">
        <v>84901856</v>
      </c>
      <c r="CM471" s="81">
        <v>86429061</v>
      </c>
      <c r="CN471" s="81">
        <v>87936844</v>
      </c>
      <c r="CO471" s="81">
        <v>89217537</v>
      </c>
      <c r="CP471" s="81">
        <v>90314871</v>
      </c>
      <c r="CQ471" s="81">
        <v>91295957</v>
      </c>
      <c r="CR471" s="81">
        <v>92172072</v>
      </c>
      <c r="CS471" s="81">
        <v>93261121</v>
      </c>
      <c r="CT471" s="81">
        <v>94788565</v>
      </c>
      <c r="CU471" s="81">
        <v>96635624</v>
      </c>
      <c r="CV471" s="81">
        <v>98555560</v>
      </c>
      <c r="CW471" s="81">
        <v>100337719</v>
      </c>
      <c r="CX471" s="81">
        <v>101831224</v>
      </c>
      <c r="CY471" s="81">
        <v>103040510</v>
      </c>
      <c r="CZ471" s="81">
        <v>103734151</v>
      </c>
      <c r="DA471" s="81">
        <v>104044589</v>
      </c>
      <c r="DB471" s="81">
        <v>104540704</v>
      </c>
      <c r="DC471" s="81">
        <v>105323255</v>
      </c>
      <c r="DD471" s="81">
        <v>107218024</v>
      </c>
      <c r="DE471" s="81">
        <v>111041174</v>
      </c>
      <c r="DF471" s="81">
        <v>116185440</v>
      </c>
      <c r="DG471" s="81">
        <v>122186181</v>
      </c>
      <c r="DH471" s="81">
        <v>129042010</v>
      </c>
      <c r="DI471" s="81">
        <v>135722414</v>
      </c>
      <c r="DJ471" s="81">
        <v>141804721</v>
      </c>
      <c r="DK471" s="81">
        <v>147583478</v>
      </c>
      <c r="DL471" s="81">
        <v>153059073</v>
      </c>
      <c r="DM471" s="81">
        <v>158240111</v>
      </c>
      <c r="DN471" s="81">
        <v>162700808</v>
      </c>
      <c r="DO471" s="81">
        <v>166735043</v>
      </c>
      <c r="DP471" s="81">
        <v>170280361</v>
      </c>
      <c r="DQ471" s="81">
        <v>172291589</v>
      </c>
      <c r="DR471" s="81">
        <v>173147268</v>
      </c>
      <c r="DS471" s="81">
        <v>173903576</v>
      </c>
      <c r="DT471" s="81">
        <v>176153092</v>
      </c>
      <c r="DU471" s="81">
        <v>181783049</v>
      </c>
      <c r="DV471" s="81">
        <v>189288004</v>
      </c>
      <c r="DW471" s="81">
        <v>196591977</v>
      </c>
      <c r="DX471" s="81"/>
      <c r="DY471" s="81"/>
      <c r="DZ471" s="81"/>
      <c r="EA471" s="81"/>
      <c r="EB471" s="81">
        <v>214032707</v>
      </c>
      <c r="EC471" s="81"/>
      <c r="ED471" s="81"/>
      <c r="EE471" s="81"/>
      <c r="EF471" s="81"/>
      <c r="EG471" s="81">
        <v>227149683</v>
      </c>
      <c r="EH471" s="81"/>
      <c r="EI471" s="81"/>
      <c r="EJ471" s="81"/>
      <c r="EK471" s="81"/>
      <c r="EL471" s="81">
        <v>227646593</v>
      </c>
      <c r="EM471" s="81"/>
      <c r="EN471" s="81"/>
      <c r="EO471" s="81"/>
      <c r="EP471" s="81"/>
      <c r="EQ471" s="81">
        <v>251733877</v>
      </c>
      <c r="ER471" s="81"/>
      <c r="ES471" s="81"/>
      <c r="ET471" s="81"/>
      <c r="EU471" s="81"/>
      <c r="EV471" s="81">
        <v>273692834</v>
      </c>
      <c r="EW471" s="81"/>
      <c r="EX471" s="81"/>
      <c r="EY471" s="81"/>
      <c r="EZ471" s="81"/>
      <c r="FA471" s="81">
        <v>272765894</v>
      </c>
      <c r="FB471" s="81"/>
      <c r="FC471" s="81"/>
      <c r="FD471" s="81"/>
      <c r="FE471" s="81"/>
      <c r="FF471" s="81">
        <v>268021903</v>
      </c>
      <c r="FG471" s="81"/>
      <c r="FH471" s="81"/>
      <c r="FI471" s="81"/>
      <c r="FJ471" s="81"/>
      <c r="FK471" s="81">
        <v>276417776</v>
      </c>
      <c r="FL471" s="81"/>
      <c r="FM471" s="81"/>
      <c r="FN471" s="81"/>
      <c r="FO471" s="81"/>
      <c r="FP471" s="81">
        <v>290759782</v>
      </c>
      <c r="FQ471" s="81"/>
      <c r="FR471" s="81"/>
      <c r="FS471" s="81"/>
      <c r="FT471" s="81"/>
      <c r="FU471" s="81">
        <v>305058749</v>
      </c>
      <c r="FV471" s="81"/>
      <c r="FW471" s="81"/>
      <c r="FX471" s="81"/>
      <c r="FY471" s="81"/>
      <c r="FZ471" s="81">
        <v>305637632</v>
      </c>
      <c r="GA471" s="81"/>
      <c r="GB471" s="81"/>
      <c r="GC471" s="81"/>
      <c r="GD471" s="81"/>
      <c r="GE471" s="81">
        <v>292166116</v>
      </c>
      <c r="GF471" s="81"/>
      <c r="GG471" s="81"/>
      <c r="GH471" s="81"/>
      <c r="GI471" s="81"/>
      <c r="GJ471" s="81">
        <v>293653217</v>
      </c>
      <c r="GK471" s="81"/>
      <c r="GL471" s="81"/>
      <c r="GM471" s="81"/>
      <c r="GN471" s="81"/>
      <c r="GO471" s="81">
        <v>297152723</v>
      </c>
      <c r="GP471" s="81"/>
      <c r="GQ471" s="81"/>
      <c r="GR471" s="81"/>
      <c r="GS471" s="81"/>
      <c r="GT471" s="81">
        <v>300554478</v>
      </c>
      <c r="GU471" s="81"/>
      <c r="GV471" s="81"/>
      <c r="GW471" s="81"/>
      <c r="GX471" s="81"/>
      <c r="GY471" s="81">
        <v>301159525</v>
      </c>
    </row>
    <row r="472" spans="1:207" ht="14.5">
      <c r="A472" s="81" t="s">
        <v>451</v>
      </c>
      <c r="B472" s="81" t="s">
        <v>37</v>
      </c>
      <c r="C472" s="82" t="s">
        <v>20</v>
      </c>
      <c r="D472" s="88">
        <v>45170</v>
      </c>
      <c r="E472" s="88"/>
      <c r="F472" s="7" t="s">
        <v>508</v>
      </c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>
        <v>37529675</v>
      </c>
      <c r="BF472" s="81">
        <v>37926952</v>
      </c>
      <c r="BG472" s="81">
        <v>38243557</v>
      </c>
      <c r="BH472" s="81">
        <v>38566559</v>
      </c>
      <c r="BI472" s="81">
        <v>39083354</v>
      </c>
      <c r="BJ472" s="81">
        <v>39875457</v>
      </c>
      <c r="BK472" s="81">
        <v>40856205</v>
      </c>
      <c r="BL472" s="81">
        <v>41952859</v>
      </c>
      <c r="BM472" s="81">
        <v>43167222</v>
      </c>
      <c r="BN472" s="81">
        <v>44177868</v>
      </c>
      <c r="BO472" s="81">
        <v>45161234</v>
      </c>
      <c r="BP472" s="81">
        <v>46249181</v>
      </c>
      <c r="BQ472" s="81">
        <v>47407010</v>
      </c>
      <c r="BR472" s="81">
        <v>48662352</v>
      </c>
      <c r="BS472" s="81">
        <v>49940793</v>
      </c>
      <c r="BT472" s="81">
        <v>51165747</v>
      </c>
      <c r="BU472" s="81">
        <v>52314682</v>
      </c>
      <c r="BV472" s="81">
        <v>53492466</v>
      </c>
      <c r="BW472" s="81">
        <v>54719654</v>
      </c>
      <c r="BX472" s="81">
        <v>56056455</v>
      </c>
      <c r="BY472" s="81">
        <v>57297698</v>
      </c>
      <c r="BZ472" s="81">
        <v>58420215</v>
      </c>
      <c r="CA472" s="81">
        <v>59543003</v>
      </c>
      <c r="CB472" s="81">
        <v>60594871</v>
      </c>
      <c r="CC472" s="81">
        <v>61544290</v>
      </c>
      <c r="CD472" s="81">
        <v>62111342</v>
      </c>
      <c r="CE472" s="81">
        <v>62094679</v>
      </c>
      <c r="CF472" s="81">
        <v>61601109</v>
      </c>
      <c r="CG472" s="81">
        <v>61042069</v>
      </c>
      <c r="CH472" s="81">
        <v>60977865</v>
      </c>
      <c r="CI472" s="81">
        <v>61950632</v>
      </c>
      <c r="CJ472" s="81">
        <v>63934048</v>
      </c>
      <c r="CK472" s="81">
        <v>66436779</v>
      </c>
      <c r="CL472" s="81">
        <v>69354969</v>
      </c>
      <c r="CM472" s="81">
        <v>72139293</v>
      </c>
      <c r="CN472" s="81">
        <v>74328425</v>
      </c>
      <c r="CO472" s="81">
        <v>76227177</v>
      </c>
      <c r="CP472" s="81">
        <v>78085114</v>
      </c>
      <c r="CQ472" s="81">
        <v>79758602</v>
      </c>
      <c r="CR472" s="81">
        <v>81262314</v>
      </c>
      <c r="CS472" s="81">
        <v>82726697</v>
      </c>
      <c r="CT472" s="81">
        <v>83983138</v>
      </c>
      <c r="CU472" s="81">
        <v>85077122</v>
      </c>
      <c r="CV472" s="81">
        <v>86052686</v>
      </c>
      <c r="CW472" s="81">
        <v>86906610</v>
      </c>
      <c r="CX472" s="81">
        <v>87961938</v>
      </c>
      <c r="CY472" s="81">
        <v>89470633</v>
      </c>
      <c r="CZ472" s="81">
        <v>91288964</v>
      </c>
      <c r="DA472" s="81">
        <v>93171553</v>
      </c>
      <c r="DB472" s="81">
        <v>94946557</v>
      </c>
      <c r="DC472" s="81">
        <v>96457448</v>
      </c>
      <c r="DD472" s="81">
        <v>97686486</v>
      </c>
      <c r="DE472" s="81">
        <v>98421520</v>
      </c>
      <c r="DF472" s="81">
        <v>98795131</v>
      </c>
      <c r="DG472" s="81">
        <v>99347662</v>
      </c>
      <c r="DH472" s="81">
        <v>100178140</v>
      </c>
      <c r="DI472" s="81">
        <v>102092119</v>
      </c>
      <c r="DJ472" s="81">
        <v>105869406</v>
      </c>
      <c r="DK472" s="81">
        <v>110914455</v>
      </c>
      <c r="DL472" s="81">
        <v>116776305</v>
      </c>
      <c r="DM472" s="81">
        <v>123450141</v>
      </c>
      <c r="DN472" s="81">
        <v>129955951</v>
      </c>
      <c r="DO472" s="81">
        <v>135887747</v>
      </c>
      <c r="DP472" s="81">
        <v>141527220</v>
      </c>
      <c r="DQ472" s="81">
        <v>146870832</v>
      </c>
      <c r="DR472" s="81">
        <v>151917528</v>
      </c>
      <c r="DS472" s="81">
        <v>156218775</v>
      </c>
      <c r="DT472" s="81">
        <v>160063801</v>
      </c>
      <c r="DU472" s="81">
        <v>163454715</v>
      </c>
      <c r="DV472" s="81">
        <v>165392070</v>
      </c>
      <c r="DW472" s="81">
        <v>166125166</v>
      </c>
      <c r="DX472" s="81"/>
      <c r="DY472" s="81"/>
      <c r="DZ472" s="81"/>
      <c r="EA472" s="81"/>
      <c r="EB472" s="81">
        <v>184654638</v>
      </c>
      <c r="EC472" s="81"/>
      <c r="ED472" s="81"/>
      <c r="EE472" s="81"/>
      <c r="EF472" s="81"/>
      <c r="EG472" s="81">
        <v>206352236</v>
      </c>
      <c r="EH472" s="81"/>
      <c r="EI472" s="81"/>
      <c r="EJ472" s="81"/>
      <c r="EK472" s="81"/>
      <c r="EL472" s="81">
        <v>219416622</v>
      </c>
      <c r="EM472" s="81"/>
      <c r="EN472" s="81"/>
      <c r="EO472" s="81"/>
      <c r="EP472" s="81"/>
      <c r="EQ472" s="81">
        <v>220077419</v>
      </c>
      <c r="ER472" s="81"/>
      <c r="ES472" s="81"/>
      <c r="ET472" s="81"/>
      <c r="EU472" s="81"/>
      <c r="EV472" s="81">
        <v>243821981</v>
      </c>
      <c r="EW472" s="81"/>
      <c r="EX472" s="81"/>
      <c r="EY472" s="81"/>
      <c r="EZ472" s="81"/>
      <c r="FA472" s="81">
        <v>265626713</v>
      </c>
      <c r="FB472" s="81"/>
      <c r="FC472" s="81"/>
      <c r="FD472" s="81"/>
      <c r="FE472" s="81"/>
      <c r="FF472" s="81">
        <v>265015215</v>
      </c>
      <c r="FG472" s="81"/>
      <c r="FH472" s="81"/>
      <c r="FI472" s="81"/>
      <c r="FJ472" s="81"/>
      <c r="FK472" s="81">
        <v>260616382</v>
      </c>
      <c r="FL472" s="81"/>
      <c r="FM472" s="81"/>
      <c r="FN472" s="81"/>
      <c r="FO472" s="81"/>
      <c r="FP472" s="81">
        <v>269130492</v>
      </c>
      <c r="FQ472" s="81"/>
      <c r="FR472" s="81"/>
      <c r="FS472" s="81"/>
      <c r="FT472" s="81"/>
      <c r="FU472" s="81">
        <v>283594196</v>
      </c>
      <c r="FV472" s="81"/>
      <c r="FW472" s="81"/>
      <c r="FX472" s="81"/>
      <c r="FY472" s="81"/>
      <c r="FZ472" s="81">
        <v>298089997</v>
      </c>
      <c r="GA472" s="81"/>
      <c r="GB472" s="81"/>
      <c r="GC472" s="81"/>
      <c r="GD472" s="81"/>
      <c r="GE472" s="81">
        <v>299076474</v>
      </c>
      <c r="GF472" s="81"/>
      <c r="GG472" s="81"/>
      <c r="GH472" s="81"/>
      <c r="GI472" s="81"/>
      <c r="GJ472" s="81">
        <v>286125713</v>
      </c>
      <c r="GK472" s="81"/>
      <c r="GL472" s="81"/>
      <c r="GM472" s="81"/>
      <c r="GN472" s="81"/>
      <c r="GO472" s="81">
        <v>288004217</v>
      </c>
      <c r="GP472" s="81"/>
      <c r="GQ472" s="81"/>
      <c r="GR472" s="81"/>
      <c r="GS472" s="81"/>
      <c r="GT472" s="81">
        <v>291916215</v>
      </c>
      <c r="GU472" s="81"/>
      <c r="GV472" s="81"/>
      <c r="GW472" s="81"/>
      <c r="GX472" s="81"/>
      <c r="GY472" s="81">
        <v>295760936</v>
      </c>
    </row>
    <row r="473" spans="1:207" ht="14.5">
      <c r="A473" s="81" t="s">
        <v>451</v>
      </c>
      <c r="B473" s="81" t="s">
        <v>37</v>
      </c>
      <c r="C473" s="82" t="s">
        <v>20</v>
      </c>
      <c r="D473" s="88">
        <v>45170</v>
      </c>
      <c r="E473" s="88"/>
      <c r="F473" s="7" t="s">
        <v>509</v>
      </c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>
        <v>28872840</v>
      </c>
      <c r="BF473" s="81">
        <v>29367927</v>
      </c>
      <c r="BG473" s="81">
        <v>29986674</v>
      </c>
      <c r="BH473" s="81">
        <v>30722496</v>
      </c>
      <c r="BI473" s="81">
        <v>31428029</v>
      </c>
      <c r="BJ473" s="81">
        <v>31985097</v>
      </c>
      <c r="BK473" s="81">
        <v>32422143</v>
      </c>
      <c r="BL473" s="81">
        <v>32765221</v>
      </c>
      <c r="BM473" s="81">
        <v>33112073</v>
      </c>
      <c r="BN473" s="81">
        <v>33641880</v>
      </c>
      <c r="BO473" s="81">
        <v>34339455</v>
      </c>
      <c r="BP473" s="81">
        <v>35196723</v>
      </c>
      <c r="BQ473" s="81">
        <v>36200192</v>
      </c>
      <c r="BR473" s="81">
        <v>37275154</v>
      </c>
      <c r="BS473" s="81">
        <v>38274607</v>
      </c>
      <c r="BT473" s="81">
        <v>39336797</v>
      </c>
      <c r="BU473" s="81">
        <v>40486886</v>
      </c>
      <c r="BV473" s="81">
        <v>41649820</v>
      </c>
      <c r="BW473" s="81">
        <v>42851361</v>
      </c>
      <c r="BX473" s="81">
        <v>44047565</v>
      </c>
      <c r="BY473" s="81">
        <v>45204867</v>
      </c>
      <c r="BZ473" s="81">
        <v>46274406</v>
      </c>
      <c r="CA473" s="81">
        <v>47343036</v>
      </c>
      <c r="CB473" s="81">
        <v>48500954</v>
      </c>
      <c r="CC473" s="81">
        <v>49771641</v>
      </c>
      <c r="CD473" s="81">
        <v>50999089</v>
      </c>
      <c r="CE473" s="81">
        <v>52145399</v>
      </c>
      <c r="CF473" s="81">
        <v>53302469</v>
      </c>
      <c r="CG473" s="81">
        <v>54381204</v>
      </c>
      <c r="CH473" s="81">
        <v>55340579</v>
      </c>
      <c r="CI473" s="81">
        <v>55893627</v>
      </c>
      <c r="CJ473" s="81">
        <v>55858283</v>
      </c>
      <c r="CK473" s="81">
        <v>55385205</v>
      </c>
      <c r="CL473" s="81">
        <v>54824666</v>
      </c>
      <c r="CM473" s="81">
        <v>54734378</v>
      </c>
      <c r="CN473" s="81">
        <v>55680240</v>
      </c>
      <c r="CO473" s="81">
        <v>57597353</v>
      </c>
      <c r="CP473" s="81">
        <v>59981493</v>
      </c>
      <c r="CQ473" s="81">
        <v>62757303</v>
      </c>
      <c r="CR473" s="81">
        <v>65427480</v>
      </c>
      <c r="CS473" s="81">
        <v>67521584</v>
      </c>
      <c r="CT473" s="81">
        <v>69314897</v>
      </c>
      <c r="CU473" s="81">
        <v>71062649</v>
      </c>
      <c r="CV473" s="81">
        <v>72649607</v>
      </c>
      <c r="CW473" s="81">
        <v>74067061</v>
      </c>
      <c r="CX473" s="81">
        <v>75457833</v>
      </c>
      <c r="CY473" s="81">
        <v>76675816</v>
      </c>
      <c r="CZ473" s="81">
        <v>77738288</v>
      </c>
      <c r="DA473" s="81">
        <v>78697788</v>
      </c>
      <c r="DB473" s="81">
        <v>79586457</v>
      </c>
      <c r="DC473" s="81">
        <v>80681867</v>
      </c>
      <c r="DD473" s="81">
        <v>82187114</v>
      </c>
      <c r="DE473" s="81">
        <v>83981860</v>
      </c>
      <c r="DF473" s="81">
        <v>85829464</v>
      </c>
      <c r="DG473" s="81">
        <v>87568048</v>
      </c>
      <c r="DH473" s="81">
        <v>89084278</v>
      </c>
      <c r="DI473" s="81">
        <v>90350788</v>
      </c>
      <c r="DJ473" s="81">
        <v>91133742</v>
      </c>
      <c r="DK473" s="81">
        <v>91588477</v>
      </c>
      <c r="DL473" s="81">
        <v>92242391</v>
      </c>
      <c r="DM473" s="81">
        <v>93153314</v>
      </c>
      <c r="DN473" s="81">
        <v>95069723</v>
      </c>
      <c r="DO473" s="81">
        <v>98717957</v>
      </c>
      <c r="DP473" s="81">
        <v>103527336</v>
      </c>
      <c r="DQ473" s="81">
        <v>109086720</v>
      </c>
      <c r="DR473" s="81">
        <v>115437854</v>
      </c>
      <c r="DS473" s="81">
        <v>121650876</v>
      </c>
      <c r="DT473" s="81">
        <v>127324123</v>
      </c>
      <c r="DU473" s="81">
        <v>132707084</v>
      </c>
      <c r="DV473" s="81">
        <v>137795209</v>
      </c>
      <c r="DW473" s="81">
        <v>142507921</v>
      </c>
      <c r="DX473" s="81"/>
      <c r="DY473" s="81"/>
      <c r="DZ473" s="81"/>
      <c r="EA473" s="81"/>
      <c r="EB473" s="81">
        <v>154798991</v>
      </c>
      <c r="EC473" s="81"/>
      <c r="ED473" s="81"/>
      <c r="EE473" s="81"/>
      <c r="EF473" s="81"/>
      <c r="EG473" s="81">
        <v>174265730</v>
      </c>
      <c r="EH473" s="81"/>
      <c r="EI473" s="81"/>
      <c r="EJ473" s="81"/>
      <c r="EK473" s="81"/>
      <c r="EL473" s="81">
        <v>195562201</v>
      </c>
      <c r="EM473" s="81"/>
      <c r="EN473" s="81"/>
      <c r="EO473" s="81"/>
      <c r="EP473" s="81"/>
      <c r="EQ473" s="81">
        <v>208553398</v>
      </c>
      <c r="ER473" s="81"/>
      <c r="ES473" s="81"/>
      <c r="ET473" s="81"/>
      <c r="EU473" s="81"/>
      <c r="EV473" s="81">
        <v>209460824</v>
      </c>
      <c r="EW473" s="81"/>
      <c r="EX473" s="81"/>
      <c r="EY473" s="81"/>
      <c r="EZ473" s="81"/>
      <c r="FA473" s="81">
        <v>232710568</v>
      </c>
      <c r="FB473" s="81"/>
      <c r="FC473" s="81"/>
      <c r="FD473" s="81"/>
      <c r="FE473" s="81"/>
      <c r="FF473" s="81">
        <v>254277130</v>
      </c>
      <c r="FG473" s="81"/>
      <c r="FH473" s="81"/>
      <c r="FI473" s="81"/>
      <c r="FJ473" s="81"/>
      <c r="FK473" s="81">
        <v>254118840</v>
      </c>
      <c r="FL473" s="81"/>
      <c r="FM473" s="81"/>
      <c r="FN473" s="81"/>
      <c r="FO473" s="81"/>
      <c r="FP473" s="81">
        <v>250193794</v>
      </c>
      <c r="FQ473" s="81"/>
      <c r="FR473" s="81"/>
      <c r="FS473" s="81"/>
      <c r="FT473" s="81"/>
      <c r="FU473" s="81">
        <v>258856354</v>
      </c>
      <c r="FV473" s="81"/>
      <c r="FW473" s="81"/>
      <c r="FX473" s="81"/>
      <c r="FY473" s="81"/>
      <c r="FZ473" s="81">
        <v>273464862</v>
      </c>
      <c r="GA473" s="81"/>
      <c r="GB473" s="81"/>
      <c r="GC473" s="81"/>
      <c r="GD473" s="81"/>
      <c r="GE473" s="81">
        <v>288214187</v>
      </c>
      <c r="GF473" s="81"/>
      <c r="GG473" s="81"/>
      <c r="GH473" s="81"/>
      <c r="GI473" s="81"/>
      <c r="GJ473" s="81">
        <v>289728176</v>
      </c>
      <c r="GK473" s="81"/>
      <c r="GL473" s="81"/>
      <c r="GM473" s="81"/>
      <c r="GN473" s="81"/>
      <c r="GO473" s="81">
        <v>277474440</v>
      </c>
      <c r="GP473" s="81"/>
      <c r="GQ473" s="81"/>
      <c r="GR473" s="81"/>
      <c r="GS473" s="81"/>
      <c r="GT473" s="81">
        <v>279867319</v>
      </c>
      <c r="GU473" s="81"/>
      <c r="GV473" s="81"/>
      <c r="GW473" s="81"/>
      <c r="GX473" s="81"/>
      <c r="GY473" s="81">
        <v>284327084</v>
      </c>
    </row>
    <row r="474" spans="1:207" ht="14.5">
      <c r="A474" s="81" t="s">
        <v>451</v>
      </c>
      <c r="B474" s="81" t="s">
        <v>37</v>
      </c>
      <c r="C474" s="82" t="s">
        <v>20</v>
      </c>
      <c r="D474" s="88">
        <v>45170</v>
      </c>
      <c r="E474" s="88"/>
      <c r="F474" s="7" t="s">
        <v>510</v>
      </c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>
        <v>20369452</v>
      </c>
      <c r="BF474" s="81">
        <v>20645781</v>
      </c>
      <c r="BG474" s="81">
        <v>20980631</v>
      </c>
      <c r="BH474" s="81">
        <v>21390311</v>
      </c>
      <c r="BI474" s="81">
        <v>21848844</v>
      </c>
      <c r="BJ474" s="81">
        <v>22334969</v>
      </c>
      <c r="BK474" s="81">
        <v>22850335</v>
      </c>
      <c r="BL474" s="81">
        <v>23444558</v>
      </c>
      <c r="BM474" s="81">
        <v>24183214</v>
      </c>
      <c r="BN474" s="81">
        <v>24821354</v>
      </c>
      <c r="BO474" s="81">
        <v>25221671</v>
      </c>
      <c r="BP474" s="81">
        <v>25582564</v>
      </c>
      <c r="BQ474" s="81">
        <v>25975806</v>
      </c>
      <c r="BR474" s="81">
        <v>26356798</v>
      </c>
      <c r="BS474" s="81">
        <v>26874952</v>
      </c>
      <c r="BT474" s="81">
        <v>27623783</v>
      </c>
      <c r="BU474" s="81">
        <v>28475201</v>
      </c>
      <c r="BV474" s="81">
        <v>29392323</v>
      </c>
      <c r="BW474" s="81">
        <v>30321681</v>
      </c>
      <c r="BX474" s="81">
        <v>31181467</v>
      </c>
      <c r="BY474" s="81">
        <v>32069625</v>
      </c>
      <c r="BZ474" s="81">
        <v>33065832</v>
      </c>
      <c r="CA474" s="81">
        <v>34119863</v>
      </c>
      <c r="CB474" s="81">
        <v>35205513</v>
      </c>
      <c r="CC474" s="81">
        <v>36308948</v>
      </c>
      <c r="CD474" s="81">
        <v>37398349</v>
      </c>
      <c r="CE474" s="81">
        <v>38444027</v>
      </c>
      <c r="CF474" s="81">
        <v>39487533</v>
      </c>
      <c r="CG474" s="81">
        <v>40609257</v>
      </c>
      <c r="CH474" s="81">
        <v>41808024</v>
      </c>
      <c r="CI474" s="81">
        <v>42928741</v>
      </c>
      <c r="CJ474" s="81">
        <v>43949990</v>
      </c>
      <c r="CK474" s="81">
        <v>45002322</v>
      </c>
      <c r="CL474" s="81">
        <v>46004728</v>
      </c>
      <c r="CM474" s="81">
        <v>46906674</v>
      </c>
      <c r="CN474" s="81">
        <v>47451257</v>
      </c>
      <c r="CO474" s="81">
        <v>47464120</v>
      </c>
      <c r="CP474" s="81">
        <v>47099819</v>
      </c>
      <c r="CQ474" s="81">
        <v>46656329</v>
      </c>
      <c r="CR474" s="81">
        <v>46651442</v>
      </c>
      <c r="CS474" s="81">
        <v>47591855</v>
      </c>
      <c r="CT474" s="81">
        <v>49382365</v>
      </c>
      <c r="CU474" s="81">
        <v>51576609</v>
      </c>
      <c r="CV474" s="81">
        <v>54111747</v>
      </c>
      <c r="CW474" s="81">
        <v>56519558</v>
      </c>
      <c r="CX474" s="81">
        <v>58387590</v>
      </c>
      <c r="CY474" s="81">
        <v>59999249</v>
      </c>
      <c r="CZ474" s="81">
        <v>61580933</v>
      </c>
      <c r="DA474" s="81">
        <v>63043520</v>
      </c>
      <c r="DB474" s="81">
        <v>64395105</v>
      </c>
      <c r="DC474" s="81">
        <v>65745284</v>
      </c>
      <c r="DD474" s="81">
        <v>66939432</v>
      </c>
      <c r="DE474" s="81">
        <v>68007602</v>
      </c>
      <c r="DF474" s="81">
        <v>68997367</v>
      </c>
      <c r="DG474" s="81">
        <v>69927755</v>
      </c>
      <c r="DH474" s="81">
        <v>71036518</v>
      </c>
      <c r="DI474" s="81">
        <v>72494989</v>
      </c>
      <c r="DJ474" s="81">
        <v>74215989</v>
      </c>
      <c r="DK474" s="81">
        <v>75978333</v>
      </c>
      <c r="DL474" s="81">
        <v>77629894</v>
      </c>
      <c r="DM474" s="81">
        <v>79105736</v>
      </c>
      <c r="DN474" s="81">
        <v>80373957</v>
      </c>
      <c r="DO474" s="81">
        <v>81221814</v>
      </c>
      <c r="DP474" s="81">
        <v>81803682</v>
      </c>
      <c r="DQ474" s="81">
        <v>82554400</v>
      </c>
      <c r="DR474" s="81">
        <v>83477770</v>
      </c>
      <c r="DS474" s="81">
        <v>85317458</v>
      </c>
      <c r="DT474" s="81">
        <v>88769231</v>
      </c>
      <c r="DU474" s="81">
        <v>93282465</v>
      </c>
      <c r="DV474" s="81">
        <v>98477629</v>
      </c>
      <c r="DW474" s="81">
        <v>104266686</v>
      </c>
      <c r="DX474" s="81"/>
      <c r="DY474" s="81"/>
      <c r="DZ474" s="81"/>
      <c r="EA474" s="81"/>
      <c r="EB474" s="81">
        <v>126223944</v>
      </c>
      <c r="EC474" s="81"/>
      <c r="ED474" s="81"/>
      <c r="EE474" s="81"/>
      <c r="EF474" s="81"/>
      <c r="EG474" s="81">
        <v>141253331</v>
      </c>
      <c r="EH474" s="81"/>
      <c r="EI474" s="81"/>
      <c r="EJ474" s="81"/>
      <c r="EK474" s="81"/>
      <c r="EL474" s="81">
        <v>159975048</v>
      </c>
      <c r="EM474" s="81"/>
      <c r="EN474" s="81"/>
      <c r="EO474" s="81"/>
      <c r="EP474" s="81"/>
      <c r="EQ474" s="81">
        <v>180603478</v>
      </c>
      <c r="ER474" s="81"/>
      <c r="ES474" s="81"/>
      <c r="ET474" s="81"/>
      <c r="EU474" s="81"/>
      <c r="EV474" s="81">
        <v>193420951</v>
      </c>
      <c r="EW474" s="81"/>
      <c r="EX474" s="81"/>
      <c r="EY474" s="81"/>
      <c r="EZ474" s="81"/>
      <c r="FA474" s="81">
        <v>194665844</v>
      </c>
      <c r="FB474" s="81"/>
      <c r="FC474" s="81"/>
      <c r="FD474" s="81"/>
      <c r="FE474" s="81"/>
      <c r="FF474" s="81">
        <v>217157962</v>
      </c>
      <c r="FG474" s="81"/>
      <c r="FH474" s="81"/>
      <c r="FI474" s="81"/>
      <c r="FJ474" s="81"/>
      <c r="FK474" s="81">
        <v>238298748</v>
      </c>
      <c r="FL474" s="81"/>
      <c r="FM474" s="81"/>
      <c r="FN474" s="81"/>
      <c r="FO474" s="81"/>
      <c r="FP474" s="81">
        <v>238721092</v>
      </c>
      <c r="FQ474" s="81"/>
      <c r="FR474" s="81"/>
      <c r="FS474" s="81"/>
      <c r="FT474" s="81"/>
      <c r="FU474" s="81">
        <v>235415474</v>
      </c>
      <c r="FV474" s="81"/>
      <c r="FW474" s="81"/>
      <c r="FX474" s="81"/>
      <c r="FY474" s="81"/>
      <c r="FZ474" s="81">
        <v>244226382</v>
      </c>
      <c r="GA474" s="81"/>
      <c r="GB474" s="81"/>
      <c r="GC474" s="81"/>
      <c r="GD474" s="81"/>
      <c r="GE474" s="81">
        <v>258974707</v>
      </c>
      <c r="GF474" s="81"/>
      <c r="GG474" s="81"/>
      <c r="GH474" s="81"/>
      <c r="GI474" s="81"/>
      <c r="GJ474" s="81">
        <v>273973884</v>
      </c>
      <c r="GK474" s="81"/>
      <c r="GL474" s="81"/>
      <c r="GM474" s="81"/>
      <c r="GN474" s="81"/>
      <c r="GO474" s="81">
        <v>276153748</v>
      </c>
      <c r="GP474" s="81"/>
      <c r="GQ474" s="81"/>
      <c r="GR474" s="81"/>
      <c r="GS474" s="81"/>
      <c r="GT474" s="81">
        <v>264833888</v>
      </c>
      <c r="GU474" s="81"/>
      <c r="GV474" s="81"/>
      <c r="GW474" s="81"/>
      <c r="GX474" s="81"/>
      <c r="GY474" s="81">
        <v>267881984</v>
      </c>
    </row>
    <row r="475" spans="1:207" ht="14.5">
      <c r="A475" s="81" t="s">
        <v>451</v>
      </c>
      <c r="B475" s="81" t="s">
        <v>37</v>
      </c>
      <c r="C475" s="82" t="s">
        <v>20</v>
      </c>
      <c r="D475" s="88">
        <v>45170</v>
      </c>
      <c r="E475" s="88"/>
      <c r="F475" s="7" t="s">
        <v>511</v>
      </c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>
        <v>12819165</v>
      </c>
      <c r="BF475" s="81">
        <v>12993717</v>
      </c>
      <c r="BG475" s="81">
        <v>13152308</v>
      </c>
      <c r="BH475" s="81">
        <v>13293481</v>
      </c>
      <c r="BI475" s="81">
        <v>13461583</v>
      </c>
      <c r="BJ475" s="81">
        <v>13697884</v>
      </c>
      <c r="BK475" s="81">
        <v>13985112</v>
      </c>
      <c r="BL475" s="81">
        <v>14303448</v>
      </c>
      <c r="BM475" s="81">
        <v>14642387</v>
      </c>
      <c r="BN475" s="81">
        <v>14993544</v>
      </c>
      <c r="BO475" s="81">
        <v>15320368</v>
      </c>
      <c r="BP475" s="81">
        <v>15694773</v>
      </c>
      <c r="BQ475" s="81">
        <v>16170650</v>
      </c>
      <c r="BR475" s="81">
        <v>16764891</v>
      </c>
      <c r="BS475" s="81">
        <v>17360050</v>
      </c>
      <c r="BT475" s="81">
        <v>17811381</v>
      </c>
      <c r="BU475" s="81">
        <v>18200954</v>
      </c>
      <c r="BV475" s="81">
        <v>18560200</v>
      </c>
      <c r="BW475" s="81">
        <v>18892097</v>
      </c>
      <c r="BX475" s="81">
        <v>19291987</v>
      </c>
      <c r="BY475" s="81">
        <v>19842747</v>
      </c>
      <c r="BZ475" s="81">
        <v>20532832</v>
      </c>
      <c r="CA475" s="81">
        <v>21311302</v>
      </c>
      <c r="CB475" s="81">
        <v>22100143</v>
      </c>
      <c r="CC475" s="81">
        <v>22882527</v>
      </c>
      <c r="CD475" s="81">
        <v>23737469</v>
      </c>
      <c r="CE475" s="81">
        <v>24679325</v>
      </c>
      <c r="CF475" s="81">
        <v>25688832</v>
      </c>
      <c r="CG475" s="81">
        <v>26729782</v>
      </c>
      <c r="CH475" s="81">
        <v>27730357</v>
      </c>
      <c r="CI475" s="81">
        <v>28656977</v>
      </c>
      <c r="CJ475" s="81">
        <v>29509644</v>
      </c>
      <c r="CK475" s="81">
        <v>30338465</v>
      </c>
      <c r="CL475" s="81">
        <v>31226124</v>
      </c>
      <c r="CM475" s="81">
        <v>32193382</v>
      </c>
      <c r="CN475" s="81">
        <v>33137480</v>
      </c>
      <c r="CO475" s="81">
        <v>34031073</v>
      </c>
      <c r="CP475" s="81">
        <v>34970901</v>
      </c>
      <c r="CQ475" s="81">
        <v>35873980</v>
      </c>
      <c r="CR475" s="81">
        <v>36694950</v>
      </c>
      <c r="CS475" s="81">
        <v>37223367</v>
      </c>
      <c r="CT475" s="81">
        <v>37283405</v>
      </c>
      <c r="CU475" s="81">
        <v>37023858</v>
      </c>
      <c r="CV475" s="81">
        <v>36706982</v>
      </c>
      <c r="CW475" s="81">
        <v>36765700</v>
      </c>
      <c r="CX475" s="81">
        <v>37635527</v>
      </c>
      <c r="CY475" s="81">
        <v>39219855</v>
      </c>
      <c r="CZ475" s="81">
        <v>41127474</v>
      </c>
      <c r="DA475" s="81">
        <v>43300705</v>
      </c>
      <c r="DB475" s="81">
        <v>45378409</v>
      </c>
      <c r="DC475" s="81">
        <v>47023317</v>
      </c>
      <c r="DD475" s="81">
        <v>48476070</v>
      </c>
      <c r="DE475" s="81">
        <v>49912778</v>
      </c>
      <c r="DF475" s="81">
        <v>51233911</v>
      </c>
      <c r="DG475" s="81">
        <v>52475292</v>
      </c>
      <c r="DH475" s="81">
        <v>53730283</v>
      </c>
      <c r="DI475" s="81">
        <v>54839113</v>
      </c>
      <c r="DJ475" s="81">
        <v>55827308</v>
      </c>
      <c r="DK475" s="81">
        <v>56765871</v>
      </c>
      <c r="DL475" s="81">
        <v>57679885</v>
      </c>
      <c r="DM475" s="81">
        <v>58758637</v>
      </c>
      <c r="DN475" s="81">
        <v>60132248</v>
      </c>
      <c r="DO475" s="81">
        <v>61726624</v>
      </c>
      <c r="DP475" s="81">
        <v>63358885</v>
      </c>
      <c r="DQ475" s="81">
        <v>64886087</v>
      </c>
      <c r="DR475" s="81">
        <v>66267340</v>
      </c>
      <c r="DS475" s="81">
        <v>67502504</v>
      </c>
      <c r="DT475" s="81">
        <v>68405064</v>
      </c>
      <c r="DU475" s="81">
        <v>69064482</v>
      </c>
      <c r="DV475" s="81">
        <v>69847924</v>
      </c>
      <c r="DW475" s="81">
        <v>70671571</v>
      </c>
      <c r="DX475" s="81"/>
      <c r="DY475" s="81"/>
      <c r="DZ475" s="81"/>
      <c r="EA475" s="81"/>
      <c r="EB475" s="81">
        <v>85670768</v>
      </c>
      <c r="EC475" s="81"/>
      <c r="ED475" s="81"/>
      <c r="EE475" s="81"/>
      <c r="EF475" s="81"/>
      <c r="EG475" s="81">
        <v>109137890</v>
      </c>
      <c r="EH475" s="81"/>
      <c r="EI475" s="81"/>
      <c r="EJ475" s="81"/>
      <c r="EK475" s="81"/>
      <c r="EL475" s="81">
        <v>123059396</v>
      </c>
      <c r="EM475" s="81"/>
      <c r="EN475" s="81"/>
      <c r="EO475" s="81"/>
      <c r="EP475" s="81"/>
      <c r="EQ475" s="81">
        <v>140613653</v>
      </c>
      <c r="ER475" s="81"/>
      <c r="ES475" s="81"/>
      <c r="ET475" s="81"/>
      <c r="EU475" s="81"/>
      <c r="EV475" s="81">
        <v>160090117</v>
      </c>
      <c r="EW475" s="81"/>
      <c r="EX475" s="81"/>
      <c r="EY475" s="81"/>
      <c r="EZ475" s="81"/>
      <c r="FA475" s="81">
        <v>172561901</v>
      </c>
      <c r="FB475" s="81"/>
      <c r="FC475" s="81"/>
      <c r="FD475" s="81"/>
      <c r="FE475" s="81"/>
      <c r="FF475" s="81">
        <v>174291637</v>
      </c>
      <c r="FG475" s="81"/>
      <c r="FH475" s="81"/>
      <c r="FI475" s="81"/>
      <c r="FJ475" s="81"/>
      <c r="FK475" s="81">
        <v>195607927</v>
      </c>
      <c r="FL475" s="81"/>
      <c r="FM475" s="81"/>
      <c r="FN475" s="81"/>
      <c r="FO475" s="81"/>
      <c r="FP475" s="81">
        <v>215990895</v>
      </c>
      <c r="FQ475" s="81"/>
      <c r="FR475" s="81"/>
      <c r="FS475" s="81"/>
      <c r="FT475" s="81"/>
      <c r="FU475" s="81">
        <v>217161340</v>
      </c>
      <c r="FV475" s="81"/>
      <c r="FW475" s="81"/>
      <c r="FX475" s="81"/>
      <c r="FY475" s="81"/>
      <c r="FZ475" s="81">
        <v>214680285</v>
      </c>
      <c r="GA475" s="81"/>
      <c r="GB475" s="81"/>
      <c r="GC475" s="81"/>
      <c r="GD475" s="81"/>
      <c r="GE475" s="81">
        <v>223602397</v>
      </c>
      <c r="GF475" s="81"/>
      <c r="GG475" s="81"/>
      <c r="GH475" s="81"/>
      <c r="GI475" s="81"/>
      <c r="GJ475" s="81">
        <v>238395803</v>
      </c>
      <c r="GK475" s="81"/>
      <c r="GL475" s="81"/>
      <c r="GM475" s="81"/>
      <c r="GN475" s="81"/>
      <c r="GO475" s="81">
        <v>253574000</v>
      </c>
      <c r="GP475" s="81"/>
      <c r="GQ475" s="81"/>
      <c r="GR475" s="81"/>
      <c r="GS475" s="81"/>
      <c r="GT475" s="81">
        <v>256576303</v>
      </c>
      <c r="GU475" s="81"/>
      <c r="GV475" s="81"/>
      <c r="GW475" s="81"/>
      <c r="GX475" s="81"/>
      <c r="GY475" s="81">
        <v>246485776</v>
      </c>
    </row>
    <row r="476" spans="1:207" ht="14.5">
      <c r="A476" s="81" t="s">
        <v>451</v>
      </c>
      <c r="B476" s="81" t="s">
        <v>37</v>
      </c>
      <c r="C476" s="82" t="s">
        <v>20</v>
      </c>
      <c r="D476" s="88">
        <v>45170</v>
      </c>
      <c r="E476" s="88"/>
      <c r="F476" s="7" t="s">
        <v>512</v>
      </c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>
        <v>6481443</v>
      </c>
      <c r="BF476" s="81">
        <v>6495584</v>
      </c>
      <c r="BG476" s="81">
        <v>6564404</v>
      </c>
      <c r="BH476" s="81">
        <v>6692567</v>
      </c>
      <c r="BI476" s="81">
        <v>6824358</v>
      </c>
      <c r="BJ476" s="81">
        <v>6972135</v>
      </c>
      <c r="BK476" s="81">
        <v>7143872</v>
      </c>
      <c r="BL476" s="81">
        <v>7308473</v>
      </c>
      <c r="BM476" s="81">
        <v>7446639</v>
      </c>
      <c r="BN476" s="81">
        <v>7587786</v>
      </c>
      <c r="BO476" s="81">
        <v>7749234</v>
      </c>
      <c r="BP476" s="81">
        <v>7930160</v>
      </c>
      <c r="BQ476" s="81">
        <v>8142749</v>
      </c>
      <c r="BR476" s="81">
        <v>8385514</v>
      </c>
      <c r="BS476" s="81">
        <v>8670374</v>
      </c>
      <c r="BT476" s="81">
        <v>8980325</v>
      </c>
      <c r="BU476" s="81">
        <v>9306255</v>
      </c>
      <c r="BV476" s="81">
        <v>9682151</v>
      </c>
      <c r="BW476" s="81">
        <v>10093281</v>
      </c>
      <c r="BX476" s="81">
        <v>10479649</v>
      </c>
      <c r="BY476" s="81">
        <v>10798345</v>
      </c>
      <c r="BZ476" s="81">
        <v>11078535</v>
      </c>
      <c r="CA476" s="81">
        <v>11351233</v>
      </c>
      <c r="CB476" s="81">
        <v>11632242</v>
      </c>
      <c r="CC476" s="81">
        <v>11985154</v>
      </c>
      <c r="CD476" s="81">
        <v>12444037</v>
      </c>
      <c r="CE476" s="81">
        <v>12975438</v>
      </c>
      <c r="CF476" s="81">
        <v>13556358</v>
      </c>
      <c r="CG476" s="81">
        <v>14170147</v>
      </c>
      <c r="CH476" s="81">
        <v>14766257</v>
      </c>
      <c r="CI476" s="81">
        <v>15395729</v>
      </c>
      <c r="CJ476" s="81">
        <v>16056444</v>
      </c>
      <c r="CK476" s="81">
        <v>16752098</v>
      </c>
      <c r="CL476" s="81">
        <v>17456309</v>
      </c>
      <c r="CM476" s="81">
        <v>18137177</v>
      </c>
      <c r="CN476" s="81">
        <v>18806424</v>
      </c>
      <c r="CO476" s="81">
        <v>19461912</v>
      </c>
      <c r="CP476" s="81">
        <v>20136643</v>
      </c>
      <c r="CQ476" s="81">
        <v>20854599</v>
      </c>
      <c r="CR476" s="81">
        <v>21625332</v>
      </c>
      <c r="CS476" s="81">
        <v>22387678</v>
      </c>
      <c r="CT476" s="81">
        <v>23094982</v>
      </c>
      <c r="CU476" s="81">
        <v>23821529</v>
      </c>
      <c r="CV476" s="81">
        <v>24542283</v>
      </c>
      <c r="CW476" s="81">
        <v>25198148</v>
      </c>
      <c r="CX476" s="81">
        <v>25612334</v>
      </c>
      <c r="CY476" s="81">
        <v>25671524</v>
      </c>
      <c r="CZ476" s="81">
        <v>25511615</v>
      </c>
      <c r="DA476" s="81">
        <v>25362800</v>
      </c>
      <c r="DB476" s="81">
        <v>25525645</v>
      </c>
      <c r="DC476" s="81">
        <v>26318358</v>
      </c>
      <c r="DD476" s="81">
        <v>27674555</v>
      </c>
      <c r="DE476" s="81">
        <v>29237574</v>
      </c>
      <c r="DF476" s="81">
        <v>30952381</v>
      </c>
      <c r="DG476" s="81">
        <v>32628362</v>
      </c>
      <c r="DH476" s="81">
        <v>34001688</v>
      </c>
      <c r="DI476" s="81">
        <v>35191626</v>
      </c>
      <c r="DJ476" s="81">
        <v>36369302</v>
      </c>
      <c r="DK476" s="81">
        <v>37476568</v>
      </c>
      <c r="DL476" s="81">
        <v>38542116</v>
      </c>
      <c r="DM476" s="81">
        <v>39613283</v>
      </c>
      <c r="DN476" s="81">
        <v>40555605</v>
      </c>
      <c r="DO476" s="81">
        <v>41412518</v>
      </c>
      <c r="DP476" s="81">
        <v>42273391</v>
      </c>
      <c r="DQ476" s="81">
        <v>43151096</v>
      </c>
      <c r="DR476" s="81">
        <v>44158357</v>
      </c>
      <c r="DS476" s="81">
        <v>45381839</v>
      </c>
      <c r="DT476" s="81">
        <v>46749995</v>
      </c>
      <c r="DU476" s="81">
        <v>48118398</v>
      </c>
      <c r="DV476" s="81">
        <v>49385973</v>
      </c>
      <c r="DW476" s="81">
        <v>50471463</v>
      </c>
      <c r="DX476" s="81"/>
      <c r="DY476" s="81"/>
      <c r="DZ476" s="81"/>
      <c r="EA476" s="81"/>
      <c r="EB476" s="81">
        <v>53520974</v>
      </c>
      <c r="EC476" s="81"/>
      <c r="ED476" s="81"/>
      <c r="EE476" s="81"/>
      <c r="EF476" s="81"/>
      <c r="EG476" s="81">
        <v>67622686</v>
      </c>
      <c r="EH476" s="81"/>
      <c r="EI476" s="81"/>
      <c r="EJ476" s="81"/>
      <c r="EK476" s="81"/>
      <c r="EL476" s="81">
        <v>87174165</v>
      </c>
      <c r="EM476" s="81"/>
      <c r="EN476" s="81"/>
      <c r="EO476" s="81"/>
      <c r="EP476" s="81"/>
      <c r="EQ476" s="81">
        <v>99482501</v>
      </c>
      <c r="ER476" s="81"/>
      <c r="ES476" s="81"/>
      <c r="ET476" s="81"/>
      <c r="EU476" s="81"/>
      <c r="EV476" s="81">
        <v>115179410</v>
      </c>
      <c r="EW476" s="81"/>
      <c r="EX476" s="81"/>
      <c r="EY476" s="81"/>
      <c r="EZ476" s="81"/>
      <c r="FA476" s="81">
        <v>132732586</v>
      </c>
      <c r="FB476" s="81"/>
      <c r="FC476" s="81"/>
      <c r="FD476" s="81"/>
      <c r="FE476" s="81"/>
      <c r="FF476" s="81">
        <v>144563633</v>
      </c>
      <c r="FG476" s="81"/>
      <c r="FH476" s="81"/>
      <c r="FI476" s="81"/>
      <c r="FJ476" s="81"/>
      <c r="FK476" s="81">
        <v>146976923</v>
      </c>
      <c r="FL476" s="81"/>
      <c r="FM476" s="81"/>
      <c r="FN476" s="81"/>
      <c r="FO476" s="81"/>
      <c r="FP476" s="81">
        <v>166456494</v>
      </c>
      <c r="FQ476" s="81"/>
      <c r="FR476" s="81"/>
      <c r="FS476" s="81"/>
      <c r="FT476" s="81"/>
      <c r="FU476" s="81">
        <v>185474970</v>
      </c>
      <c r="FV476" s="81"/>
      <c r="FW476" s="81"/>
      <c r="FX476" s="81"/>
      <c r="FY476" s="81"/>
      <c r="FZ476" s="81">
        <v>187611937</v>
      </c>
      <c r="GA476" s="81"/>
      <c r="GB476" s="81"/>
      <c r="GC476" s="81"/>
      <c r="GD476" s="81"/>
      <c r="GE476" s="81">
        <v>186220761</v>
      </c>
      <c r="GF476" s="81"/>
      <c r="GG476" s="81"/>
      <c r="GH476" s="81"/>
      <c r="GI476" s="81"/>
      <c r="GJ476" s="81">
        <v>195114485</v>
      </c>
      <c r="GK476" s="81"/>
      <c r="GL476" s="81"/>
      <c r="GM476" s="81"/>
      <c r="GN476" s="81"/>
      <c r="GO476" s="81">
        <v>209700090</v>
      </c>
      <c r="GP476" s="81"/>
      <c r="GQ476" s="81"/>
      <c r="GR476" s="81"/>
      <c r="GS476" s="81"/>
      <c r="GT476" s="81">
        <v>224817018</v>
      </c>
      <c r="GU476" s="81"/>
      <c r="GV476" s="81"/>
      <c r="GW476" s="81"/>
      <c r="GX476" s="81"/>
      <c r="GY476" s="81">
        <v>228747857</v>
      </c>
    </row>
    <row r="477" spans="1:207" ht="14.5">
      <c r="A477" s="81" t="s">
        <v>451</v>
      </c>
      <c r="B477" s="81" t="s">
        <v>37</v>
      </c>
      <c r="C477" s="82" t="s">
        <v>20</v>
      </c>
      <c r="D477" s="88">
        <v>45170</v>
      </c>
      <c r="E477" s="88"/>
      <c r="F477" s="7" t="s">
        <v>513</v>
      </c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>
        <v>2515701</v>
      </c>
      <c r="BF477" s="81">
        <v>2496754</v>
      </c>
      <c r="BG477" s="81">
        <v>2487726</v>
      </c>
      <c r="BH477" s="81">
        <v>2490910</v>
      </c>
      <c r="BI477" s="81">
        <v>2514770</v>
      </c>
      <c r="BJ477" s="81">
        <v>2558206</v>
      </c>
      <c r="BK477" s="81">
        <v>2599769</v>
      </c>
      <c r="BL477" s="81">
        <v>2661232</v>
      </c>
      <c r="BM477" s="81">
        <v>2757669</v>
      </c>
      <c r="BN477" s="81">
        <v>2848783</v>
      </c>
      <c r="BO477" s="81">
        <v>2925102</v>
      </c>
      <c r="BP477" s="81">
        <v>3017695</v>
      </c>
      <c r="BQ477" s="81">
        <v>3109421</v>
      </c>
      <c r="BR477" s="81">
        <v>3190042</v>
      </c>
      <c r="BS477" s="81">
        <v>3293979</v>
      </c>
      <c r="BT477" s="81">
        <v>3419265</v>
      </c>
      <c r="BU477" s="81">
        <v>3547622</v>
      </c>
      <c r="BV477" s="81">
        <v>3685999</v>
      </c>
      <c r="BW477" s="81">
        <v>3830302</v>
      </c>
      <c r="BX477" s="81">
        <v>3982854</v>
      </c>
      <c r="BY477" s="81">
        <v>4150211</v>
      </c>
      <c r="BZ477" s="81">
        <v>4328949</v>
      </c>
      <c r="CA477" s="81">
        <v>4534332</v>
      </c>
      <c r="CB477" s="81">
        <v>4765860</v>
      </c>
      <c r="CC477" s="81">
        <v>4998166</v>
      </c>
      <c r="CD477" s="81">
        <v>5207044</v>
      </c>
      <c r="CE477" s="81">
        <v>5393067</v>
      </c>
      <c r="CF477" s="81">
        <v>5580505</v>
      </c>
      <c r="CG477" s="81">
        <v>5781588</v>
      </c>
      <c r="CH477" s="81">
        <v>6017713</v>
      </c>
      <c r="CI477" s="81">
        <v>6294623</v>
      </c>
      <c r="CJ477" s="81">
        <v>6600583</v>
      </c>
      <c r="CK477" s="81">
        <v>6937587</v>
      </c>
      <c r="CL477" s="81">
        <v>7289522</v>
      </c>
      <c r="CM477" s="81">
        <v>7626644</v>
      </c>
      <c r="CN477" s="81">
        <v>7990421</v>
      </c>
      <c r="CO477" s="81">
        <v>8384307</v>
      </c>
      <c r="CP477" s="81">
        <v>8818853</v>
      </c>
      <c r="CQ477" s="81">
        <v>9264516</v>
      </c>
      <c r="CR477" s="81">
        <v>9691799</v>
      </c>
      <c r="CS477" s="81">
        <v>10121595</v>
      </c>
      <c r="CT477" s="81">
        <v>10534292</v>
      </c>
      <c r="CU477" s="81">
        <v>10957285</v>
      </c>
      <c r="CV477" s="81">
        <v>11411754</v>
      </c>
      <c r="CW477" s="81">
        <v>11886508</v>
      </c>
      <c r="CX477" s="81">
        <v>12356677</v>
      </c>
      <c r="CY477" s="81">
        <v>12806577</v>
      </c>
      <c r="CZ477" s="81">
        <v>13273164</v>
      </c>
      <c r="DA477" s="81">
        <v>13744553</v>
      </c>
      <c r="DB477" s="81">
        <v>14178897</v>
      </c>
      <c r="DC477" s="81">
        <v>14463399</v>
      </c>
      <c r="DD477" s="81">
        <v>14564776</v>
      </c>
      <c r="DE477" s="81">
        <v>14552969</v>
      </c>
      <c r="DF477" s="81">
        <v>14550091</v>
      </c>
      <c r="DG477" s="81">
        <v>14786783</v>
      </c>
      <c r="DH477" s="81">
        <v>15447051</v>
      </c>
      <c r="DI477" s="81">
        <v>16434074</v>
      </c>
      <c r="DJ477" s="81">
        <v>17504679</v>
      </c>
      <c r="DK477" s="81">
        <v>18642934</v>
      </c>
      <c r="DL477" s="81">
        <v>19745968</v>
      </c>
      <c r="DM477" s="81">
        <v>20661137</v>
      </c>
      <c r="DN477" s="81">
        <v>21481375</v>
      </c>
      <c r="DO477" s="81">
        <v>22292980</v>
      </c>
      <c r="DP477" s="81">
        <v>23066657</v>
      </c>
      <c r="DQ477" s="81">
        <v>23843893</v>
      </c>
      <c r="DR477" s="81">
        <v>24636422</v>
      </c>
      <c r="DS477" s="81">
        <v>25368107</v>
      </c>
      <c r="DT477" s="81">
        <v>26082314</v>
      </c>
      <c r="DU477" s="81">
        <v>26821887</v>
      </c>
      <c r="DV477" s="81">
        <v>27579145</v>
      </c>
      <c r="DW477" s="81">
        <v>28294726</v>
      </c>
      <c r="DX477" s="81"/>
      <c r="DY477" s="81"/>
      <c r="DZ477" s="81"/>
      <c r="EA477" s="81"/>
      <c r="EB477" s="81">
        <v>31721519</v>
      </c>
      <c r="EC477" s="81"/>
      <c r="ED477" s="81"/>
      <c r="EE477" s="81"/>
      <c r="EF477" s="81"/>
      <c r="EG477" s="81">
        <v>35979330</v>
      </c>
      <c r="EH477" s="81"/>
      <c r="EI477" s="81"/>
      <c r="EJ477" s="81"/>
      <c r="EK477" s="81"/>
      <c r="EL477" s="81">
        <v>46617910</v>
      </c>
      <c r="EM477" s="81"/>
      <c r="EN477" s="81"/>
      <c r="EO477" s="81"/>
      <c r="EP477" s="81"/>
      <c r="EQ477" s="81">
        <v>61081118</v>
      </c>
      <c r="ER477" s="81"/>
      <c r="ES477" s="81"/>
      <c r="ET477" s="81"/>
      <c r="EU477" s="81"/>
      <c r="EV477" s="81">
        <v>71087029</v>
      </c>
      <c r="EW477" s="81"/>
      <c r="EX477" s="81"/>
      <c r="EY477" s="81"/>
      <c r="EZ477" s="81"/>
      <c r="FA477" s="81">
        <v>84009046</v>
      </c>
      <c r="FB477" s="81"/>
      <c r="FC477" s="81"/>
      <c r="FD477" s="81"/>
      <c r="FE477" s="81"/>
      <c r="FF477" s="81">
        <v>98612213</v>
      </c>
      <c r="FG477" s="81"/>
      <c r="FH477" s="81"/>
      <c r="FI477" s="81"/>
      <c r="FJ477" s="81"/>
      <c r="FK477" s="81">
        <v>109287175</v>
      </c>
      <c r="FL477" s="81"/>
      <c r="FM477" s="81"/>
      <c r="FN477" s="81"/>
      <c r="FO477" s="81"/>
      <c r="FP477" s="81">
        <v>112591876</v>
      </c>
      <c r="FQ477" s="81"/>
      <c r="FR477" s="81"/>
      <c r="FS477" s="81"/>
      <c r="FT477" s="81"/>
      <c r="FU477" s="81">
        <v>129330415</v>
      </c>
      <c r="FV477" s="81"/>
      <c r="FW477" s="81"/>
      <c r="FX477" s="81"/>
      <c r="FY477" s="81"/>
      <c r="FZ477" s="81">
        <v>146114849</v>
      </c>
      <c r="GA477" s="81"/>
      <c r="GB477" s="81"/>
      <c r="GC477" s="81"/>
      <c r="GD477" s="81"/>
      <c r="GE477" s="81">
        <v>149395743</v>
      </c>
      <c r="GF477" s="81"/>
      <c r="GG477" s="81"/>
      <c r="GH477" s="81"/>
      <c r="GI477" s="81"/>
      <c r="GJ477" s="81">
        <v>149474617</v>
      </c>
      <c r="GK477" s="81"/>
      <c r="GL477" s="81"/>
      <c r="GM477" s="81"/>
      <c r="GN477" s="81"/>
      <c r="GO477" s="81">
        <v>158151822</v>
      </c>
      <c r="GP477" s="81"/>
      <c r="GQ477" s="81"/>
      <c r="GR477" s="81"/>
      <c r="GS477" s="81"/>
      <c r="GT477" s="81">
        <v>172105859</v>
      </c>
      <c r="GU477" s="81"/>
      <c r="GV477" s="81"/>
      <c r="GW477" s="81"/>
      <c r="GX477" s="81"/>
      <c r="GY477" s="81">
        <v>186676673</v>
      </c>
    </row>
    <row r="478" spans="1:207" ht="14.5">
      <c r="A478" s="81" t="s">
        <v>451</v>
      </c>
      <c r="B478" s="81" t="s">
        <v>37</v>
      </c>
      <c r="C478" s="82" t="s">
        <v>20</v>
      </c>
      <c r="D478" s="88">
        <v>45170</v>
      </c>
      <c r="E478" s="88"/>
      <c r="F478" s="7" t="s">
        <v>514</v>
      </c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>
        <v>649521</v>
      </c>
      <c r="BF478" s="81">
        <v>649150</v>
      </c>
      <c r="BG478" s="81">
        <v>649124</v>
      </c>
      <c r="BH478" s="81">
        <v>652550</v>
      </c>
      <c r="BI478" s="81">
        <v>657823</v>
      </c>
      <c r="BJ478" s="81">
        <v>665407</v>
      </c>
      <c r="BK478" s="81">
        <v>671870</v>
      </c>
      <c r="BL478" s="81">
        <v>679439</v>
      </c>
      <c r="BM478" s="81">
        <v>704599</v>
      </c>
      <c r="BN478" s="81">
        <v>736191</v>
      </c>
      <c r="BO478" s="81">
        <v>758133</v>
      </c>
      <c r="BP478" s="81">
        <v>777183</v>
      </c>
      <c r="BQ478" s="81">
        <v>798849</v>
      </c>
      <c r="BR478" s="81">
        <v>826275</v>
      </c>
      <c r="BS478" s="81">
        <v>860564</v>
      </c>
      <c r="BT478" s="81">
        <v>900063</v>
      </c>
      <c r="BU478" s="81">
        <v>941581</v>
      </c>
      <c r="BV478" s="81">
        <v>982681</v>
      </c>
      <c r="BW478" s="81">
        <v>1019016</v>
      </c>
      <c r="BX478" s="81">
        <v>1059306</v>
      </c>
      <c r="BY478" s="81">
        <v>1110293</v>
      </c>
      <c r="BZ478" s="81">
        <v>1164334</v>
      </c>
      <c r="CA478" s="81">
        <v>1221999</v>
      </c>
      <c r="CB478" s="81">
        <v>1284993</v>
      </c>
      <c r="CC478" s="81">
        <v>1356103</v>
      </c>
      <c r="CD478" s="81">
        <v>1435666</v>
      </c>
      <c r="CE478" s="81">
        <v>1512686</v>
      </c>
      <c r="CF478" s="81">
        <v>1598113</v>
      </c>
      <c r="CG478" s="81">
        <v>1701463</v>
      </c>
      <c r="CH478" s="81">
        <v>1808667</v>
      </c>
      <c r="CI478" s="81">
        <v>1899527</v>
      </c>
      <c r="CJ478" s="81">
        <v>1978167</v>
      </c>
      <c r="CK478" s="81">
        <v>2062630</v>
      </c>
      <c r="CL478" s="81">
        <v>2148744</v>
      </c>
      <c r="CM478" s="81">
        <v>2247488</v>
      </c>
      <c r="CN478" s="81">
        <v>2365938</v>
      </c>
      <c r="CO478" s="81">
        <v>2497474</v>
      </c>
      <c r="CP478" s="81">
        <v>2644758</v>
      </c>
      <c r="CQ478" s="81">
        <v>2803775</v>
      </c>
      <c r="CR478" s="81">
        <v>2956577</v>
      </c>
      <c r="CS478" s="81">
        <v>3123434</v>
      </c>
      <c r="CT478" s="81">
        <v>3302055</v>
      </c>
      <c r="CU478" s="81">
        <v>3497749</v>
      </c>
      <c r="CV478" s="81">
        <v>3695398</v>
      </c>
      <c r="CW478" s="81">
        <v>3878015</v>
      </c>
      <c r="CX478" s="81">
        <v>4068423</v>
      </c>
      <c r="CY478" s="81">
        <v>4251724</v>
      </c>
      <c r="CZ478" s="81">
        <v>4438211</v>
      </c>
      <c r="DA478" s="81">
        <v>4650336</v>
      </c>
      <c r="DB478" s="81">
        <v>4870139</v>
      </c>
      <c r="DC478" s="81">
        <v>5089865</v>
      </c>
      <c r="DD478" s="81">
        <v>5319458</v>
      </c>
      <c r="DE478" s="81">
        <v>5560501</v>
      </c>
      <c r="DF478" s="81">
        <v>5798890</v>
      </c>
      <c r="DG478" s="81">
        <v>6046096</v>
      </c>
      <c r="DH478" s="81">
        <v>6236627</v>
      </c>
      <c r="DI478" s="81">
        <v>6328269</v>
      </c>
      <c r="DJ478" s="81">
        <v>6377245</v>
      </c>
      <c r="DK478" s="81">
        <v>6439783</v>
      </c>
      <c r="DL478" s="81">
        <v>6625646</v>
      </c>
      <c r="DM478" s="81">
        <v>7025931</v>
      </c>
      <c r="DN478" s="81">
        <v>7564244</v>
      </c>
      <c r="DO478" s="81">
        <v>8103813</v>
      </c>
      <c r="DP478" s="81">
        <v>8677099</v>
      </c>
      <c r="DQ478" s="81">
        <v>9257148</v>
      </c>
      <c r="DR478" s="81">
        <v>9738879</v>
      </c>
      <c r="DS478" s="81">
        <v>10174303</v>
      </c>
      <c r="DT478" s="81">
        <v>10608617</v>
      </c>
      <c r="DU478" s="81">
        <v>11029112</v>
      </c>
      <c r="DV478" s="81">
        <v>11473842</v>
      </c>
      <c r="DW478" s="81">
        <v>11921640</v>
      </c>
      <c r="DX478" s="81"/>
      <c r="DY478" s="81"/>
      <c r="DZ478" s="81"/>
      <c r="EA478" s="81"/>
      <c r="EB478" s="81">
        <v>13644770</v>
      </c>
      <c r="EC478" s="81"/>
      <c r="ED478" s="81"/>
      <c r="EE478" s="81"/>
      <c r="EF478" s="81"/>
      <c r="EG478" s="81">
        <v>16485414</v>
      </c>
      <c r="EH478" s="81"/>
      <c r="EI478" s="81"/>
      <c r="EJ478" s="81"/>
      <c r="EK478" s="81"/>
      <c r="EL478" s="81">
        <v>19453434</v>
      </c>
      <c r="EM478" s="81"/>
      <c r="EN478" s="81"/>
      <c r="EO478" s="81"/>
      <c r="EP478" s="81"/>
      <c r="EQ478" s="81">
        <v>26099108</v>
      </c>
      <c r="ER478" s="81"/>
      <c r="ES478" s="81"/>
      <c r="ET478" s="81"/>
      <c r="EU478" s="81"/>
      <c r="EV478" s="81">
        <v>34955756</v>
      </c>
      <c r="EW478" s="81"/>
      <c r="EX478" s="81"/>
      <c r="EY478" s="81"/>
      <c r="EZ478" s="81"/>
      <c r="FA478" s="81">
        <v>41952821</v>
      </c>
      <c r="FB478" s="81"/>
      <c r="FC478" s="81"/>
      <c r="FD478" s="81"/>
      <c r="FE478" s="81"/>
      <c r="FF478" s="81">
        <v>51169904</v>
      </c>
      <c r="FG478" s="81"/>
      <c r="FH478" s="81"/>
      <c r="FI478" s="81"/>
      <c r="FJ478" s="81"/>
      <c r="FK478" s="81">
        <v>61727151</v>
      </c>
      <c r="FL478" s="81"/>
      <c r="FM478" s="81"/>
      <c r="FN478" s="81"/>
      <c r="FO478" s="81"/>
      <c r="FP478" s="81">
        <v>70425248</v>
      </c>
      <c r="FQ478" s="81"/>
      <c r="FR478" s="81"/>
      <c r="FS478" s="81"/>
      <c r="FT478" s="81"/>
      <c r="FU478" s="81">
        <v>74340645</v>
      </c>
      <c r="FV478" s="81"/>
      <c r="FW478" s="81"/>
      <c r="FX478" s="81"/>
      <c r="FY478" s="81"/>
      <c r="FZ478" s="81">
        <v>87323172</v>
      </c>
      <c r="GA478" s="81"/>
      <c r="GB478" s="81"/>
      <c r="GC478" s="81"/>
      <c r="GD478" s="81"/>
      <c r="GE478" s="81">
        <v>100710349</v>
      </c>
      <c r="GF478" s="81"/>
      <c r="GG478" s="81"/>
      <c r="GH478" s="81"/>
      <c r="GI478" s="81"/>
      <c r="GJ478" s="81">
        <v>105122846</v>
      </c>
      <c r="GK478" s="81"/>
      <c r="GL478" s="81"/>
      <c r="GM478" s="81"/>
      <c r="GN478" s="81"/>
      <c r="GO478" s="81">
        <v>106941483</v>
      </c>
      <c r="GP478" s="81"/>
      <c r="GQ478" s="81"/>
      <c r="GR478" s="81"/>
      <c r="GS478" s="81"/>
      <c r="GT478" s="81">
        <v>115076220</v>
      </c>
      <c r="GU478" s="81"/>
      <c r="GV478" s="81"/>
      <c r="GW478" s="81"/>
      <c r="GX478" s="81"/>
      <c r="GY478" s="81">
        <v>127681137</v>
      </c>
    </row>
    <row r="479" spans="1:207" ht="14.5">
      <c r="A479" s="81" t="s">
        <v>451</v>
      </c>
      <c r="B479" s="81" t="s">
        <v>37</v>
      </c>
      <c r="C479" s="82" t="s">
        <v>20</v>
      </c>
      <c r="D479" s="88">
        <v>45170</v>
      </c>
      <c r="E479" s="88"/>
      <c r="F479" s="7" t="s">
        <v>515</v>
      </c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>
        <v>113266</v>
      </c>
      <c r="BF479" s="81">
        <v>104978</v>
      </c>
      <c r="BG479" s="81">
        <v>102823</v>
      </c>
      <c r="BH479" s="81">
        <v>102329</v>
      </c>
      <c r="BI479" s="81">
        <v>103004</v>
      </c>
      <c r="BJ479" s="81">
        <v>106159</v>
      </c>
      <c r="BK479" s="81">
        <v>109388</v>
      </c>
      <c r="BL479" s="81">
        <v>111850</v>
      </c>
      <c r="BM479" s="81">
        <v>122597</v>
      </c>
      <c r="BN479" s="81">
        <v>133258</v>
      </c>
      <c r="BO479" s="81">
        <v>134689</v>
      </c>
      <c r="BP479" s="81">
        <v>136260</v>
      </c>
      <c r="BQ479" s="81">
        <v>138106</v>
      </c>
      <c r="BR479" s="81">
        <v>139470</v>
      </c>
      <c r="BS479" s="81">
        <v>144198</v>
      </c>
      <c r="BT479" s="81">
        <v>152435</v>
      </c>
      <c r="BU479" s="81">
        <v>159820</v>
      </c>
      <c r="BV479" s="81">
        <v>167258</v>
      </c>
      <c r="BW479" s="81">
        <v>175107</v>
      </c>
      <c r="BX479" s="81">
        <v>182632</v>
      </c>
      <c r="BY479" s="81">
        <v>192127</v>
      </c>
      <c r="BZ479" s="81">
        <v>203344</v>
      </c>
      <c r="CA479" s="81">
        <v>214595</v>
      </c>
      <c r="CB479" s="81">
        <v>224698</v>
      </c>
      <c r="CC479" s="81">
        <v>236542</v>
      </c>
      <c r="CD479" s="81">
        <v>252685</v>
      </c>
      <c r="CE479" s="81">
        <v>268562</v>
      </c>
      <c r="CF479" s="81">
        <v>284828</v>
      </c>
      <c r="CG479" s="81">
        <v>303898</v>
      </c>
      <c r="CH479" s="81">
        <v>325550</v>
      </c>
      <c r="CI479" s="81">
        <v>348089</v>
      </c>
      <c r="CJ479" s="81">
        <v>369817</v>
      </c>
      <c r="CK479" s="81">
        <v>394706</v>
      </c>
      <c r="CL479" s="81">
        <v>422704</v>
      </c>
      <c r="CM479" s="81">
        <v>451331</v>
      </c>
      <c r="CN479" s="81">
        <v>478178</v>
      </c>
      <c r="CO479" s="81">
        <v>502846</v>
      </c>
      <c r="CP479" s="81">
        <v>528491</v>
      </c>
      <c r="CQ479" s="81">
        <v>553361</v>
      </c>
      <c r="CR479" s="81">
        <v>581490</v>
      </c>
      <c r="CS479" s="81">
        <v>615785</v>
      </c>
      <c r="CT479" s="81">
        <v>652727</v>
      </c>
      <c r="CU479" s="81">
        <v>691529</v>
      </c>
      <c r="CV479" s="81">
        <v>732547</v>
      </c>
      <c r="CW479" s="81">
        <v>773509</v>
      </c>
      <c r="CX479" s="81">
        <v>820032</v>
      </c>
      <c r="CY479" s="81">
        <v>870694</v>
      </c>
      <c r="CZ479" s="81">
        <v>927438</v>
      </c>
      <c r="DA479" s="81">
        <v>984732</v>
      </c>
      <c r="DB479" s="81">
        <v>1032870</v>
      </c>
      <c r="DC479" s="81">
        <v>1085880</v>
      </c>
      <c r="DD479" s="81">
        <v>1142531</v>
      </c>
      <c r="DE479" s="81">
        <v>1199394</v>
      </c>
      <c r="DF479" s="81">
        <v>1261416</v>
      </c>
      <c r="DG479" s="81">
        <v>1335636</v>
      </c>
      <c r="DH479" s="81">
        <v>1418755</v>
      </c>
      <c r="DI479" s="81">
        <v>1504455</v>
      </c>
      <c r="DJ479" s="81">
        <v>1598289</v>
      </c>
      <c r="DK479" s="81">
        <v>1689519</v>
      </c>
      <c r="DL479" s="81">
        <v>1778486</v>
      </c>
      <c r="DM479" s="81">
        <v>1849266</v>
      </c>
      <c r="DN479" s="81">
        <v>1890908</v>
      </c>
      <c r="DO479" s="81">
        <v>1919118</v>
      </c>
      <c r="DP479" s="81">
        <v>1957822</v>
      </c>
      <c r="DQ479" s="81">
        <v>2044382</v>
      </c>
      <c r="DR479" s="81">
        <v>2202302</v>
      </c>
      <c r="DS479" s="81">
        <v>2400041</v>
      </c>
      <c r="DT479" s="81">
        <v>2586480</v>
      </c>
      <c r="DU479" s="81">
        <v>2778961</v>
      </c>
      <c r="DV479" s="81">
        <v>2964374</v>
      </c>
      <c r="DW479" s="81">
        <v>3115863</v>
      </c>
      <c r="DX479" s="81"/>
      <c r="DY479" s="81"/>
      <c r="DZ479" s="81"/>
      <c r="EA479" s="81"/>
      <c r="EB479" s="81">
        <v>3804582</v>
      </c>
      <c r="EC479" s="81"/>
      <c r="ED479" s="81"/>
      <c r="EE479" s="81"/>
      <c r="EF479" s="81"/>
      <c r="EG479" s="81">
        <v>4723109</v>
      </c>
      <c r="EH479" s="81"/>
      <c r="EI479" s="81"/>
      <c r="EJ479" s="81"/>
      <c r="EK479" s="81"/>
      <c r="EL479" s="81">
        <v>5942131</v>
      </c>
      <c r="EM479" s="81"/>
      <c r="EN479" s="81"/>
      <c r="EO479" s="81"/>
      <c r="EP479" s="81"/>
      <c r="EQ479" s="81">
        <v>7377929</v>
      </c>
      <c r="ER479" s="81"/>
      <c r="ES479" s="81"/>
      <c r="ET479" s="81"/>
      <c r="EU479" s="81"/>
      <c r="EV479" s="81">
        <v>10343176</v>
      </c>
      <c r="EW479" s="81"/>
      <c r="EX479" s="81"/>
      <c r="EY479" s="81"/>
      <c r="EZ479" s="81"/>
      <c r="FA479" s="81">
        <v>14238760</v>
      </c>
      <c r="FB479" s="81"/>
      <c r="FC479" s="81"/>
      <c r="FD479" s="81"/>
      <c r="FE479" s="81"/>
      <c r="FF479" s="81">
        <v>17894288</v>
      </c>
      <c r="FG479" s="81"/>
      <c r="FH479" s="81"/>
      <c r="FI479" s="81"/>
      <c r="FJ479" s="81"/>
      <c r="FK479" s="81">
        <v>22822266</v>
      </c>
      <c r="FL479" s="81"/>
      <c r="FM479" s="81"/>
      <c r="FN479" s="81"/>
      <c r="FO479" s="81"/>
      <c r="FP479" s="81">
        <v>28633663</v>
      </c>
      <c r="FQ479" s="81"/>
      <c r="FR479" s="81"/>
      <c r="FS479" s="81"/>
      <c r="FT479" s="81"/>
      <c r="FU479" s="81">
        <v>34222961</v>
      </c>
      <c r="FV479" s="81"/>
      <c r="FW479" s="81"/>
      <c r="FX479" s="81"/>
      <c r="FY479" s="81"/>
      <c r="FZ479" s="81">
        <v>37728451</v>
      </c>
      <c r="GA479" s="81"/>
      <c r="GB479" s="81"/>
      <c r="GC479" s="81"/>
      <c r="GD479" s="81"/>
      <c r="GE479" s="81">
        <v>45867978</v>
      </c>
      <c r="GF479" s="81"/>
      <c r="GG479" s="81"/>
      <c r="GH479" s="81"/>
      <c r="GI479" s="81"/>
      <c r="GJ479" s="81">
        <v>54785263</v>
      </c>
      <c r="GK479" s="81"/>
      <c r="GL479" s="81"/>
      <c r="GM479" s="81"/>
      <c r="GN479" s="81"/>
      <c r="GO479" s="81">
        <v>59499767</v>
      </c>
      <c r="GP479" s="81"/>
      <c r="GQ479" s="81"/>
      <c r="GR479" s="81"/>
      <c r="GS479" s="81"/>
      <c r="GT479" s="81">
        <v>62599535</v>
      </c>
      <c r="GU479" s="81"/>
      <c r="GV479" s="81"/>
      <c r="GW479" s="81"/>
      <c r="GX479" s="81"/>
      <c r="GY479" s="81">
        <v>69417840</v>
      </c>
    </row>
    <row r="480" spans="1:207" ht="14.5">
      <c r="A480" s="81" t="s">
        <v>451</v>
      </c>
      <c r="B480" s="81" t="s">
        <v>37</v>
      </c>
      <c r="C480" s="82" t="s">
        <v>20</v>
      </c>
      <c r="D480" s="88">
        <v>45170</v>
      </c>
      <c r="E480" s="88"/>
      <c r="F480" s="7" t="s">
        <v>516</v>
      </c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>
        <v>10379</v>
      </c>
      <c r="BF480" s="81">
        <v>11391</v>
      </c>
      <c r="BG480" s="81">
        <v>11829</v>
      </c>
      <c r="BH480" s="81">
        <v>11802</v>
      </c>
      <c r="BI480" s="81">
        <v>11348</v>
      </c>
      <c r="BJ480" s="81">
        <v>10765</v>
      </c>
      <c r="BK480" s="81">
        <v>10592</v>
      </c>
      <c r="BL480" s="81">
        <v>10813</v>
      </c>
      <c r="BM480" s="81">
        <v>11920</v>
      </c>
      <c r="BN480" s="81">
        <v>13573</v>
      </c>
      <c r="BO480" s="81">
        <v>14789</v>
      </c>
      <c r="BP480" s="81">
        <v>15668</v>
      </c>
      <c r="BQ480" s="81">
        <v>16095</v>
      </c>
      <c r="BR480" s="81">
        <v>16299</v>
      </c>
      <c r="BS480" s="81">
        <v>16721</v>
      </c>
      <c r="BT480" s="81">
        <v>17093</v>
      </c>
      <c r="BU480" s="81">
        <v>17400</v>
      </c>
      <c r="BV480" s="81">
        <v>17976</v>
      </c>
      <c r="BW480" s="81">
        <v>18579</v>
      </c>
      <c r="BX480" s="81">
        <v>19353</v>
      </c>
      <c r="BY480" s="81">
        <v>20529</v>
      </c>
      <c r="BZ480" s="81">
        <v>21549</v>
      </c>
      <c r="CA480" s="81">
        <v>22636</v>
      </c>
      <c r="CB480" s="81">
        <v>23963</v>
      </c>
      <c r="CC480" s="81">
        <v>25561</v>
      </c>
      <c r="CD480" s="81">
        <v>27584</v>
      </c>
      <c r="CE480" s="81">
        <v>29439</v>
      </c>
      <c r="CF480" s="81">
        <v>31128</v>
      </c>
      <c r="CG480" s="81">
        <v>32849</v>
      </c>
      <c r="CH480" s="81">
        <v>34925</v>
      </c>
      <c r="CI480" s="81">
        <v>37694</v>
      </c>
      <c r="CJ480" s="81">
        <v>40803</v>
      </c>
      <c r="CK480" s="81">
        <v>44334</v>
      </c>
      <c r="CL480" s="81">
        <v>47918</v>
      </c>
      <c r="CM480" s="81">
        <v>51393</v>
      </c>
      <c r="CN480" s="81">
        <v>54962</v>
      </c>
      <c r="CO480" s="81">
        <v>59386</v>
      </c>
      <c r="CP480" s="81">
        <v>64984</v>
      </c>
      <c r="CQ480" s="81">
        <v>70806</v>
      </c>
      <c r="CR480" s="81">
        <v>76495</v>
      </c>
      <c r="CS480" s="81">
        <v>81463</v>
      </c>
      <c r="CT480" s="81">
        <v>85370</v>
      </c>
      <c r="CU480" s="81">
        <v>88694</v>
      </c>
      <c r="CV480" s="81">
        <v>91330</v>
      </c>
      <c r="CW480" s="81">
        <v>94981</v>
      </c>
      <c r="CX480" s="81">
        <v>100636</v>
      </c>
      <c r="CY480" s="81">
        <v>107177</v>
      </c>
      <c r="CZ480" s="81">
        <v>114359</v>
      </c>
      <c r="DA480" s="81">
        <v>122561</v>
      </c>
      <c r="DB480" s="81">
        <v>130150</v>
      </c>
      <c r="DC480" s="81">
        <v>138098</v>
      </c>
      <c r="DD480" s="81">
        <v>147238</v>
      </c>
      <c r="DE480" s="81">
        <v>157190</v>
      </c>
      <c r="DF480" s="81">
        <v>166119</v>
      </c>
      <c r="DG480" s="81">
        <v>174278</v>
      </c>
      <c r="DH480" s="81">
        <v>183938</v>
      </c>
      <c r="DI480" s="81">
        <v>194482</v>
      </c>
      <c r="DJ480" s="81">
        <v>207679</v>
      </c>
      <c r="DK480" s="81">
        <v>222505</v>
      </c>
      <c r="DL480" s="81">
        <v>238367</v>
      </c>
      <c r="DM480" s="81">
        <v>255549</v>
      </c>
      <c r="DN480" s="81">
        <v>273358</v>
      </c>
      <c r="DO480" s="81">
        <v>292199</v>
      </c>
      <c r="DP480" s="81">
        <v>311774</v>
      </c>
      <c r="DQ480" s="81">
        <v>332132</v>
      </c>
      <c r="DR480" s="81">
        <v>348639</v>
      </c>
      <c r="DS480" s="81">
        <v>362322</v>
      </c>
      <c r="DT480" s="81">
        <v>375493</v>
      </c>
      <c r="DU480" s="81">
        <v>388617</v>
      </c>
      <c r="DV480" s="81">
        <v>410197</v>
      </c>
      <c r="DW480" s="81">
        <v>444323</v>
      </c>
      <c r="DX480" s="81"/>
      <c r="DY480" s="81"/>
      <c r="DZ480" s="81"/>
      <c r="EA480" s="81"/>
      <c r="EB480" s="81">
        <v>543277</v>
      </c>
      <c r="EC480" s="81"/>
      <c r="ED480" s="81"/>
      <c r="EE480" s="81"/>
      <c r="EF480" s="81"/>
      <c r="EG480" s="81">
        <v>816473</v>
      </c>
      <c r="EH480" s="81"/>
      <c r="EI480" s="81"/>
      <c r="EJ480" s="81"/>
      <c r="EK480" s="81"/>
      <c r="EL480" s="81">
        <v>1085470</v>
      </c>
      <c r="EM480" s="81"/>
      <c r="EN480" s="81"/>
      <c r="EO480" s="81"/>
      <c r="EP480" s="81"/>
      <c r="EQ480" s="81">
        <v>1435542</v>
      </c>
      <c r="ER480" s="81"/>
      <c r="ES480" s="81"/>
      <c r="ET480" s="81"/>
      <c r="EU480" s="81"/>
      <c r="EV480" s="81">
        <v>1888039</v>
      </c>
      <c r="EW480" s="81"/>
      <c r="EX480" s="81"/>
      <c r="EY480" s="81"/>
      <c r="EZ480" s="81"/>
      <c r="FA480" s="81">
        <v>2752965</v>
      </c>
      <c r="FB480" s="81"/>
      <c r="FC480" s="81"/>
      <c r="FD480" s="81"/>
      <c r="FE480" s="81"/>
      <c r="FF480" s="81">
        <v>3926800</v>
      </c>
      <c r="FG480" s="81"/>
      <c r="FH480" s="81"/>
      <c r="FI480" s="81"/>
      <c r="FJ480" s="81"/>
      <c r="FK480" s="81">
        <v>5264201</v>
      </c>
      <c r="FL480" s="81"/>
      <c r="FM480" s="81"/>
      <c r="FN480" s="81"/>
      <c r="FO480" s="81"/>
      <c r="FP480" s="81">
        <v>7117579</v>
      </c>
      <c r="FQ480" s="81"/>
      <c r="FR480" s="81"/>
      <c r="FS480" s="81"/>
      <c r="FT480" s="81"/>
      <c r="FU480" s="81">
        <v>9442076</v>
      </c>
      <c r="FV480" s="81"/>
      <c r="FW480" s="81"/>
      <c r="FX480" s="81"/>
      <c r="FY480" s="81"/>
      <c r="FZ480" s="81">
        <v>12173034</v>
      </c>
      <c r="GA480" s="81"/>
      <c r="GB480" s="81"/>
      <c r="GC480" s="81"/>
      <c r="GD480" s="81"/>
      <c r="GE480" s="81">
        <v>14600070</v>
      </c>
      <c r="GF480" s="81"/>
      <c r="GG480" s="81"/>
      <c r="GH480" s="81"/>
      <c r="GI480" s="81"/>
      <c r="GJ480" s="81">
        <v>18718138</v>
      </c>
      <c r="GK480" s="81"/>
      <c r="GL480" s="81"/>
      <c r="GM480" s="81"/>
      <c r="GN480" s="81"/>
      <c r="GO480" s="81">
        <v>23844339</v>
      </c>
      <c r="GP480" s="81"/>
      <c r="GQ480" s="81"/>
      <c r="GR480" s="81"/>
      <c r="GS480" s="81"/>
      <c r="GT480" s="81">
        <v>28250024</v>
      </c>
      <c r="GU480" s="81"/>
      <c r="GV480" s="81"/>
      <c r="GW480" s="81"/>
      <c r="GX480" s="81"/>
      <c r="GY480" s="81">
        <v>32180620</v>
      </c>
    </row>
    <row r="481" spans="1:207" ht="14.5">
      <c r="A481" s="81" t="s">
        <v>451</v>
      </c>
      <c r="B481" s="81" t="s">
        <v>37</v>
      </c>
      <c r="C481" s="82" t="s">
        <v>20</v>
      </c>
      <c r="D481" s="88">
        <v>45170</v>
      </c>
      <c r="E481" s="88"/>
      <c r="F481" s="7" t="s">
        <v>517</v>
      </c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>
        <v>174647391</v>
      </c>
      <c r="BF481" s="81">
        <v>182143783</v>
      </c>
      <c r="BG481" s="81">
        <v>189197712</v>
      </c>
      <c r="BH481" s="81">
        <v>196306916</v>
      </c>
      <c r="BI481" s="81">
        <v>202386962</v>
      </c>
      <c r="BJ481" s="81">
        <v>207810992</v>
      </c>
      <c r="BK481" s="81">
        <v>212741511</v>
      </c>
      <c r="BL481" s="81">
        <v>217359548</v>
      </c>
      <c r="BM481" s="81">
        <v>221485819</v>
      </c>
      <c r="BN481" s="81">
        <v>223252024</v>
      </c>
      <c r="BO481" s="81">
        <v>222727370</v>
      </c>
      <c r="BP481" s="81">
        <v>222030558</v>
      </c>
      <c r="BQ481" s="81">
        <v>224158077</v>
      </c>
      <c r="BR481" s="81">
        <v>230897137</v>
      </c>
      <c r="BS481" s="81">
        <v>239720430</v>
      </c>
      <c r="BT481" s="81">
        <v>248185789</v>
      </c>
      <c r="BU481" s="81">
        <v>256296101</v>
      </c>
      <c r="BV481" s="81">
        <v>261582917</v>
      </c>
      <c r="BW481" s="81">
        <v>263726019</v>
      </c>
      <c r="BX481" s="81">
        <v>265956645</v>
      </c>
      <c r="BY481" s="81">
        <v>269075003</v>
      </c>
      <c r="BZ481" s="81">
        <v>272513824</v>
      </c>
      <c r="CA481" s="81">
        <v>276067231</v>
      </c>
      <c r="CB481" s="81">
        <v>278594131</v>
      </c>
      <c r="CC481" s="81">
        <v>279713312</v>
      </c>
      <c r="CD481" s="81">
        <v>279727203</v>
      </c>
      <c r="CE481" s="81">
        <v>279031664</v>
      </c>
      <c r="CF481" s="81">
        <v>278331561</v>
      </c>
      <c r="CG481" s="81">
        <v>277773662</v>
      </c>
      <c r="CH481" s="81">
        <v>278464400</v>
      </c>
      <c r="CI481" s="81">
        <v>281025967</v>
      </c>
      <c r="CJ481" s="81">
        <v>285101389</v>
      </c>
      <c r="CK481" s="81">
        <v>290787037</v>
      </c>
      <c r="CL481" s="81">
        <v>296763367</v>
      </c>
      <c r="CM481" s="81">
        <v>301878346</v>
      </c>
      <c r="CN481" s="81">
        <v>306729434</v>
      </c>
      <c r="CO481" s="81">
        <v>311639466</v>
      </c>
      <c r="CP481" s="81">
        <v>316531284</v>
      </c>
      <c r="CQ481" s="81">
        <v>321333400</v>
      </c>
      <c r="CR481" s="81">
        <v>326098840</v>
      </c>
      <c r="CS481" s="81">
        <v>330438039</v>
      </c>
      <c r="CT481" s="81">
        <v>332500014</v>
      </c>
      <c r="CU481" s="81">
        <v>331715399</v>
      </c>
      <c r="CV481" s="81">
        <v>330068047</v>
      </c>
      <c r="CW481" s="81">
        <v>327839743</v>
      </c>
      <c r="CX481" s="81">
        <v>324693686</v>
      </c>
      <c r="CY481" s="81">
        <v>322222885</v>
      </c>
      <c r="CZ481" s="81">
        <v>321085882</v>
      </c>
      <c r="DA481" s="81">
        <v>320337182</v>
      </c>
      <c r="DB481" s="81">
        <v>319904785</v>
      </c>
      <c r="DC481" s="81">
        <v>320174433</v>
      </c>
      <c r="DD481" s="81">
        <v>321100219</v>
      </c>
      <c r="DE481" s="81">
        <v>322421477</v>
      </c>
      <c r="DF481" s="81">
        <v>324100226</v>
      </c>
      <c r="DG481" s="81">
        <v>326033947</v>
      </c>
      <c r="DH481" s="81">
        <v>327768007</v>
      </c>
      <c r="DI481" s="81">
        <v>329458465</v>
      </c>
      <c r="DJ481" s="81">
        <v>331851034</v>
      </c>
      <c r="DK481" s="81">
        <v>335021058</v>
      </c>
      <c r="DL481" s="81">
        <v>338565980</v>
      </c>
      <c r="DM481" s="81">
        <v>342031392</v>
      </c>
      <c r="DN481" s="81">
        <v>345352903</v>
      </c>
      <c r="DO481" s="81">
        <v>348728807</v>
      </c>
      <c r="DP481" s="81">
        <v>351561456</v>
      </c>
      <c r="DQ481" s="81">
        <v>353496594</v>
      </c>
      <c r="DR481" s="81">
        <v>354791461</v>
      </c>
      <c r="DS481" s="81">
        <v>355704422</v>
      </c>
      <c r="DT481" s="81">
        <v>355934413</v>
      </c>
      <c r="DU481" s="81">
        <v>354861540</v>
      </c>
      <c r="DV481" s="81">
        <v>352683791</v>
      </c>
      <c r="DW481" s="81">
        <v>349488397</v>
      </c>
      <c r="DX481" s="81"/>
      <c r="DY481" s="81"/>
      <c r="DZ481" s="81"/>
      <c r="EA481" s="81"/>
      <c r="EB481" s="81">
        <v>332818559</v>
      </c>
      <c r="EC481" s="81"/>
      <c r="ED481" s="81"/>
      <c r="EE481" s="81"/>
      <c r="EF481" s="81"/>
      <c r="EG481" s="81">
        <v>331078970</v>
      </c>
      <c r="EH481" s="81"/>
      <c r="EI481" s="81"/>
      <c r="EJ481" s="81"/>
      <c r="EK481" s="81"/>
      <c r="EL481" s="81">
        <v>332112917</v>
      </c>
      <c r="EM481" s="81"/>
      <c r="EN481" s="81"/>
      <c r="EO481" s="81"/>
      <c r="EP481" s="81"/>
      <c r="EQ481" s="81">
        <v>333501593</v>
      </c>
      <c r="ER481" s="81"/>
      <c r="ES481" s="81"/>
      <c r="ET481" s="81"/>
      <c r="EU481" s="81"/>
      <c r="EV481" s="81">
        <v>331953700</v>
      </c>
      <c r="EW481" s="81"/>
      <c r="EX481" s="81"/>
      <c r="EY481" s="81"/>
      <c r="EZ481" s="81"/>
      <c r="FA481" s="81">
        <v>327042316</v>
      </c>
      <c r="FB481" s="81"/>
      <c r="FC481" s="81"/>
      <c r="FD481" s="81"/>
      <c r="FE481" s="81"/>
      <c r="FF481" s="81">
        <v>318692605</v>
      </c>
      <c r="FG481" s="81"/>
      <c r="FH481" s="81"/>
      <c r="FI481" s="81"/>
      <c r="FJ481" s="81"/>
      <c r="FK481" s="81">
        <v>310411685</v>
      </c>
      <c r="FL481" s="81"/>
      <c r="FM481" s="81"/>
      <c r="FN481" s="81"/>
      <c r="FO481" s="81"/>
      <c r="FP481" s="81">
        <v>300968307</v>
      </c>
      <c r="FQ481" s="81"/>
      <c r="FR481" s="81"/>
      <c r="FS481" s="81"/>
      <c r="FT481" s="81"/>
      <c r="FU481" s="81">
        <v>292806774</v>
      </c>
      <c r="FV481" s="81"/>
      <c r="FW481" s="81"/>
      <c r="FX481" s="81"/>
      <c r="FY481" s="81"/>
      <c r="FZ481" s="81">
        <v>283915866</v>
      </c>
      <c r="GA481" s="81"/>
      <c r="GB481" s="81"/>
      <c r="GC481" s="81"/>
      <c r="GD481" s="81"/>
      <c r="GE481" s="81">
        <v>274083373</v>
      </c>
      <c r="GF481" s="81"/>
      <c r="GG481" s="81"/>
      <c r="GH481" s="81"/>
      <c r="GI481" s="81"/>
      <c r="GJ481" s="81">
        <v>263733246</v>
      </c>
      <c r="GK481" s="81"/>
      <c r="GL481" s="81"/>
      <c r="GM481" s="81"/>
      <c r="GN481" s="81"/>
      <c r="GO481" s="81">
        <v>253694758</v>
      </c>
      <c r="GP481" s="81"/>
      <c r="GQ481" s="81"/>
      <c r="GR481" s="81"/>
      <c r="GS481" s="81"/>
      <c r="GT481" s="81">
        <v>243673615</v>
      </c>
      <c r="GU481" s="81"/>
      <c r="GV481" s="81"/>
      <c r="GW481" s="81"/>
      <c r="GX481" s="81"/>
      <c r="GY481" s="81">
        <v>234599534</v>
      </c>
    </row>
    <row r="482" spans="1:207" ht="14.5">
      <c r="A482" s="81" t="s">
        <v>451</v>
      </c>
      <c r="B482" s="81" t="s">
        <v>37</v>
      </c>
      <c r="C482" s="82" t="s">
        <v>20</v>
      </c>
      <c r="D482" s="88">
        <v>45170</v>
      </c>
      <c r="E482" s="88"/>
      <c r="F482" s="7" t="s">
        <v>518</v>
      </c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>
        <v>136914008</v>
      </c>
      <c r="BF482" s="81">
        <v>138781647</v>
      </c>
      <c r="BG482" s="81">
        <v>142468406</v>
      </c>
      <c r="BH482" s="81">
        <v>147418835</v>
      </c>
      <c r="BI482" s="81">
        <v>153897381</v>
      </c>
      <c r="BJ482" s="81">
        <v>161721391</v>
      </c>
      <c r="BK482" s="81">
        <v>169341446</v>
      </c>
      <c r="BL482" s="81">
        <v>176593317</v>
      </c>
      <c r="BM482" s="81">
        <v>182993641</v>
      </c>
      <c r="BN482" s="81">
        <v>188661892</v>
      </c>
      <c r="BO482" s="81">
        <v>194061089</v>
      </c>
      <c r="BP482" s="81">
        <v>198600350</v>
      </c>
      <c r="BQ482" s="81">
        <v>202833492</v>
      </c>
      <c r="BR482" s="81">
        <v>206667019</v>
      </c>
      <c r="BS482" s="81">
        <v>208800543</v>
      </c>
      <c r="BT482" s="81">
        <v>209632842</v>
      </c>
      <c r="BU482" s="81">
        <v>210362885</v>
      </c>
      <c r="BV482" s="81">
        <v>212880924</v>
      </c>
      <c r="BW482" s="81">
        <v>219323076</v>
      </c>
      <c r="BX482" s="81">
        <v>227923980</v>
      </c>
      <c r="BY482" s="81">
        <v>236349864</v>
      </c>
      <c r="BZ482" s="81">
        <v>244431536</v>
      </c>
      <c r="CA482" s="81">
        <v>249753938</v>
      </c>
      <c r="CB482" s="81">
        <v>251969048</v>
      </c>
      <c r="CC482" s="81">
        <v>254265184</v>
      </c>
      <c r="CD482" s="81">
        <v>257566071</v>
      </c>
      <c r="CE482" s="81">
        <v>261400025</v>
      </c>
      <c r="CF482" s="81">
        <v>265342612</v>
      </c>
      <c r="CG482" s="81">
        <v>268079781</v>
      </c>
      <c r="CH482" s="81">
        <v>269470428</v>
      </c>
      <c r="CI482" s="81">
        <v>269755149</v>
      </c>
      <c r="CJ482" s="81">
        <v>269151020</v>
      </c>
      <c r="CK482" s="81">
        <v>268502814</v>
      </c>
      <c r="CL482" s="81">
        <v>268072828</v>
      </c>
      <c r="CM482" s="81">
        <v>268881759</v>
      </c>
      <c r="CN482" s="81">
        <v>271630226</v>
      </c>
      <c r="CO482" s="81">
        <v>275969448</v>
      </c>
      <c r="CP482" s="81">
        <v>281813517</v>
      </c>
      <c r="CQ482" s="81">
        <v>287852506</v>
      </c>
      <c r="CR482" s="81">
        <v>293011951</v>
      </c>
      <c r="CS482" s="81">
        <v>297849671</v>
      </c>
      <c r="CT482" s="81">
        <v>302793986</v>
      </c>
      <c r="CU482" s="81">
        <v>307856262</v>
      </c>
      <c r="CV482" s="81">
        <v>312934413</v>
      </c>
      <c r="CW482" s="81">
        <v>317849836</v>
      </c>
      <c r="CX482" s="81">
        <v>322293754</v>
      </c>
      <c r="CY482" s="81">
        <v>324656246</v>
      </c>
      <c r="CZ482" s="81">
        <v>324119930</v>
      </c>
      <c r="DA482" s="81">
        <v>322514958</v>
      </c>
      <c r="DB482" s="81">
        <v>320359596</v>
      </c>
      <c r="DC482" s="81">
        <v>317337732</v>
      </c>
      <c r="DD482" s="81">
        <v>314930559</v>
      </c>
      <c r="DE482" s="81">
        <v>313942796</v>
      </c>
      <c r="DF482" s="81">
        <v>313511956</v>
      </c>
      <c r="DG482" s="81">
        <v>313413760</v>
      </c>
      <c r="DH482" s="81">
        <v>313999237</v>
      </c>
      <c r="DI482" s="81">
        <v>315242272</v>
      </c>
      <c r="DJ482" s="81">
        <v>316709313</v>
      </c>
      <c r="DK482" s="81">
        <v>318436139</v>
      </c>
      <c r="DL482" s="81">
        <v>320475999</v>
      </c>
      <c r="DM482" s="81">
        <v>322398779</v>
      </c>
      <c r="DN482" s="81">
        <v>324352319</v>
      </c>
      <c r="DO482" s="81">
        <v>327049631</v>
      </c>
      <c r="DP482" s="81">
        <v>330531967</v>
      </c>
      <c r="DQ482" s="81">
        <v>334404887</v>
      </c>
      <c r="DR482" s="81">
        <v>338234610</v>
      </c>
      <c r="DS482" s="81">
        <v>341832077</v>
      </c>
      <c r="DT482" s="81">
        <v>345307528</v>
      </c>
      <c r="DU482" s="81">
        <v>348162530</v>
      </c>
      <c r="DV482" s="81">
        <v>350161010</v>
      </c>
      <c r="DW482" s="81">
        <v>351560249</v>
      </c>
      <c r="DX482" s="81"/>
      <c r="DY482" s="81"/>
      <c r="DZ482" s="81"/>
      <c r="EA482" s="81"/>
      <c r="EB482" s="81">
        <v>348205339</v>
      </c>
      <c r="EC482" s="81"/>
      <c r="ED482" s="81"/>
      <c r="EE482" s="81"/>
      <c r="EF482" s="81"/>
      <c r="EG482" s="81">
        <v>329686988</v>
      </c>
      <c r="EH482" s="81"/>
      <c r="EI482" s="81"/>
      <c r="EJ482" s="81"/>
      <c r="EK482" s="81"/>
      <c r="EL482" s="81">
        <v>328050752</v>
      </c>
      <c r="EM482" s="81"/>
      <c r="EN482" s="81"/>
      <c r="EO482" s="81"/>
      <c r="EP482" s="81"/>
      <c r="EQ482" s="81">
        <v>329258126</v>
      </c>
      <c r="ER482" s="81"/>
      <c r="ES482" s="81"/>
      <c r="ET482" s="81"/>
      <c r="EU482" s="81"/>
      <c r="EV482" s="81">
        <v>330833174</v>
      </c>
      <c r="EW482" s="81"/>
      <c r="EX482" s="81"/>
      <c r="EY482" s="81"/>
      <c r="EZ482" s="81"/>
      <c r="FA482" s="81">
        <v>329496784</v>
      </c>
      <c r="FB482" s="81"/>
      <c r="FC482" s="81"/>
      <c r="FD482" s="81"/>
      <c r="FE482" s="81"/>
      <c r="FF482" s="81">
        <v>324814766</v>
      </c>
      <c r="FG482" s="81"/>
      <c r="FH482" s="81"/>
      <c r="FI482" s="81"/>
      <c r="FJ482" s="81"/>
      <c r="FK482" s="81">
        <v>316708711</v>
      </c>
      <c r="FL482" s="81"/>
      <c r="FM482" s="81"/>
      <c r="FN482" s="81"/>
      <c r="FO482" s="81"/>
      <c r="FP482" s="81">
        <v>308663204</v>
      </c>
      <c r="FQ482" s="81"/>
      <c r="FR482" s="81"/>
      <c r="FS482" s="81"/>
      <c r="FT482" s="81"/>
      <c r="FU482" s="81">
        <v>299453202</v>
      </c>
      <c r="FV482" s="81"/>
      <c r="FW482" s="81"/>
      <c r="FX482" s="81"/>
      <c r="FY482" s="81"/>
      <c r="FZ482" s="81">
        <v>291481175</v>
      </c>
      <c r="GA482" s="81"/>
      <c r="GB482" s="81"/>
      <c r="GC482" s="81"/>
      <c r="GD482" s="81"/>
      <c r="GE482" s="81">
        <v>282769850</v>
      </c>
      <c r="GF482" s="81"/>
      <c r="GG482" s="81"/>
      <c r="GH482" s="81"/>
      <c r="GI482" s="81"/>
      <c r="GJ482" s="81">
        <v>273098910</v>
      </c>
      <c r="GK482" s="81"/>
      <c r="GL482" s="81"/>
      <c r="GM482" s="81"/>
      <c r="GN482" s="81"/>
      <c r="GO482" s="81">
        <v>262889345</v>
      </c>
      <c r="GP482" s="81"/>
      <c r="GQ482" s="81"/>
      <c r="GR482" s="81"/>
      <c r="GS482" s="81"/>
      <c r="GT482" s="81">
        <v>252972170</v>
      </c>
      <c r="GU482" s="81"/>
      <c r="GV482" s="81"/>
      <c r="GW482" s="81"/>
      <c r="GX482" s="81"/>
      <c r="GY482" s="81">
        <v>243058539</v>
      </c>
    </row>
    <row r="483" spans="1:207" ht="14.5">
      <c r="A483" s="81" t="s">
        <v>451</v>
      </c>
      <c r="B483" s="81" t="s">
        <v>37</v>
      </c>
      <c r="C483" s="82" t="s">
        <v>20</v>
      </c>
      <c r="D483" s="88">
        <v>45170</v>
      </c>
      <c r="E483" s="88"/>
      <c r="F483" s="7" t="s">
        <v>519</v>
      </c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>
        <v>132112875</v>
      </c>
      <c r="BF483" s="81">
        <v>132760851</v>
      </c>
      <c r="BG483" s="81">
        <v>132943060</v>
      </c>
      <c r="BH483" s="81">
        <v>132943337</v>
      </c>
      <c r="BI483" s="81">
        <v>133362618</v>
      </c>
      <c r="BJ483" s="81">
        <v>134266441</v>
      </c>
      <c r="BK483" s="81">
        <v>136225408</v>
      </c>
      <c r="BL483" s="81">
        <v>140014100</v>
      </c>
      <c r="BM483" s="81">
        <v>145587500</v>
      </c>
      <c r="BN483" s="81">
        <v>152292669</v>
      </c>
      <c r="BO483" s="81">
        <v>159491033</v>
      </c>
      <c r="BP483" s="81">
        <v>166366477</v>
      </c>
      <c r="BQ483" s="81">
        <v>172778165</v>
      </c>
      <c r="BR483" s="81">
        <v>179024916</v>
      </c>
      <c r="BS483" s="81">
        <v>184880413</v>
      </c>
      <c r="BT483" s="81">
        <v>190470799</v>
      </c>
      <c r="BU483" s="81">
        <v>195319045</v>
      </c>
      <c r="BV483" s="81">
        <v>199716213</v>
      </c>
      <c r="BW483" s="81">
        <v>203649767</v>
      </c>
      <c r="BX483" s="81">
        <v>205914837</v>
      </c>
      <c r="BY483" s="81">
        <v>206854119</v>
      </c>
      <c r="BZ483" s="81">
        <v>207637046</v>
      </c>
      <c r="CA483" s="81">
        <v>210197546</v>
      </c>
      <c r="CB483" s="81">
        <v>216611703</v>
      </c>
      <c r="CC483" s="81">
        <v>225126709</v>
      </c>
      <c r="CD483" s="81">
        <v>233430907</v>
      </c>
      <c r="CE483" s="81">
        <v>241323997</v>
      </c>
      <c r="CF483" s="81">
        <v>246537802</v>
      </c>
      <c r="CG483" s="81">
        <v>248777348</v>
      </c>
      <c r="CH483" s="81">
        <v>251124130</v>
      </c>
      <c r="CI483" s="81">
        <v>254515584</v>
      </c>
      <c r="CJ483" s="81">
        <v>258404256</v>
      </c>
      <c r="CK483" s="81">
        <v>262385805</v>
      </c>
      <c r="CL483" s="81">
        <v>265208704</v>
      </c>
      <c r="CM483" s="81">
        <v>266594119</v>
      </c>
      <c r="CN483" s="81">
        <v>266821382</v>
      </c>
      <c r="CO483" s="81">
        <v>266209022</v>
      </c>
      <c r="CP483" s="81">
        <v>265553633</v>
      </c>
      <c r="CQ483" s="81">
        <v>265156453</v>
      </c>
      <c r="CR483" s="81">
        <v>266084811</v>
      </c>
      <c r="CS483" s="81">
        <v>268905756</v>
      </c>
      <c r="CT483" s="81">
        <v>273240336</v>
      </c>
      <c r="CU483" s="81">
        <v>279158758</v>
      </c>
      <c r="CV483" s="81">
        <v>285429861</v>
      </c>
      <c r="CW483" s="81">
        <v>290758667</v>
      </c>
      <c r="CX483" s="81">
        <v>295727688</v>
      </c>
      <c r="CY483" s="81">
        <v>300833790</v>
      </c>
      <c r="CZ483" s="81">
        <v>305886757</v>
      </c>
      <c r="DA483" s="81">
        <v>310810377</v>
      </c>
      <c r="DB483" s="81">
        <v>315678942</v>
      </c>
      <c r="DC483" s="81">
        <v>320142251</v>
      </c>
      <c r="DD483" s="81">
        <v>322475596</v>
      </c>
      <c r="DE483" s="81">
        <v>321998541</v>
      </c>
      <c r="DF483" s="81">
        <v>320524378</v>
      </c>
      <c r="DG483" s="81">
        <v>318482949</v>
      </c>
      <c r="DH483" s="81">
        <v>315588865</v>
      </c>
      <c r="DI483" s="81">
        <v>313345193</v>
      </c>
      <c r="DJ483" s="81">
        <v>312447400</v>
      </c>
      <c r="DK483" s="81">
        <v>312027639</v>
      </c>
      <c r="DL483" s="81">
        <v>311933618</v>
      </c>
      <c r="DM483" s="81">
        <v>312535626</v>
      </c>
      <c r="DN483" s="81">
        <v>313813395</v>
      </c>
      <c r="DO483" s="81">
        <v>315341518</v>
      </c>
      <c r="DP483" s="81">
        <v>317133780</v>
      </c>
      <c r="DQ483" s="81">
        <v>319245117</v>
      </c>
      <c r="DR483" s="81">
        <v>321277607</v>
      </c>
      <c r="DS483" s="81">
        <v>323372341</v>
      </c>
      <c r="DT483" s="81">
        <v>326212160</v>
      </c>
      <c r="DU483" s="81">
        <v>329760726</v>
      </c>
      <c r="DV483" s="81">
        <v>333619837</v>
      </c>
      <c r="DW483" s="81">
        <v>337363691</v>
      </c>
      <c r="DX483" s="81"/>
      <c r="DY483" s="81"/>
      <c r="DZ483" s="81"/>
      <c r="EA483" s="81"/>
      <c r="EB483" s="81">
        <v>349415981</v>
      </c>
      <c r="EC483" s="81"/>
      <c r="ED483" s="81"/>
      <c r="EE483" s="81"/>
      <c r="EF483" s="81"/>
      <c r="EG483" s="81">
        <v>346835056</v>
      </c>
      <c r="EH483" s="81"/>
      <c r="EI483" s="81"/>
      <c r="EJ483" s="81"/>
      <c r="EK483" s="81"/>
      <c r="EL483" s="81">
        <v>328373565</v>
      </c>
      <c r="EM483" s="81"/>
      <c r="EN483" s="81"/>
      <c r="EO483" s="81"/>
      <c r="EP483" s="81"/>
      <c r="EQ483" s="81">
        <v>326803726</v>
      </c>
      <c r="ER483" s="81"/>
      <c r="ES483" s="81"/>
      <c r="ET483" s="81"/>
      <c r="EU483" s="81"/>
      <c r="EV483" s="81">
        <v>328081691</v>
      </c>
      <c r="EW483" s="81"/>
      <c r="EX483" s="81"/>
      <c r="EY483" s="81"/>
      <c r="EZ483" s="81"/>
      <c r="FA483" s="81">
        <v>329733934</v>
      </c>
      <c r="FB483" s="81"/>
      <c r="FC483" s="81"/>
      <c r="FD483" s="81"/>
      <c r="FE483" s="81"/>
      <c r="FF483" s="81">
        <v>328486366</v>
      </c>
      <c r="FG483" s="81"/>
      <c r="FH483" s="81"/>
      <c r="FI483" s="81"/>
      <c r="FJ483" s="81"/>
      <c r="FK483" s="81">
        <v>323900035</v>
      </c>
      <c r="FL483" s="81"/>
      <c r="FM483" s="81"/>
      <c r="FN483" s="81"/>
      <c r="FO483" s="81"/>
      <c r="FP483" s="81">
        <v>315894257</v>
      </c>
      <c r="FQ483" s="81"/>
      <c r="FR483" s="81"/>
      <c r="FS483" s="81"/>
      <c r="FT483" s="81"/>
      <c r="FU483" s="81">
        <v>307944568</v>
      </c>
      <c r="FV483" s="81"/>
      <c r="FW483" s="81"/>
      <c r="FX483" s="81"/>
      <c r="FY483" s="81"/>
      <c r="FZ483" s="81">
        <v>298820890</v>
      </c>
      <c r="GA483" s="81"/>
      <c r="GB483" s="81"/>
      <c r="GC483" s="81"/>
      <c r="GD483" s="81"/>
      <c r="GE483" s="81">
        <v>290930906</v>
      </c>
      <c r="GF483" s="81"/>
      <c r="GG483" s="81"/>
      <c r="GH483" s="81"/>
      <c r="GI483" s="81"/>
      <c r="GJ483" s="81">
        <v>282294793</v>
      </c>
      <c r="GK483" s="81"/>
      <c r="GL483" s="81"/>
      <c r="GM483" s="81"/>
      <c r="GN483" s="81"/>
      <c r="GO483" s="81">
        <v>272691245</v>
      </c>
      <c r="GP483" s="81"/>
      <c r="GQ483" s="81"/>
      <c r="GR483" s="81"/>
      <c r="GS483" s="81"/>
      <c r="GT483" s="81">
        <v>262540509</v>
      </c>
      <c r="GU483" s="81"/>
      <c r="GV483" s="81"/>
      <c r="GW483" s="81"/>
      <c r="GX483" s="81"/>
      <c r="GY483" s="81">
        <v>252675168</v>
      </c>
    </row>
    <row r="484" spans="1:207" ht="14.5">
      <c r="A484" s="81" t="s">
        <v>451</v>
      </c>
      <c r="B484" s="81" t="s">
        <v>37</v>
      </c>
      <c r="C484" s="82" t="s">
        <v>20</v>
      </c>
      <c r="D484" s="88">
        <v>45170</v>
      </c>
      <c r="E484" s="88"/>
      <c r="F484" s="7" t="s">
        <v>520</v>
      </c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>
        <v>120512860</v>
      </c>
      <c r="BF484" s="81">
        <v>122350823</v>
      </c>
      <c r="BG484" s="81">
        <v>124690837</v>
      </c>
      <c r="BH484" s="81">
        <v>126730587</v>
      </c>
      <c r="BI484" s="81">
        <v>128197856</v>
      </c>
      <c r="BJ484" s="81">
        <v>129263629</v>
      </c>
      <c r="BK484" s="81">
        <v>129939982</v>
      </c>
      <c r="BL484" s="81">
        <v>130147454</v>
      </c>
      <c r="BM484" s="81">
        <v>130431514</v>
      </c>
      <c r="BN484" s="81">
        <v>130964053</v>
      </c>
      <c r="BO484" s="81">
        <v>131584978</v>
      </c>
      <c r="BP484" s="81">
        <v>133459598</v>
      </c>
      <c r="BQ484" s="81">
        <v>137471752</v>
      </c>
      <c r="BR484" s="81">
        <v>142835180</v>
      </c>
      <c r="BS484" s="81">
        <v>149145029</v>
      </c>
      <c r="BT484" s="81">
        <v>156328756</v>
      </c>
      <c r="BU484" s="81">
        <v>163283114</v>
      </c>
      <c r="BV484" s="81">
        <v>169740761</v>
      </c>
      <c r="BW484" s="81">
        <v>175999024</v>
      </c>
      <c r="BX484" s="81">
        <v>181864016</v>
      </c>
      <c r="BY484" s="81">
        <v>187418060</v>
      </c>
      <c r="BZ484" s="81">
        <v>192216246</v>
      </c>
      <c r="CA484" s="81">
        <v>196538820</v>
      </c>
      <c r="CB484" s="81">
        <v>200447457</v>
      </c>
      <c r="CC484" s="81">
        <v>202740205</v>
      </c>
      <c r="CD484" s="81">
        <v>203693347</v>
      </c>
      <c r="CE484" s="81">
        <v>204444804</v>
      </c>
      <c r="CF484" s="81">
        <v>206954495</v>
      </c>
      <c r="CG484" s="81">
        <v>213245451</v>
      </c>
      <c r="CH484" s="81">
        <v>221492371</v>
      </c>
      <c r="CI484" s="81">
        <v>229741516</v>
      </c>
      <c r="CJ484" s="81">
        <v>237893543</v>
      </c>
      <c r="CK484" s="81">
        <v>243400123</v>
      </c>
      <c r="CL484" s="81">
        <v>245934345</v>
      </c>
      <c r="CM484" s="81">
        <v>248593948</v>
      </c>
      <c r="CN484" s="81">
        <v>252238548</v>
      </c>
      <c r="CO484" s="81">
        <v>256287273</v>
      </c>
      <c r="CP484" s="81">
        <v>260337463</v>
      </c>
      <c r="CQ484" s="81">
        <v>263153988</v>
      </c>
      <c r="CR484" s="81">
        <v>264448636</v>
      </c>
      <c r="CS484" s="81">
        <v>264502363</v>
      </c>
      <c r="CT484" s="81">
        <v>263706886</v>
      </c>
      <c r="CU484" s="81">
        <v>262924963</v>
      </c>
      <c r="CV484" s="81">
        <v>262521929</v>
      </c>
      <c r="CW484" s="81">
        <v>263526813</v>
      </c>
      <c r="CX484" s="81">
        <v>266517378</v>
      </c>
      <c r="CY484" s="81">
        <v>271102113</v>
      </c>
      <c r="CZ484" s="81">
        <v>277186319</v>
      </c>
      <c r="DA484" s="81">
        <v>283459486</v>
      </c>
      <c r="DB484" s="81">
        <v>288773137</v>
      </c>
      <c r="DC484" s="81">
        <v>293685421</v>
      </c>
      <c r="DD484" s="81">
        <v>298640566</v>
      </c>
      <c r="DE484" s="81">
        <v>303540178</v>
      </c>
      <c r="DF484" s="81">
        <v>308318626</v>
      </c>
      <c r="DG484" s="81">
        <v>313112978</v>
      </c>
      <c r="DH484" s="81">
        <v>317669720</v>
      </c>
      <c r="DI484" s="81">
        <v>320205565</v>
      </c>
      <c r="DJ484" s="81">
        <v>319868355</v>
      </c>
      <c r="DK484" s="81">
        <v>318428153</v>
      </c>
      <c r="DL484" s="81">
        <v>316364588</v>
      </c>
      <c r="DM484" s="81">
        <v>313507964</v>
      </c>
      <c r="DN484" s="81">
        <v>311288718</v>
      </c>
      <c r="DO484" s="81">
        <v>310365646</v>
      </c>
      <c r="DP484" s="81">
        <v>310005830</v>
      </c>
      <c r="DQ484" s="81">
        <v>310107221</v>
      </c>
      <c r="DR484" s="81">
        <v>310916626</v>
      </c>
      <c r="DS484" s="81">
        <v>312292412</v>
      </c>
      <c r="DT484" s="81">
        <v>313908231</v>
      </c>
      <c r="DU484" s="81">
        <v>315757263</v>
      </c>
      <c r="DV484" s="81">
        <v>317842210</v>
      </c>
      <c r="DW484" s="81">
        <v>319816719</v>
      </c>
      <c r="DX484" s="81"/>
      <c r="DY484" s="81"/>
      <c r="DZ484" s="81"/>
      <c r="EA484" s="81"/>
      <c r="EB484" s="81">
        <v>333901155</v>
      </c>
      <c r="EC484" s="81"/>
      <c r="ED484" s="81"/>
      <c r="EE484" s="81"/>
      <c r="EF484" s="81"/>
      <c r="EG484" s="81">
        <v>347929748</v>
      </c>
      <c r="EH484" s="81"/>
      <c r="EI484" s="81"/>
      <c r="EJ484" s="81"/>
      <c r="EK484" s="81"/>
      <c r="EL484" s="81">
        <v>345410533</v>
      </c>
      <c r="EM484" s="81"/>
      <c r="EN484" s="81"/>
      <c r="EO484" s="81"/>
      <c r="EP484" s="81"/>
      <c r="EQ484" s="81">
        <v>327040195</v>
      </c>
      <c r="ER484" s="81"/>
      <c r="ES484" s="81"/>
      <c r="ET484" s="81"/>
      <c r="EU484" s="81"/>
      <c r="EV484" s="81">
        <v>325544105</v>
      </c>
      <c r="EW484" s="81"/>
      <c r="EX484" s="81"/>
      <c r="EY484" s="81"/>
      <c r="EZ484" s="81"/>
      <c r="FA484" s="81">
        <v>326896173</v>
      </c>
      <c r="FB484" s="81"/>
      <c r="FC484" s="81"/>
      <c r="FD484" s="81"/>
      <c r="FE484" s="81"/>
      <c r="FF484" s="81">
        <v>328626201</v>
      </c>
      <c r="FG484" s="81"/>
      <c r="FH484" s="81"/>
      <c r="FI484" s="81"/>
      <c r="FJ484" s="81"/>
      <c r="FK484" s="81">
        <v>327462967</v>
      </c>
      <c r="FL484" s="81"/>
      <c r="FM484" s="81"/>
      <c r="FN484" s="81"/>
      <c r="FO484" s="81"/>
      <c r="FP484" s="81">
        <v>322964818</v>
      </c>
      <c r="FQ484" s="81"/>
      <c r="FR484" s="81"/>
      <c r="FS484" s="81"/>
      <c r="FT484" s="81"/>
      <c r="FU484" s="81">
        <v>315049782</v>
      </c>
      <c r="FV484" s="81"/>
      <c r="FW484" s="81"/>
      <c r="FX484" s="81"/>
      <c r="FY484" s="81"/>
      <c r="FZ484" s="81">
        <v>307187747</v>
      </c>
      <c r="GA484" s="81"/>
      <c r="GB484" s="81"/>
      <c r="GC484" s="81"/>
      <c r="GD484" s="81"/>
      <c r="GE484" s="81">
        <v>298153530</v>
      </c>
      <c r="GF484" s="81"/>
      <c r="GG484" s="81"/>
      <c r="GH484" s="81"/>
      <c r="GI484" s="81"/>
      <c r="GJ484" s="81">
        <v>290347383</v>
      </c>
      <c r="GK484" s="81"/>
      <c r="GL484" s="81"/>
      <c r="GM484" s="81"/>
      <c r="GN484" s="81"/>
      <c r="GO484" s="81">
        <v>281789163</v>
      </c>
      <c r="GP484" s="81"/>
      <c r="GQ484" s="81"/>
      <c r="GR484" s="81"/>
      <c r="GS484" s="81"/>
      <c r="GT484" s="81">
        <v>272256320</v>
      </c>
      <c r="GU484" s="81"/>
      <c r="GV484" s="81"/>
      <c r="GW484" s="81"/>
      <c r="GX484" s="81"/>
      <c r="GY484" s="81">
        <v>262167910</v>
      </c>
    </row>
    <row r="485" spans="1:207" ht="14.5">
      <c r="A485" s="81" t="s">
        <v>451</v>
      </c>
      <c r="B485" s="81" t="s">
        <v>37</v>
      </c>
      <c r="C485" s="82" t="s">
        <v>20</v>
      </c>
      <c r="D485" s="88">
        <v>45170</v>
      </c>
      <c r="E485" s="88"/>
      <c r="F485" s="7" t="s">
        <v>521</v>
      </c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>
        <v>111019768</v>
      </c>
      <c r="BF485" s="81">
        <v>112831065</v>
      </c>
      <c r="BG485" s="81">
        <v>114177811</v>
      </c>
      <c r="BH485" s="81">
        <v>115043323</v>
      </c>
      <c r="BI485" s="81">
        <v>116132370</v>
      </c>
      <c r="BJ485" s="81">
        <v>117395928</v>
      </c>
      <c r="BK485" s="81">
        <v>119098624</v>
      </c>
      <c r="BL485" s="81">
        <v>121258454</v>
      </c>
      <c r="BM485" s="81">
        <v>123108905</v>
      </c>
      <c r="BN485" s="81">
        <v>124628205</v>
      </c>
      <c r="BO485" s="81">
        <v>126125905</v>
      </c>
      <c r="BP485" s="81">
        <v>127167706</v>
      </c>
      <c r="BQ485" s="81">
        <v>127519579</v>
      </c>
      <c r="BR485" s="81">
        <v>127500383</v>
      </c>
      <c r="BS485" s="81">
        <v>127760552</v>
      </c>
      <c r="BT485" s="81">
        <v>128373024</v>
      </c>
      <c r="BU485" s="81">
        <v>130110181</v>
      </c>
      <c r="BV485" s="81">
        <v>133890995</v>
      </c>
      <c r="BW485" s="81">
        <v>139059421</v>
      </c>
      <c r="BX485" s="81">
        <v>145288204</v>
      </c>
      <c r="BY485" s="81">
        <v>152552750</v>
      </c>
      <c r="BZ485" s="81">
        <v>159583945</v>
      </c>
      <c r="CA485" s="81">
        <v>166042680</v>
      </c>
      <c r="CB485" s="81">
        <v>172290620</v>
      </c>
      <c r="CC485" s="81">
        <v>178147935</v>
      </c>
      <c r="CD485" s="81">
        <v>183678366</v>
      </c>
      <c r="CE485" s="81">
        <v>188436964</v>
      </c>
      <c r="CF485" s="81">
        <v>192776851</v>
      </c>
      <c r="CG485" s="81">
        <v>196759070</v>
      </c>
      <c r="CH485" s="81">
        <v>199090847</v>
      </c>
      <c r="CI485" s="81">
        <v>200187854</v>
      </c>
      <c r="CJ485" s="81">
        <v>201216173</v>
      </c>
      <c r="CK485" s="81">
        <v>203830194</v>
      </c>
      <c r="CL485" s="81">
        <v>210103217</v>
      </c>
      <c r="CM485" s="81">
        <v>218441578</v>
      </c>
      <c r="CN485" s="81">
        <v>226717380</v>
      </c>
      <c r="CO485" s="81">
        <v>234770410</v>
      </c>
      <c r="CP485" s="81">
        <v>240237092</v>
      </c>
      <c r="CQ485" s="81">
        <v>242810472</v>
      </c>
      <c r="CR485" s="81">
        <v>245556776</v>
      </c>
      <c r="CS485" s="81">
        <v>249249252</v>
      </c>
      <c r="CT485" s="81">
        <v>253193274</v>
      </c>
      <c r="CU485" s="81">
        <v>256952091</v>
      </c>
      <c r="CV485" s="81">
        <v>259388851</v>
      </c>
      <c r="CW485" s="81">
        <v>260454899</v>
      </c>
      <c r="CX485" s="81">
        <v>260490396</v>
      </c>
      <c r="CY485" s="81">
        <v>259790690</v>
      </c>
      <c r="CZ485" s="81">
        <v>259191182</v>
      </c>
      <c r="DA485" s="81">
        <v>258978080</v>
      </c>
      <c r="DB485" s="81">
        <v>260116024</v>
      </c>
      <c r="DC485" s="81">
        <v>263293473</v>
      </c>
      <c r="DD485" s="81">
        <v>267997736</v>
      </c>
      <c r="DE485" s="81">
        <v>273927089</v>
      </c>
      <c r="DF485" s="81">
        <v>279925146</v>
      </c>
      <c r="DG485" s="81">
        <v>284990704</v>
      </c>
      <c r="DH485" s="81">
        <v>289794195</v>
      </c>
      <c r="DI485" s="81">
        <v>294802239</v>
      </c>
      <c r="DJ485" s="81">
        <v>299867462</v>
      </c>
      <c r="DK485" s="81">
        <v>304876247</v>
      </c>
      <c r="DL485" s="81">
        <v>309856347</v>
      </c>
      <c r="DM485" s="81">
        <v>314476279</v>
      </c>
      <c r="DN485" s="81">
        <v>316989290</v>
      </c>
      <c r="DO485" s="81">
        <v>316606519</v>
      </c>
      <c r="DP485" s="81">
        <v>315120488</v>
      </c>
      <c r="DQ485" s="81">
        <v>313072166</v>
      </c>
      <c r="DR485" s="81">
        <v>310193189</v>
      </c>
      <c r="DS485" s="81">
        <v>308038851</v>
      </c>
      <c r="DT485" s="81">
        <v>307372443</v>
      </c>
      <c r="DU485" s="81">
        <v>307267390</v>
      </c>
      <c r="DV485" s="81">
        <v>307502030</v>
      </c>
      <c r="DW485" s="81">
        <v>308351683</v>
      </c>
      <c r="DX485" s="81"/>
      <c r="DY485" s="81"/>
      <c r="DZ485" s="81"/>
      <c r="EA485" s="81"/>
      <c r="EB485" s="81">
        <v>316459539</v>
      </c>
      <c r="EC485" s="81"/>
      <c r="ED485" s="81"/>
      <c r="EE485" s="81"/>
      <c r="EF485" s="81"/>
      <c r="EG485" s="81">
        <v>331564073</v>
      </c>
      <c r="EH485" s="81"/>
      <c r="EI485" s="81"/>
      <c r="EJ485" s="81"/>
      <c r="EK485" s="81"/>
      <c r="EL485" s="81">
        <v>345621461</v>
      </c>
      <c r="EM485" s="81"/>
      <c r="EN485" s="81"/>
      <c r="EO485" s="81"/>
      <c r="EP485" s="81"/>
      <c r="EQ485" s="81">
        <v>343204075</v>
      </c>
      <c r="ER485" s="81"/>
      <c r="ES485" s="81"/>
      <c r="ET485" s="81"/>
      <c r="EU485" s="81"/>
      <c r="EV485" s="81">
        <v>324985401</v>
      </c>
      <c r="EW485" s="81"/>
      <c r="EX485" s="81"/>
      <c r="EY485" s="81"/>
      <c r="EZ485" s="81"/>
      <c r="FA485" s="81">
        <v>323597852</v>
      </c>
      <c r="FB485" s="81"/>
      <c r="FC485" s="81"/>
      <c r="FD485" s="81"/>
      <c r="FE485" s="81"/>
      <c r="FF485" s="81">
        <v>325058442</v>
      </c>
      <c r="FG485" s="81"/>
      <c r="FH485" s="81"/>
      <c r="FI485" s="81"/>
      <c r="FJ485" s="81"/>
      <c r="FK485" s="81">
        <v>326900445</v>
      </c>
      <c r="FL485" s="81"/>
      <c r="FM485" s="81"/>
      <c r="FN485" s="81"/>
      <c r="FO485" s="81"/>
      <c r="FP485" s="81">
        <v>325859025</v>
      </c>
      <c r="FQ485" s="81"/>
      <c r="FR485" s="81"/>
      <c r="FS485" s="81"/>
      <c r="FT485" s="81"/>
      <c r="FU485" s="81">
        <v>321489324</v>
      </c>
      <c r="FV485" s="81"/>
      <c r="FW485" s="81"/>
      <c r="FX485" s="81"/>
      <c r="FY485" s="81"/>
      <c r="FZ485" s="81">
        <v>313717590</v>
      </c>
      <c r="GA485" s="81"/>
      <c r="GB485" s="81"/>
      <c r="GC485" s="81"/>
      <c r="GD485" s="81"/>
      <c r="GE485" s="81">
        <v>305996321</v>
      </c>
      <c r="GF485" s="81"/>
      <c r="GG485" s="81"/>
      <c r="GH485" s="81"/>
      <c r="GI485" s="81"/>
      <c r="GJ485" s="81">
        <v>297103011</v>
      </c>
      <c r="GK485" s="81"/>
      <c r="GL485" s="81"/>
      <c r="GM485" s="81"/>
      <c r="GN485" s="81"/>
      <c r="GO485" s="81">
        <v>289430129</v>
      </c>
      <c r="GP485" s="81"/>
      <c r="GQ485" s="81"/>
      <c r="GR485" s="81"/>
      <c r="GS485" s="81"/>
      <c r="GT485" s="81">
        <v>280999378</v>
      </c>
      <c r="GU485" s="81"/>
      <c r="GV485" s="81"/>
      <c r="GW485" s="81"/>
      <c r="GX485" s="81"/>
      <c r="GY485" s="81">
        <v>271584288</v>
      </c>
    </row>
    <row r="486" spans="1:207" ht="14.5">
      <c r="A486" s="81" t="s">
        <v>451</v>
      </c>
      <c r="B486" s="81" t="s">
        <v>37</v>
      </c>
      <c r="C486" s="82" t="s">
        <v>20</v>
      </c>
      <c r="D486" s="88">
        <v>45170</v>
      </c>
      <c r="E486" s="88"/>
      <c r="F486" s="7" t="s">
        <v>522</v>
      </c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>
        <v>95978213</v>
      </c>
      <c r="BF486" s="81">
        <v>98189458</v>
      </c>
      <c r="BG486" s="81">
        <v>100815633</v>
      </c>
      <c r="BH486" s="81">
        <v>103612624</v>
      </c>
      <c r="BI486" s="81">
        <v>106150462</v>
      </c>
      <c r="BJ486" s="81">
        <v>108485250</v>
      </c>
      <c r="BK486" s="81">
        <v>110349208</v>
      </c>
      <c r="BL486" s="81">
        <v>111581390</v>
      </c>
      <c r="BM486" s="81">
        <v>112772125</v>
      </c>
      <c r="BN486" s="81">
        <v>113878425</v>
      </c>
      <c r="BO486" s="81">
        <v>114664383</v>
      </c>
      <c r="BP486" s="81">
        <v>115991502</v>
      </c>
      <c r="BQ486" s="81">
        <v>117949743</v>
      </c>
      <c r="BR486" s="81">
        <v>119952415</v>
      </c>
      <c r="BS486" s="81">
        <v>121738023</v>
      </c>
      <c r="BT486" s="81">
        <v>123236615</v>
      </c>
      <c r="BU486" s="81">
        <v>124287023</v>
      </c>
      <c r="BV486" s="81">
        <v>124657488</v>
      </c>
      <c r="BW486" s="81">
        <v>124675587</v>
      </c>
      <c r="BX486" s="81">
        <v>125009530</v>
      </c>
      <c r="BY486" s="81">
        <v>125727902</v>
      </c>
      <c r="BZ486" s="81">
        <v>127604295</v>
      </c>
      <c r="CA486" s="81">
        <v>131547915</v>
      </c>
      <c r="CB486" s="81">
        <v>136817394</v>
      </c>
      <c r="CC486" s="81">
        <v>142948979</v>
      </c>
      <c r="CD486" s="81">
        <v>150015945</v>
      </c>
      <c r="CE486" s="81">
        <v>156891375</v>
      </c>
      <c r="CF486" s="81">
        <v>163248469</v>
      </c>
      <c r="CG486" s="81">
        <v>169422511</v>
      </c>
      <c r="CH486" s="81">
        <v>175305534</v>
      </c>
      <c r="CI486" s="81">
        <v>181029111</v>
      </c>
      <c r="CJ486" s="81">
        <v>186061843</v>
      </c>
      <c r="CK486" s="81">
        <v>190536628</v>
      </c>
      <c r="CL486" s="81">
        <v>194477872</v>
      </c>
      <c r="CM486" s="81">
        <v>196682682</v>
      </c>
      <c r="CN486" s="81">
        <v>197522732</v>
      </c>
      <c r="CO486" s="81">
        <v>198306479</v>
      </c>
      <c r="CP486" s="81">
        <v>200829617</v>
      </c>
      <c r="CQ486" s="81">
        <v>207028110</v>
      </c>
      <c r="CR486" s="81">
        <v>215270426</v>
      </c>
      <c r="CS486" s="81">
        <v>223513331</v>
      </c>
      <c r="CT486" s="81">
        <v>231535275</v>
      </c>
      <c r="CU486" s="81">
        <v>236894350</v>
      </c>
      <c r="CV486" s="81">
        <v>239286745</v>
      </c>
      <c r="CW486" s="81">
        <v>241822891</v>
      </c>
      <c r="CX486" s="81">
        <v>245277826</v>
      </c>
      <c r="CY486" s="81">
        <v>249024375</v>
      </c>
      <c r="CZ486" s="81">
        <v>252785917</v>
      </c>
      <c r="DA486" s="81">
        <v>255369655</v>
      </c>
      <c r="DB486" s="81">
        <v>256526677</v>
      </c>
      <c r="DC486" s="81">
        <v>256648688</v>
      </c>
      <c r="DD486" s="81">
        <v>256131410</v>
      </c>
      <c r="DE486" s="81">
        <v>255654866</v>
      </c>
      <c r="DF486" s="81">
        <v>255501002</v>
      </c>
      <c r="DG486" s="81">
        <v>256657813</v>
      </c>
      <c r="DH486" s="81">
        <v>259740715</v>
      </c>
      <c r="DI486" s="81">
        <v>264388057</v>
      </c>
      <c r="DJ486" s="81">
        <v>270473365</v>
      </c>
      <c r="DK486" s="81">
        <v>276715601</v>
      </c>
      <c r="DL486" s="81">
        <v>281978519</v>
      </c>
      <c r="DM486" s="81">
        <v>286802121</v>
      </c>
      <c r="DN486" s="81">
        <v>291638428</v>
      </c>
      <c r="DO486" s="81">
        <v>296483162</v>
      </c>
      <c r="DP486" s="81">
        <v>301304474</v>
      </c>
      <c r="DQ486" s="81">
        <v>306168874</v>
      </c>
      <c r="DR486" s="81">
        <v>310746336</v>
      </c>
      <c r="DS486" s="81">
        <v>313304879</v>
      </c>
      <c r="DT486" s="81">
        <v>313006938</v>
      </c>
      <c r="DU486" s="81">
        <v>311613975</v>
      </c>
      <c r="DV486" s="81">
        <v>309702833</v>
      </c>
      <c r="DW486" s="81">
        <v>306985148</v>
      </c>
      <c r="DX486" s="81"/>
      <c r="DY486" s="81"/>
      <c r="DZ486" s="81"/>
      <c r="EA486" s="81"/>
      <c r="EB486" s="81">
        <v>304701980</v>
      </c>
      <c r="EC486" s="81"/>
      <c r="ED486" s="81"/>
      <c r="EE486" s="81"/>
      <c r="EF486" s="81"/>
      <c r="EG486" s="81">
        <v>313734200</v>
      </c>
      <c r="EH486" s="81"/>
      <c r="EI486" s="81"/>
      <c r="EJ486" s="81"/>
      <c r="EK486" s="81"/>
      <c r="EL486" s="81">
        <v>328834576</v>
      </c>
      <c r="EM486" s="81"/>
      <c r="EN486" s="81"/>
      <c r="EO486" s="81"/>
      <c r="EP486" s="81"/>
      <c r="EQ486" s="81">
        <v>342930530</v>
      </c>
      <c r="ER486" s="81"/>
      <c r="ES486" s="81"/>
      <c r="ET486" s="81"/>
      <c r="EU486" s="81"/>
      <c r="EV486" s="81">
        <v>340642371</v>
      </c>
      <c r="EW486" s="81"/>
      <c r="EX486" s="81"/>
      <c r="EY486" s="81"/>
      <c r="EZ486" s="81"/>
      <c r="FA486" s="81">
        <v>322609081</v>
      </c>
      <c r="FB486" s="81"/>
      <c r="FC486" s="81"/>
      <c r="FD486" s="81"/>
      <c r="FE486" s="81"/>
      <c r="FF486" s="81">
        <v>321350694</v>
      </c>
      <c r="FG486" s="81"/>
      <c r="FH486" s="81"/>
      <c r="FI486" s="81"/>
      <c r="FJ486" s="81"/>
      <c r="FK486" s="81">
        <v>322939673</v>
      </c>
      <c r="FL486" s="81"/>
      <c r="FM486" s="81"/>
      <c r="FN486" s="81"/>
      <c r="FO486" s="81"/>
      <c r="FP486" s="81">
        <v>324915778</v>
      </c>
      <c r="FQ486" s="81"/>
      <c r="FR486" s="81"/>
      <c r="FS486" s="81"/>
      <c r="FT486" s="81"/>
      <c r="FU486" s="81">
        <v>324020906</v>
      </c>
      <c r="FV486" s="81"/>
      <c r="FW486" s="81"/>
      <c r="FX486" s="81"/>
      <c r="FY486" s="81"/>
      <c r="FZ486" s="81">
        <v>319811998</v>
      </c>
      <c r="GA486" s="81"/>
      <c r="GB486" s="81"/>
      <c r="GC486" s="81"/>
      <c r="GD486" s="81"/>
      <c r="GE486" s="81">
        <v>312211495</v>
      </c>
      <c r="GF486" s="81"/>
      <c r="GG486" s="81"/>
      <c r="GH486" s="81"/>
      <c r="GI486" s="81"/>
      <c r="GJ486" s="81">
        <v>304653910</v>
      </c>
      <c r="GK486" s="81"/>
      <c r="GL486" s="81"/>
      <c r="GM486" s="81"/>
      <c r="GN486" s="81"/>
      <c r="GO486" s="81">
        <v>295924949</v>
      </c>
      <c r="GP486" s="81"/>
      <c r="GQ486" s="81"/>
      <c r="GR486" s="81"/>
      <c r="GS486" s="81"/>
      <c r="GT486" s="81">
        <v>288406362</v>
      </c>
      <c r="GU486" s="81"/>
      <c r="GV486" s="81"/>
      <c r="GW486" s="81"/>
      <c r="GX486" s="81"/>
      <c r="GY486" s="81">
        <v>280120323</v>
      </c>
    </row>
    <row r="487" spans="1:207" ht="14.5">
      <c r="A487" s="81" t="s">
        <v>451</v>
      </c>
      <c r="B487" s="81" t="s">
        <v>37</v>
      </c>
      <c r="C487" s="82" t="s">
        <v>20</v>
      </c>
      <c r="D487" s="88">
        <v>45170</v>
      </c>
      <c r="E487" s="88"/>
      <c r="F487" s="7" t="s">
        <v>523</v>
      </c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>
        <v>81001880</v>
      </c>
      <c r="BF487" s="81">
        <v>82712650</v>
      </c>
      <c r="BG487" s="81">
        <v>84911880</v>
      </c>
      <c r="BH487" s="81">
        <v>87723208</v>
      </c>
      <c r="BI487" s="81">
        <v>90637019</v>
      </c>
      <c r="BJ487" s="81">
        <v>93052471</v>
      </c>
      <c r="BK487" s="81">
        <v>95374261</v>
      </c>
      <c r="BL487" s="81">
        <v>98029681</v>
      </c>
      <c r="BM487" s="81">
        <v>100748425</v>
      </c>
      <c r="BN487" s="81">
        <v>103248255</v>
      </c>
      <c r="BO487" s="81">
        <v>105621193</v>
      </c>
      <c r="BP487" s="81">
        <v>107573640</v>
      </c>
      <c r="BQ487" s="81">
        <v>108999660</v>
      </c>
      <c r="BR487" s="81">
        <v>110136619</v>
      </c>
      <c r="BS487" s="81">
        <v>111065383</v>
      </c>
      <c r="BT487" s="81">
        <v>111953569</v>
      </c>
      <c r="BU487" s="81">
        <v>113315299</v>
      </c>
      <c r="BV487" s="81">
        <v>115218002</v>
      </c>
      <c r="BW487" s="81">
        <v>117138379</v>
      </c>
      <c r="BX487" s="81">
        <v>118862890</v>
      </c>
      <c r="BY487" s="81">
        <v>120373742</v>
      </c>
      <c r="BZ487" s="81">
        <v>121451901</v>
      </c>
      <c r="CA487" s="81">
        <v>121895378</v>
      </c>
      <c r="CB487" s="81">
        <v>122055261</v>
      </c>
      <c r="CC487" s="81">
        <v>122526012</v>
      </c>
      <c r="CD487" s="81">
        <v>123298868</v>
      </c>
      <c r="CE487" s="81">
        <v>125211944</v>
      </c>
      <c r="CF487" s="81">
        <v>129225819</v>
      </c>
      <c r="CG487" s="81">
        <v>134531737</v>
      </c>
      <c r="CH487" s="81">
        <v>140672494</v>
      </c>
      <c r="CI487" s="81">
        <v>147801886</v>
      </c>
      <c r="CJ487" s="81">
        <v>154816908</v>
      </c>
      <c r="CK487" s="81">
        <v>161230544</v>
      </c>
      <c r="CL487" s="81">
        <v>167339264</v>
      </c>
      <c r="CM487" s="81">
        <v>173103408</v>
      </c>
      <c r="CN487" s="81">
        <v>178605114</v>
      </c>
      <c r="CO487" s="81">
        <v>183432204</v>
      </c>
      <c r="CP487" s="81">
        <v>187818671</v>
      </c>
      <c r="CQ487" s="81">
        <v>191722967</v>
      </c>
      <c r="CR487" s="81">
        <v>193965691</v>
      </c>
      <c r="CS487" s="81">
        <v>195001109</v>
      </c>
      <c r="CT487" s="81">
        <v>196000213</v>
      </c>
      <c r="CU487" s="81">
        <v>198540757</v>
      </c>
      <c r="CV487" s="81">
        <v>204605809</v>
      </c>
      <c r="CW487" s="81">
        <v>212698516</v>
      </c>
      <c r="CX487" s="81">
        <v>220689877</v>
      </c>
      <c r="CY487" s="81">
        <v>228365209</v>
      </c>
      <c r="CZ487" s="81">
        <v>233527591</v>
      </c>
      <c r="DA487" s="81">
        <v>235887883</v>
      </c>
      <c r="DB487" s="81">
        <v>238340810</v>
      </c>
      <c r="DC487" s="81">
        <v>241761758</v>
      </c>
      <c r="DD487" s="81">
        <v>245629248</v>
      </c>
      <c r="DE487" s="81">
        <v>249483853</v>
      </c>
      <c r="DF487" s="81">
        <v>252111430</v>
      </c>
      <c r="DG487" s="81">
        <v>253322484</v>
      </c>
      <c r="DH487" s="81">
        <v>253441604</v>
      </c>
      <c r="DI487" s="81">
        <v>252930572</v>
      </c>
      <c r="DJ487" s="81">
        <v>252621755</v>
      </c>
      <c r="DK487" s="81">
        <v>252659223</v>
      </c>
      <c r="DL487" s="81">
        <v>253966927</v>
      </c>
      <c r="DM487" s="81">
        <v>257107355</v>
      </c>
      <c r="DN487" s="81">
        <v>261601337</v>
      </c>
      <c r="DO487" s="81">
        <v>267413514</v>
      </c>
      <c r="DP487" s="81">
        <v>273388490</v>
      </c>
      <c r="DQ487" s="81">
        <v>278405546</v>
      </c>
      <c r="DR487" s="81">
        <v>283070531</v>
      </c>
      <c r="DS487" s="81">
        <v>287859075</v>
      </c>
      <c r="DT487" s="81">
        <v>292706230</v>
      </c>
      <c r="DU487" s="81">
        <v>297603619</v>
      </c>
      <c r="DV487" s="81">
        <v>302565204</v>
      </c>
      <c r="DW487" s="81">
        <v>307163722</v>
      </c>
      <c r="DX487" s="81"/>
      <c r="DY487" s="81"/>
      <c r="DZ487" s="81"/>
      <c r="EA487" s="81"/>
      <c r="EB487" s="81">
        <v>305281221</v>
      </c>
      <c r="EC487" s="81"/>
      <c r="ED487" s="81"/>
      <c r="EE487" s="81"/>
      <c r="EF487" s="81"/>
      <c r="EG487" s="81">
        <v>301804740</v>
      </c>
      <c r="EH487" s="81"/>
      <c r="EI487" s="81"/>
      <c r="EJ487" s="81"/>
      <c r="EK487" s="81"/>
      <c r="EL487" s="81">
        <v>310846177</v>
      </c>
      <c r="EM487" s="81"/>
      <c r="EN487" s="81"/>
      <c r="EO487" s="81"/>
      <c r="EP487" s="81"/>
      <c r="EQ487" s="81">
        <v>325951462</v>
      </c>
      <c r="ER487" s="81"/>
      <c r="ES487" s="81"/>
      <c r="ET487" s="81"/>
      <c r="EU487" s="81"/>
      <c r="EV487" s="81">
        <v>340102667</v>
      </c>
      <c r="EW487" s="81"/>
      <c r="EX487" s="81"/>
      <c r="EY487" s="81"/>
      <c r="EZ487" s="81"/>
      <c r="FA487" s="81">
        <v>337964686</v>
      </c>
      <c r="FB487" s="81"/>
      <c r="FC487" s="81"/>
      <c r="FD487" s="81"/>
      <c r="FE487" s="81"/>
      <c r="FF487" s="81">
        <v>320134914</v>
      </c>
      <c r="FG487" s="81"/>
      <c r="FH487" s="81"/>
      <c r="FI487" s="81"/>
      <c r="FJ487" s="81"/>
      <c r="FK487" s="81">
        <v>319017315</v>
      </c>
      <c r="FL487" s="81"/>
      <c r="FM487" s="81"/>
      <c r="FN487" s="81"/>
      <c r="FO487" s="81"/>
      <c r="FP487" s="81">
        <v>320744158</v>
      </c>
      <c r="FQ487" s="81"/>
      <c r="FR487" s="81"/>
      <c r="FS487" s="81"/>
      <c r="FT487" s="81"/>
      <c r="FU487" s="81">
        <v>322863849</v>
      </c>
      <c r="FV487" s="81"/>
      <c r="FW487" s="81"/>
      <c r="FX487" s="81"/>
      <c r="FY487" s="81"/>
      <c r="FZ487" s="81">
        <v>322131991</v>
      </c>
      <c r="GA487" s="81"/>
      <c r="GB487" s="81"/>
      <c r="GC487" s="81"/>
      <c r="GD487" s="81"/>
      <c r="GE487" s="81">
        <v>318097914</v>
      </c>
      <c r="GF487" s="81"/>
      <c r="GG487" s="81"/>
      <c r="GH487" s="81"/>
      <c r="GI487" s="81"/>
      <c r="GJ487" s="81">
        <v>310678029</v>
      </c>
      <c r="GK487" s="81"/>
      <c r="GL487" s="81"/>
      <c r="GM487" s="81"/>
      <c r="GN487" s="81"/>
      <c r="GO487" s="81">
        <v>303294090</v>
      </c>
      <c r="GP487" s="81"/>
      <c r="GQ487" s="81"/>
      <c r="GR487" s="81"/>
      <c r="GS487" s="81"/>
      <c r="GT487" s="81">
        <v>294738163</v>
      </c>
      <c r="GU487" s="81"/>
      <c r="GV487" s="81"/>
      <c r="GW487" s="81"/>
      <c r="GX487" s="81"/>
      <c r="GY487" s="81">
        <v>287378972</v>
      </c>
    </row>
    <row r="488" spans="1:207" ht="14.5">
      <c r="A488" s="81" t="s">
        <v>451</v>
      </c>
      <c r="B488" s="81" t="s">
        <v>37</v>
      </c>
      <c r="C488" s="82" t="s">
        <v>20</v>
      </c>
      <c r="D488" s="88">
        <v>45170</v>
      </c>
      <c r="E488" s="88"/>
      <c r="F488" s="7" t="s">
        <v>524</v>
      </c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>
        <v>78455755</v>
      </c>
      <c r="BF488" s="81">
        <v>78426686</v>
      </c>
      <c r="BG488" s="81">
        <v>78046876</v>
      </c>
      <c r="BH488" s="81">
        <v>77428878</v>
      </c>
      <c r="BI488" s="81">
        <v>77201217</v>
      </c>
      <c r="BJ488" s="81">
        <v>78139964</v>
      </c>
      <c r="BK488" s="81">
        <v>79992005</v>
      </c>
      <c r="BL488" s="81">
        <v>82257749</v>
      </c>
      <c r="BM488" s="81">
        <v>85036686</v>
      </c>
      <c r="BN488" s="81">
        <v>87833981</v>
      </c>
      <c r="BO488" s="81">
        <v>90083765</v>
      </c>
      <c r="BP488" s="81">
        <v>92318488</v>
      </c>
      <c r="BQ488" s="81">
        <v>94956041</v>
      </c>
      <c r="BR488" s="81">
        <v>97667236</v>
      </c>
      <c r="BS488" s="81">
        <v>100238864</v>
      </c>
      <c r="BT488" s="81">
        <v>102707133</v>
      </c>
      <c r="BU488" s="81">
        <v>104712572</v>
      </c>
      <c r="BV488" s="81">
        <v>106109732</v>
      </c>
      <c r="BW488" s="81">
        <v>107175815</v>
      </c>
      <c r="BX488" s="81">
        <v>108031379</v>
      </c>
      <c r="BY488" s="81">
        <v>108886054</v>
      </c>
      <c r="BZ488" s="81">
        <v>110283660</v>
      </c>
      <c r="CA488" s="81">
        <v>112244663</v>
      </c>
      <c r="CB488" s="81">
        <v>114236353</v>
      </c>
      <c r="CC488" s="81">
        <v>116020242</v>
      </c>
      <c r="CD488" s="81">
        <v>117576330</v>
      </c>
      <c r="CE488" s="81">
        <v>118693967</v>
      </c>
      <c r="CF488" s="81">
        <v>119161629</v>
      </c>
      <c r="CG488" s="81">
        <v>119328444</v>
      </c>
      <c r="CH488" s="81">
        <v>119800712</v>
      </c>
      <c r="CI488" s="81">
        <v>120621527</v>
      </c>
      <c r="CJ488" s="81">
        <v>122615068</v>
      </c>
      <c r="CK488" s="81">
        <v>126603703</v>
      </c>
      <c r="CL488" s="81">
        <v>131822292</v>
      </c>
      <c r="CM488" s="81">
        <v>137899400</v>
      </c>
      <c r="CN488" s="81">
        <v>144926391</v>
      </c>
      <c r="CO488" s="81">
        <v>151837802</v>
      </c>
      <c r="CP488" s="81">
        <v>158254207</v>
      </c>
      <c r="CQ488" s="81">
        <v>164412744</v>
      </c>
      <c r="CR488" s="81">
        <v>170213138</v>
      </c>
      <c r="CS488" s="81">
        <v>175789481</v>
      </c>
      <c r="CT488" s="81">
        <v>180683805</v>
      </c>
      <c r="CU488" s="81">
        <v>185063107</v>
      </c>
      <c r="CV488" s="81">
        <v>188891695</v>
      </c>
      <c r="CW488" s="81">
        <v>191056893</v>
      </c>
      <c r="CX488" s="81">
        <v>191953240</v>
      </c>
      <c r="CY488" s="81">
        <v>192668737</v>
      </c>
      <c r="CZ488" s="81">
        <v>194968594</v>
      </c>
      <c r="DA488" s="81">
        <v>200945392</v>
      </c>
      <c r="DB488" s="81">
        <v>208965810</v>
      </c>
      <c r="DC488" s="81">
        <v>216878024</v>
      </c>
      <c r="DD488" s="81">
        <v>224541196</v>
      </c>
      <c r="DE488" s="81">
        <v>229715917</v>
      </c>
      <c r="DF488" s="81">
        <v>232086028</v>
      </c>
      <c r="DG488" s="81">
        <v>234564084</v>
      </c>
      <c r="DH488" s="81">
        <v>237955009</v>
      </c>
      <c r="DI488" s="81">
        <v>241766769</v>
      </c>
      <c r="DJ488" s="81">
        <v>245634019</v>
      </c>
      <c r="DK488" s="81">
        <v>248285311</v>
      </c>
      <c r="DL488" s="81">
        <v>249543432</v>
      </c>
      <c r="DM488" s="81">
        <v>249754100</v>
      </c>
      <c r="DN488" s="81">
        <v>249318696</v>
      </c>
      <c r="DO488" s="81">
        <v>249031267</v>
      </c>
      <c r="DP488" s="81">
        <v>249039148</v>
      </c>
      <c r="DQ488" s="81">
        <v>250253109</v>
      </c>
      <c r="DR488" s="81">
        <v>253325586</v>
      </c>
      <c r="DS488" s="81">
        <v>257826237</v>
      </c>
      <c r="DT488" s="81">
        <v>263634900</v>
      </c>
      <c r="DU488" s="81">
        <v>269635581</v>
      </c>
      <c r="DV488" s="81">
        <v>274724378</v>
      </c>
      <c r="DW488" s="81">
        <v>279421791</v>
      </c>
      <c r="DX488" s="81"/>
      <c r="DY488" s="81"/>
      <c r="DZ488" s="81"/>
      <c r="EA488" s="81"/>
      <c r="EB488" s="81">
        <v>301076346</v>
      </c>
      <c r="EC488" s="81"/>
      <c r="ED488" s="81"/>
      <c r="EE488" s="81"/>
      <c r="EF488" s="81"/>
      <c r="EG488" s="81">
        <v>301862039</v>
      </c>
      <c r="EH488" s="81"/>
      <c r="EI488" s="81"/>
      <c r="EJ488" s="81"/>
      <c r="EK488" s="81"/>
      <c r="EL488" s="81">
        <v>298499388</v>
      </c>
      <c r="EM488" s="81"/>
      <c r="EN488" s="81"/>
      <c r="EO488" s="81"/>
      <c r="EP488" s="81"/>
      <c r="EQ488" s="81">
        <v>307562691</v>
      </c>
      <c r="ER488" s="81"/>
      <c r="ES488" s="81"/>
      <c r="ET488" s="81"/>
      <c r="EU488" s="81"/>
      <c r="EV488" s="81">
        <v>322692667</v>
      </c>
      <c r="EW488" s="81"/>
      <c r="EX488" s="81"/>
      <c r="EY488" s="81"/>
      <c r="EZ488" s="81"/>
      <c r="FA488" s="81">
        <v>336922393</v>
      </c>
      <c r="FB488" s="81"/>
      <c r="FC488" s="81"/>
      <c r="FD488" s="81"/>
      <c r="FE488" s="81"/>
      <c r="FF488" s="81">
        <v>334962190</v>
      </c>
      <c r="FG488" s="81"/>
      <c r="FH488" s="81"/>
      <c r="FI488" s="81"/>
      <c r="FJ488" s="81"/>
      <c r="FK488" s="81">
        <v>317368414</v>
      </c>
      <c r="FL488" s="81"/>
      <c r="FM488" s="81"/>
      <c r="FN488" s="81"/>
      <c r="FO488" s="81"/>
      <c r="FP488" s="81">
        <v>316415427</v>
      </c>
      <c r="FQ488" s="81"/>
      <c r="FR488" s="81"/>
      <c r="FS488" s="81"/>
      <c r="FT488" s="81"/>
      <c r="FU488" s="81">
        <v>318303951</v>
      </c>
      <c r="FV488" s="81"/>
      <c r="FW488" s="81"/>
      <c r="FX488" s="81"/>
      <c r="FY488" s="81"/>
      <c r="FZ488" s="81">
        <v>320598045</v>
      </c>
      <c r="GA488" s="81"/>
      <c r="GB488" s="81"/>
      <c r="GC488" s="81"/>
      <c r="GD488" s="81"/>
      <c r="GE488" s="81">
        <v>320057478</v>
      </c>
      <c r="GF488" s="81"/>
      <c r="GG488" s="81"/>
      <c r="GH488" s="81"/>
      <c r="GI488" s="81"/>
      <c r="GJ488" s="81">
        <v>316222650</v>
      </c>
      <c r="GK488" s="81"/>
      <c r="GL488" s="81"/>
      <c r="GM488" s="81"/>
      <c r="GN488" s="81"/>
      <c r="GO488" s="81">
        <v>309008071</v>
      </c>
      <c r="GP488" s="81"/>
      <c r="GQ488" s="81"/>
      <c r="GR488" s="81"/>
      <c r="GS488" s="81"/>
      <c r="GT488" s="81">
        <v>301819739</v>
      </c>
      <c r="GU488" s="81"/>
      <c r="GV488" s="81"/>
      <c r="GW488" s="81"/>
      <c r="GX488" s="81"/>
      <c r="GY488" s="81">
        <v>293455706</v>
      </c>
    </row>
    <row r="489" spans="1:207" ht="14.5">
      <c r="A489" s="81" t="s">
        <v>451</v>
      </c>
      <c r="B489" s="81" t="s">
        <v>37</v>
      </c>
      <c r="C489" s="82" t="s">
        <v>20</v>
      </c>
      <c r="D489" s="88">
        <v>45170</v>
      </c>
      <c r="E489" s="88"/>
      <c r="F489" s="7" t="s">
        <v>525</v>
      </c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>
        <v>71233035</v>
      </c>
      <c r="BF489" s="81">
        <v>72106445</v>
      </c>
      <c r="BG489" s="81">
        <v>72963343</v>
      </c>
      <c r="BH489" s="81">
        <v>73827492</v>
      </c>
      <c r="BI489" s="81">
        <v>74595216</v>
      </c>
      <c r="BJ489" s="81">
        <v>75031670</v>
      </c>
      <c r="BK489" s="81">
        <v>75058258</v>
      </c>
      <c r="BL489" s="81">
        <v>74735432</v>
      </c>
      <c r="BM489" s="81">
        <v>74198358</v>
      </c>
      <c r="BN489" s="81">
        <v>73978788</v>
      </c>
      <c r="BO489" s="81">
        <v>74822993</v>
      </c>
      <c r="BP489" s="81">
        <v>76608606</v>
      </c>
      <c r="BQ489" s="81">
        <v>78894955</v>
      </c>
      <c r="BR489" s="81">
        <v>81687856</v>
      </c>
      <c r="BS489" s="81">
        <v>84483594</v>
      </c>
      <c r="BT489" s="81">
        <v>86818390</v>
      </c>
      <c r="BU489" s="81">
        <v>89098802</v>
      </c>
      <c r="BV489" s="81">
        <v>91720651</v>
      </c>
      <c r="BW489" s="81">
        <v>94377818</v>
      </c>
      <c r="BX489" s="81">
        <v>96898957</v>
      </c>
      <c r="BY489" s="81">
        <v>99345238</v>
      </c>
      <c r="BZ489" s="81">
        <v>101344980</v>
      </c>
      <c r="CA489" s="81">
        <v>102782280</v>
      </c>
      <c r="CB489" s="81">
        <v>103942397</v>
      </c>
      <c r="CC489" s="81">
        <v>104885289</v>
      </c>
      <c r="CD489" s="81">
        <v>105792611</v>
      </c>
      <c r="CE489" s="81">
        <v>107232420</v>
      </c>
      <c r="CF489" s="81">
        <v>109180969</v>
      </c>
      <c r="CG489" s="81">
        <v>111137585</v>
      </c>
      <c r="CH489" s="81">
        <v>112903796</v>
      </c>
      <c r="CI489" s="81">
        <v>114461822</v>
      </c>
      <c r="CJ489" s="81">
        <v>115646123</v>
      </c>
      <c r="CK489" s="81">
        <v>116199081</v>
      </c>
      <c r="CL489" s="81">
        <v>116399972</v>
      </c>
      <c r="CM489" s="81">
        <v>116867933</v>
      </c>
      <c r="CN489" s="81">
        <v>117640324</v>
      </c>
      <c r="CO489" s="81">
        <v>119606431</v>
      </c>
      <c r="CP489" s="81">
        <v>123582773</v>
      </c>
      <c r="CQ489" s="81">
        <v>128793156</v>
      </c>
      <c r="CR489" s="81">
        <v>134928137</v>
      </c>
      <c r="CS489" s="81">
        <v>142001975</v>
      </c>
      <c r="CT489" s="81">
        <v>148887546</v>
      </c>
      <c r="CU489" s="81">
        <v>155167636</v>
      </c>
      <c r="CV489" s="81">
        <v>161089820</v>
      </c>
      <c r="CW489" s="81">
        <v>166627538</v>
      </c>
      <c r="CX489" s="81">
        <v>171924296</v>
      </c>
      <c r="CY489" s="81">
        <v>176544131</v>
      </c>
      <c r="CZ489" s="81">
        <v>180730282</v>
      </c>
      <c r="DA489" s="81">
        <v>184495995</v>
      </c>
      <c r="DB489" s="81">
        <v>186659613</v>
      </c>
      <c r="DC489" s="81">
        <v>187586393</v>
      </c>
      <c r="DD489" s="81">
        <v>188345775</v>
      </c>
      <c r="DE489" s="81">
        <v>190637381</v>
      </c>
      <c r="DF489" s="81">
        <v>196540033</v>
      </c>
      <c r="DG489" s="81">
        <v>204466363</v>
      </c>
      <c r="DH489" s="81">
        <v>212256226</v>
      </c>
      <c r="DI489" s="81">
        <v>219793486</v>
      </c>
      <c r="DJ489" s="81">
        <v>224935750</v>
      </c>
      <c r="DK489" s="81">
        <v>227328616</v>
      </c>
      <c r="DL489" s="81">
        <v>229834781</v>
      </c>
      <c r="DM489" s="81">
        <v>233295410</v>
      </c>
      <c r="DN489" s="81">
        <v>237218337</v>
      </c>
      <c r="DO489" s="81">
        <v>241190155</v>
      </c>
      <c r="DP489" s="81">
        <v>243963821</v>
      </c>
      <c r="DQ489" s="81">
        <v>245378992</v>
      </c>
      <c r="DR489" s="81">
        <v>245734400</v>
      </c>
      <c r="DS489" s="81">
        <v>245287065</v>
      </c>
      <c r="DT489" s="81">
        <v>244863142</v>
      </c>
      <c r="DU489" s="81">
        <v>244767497</v>
      </c>
      <c r="DV489" s="81">
        <v>245901870</v>
      </c>
      <c r="DW489" s="81">
        <v>248929278</v>
      </c>
      <c r="DX489" s="81"/>
      <c r="DY489" s="81"/>
      <c r="DZ489" s="81"/>
      <c r="EA489" s="81"/>
      <c r="EB489" s="81">
        <v>272527409</v>
      </c>
      <c r="EC489" s="81"/>
      <c r="ED489" s="81"/>
      <c r="EE489" s="81"/>
      <c r="EF489" s="81"/>
      <c r="EG489" s="81">
        <v>296794252</v>
      </c>
      <c r="EH489" s="81"/>
      <c r="EI489" s="81"/>
      <c r="EJ489" s="81"/>
      <c r="EK489" s="81"/>
      <c r="EL489" s="81">
        <v>297728105</v>
      </c>
      <c r="EM489" s="81"/>
      <c r="EN489" s="81"/>
      <c r="EO489" s="81"/>
      <c r="EP489" s="81"/>
      <c r="EQ489" s="81">
        <v>294523535</v>
      </c>
      <c r="ER489" s="81"/>
      <c r="ES489" s="81"/>
      <c r="ET489" s="81"/>
      <c r="EU489" s="81"/>
      <c r="EV489" s="81">
        <v>303632935</v>
      </c>
      <c r="EW489" s="81"/>
      <c r="EX489" s="81"/>
      <c r="EY489" s="81"/>
      <c r="EZ489" s="81"/>
      <c r="FA489" s="81">
        <v>318804536</v>
      </c>
      <c r="FB489" s="81"/>
      <c r="FC489" s="81"/>
      <c r="FD489" s="81"/>
      <c r="FE489" s="81"/>
      <c r="FF489" s="81">
        <v>333129302</v>
      </c>
      <c r="FG489" s="81"/>
      <c r="FH489" s="81"/>
      <c r="FI489" s="81"/>
      <c r="FJ489" s="81"/>
      <c r="FK489" s="81">
        <v>331387424</v>
      </c>
      <c r="FL489" s="81"/>
      <c r="FM489" s="81"/>
      <c r="FN489" s="81"/>
      <c r="FO489" s="81"/>
      <c r="FP489" s="81">
        <v>314081693</v>
      </c>
      <c r="FQ489" s="81"/>
      <c r="FR489" s="81"/>
      <c r="FS489" s="81"/>
      <c r="FT489" s="81"/>
      <c r="FU489" s="81">
        <v>313329948</v>
      </c>
      <c r="FV489" s="81"/>
      <c r="FW489" s="81"/>
      <c r="FX489" s="81"/>
      <c r="FY489" s="81"/>
      <c r="FZ489" s="81">
        <v>315422203</v>
      </c>
      <c r="GA489" s="81"/>
      <c r="GB489" s="81"/>
      <c r="GC489" s="81"/>
      <c r="GD489" s="81"/>
      <c r="GE489" s="81">
        <v>317931401</v>
      </c>
      <c r="GF489" s="81"/>
      <c r="GG489" s="81"/>
      <c r="GH489" s="81"/>
      <c r="GI489" s="81"/>
      <c r="GJ489" s="81">
        <v>317621543</v>
      </c>
      <c r="GK489" s="81"/>
      <c r="GL489" s="81"/>
      <c r="GM489" s="81"/>
      <c r="GN489" s="81"/>
      <c r="GO489" s="81">
        <v>314028466</v>
      </c>
      <c r="GP489" s="81"/>
      <c r="GQ489" s="81"/>
      <c r="GR489" s="81"/>
      <c r="GS489" s="81"/>
      <c r="GT489" s="81">
        <v>307060091</v>
      </c>
      <c r="GU489" s="81"/>
      <c r="GV489" s="81"/>
      <c r="GW489" s="81"/>
      <c r="GX489" s="81"/>
      <c r="GY489" s="81">
        <v>300103042</v>
      </c>
    </row>
    <row r="490" spans="1:207" ht="14.5">
      <c r="A490" s="81" t="s">
        <v>451</v>
      </c>
      <c r="B490" s="81" t="s">
        <v>37</v>
      </c>
      <c r="C490" s="82" t="s">
        <v>20</v>
      </c>
      <c r="D490" s="88">
        <v>45170</v>
      </c>
      <c r="E490" s="88"/>
      <c r="F490" s="7" t="s">
        <v>526</v>
      </c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>
        <v>61862940</v>
      </c>
      <c r="BF490" s="81">
        <v>62908288</v>
      </c>
      <c r="BG490" s="81">
        <v>63894618</v>
      </c>
      <c r="BH490" s="81">
        <v>64954401</v>
      </c>
      <c r="BI490" s="81">
        <v>66113393</v>
      </c>
      <c r="BJ490" s="81">
        <v>67172708</v>
      </c>
      <c r="BK490" s="81">
        <v>68129643</v>
      </c>
      <c r="BL490" s="81">
        <v>69062500</v>
      </c>
      <c r="BM490" s="81">
        <v>69939584</v>
      </c>
      <c r="BN490" s="81">
        <v>70736221</v>
      </c>
      <c r="BO490" s="81">
        <v>71093924</v>
      </c>
      <c r="BP490" s="81">
        <v>70966705</v>
      </c>
      <c r="BQ490" s="81">
        <v>70582770</v>
      </c>
      <c r="BR490" s="81">
        <v>70098446</v>
      </c>
      <c r="BS490" s="81">
        <v>70007645</v>
      </c>
      <c r="BT490" s="81">
        <v>70940951</v>
      </c>
      <c r="BU490" s="81">
        <v>72792795</v>
      </c>
      <c r="BV490" s="81">
        <v>75089171</v>
      </c>
      <c r="BW490" s="81">
        <v>77845293</v>
      </c>
      <c r="BX490" s="81">
        <v>80596267</v>
      </c>
      <c r="BY490" s="81">
        <v>82925216</v>
      </c>
      <c r="BZ490" s="81">
        <v>85181251</v>
      </c>
      <c r="CA490" s="81">
        <v>87738062</v>
      </c>
      <c r="CB490" s="81">
        <v>90384932</v>
      </c>
      <c r="CC490" s="81">
        <v>92944293</v>
      </c>
      <c r="CD490" s="81">
        <v>95411953</v>
      </c>
      <c r="CE490" s="81">
        <v>97404228</v>
      </c>
      <c r="CF490" s="81">
        <v>98833318</v>
      </c>
      <c r="CG490" s="81">
        <v>99953454</v>
      </c>
      <c r="CH490" s="81">
        <v>100857014</v>
      </c>
      <c r="CI490" s="81">
        <v>101758179</v>
      </c>
      <c r="CJ490" s="81">
        <v>103181723</v>
      </c>
      <c r="CK490" s="81">
        <v>105109661</v>
      </c>
      <c r="CL490" s="81">
        <v>107063287</v>
      </c>
      <c r="CM490" s="81">
        <v>108817735</v>
      </c>
      <c r="CN490" s="81">
        <v>110360688</v>
      </c>
      <c r="CO490" s="81">
        <v>111567650</v>
      </c>
      <c r="CP490" s="81">
        <v>112214739</v>
      </c>
      <c r="CQ490" s="81">
        <v>112541281</v>
      </c>
      <c r="CR490" s="81">
        <v>113102137</v>
      </c>
      <c r="CS490" s="81">
        <v>113923881</v>
      </c>
      <c r="CT490" s="81">
        <v>115880026</v>
      </c>
      <c r="CU490" s="81">
        <v>119771090</v>
      </c>
      <c r="CV490" s="81">
        <v>124816335</v>
      </c>
      <c r="CW490" s="81">
        <v>130715238</v>
      </c>
      <c r="CX490" s="81">
        <v>137510151</v>
      </c>
      <c r="CY490" s="81">
        <v>144102075</v>
      </c>
      <c r="CZ490" s="81">
        <v>150150639</v>
      </c>
      <c r="DA490" s="81">
        <v>155942174</v>
      </c>
      <c r="DB490" s="81">
        <v>161403095</v>
      </c>
      <c r="DC490" s="81">
        <v>166623597</v>
      </c>
      <c r="DD490" s="81">
        <v>171171138</v>
      </c>
      <c r="DE490" s="81">
        <v>175289001</v>
      </c>
      <c r="DF490" s="81">
        <v>178967987</v>
      </c>
      <c r="DG490" s="81">
        <v>181070812</v>
      </c>
      <c r="DH490" s="81">
        <v>181957853</v>
      </c>
      <c r="DI490" s="81">
        <v>182689103</v>
      </c>
      <c r="DJ490" s="81">
        <v>184950720</v>
      </c>
      <c r="DK490" s="81">
        <v>190758986</v>
      </c>
      <c r="DL490" s="81">
        <v>198574004</v>
      </c>
      <c r="DM490" s="81">
        <v>206338370</v>
      </c>
      <c r="DN490" s="81">
        <v>213942352</v>
      </c>
      <c r="DO490" s="81">
        <v>219224489</v>
      </c>
      <c r="DP490" s="81">
        <v>221833305</v>
      </c>
      <c r="DQ490" s="81">
        <v>224555706</v>
      </c>
      <c r="DR490" s="81">
        <v>228194470</v>
      </c>
      <c r="DS490" s="81">
        <v>232192870</v>
      </c>
      <c r="DT490" s="81">
        <v>236093614</v>
      </c>
      <c r="DU490" s="81">
        <v>238748743</v>
      </c>
      <c r="DV490" s="81">
        <v>240001399</v>
      </c>
      <c r="DW490" s="81">
        <v>240137305</v>
      </c>
      <c r="DX490" s="81"/>
      <c r="DY490" s="81"/>
      <c r="DZ490" s="81"/>
      <c r="EA490" s="81"/>
      <c r="EB490" s="81">
        <v>241204461</v>
      </c>
      <c r="EC490" s="81"/>
      <c r="ED490" s="81"/>
      <c r="EE490" s="81"/>
      <c r="EF490" s="81"/>
      <c r="EG490" s="81">
        <v>267143340</v>
      </c>
      <c r="EH490" s="81"/>
      <c r="EI490" s="81"/>
      <c r="EJ490" s="81"/>
      <c r="EK490" s="81"/>
      <c r="EL490" s="81">
        <v>291286456</v>
      </c>
      <c r="EM490" s="81"/>
      <c r="EN490" s="81"/>
      <c r="EO490" s="81"/>
      <c r="EP490" s="81"/>
      <c r="EQ490" s="81">
        <v>292432999</v>
      </c>
      <c r="ER490" s="81"/>
      <c r="ES490" s="81"/>
      <c r="ET490" s="81"/>
      <c r="EU490" s="81"/>
      <c r="EV490" s="81">
        <v>289460192</v>
      </c>
      <c r="EW490" s="81"/>
      <c r="EX490" s="81"/>
      <c r="EY490" s="81"/>
      <c r="EZ490" s="81"/>
      <c r="FA490" s="81">
        <v>298646912</v>
      </c>
      <c r="FB490" s="81"/>
      <c r="FC490" s="81"/>
      <c r="FD490" s="81"/>
      <c r="FE490" s="81"/>
      <c r="FF490" s="81">
        <v>313880361</v>
      </c>
      <c r="FG490" s="81"/>
      <c r="FH490" s="81"/>
      <c r="FI490" s="81"/>
      <c r="FJ490" s="81"/>
      <c r="FK490" s="81">
        <v>328327184</v>
      </c>
      <c r="FL490" s="81"/>
      <c r="FM490" s="81"/>
      <c r="FN490" s="81"/>
      <c r="FO490" s="81"/>
      <c r="FP490" s="81">
        <v>326865843</v>
      </c>
      <c r="FQ490" s="81"/>
      <c r="FR490" s="81"/>
      <c r="FS490" s="81"/>
      <c r="FT490" s="81"/>
      <c r="FU490" s="81">
        <v>309937005</v>
      </c>
      <c r="FV490" s="81"/>
      <c r="FW490" s="81"/>
      <c r="FX490" s="81"/>
      <c r="FY490" s="81"/>
      <c r="FZ490" s="81">
        <v>309455026</v>
      </c>
      <c r="GA490" s="81"/>
      <c r="GB490" s="81"/>
      <c r="GC490" s="81"/>
      <c r="GD490" s="81"/>
      <c r="GE490" s="81">
        <v>311814419</v>
      </c>
      <c r="GF490" s="81"/>
      <c r="GG490" s="81"/>
      <c r="GH490" s="81"/>
      <c r="GI490" s="81"/>
      <c r="GJ490" s="81">
        <v>314600278</v>
      </c>
      <c r="GK490" s="81"/>
      <c r="GL490" s="81"/>
      <c r="GM490" s="81"/>
      <c r="GN490" s="81"/>
      <c r="GO490" s="81">
        <v>314586954</v>
      </c>
      <c r="GP490" s="81"/>
      <c r="GQ490" s="81"/>
      <c r="GR490" s="81"/>
      <c r="GS490" s="81"/>
      <c r="GT490" s="81">
        <v>311302135</v>
      </c>
      <c r="GU490" s="81"/>
      <c r="GV490" s="81"/>
      <c r="GW490" s="81"/>
      <c r="GX490" s="81"/>
      <c r="GY490" s="81">
        <v>304643498</v>
      </c>
    </row>
    <row r="491" spans="1:207" ht="14.5">
      <c r="A491" s="81" t="s">
        <v>451</v>
      </c>
      <c r="B491" s="81" t="s">
        <v>37</v>
      </c>
      <c r="C491" s="82" t="s">
        <v>20</v>
      </c>
      <c r="D491" s="88">
        <v>45170</v>
      </c>
      <c r="E491" s="88"/>
      <c r="F491" s="7" t="s">
        <v>527</v>
      </c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>
        <v>50998586</v>
      </c>
      <c r="BF491" s="81">
        <v>52167750</v>
      </c>
      <c r="BG491" s="81">
        <v>53407644</v>
      </c>
      <c r="BH491" s="81">
        <v>54622238</v>
      </c>
      <c r="BI491" s="81">
        <v>55851238</v>
      </c>
      <c r="BJ491" s="81">
        <v>57089984</v>
      </c>
      <c r="BK491" s="81">
        <v>58201015</v>
      </c>
      <c r="BL491" s="81">
        <v>59198457</v>
      </c>
      <c r="BM491" s="81">
        <v>60282537</v>
      </c>
      <c r="BN491" s="81">
        <v>61385147</v>
      </c>
      <c r="BO491" s="81">
        <v>62335389</v>
      </c>
      <c r="BP491" s="81">
        <v>63201996</v>
      </c>
      <c r="BQ491" s="81">
        <v>64083804</v>
      </c>
      <c r="BR491" s="81">
        <v>64996270</v>
      </c>
      <c r="BS491" s="81">
        <v>65855599</v>
      </c>
      <c r="BT491" s="81">
        <v>66352311</v>
      </c>
      <c r="BU491" s="81">
        <v>66366283</v>
      </c>
      <c r="BV491" s="81">
        <v>66047189</v>
      </c>
      <c r="BW491" s="81">
        <v>65606749</v>
      </c>
      <c r="BX491" s="81">
        <v>65562045</v>
      </c>
      <c r="BY491" s="81">
        <v>66541211</v>
      </c>
      <c r="BZ491" s="81">
        <v>68426229</v>
      </c>
      <c r="CA491" s="81">
        <v>70748087</v>
      </c>
      <c r="CB491" s="81">
        <v>73512895</v>
      </c>
      <c r="CC491" s="81">
        <v>76229817</v>
      </c>
      <c r="CD491" s="81">
        <v>78483609</v>
      </c>
      <c r="CE491" s="81">
        <v>80676114</v>
      </c>
      <c r="CF491" s="81">
        <v>83156222</v>
      </c>
      <c r="CG491" s="81">
        <v>85711064</v>
      </c>
      <c r="CH491" s="81">
        <v>88180472</v>
      </c>
      <c r="CI491" s="81">
        <v>90533084</v>
      </c>
      <c r="CJ491" s="81">
        <v>92443117</v>
      </c>
      <c r="CK491" s="81">
        <v>93809303</v>
      </c>
      <c r="CL491" s="81">
        <v>94873167</v>
      </c>
      <c r="CM491" s="81">
        <v>95753591</v>
      </c>
      <c r="CN491" s="81">
        <v>96649264</v>
      </c>
      <c r="CO491" s="81">
        <v>98055379</v>
      </c>
      <c r="CP491" s="81">
        <v>99954145</v>
      </c>
      <c r="CQ491" s="81">
        <v>101892935</v>
      </c>
      <c r="CR491" s="81">
        <v>103678867</v>
      </c>
      <c r="CS491" s="81">
        <v>105301314</v>
      </c>
      <c r="CT491" s="81">
        <v>106589747</v>
      </c>
      <c r="CU491" s="81">
        <v>107279687</v>
      </c>
      <c r="CV491" s="81">
        <v>107609739</v>
      </c>
      <c r="CW491" s="81">
        <v>108134159</v>
      </c>
      <c r="CX491" s="81">
        <v>108886269</v>
      </c>
      <c r="CY491" s="81">
        <v>110735722</v>
      </c>
      <c r="CZ491" s="81">
        <v>114492626</v>
      </c>
      <c r="DA491" s="81">
        <v>119425497</v>
      </c>
      <c r="DB491" s="81">
        <v>125199583</v>
      </c>
      <c r="DC491" s="81">
        <v>131817300</v>
      </c>
      <c r="DD491" s="81">
        <v>138221394</v>
      </c>
      <c r="DE491" s="81">
        <v>144078393</v>
      </c>
      <c r="DF491" s="81">
        <v>149649172</v>
      </c>
      <c r="DG491" s="81">
        <v>154915250</v>
      </c>
      <c r="DH491" s="81">
        <v>159964576</v>
      </c>
      <c r="DI491" s="81">
        <v>164356206</v>
      </c>
      <c r="DJ491" s="81">
        <v>168359628</v>
      </c>
      <c r="DK491" s="81">
        <v>171931356</v>
      </c>
      <c r="DL491" s="81">
        <v>173982277</v>
      </c>
      <c r="DM491" s="81">
        <v>174925424</v>
      </c>
      <c r="DN491" s="81">
        <v>175797610</v>
      </c>
      <c r="DO491" s="81">
        <v>178231155</v>
      </c>
      <c r="DP491" s="81">
        <v>184171296</v>
      </c>
      <c r="DQ491" s="81">
        <v>192051294</v>
      </c>
      <c r="DR491" s="81">
        <v>199805946</v>
      </c>
      <c r="DS491" s="81">
        <v>207277696</v>
      </c>
      <c r="DT491" s="81">
        <v>212384759</v>
      </c>
      <c r="DU491" s="81">
        <v>214916864</v>
      </c>
      <c r="DV491" s="81">
        <v>217595423</v>
      </c>
      <c r="DW491" s="81">
        <v>221073249</v>
      </c>
      <c r="DX491" s="81"/>
      <c r="DY491" s="81"/>
      <c r="DZ491" s="81"/>
      <c r="EA491" s="81"/>
      <c r="EB491" s="81">
        <v>232725578</v>
      </c>
      <c r="EC491" s="81"/>
      <c r="ED491" s="81"/>
      <c r="EE491" s="81"/>
      <c r="EF491" s="81"/>
      <c r="EG491" s="81">
        <v>234342359</v>
      </c>
      <c r="EH491" s="81"/>
      <c r="EI491" s="81"/>
      <c r="EJ491" s="81"/>
      <c r="EK491" s="81"/>
      <c r="EL491" s="81">
        <v>259949364</v>
      </c>
      <c r="EM491" s="81"/>
      <c r="EN491" s="81"/>
      <c r="EO491" s="81"/>
      <c r="EP491" s="81"/>
      <c r="EQ491" s="81">
        <v>283919470</v>
      </c>
      <c r="ER491" s="81"/>
      <c r="ES491" s="81"/>
      <c r="ET491" s="81"/>
      <c r="EU491" s="81"/>
      <c r="EV491" s="81">
        <v>285375732</v>
      </c>
      <c r="EW491" s="81"/>
      <c r="EX491" s="81"/>
      <c r="EY491" s="81"/>
      <c r="EZ491" s="81"/>
      <c r="FA491" s="81">
        <v>282731678</v>
      </c>
      <c r="FB491" s="81"/>
      <c r="FC491" s="81"/>
      <c r="FD491" s="81"/>
      <c r="FE491" s="81"/>
      <c r="FF491" s="81">
        <v>292027310</v>
      </c>
      <c r="FG491" s="81"/>
      <c r="FH491" s="81"/>
      <c r="FI491" s="81"/>
      <c r="FJ491" s="81"/>
      <c r="FK491" s="81">
        <v>307336642</v>
      </c>
      <c r="FL491" s="81"/>
      <c r="FM491" s="81"/>
      <c r="FN491" s="81"/>
      <c r="FO491" s="81"/>
      <c r="FP491" s="81">
        <v>321930101</v>
      </c>
      <c r="FQ491" s="81"/>
      <c r="FR491" s="81"/>
      <c r="FS491" s="81"/>
      <c r="FT491" s="81"/>
      <c r="FU491" s="81">
        <v>320835756</v>
      </c>
      <c r="FV491" s="81"/>
      <c r="FW491" s="81"/>
      <c r="FX491" s="81"/>
      <c r="FY491" s="81"/>
      <c r="FZ491" s="81">
        <v>304424464</v>
      </c>
      <c r="GA491" s="81"/>
      <c r="GB491" s="81"/>
      <c r="GC491" s="81"/>
      <c r="GD491" s="81"/>
      <c r="GE491" s="81">
        <v>304304759</v>
      </c>
      <c r="GF491" s="81"/>
      <c r="GG491" s="81"/>
      <c r="GH491" s="81"/>
      <c r="GI491" s="81"/>
      <c r="GJ491" s="81">
        <v>307017678</v>
      </c>
      <c r="GK491" s="81"/>
      <c r="GL491" s="81"/>
      <c r="GM491" s="81"/>
      <c r="GN491" s="81"/>
      <c r="GO491" s="81">
        <v>310168839</v>
      </c>
      <c r="GP491" s="81"/>
      <c r="GQ491" s="81"/>
      <c r="GR491" s="81"/>
      <c r="GS491" s="81"/>
      <c r="GT491" s="81">
        <v>310547473</v>
      </c>
      <c r="GU491" s="81"/>
      <c r="GV491" s="81"/>
      <c r="GW491" s="81"/>
      <c r="GX491" s="81"/>
      <c r="GY491" s="81">
        <v>307669564</v>
      </c>
    </row>
    <row r="492" spans="1:207" ht="14.5">
      <c r="A492" s="81" t="s">
        <v>451</v>
      </c>
      <c r="B492" s="81" t="s">
        <v>37</v>
      </c>
      <c r="C492" s="82" t="s">
        <v>20</v>
      </c>
      <c r="D492" s="88">
        <v>45170</v>
      </c>
      <c r="E492" s="88"/>
      <c r="F492" s="7" t="s">
        <v>528</v>
      </c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>
        <v>40982893</v>
      </c>
      <c r="BF492" s="81">
        <v>41706776</v>
      </c>
      <c r="BG492" s="81">
        <v>42582117</v>
      </c>
      <c r="BH492" s="81">
        <v>43621825</v>
      </c>
      <c r="BI492" s="81">
        <v>44646925</v>
      </c>
      <c r="BJ492" s="81">
        <v>45707305</v>
      </c>
      <c r="BK492" s="81">
        <v>46880171</v>
      </c>
      <c r="BL492" s="81">
        <v>48109276</v>
      </c>
      <c r="BM492" s="81">
        <v>49289836</v>
      </c>
      <c r="BN492" s="81">
        <v>50458046</v>
      </c>
      <c r="BO492" s="81">
        <v>51533181</v>
      </c>
      <c r="BP492" s="81">
        <v>52524489</v>
      </c>
      <c r="BQ492" s="81">
        <v>53547829</v>
      </c>
      <c r="BR492" s="81">
        <v>54609704</v>
      </c>
      <c r="BS492" s="81">
        <v>55732995</v>
      </c>
      <c r="BT492" s="81">
        <v>56784836</v>
      </c>
      <c r="BU492" s="81">
        <v>57726674</v>
      </c>
      <c r="BV492" s="81">
        <v>58612839</v>
      </c>
      <c r="BW492" s="81">
        <v>59483732</v>
      </c>
      <c r="BX492" s="81">
        <v>60285514</v>
      </c>
      <c r="BY492" s="81">
        <v>60751926</v>
      </c>
      <c r="BZ492" s="81">
        <v>60759075</v>
      </c>
      <c r="CA492" s="81">
        <v>60457575</v>
      </c>
      <c r="CB492" s="81">
        <v>60100285</v>
      </c>
      <c r="CC492" s="81">
        <v>60165457</v>
      </c>
      <c r="CD492" s="81">
        <v>61227334</v>
      </c>
      <c r="CE492" s="81">
        <v>63137255</v>
      </c>
      <c r="CF492" s="81">
        <v>65427829</v>
      </c>
      <c r="CG492" s="81">
        <v>68079538</v>
      </c>
      <c r="CH492" s="81">
        <v>70659474</v>
      </c>
      <c r="CI492" s="81">
        <v>72768555</v>
      </c>
      <c r="CJ492" s="81">
        <v>74801304</v>
      </c>
      <c r="CK492" s="81">
        <v>77142283</v>
      </c>
      <c r="CL492" s="81">
        <v>79553955</v>
      </c>
      <c r="CM492" s="81">
        <v>81866284</v>
      </c>
      <c r="CN492" s="81">
        <v>84097595</v>
      </c>
      <c r="CO492" s="81">
        <v>85955055</v>
      </c>
      <c r="CP492" s="81">
        <v>87328186</v>
      </c>
      <c r="CQ492" s="81">
        <v>88423146</v>
      </c>
      <c r="CR492" s="81">
        <v>89358505</v>
      </c>
      <c r="CS492" s="81">
        <v>90339973</v>
      </c>
      <c r="CT492" s="81">
        <v>91775245</v>
      </c>
      <c r="CU492" s="81">
        <v>93631936</v>
      </c>
      <c r="CV492" s="81">
        <v>95497469</v>
      </c>
      <c r="CW492" s="81">
        <v>97165444</v>
      </c>
      <c r="CX492" s="81">
        <v>98669291</v>
      </c>
      <c r="CY492" s="81">
        <v>99871447</v>
      </c>
      <c r="CZ492" s="81">
        <v>100543836</v>
      </c>
      <c r="DA492" s="81">
        <v>100940800</v>
      </c>
      <c r="DB492" s="81">
        <v>101547070</v>
      </c>
      <c r="DC492" s="81">
        <v>102350842</v>
      </c>
      <c r="DD492" s="81">
        <v>104183171</v>
      </c>
      <c r="DE492" s="81">
        <v>107826026</v>
      </c>
      <c r="DF492" s="81">
        <v>112584998</v>
      </c>
      <c r="DG492" s="81">
        <v>118154864</v>
      </c>
      <c r="DH492" s="81">
        <v>124547716</v>
      </c>
      <c r="DI492" s="81">
        <v>130740310</v>
      </c>
      <c r="DJ492" s="81">
        <v>136376475</v>
      </c>
      <c r="DK492" s="81">
        <v>141725916</v>
      </c>
      <c r="DL492" s="81">
        <v>146787524</v>
      </c>
      <c r="DM492" s="81">
        <v>151651316</v>
      </c>
      <c r="DN492" s="81">
        <v>155944239</v>
      </c>
      <c r="DO492" s="81">
        <v>159915534</v>
      </c>
      <c r="DP492" s="81">
        <v>163481981</v>
      </c>
      <c r="DQ492" s="81">
        <v>165573903</v>
      </c>
      <c r="DR492" s="81">
        <v>166585277</v>
      </c>
      <c r="DS492" s="81">
        <v>167481659</v>
      </c>
      <c r="DT492" s="81">
        <v>169840991</v>
      </c>
      <c r="DU492" s="81">
        <v>175587840</v>
      </c>
      <c r="DV492" s="81">
        <v>183195554</v>
      </c>
      <c r="DW492" s="81">
        <v>190547423</v>
      </c>
      <c r="DX492" s="81"/>
      <c r="DY492" s="81"/>
      <c r="DZ492" s="81"/>
      <c r="EA492" s="81"/>
      <c r="EB492" s="81">
        <v>208633089</v>
      </c>
      <c r="EC492" s="81"/>
      <c r="ED492" s="81"/>
      <c r="EE492" s="81"/>
      <c r="EF492" s="81"/>
      <c r="EG492" s="81">
        <v>223114774</v>
      </c>
      <c r="EH492" s="81"/>
      <c r="EI492" s="81"/>
      <c r="EJ492" s="81"/>
      <c r="EK492" s="81"/>
      <c r="EL492" s="81">
        <v>224975653</v>
      </c>
      <c r="EM492" s="81"/>
      <c r="EN492" s="81"/>
      <c r="EO492" s="81"/>
      <c r="EP492" s="81"/>
      <c r="EQ492" s="81">
        <v>250123328</v>
      </c>
      <c r="ER492" s="81"/>
      <c r="ES492" s="81"/>
      <c r="ET492" s="81"/>
      <c r="EU492" s="81"/>
      <c r="EV492" s="81">
        <v>273861015</v>
      </c>
      <c r="EW492" s="81"/>
      <c r="EX492" s="81"/>
      <c r="EY492" s="81"/>
      <c r="EZ492" s="81"/>
      <c r="FA492" s="81">
        <v>275745018</v>
      </c>
      <c r="FB492" s="81"/>
      <c r="FC492" s="81"/>
      <c r="FD492" s="81"/>
      <c r="FE492" s="81"/>
      <c r="FF492" s="81">
        <v>273554746</v>
      </c>
      <c r="FG492" s="81"/>
      <c r="FH492" s="81"/>
      <c r="FI492" s="81"/>
      <c r="FJ492" s="81"/>
      <c r="FK492" s="81">
        <v>283008876</v>
      </c>
      <c r="FL492" s="81"/>
      <c r="FM492" s="81"/>
      <c r="FN492" s="81"/>
      <c r="FO492" s="81"/>
      <c r="FP492" s="81">
        <v>298434568</v>
      </c>
      <c r="FQ492" s="81"/>
      <c r="FR492" s="81"/>
      <c r="FS492" s="81"/>
      <c r="FT492" s="81"/>
      <c r="FU492" s="81">
        <v>313235975</v>
      </c>
      <c r="FV492" s="81"/>
      <c r="FW492" s="81"/>
      <c r="FX492" s="81"/>
      <c r="FY492" s="81"/>
      <c r="FZ492" s="81">
        <v>312675172</v>
      </c>
      <c r="GA492" s="81"/>
      <c r="GB492" s="81"/>
      <c r="GC492" s="81"/>
      <c r="GD492" s="81"/>
      <c r="GE492" s="81">
        <v>296981116</v>
      </c>
      <c r="GF492" s="81"/>
      <c r="GG492" s="81"/>
      <c r="GH492" s="81"/>
      <c r="GI492" s="81"/>
      <c r="GJ492" s="81">
        <v>297357269</v>
      </c>
      <c r="GK492" s="81"/>
      <c r="GL492" s="81"/>
      <c r="GM492" s="81"/>
      <c r="GN492" s="81"/>
      <c r="GO492" s="81">
        <v>300549100</v>
      </c>
      <c r="GP492" s="81"/>
      <c r="GQ492" s="81"/>
      <c r="GR492" s="81"/>
      <c r="GS492" s="81"/>
      <c r="GT492" s="81">
        <v>304192805</v>
      </c>
      <c r="GU492" s="81"/>
      <c r="GV492" s="81"/>
      <c r="GW492" s="81"/>
      <c r="GX492" s="81"/>
      <c r="GY492" s="81">
        <v>305098806</v>
      </c>
    </row>
    <row r="493" spans="1:207" ht="14.5">
      <c r="A493" s="81" t="s">
        <v>451</v>
      </c>
      <c r="B493" s="81" t="s">
        <v>37</v>
      </c>
      <c r="C493" s="82" t="s">
        <v>20</v>
      </c>
      <c r="D493" s="88">
        <v>45170</v>
      </c>
      <c r="E493" s="88"/>
      <c r="F493" s="7" t="s">
        <v>529</v>
      </c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>
        <v>33266960</v>
      </c>
      <c r="BF493" s="81">
        <v>33491028</v>
      </c>
      <c r="BG493" s="81">
        <v>33686611</v>
      </c>
      <c r="BH493" s="81">
        <v>33908624</v>
      </c>
      <c r="BI493" s="81">
        <v>34274743</v>
      </c>
      <c r="BJ493" s="81">
        <v>34870507</v>
      </c>
      <c r="BK493" s="81">
        <v>35643295</v>
      </c>
      <c r="BL493" s="81">
        <v>36524677</v>
      </c>
      <c r="BM493" s="81">
        <v>37530822</v>
      </c>
      <c r="BN493" s="81">
        <v>38447029</v>
      </c>
      <c r="BO493" s="81">
        <v>39280266</v>
      </c>
      <c r="BP493" s="81">
        <v>40199314</v>
      </c>
      <c r="BQ493" s="81">
        <v>41259959</v>
      </c>
      <c r="BR493" s="81">
        <v>42379162</v>
      </c>
      <c r="BS493" s="81">
        <v>43505842</v>
      </c>
      <c r="BT493" s="81">
        <v>44625915</v>
      </c>
      <c r="BU493" s="81">
        <v>45670215</v>
      </c>
      <c r="BV493" s="81">
        <v>46675351</v>
      </c>
      <c r="BW493" s="81">
        <v>47691382</v>
      </c>
      <c r="BX493" s="81">
        <v>48761959</v>
      </c>
      <c r="BY493" s="81">
        <v>49758268</v>
      </c>
      <c r="BZ493" s="81">
        <v>50665048</v>
      </c>
      <c r="CA493" s="81">
        <v>51566032</v>
      </c>
      <c r="CB493" s="81">
        <v>52472007</v>
      </c>
      <c r="CC493" s="81">
        <v>53327017</v>
      </c>
      <c r="CD493" s="81">
        <v>53871793</v>
      </c>
      <c r="CE493" s="81">
        <v>54000510</v>
      </c>
      <c r="CF493" s="81">
        <v>53823218</v>
      </c>
      <c r="CG493" s="81">
        <v>53562918</v>
      </c>
      <c r="CH493" s="81">
        <v>53696162</v>
      </c>
      <c r="CI493" s="81">
        <v>54699525</v>
      </c>
      <c r="CJ493" s="81">
        <v>56447071</v>
      </c>
      <c r="CK493" s="81">
        <v>58521251</v>
      </c>
      <c r="CL493" s="81">
        <v>60920202</v>
      </c>
      <c r="CM493" s="81">
        <v>63290959</v>
      </c>
      <c r="CN493" s="81">
        <v>65275304</v>
      </c>
      <c r="CO493" s="81">
        <v>67215837</v>
      </c>
      <c r="CP493" s="81">
        <v>69433266</v>
      </c>
      <c r="CQ493" s="81">
        <v>71720368</v>
      </c>
      <c r="CR493" s="81">
        <v>73924899</v>
      </c>
      <c r="CS493" s="81">
        <v>76059232</v>
      </c>
      <c r="CT493" s="81">
        <v>77854643</v>
      </c>
      <c r="CU493" s="81">
        <v>79188099</v>
      </c>
      <c r="CV493" s="81">
        <v>80243454</v>
      </c>
      <c r="CW493" s="81">
        <v>81126292</v>
      </c>
      <c r="CX493" s="81">
        <v>82041537</v>
      </c>
      <c r="CY493" s="81">
        <v>83404761</v>
      </c>
      <c r="CZ493" s="81">
        <v>85174210</v>
      </c>
      <c r="DA493" s="81">
        <v>86964239</v>
      </c>
      <c r="DB493" s="81">
        <v>88591727</v>
      </c>
      <c r="DC493" s="81">
        <v>90089074</v>
      </c>
      <c r="DD493" s="81">
        <v>91294983</v>
      </c>
      <c r="DE493" s="81">
        <v>92006322</v>
      </c>
      <c r="DF493" s="81">
        <v>92502322</v>
      </c>
      <c r="DG493" s="81">
        <v>93228188</v>
      </c>
      <c r="DH493" s="81">
        <v>94151380</v>
      </c>
      <c r="DI493" s="81">
        <v>96048268</v>
      </c>
      <c r="DJ493" s="81">
        <v>99618043</v>
      </c>
      <c r="DK493" s="81">
        <v>104170080</v>
      </c>
      <c r="DL493" s="81">
        <v>109420835</v>
      </c>
      <c r="DM493" s="81">
        <v>115395286</v>
      </c>
      <c r="DN493" s="81">
        <v>121193444</v>
      </c>
      <c r="DO493" s="81">
        <v>126502795</v>
      </c>
      <c r="DP493" s="81">
        <v>131568951</v>
      </c>
      <c r="DQ493" s="81">
        <v>136403479</v>
      </c>
      <c r="DR493" s="81">
        <v>141073582</v>
      </c>
      <c r="DS493" s="81">
        <v>145143369</v>
      </c>
      <c r="DT493" s="81">
        <v>148852342</v>
      </c>
      <c r="DU493" s="81">
        <v>152209851</v>
      </c>
      <c r="DV493" s="81">
        <v>154194471</v>
      </c>
      <c r="DW493" s="81">
        <v>154990172</v>
      </c>
      <c r="DX493" s="81"/>
      <c r="DY493" s="81"/>
      <c r="DZ493" s="81"/>
      <c r="EA493" s="81"/>
      <c r="EB493" s="81">
        <v>173345079</v>
      </c>
      <c r="EC493" s="81"/>
      <c r="ED493" s="81"/>
      <c r="EE493" s="81"/>
      <c r="EF493" s="81"/>
      <c r="EG493" s="81">
        <v>195886277</v>
      </c>
      <c r="EH493" s="81"/>
      <c r="EI493" s="81"/>
      <c r="EJ493" s="81"/>
      <c r="EK493" s="81"/>
      <c r="EL493" s="81">
        <v>210234190</v>
      </c>
      <c r="EM493" s="81"/>
      <c r="EN493" s="81"/>
      <c r="EO493" s="81"/>
      <c r="EP493" s="81"/>
      <c r="EQ493" s="81">
        <v>212438235</v>
      </c>
      <c r="ER493" s="81"/>
      <c r="ES493" s="81"/>
      <c r="ET493" s="81"/>
      <c r="EU493" s="81"/>
      <c r="EV493" s="81">
        <v>236976209</v>
      </c>
      <c r="EW493" s="81"/>
      <c r="EX493" s="81"/>
      <c r="EY493" s="81"/>
      <c r="EZ493" s="81"/>
      <c r="FA493" s="81">
        <v>260388928</v>
      </c>
      <c r="FB493" s="81"/>
      <c r="FC493" s="81"/>
      <c r="FD493" s="81"/>
      <c r="FE493" s="81"/>
      <c r="FF493" s="81">
        <v>262852666</v>
      </c>
      <c r="FG493" s="81"/>
      <c r="FH493" s="81"/>
      <c r="FI493" s="81"/>
      <c r="FJ493" s="81"/>
      <c r="FK493" s="81">
        <v>261280668</v>
      </c>
      <c r="FL493" s="81"/>
      <c r="FM493" s="81"/>
      <c r="FN493" s="81"/>
      <c r="FO493" s="81"/>
      <c r="FP493" s="81">
        <v>270951626</v>
      </c>
      <c r="FQ493" s="81"/>
      <c r="FR493" s="81"/>
      <c r="FS493" s="81"/>
      <c r="FT493" s="81"/>
      <c r="FU493" s="81">
        <v>286540329</v>
      </c>
      <c r="FV493" s="81"/>
      <c r="FW493" s="81"/>
      <c r="FX493" s="81"/>
      <c r="FY493" s="81"/>
      <c r="FZ493" s="81">
        <v>301648517</v>
      </c>
      <c r="GA493" s="81"/>
      <c r="GB493" s="81"/>
      <c r="GC493" s="81"/>
      <c r="GD493" s="81"/>
      <c r="GE493" s="81">
        <v>301800473</v>
      </c>
      <c r="GF493" s="81"/>
      <c r="GG493" s="81"/>
      <c r="GH493" s="81"/>
      <c r="GI493" s="81"/>
      <c r="GJ493" s="81">
        <v>287061413</v>
      </c>
      <c r="GK493" s="81"/>
      <c r="GL493" s="81"/>
      <c r="GM493" s="81"/>
      <c r="GN493" s="81"/>
      <c r="GO493" s="81">
        <v>288083686</v>
      </c>
      <c r="GP493" s="81"/>
      <c r="GQ493" s="81"/>
      <c r="GR493" s="81"/>
      <c r="GS493" s="81"/>
      <c r="GT493" s="81">
        <v>291893979</v>
      </c>
      <c r="GU493" s="81"/>
      <c r="GV493" s="81"/>
      <c r="GW493" s="81"/>
      <c r="GX493" s="81"/>
      <c r="GY493" s="81">
        <v>296175668</v>
      </c>
    </row>
    <row r="494" spans="1:207" ht="14.5">
      <c r="A494" s="81" t="s">
        <v>451</v>
      </c>
      <c r="B494" s="81" t="s">
        <v>37</v>
      </c>
      <c r="C494" s="82" t="s">
        <v>20</v>
      </c>
      <c r="D494" s="88">
        <v>45170</v>
      </c>
      <c r="E494" s="88"/>
      <c r="F494" s="7" t="s">
        <v>530</v>
      </c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>
        <v>24250143</v>
      </c>
      <c r="BF494" s="81">
        <v>24555847</v>
      </c>
      <c r="BG494" s="81">
        <v>24982696</v>
      </c>
      <c r="BH494" s="81">
        <v>25513879</v>
      </c>
      <c r="BI494" s="81">
        <v>26033273</v>
      </c>
      <c r="BJ494" s="81">
        <v>26423038</v>
      </c>
      <c r="BK494" s="81">
        <v>26703863</v>
      </c>
      <c r="BL494" s="81">
        <v>26922823</v>
      </c>
      <c r="BM494" s="81">
        <v>27150560</v>
      </c>
      <c r="BN494" s="81">
        <v>27484520</v>
      </c>
      <c r="BO494" s="81">
        <v>27925358</v>
      </c>
      <c r="BP494" s="81">
        <v>28512779</v>
      </c>
      <c r="BQ494" s="81">
        <v>29261532</v>
      </c>
      <c r="BR494" s="81">
        <v>30105985</v>
      </c>
      <c r="BS494" s="81">
        <v>30944791</v>
      </c>
      <c r="BT494" s="81">
        <v>31809433</v>
      </c>
      <c r="BU494" s="81">
        <v>32739257</v>
      </c>
      <c r="BV494" s="81">
        <v>33734950</v>
      </c>
      <c r="BW494" s="81">
        <v>34736073</v>
      </c>
      <c r="BX494" s="81">
        <v>35713840</v>
      </c>
      <c r="BY494" s="81">
        <v>36684223</v>
      </c>
      <c r="BZ494" s="81">
        <v>37589573</v>
      </c>
      <c r="CA494" s="81">
        <v>38470270</v>
      </c>
      <c r="CB494" s="81">
        <v>39405374</v>
      </c>
      <c r="CC494" s="81">
        <v>40412060</v>
      </c>
      <c r="CD494" s="81">
        <v>41402495</v>
      </c>
      <c r="CE494" s="81">
        <v>42353950</v>
      </c>
      <c r="CF494" s="81">
        <v>43281313</v>
      </c>
      <c r="CG494" s="81">
        <v>44176636</v>
      </c>
      <c r="CH494" s="81">
        <v>45010086</v>
      </c>
      <c r="CI494" s="81">
        <v>45522590</v>
      </c>
      <c r="CJ494" s="81">
        <v>45629904</v>
      </c>
      <c r="CK494" s="81">
        <v>45477166</v>
      </c>
      <c r="CL494" s="81">
        <v>45243001</v>
      </c>
      <c r="CM494" s="81">
        <v>45364009</v>
      </c>
      <c r="CN494" s="81">
        <v>46295272</v>
      </c>
      <c r="CO494" s="81">
        <v>47901842</v>
      </c>
      <c r="CP494" s="81">
        <v>49789467</v>
      </c>
      <c r="CQ494" s="81">
        <v>51978022</v>
      </c>
      <c r="CR494" s="81">
        <v>54151221</v>
      </c>
      <c r="CS494" s="81">
        <v>55975952</v>
      </c>
      <c r="CT494" s="81">
        <v>57756685</v>
      </c>
      <c r="CU494" s="81">
        <v>59763191</v>
      </c>
      <c r="CV494" s="81">
        <v>61810212</v>
      </c>
      <c r="CW494" s="81">
        <v>63754908</v>
      </c>
      <c r="CX494" s="81">
        <v>65637565</v>
      </c>
      <c r="CY494" s="81">
        <v>67246341</v>
      </c>
      <c r="CZ494" s="81">
        <v>68492339</v>
      </c>
      <c r="DA494" s="81">
        <v>69556503</v>
      </c>
      <c r="DB494" s="81">
        <v>70517635</v>
      </c>
      <c r="DC494" s="81">
        <v>71501961</v>
      </c>
      <c r="DD494" s="81">
        <v>72838524</v>
      </c>
      <c r="DE494" s="81">
        <v>74491690</v>
      </c>
      <c r="DF494" s="81">
        <v>76133246</v>
      </c>
      <c r="DG494" s="81">
        <v>77638091</v>
      </c>
      <c r="DH494" s="81">
        <v>79076913</v>
      </c>
      <c r="DI494" s="81">
        <v>80308606</v>
      </c>
      <c r="DJ494" s="81">
        <v>81131144</v>
      </c>
      <c r="DK494" s="81">
        <v>81803131</v>
      </c>
      <c r="DL494" s="81">
        <v>82704714</v>
      </c>
      <c r="DM494" s="81">
        <v>83752094</v>
      </c>
      <c r="DN494" s="81">
        <v>85642058</v>
      </c>
      <c r="DO494" s="81">
        <v>88998147</v>
      </c>
      <c r="DP494" s="81">
        <v>93180022</v>
      </c>
      <c r="DQ494" s="81">
        <v>97959694</v>
      </c>
      <c r="DR494" s="81">
        <v>103415999</v>
      </c>
      <c r="DS494" s="81">
        <v>108709272</v>
      </c>
      <c r="DT494" s="81">
        <v>113545375</v>
      </c>
      <c r="DU494" s="81">
        <v>118167313</v>
      </c>
      <c r="DV494" s="81">
        <v>122578611</v>
      </c>
      <c r="DW494" s="81">
        <v>126676052</v>
      </c>
      <c r="DX494" s="81"/>
      <c r="DY494" s="81"/>
      <c r="DZ494" s="81"/>
      <c r="EA494" s="81"/>
      <c r="EB494" s="81">
        <v>138006651</v>
      </c>
      <c r="EC494" s="81"/>
      <c r="ED494" s="81"/>
      <c r="EE494" s="81"/>
      <c r="EF494" s="81"/>
      <c r="EG494" s="81">
        <v>157508661</v>
      </c>
      <c r="EH494" s="81"/>
      <c r="EI494" s="81"/>
      <c r="EJ494" s="81"/>
      <c r="EK494" s="81"/>
      <c r="EL494" s="81">
        <v>179222893</v>
      </c>
      <c r="EM494" s="81"/>
      <c r="EN494" s="81"/>
      <c r="EO494" s="81"/>
      <c r="EP494" s="81"/>
      <c r="EQ494" s="81">
        <v>193339382</v>
      </c>
      <c r="ER494" s="81"/>
      <c r="ES494" s="81"/>
      <c r="ET494" s="81"/>
      <c r="EU494" s="81"/>
      <c r="EV494" s="81">
        <v>196044473</v>
      </c>
      <c r="EW494" s="81"/>
      <c r="EX494" s="81"/>
      <c r="EY494" s="81"/>
      <c r="EZ494" s="81"/>
      <c r="FA494" s="81">
        <v>219736652</v>
      </c>
      <c r="FB494" s="81"/>
      <c r="FC494" s="81"/>
      <c r="FD494" s="81"/>
      <c r="FE494" s="81"/>
      <c r="FF494" s="81">
        <v>242649878</v>
      </c>
      <c r="FG494" s="81"/>
      <c r="FH494" s="81"/>
      <c r="FI494" s="81"/>
      <c r="FJ494" s="81"/>
      <c r="FK494" s="81">
        <v>245856516</v>
      </c>
      <c r="FL494" s="81"/>
      <c r="FM494" s="81"/>
      <c r="FN494" s="81"/>
      <c r="FO494" s="81"/>
      <c r="FP494" s="81">
        <v>245079394</v>
      </c>
      <c r="FQ494" s="81"/>
      <c r="FR494" s="81"/>
      <c r="FS494" s="81"/>
      <c r="FT494" s="81"/>
      <c r="FU494" s="81">
        <v>254981746</v>
      </c>
      <c r="FV494" s="81"/>
      <c r="FW494" s="81"/>
      <c r="FX494" s="81"/>
      <c r="FY494" s="81"/>
      <c r="FZ494" s="81">
        <v>270741631</v>
      </c>
      <c r="GA494" s="81"/>
      <c r="GB494" s="81"/>
      <c r="GC494" s="81"/>
      <c r="GD494" s="81"/>
      <c r="GE494" s="81">
        <v>286157390</v>
      </c>
      <c r="GF494" s="81"/>
      <c r="GG494" s="81"/>
      <c r="GH494" s="81"/>
      <c r="GI494" s="81"/>
      <c r="GJ494" s="81">
        <v>287171940</v>
      </c>
      <c r="GK494" s="81"/>
      <c r="GL494" s="81"/>
      <c r="GM494" s="81"/>
      <c r="GN494" s="81"/>
      <c r="GO494" s="81">
        <v>273628353</v>
      </c>
      <c r="GP494" s="81"/>
      <c r="GQ494" s="81"/>
      <c r="GR494" s="81"/>
      <c r="GS494" s="81"/>
      <c r="GT494" s="81">
        <v>275426293</v>
      </c>
      <c r="GU494" s="81"/>
      <c r="GV494" s="81"/>
      <c r="GW494" s="81"/>
      <c r="GX494" s="81"/>
      <c r="GY494" s="81">
        <v>279984554</v>
      </c>
    </row>
    <row r="495" spans="1:207" ht="14.5">
      <c r="A495" s="81" t="s">
        <v>451</v>
      </c>
      <c r="B495" s="81" t="s">
        <v>37</v>
      </c>
      <c r="C495" s="82" t="s">
        <v>20</v>
      </c>
      <c r="D495" s="88">
        <v>45170</v>
      </c>
      <c r="E495" s="88"/>
      <c r="F495" s="7" t="s">
        <v>531</v>
      </c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>
        <v>16283098</v>
      </c>
      <c r="BF495" s="81">
        <v>16388681</v>
      </c>
      <c r="BG495" s="81">
        <v>16540901</v>
      </c>
      <c r="BH495" s="81">
        <v>16754585</v>
      </c>
      <c r="BI495" s="81">
        <v>17018304</v>
      </c>
      <c r="BJ495" s="81">
        <v>17314398</v>
      </c>
      <c r="BK495" s="81">
        <v>17639880</v>
      </c>
      <c r="BL495" s="81">
        <v>18028231</v>
      </c>
      <c r="BM495" s="81">
        <v>18528610</v>
      </c>
      <c r="BN495" s="81">
        <v>18953762</v>
      </c>
      <c r="BO495" s="81">
        <v>19163620</v>
      </c>
      <c r="BP495" s="81">
        <v>19328798</v>
      </c>
      <c r="BQ495" s="81">
        <v>19524425</v>
      </c>
      <c r="BR495" s="81">
        <v>19737855</v>
      </c>
      <c r="BS495" s="81">
        <v>20051119</v>
      </c>
      <c r="BT495" s="81">
        <v>20501625</v>
      </c>
      <c r="BU495" s="81">
        <v>21039601</v>
      </c>
      <c r="BV495" s="81">
        <v>21658863</v>
      </c>
      <c r="BW495" s="81">
        <v>22328734</v>
      </c>
      <c r="BX495" s="81">
        <v>22978813</v>
      </c>
      <c r="BY495" s="81">
        <v>23650145</v>
      </c>
      <c r="BZ495" s="81">
        <v>24391097</v>
      </c>
      <c r="CA495" s="81">
        <v>25207982</v>
      </c>
      <c r="CB495" s="81">
        <v>26058307</v>
      </c>
      <c r="CC495" s="81">
        <v>26907343</v>
      </c>
      <c r="CD495" s="81">
        <v>27752104</v>
      </c>
      <c r="CE495" s="81">
        <v>28570986</v>
      </c>
      <c r="CF495" s="81">
        <v>29386034</v>
      </c>
      <c r="CG495" s="81">
        <v>30227726</v>
      </c>
      <c r="CH495" s="81">
        <v>31109421</v>
      </c>
      <c r="CI495" s="81">
        <v>31951805</v>
      </c>
      <c r="CJ495" s="81">
        <v>32737495</v>
      </c>
      <c r="CK495" s="81">
        <v>33515588</v>
      </c>
      <c r="CL495" s="81">
        <v>34272794</v>
      </c>
      <c r="CM495" s="81">
        <v>34978480</v>
      </c>
      <c r="CN495" s="81">
        <v>35436166</v>
      </c>
      <c r="CO495" s="81">
        <v>35569457</v>
      </c>
      <c r="CP495" s="81">
        <v>35506887</v>
      </c>
      <c r="CQ495" s="81">
        <v>35390009</v>
      </c>
      <c r="CR495" s="81">
        <v>35595707</v>
      </c>
      <c r="CS495" s="81">
        <v>36490897</v>
      </c>
      <c r="CT495" s="81">
        <v>37935457</v>
      </c>
      <c r="CU495" s="81">
        <v>39598165</v>
      </c>
      <c r="CV495" s="81">
        <v>41486742</v>
      </c>
      <c r="CW495" s="81">
        <v>43339724</v>
      </c>
      <c r="CX495" s="81">
        <v>44895327</v>
      </c>
      <c r="CY495" s="81">
        <v>46418334</v>
      </c>
      <c r="CZ495" s="81">
        <v>48137120</v>
      </c>
      <c r="DA495" s="81">
        <v>49910498</v>
      </c>
      <c r="DB495" s="81">
        <v>51637858</v>
      </c>
      <c r="DC495" s="81">
        <v>53340296</v>
      </c>
      <c r="DD495" s="81">
        <v>54798355</v>
      </c>
      <c r="DE495" s="81">
        <v>55946904</v>
      </c>
      <c r="DF495" s="81">
        <v>56967503</v>
      </c>
      <c r="DG495" s="81">
        <v>57917231</v>
      </c>
      <c r="DH495" s="81">
        <v>58880230</v>
      </c>
      <c r="DI495" s="81">
        <v>60136325</v>
      </c>
      <c r="DJ495" s="81">
        <v>61649583</v>
      </c>
      <c r="DK495" s="81">
        <v>63132950</v>
      </c>
      <c r="DL495" s="81">
        <v>64493554</v>
      </c>
      <c r="DM495" s="81">
        <v>65832651</v>
      </c>
      <c r="DN495" s="81">
        <v>67026814</v>
      </c>
      <c r="DO495" s="81">
        <v>67909408</v>
      </c>
      <c r="DP495" s="81">
        <v>68717799</v>
      </c>
      <c r="DQ495" s="81">
        <v>69718917</v>
      </c>
      <c r="DR495" s="81">
        <v>70792530</v>
      </c>
      <c r="DS495" s="81">
        <v>72584190</v>
      </c>
      <c r="DT495" s="81">
        <v>75643765</v>
      </c>
      <c r="DU495" s="81">
        <v>79391980</v>
      </c>
      <c r="DV495" s="81">
        <v>83616957</v>
      </c>
      <c r="DW495" s="81">
        <v>88188064</v>
      </c>
      <c r="DX495" s="81"/>
      <c r="DY495" s="81"/>
      <c r="DZ495" s="81"/>
      <c r="EA495" s="81"/>
      <c r="EB495" s="81">
        <v>105435971</v>
      </c>
      <c r="EC495" s="81"/>
      <c r="ED495" s="81"/>
      <c r="EE495" s="81"/>
      <c r="EF495" s="81"/>
      <c r="EG495" s="81">
        <v>119526057</v>
      </c>
      <c r="EH495" s="81"/>
      <c r="EI495" s="81"/>
      <c r="EJ495" s="81"/>
      <c r="EK495" s="81"/>
      <c r="EL495" s="81">
        <v>137717647</v>
      </c>
      <c r="EM495" s="81"/>
      <c r="EN495" s="81"/>
      <c r="EO495" s="81"/>
      <c r="EP495" s="81"/>
      <c r="EQ495" s="81">
        <v>158087839</v>
      </c>
      <c r="ER495" s="81"/>
      <c r="ES495" s="81"/>
      <c r="ET495" s="81"/>
      <c r="EU495" s="81"/>
      <c r="EV495" s="81">
        <v>171745907</v>
      </c>
      <c r="EW495" s="81"/>
      <c r="EX495" s="81"/>
      <c r="EY495" s="81"/>
      <c r="EZ495" s="81"/>
      <c r="FA495" s="81">
        <v>174983575</v>
      </c>
      <c r="FB495" s="81"/>
      <c r="FC495" s="81"/>
      <c r="FD495" s="81"/>
      <c r="FE495" s="81"/>
      <c r="FF495" s="81">
        <v>197427293</v>
      </c>
      <c r="FG495" s="81"/>
      <c r="FH495" s="81"/>
      <c r="FI495" s="81"/>
      <c r="FJ495" s="81"/>
      <c r="FK495" s="81">
        <v>219517734</v>
      </c>
      <c r="FL495" s="81"/>
      <c r="FM495" s="81"/>
      <c r="FN495" s="81"/>
      <c r="FO495" s="81"/>
      <c r="FP495" s="81">
        <v>223545178</v>
      </c>
      <c r="FQ495" s="81"/>
      <c r="FR495" s="81"/>
      <c r="FS495" s="81"/>
      <c r="FT495" s="81"/>
      <c r="FU495" s="81">
        <v>223670466</v>
      </c>
      <c r="FV495" s="81"/>
      <c r="FW495" s="81"/>
      <c r="FX495" s="81"/>
      <c r="FY495" s="81"/>
      <c r="FZ495" s="81">
        <v>233770622</v>
      </c>
      <c r="GA495" s="81"/>
      <c r="GB495" s="81"/>
      <c r="GC495" s="81"/>
      <c r="GD495" s="81"/>
      <c r="GE495" s="81">
        <v>249606146</v>
      </c>
      <c r="GF495" s="81"/>
      <c r="GG495" s="81"/>
      <c r="GH495" s="81"/>
      <c r="GI495" s="81"/>
      <c r="GJ495" s="81">
        <v>265267295</v>
      </c>
      <c r="GK495" s="81"/>
      <c r="GL495" s="81"/>
      <c r="GM495" s="81"/>
      <c r="GN495" s="81"/>
      <c r="GO495" s="81">
        <v>267293442</v>
      </c>
      <c r="GP495" s="81"/>
      <c r="GQ495" s="81"/>
      <c r="GR495" s="81"/>
      <c r="GS495" s="81"/>
      <c r="GT495" s="81">
        <v>255236689</v>
      </c>
      <c r="GU495" s="81"/>
      <c r="GV495" s="81"/>
      <c r="GW495" s="81"/>
      <c r="GX495" s="81"/>
      <c r="GY495" s="81">
        <v>257950754</v>
      </c>
    </row>
    <row r="496" spans="1:207" ht="14.5">
      <c r="A496" s="81" t="s">
        <v>451</v>
      </c>
      <c r="B496" s="81" t="s">
        <v>37</v>
      </c>
      <c r="C496" s="82" t="s">
        <v>20</v>
      </c>
      <c r="D496" s="88">
        <v>45170</v>
      </c>
      <c r="E496" s="88"/>
      <c r="F496" s="7" t="s">
        <v>532</v>
      </c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>
        <v>9621544</v>
      </c>
      <c r="BF496" s="81">
        <v>9707406</v>
      </c>
      <c r="BG496" s="81">
        <v>9784863</v>
      </c>
      <c r="BH496" s="81">
        <v>9846638</v>
      </c>
      <c r="BI496" s="81">
        <v>9918380</v>
      </c>
      <c r="BJ496" s="81">
        <v>10021886</v>
      </c>
      <c r="BK496" s="81">
        <v>10142381</v>
      </c>
      <c r="BL496" s="81">
        <v>10273679</v>
      </c>
      <c r="BM496" s="81">
        <v>10451692</v>
      </c>
      <c r="BN496" s="81">
        <v>10643987</v>
      </c>
      <c r="BO496" s="81">
        <v>10793325</v>
      </c>
      <c r="BP496" s="81">
        <v>10979778</v>
      </c>
      <c r="BQ496" s="81">
        <v>11249088</v>
      </c>
      <c r="BR496" s="81">
        <v>11574592</v>
      </c>
      <c r="BS496" s="81">
        <v>11885106</v>
      </c>
      <c r="BT496" s="81">
        <v>12110698</v>
      </c>
      <c r="BU496" s="81">
        <v>12297583</v>
      </c>
      <c r="BV496" s="81">
        <v>12471308</v>
      </c>
      <c r="BW496" s="81">
        <v>12633493</v>
      </c>
      <c r="BX496" s="81">
        <v>12839471</v>
      </c>
      <c r="BY496" s="81">
        <v>13138998</v>
      </c>
      <c r="BZ496" s="81">
        <v>13524257</v>
      </c>
      <c r="CA496" s="81">
        <v>13976931</v>
      </c>
      <c r="CB496" s="81">
        <v>14479211</v>
      </c>
      <c r="CC496" s="81">
        <v>15005406</v>
      </c>
      <c r="CD496" s="81">
        <v>15578689</v>
      </c>
      <c r="CE496" s="81">
        <v>16203008</v>
      </c>
      <c r="CF496" s="81">
        <v>16880876</v>
      </c>
      <c r="CG496" s="81">
        <v>17568806</v>
      </c>
      <c r="CH496" s="81">
        <v>18221413</v>
      </c>
      <c r="CI496" s="81">
        <v>18837123</v>
      </c>
      <c r="CJ496" s="81">
        <v>19413925</v>
      </c>
      <c r="CK496" s="81">
        <v>19987611</v>
      </c>
      <c r="CL496" s="81">
        <v>20585408</v>
      </c>
      <c r="CM496" s="81">
        <v>21218380</v>
      </c>
      <c r="CN496" s="81">
        <v>21846501</v>
      </c>
      <c r="CO496" s="81">
        <v>22464805</v>
      </c>
      <c r="CP496" s="81">
        <v>23101519</v>
      </c>
      <c r="CQ496" s="81">
        <v>23738361</v>
      </c>
      <c r="CR496" s="81">
        <v>24345152</v>
      </c>
      <c r="CS496" s="81">
        <v>24770992</v>
      </c>
      <c r="CT496" s="81">
        <v>24950909</v>
      </c>
      <c r="CU496" s="81">
        <v>24979602</v>
      </c>
      <c r="CV496" s="81">
        <v>24966221</v>
      </c>
      <c r="CW496" s="81">
        <v>25209946</v>
      </c>
      <c r="CX496" s="81">
        <v>25985482</v>
      </c>
      <c r="CY496" s="81">
        <v>27170581</v>
      </c>
      <c r="CZ496" s="81">
        <v>28518191</v>
      </c>
      <c r="DA496" s="81">
        <v>30037894</v>
      </c>
      <c r="DB496" s="81">
        <v>31544143</v>
      </c>
      <c r="DC496" s="81">
        <v>32844815</v>
      </c>
      <c r="DD496" s="81">
        <v>34131072</v>
      </c>
      <c r="DE496" s="81">
        <v>35541993</v>
      </c>
      <c r="DF496" s="81">
        <v>36960537</v>
      </c>
      <c r="DG496" s="81">
        <v>38342827</v>
      </c>
      <c r="DH496" s="81">
        <v>39718971</v>
      </c>
      <c r="DI496" s="81">
        <v>40924131</v>
      </c>
      <c r="DJ496" s="81">
        <v>41904096</v>
      </c>
      <c r="DK496" s="81">
        <v>42813883</v>
      </c>
      <c r="DL496" s="81">
        <v>43689541</v>
      </c>
      <c r="DM496" s="81">
        <v>44579124</v>
      </c>
      <c r="DN496" s="81">
        <v>45699353</v>
      </c>
      <c r="DO496" s="81">
        <v>47013408</v>
      </c>
      <c r="DP496" s="81">
        <v>48305816</v>
      </c>
      <c r="DQ496" s="81">
        <v>49506789</v>
      </c>
      <c r="DR496" s="81">
        <v>50710027</v>
      </c>
      <c r="DS496" s="81">
        <v>51823800</v>
      </c>
      <c r="DT496" s="81">
        <v>52714628</v>
      </c>
      <c r="DU496" s="81">
        <v>53565168</v>
      </c>
      <c r="DV496" s="81">
        <v>54556247</v>
      </c>
      <c r="DW496" s="81">
        <v>55412777</v>
      </c>
      <c r="DX496" s="81"/>
      <c r="DY496" s="81"/>
      <c r="DZ496" s="81"/>
      <c r="EA496" s="81"/>
      <c r="EB496" s="81">
        <v>66928289</v>
      </c>
      <c r="EC496" s="81"/>
      <c r="ED496" s="81"/>
      <c r="EE496" s="81"/>
      <c r="EF496" s="81"/>
      <c r="EG496" s="81">
        <v>84801947</v>
      </c>
      <c r="EH496" s="81"/>
      <c r="EI496" s="81"/>
      <c r="EJ496" s="81"/>
      <c r="EK496" s="81"/>
      <c r="EL496" s="81">
        <v>97323129</v>
      </c>
      <c r="EM496" s="81"/>
      <c r="EN496" s="81"/>
      <c r="EO496" s="81"/>
      <c r="EP496" s="81"/>
      <c r="EQ496" s="81">
        <v>113552520</v>
      </c>
      <c r="ER496" s="81"/>
      <c r="ES496" s="81"/>
      <c r="ET496" s="81"/>
      <c r="EU496" s="81"/>
      <c r="EV496" s="81">
        <v>131884386</v>
      </c>
      <c r="EW496" s="81"/>
      <c r="EX496" s="81"/>
      <c r="EY496" s="81"/>
      <c r="EZ496" s="81"/>
      <c r="FA496" s="81">
        <v>144697170</v>
      </c>
      <c r="FB496" s="81"/>
      <c r="FC496" s="81"/>
      <c r="FD496" s="81"/>
      <c r="FE496" s="81"/>
      <c r="FF496" s="81">
        <v>148448098</v>
      </c>
      <c r="FG496" s="81"/>
      <c r="FH496" s="81"/>
      <c r="FI496" s="81"/>
      <c r="FJ496" s="81"/>
      <c r="FK496" s="81">
        <v>169046898</v>
      </c>
      <c r="FL496" s="81"/>
      <c r="FM496" s="81"/>
      <c r="FN496" s="81"/>
      <c r="FO496" s="81"/>
      <c r="FP496" s="81">
        <v>189781658</v>
      </c>
      <c r="FQ496" s="81"/>
      <c r="FR496" s="81"/>
      <c r="FS496" s="81"/>
      <c r="FT496" s="81"/>
      <c r="FU496" s="81">
        <v>194633117</v>
      </c>
      <c r="FV496" s="81"/>
      <c r="FW496" s="81"/>
      <c r="FX496" s="81"/>
      <c r="FY496" s="81"/>
      <c r="FZ496" s="81">
        <v>195753456</v>
      </c>
      <c r="GA496" s="81"/>
      <c r="GB496" s="81"/>
      <c r="GC496" s="81"/>
      <c r="GD496" s="81"/>
      <c r="GE496" s="81">
        <v>205843678</v>
      </c>
      <c r="GF496" s="81"/>
      <c r="GG496" s="81"/>
      <c r="GH496" s="81"/>
      <c r="GI496" s="81"/>
      <c r="GJ496" s="81">
        <v>221502245</v>
      </c>
      <c r="GK496" s="81"/>
      <c r="GL496" s="81"/>
      <c r="GM496" s="81"/>
      <c r="GN496" s="81"/>
      <c r="GO496" s="81">
        <v>237195635</v>
      </c>
      <c r="GP496" s="81"/>
      <c r="GQ496" s="81"/>
      <c r="GR496" s="81"/>
      <c r="GS496" s="81"/>
      <c r="GT496" s="81">
        <v>240317886</v>
      </c>
      <c r="GU496" s="81"/>
      <c r="GV496" s="81"/>
      <c r="GW496" s="81"/>
      <c r="GX496" s="81"/>
      <c r="GY496" s="81">
        <v>230097624</v>
      </c>
    </row>
    <row r="497" spans="1:207" ht="14.5">
      <c r="A497" s="81" t="s">
        <v>451</v>
      </c>
      <c r="B497" s="81" t="s">
        <v>37</v>
      </c>
      <c r="C497" s="82" t="s">
        <v>20</v>
      </c>
      <c r="D497" s="88">
        <v>45170</v>
      </c>
      <c r="E497" s="88"/>
      <c r="F497" s="7" t="s">
        <v>533</v>
      </c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>
        <v>4389051</v>
      </c>
      <c r="BF497" s="81">
        <v>4417641</v>
      </c>
      <c r="BG497" s="81">
        <v>4472215</v>
      </c>
      <c r="BH497" s="81">
        <v>4553182</v>
      </c>
      <c r="BI497" s="81">
        <v>4627775</v>
      </c>
      <c r="BJ497" s="81">
        <v>4704667</v>
      </c>
      <c r="BK497" s="81">
        <v>4788372</v>
      </c>
      <c r="BL497" s="81">
        <v>4864096</v>
      </c>
      <c r="BM497" s="81">
        <v>4937236</v>
      </c>
      <c r="BN497" s="81">
        <v>5005917</v>
      </c>
      <c r="BO497" s="81">
        <v>5056247</v>
      </c>
      <c r="BP497" s="81">
        <v>5110831</v>
      </c>
      <c r="BQ497" s="81">
        <v>5183025</v>
      </c>
      <c r="BR497" s="81">
        <v>5271752</v>
      </c>
      <c r="BS497" s="81">
        <v>5393842</v>
      </c>
      <c r="BT497" s="81">
        <v>5535148</v>
      </c>
      <c r="BU497" s="81">
        <v>5684008</v>
      </c>
      <c r="BV497" s="81">
        <v>5863057</v>
      </c>
      <c r="BW497" s="81">
        <v>6060767</v>
      </c>
      <c r="BX497" s="81">
        <v>6238158</v>
      </c>
      <c r="BY497" s="81">
        <v>6372736</v>
      </c>
      <c r="BZ497" s="81">
        <v>6486870</v>
      </c>
      <c r="CA497" s="81">
        <v>6605359</v>
      </c>
      <c r="CB497" s="81">
        <v>6730373</v>
      </c>
      <c r="CC497" s="81">
        <v>6890683</v>
      </c>
      <c r="CD497" s="81">
        <v>7108341</v>
      </c>
      <c r="CE497" s="81">
        <v>7371240</v>
      </c>
      <c r="CF497" s="81">
        <v>7675002</v>
      </c>
      <c r="CG497" s="81">
        <v>8007724</v>
      </c>
      <c r="CH497" s="81">
        <v>8337149</v>
      </c>
      <c r="CI497" s="81">
        <v>8674228</v>
      </c>
      <c r="CJ497" s="81">
        <v>9025664</v>
      </c>
      <c r="CK497" s="81">
        <v>9410348</v>
      </c>
      <c r="CL497" s="81">
        <v>9797659</v>
      </c>
      <c r="CM497" s="81">
        <v>10167283</v>
      </c>
      <c r="CN497" s="81">
        <v>10540942</v>
      </c>
      <c r="CO497" s="81">
        <v>10909220</v>
      </c>
      <c r="CP497" s="81">
        <v>11291860</v>
      </c>
      <c r="CQ497" s="81">
        <v>11698870</v>
      </c>
      <c r="CR497" s="81">
        <v>12131752</v>
      </c>
      <c r="CS497" s="81">
        <v>12566276</v>
      </c>
      <c r="CT497" s="81">
        <v>12994079</v>
      </c>
      <c r="CU497" s="81">
        <v>13441250</v>
      </c>
      <c r="CV497" s="81">
        <v>13893509</v>
      </c>
      <c r="CW497" s="81">
        <v>14328262</v>
      </c>
      <c r="CX497" s="81">
        <v>14647011</v>
      </c>
      <c r="CY497" s="81">
        <v>14808903</v>
      </c>
      <c r="CZ497" s="81">
        <v>14895460</v>
      </c>
      <c r="DA497" s="81">
        <v>14991230</v>
      </c>
      <c r="DB497" s="81">
        <v>15269296</v>
      </c>
      <c r="DC497" s="81">
        <v>15903813</v>
      </c>
      <c r="DD497" s="81">
        <v>16805213</v>
      </c>
      <c r="DE497" s="81">
        <v>17772248</v>
      </c>
      <c r="DF497" s="81">
        <v>18827711</v>
      </c>
      <c r="DG497" s="81">
        <v>19892670</v>
      </c>
      <c r="DH497" s="81">
        <v>20831259</v>
      </c>
      <c r="DI497" s="81">
        <v>21756888</v>
      </c>
      <c r="DJ497" s="81">
        <v>22776691</v>
      </c>
      <c r="DK497" s="81">
        <v>23816267</v>
      </c>
      <c r="DL497" s="81">
        <v>24859459</v>
      </c>
      <c r="DM497" s="81">
        <v>25906115</v>
      </c>
      <c r="DN497" s="81">
        <v>26832909</v>
      </c>
      <c r="DO497" s="81">
        <v>27611617</v>
      </c>
      <c r="DP497" s="81">
        <v>28365600</v>
      </c>
      <c r="DQ497" s="81">
        <v>29112263</v>
      </c>
      <c r="DR497" s="81">
        <v>29867133</v>
      </c>
      <c r="DS497" s="81">
        <v>30785662</v>
      </c>
      <c r="DT497" s="81">
        <v>31818905</v>
      </c>
      <c r="DU497" s="81">
        <v>32830327</v>
      </c>
      <c r="DV497" s="81">
        <v>33779419</v>
      </c>
      <c r="DW497" s="81">
        <v>34587609</v>
      </c>
      <c r="DX497" s="81"/>
      <c r="DY497" s="81"/>
      <c r="DZ497" s="81"/>
      <c r="EA497" s="81"/>
      <c r="EB497" s="81">
        <v>37460342</v>
      </c>
      <c r="EC497" s="81"/>
      <c r="ED497" s="81"/>
      <c r="EE497" s="81"/>
      <c r="EF497" s="81"/>
      <c r="EG497" s="81">
        <v>47906256</v>
      </c>
      <c r="EH497" s="81"/>
      <c r="EI497" s="81"/>
      <c r="EJ497" s="81"/>
      <c r="EK497" s="81"/>
      <c r="EL497" s="81">
        <v>61600461</v>
      </c>
      <c r="EM497" s="81"/>
      <c r="EN497" s="81"/>
      <c r="EO497" s="81"/>
      <c r="EP497" s="81"/>
      <c r="EQ497" s="81">
        <v>71904255</v>
      </c>
      <c r="ER497" s="81"/>
      <c r="ES497" s="81"/>
      <c r="ET497" s="81"/>
      <c r="EU497" s="81"/>
      <c r="EV497" s="81">
        <v>85352098</v>
      </c>
      <c r="EW497" s="81"/>
      <c r="EX497" s="81"/>
      <c r="EY497" s="81"/>
      <c r="EZ497" s="81"/>
      <c r="FA497" s="81">
        <v>100685971</v>
      </c>
      <c r="FB497" s="81"/>
      <c r="FC497" s="81"/>
      <c r="FD497" s="81"/>
      <c r="FE497" s="81"/>
      <c r="FF497" s="81">
        <v>112064413</v>
      </c>
      <c r="FG497" s="81"/>
      <c r="FH497" s="81"/>
      <c r="FI497" s="81"/>
      <c r="FJ497" s="81"/>
      <c r="FK497" s="81">
        <v>116248352</v>
      </c>
      <c r="FL497" s="81"/>
      <c r="FM497" s="81"/>
      <c r="FN497" s="81"/>
      <c r="FO497" s="81"/>
      <c r="FP497" s="81">
        <v>134149665</v>
      </c>
      <c r="FQ497" s="81"/>
      <c r="FR497" s="81"/>
      <c r="FS497" s="81"/>
      <c r="FT497" s="81"/>
      <c r="FU497" s="81">
        <v>152645899</v>
      </c>
      <c r="FV497" s="81"/>
      <c r="FW497" s="81"/>
      <c r="FX497" s="81"/>
      <c r="FY497" s="81"/>
      <c r="FZ497" s="81">
        <v>158207637</v>
      </c>
      <c r="GA497" s="81"/>
      <c r="GB497" s="81"/>
      <c r="GC497" s="81"/>
      <c r="GD497" s="81"/>
      <c r="GE497" s="81">
        <v>160318035</v>
      </c>
      <c r="GF497" s="81"/>
      <c r="GG497" s="81"/>
      <c r="GH497" s="81"/>
      <c r="GI497" s="81"/>
      <c r="GJ497" s="81">
        <v>170049054</v>
      </c>
      <c r="GK497" s="81"/>
      <c r="GL497" s="81"/>
      <c r="GM497" s="81"/>
      <c r="GN497" s="81"/>
      <c r="GO497" s="81">
        <v>185033655</v>
      </c>
      <c r="GP497" s="81"/>
      <c r="GQ497" s="81"/>
      <c r="GR497" s="81"/>
      <c r="GS497" s="81"/>
      <c r="GT497" s="81">
        <v>200268160</v>
      </c>
      <c r="GU497" s="81"/>
      <c r="GV497" s="81"/>
      <c r="GW497" s="81"/>
      <c r="GX497" s="81"/>
      <c r="GY497" s="81">
        <v>204507066</v>
      </c>
    </row>
    <row r="498" spans="1:207" ht="14.5">
      <c r="A498" s="81" t="s">
        <v>451</v>
      </c>
      <c r="B498" s="81" t="s">
        <v>37</v>
      </c>
      <c r="C498" s="82" t="s">
        <v>20</v>
      </c>
      <c r="D498" s="88">
        <v>45170</v>
      </c>
      <c r="E498" s="88"/>
      <c r="F498" s="7" t="s">
        <v>534</v>
      </c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>
        <v>1461418</v>
      </c>
      <c r="BF498" s="81">
        <v>1461912</v>
      </c>
      <c r="BG498" s="81">
        <v>1469241</v>
      </c>
      <c r="BH498" s="81">
        <v>1482586</v>
      </c>
      <c r="BI498" s="81">
        <v>1506941</v>
      </c>
      <c r="BJ498" s="81">
        <v>1540805</v>
      </c>
      <c r="BK498" s="81">
        <v>1568518</v>
      </c>
      <c r="BL498" s="81">
        <v>1601401</v>
      </c>
      <c r="BM498" s="81">
        <v>1654247</v>
      </c>
      <c r="BN498" s="81">
        <v>1703155</v>
      </c>
      <c r="BO498" s="81">
        <v>1735251</v>
      </c>
      <c r="BP498" s="81">
        <v>1771476</v>
      </c>
      <c r="BQ498" s="81">
        <v>1805839</v>
      </c>
      <c r="BR498" s="81">
        <v>1829743</v>
      </c>
      <c r="BS498" s="81">
        <v>1864203</v>
      </c>
      <c r="BT498" s="81">
        <v>1907358</v>
      </c>
      <c r="BU498" s="81">
        <v>1950357</v>
      </c>
      <c r="BV498" s="81">
        <v>2000675</v>
      </c>
      <c r="BW498" s="81">
        <v>2053656</v>
      </c>
      <c r="BX498" s="81">
        <v>2112890</v>
      </c>
      <c r="BY498" s="81">
        <v>2181924</v>
      </c>
      <c r="BZ498" s="81">
        <v>2253729</v>
      </c>
      <c r="CA498" s="81">
        <v>2337898</v>
      </c>
      <c r="CB498" s="81">
        <v>2434921</v>
      </c>
      <c r="CC498" s="81">
        <v>2527586</v>
      </c>
      <c r="CD498" s="81">
        <v>2604785</v>
      </c>
      <c r="CE498" s="81">
        <v>2670538</v>
      </c>
      <c r="CF498" s="81">
        <v>2739267</v>
      </c>
      <c r="CG498" s="81">
        <v>2814392</v>
      </c>
      <c r="CH498" s="81">
        <v>2904280</v>
      </c>
      <c r="CI498" s="81">
        <v>3008017</v>
      </c>
      <c r="CJ498" s="81">
        <v>3120970</v>
      </c>
      <c r="CK498" s="81">
        <v>3251499</v>
      </c>
      <c r="CL498" s="81">
        <v>3392601</v>
      </c>
      <c r="CM498" s="81">
        <v>3531468</v>
      </c>
      <c r="CN498" s="81">
        <v>3681780</v>
      </c>
      <c r="CO498" s="81">
        <v>3847762</v>
      </c>
      <c r="CP498" s="81">
        <v>4039689</v>
      </c>
      <c r="CQ498" s="81">
        <v>4234486</v>
      </c>
      <c r="CR498" s="81">
        <v>4415242</v>
      </c>
      <c r="CS498" s="81">
        <v>4601538</v>
      </c>
      <c r="CT498" s="81">
        <v>4786200</v>
      </c>
      <c r="CU498" s="81">
        <v>4982204</v>
      </c>
      <c r="CV498" s="81">
        <v>5197293</v>
      </c>
      <c r="CW498" s="81">
        <v>5431329</v>
      </c>
      <c r="CX498" s="81">
        <v>5670474</v>
      </c>
      <c r="CY498" s="81">
        <v>5910113</v>
      </c>
      <c r="CZ498" s="81">
        <v>6167617</v>
      </c>
      <c r="DA498" s="81">
        <v>6439053</v>
      </c>
      <c r="DB498" s="93">
        <v>6707836</v>
      </c>
      <c r="DC498" s="81">
        <v>6918926</v>
      </c>
      <c r="DD498" s="81">
        <v>7056784</v>
      </c>
      <c r="DE498" s="93">
        <v>7152579</v>
      </c>
      <c r="DF498" s="81">
        <v>7248851</v>
      </c>
      <c r="DG498" s="81">
        <v>7455753</v>
      </c>
      <c r="DH498" s="81">
        <v>7857498</v>
      </c>
      <c r="DI498" s="81">
        <v>8392895</v>
      </c>
      <c r="DJ498" s="81">
        <v>8948251</v>
      </c>
      <c r="DK498" s="81">
        <v>9543262</v>
      </c>
      <c r="DL498" s="93">
        <v>10145062</v>
      </c>
      <c r="DM498" s="81">
        <v>10689195</v>
      </c>
      <c r="DN498" s="81">
        <v>11252799</v>
      </c>
      <c r="DO498" s="81">
        <v>11875549</v>
      </c>
      <c r="DP498" s="81">
        <v>12512776</v>
      </c>
      <c r="DQ498" s="81">
        <v>13171898</v>
      </c>
      <c r="DR498" s="81">
        <v>13831138</v>
      </c>
      <c r="DS498" s="81">
        <v>14413913</v>
      </c>
      <c r="DT498" s="81">
        <v>14915714</v>
      </c>
      <c r="DU498" s="81">
        <v>15428926</v>
      </c>
      <c r="DV498" s="81">
        <v>15955969</v>
      </c>
      <c r="DW498" s="81">
        <v>16353919</v>
      </c>
      <c r="DX498" s="81"/>
      <c r="DY498" s="81"/>
      <c r="DZ498" s="81"/>
      <c r="EA498" s="81"/>
      <c r="EB498" s="81">
        <v>18493122</v>
      </c>
      <c r="EC498" s="81"/>
      <c r="ED498" s="81"/>
      <c r="EE498" s="81"/>
      <c r="EF498" s="81"/>
      <c r="EG498" s="81">
        <v>21933072</v>
      </c>
      <c r="EH498" s="81"/>
      <c r="EI498" s="81"/>
      <c r="EJ498" s="81"/>
      <c r="EK498" s="81"/>
      <c r="EL498" s="81">
        <v>28920474</v>
      </c>
      <c r="EM498" s="81"/>
      <c r="EN498" s="81"/>
      <c r="EO498" s="81"/>
      <c r="EP498" s="81"/>
      <c r="EQ498" s="81">
        <v>37885779</v>
      </c>
      <c r="ER498" s="81"/>
      <c r="ES498" s="81"/>
      <c r="ET498" s="81"/>
      <c r="EU498" s="81"/>
      <c r="EV498" s="81">
        <v>45325945</v>
      </c>
      <c r="EW498" s="81"/>
      <c r="EX498" s="81"/>
      <c r="EY498" s="81"/>
      <c r="EZ498" s="81"/>
      <c r="FA498" s="81">
        <v>55096775</v>
      </c>
      <c r="FB498" s="81"/>
      <c r="FC498" s="81"/>
      <c r="FD498" s="81"/>
      <c r="FE498" s="81"/>
      <c r="FF498" s="81">
        <v>66360176</v>
      </c>
      <c r="FG498" s="81"/>
      <c r="FH498" s="81"/>
      <c r="FI498" s="81"/>
      <c r="FJ498" s="81"/>
      <c r="FK498" s="81">
        <v>75506729</v>
      </c>
      <c r="FL498" s="81"/>
      <c r="FM498" s="81"/>
      <c r="FN498" s="81"/>
      <c r="FO498" s="81"/>
      <c r="FP498" s="81">
        <v>79834360</v>
      </c>
      <c r="FQ498" s="81"/>
      <c r="FR498" s="81"/>
      <c r="FS498" s="81"/>
      <c r="FT498" s="81"/>
      <c r="FU498" s="81">
        <v>93953781</v>
      </c>
      <c r="FV498" s="81"/>
      <c r="FW498" s="81"/>
      <c r="FX498" s="81"/>
      <c r="FY498" s="81"/>
      <c r="FZ498" s="81">
        <v>108994425</v>
      </c>
      <c r="GA498" s="81"/>
      <c r="GB498" s="81"/>
      <c r="GC498" s="81"/>
      <c r="GD498" s="81"/>
      <c r="GE498" s="81">
        <v>114895689</v>
      </c>
      <c r="GF498" s="81"/>
      <c r="GG498" s="81"/>
      <c r="GH498" s="81"/>
      <c r="GI498" s="81"/>
      <c r="GJ498" s="81">
        <v>117941142</v>
      </c>
      <c r="GK498" s="81"/>
      <c r="GL498" s="81"/>
      <c r="GM498" s="81"/>
      <c r="GN498" s="81"/>
      <c r="GO498" s="81">
        <v>126836187</v>
      </c>
      <c r="GP498" s="81"/>
      <c r="GQ498" s="81"/>
      <c r="GR498" s="81"/>
      <c r="GS498" s="81"/>
      <c r="GT498" s="81">
        <v>140378013</v>
      </c>
      <c r="GU498" s="81"/>
      <c r="GV498" s="81"/>
      <c r="GW498" s="81"/>
      <c r="GX498" s="81"/>
      <c r="GY498" s="81">
        <v>154362875</v>
      </c>
    </row>
    <row r="499" spans="1:207" ht="14.5">
      <c r="A499" s="81" t="s">
        <v>451</v>
      </c>
      <c r="B499" s="81" t="s">
        <v>37</v>
      </c>
      <c r="C499" s="82" t="s">
        <v>20</v>
      </c>
      <c r="D499" s="88">
        <v>45170</v>
      </c>
      <c r="E499" s="88"/>
      <c r="F499" s="7" t="s">
        <v>535</v>
      </c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>
        <v>319788</v>
      </c>
      <c r="BF499" s="81">
        <v>317677</v>
      </c>
      <c r="BG499" s="81">
        <v>317437</v>
      </c>
      <c r="BH499" s="81">
        <v>319986</v>
      </c>
      <c r="BI499" s="81">
        <v>324595</v>
      </c>
      <c r="BJ499" s="81">
        <v>331296</v>
      </c>
      <c r="BK499" s="81">
        <v>337394</v>
      </c>
      <c r="BL499" s="81">
        <v>343124</v>
      </c>
      <c r="BM499" s="81">
        <v>355685</v>
      </c>
      <c r="BN499" s="81">
        <v>372442</v>
      </c>
      <c r="BO499" s="81">
        <v>384312</v>
      </c>
      <c r="BP499" s="81">
        <v>392308</v>
      </c>
      <c r="BQ499" s="81">
        <v>400428</v>
      </c>
      <c r="BR499" s="81">
        <v>409188</v>
      </c>
      <c r="BS499" s="81">
        <v>420886</v>
      </c>
      <c r="BT499" s="81">
        <v>434989</v>
      </c>
      <c r="BU499" s="81">
        <v>449433</v>
      </c>
      <c r="BV499" s="81">
        <v>464535</v>
      </c>
      <c r="BW499" s="81">
        <v>477986</v>
      </c>
      <c r="BX499" s="81">
        <v>492633</v>
      </c>
      <c r="BY499" s="81">
        <v>511213</v>
      </c>
      <c r="BZ499" s="81">
        <v>529423</v>
      </c>
      <c r="CA499" s="81">
        <v>547809</v>
      </c>
      <c r="CB499" s="81">
        <v>569274</v>
      </c>
      <c r="CC499" s="81">
        <v>596307</v>
      </c>
      <c r="CD499" s="81">
        <v>626877</v>
      </c>
      <c r="CE499" s="81">
        <v>652442</v>
      </c>
      <c r="CF499" s="81">
        <v>679608</v>
      </c>
      <c r="CG499" s="81">
        <v>714237</v>
      </c>
      <c r="CH499" s="81">
        <v>749479</v>
      </c>
      <c r="CI499" s="81">
        <v>775941</v>
      </c>
      <c r="CJ499" s="81">
        <v>794554</v>
      </c>
      <c r="CK499" s="81">
        <v>814966</v>
      </c>
      <c r="CL499" s="81">
        <v>835014</v>
      </c>
      <c r="CM499" s="81">
        <v>858095</v>
      </c>
      <c r="CN499" s="81">
        <v>888628</v>
      </c>
      <c r="CO499" s="81">
        <v>925724</v>
      </c>
      <c r="CP499" s="81">
        <v>971784</v>
      </c>
      <c r="CQ499" s="81">
        <v>1022888</v>
      </c>
      <c r="CR499" s="81">
        <v>1072036</v>
      </c>
      <c r="CS499" s="81">
        <v>1124631</v>
      </c>
      <c r="CT499" s="81">
        <v>1180245</v>
      </c>
      <c r="CU499" s="81">
        <v>1241420</v>
      </c>
      <c r="CV499" s="81">
        <v>1303208</v>
      </c>
      <c r="CW499" s="81">
        <v>1363601</v>
      </c>
      <c r="CX499" s="81">
        <v>1430510</v>
      </c>
      <c r="CY499" s="81">
        <v>1499444</v>
      </c>
      <c r="CZ499" s="81">
        <v>1577587</v>
      </c>
      <c r="DA499" s="81">
        <v>1669403</v>
      </c>
      <c r="DB499" s="81">
        <v>1768309</v>
      </c>
      <c r="DC499" s="81">
        <v>1869031</v>
      </c>
      <c r="DD499" s="81">
        <v>1971412</v>
      </c>
      <c r="DE499" s="93">
        <v>2077649</v>
      </c>
      <c r="DF499" s="81">
        <v>2184429</v>
      </c>
      <c r="DG499" s="81">
        <v>2294896</v>
      </c>
      <c r="DH499" s="81">
        <v>2385577</v>
      </c>
      <c r="DI499" s="81">
        <v>2447150</v>
      </c>
      <c r="DJ499" s="81">
        <v>2498839</v>
      </c>
      <c r="DK499" s="81">
        <v>2554363</v>
      </c>
      <c r="DL499" s="93">
        <v>2659892</v>
      </c>
      <c r="DM499" s="81">
        <v>2845715</v>
      </c>
      <c r="DN499" s="81">
        <v>3080680</v>
      </c>
      <c r="DO499" s="81">
        <v>3313651</v>
      </c>
      <c r="DP499" s="81">
        <v>3565905</v>
      </c>
      <c r="DQ499" s="81">
        <v>3837712</v>
      </c>
      <c r="DR499" s="81">
        <v>4086387</v>
      </c>
      <c r="DS499" s="81">
        <v>4340141</v>
      </c>
      <c r="DT499" s="81">
        <v>4613993</v>
      </c>
      <c r="DU499" s="81">
        <v>4891940</v>
      </c>
      <c r="DV499" s="81">
        <v>5183717</v>
      </c>
      <c r="DW499" s="81">
        <v>5448231</v>
      </c>
      <c r="DX499" s="81"/>
      <c r="DY499" s="81"/>
      <c r="DZ499" s="81"/>
      <c r="EA499" s="81"/>
      <c r="EB499" s="81">
        <v>6325432</v>
      </c>
      <c r="EC499" s="81"/>
      <c r="ED499" s="81"/>
      <c r="EE499" s="81"/>
      <c r="EF499" s="81"/>
      <c r="EG499" s="81">
        <v>7897188</v>
      </c>
      <c r="EH499" s="81"/>
      <c r="EI499" s="81"/>
      <c r="EJ499" s="81"/>
      <c r="EK499" s="81"/>
      <c r="EL499" s="81">
        <v>9772692</v>
      </c>
      <c r="EM499" s="81"/>
      <c r="EN499" s="81"/>
      <c r="EO499" s="81"/>
      <c r="EP499" s="81"/>
      <c r="EQ499" s="81">
        <v>13396799</v>
      </c>
      <c r="ER499" s="81"/>
      <c r="ES499" s="81"/>
      <c r="ET499" s="81"/>
      <c r="EU499" s="81"/>
      <c r="EV499" s="81">
        <v>17966302</v>
      </c>
      <c r="EW499" s="81"/>
      <c r="EX499" s="81"/>
      <c r="EY499" s="81"/>
      <c r="EZ499" s="81"/>
      <c r="FA499" s="81">
        <v>22254470</v>
      </c>
      <c r="FB499" s="81"/>
      <c r="FC499" s="81"/>
      <c r="FD499" s="81"/>
      <c r="FE499" s="81"/>
      <c r="FF499" s="81">
        <v>27926190</v>
      </c>
      <c r="FG499" s="81"/>
      <c r="FH499" s="81"/>
      <c r="FI499" s="81"/>
      <c r="FJ499" s="81"/>
      <c r="FK499" s="81">
        <v>34555005</v>
      </c>
      <c r="FL499" s="81"/>
      <c r="FM499" s="81"/>
      <c r="FN499" s="81"/>
      <c r="FO499" s="81"/>
      <c r="FP499" s="81">
        <v>40643670</v>
      </c>
      <c r="FQ499" s="81"/>
      <c r="FR499" s="81"/>
      <c r="FS499" s="81"/>
      <c r="FT499" s="81"/>
      <c r="FU499" s="81">
        <v>44379372</v>
      </c>
      <c r="FV499" s="81"/>
      <c r="FW499" s="81"/>
      <c r="FX499" s="81"/>
      <c r="FY499" s="81"/>
      <c r="FZ499" s="81">
        <v>53743686</v>
      </c>
      <c r="GA499" s="81"/>
      <c r="GB499" s="81"/>
      <c r="GC499" s="81"/>
      <c r="GD499" s="81"/>
      <c r="GE499" s="81">
        <v>64093190</v>
      </c>
      <c r="GF499" s="81"/>
      <c r="GG499" s="81"/>
      <c r="GH499" s="81"/>
      <c r="GI499" s="81"/>
      <c r="GJ499" s="81">
        <v>69519450</v>
      </c>
      <c r="GK499" s="81"/>
      <c r="GL499" s="81"/>
      <c r="GM499" s="81"/>
      <c r="GN499" s="81"/>
      <c r="GO499" s="81">
        <v>73056958</v>
      </c>
      <c r="GP499" s="81"/>
      <c r="GQ499" s="81"/>
      <c r="GR499" s="81"/>
      <c r="GS499" s="81"/>
      <c r="GT499" s="81">
        <v>80468455</v>
      </c>
      <c r="GU499" s="81"/>
      <c r="GV499" s="81"/>
      <c r="GW499" s="81"/>
      <c r="GX499" s="81"/>
      <c r="GY499" s="81">
        <v>91440685</v>
      </c>
    </row>
    <row r="500" spans="1:207" ht="14.5">
      <c r="A500" s="81" t="s">
        <v>451</v>
      </c>
      <c r="B500" s="81" t="s">
        <v>37</v>
      </c>
      <c r="C500" s="82" t="s">
        <v>20</v>
      </c>
      <c r="D500" s="88">
        <v>45170</v>
      </c>
      <c r="E500" s="88"/>
      <c r="F500" s="7" t="s">
        <v>536</v>
      </c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>
        <v>46666</v>
      </c>
      <c r="BF500" s="81">
        <v>42488</v>
      </c>
      <c r="BG500" s="81">
        <v>41740</v>
      </c>
      <c r="BH500" s="81">
        <v>41831</v>
      </c>
      <c r="BI500" s="81">
        <v>42423</v>
      </c>
      <c r="BJ500" s="81">
        <v>44089</v>
      </c>
      <c r="BK500" s="81">
        <v>45743</v>
      </c>
      <c r="BL500" s="81">
        <v>46812</v>
      </c>
      <c r="BM500" s="81">
        <v>50808</v>
      </c>
      <c r="BN500" s="81">
        <v>54981</v>
      </c>
      <c r="BO500" s="81">
        <v>55532</v>
      </c>
      <c r="BP500" s="81">
        <v>55819</v>
      </c>
      <c r="BQ500" s="81">
        <v>56105</v>
      </c>
      <c r="BR500" s="81">
        <v>56231</v>
      </c>
      <c r="BS500" s="81">
        <v>57926</v>
      </c>
      <c r="BT500" s="81">
        <v>60799</v>
      </c>
      <c r="BU500" s="81">
        <v>63140</v>
      </c>
      <c r="BV500" s="81">
        <v>65609</v>
      </c>
      <c r="BW500" s="81">
        <v>68075</v>
      </c>
      <c r="BX500" s="81">
        <v>70304</v>
      </c>
      <c r="BY500" s="81">
        <v>73397</v>
      </c>
      <c r="BZ500" s="81">
        <v>77376</v>
      </c>
      <c r="CA500" s="81">
        <v>81844</v>
      </c>
      <c r="CB500" s="81">
        <v>85880</v>
      </c>
      <c r="CC500" s="81">
        <v>90258</v>
      </c>
      <c r="CD500" s="81">
        <v>95333</v>
      </c>
      <c r="CE500" s="81">
        <v>99416</v>
      </c>
      <c r="CF500" s="81">
        <v>103536</v>
      </c>
      <c r="CG500" s="81">
        <v>108772</v>
      </c>
      <c r="CH500" s="81">
        <v>115199</v>
      </c>
      <c r="CI500" s="81">
        <v>121954</v>
      </c>
      <c r="CJ500" s="81">
        <v>127314</v>
      </c>
      <c r="CK500" s="81">
        <v>132900</v>
      </c>
      <c r="CL500" s="81">
        <v>139181</v>
      </c>
      <c r="CM500" s="81">
        <v>144990</v>
      </c>
      <c r="CN500" s="81">
        <v>150239</v>
      </c>
      <c r="CO500" s="81">
        <v>155281</v>
      </c>
      <c r="CP500" s="81">
        <v>161125</v>
      </c>
      <c r="CQ500" s="81">
        <v>166410</v>
      </c>
      <c r="CR500" s="81">
        <v>172024</v>
      </c>
      <c r="CS500" s="81">
        <v>178459</v>
      </c>
      <c r="CT500" s="81">
        <v>184601</v>
      </c>
      <c r="CU500" s="81">
        <v>190840</v>
      </c>
      <c r="CV500" s="81">
        <v>198677</v>
      </c>
      <c r="CW500" s="81">
        <v>208914</v>
      </c>
      <c r="CX500" s="81">
        <v>221218</v>
      </c>
      <c r="CY500" s="81">
        <v>234243</v>
      </c>
      <c r="CZ500" s="81">
        <v>249495</v>
      </c>
      <c r="DA500" s="81">
        <v>266080</v>
      </c>
      <c r="DB500" s="81">
        <v>282274</v>
      </c>
      <c r="DC500" s="81">
        <v>300842</v>
      </c>
      <c r="DD500" s="81">
        <v>319360</v>
      </c>
      <c r="DE500" s="81">
        <v>337446</v>
      </c>
      <c r="DF500" s="81">
        <v>356377</v>
      </c>
      <c r="DG500" s="81">
        <v>377555</v>
      </c>
      <c r="DH500" s="81">
        <v>400603</v>
      </c>
      <c r="DI500" s="81">
        <v>424849</v>
      </c>
      <c r="DJ500" s="81">
        <v>451366</v>
      </c>
      <c r="DK500" s="81">
        <v>478437</v>
      </c>
      <c r="DL500" s="81">
        <v>506868</v>
      </c>
      <c r="DM500" s="81">
        <v>531113</v>
      </c>
      <c r="DN500" s="81">
        <v>549594</v>
      </c>
      <c r="DO500" s="81">
        <v>564936</v>
      </c>
      <c r="DP500" s="81">
        <v>583255</v>
      </c>
      <c r="DQ500" s="81">
        <v>618989</v>
      </c>
      <c r="DR500" s="81">
        <v>676056</v>
      </c>
      <c r="DS500" s="81">
        <v>742600</v>
      </c>
      <c r="DT500" s="81">
        <v>806045</v>
      </c>
      <c r="DU500" s="81">
        <v>878889</v>
      </c>
      <c r="DV500" s="81">
        <v>953549</v>
      </c>
      <c r="DW500" s="81">
        <v>1013492</v>
      </c>
      <c r="DX500" s="81"/>
      <c r="DY500" s="81"/>
      <c r="DZ500" s="81"/>
      <c r="EA500" s="81"/>
      <c r="EB500" s="81">
        <v>1325698</v>
      </c>
      <c r="EC500" s="81"/>
      <c r="ED500" s="81"/>
      <c r="EE500" s="81"/>
      <c r="EF500" s="81"/>
      <c r="EG500" s="81">
        <v>1687790</v>
      </c>
      <c r="EH500" s="81"/>
      <c r="EI500" s="81"/>
      <c r="EJ500" s="81"/>
      <c r="EK500" s="81"/>
      <c r="EL500" s="81">
        <v>2204836</v>
      </c>
      <c r="EM500" s="81"/>
      <c r="EN500" s="81"/>
      <c r="EO500" s="81"/>
      <c r="EP500" s="81"/>
      <c r="EQ500" s="81">
        <v>2860245</v>
      </c>
      <c r="ER500" s="81"/>
      <c r="ES500" s="81"/>
      <c r="ET500" s="81"/>
      <c r="EU500" s="81"/>
      <c r="EV500" s="81">
        <v>4097978</v>
      </c>
      <c r="EW500" s="81"/>
      <c r="EX500" s="81"/>
      <c r="EY500" s="81"/>
      <c r="EZ500" s="81"/>
      <c r="FA500" s="81">
        <v>5634694</v>
      </c>
      <c r="FB500" s="81"/>
      <c r="FC500" s="81"/>
      <c r="FD500" s="81"/>
      <c r="FE500" s="81"/>
      <c r="FF500" s="81">
        <v>7303586</v>
      </c>
      <c r="FG500" s="81"/>
      <c r="FH500" s="81"/>
      <c r="FI500" s="81"/>
      <c r="FJ500" s="81"/>
      <c r="FK500" s="81">
        <v>9528210</v>
      </c>
      <c r="FL500" s="81"/>
      <c r="FM500" s="81"/>
      <c r="FN500" s="81"/>
      <c r="FO500" s="81"/>
      <c r="FP500" s="81">
        <v>12157603</v>
      </c>
      <c r="FQ500" s="81"/>
      <c r="FR500" s="81"/>
      <c r="FS500" s="81"/>
      <c r="FT500" s="81"/>
      <c r="FU500" s="81">
        <v>14988938</v>
      </c>
      <c r="FV500" s="81"/>
      <c r="FW500" s="81"/>
      <c r="FX500" s="81"/>
      <c r="FY500" s="81"/>
      <c r="FZ500" s="81">
        <v>17237763</v>
      </c>
      <c r="GA500" s="81"/>
      <c r="GB500" s="81"/>
      <c r="GC500" s="81"/>
      <c r="GD500" s="81"/>
      <c r="GE500" s="81">
        <v>21736062</v>
      </c>
      <c r="GF500" s="81"/>
      <c r="GG500" s="81"/>
      <c r="GH500" s="81"/>
      <c r="GI500" s="81"/>
      <c r="GJ500" s="81">
        <v>26960895</v>
      </c>
      <c r="GK500" s="81"/>
      <c r="GL500" s="81"/>
      <c r="GM500" s="81"/>
      <c r="GN500" s="81"/>
      <c r="GO500" s="81">
        <v>30670650</v>
      </c>
      <c r="GP500" s="81"/>
      <c r="GQ500" s="81"/>
      <c r="GR500" s="81"/>
      <c r="GS500" s="81"/>
      <c r="GT500" s="81">
        <v>33725047</v>
      </c>
      <c r="GU500" s="81"/>
      <c r="GV500" s="81"/>
      <c r="GW500" s="81"/>
      <c r="GX500" s="81"/>
      <c r="GY500" s="81">
        <v>38606862</v>
      </c>
    </row>
    <row r="501" spans="1:207" ht="14.5">
      <c r="A501" s="81" t="s">
        <v>451</v>
      </c>
      <c r="B501" s="81" t="s">
        <v>37</v>
      </c>
      <c r="C501" s="82" t="s">
        <v>20</v>
      </c>
      <c r="D501" s="88">
        <v>45170</v>
      </c>
      <c r="E501" s="88"/>
      <c r="F501" s="7" t="s">
        <v>537</v>
      </c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>
        <v>4090</v>
      </c>
      <c r="BF501" s="81">
        <v>4280</v>
      </c>
      <c r="BG501" s="81">
        <v>4341</v>
      </c>
      <c r="BH501" s="81">
        <v>4247</v>
      </c>
      <c r="BI501" s="81">
        <v>4077</v>
      </c>
      <c r="BJ501" s="81">
        <v>3915</v>
      </c>
      <c r="BK501" s="81">
        <v>3921</v>
      </c>
      <c r="BL501" s="81">
        <v>4054</v>
      </c>
      <c r="BM501" s="81">
        <v>4441</v>
      </c>
      <c r="BN501" s="81">
        <v>5010</v>
      </c>
      <c r="BO501" s="81">
        <v>5409</v>
      </c>
      <c r="BP501" s="81">
        <v>5670</v>
      </c>
      <c r="BQ501" s="81">
        <v>5782</v>
      </c>
      <c r="BR501" s="81">
        <v>5789</v>
      </c>
      <c r="BS501" s="81">
        <v>5888</v>
      </c>
      <c r="BT501" s="81">
        <v>5970</v>
      </c>
      <c r="BU501" s="81">
        <v>6037</v>
      </c>
      <c r="BV501" s="81">
        <v>6164</v>
      </c>
      <c r="BW501" s="81">
        <v>6271</v>
      </c>
      <c r="BX501" s="81">
        <v>6500</v>
      </c>
      <c r="BY501" s="81">
        <v>6872</v>
      </c>
      <c r="BZ501" s="81">
        <v>7184</v>
      </c>
      <c r="CA501" s="81">
        <v>7539</v>
      </c>
      <c r="CB501" s="81">
        <v>8004</v>
      </c>
      <c r="CC501" s="81">
        <v>8659</v>
      </c>
      <c r="CD501" s="81">
        <v>9460</v>
      </c>
      <c r="CE501" s="81">
        <v>10012</v>
      </c>
      <c r="CF501" s="81">
        <v>10338</v>
      </c>
      <c r="CG501" s="81">
        <v>10589</v>
      </c>
      <c r="CH501" s="81">
        <v>10998</v>
      </c>
      <c r="CI501" s="81">
        <v>11716</v>
      </c>
      <c r="CJ501" s="81">
        <v>12451</v>
      </c>
      <c r="CK501" s="81">
        <v>13152</v>
      </c>
      <c r="CL501" s="81">
        <v>13768</v>
      </c>
      <c r="CM501" s="81">
        <v>14223</v>
      </c>
      <c r="CN501" s="81">
        <v>14707</v>
      </c>
      <c r="CO501" s="81">
        <v>15691</v>
      </c>
      <c r="CP501" s="81">
        <v>17221</v>
      </c>
      <c r="CQ501" s="81">
        <v>18691</v>
      </c>
      <c r="CR501" s="81">
        <v>20015</v>
      </c>
      <c r="CS501" s="81">
        <v>20980</v>
      </c>
      <c r="CT501" s="81">
        <v>21191</v>
      </c>
      <c r="CU501" s="81">
        <v>20942</v>
      </c>
      <c r="CV501" s="81">
        <v>20587</v>
      </c>
      <c r="CW501" s="81">
        <v>20659</v>
      </c>
      <c r="CX501" s="81">
        <v>21267</v>
      </c>
      <c r="CY501" s="81">
        <v>22296</v>
      </c>
      <c r="CZ501" s="81">
        <v>23765</v>
      </c>
      <c r="DA501" s="81">
        <v>25890</v>
      </c>
      <c r="DB501" s="81">
        <v>28351</v>
      </c>
      <c r="DC501" s="81">
        <v>30870</v>
      </c>
      <c r="DD501" s="81">
        <v>33150</v>
      </c>
      <c r="DE501" s="81">
        <v>35081</v>
      </c>
      <c r="DF501" s="81">
        <v>36758</v>
      </c>
      <c r="DG501" s="81">
        <v>38218</v>
      </c>
      <c r="DH501" s="81">
        <v>39932</v>
      </c>
      <c r="DI501" s="81">
        <v>41897</v>
      </c>
      <c r="DJ501" s="81">
        <v>44321</v>
      </c>
      <c r="DK501" s="81">
        <v>46876</v>
      </c>
      <c r="DL501" s="81">
        <v>49557</v>
      </c>
      <c r="DM501" s="81">
        <v>52670</v>
      </c>
      <c r="DN501" s="81">
        <v>56364</v>
      </c>
      <c r="DO501" s="81">
        <v>60519</v>
      </c>
      <c r="DP501" s="81">
        <v>64909</v>
      </c>
      <c r="DQ501" s="81">
        <v>69615</v>
      </c>
      <c r="DR501" s="81">
        <v>73840</v>
      </c>
      <c r="DS501" s="81">
        <v>78844</v>
      </c>
      <c r="DT501" s="81">
        <v>83657</v>
      </c>
      <c r="DU501" s="81">
        <v>87305</v>
      </c>
      <c r="DV501" s="81">
        <v>93374</v>
      </c>
      <c r="DW501" s="81">
        <v>103220</v>
      </c>
      <c r="DX501" s="81"/>
      <c r="DY501" s="81"/>
      <c r="DZ501" s="81"/>
      <c r="EA501" s="81"/>
      <c r="EB501" s="81">
        <v>134171</v>
      </c>
      <c r="EC501" s="81"/>
      <c r="ED501" s="81"/>
      <c r="EE501" s="81"/>
      <c r="EF501" s="81"/>
      <c r="EG501" s="81">
        <v>205696</v>
      </c>
      <c r="EH501" s="81"/>
      <c r="EI501" s="81"/>
      <c r="EJ501" s="81"/>
      <c r="EK501" s="81"/>
      <c r="EL501" s="81">
        <v>273540</v>
      </c>
      <c r="EM501" s="81"/>
      <c r="EN501" s="81"/>
      <c r="EO501" s="81"/>
      <c r="EP501" s="81"/>
      <c r="EQ501" s="81">
        <v>369925</v>
      </c>
      <c r="ER501" s="81"/>
      <c r="ES501" s="81"/>
      <c r="ET501" s="81"/>
      <c r="EU501" s="81"/>
      <c r="EV501" s="81">
        <v>496656</v>
      </c>
      <c r="EW501" s="81"/>
      <c r="EX501" s="81"/>
      <c r="EY501" s="81"/>
      <c r="EZ501" s="81"/>
      <c r="FA501" s="81">
        <v>732019</v>
      </c>
      <c r="FB501" s="81"/>
      <c r="FC501" s="81"/>
      <c r="FD501" s="81"/>
      <c r="FE501" s="81"/>
      <c r="FF501" s="81">
        <v>1030862</v>
      </c>
      <c r="FG501" s="81"/>
      <c r="FH501" s="81"/>
      <c r="FI501" s="81"/>
      <c r="FJ501" s="81"/>
      <c r="FK501" s="81">
        <v>1396861</v>
      </c>
      <c r="FL501" s="81"/>
      <c r="FM501" s="81"/>
      <c r="FN501" s="81"/>
      <c r="FO501" s="81"/>
      <c r="FP501" s="81">
        <v>1880319</v>
      </c>
      <c r="FQ501" s="81"/>
      <c r="FR501" s="81"/>
      <c r="FS501" s="81"/>
      <c r="FT501" s="81"/>
      <c r="FU501" s="81">
        <v>2457326</v>
      </c>
      <c r="FV501" s="81"/>
      <c r="FW501" s="81"/>
      <c r="FX501" s="81"/>
      <c r="FY501" s="81"/>
      <c r="FZ501" s="81">
        <v>3174884</v>
      </c>
      <c r="GA501" s="81"/>
      <c r="GB501" s="81"/>
      <c r="GC501" s="81"/>
      <c r="GD501" s="81"/>
      <c r="GE501" s="81">
        <v>3892348</v>
      </c>
      <c r="GF501" s="81"/>
      <c r="GG501" s="81"/>
      <c r="GH501" s="81"/>
      <c r="GI501" s="81"/>
      <c r="GJ501" s="81">
        <v>5123125</v>
      </c>
      <c r="GK501" s="81"/>
      <c r="GL501" s="81"/>
      <c r="GM501" s="81"/>
      <c r="GN501" s="81"/>
      <c r="GO501" s="81">
        <v>6655120</v>
      </c>
      <c r="GP501" s="81"/>
      <c r="GQ501" s="81"/>
      <c r="GR501" s="81"/>
      <c r="GS501" s="81"/>
      <c r="GT501" s="81">
        <v>8091344</v>
      </c>
      <c r="GU501" s="81"/>
      <c r="GV501" s="81"/>
      <c r="GW501" s="81"/>
      <c r="GX501" s="81"/>
      <c r="GY501" s="81">
        <v>9393350</v>
      </c>
    </row>
    <row r="502" spans="1:207" ht="14.5">
      <c r="A502" s="81" t="s">
        <v>451</v>
      </c>
      <c r="B502" s="81" t="s">
        <v>37</v>
      </c>
      <c r="C502" s="82" t="s">
        <v>20</v>
      </c>
      <c r="D502" s="88">
        <v>45170</v>
      </c>
      <c r="E502" s="88"/>
      <c r="F502" s="7" t="s">
        <v>538</v>
      </c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>
        <v>1253959192</v>
      </c>
      <c r="BF502" s="81">
        <v>1275657200</v>
      </c>
      <c r="BG502" s="81">
        <v>1298870918</v>
      </c>
      <c r="BH502" s="81">
        <v>1323619575</v>
      </c>
      <c r="BI502" s="81">
        <v>1349056170</v>
      </c>
      <c r="BJ502" s="81">
        <v>1375679810</v>
      </c>
      <c r="BK502" s="81">
        <v>1402797730</v>
      </c>
      <c r="BL502" s="81">
        <v>1430910600</v>
      </c>
      <c r="BM502" s="81">
        <v>1459569068</v>
      </c>
      <c r="BN502" s="81">
        <v>1486303679</v>
      </c>
      <c r="BO502" s="81">
        <v>1510688912</v>
      </c>
      <c r="BP502" s="81">
        <v>1535203725</v>
      </c>
      <c r="BQ502" s="81">
        <v>1564164693</v>
      </c>
      <c r="BR502" s="81">
        <v>1598335770</v>
      </c>
      <c r="BS502" s="81">
        <v>1633653663</v>
      </c>
      <c r="BT502" s="81">
        <v>1668335035</v>
      </c>
      <c r="BU502" s="81">
        <v>1702846630</v>
      </c>
      <c r="BV502" s="81">
        <v>1737240771</v>
      </c>
      <c r="BW502" s="81">
        <v>1772693691</v>
      </c>
      <c r="BX502" s="81">
        <v>1809246442</v>
      </c>
      <c r="BY502" s="81">
        <v>1846211471</v>
      </c>
      <c r="BZ502" s="81">
        <v>1883204546</v>
      </c>
      <c r="CA502" s="81">
        <v>1919985050</v>
      </c>
      <c r="CB502" s="81">
        <v>1957045677</v>
      </c>
      <c r="CC502" s="81">
        <v>1994038321</v>
      </c>
      <c r="CD502" s="81">
        <v>2030484812</v>
      </c>
      <c r="CE502" s="81">
        <v>2066689025</v>
      </c>
      <c r="CF502" s="81">
        <v>2103015723</v>
      </c>
      <c r="CG502" s="81">
        <v>2139666266</v>
      </c>
      <c r="CH502" s="81">
        <v>2177407013</v>
      </c>
      <c r="CI502" s="81">
        <v>2216204569</v>
      </c>
      <c r="CJ502" s="81">
        <v>2255985840</v>
      </c>
      <c r="CK502" s="81">
        <v>2297323213</v>
      </c>
      <c r="CL502" s="81">
        <v>2339072341</v>
      </c>
      <c r="CM502" s="81">
        <v>2380887405</v>
      </c>
      <c r="CN502" s="81">
        <v>2423661994</v>
      </c>
      <c r="CO502" s="81">
        <v>2467421105</v>
      </c>
      <c r="CP502" s="81">
        <v>2512216350</v>
      </c>
      <c r="CQ502" s="81">
        <v>2557204711</v>
      </c>
      <c r="CR502" s="81">
        <v>2602158348</v>
      </c>
      <c r="CS502" s="81">
        <v>2647570759</v>
      </c>
      <c r="CT502" s="81">
        <v>2691795507</v>
      </c>
      <c r="CU502" s="81">
        <v>2734324345</v>
      </c>
      <c r="CV502" s="81">
        <v>2776172908</v>
      </c>
      <c r="CW502" s="81">
        <v>2817293724</v>
      </c>
      <c r="CX502" s="81">
        <v>2858035214</v>
      </c>
      <c r="CY502" s="81">
        <v>2898512864</v>
      </c>
      <c r="CZ502" s="81">
        <v>2938575923</v>
      </c>
      <c r="DA502" s="81">
        <v>2978344210</v>
      </c>
      <c r="DB502" s="81">
        <v>3017935888</v>
      </c>
      <c r="DC502" s="81">
        <v>3057799436</v>
      </c>
      <c r="DD502" s="81">
        <v>3098130119</v>
      </c>
      <c r="DE502" s="81">
        <v>3138529931</v>
      </c>
      <c r="DF502" s="81">
        <v>3178859651</v>
      </c>
      <c r="DG502" s="81">
        <v>3219380040</v>
      </c>
      <c r="DH502" s="81">
        <v>3260150031</v>
      </c>
      <c r="DI502" s="81">
        <v>3301216975</v>
      </c>
      <c r="DJ502" s="81">
        <v>3342830937</v>
      </c>
      <c r="DK502" s="81">
        <v>3385043779</v>
      </c>
      <c r="DL502" s="81">
        <v>3427912429</v>
      </c>
      <c r="DM502" s="81">
        <v>3471195007</v>
      </c>
      <c r="DN502" s="81">
        <v>3514533789</v>
      </c>
      <c r="DO502" s="81">
        <v>3558266498</v>
      </c>
      <c r="DP502" s="81">
        <v>3602192302</v>
      </c>
      <c r="DQ502" s="81">
        <v>3645900652</v>
      </c>
      <c r="DR502" s="81">
        <v>3689194806</v>
      </c>
      <c r="DS502" s="81">
        <v>3732382860</v>
      </c>
      <c r="DT502" s="81">
        <v>3775562630</v>
      </c>
      <c r="DU502" s="81">
        <v>3817654563</v>
      </c>
      <c r="DV502" s="81">
        <v>3858543176</v>
      </c>
      <c r="DW502" s="81">
        <v>3897340687</v>
      </c>
      <c r="DX502" s="81"/>
      <c r="DY502" s="81"/>
      <c r="DZ502" s="81"/>
      <c r="EA502" s="81"/>
      <c r="EB502" s="81">
        <v>4054283470</v>
      </c>
      <c r="EC502" s="81"/>
      <c r="ED502" s="81"/>
      <c r="EE502" s="81"/>
      <c r="EF502" s="81"/>
      <c r="EG502" s="81">
        <v>4230316016</v>
      </c>
      <c r="EH502" s="81"/>
      <c r="EI502" s="81"/>
      <c r="EJ502" s="81"/>
      <c r="EK502" s="81"/>
      <c r="EL502" s="81">
        <v>4394906054</v>
      </c>
      <c r="EM502" s="81"/>
      <c r="EN502" s="81"/>
      <c r="EO502" s="81"/>
      <c r="EP502" s="81"/>
      <c r="EQ502" s="81">
        <v>4546251755</v>
      </c>
      <c r="ER502" s="81"/>
      <c r="ES502" s="81"/>
      <c r="ET502" s="81"/>
      <c r="EU502" s="81"/>
      <c r="EV502" s="81">
        <v>4680838968</v>
      </c>
      <c r="EW502" s="81"/>
      <c r="EX502" s="81"/>
      <c r="EY502" s="81"/>
      <c r="EZ502" s="81"/>
      <c r="FA502" s="81">
        <v>4796131402</v>
      </c>
      <c r="FB502" s="81"/>
      <c r="FC502" s="81"/>
      <c r="FD502" s="81"/>
      <c r="FE502" s="81"/>
      <c r="FF502" s="81">
        <v>4890200862</v>
      </c>
      <c r="FG502" s="81"/>
      <c r="FH502" s="81"/>
      <c r="FI502" s="81"/>
      <c r="FJ502" s="81"/>
      <c r="FK502" s="81">
        <v>4964444027</v>
      </c>
      <c r="FL502" s="81"/>
      <c r="FM502" s="81"/>
      <c r="FN502" s="81"/>
      <c r="FO502" s="81"/>
      <c r="FP502" s="81">
        <v>5019300221</v>
      </c>
      <c r="FQ502" s="81"/>
      <c r="FR502" s="81"/>
      <c r="FS502" s="81"/>
      <c r="FT502" s="81"/>
      <c r="FU502" s="81">
        <v>5057555279</v>
      </c>
      <c r="FV502" s="81"/>
      <c r="FW502" s="81"/>
      <c r="FX502" s="81"/>
      <c r="FY502" s="81"/>
      <c r="FZ502" s="81">
        <v>5079668541</v>
      </c>
      <c r="GA502" s="81"/>
      <c r="GB502" s="81"/>
      <c r="GC502" s="81"/>
      <c r="GD502" s="81"/>
      <c r="GE502" s="81">
        <v>5085132464</v>
      </c>
      <c r="GF502" s="81"/>
      <c r="GG502" s="81"/>
      <c r="GH502" s="81"/>
      <c r="GI502" s="81"/>
      <c r="GJ502" s="81">
        <v>5075278115</v>
      </c>
      <c r="GK502" s="81"/>
      <c r="GL502" s="81"/>
      <c r="GM502" s="81"/>
      <c r="GN502" s="81"/>
      <c r="GO502" s="81">
        <v>5052991914</v>
      </c>
      <c r="GP502" s="81"/>
      <c r="GQ502" s="81"/>
      <c r="GR502" s="81"/>
      <c r="GS502" s="81"/>
      <c r="GT502" s="81">
        <v>5019935389</v>
      </c>
      <c r="GU502" s="81"/>
      <c r="GV502" s="81"/>
      <c r="GW502" s="81"/>
      <c r="GX502" s="81"/>
      <c r="GY502" s="81">
        <v>4976685335</v>
      </c>
    </row>
    <row r="503" spans="1:207" ht="14.5">
      <c r="A503" s="81" t="s">
        <v>451</v>
      </c>
      <c r="B503" s="81" t="s">
        <v>37</v>
      </c>
      <c r="C503" s="82" t="s">
        <v>20</v>
      </c>
      <c r="D503" s="88">
        <v>45170</v>
      </c>
      <c r="E503" s="88"/>
      <c r="F503" s="7" t="s">
        <v>539</v>
      </c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>
        <v>1245362962</v>
      </c>
      <c r="BF503" s="81">
        <v>1267473182</v>
      </c>
      <c r="BG503" s="81">
        <v>1291399982</v>
      </c>
      <c r="BH503" s="81">
        <v>1316659222</v>
      </c>
      <c r="BI503" s="81">
        <v>1342923168</v>
      </c>
      <c r="BJ503" s="81">
        <v>1370392334</v>
      </c>
      <c r="BK503" s="81">
        <v>1398204899</v>
      </c>
      <c r="BL503" s="81">
        <v>1426956255</v>
      </c>
      <c r="BM503" s="81">
        <v>1456539031</v>
      </c>
      <c r="BN503" s="81">
        <v>1483988509</v>
      </c>
      <c r="BO503" s="81">
        <v>1508544523</v>
      </c>
      <c r="BP503" s="81">
        <v>1533166888</v>
      </c>
      <c r="BQ503" s="81">
        <v>1562522050</v>
      </c>
      <c r="BR503" s="81">
        <v>1597443478</v>
      </c>
      <c r="BS503" s="81">
        <v>1633558673</v>
      </c>
      <c r="BT503" s="81">
        <v>1668776950</v>
      </c>
      <c r="BU503" s="81">
        <v>1703570405</v>
      </c>
      <c r="BV503" s="81">
        <v>1738207394</v>
      </c>
      <c r="BW503" s="81">
        <v>1774117117</v>
      </c>
      <c r="BX503" s="81">
        <v>1811408832</v>
      </c>
      <c r="BY503" s="81">
        <v>1849178861</v>
      </c>
      <c r="BZ503" s="81">
        <v>1886958545</v>
      </c>
      <c r="CA503" s="81">
        <v>1924815839</v>
      </c>
      <c r="CB503" s="81">
        <v>1963205827</v>
      </c>
      <c r="CC503" s="81">
        <v>2001478753</v>
      </c>
      <c r="CD503" s="81">
        <v>2038952421</v>
      </c>
      <c r="CE503" s="81">
        <v>2075816859</v>
      </c>
      <c r="CF503" s="81">
        <v>2112756768</v>
      </c>
      <c r="CG503" s="81">
        <v>2149991445</v>
      </c>
      <c r="CH503" s="81">
        <v>2188175859</v>
      </c>
      <c r="CI503" s="81">
        <v>2227803133</v>
      </c>
      <c r="CJ503" s="81">
        <v>2268641815</v>
      </c>
      <c r="CK503" s="81">
        <v>2310661657</v>
      </c>
      <c r="CL503" s="81">
        <v>2352811898</v>
      </c>
      <c r="CM503" s="81">
        <v>2394948670</v>
      </c>
      <c r="CN503" s="81">
        <v>2438068617</v>
      </c>
      <c r="CO503" s="81">
        <v>2482642238</v>
      </c>
      <c r="CP503" s="81">
        <v>2528768145</v>
      </c>
      <c r="CQ503" s="81">
        <v>2575089263</v>
      </c>
      <c r="CR503" s="81">
        <v>2621545963</v>
      </c>
      <c r="CS503" s="81">
        <v>2668605102</v>
      </c>
      <c r="CT503" s="81">
        <v>2714450363</v>
      </c>
      <c r="CU503" s="81">
        <v>2758361749</v>
      </c>
      <c r="CV503" s="81">
        <v>2801260616</v>
      </c>
      <c r="CW503" s="81">
        <v>2843434272</v>
      </c>
      <c r="CX503" s="81">
        <v>2885184243</v>
      </c>
      <c r="CY503" s="81">
        <v>2926632436</v>
      </c>
      <c r="CZ503" s="81">
        <v>2967905339</v>
      </c>
      <c r="DA503" s="81">
        <v>3008968269</v>
      </c>
      <c r="DB503" s="81">
        <v>3049822571</v>
      </c>
      <c r="DC503" s="81">
        <v>3091099540</v>
      </c>
      <c r="DD503" s="81">
        <v>3132616861</v>
      </c>
      <c r="DE503" s="81">
        <v>3173877430</v>
      </c>
      <c r="DF503" s="81">
        <v>3215038716</v>
      </c>
      <c r="DG503" s="81">
        <v>3256371437</v>
      </c>
      <c r="DH503" s="81">
        <v>3298026086</v>
      </c>
      <c r="DI503" s="81">
        <v>3340199246</v>
      </c>
      <c r="DJ503" s="81">
        <v>3383117610</v>
      </c>
      <c r="DK503" s="81">
        <v>3426553494</v>
      </c>
      <c r="DL503" s="81">
        <v>3470393478</v>
      </c>
      <c r="DM503" s="81">
        <v>3514408099</v>
      </c>
      <c r="DN503" s="81">
        <v>3558591639</v>
      </c>
      <c r="DO503" s="81">
        <v>3603431427</v>
      </c>
      <c r="DP503" s="81">
        <v>3648401069</v>
      </c>
      <c r="DQ503" s="81">
        <v>3693112765</v>
      </c>
      <c r="DR503" s="81">
        <v>3737402731</v>
      </c>
      <c r="DS503" s="81">
        <v>3781091375</v>
      </c>
      <c r="DT503" s="81">
        <v>3824259773</v>
      </c>
      <c r="DU503" s="81">
        <v>3866135267</v>
      </c>
      <c r="DV503" s="81">
        <v>3906407853</v>
      </c>
      <c r="DW503" s="81">
        <v>3943612191</v>
      </c>
      <c r="DX503" s="81"/>
      <c r="DY503" s="81"/>
      <c r="DZ503" s="81"/>
      <c r="EA503" s="81"/>
      <c r="EB503" s="81">
        <v>4094405415</v>
      </c>
      <c r="EC503" s="81"/>
      <c r="ED503" s="81"/>
      <c r="EE503" s="81"/>
      <c r="EF503" s="81"/>
      <c r="EG503" s="81">
        <v>4263243482</v>
      </c>
      <c r="EH503" s="81"/>
      <c r="EI503" s="81"/>
      <c r="EJ503" s="81"/>
      <c r="EK503" s="81"/>
      <c r="EL503" s="81">
        <v>4418958810</v>
      </c>
      <c r="EM503" s="81"/>
      <c r="EN503" s="81"/>
      <c r="EO503" s="81"/>
      <c r="EP503" s="81"/>
      <c r="EQ503" s="81">
        <v>4561086710</v>
      </c>
      <c r="ER503" s="81"/>
      <c r="ES503" s="81"/>
      <c r="ET503" s="81"/>
      <c r="EU503" s="81"/>
      <c r="EV503" s="81">
        <v>4687055605</v>
      </c>
      <c r="EW503" s="81"/>
      <c r="EX503" s="81"/>
      <c r="EY503" s="81"/>
      <c r="EZ503" s="81"/>
      <c r="FA503" s="81">
        <v>4794401617</v>
      </c>
      <c r="FB503" s="81"/>
      <c r="FC503" s="81"/>
      <c r="FD503" s="81"/>
      <c r="FE503" s="81"/>
      <c r="FF503" s="81">
        <v>4880781060</v>
      </c>
      <c r="FG503" s="81"/>
      <c r="FH503" s="81"/>
      <c r="FI503" s="81"/>
      <c r="FJ503" s="81"/>
      <c r="FK503" s="81">
        <v>4947706346</v>
      </c>
      <c r="FL503" s="81"/>
      <c r="FM503" s="81"/>
      <c r="FN503" s="81"/>
      <c r="FO503" s="81"/>
      <c r="FP503" s="81">
        <v>4995760651</v>
      </c>
      <c r="FQ503" s="81"/>
      <c r="FR503" s="81"/>
      <c r="FS503" s="81"/>
      <c r="FT503" s="81"/>
      <c r="FU503" s="81">
        <v>5027522016</v>
      </c>
      <c r="FV503" s="81"/>
      <c r="FW503" s="81"/>
      <c r="FX503" s="81"/>
      <c r="FY503" s="81"/>
      <c r="FZ503" s="81">
        <v>5042914790</v>
      </c>
      <c r="GA503" s="81"/>
      <c r="GB503" s="81"/>
      <c r="GC503" s="81"/>
      <c r="GD503" s="81"/>
      <c r="GE503" s="81">
        <v>5041675573</v>
      </c>
      <c r="GF503" s="81"/>
      <c r="GG503" s="81"/>
      <c r="GH503" s="81"/>
      <c r="GI503" s="81"/>
      <c r="GJ503" s="81">
        <v>5025325260</v>
      </c>
      <c r="GK503" s="81"/>
      <c r="GL503" s="81"/>
      <c r="GM503" s="81"/>
      <c r="GN503" s="81"/>
      <c r="GO503" s="81">
        <v>4996508796</v>
      </c>
      <c r="GP503" s="81"/>
      <c r="GQ503" s="81"/>
      <c r="GR503" s="81"/>
      <c r="GS503" s="81"/>
      <c r="GT503" s="81">
        <v>4956314625</v>
      </c>
      <c r="GU503" s="81"/>
      <c r="GV503" s="81"/>
      <c r="GW503" s="81"/>
      <c r="GX503" s="81"/>
      <c r="GY503" s="81">
        <v>4905074788</v>
      </c>
    </row>
    <row r="504" spans="1:207" ht="14.5">
      <c r="A504" s="81" t="s">
        <v>451</v>
      </c>
      <c r="B504" s="81" t="s">
        <v>37</v>
      </c>
      <c r="C504" s="82" t="s">
        <v>20</v>
      </c>
      <c r="D504" s="88">
        <v>45170</v>
      </c>
      <c r="E504" s="88"/>
      <c r="F504" s="7" t="s">
        <v>540</v>
      </c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>
        <v>92067530.371083006</v>
      </c>
      <c r="BF504" s="81">
        <v>92829345.203764006</v>
      </c>
      <c r="BG504" s="81">
        <v>97580685.382471979</v>
      </c>
      <c r="BH504" s="81">
        <v>97553020.991556004</v>
      </c>
      <c r="BI504" s="81">
        <v>100327377.94792199</v>
      </c>
      <c r="BJ504" s="81">
        <v>101794148.15766001</v>
      </c>
      <c r="BK504" s="81">
        <v>101824848.535684</v>
      </c>
      <c r="BL504" s="81">
        <v>105949697.98956101</v>
      </c>
      <c r="BM504" s="81">
        <v>104565804.07051</v>
      </c>
      <c r="BN504" s="81">
        <v>101940427.89216</v>
      </c>
      <c r="BO504" s="81">
        <v>102264455.609143</v>
      </c>
      <c r="BP504" s="81">
        <v>100992350.32336801</v>
      </c>
      <c r="BQ504" s="81">
        <v>111979158.977988</v>
      </c>
      <c r="BR504" s="81">
        <v>119768218.65243399</v>
      </c>
      <c r="BS504" s="81">
        <v>117410542.61430401</v>
      </c>
      <c r="BT504" s="81">
        <v>117933537.44388001</v>
      </c>
      <c r="BU504" s="81">
        <v>117190965.25510499</v>
      </c>
      <c r="BV504" s="81">
        <v>116841091.892754</v>
      </c>
      <c r="BW504" s="81">
        <v>121719453.240308</v>
      </c>
      <c r="BX504" s="81">
        <v>122121081.66928799</v>
      </c>
      <c r="BY504" s="81">
        <v>124102293.653888</v>
      </c>
      <c r="BZ504" s="81">
        <v>123650038.89552699</v>
      </c>
      <c r="CA504" s="81">
        <v>123279695.64076801</v>
      </c>
      <c r="CB504" s="81">
        <v>123272308.48039</v>
      </c>
      <c r="CC504" s="81">
        <v>122442620.79402</v>
      </c>
      <c r="CD504" s="81">
        <v>120508244.662377</v>
      </c>
      <c r="CE504" s="81">
        <v>120650483.8715</v>
      </c>
      <c r="CF504" s="81">
        <v>120048337.28286</v>
      </c>
      <c r="CG504" s="81">
        <v>121328678.66964</v>
      </c>
      <c r="CH504" s="81">
        <v>124266316.45148</v>
      </c>
      <c r="CI504" s="81">
        <v>126774207.886116</v>
      </c>
      <c r="CJ504" s="81">
        <v>129137398.01551899</v>
      </c>
      <c r="CK504" s="81">
        <v>132488780.95348799</v>
      </c>
      <c r="CL504" s="81">
        <v>130997407.86912002</v>
      </c>
      <c r="CM504" s="81">
        <v>133379549.874672</v>
      </c>
      <c r="CN504" s="81">
        <v>135404059.302663</v>
      </c>
      <c r="CO504" s="81">
        <v>138393870.85971999</v>
      </c>
      <c r="CP504" s="81">
        <v>140527524.85074601</v>
      </c>
      <c r="CQ504" s="81">
        <v>139998714.940938</v>
      </c>
      <c r="CR504" s="81">
        <v>141165385.165344</v>
      </c>
      <c r="CS504" s="81">
        <v>142441616.01963401</v>
      </c>
      <c r="CT504" s="81">
        <v>137432176.13416499</v>
      </c>
      <c r="CU504" s="81">
        <v>135768214.89621001</v>
      </c>
      <c r="CV504" s="81">
        <v>134700596.989822</v>
      </c>
      <c r="CW504" s="81">
        <v>134193217.82576399</v>
      </c>
      <c r="CX504" s="81">
        <v>133679176.03458001</v>
      </c>
      <c r="CY504" s="81">
        <v>133057968.89691599</v>
      </c>
      <c r="CZ504" s="81">
        <v>132600504.30945</v>
      </c>
      <c r="DA504" s="81">
        <v>132289669.22350499</v>
      </c>
      <c r="DB504" s="81">
        <v>132362083.024626</v>
      </c>
      <c r="DC504" s="81">
        <v>134002955.405761</v>
      </c>
      <c r="DD504" s="81">
        <v>133880060.38074699</v>
      </c>
      <c r="DE504" s="81">
        <v>134018720.681391</v>
      </c>
      <c r="DF504" s="81">
        <v>134297441.25846002</v>
      </c>
      <c r="DG504" s="81">
        <v>135220166.59123701</v>
      </c>
      <c r="DH504" s="81">
        <v>135793594.72001401</v>
      </c>
      <c r="DI504" s="81">
        <v>136899512.460408</v>
      </c>
      <c r="DJ504" s="81">
        <v>138547814.078455</v>
      </c>
      <c r="DK504" s="81">
        <v>140148613.8714</v>
      </c>
      <c r="DL504" s="81">
        <v>141194525.38634798</v>
      </c>
      <c r="DM504" s="81">
        <v>141626117.31022203</v>
      </c>
      <c r="DN504" s="81">
        <v>142127382.249762</v>
      </c>
      <c r="DO504" s="81">
        <v>144179302.58583599</v>
      </c>
      <c r="DP504" s="81">
        <v>143423987.41240799</v>
      </c>
      <c r="DQ504" s="81">
        <v>143668526.70992002</v>
      </c>
      <c r="DR504" s="81">
        <v>142612952.522214</v>
      </c>
      <c r="DS504" s="81">
        <v>143236872.81604001</v>
      </c>
      <c r="DT504" s="81">
        <v>142625867.03710097</v>
      </c>
      <c r="DU504" s="81">
        <v>139645196.388594</v>
      </c>
      <c r="DV504" s="81">
        <v>137990944.78967199</v>
      </c>
      <c r="DW504" s="81">
        <v>135154504.79255998</v>
      </c>
      <c r="DX504" s="81"/>
      <c r="DY504" s="81"/>
      <c r="DZ504" s="81"/>
      <c r="EA504" s="81"/>
      <c r="EB504" s="81">
        <v>133345144.93050401</v>
      </c>
      <c r="EC504" s="81"/>
      <c r="ED504" s="81"/>
      <c r="EE504" s="81"/>
      <c r="EF504" s="81"/>
      <c r="EG504" s="81">
        <v>133663145.820026</v>
      </c>
      <c r="EH504" s="81"/>
      <c r="EI504" s="81"/>
      <c r="EJ504" s="81"/>
      <c r="EK504" s="81"/>
      <c r="EL504" s="81">
        <v>133961932.067936</v>
      </c>
      <c r="EM504" s="81"/>
      <c r="EN504" s="81"/>
      <c r="EO504" s="81"/>
      <c r="EP504" s="81"/>
      <c r="EQ504" s="81">
        <v>133085536.98904499</v>
      </c>
      <c r="ER504" s="81"/>
      <c r="ES504" s="81"/>
      <c r="ET504" s="81"/>
      <c r="EU504" s="81"/>
      <c r="EV504" s="81">
        <v>130888222.97395599</v>
      </c>
      <c r="EW504" s="81"/>
      <c r="EX504" s="81"/>
      <c r="EY504" s="81"/>
      <c r="EZ504" s="81"/>
      <c r="FA504" s="81">
        <v>127323916.36024401</v>
      </c>
      <c r="FB504" s="81"/>
      <c r="FC504" s="81"/>
      <c r="FD504" s="81"/>
      <c r="FE504" s="81"/>
      <c r="FF504" s="81">
        <v>123817882.915584</v>
      </c>
      <c r="FG504" s="81"/>
      <c r="FH504" s="81"/>
      <c r="FI504" s="81"/>
      <c r="FJ504" s="81"/>
      <c r="FK504" s="81">
        <v>119857722.31031601</v>
      </c>
      <c r="FL504" s="81"/>
      <c r="FM504" s="81"/>
      <c r="FN504" s="81"/>
      <c r="FO504" s="81"/>
      <c r="FP504" s="81">
        <v>116425082.63699999</v>
      </c>
      <c r="FQ504" s="81"/>
      <c r="FR504" s="81"/>
      <c r="FS504" s="81"/>
      <c r="FT504" s="81"/>
      <c r="FU504" s="81">
        <v>112730994.00351001</v>
      </c>
      <c r="FV504" s="81"/>
      <c r="FW504" s="81"/>
      <c r="FX504" s="81"/>
      <c r="FY504" s="81"/>
      <c r="FZ504" s="81">
        <v>108686177.21421</v>
      </c>
      <c r="GA504" s="81"/>
      <c r="GB504" s="81"/>
      <c r="GC504" s="81"/>
      <c r="GD504" s="81"/>
      <c r="GE504" s="81">
        <v>104458024.901655</v>
      </c>
      <c r="GF504" s="81"/>
      <c r="GG504" s="81"/>
      <c r="GH504" s="81"/>
      <c r="GI504" s="81"/>
      <c r="GJ504" s="81">
        <v>100379796.34074999</v>
      </c>
      <c r="GK504" s="81"/>
      <c r="GL504" s="81"/>
      <c r="GM504" s="81"/>
      <c r="GN504" s="81"/>
      <c r="GO504" s="81">
        <v>96314414.804639995</v>
      </c>
      <c r="GP504" s="81"/>
      <c r="GQ504" s="81"/>
      <c r="GR504" s="81"/>
      <c r="GS504" s="81"/>
      <c r="GT504" s="81">
        <v>92639457.63928999</v>
      </c>
      <c r="GU504" s="81"/>
      <c r="GV504" s="81"/>
      <c r="GW504" s="81"/>
      <c r="GX504" s="81"/>
      <c r="GY504" s="81"/>
    </row>
    <row r="505" spans="1:207" ht="14.5">
      <c r="A505" s="81" t="s">
        <v>451</v>
      </c>
      <c r="B505" s="81" t="s">
        <v>37</v>
      </c>
      <c r="C505" s="82" t="s">
        <v>20</v>
      </c>
      <c r="D505" s="88">
        <v>45170</v>
      </c>
      <c r="E505" s="88"/>
      <c r="F505" s="7" t="s">
        <v>541</v>
      </c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>
        <v>48781769.899361998</v>
      </c>
      <c r="BF505" s="81">
        <v>48510212.036650002</v>
      </c>
      <c r="BG505" s="81">
        <v>47632491.598489001</v>
      </c>
      <c r="BH505" s="81">
        <v>47495975.279233001</v>
      </c>
      <c r="BI505" s="81">
        <v>46993883.303466007</v>
      </c>
      <c r="BJ505" s="81">
        <v>46960579.666139998</v>
      </c>
      <c r="BK505" s="81">
        <v>46804753.913880005</v>
      </c>
      <c r="BL505" s="81">
        <v>47257686.347352006</v>
      </c>
      <c r="BM505" s="81">
        <v>46786038.276179999</v>
      </c>
      <c r="BN505" s="81">
        <v>51338530.177391998</v>
      </c>
      <c r="BO505" s="81">
        <v>54974202.348063998</v>
      </c>
      <c r="BP505" s="81">
        <v>50005235.863764003</v>
      </c>
      <c r="BQ505" s="81">
        <v>46375017.757344</v>
      </c>
      <c r="BR505" s="81">
        <v>47259183.430695996</v>
      </c>
      <c r="BS505" s="81">
        <v>47073995.380311996</v>
      </c>
      <c r="BT505" s="81">
        <v>48461540.202604003</v>
      </c>
      <c r="BU505" s="81">
        <v>48047512.278675005</v>
      </c>
      <c r="BV505" s="81">
        <v>47916003.864642009</v>
      </c>
      <c r="BW505" s="81">
        <v>47935148.043090001</v>
      </c>
      <c r="BX505" s="81">
        <v>48234369.533583999</v>
      </c>
      <c r="BY505" s="81">
        <v>48527865.892352</v>
      </c>
      <c r="BZ505" s="81">
        <v>49683209.213198006</v>
      </c>
      <c r="CA505" s="81">
        <v>47963891.065324999</v>
      </c>
      <c r="CB505" s="81">
        <v>47682019.018826</v>
      </c>
      <c r="CC505" s="81">
        <v>47498706.999487996</v>
      </c>
      <c r="CD505" s="81">
        <v>47600207.267613001</v>
      </c>
      <c r="CE505" s="81">
        <v>47406837.336496003</v>
      </c>
      <c r="CF505" s="81">
        <v>46748701.086165003</v>
      </c>
      <c r="CG505" s="81">
        <v>46855931.166330002</v>
      </c>
      <c r="CH505" s="81">
        <v>46908187.959639996</v>
      </c>
      <c r="CI505" s="81">
        <v>47310906.059368007</v>
      </c>
      <c r="CJ505" s="81">
        <v>47381900.845047995</v>
      </c>
      <c r="CK505" s="81">
        <v>47554403.848080002</v>
      </c>
      <c r="CL505" s="81">
        <v>48138732.261359997</v>
      </c>
      <c r="CM505" s="81">
        <v>48336236.904954001</v>
      </c>
      <c r="CN505" s="81">
        <v>48680508.627969004</v>
      </c>
      <c r="CO505" s="81">
        <v>48480920.351959996</v>
      </c>
      <c r="CP505" s="81">
        <v>48630377.452206001</v>
      </c>
      <c r="CQ505" s="81">
        <v>49285419.003513001</v>
      </c>
      <c r="CR505" s="81">
        <v>49061030.841951996</v>
      </c>
      <c r="CS505" s="81">
        <v>49615869.310713001</v>
      </c>
      <c r="CT505" s="81">
        <v>50094274.185089998</v>
      </c>
      <c r="CU505" s="81">
        <v>50186672.850015</v>
      </c>
      <c r="CV505" s="81">
        <v>50771377.350765996</v>
      </c>
      <c r="CW505" s="81">
        <v>51523946.201388001</v>
      </c>
      <c r="CX505" s="81">
        <v>51355868.366609998</v>
      </c>
      <c r="CY505" s="81">
        <v>51523410.160810009</v>
      </c>
      <c r="CZ505" s="81">
        <v>51463171.227092996</v>
      </c>
      <c r="DA505" s="81">
        <v>51760316.380954996</v>
      </c>
      <c r="DB505" s="81">
        <v>51994622.235171005</v>
      </c>
      <c r="DC505" s="81">
        <v>52093472.133143999</v>
      </c>
      <c r="DD505" s="81">
        <v>52095275.508141004</v>
      </c>
      <c r="DE505" s="81">
        <v>52481354.799354002</v>
      </c>
      <c r="DF505" s="81">
        <v>52858357.783454992</v>
      </c>
      <c r="DG505" s="81">
        <v>52965171.330383003</v>
      </c>
      <c r="DH505" s="81">
        <v>53213041.029566005</v>
      </c>
      <c r="DI505" s="81">
        <v>53011784.236111999</v>
      </c>
      <c r="DJ505" s="81">
        <v>53383853.601664998</v>
      </c>
      <c r="DK505" s="81">
        <v>54029589.561504006</v>
      </c>
      <c r="DL505" s="81">
        <v>53910260.694465004</v>
      </c>
      <c r="DM505" s="81">
        <v>54327035.332030997</v>
      </c>
      <c r="DN505" s="81">
        <v>54392334.502870001</v>
      </c>
      <c r="DO505" s="81">
        <v>54786989.110950008</v>
      </c>
      <c r="DP505" s="81">
        <v>55039254.256487995</v>
      </c>
      <c r="DQ505" s="81">
        <v>55218736.97208</v>
      </c>
      <c r="DR505" s="81">
        <v>55892573.070987999</v>
      </c>
      <c r="DS505" s="81">
        <v>56200787.277800001</v>
      </c>
      <c r="DT505" s="81">
        <v>56968268.732887998</v>
      </c>
      <c r="DU505" s="81">
        <v>57359491.088415004</v>
      </c>
      <c r="DV505" s="81">
        <v>57942064.600783996</v>
      </c>
      <c r="DW505" s="81">
        <v>63182398.307039998</v>
      </c>
      <c r="DX505" s="81"/>
      <c r="DY505" s="81"/>
      <c r="DZ505" s="81"/>
      <c r="EA505" s="81"/>
      <c r="EB505" s="81">
        <v>60438825.467461996</v>
      </c>
      <c r="EC505" s="81"/>
      <c r="ED505" s="81"/>
      <c r="EE505" s="81"/>
      <c r="EF505" s="81"/>
      <c r="EG505" s="81">
        <v>65943995.942472003</v>
      </c>
      <c r="EH505" s="81"/>
      <c r="EI505" s="81"/>
      <c r="EJ505" s="81"/>
      <c r="EK505" s="81"/>
      <c r="EL505" s="81">
        <v>71921137.290240005</v>
      </c>
      <c r="EM505" s="81"/>
      <c r="EN505" s="81"/>
      <c r="EO505" s="81"/>
      <c r="EP505" s="81"/>
      <c r="EQ505" s="81">
        <v>77940602.583470002</v>
      </c>
      <c r="ER505" s="81"/>
      <c r="ES505" s="81"/>
      <c r="ET505" s="81"/>
      <c r="EU505" s="81"/>
      <c r="EV505" s="81">
        <v>83636562.747744009</v>
      </c>
      <c r="EW505" s="81"/>
      <c r="EX505" s="81"/>
      <c r="EY505" s="81"/>
      <c r="EZ505" s="81"/>
      <c r="FA505" s="81">
        <v>88808335.755940005</v>
      </c>
      <c r="FB505" s="81"/>
      <c r="FC505" s="81"/>
      <c r="FD505" s="81"/>
      <c r="FE505" s="81"/>
      <c r="FF505" s="81">
        <v>93430129.138163999</v>
      </c>
      <c r="FG505" s="81"/>
      <c r="FH505" s="81"/>
      <c r="FI505" s="81"/>
      <c r="FJ505" s="81"/>
      <c r="FK505" s="81">
        <v>97386877.414724991</v>
      </c>
      <c r="FL505" s="81"/>
      <c r="FM505" s="81"/>
      <c r="FN505" s="81"/>
      <c r="FO505" s="81"/>
      <c r="FP505" s="81">
        <v>100761527.433192</v>
      </c>
      <c r="FQ505" s="81"/>
      <c r="FR505" s="81"/>
      <c r="FS505" s="81"/>
      <c r="FT505" s="81"/>
      <c r="FU505" s="81">
        <v>103775445.36554998</v>
      </c>
      <c r="FV505" s="81"/>
      <c r="FW505" s="81"/>
      <c r="FX505" s="81"/>
      <c r="FY505" s="81"/>
      <c r="FZ505" s="81">
        <v>106570557.29824001</v>
      </c>
      <c r="GA505" s="81"/>
      <c r="GB505" s="81"/>
      <c r="GC505" s="81"/>
      <c r="GD505" s="81"/>
      <c r="GE505" s="81">
        <v>108599889.388788</v>
      </c>
      <c r="GF505" s="81"/>
      <c r="GG505" s="81"/>
      <c r="GH505" s="81"/>
      <c r="GI505" s="81"/>
      <c r="GJ505" s="81">
        <v>109631949.03224999</v>
      </c>
      <c r="GK505" s="81"/>
      <c r="GL505" s="81"/>
      <c r="GM505" s="81"/>
      <c r="GN505" s="81"/>
      <c r="GO505" s="81">
        <v>110132478.28089</v>
      </c>
      <c r="GP505" s="81"/>
      <c r="GQ505" s="81"/>
      <c r="GR505" s="81"/>
      <c r="GS505" s="81"/>
      <c r="GT505" s="81">
        <v>110816185.16662002</v>
      </c>
      <c r="GU505" s="81"/>
      <c r="GV505" s="81"/>
      <c r="GW505" s="81"/>
      <c r="GX505" s="81"/>
      <c r="GY505" s="81"/>
    </row>
    <row r="506" spans="1:207" ht="14.5">
      <c r="A506" s="81" t="s">
        <v>451</v>
      </c>
      <c r="B506" s="81" t="s">
        <v>37</v>
      </c>
      <c r="C506" s="82" t="s">
        <v>20</v>
      </c>
      <c r="D506" s="88">
        <v>45170</v>
      </c>
      <c r="E506" s="88"/>
      <c r="F506" s="7" t="s">
        <v>542</v>
      </c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>
        <v>4.8596000000000004</v>
      </c>
      <c r="BF506" s="81">
        <v>4.8269000000000002</v>
      </c>
      <c r="BG506" s="81">
        <v>5.0141999999999998</v>
      </c>
      <c r="BH506" s="81">
        <v>4.9366000000000003</v>
      </c>
      <c r="BI506" s="81">
        <v>5.0098000000000003</v>
      </c>
      <c r="BJ506" s="81">
        <v>5.0114999999999998</v>
      </c>
      <c r="BK506" s="81">
        <v>4.9393000000000002</v>
      </c>
      <c r="BL506" s="81">
        <v>5.0763999999999996</v>
      </c>
      <c r="BM506" s="81">
        <v>4.9349999999999996</v>
      </c>
      <c r="BN506" s="81">
        <v>4.7407000000000004</v>
      </c>
      <c r="BO506" s="81">
        <v>4.6955</v>
      </c>
      <c r="BP506" s="81">
        <v>4.5735000000000001</v>
      </c>
      <c r="BQ506" s="81">
        <v>5.0301</v>
      </c>
      <c r="BR506" s="81">
        <v>5.3169000000000004</v>
      </c>
      <c r="BS506" s="81">
        <v>5.1332000000000004</v>
      </c>
      <c r="BT506" s="81">
        <v>5.0804999999999998</v>
      </c>
      <c r="BU506" s="81">
        <v>4.9634</v>
      </c>
      <c r="BV506" s="81">
        <v>4.8556999999999997</v>
      </c>
      <c r="BW506" s="81">
        <v>4.9626999999999999</v>
      </c>
      <c r="BX506" s="81">
        <v>4.8673999999999999</v>
      </c>
      <c r="BY506" s="81">
        <v>4.8278999999999996</v>
      </c>
      <c r="BZ506" s="81">
        <v>4.6817000000000002</v>
      </c>
      <c r="CA506" s="81">
        <v>4.5468000000000002</v>
      </c>
      <c r="CB506" s="81">
        <v>4.4206000000000003</v>
      </c>
      <c r="CC506" s="81">
        <v>4.2648000000000001</v>
      </c>
      <c r="CD506" s="81">
        <v>4.0834999999999999</v>
      </c>
      <c r="CE506" s="81">
        <v>3.9773999999999998</v>
      </c>
      <c r="CF506" s="81">
        <v>3.8523000000000001</v>
      </c>
      <c r="CG506" s="81">
        <v>3.7904</v>
      </c>
      <c r="CH506" s="81">
        <v>3.7763</v>
      </c>
      <c r="CI506" s="81">
        <v>3.7498</v>
      </c>
      <c r="CJ506" s="81">
        <v>3.7157</v>
      </c>
      <c r="CK506" s="81">
        <v>3.7128999999999999</v>
      </c>
      <c r="CL506" s="81">
        <v>3.5777999999999999</v>
      </c>
      <c r="CM506" s="81">
        <v>3.5516000000000001</v>
      </c>
      <c r="CN506" s="81">
        <v>3.5150999999999999</v>
      </c>
      <c r="CO506" s="81">
        <v>3.5049999999999999</v>
      </c>
      <c r="CP506" s="81">
        <v>3.4802</v>
      </c>
      <c r="CQ506" s="81">
        <v>3.3906000000000001</v>
      </c>
      <c r="CR506" s="81">
        <v>3.3456000000000001</v>
      </c>
      <c r="CS506" s="81">
        <v>3.3077999999999999</v>
      </c>
      <c r="CT506" s="81">
        <v>3.1272000000000002</v>
      </c>
      <c r="CU506" s="81">
        <v>3.0411000000000001</v>
      </c>
      <c r="CV506" s="81">
        <v>2.9758</v>
      </c>
      <c r="CW506" s="81">
        <v>2.9262000000000001</v>
      </c>
      <c r="CX506" s="81">
        <v>2.8778999999999999</v>
      </c>
      <c r="CY506" s="81">
        <v>2.8330000000000002</v>
      </c>
      <c r="CZ506" s="81">
        <v>2.7938000000000001</v>
      </c>
      <c r="DA506" s="81">
        <v>2.7578</v>
      </c>
      <c r="DB506" s="81">
        <v>2.7302</v>
      </c>
      <c r="DC506" s="81">
        <v>2.7345000000000002</v>
      </c>
      <c r="DD506" s="81">
        <v>2.7002000000000002</v>
      </c>
      <c r="DE506" s="81">
        <v>2.6722000000000001</v>
      </c>
      <c r="DF506" s="81">
        <v>2.6471</v>
      </c>
      <c r="DG506" s="81">
        <v>2.6362999999999999</v>
      </c>
      <c r="DH506" s="81">
        <v>2.6192000000000002</v>
      </c>
      <c r="DI506" s="81">
        <v>2.6114999999999999</v>
      </c>
      <c r="DJ506" s="81">
        <v>2.6122999999999998</v>
      </c>
      <c r="DK506" s="81">
        <v>2.6131000000000002</v>
      </c>
      <c r="DL506" s="81">
        <v>2.605</v>
      </c>
      <c r="DM506" s="81">
        <v>2.5869</v>
      </c>
      <c r="DN506" s="81">
        <v>2.5729000000000002</v>
      </c>
      <c r="DO506" s="81">
        <v>2.5903999999999998</v>
      </c>
      <c r="DP506" s="81">
        <v>2.5604</v>
      </c>
      <c r="DQ506" s="81">
        <v>2.5529000000000002</v>
      </c>
      <c r="DR506" s="81">
        <v>2.524</v>
      </c>
      <c r="DS506" s="81">
        <v>2.5255999999999998</v>
      </c>
      <c r="DT506" s="81">
        <v>2.5042</v>
      </c>
      <c r="DU506" s="81">
        <v>2.4432999999999998</v>
      </c>
      <c r="DV506" s="81">
        <v>2.4062000000000001</v>
      </c>
      <c r="DW506" s="81">
        <v>2.3485</v>
      </c>
      <c r="DX506" s="81"/>
      <c r="DY506" s="81"/>
      <c r="DZ506" s="81"/>
      <c r="EA506" s="81"/>
      <c r="EB506" s="81">
        <v>2.3351000000000002</v>
      </c>
      <c r="EC506" s="81"/>
      <c r="ED506" s="81"/>
      <c r="EE506" s="81"/>
      <c r="EF506" s="81"/>
      <c r="EG506" s="81">
        <v>2.3052000000000001</v>
      </c>
      <c r="EH506" s="81"/>
      <c r="EI506" s="81"/>
      <c r="EJ506" s="81"/>
      <c r="EK506" s="81"/>
      <c r="EL506" s="81">
        <v>2.2705000000000002</v>
      </c>
      <c r="EM506" s="81"/>
      <c r="EN506" s="81"/>
      <c r="EO506" s="81"/>
      <c r="EP506" s="81"/>
      <c r="EQ506" s="81">
        <v>2.2334999999999998</v>
      </c>
      <c r="ER506" s="81"/>
      <c r="ES506" s="81"/>
      <c r="ET506" s="81"/>
      <c r="EU506" s="81"/>
      <c r="EV506" s="81">
        <v>2.2096</v>
      </c>
      <c r="EW506" s="81"/>
      <c r="EX506" s="81"/>
      <c r="EY506" s="81"/>
      <c r="EZ506" s="81"/>
      <c r="FA506" s="81">
        <v>2.1775000000000002</v>
      </c>
      <c r="FB506" s="81"/>
      <c r="FC506" s="81"/>
      <c r="FD506" s="81"/>
      <c r="FE506" s="81"/>
      <c r="FF506" s="81">
        <v>2.1406000000000001</v>
      </c>
      <c r="FG506" s="81"/>
      <c r="FH506" s="81"/>
      <c r="FI506" s="81"/>
      <c r="FJ506" s="81"/>
      <c r="FK506" s="81">
        <v>2.0882000000000001</v>
      </c>
      <c r="FL506" s="81"/>
      <c r="FM506" s="81"/>
      <c r="FN506" s="81"/>
      <c r="FO506" s="81"/>
      <c r="FP506" s="81">
        <v>2.0364</v>
      </c>
      <c r="FQ506" s="81"/>
      <c r="FR506" s="81"/>
      <c r="FS506" s="81"/>
      <c r="FT506" s="81"/>
      <c r="FU506" s="81">
        <v>1.9877</v>
      </c>
      <c r="FV506" s="81"/>
      <c r="FW506" s="81"/>
      <c r="FX506" s="81"/>
      <c r="FY506" s="81"/>
      <c r="FZ506" s="81">
        <v>1.9451000000000001</v>
      </c>
      <c r="GA506" s="81"/>
      <c r="GB506" s="81"/>
      <c r="GC506" s="81"/>
      <c r="GD506" s="81"/>
      <c r="GE506" s="81">
        <v>1.9118999999999999</v>
      </c>
      <c r="GF506" s="81"/>
      <c r="GG506" s="81"/>
      <c r="GH506" s="81"/>
      <c r="GI506" s="81"/>
      <c r="GJ506" s="81">
        <v>1.8868</v>
      </c>
      <c r="GK506" s="81"/>
      <c r="GL506" s="81"/>
      <c r="GM506" s="81"/>
      <c r="GN506" s="81"/>
      <c r="GO506" s="81">
        <v>1.8637999999999999</v>
      </c>
      <c r="GP506" s="81"/>
      <c r="GQ506" s="81"/>
      <c r="GR506" s="81"/>
      <c r="GS506" s="81"/>
      <c r="GT506" s="81">
        <v>1.8459000000000001</v>
      </c>
      <c r="GU506" s="81"/>
      <c r="GV506" s="81"/>
      <c r="GW506" s="81"/>
      <c r="GX506" s="81"/>
      <c r="GY506" s="81"/>
    </row>
    <row r="507" spans="1:207" ht="14.5">
      <c r="A507" s="81" t="s">
        <v>451</v>
      </c>
      <c r="B507" s="81" t="s">
        <v>37</v>
      </c>
      <c r="C507" s="82" t="s">
        <v>20</v>
      </c>
      <c r="D507" s="88">
        <v>45170</v>
      </c>
      <c r="E507" s="88"/>
      <c r="F507" s="7" t="s">
        <v>543</v>
      </c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>
        <v>0.43</v>
      </c>
      <c r="BF507" s="81"/>
      <c r="BG507" s="81"/>
      <c r="BH507" s="81"/>
      <c r="BI507" s="81"/>
      <c r="BJ507" s="81">
        <v>0.42499999999999999</v>
      </c>
      <c r="BK507" s="81"/>
      <c r="BL507" s="81"/>
      <c r="BM507" s="81"/>
      <c r="BN507" s="81"/>
      <c r="BO507" s="81">
        <v>0.42499999999999999</v>
      </c>
      <c r="BP507" s="81"/>
      <c r="BQ507" s="81"/>
      <c r="BR507" s="81"/>
      <c r="BS507" s="81"/>
      <c r="BT507" s="81">
        <v>0.4</v>
      </c>
      <c r="BU507" s="81"/>
      <c r="BV507" s="81"/>
      <c r="BW507" s="81"/>
      <c r="BX507" s="81"/>
      <c r="BY507" s="81">
        <v>0.37</v>
      </c>
      <c r="BZ507" s="81"/>
      <c r="CA507" s="81"/>
      <c r="CB507" s="81"/>
      <c r="CC507" s="81"/>
      <c r="CD507" s="81">
        <v>0.35</v>
      </c>
      <c r="CE507" s="81"/>
      <c r="CF507" s="81"/>
      <c r="CG507" s="81"/>
      <c r="CH507" s="81"/>
      <c r="CI507" s="81">
        <v>0.34499999999999997</v>
      </c>
      <c r="CJ507" s="81"/>
      <c r="CK507" s="81"/>
      <c r="CL507" s="81"/>
      <c r="CM507" s="81"/>
      <c r="CN507" s="81">
        <v>0.34</v>
      </c>
      <c r="CO507" s="81"/>
      <c r="CP507" s="81"/>
      <c r="CQ507" s="81"/>
      <c r="CR507" s="81"/>
      <c r="CS507" s="81">
        <v>0.32500000000000001</v>
      </c>
      <c r="CT507" s="81"/>
      <c r="CU507" s="81"/>
      <c r="CV507" s="81"/>
      <c r="CW507" s="81"/>
      <c r="CX507" s="81">
        <v>0.29499999999999998</v>
      </c>
      <c r="CY507" s="81"/>
      <c r="CZ507" s="81"/>
      <c r="DA507" s="81"/>
      <c r="DB507" s="81"/>
      <c r="DC507" s="81">
        <v>0.26500000000000001</v>
      </c>
      <c r="DD507" s="81"/>
      <c r="DE507" s="81"/>
      <c r="DF507" s="81"/>
      <c r="DG507" s="81"/>
      <c r="DH507" s="81">
        <v>0.24</v>
      </c>
      <c r="DI507" s="81"/>
      <c r="DJ507" s="81"/>
      <c r="DK507" s="81"/>
      <c r="DL507" s="81"/>
      <c r="DM507" s="81">
        <v>0.23</v>
      </c>
      <c r="DN507" s="81"/>
      <c r="DO507" s="81"/>
      <c r="DP507" s="81"/>
      <c r="DQ507" s="81"/>
      <c r="DR507" s="81">
        <v>0.215</v>
      </c>
      <c r="DS507" s="81"/>
      <c r="DT507" s="81"/>
      <c r="DU507" s="81"/>
      <c r="DV507" s="81"/>
      <c r="DW507" s="81">
        <v>0.20042079803249602</v>
      </c>
      <c r="DX507" s="81"/>
      <c r="DY507" s="81"/>
      <c r="DZ507" s="81"/>
      <c r="EA507" s="81"/>
      <c r="EB507" s="81">
        <v>0.191117899177524</v>
      </c>
      <c r="EC507" s="81"/>
      <c r="ED507" s="81"/>
      <c r="EE507" s="81"/>
      <c r="EF507" s="81"/>
      <c r="EG507" s="81">
        <v>0.18085292981656403</v>
      </c>
      <c r="EH507" s="81"/>
      <c r="EI507" s="81"/>
      <c r="EJ507" s="81"/>
      <c r="EK507" s="81"/>
      <c r="EL507" s="81">
        <v>0.17405188933753099</v>
      </c>
      <c r="EM507" s="81"/>
      <c r="EN507" s="81"/>
      <c r="EO507" s="81"/>
      <c r="EP507" s="81"/>
      <c r="EQ507" s="81">
        <v>0.17195840177918451</v>
      </c>
      <c r="ER507" s="81"/>
      <c r="ES507" s="81"/>
      <c r="ET507" s="81"/>
      <c r="EU507" s="81"/>
      <c r="EV507" s="81">
        <v>0.16425894220190401</v>
      </c>
      <c r="EW507" s="81"/>
      <c r="EX507" s="81"/>
      <c r="EY507" s="81"/>
      <c r="EZ507" s="81"/>
      <c r="FA507" s="81">
        <v>0.15443623708650803</v>
      </c>
      <c r="FB507" s="81"/>
      <c r="FC507" s="81"/>
      <c r="FD507" s="81"/>
      <c r="FE507" s="81"/>
      <c r="FF507" s="81">
        <v>0.14438185938588299</v>
      </c>
      <c r="FG507" s="81"/>
      <c r="FH507" s="81"/>
      <c r="FI507" s="81"/>
      <c r="FJ507" s="81"/>
      <c r="FK507" s="81">
        <v>0.1342285929731365</v>
      </c>
      <c r="FL507" s="81"/>
      <c r="FM507" s="81"/>
      <c r="FN507" s="81"/>
      <c r="FO507" s="81"/>
      <c r="FP507" s="81">
        <v>0.125035997168538</v>
      </c>
      <c r="FQ507" s="81"/>
      <c r="FR507" s="81"/>
      <c r="FS507" s="81"/>
      <c r="FT507" s="81"/>
      <c r="FU507" s="81">
        <v>0.1163866690558025</v>
      </c>
      <c r="FV507" s="81"/>
      <c r="FW507" s="81"/>
      <c r="FX507" s="81"/>
      <c r="FY507" s="81"/>
      <c r="FZ507" s="81">
        <v>0.10788422715350898</v>
      </c>
      <c r="GA507" s="81"/>
      <c r="GB507" s="81"/>
      <c r="GC507" s="81"/>
      <c r="GD507" s="81"/>
      <c r="GE507" s="81">
        <v>9.9899017808918009E-2</v>
      </c>
      <c r="GF507" s="81"/>
      <c r="GG507" s="81"/>
      <c r="GH507" s="81"/>
      <c r="GI507" s="81"/>
      <c r="GJ507" s="81">
        <v>9.2405471237448009E-2</v>
      </c>
      <c r="GK507" s="81"/>
      <c r="GL507" s="81"/>
      <c r="GM507" s="81"/>
      <c r="GN507" s="81"/>
      <c r="GO507" s="81">
        <v>8.560260011158749E-2</v>
      </c>
      <c r="GP507" s="81"/>
      <c r="GQ507" s="81"/>
      <c r="GR507" s="81"/>
      <c r="GS507" s="81"/>
      <c r="GT507" s="81">
        <v>7.9322075169152004E-2</v>
      </c>
      <c r="GU507" s="81"/>
      <c r="GV507" s="81"/>
      <c r="GW507" s="81"/>
      <c r="GX507" s="81"/>
      <c r="GY507" s="81"/>
    </row>
    <row r="508" spans="1:207" ht="14.5">
      <c r="A508" s="81" t="s">
        <v>451</v>
      </c>
      <c r="B508" s="81" t="s">
        <v>37</v>
      </c>
      <c r="C508" s="82" t="s">
        <v>20</v>
      </c>
      <c r="D508" s="88">
        <v>45170</v>
      </c>
      <c r="E508" s="88"/>
      <c r="F508" s="7" t="s">
        <v>544</v>
      </c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>
        <v>1.17</v>
      </c>
      <c r="BF508" s="81"/>
      <c r="BG508" s="81"/>
      <c r="BH508" s="81"/>
      <c r="BI508" s="81"/>
      <c r="BJ508" s="81">
        <v>1.175</v>
      </c>
      <c r="BK508" s="81"/>
      <c r="BL508" s="81"/>
      <c r="BM508" s="81"/>
      <c r="BN508" s="81"/>
      <c r="BO508" s="81">
        <v>1.23</v>
      </c>
      <c r="BP508" s="81"/>
      <c r="BQ508" s="81"/>
      <c r="BR508" s="81"/>
      <c r="BS508" s="81"/>
      <c r="BT508" s="81">
        <v>1.2150000000000001</v>
      </c>
      <c r="BU508" s="81"/>
      <c r="BV508" s="81"/>
      <c r="BW508" s="81"/>
      <c r="BX508" s="81"/>
      <c r="BY508" s="81">
        <v>1.1299999999999999</v>
      </c>
      <c r="BZ508" s="81"/>
      <c r="CA508" s="81"/>
      <c r="CB508" s="81"/>
      <c r="CC508" s="81"/>
      <c r="CD508" s="81">
        <v>1.0449999999999999</v>
      </c>
      <c r="CE508" s="81"/>
      <c r="CF508" s="81"/>
      <c r="CG508" s="81"/>
      <c r="CH508" s="81"/>
      <c r="CI508" s="81">
        <v>1.0449999999999999</v>
      </c>
      <c r="CJ508" s="81"/>
      <c r="CK508" s="81"/>
      <c r="CL508" s="81"/>
      <c r="CM508" s="81"/>
      <c r="CN508" s="81">
        <v>1.0449999999999999</v>
      </c>
      <c r="CO508" s="81"/>
      <c r="CP508" s="81"/>
      <c r="CQ508" s="81"/>
      <c r="CR508" s="81"/>
      <c r="CS508" s="81">
        <v>0.89500000000000002</v>
      </c>
      <c r="CT508" s="81"/>
      <c r="CU508" s="81"/>
      <c r="CV508" s="81"/>
      <c r="CW508" s="81"/>
      <c r="CX508" s="81">
        <v>0.82</v>
      </c>
      <c r="CY508" s="81"/>
      <c r="CZ508" s="81"/>
      <c r="DA508" s="81"/>
      <c r="DB508" s="81"/>
      <c r="DC508" s="81">
        <v>0.79</v>
      </c>
      <c r="DD508" s="81"/>
      <c r="DE508" s="81"/>
      <c r="DF508" s="81"/>
      <c r="DG508" s="81"/>
      <c r="DH508" s="81">
        <v>0.76</v>
      </c>
      <c r="DI508" s="81"/>
      <c r="DJ508" s="81"/>
      <c r="DK508" s="81"/>
      <c r="DL508" s="81"/>
      <c r="DM508" s="81">
        <v>0.73</v>
      </c>
      <c r="DN508" s="81"/>
      <c r="DO508" s="81"/>
      <c r="DP508" s="81"/>
      <c r="DQ508" s="81"/>
      <c r="DR508" s="81">
        <v>0.67</v>
      </c>
      <c r="DS508" s="81"/>
      <c r="DT508" s="81"/>
      <c r="DU508" s="81"/>
      <c r="DV508" s="81"/>
      <c r="DW508" s="81">
        <v>0.65001004322880496</v>
      </c>
      <c r="DX508" s="81"/>
      <c r="DY508" s="81"/>
      <c r="DZ508" s="81"/>
      <c r="EA508" s="81"/>
      <c r="EB508" s="81">
        <v>0.61826379392603992</v>
      </c>
      <c r="EC508" s="81"/>
      <c r="ED508" s="81"/>
      <c r="EE508" s="81"/>
      <c r="EF508" s="81"/>
      <c r="EG508" s="81">
        <v>0.58644907913650002</v>
      </c>
      <c r="EH508" s="81"/>
      <c r="EI508" s="81"/>
      <c r="EJ508" s="81"/>
      <c r="EK508" s="81"/>
      <c r="EL508" s="81">
        <v>0.55731622326379504</v>
      </c>
      <c r="EM508" s="81"/>
      <c r="EN508" s="81"/>
      <c r="EO508" s="81"/>
      <c r="EP508" s="81"/>
      <c r="EQ508" s="81">
        <v>0.53150644962223503</v>
      </c>
      <c r="ER508" s="81"/>
      <c r="ES508" s="81"/>
      <c r="ET508" s="81"/>
      <c r="EU508" s="81"/>
      <c r="EV508" s="81">
        <v>0.51586678959294496</v>
      </c>
      <c r="EW508" s="81"/>
      <c r="EX508" s="81"/>
      <c r="EY508" s="81"/>
      <c r="EZ508" s="81"/>
      <c r="FA508" s="81">
        <v>0.49355829960011499</v>
      </c>
      <c r="FB508" s="81"/>
      <c r="FC508" s="81"/>
      <c r="FD508" s="81"/>
      <c r="FE508" s="81"/>
      <c r="FF508" s="81">
        <v>0.4704946609879655</v>
      </c>
      <c r="FG508" s="81"/>
      <c r="FH508" s="81"/>
      <c r="FI508" s="81"/>
      <c r="FJ508" s="81"/>
      <c r="FK508" s="81">
        <v>0.44479857675274398</v>
      </c>
      <c r="FL508" s="81"/>
      <c r="FM508" s="81"/>
      <c r="FN508" s="81"/>
      <c r="FO508" s="81"/>
      <c r="FP508" s="81">
        <v>0.42093446336749751</v>
      </c>
      <c r="FQ508" s="81"/>
      <c r="FR508" s="81"/>
      <c r="FS508" s="81"/>
      <c r="FT508" s="81"/>
      <c r="FU508" s="81">
        <v>0.39885146916919656</v>
      </c>
      <c r="FV508" s="81"/>
      <c r="FW508" s="81"/>
      <c r="FX508" s="81"/>
      <c r="FY508" s="81"/>
      <c r="FZ508" s="81">
        <v>0.37900494284476999</v>
      </c>
      <c r="GA508" s="81"/>
      <c r="GB508" s="81"/>
      <c r="GC508" s="81"/>
      <c r="GD508" s="81"/>
      <c r="GE508" s="81">
        <v>0.36096220346549845</v>
      </c>
      <c r="GF508" s="81"/>
      <c r="GG508" s="81"/>
      <c r="GH508" s="81"/>
      <c r="GI508" s="81"/>
      <c r="GJ508" s="81">
        <v>0.34435467132186948</v>
      </c>
      <c r="GK508" s="81"/>
      <c r="GL508" s="81"/>
      <c r="GM508" s="81"/>
      <c r="GN508" s="81"/>
      <c r="GO508" s="81">
        <v>0.32832887754547102</v>
      </c>
      <c r="GP508" s="81"/>
      <c r="GQ508" s="81"/>
      <c r="GR508" s="81"/>
      <c r="GS508" s="81"/>
      <c r="GT508" s="81">
        <v>0.31373636242181452</v>
      </c>
      <c r="GU508" s="81"/>
      <c r="GV508" s="81"/>
      <c r="GW508" s="81"/>
      <c r="GX508" s="81"/>
      <c r="GY508" s="81"/>
    </row>
    <row r="509" spans="1:207" ht="14.5">
      <c r="A509" s="81" t="s">
        <v>451</v>
      </c>
      <c r="B509" s="81" t="s">
        <v>37</v>
      </c>
      <c r="C509" s="82" t="s">
        <v>20</v>
      </c>
      <c r="D509" s="88">
        <v>45170</v>
      </c>
      <c r="E509" s="88"/>
      <c r="F509" s="7" t="s">
        <v>545</v>
      </c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>
        <v>1.25</v>
      </c>
      <c r="BF509" s="81"/>
      <c r="BG509" s="81"/>
      <c r="BH509" s="81"/>
      <c r="BI509" s="81"/>
      <c r="BJ509" s="81">
        <v>1.24</v>
      </c>
      <c r="BK509" s="81"/>
      <c r="BL509" s="81"/>
      <c r="BM509" s="81"/>
      <c r="BN509" s="81"/>
      <c r="BO509" s="81">
        <v>1.29</v>
      </c>
      <c r="BP509" s="81"/>
      <c r="BQ509" s="81"/>
      <c r="BR509" s="81"/>
      <c r="BS509" s="81"/>
      <c r="BT509" s="81">
        <v>1.29</v>
      </c>
      <c r="BU509" s="81"/>
      <c r="BV509" s="81"/>
      <c r="BW509" s="81"/>
      <c r="BX509" s="81"/>
      <c r="BY509" s="81">
        <v>1.2050000000000001</v>
      </c>
      <c r="BZ509" s="81"/>
      <c r="CA509" s="81"/>
      <c r="CB509" s="81"/>
      <c r="CC509" s="81"/>
      <c r="CD509" s="81">
        <v>1.05</v>
      </c>
      <c r="CE509" s="81"/>
      <c r="CF509" s="81"/>
      <c r="CG509" s="81"/>
      <c r="CH509" s="81"/>
      <c r="CI509" s="81">
        <v>1.0149999999999999</v>
      </c>
      <c r="CJ509" s="81"/>
      <c r="CK509" s="81"/>
      <c r="CL509" s="81"/>
      <c r="CM509" s="81"/>
      <c r="CN509" s="81">
        <v>0.95499999999999996</v>
      </c>
      <c r="CO509" s="81"/>
      <c r="CP509" s="81"/>
      <c r="CQ509" s="81"/>
      <c r="CR509" s="81"/>
      <c r="CS509" s="81">
        <v>0.84</v>
      </c>
      <c r="CT509" s="81"/>
      <c r="CU509" s="81"/>
      <c r="CV509" s="81"/>
      <c r="CW509" s="81"/>
      <c r="CX509" s="81">
        <v>0.76</v>
      </c>
      <c r="CY509" s="81"/>
      <c r="CZ509" s="81"/>
      <c r="DA509" s="81"/>
      <c r="DB509" s="81"/>
      <c r="DC509" s="81">
        <v>0.745</v>
      </c>
      <c r="DD509" s="81"/>
      <c r="DE509" s="81"/>
      <c r="DF509" s="81"/>
      <c r="DG509" s="81"/>
      <c r="DH509" s="81">
        <v>0.73499999999999999</v>
      </c>
      <c r="DI509" s="81"/>
      <c r="DJ509" s="81"/>
      <c r="DK509" s="81"/>
      <c r="DL509" s="81"/>
      <c r="DM509" s="81">
        <v>0.72</v>
      </c>
      <c r="DN509" s="81"/>
      <c r="DO509" s="81"/>
      <c r="DP509" s="81"/>
      <c r="DQ509" s="81"/>
      <c r="DR509" s="81">
        <v>0.69</v>
      </c>
      <c r="DS509" s="81"/>
      <c r="DT509" s="81"/>
      <c r="DU509" s="81"/>
      <c r="DV509" s="81"/>
      <c r="DW509" s="81">
        <v>0.68755750608714494</v>
      </c>
      <c r="DX509" s="81"/>
      <c r="DY509" s="81"/>
      <c r="DZ509" s="81"/>
      <c r="EA509" s="81"/>
      <c r="EB509" s="81">
        <v>0.68080245769249004</v>
      </c>
      <c r="EC509" s="81"/>
      <c r="ED509" s="81"/>
      <c r="EE509" s="81"/>
      <c r="EF509" s="81"/>
      <c r="EG509" s="81">
        <v>0.67372518954789007</v>
      </c>
      <c r="EH509" s="81"/>
      <c r="EI509" s="81"/>
      <c r="EJ509" s="81"/>
      <c r="EK509" s="81"/>
      <c r="EL509" s="81">
        <v>0.66127174730004501</v>
      </c>
      <c r="EM509" s="81"/>
      <c r="EN509" s="81"/>
      <c r="EO509" s="81"/>
      <c r="EP509" s="81"/>
      <c r="EQ509" s="81">
        <v>0.64638499554240991</v>
      </c>
      <c r="ER509" s="81"/>
      <c r="ES509" s="81"/>
      <c r="ET509" s="81"/>
      <c r="EU509" s="81"/>
      <c r="EV509" s="81">
        <v>0.63650075857847488</v>
      </c>
      <c r="EW509" s="81"/>
      <c r="EX509" s="81"/>
      <c r="EY509" s="81"/>
      <c r="EZ509" s="81"/>
      <c r="FA509" s="81">
        <v>0.63101812701294502</v>
      </c>
      <c r="FB509" s="81"/>
      <c r="FC509" s="81"/>
      <c r="FD509" s="81"/>
      <c r="FE509" s="81"/>
      <c r="FF509" s="81">
        <v>0.61934254291560997</v>
      </c>
      <c r="FG509" s="81"/>
      <c r="FH509" s="81"/>
      <c r="FI509" s="81"/>
      <c r="FJ509" s="81"/>
      <c r="FK509" s="81">
        <v>0.60289262928005494</v>
      </c>
      <c r="FL509" s="81"/>
      <c r="FM509" s="81"/>
      <c r="FN509" s="81"/>
      <c r="FO509" s="81"/>
      <c r="FP509" s="81">
        <v>0.58693237045952507</v>
      </c>
      <c r="FQ509" s="81"/>
      <c r="FR509" s="81"/>
      <c r="FS509" s="81"/>
      <c r="FT509" s="81"/>
      <c r="FU509" s="81">
        <v>0.57102097516454497</v>
      </c>
      <c r="FV509" s="81"/>
      <c r="FW509" s="81"/>
      <c r="FX509" s="81"/>
      <c r="FY509" s="81"/>
      <c r="FZ509" s="81">
        <v>0.55633341672178993</v>
      </c>
      <c r="GA509" s="81"/>
      <c r="GB509" s="81"/>
      <c r="GC509" s="81"/>
      <c r="GD509" s="81"/>
      <c r="GE509" s="81">
        <v>0.54504802268468511</v>
      </c>
      <c r="GF509" s="81"/>
      <c r="GG509" s="81"/>
      <c r="GH509" s="81"/>
      <c r="GI509" s="81"/>
      <c r="GJ509" s="81">
        <v>0.53636770576819004</v>
      </c>
      <c r="GK509" s="81"/>
      <c r="GL509" s="81"/>
      <c r="GM509" s="81"/>
      <c r="GN509" s="81"/>
      <c r="GO509" s="81">
        <v>0.52832649206902504</v>
      </c>
      <c r="GP509" s="81"/>
      <c r="GQ509" s="81"/>
      <c r="GR509" s="81"/>
      <c r="GS509" s="81"/>
      <c r="GT509" s="81">
        <v>0.52186147382893999</v>
      </c>
      <c r="GU509" s="81"/>
      <c r="GV509" s="81"/>
      <c r="GW509" s="81"/>
      <c r="GX509" s="81"/>
      <c r="GY509" s="81"/>
    </row>
    <row r="510" spans="1:207" ht="14.5">
      <c r="A510" s="81" t="s">
        <v>451</v>
      </c>
      <c r="B510" s="81" t="s">
        <v>37</v>
      </c>
      <c r="C510" s="82" t="s">
        <v>20</v>
      </c>
      <c r="D510" s="88">
        <v>45170</v>
      </c>
      <c r="E510" s="88"/>
      <c r="F510" s="7" t="s">
        <v>546</v>
      </c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>
        <v>1</v>
      </c>
      <c r="BF510" s="81"/>
      <c r="BG510" s="81"/>
      <c r="BH510" s="81"/>
      <c r="BI510" s="81"/>
      <c r="BJ510" s="81">
        <v>0.97499999999999998</v>
      </c>
      <c r="BK510" s="81"/>
      <c r="BL510" s="81"/>
      <c r="BM510" s="81"/>
      <c r="BN510" s="81"/>
      <c r="BO510" s="81">
        <v>1.0149999999999999</v>
      </c>
      <c r="BP510" s="81"/>
      <c r="BQ510" s="81"/>
      <c r="BR510" s="81"/>
      <c r="BS510" s="81"/>
      <c r="BT510" s="81">
        <v>0.995</v>
      </c>
      <c r="BU510" s="81"/>
      <c r="BV510" s="81"/>
      <c r="BW510" s="81"/>
      <c r="BX510" s="81"/>
      <c r="BY510" s="81">
        <v>0.88</v>
      </c>
      <c r="BZ510" s="81"/>
      <c r="CA510" s="81"/>
      <c r="CB510" s="81"/>
      <c r="CC510" s="81"/>
      <c r="CD510" s="81">
        <v>0.73</v>
      </c>
      <c r="CE510" s="81"/>
      <c r="CF510" s="81"/>
      <c r="CG510" s="81"/>
      <c r="CH510" s="81"/>
      <c r="CI510" s="81">
        <v>0.62</v>
      </c>
      <c r="CJ510" s="81"/>
      <c r="CK510" s="81"/>
      <c r="CL510" s="81"/>
      <c r="CM510" s="81"/>
      <c r="CN510" s="81">
        <v>0.59499999999999997</v>
      </c>
      <c r="CO510" s="81"/>
      <c r="CP510" s="81"/>
      <c r="CQ510" s="81"/>
      <c r="CR510" s="81"/>
      <c r="CS510" s="81">
        <v>0.53</v>
      </c>
      <c r="CT510" s="81"/>
      <c r="CU510" s="81"/>
      <c r="CV510" s="81"/>
      <c r="CW510" s="81"/>
      <c r="CX510" s="81">
        <v>0.48</v>
      </c>
      <c r="CY510" s="81"/>
      <c r="CZ510" s="81"/>
      <c r="DA510" s="81"/>
      <c r="DB510" s="81"/>
      <c r="DC510" s="81">
        <v>0.47499999999999998</v>
      </c>
      <c r="DD510" s="81"/>
      <c r="DE510" s="81"/>
      <c r="DF510" s="81"/>
      <c r="DG510" s="81"/>
      <c r="DH510" s="81">
        <v>0.48</v>
      </c>
      <c r="DI510" s="81"/>
      <c r="DJ510" s="81"/>
      <c r="DK510" s="81"/>
      <c r="DL510" s="81"/>
      <c r="DM510" s="81">
        <v>0.48499999999999999</v>
      </c>
      <c r="DN510" s="81"/>
      <c r="DO510" s="81"/>
      <c r="DP510" s="81"/>
      <c r="DQ510" s="81"/>
      <c r="DR510" s="81">
        <v>0.47499999999999998</v>
      </c>
      <c r="DS510" s="81"/>
      <c r="DT510" s="81"/>
      <c r="DU510" s="81"/>
      <c r="DV510" s="81"/>
      <c r="DW510" s="81">
        <v>0.47971153158076701</v>
      </c>
      <c r="DX510" s="81"/>
      <c r="DY510" s="81"/>
      <c r="DZ510" s="81"/>
      <c r="EA510" s="81"/>
      <c r="EB510" s="81">
        <v>0.48949151992824652</v>
      </c>
      <c r="EC510" s="81"/>
      <c r="ED510" s="81"/>
      <c r="EE510" s="81"/>
      <c r="EF510" s="81"/>
      <c r="EG510" s="81">
        <v>0.49985232006673302</v>
      </c>
      <c r="EH510" s="81"/>
      <c r="EI510" s="81"/>
      <c r="EJ510" s="81"/>
      <c r="EK510" s="81"/>
      <c r="EL510" s="81">
        <v>0.50483294543533996</v>
      </c>
      <c r="EM510" s="81"/>
      <c r="EN510" s="81"/>
      <c r="EO510" s="81"/>
      <c r="EP510" s="81"/>
      <c r="EQ510" s="81">
        <v>0.50591230448800506</v>
      </c>
      <c r="ER510" s="81"/>
      <c r="ES510" s="81"/>
      <c r="ET510" s="81"/>
      <c r="EU510" s="81"/>
      <c r="EV510" s="81">
        <v>0.50762942556858492</v>
      </c>
      <c r="EW510" s="81"/>
      <c r="EX510" s="81"/>
      <c r="EY510" s="81"/>
      <c r="EZ510" s="81"/>
      <c r="FA510" s="81">
        <v>0.50938763336469994</v>
      </c>
      <c r="FB510" s="81"/>
      <c r="FC510" s="81"/>
      <c r="FD510" s="81"/>
      <c r="FE510" s="81"/>
      <c r="FF510" s="81">
        <v>0.51357903265276006</v>
      </c>
      <c r="FG510" s="81"/>
      <c r="FH510" s="81"/>
      <c r="FI510" s="81"/>
      <c r="FJ510" s="81"/>
      <c r="FK510" s="81">
        <v>0.51248589601360506</v>
      </c>
      <c r="FL510" s="81"/>
      <c r="FM510" s="81"/>
      <c r="FN510" s="81"/>
      <c r="FO510" s="81"/>
      <c r="FP510" s="81">
        <v>0.51126837549264503</v>
      </c>
      <c r="FQ510" s="81"/>
      <c r="FR510" s="81"/>
      <c r="FS510" s="81"/>
      <c r="FT510" s="81"/>
      <c r="FU510" s="81">
        <v>0.50992747990543497</v>
      </c>
      <c r="FV510" s="81"/>
      <c r="FW510" s="81"/>
      <c r="FX510" s="81"/>
      <c r="FY510" s="81"/>
      <c r="FZ510" s="81">
        <v>0.50977349670078997</v>
      </c>
      <c r="GA510" s="81"/>
      <c r="GB510" s="81"/>
      <c r="GC510" s="81"/>
      <c r="GD510" s="81"/>
      <c r="GE510" s="81">
        <v>0.51167652517353002</v>
      </c>
      <c r="GF510" s="81"/>
      <c r="GG510" s="81"/>
      <c r="GH510" s="81"/>
      <c r="GI510" s="81"/>
      <c r="GJ510" s="81">
        <v>0.51593349254051513</v>
      </c>
      <c r="GK510" s="81"/>
      <c r="GL510" s="81"/>
      <c r="GM510" s="81"/>
      <c r="GN510" s="81"/>
      <c r="GO510" s="81">
        <v>0.52118874874030996</v>
      </c>
      <c r="GP510" s="81"/>
      <c r="GQ510" s="81"/>
      <c r="GR510" s="81"/>
      <c r="GS510" s="81"/>
      <c r="GT510" s="81">
        <v>0.52785370164060996</v>
      </c>
      <c r="GU510" s="81"/>
      <c r="GV510" s="81"/>
      <c r="GW510" s="81"/>
      <c r="GX510" s="81"/>
      <c r="GY510" s="81"/>
    </row>
    <row r="511" spans="1:207" ht="14.5">
      <c r="A511" s="81" t="s">
        <v>451</v>
      </c>
      <c r="B511" s="81" t="s">
        <v>37</v>
      </c>
      <c r="C511" s="82" t="s">
        <v>20</v>
      </c>
      <c r="D511" s="88">
        <v>45170</v>
      </c>
      <c r="E511" s="88"/>
      <c r="F511" s="7" t="s">
        <v>547</v>
      </c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>
        <v>0.69499999999999995</v>
      </c>
      <c r="BF511" s="81"/>
      <c r="BG511" s="81"/>
      <c r="BH511" s="81"/>
      <c r="BI511" s="81"/>
      <c r="BJ511" s="81">
        <v>0.67500000000000004</v>
      </c>
      <c r="BK511" s="81"/>
      <c r="BL511" s="81"/>
      <c r="BM511" s="81"/>
      <c r="BN511" s="81"/>
      <c r="BO511" s="81">
        <v>0.68500000000000005</v>
      </c>
      <c r="BP511" s="81"/>
      <c r="BQ511" s="81"/>
      <c r="BR511" s="81"/>
      <c r="BS511" s="81"/>
      <c r="BT511" s="81">
        <v>0.65500000000000003</v>
      </c>
      <c r="BU511" s="81"/>
      <c r="BV511" s="81"/>
      <c r="BW511" s="81"/>
      <c r="BX511" s="81"/>
      <c r="BY511" s="81">
        <v>0.56000000000000005</v>
      </c>
      <c r="BZ511" s="81"/>
      <c r="CA511" s="81"/>
      <c r="CB511" s="81"/>
      <c r="CC511" s="81"/>
      <c r="CD511" s="81">
        <v>0.435</v>
      </c>
      <c r="CE511" s="81"/>
      <c r="CF511" s="81"/>
      <c r="CG511" s="81"/>
      <c r="CH511" s="81"/>
      <c r="CI511" s="81">
        <v>0.36499999999999999</v>
      </c>
      <c r="CJ511" s="81"/>
      <c r="CK511" s="81"/>
      <c r="CL511" s="81"/>
      <c r="CM511" s="81"/>
      <c r="CN511" s="81">
        <v>0.32500000000000001</v>
      </c>
      <c r="CO511" s="81"/>
      <c r="CP511" s="81"/>
      <c r="CQ511" s="81"/>
      <c r="CR511" s="81"/>
      <c r="CS511" s="81">
        <v>0.28000000000000003</v>
      </c>
      <c r="CT511" s="81"/>
      <c r="CU511" s="81"/>
      <c r="CV511" s="81"/>
      <c r="CW511" s="81"/>
      <c r="CX511" s="81">
        <v>0.255</v>
      </c>
      <c r="CY511" s="81"/>
      <c r="CZ511" s="81"/>
      <c r="DA511" s="81"/>
      <c r="DB511" s="81"/>
      <c r="DC511" s="81">
        <v>0.245</v>
      </c>
      <c r="DD511" s="81"/>
      <c r="DE511" s="81"/>
      <c r="DF511" s="81"/>
      <c r="DG511" s="81"/>
      <c r="DH511" s="81">
        <v>0.24</v>
      </c>
      <c r="DI511" s="81"/>
      <c r="DJ511" s="81"/>
      <c r="DK511" s="81"/>
      <c r="DL511" s="81"/>
      <c r="DM511" s="81">
        <v>0.25</v>
      </c>
      <c r="DN511" s="81"/>
      <c r="DO511" s="81"/>
      <c r="DP511" s="81"/>
      <c r="DQ511" s="81"/>
      <c r="DR511" s="81">
        <v>0.255</v>
      </c>
      <c r="DS511" s="81"/>
      <c r="DT511" s="81"/>
      <c r="DU511" s="81"/>
      <c r="DV511" s="81"/>
      <c r="DW511" s="81">
        <v>0.24986291394715351</v>
      </c>
      <c r="DX511" s="81"/>
      <c r="DY511" s="81"/>
      <c r="DZ511" s="81"/>
      <c r="EA511" s="81"/>
      <c r="EB511" s="81">
        <v>0.25041934058995002</v>
      </c>
      <c r="EC511" s="81"/>
      <c r="ED511" s="81"/>
      <c r="EE511" s="81"/>
      <c r="EF511" s="81"/>
      <c r="EG511" s="81">
        <v>0.25872862255691803</v>
      </c>
      <c r="EH511" s="81"/>
      <c r="EI511" s="81"/>
      <c r="EJ511" s="81"/>
      <c r="EK511" s="81"/>
      <c r="EL511" s="81">
        <v>0.26586731617561704</v>
      </c>
      <c r="EM511" s="81"/>
      <c r="EN511" s="81"/>
      <c r="EO511" s="81"/>
      <c r="EP511" s="81"/>
      <c r="EQ511" s="81">
        <v>0.26949869601092752</v>
      </c>
      <c r="ER511" s="81"/>
      <c r="ES511" s="81"/>
      <c r="ET511" s="81"/>
      <c r="EU511" s="81"/>
      <c r="EV511" s="81">
        <v>0.275812432214255</v>
      </c>
      <c r="EW511" s="81"/>
      <c r="EX511" s="81"/>
      <c r="EY511" s="81"/>
      <c r="EZ511" s="81"/>
      <c r="FA511" s="81">
        <v>0.2788059804309605</v>
      </c>
      <c r="FB511" s="81"/>
      <c r="FC511" s="81"/>
      <c r="FD511" s="81"/>
      <c r="FE511" s="81"/>
      <c r="FF511" s="81">
        <v>0.28266046014197599</v>
      </c>
      <c r="FG511" s="81"/>
      <c r="FH511" s="81"/>
      <c r="FI511" s="81"/>
      <c r="FJ511" s="81"/>
      <c r="FK511" s="81">
        <v>0.28535278365392952</v>
      </c>
      <c r="FL511" s="81"/>
      <c r="FM511" s="81"/>
      <c r="FN511" s="81"/>
      <c r="FO511" s="81"/>
      <c r="FP511" s="81">
        <v>0.28718070177507649</v>
      </c>
      <c r="FQ511" s="81"/>
      <c r="FR511" s="81"/>
      <c r="FS511" s="81"/>
      <c r="FT511" s="81"/>
      <c r="FU511" s="81">
        <v>0.28903110057352599</v>
      </c>
      <c r="FV511" s="81"/>
      <c r="FW511" s="81"/>
      <c r="FX511" s="81"/>
      <c r="FY511" s="81"/>
      <c r="FZ511" s="81">
        <v>0.29194567758068796</v>
      </c>
      <c r="GA511" s="81"/>
      <c r="GB511" s="81"/>
      <c r="GC511" s="81"/>
      <c r="GD511" s="81"/>
      <c r="GE511" s="81">
        <v>0.29609825744553003</v>
      </c>
      <c r="GF511" s="81"/>
      <c r="GG511" s="81"/>
      <c r="GH511" s="81"/>
      <c r="GI511" s="81"/>
      <c r="GJ511" s="81">
        <v>0.30146459878814247</v>
      </c>
      <c r="GK511" s="81"/>
      <c r="GL511" s="81"/>
      <c r="GM511" s="81"/>
      <c r="GN511" s="81"/>
      <c r="GO511" s="81">
        <v>0.30601017790525598</v>
      </c>
      <c r="GP511" s="81"/>
      <c r="GQ511" s="81"/>
      <c r="GR511" s="81"/>
      <c r="GS511" s="81"/>
      <c r="GT511" s="81">
        <v>0.31098405553171499</v>
      </c>
      <c r="GU511" s="81"/>
      <c r="GV511" s="81"/>
      <c r="GW511" s="81"/>
      <c r="GX511" s="81"/>
      <c r="GY511" s="81"/>
    </row>
    <row r="512" spans="1:207" ht="14.5">
      <c r="A512" s="81" t="s">
        <v>451</v>
      </c>
      <c r="B512" s="81" t="s">
        <v>37</v>
      </c>
      <c r="C512" s="82" t="s">
        <v>20</v>
      </c>
      <c r="D512" s="88">
        <v>45170</v>
      </c>
      <c r="E512" s="88"/>
      <c r="F512" s="7" t="s">
        <v>548</v>
      </c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>
        <v>0.32500000000000001</v>
      </c>
      <c r="BF512" s="81"/>
      <c r="BG512" s="81"/>
      <c r="BH512" s="81"/>
      <c r="BI512" s="81"/>
      <c r="BJ512" s="81">
        <v>0.32</v>
      </c>
      <c r="BK512" s="81"/>
      <c r="BL512" s="81"/>
      <c r="BM512" s="81"/>
      <c r="BN512" s="81"/>
      <c r="BO512" s="81">
        <v>0.315</v>
      </c>
      <c r="BP512" s="81"/>
      <c r="BQ512" s="81"/>
      <c r="BR512" s="81"/>
      <c r="BS512" s="81"/>
      <c r="BT512" s="81">
        <v>0.3</v>
      </c>
      <c r="BU512" s="81"/>
      <c r="BV512" s="81"/>
      <c r="BW512" s="81"/>
      <c r="BX512" s="81"/>
      <c r="BY512" s="81">
        <v>0.255</v>
      </c>
      <c r="BZ512" s="81"/>
      <c r="CA512" s="81"/>
      <c r="CB512" s="81"/>
      <c r="CC512" s="81"/>
      <c r="CD512" s="81">
        <v>0.2</v>
      </c>
      <c r="CE512" s="81"/>
      <c r="CF512" s="81"/>
      <c r="CG512" s="81"/>
      <c r="CH512" s="81"/>
      <c r="CI512" s="81">
        <v>0.16500000000000001</v>
      </c>
      <c r="CJ512" s="81"/>
      <c r="CK512" s="81"/>
      <c r="CL512" s="81"/>
      <c r="CM512" s="81"/>
      <c r="CN512" s="81">
        <v>0.14499999999999999</v>
      </c>
      <c r="CO512" s="81"/>
      <c r="CP512" s="81"/>
      <c r="CQ512" s="81"/>
      <c r="CR512" s="81"/>
      <c r="CS512" s="81">
        <v>0.115</v>
      </c>
      <c r="CT512" s="81"/>
      <c r="CU512" s="81"/>
      <c r="CV512" s="81"/>
      <c r="CW512" s="81"/>
      <c r="CX512" s="81">
        <v>0.1</v>
      </c>
      <c r="CY512" s="81"/>
      <c r="CZ512" s="81"/>
      <c r="DA512" s="81"/>
      <c r="DB512" s="81"/>
      <c r="DC512" s="81">
        <v>0.09</v>
      </c>
      <c r="DD512" s="81"/>
      <c r="DE512" s="81"/>
      <c r="DF512" s="81"/>
      <c r="DG512" s="81"/>
      <c r="DH512" s="81">
        <v>8.5000000000000006E-2</v>
      </c>
      <c r="DI512" s="81"/>
      <c r="DJ512" s="81"/>
      <c r="DK512" s="81"/>
      <c r="DL512" s="81"/>
      <c r="DM512" s="81">
        <v>8.5000000000000006E-2</v>
      </c>
      <c r="DN512" s="81"/>
      <c r="DO512" s="81"/>
      <c r="DP512" s="81"/>
      <c r="DQ512" s="81"/>
      <c r="DR512" s="81">
        <v>0.08</v>
      </c>
      <c r="DS512" s="81"/>
      <c r="DT512" s="81"/>
      <c r="DU512" s="81"/>
      <c r="DV512" s="81"/>
      <c r="DW512" s="81">
        <v>8.4428019503552484E-2</v>
      </c>
      <c r="DX512" s="81"/>
      <c r="DY512" s="81"/>
      <c r="DZ512" s="81"/>
      <c r="EA512" s="81"/>
      <c r="EB512" s="81">
        <v>8.6194313339249012E-2</v>
      </c>
      <c r="EC512" s="81"/>
      <c r="ED512" s="81"/>
      <c r="EE512" s="81"/>
      <c r="EF512" s="81"/>
      <c r="EG512" s="81">
        <v>8.7397171918502006E-2</v>
      </c>
      <c r="EH512" s="81"/>
      <c r="EI512" s="81"/>
      <c r="EJ512" s="81"/>
      <c r="EK512" s="81"/>
      <c r="EL512" s="81">
        <v>8.9776375443186507E-2</v>
      </c>
      <c r="EM512" s="81"/>
      <c r="EN512" s="81"/>
      <c r="EO512" s="81"/>
      <c r="EP512" s="81"/>
      <c r="EQ512" s="81">
        <v>9.078230114941449E-2</v>
      </c>
      <c r="ER512" s="81"/>
      <c r="ES512" s="81"/>
      <c r="ET512" s="81"/>
      <c r="EU512" s="81"/>
      <c r="EV512" s="81">
        <v>9.1891946363131499E-2</v>
      </c>
      <c r="EW512" s="81"/>
      <c r="EX512" s="81"/>
      <c r="EY512" s="81"/>
      <c r="EZ512" s="81"/>
      <c r="FA512" s="81">
        <v>9.3032208496483984E-2</v>
      </c>
      <c r="FB512" s="81"/>
      <c r="FC512" s="81"/>
      <c r="FD512" s="81"/>
      <c r="FE512" s="81"/>
      <c r="FF512" s="81">
        <v>9.3469406731059995E-2</v>
      </c>
      <c r="FG512" s="81"/>
      <c r="FH512" s="81"/>
      <c r="FI512" s="81"/>
      <c r="FJ512" s="81"/>
      <c r="FK512" s="81">
        <v>9.2548819542788999E-2</v>
      </c>
      <c r="FL512" s="81"/>
      <c r="FM512" s="81"/>
      <c r="FN512" s="81"/>
      <c r="FO512" s="81"/>
      <c r="FP512" s="81">
        <v>8.9619142366207993E-2</v>
      </c>
      <c r="FQ512" s="81"/>
      <c r="FR512" s="81"/>
      <c r="FS512" s="81"/>
      <c r="FT512" s="81"/>
      <c r="FU512" s="81">
        <v>8.7430316790879994E-2</v>
      </c>
      <c r="FV512" s="81"/>
      <c r="FW512" s="81"/>
      <c r="FX512" s="81"/>
      <c r="FY512" s="81"/>
      <c r="FZ512" s="81">
        <v>8.5828318491727992E-2</v>
      </c>
      <c r="GA512" s="81"/>
      <c r="GB512" s="81"/>
      <c r="GC512" s="81"/>
      <c r="GD512" s="81"/>
      <c r="GE512" s="81">
        <v>8.4580301771687502E-2</v>
      </c>
      <c r="GF512" s="81"/>
      <c r="GG512" s="81"/>
      <c r="GH512" s="81"/>
      <c r="GI512" s="81"/>
      <c r="GJ512" s="81">
        <v>8.3478508278146984E-2</v>
      </c>
      <c r="GK512" s="81"/>
      <c r="GL512" s="81"/>
      <c r="GM512" s="81"/>
      <c r="GN512" s="81"/>
      <c r="GO512" s="81">
        <v>8.2261113493379501E-2</v>
      </c>
      <c r="GP512" s="81"/>
      <c r="GQ512" s="81"/>
      <c r="GR512" s="81"/>
      <c r="GS512" s="81"/>
      <c r="GT512" s="81">
        <v>8.0839693825155989E-2</v>
      </c>
      <c r="GU512" s="81"/>
      <c r="GV512" s="81"/>
      <c r="GW512" s="81"/>
      <c r="GX512" s="81"/>
      <c r="GY512" s="81"/>
    </row>
    <row r="513" spans="1:207" ht="14.5">
      <c r="A513" s="81" t="s">
        <v>451</v>
      </c>
      <c r="B513" s="81" t="s">
        <v>37</v>
      </c>
      <c r="C513" s="82" t="s">
        <v>20</v>
      </c>
      <c r="D513" s="88">
        <v>45170</v>
      </c>
      <c r="E513" s="88"/>
      <c r="F513" s="7" t="s">
        <v>549</v>
      </c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>
        <v>0.08</v>
      </c>
      <c r="BF513" s="81"/>
      <c r="BG513" s="81"/>
      <c r="BH513" s="81"/>
      <c r="BI513" s="81"/>
      <c r="BJ513" s="81">
        <v>7.4999999999999997E-2</v>
      </c>
      <c r="BK513" s="81"/>
      <c r="BL513" s="81"/>
      <c r="BM513" s="81"/>
      <c r="BN513" s="81"/>
      <c r="BO513" s="81">
        <v>7.4999999999999997E-2</v>
      </c>
      <c r="BP513" s="81"/>
      <c r="BQ513" s="81"/>
      <c r="BR513" s="81"/>
      <c r="BS513" s="81"/>
      <c r="BT513" s="81">
        <v>7.0000000000000007E-2</v>
      </c>
      <c r="BU513" s="81"/>
      <c r="BV513" s="81"/>
      <c r="BW513" s="81"/>
      <c r="BX513" s="81"/>
      <c r="BY513" s="81">
        <v>0.06</v>
      </c>
      <c r="BZ513" s="81"/>
      <c r="CA513" s="81"/>
      <c r="CB513" s="81"/>
      <c r="CC513" s="81"/>
      <c r="CD513" s="81">
        <v>5.5E-2</v>
      </c>
      <c r="CE513" s="81"/>
      <c r="CF513" s="81"/>
      <c r="CG513" s="81"/>
      <c r="CH513" s="81"/>
      <c r="CI513" s="81">
        <v>4.4999999999999998E-2</v>
      </c>
      <c r="CJ513" s="81"/>
      <c r="CK513" s="81"/>
      <c r="CL513" s="81"/>
      <c r="CM513" s="81"/>
      <c r="CN513" s="81">
        <v>0.04</v>
      </c>
      <c r="CO513" s="81"/>
      <c r="CP513" s="81"/>
      <c r="CQ513" s="81"/>
      <c r="CR513" s="81"/>
      <c r="CS513" s="81">
        <v>3.5000000000000003E-2</v>
      </c>
      <c r="CT513" s="81"/>
      <c r="CU513" s="81"/>
      <c r="CV513" s="81"/>
      <c r="CW513" s="81"/>
      <c r="CX513" s="81">
        <v>0.03</v>
      </c>
      <c r="CY513" s="81"/>
      <c r="CZ513" s="81"/>
      <c r="DA513" s="81"/>
      <c r="DB513" s="81"/>
      <c r="DC513" s="81">
        <v>2.5000000000000001E-2</v>
      </c>
      <c r="DD513" s="81"/>
      <c r="DE513" s="81"/>
      <c r="DF513" s="81"/>
      <c r="DG513" s="81"/>
      <c r="DH513" s="81">
        <v>2.5000000000000001E-2</v>
      </c>
      <c r="DI513" s="81"/>
      <c r="DJ513" s="81"/>
      <c r="DK513" s="81"/>
      <c r="DL513" s="81"/>
      <c r="DM513" s="81">
        <v>0.02</v>
      </c>
      <c r="DN513" s="81"/>
      <c r="DO513" s="81"/>
      <c r="DP513" s="81"/>
      <c r="DQ513" s="81"/>
      <c r="DR513" s="81">
        <v>0.02</v>
      </c>
      <c r="DS513" s="81"/>
      <c r="DT513" s="81"/>
      <c r="DU513" s="81"/>
      <c r="DV513" s="81"/>
      <c r="DW513" s="81">
        <v>1.7814546779573552E-2</v>
      </c>
      <c r="DX513" s="81"/>
      <c r="DY513" s="81"/>
      <c r="DZ513" s="81"/>
      <c r="EA513" s="81"/>
      <c r="EB513" s="81">
        <v>1.8809970890049151E-2</v>
      </c>
      <c r="EC513" s="81"/>
      <c r="ED513" s="81"/>
      <c r="EE513" s="81"/>
      <c r="EF513" s="81"/>
      <c r="EG513" s="81">
        <v>1.8240556264485498E-2</v>
      </c>
      <c r="EH513" s="81"/>
      <c r="EI513" s="81"/>
      <c r="EJ513" s="81"/>
      <c r="EK513" s="81"/>
      <c r="EL513" s="81">
        <v>1.73586625993861E-2</v>
      </c>
      <c r="EM513" s="81"/>
      <c r="EN513" s="81"/>
      <c r="EO513" s="81"/>
      <c r="EP513" s="81"/>
      <c r="EQ513" s="81">
        <v>1.7439428800235253E-2</v>
      </c>
      <c r="ER513" s="81"/>
      <c r="ES513" s="81"/>
      <c r="ET513" s="81"/>
      <c r="EU513" s="81"/>
      <c r="EV513" s="81">
        <v>1.7640137609465447E-2</v>
      </c>
      <c r="EW513" s="81"/>
      <c r="EX513" s="81"/>
      <c r="EY513" s="81"/>
      <c r="EZ513" s="81"/>
      <c r="FA513" s="81">
        <v>1.7223448167417651E-2</v>
      </c>
      <c r="FB513" s="81"/>
      <c r="FC513" s="81"/>
      <c r="FD513" s="81"/>
      <c r="FE513" s="81"/>
      <c r="FF513" s="81">
        <v>1.6627315705232397E-2</v>
      </c>
      <c r="FG513" s="81"/>
      <c r="FH513" s="81"/>
      <c r="FI513" s="81"/>
      <c r="FJ513" s="81"/>
      <c r="FK513" s="81">
        <v>1.5928320309884999E-2</v>
      </c>
      <c r="FL513" s="81"/>
      <c r="FM513" s="81"/>
      <c r="FN513" s="81"/>
      <c r="FO513" s="81"/>
      <c r="FP513" s="81">
        <v>1.5393735596055048E-2</v>
      </c>
      <c r="FQ513" s="81"/>
      <c r="FR513" s="81"/>
      <c r="FS513" s="81"/>
      <c r="FT513" s="81"/>
      <c r="FU513" s="81">
        <v>1.50422365397438E-2</v>
      </c>
      <c r="FV513" s="81"/>
      <c r="FW513" s="81"/>
      <c r="FX513" s="81"/>
      <c r="FY513" s="81"/>
      <c r="FZ513" s="81">
        <v>1.43545211391626E-2</v>
      </c>
      <c r="GA513" s="81"/>
      <c r="GB513" s="81"/>
      <c r="GC513" s="81"/>
      <c r="GD513" s="81"/>
      <c r="GE513" s="81">
        <v>1.359818312667575E-2</v>
      </c>
      <c r="GF513" s="81"/>
      <c r="GG513" s="81"/>
      <c r="GH513" s="81"/>
      <c r="GI513" s="81"/>
      <c r="GJ513" s="81">
        <v>1.2844482227573499E-2</v>
      </c>
      <c r="GK513" s="81"/>
      <c r="GL513" s="81"/>
      <c r="GM513" s="81"/>
      <c r="GN513" s="81"/>
      <c r="GO513" s="81">
        <v>1.20727496908359E-2</v>
      </c>
      <c r="GP513" s="81"/>
      <c r="GQ513" s="81"/>
      <c r="GR513" s="81"/>
      <c r="GS513" s="81"/>
      <c r="GT513" s="81">
        <v>1.1330673952952451E-2</v>
      </c>
      <c r="GU513" s="81"/>
      <c r="GV513" s="81"/>
      <c r="GW513" s="81"/>
      <c r="GX513" s="81"/>
      <c r="GY513" s="81"/>
    </row>
    <row r="514" spans="1:207" ht="14.5">
      <c r="A514" s="81" t="s">
        <v>451</v>
      </c>
      <c r="B514" s="81" t="s">
        <v>37</v>
      </c>
      <c r="C514" s="82" t="s">
        <v>20</v>
      </c>
      <c r="D514" s="88">
        <v>45170</v>
      </c>
      <c r="E514" s="88"/>
      <c r="F514" s="7" t="s">
        <v>550</v>
      </c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>
        <v>46.464300000000001</v>
      </c>
      <c r="BF514" s="81">
        <v>47.143999999999998</v>
      </c>
      <c r="BG514" s="81">
        <v>48.231099999999998</v>
      </c>
      <c r="BH514" s="81">
        <v>48.802399999999999</v>
      </c>
      <c r="BI514" s="81">
        <v>49.591900000000003</v>
      </c>
      <c r="BJ514" s="81">
        <v>50.122900000000001</v>
      </c>
      <c r="BK514" s="81">
        <v>50.642499999999998</v>
      </c>
      <c r="BL514" s="81">
        <v>50.944800000000001</v>
      </c>
      <c r="BM514" s="81">
        <v>51.536999999999999</v>
      </c>
      <c r="BN514" s="81">
        <v>49.345300000000002</v>
      </c>
      <c r="BO514" s="81">
        <v>47.697200000000002</v>
      </c>
      <c r="BP514" s="81">
        <v>50.358699999999999</v>
      </c>
      <c r="BQ514" s="81">
        <v>53.124499999999998</v>
      </c>
      <c r="BR514" s="81">
        <v>53.576099999999997</v>
      </c>
      <c r="BS514" s="81">
        <v>54.163800000000002</v>
      </c>
      <c r="BT514" s="81">
        <v>53.892400000000002</v>
      </c>
      <c r="BU514" s="81">
        <v>54.472000000000001</v>
      </c>
      <c r="BV514" s="81">
        <v>54.920299999999997</v>
      </c>
      <c r="BW514" s="81">
        <v>55.485999999999997</v>
      </c>
      <c r="BX514" s="81">
        <v>55.828600000000002</v>
      </c>
      <c r="BY514" s="81">
        <v>56.112000000000002</v>
      </c>
      <c r="BZ514" s="81">
        <v>55.892400000000002</v>
      </c>
      <c r="CA514" s="81">
        <v>57.123100000000001</v>
      </c>
      <c r="CB514" s="81">
        <v>57.6327</v>
      </c>
      <c r="CC514" s="81">
        <v>58.042200000000001</v>
      </c>
      <c r="CD514" s="81">
        <v>58.275399999999998</v>
      </c>
      <c r="CE514" s="81">
        <v>58.710700000000003</v>
      </c>
      <c r="CF514" s="81">
        <v>59.365200000000002</v>
      </c>
      <c r="CG514" s="81">
        <v>59.740200000000002</v>
      </c>
      <c r="CH514" s="81">
        <v>60.203699999999998</v>
      </c>
      <c r="CI514" s="81">
        <v>60.552399999999999</v>
      </c>
      <c r="CJ514" s="81">
        <v>60.991500000000002</v>
      </c>
      <c r="CK514" s="81">
        <v>61.416499999999999</v>
      </c>
      <c r="CL514" s="81">
        <v>61.565100000000001</v>
      </c>
      <c r="CM514" s="81">
        <v>61.906999999999996</v>
      </c>
      <c r="CN514" s="81">
        <v>62.235599999999998</v>
      </c>
      <c r="CO514" s="81">
        <v>62.766500000000001</v>
      </c>
      <c r="CP514" s="81">
        <v>63.158499999999997</v>
      </c>
      <c r="CQ514" s="81">
        <v>63.2806</v>
      </c>
      <c r="CR514" s="81">
        <v>63.791899999999998</v>
      </c>
      <c r="CS514" s="81">
        <v>63.987900000000003</v>
      </c>
      <c r="CT514" s="81">
        <v>64.058300000000003</v>
      </c>
      <c r="CU514" s="81">
        <v>64.302700000000002</v>
      </c>
      <c r="CV514" s="81">
        <v>64.436899999999994</v>
      </c>
      <c r="CW514" s="81">
        <v>64.458799999999997</v>
      </c>
      <c r="CX514" s="81">
        <v>64.876599999999996</v>
      </c>
      <c r="CY514" s="81">
        <v>65.142899999999997</v>
      </c>
      <c r="CZ514" s="81">
        <v>65.500699999999995</v>
      </c>
      <c r="DA514" s="81">
        <v>65.721500000000006</v>
      </c>
      <c r="DB514" s="81">
        <v>66.073499999999996</v>
      </c>
      <c r="DC514" s="81">
        <v>66.452500000000001</v>
      </c>
      <c r="DD514" s="81">
        <v>66.833600000000004</v>
      </c>
      <c r="DE514" s="81">
        <v>67.137299999999996</v>
      </c>
      <c r="DF514" s="81">
        <v>67.459999999999994</v>
      </c>
      <c r="DG514" s="81">
        <v>67.807400000000001</v>
      </c>
      <c r="DH514" s="81">
        <v>68.204700000000003</v>
      </c>
      <c r="DI514" s="81">
        <v>68.702699999999993</v>
      </c>
      <c r="DJ514" s="81">
        <v>69.050799999999995</v>
      </c>
      <c r="DK514" s="81">
        <v>69.301400000000001</v>
      </c>
      <c r="DL514" s="81">
        <v>69.796499999999995</v>
      </c>
      <c r="DM514" s="81">
        <v>70.108800000000002</v>
      </c>
      <c r="DN514" s="81">
        <v>70.530299999999997</v>
      </c>
      <c r="DO514" s="81">
        <v>70.872500000000002</v>
      </c>
      <c r="DP514" s="81">
        <v>71.2072</v>
      </c>
      <c r="DQ514" s="81">
        <v>71.564899999999994</v>
      </c>
      <c r="DR514" s="81">
        <v>71.800399999999996</v>
      </c>
      <c r="DS514" s="81">
        <v>72.110200000000006</v>
      </c>
      <c r="DT514" s="81">
        <v>72.326700000000002</v>
      </c>
      <c r="DU514" s="81">
        <v>72.575900000000004</v>
      </c>
      <c r="DV514" s="81">
        <v>72.789699999999996</v>
      </c>
      <c r="DW514" s="81">
        <v>72.036100000000005</v>
      </c>
      <c r="DX514" s="81"/>
      <c r="DY514" s="81"/>
      <c r="DZ514" s="81"/>
      <c r="EA514" s="81"/>
      <c r="EB514" s="81">
        <v>75.251850273979599</v>
      </c>
      <c r="EC514" s="81"/>
      <c r="ED514" s="81"/>
      <c r="EE514" s="81"/>
      <c r="EF514" s="81"/>
      <c r="EG514" s="81">
        <v>76.338644497346493</v>
      </c>
      <c r="EH514" s="81"/>
      <c r="EI514" s="81"/>
      <c r="EJ514" s="81"/>
      <c r="EK514" s="81"/>
      <c r="EL514" s="81">
        <v>77.352829516656797</v>
      </c>
      <c r="EM514" s="81"/>
      <c r="EN514" s="81"/>
      <c r="EO514" s="81"/>
      <c r="EP514" s="81"/>
      <c r="EQ514" s="81">
        <v>78.302800007078403</v>
      </c>
      <c r="ER514" s="81"/>
      <c r="ES514" s="81"/>
      <c r="ET514" s="81"/>
      <c r="EU514" s="81"/>
      <c r="EV514" s="81">
        <v>79.197145539851704</v>
      </c>
      <c r="EW514" s="81"/>
      <c r="EX514" s="81"/>
      <c r="EY514" s="81"/>
      <c r="EZ514" s="81"/>
      <c r="FA514" s="81">
        <v>80.039844045079803</v>
      </c>
      <c r="FB514" s="81"/>
      <c r="FC514" s="81"/>
      <c r="FD514" s="81"/>
      <c r="FE514" s="81"/>
      <c r="FF514" s="81">
        <v>80.849120903534995</v>
      </c>
      <c r="FG514" s="81"/>
      <c r="FH514" s="81"/>
      <c r="FI514" s="81"/>
      <c r="FJ514" s="81"/>
      <c r="FK514" s="81">
        <v>81.641649598066394</v>
      </c>
      <c r="FL514" s="81"/>
      <c r="FM514" s="81"/>
      <c r="FN514" s="81"/>
      <c r="FO514" s="81"/>
      <c r="FP514" s="81">
        <v>82.429300991282901</v>
      </c>
      <c r="FQ514" s="81"/>
      <c r="FR514" s="81"/>
      <c r="FS514" s="81"/>
      <c r="FT514" s="81"/>
      <c r="FU514" s="81">
        <v>83.218593680155905</v>
      </c>
      <c r="FV514" s="81"/>
      <c r="FW514" s="81"/>
      <c r="FX514" s="81"/>
      <c r="FY514" s="81"/>
      <c r="FZ514" s="81">
        <v>84.023387612604907</v>
      </c>
      <c r="GA514" s="81"/>
      <c r="GB514" s="81"/>
      <c r="GC514" s="81"/>
      <c r="GD514" s="81"/>
      <c r="GE514" s="81">
        <v>84.840797070056695</v>
      </c>
      <c r="GF514" s="81"/>
      <c r="GG514" s="81"/>
      <c r="GH514" s="81"/>
      <c r="GI514" s="81"/>
      <c r="GJ514" s="81">
        <v>85.676906997579096</v>
      </c>
      <c r="GK514" s="81"/>
      <c r="GL514" s="81"/>
      <c r="GM514" s="81"/>
      <c r="GN514" s="81"/>
      <c r="GO514" s="81">
        <v>86.528332424422899</v>
      </c>
      <c r="GP514" s="81"/>
      <c r="GQ514" s="81"/>
      <c r="GR514" s="81"/>
      <c r="GS514" s="81"/>
      <c r="GT514" s="81">
        <v>87.397201765612195</v>
      </c>
      <c r="GU514" s="81"/>
      <c r="GV514" s="81"/>
      <c r="GW514" s="81"/>
      <c r="GX514" s="81"/>
      <c r="GY514" s="81"/>
    </row>
    <row r="515" spans="1:207" ht="14.5">
      <c r="A515" s="81" t="s">
        <v>451</v>
      </c>
      <c r="B515" s="81" t="s">
        <v>37</v>
      </c>
      <c r="C515" s="82" t="s">
        <v>20</v>
      </c>
      <c r="D515" s="88">
        <v>45170</v>
      </c>
      <c r="E515" s="88"/>
      <c r="F515" s="7" t="s">
        <v>551</v>
      </c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>
        <v>44.5946</v>
      </c>
      <c r="BF515" s="81">
        <v>45.4026</v>
      </c>
      <c r="BG515" s="81">
        <v>46.624099999999999</v>
      </c>
      <c r="BH515" s="81">
        <v>47.239899999999999</v>
      </c>
      <c r="BI515" s="81">
        <v>48.029499999999999</v>
      </c>
      <c r="BJ515" s="81">
        <v>48.512</v>
      </c>
      <c r="BK515" s="81">
        <v>49.006</v>
      </c>
      <c r="BL515" s="81">
        <v>49.283299999999997</v>
      </c>
      <c r="BM515" s="81">
        <v>49.831000000000003</v>
      </c>
      <c r="BN515" s="81">
        <v>47.660600000000002</v>
      </c>
      <c r="BO515" s="81">
        <v>46.035800000000002</v>
      </c>
      <c r="BP515" s="81">
        <v>48.613599999999998</v>
      </c>
      <c r="BQ515" s="81">
        <v>51.316600000000001</v>
      </c>
      <c r="BR515" s="81">
        <v>51.7468</v>
      </c>
      <c r="BS515" s="81">
        <v>52.3</v>
      </c>
      <c r="BT515" s="81">
        <v>51.923299999999998</v>
      </c>
      <c r="BU515" s="81">
        <v>52.566800000000001</v>
      </c>
      <c r="BV515" s="81">
        <v>52.982700000000001</v>
      </c>
      <c r="BW515" s="81">
        <v>53.527000000000001</v>
      </c>
      <c r="BX515" s="81">
        <v>53.856999999999999</v>
      </c>
      <c r="BY515" s="81">
        <v>54.1721</v>
      </c>
      <c r="BZ515" s="81">
        <v>53.639699999999998</v>
      </c>
      <c r="CA515" s="81">
        <v>55.1342</v>
      </c>
      <c r="CB515" s="81">
        <v>55.633400000000002</v>
      </c>
      <c r="CC515" s="81">
        <v>56.009900000000002</v>
      </c>
      <c r="CD515" s="81">
        <v>56.1496</v>
      </c>
      <c r="CE515" s="81">
        <v>56.613</v>
      </c>
      <c r="CF515" s="81">
        <v>57.202100000000002</v>
      </c>
      <c r="CG515" s="81">
        <v>57.509500000000003</v>
      </c>
      <c r="CH515" s="81">
        <v>57.929200000000002</v>
      </c>
      <c r="CI515" s="81">
        <v>58.2378</v>
      </c>
      <c r="CJ515" s="81">
        <v>58.628799999999998</v>
      </c>
      <c r="CK515" s="81">
        <v>59.018500000000003</v>
      </c>
      <c r="CL515" s="81">
        <v>59.157800000000002</v>
      </c>
      <c r="CM515" s="81">
        <v>59.484299999999998</v>
      </c>
      <c r="CN515" s="81">
        <v>59.837000000000003</v>
      </c>
      <c r="CO515" s="81">
        <v>60.366799999999998</v>
      </c>
      <c r="CP515" s="81">
        <v>60.728400000000001</v>
      </c>
      <c r="CQ515" s="81">
        <v>60.828299999999999</v>
      </c>
      <c r="CR515" s="81">
        <v>61.352699999999999</v>
      </c>
      <c r="CS515" s="81">
        <v>61.533000000000001</v>
      </c>
      <c r="CT515" s="81">
        <v>61.658900000000003</v>
      </c>
      <c r="CU515" s="81">
        <v>61.854199999999999</v>
      </c>
      <c r="CV515" s="81">
        <v>61.962800000000001</v>
      </c>
      <c r="CW515" s="81">
        <v>61.997100000000003</v>
      </c>
      <c r="CX515" s="81">
        <v>62.441299999999998</v>
      </c>
      <c r="CY515" s="81">
        <v>62.765700000000002</v>
      </c>
      <c r="CZ515" s="81">
        <v>63.140999999999998</v>
      </c>
      <c r="DA515" s="81">
        <v>63.334400000000002</v>
      </c>
      <c r="DB515" s="81">
        <v>63.712899999999998</v>
      </c>
      <c r="DC515" s="81">
        <v>64.0839</v>
      </c>
      <c r="DD515" s="81">
        <v>64.405199999999994</v>
      </c>
      <c r="DE515" s="81">
        <v>64.709599999999995</v>
      </c>
      <c r="DF515" s="81">
        <v>65.0184</v>
      </c>
      <c r="DG515" s="81">
        <v>65.351600000000005</v>
      </c>
      <c r="DH515" s="81">
        <v>65.72</v>
      </c>
      <c r="DI515" s="81">
        <v>66.200599999999994</v>
      </c>
      <c r="DJ515" s="81">
        <v>66.528400000000005</v>
      </c>
      <c r="DK515" s="81">
        <v>66.797700000000006</v>
      </c>
      <c r="DL515" s="81">
        <v>67.266099999999994</v>
      </c>
      <c r="DM515" s="81">
        <v>67.590299999999999</v>
      </c>
      <c r="DN515" s="81">
        <v>67.999200000000002</v>
      </c>
      <c r="DO515" s="81">
        <v>68.330500000000001</v>
      </c>
      <c r="DP515" s="81">
        <v>68.654499999999999</v>
      </c>
      <c r="DQ515" s="81">
        <v>69.028000000000006</v>
      </c>
      <c r="DR515" s="81">
        <v>69.286100000000005</v>
      </c>
      <c r="DS515" s="81">
        <v>69.575800000000001</v>
      </c>
      <c r="DT515" s="81">
        <v>69.760300000000001</v>
      </c>
      <c r="DU515" s="81">
        <v>70.027900000000002</v>
      </c>
      <c r="DV515" s="81">
        <v>70.236500000000007</v>
      </c>
      <c r="DW515" s="81">
        <v>69.4084</v>
      </c>
      <c r="DX515" s="81"/>
      <c r="DY515" s="81"/>
      <c r="DZ515" s="81"/>
      <c r="EA515" s="81"/>
      <c r="EB515" s="81">
        <v>72.847688646677497</v>
      </c>
      <c r="EC515" s="81"/>
      <c r="ED515" s="81"/>
      <c r="EE515" s="81"/>
      <c r="EF515" s="81"/>
      <c r="EG515" s="81">
        <v>73.947109499088398</v>
      </c>
      <c r="EH515" s="81"/>
      <c r="EI515" s="81"/>
      <c r="EJ515" s="81"/>
      <c r="EK515" s="81"/>
      <c r="EL515" s="81">
        <v>74.984055500984695</v>
      </c>
      <c r="EM515" s="81"/>
      <c r="EN515" s="81"/>
      <c r="EO515" s="81"/>
      <c r="EP515" s="81"/>
      <c r="EQ515" s="81">
        <v>75.9637178730854</v>
      </c>
      <c r="ER515" s="81"/>
      <c r="ES515" s="81"/>
      <c r="ET515" s="81"/>
      <c r="EU515" s="81"/>
      <c r="EV515" s="81">
        <v>76.890844872303603</v>
      </c>
      <c r="EW515" s="81"/>
      <c r="EX515" s="81"/>
      <c r="EY515" s="81"/>
      <c r="EZ515" s="81"/>
      <c r="FA515" s="81">
        <v>77.759673615694098</v>
      </c>
      <c r="FB515" s="81"/>
      <c r="FC515" s="81"/>
      <c r="FD515" s="81"/>
      <c r="FE515" s="81"/>
      <c r="FF515" s="81">
        <v>78.591407535477501</v>
      </c>
      <c r="FG515" s="81"/>
      <c r="FH515" s="81"/>
      <c r="FI515" s="81"/>
      <c r="FJ515" s="81"/>
      <c r="FK515" s="81">
        <v>79.406308476024293</v>
      </c>
      <c r="FL515" s="81"/>
      <c r="FM515" s="81"/>
      <c r="FN515" s="81"/>
      <c r="FO515" s="81"/>
      <c r="FP515" s="81">
        <v>80.217322133419202</v>
      </c>
      <c r="FQ515" s="81"/>
      <c r="FR515" s="81"/>
      <c r="FS515" s="81"/>
      <c r="FT515" s="81"/>
      <c r="FU515" s="81">
        <v>81.027198034192807</v>
      </c>
      <c r="FV515" s="81"/>
      <c r="FW515" s="81"/>
      <c r="FX515" s="81"/>
      <c r="FY515" s="81"/>
      <c r="FZ515" s="81">
        <v>81.855591465227803</v>
      </c>
      <c r="GA515" s="81"/>
      <c r="GB515" s="81"/>
      <c r="GC515" s="81"/>
      <c r="GD515" s="81"/>
      <c r="GE515" s="81">
        <v>82.694677692040798</v>
      </c>
      <c r="GF515" s="81"/>
      <c r="GG515" s="81"/>
      <c r="GH515" s="81"/>
      <c r="GI515" s="81"/>
      <c r="GJ515" s="81">
        <v>83.550777441573103</v>
      </c>
      <c r="GK515" s="81"/>
      <c r="GL515" s="81"/>
      <c r="GM515" s="81"/>
      <c r="GN515" s="81"/>
      <c r="GO515" s="81">
        <v>84.418957291926901</v>
      </c>
      <c r="GP515" s="81"/>
      <c r="GQ515" s="81"/>
      <c r="GR515" s="81"/>
      <c r="GS515" s="81"/>
      <c r="GT515" s="81">
        <v>85.304816293172493</v>
      </c>
      <c r="GU515" s="81"/>
      <c r="GV515" s="81"/>
      <c r="GW515" s="81"/>
      <c r="GX515" s="81"/>
      <c r="GY515" s="81"/>
    </row>
    <row r="516" spans="1:207" ht="14.5">
      <c r="A516" s="81" t="s">
        <v>451</v>
      </c>
      <c r="B516" s="81" t="s">
        <v>37</v>
      </c>
      <c r="C516" s="82" t="s">
        <v>20</v>
      </c>
      <c r="D516" s="88">
        <v>45170</v>
      </c>
      <c r="E516" s="88"/>
      <c r="F516" s="7" t="s">
        <v>552</v>
      </c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>
        <v>48.441099999999999</v>
      </c>
      <c r="BF516" s="81">
        <v>48.965499999999999</v>
      </c>
      <c r="BG516" s="81">
        <v>49.890799999999999</v>
      </c>
      <c r="BH516" s="81">
        <v>50.406700000000001</v>
      </c>
      <c r="BI516" s="81">
        <v>51.189399999999999</v>
      </c>
      <c r="BJ516" s="81">
        <v>51.773099999999999</v>
      </c>
      <c r="BK516" s="81">
        <v>52.3187</v>
      </c>
      <c r="BL516" s="81">
        <v>52.647399999999998</v>
      </c>
      <c r="BM516" s="81">
        <v>53.283200000000001</v>
      </c>
      <c r="BN516" s="81">
        <v>51.081499999999998</v>
      </c>
      <c r="BO516" s="81">
        <v>49.417499999999997</v>
      </c>
      <c r="BP516" s="81">
        <v>52.152900000000002</v>
      </c>
      <c r="BQ516" s="81">
        <v>54.970599999999997</v>
      </c>
      <c r="BR516" s="81">
        <v>55.441699999999997</v>
      </c>
      <c r="BS516" s="81">
        <v>56.060499999999998</v>
      </c>
      <c r="BT516" s="81">
        <v>55.914200000000001</v>
      </c>
      <c r="BU516" s="81">
        <v>56.410800000000002</v>
      </c>
      <c r="BV516" s="81">
        <v>56.891399999999997</v>
      </c>
      <c r="BW516" s="81">
        <v>57.478000000000002</v>
      </c>
      <c r="BX516" s="81">
        <v>57.8324</v>
      </c>
      <c r="BY516" s="81">
        <v>58.073999999999998</v>
      </c>
      <c r="BZ516" s="81">
        <v>58.222299999999997</v>
      </c>
      <c r="CA516" s="81">
        <v>59.127400000000002</v>
      </c>
      <c r="CB516" s="81">
        <v>59.643700000000003</v>
      </c>
      <c r="CC516" s="81">
        <v>60.087600000000002</v>
      </c>
      <c r="CD516" s="81">
        <v>60.429200000000002</v>
      </c>
      <c r="CE516" s="81">
        <v>60.828600000000002</v>
      </c>
      <c r="CF516" s="81">
        <v>61.5533</v>
      </c>
      <c r="CG516" s="81">
        <v>62.007199999999997</v>
      </c>
      <c r="CH516" s="81">
        <v>62.519599999999997</v>
      </c>
      <c r="CI516" s="81">
        <v>62.916499999999999</v>
      </c>
      <c r="CJ516" s="81">
        <v>63.408499999999997</v>
      </c>
      <c r="CK516" s="81">
        <v>63.8718</v>
      </c>
      <c r="CL516" s="81">
        <v>64.032799999999995</v>
      </c>
      <c r="CM516" s="81">
        <v>64.389799999999994</v>
      </c>
      <c r="CN516" s="81">
        <v>64.688800000000001</v>
      </c>
      <c r="CO516" s="81">
        <v>65.2136</v>
      </c>
      <c r="CP516" s="81">
        <v>65.638999999999996</v>
      </c>
      <c r="CQ516" s="81">
        <v>65.790300000000002</v>
      </c>
      <c r="CR516" s="81">
        <v>66.283900000000003</v>
      </c>
      <c r="CS516" s="81">
        <v>66.501400000000004</v>
      </c>
      <c r="CT516" s="81">
        <v>66.508899999999997</v>
      </c>
      <c r="CU516" s="81">
        <v>66.813000000000002</v>
      </c>
      <c r="CV516" s="81">
        <v>66.985200000000006</v>
      </c>
      <c r="CW516" s="81">
        <v>66.996200000000002</v>
      </c>
      <c r="CX516" s="81">
        <v>67.382599999999996</v>
      </c>
      <c r="CY516" s="81">
        <v>67.579400000000007</v>
      </c>
      <c r="CZ516" s="81">
        <v>67.914400000000001</v>
      </c>
      <c r="DA516" s="81">
        <v>68.1678</v>
      </c>
      <c r="DB516" s="81">
        <v>68.4923</v>
      </c>
      <c r="DC516" s="81">
        <v>68.881500000000003</v>
      </c>
      <c r="DD516" s="81">
        <v>69.331900000000005</v>
      </c>
      <c r="DE516" s="81">
        <v>69.636300000000006</v>
      </c>
      <c r="DF516" s="81">
        <v>69.977400000000003</v>
      </c>
      <c r="DG516" s="81">
        <v>70.337599999999995</v>
      </c>
      <c r="DH516" s="81">
        <v>70.770099999999999</v>
      </c>
      <c r="DI516" s="81">
        <v>71.283500000000004</v>
      </c>
      <c r="DJ516" s="81">
        <v>71.656300000000002</v>
      </c>
      <c r="DK516" s="81">
        <v>71.885999999999996</v>
      </c>
      <c r="DL516" s="81">
        <v>72.408500000000004</v>
      </c>
      <c r="DM516" s="81">
        <v>72.706500000000005</v>
      </c>
      <c r="DN516" s="81">
        <v>73.139600000000002</v>
      </c>
      <c r="DO516" s="81">
        <v>73.494500000000002</v>
      </c>
      <c r="DP516" s="81">
        <v>73.8399</v>
      </c>
      <c r="DQ516" s="81">
        <v>74.175899999999999</v>
      </c>
      <c r="DR516" s="81">
        <v>74.386499999999998</v>
      </c>
      <c r="DS516" s="81">
        <v>74.718299999999999</v>
      </c>
      <c r="DT516" s="81">
        <v>74.974699999999999</v>
      </c>
      <c r="DU516" s="81">
        <v>75.199600000000004</v>
      </c>
      <c r="DV516" s="81">
        <v>75.4191</v>
      </c>
      <c r="DW516" s="81">
        <v>74.789100000000005</v>
      </c>
      <c r="DX516" s="81"/>
      <c r="DY516" s="81"/>
      <c r="DZ516" s="81"/>
      <c r="EA516" s="81"/>
      <c r="EB516" s="81">
        <v>77.679803932964106</v>
      </c>
      <c r="EC516" s="81"/>
      <c r="ED516" s="81"/>
      <c r="EE516" s="81"/>
      <c r="EF516" s="81"/>
      <c r="EG516" s="81">
        <v>78.748794461475399</v>
      </c>
      <c r="EH516" s="81"/>
      <c r="EI516" s="81"/>
      <c r="EJ516" s="81"/>
      <c r="EK516" s="81"/>
      <c r="EL516" s="81">
        <v>79.734567528225298</v>
      </c>
      <c r="EM516" s="81"/>
      <c r="EN516" s="81"/>
      <c r="EO516" s="81"/>
      <c r="EP516" s="81"/>
      <c r="EQ516" s="81">
        <v>80.649514841636702</v>
      </c>
      <c r="ER516" s="81"/>
      <c r="ES516" s="81"/>
      <c r="ET516" s="81"/>
      <c r="EU516" s="81"/>
      <c r="EV516" s="81">
        <v>81.506509212849593</v>
      </c>
      <c r="EW516" s="81"/>
      <c r="EX516" s="81"/>
      <c r="EY516" s="81"/>
      <c r="EZ516" s="81"/>
      <c r="FA516" s="81">
        <v>82.3191921021414</v>
      </c>
      <c r="FB516" s="81"/>
      <c r="FC516" s="81"/>
      <c r="FD516" s="81"/>
      <c r="FE516" s="81"/>
      <c r="FF516" s="81">
        <v>83.102485327133806</v>
      </c>
      <c r="FG516" s="81"/>
      <c r="FH516" s="81"/>
      <c r="FI516" s="81"/>
      <c r="FJ516" s="81"/>
      <c r="FK516" s="81">
        <v>83.869454241140701</v>
      </c>
      <c r="FL516" s="81"/>
      <c r="FM516" s="81"/>
      <c r="FN516" s="81"/>
      <c r="FO516" s="81"/>
      <c r="FP516" s="81">
        <v>84.630906085796695</v>
      </c>
      <c r="FQ516" s="81"/>
      <c r="FR516" s="81"/>
      <c r="FS516" s="81"/>
      <c r="FT516" s="81"/>
      <c r="FU516" s="81">
        <v>85.396976168654305</v>
      </c>
      <c r="FV516" s="81"/>
      <c r="FW516" s="81"/>
      <c r="FX516" s="81"/>
      <c r="FY516" s="81"/>
      <c r="FZ516" s="81">
        <v>86.175498752334505</v>
      </c>
      <c r="GA516" s="81"/>
      <c r="GB516" s="81"/>
      <c r="GC516" s="81"/>
      <c r="GD516" s="81"/>
      <c r="GE516" s="81">
        <v>86.968575986736795</v>
      </c>
      <c r="GF516" s="81"/>
      <c r="GG516" s="81"/>
      <c r="GH516" s="81"/>
      <c r="GI516" s="81"/>
      <c r="GJ516" s="81">
        <v>87.782110362052194</v>
      </c>
      <c r="GK516" s="81"/>
      <c r="GL516" s="81"/>
      <c r="GM516" s="81"/>
      <c r="GN516" s="81"/>
      <c r="GO516" s="81">
        <v>88.614128638479599</v>
      </c>
      <c r="GP516" s="81"/>
      <c r="GQ516" s="81"/>
      <c r="GR516" s="81"/>
      <c r="GS516" s="81"/>
      <c r="GT516" s="81">
        <v>89.463069135221602</v>
      </c>
      <c r="GU516" s="81"/>
      <c r="GV516" s="81"/>
      <c r="GW516" s="81"/>
      <c r="GX516" s="81"/>
      <c r="GY516" s="81"/>
    </row>
    <row r="517" spans="1:207" ht="14.5">
      <c r="A517" s="81" t="s">
        <v>451</v>
      </c>
      <c r="B517" s="81" t="s">
        <v>553</v>
      </c>
      <c r="C517" s="82" t="s">
        <v>20</v>
      </c>
      <c r="D517" s="88">
        <v>45017</v>
      </c>
      <c r="E517" s="88"/>
      <c r="F517" s="83" t="s">
        <v>554</v>
      </c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>
        <v>21.3642843705858</v>
      </c>
      <c r="BF517" s="81"/>
      <c r="BG517" s="81"/>
      <c r="BH517" s="81"/>
      <c r="BI517" s="81"/>
      <c r="BJ517" s="81">
        <v>22.949316809330899</v>
      </c>
      <c r="BK517" s="81"/>
      <c r="BL517" s="81"/>
      <c r="BM517" s="81"/>
      <c r="BN517" s="81"/>
      <c r="BO517" s="81">
        <v>24.385183618314699</v>
      </c>
      <c r="BP517" s="81"/>
      <c r="BQ517" s="81"/>
      <c r="BR517" s="81"/>
      <c r="BS517" s="81"/>
      <c r="BT517" s="81">
        <v>27.0127332868962</v>
      </c>
      <c r="BU517" s="81"/>
      <c r="BV517" s="81"/>
      <c r="BW517" s="81"/>
      <c r="BX517" s="81"/>
      <c r="BY517" s="81">
        <v>29.080234168262699</v>
      </c>
      <c r="BZ517" s="81"/>
      <c r="CA517" s="81"/>
      <c r="CB517" s="81"/>
      <c r="CC517" s="81"/>
      <c r="CD517" s="81">
        <v>30.964033386981299</v>
      </c>
      <c r="CE517" s="81"/>
      <c r="CF517" s="81"/>
      <c r="CG517" s="81"/>
      <c r="CH517" s="81"/>
      <c r="CI517" s="81">
        <v>32.286952422329698</v>
      </c>
      <c r="CJ517" s="81"/>
      <c r="CK517" s="81"/>
      <c r="CL517" s="81"/>
      <c r="CM517" s="81"/>
      <c r="CN517" s="81">
        <v>33.382505601557199</v>
      </c>
      <c r="CO517" s="81"/>
      <c r="CP517" s="81"/>
      <c r="CQ517" s="81"/>
      <c r="CR517" s="81"/>
      <c r="CS517" s="81">
        <v>34.830797009549698</v>
      </c>
      <c r="CT517" s="81"/>
      <c r="CU517" s="81"/>
      <c r="CV517" s="81"/>
      <c r="CW517" s="81"/>
      <c r="CX517" s="81">
        <v>35.867717357510401</v>
      </c>
      <c r="CY517" s="81"/>
      <c r="CZ517" s="81"/>
      <c r="DA517" s="81"/>
      <c r="DB517" s="81"/>
      <c r="DC517" s="81">
        <v>36.367427533566499</v>
      </c>
      <c r="DD517" s="81"/>
      <c r="DE517" s="81"/>
      <c r="DF517" s="81"/>
      <c r="DG517" s="81"/>
      <c r="DH517" s="81">
        <v>37.430713218287401</v>
      </c>
      <c r="DI517" s="81"/>
      <c r="DJ517" s="81"/>
      <c r="DK517" s="81"/>
      <c r="DL517" s="81"/>
      <c r="DM517" s="81">
        <v>39.216494490339102</v>
      </c>
      <c r="DN517" s="81"/>
      <c r="DO517" s="81"/>
      <c r="DP517" s="81"/>
      <c r="DQ517" s="81"/>
      <c r="DR517" s="81">
        <v>40.408117268613999</v>
      </c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  <c r="EL517" s="81"/>
      <c r="EM517" s="81"/>
      <c r="EN517" s="81"/>
      <c r="EO517" s="81"/>
      <c r="EP517" s="81"/>
      <c r="EQ517" s="81"/>
      <c r="ER517" s="81"/>
      <c r="ES517" s="81"/>
      <c r="ET517" s="81"/>
      <c r="EU517" s="81"/>
      <c r="EV517" s="81"/>
      <c r="EW517" s="81"/>
      <c r="EX517" s="81"/>
      <c r="EY517" s="81"/>
      <c r="EZ517" s="81"/>
      <c r="FA517" s="81"/>
      <c r="FB517" s="81"/>
      <c r="FC517" s="81"/>
      <c r="FD517" s="81"/>
      <c r="FE517" s="81"/>
      <c r="FF517" s="81"/>
      <c r="FG517" s="81"/>
      <c r="FH517" s="81"/>
      <c r="FI517" s="81"/>
      <c r="FJ517" s="81"/>
      <c r="FK517" s="81"/>
      <c r="FL517" s="81"/>
      <c r="FM517" s="81"/>
      <c r="FN517" s="81"/>
      <c r="FO517" s="81"/>
      <c r="FP517" s="81"/>
      <c r="FQ517" s="81"/>
      <c r="FR517" s="81"/>
      <c r="FS517" s="81"/>
      <c r="FT517" s="81"/>
      <c r="FU517" s="81"/>
      <c r="FV517" s="81"/>
      <c r="FW517" s="81"/>
      <c r="FX517" s="81"/>
      <c r="FY517" s="81"/>
      <c r="FZ517" s="81"/>
      <c r="GA517" s="81"/>
      <c r="GB517" s="81"/>
      <c r="GC517" s="81"/>
      <c r="GD517" s="81"/>
      <c r="GE517" s="81"/>
      <c r="GF517" s="81"/>
      <c r="GG517" s="81"/>
      <c r="GH517" s="81"/>
      <c r="GI517" s="81"/>
      <c r="GJ517" s="81"/>
      <c r="GK517" s="81"/>
      <c r="GL517" s="81"/>
      <c r="GM517" s="81"/>
      <c r="GN517" s="81"/>
      <c r="GO517" s="81"/>
      <c r="GP517" s="81"/>
      <c r="GQ517" s="81"/>
      <c r="GR517" s="81"/>
      <c r="GS517" s="81"/>
      <c r="GT517" s="81"/>
      <c r="GU517" s="81"/>
      <c r="GV517" s="81"/>
      <c r="GW517" s="81"/>
      <c r="GX517" s="81"/>
      <c r="GY517" s="81"/>
    </row>
    <row r="518" spans="1:207" ht="14.5">
      <c r="A518" s="81" t="s">
        <v>451</v>
      </c>
      <c r="B518" s="81" t="s">
        <v>553</v>
      </c>
      <c r="C518" s="82" t="s">
        <v>20</v>
      </c>
      <c r="D518" s="88">
        <v>45017</v>
      </c>
      <c r="E518" s="88"/>
      <c r="F518" s="83" t="s">
        <v>555</v>
      </c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>
        <v>24.605079179740699</v>
      </c>
      <c r="BF518" s="81"/>
      <c r="BG518" s="81"/>
      <c r="BH518" s="81"/>
      <c r="BI518" s="81"/>
      <c r="BJ518" s="81">
        <v>25.981742560237201</v>
      </c>
      <c r="BK518" s="81"/>
      <c r="BL518" s="81"/>
      <c r="BM518" s="81"/>
      <c r="BN518" s="81"/>
      <c r="BO518" s="81">
        <v>27.3830395934419</v>
      </c>
      <c r="BP518" s="81"/>
      <c r="BQ518" s="81"/>
      <c r="BR518" s="81"/>
      <c r="BS518" s="81"/>
      <c r="BT518" s="81">
        <v>29.996927087862701</v>
      </c>
      <c r="BU518" s="81"/>
      <c r="BV518" s="81"/>
      <c r="BW518" s="81"/>
      <c r="BX518" s="81"/>
      <c r="BY518" s="81">
        <v>31.778435694295599</v>
      </c>
      <c r="BZ518" s="81"/>
      <c r="CA518" s="81"/>
      <c r="CB518" s="81"/>
      <c r="CC518" s="81"/>
      <c r="CD518" s="81">
        <v>33.307826623384102</v>
      </c>
      <c r="CE518" s="81"/>
      <c r="CF518" s="81"/>
      <c r="CG518" s="81"/>
      <c r="CH518" s="81"/>
      <c r="CI518" s="81">
        <v>34.139498257385199</v>
      </c>
      <c r="CJ518" s="81"/>
      <c r="CK518" s="81"/>
      <c r="CL518" s="81"/>
      <c r="CM518" s="81"/>
      <c r="CN518" s="81">
        <v>35.280971491305799</v>
      </c>
      <c r="CO518" s="81"/>
      <c r="CP518" s="81"/>
      <c r="CQ518" s="81"/>
      <c r="CR518" s="81"/>
      <c r="CS518" s="81">
        <v>36.3218182214462</v>
      </c>
      <c r="CT518" s="81"/>
      <c r="CU518" s="81"/>
      <c r="CV518" s="81"/>
      <c r="CW518" s="81"/>
      <c r="CX518" s="81">
        <v>37.216925712661897</v>
      </c>
      <c r="CY518" s="81"/>
      <c r="CZ518" s="81"/>
      <c r="DA518" s="81"/>
      <c r="DB518" s="81"/>
      <c r="DC518" s="81">
        <v>37.967604352081203</v>
      </c>
      <c r="DD518" s="81"/>
      <c r="DE518" s="81"/>
      <c r="DF518" s="81"/>
      <c r="DG518" s="81"/>
      <c r="DH518" s="81">
        <v>38.8733152653556</v>
      </c>
      <c r="DI518" s="81"/>
      <c r="DJ518" s="81"/>
      <c r="DK518" s="81"/>
      <c r="DL518" s="81"/>
      <c r="DM518" s="81">
        <v>40.351651234847097</v>
      </c>
      <c r="DN518" s="81"/>
      <c r="DO518" s="81"/>
      <c r="DP518" s="81"/>
      <c r="DQ518" s="81"/>
      <c r="DR518" s="81">
        <v>41.448082619041003</v>
      </c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  <c r="EL518" s="81"/>
      <c r="EM518" s="81"/>
      <c r="EN518" s="81"/>
      <c r="EO518" s="81"/>
      <c r="EP518" s="81"/>
      <c r="EQ518" s="81"/>
      <c r="ER518" s="81"/>
      <c r="ES518" s="81"/>
      <c r="ET518" s="81"/>
      <c r="EU518" s="81"/>
      <c r="EV518" s="81"/>
      <c r="EW518" s="81"/>
      <c r="EX518" s="81"/>
      <c r="EY518" s="81"/>
      <c r="EZ518" s="81"/>
      <c r="FA518" s="81"/>
      <c r="FB518" s="81"/>
      <c r="FC518" s="81"/>
      <c r="FD518" s="81"/>
      <c r="FE518" s="81"/>
      <c r="FF518" s="81"/>
      <c r="FG518" s="81"/>
      <c r="FH518" s="81"/>
      <c r="FI518" s="81"/>
      <c r="FJ518" s="81"/>
      <c r="FK518" s="81"/>
      <c r="FL518" s="81"/>
      <c r="FM518" s="81"/>
      <c r="FN518" s="81"/>
      <c r="FO518" s="81"/>
      <c r="FP518" s="81"/>
      <c r="FQ518" s="81"/>
      <c r="FR518" s="81"/>
      <c r="FS518" s="81"/>
      <c r="FT518" s="81"/>
      <c r="FU518" s="81"/>
      <c r="FV518" s="81"/>
      <c r="FW518" s="81"/>
      <c r="FX518" s="81"/>
      <c r="FY518" s="81"/>
      <c r="FZ518" s="81"/>
      <c r="GA518" s="81"/>
      <c r="GB518" s="81"/>
      <c r="GC518" s="81"/>
      <c r="GD518" s="81"/>
      <c r="GE518" s="81"/>
      <c r="GF518" s="81"/>
      <c r="GG518" s="81"/>
      <c r="GH518" s="81"/>
      <c r="GI518" s="81"/>
      <c r="GJ518" s="81"/>
      <c r="GK518" s="81"/>
      <c r="GL518" s="81"/>
      <c r="GM518" s="81"/>
      <c r="GN518" s="81"/>
      <c r="GO518" s="81"/>
      <c r="GP518" s="81"/>
      <c r="GQ518" s="81"/>
      <c r="GR518" s="81"/>
      <c r="GS518" s="81"/>
      <c r="GT518" s="81"/>
      <c r="GU518" s="81"/>
      <c r="GV518" s="81"/>
      <c r="GW518" s="81"/>
      <c r="GX518" s="81"/>
      <c r="GY518" s="81"/>
    </row>
    <row r="519" spans="1:207" ht="14.5">
      <c r="A519" s="81" t="s">
        <v>451</v>
      </c>
      <c r="B519" s="81" t="s">
        <v>556</v>
      </c>
      <c r="C519" s="82" t="s">
        <v>20</v>
      </c>
      <c r="D519" s="88">
        <v>45017</v>
      </c>
      <c r="E519" s="88"/>
      <c r="F519" s="83" t="s">
        <v>557</v>
      </c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>
        <v>58.207647830591696</v>
      </c>
      <c r="CT519" s="81">
        <v>58.348268861611601</v>
      </c>
      <c r="CU519" s="81">
        <v>58.525800832770798</v>
      </c>
      <c r="CV519" s="81">
        <v>58.663549441161699</v>
      </c>
      <c r="CW519" s="81">
        <v>58.668134090053201</v>
      </c>
      <c r="CX519" s="81">
        <v>58.982967697601097</v>
      </c>
      <c r="CY519" s="81">
        <v>59.185002122624802</v>
      </c>
      <c r="CZ519" s="81">
        <v>59.341655446905698</v>
      </c>
      <c r="DA519" s="81">
        <v>59.501623483645403</v>
      </c>
      <c r="DB519" s="81">
        <v>59.622441757501001</v>
      </c>
      <c r="DC519" s="81">
        <v>59.835695693088603</v>
      </c>
      <c r="DD519" s="81">
        <v>60.065559237276197</v>
      </c>
      <c r="DE519" s="81">
        <v>60.276881451549698</v>
      </c>
      <c r="DF519" s="81">
        <v>60.544883402095799</v>
      </c>
      <c r="DG519" s="81">
        <v>60.808447843448498</v>
      </c>
      <c r="DH519" s="81">
        <v>61.0981153039845</v>
      </c>
      <c r="DI519" s="81">
        <v>61.482199508688403</v>
      </c>
      <c r="DJ519" s="81">
        <v>61.866519489973598</v>
      </c>
      <c r="DK519" s="81">
        <v>62.135393788622203</v>
      </c>
      <c r="DL519" s="81">
        <v>62.556879505341598</v>
      </c>
      <c r="DM519" s="81">
        <v>62.772899782581902</v>
      </c>
      <c r="DN519" s="81">
        <v>63.121565218855501</v>
      </c>
      <c r="DO519" s="81">
        <v>63.455022770077498</v>
      </c>
      <c r="DP519" s="81">
        <v>63.7164162979183</v>
      </c>
      <c r="DQ519" s="81">
        <v>63.954126392401797</v>
      </c>
      <c r="DR519" s="81">
        <v>64.150273115366005</v>
      </c>
      <c r="DS519" s="81">
        <v>64.386667217350507</v>
      </c>
      <c r="DT519" s="81">
        <v>64.584392544409695</v>
      </c>
      <c r="DU519" s="81">
        <v>64.732546686089904</v>
      </c>
      <c r="DV519" s="81">
        <v>64.879807412686503</v>
      </c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  <c r="EL519" s="81"/>
      <c r="EM519" s="81"/>
      <c r="EN519" s="81"/>
      <c r="EO519" s="81"/>
      <c r="EP519" s="81"/>
      <c r="EQ519" s="81"/>
      <c r="ER519" s="81"/>
      <c r="ES519" s="81"/>
      <c r="ET519" s="81"/>
      <c r="EU519" s="81"/>
      <c r="EV519" s="81"/>
      <c r="EW519" s="81"/>
      <c r="EX519" s="81"/>
      <c r="EY519" s="81"/>
      <c r="EZ519" s="81"/>
      <c r="FA519" s="81"/>
      <c r="FB519" s="81"/>
      <c r="FC519" s="81"/>
      <c r="FD519" s="81"/>
      <c r="FE519" s="81"/>
      <c r="FF519" s="81"/>
      <c r="FG519" s="81"/>
      <c r="FH519" s="81"/>
      <c r="FI519" s="81"/>
      <c r="FJ519" s="81"/>
      <c r="FK519" s="81"/>
      <c r="FL519" s="81"/>
      <c r="FM519" s="81"/>
      <c r="FN519" s="81"/>
      <c r="FO519" s="81"/>
      <c r="FP519" s="81"/>
      <c r="FQ519" s="81"/>
      <c r="FR519" s="81"/>
      <c r="FS519" s="81"/>
      <c r="FT519" s="81"/>
      <c r="FU519" s="81"/>
      <c r="FV519" s="81"/>
      <c r="FW519" s="81"/>
      <c r="FX519" s="81"/>
      <c r="FY519" s="81"/>
      <c r="FZ519" s="81"/>
      <c r="GA519" s="81"/>
      <c r="GB519" s="81"/>
      <c r="GC519" s="81"/>
      <c r="GD519" s="81"/>
      <c r="GE519" s="81"/>
      <c r="GF519" s="81"/>
      <c r="GG519" s="81"/>
      <c r="GH519" s="81"/>
      <c r="GI519" s="81"/>
      <c r="GJ519" s="81"/>
      <c r="GK519" s="81"/>
      <c r="GL519" s="81"/>
      <c r="GM519" s="81"/>
      <c r="GN519" s="81"/>
      <c r="GO519" s="81"/>
      <c r="GP519" s="81"/>
      <c r="GQ519" s="81"/>
      <c r="GR519" s="81"/>
      <c r="GS519" s="81"/>
      <c r="GT519" s="81"/>
      <c r="GU519" s="81"/>
      <c r="GV519" s="81"/>
      <c r="GW519" s="81"/>
      <c r="GX519" s="81"/>
      <c r="GY519" s="81"/>
    </row>
    <row r="520" spans="1:207" ht="14.5">
      <c r="A520" s="81" t="s">
        <v>451</v>
      </c>
      <c r="B520" s="81" t="s">
        <v>556</v>
      </c>
      <c r="C520" s="82" t="s">
        <v>20</v>
      </c>
      <c r="D520" s="88">
        <v>45017</v>
      </c>
      <c r="E520" s="88"/>
      <c r="F520" s="83" t="s">
        <v>558</v>
      </c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>
        <v>55.770139768461398</v>
      </c>
      <c r="CT520" s="81">
        <v>55.885583658614799</v>
      </c>
      <c r="CU520" s="81">
        <v>56.094249811902102</v>
      </c>
      <c r="CV520" s="81">
        <v>56.155962548298298</v>
      </c>
      <c r="CW520" s="81">
        <v>56.044320424292401</v>
      </c>
      <c r="CX520" s="81">
        <v>56.42796949329</v>
      </c>
      <c r="CY520" s="81">
        <v>56.669705555624297</v>
      </c>
      <c r="CZ520" s="81">
        <v>56.866766332830998</v>
      </c>
      <c r="DA520" s="81">
        <v>57.035857685052697</v>
      </c>
      <c r="DB520" s="81">
        <v>57.162965526128197</v>
      </c>
      <c r="DC520" s="81">
        <v>57.349105099904797</v>
      </c>
      <c r="DD520" s="81">
        <v>57.587368011027799</v>
      </c>
      <c r="DE520" s="81">
        <v>57.790794908547298</v>
      </c>
      <c r="DF520" s="81">
        <v>58.033280130366101</v>
      </c>
      <c r="DG520" s="81">
        <v>58.249496962305798</v>
      </c>
      <c r="DH520" s="81">
        <v>58.543105264850297</v>
      </c>
      <c r="DI520" s="81">
        <v>58.964631154915303</v>
      </c>
      <c r="DJ520" s="81">
        <v>59.306673793833497</v>
      </c>
      <c r="DK520" s="81">
        <v>59.486480466641503</v>
      </c>
      <c r="DL520" s="81">
        <v>59.918856412446999</v>
      </c>
      <c r="DM520" s="81">
        <v>60.118189903782202</v>
      </c>
      <c r="DN520" s="81">
        <v>60.514684606548599</v>
      </c>
      <c r="DO520" s="81">
        <v>60.818121015514599</v>
      </c>
      <c r="DP520" s="81">
        <v>61.117990157550999</v>
      </c>
      <c r="DQ520" s="81">
        <v>61.4054345799318</v>
      </c>
      <c r="DR520" s="81">
        <v>61.648187573564798</v>
      </c>
      <c r="DS520" s="81">
        <v>61.9190298290819</v>
      </c>
      <c r="DT520" s="81">
        <v>62.159739572695798</v>
      </c>
      <c r="DU520" s="81">
        <v>62.360128580738902</v>
      </c>
      <c r="DV520" s="81">
        <v>62.546824973594397</v>
      </c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  <c r="EL520" s="81"/>
      <c r="EM520" s="81"/>
      <c r="EN520" s="81"/>
      <c r="EO520" s="81"/>
      <c r="EP520" s="81"/>
      <c r="EQ520" s="81"/>
      <c r="ER520" s="81"/>
      <c r="ES520" s="81"/>
      <c r="ET520" s="81"/>
      <c r="EU520" s="81"/>
      <c r="EV520" s="81"/>
      <c r="EW520" s="81"/>
      <c r="EX520" s="81"/>
      <c r="EY520" s="81"/>
      <c r="EZ520" s="81"/>
      <c r="FA520" s="81"/>
      <c r="FB520" s="81"/>
      <c r="FC520" s="81"/>
      <c r="FD520" s="81"/>
      <c r="FE520" s="81"/>
      <c r="FF520" s="81"/>
      <c r="FG520" s="81"/>
      <c r="FH520" s="81"/>
      <c r="FI520" s="81"/>
      <c r="FJ520" s="81"/>
      <c r="FK520" s="81"/>
      <c r="FL520" s="81"/>
      <c r="FM520" s="81"/>
      <c r="FN520" s="81"/>
      <c r="FO520" s="81"/>
      <c r="FP520" s="81"/>
      <c r="FQ520" s="81"/>
      <c r="FR520" s="81"/>
      <c r="FS520" s="81"/>
      <c r="FT520" s="81"/>
      <c r="FU520" s="81"/>
      <c r="FV520" s="81"/>
      <c r="FW520" s="81"/>
      <c r="FX520" s="81"/>
      <c r="FY520" s="81"/>
      <c r="FZ520" s="81"/>
      <c r="GA520" s="81"/>
      <c r="GB520" s="81"/>
      <c r="GC520" s="81"/>
      <c r="GD520" s="81"/>
      <c r="GE520" s="81"/>
      <c r="GF520" s="81"/>
      <c r="GG520" s="81"/>
      <c r="GH520" s="81"/>
      <c r="GI520" s="81"/>
      <c r="GJ520" s="81"/>
      <c r="GK520" s="81"/>
      <c r="GL520" s="81"/>
      <c r="GM520" s="81"/>
      <c r="GN520" s="81"/>
      <c r="GO520" s="81"/>
      <c r="GP520" s="81"/>
      <c r="GQ520" s="81"/>
      <c r="GR520" s="81"/>
      <c r="GS520" s="81"/>
      <c r="GT520" s="81"/>
      <c r="GU520" s="81"/>
      <c r="GV520" s="81"/>
      <c r="GW520" s="81"/>
      <c r="GX520" s="81"/>
      <c r="GY520" s="81"/>
    </row>
    <row r="521" spans="1:207" ht="14.5">
      <c r="A521" s="81" t="s">
        <v>559</v>
      </c>
      <c r="B521" s="81" t="s">
        <v>560</v>
      </c>
      <c r="C521" s="16" t="s">
        <v>20</v>
      </c>
      <c r="D521" s="16" t="s">
        <v>561</v>
      </c>
      <c r="F521" s="2" t="s">
        <v>562</v>
      </c>
      <c r="DH521">
        <v>0.65125242042834663</v>
      </c>
      <c r="DI521">
        <v>0.67133598180536513</v>
      </c>
      <c r="DJ521">
        <v>0.68952420886030674</v>
      </c>
      <c r="DK521">
        <v>0.70280933867002637</v>
      </c>
      <c r="DL521">
        <v>0.70714413112038432</v>
      </c>
      <c r="DM521">
        <v>0.71573795957781217</v>
      </c>
      <c r="DN521">
        <v>0.73050441723400106</v>
      </c>
      <c r="DO521">
        <v>0.74410761430004924</v>
      </c>
      <c r="DP521">
        <v>0.75677143565997385</v>
      </c>
      <c r="DQ521">
        <v>0.76995150360546971</v>
      </c>
      <c r="DR521">
        <v>0.77709698304689856</v>
      </c>
      <c r="DS521">
        <v>0.78448191035080883</v>
      </c>
      <c r="DT521">
        <v>0.79853043818222336</v>
      </c>
      <c r="DU521">
        <v>0.81682389434897096</v>
      </c>
      <c r="DV521">
        <v>0.83030529230248962</v>
      </c>
      <c r="DW521">
        <v>0.84133866085373321</v>
      </c>
      <c r="DX521">
        <v>0.87975406213625118</v>
      </c>
      <c r="DY521">
        <v>0.94247595956039265</v>
      </c>
      <c r="DZ521">
        <v>0.976389933000677</v>
      </c>
      <c r="EA521">
        <v>1</v>
      </c>
    </row>
    <row r="522" spans="1:207" ht="14.5">
      <c r="A522" s="81" t="s">
        <v>308</v>
      </c>
      <c r="B522" s="10" t="s">
        <v>563</v>
      </c>
      <c r="C522" s="16" t="s">
        <v>20</v>
      </c>
      <c r="D522" s="16" t="s">
        <v>564</v>
      </c>
      <c r="F522" s="2" t="s">
        <v>565</v>
      </c>
      <c r="CY522">
        <v>51310000</v>
      </c>
      <c r="CZ522">
        <v>54975000</v>
      </c>
      <c r="DA522">
        <v>47645000</v>
      </c>
      <c r="DB522">
        <v>43980000</v>
      </c>
      <c r="DC522">
        <v>47645000</v>
      </c>
      <c r="DD522">
        <v>54975000</v>
      </c>
      <c r="DE522">
        <v>58640000</v>
      </c>
      <c r="DF522">
        <v>65970000</v>
      </c>
      <c r="DG522">
        <v>62305000</v>
      </c>
      <c r="DH522">
        <v>76965000</v>
      </c>
      <c r="DI522">
        <v>95290000</v>
      </c>
      <c r="DJ522">
        <v>113615000</v>
      </c>
      <c r="DK522">
        <v>131940000</v>
      </c>
      <c r="DL522">
        <v>135605000</v>
      </c>
      <c r="DM522">
        <v>139270000</v>
      </c>
      <c r="DN522">
        <v>150265000</v>
      </c>
      <c r="DO522">
        <v>183250000</v>
      </c>
      <c r="DP522">
        <v>219900000</v>
      </c>
      <c r="DQ522">
        <v>234560000</v>
      </c>
      <c r="DR522">
        <v>190580000</v>
      </c>
      <c r="DS522">
        <v>128275000</v>
      </c>
      <c r="DT522">
        <v>95290000</v>
      </c>
      <c r="DU522">
        <v>98955000</v>
      </c>
      <c r="DV522">
        <v>102620000</v>
      </c>
      <c r="DW522">
        <v>80630000</v>
      </c>
      <c r="DX522">
        <v>62305000</v>
      </c>
      <c r="DY522">
        <v>80630000</v>
      </c>
      <c r="DZ522">
        <v>95290000</v>
      </c>
      <c r="EA522">
        <v>95290000</v>
      </c>
    </row>
    <row r="523" spans="1:207" ht="14.5">
      <c r="A523" s="81" t="s">
        <v>308</v>
      </c>
      <c r="B523" s="81" t="s">
        <v>566</v>
      </c>
      <c r="C523" s="82" t="s">
        <v>20</v>
      </c>
      <c r="D523" s="82" t="s">
        <v>567</v>
      </c>
      <c r="E523" s="82"/>
      <c r="F523" s="83" t="s">
        <v>568</v>
      </c>
      <c r="CI523">
        <v>82429.209591850275</v>
      </c>
      <c r="CJ523">
        <v>85428.115337967887</v>
      </c>
      <c r="CK523">
        <v>88145.771235813576</v>
      </c>
      <c r="CL523">
        <v>89993.496823935653</v>
      </c>
      <c r="CM523">
        <v>93269.749441376451</v>
      </c>
      <c r="CN523">
        <v>95820.421128986869</v>
      </c>
      <c r="CO523">
        <v>102706.88582938908</v>
      </c>
      <c r="CP523">
        <v>105623.60541444593</v>
      </c>
      <c r="CQ523">
        <v>110177.34850732113</v>
      </c>
      <c r="CR523">
        <v>122632.33877308739</v>
      </c>
      <c r="CS523">
        <v>126003.5031206151</v>
      </c>
      <c r="CT523">
        <v>132732.76070148186</v>
      </c>
      <c r="CU523">
        <v>135867.73233781999</v>
      </c>
      <c r="CV523">
        <v>137232.40978957768</v>
      </c>
      <c r="CW523">
        <v>138167.4292003524</v>
      </c>
      <c r="CX523">
        <v>138474.6268249586</v>
      </c>
      <c r="CY523">
        <v>142254.8383754651</v>
      </c>
      <c r="CZ523">
        <v>145394.13917182066</v>
      </c>
      <c r="DA523">
        <v>149444.07701938701</v>
      </c>
      <c r="DB523">
        <v>153372.59286402882</v>
      </c>
      <c r="DC523">
        <v>160492.08512302427</v>
      </c>
      <c r="DD523">
        <v>177304.24674165278</v>
      </c>
      <c r="DE523">
        <v>178952.95364151892</v>
      </c>
      <c r="DF523">
        <v>179745.14825025143</v>
      </c>
      <c r="DG523">
        <v>180255.60023971656</v>
      </c>
      <c r="DH523">
        <v>178363.65076071295</v>
      </c>
      <c r="DI523">
        <v>180564.01912699675</v>
      </c>
      <c r="DJ523">
        <v>189153.73801887804</v>
      </c>
      <c r="DK523">
        <v>192978.57708084484</v>
      </c>
      <c r="DL523">
        <v>196483.79180135796</v>
      </c>
      <c r="DM523">
        <v>209233.52219152235</v>
      </c>
      <c r="DN523">
        <v>211534.28260130214</v>
      </c>
      <c r="DO523">
        <v>210226.98283888574</v>
      </c>
      <c r="DP523">
        <v>210812.57280574742</v>
      </c>
      <c r="DQ523">
        <v>212979.5031060552</v>
      </c>
      <c r="DR523">
        <v>210689.98794039257</v>
      </c>
      <c r="DS523">
        <v>213414.01688278979</v>
      </c>
      <c r="DT523">
        <v>218405.07881667599</v>
      </c>
      <c r="DU523">
        <v>219830.07023919723</v>
      </c>
      <c r="DV523">
        <v>221241.71697837824</v>
      </c>
      <c r="DW523">
        <v>218690.9605668078</v>
      </c>
    </row>
    <row r="524" spans="1:207" ht="14.5">
      <c r="A524" s="81" t="s">
        <v>308</v>
      </c>
      <c r="B524" s="81" t="s">
        <v>569</v>
      </c>
      <c r="C524" s="82" t="s">
        <v>20</v>
      </c>
      <c r="D524" s="82" t="s">
        <v>567</v>
      </c>
      <c r="E524" s="82"/>
      <c r="F524" s="83" t="s">
        <v>570</v>
      </c>
      <c r="CY524">
        <v>2.3113189282014872</v>
      </c>
      <c r="CZ524">
        <v>2.2409588026029459</v>
      </c>
      <c r="DA524">
        <v>1.9745145311808117</v>
      </c>
      <c r="DB524">
        <v>1.9224504706507299</v>
      </c>
      <c r="DC524">
        <v>3.4683346674603168</v>
      </c>
      <c r="DD524">
        <v>3.6214890974999987</v>
      </c>
      <c r="DE524">
        <v>2.8517180617460318</v>
      </c>
      <c r="DF524">
        <v>4.4782370418972333</v>
      </c>
      <c r="DG524">
        <v>5.1532011850656172</v>
      </c>
      <c r="DH524">
        <v>7.9566686022753181</v>
      </c>
      <c r="DI524">
        <v>7.1151896952739602</v>
      </c>
      <c r="DJ524">
        <v>6.4651554548365553</v>
      </c>
      <c r="DK524">
        <v>9.7525341535346293</v>
      </c>
      <c r="DL524">
        <v>4.3555877975712676</v>
      </c>
      <c r="DM524">
        <v>5.4491384689552307</v>
      </c>
      <c r="DN524">
        <v>6.4956304936962388</v>
      </c>
      <c r="DO524">
        <v>6.0847022142224843</v>
      </c>
      <c r="DP524">
        <v>7.1587751638980111</v>
      </c>
      <c r="DQ524">
        <v>6.2762798513142339</v>
      </c>
      <c r="DR524">
        <v>4.5649275191755612</v>
      </c>
      <c r="DS524">
        <v>3.7305517596557305</v>
      </c>
      <c r="DT524">
        <v>4.3705806817092325</v>
      </c>
      <c r="DU524">
        <v>5.5447332223196577</v>
      </c>
      <c r="DV524">
        <v>3.4890657797273681</v>
      </c>
      <c r="DW524">
        <v>2.5799250020916675</v>
      </c>
      <c r="DX524">
        <v>9.6435722621028166</v>
      </c>
      <c r="DY524">
        <v>15.463228042440893</v>
      </c>
      <c r="DZ524">
        <v>7.4142348145698831</v>
      </c>
      <c r="EA524">
        <v>6.4672899180327867</v>
      </c>
    </row>
    <row r="525" spans="1:207" ht="14.5">
      <c r="A525" t="s">
        <v>571</v>
      </c>
      <c r="B525" t="s">
        <v>572</v>
      </c>
      <c r="C525" t="s">
        <v>573</v>
      </c>
      <c r="D525" t="s">
        <v>574</v>
      </c>
      <c r="E525" t="s">
        <v>575</v>
      </c>
      <c r="F525" s="2" t="s">
        <v>576</v>
      </c>
      <c r="DC525">
        <v>2707</v>
      </c>
      <c r="DD525">
        <v>2704</v>
      </c>
      <c r="DE525">
        <v>2706</v>
      </c>
      <c r="DF525">
        <v>2712</v>
      </c>
      <c r="DG525">
        <v>2722</v>
      </c>
      <c r="DH525">
        <v>2737</v>
      </c>
      <c r="DI525">
        <v>2754</v>
      </c>
      <c r="DJ525">
        <v>2782</v>
      </c>
      <c r="DK525">
        <v>2802</v>
      </c>
      <c r="DL525">
        <v>2804</v>
      </c>
      <c r="DM525">
        <v>2823</v>
      </c>
      <c r="DN525">
        <v>2843</v>
      </c>
      <c r="DO525">
        <v>2849</v>
      </c>
      <c r="DP525">
        <v>2856</v>
      </c>
      <c r="DQ525">
        <v>2886</v>
      </c>
      <c r="DR525">
        <v>2888</v>
      </c>
      <c r="DS525">
        <v>2895</v>
      </c>
      <c r="DT525">
        <v>2921</v>
      </c>
      <c r="DU525">
        <v>2927</v>
      </c>
      <c r="DV525">
        <v>2944</v>
      </c>
      <c r="DW525">
        <v>2954</v>
      </c>
      <c r="DX525">
        <v>2974</v>
      </c>
      <c r="DY525">
        <v>2994</v>
      </c>
      <c r="DZ525">
        <v>3001</v>
      </c>
      <c r="EA525">
        <v>3005</v>
      </c>
    </row>
    <row r="526" spans="1:207" ht="14.5">
      <c r="A526" t="s">
        <v>571</v>
      </c>
      <c r="B526" t="s">
        <v>572</v>
      </c>
      <c r="C526" t="s">
        <v>573</v>
      </c>
      <c r="D526" t="s">
        <v>574</v>
      </c>
      <c r="E526" t="s">
        <v>575</v>
      </c>
      <c r="F526" s="2" t="s">
        <v>577</v>
      </c>
      <c r="DC526">
        <v>1801</v>
      </c>
      <c r="DD526">
        <v>1804</v>
      </c>
      <c r="DE526">
        <v>1807</v>
      </c>
      <c r="DF526">
        <v>1810</v>
      </c>
      <c r="DG526">
        <v>1813</v>
      </c>
      <c r="DH526">
        <v>1815</v>
      </c>
      <c r="DI526">
        <v>1817</v>
      </c>
      <c r="DJ526">
        <v>1819</v>
      </c>
      <c r="DK526">
        <v>1820</v>
      </c>
      <c r="DL526">
        <v>1821</v>
      </c>
      <c r="DM526">
        <v>1821</v>
      </c>
      <c r="DN526">
        <v>1822</v>
      </c>
      <c r="DO526">
        <v>1822</v>
      </c>
      <c r="DP526">
        <v>1822</v>
      </c>
      <c r="DQ526">
        <v>1822</v>
      </c>
      <c r="DR526">
        <v>1823</v>
      </c>
      <c r="DS526">
        <v>1823</v>
      </c>
      <c r="DT526">
        <v>1823</v>
      </c>
      <c r="DU526">
        <v>1825</v>
      </c>
      <c r="DV526">
        <v>1826</v>
      </c>
      <c r="DW526">
        <v>1828</v>
      </c>
      <c r="DX526">
        <v>1830</v>
      </c>
      <c r="DY526">
        <v>1833</v>
      </c>
      <c r="DZ526">
        <v>1835</v>
      </c>
      <c r="EA526">
        <v>1836</v>
      </c>
    </row>
    <row r="527" spans="1:207" ht="14.5">
      <c r="A527" t="s">
        <v>571</v>
      </c>
      <c r="B527" t="s">
        <v>572</v>
      </c>
      <c r="C527" t="s">
        <v>573</v>
      </c>
      <c r="D527" t="s">
        <v>574</v>
      </c>
      <c r="E527" t="s">
        <v>578</v>
      </c>
      <c r="F527" s="2" t="s">
        <v>579</v>
      </c>
      <c r="DC527">
        <v>0.127</v>
      </c>
      <c r="DD527">
        <v>0.128</v>
      </c>
      <c r="DE527">
        <v>0.13</v>
      </c>
      <c r="DF527">
        <v>0.127</v>
      </c>
      <c r="DG527">
        <v>0.126</v>
      </c>
      <c r="DH527">
        <v>0.12</v>
      </c>
      <c r="DI527">
        <v>0.11</v>
      </c>
      <c r="DJ527">
        <v>0.1</v>
      </c>
      <c r="DK527">
        <v>9.3000000000000013E-2</v>
      </c>
      <c r="DL527">
        <v>9.0999999999999998E-2</v>
      </c>
      <c r="DM527">
        <v>8.6999999999999994E-2</v>
      </c>
      <c r="DN527">
        <v>8.199999999999999E-2</v>
      </c>
      <c r="DO527">
        <v>8.1000000000000003E-2</v>
      </c>
      <c r="DP527">
        <v>7.9000000000000001E-2</v>
      </c>
      <c r="DQ527">
        <v>7.4999999999999997E-2</v>
      </c>
      <c r="DR527">
        <v>7.6999999999999999E-2</v>
      </c>
      <c r="DS527">
        <v>7.5999999999999998E-2</v>
      </c>
      <c r="DT527">
        <v>7.0999999999999994E-2</v>
      </c>
      <c r="DU527">
        <v>7.2999999999999995E-2</v>
      </c>
      <c r="DV527">
        <v>7.4999999999999997E-2</v>
      </c>
      <c r="DW527">
        <v>8.5000000000000006E-2</v>
      </c>
      <c r="DX527">
        <v>8.8000000000000009E-2</v>
      </c>
      <c r="DY527">
        <v>8.6999999999999994E-2</v>
      </c>
      <c r="DZ527">
        <v>8.5000000000000006E-2</v>
      </c>
      <c r="EA527">
        <v>8.199999999999999E-2</v>
      </c>
    </row>
    <row r="528" spans="1:207" ht="14.5">
      <c r="A528" t="s">
        <v>571</v>
      </c>
      <c r="B528" t="s">
        <v>572</v>
      </c>
      <c r="C528" t="s">
        <v>573</v>
      </c>
      <c r="D528" t="s">
        <v>574</v>
      </c>
      <c r="E528" t="s">
        <v>580</v>
      </c>
      <c r="F528" s="2" t="s">
        <v>581</v>
      </c>
      <c r="DC528">
        <v>781100000</v>
      </c>
      <c r="DD528">
        <v>802700000</v>
      </c>
      <c r="DE528">
        <v>825200000</v>
      </c>
      <c r="DF528">
        <v>817900000</v>
      </c>
      <c r="DG528">
        <v>818600000</v>
      </c>
      <c r="DH528">
        <v>788800000</v>
      </c>
      <c r="DI528">
        <v>733800000</v>
      </c>
      <c r="DJ528">
        <v>672900000</v>
      </c>
      <c r="DK528">
        <v>639700000</v>
      </c>
      <c r="DL528">
        <v>630100000</v>
      </c>
      <c r="DM528">
        <v>612700000</v>
      </c>
      <c r="DN528">
        <v>584800000</v>
      </c>
      <c r="DO528">
        <v>584800000</v>
      </c>
      <c r="DP528">
        <v>573800000</v>
      </c>
      <c r="DQ528">
        <v>552300000</v>
      </c>
      <c r="DR528">
        <v>577400000</v>
      </c>
      <c r="DS528">
        <v>576300000</v>
      </c>
      <c r="DT528">
        <v>546100000</v>
      </c>
      <c r="DU528">
        <v>564900000</v>
      </c>
      <c r="DV528">
        <v>584100000</v>
      </c>
      <c r="DW528">
        <v>670100000</v>
      </c>
      <c r="DX528">
        <v>697500000</v>
      </c>
      <c r="DY528">
        <v>695200000</v>
      </c>
      <c r="DZ528">
        <v>688400000</v>
      </c>
      <c r="EA528">
        <v>673200000</v>
      </c>
    </row>
    <row r="529" spans="1:120" ht="14.5">
      <c r="A529" t="s">
        <v>571</v>
      </c>
      <c r="B529" t="s">
        <v>582</v>
      </c>
      <c r="C529" t="s">
        <v>573</v>
      </c>
      <c r="D529" t="s">
        <v>574</v>
      </c>
      <c r="E529" t="s">
        <v>583</v>
      </c>
      <c r="F529" s="2" t="s">
        <v>584</v>
      </c>
      <c r="BP529">
        <v>49.57</v>
      </c>
      <c r="BQ529">
        <v>51.17</v>
      </c>
      <c r="BR529">
        <v>52.21</v>
      </c>
      <c r="BS529">
        <v>51.349999999999994</v>
      </c>
      <c r="BT529">
        <v>51.69</v>
      </c>
      <c r="BU529">
        <v>53.21</v>
      </c>
      <c r="BV529">
        <v>54.559999999999995</v>
      </c>
      <c r="BW529">
        <v>56.080000000000005</v>
      </c>
      <c r="BX529">
        <v>56.4</v>
      </c>
      <c r="BY529">
        <v>55.26</v>
      </c>
      <c r="BZ529">
        <v>54.01</v>
      </c>
      <c r="CA529">
        <v>53.34</v>
      </c>
      <c r="CB529">
        <v>52.510000000000005</v>
      </c>
      <c r="CC529">
        <v>54.379999999999995</v>
      </c>
      <c r="CD529">
        <v>55.95</v>
      </c>
      <c r="CE529">
        <v>56.769999999999996</v>
      </c>
      <c r="CF529">
        <v>56.8</v>
      </c>
      <c r="CG529">
        <v>56.33</v>
      </c>
      <c r="CH529">
        <v>54.709999999999994</v>
      </c>
      <c r="CI529">
        <v>54.330000000000005</v>
      </c>
      <c r="CJ529">
        <v>53.92</v>
      </c>
      <c r="CK529">
        <v>53.050000000000004</v>
      </c>
      <c r="CL529">
        <v>53.34</v>
      </c>
      <c r="CM529">
        <v>53.680000000000007</v>
      </c>
      <c r="CN529">
        <v>53.81</v>
      </c>
      <c r="CO529">
        <v>54.69</v>
      </c>
      <c r="CP529">
        <v>54.24</v>
      </c>
      <c r="CQ529">
        <v>53.839999999999996</v>
      </c>
      <c r="CR529">
        <v>54.24</v>
      </c>
      <c r="CS529">
        <v>54.7</v>
      </c>
      <c r="CT529">
        <v>53.980000000000004</v>
      </c>
      <c r="CU529">
        <v>51.71</v>
      </c>
      <c r="CV529">
        <v>50.349999999999994</v>
      </c>
      <c r="CW529">
        <v>50.11</v>
      </c>
      <c r="CX529">
        <v>49.64</v>
      </c>
      <c r="CY529">
        <v>49.13</v>
      </c>
      <c r="CZ529">
        <v>49.61</v>
      </c>
      <c r="DA529">
        <v>49.47</v>
      </c>
      <c r="DB529">
        <v>49.47</v>
      </c>
      <c r="DC529">
        <v>49.64</v>
      </c>
      <c r="DD529">
        <v>48.269999999999996</v>
      </c>
      <c r="DE529">
        <v>49.08</v>
      </c>
      <c r="DF529">
        <v>49.070000000000007</v>
      </c>
      <c r="DG529">
        <v>49.43</v>
      </c>
      <c r="DH529">
        <v>50.040000000000006</v>
      </c>
      <c r="DI529">
        <v>50.81</v>
      </c>
      <c r="DJ529">
        <v>51.7</v>
      </c>
      <c r="DK529">
        <v>50.989999999999995</v>
      </c>
      <c r="DL529">
        <v>50.54</v>
      </c>
      <c r="DM529">
        <v>50.69</v>
      </c>
      <c r="DN529">
        <v>50.21</v>
      </c>
      <c r="DO529">
        <v>50.03</v>
      </c>
      <c r="DP529">
        <v>50.36</v>
      </c>
    </row>
    <row r="530" spans="1:120" ht="14.5">
      <c r="A530" t="s">
        <v>571</v>
      </c>
      <c r="B530" t="s">
        <v>582</v>
      </c>
      <c r="C530" t="s">
        <v>573</v>
      </c>
      <c r="D530" t="s">
        <v>574</v>
      </c>
      <c r="E530" t="s">
        <v>583</v>
      </c>
      <c r="F530" s="2" t="s">
        <v>585</v>
      </c>
      <c r="BP530">
        <v>74.429999999999993</v>
      </c>
      <c r="BQ530">
        <v>77.63000000000001</v>
      </c>
      <c r="BR530">
        <v>82.58</v>
      </c>
      <c r="BS530">
        <v>84.990000000000009</v>
      </c>
      <c r="BT530">
        <v>90.399999999999991</v>
      </c>
      <c r="BU530">
        <v>92.2</v>
      </c>
      <c r="BV530">
        <v>95.08</v>
      </c>
      <c r="BW530">
        <v>95.329999999999984</v>
      </c>
      <c r="BX530">
        <v>93.29</v>
      </c>
      <c r="BY530">
        <v>95.72</v>
      </c>
      <c r="BZ530">
        <v>100.74000000000001</v>
      </c>
      <c r="CA530">
        <v>104.59</v>
      </c>
      <c r="CB530">
        <v>104.26</v>
      </c>
      <c r="CC530">
        <v>104.6</v>
      </c>
      <c r="CD530">
        <v>103.62</v>
      </c>
      <c r="CE530">
        <v>104.7</v>
      </c>
      <c r="CF530">
        <v>105.5</v>
      </c>
      <c r="CG530">
        <v>109.87</v>
      </c>
      <c r="CH530">
        <v>117.43</v>
      </c>
      <c r="CI530">
        <v>121.56</v>
      </c>
      <c r="CJ530">
        <v>123.07000000000001</v>
      </c>
      <c r="CK530">
        <v>122.88000000000001</v>
      </c>
      <c r="CL530">
        <v>124.63</v>
      </c>
      <c r="CM530">
        <v>126.64</v>
      </c>
      <c r="CN530">
        <v>131.88</v>
      </c>
      <c r="CO530">
        <v>132.46</v>
      </c>
      <c r="CP530">
        <v>137.97999999999999</v>
      </c>
      <c r="CQ530">
        <v>141.66999999999999</v>
      </c>
      <c r="CR530">
        <v>143.62</v>
      </c>
      <c r="CS530">
        <v>146.1</v>
      </c>
      <c r="CT530">
        <v>147.57</v>
      </c>
      <c r="CU530">
        <v>150.72999999999999</v>
      </c>
      <c r="CV530">
        <v>154.84</v>
      </c>
      <c r="CW530">
        <v>159.17000000000002</v>
      </c>
      <c r="CX530">
        <v>164.03</v>
      </c>
      <c r="CY530">
        <v>164.73</v>
      </c>
      <c r="CZ530">
        <v>166.96</v>
      </c>
      <c r="DA530">
        <v>173.33</v>
      </c>
      <c r="DB530">
        <v>175.2</v>
      </c>
      <c r="DC530">
        <v>178.9</v>
      </c>
      <c r="DD530">
        <v>179.64</v>
      </c>
      <c r="DE530">
        <v>182.16</v>
      </c>
      <c r="DF530">
        <v>186.11</v>
      </c>
      <c r="DG530">
        <v>186.95</v>
      </c>
      <c r="DH530">
        <v>189.94</v>
      </c>
      <c r="DI530">
        <v>193.54000000000002</v>
      </c>
      <c r="DJ530">
        <v>198.02</v>
      </c>
      <c r="DK530">
        <v>203.58999999999997</v>
      </c>
      <c r="DL530">
        <v>206.11</v>
      </c>
      <c r="DM530">
        <v>209.57</v>
      </c>
      <c r="DN530">
        <v>211.2</v>
      </c>
      <c r="DO530">
        <v>214.88</v>
      </c>
      <c r="DP530">
        <v>217.14000000000001</v>
      </c>
    </row>
    <row r="531" spans="1:120" ht="14.5">
      <c r="A531" t="s">
        <v>571</v>
      </c>
      <c r="B531" t="s">
        <v>582</v>
      </c>
      <c r="C531" t="s">
        <v>573</v>
      </c>
      <c r="D531" t="s">
        <v>574</v>
      </c>
      <c r="E531" t="s">
        <v>583</v>
      </c>
      <c r="F531" s="2" t="s">
        <v>586</v>
      </c>
      <c r="BP531">
        <v>189</v>
      </c>
      <c r="BQ531">
        <v>189</v>
      </c>
      <c r="BR531">
        <v>190</v>
      </c>
      <c r="BS531">
        <v>189</v>
      </c>
      <c r="BT531">
        <v>187</v>
      </c>
      <c r="BU531">
        <v>187</v>
      </c>
      <c r="BV531">
        <v>188</v>
      </c>
      <c r="BW531">
        <v>191</v>
      </c>
      <c r="BX531">
        <v>188</v>
      </c>
      <c r="BY531">
        <v>187</v>
      </c>
      <c r="BZ531">
        <v>186</v>
      </c>
      <c r="CA531">
        <v>185</v>
      </c>
      <c r="CB531">
        <v>181</v>
      </c>
      <c r="CC531">
        <v>182</v>
      </c>
      <c r="CD531">
        <v>181</v>
      </c>
      <c r="CE531">
        <v>183</v>
      </c>
      <c r="CF531">
        <v>181</v>
      </c>
      <c r="CG531">
        <v>182</v>
      </c>
      <c r="CH531">
        <v>183</v>
      </c>
      <c r="CI531">
        <v>183</v>
      </c>
      <c r="CJ531">
        <v>181</v>
      </c>
      <c r="CK531">
        <v>180</v>
      </c>
      <c r="CL531">
        <v>183</v>
      </c>
      <c r="CM531">
        <v>185</v>
      </c>
      <c r="CN531">
        <v>189</v>
      </c>
      <c r="CO531">
        <v>186</v>
      </c>
      <c r="CP531">
        <v>184</v>
      </c>
      <c r="CQ531">
        <v>182</v>
      </c>
      <c r="CR531">
        <v>183</v>
      </c>
      <c r="CS531">
        <v>181</v>
      </c>
      <c r="CT531">
        <v>175</v>
      </c>
      <c r="CU531">
        <v>174</v>
      </c>
      <c r="CV531">
        <v>173</v>
      </c>
      <c r="CW531">
        <v>175</v>
      </c>
      <c r="CX531">
        <v>176</v>
      </c>
      <c r="CY531">
        <v>175</v>
      </c>
      <c r="CZ531">
        <v>174</v>
      </c>
      <c r="DA531">
        <v>176</v>
      </c>
      <c r="DB531">
        <v>178</v>
      </c>
      <c r="DC531">
        <v>178</v>
      </c>
      <c r="DD531">
        <v>178</v>
      </c>
      <c r="DE531">
        <v>180</v>
      </c>
      <c r="DF531">
        <v>183</v>
      </c>
      <c r="DG531">
        <v>185</v>
      </c>
      <c r="DH531">
        <v>187</v>
      </c>
      <c r="DI531">
        <v>190</v>
      </c>
      <c r="DJ531">
        <v>193</v>
      </c>
      <c r="DK531">
        <v>193</v>
      </c>
      <c r="DL531">
        <v>194</v>
      </c>
      <c r="DM531">
        <v>196</v>
      </c>
      <c r="DN531">
        <v>199</v>
      </c>
      <c r="DO531">
        <v>200</v>
      </c>
      <c r="DP531">
        <v>199</v>
      </c>
    </row>
    <row r="532" spans="1:120" ht="14.5">
      <c r="A532" t="s">
        <v>571</v>
      </c>
      <c r="B532" t="s">
        <v>582</v>
      </c>
      <c r="C532" t="s">
        <v>573</v>
      </c>
      <c r="D532" t="s">
        <v>574</v>
      </c>
      <c r="E532" t="s">
        <v>583</v>
      </c>
      <c r="F532" s="2" t="s">
        <v>587</v>
      </c>
      <c r="BP532">
        <v>18</v>
      </c>
      <c r="BQ532">
        <v>18</v>
      </c>
      <c r="BR532">
        <v>18</v>
      </c>
      <c r="BS532">
        <v>18</v>
      </c>
      <c r="BT532">
        <v>18</v>
      </c>
      <c r="BU532">
        <v>18</v>
      </c>
      <c r="BV532">
        <v>19</v>
      </c>
      <c r="BW532">
        <v>19</v>
      </c>
      <c r="BX532">
        <v>19</v>
      </c>
      <c r="BY532">
        <v>20</v>
      </c>
      <c r="BZ532">
        <v>20</v>
      </c>
      <c r="CA532">
        <v>20</v>
      </c>
      <c r="CB532">
        <v>20</v>
      </c>
      <c r="CC532">
        <v>20</v>
      </c>
      <c r="CD532">
        <v>20</v>
      </c>
      <c r="CE532">
        <v>20</v>
      </c>
      <c r="CF532">
        <v>21</v>
      </c>
      <c r="CG532">
        <v>21</v>
      </c>
      <c r="CH532">
        <v>21</v>
      </c>
      <c r="CI532">
        <v>22</v>
      </c>
      <c r="CJ532">
        <v>22</v>
      </c>
      <c r="CK532">
        <v>22</v>
      </c>
      <c r="CL532">
        <v>22</v>
      </c>
      <c r="CM532">
        <v>23</v>
      </c>
      <c r="CN532">
        <v>24</v>
      </c>
      <c r="CO532">
        <v>24</v>
      </c>
      <c r="CP532">
        <v>24</v>
      </c>
      <c r="CQ532">
        <v>25</v>
      </c>
      <c r="CR532">
        <v>24</v>
      </c>
      <c r="CS532">
        <v>25</v>
      </c>
      <c r="CT532">
        <v>25</v>
      </c>
      <c r="CU532">
        <v>25</v>
      </c>
      <c r="CV532">
        <v>26</v>
      </c>
      <c r="CW532">
        <v>28</v>
      </c>
      <c r="CX532">
        <v>29</v>
      </c>
      <c r="CY532">
        <v>29</v>
      </c>
      <c r="CZ532">
        <v>30</v>
      </c>
      <c r="DA532">
        <v>30</v>
      </c>
      <c r="DB532">
        <v>31</v>
      </c>
      <c r="DC532">
        <v>32</v>
      </c>
      <c r="DD532">
        <v>32</v>
      </c>
      <c r="DE532">
        <v>32</v>
      </c>
      <c r="DF532">
        <v>32</v>
      </c>
      <c r="DG532">
        <v>33</v>
      </c>
      <c r="DH532">
        <v>33</v>
      </c>
      <c r="DI532">
        <v>33</v>
      </c>
      <c r="DJ532">
        <v>34</v>
      </c>
      <c r="DK532">
        <v>34</v>
      </c>
      <c r="DL532">
        <v>35</v>
      </c>
      <c r="DM532">
        <v>35</v>
      </c>
      <c r="DN532">
        <v>35</v>
      </c>
      <c r="DO532">
        <v>35</v>
      </c>
      <c r="DP532">
        <v>36</v>
      </c>
    </row>
    <row r="533" spans="1:120" ht="14.5">
      <c r="A533" t="s">
        <v>571</v>
      </c>
      <c r="B533" t="s">
        <v>582</v>
      </c>
      <c r="C533" t="s">
        <v>573</v>
      </c>
      <c r="D533" t="s">
        <v>574</v>
      </c>
      <c r="E533" t="s">
        <v>583</v>
      </c>
      <c r="F533" s="2" t="s">
        <v>588</v>
      </c>
      <c r="BP533">
        <v>89</v>
      </c>
      <c r="BQ533">
        <v>90</v>
      </c>
      <c r="BR533">
        <v>87</v>
      </c>
      <c r="BS533">
        <v>84</v>
      </c>
      <c r="BT533">
        <v>85</v>
      </c>
      <c r="BU533">
        <v>74</v>
      </c>
      <c r="BV533">
        <v>70</v>
      </c>
      <c r="BW533">
        <v>73</v>
      </c>
      <c r="BX533">
        <v>69</v>
      </c>
      <c r="BY533">
        <v>71</v>
      </c>
      <c r="BZ533">
        <v>71</v>
      </c>
      <c r="CA533">
        <v>68</v>
      </c>
      <c r="CB533">
        <v>65</v>
      </c>
      <c r="CC533">
        <v>63</v>
      </c>
      <c r="CD533">
        <v>63</v>
      </c>
      <c r="CE533">
        <v>66</v>
      </c>
      <c r="CF533">
        <v>64</v>
      </c>
      <c r="CG533">
        <v>63</v>
      </c>
      <c r="CH533">
        <v>63</v>
      </c>
      <c r="CI533">
        <v>58</v>
      </c>
      <c r="CJ533">
        <v>61</v>
      </c>
      <c r="CK533">
        <v>60</v>
      </c>
      <c r="CL533">
        <v>62</v>
      </c>
      <c r="CM533">
        <v>60</v>
      </c>
      <c r="CN533">
        <v>59</v>
      </c>
      <c r="CO533">
        <v>60</v>
      </c>
      <c r="CP533">
        <v>57</v>
      </c>
      <c r="CQ533">
        <v>56</v>
      </c>
      <c r="CR533">
        <v>59</v>
      </c>
      <c r="CS533">
        <v>57</v>
      </c>
      <c r="CT533">
        <v>58</v>
      </c>
      <c r="CU533">
        <v>53</v>
      </c>
      <c r="CV533">
        <v>55</v>
      </c>
      <c r="CW533">
        <v>56</v>
      </c>
      <c r="CX533">
        <v>57</v>
      </c>
      <c r="CY533">
        <v>56</v>
      </c>
      <c r="CZ533">
        <v>56</v>
      </c>
      <c r="DA533">
        <v>54</v>
      </c>
      <c r="DB533">
        <v>56</v>
      </c>
      <c r="DC533">
        <v>55</v>
      </c>
      <c r="DD533">
        <v>56</v>
      </c>
      <c r="DE533">
        <v>57</v>
      </c>
      <c r="DF533">
        <v>56</v>
      </c>
      <c r="DG533">
        <v>55</v>
      </c>
      <c r="DH533">
        <v>55</v>
      </c>
      <c r="DI533">
        <v>58</v>
      </c>
      <c r="DJ533">
        <v>62</v>
      </c>
      <c r="DK533">
        <v>58</v>
      </c>
      <c r="DL533">
        <v>61</v>
      </c>
      <c r="DM533">
        <v>64</v>
      </c>
      <c r="DN533">
        <v>65</v>
      </c>
      <c r="DO533">
        <v>65</v>
      </c>
      <c r="DP533">
        <v>68</v>
      </c>
    </row>
    <row r="534" spans="1:120" ht="14.5">
      <c r="A534" t="s">
        <v>571</v>
      </c>
      <c r="B534" t="s">
        <v>582</v>
      </c>
      <c r="C534" t="s">
        <v>573</v>
      </c>
      <c r="D534" t="s">
        <v>574</v>
      </c>
      <c r="E534" t="s">
        <v>583</v>
      </c>
      <c r="F534" s="2" t="s">
        <v>589</v>
      </c>
      <c r="BP534">
        <v>1086</v>
      </c>
      <c r="BQ534">
        <v>1118</v>
      </c>
      <c r="BR534">
        <v>1126</v>
      </c>
      <c r="BS534">
        <v>1153</v>
      </c>
      <c r="BT534">
        <v>1148</v>
      </c>
      <c r="BU534">
        <v>1159</v>
      </c>
      <c r="BV534">
        <v>1163</v>
      </c>
      <c r="BW534">
        <v>1154</v>
      </c>
      <c r="BX534">
        <v>1159</v>
      </c>
      <c r="BY534">
        <v>1189</v>
      </c>
      <c r="BZ534">
        <v>1168</v>
      </c>
      <c r="CA534">
        <v>1168</v>
      </c>
      <c r="CB534">
        <v>1192</v>
      </c>
      <c r="CC534">
        <v>1180</v>
      </c>
      <c r="CD534">
        <v>1201</v>
      </c>
      <c r="CE534">
        <v>1183</v>
      </c>
      <c r="CF534">
        <v>1202</v>
      </c>
      <c r="CG534">
        <v>1239</v>
      </c>
      <c r="CH534">
        <v>1235</v>
      </c>
      <c r="CI534">
        <v>1246</v>
      </c>
      <c r="CJ534">
        <v>1255</v>
      </c>
      <c r="CK534">
        <v>1277</v>
      </c>
      <c r="CL534">
        <v>1317</v>
      </c>
      <c r="CM534">
        <v>1310</v>
      </c>
      <c r="CN534">
        <v>1309</v>
      </c>
      <c r="CO534">
        <v>1309</v>
      </c>
      <c r="CP534">
        <v>1318</v>
      </c>
      <c r="CQ534">
        <v>1329</v>
      </c>
      <c r="CR534">
        <v>1335</v>
      </c>
      <c r="CS534">
        <v>1315</v>
      </c>
      <c r="CT534">
        <v>1307</v>
      </c>
      <c r="CU534">
        <v>1316</v>
      </c>
      <c r="CV534">
        <v>1318</v>
      </c>
      <c r="CW534">
        <v>1320</v>
      </c>
      <c r="CX534">
        <v>1320</v>
      </c>
      <c r="CY534">
        <v>1328</v>
      </c>
      <c r="CZ534">
        <v>1320</v>
      </c>
      <c r="DA534">
        <v>1325</v>
      </c>
      <c r="DB534">
        <v>1325</v>
      </c>
      <c r="DC534">
        <v>1317</v>
      </c>
      <c r="DD534">
        <v>1308</v>
      </c>
      <c r="DE534">
        <v>1297</v>
      </c>
      <c r="DF534">
        <v>1291</v>
      </c>
      <c r="DG534">
        <v>1290</v>
      </c>
      <c r="DH534">
        <v>1286</v>
      </c>
      <c r="DI534">
        <v>1289</v>
      </c>
      <c r="DJ534">
        <v>1288</v>
      </c>
      <c r="DK534">
        <v>1296</v>
      </c>
      <c r="DL534">
        <v>1289</v>
      </c>
      <c r="DM534">
        <v>1298</v>
      </c>
      <c r="DN534">
        <v>1297</v>
      </c>
      <c r="DO534">
        <v>1287</v>
      </c>
      <c r="DP534">
        <v>1292</v>
      </c>
    </row>
    <row r="535" spans="1:120" ht="14.5">
      <c r="A535" t="s">
        <v>571</v>
      </c>
      <c r="B535" t="s">
        <v>582</v>
      </c>
      <c r="C535" t="s">
        <v>573</v>
      </c>
      <c r="D535" t="s">
        <v>574</v>
      </c>
      <c r="E535" t="s">
        <v>583</v>
      </c>
      <c r="F535" s="2" t="s">
        <v>590</v>
      </c>
      <c r="BP535">
        <v>270</v>
      </c>
      <c r="BQ535">
        <v>269</v>
      </c>
      <c r="BR535">
        <v>261</v>
      </c>
      <c r="BS535">
        <v>257</v>
      </c>
      <c r="BT535">
        <v>270</v>
      </c>
      <c r="BU535">
        <v>274</v>
      </c>
      <c r="BV535">
        <v>272</v>
      </c>
      <c r="BW535">
        <v>271</v>
      </c>
      <c r="BX535">
        <v>276</v>
      </c>
      <c r="BY535">
        <v>275</v>
      </c>
      <c r="BZ535">
        <v>268</v>
      </c>
      <c r="CA535">
        <v>259</v>
      </c>
      <c r="CB535">
        <v>271</v>
      </c>
      <c r="CC535">
        <v>268</v>
      </c>
      <c r="CD535">
        <v>266</v>
      </c>
      <c r="CE535">
        <v>258</v>
      </c>
      <c r="CF535">
        <v>262</v>
      </c>
      <c r="CG535">
        <v>265</v>
      </c>
      <c r="CH535">
        <v>257</v>
      </c>
      <c r="CI535">
        <v>253</v>
      </c>
      <c r="CJ535">
        <v>246</v>
      </c>
      <c r="CK535">
        <v>250</v>
      </c>
      <c r="CL535">
        <v>248</v>
      </c>
      <c r="CM535">
        <v>248</v>
      </c>
      <c r="CN535">
        <v>240</v>
      </c>
      <c r="CO535">
        <v>242</v>
      </c>
      <c r="CP535">
        <v>244</v>
      </c>
      <c r="CQ535">
        <v>241</v>
      </c>
      <c r="CR535">
        <v>240</v>
      </c>
      <c r="CS535">
        <v>244</v>
      </c>
      <c r="CT535">
        <v>243</v>
      </c>
      <c r="CU535">
        <v>250</v>
      </c>
      <c r="CV535">
        <v>256</v>
      </c>
      <c r="CW535">
        <v>256</v>
      </c>
      <c r="CX535">
        <v>263</v>
      </c>
      <c r="CY535">
        <v>265</v>
      </c>
      <c r="CZ535">
        <v>269</v>
      </c>
      <c r="DA535">
        <v>272</v>
      </c>
      <c r="DB535">
        <v>282</v>
      </c>
      <c r="DC535">
        <v>291</v>
      </c>
      <c r="DD535">
        <v>290</v>
      </c>
      <c r="DE535">
        <v>294</v>
      </c>
      <c r="DF535">
        <v>296</v>
      </c>
      <c r="DG535">
        <v>302</v>
      </c>
      <c r="DH535">
        <v>305</v>
      </c>
      <c r="DI535">
        <v>304</v>
      </c>
      <c r="DJ535">
        <v>308</v>
      </c>
      <c r="DK535">
        <v>316</v>
      </c>
      <c r="DL535">
        <v>317</v>
      </c>
      <c r="DM535">
        <v>319</v>
      </c>
      <c r="DN535">
        <v>327</v>
      </c>
      <c r="DO535">
        <v>332</v>
      </c>
      <c r="DP535">
        <v>333</v>
      </c>
    </row>
    <row r="536" spans="1:120" ht="14.5">
      <c r="A536" t="s">
        <v>571</v>
      </c>
      <c r="B536" t="s">
        <v>582</v>
      </c>
      <c r="C536" t="s">
        <v>573</v>
      </c>
      <c r="D536" t="s">
        <v>574</v>
      </c>
      <c r="E536" t="s">
        <v>583</v>
      </c>
      <c r="F536" s="2" t="s">
        <v>591</v>
      </c>
      <c r="BP536">
        <v>159</v>
      </c>
      <c r="BQ536">
        <v>167</v>
      </c>
      <c r="BR536">
        <v>170</v>
      </c>
      <c r="BS536">
        <v>176</v>
      </c>
      <c r="BT536">
        <v>178</v>
      </c>
      <c r="BU536">
        <v>183</v>
      </c>
      <c r="BV536">
        <v>184</v>
      </c>
      <c r="BW536">
        <v>185</v>
      </c>
      <c r="BX536">
        <v>186</v>
      </c>
      <c r="BY536">
        <v>192</v>
      </c>
      <c r="BZ536">
        <v>192</v>
      </c>
      <c r="CA536">
        <v>192</v>
      </c>
      <c r="CB536">
        <v>195</v>
      </c>
      <c r="CC536">
        <v>200</v>
      </c>
      <c r="CD536">
        <v>200</v>
      </c>
      <c r="CE536">
        <v>205</v>
      </c>
      <c r="CF536">
        <v>209</v>
      </c>
      <c r="CG536">
        <v>218</v>
      </c>
      <c r="CH536">
        <v>219</v>
      </c>
      <c r="CI536">
        <v>226</v>
      </c>
      <c r="CJ536">
        <v>238</v>
      </c>
      <c r="CK536">
        <v>241</v>
      </c>
      <c r="CL536">
        <v>242</v>
      </c>
      <c r="CM536">
        <v>246</v>
      </c>
      <c r="CN536">
        <v>253</v>
      </c>
      <c r="CO536">
        <v>258</v>
      </c>
      <c r="CP536">
        <v>263</v>
      </c>
      <c r="CQ536">
        <v>271</v>
      </c>
      <c r="CR536">
        <v>274</v>
      </c>
      <c r="CS536">
        <v>276</v>
      </c>
      <c r="CT536">
        <v>275</v>
      </c>
      <c r="CU536">
        <v>275</v>
      </c>
      <c r="CV536">
        <v>278</v>
      </c>
      <c r="CW536">
        <v>286</v>
      </c>
      <c r="CX536">
        <v>288</v>
      </c>
      <c r="CY536">
        <v>292</v>
      </c>
      <c r="CZ536">
        <v>299</v>
      </c>
      <c r="DA536">
        <v>302</v>
      </c>
      <c r="DB536">
        <v>304</v>
      </c>
      <c r="DC536">
        <v>310</v>
      </c>
      <c r="DD536">
        <v>312</v>
      </c>
      <c r="DE536">
        <v>316</v>
      </c>
      <c r="DF536">
        <v>316</v>
      </c>
      <c r="DG536">
        <v>321</v>
      </c>
      <c r="DH536">
        <v>330</v>
      </c>
      <c r="DI536">
        <v>335</v>
      </c>
      <c r="DJ536">
        <v>341</v>
      </c>
      <c r="DK536">
        <v>342</v>
      </c>
      <c r="DL536">
        <v>345</v>
      </c>
      <c r="DM536">
        <v>349</v>
      </c>
      <c r="DN536">
        <v>353</v>
      </c>
      <c r="DO536">
        <v>354</v>
      </c>
      <c r="DP536">
        <v>351</v>
      </c>
    </row>
    <row r="537" spans="1:120" ht="14.5">
      <c r="A537" t="s">
        <v>571</v>
      </c>
      <c r="B537" t="s">
        <v>582</v>
      </c>
      <c r="C537" t="s">
        <v>573</v>
      </c>
      <c r="D537" t="s">
        <v>574</v>
      </c>
      <c r="E537" t="s">
        <v>592</v>
      </c>
      <c r="F537" s="2" t="s">
        <v>593</v>
      </c>
      <c r="BP537">
        <f>SUM(BP529:BP532)</f>
        <v>331</v>
      </c>
      <c r="BQ537">
        <f t="shared" ref="BQ537:DP537" si="40">SUM(BQ529:BQ532)</f>
        <v>335.8</v>
      </c>
      <c r="BR537">
        <f t="shared" si="40"/>
        <v>342.78999999999996</v>
      </c>
      <c r="BS537">
        <f t="shared" si="40"/>
        <v>343.34000000000003</v>
      </c>
      <c r="BT537">
        <f t="shared" si="40"/>
        <v>347.09</v>
      </c>
      <c r="BU537">
        <f t="shared" si="40"/>
        <v>350.40999999999997</v>
      </c>
      <c r="BV537">
        <f t="shared" si="40"/>
        <v>356.64</v>
      </c>
      <c r="BW537">
        <f t="shared" si="40"/>
        <v>361.40999999999997</v>
      </c>
      <c r="BX537">
        <f t="shared" si="40"/>
        <v>356.69</v>
      </c>
      <c r="BY537">
        <f t="shared" si="40"/>
        <v>357.98</v>
      </c>
      <c r="BZ537">
        <f t="shared" si="40"/>
        <v>360.75</v>
      </c>
      <c r="CA537">
        <f t="shared" si="40"/>
        <v>362.93</v>
      </c>
      <c r="CB537">
        <f t="shared" si="40"/>
        <v>357.77</v>
      </c>
      <c r="CC537">
        <f t="shared" si="40"/>
        <v>360.98</v>
      </c>
      <c r="CD537">
        <f t="shared" si="40"/>
        <v>360.57</v>
      </c>
      <c r="CE537">
        <f t="shared" si="40"/>
        <v>364.47</v>
      </c>
      <c r="CF537">
        <f t="shared" si="40"/>
        <v>364.3</v>
      </c>
      <c r="CG537">
        <f t="shared" si="40"/>
        <v>369.2</v>
      </c>
      <c r="CH537">
        <f t="shared" si="40"/>
        <v>376.14</v>
      </c>
      <c r="CI537">
        <f t="shared" si="40"/>
        <v>380.89</v>
      </c>
      <c r="CJ537">
        <f t="shared" si="40"/>
        <v>379.99</v>
      </c>
      <c r="CK537">
        <f t="shared" si="40"/>
        <v>377.93</v>
      </c>
      <c r="CL537">
        <f t="shared" si="40"/>
        <v>382.97</v>
      </c>
      <c r="CM537">
        <f t="shared" si="40"/>
        <v>388.32</v>
      </c>
      <c r="CN537">
        <f t="shared" si="40"/>
        <v>398.69</v>
      </c>
      <c r="CO537">
        <f t="shared" si="40"/>
        <v>397.15</v>
      </c>
      <c r="CP537">
        <f t="shared" si="40"/>
        <v>400.22</v>
      </c>
      <c r="CQ537">
        <f t="shared" si="40"/>
        <v>402.51</v>
      </c>
      <c r="CR537">
        <f t="shared" si="40"/>
        <v>404.86</v>
      </c>
      <c r="CS537">
        <f t="shared" si="40"/>
        <v>406.8</v>
      </c>
      <c r="CT537">
        <f t="shared" si="40"/>
        <v>401.55</v>
      </c>
      <c r="CU537">
        <f t="shared" si="40"/>
        <v>401.44</v>
      </c>
      <c r="CV537">
        <f t="shared" si="40"/>
        <v>404.19</v>
      </c>
      <c r="CW537">
        <f t="shared" si="40"/>
        <v>412.28000000000003</v>
      </c>
      <c r="CX537">
        <f t="shared" si="40"/>
        <v>418.67</v>
      </c>
      <c r="CY537">
        <f t="shared" si="40"/>
        <v>417.86</v>
      </c>
      <c r="CZ537">
        <f t="shared" si="40"/>
        <v>420.57</v>
      </c>
      <c r="DA537">
        <f t="shared" si="40"/>
        <v>428.8</v>
      </c>
      <c r="DB537">
        <f t="shared" si="40"/>
        <v>433.66999999999996</v>
      </c>
      <c r="DC537">
        <f t="shared" si="40"/>
        <v>438.54</v>
      </c>
      <c r="DD537">
        <f t="shared" si="40"/>
        <v>437.90999999999997</v>
      </c>
      <c r="DE537">
        <f t="shared" si="40"/>
        <v>443.24</v>
      </c>
      <c r="DF537">
        <f t="shared" si="40"/>
        <v>450.18</v>
      </c>
      <c r="DG537">
        <f t="shared" si="40"/>
        <v>454.38</v>
      </c>
      <c r="DH537">
        <f t="shared" si="40"/>
        <v>459.98</v>
      </c>
      <c r="DI537">
        <f t="shared" si="40"/>
        <v>467.35</v>
      </c>
      <c r="DJ537">
        <f t="shared" si="40"/>
        <v>476.72</v>
      </c>
      <c r="DK537">
        <f t="shared" si="40"/>
        <v>481.58</v>
      </c>
      <c r="DL537">
        <f t="shared" si="40"/>
        <v>485.65000000000003</v>
      </c>
      <c r="DM537">
        <f t="shared" si="40"/>
        <v>491.26</v>
      </c>
      <c r="DN537">
        <f t="shared" si="40"/>
        <v>495.40999999999997</v>
      </c>
      <c r="DO537">
        <f t="shared" si="40"/>
        <v>499.90999999999997</v>
      </c>
      <c r="DP537">
        <f t="shared" si="40"/>
        <v>502.5</v>
      </c>
    </row>
    <row r="538" spans="1:120" ht="14.5">
      <c r="A538" t="s">
        <v>571</v>
      </c>
      <c r="B538" t="s">
        <v>582</v>
      </c>
      <c r="C538" t="s">
        <v>573</v>
      </c>
      <c r="D538" t="s">
        <v>574</v>
      </c>
      <c r="E538" t="s">
        <v>592</v>
      </c>
      <c r="F538" s="2" t="s">
        <v>594</v>
      </c>
      <c r="BP538">
        <f>SUM(BP533:BP536)</f>
        <v>1604</v>
      </c>
      <c r="BQ538">
        <f t="shared" ref="BQ538:DP538" si="41">SUM(BQ533:BQ536)</f>
        <v>1644</v>
      </c>
      <c r="BR538">
        <f t="shared" si="41"/>
        <v>1644</v>
      </c>
      <c r="BS538">
        <f t="shared" si="41"/>
        <v>1670</v>
      </c>
      <c r="BT538">
        <f t="shared" si="41"/>
        <v>1681</v>
      </c>
      <c r="BU538">
        <f t="shared" si="41"/>
        <v>1690</v>
      </c>
      <c r="BV538">
        <f t="shared" si="41"/>
        <v>1689</v>
      </c>
      <c r="BW538">
        <f t="shared" si="41"/>
        <v>1683</v>
      </c>
      <c r="BX538">
        <f t="shared" si="41"/>
        <v>1690</v>
      </c>
      <c r="BY538">
        <f t="shared" si="41"/>
        <v>1727</v>
      </c>
      <c r="BZ538">
        <f t="shared" si="41"/>
        <v>1699</v>
      </c>
      <c r="CA538">
        <f t="shared" si="41"/>
        <v>1687</v>
      </c>
      <c r="CB538">
        <f t="shared" si="41"/>
        <v>1723</v>
      </c>
      <c r="CC538">
        <f t="shared" si="41"/>
        <v>1711</v>
      </c>
      <c r="CD538">
        <f t="shared" si="41"/>
        <v>1730</v>
      </c>
      <c r="CE538">
        <f t="shared" si="41"/>
        <v>1712</v>
      </c>
      <c r="CF538">
        <f t="shared" si="41"/>
        <v>1737</v>
      </c>
      <c r="CG538">
        <f t="shared" si="41"/>
        <v>1785</v>
      </c>
      <c r="CH538">
        <f t="shared" si="41"/>
        <v>1774</v>
      </c>
      <c r="CI538">
        <f t="shared" si="41"/>
        <v>1783</v>
      </c>
      <c r="CJ538">
        <f t="shared" si="41"/>
        <v>1800</v>
      </c>
      <c r="CK538">
        <f t="shared" si="41"/>
        <v>1828</v>
      </c>
      <c r="CL538">
        <f t="shared" si="41"/>
        <v>1869</v>
      </c>
      <c r="CM538">
        <f t="shared" si="41"/>
        <v>1864</v>
      </c>
      <c r="CN538">
        <f t="shared" si="41"/>
        <v>1861</v>
      </c>
      <c r="CO538">
        <f t="shared" si="41"/>
        <v>1869</v>
      </c>
      <c r="CP538">
        <f t="shared" si="41"/>
        <v>1882</v>
      </c>
      <c r="CQ538">
        <f t="shared" si="41"/>
        <v>1897</v>
      </c>
      <c r="CR538">
        <f t="shared" si="41"/>
        <v>1908</v>
      </c>
      <c r="CS538">
        <f t="shared" si="41"/>
        <v>1892</v>
      </c>
      <c r="CT538">
        <f t="shared" si="41"/>
        <v>1883</v>
      </c>
      <c r="CU538">
        <f t="shared" si="41"/>
        <v>1894</v>
      </c>
      <c r="CV538">
        <f t="shared" si="41"/>
        <v>1907</v>
      </c>
      <c r="CW538">
        <f t="shared" si="41"/>
        <v>1918</v>
      </c>
      <c r="CX538">
        <f t="shared" si="41"/>
        <v>1928</v>
      </c>
      <c r="CY538">
        <f t="shared" si="41"/>
        <v>1941</v>
      </c>
      <c r="CZ538">
        <f t="shared" si="41"/>
        <v>1944</v>
      </c>
      <c r="DA538">
        <f t="shared" si="41"/>
        <v>1953</v>
      </c>
      <c r="DB538">
        <f t="shared" si="41"/>
        <v>1967</v>
      </c>
      <c r="DC538">
        <f t="shared" si="41"/>
        <v>1973</v>
      </c>
      <c r="DD538">
        <f t="shared" si="41"/>
        <v>1966</v>
      </c>
      <c r="DE538">
        <f t="shared" si="41"/>
        <v>1964</v>
      </c>
      <c r="DF538">
        <f t="shared" si="41"/>
        <v>1959</v>
      </c>
      <c r="DG538">
        <f t="shared" si="41"/>
        <v>1968</v>
      </c>
      <c r="DH538">
        <f t="shared" si="41"/>
        <v>1976</v>
      </c>
      <c r="DI538">
        <f t="shared" si="41"/>
        <v>1986</v>
      </c>
      <c r="DJ538">
        <f t="shared" si="41"/>
        <v>1999</v>
      </c>
      <c r="DK538">
        <f t="shared" si="41"/>
        <v>2012</v>
      </c>
      <c r="DL538">
        <f t="shared" si="41"/>
        <v>2012</v>
      </c>
      <c r="DM538">
        <f t="shared" si="41"/>
        <v>2030</v>
      </c>
      <c r="DN538">
        <f t="shared" si="41"/>
        <v>2042</v>
      </c>
      <c r="DO538">
        <f t="shared" si="41"/>
        <v>2038</v>
      </c>
      <c r="DP538">
        <f t="shared" si="41"/>
        <v>2044</v>
      </c>
    </row>
    <row r="539" spans="1:120" ht="14.5">
      <c r="A539" t="s">
        <v>571</v>
      </c>
      <c r="B539" t="s">
        <v>582</v>
      </c>
      <c r="C539" t="s">
        <v>573</v>
      </c>
      <c r="D539" t="s">
        <v>574</v>
      </c>
      <c r="E539" t="s">
        <v>592</v>
      </c>
      <c r="F539" s="2" t="s">
        <v>595</v>
      </c>
      <c r="BP539">
        <v>3.44</v>
      </c>
      <c r="BQ539">
        <v>3.5500000000000003</v>
      </c>
      <c r="BR539">
        <v>3.62</v>
      </c>
      <c r="BS539">
        <v>3.55</v>
      </c>
      <c r="BT539">
        <v>3.57</v>
      </c>
      <c r="BU539">
        <v>3.69</v>
      </c>
      <c r="BV539">
        <v>3.79</v>
      </c>
      <c r="BW539">
        <v>3.9</v>
      </c>
      <c r="BX539">
        <v>3.93</v>
      </c>
      <c r="BY539">
        <v>3.85</v>
      </c>
      <c r="BZ539">
        <v>3.77</v>
      </c>
      <c r="CA539">
        <v>3.7199999999999998</v>
      </c>
      <c r="CB539">
        <v>3.66</v>
      </c>
      <c r="CC539">
        <v>3.79</v>
      </c>
      <c r="CD539">
        <v>3.89</v>
      </c>
      <c r="CE539">
        <v>3.93</v>
      </c>
      <c r="CF539">
        <v>3.95</v>
      </c>
      <c r="CG539">
        <v>3.92</v>
      </c>
      <c r="CH539">
        <v>3.82</v>
      </c>
      <c r="CI539">
        <v>3.8</v>
      </c>
      <c r="CJ539">
        <v>3.7800000000000002</v>
      </c>
      <c r="CK539">
        <v>3.71</v>
      </c>
      <c r="CL539">
        <v>3.74</v>
      </c>
      <c r="CM539">
        <v>3.76</v>
      </c>
      <c r="CN539">
        <v>3.7699999999999996</v>
      </c>
      <c r="CO539">
        <v>3.83</v>
      </c>
      <c r="CP539">
        <v>3.81</v>
      </c>
      <c r="CQ539">
        <v>3.79</v>
      </c>
      <c r="CR539">
        <v>3.84</v>
      </c>
      <c r="CS539">
        <v>3.88</v>
      </c>
      <c r="CT539">
        <v>3.8099999999999996</v>
      </c>
      <c r="CU539">
        <v>3.63</v>
      </c>
      <c r="CV539">
        <v>3.52</v>
      </c>
      <c r="CW539">
        <v>3.49</v>
      </c>
      <c r="CX539">
        <v>3.4499999999999997</v>
      </c>
      <c r="CY539">
        <v>3.41</v>
      </c>
      <c r="CZ539">
        <v>3.45</v>
      </c>
      <c r="DA539">
        <v>3.44</v>
      </c>
      <c r="DB539">
        <v>3.44</v>
      </c>
      <c r="DC539">
        <v>3.46</v>
      </c>
      <c r="DD539">
        <v>3.36</v>
      </c>
      <c r="DE539">
        <v>3.42</v>
      </c>
      <c r="DF539">
        <v>3.42</v>
      </c>
      <c r="DG539">
        <v>3.45</v>
      </c>
      <c r="DH539">
        <v>3.5</v>
      </c>
      <c r="DI539">
        <v>3.5700000000000003</v>
      </c>
      <c r="DJ539">
        <v>3.63</v>
      </c>
      <c r="DK539">
        <v>3.58</v>
      </c>
      <c r="DL539">
        <v>3.55</v>
      </c>
      <c r="DM539">
        <v>3.56</v>
      </c>
      <c r="DN539">
        <v>3.5300000000000002</v>
      </c>
      <c r="DO539">
        <v>3.52</v>
      </c>
      <c r="DP539">
        <v>3.56</v>
      </c>
    </row>
    <row r="540" spans="1:120" ht="14.5">
      <c r="A540" t="s">
        <v>571</v>
      </c>
      <c r="B540" t="s">
        <v>582</v>
      </c>
      <c r="C540" t="s">
        <v>573</v>
      </c>
      <c r="D540" t="s">
        <v>574</v>
      </c>
      <c r="E540" t="s">
        <v>592</v>
      </c>
      <c r="F540" s="2" t="s">
        <v>596</v>
      </c>
      <c r="BP540">
        <v>5.41</v>
      </c>
      <c r="BQ540">
        <v>5.629999999999999</v>
      </c>
      <c r="BR540">
        <v>6.1000000000000005</v>
      </c>
      <c r="BS540">
        <v>6.37</v>
      </c>
      <c r="BT540">
        <v>6.7899999999999991</v>
      </c>
      <c r="BU540">
        <v>6.95</v>
      </c>
      <c r="BV540">
        <v>7.1</v>
      </c>
      <c r="BW540">
        <v>7.1399999999999988</v>
      </c>
      <c r="BX540">
        <v>6.97</v>
      </c>
      <c r="BY540">
        <v>7.1000000000000005</v>
      </c>
      <c r="BZ540">
        <v>7.5500000000000007</v>
      </c>
      <c r="CA540">
        <v>7.82</v>
      </c>
      <c r="CB540">
        <v>7.8</v>
      </c>
      <c r="CC540">
        <v>7.83</v>
      </c>
      <c r="CD540">
        <v>7.74</v>
      </c>
      <c r="CE540">
        <v>7.8100000000000005</v>
      </c>
      <c r="CF540">
        <v>7.84</v>
      </c>
      <c r="CG540">
        <v>8.24</v>
      </c>
      <c r="CH540">
        <v>8.9</v>
      </c>
      <c r="CI540">
        <v>9.26</v>
      </c>
      <c r="CJ540">
        <v>9.33</v>
      </c>
      <c r="CK540">
        <v>9.3000000000000007</v>
      </c>
      <c r="CL540">
        <v>9.4499999999999993</v>
      </c>
      <c r="CM540">
        <v>9.68</v>
      </c>
      <c r="CN540">
        <v>10.06</v>
      </c>
      <c r="CO540">
        <v>10.11</v>
      </c>
      <c r="CP540">
        <v>10.51</v>
      </c>
      <c r="CQ540">
        <v>10.889999999999999</v>
      </c>
      <c r="CR540">
        <v>11.02</v>
      </c>
      <c r="CS540">
        <v>11.23</v>
      </c>
      <c r="CT540">
        <v>11.399999999999999</v>
      </c>
      <c r="CU540">
        <v>11.76</v>
      </c>
      <c r="CV540">
        <v>12.03</v>
      </c>
      <c r="CW540">
        <v>12.459999999999999</v>
      </c>
      <c r="CX540">
        <v>12.719999999999999</v>
      </c>
      <c r="CY540">
        <v>12.73</v>
      </c>
      <c r="CZ540">
        <v>12.93</v>
      </c>
      <c r="DA540">
        <v>13.5</v>
      </c>
      <c r="DB540">
        <v>13.65</v>
      </c>
      <c r="DC540">
        <v>13.969999999999999</v>
      </c>
      <c r="DD540">
        <v>13.92</v>
      </c>
      <c r="DE540">
        <v>14.13</v>
      </c>
      <c r="DF540">
        <v>14.499999999999998</v>
      </c>
      <c r="DG540">
        <v>14.49</v>
      </c>
      <c r="DH540">
        <v>14.709999999999999</v>
      </c>
      <c r="DI540">
        <v>15.05</v>
      </c>
      <c r="DJ540">
        <v>15.330000000000002</v>
      </c>
      <c r="DK540">
        <v>15.76</v>
      </c>
      <c r="DL540">
        <v>15.98</v>
      </c>
      <c r="DM540">
        <v>16.28</v>
      </c>
      <c r="DN540">
        <v>16.32</v>
      </c>
      <c r="DO540">
        <v>16.64</v>
      </c>
      <c r="DP540">
        <v>16.829999999999998</v>
      </c>
    </row>
    <row r="541" spans="1:120" ht="14.5">
      <c r="A541" t="s">
        <v>571</v>
      </c>
      <c r="B541" t="s">
        <v>582</v>
      </c>
      <c r="C541" t="s">
        <v>573</v>
      </c>
      <c r="D541" t="s">
        <v>574</v>
      </c>
      <c r="E541" t="s">
        <v>592</v>
      </c>
      <c r="F541" s="2" t="s">
        <v>597</v>
      </c>
      <c r="BP541">
        <v>14.379999999999999</v>
      </c>
      <c r="BQ541">
        <v>14.469999999999999</v>
      </c>
      <c r="BR541">
        <v>14.530000000000001</v>
      </c>
      <c r="BS541">
        <v>14.42</v>
      </c>
      <c r="BT541">
        <v>14.290000000000001</v>
      </c>
      <c r="BU541">
        <v>14.27</v>
      </c>
      <c r="BV541">
        <v>14.3</v>
      </c>
      <c r="BW541">
        <v>14.55</v>
      </c>
      <c r="BX541">
        <v>14.280000000000001</v>
      </c>
      <c r="BY541">
        <v>14.21</v>
      </c>
      <c r="BZ541">
        <v>14.08</v>
      </c>
      <c r="CA541">
        <v>14.04</v>
      </c>
      <c r="CB541">
        <v>13.65</v>
      </c>
      <c r="CC541">
        <v>13.8</v>
      </c>
      <c r="CD541">
        <v>13.61</v>
      </c>
      <c r="CE541">
        <v>13.780000000000001</v>
      </c>
      <c r="CF541">
        <v>13.59</v>
      </c>
      <c r="CG541">
        <v>13.690000000000001</v>
      </c>
      <c r="CH541">
        <v>13.86</v>
      </c>
      <c r="CI541">
        <v>13.83</v>
      </c>
      <c r="CJ541">
        <v>13.67</v>
      </c>
      <c r="CK541">
        <v>13.59</v>
      </c>
      <c r="CL541">
        <v>13.93</v>
      </c>
      <c r="CM541">
        <v>14.059999999999999</v>
      </c>
      <c r="CN541">
        <v>14.32</v>
      </c>
      <c r="CO541">
        <v>13.91</v>
      </c>
      <c r="CP541">
        <v>13.780000000000001</v>
      </c>
      <c r="CQ541">
        <v>13.73</v>
      </c>
      <c r="CR541">
        <v>13.760000000000002</v>
      </c>
      <c r="CS541">
        <v>13.54</v>
      </c>
      <c r="CT541">
        <v>13.04</v>
      </c>
      <c r="CU541">
        <v>13.01</v>
      </c>
      <c r="CV541">
        <v>12.86</v>
      </c>
      <c r="CW541">
        <v>12.92</v>
      </c>
      <c r="CX541">
        <v>12.95</v>
      </c>
      <c r="CY541">
        <v>12.809999999999999</v>
      </c>
      <c r="CZ541">
        <v>12.74</v>
      </c>
      <c r="DA541">
        <v>12.86</v>
      </c>
      <c r="DB541">
        <v>13.06</v>
      </c>
      <c r="DC541">
        <v>13.14</v>
      </c>
      <c r="DD541">
        <v>13.04</v>
      </c>
      <c r="DE541">
        <v>13.24</v>
      </c>
      <c r="DF541">
        <v>13.370000000000001</v>
      </c>
      <c r="DG541">
        <v>13.49</v>
      </c>
      <c r="DH541">
        <v>13.58</v>
      </c>
      <c r="DI541">
        <v>13.809999999999999</v>
      </c>
      <c r="DJ541">
        <v>13.98</v>
      </c>
      <c r="DK541">
        <v>13.93</v>
      </c>
      <c r="DL541">
        <v>13.96</v>
      </c>
      <c r="DM541">
        <v>14.11</v>
      </c>
      <c r="DN541">
        <v>14.280000000000001</v>
      </c>
      <c r="DO541">
        <v>14.35</v>
      </c>
      <c r="DP541">
        <v>14.29</v>
      </c>
    </row>
    <row r="542" spans="1:120" ht="14.5">
      <c r="A542" t="s">
        <v>571</v>
      </c>
      <c r="B542" t="s">
        <v>582</v>
      </c>
      <c r="C542" t="s">
        <v>573</v>
      </c>
      <c r="D542" t="s">
        <v>574</v>
      </c>
      <c r="E542" t="s">
        <v>592</v>
      </c>
      <c r="F542" s="2" t="s">
        <v>598</v>
      </c>
      <c r="BP542">
        <v>1.24</v>
      </c>
      <c r="BQ542">
        <v>1.25</v>
      </c>
      <c r="BR542">
        <v>1.24</v>
      </c>
      <c r="BS542">
        <v>1.26</v>
      </c>
      <c r="BT542">
        <v>1.27</v>
      </c>
      <c r="BU542">
        <v>1.28</v>
      </c>
      <c r="BV542">
        <v>1.31</v>
      </c>
      <c r="BW542">
        <v>1.32</v>
      </c>
      <c r="BX542">
        <v>1.35</v>
      </c>
      <c r="BY542">
        <v>1.38</v>
      </c>
      <c r="BZ542">
        <v>1.4</v>
      </c>
      <c r="CA542">
        <v>1.42</v>
      </c>
      <c r="CB542">
        <v>1.4</v>
      </c>
      <c r="CC542">
        <v>1.41</v>
      </c>
      <c r="CD542">
        <v>1.43</v>
      </c>
      <c r="CE542">
        <v>1.42</v>
      </c>
      <c r="CF542">
        <v>1.46</v>
      </c>
      <c r="CG542">
        <v>1.49</v>
      </c>
      <c r="CH542">
        <v>1.5</v>
      </c>
      <c r="CI542">
        <v>1.52</v>
      </c>
      <c r="CJ542">
        <v>1.52</v>
      </c>
      <c r="CK542">
        <v>1.53</v>
      </c>
      <c r="CL542">
        <v>1.54</v>
      </c>
      <c r="CM542">
        <v>1.59</v>
      </c>
      <c r="CN542">
        <v>1.65</v>
      </c>
      <c r="CO542">
        <v>1.67</v>
      </c>
      <c r="CP542">
        <v>1.68</v>
      </c>
      <c r="CQ542">
        <v>1.73</v>
      </c>
      <c r="CR542">
        <v>1.7</v>
      </c>
      <c r="CS542">
        <v>1.72</v>
      </c>
      <c r="CT542">
        <v>1.77</v>
      </c>
      <c r="CU542">
        <v>1.77</v>
      </c>
      <c r="CV542">
        <v>1.81</v>
      </c>
      <c r="CW542">
        <v>1.95</v>
      </c>
      <c r="CX542">
        <v>2.0099999999999998</v>
      </c>
      <c r="CY542">
        <v>2.06</v>
      </c>
      <c r="CZ542">
        <v>2.09</v>
      </c>
      <c r="DA542">
        <v>2.14</v>
      </c>
      <c r="DB542">
        <v>2.19</v>
      </c>
      <c r="DC542">
        <v>2.2200000000000002</v>
      </c>
      <c r="DD542">
        <v>2.23</v>
      </c>
      <c r="DE542">
        <v>2.2599999999999998</v>
      </c>
      <c r="DF542">
        <v>2.2799999999999998</v>
      </c>
      <c r="DG542">
        <v>2.2999999999999998</v>
      </c>
      <c r="DH542">
        <v>2.31</v>
      </c>
      <c r="DI542">
        <v>2.3199999999999998</v>
      </c>
      <c r="DJ542">
        <v>2.37</v>
      </c>
      <c r="DK542">
        <v>2.42</v>
      </c>
      <c r="DL542">
        <v>2.44</v>
      </c>
      <c r="DM542">
        <v>2.4500000000000002</v>
      </c>
      <c r="DN542">
        <v>2.46</v>
      </c>
      <c r="DO542">
        <v>2.4900000000000002</v>
      </c>
      <c r="DP542">
        <v>2.5299999999999998</v>
      </c>
    </row>
    <row r="543" spans="1:120" ht="14.5">
      <c r="A543" t="s">
        <v>571</v>
      </c>
      <c r="B543" t="s">
        <v>582</v>
      </c>
      <c r="C543" t="s">
        <v>573</v>
      </c>
      <c r="D543" t="s">
        <v>574</v>
      </c>
      <c r="E543" t="s">
        <v>592</v>
      </c>
      <c r="F543" s="2" t="s">
        <v>599</v>
      </c>
      <c r="BP543">
        <v>0.6</v>
      </c>
      <c r="BQ543">
        <v>0.59</v>
      </c>
      <c r="BR543">
        <v>0.56000000000000005</v>
      </c>
      <c r="BS543">
        <v>0.52</v>
      </c>
      <c r="BT543">
        <v>0.56000000000000005</v>
      </c>
      <c r="BU543">
        <v>0.46</v>
      </c>
      <c r="BV543">
        <v>0.43</v>
      </c>
      <c r="BW543">
        <v>0.5</v>
      </c>
      <c r="BX543">
        <v>0.44</v>
      </c>
      <c r="BY543">
        <v>0.47</v>
      </c>
      <c r="BZ543">
        <v>0.46</v>
      </c>
      <c r="CA543">
        <v>0.44</v>
      </c>
      <c r="CB543">
        <v>0.41</v>
      </c>
      <c r="CC543">
        <v>0.39</v>
      </c>
      <c r="CD543">
        <v>0.39</v>
      </c>
      <c r="CE543">
        <v>0.44</v>
      </c>
      <c r="CF543">
        <v>0.43</v>
      </c>
      <c r="CG543">
        <v>0.41</v>
      </c>
      <c r="CH543">
        <v>0.42</v>
      </c>
      <c r="CI543">
        <v>0.35</v>
      </c>
      <c r="CJ543">
        <v>0.37</v>
      </c>
      <c r="CK543">
        <v>0.37</v>
      </c>
      <c r="CL543">
        <v>0.39</v>
      </c>
      <c r="CM543">
        <v>0.38</v>
      </c>
      <c r="CN543">
        <v>0.36</v>
      </c>
      <c r="CO543">
        <v>0.39</v>
      </c>
      <c r="CP543">
        <v>0.35</v>
      </c>
      <c r="CQ543">
        <v>0.33</v>
      </c>
      <c r="CR543">
        <v>0.37</v>
      </c>
      <c r="CS543">
        <v>0.34</v>
      </c>
      <c r="CT543">
        <v>0.37</v>
      </c>
      <c r="CU543">
        <v>0.33</v>
      </c>
      <c r="CV543">
        <v>0.34</v>
      </c>
      <c r="CW543">
        <v>0.36</v>
      </c>
      <c r="CX543">
        <v>0.38</v>
      </c>
      <c r="CY543">
        <v>0.35</v>
      </c>
      <c r="CZ543">
        <v>0.36</v>
      </c>
      <c r="DA543">
        <v>0.36</v>
      </c>
      <c r="DB543">
        <v>0.37</v>
      </c>
      <c r="DC543">
        <v>0.34</v>
      </c>
      <c r="DD543">
        <v>0.33</v>
      </c>
      <c r="DE543">
        <v>0.36</v>
      </c>
      <c r="DF543">
        <v>0.34</v>
      </c>
      <c r="DG543">
        <v>0.35</v>
      </c>
      <c r="DH543">
        <v>0.35</v>
      </c>
      <c r="DI543">
        <v>0.36</v>
      </c>
      <c r="DJ543">
        <v>0.38</v>
      </c>
      <c r="DK543">
        <v>0.36</v>
      </c>
      <c r="DL543">
        <v>0.4</v>
      </c>
      <c r="DM543">
        <v>0.41</v>
      </c>
      <c r="DN543">
        <v>0.42</v>
      </c>
      <c r="DO543">
        <v>0.42</v>
      </c>
      <c r="DP543">
        <v>0.44</v>
      </c>
    </row>
    <row r="544" spans="1:120" ht="14.5">
      <c r="A544" t="s">
        <v>571</v>
      </c>
      <c r="B544" t="s">
        <v>582</v>
      </c>
      <c r="C544" t="s">
        <v>573</v>
      </c>
      <c r="D544" t="s">
        <v>574</v>
      </c>
      <c r="E544" t="s">
        <v>592</v>
      </c>
      <c r="F544" s="2" t="s">
        <v>600</v>
      </c>
      <c r="BP544">
        <v>5.0999999999999996</v>
      </c>
      <c r="BQ544">
        <v>5.23</v>
      </c>
      <c r="BR544">
        <v>5.23</v>
      </c>
      <c r="BS544">
        <v>5.37</v>
      </c>
      <c r="BT544">
        <v>5.28</v>
      </c>
      <c r="BU544">
        <v>5.41</v>
      </c>
      <c r="BV544">
        <v>5.51</v>
      </c>
      <c r="BW544">
        <v>5.37</v>
      </c>
      <c r="BX544">
        <v>5.42</v>
      </c>
      <c r="BY544">
        <v>5.54</v>
      </c>
      <c r="BZ544">
        <v>5.34</v>
      </c>
      <c r="CA544">
        <v>5.32</v>
      </c>
      <c r="CB544">
        <v>5.56</v>
      </c>
      <c r="CC544">
        <v>5.44</v>
      </c>
      <c r="CD544">
        <v>5.54</v>
      </c>
      <c r="CE544">
        <v>5.45</v>
      </c>
      <c r="CF544">
        <v>5.48</v>
      </c>
      <c r="CG544">
        <v>5.67</v>
      </c>
      <c r="CH544">
        <v>5.62</v>
      </c>
      <c r="CI544">
        <v>5.7</v>
      </c>
      <c r="CJ544">
        <v>5.77</v>
      </c>
      <c r="CK544">
        <v>5.8</v>
      </c>
      <c r="CL544">
        <v>6.04</v>
      </c>
      <c r="CM544">
        <v>5.97</v>
      </c>
      <c r="CN544">
        <v>5.92</v>
      </c>
      <c r="CO544">
        <v>5.97</v>
      </c>
      <c r="CP544">
        <v>5.99</v>
      </c>
      <c r="CQ544">
        <v>6.1</v>
      </c>
      <c r="CR544">
        <v>6.13</v>
      </c>
      <c r="CS544">
        <v>6.02</v>
      </c>
      <c r="CT544">
        <v>5.94</v>
      </c>
      <c r="CU544">
        <v>6.04</v>
      </c>
      <c r="CV544">
        <v>5.97</v>
      </c>
      <c r="CW544">
        <v>5.99</v>
      </c>
      <c r="CX544">
        <v>5.99</v>
      </c>
      <c r="CY544">
        <v>6.06</v>
      </c>
      <c r="CZ544">
        <v>6.01</v>
      </c>
      <c r="DA544">
        <v>6.03</v>
      </c>
      <c r="DB544">
        <v>5.99</v>
      </c>
      <c r="DC544">
        <v>5.97</v>
      </c>
      <c r="DD544">
        <v>5.93</v>
      </c>
      <c r="DE544">
        <v>5.86</v>
      </c>
      <c r="DF544">
        <v>5.88</v>
      </c>
      <c r="DG544">
        <v>5.87</v>
      </c>
      <c r="DH544">
        <v>5.84</v>
      </c>
      <c r="DI544">
        <v>5.88</v>
      </c>
      <c r="DJ544">
        <v>5.88</v>
      </c>
      <c r="DK544">
        <v>5.91</v>
      </c>
      <c r="DL544">
        <v>5.86</v>
      </c>
      <c r="DM544">
        <v>5.93</v>
      </c>
      <c r="DN544">
        <v>5.89</v>
      </c>
      <c r="DO544">
        <v>5.82</v>
      </c>
      <c r="DP544">
        <v>5.83</v>
      </c>
    </row>
    <row r="545" spans="1:120" ht="14.5">
      <c r="A545" t="s">
        <v>571</v>
      </c>
      <c r="B545" t="s">
        <v>582</v>
      </c>
      <c r="C545" t="s">
        <v>573</v>
      </c>
      <c r="D545" t="s">
        <v>574</v>
      </c>
      <c r="E545" t="s">
        <v>592</v>
      </c>
      <c r="F545" s="2" t="s">
        <v>601</v>
      </c>
      <c r="BP545">
        <v>1.0499999999999998</v>
      </c>
      <c r="BQ545">
        <v>1.0499999999999998</v>
      </c>
      <c r="BR545">
        <v>1.0099999999999998</v>
      </c>
      <c r="BS545">
        <v>1.01</v>
      </c>
      <c r="BT545">
        <v>1.0499999999999998</v>
      </c>
      <c r="BU545">
        <v>1.06</v>
      </c>
      <c r="BV545">
        <v>1.0699999999999998</v>
      </c>
      <c r="BW545">
        <v>1.06</v>
      </c>
      <c r="BX545">
        <v>1.08</v>
      </c>
      <c r="BY545">
        <v>1.06</v>
      </c>
      <c r="BZ545">
        <v>1.0499999999999998</v>
      </c>
      <c r="CA545">
        <v>1.02</v>
      </c>
      <c r="CB545">
        <v>1.0499999999999998</v>
      </c>
      <c r="CC545">
        <v>1.06</v>
      </c>
      <c r="CD545">
        <v>1.06</v>
      </c>
      <c r="CE545">
        <v>1.04</v>
      </c>
      <c r="CF545">
        <v>1.06</v>
      </c>
      <c r="CG545">
        <v>1.08</v>
      </c>
      <c r="CH545">
        <v>1.05</v>
      </c>
      <c r="CI545">
        <v>1.04</v>
      </c>
      <c r="CJ545">
        <v>1.03</v>
      </c>
      <c r="CK545">
        <v>1.0699999999999998</v>
      </c>
      <c r="CL545">
        <v>1.06</v>
      </c>
      <c r="CM545">
        <v>1.0599999999999998</v>
      </c>
      <c r="CN545">
        <v>1.05</v>
      </c>
      <c r="CO545">
        <v>1.07</v>
      </c>
      <c r="CP545">
        <v>1.0900000000000001</v>
      </c>
      <c r="CQ545">
        <v>1.07</v>
      </c>
      <c r="CR545">
        <v>1.06</v>
      </c>
      <c r="CS545">
        <v>1.08</v>
      </c>
      <c r="CT545">
        <v>1.08</v>
      </c>
      <c r="CU545">
        <v>1.1200000000000001</v>
      </c>
      <c r="CV545">
        <v>1.1499999999999999</v>
      </c>
      <c r="CW545">
        <v>1.17</v>
      </c>
      <c r="CX545">
        <v>1.19</v>
      </c>
      <c r="CY545">
        <v>1.23</v>
      </c>
      <c r="CZ545">
        <v>1.23</v>
      </c>
      <c r="DA545">
        <v>1.25</v>
      </c>
      <c r="DB545">
        <v>1.31</v>
      </c>
      <c r="DC545">
        <v>1.4</v>
      </c>
      <c r="DD545">
        <v>1.4</v>
      </c>
      <c r="DE545">
        <v>1.4300000000000002</v>
      </c>
      <c r="DF545">
        <v>1.45</v>
      </c>
      <c r="DG545">
        <v>1.48</v>
      </c>
      <c r="DH545">
        <v>1.5</v>
      </c>
      <c r="DI545">
        <v>1.51</v>
      </c>
      <c r="DJ545">
        <v>1.55</v>
      </c>
      <c r="DK545">
        <v>1.57</v>
      </c>
      <c r="DL545">
        <v>1.6099999999999999</v>
      </c>
      <c r="DM545">
        <v>1.6099999999999999</v>
      </c>
      <c r="DN545">
        <v>1.65</v>
      </c>
      <c r="DO545">
        <v>1.69</v>
      </c>
      <c r="DP545">
        <v>1.7000000000000002</v>
      </c>
    </row>
    <row r="546" spans="1:120" ht="14.5">
      <c r="A546" t="s">
        <v>571</v>
      </c>
      <c r="B546" t="s">
        <v>582</v>
      </c>
      <c r="C546" t="s">
        <v>573</v>
      </c>
      <c r="D546" t="s">
        <v>574</v>
      </c>
      <c r="E546" t="s">
        <v>592</v>
      </c>
      <c r="F546" s="2" t="s">
        <v>602</v>
      </c>
      <c r="BP546">
        <v>15.75</v>
      </c>
      <c r="BQ546">
        <v>16.5</v>
      </c>
      <c r="BR546">
        <v>16.989999999999998</v>
      </c>
      <c r="BS546">
        <v>17.5</v>
      </c>
      <c r="BT546">
        <v>17.84</v>
      </c>
      <c r="BU546">
        <v>18.149999999999999</v>
      </c>
      <c r="BV546">
        <v>18.28</v>
      </c>
      <c r="BW546">
        <v>18.54</v>
      </c>
      <c r="BX546">
        <v>18.62</v>
      </c>
      <c r="BY546">
        <v>19.27</v>
      </c>
      <c r="BZ546">
        <v>19.28</v>
      </c>
      <c r="CA546">
        <v>19.389999999999997</v>
      </c>
      <c r="CB546">
        <v>19.75</v>
      </c>
      <c r="CC546">
        <v>20.229999999999997</v>
      </c>
      <c r="CD546">
        <v>20.25</v>
      </c>
      <c r="CE546">
        <v>20.84</v>
      </c>
      <c r="CF546">
        <v>21.400000000000002</v>
      </c>
      <c r="CG546">
        <v>22.33</v>
      </c>
      <c r="CH546">
        <v>22.52</v>
      </c>
      <c r="CI546">
        <v>23.36</v>
      </c>
      <c r="CJ546">
        <v>24.33</v>
      </c>
      <c r="CK546">
        <v>24.919999999999998</v>
      </c>
      <c r="CL546">
        <v>24.98</v>
      </c>
      <c r="CM546">
        <v>25.47</v>
      </c>
      <c r="CN546">
        <v>26.22</v>
      </c>
      <c r="CO546">
        <v>26.840000000000003</v>
      </c>
      <c r="CP546">
        <v>27.25</v>
      </c>
      <c r="CQ546">
        <v>28.080000000000002</v>
      </c>
      <c r="CR546">
        <v>28.479999999999997</v>
      </c>
      <c r="CS546">
        <v>28.82</v>
      </c>
      <c r="CT546">
        <v>28.7</v>
      </c>
      <c r="CU546">
        <v>28.6</v>
      </c>
      <c r="CV546">
        <v>28.840000000000003</v>
      </c>
      <c r="CW546">
        <v>29.439999999999998</v>
      </c>
      <c r="CX546">
        <v>29.869999999999997</v>
      </c>
      <c r="CY546">
        <v>30.25</v>
      </c>
      <c r="CZ546">
        <v>30.799999999999997</v>
      </c>
      <c r="DA546">
        <v>30.9</v>
      </c>
      <c r="DB546">
        <v>31.53</v>
      </c>
      <c r="DC546">
        <v>32.200000000000003</v>
      </c>
      <c r="DD546">
        <v>32.300000000000004</v>
      </c>
      <c r="DE546">
        <v>32.78</v>
      </c>
      <c r="DF546">
        <v>32.76</v>
      </c>
      <c r="DG546">
        <v>33.46</v>
      </c>
      <c r="DH546">
        <v>34.35</v>
      </c>
      <c r="DI546">
        <v>34.94</v>
      </c>
      <c r="DJ546">
        <v>35.619999999999997</v>
      </c>
      <c r="DK546">
        <v>35.53</v>
      </c>
      <c r="DL546">
        <v>36.07</v>
      </c>
      <c r="DM546">
        <v>36.29</v>
      </c>
      <c r="DN546">
        <v>36.700000000000003</v>
      </c>
      <c r="DO546">
        <v>36.75</v>
      </c>
      <c r="DP546">
        <v>36.410000000000004</v>
      </c>
    </row>
    <row r="547" spans="1:120" ht="14.5">
      <c r="A547" t="s">
        <v>571</v>
      </c>
      <c r="B547" t="s">
        <v>572</v>
      </c>
      <c r="C547" t="s">
        <v>573</v>
      </c>
      <c r="D547" t="s">
        <v>574</v>
      </c>
      <c r="E547" t="s">
        <v>592</v>
      </c>
      <c r="F547" s="2" t="s">
        <v>603</v>
      </c>
      <c r="BP547">
        <v>24.72</v>
      </c>
      <c r="BQ547">
        <v>25.15</v>
      </c>
      <c r="BR547">
        <v>25.75</v>
      </c>
      <c r="BS547">
        <v>25.85</v>
      </c>
      <c r="BT547">
        <v>26.19</v>
      </c>
      <c r="BU547">
        <v>26.45</v>
      </c>
      <c r="BV547">
        <v>26.76</v>
      </c>
      <c r="BW547">
        <v>27.18</v>
      </c>
      <c r="BX547">
        <v>26.8</v>
      </c>
      <c r="BY547">
        <v>26.8</v>
      </c>
      <c r="BZ547">
        <v>27.07</v>
      </c>
      <c r="CA547">
        <v>27.27</v>
      </c>
      <c r="CB547">
        <v>26.78</v>
      </c>
      <c r="CC547">
        <v>27.09</v>
      </c>
      <c r="CD547">
        <v>26.94</v>
      </c>
      <c r="CE547">
        <v>27.21</v>
      </c>
      <c r="CF547">
        <v>27.1</v>
      </c>
      <c r="CG547">
        <v>27.61</v>
      </c>
      <c r="CH547">
        <v>28.34</v>
      </c>
      <c r="CI547">
        <v>28.67</v>
      </c>
      <c r="CJ547">
        <v>28.56</v>
      </c>
      <c r="CK547">
        <v>28.41</v>
      </c>
      <c r="CL547">
        <v>28.94</v>
      </c>
      <c r="CM547">
        <v>29.36</v>
      </c>
      <c r="CN547">
        <v>30.07</v>
      </c>
      <c r="CO547">
        <v>29.78</v>
      </c>
      <c r="CP547">
        <v>30.05</v>
      </c>
      <c r="CQ547">
        <v>30.41</v>
      </c>
      <c r="CR547">
        <v>30.59</v>
      </c>
      <c r="CS547">
        <v>30.64</v>
      </c>
      <c r="CT547">
        <v>30.31</v>
      </c>
      <c r="CU547">
        <v>30.43</v>
      </c>
      <c r="CV547">
        <v>30.51</v>
      </c>
      <c r="CW547">
        <v>31.11</v>
      </c>
      <c r="CX547">
        <v>31.43</v>
      </c>
      <c r="CY547">
        <v>31.29</v>
      </c>
      <c r="CZ547">
        <v>31.5</v>
      </c>
      <c r="DA547">
        <v>32.229999999999997</v>
      </c>
      <c r="DB547">
        <v>32.64</v>
      </c>
      <c r="DC547">
        <v>33.090000000000003</v>
      </c>
      <c r="DD547">
        <v>32.869999999999997</v>
      </c>
      <c r="DE547">
        <v>33.36</v>
      </c>
      <c r="DF547">
        <v>33.880000000000003</v>
      </c>
      <c r="DG547">
        <v>34.03</v>
      </c>
      <c r="DH547">
        <v>34.42</v>
      </c>
      <c r="DI547">
        <v>35.06</v>
      </c>
      <c r="DJ547">
        <v>35.65</v>
      </c>
      <c r="DK547">
        <v>36.03</v>
      </c>
      <c r="DL547">
        <v>36.26</v>
      </c>
      <c r="DM547">
        <v>36.76</v>
      </c>
      <c r="DN547">
        <v>36.93</v>
      </c>
      <c r="DO547">
        <v>37.36</v>
      </c>
      <c r="DP547">
        <v>37.549999999999997</v>
      </c>
    </row>
    <row r="548" spans="1:120" ht="14.5">
      <c r="A548" t="s">
        <v>571</v>
      </c>
      <c r="B548" t="s">
        <v>572</v>
      </c>
      <c r="C548" t="s">
        <v>573</v>
      </c>
      <c r="D548" t="s">
        <v>574</v>
      </c>
      <c r="E548" t="s">
        <v>592</v>
      </c>
      <c r="F548" s="2" t="s">
        <v>604</v>
      </c>
      <c r="BP548">
        <v>22.8</v>
      </c>
      <c r="BQ548">
        <v>23.7</v>
      </c>
      <c r="BR548">
        <v>24.15</v>
      </c>
      <c r="BS548">
        <v>24.73</v>
      </c>
      <c r="BT548">
        <v>25.05</v>
      </c>
      <c r="BU548">
        <v>25.44</v>
      </c>
      <c r="BV548">
        <v>25.64</v>
      </c>
      <c r="BW548">
        <v>25.8</v>
      </c>
      <c r="BX548">
        <v>25.89</v>
      </c>
      <c r="BY548">
        <v>26.69</v>
      </c>
      <c r="BZ548">
        <v>26.48</v>
      </c>
      <c r="CA548">
        <v>26.53</v>
      </c>
      <c r="CB548">
        <v>27.14</v>
      </c>
      <c r="CC548">
        <v>27.47</v>
      </c>
      <c r="CD548">
        <v>27.59</v>
      </c>
      <c r="CE548">
        <v>28.12</v>
      </c>
      <c r="CF548">
        <v>28.71</v>
      </c>
      <c r="CG548">
        <v>29.85</v>
      </c>
      <c r="CH548">
        <v>29.96</v>
      </c>
      <c r="CI548">
        <v>30.82</v>
      </c>
      <c r="CJ548">
        <v>31.85</v>
      </c>
      <c r="CK548">
        <v>32.520000000000003</v>
      </c>
      <c r="CL548">
        <v>32.83</v>
      </c>
      <c r="CM548">
        <v>33.28</v>
      </c>
      <c r="CN548">
        <v>33.950000000000003</v>
      </c>
      <c r="CO548">
        <v>34.67</v>
      </c>
      <c r="CP548">
        <v>35.08</v>
      </c>
      <c r="CQ548">
        <v>36</v>
      </c>
      <c r="CR548">
        <v>36.47</v>
      </c>
      <c r="CS548">
        <v>36.71</v>
      </c>
      <c r="CT548">
        <v>36.54</v>
      </c>
      <c r="CU548">
        <v>36.56</v>
      </c>
      <c r="CV548">
        <v>36.78</v>
      </c>
      <c r="CW548">
        <v>37.450000000000003</v>
      </c>
      <c r="CX548">
        <v>37.92</v>
      </c>
      <c r="CY548">
        <v>38.4</v>
      </c>
      <c r="CZ548">
        <v>38.9</v>
      </c>
      <c r="DA548">
        <v>39.08</v>
      </c>
      <c r="DB548">
        <v>39.74</v>
      </c>
      <c r="DC548">
        <v>40.47</v>
      </c>
      <c r="DD548">
        <v>40.54</v>
      </c>
      <c r="DE548">
        <v>41</v>
      </c>
      <c r="DF548">
        <v>41.07</v>
      </c>
      <c r="DG548">
        <v>41.79</v>
      </c>
      <c r="DH548">
        <v>42.72</v>
      </c>
      <c r="DI548">
        <v>43.39</v>
      </c>
      <c r="DJ548">
        <v>44.17</v>
      </c>
      <c r="DK548">
        <v>44.11</v>
      </c>
      <c r="DL548">
        <v>44.65</v>
      </c>
      <c r="DM548">
        <v>44.98</v>
      </c>
      <c r="DN548">
        <v>45.48</v>
      </c>
      <c r="DO548">
        <v>45.47</v>
      </c>
      <c r="DP548">
        <v>45.2</v>
      </c>
    </row>
    <row r="549" spans="1:120" ht="14.5">
      <c r="A549" t="s">
        <v>571</v>
      </c>
      <c r="B549" t="s">
        <v>572</v>
      </c>
      <c r="C549" t="s">
        <v>573</v>
      </c>
      <c r="D549" t="s">
        <v>574</v>
      </c>
      <c r="E549" t="s">
        <v>592</v>
      </c>
      <c r="F549" s="2" t="s">
        <v>605</v>
      </c>
      <c r="BP549">
        <f>SUM(BP547:BP548)</f>
        <v>47.519999999999996</v>
      </c>
      <c r="BQ549">
        <f t="shared" ref="BQ549:DP549" si="42">SUM(BQ547:BQ548)</f>
        <v>48.849999999999994</v>
      </c>
      <c r="BR549">
        <f t="shared" si="42"/>
        <v>49.9</v>
      </c>
      <c r="BS549">
        <f t="shared" si="42"/>
        <v>50.58</v>
      </c>
      <c r="BT549">
        <f t="shared" si="42"/>
        <v>51.24</v>
      </c>
      <c r="BU549">
        <f t="shared" si="42"/>
        <v>51.89</v>
      </c>
      <c r="BV549">
        <f t="shared" si="42"/>
        <v>52.400000000000006</v>
      </c>
      <c r="BW549">
        <f t="shared" si="42"/>
        <v>52.980000000000004</v>
      </c>
      <c r="BX549">
        <f t="shared" si="42"/>
        <v>52.69</v>
      </c>
      <c r="BY549">
        <f t="shared" si="42"/>
        <v>53.49</v>
      </c>
      <c r="BZ549">
        <f t="shared" si="42"/>
        <v>53.55</v>
      </c>
      <c r="CA549">
        <f t="shared" si="42"/>
        <v>53.8</v>
      </c>
      <c r="CB549">
        <f t="shared" si="42"/>
        <v>53.92</v>
      </c>
      <c r="CC549">
        <f t="shared" si="42"/>
        <v>54.56</v>
      </c>
      <c r="CD549">
        <f t="shared" si="42"/>
        <v>54.53</v>
      </c>
      <c r="CE549">
        <f t="shared" si="42"/>
        <v>55.33</v>
      </c>
      <c r="CF549">
        <f t="shared" si="42"/>
        <v>55.81</v>
      </c>
      <c r="CG549">
        <f t="shared" si="42"/>
        <v>57.46</v>
      </c>
      <c r="CH549">
        <f t="shared" si="42"/>
        <v>58.3</v>
      </c>
      <c r="CI549">
        <f t="shared" si="42"/>
        <v>59.49</v>
      </c>
      <c r="CJ549">
        <f t="shared" si="42"/>
        <v>60.41</v>
      </c>
      <c r="CK549">
        <f t="shared" si="42"/>
        <v>60.930000000000007</v>
      </c>
      <c r="CL549">
        <f t="shared" si="42"/>
        <v>61.769999999999996</v>
      </c>
      <c r="CM549">
        <f t="shared" si="42"/>
        <v>62.64</v>
      </c>
      <c r="CN549">
        <f t="shared" si="42"/>
        <v>64.02000000000001</v>
      </c>
      <c r="CO549">
        <f t="shared" si="42"/>
        <v>64.45</v>
      </c>
      <c r="CP549">
        <f t="shared" si="42"/>
        <v>65.13</v>
      </c>
      <c r="CQ549">
        <f t="shared" si="42"/>
        <v>66.41</v>
      </c>
      <c r="CR549">
        <f t="shared" si="42"/>
        <v>67.06</v>
      </c>
      <c r="CS549">
        <f t="shared" si="42"/>
        <v>67.349999999999994</v>
      </c>
      <c r="CT549">
        <f t="shared" si="42"/>
        <v>66.849999999999994</v>
      </c>
      <c r="CU549">
        <f t="shared" si="42"/>
        <v>66.990000000000009</v>
      </c>
      <c r="CV549">
        <f t="shared" si="42"/>
        <v>67.290000000000006</v>
      </c>
      <c r="CW549">
        <f t="shared" si="42"/>
        <v>68.56</v>
      </c>
      <c r="CX549">
        <f t="shared" si="42"/>
        <v>69.349999999999994</v>
      </c>
      <c r="CY549">
        <f t="shared" si="42"/>
        <v>69.69</v>
      </c>
      <c r="CZ549">
        <f t="shared" si="42"/>
        <v>70.400000000000006</v>
      </c>
      <c r="DA549">
        <f t="shared" si="42"/>
        <v>71.31</v>
      </c>
      <c r="DB549">
        <f t="shared" si="42"/>
        <v>72.38</v>
      </c>
      <c r="DC549">
        <f t="shared" si="42"/>
        <v>73.56</v>
      </c>
      <c r="DD549">
        <f t="shared" si="42"/>
        <v>73.41</v>
      </c>
      <c r="DE549">
        <f t="shared" si="42"/>
        <v>74.36</v>
      </c>
      <c r="DF549">
        <f t="shared" si="42"/>
        <v>74.95</v>
      </c>
      <c r="DG549">
        <f t="shared" si="42"/>
        <v>75.819999999999993</v>
      </c>
      <c r="DH549">
        <f t="shared" si="42"/>
        <v>77.14</v>
      </c>
      <c r="DI549">
        <f t="shared" si="42"/>
        <v>78.45</v>
      </c>
      <c r="DJ549">
        <f t="shared" si="42"/>
        <v>79.819999999999993</v>
      </c>
      <c r="DK549">
        <f t="shared" si="42"/>
        <v>80.14</v>
      </c>
      <c r="DL549">
        <f t="shared" si="42"/>
        <v>80.91</v>
      </c>
      <c r="DM549">
        <f t="shared" si="42"/>
        <v>81.739999999999995</v>
      </c>
      <c r="DN549">
        <f t="shared" si="42"/>
        <v>82.41</v>
      </c>
      <c r="DO549">
        <f t="shared" si="42"/>
        <v>82.83</v>
      </c>
      <c r="DP549">
        <f t="shared" si="42"/>
        <v>82.75</v>
      </c>
    </row>
    <row r="550" spans="1:120" ht="14.5">
      <c r="A550" t="s">
        <v>571</v>
      </c>
      <c r="B550" t="s">
        <v>582</v>
      </c>
      <c r="C550" t="s">
        <v>573</v>
      </c>
      <c r="D550" t="s">
        <v>574</v>
      </c>
      <c r="E550" t="s">
        <v>592</v>
      </c>
      <c r="F550" s="2" t="s">
        <v>606</v>
      </c>
      <c r="BP550">
        <v>4.3100000000000005</v>
      </c>
      <c r="BQ550">
        <v>4.45</v>
      </c>
      <c r="BR550">
        <v>4.54</v>
      </c>
      <c r="BS550">
        <v>4.51</v>
      </c>
      <c r="BT550">
        <v>4.51</v>
      </c>
      <c r="BU550">
        <v>4.63</v>
      </c>
      <c r="BV550">
        <v>4.72</v>
      </c>
      <c r="BW550">
        <v>4.83</v>
      </c>
      <c r="BX550">
        <v>4.8600000000000003</v>
      </c>
      <c r="BY550">
        <v>4.76</v>
      </c>
      <c r="BZ550">
        <v>4.6400000000000006</v>
      </c>
      <c r="CA550">
        <v>4.59</v>
      </c>
      <c r="CB550">
        <v>4.5199999999999996</v>
      </c>
      <c r="CC550">
        <v>4.68</v>
      </c>
      <c r="CD550">
        <v>4.83</v>
      </c>
      <c r="CE550">
        <v>4.95</v>
      </c>
      <c r="CF550">
        <v>4.9300000000000006</v>
      </c>
      <c r="CG550">
        <v>4.87</v>
      </c>
      <c r="CH550">
        <v>4.6900000000000004</v>
      </c>
      <c r="CI550">
        <v>4.6500000000000004</v>
      </c>
      <c r="CJ550">
        <v>4.6099999999999994</v>
      </c>
      <c r="CK550">
        <v>4.54</v>
      </c>
      <c r="CL550">
        <v>4.5600000000000005</v>
      </c>
      <c r="CM550">
        <v>4.59</v>
      </c>
      <c r="CN550">
        <v>4.5999999999999996</v>
      </c>
      <c r="CO550">
        <v>4.68</v>
      </c>
      <c r="CP550">
        <v>4.6000000000000005</v>
      </c>
      <c r="CQ550">
        <v>4.57</v>
      </c>
      <c r="CR550">
        <v>4.5600000000000005</v>
      </c>
      <c r="CS550">
        <v>4.59</v>
      </c>
      <c r="CT550">
        <v>4.53</v>
      </c>
      <c r="CU550">
        <v>4.41</v>
      </c>
      <c r="CV550">
        <v>4.33</v>
      </c>
      <c r="CW550">
        <v>4.33</v>
      </c>
      <c r="CX550">
        <v>4.3099999999999996</v>
      </c>
      <c r="CY550">
        <v>4.28</v>
      </c>
      <c r="CZ550">
        <v>4.3100000000000005</v>
      </c>
      <c r="DA550">
        <v>4.29</v>
      </c>
      <c r="DB550">
        <v>4.3</v>
      </c>
      <c r="DC550">
        <v>4.3</v>
      </c>
      <c r="DD550">
        <v>4.17</v>
      </c>
      <c r="DE550">
        <v>4.25</v>
      </c>
      <c r="DF550">
        <v>4.2300000000000004</v>
      </c>
      <c r="DG550">
        <v>4.26</v>
      </c>
      <c r="DH550">
        <v>4.3</v>
      </c>
      <c r="DI550">
        <v>4.3499999999999996</v>
      </c>
      <c r="DJ550">
        <v>4.41</v>
      </c>
      <c r="DK550">
        <v>4.3600000000000003</v>
      </c>
      <c r="DL550">
        <v>4.3100000000000005</v>
      </c>
      <c r="DM550">
        <v>4.32</v>
      </c>
      <c r="DN550">
        <v>4.2799999999999994</v>
      </c>
      <c r="DO550">
        <v>4.26</v>
      </c>
      <c r="DP550">
        <v>4.26</v>
      </c>
    </row>
    <row r="551" spans="1:120" ht="14.5">
      <c r="A551" t="s">
        <v>571</v>
      </c>
      <c r="B551" t="s">
        <v>582</v>
      </c>
      <c r="C551" t="s">
        <v>573</v>
      </c>
      <c r="D551" t="s">
        <v>574</v>
      </c>
      <c r="E551" t="s">
        <v>592</v>
      </c>
      <c r="F551" s="2" t="s">
        <v>607</v>
      </c>
      <c r="BP551">
        <v>5.91</v>
      </c>
      <c r="BQ551">
        <v>6.15</v>
      </c>
      <c r="BR551">
        <v>6.4200000000000008</v>
      </c>
      <c r="BS551">
        <v>6.45</v>
      </c>
      <c r="BT551">
        <v>6.81</v>
      </c>
      <c r="BU551">
        <v>6.9399999999999995</v>
      </c>
      <c r="BV551">
        <v>7.11</v>
      </c>
      <c r="BW551">
        <v>7.2200000000000006</v>
      </c>
      <c r="BX551">
        <v>7.089999999999999</v>
      </c>
      <c r="BY551">
        <v>7.27</v>
      </c>
      <c r="BZ551">
        <v>7.5499999999999989</v>
      </c>
      <c r="CA551">
        <v>7.7999999999999989</v>
      </c>
      <c r="CB551">
        <v>7.89</v>
      </c>
      <c r="CC551">
        <v>7.99</v>
      </c>
      <c r="CD551">
        <v>7.9399999999999995</v>
      </c>
      <c r="CE551">
        <v>7.99</v>
      </c>
      <c r="CF551">
        <v>8</v>
      </c>
      <c r="CG551">
        <v>8.3000000000000007</v>
      </c>
      <c r="CH551">
        <v>8.61</v>
      </c>
      <c r="CI551">
        <v>8.82</v>
      </c>
      <c r="CJ551">
        <v>8.9499999999999993</v>
      </c>
      <c r="CK551">
        <v>8.9600000000000009</v>
      </c>
      <c r="CL551">
        <v>9.06</v>
      </c>
      <c r="CM551">
        <v>9.2000000000000011</v>
      </c>
      <c r="CN551">
        <v>9.4400000000000013</v>
      </c>
      <c r="CO551">
        <v>9.6</v>
      </c>
      <c r="CP551">
        <v>9.9499999999999993</v>
      </c>
      <c r="CQ551">
        <v>10.14</v>
      </c>
      <c r="CR551">
        <v>10.25</v>
      </c>
      <c r="CS551">
        <v>10.370000000000001</v>
      </c>
      <c r="CT551">
        <v>10.32</v>
      </c>
      <c r="CU551">
        <v>10.34</v>
      </c>
      <c r="CV551">
        <v>10.59</v>
      </c>
      <c r="CW551">
        <v>10.940000000000001</v>
      </c>
      <c r="CX551">
        <v>11.329999999999998</v>
      </c>
      <c r="CY551">
        <v>11.47</v>
      </c>
      <c r="CZ551">
        <v>11.61</v>
      </c>
      <c r="DA551">
        <v>11.92</v>
      </c>
      <c r="DB551">
        <v>12.09</v>
      </c>
      <c r="DC551">
        <v>12.35</v>
      </c>
      <c r="DD551">
        <v>12.46</v>
      </c>
      <c r="DE551">
        <v>12.61</v>
      </c>
      <c r="DF551">
        <v>12.86</v>
      </c>
      <c r="DG551">
        <v>12.97</v>
      </c>
      <c r="DH551">
        <v>13.180000000000001</v>
      </c>
      <c r="DI551">
        <v>13.48</v>
      </c>
      <c r="DJ551">
        <v>13.89</v>
      </c>
      <c r="DK551">
        <v>14.23</v>
      </c>
      <c r="DL551">
        <v>14.33</v>
      </c>
      <c r="DM551">
        <v>14.600000000000001</v>
      </c>
      <c r="DN551">
        <v>14.76</v>
      </c>
      <c r="DO551">
        <v>14.99</v>
      </c>
      <c r="DP551">
        <v>15.05</v>
      </c>
    </row>
    <row r="552" spans="1:120" ht="14.5">
      <c r="A552" t="s">
        <v>571</v>
      </c>
      <c r="B552" t="s">
        <v>582</v>
      </c>
      <c r="C552" t="s">
        <v>573</v>
      </c>
      <c r="D552" t="s">
        <v>574</v>
      </c>
      <c r="E552" t="s">
        <v>592</v>
      </c>
      <c r="F552" s="2" t="s">
        <v>608</v>
      </c>
      <c r="BP552">
        <v>6.8599999999999994</v>
      </c>
      <c r="BQ552">
        <v>6.83</v>
      </c>
      <c r="BR552">
        <v>6.92</v>
      </c>
      <c r="BS552">
        <v>6.87</v>
      </c>
      <c r="BT552">
        <v>6.75</v>
      </c>
      <c r="BU552">
        <v>6.85</v>
      </c>
      <c r="BV552">
        <v>6.88</v>
      </c>
      <c r="BW552">
        <v>6.97</v>
      </c>
      <c r="BX552">
        <v>7</v>
      </c>
      <c r="BY552">
        <v>6.97</v>
      </c>
      <c r="BZ552">
        <v>6.95</v>
      </c>
      <c r="CA552">
        <v>6.92</v>
      </c>
      <c r="CB552">
        <v>6.8199999999999994</v>
      </c>
      <c r="CC552">
        <v>6.93</v>
      </c>
      <c r="CD552">
        <v>6.8599999999999994</v>
      </c>
      <c r="CE552">
        <v>6.9799999999999995</v>
      </c>
      <c r="CF552">
        <v>6.96</v>
      </c>
      <c r="CG552">
        <v>7</v>
      </c>
      <c r="CH552">
        <v>7.0500000000000007</v>
      </c>
      <c r="CI552">
        <v>7.02</v>
      </c>
      <c r="CJ552">
        <v>6.9799999999999995</v>
      </c>
      <c r="CK552">
        <v>6.97</v>
      </c>
      <c r="CL552">
        <v>7.0299999999999994</v>
      </c>
      <c r="CM552">
        <v>7.1199999999999992</v>
      </c>
      <c r="CN552">
        <v>7.3000000000000007</v>
      </c>
      <c r="CO552">
        <v>7.27</v>
      </c>
      <c r="CP552">
        <v>7.2299999999999995</v>
      </c>
      <c r="CQ552">
        <v>7.13</v>
      </c>
      <c r="CR552">
        <v>7.14</v>
      </c>
      <c r="CS552">
        <v>7.0699999999999994</v>
      </c>
      <c r="CT552">
        <v>6.92</v>
      </c>
      <c r="CU552">
        <v>6.81</v>
      </c>
      <c r="CV552">
        <v>6.83</v>
      </c>
      <c r="CW552">
        <v>6.95</v>
      </c>
      <c r="CX552">
        <v>7.1</v>
      </c>
      <c r="CY552">
        <v>7.14</v>
      </c>
      <c r="CZ552">
        <v>7.11</v>
      </c>
      <c r="DA552">
        <v>7.16</v>
      </c>
      <c r="DB552">
        <v>7.28</v>
      </c>
      <c r="DC552">
        <v>7.23</v>
      </c>
      <c r="DD552">
        <v>7.24</v>
      </c>
      <c r="DE552">
        <v>7.37</v>
      </c>
      <c r="DF552">
        <v>7.46</v>
      </c>
      <c r="DG552">
        <v>7.55</v>
      </c>
      <c r="DH552">
        <v>7.68</v>
      </c>
      <c r="DI552">
        <v>7.82</v>
      </c>
      <c r="DJ552">
        <v>7.95</v>
      </c>
      <c r="DK552">
        <v>7.99</v>
      </c>
      <c r="DL552">
        <v>8.07</v>
      </c>
      <c r="DM552">
        <v>8.18</v>
      </c>
      <c r="DN552">
        <v>8.3000000000000007</v>
      </c>
      <c r="DO552">
        <v>8.379999999999999</v>
      </c>
      <c r="DP552">
        <v>8.3000000000000007</v>
      </c>
    </row>
    <row r="553" spans="1:120" ht="14.5">
      <c r="A553" t="s">
        <v>571</v>
      </c>
      <c r="B553" t="s">
        <v>582</v>
      </c>
      <c r="C553" t="s">
        <v>573</v>
      </c>
      <c r="D553" t="s">
        <v>574</v>
      </c>
      <c r="E553" t="s">
        <v>592</v>
      </c>
      <c r="F553" s="2" t="s">
        <v>609</v>
      </c>
      <c r="BP553">
        <v>1.38</v>
      </c>
      <c r="BQ553">
        <v>1.39</v>
      </c>
      <c r="BR553">
        <v>1.38</v>
      </c>
      <c r="BS553">
        <v>1.41</v>
      </c>
      <c r="BT553">
        <v>1.42</v>
      </c>
      <c r="BU553">
        <v>1.43</v>
      </c>
      <c r="BV553">
        <v>1.46</v>
      </c>
      <c r="BW553">
        <v>1.48</v>
      </c>
      <c r="BX553">
        <v>1.51</v>
      </c>
      <c r="BY553">
        <v>1.55</v>
      </c>
      <c r="BZ553">
        <v>1.57</v>
      </c>
      <c r="CA553">
        <v>1.59</v>
      </c>
      <c r="CB553">
        <v>1.57</v>
      </c>
      <c r="CC553">
        <v>1.58</v>
      </c>
      <c r="CD553">
        <v>1.6</v>
      </c>
      <c r="CE553">
        <v>1.59</v>
      </c>
      <c r="CF553">
        <v>1.63</v>
      </c>
      <c r="CG553">
        <v>1.67</v>
      </c>
      <c r="CH553">
        <v>1.68</v>
      </c>
      <c r="CI553">
        <v>1.7</v>
      </c>
      <c r="CJ553">
        <v>1.7</v>
      </c>
      <c r="CK553">
        <v>1.72</v>
      </c>
      <c r="CL553">
        <v>1.73</v>
      </c>
      <c r="CM553">
        <v>1.78</v>
      </c>
      <c r="CN553">
        <v>1.85</v>
      </c>
      <c r="CO553">
        <v>1.87</v>
      </c>
      <c r="CP553">
        <v>1.88</v>
      </c>
      <c r="CQ553">
        <v>1.93</v>
      </c>
      <c r="CR553">
        <v>1.91</v>
      </c>
      <c r="CS553">
        <v>1.93</v>
      </c>
      <c r="CT553">
        <v>1.98</v>
      </c>
      <c r="CU553">
        <v>1.96</v>
      </c>
      <c r="CV553">
        <v>2</v>
      </c>
      <c r="CW553">
        <v>2.15</v>
      </c>
      <c r="CX553">
        <v>2.2200000000000002</v>
      </c>
      <c r="CY553">
        <v>2.27</v>
      </c>
      <c r="CZ553">
        <v>2.3199999999999998</v>
      </c>
      <c r="DA553">
        <v>2.37</v>
      </c>
      <c r="DB553">
        <v>2.42</v>
      </c>
      <c r="DC553">
        <v>2.46</v>
      </c>
      <c r="DD553">
        <v>2.4700000000000002</v>
      </c>
      <c r="DE553">
        <v>2.5099999999999998</v>
      </c>
      <c r="DF553">
        <v>2.52</v>
      </c>
      <c r="DG553">
        <v>2.54</v>
      </c>
      <c r="DH553">
        <v>2.56</v>
      </c>
      <c r="DI553">
        <v>2.57</v>
      </c>
      <c r="DJ553">
        <v>2.62</v>
      </c>
      <c r="DK553">
        <v>2.68</v>
      </c>
      <c r="DL553">
        <v>2.69</v>
      </c>
      <c r="DM553">
        <v>2.71</v>
      </c>
      <c r="DN553">
        <v>2.72</v>
      </c>
      <c r="DO553">
        <v>2.76</v>
      </c>
      <c r="DP553">
        <v>2.79</v>
      </c>
    </row>
    <row r="554" spans="1:120" ht="14.5">
      <c r="A554" t="s">
        <v>571</v>
      </c>
      <c r="B554" t="s">
        <v>582</v>
      </c>
      <c r="C554" t="s">
        <v>573</v>
      </c>
      <c r="D554" t="s">
        <v>574</v>
      </c>
      <c r="E554" t="s">
        <v>592</v>
      </c>
      <c r="F554" s="2" t="s">
        <v>610</v>
      </c>
      <c r="BP554">
        <v>5.55</v>
      </c>
      <c r="BQ554">
        <v>5.67</v>
      </c>
      <c r="BR554">
        <v>5.46</v>
      </c>
      <c r="BS554">
        <v>5.29</v>
      </c>
      <c r="BT554">
        <v>5.37</v>
      </c>
      <c r="BU554">
        <v>4.67</v>
      </c>
      <c r="BV554">
        <v>4.4400000000000004</v>
      </c>
      <c r="BW554">
        <v>4.58</v>
      </c>
      <c r="BX554">
        <v>4.3499999999999996</v>
      </c>
      <c r="BY554">
        <v>4.47</v>
      </c>
      <c r="BZ554">
        <v>4.46</v>
      </c>
      <c r="CA554">
        <v>4.28</v>
      </c>
      <c r="CB554">
        <v>4.07</v>
      </c>
      <c r="CC554">
        <v>3.93</v>
      </c>
      <c r="CD554">
        <v>3.98</v>
      </c>
      <c r="CE554">
        <v>4.09</v>
      </c>
      <c r="CF554">
        <v>3.98</v>
      </c>
      <c r="CG554">
        <v>3.94</v>
      </c>
      <c r="CH554">
        <v>3.92</v>
      </c>
      <c r="CI554">
        <v>3.69</v>
      </c>
      <c r="CJ554">
        <v>3.81</v>
      </c>
      <c r="CK554">
        <v>3.76</v>
      </c>
      <c r="CL554">
        <v>3.88</v>
      </c>
      <c r="CM554">
        <v>3.77</v>
      </c>
      <c r="CN554">
        <v>3.67</v>
      </c>
      <c r="CO554">
        <v>3.73</v>
      </c>
      <c r="CP554">
        <v>3.54</v>
      </c>
      <c r="CQ554">
        <v>3.56</v>
      </c>
      <c r="CR554">
        <v>3.66</v>
      </c>
      <c r="CS554">
        <v>3.58</v>
      </c>
      <c r="CT554">
        <v>3.66</v>
      </c>
      <c r="CU554">
        <v>3.35</v>
      </c>
      <c r="CV554">
        <v>3.42</v>
      </c>
      <c r="CW554">
        <v>3.54</v>
      </c>
      <c r="CX554">
        <v>3.57</v>
      </c>
      <c r="CY554">
        <v>3.49</v>
      </c>
      <c r="CZ554">
        <v>3.49</v>
      </c>
      <c r="DA554">
        <v>3.4</v>
      </c>
      <c r="DB554">
        <v>3.51</v>
      </c>
      <c r="DC554">
        <v>3.44</v>
      </c>
      <c r="DD554">
        <v>3.52</v>
      </c>
      <c r="DE554">
        <v>3.57</v>
      </c>
      <c r="DF554">
        <v>3.53</v>
      </c>
      <c r="DG554">
        <v>3.47</v>
      </c>
      <c r="DH554">
        <v>3.49</v>
      </c>
      <c r="DI554">
        <v>3.64</v>
      </c>
      <c r="DJ554">
        <v>3.88</v>
      </c>
      <c r="DK554">
        <v>3.65</v>
      </c>
      <c r="DL554">
        <v>3.86</v>
      </c>
      <c r="DM554">
        <v>4.01</v>
      </c>
      <c r="DN554">
        <v>4.09</v>
      </c>
      <c r="DO554">
        <v>4.0599999999999996</v>
      </c>
      <c r="DP554">
        <v>4.2300000000000004</v>
      </c>
    </row>
    <row r="555" spans="1:120" ht="14.5">
      <c r="A555" t="s">
        <v>571</v>
      </c>
      <c r="B555" t="s">
        <v>582</v>
      </c>
      <c r="C555" t="s">
        <v>573</v>
      </c>
      <c r="D555" t="s">
        <v>574</v>
      </c>
      <c r="E555" t="s">
        <v>592</v>
      </c>
      <c r="F555" s="2" t="s">
        <v>611</v>
      </c>
      <c r="BP555">
        <v>27.83</v>
      </c>
      <c r="BQ555">
        <v>28.51</v>
      </c>
      <c r="BR555">
        <v>28.57</v>
      </c>
      <c r="BS555">
        <v>29.19</v>
      </c>
      <c r="BT555">
        <v>29.08</v>
      </c>
      <c r="BU555">
        <v>29.32</v>
      </c>
      <c r="BV555">
        <v>29.4</v>
      </c>
      <c r="BW555">
        <v>29.09</v>
      </c>
      <c r="BX555">
        <v>29.2</v>
      </c>
      <c r="BY555">
        <v>29.78</v>
      </c>
      <c r="BZ555">
        <v>29.21</v>
      </c>
      <c r="CA555">
        <v>29.28</v>
      </c>
      <c r="CB555">
        <v>29.95</v>
      </c>
      <c r="CC555">
        <v>29.57</v>
      </c>
      <c r="CD555">
        <v>30.06</v>
      </c>
      <c r="CE555">
        <v>29.58</v>
      </c>
      <c r="CF555">
        <v>30</v>
      </c>
      <c r="CG555">
        <v>31.04</v>
      </c>
      <c r="CH555">
        <v>30.97</v>
      </c>
      <c r="CI555">
        <v>31.33</v>
      </c>
      <c r="CJ555">
        <v>31.61</v>
      </c>
      <c r="CK555">
        <v>31.99</v>
      </c>
      <c r="CL555">
        <v>33</v>
      </c>
      <c r="CM555">
        <v>32.799999999999997</v>
      </c>
      <c r="CN555">
        <v>32.79</v>
      </c>
      <c r="CO555">
        <v>32.840000000000003</v>
      </c>
      <c r="CP555">
        <v>33.08</v>
      </c>
      <c r="CQ555">
        <v>33.369999999999997</v>
      </c>
      <c r="CR555">
        <v>33.43</v>
      </c>
      <c r="CS555">
        <v>32.880000000000003</v>
      </c>
      <c r="CT555">
        <v>32.9</v>
      </c>
      <c r="CU555">
        <v>33.01</v>
      </c>
      <c r="CV555">
        <v>32.96</v>
      </c>
      <c r="CW555">
        <v>33.049999999999997</v>
      </c>
      <c r="CX555">
        <v>33.03</v>
      </c>
      <c r="CY555">
        <v>33.17</v>
      </c>
      <c r="CZ555">
        <v>32.979999999999997</v>
      </c>
      <c r="DA555">
        <v>33.090000000000003</v>
      </c>
      <c r="DB555">
        <v>33.01</v>
      </c>
      <c r="DC555">
        <v>32.840000000000003</v>
      </c>
      <c r="DD555">
        <v>32.57</v>
      </c>
      <c r="DE555">
        <v>32.270000000000003</v>
      </c>
      <c r="DF555">
        <v>32.11</v>
      </c>
      <c r="DG555">
        <v>32.04</v>
      </c>
      <c r="DH555">
        <v>31.83</v>
      </c>
      <c r="DI555">
        <v>31.91</v>
      </c>
      <c r="DJ555">
        <v>31.88</v>
      </c>
      <c r="DK555">
        <v>32</v>
      </c>
      <c r="DL555">
        <v>31.78</v>
      </c>
      <c r="DM555">
        <v>32.020000000000003</v>
      </c>
      <c r="DN555">
        <v>31.95</v>
      </c>
      <c r="DO555">
        <v>31.68</v>
      </c>
      <c r="DP555">
        <v>31.8</v>
      </c>
    </row>
    <row r="556" spans="1:120" ht="14.5">
      <c r="A556" t="s">
        <v>571</v>
      </c>
      <c r="B556" t="s">
        <v>582</v>
      </c>
      <c r="C556" t="s">
        <v>573</v>
      </c>
      <c r="D556" t="s">
        <v>574</v>
      </c>
      <c r="E556" t="s">
        <v>592</v>
      </c>
      <c r="F556" s="2" t="s">
        <v>612</v>
      </c>
      <c r="BP556">
        <v>5.4499999999999993</v>
      </c>
      <c r="BQ556">
        <v>5.34</v>
      </c>
      <c r="BR556">
        <v>5.21</v>
      </c>
      <c r="BS556">
        <v>5.15</v>
      </c>
      <c r="BT556">
        <v>5.3</v>
      </c>
      <c r="BU556">
        <v>5.34</v>
      </c>
      <c r="BV556">
        <v>5.3000000000000007</v>
      </c>
      <c r="BW556">
        <v>5.34</v>
      </c>
      <c r="BX556">
        <v>5.3699999999999992</v>
      </c>
      <c r="BY556">
        <v>5.29</v>
      </c>
      <c r="BZ556">
        <v>5.24</v>
      </c>
      <c r="CA556">
        <v>5.0599999999999996</v>
      </c>
      <c r="CB556">
        <v>5.23</v>
      </c>
      <c r="CC556">
        <v>5.23</v>
      </c>
      <c r="CD556">
        <v>5.19</v>
      </c>
      <c r="CE556">
        <v>5.0500000000000007</v>
      </c>
      <c r="CF556">
        <v>5.16</v>
      </c>
      <c r="CG556">
        <v>5.25</v>
      </c>
      <c r="CH556">
        <v>5.17</v>
      </c>
      <c r="CI556">
        <v>5.03</v>
      </c>
      <c r="CJ556">
        <v>5.03</v>
      </c>
      <c r="CK556">
        <v>5.129999999999999</v>
      </c>
      <c r="CL556">
        <v>5.09</v>
      </c>
      <c r="CM556">
        <v>5.2200000000000006</v>
      </c>
      <c r="CN556">
        <v>5.1400000000000006</v>
      </c>
      <c r="CO556">
        <v>5.22</v>
      </c>
      <c r="CP556">
        <v>5.27</v>
      </c>
      <c r="CQ556">
        <v>5.27</v>
      </c>
      <c r="CR556">
        <v>5.28</v>
      </c>
      <c r="CS556">
        <v>5.34</v>
      </c>
      <c r="CT556">
        <v>5.28</v>
      </c>
      <c r="CU556">
        <v>5.49</v>
      </c>
      <c r="CV556">
        <v>5.66</v>
      </c>
      <c r="CW556">
        <v>5.7200000000000006</v>
      </c>
      <c r="CX556">
        <v>5.91</v>
      </c>
      <c r="CY556">
        <v>6.0600000000000005</v>
      </c>
      <c r="CZ556">
        <v>6.18</v>
      </c>
      <c r="DA556">
        <v>6.31</v>
      </c>
      <c r="DB556">
        <v>6.6099999999999994</v>
      </c>
      <c r="DC556">
        <v>6.9700000000000006</v>
      </c>
      <c r="DD556">
        <v>7.01</v>
      </c>
      <c r="DE556">
        <v>7.1199999999999992</v>
      </c>
      <c r="DF556">
        <v>7.23</v>
      </c>
      <c r="DG556">
        <v>7.33</v>
      </c>
      <c r="DH556">
        <v>7.38</v>
      </c>
      <c r="DI556">
        <v>7.4</v>
      </c>
      <c r="DJ556">
        <v>7.6000000000000005</v>
      </c>
      <c r="DK556">
        <v>7.83</v>
      </c>
      <c r="DL556">
        <v>7.86</v>
      </c>
      <c r="DM556">
        <v>7.99</v>
      </c>
      <c r="DN556">
        <v>8.129999999999999</v>
      </c>
      <c r="DO556">
        <v>8.27</v>
      </c>
      <c r="DP556">
        <v>8.31</v>
      </c>
    </row>
    <row r="557" spans="1:120" ht="14.5">
      <c r="A557" t="s">
        <v>571</v>
      </c>
      <c r="B557" t="s">
        <v>582</v>
      </c>
      <c r="C557" t="s">
        <v>573</v>
      </c>
      <c r="D557" t="s">
        <v>574</v>
      </c>
      <c r="E557" t="s">
        <v>592</v>
      </c>
      <c r="F557" s="2" t="s">
        <v>613</v>
      </c>
      <c r="BP557">
        <v>2.16</v>
      </c>
      <c r="BQ557">
        <v>2.1999999999999997</v>
      </c>
      <c r="BR557">
        <v>2.2599999999999998</v>
      </c>
      <c r="BS557">
        <v>2.35</v>
      </c>
      <c r="BT557">
        <v>2.1799999999999997</v>
      </c>
      <c r="BU557">
        <v>2.4599999999999995</v>
      </c>
      <c r="BV557">
        <v>2.4799999999999995</v>
      </c>
      <c r="BW557">
        <v>2.4199999999999995</v>
      </c>
      <c r="BX557">
        <v>2.3299999999999996</v>
      </c>
      <c r="BY557">
        <v>2.4699999999999993</v>
      </c>
      <c r="BZ557">
        <v>2.4499999999999993</v>
      </c>
      <c r="CA557">
        <v>2.2699999999999996</v>
      </c>
      <c r="CB557">
        <v>2.4099999999999997</v>
      </c>
      <c r="CC557">
        <v>2.3099999999999996</v>
      </c>
      <c r="CD557">
        <v>2.2899999999999996</v>
      </c>
      <c r="CE557">
        <v>2.1999999999999993</v>
      </c>
      <c r="CF557">
        <v>2.1799999999999997</v>
      </c>
      <c r="CG557">
        <v>2.2299999999999995</v>
      </c>
      <c r="CH557">
        <v>2.2299999999999995</v>
      </c>
      <c r="CI557">
        <v>2.2299999999999995</v>
      </c>
      <c r="CJ557">
        <v>2.4599999999999995</v>
      </c>
      <c r="CK557">
        <v>2.3399999999999994</v>
      </c>
      <c r="CL557">
        <v>2.2799999999999998</v>
      </c>
      <c r="CM557">
        <v>2.3199999999999998</v>
      </c>
      <c r="CN557">
        <v>2.3699999999999997</v>
      </c>
      <c r="CO557">
        <v>2.38</v>
      </c>
      <c r="CP557">
        <v>2.4799999999999995</v>
      </c>
      <c r="CQ557">
        <v>2.4999999999999996</v>
      </c>
      <c r="CR557">
        <v>2.3799999999999994</v>
      </c>
      <c r="CS557">
        <v>2.4199999999999995</v>
      </c>
      <c r="CT557">
        <v>2.2999999999999998</v>
      </c>
      <c r="CU557">
        <v>2.3499999999999996</v>
      </c>
      <c r="CV557">
        <v>2.59</v>
      </c>
      <c r="CW557">
        <v>2.8299999999999996</v>
      </c>
      <c r="CX557">
        <v>2.71</v>
      </c>
      <c r="CY557">
        <v>2.75</v>
      </c>
      <c r="CZ557">
        <v>2.9499999999999997</v>
      </c>
      <c r="DA557">
        <v>2.84</v>
      </c>
      <c r="DB557">
        <v>2.6699999999999995</v>
      </c>
      <c r="DC557">
        <v>2.77</v>
      </c>
      <c r="DD557">
        <v>2.8000000000000003</v>
      </c>
      <c r="DE557">
        <v>2.73</v>
      </c>
      <c r="DF557">
        <v>2.73</v>
      </c>
      <c r="DG557">
        <v>2.7399999999999998</v>
      </c>
      <c r="DH557">
        <v>2.8599999999999994</v>
      </c>
      <c r="DI557">
        <v>2.8</v>
      </c>
      <c r="DJ557">
        <v>2.92</v>
      </c>
      <c r="DK557">
        <v>3.03</v>
      </c>
      <c r="DL557">
        <v>3.01</v>
      </c>
      <c r="DM557">
        <v>3.19</v>
      </c>
      <c r="DN557">
        <v>3.17</v>
      </c>
      <c r="DO557">
        <v>3.28</v>
      </c>
      <c r="DP557">
        <v>3.35</v>
      </c>
    </row>
    <row r="558" spans="1:120" ht="14.5">
      <c r="A558" t="s">
        <v>571</v>
      </c>
      <c r="B558" t="s">
        <v>572</v>
      </c>
      <c r="C558" t="s">
        <v>573</v>
      </c>
      <c r="D558" t="s">
        <v>574</v>
      </c>
      <c r="E558" t="s">
        <v>592</v>
      </c>
      <c r="F558" s="2" t="s">
        <v>614</v>
      </c>
      <c r="BP558">
        <v>19.66</v>
      </c>
      <c r="BQ558">
        <v>20.010000000000002</v>
      </c>
      <c r="BR558">
        <v>20.48</v>
      </c>
      <c r="BS558">
        <v>20.46</v>
      </c>
      <c r="BT558">
        <v>20.71</v>
      </c>
      <c r="BU558">
        <v>21.08</v>
      </c>
      <c r="BV558">
        <v>21.41</v>
      </c>
      <c r="BW558">
        <v>21.74</v>
      </c>
      <c r="BX558">
        <v>21.69</v>
      </c>
      <c r="BY558">
        <v>21.78</v>
      </c>
      <c r="BZ558">
        <v>21.96</v>
      </c>
      <c r="CA558">
        <v>22.14</v>
      </c>
      <c r="CB558">
        <v>22.04</v>
      </c>
      <c r="CC558">
        <v>22.42</v>
      </c>
      <c r="CD558">
        <v>22.5</v>
      </c>
      <c r="CE558">
        <v>22.78</v>
      </c>
      <c r="CF558">
        <v>22.78</v>
      </c>
      <c r="CG558">
        <v>23.11</v>
      </c>
      <c r="CH558">
        <v>23.32</v>
      </c>
      <c r="CI558">
        <v>23.48</v>
      </c>
      <c r="CJ558">
        <v>23.52</v>
      </c>
      <c r="CK558">
        <v>23.44</v>
      </c>
      <c r="CL558">
        <v>23.65</v>
      </c>
      <c r="CM558">
        <v>23.97</v>
      </c>
      <c r="CN558">
        <v>24.47</v>
      </c>
      <c r="CO558">
        <v>24.68</v>
      </c>
      <c r="CP558">
        <v>24.93</v>
      </c>
      <c r="CQ558">
        <v>25.04</v>
      </c>
      <c r="CR558">
        <v>25.12</v>
      </c>
      <c r="CS558">
        <v>25.23</v>
      </c>
      <c r="CT558">
        <v>25.03</v>
      </c>
      <c r="CU558">
        <v>24.86</v>
      </c>
      <c r="CV558">
        <v>25.12</v>
      </c>
      <c r="CW558">
        <v>25.76</v>
      </c>
      <c r="CX558">
        <v>26.39</v>
      </c>
      <c r="CY558">
        <v>26.57</v>
      </c>
      <c r="CZ558">
        <v>26.76</v>
      </c>
      <c r="DA558">
        <v>27.21</v>
      </c>
      <c r="DB558">
        <v>27.61</v>
      </c>
      <c r="DC558">
        <v>27.88</v>
      </c>
      <c r="DD558">
        <v>27.9</v>
      </c>
      <c r="DE558">
        <v>28.27</v>
      </c>
      <c r="DF558">
        <v>28.64</v>
      </c>
      <c r="DG558">
        <v>28.87</v>
      </c>
      <c r="DH558">
        <v>29.28</v>
      </c>
      <c r="DI558">
        <v>29.8</v>
      </c>
      <c r="DJ558">
        <v>30.53</v>
      </c>
      <c r="DK558">
        <v>30.91</v>
      </c>
      <c r="DL558">
        <v>31.08</v>
      </c>
      <c r="DM558">
        <v>31.52</v>
      </c>
      <c r="DN558">
        <v>31.76</v>
      </c>
      <c r="DO558">
        <v>32.1</v>
      </c>
      <c r="DP558">
        <v>32.130000000000003</v>
      </c>
    </row>
    <row r="559" spans="1:120" ht="14.5">
      <c r="A559" t="s">
        <v>571</v>
      </c>
      <c r="B559" t="s">
        <v>572</v>
      </c>
      <c r="C559" t="s">
        <v>573</v>
      </c>
      <c r="D559" t="s">
        <v>574</v>
      </c>
      <c r="E559" t="s">
        <v>592</v>
      </c>
      <c r="F559" s="2" t="s">
        <v>615</v>
      </c>
      <c r="BP559">
        <v>41.8</v>
      </c>
      <c r="BQ559">
        <v>42.55</v>
      </c>
      <c r="BR559">
        <v>42.35</v>
      </c>
      <c r="BS559">
        <v>42.84</v>
      </c>
      <c r="BT559">
        <v>42.78</v>
      </c>
      <c r="BU559">
        <v>42.67</v>
      </c>
      <c r="BV559">
        <v>42.48</v>
      </c>
      <c r="BW559">
        <v>42.29</v>
      </c>
      <c r="BX559">
        <v>42.13</v>
      </c>
      <c r="BY559">
        <v>42.9</v>
      </c>
      <c r="BZ559">
        <v>42.26</v>
      </c>
      <c r="CA559">
        <v>41.79</v>
      </c>
      <c r="CB559">
        <v>42.57</v>
      </c>
      <c r="CC559">
        <v>41.96</v>
      </c>
      <c r="CD559">
        <v>42.45</v>
      </c>
      <c r="CE559">
        <v>41.86</v>
      </c>
      <c r="CF559">
        <v>42.27</v>
      </c>
      <c r="CG559">
        <v>43.43</v>
      </c>
      <c r="CH559">
        <v>43.26</v>
      </c>
      <c r="CI559">
        <v>43.25</v>
      </c>
      <c r="CJ559">
        <v>43.87</v>
      </c>
      <c r="CK559">
        <v>44.19</v>
      </c>
      <c r="CL559">
        <v>45.23</v>
      </c>
      <c r="CM559">
        <v>45.11</v>
      </c>
      <c r="CN559">
        <v>44.99</v>
      </c>
      <c r="CO559">
        <v>45.16</v>
      </c>
      <c r="CP559">
        <v>45.37</v>
      </c>
      <c r="CQ559">
        <v>45.7</v>
      </c>
      <c r="CR559">
        <v>45.78</v>
      </c>
      <c r="CS559">
        <v>45.25</v>
      </c>
      <c r="CT559">
        <v>45.14</v>
      </c>
      <c r="CU559">
        <v>45.22</v>
      </c>
      <c r="CV559">
        <v>45.65</v>
      </c>
      <c r="CW559">
        <v>46.16</v>
      </c>
      <c r="CX559">
        <v>46.24</v>
      </c>
      <c r="CY559">
        <v>46.52</v>
      </c>
      <c r="CZ559">
        <v>46.65</v>
      </c>
      <c r="DA559">
        <v>46.73</v>
      </c>
      <c r="DB559">
        <v>46.91</v>
      </c>
      <c r="DC559">
        <v>47.16</v>
      </c>
      <c r="DD559">
        <v>47.05</v>
      </c>
      <c r="DE559">
        <v>46.81</v>
      </c>
      <c r="DF559">
        <v>46.77</v>
      </c>
      <c r="DG559">
        <v>46.76</v>
      </c>
      <c r="DH559">
        <v>46.79</v>
      </c>
      <c r="DI559">
        <v>47</v>
      </c>
      <c r="DJ559">
        <v>47.58</v>
      </c>
      <c r="DK559">
        <v>47.81</v>
      </c>
      <c r="DL559">
        <v>47.8</v>
      </c>
      <c r="DM559">
        <v>48.54</v>
      </c>
      <c r="DN559">
        <v>48.73</v>
      </c>
      <c r="DO559">
        <v>48.68</v>
      </c>
      <c r="DP559">
        <v>49.1</v>
      </c>
    </row>
    <row r="560" spans="1:120" ht="14.5">
      <c r="A560" t="s">
        <v>571</v>
      </c>
      <c r="B560" t="s">
        <v>616</v>
      </c>
      <c r="C560" t="s">
        <v>573</v>
      </c>
      <c r="D560" t="s">
        <v>574</v>
      </c>
      <c r="E560" t="s">
        <v>592</v>
      </c>
      <c r="F560" s="2" t="s">
        <v>617</v>
      </c>
      <c r="BP560">
        <f>SUM(BP558:BP559)</f>
        <v>61.459999999999994</v>
      </c>
      <c r="BQ560">
        <f t="shared" ref="BQ560:DP560" si="43">SUM(BQ558:BQ559)</f>
        <v>62.56</v>
      </c>
      <c r="BR560">
        <f t="shared" si="43"/>
        <v>62.83</v>
      </c>
      <c r="BS560">
        <f t="shared" si="43"/>
        <v>63.300000000000004</v>
      </c>
      <c r="BT560">
        <f t="shared" si="43"/>
        <v>63.49</v>
      </c>
      <c r="BU560">
        <f t="shared" si="43"/>
        <v>63.75</v>
      </c>
      <c r="BV560">
        <f t="shared" si="43"/>
        <v>63.89</v>
      </c>
      <c r="BW560">
        <f t="shared" si="43"/>
        <v>64.03</v>
      </c>
      <c r="BX560">
        <f t="shared" si="43"/>
        <v>63.820000000000007</v>
      </c>
      <c r="BY560">
        <f t="shared" si="43"/>
        <v>64.680000000000007</v>
      </c>
      <c r="BZ560">
        <f t="shared" si="43"/>
        <v>64.22</v>
      </c>
      <c r="CA560">
        <f t="shared" si="43"/>
        <v>63.93</v>
      </c>
      <c r="CB560">
        <f t="shared" si="43"/>
        <v>64.61</v>
      </c>
      <c r="CC560">
        <f t="shared" si="43"/>
        <v>64.38</v>
      </c>
      <c r="CD560">
        <f t="shared" si="43"/>
        <v>64.95</v>
      </c>
      <c r="CE560">
        <f t="shared" si="43"/>
        <v>64.64</v>
      </c>
      <c r="CF560">
        <f t="shared" si="43"/>
        <v>65.050000000000011</v>
      </c>
      <c r="CG560">
        <f t="shared" si="43"/>
        <v>66.539999999999992</v>
      </c>
      <c r="CH560">
        <f t="shared" si="43"/>
        <v>66.58</v>
      </c>
      <c r="CI560">
        <f t="shared" si="43"/>
        <v>66.73</v>
      </c>
      <c r="CJ560">
        <f t="shared" si="43"/>
        <v>67.39</v>
      </c>
      <c r="CK560">
        <f t="shared" si="43"/>
        <v>67.63</v>
      </c>
      <c r="CL560">
        <f t="shared" si="43"/>
        <v>68.88</v>
      </c>
      <c r="CM560">
        <f t="shared" si="43"/>
        <v>69.08</v>
      </c>
      <c r="CN560">
        <f t="shared" si="43"/>
        <v>69.460000000000008</v>
      </c>
      <c r="CO560">
        <f t="shared" si="43"/>
        <v>69.84</v>
      </c>
      <c r="CP560">
        <f t="shared" si="43"/>
        <v>70.3</v>
      </c>
      <c r="CQ560">
        <f t="shared" si="43"/>
        <v>70.740000000000009</v>
      </c>
      <c r="CR560">
        <f t="shared" si="43"/>
        <v>70.900000000000006</v>
      </c>
      <c r="CS560">
        <f t="shared" si="43"/>
        <v>70.48</v>
      </c>
      <c r="CT560">
        <f t="shared" si="43"/>
        <v>70.17</v>
      </c>
      <c r="CU560">
        <f t="shared" si="43"/>
        <v>70.08</v>
      </c>
      <c r="CV560">
        <f t="shared" si="43"/>
        <v>70.77</v>
      </c>
      <c r="CW560">
        <f t="shared" si="43"/>
        <v>71.92</v>
      </c>
      <c r="CX560">
        <f t="shared" si="43"/>
        <v>72.63</v>
      </c>
      <c r="CY560">
        <f t="shared" si="43"/>
        <v>73.09</v>
      </c>
      <c r="CZ560">
        <f t="shared" si="43"/>
        <v>73.41</v>
      </c>
      <c r="DA560">
        <f t="shared" si="43"/>
        <v>73.94</v>
      </c>
      <c r="DB560">
        <f t="shared" si="43"/>
        <v>74.52</v>
      </c>
      <c r="DC560">
        <f t="shared" si="43"/>
        <v>75.039999999999992</v>
      </c>
      <c r="DD560">
        <f t="shared" si="43"/>
        <v>74.949999999999989</v>
      </c>
      <c r="DE560">
        <f t="shared" si="43"/>
        <v>75.08</v>
      </c>
      <c r="DF560">
        <f t="shared" si="43"/>
        <v>75.41</v>
      </c>
      <c r="DG560">
        <f t="shared" si="43"/>
        <v>75.63</v>
      </c>
      <c r="DH560">
        <f t="shared" si="43"/>
        <v>76.069999999999993</v>
      </c>
      <c r="DI560">
        <f t="shared" si="43"/>
        <v>76.8</v>
      </c>
      <c r="DJ560">
        <f t="shared" si="43"/>
        <v>78.11</v>
      </c>
      <c r="DK560">
        <f t="shared" si="43"/>
        <v>78.72</v>
      </c>
      <c r="DL560">
        <f t="shared" si="43"/>
        <v>78.88</v>
      </c>
      <c r="DM560">
        <f t="shared" si="43"/>
        <v>80.06</v>
      </c>
      <c r="DN560">
        <f t="shared" si="43"/>
        <v>80.489999999999995</v>
      </c>
      <c r="DO560">
        <f t="shared" si="43"/>
        <v>80.78</v>
      </c>
      <c r="DP560">
        <f t="shared" si="43"/>
        <v>81.23</v>
      </c>
    </row>
    <row r="561" spans="1:130" ht="14.5">
      <c r="A561" t="s">
        <v>618</v>
      </c>
      <c r="B561" t="s">
        <v>619</v>
      </c>
      <c r="C561" t="s">
        <v>573</v>
      </c>
      <c r="D561" t="s">
        <v>574</v>
      </c>
      <c r="E561" t="s">
        <v>620</v>
      </c>
      <c r="F561" s="2" t="s">
        <v>621</v>
      </c>
      <c r="DQ561">
        <v>3855.5708672993997</v>
      </c>
      <c r="DR561">
        <v>3855.7831830392001</v>
      </c>
      <c r="DS561">
        <v>3891.8122983224007</v>
      </c>
      <c r="DT561">
        <v>3922.2512144237016</v>
      </c>
      <c r="DU561">
        <v>3908.7458494369002</v>
      </c>
      <c r="DV561">
        <v>3918.962678896401</v>
      </c>
      <c r="DW561">
        <v>3881.066333865801</v>
      </c>
      <c r="DX561">
        <v>3948.717919905901</v>
      </c>
    </row>
    <row r="562" spans="1:130" ht="14.5">
      <c r="A562" t="s">
        <v>618</v>
      </c>
      <c r="B562" t="s">
        <v>622</v>
      </c>
      <c r="C562" t="s">
        <v>573</v>
      </c>
      <c r="D562" t="s">
        <v>574</v>
      </c>
      <c r="E562" t="s">
        <v>623</v>
      </c>
      <c r="F562" s="2" t="s">
        <v>624</v>
      </c>
      <c r="DQ562">
        <v>0.71180840592357497</v>
      </c>
      <c r="DR562">
        <v>0.71492334892001319</v>
      </c>
      <c r="DS562">
        <v>0.71461139044961219</v>
      </c>
      <c r="DT562">
        <v>0.7131753944663245</v>
      </c>
      <c r="DU562">
        <v>0.71162824574541672</v>
      </c>
      <c r="DV562">
        <v>0.70957629714143688</v>
      </c>
      <c r="DW562">
        <v>0.71197443971180319</v>
      </c>
      <c r="DX562">
        <v>0.71583838324302596</v>
      </c>
    </row>
    <row r="563" spans="1:130" ht="14.5">
      <c r="A563" t="s">
        <v>618</v>
      </c>
      <c r="B563" t="s">
        <v>625</v>
      </c>
      <c r="C563" t="s">
        <v>573</v>
      </c>
      <c r="D563" t="s">
        <v>574</v>
      </c>
      <c r="E563" t="s">
        <v>620</v>
      </c>
      <c r="F563" s="2" t="s">
        <v>624</v>
      </c>
      <c r="DQ563">
        <f t="shared" ref="DQ563:DX563" si="44" xml:space="preserve"> DQ562/100*DQ561</f>
        <v>27.444277529777608</v>
      </c>
      <c r="DR563">
        <f t="shared" si="44"/>
        <v>27.565894259278533</v>
      </c>
      <c r="DS563">
        <f t="shared" si="44"/>
        <v>27.811333978730719</v>
      </c>
      <c r="DT563">
        <f t="shared" si="44"/>
        <v>27.972530570426436</v>
      </c>
      <c r="DU563">
        <f t="shared" si="44"/>
        <v>27.815739518994601</v>
      </c>
      <c r="DV563">
        <f t="shared" si="44"/>
        <v>27.808030263267941</v>
      </c>
      <c r="DW563">
        <f t="shared" si="44"/>
        <v>27.632200285384457</v>
      </c>
      <c r="DX563">
        <f t="shared" si="44"/>
        <v>28.266438516682044</v>
      </c>
    </row>
    <row r="564" spans="1:130" ht="14.5">
      <c r="A564" t="s">
        <v>626</v>
      </c>
      <c r="B564" t="s">
        <v>572</v>
      </c>
      <c r="C564" t="s">
        <v>573</v>
      </c>
      <c r="D564" t="s">
        <v>574</v>
      </c>
      <c r="E564" t="s">
        <v>627</v>
      </c>
      <c r="F564" s="2" t="s">
        <v>628</v>
      </c>
      <c r="BP564">
        <v>72502606</v>
      </c>
      <c r="BQ564">
        <v>73626830.400000006</v>
      </c>
      <c r="BR564">
        <v>74381474.900000006</v>
      </c>
      <c r="BS564">
        <v>75281191.300000012</v>
      </c>
      <c r="BT564">
        <v>76634959.699999988</v>
      </c>
      <c r="BU564">
        <v>78187712.100000009</v>
      </c>
      <c r="BV564">
        <v>79802694.099999994</v>
      </c>
      <c r="BW564">
        <v>80941879.900000006</v>
      </c>
      <c r="BX564">
        <v>81270012.700000003</v>
      </c>
      <c r="BY564">
        <v>81726428.699999988</v>
      </c>
      <c r="BZ564">
        <v>83077576.599999994</v>
      </c>
      <c r="CA564">
        <v>84448170.200000003</v>
      </c>
      <c r="CB564">
        <v>85506087.800000012</v>
      </c>
      <c r="CC564">
        <v>87433480.799999997</v>
      </c>
      <c r="CD564">
        <v>88721820.5</v>
      </c>
      <c r="CE564">
        <v>89359140.900000006</v>
      </c>
      <c r="CF564">
        <v>89750554.700000003</v>
      </c>
      <c r="CG564">
        <v>90044264.700000003</v>
      </c>
      <c r="CH564">
        <v>90690664.399999991</v>
      </c>
      <c r="CI564">
        <v>91864158.099999994</v>
      </c>
      <c r="CJ564">
        <v>92614078.900000006</v>
      </c>
      <c r="CK564">
        <v>93569332.5</v>
      </c>
      <c r="CL564">
        <v>94086755.399999991</v>
      </c>
      <c r="CM564">
        <v>94720332.099999994</v>
      </c>
      <c r="CN564">
        <v>95149091.800000012</v>
      </c>
      <c r="CO564">
        <v>95959814.399999991</v>
      </c>
      <c r="CP564">
        <v>96000176.099999994</v>
      </c>
      <c r="CQ564">
        <v>96497419.599999994</v>
      </c>
      <c r="CR564">
        <v>97775133.800000012</v>
      </c>
      <c r="CS564">
        <v>98320428.199999988</v>
      </c>
      <c r="CT564">
        <v>98391106</v>
      </c>
      <c r="CU564">
        <v>97635799</v>
      </c>
      <c r="CV564">
        <v>97212178.900000006</v>
      </c>
      <c r="CW564">
        <v>97981642.700000003</v>
      </c>
      <c r="CX564">
        <v>98240142.600000009</v>
      </c>
      <c r="CY564">
        <v>98250222</v>
      </c>
      <c r="CZ564">
        <v>96503753.800000012</v>
      </c>
      <c r="DA564">
        <v>96680701.800000012</v>
      </c>
      <c r="DB564">
        <v>96942316.200000003</v>
      </c>
      <c r="DC564">
        <v>97344456.200000018</v>
      </c>
      <c r="DD564">
        <v>97391805.099999994</v>
      </c>
      <c r="DE564">
        <v>98297704</v>
      </c>
      <c r="DF564">
        <v>99434531.999999985</v>
      </c>
      <c r="DG564">
        <v>100548382.90000001</v>
      </c>
      <c r="DH564">
        <v>101590578</v>
      </c>
      <c r="DI564">
        <v>102533076.3</v>
      </c>
      <c r="DJ564">
        <v>103413179.80000001</v>
      </c>
      <c r="DK564">
        <v>104176263.8</v>
      </c>
      <c r="DL564">
        <v>104438506.30000001</v>
      </c>
      <c r="DM564">
        <v>104368220.20000002</v>
      </c>
      <c r="DN564">
        <v>104771573.60000001</v>
      </c>
      <c r="DO564">
        <v>105621459.80000001</v>
      </c>
      <c r="DP564">
        <v>106048166.89999999</v>
      </c>
      <c r="DQ564">
        <v>106761041.5</v>
      </c>
      <c r="DR564">
        <v>107628067.89999999</v>
      </c>
      <c r="DS564">
        <v>108804459.7</v>
      </c>
      <c r="DT564">
        <v>109336469.7</v>
      </c>
      <c r="DU564">
        <v>109474443.3</v>
      </c>
      <c r="DV564">
        <v>110190790.90000001</v>
      </c>
      <c r="DW564">
        <v>111532121.80000001</v>
      </c>
      <c r="DX564">
        <v>112479203.89999999</v>
      </c>
      <c r="DY564">
        <v>113705434.3</v>
      </c>
    </row>
    <row r="565" spans="1:130" ht="14.5">
      <c r="A565" t="s">
        <v>626</v>
      </c>
      <c r="B565" t="s">
        <v>572</v>
      </c>
      <c r="C565" t="s">
        <v>573</v>
      </c>
      <c r="D565" t="s">
        <v>574</v>
      </c>
      <c r="E565" t="s">
        <v>627</v>
      </c>
      <c r="F565" s="2" t="s">
        <v>629</v>
      </c>
      <c r="BP565">
        <v>17426471.300000001</v>
      </c>
      <c r="BQ565">
        <v>18052810.099999998</v>
      </c>
      <c r="BR565">
        <v>18069717.100000001</v>
      </c>
      <c r="BS565">
        <v>18809760</v>
      </c>
      <c r="BT565">
        <v>18782785.400000002</v>
      </c>
      <c r="BU565">
        <v>19064375.800000001</v>
      </c>
      <c r="BV565">
        <v>19243195.300000001</v>
      </c>
      <c r="BW565">
        <v>19561931</v>
      </c>
      <c r="BX565">
        <v>19765127.199999999</v>
      </c>
      <c r="BY565">
        <v>20026843.600000001</v>
      </c>
      <c r="BZ565">
        <v>20387134.900000002</v>
      </c>
      <c r="CA565">
        <v>20046744.199999999</v>
      </c>
      <c r="CB565">
        <v>20722617.699999999</v>
      </c>
      <c r="CC565">
        <v>20864415.700000003</v>
      </c>
      <c r="CD565">
        <v>21473892.5</v>
      </c>
      <c r="CE565">
        <v>21432811.199999999</v>
      </c>
      <c r="CF565">
        <v>21649980.399999999</v>
      </c>
      <c r="CG565">
        <v>21688222.099999998</v>
      </c>
      <c r="CH565">
        <v>21359476.600000001</v>
      </c>
      <c r="CI565">
        <v>21779674.599999998</v>
      </c>
      <c r="CJ565">
        <v>21878535.699999999</v>
      </c>
      <c r="CK565">
        <v>21374906.399999999</v>
      </c>
      <c r="CL565">
        <v>21421063.099999998</v>
      </c>
      <c r="CM565">
        <v>21718870</v>
      </c>
      <c r="CN565">
        <v>21666059.099999998</v>
      </c>
      <c r="CO565">
        <v>21677062.800000001</v>
      </c>
      <c r="CP565">
        <v>21258437.399999999</v>
      </c>
      <c r="CQ565">
        <v>21954471.900000002</v>
      </c>
      <c r="CR565">
        <v>22385995.5</v>
      </c>
      <c r="CS565">
        <v>22173328.399999999</v>
      </c>
      <c r="CT565">
        <v>22072944.699999999</v>
      </c>
      <c r="CU565">
        <v>22239902.199999999</v>
      </c>
      <c r="CV565">
        <v>22042760.199999999</v>
      </c>
      <c r="CW565">
        <v>22263056.600000001</v>
      </c>
      <c r="CX565">
        <v>22668419.699999999</v>
      </c>
      <c r="CY565">
        <v>22919557.300000001</v>
      </c>
      <c r="CZ565">
        <v>23052720.199999999</v>
      </c>
      <c r="DA565">
        <v>22936470.700000003</v>
      </c>
      <c r="DB565">
        <v>23834964.699999999</v>
      </c>
      <c r="DC565">
        <v>23324342.699999999</v>
      </c>
      <c r="DD565">
        <v>23023982.199999999</v>
      </c>
      <c r="DE565">
        <v>22519010.199999999</v>
      </c>
      <c r="DF565">
        <v>22478688.600000001</v>
      </c>
      <c r="DG565">
        <v>22958691.599999998</v>
      </c>
      <c r="DH565">
        <v>23478598.300000001</v>
      </c>
      <c r="DI565">
        <v>23546027.900000002</v>
      </c>
      <c r="DJ565">
        <v>23528548</v>
      </c>
      <c r="DK565">
        <v>24132760.199999999</v>
      </c>
      <c r="DL565">
        <v>23947107</v>
      </c>
      <c r="DM565">
        <v>24418550.599999998</v>
      </c>
      <c r="DN565">
        <v>24506495.200000003</v>
      </c>
      <c r="DO565">
        <v>24416505.399999999</v>
      </c>
      <c r="DP565">
        <v>24647240.300000001</v>
      </c>
      <c r="DQ565">
        <v>24497027.5</v>
      </c>
      <c r="DR565">
        <v>24133579</v>
      </c>
      <c r="DS565">
        <v>24338927.100000001</v>
      </c>
      <c r="DT565">
        <v>24428643</v>
      </c>
      <c r="DU565">
        <v>24485606.300000001</v>
      </c>
      <c r="DV565">
        <v>23967590.800000001</v>
      </c>
      <c r="DW565">
        <v>24577772.600000001</v>
      </c>
      <c r="DX565">
        <v>24678401.900000002</v>
      </c>
      <c r="DY565">
        <v>24384106.400000002</v>
      </c>
    </row>
    <row r="566" spans="1:130" ht="14.5">
      <c r="A566" t="s">
        <v>626</v>
      </c>
      <c r="B566" t="s">
        <v>572</v>
      </c>
      <c r="C566" t="s">
        <v>573</v>
      </c>
      <c r="D566" t="s">
        <v>574</v>
      </c>
      <c r="E566" t="s">
        <v>627</v>
      </c>
      <c r="F566" s="2" t="s">
        <v>630</v>
      </c>
      <c r="BP566">
        <v>692511.4</v>
      </c>
      <c r="BQ566">
        <v>696819.5</v>
      </c>
      <c r="BR566">
        <v>709659.3</v>
      </c>
      <c r="BS566">
        <v>727337.70000000007</v>
      </c>
      <c r="BT566">
        <v>725572</v>
      </c>
      <c r="BU566">
        <v>738222.9</v>
      </c>
      <c r="BV566">
        <v>747819.10000000009</v>
      </c>
      <c r="BW566">
        <v>753177.2</v>
      </c>
      <c r="BX566">
        <v>748154.6</v>
      </c>
      <c r="BY566">
        <v>746743.79999999993</v>
      </c>
      <c r="BZ566">
        <v>769319.79999999993</v>
      </c>
      <c r="CA566">
        <v>756614.9</v>
      </c>
      <c r="CB566">
        <v>775049.4</v>
      </c>
      <c r="CC566">
        <v>787735</v>
      </c>
      <c r="CD566">
        <v>804628.2</v>
      </c>
      <c r="CE566">
        <v>821267.5</v>
      </c>
      <c r="CF566">
        <v>821243.9</v>
      </c>
      <c r="CG566">
        <v>821904.70000000007</v>
      </c>
      <c r="CH566">
        <v>814249.1</v>
      </c>
      <c r="CI566">
        <v>833595</v>
      </c>
      <c r="CJ566">
        <v>843030.3</v>
      </c>
      <c r="CK566">
        <v>830073.5</v>
      </c>
      <c r="CL566">
        <v>806000.8</v>
      </c>
      <c r="CM566">
        <v>835836.4</v>
      </c>
      <c r="CN566">
        <v>842225</v>
      </c>
      <c r="CO566">
        <v>844156.20000000007</v>
      </c>
      <c r="CP566">
        <v>827614.79999999993</v>
      </c>
      <c r="CQ566">
        <v>833047.5</v>
      </c>
      <c r="CR566">
        <v>850930</v>
      </c>
      <c r="CS566">
        <v>851225.1</v>
      </c>
      <c r="CT566">
        <v>853712.5</v>
      </c>
      <c r="CU566">
        <v>858612.20000000007</v>
      </c>
      <c r="CV566">
        <v>842177.5</v>
      </c>
      <c r="CW566">
        <v>855327.4</v>
      </c>
      <c r="CX566">
        <v>853354.1</v>
      </c>
      <c r="CY566">
        <v>873986.9</v>
      </c>
      <c r="CZ566">
        <v>885033.6</v>
      </c>
      <c r="DA566">
        <v>870678.3</v>
      </c>
      <c r="DB566">
        <v>866398.9</v>
      </c>
      <c r="DC566">
        <v>864545.20000000007</v>
      </c>
      <c r="DD566">
        <v>862544.9</v>
      </c>
      <c r="DE566">
        <v>858173.8</v>
      </c>
      <c r="DF566">
        <v>870900.4</v>
      </c>
      <c r="DG566">
        <v>890147.29999999993</v>
      </c>
      <c r="DH566">
        <v>904459.5</v>
      </c>
      <c r="DI566">
        <v>896470.29999999993</v>
      </c>
      <c r="DJ566">
        <v>932581.2</v>
      </c>
      <c r="DK566">
        <v>960870.1</v>
      </c>
      <c r="DL566">
        <v>947750.8</v>
      </c>
      <c r="DM566">
        <v>959747.5</v>
      </c>
      <c r="DN566">
        <v>989558.6</v>
      </c>
      <c r="DO566">
        <v>1006818.9</v>
      </c>
      <c r="DP566">
        <v>1032033.5</v>
      </c>
      <c r="DQ566">
        <v>1029580.4</v>
      </c>
      <c r="DR566">
        <v>1041715.8999999999</v>
      </c>
      <c r="DS566">
        <v>1048412</v>
      </c>
      <c r="DT566">
        <v>1060084.8</v>
      </c>
      <c r="DU566">
        <v>1047839.5</v>
      </c>
      <c r="DV566">
        <v>1041315.5999999999</v>
      </c>
      <c r="DW566">
        <v>1063504.8</v>
      </c>
      <c r="DX566">
        <v>1085639.3999999999</v>
      </c>
      <c r="DY566">
        <v>1076925.8999999999</v>
      </c>
    </row>
    <row r="567" spans="1:130" ht="14.5">
      <c r="A567" t="s">
        <v>626</v>
      </c>
      <c r="B567" t="s">
        <v>572</v>
      </c>
      <c r="C567" t="s">
        <v>573</v>
      </c>
      <c r="D567" t="s">
        <v>574</v>
      </c>
      <c r="E567" t="s">
        <v>627</v>
      </c>
      <c r="F567" s="2" t="s">
        <v>631</v>
      </c>
      <c r="CS567">
        <v>9654743.3000000007</v>
      </c>
      <c r="CT567">
        <v>9654743.3000000007</v>
      </c>
      <c r="CU567">
        <v>9654743.3000000007</v>
      </c>
      <c r="CV567">
        <v>9654743.3000000007</v>
      </c>
      <c r="CW567">
        <v>9654743.3000000007</v>
      </c>
      <c r="CX567">
        <v>9654743.3000000007</v>
      </c>
      <c r="CY567">
        <v>8795811.9000000004</v>
      </c>
      <c r="CZ567">
        <v>21455248.699999999</v>
      </c>
      <c r="DA567">
        <v>16801756.400000002</v>
      </c>
      <c r="DB567">
        <v>12184912.199999999</v>
      </c>
      <c r="DC567">
        <v>7513111.5</v>
      </c>
      <c r="DD567">
        <v>4739048.8999999994</v>
      </c>
      <c r="DE567">
        <v>10289525.5</v>
      </c>
      <c r="DF567">
        <v>8656871.5000000019</v>
      </c>
      <c r="DG567">
        <v>12618602.1</v>
      </c>
      <c r="DH567">
        <v>9844206.5</v>
      </c>
      <c r="DI567">
        <v>12432041.699999999</v>
      </c>
      <c r="DJ567">
        <v>8342236.1999999993</v>
      </c>
      <c r="DK567">
        <v>6747818.6000000006</v>
      </c>
      <c r="DL567">
        <v>10231623.4</v>
      </c>
      <c r="DM567">
        <v>9085465.8999999985</v>
      </c>
      <c r="DN567">
        <v>8810630.0999999996</v>
      </c>
      <c r="DO567">
        <v>9392013.6999999993</v>
      </c>
      <c r="DP567">
        <v>8154384.0999999996</v>
      </c>
      <c r="DQ567">
        <v>11441522.699999999</v>
      </c>
      <c r="DR567">
        <v>12226583.6</v>
      </c>
      <c r="DS567">
        <v>7488950.7000000002</v>
      </c>
      <c r="DT567">
        <v>7147049.3999999994</v>
      </c>
      <c r="DU567">
        <v>7734930.2999999998</v>
      </c>
      <c r="DV567">
        <v>11402481.4</v>
      </c>
      <c r="DW567">
        <v>7547481.7999999998</v>
      </c>
      <c r="DX567">
        <v>6356243.3999999994</v>
      </c>
      <c r="DY567">
        <v>5194388.9000000004</v>
      </c>
    </row>
    <row r="568" spans="1:130" ht="14.5">
      <c r="A568" t="s">
        <v>626</v>
      </c>
      <c r="B568" t="s">
        <v>632</v>
      </c>
      <c r="C568" t="s">
        <v>573</v>
      </c>
      <c r="D568" t="s">
        <v>633</v>
      </c>
      <c r="E568" t="s">
        <v>627</v>
      </c>
      <c r="F568" s="2" t="s">
        <v>634</v>
      </c>
      <c r="CS568">
        <v>29382278.838299997</v>
      </c>
      <c r="CT568">
        <v>29382278.838299997</v>
      </c>
      <c r="CU568">
        <v>29382278.838299997</v>
      </c>
      <c r="CV568">
        <v>29382278.838299997</v>
      </c>
      <c r="CW568">
        <v>29382278.838299997</v>
      </c>
      <c r="CX568">
        <v>29382278.838299997</v>
      </c>
      <c r="CY568">
        <v>15352047.9285</v>
      </c>
      <c r="CZ568">
        <v>21458257.597199999</v>
      </c>
      <c r="DA568">
        <v>25765591.215999998</v>
      </c>
      <c r="DB568">
        <v>19965898.279599998</v>
      </c>
      <c r="DC568">
        <v>13433579.146500001</v>
      </c>
      <c r="DD568">
        <v>20976234.228099998</v>
      </c>
      <c r="DE568">
        <v>25566391.575600002</v>
      </c>
      <c r="DF568">
        <v>33733315.515000001</v>
      </c>
      <c r="DG568">
        <v>36513166.938200004</v>
      </c>
      <c r="DH568">
        <v>34898501.060599998</v>
      </c>
      <c r="DI568">
        <v>31621226.893100001</v>
      </c>
      <c r="DJ568">
        <v>36441731.461199999</v>
      </c>
      <c r="DK568">
        <v>30489527.770899996</v>
      </c>
      <c r="DL568">
        <v>30136169.868700001</v>
      </c>
      <c r="DM568">
        <v>40509682.298299998</v>
      </c>
      <c r="DN568">
        <v>32123127.954800002</v>
      </c>
      <c r="DO568">
        <v>35728958.616099998</v>
      </c>
      <c r="DP568">
        <v>30159097.845699999</v>
      </c>
      <c r="DQ568">
        <v>31293579.148499999</v>
      </c>
      <c r="DR568">
        <v>33308254.745099999</v>
      </c>
      <c r="DS568">
        <v>32401312.502100002</v>
      </c>
      <c r="DT568">
        <v>32390081.835900001</v>
      </c>
      <c r="DU568">
        <v>28099697.551399998</v>
      </c>
      <c r="DV568">
        <v>35835082.432500005</v>
      </c>
      <c r="DW568">
        <v>33498331.313500002</v>
      </c>
      <c r="DX568">
        <v>29396379.811300002</v>
      </c>
      <c r="DY568">
        <v>23840962.188900001</v>
      </c>
      <c r="DZ568">
        <v>25964318.2828</v>
      </c>
    </row>
    <row r="569" spans="1:130" ht="14.5">
      <c r="A569" t="s">
        <v>626</v>
      </c>
      <c r="B569" t="s">
        <v>572</v>
      </c>
      <c r="C569" t="s">
        <v>573</v>
      </c>
      <c r="D569" t="s">
        <v>574</v>
      </c>
      <c r="E569" t="s">
        <v>627</v>
      </c>
      <c r="F569" s="2" t="s">
        <v>635</v>
      </c>
      <c r="BP569">
        <v>17954</v>
      </c>
      <c r="BQ569">
        <v>18065.7</v>
      </c>
      <c r="BR569">
        <v>18398.399999999998</v>
      </c>
      <c r="BS569">
        <v>18856.899999999998</v>
      </c>
      <c r="BT569">
        <v>18811.699999999997</v>
      </c>
      <c r="BU569">
        <v>19138.8</v>
      </c>
      <c r="BV569">
        <v>19387.699999999997</v>
      </c>
      <c r="BW569">
        <v>19526.900000000001</v>
      </c>
      <c r="BX569">
        <v>19396.400000000001</v>
      </c>
      <c r="BY569">
        <v>19360.3</v>
      </c>
      <c r="BZ569">
        <v>19945.599999999999</v>
      </c>
      <c r="CA569">
        <v>19615.8</v>
      </c>
      <c r="CB569">
        <v>20093.599999999999</v>
      </c>
      <c r="CC569">
        <v>20422.400000000001</v>
      </c>
      <c r="CD569">
        <v>20860.399999999998</v>
      </c>
      <c r="CE569">
        <v>21292</v>
      </c>
      <c r="CF569">
        <v>21292</v>
      </c>
      <c r="CG569">
        <v>21309</v>
      </c>
      <c r="CH569">
        <v>21110.399999999998</v>
      </c>
      <c r="CI569">
        <v>21611.4</v>
      </c>
      <c r="CJ569">
        <v>21856.7</v>
      </c>
      <c r="CK569">
        <v>21519.9</v>
      </c>
      <c r="CL569">
        <v>20896.8</v>
      </c>
      <c r="CM569">
        <v>21670.100000000002</v>
      </c>
      <c r="CN569">
        <v>21835.3</v>
      </c>
      <c r="CO569">
        <v>21885.4</v>
      </c>
      <c r="CP569">
        <v>21456.2</v>
      </c>
      <c r="CQ569">
        <v>21597</v>
      </c>
      <c r="CR569">
        <v>22060.9</v>
      </c>
      <c r="CS569">
        <v>22068.3</v>
      </c>
      <c r="CT569">
        <v>22133.8</v>
      </c>
      <c r="CU569">
        <v>22260.3</v>
      </c>
      <c r="CV569">
        <v>21834.3</v>
      </c>
      <c r="CW569">
        <v>22175.4</v>
      </c>
      <c r="CX569">
        <v>22123.7</v>
      </c>
      <c r="CY569">
        <v>22659.199999999997</v>
      </c>
      <c r="CZ569">
        <v>22945.5</v>
      </c>
      <c r="DA569">
        <v>22573.3</v>
      </c>
      <c r="DB569">
        <v>22461.9</v>
      </c>
      <c r="DC569">
        <v>22414.2</v>
      </c>
      <c r="DD569">
        <v>22362.7</v>
      </c>
      <c r="DE569">
        <v>22249.1</v>
      </c>
      <c r="DF569">
        <v>22578.600000000002</v>
      </c>
      <c r="DG569">
        <v>23077.8</v>
      </c>
      <c r="DH569">
        <v>23448.6</v>
      </c>
      <c r="DI569">
        <v>23242</v>
      </c>
      <c r="DJ569">
        <v>24178.5</v>
      </c>
      <c r="DK569">
        <v>24911.599999999999</v>
      </c>
      <c r="DL569">
        <v>24571.5</v>
      </c>
      <c r="DM569">
        <v>24882.100000000002</v>
      </c>
      <c r="DN569">
        <v>25655.5</v>
      </c>
      <c r="DO569">
        <v>26102.3</v>
      </c>
      <c r="DP569">
        <v>26756.699999999997</v>
      </c>
      <c r="DQ569">
        <v>26692.5</v>
      </c>
      <c r="DR569">
        <v>27007.100000000002</v>
      </c>
      <c r="DS569">
        <v>27181</v>
      </c>
      <c r="DT569">
        <v>27483.599999999999</v>
      </c>
      <c r="DU569">
        <v>27166.2</v>
      </c>
      <c r="DV569">
        <v>26997</v>
      </c>
      <c r="DW569">
        <v>27572.7</v>
      </c>
      <c r="DX569">
        <v>28145.800000000003</v>
      </c>
      <c r="DY569">
        <v>27920.7</v>
      </c>
    </row>
    <row r="570" spans="1:130" ht="14.5">
      <c r="A570" t="s">
        <v>626</v>
      </c>
      <c r="B570" t="s">
        <v>572</v>
      </c>
      <c r="C570" t="s">
        <v>573</v>
      </c>
      <c r="D570" t="s">
        <v>574</v>
      </c>
      <c r="E570" t="s">
        <v>627</v>
      </c>
      <c r="F570" s="2" t="s">
        <v>636</v>
      </c>
      <c r="CS570">
        <v>2434095</v>
      </c>
      <c r="CT570">
        <v>2385297.8000000003</v>
      </c>
      <c r="CU570">
        <v>2376099.4</v>
      </c>
      <c r="CV570">
        <v>2330648.5</v>
      </c>
      <c r="CW570">
        <v>2351214.9</v>
      </c>
      <c r="CX570">
        <v>2454011.4</v>
      </c>
      <c r="CY570">
        <v>2577681.3000000003</v>
      </c>
      <c r="CZ570">
        <v>2553687.5999999996</v>
      </c>
      <c r="DA570">
        <v>2580767.2999999993</v>
      </c>
      <c r="DB570">
        <v>2627178.2999999998</v>
      </c>
      <c r="DC570">
        <v>2544539.6999999997</v>
      </c>
      <c r="DD570">
        <v>2574697.5</v>
      </c>
      <c r="DE570">
        <v>2616681.8999999994</v>
      </c>
      <c r="DF570">
        <v>2677778.5</v>
      </c>
      <c r="DG570">
        <v>2768870.9999999995</v>
      </c>
      <c r="DH570">
        <v>2783116.5</v>
      </c>
      <c r="DI570">
        <v>2843192.5</v>
      </c>
      <c r="DJ570">
        <v>2924522.8</v>
      </c>
      <c r="DK570">
        <v>2928492.7</v>
      </c>
      <c r="DL570">
        <v>2973044.8000000003</v>
      </c>
      <c r="DM570">
        <v>3062046.6</v>
      </c>
      <c r="DN570">
        <v>3163920.6999999997</v>
      </c>
      <c r="DO570">
        <v>3157440.9</v>
      </c>
      <c r="DP570">
        <v>3237406</v>
      </c>
      <c r="DQ570">
        <v>3276154.5999999996</v>
      </c>
      <c r="DR570">
        <v>3255463.3999999994</v>
      </c>
      <c r="DS570">
        <v>3293320.3000000003</v>
      </c>
      <c r="DT570">
        <v>3355026.3000000003</v>
      </c>
      <c r="DU570">
        <v>3318759.7</v>
      </c>
      <c r="DV570">
        <v>3316067.6</v>
      </c>
      <c r="DW570">
        <v>3460323.4000000004</v>
      </c>
      <c r="DX570">
        <v>3443735.2</v>
      </c>
      <c r="DY570">
        <v>3336676.8999999994</v>
      </c>
    </row>
    <row r="571" spans="1:130" ht="14.5">
      <c r="A571" t="s">
        <v>626</v>
      </c>
      <c r="B571" t="s">
        <v>572</v>
      </c>
      <c r="C571" t="s">
        <v>573</v>
      </c>
      <c r="D571" t="s">
        <v>574</v>
      </c>
      <c r="E571" t="s">
        <v>627</v>
      </c>
      <c r="F571" s="2" t="s">
        <v>637</v>
      </c>
      <c r="BP571">
        <v>2201191.7000000002</v>
      </c>
      <c r="BQ571">
        <v>2236374.7000000002</v>
      </c>
      <c r="BR571">
        <v>2266033.9000000004</v>
      </c>
      <c r="BS571">
        <v>2297532.5</v>
      </c>
      <c r="BT571">
        <v>2351713.7999999998</v>
      </c>
      <c r="BU571">
        <v>2400726.6</v>
      </c>
      <c r="BV571">
        <v>2457305.2999999998</v>
      </c>
      <c r="BW571">
        <v>2497561.9</v>
      </c>
      <c r="BX571">
        <v>2514283.1999999997</v>
      </c>
      <c r="BY571">
        <v>2535328.5999999996</v>
      </c>
      <c r="BZ571">
        <v>2585367.1</v>
      </c>
      <c r="CA571">
        <v>2631245</v>
      </c>
      <c r="CB571">
        <v>2663567.1</v>
      </c>
      <c r="CC571">
        <v>2726028.6999999997</v>
      </c>
      <c r="CD571">
        <v>2773320.2</v>
      </c>
      <c r="CE571">
        <v>2793078</v>
      </c>
      <c r="CF571">
        <v>2805277.1</v>
      </c>
      <c r="CG571">
        <v>2821792.7</v>
      </c>
      <c r="CH571">
        <v>2850961.6999999997</v>
      </c>
      <c r="CI571">
        <v>2895772.6</v>
      </c>
      <c r="CJ571">
        <v>2921503.5</v>
      </c>
      <c r="CK571">
        <v>2955024.9</v>
      </c>
      <c r="CL571">
        <v>2973369.5</v>
      </c>
      <c r="CM571">
        <v>2989907.4</v>
      </c>
      <c r="CN571">
        <v>3007353.6</v>
      </c>
      <c r="CO571">
        <v>3045278.6999999997</v>
      </c>
      <c r="CP571">
        <v>3064894.4</v>
      </c>
      <c r="CQ571">
        <v>3090676.8000000003</v>
      </c>
      <c r="CR571">
        <v>3144120.4</v>
      </c>
      <c r="CS571">
        <v>3175281.9</v>
      </c>
      <c r="CT571">
        <v>3176359.3000000003</v>
      </c>
      <c r="CU571">
        <v>3179498.3000000003</v>
      </c>
      <c r="CV571">
        <v>3173722.5</v>
      </c>
      <c r="CW571">
        <v>3215061.6999999997</v>
      </c>
      <c r="CX571">
        <v>3239275.9</v>
      </c>
      <c r="CY571">
        <v>3259366.6</v>
      </c>
      <c r="CZ571">
        <v>3206010.6999999997</v>
      </c>
      <c r="DA571">
        <v>3212184.5</v>
      </c>
      <c r="DB571">
        <v>3241247.8000000003</v>
      </c>
      <c r="DC571">
        <v>3272560.7</v>
      </c>
      <c r="DD571">
        <v>3280581.5</v>
      </c>
      <c r="DE571">
        <v>3323754.5</v>
      </c>
      <c r="DF571">
        <v>3359164.9</v>
      </c>
      <c r="DG571">
        <v>3404896.1</v>
      </c>
      <c r="DH571">
        <v>3453683.6999999997</v>
      </c>
      <c r="DI571">
        <v>3487235.6</v>
      </c>
      <c r="DJ571">
        <v>3528386.5999999996</v>
      </c>
      <c r="DK571">
        <v>3568048.6</v>
      </c>
      <c r="DL571">
        <v>3591465.8</v>
      </c>
      <c r="DM571">
        <v>3602887.3000000003</v>
      </c>
      <c r="DN571">
        <v>3618109.0000000005</v>
      </c>
      <c r="DO571">
        <v>3663174.1999999997</v>
      </c>
      <c r="DP571">
        <v>3689260.3</v>
      </c>
      <c r="DQ571">
        <v>3719040.5</v>
      </c>
      <c r="DR571">
        <v>3764385.8</v>
      </c>
      <c r="DS571">
        <v>3815104.5</v>
      </c>
      <c r="DT571">
        <v>3860051.8000000003</v>
      </c>
      <c r="DU571">
        <v>3877405.3</v>
      </c>
      <c r="DV571">
        <v>3912971.2</v>
      </c>
      <c r="DW571">
        <v>3972843.9</v>
      </c>
      <c r="DX571">
        <v>4011105.2</v>
      </c>
      <c r="DY571">
        <v>4060851.4000000004</v>
      </c>
    </row>
    <row r="572" spans="1:130" ht="14.5">
      <c r="A572" t="s">
        <v>626</v>
      </c>
      <c r="B572" t="s">
        <v>572</v>
      </c>
      <c r="C572" t="s">
        <v>573</v>
      </c>
      <c r="D572" t="s">
        <v>638</v>
      </c>
      <c r="E572" t="s">
        <v>627</v>
      </c>
      <c r="F572" s="2" t="s">
        <v>639</v>
      </c>
      <c r="CS572">
        <v>553903.29999999993</v>
      </c>
      <c r="CT572">
        <v>553903.29999999993</v>
      </c>
      <c r="CU572">
        <v>553903.39999999991</v>
      </c>
      <c r="CV572">
        <v>553903.29999999993</v>
      </c>
      <c r="CW572">
        <v>553903.29999999993</v>
      </c>
      <c r="CX572">
        <v>553903.29999999993</v>
      </c>
      <c r="CY572">
        <v>260330.69999999998</v>
      </c>
      <c r="CZ572">
        <v>376560.60000000003</v>
      </c>
      <c r="DA572">
        <v>451270</v>
      </c>
      <c r="DB572">
        <v>344395.49999999994</v>
      </c>
      <c r="DC572">
        <v>226244.30000000002</v>
      </c>
      <c r="DD572">
        <v>398686.10000000003</v>
      </c>
      <c r="DE572">
        <v>484364.7</v>
      </c>
      <c r="DF572">
        <v>644263</v>
      </c>
      <c r="DG572">
        <v>704575.1</v>
      </c>
      <c r="DH572">
        <v>689463.1</v>
      </c>
      <c r="DI572">
        <v>598404.5</v>
      </c>
      <c r="DJ572">
        <v>711915.3</v>
      </c>
      <c r="DK572">
        <v>584464.89999999991</v>
      </c>
      <c r="DL572">
        <v>563578.4</v>
      </c>
      <c r="DM572">
        <v>792930.79999999993</v>
      </c>
      <c r="DN572">
        <v>621767.1</v>
      </c>
      <c r="DO572">
        <v>668326.1</v>
      </c>
      <c r="DP572">
        <v>572776.4</v>
      </c>
      <c r="DQ572">
        <v>579858.19999999995</v>
      </c>
      <c r="DR572">
        <v>633103.69999999995</v>
      </c>
      <c r="DS572">
        <v>621575.9</v>
      </c>
      <c r="DT572">
        <v>631084.39999999991</v>
      </c>
      <c r="DU572">
        <v>522307</v>
      </c>
      <c r="DV572">
        <v>663151.69999999984</v>
      </c>
      <c r="DW572">
        <v>649255.6</v>
      </c>
      <c r="DX572">
        <v>563199.4</v>
      </c>
      <c r="DY572">
        <v>466421.7</v>
      </c>
    </row>
    <row r="573" spans="1:130" ht="14.5">
      <c r="A573" t="s">
        <v>626</v>
      </c>
      <c r="B573" t="s">
        <v>572</v>
      </c>
      <c r="C573" t="s">
        <v>573</v>
      </c>
      <c r="D573" t="s">
        <v>574</v>
      </c>
      <c r="E573" t="s">
        <v>627</v>
      </c>
      <c r="F573" s="2" t="s">
        <v>640</v>
      </c>
      <c r="CS573">
        <v>4271167147.6999998</v>
      </c>
      <c r="CT573">
        <v>4271167147.6999998</v>
      </c>
      <c r="CU573">
        <v>4271167147.6999998</v>
      </c>
      <c r="CV573">
        <v>4271167147.6999998</v>
      </c>
      <c r="CW573">
        <v>4271167147.6999998</v>
      </c>
      <c r="CX573">
        <v>4271167147.6999998</v>
      </c>
      <c r="CY573">
        <v>4271167147.6999998</v>
      </c>
      <c r="CZ573">
        <v>4271167147.6999998</v>
      </c>
      <c r="DA573">
        <v>4271167147.6999998</v>
      </c>
      <c r="DB573">
        <v>4271167147.6999998</v>
      </c>
      <c r="DC573">
        <v>4271167147.6999998</v>
      </c>
      <c r="DD573">
        <v>3693381752.4000001</v>
      </c>
      <c r="DE573">
        <v>3693381752.4000001</v>
      </c>
      <c r="DF573">
        <v>3693381752.4000001</v>
      </c>
      <c r="DG573">
        <v>3693381752.4000001</v>
      </c>
      <c r="DH573">
        <v>3693381752.4000001</v>
      </c>
      <c r="DI573">
        <v>3693381752.4000001</v>
      </c>
      <c r="DJ573">
        <v>3693381752.4000001</v>
      </c>
      <c r="DK573">
        <v>3693381752.4000001</v>
      </c>
      <c r="DL573">
        <v>3693381752.4000001</v>
      </c>
      <c r="DM573">
        <v>3693381752.4000001</v>
      </c>
      <c r="DN573">
        <v>3302172287.3000002</v>
      </c>
      <c r="DO573">
        <v>3302172287.3000002</v>
      </c>
      <c r="DP573">
        <v>3302172287.3000002</v>
      </c>
      <c r="DQ573">
        <v>3302172287.3000002</v>
      </c>
      <c r="DR573">
        <v>3302172287.3000002</v>
      </c>
      <c r="DS573">
        <v>2945052566.5999999</v>
      </c>
      <c r="DT573">
        <v>2945052566.5999999</v>
      </c>
      <c r="DU573">
        <v>2945052566.5999999</v>
      </c>
      <c r="DV573">
        <v>2945052566.5999999</v>
      </c>
      <c r="DW573">
        <v>2945052566.5999999</v>
      </c>
      <c r="DX573">
        <v>2945052566.5999999</v>
      </c>
      <c r="DY573">
        <v>2945052566.5999999</v>
      </c>
    </row>
    <row r="574" spans="1:130" ht="14.5">
      <c r="A574" t="s">
        <v>626</v>
      </c>
      <c r="B574" t="s">
        <v>572</v>
      </c>
      <c r="C574" t="s">
        <v>573</v>
      </c>
      <c r="D574" t="s">
        <v>574</v>
      </c>
      <c r="E574" t="s">
        <v>627</v>
      </c>
      <c r="F574" s="2" t="s">
        <v>641</v>
      </c>
      <c r="CS574">
        <v>-3448167211.9000001</v>
      </c>
      <c r="CT574">
        <v>-3448167211.9000001</v>
      </c>
      <c r="CU574">
        <v>-3448167211.9000001</v>
      </c>
      <c r="CV574">
        <v>-3448167211.8000002</v>
      </c>
      <c r="CW574">
        <v>-3448167211.8000002</v>
      </c>
      <c r="CX574">
        <v>-3448167211.8000002</v>
      </c>
      <c r="CY574">
        <v>-3448167211.8000002</v>
      </c>
      <c r="CZ574">
        <v>-3448167211.8000002</v>
      </c>
      <c r="DA574">
        <v>-3448167211.8000002</v>
      </c>
      <c r="DB574">
        <v>-3448167211.8000002</v>
      </c>
      <c r="DC574">
        <v>-3448167211.8000002</v>
      </c>
      <c r="DD574">
        <v>-3148174658.6000004</v>
      </c>
      <c r="DE574">
        <v>-3148174658.6000004</v>
      </c>
      <c r="DF574">
        <v>-3148174658.6000004</v>
      </c>
      <c r="DG574">
        <v>-3148174658.6000004</v>
      </c>
      <c r="DH574">
        <v>-3148174658.6000004</v>
      </c>
      <c r="DI574">
        <v>-3148174658.6000004</v>
      </c>
      <c r="DJ574">
        <v>-3148174658.6000004</v>
      </c>
      <c r="DK574">
        <v>-3148174658.6000004</v>
      </c>
      <c r="DL574">
        <v>-3148174658.6000004</v>
      </c>
      <c r="DM574">
        <v>-3148174658.6000004</v>
      </c>
      <c r="DN574">
        <v>-3966552458.5</v>
      </c>
      <c r="DO574">
        <v>-3966552458.5</v>
      </c>
      <c r="DP574">
        <v>-3966552458.5</v>
      </c>
      <c r="DQ574">
        <v>-3966552458.5</v>
      </c>
      <c r="DR574">
        <v>-3966552458.5</v>
      </c>
      <c r="DS574">
        <v>-2636985006.5999999</v>
      </c>
      <c r="DT574">
        <v>-2636985006.5999999</v>
      </c>
      <c r="DU574">
        <v>-2636985006.5999999</v>
      </c>
      <c r="DV574">
        <v>-2636985006.5999999</v>
      </c>
      <c r="DW574">
        <v>-2636985006.5999999</v>
      </c>
      <c r="DX574">
        <v>-2636985006.5999999</v>
      </c>
      <c r="DY574">
        <v>-2636985006.5999999</v>
      </c>
    </row>
    <row r="575" spans="1:130" ht="14.5">
      <c r="A575" t="s">
        <v>626</v>
      </c>
      <c r="B575" t="s">
        <v>572</v>
      </c>
      <c r="C575" t="s">
        <v>573</v>
      </c>
      <c r="D575" t="s">
        <v>574</v>
      </c>
      <c r="E575" t="s">
        <v>627</v>
      </c>
      <c r="F575" s="2" t="s">
        <v>642</v>
      </c>
      <c r="CS575">
        <v>189800660</v>
      </c>
      <c r="CT575">
        <v>189800660</v>
      </c>
      <c r="CU575">
        <v>189800660</v>
      </c>
      <c r="CV575">
        <v>189800660</v>
      </c>
      <c r="CW575">
        <v>189800660</v>
      </c>
      <c r="CX575">
        <v>189800660</v>
      </c>
      <c r="CY575">
        <v>57583439.600000001</v>
      </c>
      <c r="CZ575">
        <v>746054305.9000001</v>
      </c>
      <c r="DA575">
        <v>186489313.59999999</v>
      </c>
      <c r="DB575">
        <v>84795595.299999997</v>
      </c>
      <c r="DC575">
        <v>29628000.300000001</v>
      </c>
      <c r="DD575">
        <v>30180202.800000001</v>
      </c>
      <c r="DE575">
        <v>404136921.5</v>
      </c>
      <c r="DF575">
        <v>129729358.90000001</v>
      </c>
      <c r="DG575">
        <v>397347321.10000002</v>
      </c>
      <c r="DH575">
        <v>185997175.30000001</v>
      </c>
      <c r="DI575">
        <v>476348972.69999999</v>
      </c>
      <c r="DJ575">
        <v>44170607.900000006</v>
      </c>
      <c r="DK575">
        <v>28078942.100000001</v>
      </c>
      <c r="DL575">
        <v>328925425.19999999</v>
      </c>
      <c r="DM575">
        <v>32515344.5</v>
      </c>
      <c r="DN575">
        <v>162115424.80000001</v>
      </c>
      <c r="DO575">
        <v>167908890.40000001</v>
      </c>
      <c r="DP575">
        <v>152448838.40000001</v>
      </c>
      <c r="DQ575">
        <v>412837140.89999998</v>
      </c>
      <c r="DR575">
        <v>429118897.19999999</v>
      </c>
      <c r="DS575">
        <v>55240713.600000001</v>
      </c>
      <c r="DT575">
        <v>19070407.300000001</v>
      </c>
      <c r="DU575">
        <v>163268492.69999999</v>
      </c>
      <c r="DV575">
        <v>335551089.09999996</v>
      </c>
      <c r="DW575">
        <v>35423700.799999997</v>
      </c>
      <c r="DX575">
        <v>15227522.300000001</v>
      </c>
      <c r="DY575">
        <v>6964481.0999999996</v>
      </c>
    </row>
    <row r="576" spans="1:130" ht="14.5">
      <c r="A576" t="s">
        <v>626</v>
      </c>
      <c r="B576" t="s">
        <v>572</v>
      </c>
      <c r="C576" t="s">
        <v>573</v>
      </c>
      <c r="D576" t="s">
        <v>574</v>
      </c>
      <c r="E576" t="s">
        <v>627</v>
      </c>
      <c r="F576" s="2" t="s">
        <v>643</v>
      </c>
      <c r="CS576">
        <v>750742997.39999998</v>
      </c>
      <c r="CT576">
        <v>750742997.39999998</v>
      </c>
      <c r="CU576">
        <v>750742997.30000007</v>
      </c>
      <c r="CV576">
        <v>751176626.20000005</v>
      </c>
      <c r="CW576">
        <v>750843588.5</v>
      </c>
      <c r="CX576">
        <v>756451171.69999993</v>
      </c>
      <c r="CY576">
        <v>755573845.69999993</v>
      </c>
      <c r="CZ576">
        <v>756945469.39999998</v>
      </c>
      <c r="DA576">
        <v>760522804.69999993</v>
      </c>
      <c r="DB576">
        <v>765883328.39999998</v>
      </c>
      <c r="DC576">
        <v>768908819.70000005</v>
      </c>
      <c r="DD576">
        <v>769049661.10000002</v>
      </c>
      <c r="DE576">
        <v>770798163.5</v>
      </c>
      <c r="DF576">
        <v>772671365.89999998</v>
      </c>
      <c r="DG576">
        <v>775262259.39999998</v>
      </c>
      <c r="DH576">
        <v>780019168.19999993</v>
      </c>
      <c r="DI576">
        <v>785325305.70000005</v>
      </c>
      <c r="DJ576">
        <v>791453046.89999998</v>
      </c>
      <c r="DK576">
        <v>795494681</v>
      </c>
      <c r="DL576">
        <v>798500271.39999998</v>
      </c>
      <c r="DM576">
        <v>804115033.9000001</v>
      </c>
      <c r="DN576">
        <v>808903584.79999995</v>
      </c>
      <c r="DO576">
        <v>812658031.19999993</v>
      </c>
      <c r="DP576">
        <v>813921960.10000002</v>
      </c>
      <c r="DQ576">
        <v>816956698.10000002</v>
      </c>
      <c r="DR576">
        <v>816829500.29999995</v>
      </c>
      <c r="DS576">
        <v>819589903.5</v>
      </c>
      <c r="DT576">
        <v>820828346.60000002</v>
      </c>
      <c r="DU576">
        <v>824539989.79999995</v>
      </c>
      <c r="DV576">
        <v>827035687.4000001</v>
      </c>
      <c r="DW576">
        <v>829681809.69999993</v>
      </c>
      <c r="DX576">
        <v>830271902.60000002</v>
      </c>
      <c r="DY576">
        <v>830070407.89999998</v>
      </c>
    </row>
    <row r="577" spans="1:130" ht="14.5">
      <c r="A577" t="s">
        <v>626</v>
      </c>
      <c r="B577" t="s">
        <v>572</v>
      </c>
      <c r="C577" t="s">
        <v>573</v>
      </c>
      <c r="D577" t="s">
        <v>644</v>
      </c>
      <c r="E577" t="s">
        <v>627</v>
      </c>
      <c r="F577" s="2" t="s">
        <v>645</v>
      </c>
      <c r="CS577">
        <v>1763543593.1999996</v>
      </c>
      <c r="CT577">
        <v>1763543593.1999996</v>
      </c>
      <c r="CU577">
        <v>1763543593.0999997</v>
      </c>
      <c r="CV577">
        <v>1763977222.0999994</v>
      </c>
      <c r="CW577">
        <v>1763644184.3999991</v>
      </c>
      <c r="CX577">
        <v>1769251767.5999994</v>
      </c>
      <c r="CY577">
        <v>1636157221.1999991</v>
      </c>
      <c r="CZ577">
        <v>2325999711.1999993</v>
      </c>
      <c r="DA577">
        <v>1770012054.1999996</v>
      </c>
      <c r="DB577">
        <v>1673678859.5999997</v>
      </c>
      <c r="DC577">
        <v>1621536755.8999999</v>
      </c>
      <c r="DD577">
        <v>1344436957.6999996</v>
      </c>
      <c r="DE577">
        <v>1720142178.8000004</v>
      </c>
      <c r="DF577">
        <v>1447607818.5999994</v>
      </c>
      <c r="DG577">
        <v>1717816674.2999997</v>
      </c>
      <c r="DH577">
        <v>1511223437.3</v>
      </c>
      <c r="DI577">
        <v>1806881372.1999996</v>
      </c>
      <c r="DJ577">
        <v>1380830748.6000001</v>
      </c>
      <c r="DK577">
        <v>1368780716.8999999</v>
      </c>
      <c r="DL577">
        <v>1672632790.3999999</v>
      </c>
      <c r="DM577">
        <v>1381837472.2000003</v>
      </c>
      <c r="DN577">
        <v>306638838.40000021</v>
      </c>
      <c r="DO577">
        <v>316186750.3999998</v>
      </c>
      <c r="DP577">
        <v>301990627.29999936</v>
      </c>
      <c r="DQ577">
        <v>565413667.79999948</v>
      </c>
      <c r="DR577">
        <v>581568226.29999971</v>
      </c>
      <c r="DS577">
        <v>1182898177.0999999</v>
      </c>
      <c r="DT577">
        <v>1147966313.8999999</v>
      </c>
      <c r="DU577">
        <v>1295876042.5</v>
      </c>
      <c r="DV577">
        <v>1470654336.5000002</v>
      </c>
      <c r="DW577">
        <v>1173173070.5</v>
      </c>
      <c r="DX577">
        <v>1153566984.9000001</v>
      </c>
      <c r="DY577">
        <v>1145102449</v>
      </c>
    </row>
    <row r="578" spans="1:130" ht="14.5">
      <c r="A578" t="s">
        <v>626</v>
      </c>
      <c r="B578" t="s">
        <v>572</v>
      </c>
      <c r="C578" t="s">
        <v>573</v>
      </c>
      <c r="D578" t="s">
        <v>644</v>
      </c>
      <c r="E578" t="s">
        <v>627</v>
      </c>
      <c r="F578" s="2" t="s">
        <v>646</v>
      </c>
      <c r="CS578">
        <v>126414802.19999999</v>
      </c>
      <c r="CT578">
        <v>126387583.69999999</v>
      </c>
      <c r="CU578">
        <v>125804133.90000001</v>
      </c>
      <c r="CV578">
        <v>125166937</v>
      </c>
      <c r="CW578">
        <v>126169847.09999998</v>
      </c>
      <c r="CX578">
        <v>126831736.8</v>
      </c>
      <c r="CY578">
        <v>126761172.39999999</v>
      </c>
      <c r="CZ578">
        <v>124986998.7</v>
      </c>
      <c r="DA578">
        <v>125879923.90000001</v>
      </c>
      <c r="DB578">
        <v>127140101.40000001</v>
      </c>
      <c r="DC578">
        <v>127293784.40000001</v>
      </c>
      <c r="DD578">
        <v>127070097.39999999</v>
      </c>
      <c r="DE578">
        <v>127943481.40000001</v>
      </c>
      <c r="DF578">
        <v>127895510</v>
      </c>
      <c r="DG578">
        <v>130026694.7</v>
      </c>
      <c r="DH578">
        <v>131197835.49999999</v>
      </c>
      <c r="DI578">
        <v>132352813.7</v>
      </c>
      <c r="DJ578">
        <v>133626287.89999999</v>
      </c>
      <c r="DK578">
        <v>134229572.09999999</v>
      </c>
      <c r="DL578">
        <v>133867922.60000002</v>
      </c>
      <c r="DM578">
        <v>134652589.80000001</v>
      </c>
      <c r="DN578">
        <v>136780503.19999999</v>
      </c>
      <c r="DO578">
        <v>137373163.60000002</v>
      </c>
      <c r="DP578">
        <v>136033487.09999999</v>
      </c>
      <c r="DQ578">
        <v>136954609.60000002</v>
      </c>
      <c r="DR578">
        <v>137476642.69999999</v>
      </c>
      <c r="DS578">
        <v>138428841.60000002</v>
      </c>
      <c r="DT578">
        <v>139761583.40000001</v>
      </c>
      <c r="DU578">
        <v>139549880.59999999</v>
      </c>
      <c r="DV578">
        <v>139284214.5</v>
      </c>
      <c r="DW578">
        <v>141223628.80000001</v>
      </c>
      <c r="DX578">
        <v>142481782.20000002</v>
      </c>
      <c r="DY578">
        <v>143258730.90000001</v>
      </c>
    </row>
    <row r="579" spans="1:130" ht="14.5">
      <c r="A579" t="s">
        <v>626</v>
      </c>
      <c r="B579" t="s">
        <v>572</v>
      </c>
      <c r="C579" t="s">
        <v>573</v>
      </c>
      <c r="D579" t="s">
        <v>644</v>
      </c>
      <c r="E579" t="s">
        <v>627</v>
      </c>
      <c r="F579" s="2" t="s">
        <v>647</v>
      </c>
      <c r="CS579">
        <v>6094341.2999999998</v>
      </c>
      <c r="CT579">
        <v>6046687</v>
      </c>
      <c r="CU579">
        <v>6040754.2000000002</v>
      </c>
      <c r="CV579">
        <v>5989101.5</v>
      </c>
      <c r="CW579">
        <v>6051348.1999999993</v>
      </c>
      <c r="CX579">
        <v>6178307.2000000002</v>
      </c>
      <c r="CY579">
        <v>6290427.3000000007</v>
      </c>
      <c r="CZ579">
        <v>6197666.6999999993</v>
      </c>
      <c r="DA579">
        <v>6307844.5</v>
      </c>
      <c r="DB579">
        <v>6392735.5</v>
      </c>
      <c r="DC579">
        <v>6365468.0999999996</v>
      </c>
      <c r="DD579">
        <v>6406454.7999999998</v>
      </c>
      <c r="DE579">
        <v>6535035.0999999996</v>
      </c>
      <c r="DF579">
        <v>6526213.7999999998</v>
      </c>
      <c r="DG579">
        <v>6710840.2999999989</v>
      </c>
      <c r="DH579">
        <v>6737241.3000000007</v>
      </c>
      <c r="DI579">
        <v>6844635.7000000011</v>
      </c>
      <c r="DJ579">
        <v>7002269.3999999994</v>
      </c>
      <c r="DK579">
        <v>6974292.5000000009</v>
      </c>
      <c r="DL579">
        <v>7003107.0000000009</v>
      </c>
      <c r="DM579">
        <v>7137761.5000000009</v>
      </c>
      <c r="DN579">
        <v>7402338.7999999998</v>
      </c>
      <c r="DO579">
        <v>7424526.5000000009</v>
      </c>
      <c r="DP579">
        <v>7346583.3999999994</v>
      </c>
      <c r="DQ579">
        <v>7448001.0999999996</v>
      </c>
      <c r="DR579">
        <v>7473547.2999999989</v>
      </c>
      <c r="DS579">
        <v>7522466.2000000002</v>
      </c>
      <c r="DT579">
        <v>7693275.0000000009</v>
      </c>
      <c r="DU579">
        <v>7638034.8999999994</v>
      </c>
      <c r="DV579">
        <v>7628969.9000000013</v>
      </c>
      <c r="DW579">
        <v>7830543.8999999994</v>
      </c>
      <c r="DX579">
        <v>7869982.6000000006</v>
      </c>
      <c r="DY579">
        <v>7799090.7000000002</v>
      </c>
    </row>
    <row r="580" spans="1:130" ht="14.5">
      <c r="A580" t="s">
        <v>626</v>
      </c>
      <c r="B580" t="s">
        <v>572</v>
      </c>
      <c r="C580" t="s">
        <v>573</v>
      </c>
      <c r="D580" t="s">
        <v>644</v>
      </c>
      <c r="E580" t="s">
        <v>627</v>
      </c>
      <c r="F580" s="2" t="s">
        <v>648</v>
      </c>
      <c r="BP580">
        <v>256485808.59999999</v>
      </c>
      <c r="BQ580">
        <v>258081384.34999999</v>
      </c>
      <c r="BR580">
        <v>262836698.09999999</v>
      </c>
      <c r="BS580">
        <v>269384362.69999999</v>
      </c>
      <c r="BT580">
        <v>268730292.5</v>
      </c>
      <c r="BU580">
        <v>273415995.75</v>
      </c>
      <c r="BV580">
        <v>276970007.25</v>
      </c>
      <c r="BW580">
        <v>278954493.75</v>
      </c>
      <c r="BX580">
        <v>277094173.85000002</v>
      </c>
      <c r="BY580">
        <v>276571609.30000001</v>
      </c>
      <c r="BZ580">
        <v>284933396.55000001</v>
      </c>
      <c r="CA580">
        <v>280227648.94999999</v>
      </c>
      <c r="CB580">
        <v>287055383.55000001</v>
      </c>
      <c r="CC580">
        <v>291753886.64999998</v>
      </c>
      <c r="CD580">
        <v>298010435.44999999</v>
      </c>
      <c r="CE580">
        <v>304173285.69999999</v>
      </c>
      <c r="CF580">
        <v>304164468.25</v>
      </c>
      <c r="CG580">
        <v>304409063.60000002</v>
      </c>
      <c r="CH580">
        <v>301573650.89999998</v>
      </c>
      <c r="CI580">
        <v>308738973</v>
      </c>
      <c r="CJ580">
        <v>312233427.25</v>
      </c>
      <c r="CK580">
        <v>307434498.94999999</v>
      </c>
      <c r="CL580">
        <v>298518761.25</v>
      </c>
      <c r="CM580">
        <v>309568931</v>
      </c>
      <c r="CN580">
        <v>311935210.10000002</v>
      </c>
      <c r="CO580">
        <v>312650362.35000002</v>
      </c>
      <c r="CP580">
        <v>306524085.05000001</v>
      </c>
      <c r="CQ580">
        <v>308536066.10000002</v>
      </c>
      <c r="CR580">
        <v>315159099.14999998</v>
      </c>
      <c r="CS580">
        <v>315268451.64999998</v>
      </c>
      <c r="CT580">
        <v>316190085.33999997</v>
      </c>
      <c r="CU580">
        <v>318004723.98320001</v>
      </c>
      <c r="CV580">
        <v>311917477.67739999</v>
      </c>
      <c r="CW580">
        <v>316787858.45529997</v>
      </c>
      <c r="CX580">
        <v>316057085.8276</v>
      </c>
      <c r="CY580">
        <v>323698943.07590002</v>
      </c>
      <c r="CZ580">
        <v>327790345.48079997</v>
      </c>
      <c r="DA580">
        <v>322473513.76789999</v>
      </c>
      <c r="DB580">
        <v>320888556.04549998</v>
      </c>
      <c r="DC580">
        <v>320202062.40319997</v>
      </c>
      <c r="DD580">
        <v>319461072.42519999</v>
      </c>
      <c r="DE580">
        <v>317842074.72659999</v>
      </c>
      <c r="DF580">
        <v>322555531.51929998</v>
      </c>
      <c r="DG580">
        <v>329684220.45660001</v>
      </c>
      <c r="DH580">
        <v>334985016.21859998</v>
      </c>
      <c r="DI580">
        <v>332025773.58789998</v>
      </c>
      <c r="DJ580">
        <v>345400358.56010002</v>
      </c>
      <c r="DK580">
        <v>355877782.16369998</v>
      </c>
      <c r="DL580">
        <v>351018737.61260003</v>
      </c>
      <c r="DM580">
        <v>355461907.7859</v>
      </c>
      <c r="DN580">
        <v>366503163.28839999</v>
      </c>
      <c r="DO580">
        <v>372896078.2744</v>
      </c>
      <c r="DP580">
        <v>382234485.16540003</v>
      </c>
      <c r="DQ580">
        <v>381326007.537</v>
      </c>
      <c r="DR580">
        <v>385820497.28009999</v>
      </c>
      <c r="DS580">
        <v>388300708.79339999</v>
      </c>
      <c r="DT580">
        <v>392623928.3434</v>
      </c>
      <c r="DU580">
        <v>388088696.11510003</v>
      </c>
      <c r="DV580">
        <v>385672544.3391</v>
      </c>
      <c r="DW580">
        <v>393890600.45249999</v>
      </c>
      <c r="DX580">
        <v>402088830.87580001</v>
      </c>
      <c r="DY580">
        <v>398861449.69349998</v>
      </c>
    </row>
    <row r="581" spans="1:130" ht="14.5">
      <c r="A581" t="s">
        <v>626</v>
      </c>
      <c r="B581" t="s">
        <v>572</v>
      </c>
      <c r="C581" t="s">
        <v>573</v>
      </c>
      <c r="D581" t="s">
        <v>649</v>
      </c>
      <c r="E581" t="s">
        <v>627</v>
      </c>
      <c r="F581" s="2" t="s">
        <v>650</v>
      </c>
      <c r="BP581">
        <v>270977.59999999998</v>
      </c>
      <c r="BQ581">
        <v>283431</v>
      </c>
      <c r="BR581">
        <v>285836.90000000002</v>
      </c>
      <c r="BS581">
        <v>299661.40000000002</v>
      </c>
      <c r="BT581">
        <v>298049.8</v>
      </c>
      <c r="BU581">
        <v>314993.2</v>
      </c>
      <c r="BV581">
        <v>323680.2</v>
      </c>
      <c r="BW581">
        <v>333624.90000000002</v>
      </c>
      <c r="BX581">
        <v>334242.2</v>
      </c>
      <c r="BY581">
        <v>338314.5</v>
      </c>
      <c r="BZ581">
        <v>358646.8</v>
      </c>
      <c r="CA581">
        <v>350456.7</v>
      </c>
      <c r="CB581">
        <v>375747.4</v>
      </c>
      <c r="CC581">
        <v>369107.8</v>
      </c>
      <c r="CD581">
        <v>376995</v>
      </c>
      <c r="CE581">
        <v>398257.60000000003</v>
      </c>
      <c r="CF581">
        <v>397919.10000000003</v>
      </c>
      <c r="CG581">
        <v>423378.30000000005</v>
      </c>
      <c r="CH581">
        <v>414995.60000000003</v>
      </c>
      <c r="CI581">
        <v>417995</v>
      </c>
      <c r="CJ581">
        <v>433532.4</v>
      </c>
      <c r="CK581">
        <v>444385.7</v>
      </c>
      <c r="CL581">
        <v>432957.4</v>
      </c>
      <c r="CM581">
        <v>463200.10000000003</v>
      </c>
      <c r="CN581">
        <v>469299.89999999997</v>
      </c>
      <c r="CO581">
        <v>471890</v>
      </c>
      <c r="CP581">
        <v>458614.6</v>
      </c>
      <c r="CQ581">
        <v>452616.89999999997</v>
      </c>
      <c r="CR581">
        <v>480942.4</v>
      </c>
      <c r="CS581">
        <v>496093.6</v>
      </c>
      <c r="CT581">
        <v>481447.4</v>
      </c>
      <c r="CU581">
        <v>496403.9</v>
      </c>
      <c r="CV581">
        <v>486255.3</v>
      </c>
      <c r="CW581">
        <v>497387.4</v>
      </c>
      <c r="CX581">
        <v>482357.6</v>
      </c>
      <c r="CY581">
        <v>512389.80000000005</v>
      </c>
      <c r="CZ581">
        <v>526593.5</v>
      </c>
      <c r="DA581">
        <v>522158.6</v>
      </c>
      <c r="DB581">
        <v>521114.79999999993</v>
      </c>
      <c r="DC581">
        <v>519376.3</v>
      </c>
      <c r="DD581">
        <v>529188.4</v>
      </c>
      <c r="DE581">
        <v>521111.4</v>
      </c>
      <c r="DF581">
        <v>524625.6</v>
      </c>
      <c r="DG581">
        <v>567414.30000000005</v>
      </c>
      <c r="DH581">
        <v>567778.1</v>
      </c>
      <c r="DI581">
        <v>566408</v>
      </c>
      <c r="DJ581">
        <v>578290.70000000007</v>
      </c>
      <c r="DK581">
        <v>616681.5</v>
      </c>
      <c r="DL581">
        <v>608392.79999999993</v>
      </c>
      <c r="DM581">
        <v>609250.5</v>
      </c>
      <c r="DN581">
        <v>633806.29999999993</v>
      </c>
      <c r="DO581">
        <v>623970.6</v>
      </c>
      <c r="DP581">
        <v>667262.69999999995</v>
      </c>
      <c r="DQ581">
        <v>682542.2</v>
      </c>
      <c r="DR581">
        <v>689444.7</v>
      </c>
      <c r="DS581">
        <v>704692.1</v>
      </c>
      <c r="DT581">
        <v>719886.70000000007</v>
      </c>
      <c r="DU581">
        <v>705555.3</v>
      </c>
      <c r="DV581">
        <v>711271.89999999991</v>
      </c>
      <c r="DW581">
        <v>724336.4</v>
      </c>
      <c r="DX581">
        <v>740324.20000000007</v>
      </c>
      <c r="DY581">
        <v>737910.9</v>
      </c>
    </row>
    <row r="582" spans="1:130" ht="14.5">
      <c r="A582" t="s">
        <v>651</v>
      </c>
      <c r="B582" t="s">
        <v>572</v>
      </c>
      <c r="C582" t="s">
        <v>573</v>
      </c>
      <c r="D582" t="s">
        <v>638</v>
      </c>
      <c r="E582" t="s">
        <v>627</v>
      </c>
      <c r="F582" s="2" t="s">
        <v>652</v>
      </c>
      <c r="BP582">
        <v>58727070.299999997</v>
      </c>
      <c r="BQ582">
        <v>58849886.5</v>
      </c>
      <c r="BR582">
        <v>61429202.799999997</v>
      </c>
      <c r="BS582">
        <v>62432823</v>
      </c>
      <c r="BT582">
        <v>64988801.899999999</v>
      </c>
      <c r="BU582">
        <v>69057101.799999997</v>
      </c>
      <c r="BV582">
        <v>68628255.200000003</v>
      </c>
      <c r="BW582">
        <v>69250256.599999994</v>
      </c>
      <c r="BX582">
        <v>73729151.800000012</v>
      </c>
      <c r="BY582">
        <v>77940594.800000012</v>
      </c>
      <c r="BZ582">
        <v>76914583</v>
      </c>
      <c r="CA582">
        <v>78967127.200000003</v>
      </c>
      <c r="CB582">
        <v>82455820.5</v>
      </c>
      <c r="CC582">
        <v>81507875.299999997</v>
      </c>
      <c r="CD582">
        <v>82090293.799999997</v>
      </c>
      <c r="CE582">
        <v>83580955.799999997</v>
      </c>
      <c r="CF582">
        <v>85078696.299999997</v>
      </c>
      <c r="CG582">
        <v>85983019.199999988</v>
      </c>
      <c r="CH582">
        <v>89643410.5</v>
      </c>
      <c r="CI582">
        <v>86082273.900000006</v>
      </c>
      <c r="CJ582">
        <v>80735162.200000003</v>
      </c>
      <c r="CK582">
        <v>81400968.900000006</v>
      </c>
      <c r="CL582">
        <v>81164987.200000003</v>
      </c>
      <c r="CM582">
        <v>83805026.899999991</v>
      </c>
      <c r="CN582">
        <v>85828276.800000012</v>
      </c>
      <c r="CO582">
        <v>88016737.599999994</v>
      </c>
      <c r="CP582">
        <v>89734945.700000003</v>
      </c>
      <c r="CQ582">
        <v>93147414.299999997</v>
      </c>
      <c r="CR582">
        <v>96151895.699999988</v>
      </c>
      <c r="CS582">
        <v>94983991.400000006</v>
      </c>
      <c r="CT582">
        <v>93097983.200000003</v>
      </c>
      <c r="CU582">
        <v>92685712.5</v>
      </c>
      <c r="CV582">
        <v>93194099.200000003</v>
      </c>
      <c r="CW582">
        <v>93881236.200000003</v>
      </c>
      <c r="CX582">
        <v>96591737.899999991</v>
      </c>
      <c r="CY582">
        <v>99013759.699999988</v>
      </c>
      <c r="CZ582">
        <v>99982048.599999994</v>
      </c>
      <c r="DA582">
        <v>96634759.699999988</v>
      </c>
      <c r="DB582">
        <v>96314532.600000009</v>
      </c>
      <c r="DC582">
        <v>100330079</v>
      </c>
      <c r="DD582">
        <v>100481380.09999999</v>
      </c>
      <c r="DE582">
        <v>98840373.099999994</v>
      </c>
      <c r="DF582">
        <v>105515885</v>
      </c>
      <c r="DG582">
        <v>108740335.90000001</v>
      </c>
      <c r="DH582">
        <v>112233362.5</v>
      </c>
      <c r="DI582">
        <v>115311459.3</v>
      </c>
      <c r="DJ582">
        <v>115830739</v>
      </c>
      <c r="DK582">
        <v>118261543.09999999</v>
      </c>
      <c r="DL582">
        <v>116542051.09999999</v>
      </c>
      <c r="DM582">
        <v>121319157.09999999</v>
      </c>
      <c r="DN582">
        <v>127256258.59999999</v>
      </c>
      <c r="DO582">
        <v>129011545.89999999</v>
      </c>
      <c r="DP582">
        <v>128066384.8</v>
      </c>
      <c r="DQ582">
        <v>128773582.3</v>
      </c>
      <c r="DR582">
        <v>127473917.40000001</v>
      </c>
      <c r="DS582">
        <v>126363814.40000001</v>
      </c>
      <c r="DT582">
        <v>128887085.30000001</v>
      </c>
      <c r="DU582">
        <v>132462356.10000001</v>
      </c>
      <c r="DV582">
        <v>134002481.7</v>
      </c>
      <c r="DW582">
        <v>127451313</v>
      </c>
      <c r="DX582">
        <v>130507682.2</v>
      </c>
      <c r="DY582">
        <v>135143384.90000001</v>
      </c>
    </row>
    <row r="583" spans="1:130" ht="14.5">
      <c r="A583" t="s">
        <v>651</v>
      </c>
      <c r="B583" t="s">
        <v>572</v>
      </c>
      <c r="C583" t="s">
        <v>573</v>
      </c>
      <c r="D583" t="s">
        <v>638</v>
      </c>
      <c r="E583" t="s">
        <v>627</v>
      </c>
      <c r="F583" s="2" t="s">
        <v>653</v>
      </c>
      <c r="BP583">
        <v>25967336.100000001</v>
      </c>
      <c r="BQ583">
        <v>27297966</v>
      </c>
      <c r="BR583">
        <v>28677169.199999999</v>
      </c>
      <c r="BS583">
        <v>30105470.600000001</v>
      </c>
      <c r="BT583">
        <v>31582729.599999998</v>
      </c>
      <c r="BU583">
        <v>33108413.399999999</v>
      </c>
      <c r="BV583">
        <v>34681451.899999999</v>
      </c>
      <c r="BW583">
        <v>36300491.100000001</v>
      </c>
      <c r="BX583">
        <v>37964349.699999996</v>
      </c>
      <c r="BY583">
        <v>37702933.299999997</v>
      </c>
      <c r="BZ583">
        <v>39617072.800000004</v>
      </c>
      <c r="CA583">
        <v>40415150.5</v>
      </c>
      <c r="CB583">
        <v>41213915.600000001</v>
      </c>
      <c r="CC583">
        <v>41858715.5</v>
      </c>
      <c r="CD583">
        <v>42416776.400000006</v>
      </c>
      <c r="CE583">
        <v>43417265.5</v>
      </c>
      <c r="CF583">
        <v>44135949.5</v>
      </c>
      <c r="CG583">
        <v>45005885.699999996</v>
      </c>
      <c r="CH583">
        <v>45776653.299999997</v>
      </c>
      <c r="CI583">
        <v>46557735</v>
      </c>
      <c r="CJ583">
        <v>47306213.799999997</v>
      </c>
      <c r="CK583">
        <v>48135613.799999997</v>
      </c>
      <c r="CL583">
        <v>49024147.200000003</v>
      </c>
      <c r="CM583">
        <v>49907941.400000006</v>
      </c>
      <c r="CN583">
        <v>50732489.300000004</v>
      </c>
      <c r="CO583">
        <v>51663451.5</v>
      </c>
      <c r="CP583">
        <v>52583622</v>
      </c>
      <c r="CQ583">
        <v>53496474.600000001</v>
      </c>
      <c r="CR583">
        <v>54399546.5</v>
      </c>
      <c r="CS583">
        <v>55293689.799999997</v>
      </c>
      <c r="CT583">
        <v>56318669.100000001</v>
      </c>
      <c r="CU583">
        <v>57122016.100000001</v>
      </c>
      <c r="CV583">
        <v>57781883.699999996</v>
      </c>
      <c r="CW583">
        <v>58624272.599999994</v>
      </c>
      <c r="CX583">
        <v>59282838.700000003</v>
      </c>
      <c r="CY583">
        <v>59882133.5</v>
      </c>
      <c r="CZ583">
        <v>60571580.600000001</v>
      </c>
      <c r="DA583">
        <v>60930548.5</v>
      </c>
      <c r="DB583">
        <v>61626469.299999997</v>
      </c>
      <c r="DC583">
        <v>62546520.900000006</v>
      </c>
      <c r="DD583">
        <v>62466078.899999999</v>
      </c>
      <c r="DE583">
        <v>63030104.899999999</v>
      </c>
      <c r="DF583">
        <v>64117230.199999996</v>
      </c>
      <c r="DG583">
        <v>65146636.799999997</v>
      </c>
      <c r="DH583">
        <v>65842249.599999994</v>
      </c>
      <c r="DI583">
        <v>67438390.799999997</v>
      </c>
      <c r="DJ583">
        <v>68535698.200000003</v>
      </c>
      <c r="DK583">
        <v>69189324.600000009</v>
      </c>
      <c r="DL583">
        <v>69548386.899999991</v>
      </c>
      <c r="DM583">
        <v>70604585.300000012</v>
      </c>
      <c r="DN583">
        <v>71986028.900000006</v>
      </c>
      <c r="DO583">
        <v>72852580.599999994</v>
      </c>
      <c r="DP583">
        <v>74182534.700000003</v>
      </c>
      <c r="DQ583">
        <v>75456466.799999997</v>
      </c>
      <c r="DR583">
        <v>76942029.299999997</v>
      </c>
      <c r="DS583">
        <v>78276005.299999997</v>
      </c>
      <c r="DT583">
        <v>79852955</v>
      </c>
      <c r="DU583">
        <v>81623958.100000009</v>
      </c>
      <c r="DV583">
        <v>82969951.799999997</v>
      </c>
      <c r="DW583">
        <v>84099431.599999994</v>
      </c>
      <c r="DX583">
        <v>85622038.599999994</v>
      </c>
      <c r="DY583">
        <v>86990916.100000009</v>
      </c>
    </row>
    <row r="584" spans="1:130" ht="14.5">
      <c r="A584" t="s">
        <v>651</v>
      </c>
      <c r="B584" t="s">
        <v>654</v>
      </c>
      <c r="C584" t="s">
        <v>573</v>
      </c>
      <c r="D584" t="s">
        <v>638</v>
      </c>
      <c r="E584" t="s">
        <v>655</v>
      </c>
      <c r="F584" s="2" t="s">
        <v>656</v>
      </c>
      <c r="DC584">
        <v>53000000</v>
      </c>
      <c r="DD584">
        <v>54000000</v>
      </c>
      <c r="DE584">
        <v>53000000</v>
      </c>
      <c r="DF584">
        <v>55000000</v>
      </c>
      <c r="DG584">
        <v>56000000</v>
      </c>
      <c r="DH584">
        <v>58000000</v>
      </c>
      <c r="DI584">
        <v>57000000</v>
      </c>
      <c r="DJ584">
        <v>57000000</v>
      </c>
      <c r="DK584">
        <v>57000000</v>
      </c>
      <c r="DL584">
        <v>55000000</v>
      </c>
      <c r="DM584">
        <v>56000000</v>
      </c>
      <c r="DN584">
        <v>55000000</v>
      </c>
      <c r="DO584">
        <v>55000000</v>
      </c>
      <c r="DP584">
        <v>54000000</v>
      </c>
      <c r="DQ584">
        <v>54000000</v>
      </c>
      <c r="DR584">
        <v>54000000</v>
      </c>
      <c r="DS584">
        <v>53000000</v>
      </c>
      <c r="DT584">
        <v>53000000</v>
      </c>
      <c r="DU584">
        <v>52000000</v>
      </c>
      <c r="DV584">
        <v>52000000</v>
      </c>
      <c r="DW584">
        <v>46000000</v>
      </c>
      <c r="DX584">
        <v>47000000</v>
      </c>
      <c r="DY584">
        <v>48000000</v>
      </c>
      <c r="DZ584">
        <v>49000000</v>
      </c>
    </row>
    <row r="585" spans="1:130" ht="14.5">
      <c r="A585" t="s">
        <v>651</v>
      </c>
      <c r="B585" t="s">
        <v>657</v>
      </c>
      <c r="C585" t="s">
        <v>573</v>
      </c>
      <c r="D585" t="s">
        <v>638</v>
      </c>
      <c r="E585" t="s">
        <v>655</v>
      </c>
      <c r="F585" s="2" t="s">
        <v>658</v>
      </c>
      <c r="DC585">
        <v>17000000</v>
      </c>
      <c r="DD585">
        <v>17000000</v>
      </c>
      <c r="DE585">
        <v>17000000</v>
      </c>
      <c r="DF585">
        <v>18000000</v>
      </c>
      <c r="DG585">
        <v>19000000</v>
      </c>
      <c r="DH585">
        <v>19000000</v>
      </c>
      <c r="DI585">
        <v>20000000</v>
      </c>
      <c r="DJ585">
        <v>21000000</v>
      </c>
      <c r="DK585">
        <v>21000000</v>
      </c>
      <c r="DL585">
        <v>20000000</v>
      </c>
      <c r="DM585">
        <v>22000000</v>
      </c>
      <c r="DN585">
        <v>23000000</v>
      </c>
      <c r="DO585">
        <v>23000000</v>
      </c>
      <c r="DP585">
        <v>24000000</v>
      </c>
      <c r="DQ585">
        <v>24000000</v>
      </c>
      <c r="DR585">
        <v>25000000</v>
      </c>
      <c r="DS585">
        <v>25000000</v>
      </c>
      <c r="DT585">
        <v>26000000</v>
      </c>
      <c r="DU585">
        <v>27000000</v>
      </c>
      <c r="DV585">
        <v>29000000</v>
      </c>
      <c r="DW585">
        <v>27000000</v>
      </c>
      <c r="DX585">
        <v>28000000</v>
      </c>
      <c r="DY585">
        <v>28000000</v>
      </c>
      <c r="DZ585">
        <v>29000000</v>
      </c>
    </row>
    <row r="586" spans="1:130" ht="14.5">
      <c r="A586" t="s">
        <v>651</v>
      </c>
      <c r="B586" t="s">
        <v>657</v>
      </c>
      <c r="C586" t="s">
        <v>573</v>
      </c>
      <c r="D586" t="s">
        <v>638</v>
      </c>
      <c r="E586" t="s">
        <v>655</v>
      </c>
      <c r="F586" s="2" t="s">
        <v>659</v>
      </c>
      <c r="DC586">
        <v>23000000</v>
      </c>
      <c r="DD586">
        <v>23000000</v>
      </c>
      <c r="DE586">
        <v>23000000</v>
      </c>
      <c r="DF586">
        <v>25000000</v>
      </c>
      <c r="DG586">
        <v>28000000</v>
      </c>
      <c r="DH586">
        <v>30000000</v>
      </c>
      <c r="DI586">
        <v>31000000</v>
      </c>
      <c r="DJ586">
        <v>33000000</v>
      </c>
      <c r="DK586">
        <v>33000000</v>
      </c>
      <c r="DL586">
        <v>34000000</v>
      </c>
      <c r="DM586">
        <v>36000000</v>
      </c>
      <c r="DN586">
        <v>38000000</v>
      </c>
      <c r="DO586">
        <v>39000000</v>
      </c>
      <c r="DP586">
        <v>39000000</v>
      </c>
      <c r="DQ586">
        <v>39000000</v>
      </c>
      <c r="DR586">
        <v>37000000</v>
      </c>
      <c r="DS586">
        <v>35000000</v>
      </c>
      <c r="DT586">
        <v>36000000</v>
      </c>
      <c r="DU586">
        <v>37000000</v>
      </c>
      <c r="DV586">
        <v>38000000</v>
      </c>
      <c r="DW586">
        <v>36000000</v>
      </c>
      <c r="DX586">
        <v>37000000</v>
      </c>
      <c r="DY586">
        <v>39000000</v>
      </c>
      <c r="DZ586">
        <v>40000000</v>
      </c>
    </row>
    <row r="587" spans="1:130" ht="14.5">
      <c r="A587" t="s">
        <v>651</v>
      </c>
      <c r="B587" t="s">
        <v>657</v>
      </c>
      <c r="C587" t="s">
        <v>573</v>
      </c>
      <c r="D587" t="s">
        <v>638</v>
      </c>
      <c r="E587" t="s">
        <v>655</v>
      </c>
      <c r="F587" s="2" t="s">
        <v>660</v>
      </c>
      <c r="DC587">
        <v>9000000</v>
      </c>
      <c r="DD587">
        <v>9000000</v>
      </c>
      <c r="DE587">
        <v>10000000</v>
      </c>
      <c r="DF587">
        <v>10000000</v>
      </c>
      <c r="DG587">
        <v>10000000</v>
      </c>
      <c r="DH587">
        <v>10000000</v>
      </c>
      <c r="DI587">
        <v>10000000</v>
      </c>
      <c r="DJ587">
        <v>10000000</v>
      </c>
      <c r="DK587">
        <v>10000000</v>
      </c>
      <c r="DL587">
        <v>10000000</v>
      </c>
      <c r="DM587">
        <v>10000000</v>
      </c>
      <c r="DN587">
        <v>10000000</v>
      </c>
      <c r="DO587">
        <v>10000000</v>
      </c>
      <c r="DP587">
        <v>10000000</v>
      </c>
      <c r="DQ587">
        <v>10000000</v>
      </c>
      <c r="DR587">
        <v>10000000</v>
      </c>
      <c r="DS587">
        <v>10000000</v>
      </c>
      <c r="DT587">
        <v>10000000</v>
      </c>
      <c r="DU587">
        <v>10000000</v>
      </c>
      <c r="DV587">
        <v>10000000</v>
      </c>
      <c r="DW587">
        <v>10000000</v>
      </c>
      <c r="DX587">
        <v>10000000</v>
      </c>
      <c r="DY587">
        <v>10000000</v>
      </c>
      <c r="DZ587">
        <v>10000000</v>
      </c>
    </row>
    <row r="588" spans="1:130" ht="14.5">
      <c r="A588" t="s">
        <v>661</v>
      </c>
      <c r="B588" t="s">
        <v>662</v>
      </c>
      <c r="C588" t="s">
        <v>573</v>
      </c>
      <c r="D588" t="s">
        <v>649</v>
      </c>
      <c r="E588" t="s">
        <v>627</v>
      </c>
      <c r="F588" s="2" t="s">
        <v>663</v>
      </c>
      <c r="G588">
        <v>87613288.450206503</v>
      </c>
      <c r="H588">
        <v>88391167.110707998</v>
      </c>
      <c r="I588">
        <v>89262824.641927913</v>
      </c>
      <c r="J588">
        <v>89890740.567475006</v>
      </c>
      <c r="K588">
        <v>91356749.428426296</v>
      </c>
      <c r="L588">
        <v>92401324.322099105</v>
      </c>
      <c r="M588">
        <v>93249983.163846686</v>
      </c>
      <c r="N588">
        <v>94560801.944923297</v>
      </c>
      <c r="O588">
        <v>95712371.934048608</v>
      </c>
      <c r="P588">
        <v>96466694.603302792</v>
      </c>
      <c r="Q588">
        <v>97771871.0278043</v>
      </c>
      <c r="R588">
        <v>98429381.156700402</v>
      </c>
      <c r="S588">
        <v>99266146.323357105</v>
      </c>
      <c r="T588">
        <v>100612558.37319101</v>
      </c>
      <c r="U588">
        <v>102284058.65111099</v>
      </c>
      <c r="V588">
        <v>103057919.74665</v>
      </c>
      <c r="W588">
        <v>104088943.52066199</v>
      </c>
      <c r="X588">
        <v>105439741.450196</v>
      </c>
      <c r="Y588">
        <v>106745931.60054399</v>
      </c>
      <c r="Z588">
        <v>108095107.043778</v>
      </c>
      <c r="AA588">
        <v>109133638.53305699</v>
      </c>
      <c r="AB588">
        <v>109809347.962644</v>
      </c>
      <c r="AC588">
        <v>110485810.401509</v>
      </c>
      <c r="AD588">
        <v>112253564.13194601</v>
      </c>
      <c r="AE588">
        <v>112633505.96587899</v>
      </c>
      <c r="AF588">
        <v>113670426.91896501</v>
      </c>
      <c r="AG588">
        <v>114545630.27246501</v>
      </c>
      <c r="AH588">
        <v>115747479.983475</v>
      </c>
      <c r="AI588">
        <v>116795866.60794401</v>
      </c>
      <c r="AJ588">
        <v>118019997.71578699</v>
      </c>
      <c r="AK588">
        <v>119670178.81003499</v>
      </c>
      <c r="AL588">
        <v>119907507.82308799</v>
      </c>
      <c r="AM588">
        <v>121421987.28704901</v>
      </c>
      <c r="AN588">
        <v>122343765.896593</v>
      </c>
      <c r="AO588">
        <v>123953299.851</v>
      </c>
      <c r="AP588">
        <v>124894604.38729601</v>
      </c>
      <c r="AQ588">
        <v>126464704.75438701</v>
      </c>
      <c r="AR588">
        <v>127182337.06750701</v>
      </c>
      <c r="AS588">
        <v>127905393.036164</v>
      </c>
      <c r="AT588">
        <v>129501356.76592001</v>
      </c>
      <c r="AU588">
        <v>130134994.26241601</v>
      </c>
      <c r="AV588">
        <v>132218093.939934</v>
      </c>
      <c r="AW588">
        <v>134706024.081269</v>
      </c>
      <c r="AX588">
        <v>136629686.88428101</v>
      </c>
      <c r="AY588">
        <v>138931056.223919</v>
      </c>
      <c r="AZ588">
        <v>141022963.95690498</v>
      </c>
      <c r="BA588">
        <v>142706402.24525201</v>
      </c>
      <c r="BB588">
        <v>144794496.49510399</v>
      </c>
      <c r="BC588">
        <v>147272029.45137</v>
      </c>
      <c r="BD588">
        <v>150215714.88778201</v>
      </c>
      <c r="BE588">
        <v>152201008.44625199</v>
      </c>
      <c r="BF588">
        <v>155271935.16536802</v>
      </c>
      <c r="BG588">
        <v>160573357.60480502</v>
      </c>
      <c r="BH588">
        <v>165681832.30817398</v>
      </c>
      <c r="BI588">
        <v>170371007.91893101</v>
      </c>
      <c r="BJ588">
        <v>174740447.05675</v>
      </c>
      <c r="BK588">
        <v>180671117.460758</v>
      </c>
      <c r="BL588">
        <v>186055567.73864397</v>
      </c>
      <c r="BM588">
        <v>188385539.94967601</v>
      </c>
      <c r="BN588">
        <v>192686757.31110302</v>
      </c>
      <c r="BO588">
        <v>197261100.47577101</v>
      </c>
      <c r="BP588">
        <v>205138341.304526</v>
      </c>
      <c r="BQ588">
        <v>207212299.18261501</v>
      </c>
      <c r="BR588">
        <v>216192265.589753</v>
      </c>
      <c r="BS588">
        <v>216556162.95581898</v>
      </c>
      <c r="BT588">
        <v>222666415.70274502</v>
      </c>
      <c r="BU588">
        <v>226310695.80205801</v>
      </c>
      <c r="BV588">
        <v>232333146.48826498</v>
      </c>
      <c r="BW588">
        <v>235335402.66621599</v>
      </c>
      <c r="BX588">
        <v>239184851.61256501</v>
      </c>
      <c r="BY588">
        <v>244418395.54629201</v>
      </c>
      <c r="BZ588">
        <v>249289533.08379</v>
      </c>
      <c r="CA588">
        <v>257210205.426586</v>
      </c>
      <c r="CB588">
        <v>260294724.97435701</v>
      </c>
      <c r="CC588">
        <v>261808277.05376497</v>
      </c>
      <c r="CD588">
        <v>263058548.64525703</v>
      </c>
      <c r="CE588">
        <v>269948209.658086</v>
      </c>
      <c r="CF588">
        <v>274030152.40270704</v>
      </c>
      <c r="CG588">
        <v>276333354.46294099</v>
      </c>
      <c r="CH588">
        <v>281600065.61201102</v>
      </c>
      <c r="CI588">
        <v>283346470.23515403</v>
      </c>
      <c r="CJ588">
        <v>279789420.716313</v>
      </c>
      <c r="CK588">
        <v>287669315.38823295</v>
      </c>
      <c r="CL588">
        <v>281617658.355317</v>
      </c>
      <c r="CM588">
        <v>285003045.16787398</v>
      </c>
      <c r="CN588">
        <v>285675269.71559697</v>
      </c>
      <c r="CO588">
        <v>290808448.75396097</v>
      </c>
      <c r="CP588">
        <v>295048514.69328701</v>
      </c>
      <c r="CQ588">
        <v>298685495.083767</v>
      </c>
      <c r="CR588">
        <v>302164174.39402801</v>
      </c>
      <c r="CS588">
        <v>305272554.65213799</v>
      </c>
      <c r="CT588">
        <v>318731192.05145299</v>
      </c>
      <c r="CU588">
        <v>299401795.47445899</v>
      </c>
      <c r="CV588">
        <v>299442514.06574202</v>
      </c>
      <c r="CW588">
        <v>310251836.76250702</v>
      </c>
      <c r="CX588">
        <v>305409588.89562804</v>
      </c>
      <c r="CY588">
        <v>307291207.52307898</v>
      </c>
      <c r="CZ588">
        <v>331288919.75652999</v>
      </c>
      <c r="DA588">
        <v>315332621.19541401</v>
      </c>
      <c r="DB588">
        <v>309408370.85259998</v>
      </c>
      <c r="DC588">
        <v>310186809.82649302</v>
      </c>
      <c r="DD588">
        <v>312896378.69980603</v>
      </c>
      <c r="DE588">
        <v>322278831.247572</v>
      </c>
      <c r="DF588">
        <v>328124224.19548303</v>
      </c>
      <c r="DG588">
        <v>338941772.21490997</v>
      </c>
      <c r="DH588">
        <v>346395554.62360001</v>
      </c>
      <c r="DI588">
        <v>356469689.56461805</v>
      </c>
      <c r="DJ588">
        <v>355022575.53637999</v>
      </c>
      <c r="DK588">
        <v>360491710.49770004</v>
      </c>
      <c r="DL588">
        <v>364200363.38164604</v>
      </c>
      <c r="DM588">
        <v>370896252.78658599</v>
      </c>
      <c r="DN588">
        <v>372657683.17833298</v>
      </c>
      <c r="DO588">
        <v>380809766.644364</v>
      </c>
      <c r="DP588">
        <v>381594392.817586</v>
      </c>
      <c r="DQ588">
        <v>387873539.20588797</v>
      </c>
    </row>
    <row r="589" spans="1:130" ht="14.5">
      <c r="A589" t="s">
        <v>661</v>
      </c>
      <c r="B589" t="s">
        <v>664</v>
      </c>
      <c r="C589" t="s">
        <v>573</v>
      </c>
      <c r="D589" t="s">
        <v>649</v>
      </c>
      <c r="E589" t="s">
        <v>627</v>
      </c>
      <c r="F589" s="2" t="s">
        <v>665</v>
      </c>
      <c r="G589">
        <v>57205488.393816203</v>
      </c>
      <c r="H589">
        <v>57112491.248951003</v>
      </c>
      <c r="I589">
        <v>57113272.974804096</v>
      </c>
      <c r="J589">
        <v>56870313.094984502</v>
      </c>
      <c r="K589">
        <v>57465446.150569104</v>
      </c>
      <c r="L589">
        <v>57639145.238875099</v>
      </c>
      <c r="M589">
        <v>57616928.275255799</v>
      </c>
      <c r="N589">
        <v>58056871.250965603</v>
      </c>
      <c r="O589">
        <v>58337565.434724197</v>
      </c>
      <c r="P589">
        <v>58221012.298611701</v>
      </c>
      <c r="Q589">
        <v>58655312.917746298</v>
      </c>
      <c r="R589">
        <v>59036515.1079119</v>
      </c>
      <c r="S589">
        <v>59596972.335838102</v>
      </c>
      <c r="T589">
        <v>60667076.446941599</v>
      </c>
      <c r="U589">
        <v>62062268.786131598</v>
      </c>
      <c r="V589">
        <v>62559821.942940094</v>
      </c>
      <c r="W589">
        <v>63314537.778221302</v>
      </c>
      <c r="X589">
        <v>64389027.769024692</v>
      </c>
      <c r="Y589">
        <v>65418909.980641901</v>
      </c>
      <c r="Z589">
        <v>66491777.485146105</v>
      </c>
      <c r="AA589">
        <v>67254001.035694107</v>
      </c>
      <c r="AB589">
        <v>67351260.1392757</v>
      </c>
      <c r="AC589">
        <v>67449272.252135903</v>
      </c>
      <c r="AD589">
        <v>68638575.656567395</v>
      </c>
      <c r="AE589">
        <v>68440067.164494708</v>
      </c>
      <c r="AF589">
        <v>68898537.791574791</v>
      </c>
      <c r="AG589">
        <v>69195290.819069594</v>
      </c>
      <c r="AH589">
        <v>69818690.2040741</v>
      </c>
      <c r="AI589">
        <v>70288626.502537504</v>
      </c>
      <c r="AJ589">
        <v>70934307.284375399</v>
      </c>
      <c r="AK589">
        <v>72006038.052618295</v>
      </c>
      <c r="AL589">
        <v>71362919.159137309</v>
      </c>
      <c r="AM589">
        <v>71996950.716563597</v>
      </c>
      <c r="AN589">
        <v>72038281.41957359</v>
      </c>
      <c r="AO589">
        <v>72767367.4674474</v>
      </c>
      <c r="AP589">
        <v>72828224.097209096</v>
      </c>
      <c r="AQ589">
        <v>73517876.557766497</v>
      </c>
      <c r="AR589">
        <v>73355060.964352503</v>
      </c>
      <c r="AS589">
        <v>73197669.026474699</v>
      </c>
      <c r="AT589">
        <v>73913184.849696711</v>
      </c>
      <c r="AU589">
        <v>73666374.439658895</v>
      </c>
      <c r="AV589">
        <v>74794511.500856802</v>
      </c>
      <c r="AW589">
        <v>76327479.02587229</v>
      </c>
      <c r="AX589">
        <v>77296179.212564304</v>
      </c>
      <c r="AY589">
        <v>78642585.935882807</v>
      </c>
      <c r="AZ589">
        <v>79779531.052548513</v>
      </c>
      <c r="BA589">
        <v>80508006.724576101</v>
      </c>
      <c r="BB589">
        <v>81641138.358107895</v>
      </c>
      <c r="BC589">
        <v>83163708.698054299</v>
      </c>
      <c r="BD589">
        <v>85152431.518146604</v>
      </c>
      <c r="BE589">
        <v>86182762.460296303</v>
      </c>
      <c r="BF589">
        <v>86424335.319958508</v>
      </c>
      <c r="BG589">
        <v>88896403.899941608</v>
      </c>
      <c r="BH589">
        <v>91175524.743855998</v>
      </c>
      <c r="BI589">
        <v>93035346.495159</v>
      </c>
      <c r="BJ589">
        <v>94575431.773523405</v>
      </c>
      <c r="BK589">
        <v>97676748.318077102</v>
      </c>
      <c r="BL589">
        <v>100231844.73650901</v>
      </c>
      <c r="BM589">
        <v>99732463.088087395</v>
      </c>
      <c r="BN589">
        <v>101204326.59006001</v>
      </c>
      <c r="BO589">
        <v>102949315.895273</v>
      </c>
      <c r="BP589">
        <v>107082830.902643</v>
      </c>
      <c r="BQ589">
        <v>105413062.959346</v>
      </c>
      <c r="BR589">
        <v>110649303.54509799</v>
      </c>
      <c r="BS589">
        <v>107269475.08977799</v>
      </c>
      <c r="BT589">
        <v>109636002.01531801</v>
      </c>
      <c r="BU589">
        <v>109536556.293246</v>
      </c>
      <c r="BV589">
        <v>111815281.15806699</v>
      </c>
      <c r="BW589">
        <v>111073811.514632</v>
      </c>
      <c r="BX589">
        <v>111179534.639595</v>
      </c>
      <c r="BY589">
        <v>112669352.751937</v>
      </c>
      <c r="BZ589">
        <v>115011629.17960499</v>
      </c>
      <c r="CA589">
        <v>119941175.665448</v>
      </c>
      <c r="CB589">
        <v>117809112.093573</v>
      </c>
      <c r="CC589">
        <v>119764026.08412199</v>
      </c>
      <c r="CD589">
        <v>121188480.97803099</v>
      </c>
      <c r="CE589">
        <v>122752655.066027</v>
      </c>
      <c r="CF589">
        <v>123442703.52356599</v>
      </c>
      <c r="CG589">
        <v>123531504.587813</v>
      </c>
      <c r="CH589">
        <v>123965775.828677</v>
      </c>
      <c r="CI589">
        <v>125642606.94675</v>
      </c>
      <c r="CJ589">
        <v>126085010.480847</v>
      </c>
      <c r="CK589">
        <v>133068240.18452202</v>
      </c>
      <c r="CL589">
        <v>126313386.58268701</v>
      </c>
      <c r="CM589">
        <v>128043089.84776302</v>
      </c>
      <c r="CN589">
        <v>128588179.558734</v>
      </c>
      <c r="CO589">
        <v>129567333.287146</v>
      </c>
      <c r="CP589">
        <v>131427698.95903601</v>
      </c>
      <c r="CQ589">
        <v>130743648.22672601</v>
      </c>
      <c r="CR589">
        <v>131451312.82446201</v>
      </c>
      <c r="CS589">
        <v>133280647.39303099</v>
      </c>
      <c r="CT589">
        <v>147718606.61830398</v>
      </c>
      <c r="CU589">
        <v>131013435.37050201</v>
      </c>
      <c r="CV589">
        <v>130919412.26967199</v>
      </c>
      <c r="CW589">
        <v>141513672.97893298</v>
      </c>
      <c r="CX589">
        <v>132768321.36287999</v>
      </c>
      <c r="CY589">
        <v>131213623.47045299</v>
      </c>
      <c r="CZ589">
        <v>154224739.674171</v>
      </c>
      <c r="DA589">
        <v>138225305.03149399</v>
      </c>
      <c r="DB589">
        <v>133203550.13332202</v>
      </c>
      <c r="DC589">
        <v>130635807.28458101</v>
      </c>
      <c r="DD589">
        <v>131080502.35595301</v>
      </c>
      <c r="DE589">
        <v>138431236.01055002</v>
      </c>
      <c r="DF589">
        <v>137324164.14219302</v>
      </c>
      <c r="DG589">
        <v>139198370.950248</v>
      </c>
      <c r="DH589">
        <v>141216348.666697</v>
      </c>
      <c r="DI589">
        <v>146773707.59010401</v>
      </c>
      <c r="DJ589">
        <v>142459858.458707</v>
      </c>
      <c r="DK589">
        <v>141409583.78757501</v>
      </c>
      <c r="DL589">
        <v>145114720.696327</v>
      </c>
      <c r="DM589">
        <v>146020573.324844</v>
      </c>
      <c r="DN589">
        <v>145485441.43170598</v>
      </c>
      <c r="DO589">
        <v>149260009.12075901</v>
      </c>
      <c r="DP589">
        <v>148121286.689138</v>
      </c>
      <c r="DQ589">
        <v>154392869.72049502</v>
      </c>
    </row>
    <row r="590" spans="1:130" ht="14.5">
      <c r="A590" t="s">
        <v>661</v>
      </c>
      <c r="B590" t="s">
        <v>666</v>
      </c>
      <c r="C590" t="s">
        <v>573</v>
      </c>
      <c r="D590" t="s">
        <v>649</v>
      </c>
      <c r="E590" t="s">
        <v>627</v>
      </c>
      <c r="F590" s="2" t="s">
        <v>667</v>
      </c>
      <c r="G590">
        <v>30407800.0563902</v>
      </c>
      <c r="H590">
        <v>31278675.861756898</v>
      </c>
      <c r="I590">
        <v>32149551.667123701</v>
      </c>
      <c r="J590">
        <v>33020427.472490504</v>
      </c>
      <c r="K590">
        <v>33891303.277857199</v>
      </c>
      <c r="L590">
        <v>34762179.083223999</v>
      </c>
      <c r="M590">
        <v>35633054.888590798</v>
      </c>
      <c r="N590">
        <v>36503930.6939575</v>
      </c>
      <c r="O590">
        <v>37374806.499324299</v>
      </c>
      <c r="P590">
        <v>38245682.304691099</v>
      </c>
      <c r="Q590">
        <v>39116558.110057905</v>
      </c>
      <c r="R590">
        <v>39392866.048788399</v>
      </c>
      <c r="S590">
        <v>39669173.987518907</v>
      </c>
      <c r="T590">
        <v>39945481.9262494</v>
      </c>
      <c r="U590">
        <v>40221789.864980005</v>
      </c>
      <c r="V590">
        <v>40498097.803710498</v>
      </c>
      <c r="W590">
        <v>40774405.742440999</v>
      </c>
      <c r="X590">
        <v>41050713.681171499</v>
      </c>
      <c r="Y590">
        <v>41327021.619902097</v>
      </c>
      <c r="Z590">
        <v>41603329.558632605</v>
      </c>
      <c r="AA590">
        <v>41879637.497363098</v>
      </c>
      <c r="AB590">
        <v>42458087.823368505</v>
      </c>
      <c r="AC590">
        <v>43036538.149374001</v>
      </c>
      <c r="AD590">
        <v>43614988.4753794</v>
      </c>
      <c r="AE590">
        <v>44193438.801384799</v>
      </c>
      <c r="AF590">
        <v>44771889.127390206</v>
      </c>
      <c r="AG590">
        <v>45350339.453395694</v>
      </c>
      <c r="AH590">
        <v>45928789.779401101</v>
      </c>
      <c r="AI590">
        <v>46507240.1054065</v>
      </c>
      <c r="AJ590">
        <v>47085690.4314119</v>
      </c>
      <c r="AK590">
        <v>47664140.757417403</v>
      </c>
      <c r="AL590">
        <v>48544588.663951404</v>
      </c>
      <c r="AM590">
        <v>49425036.570485406</v>
      </c>
      <c r="AN590">
        <v>50305484.477019399</v>
      </c>
      <c r="AO590">
        <v>51185932.383553401</v>
      </c>
      <c r="AP590">
        <v>52066380.290087402</v>
      </c>
      <c r="AQ590">
        <v>52946828.196621396</v>
      </c>
      <c r="AR590">
        <v>53827276.103155397</v>
      </c>
      <c r="AS590">
        <v>54707724.009689398</v>
      </c>
      <c r="AT590">
        <v>55588171.916223399</v>
      </c>
      <c r="AU590">
        <v>56468619.822757393</v>
      </c>
      <c r="AV590">
        <v>57423582.439077199</v>
      </c>
      <c r="AW590">
        <v>58378545.055396996</v>
      </c>
      <c r="AX590">
        <v>59333507.671716899</v>
      </c>
      <c r="AY590">
        <v>60288470.288036697</v>
      </c>
      <c r="AZ590">
        <v>61243432.904356502</v>
      </c>
      <c r="BA590">
        <v>62198395.520676397</v>
      </c>
      <c r="BB590">
        <v>63153358.136996195</v>
      </c>
      <c r="BC590">
        <v>64108320.75331609</v>
      </c>
      <c r="BD590">
        <v>65063283.369635895</v>
      </c>
      <c r="BE590">
        <v>66018245.9859557</v>
      </c>
      <c r="BF590">
        <v>68847599.8454099</v>
      </c>
      <c r="BG590">
        <v>71676953.7048641</v>
      </c>
      <c r="BH590">
        <v>74506307.564318299</v>
      </c>
      <c r="BI590">
        <v>77335661.423772395</v>
      </c>
      <c r="BJ590">
        <v>80165015.283226594</v>
      </c>
      <c r="BK590">
        <v>82994369.142680794</v>
      </c>
      <c r="BL590">
        <v>85823723.002134994</v>
      </c>
      <c r="BM590">
        <v>88653076.861589104</v>
      </c>
      <c r="BN590">
        <v>91482430.721043304</v>
      </c>
      <c r="BO590">
        <v>94311784.580497503</v>
      </c>
      <c r="BP590">
        <v>98055510.401883289</v>
      </c>
      <c r="BQ590">
        <v>101799236.223269</v>
      </c>
      <c r="BR590">
        <v>105542962.044654</v>
      </c>
      <c r="BS590">
        <v>109286687.86603999</v>
      </c>
      <c r="BT590">
        <v>113030413.687426</v>
      </c>
      <c r="BU590">
        <v>116774139.508812</v>
      </c>
      <c r="BV590">
        <v>120517865.330198</v>
      </c>
      <c r="BW590">
        <v>124261591.151583</v>
      </c>
      <c r="BX590">
        <v>128005316.97296901</v>
      </c>
      <c r="BY590">
        <v>131749042.79435501</v>
      </c>
      <c r="BZ590">
        <v>134277903.90418401</v>
      </c>
      <c r="CA590">
        <v>137269029.76113701</v>
      </c>
      <c r="CB590">
        <v>142485612.880784</v>
      </c>
      <c r="CC590">
        <v>142044250.96964201</v>
      </c>
      <c r="CD590">
        <v>141870067.66722497</v>
      </c>
      <c r="CE590">
        <v>147195554.59205902</v>
      </c>
      <c r="CF590">
        <v>150587448.87913999</v>
      </c>
      <c r="CG590">
        <v>152801849.87512702</v>
      </c>
      <c r="CH590">
        <v>157634289.783333</v>
      </c>
      <c r="CI590">
        <v>157703863.288403</v>
      </c>
      <c r="CJ590">
        <v>153704410.23546499</v>
      </c>
      <c r="CK590">
        <v>154601075.20370999</v>
      </c>
      <c r="CL590">
        <v>155304271.77262899</v>
      </c>
      <c r="CM590">
        <v>156959955.32010999</v>
      </c>
      <c r="CN590">
        <v>157087090.15686199</v>
      </c>
      <c r="CO590">
        <v>161241115.46681398</v>
      </c>
      <c r="CP590">
        <v>163620815.73424998</v>
      </c>
      <c r="CQ590">
        <v>167941846.85703999</v>
      </c>
      <c r="CR590">
        <v>170712861.569565</v>
      </c>
      <c r="CS590">
        <v>171991907.25910601</v>
      </c>
      <c r="CT590">
        <v>171012585.43314901</v>
      </c>
      <c r="CU590">
        <v>168388360.10395598</v>
      </c>
      <c r="CV590">
        <v>168523101.796069</v>
      </c>
      <c r="CW590">
        <v>168738163.78357297</v>
      </c>
      <c r="CX590">
        <v>172641267.53274801</v>
      </c>
      <c r="CY590">
        <v>176077584.05262601</v>
      </c>
      <c r="CZ590">
        <v>177064180.082358</v>
      </c>
      <c r="DA590">
        <v>177107316.163919</v>
      </c>
      <c r="DB590">
        <v>176204820.71927699</v>
      </c>
      <c r="DC590">
        <v>179551002.54191101</v>
      </c>
      <c r="DD590">
        <v>181815876.343853</v>
      </c>
      <c r="DE590">
        <v>183847595.23702201</v>
      </c>
      <c r="DF590">
        <v>190800060.05329001</v>
      </c>
      <c r="DG590">
        <v>199743401.26466101</v>
      </c>
      <c r="DH590">
        <v>205179205.956902</v>
      </c>
      <c r="DI590">
        <v>209695981.97451299</v>
      </c>
      <c r="DJ590">
        <v>212562717.077672</v>
      </c>
      <c r="DK590">
        <v>219082126.71012399</v>
      </c>
      <c r="DL590">
        <v>219085642.68531898</v>
      </c>
      <c r="DM590">
        <v>224875679.461741</v>
      </c>
      <c r="DN590">
        <v>227172241.746627</v>
      </c>
      <c r="DO590">
        <v>231549757.52360401</v>
      </c>
      <c r="DP590">
        <v>233473106.128447</v>
      </c>
      <c r="DQ590">
        <v>233480669.485392</v>
      </c>
    </row>
    <row r="591" spans="1:130" ht="14.5">
      <c r="A591" t="s">
        <v>661</v>
      </c>
      <c r="B591" t="s">
        <v>662</v>
      </c>
      <c r="C591" t="s">
        <v>573</v>
      </c>
      <c r="D591" t="s">
        <v>649</v>
      </c>
      <c r="E591" t="s">
        <v>627</v>
      </c>
      <c r="F591" s="2" t="s">
        <v>668</v>
      </c>
      <c r="G591">
        <v>4465964117.9824104</v>
      </c>
      <c r="H591">
        <v>4768881210.6190701</v>
      </c>
      <c r="I591">
        <v>4835690373.8553705</v>
      </c>
      <c r="J591">
        <v>5115661449.3466005</v>
      </c>
      <c r="K591">
        <v>5244746845.9334993</v>
      </c>
      <c r="L591">
        <v>5479764122.5829906</v>
      </c>
      <c r="M591">
        <v>5710021760.07798</v>
      </c>
      <c r="N591">
        <v>6046017596.4451504</v>
      </c>
      <c r="O591">
        <v>5993608872.6571493</v>
      </c>
      <c r="P591">
        <v>6115290591.9358997</v>
      </c>
      <c r="Q591">
        <v>6271034670.72367</v>
      </c>
      <c r="R591">
        <v>6113829365.6472397</v>
      </c>
      <c r="S591">
        <v>6122579081.9309301</v>
      </c>
      <c r="T591">
        <v>6265772410.2414703</v>
      </c>
      <c r="U591">
        <v>5938952988.6522799</v>
      </c>
      <c r="V591">
        <v>5864556461.8430099</v>
      </c>
      <c r="W591">
        <v>6101453380.4650698</v>
      </c>
      <c r="X591">
        <v>6227239688.8862906</v>
      </c>
      <c r="Y591">
        <v>6205488449.8486099</v>
      </c>
      <c r="Z591">
        <v>5833870141.3119898</v>
      </c>
      <c r="AA591">
        <v>6290309927.0490303</v>
      </c>
      <c r="AB591">
        <v>6065154041.0574398</v>
      </c>
      <c r="AC591">
        <v>6219539617.6746302</v>
      </c>
      <c r="AD591">
        <v>6673115779.4786701</v>
      </c>
      <c r="AE591">
        <v>6735335735.16817</v>
      </c>
      <c r="AF591">
        <v>6795885288.4248896</v>
      </c>
      <c r="AG591">
        <v>6766333480.0283499</v>
      </c>
      <c r="AH591">
        <v>7280512886.8639507</v>
      </c>
      <c r="AI591">
        <v>7308504362.6467409</v>
      </c>
      <c r="AJ591">
        <v>7704453865.2389698</v>
      </c>
      <c r="AK591">
        <v>7679533787.9626608</v>
      </c>
      <c r="AL591">
        <v>7335495983.2442198</v>
      </c>
      <c r="AM591">
        <v>6651920780.9727907</v>
      </c>
      <c r="AN591">
        <v>6798478464.61339</v>
      </c>
      <c r="AO591">
        <v>7038366964.03092</v>
      </c>
      <c r="AP591">
        <v>7216325137.3176899</v>
      </c>
      <c r="AQ591">
        <v>7612653058.5909805</v>
      </c>
      <c r="AR591">
        <v>7825863317.1555405</v>
      </c>
      <c r="AS591">
        <v>7580799500.9859495</v>
      </c>
      <c r="AT591">
        <v>7836395431.0796595</v>
      </c>
      <c r="AU591">
        <v>8156903938.4740295</v>
      </c>
      <c r="AV591">
        <v>8184224899.1931705</v>
      </c>
      <c r="AW591">
        <v>8268324115.6623812</v>
      </c>
      <c r="AX591">
        <v>8410163203.2471695</v>
      </c>
      <c r="AY591">
        <v>8377774641.9406796</v>
      </c>
      <c r="AZ591">
        <v>7621090604.0111008</v>
      </c>
      <c r="BA591">
        <v>8344523463.1936893</v>
      </c>
      <c r="BB591">
        <v>9027474124.2473793</v>
      </c>
      <c r="BC591">
        <v>9393938984.5332699</v>
      </c>
      <c r="BD591">
        <v>9334309155.0778217</v>
      </c>
      <c r="BE591">
        <v>10044669353.1383</v>
      </c>
      <c r="BF591">
        <v>11290690988.4737</v>
      </c>
      <c r="BG591">
        <v>11518764008.648998</v>
      </c>
      <c r="BH591">
        <v>11706256085.373199</v>
      </c>
      <c r="BI591">
        <v>12085377134.5145</v>
      </c>
      <c r="BJ591">
        <v>12923063787.5044</v>
      </c>
      <c r="BK591">
        <v>13695219825.497799</v>
      </c>
      <c r="BL591">
        <v>14153072120.1127</v>
      </c>
      <c r="BM591">
        <v>14642001734.7432</v>
      </c>
      <c r="BN591">
        <v>14941197862.6385</v>
      </c>
      <c r="BO591">
        <v>15353906779.8573</v>
      </c>
      <c r="BP591">
        <v>15695776428.517599</v>
      </c>
      <c r="BQ591">
        <v>16083684489.720299</v>
      </c>
      <c r="BR591">
        <v>16722317626.809702</v>
      </c>
      <c r="BS591">
        <v>17266280284.186401</v>
      </c>
      <c r="BT591">
        <v>17924481367.2048</v>
      </c>
      <c r="BU591">
        <v>18518227429.291901</v>
      </c>
      <c r="BV591">
        <v>19135120724.8088</v>
      </c>
      <c r="BW591">
        <v>19720541513.7995</v>
      </c>
      <c r="BX591">
        <v>20540235174.049301</v>
      </c>
      <c r="BY591">
        <v>21456956819.524502</v>
      </c>
      <c r="BZ591">
        <v>21678128132.968197</v>
      </c>
      <c r="CA591">
        <v>22109185509.0732</v>
      </c>
      <c r="CB591">
        <v>23064162183.8386</v>
      </c>
      <c r="CC591">
        <v>22861374495.353199</v>
      </c>
      <c r="CD591">
        <v>22836196690.748199</v>
      </c>
      <c r="CE591">
        <v>23873377967.9006</v>
      </c>
      <c r="CF591">
        <v>24612351052.84</v>
      </c>
      <c r="CG591">
        <v>25215438997.665699</v>
      </c>
      <c r="CH591">
        <v>25589010923.602798</v>
      </c>
      <c r="CI591">
        <v>25266664138.894897</v>
      </c>
      <c r="CJ591">
        <v>24889467179.161598</v>
      </c>
      <c r="CK591">
        <v>24681493200.100403</v>
      </c>
      <c r="CL591">
        <v>25343627069.637402</v>
      </c>
      <c r="CM591">
        <v>25945122385.173702</v>
      </c>
      <c r="CN591">
        <v>26305736284.465401</v>
      </c>
      <c r="CO591">
        <v>26803401640.676197</v>
      </c>
      <c r="CP591">
        <v>27328503126.944901</v>
      </c>
      <c r="CQ591">
        <v>28027362008.680401</v>
      </c>
      <c r="CR591">
        <v>28374727581.6861</v>
      </c>
      <c r="CS591">
        <v>27966719141.263302</v>
      </c>
      <c r="CT591">
        <v>28681589129.654903</v>
      </c>
      <c r="CU591">
        <v>28688840321.545799</v>
      </c>
      <c r="CV591">
        <v>28363262281.269798</v>
      </c>
      <c r="CW591">
        <v>28376682198.8829</v>
      </c>
      <c r="CX591">
        <v>28815252360.5704</v>
      </c>
      <c r="CY591">
        <v>29248046572.403599</v>
      </c>
      <c r="CZ591">
        <v>32092809751.580097</v>
      </c>
      <c r="DA591">
        <v>29798196815.477097</v>
      </c>
      <c r="DB591">
        <v>29186433530.1227</v>
      </c>
      <c r="DC591">
        <v>29661880145.2407</v>
      </c>
      <c r="DD591">
        <v>29018343545.0975</v>
      </c>
      <c r="DE591">
        <v>29933395293.8381</v>
      </c>
      <c r="DF591">
        <v>30509191367.226597</v>
      </c>
      <c r="DG591">
        <v>32433491912.222702</v>
      </c>
      <c r="DH591">
        <v>33416629858.128502</v>
      </c>
      <c r="DI591">
        <v>34631865630.258904</v>
      </c>
      <c r="DJ591">
        <v>35352232803.840004</v>
      </c>
      <c r="DK591">
        <v>34451210467.203896</v>
      </c>
      <c r="DL591">
        <v>34225391149.198303</v>
      </c>
      <c r="DM591">
        <v>36133836058.863602</v>
      </c>
      <c r="DN591">
        <v>37266029259.802597</v>
      </c>
      <c r="DO591">
        <v>37953911873.262199</v>
      </c>
      <c r="DP591">
        <v>38762711029.181099</v>
      </c>
      <c r="DQ591">
        <v>39630948053.948296</v>
      </c>
    </row>
    <row r="592" spans="1:130" ht="14.5">
      <c r="A592" t="s">
        <v>661</v>
      </c>
      <c r="B592" t="s">
        <v>669</v>
      </c>
      <c r="C592" t="s">
        <v>573</v>
      </c>
      <c r="D592" t="s">
        <v>649</v>
      </c>
      <c r="E592" t="s">
        <v>627</v>
      </c>
      <c r="F592" s="2" t="s">
        <v>670</v>
      </c>
      <c r="G592">
        <v>2677143179.0388002</v>
      </c>
      <c r="H592">
        <v>2920220385.0969</v>
      </c>
      <c r="I592">
        <v>2932578083.8062</v>
      </c>
      <c r="J592">
        <v>3039918911.8448</v>
      </c>
      <c r="K592">
        <v>3137132745.0374904</v>
      </c>
      <c r="L592">
        <v>3236037409.7142997</v>
      </c>
      <c r="M592">
        <v>3349105649.6679997</v>
      </c>
      <c r="N592">
        <v>3382273037.5065999</v>
      </c>
      <c r="O592">
        <v>3416650809.1370001</v>
      </c>
      <c r="P592">
        <v>3442615327.0611</v>
      </c>
      <c r="Q592">
        <v>3465071420.31779</v>
      </c>
      <c r="R592">
        <v>3251843108.8801999</v>
      </c>
      <c r="S592">
        <v>3117857010.1515002</v>
      </c>
      <c r="T592">
        <v>3006122949.4345999</v>
      </c>
      <c r="U592">
        <v>2965286448.3755999</v>
      </c>
      <c r="V592">
        <v>2922036651.3724999</v>
      </c>
      <c r="W592">
        <v>2930495173.21139</v>
      </c>
      <c r="X592">
        <v>2941618044.6643996</v>
      </c>
      <c r="Y592">
        <v>2953675082.7743998</v>
      </c>
      <c r="Z592">
        <v>2972449132.8713899</v>
      </c>
      <c r="AA592">
        <v>2981094686.9515901</v>
      </c>
      <c r="AB592">
        <v>3156185151.2588902</v>
      </c>
      <c r="AC592">
        <v>3127125618.4120998</v>
      </c>
      <c r="AD592">
        <v>3156863354.0732999</v>
      </c>
      <c r="AE592">
        <v>3179505678.8065</v>
      </c>
      <c r="AF592">
        <v>3191172690.4752898</v>
      </c>
      <c r="AG592">
        <v>3207446457.5533004</v>
      </c>
      <c r="AH592">
        <v>3352291327.3088999</v>
      </c>
      <c r="AI592">
        <v>3364921444.1436996</v>
      </c>
      <c r="AJ592">
        <v>3464867640.5206003</v>
      </c>
      <c r="AK592">
        <v>3747998907.9658999</v>
      </c>
      <c r="AL592">
        <v>3785850465.1059999</v>
      </c>
      <c r="AM592">
        <v>3426202541.4260001</v>
      </c>
      <c r="AN592">
        <v>3414535977.7489996</v>
      </c>
      <c r="AO592">
        <v>3371399627.2489901</v>
      </c>
      <c r="AP592">
        <v>3366469335.0929999</v>
      </c>
      <c r="AQ592">
        <v>3397195985.8790002</v>
      </c>
      <c r="AR592">
        <v>3314552106.0479898</v>
      </c>
      <c r="AS592">
        <v>3324831062.3150001</v>
      </c>
      <c r="AT592">
        <v>3319548710.97299</v>
      </c>
      <c r="AU592">
        <v>3274049486.0479999</v>
      </c>
      <c r="AV592">
        <v>3210353251.1409898</v>
      </c>
      <c r="AW592">
        <v>3288160874.256</v>
      </c>
      <c r="AX592">
        <v>3269143574.4296999</v>
      </c>
      <c r="AY592">
        <v>3291841555.5880003</v>
      </c>
      <c r="AZ592">
        <v>3293685577.631</v>
      </c>
      <c r="BA592">
        <v>3601956518.9439998</v>
      </c>
      <c r="BB592">
        <v>3714411991.1550002</v>
      </c>
      <c r="BC592">
        <v>3744290790.63799</v>
      </c>
      <c r="BD592">
        <v>3782548133.4069901</v>
      </c>
      <c r="BE592">
        <v>3830938177.3969998</v>
      </c>
      <c r="BF592">
        <v>4631084947.408</v>
      </c>
      <c r="BG592">
        <v>4732664116.8520002</v>
      </c>
      <c r="BH592">
        <v>4722234813.1609898</v>
      </c>
      <c r="BI592">
        <v>4920190639.6599894</v>
      </c>
      <c r="BJ592">
        <v>5085594359.7449999</v>
      </c>
      <c r="BK592">
        <v>5299828735.0250006</v>
      </c>
      <c r="BL592">
        <v>5414199535.8450003</v>
      </c>
      <c r="BM592">
        <v>5601462885.1549997</v>
      </c>
      <c r="BN592">
        <v>5400178300</v>
      </c>
      <c r="BO592">
        <v>5355659833.3333302</v>
      </c>
      <c r="BP592">
        <v>5610846999.9999895</v>
      </c>
      <c r="BQ592">
        <v>5572613933.3333302</v>
      </c>
      <c r="BR592">
        <v>5596376500</v>
      </c>
      <c r="BS592">
        <v>5563556900</v>
      </c>
      <c r="BT592">
        <v>5677731033.3333302</v>
      </c>
      <c r="BU592">
        <v>5686360533.3333302</v>
      </c>
      <c r="BV592">
        <v>5847963000</v>
      </c>
      <c r="BW592">
        <v>5668873099.9999895</v>
      </c>
      <c r="BX592">
        <v>5656838366.6666594</v>
      </c>
      <c r="BY592">
        <v>5613671800</v>
      </c>
      <c r="BZ592">
        <v>5150578033.3333292</v>
      </c>
      <c r="CA592">
        <v>4862489866.6666603</v>
      </c>
      <c r="CB592">
        <v>4831153433.3333302</v>
      </c>
      <c r="CC592">
        <v>4729147500</v>
      </c>
      <c r="CD592">
        <v>4775524599.9999895</v>
      </c>
      <c r="CE592">
        <v>4837821633.3333302</v>
      </c>
      <c r="CF592">
        <v>4954690400</v>
      </c>
      <c r="CG592">
        <v>4761222033.3333302</v>
      </c>
      <c r="CH592">
        <v>4589050766.6666603</v>
      </c>
      <c r="CI592">
        <v>4559068800</v>
      </c>
      <c r="CJ592">
        <v>4590867966.6666603</v>
      </c>
      <c r="CK592">
        <v>4610406533.3333302</v>
      </c>
      <c r="CL592">
        <v>5251240133.3333302</v>
      </c>
      <c r="CM592">
        <v>5354580000</v>
      </c>
      <c r="CN592">
        <v>5495730533.3333302</v>
      </c>
      <c r="CO592">
        <v>5607019000</v>
      </c>
      <c r="CP592">
        <v>5554162166.6666594</v>
      </c>
      <c r="CQ592">
        <v>5551983433.3333302</v>
      </c>
      <c r="CR592">
        <v>5614407700</v>
      </c>
      <c r="CS592">
        <v>5295479933.3333302</v>
      </c>
      <c r="CT592">
        <v>5998185966.6666594</v>
      </c>
      <c r="CU592">
        <v>6167472300</v>
      </c>
      <c r="CV592">
        <v>5667899600</v>
      </c>
      <c r="CW592">
        <v>5510289033.3333302</v>
      </c>
      <c r="CX592">
        <v>5445662200</v>
      </c>
      <c r="CY592">
        <v>5387446900</v>
      </c>
      <c r="CZ592">
        <v>8000636861.9047594</v>
      </c>
      <c r="DA592">
        <v>5647810561.9047604</v>
      </c>
      <c r="DB592">
        <v>4776350961.9047604</v>
      </c>
      <c r="DC592">
        <v>4402238761.9047604</v>
      </c>
      <c r="DD592">
        <v>3524472128.5714197</v>
      </c>
      <c r="DE592">
        <v>3923348628.5714197</v>
      </c>
      <c r="DF592">
        <v>3301819661.9047599</v>
      </c>
      <c r="DG592">
        <v>3804476395.23809</v>
      </c>
      <c r="DH592">
        <v>3758465595.23809</v>
      </c>
      <c r="DI592">
        <v>4003930961.9047599</v>
      </c>
      <c r="DJ592">
        <v>3540631861.9047604</v>
      </c>
      <c r="DK592">
        <v>2449088661.9047599</v>
      </c>
      <c r="DL592">
        <v>2766155961.9047599</v>
      </c>
      <c r="DM592">
        <v>3243438261.9047599</v>
      </c>
      <c r="DN592">
        <v>3348037995.23809</v>
      </c>
      <c r="DO592">
        <v>3557037995.23809</v>
      </c>
      <c r="DP592">
        <v>3366371328.5714197</v>
      </c>
      <c r="DQ592">
        <v>4015371328.5714197</v>
      </c>
    </row>
    <row r="593" spans="1:207" ht="14.5">
      <c r="A593" t="s">
        <v>661</v>
      </c>
      <c r="B593" t="s">
        <v>671</v>
      </c>
      <c r="C593" t="s">
        <v>573</v>
      </c>
      <c r="D593" t="s">
        <v>649</v>
      </c>
      <c r="E593" t="s">
        <v>627</v>
      </c>
      <c r="F593" s="2" t="s">
        <v>672</v>
      </c>
      <c r="G593">
        <v>1788820938.94361</v>
      </c>
      <c r="H593">
        <v>1848660825.5221698</v>
      </c>
      <c r="I593">
        <v>1903112290.04917</v>
      </c>
      <c r="J593">
        <v>2075742537.5018001</v>
      </c>
      <c r="K593">
        <v>2107614100.8959999</v>
      </c>
      <c r="L593">
        <v>2243726712.86869</v>
      </c>
      <c r="M593">
        <v>2360916110.4099698</v>
      </c>
      <c r="N593">
        <v>2663744558.93855</v>
      </c>
      <c r="O593">
        <v>2576958063.5201402</v>
      </c>
      <c r="P593">
        <v>2672675264.8748002</v>
      </c>
      <c r="Q593">
        <v>2805963250.40587</v>
      </c>
      <c r="R593">
        <v>2861986256.7670398</v>
      </c>
      <c r="S593">
        <v>3004722071.7794299</v>
      </c>
      <c r="T593">
        <v>3259649460.80687</v>
      </c>
      <c r="U593">
        <v>2973666540.27668</v>
      </c>
      <c r="V593">
        <v>2942519810.47051</v>
      </c>
      <c r="W593">
        <v>3170958207.2536702</v>
      </c>
      <c r="X593">
        <v>3285621644.22189</v>
      </c>
      <c r="Y593">
        <v>3251813367.0742102</v>
      </c>
      <c r="Z593">
        <v>2861421008.4405899</v>
      </c>
      <c r="AA593">
        <v>3309215240.0974302</v>
      </c>
      <c r="AB593">
        <v>2908968889.7985401</v>
      </c>
      <c r="AC593">
        <v>3092413999.2625299</v>
      </c>
      <c r="AD593">
        <v>3516252425.4053702</v>
      </c>
      <c r="AE593">
        <v>3555830056.36167</v>
      </c>
      <c r="AF593">
        <v>3604712597.9495897</v>
      </c>
      <c r="AG593">
        <v>3558887022.47505</v>
      </c>
      <c r="AH593">
        <v>3928221559.5550504</v>
      </c>
      <c r="AI593">
        <v>3943582918.5030403</v>
      </c>
      <c r="AJ593">
        <v>4239586224.7183704</v>
      </c>
      <c r="AK593">
        <v>3931534879.9967699</v>
      </c>
      <c r="AL593">
        <v>3549645518.1382198</v>
      </c>
      <c r="AM593">
        <v>3225718239.5467896</v>
      </c>
      <c r="AN593">
        <v>3383942486.8643899</v>
      </c>
      <c r="AO593">
        <v>3666967336.78192</v>
      </c>
      <c r="AP593">
        <v>3849855802.22469</v>
      </c>
      <c r="AQ593">
        <v>4215457072.7119899</v>
      </c>
      <c r="AR593">
        <v>4511311211.1075401</v>
      </c>
      <c r="AS593">
        <v>4255968438.6709495</v>
      </c>
      <c r="AT593">
        <v>4516846720.1066599</v>
      </c>
      <c r="AU593">
        <v>4882854452.4260292</v>
      </c>
      <c r="AV593">
        <v>4973871648.0521698</v>
      </c>
      <c r="AW593">
        <v>4980163241.4063797</v>
      </c>
      <c r="AX593">
        <v>5141019628.8174706</v>
      </c>
      <c r="AY593">
        <v>5085933086.3526707</v>
      </c>
      <c r="AZ593">
        <v>4327405026.3801003</v>
      </c>
      <c r="BA593">
        <v>4742566944.2496901</v>
      </c>
      <c r="BB593">
        <v>5313062133.0923691</v>
      </c>
      <c r="BC593">
        <v>5649648193.8952703</v>
      </c>
      <c r="BD593">
        <v>5551761021.6708298</v>
      </c>
      <c r="BE593">
        <v>6213731175.7412996</v>
      </c>
      <c r="BF593">
        <v>6659606041.0657101</v>
      </c>
      <c r="BG593">
        <v>6786099891.79702</v>
      </c>
      <c r="BH593">
        <v>6984021272.2122698</v>
      </c>
      <c r="BI593">
        <v>7165186494.8544998</v>
      </c>
      <c r="BJ593">
        <v>7837469427.75945</v>
      </c>
      <c r="BK593">
        <v>8395391090.4728804</v>
      </c>
      <c r="BL593">
        <v>8738872584.2677898</v>
      </c>
      <c r="BM593">
        <v>9040538849.5882702</v>
      </c>
      <c r="BN593">
        <v>9541019562.6385708</v>
      </c>
      <c r="BO593">
        <v>9998246946.5239983</v>
      </c>
      <c r="BP593">
        <v>10084929428.517601</v>
      </c>
      <c r="BQ593">
        <v>10511070556.3869</v>
      </c>
      <c r="BR593">
        <v>11125941126.8097</v>
      </c>
      <c r="BS593">
        <v>11702723384.186399</v>
      </c>
      <c r="BT593">
        <v>12246750333.871399</v>
      </c>
      <c r="BU593">
        <v>12831866895.9585</v>
      </c>
      <c r="BV593">
        <v>13287157724.8088</v>
      </c>
      <c r="BW593">
        <v>14051668413.7995</v>
      </c>
      <c r="BX593">
        <v>14883396807.382601</v>
      </c>
      <c r="BY593">
        <v>15843285019.5245</v>
      </c>
      <c r="BZ593">
        <v>16527550099.634901</v>
      </c>
      <c r="CA593">
        <v>17246695642.406498</v>
      </c>
      <c r="CB593">
        <v>18233008750.505302</v>
      </c>
      <c r="CC593">
        <v>18132226995.353203</v>
      </c>
      <c r="CD593">
        <v>18060672090.748199</v>
      </c>
      <c r="CE593">
        <v>19035556334.567299</v>
      </c>
      <c r="CF593">
        <v>19657660652.84</v>
      </c>
      <c r="CG593">
        <v>20454216964.332298</v>
      </c>
      <c r="CH593">
        <v>20999960156.9361</v>
      </c>
      <c r="CI593">
        <v>20707595338.894897</v>
      </c>
      <c r="CJ593">
        <v>20298599212.494999</v>
      </c>
      <c r="CK593">
        <v>20071086666.767101</v>
      </c>
      <c r="CL593">
        <v>20092386936.304001</v>
      </c>
      <c r="CM593">
        <v>20590542385.173698</v>
      </c>
      <c r="CN593">
        <v>20810005751.132099</v>
      </c>
      <c r="CO593">
        <v>21196382640.676197</v>
      </c>
      <c r="CP593">
        <v>21774340960.278301</v>
      </c>
      <c r="CQ593">
        <v>22475378575.347</v>
      </c>
      <c r="CR593">
        <v>22760319881.6861</v>
      </c>
      <c r="CS593">
        <v>22671239207.93</v>
      </c>
      <c r="CT593">
        <v>22683403162.9883</v>
      </c>
      <c r="CU593">
        <v>22521368021.545799</v>
      </c>
      <c r="CV593">
        <v>22695362681.269798</v>
      </c>
      <c r="CW593">
        <v>22866393165.549603</v>
      </c>
      <c r="CX593">
        <v>23369590160.5704</v>
      </c>
      <c r="CY593">
        <v>23860599672.403603</v>
      </c>
      <c r="CZ593">
        <v>24092172889.6754</v>
      </c>
      <c r="DA593">
        <v>24150386253.572399</v>
      </c>
      <c r="DB593">
        <v>24410082568.217999</v>
      </c>
      <c r="DC593">
        <v>25259641383.335899</v>
      </c>
      <c r="DD593">
        <v>25493871416.525997</v>
      </c>
      <c r="DE593">
        <v>26010046665.266697</v>
      </c>
      <c r="DF593">
        <v>27207371705.3218</v>
      </c>
      <c r="DG593">
        <v>28629015516.9846</v>
      </c>
      <c r="DH593">
        <v>29658164262.8904</v>
      </c>
      <c r="DI593">
        <v>30627934668.354099</v>
      </c>
      <c r="DJ593">
        <v>31811600941.935299</v>
      </c>
      <c r="DK593">
        <v>32002121805.299099</v>
      </c>
      <c r="DL593">
        <v>31459235187.293499</v>
      </c>
      <c r="DM593">
        <v>32890397796.958801</v>
      </c>
      <c r="DN593">
        <v>33917991264.564503</v>
      </c>
      <c r="DO593">
        <v>34396873878.024094</v>
      </c>
      <c r="DP593">
        <v>35396339700.609596</v>
      </c>
      <c r="DQ593">
        <v>35615576725.376801</v>
      </c>
    </row>
    <row r="594" spans="1:207" ht="14.5">
      <c r="A594" t="s">
        <v>661</v>
      </c>
      <c r="B594" t="s">
        <v>673</v>
      </c>
      <c r="C594" t="s">
        <v>573</v>
      </c>
      <c r="D594" t="s">
        <v>649</v>
      </c>
      <c r="E594" t="s">
        <v>627</v>
      </c>
      <c r="F594" s="2" t="s">
        <v>674</v>
      </c>
      <c r="G594">
        <v>1356162.9601771</v>
      </c>
      <c r="H594">
        <v>1369103.3723782001</v>
      </c>
      <c r="I594">
        <v>1384515.4813794899</v>
      </c>
      <c r="J594">
        <v>1399355.37798089</v>
      </c>
      <c r="K594">
        <v>1415597.7556825001</v>
      </c>
      <c r="L594">
        <v>1432563.0821842002</v>
      </c>
      <c r="M594">
        <v>1449951.7987859</v>
      </c>
      <c r="N594">
        <v>1466751.5752876</v>
      </c>
      <c r="O594">
        <v>1483124.6563893999</v>
      </c>
      <c r="P594">
        <v>1499100.89749109</v>
      </c>
      <c r="Q594">
        <v>1515944.8328926901</v>
      </c>
      <c r="R594">
        <v>1533705.8148942001</v>
      </c>
      <c r="S594">
        <v>1559234.2549957901</v>
      </c>
      <c r="T594">
        <v>1589117.0288973001</v>
      </c>
      <c r="U594">
        <v>1621623.06069879</v>
      </c>
      <c r="V594">
        <v>1656958.1757</v>
      </c>
      <c r="W594">
        <v>1693364.384602</v>
      </c>
      <c r="X594">
        <v>1728658.9047029999</v>
      </c>
      <c r="Y594">
        <v>1761607.4946050001</v>
      </c>
      <c r="Z594">
        <v>1791469.8467069999</v>
      </c>
      <c r="AA594">
        <v>1818808.1858079999</v>
      </c>
      <c r="AB594">
        <v>1843606.98110999</v>
      </c>
      <c r="AC594">
        <v>1867742.388511</v>
      </c>
      <c r="AD594">
        <v>1893417.3879129901</v>
      </c>
      <c r="AE594">
        <v>1920280.892515</v>
      </c>
      <c r="AF594">
        <v>1944746.8231170001</v>
      </c>
      <c r="AG594">
        <v>1968032.742418</v>
      </c>
      <c r="AH594">
        <v>1990269.4078200001</v>
      </c>
      <c r="AI594">
        <v>2010725.3771210001</v>
      </c>
      <c r="AJ594">
        <v>2028074.719023</v>
      </c>
      <c r="AK594">
        <v>2043067.780724</v>
      </c>
      <c r="AL594">
        <v>2053983.8261260001</v>
      </c>
      <c r="AM594">
        <v>2064648.9953270003</v>
      </c>
      <c r="AN594">
        <v>2073559.6315279899</v>
      </c>
      <c r="AO594">
        <v>2083434.566629</v>
      </c>
      <c r="AP594">
        <v>2093473.1517290003</v>
      </c>
      <c r="AQ594">
        <v>2103273.4059299901</v>
      </c>
      <c r="AR594">
        <v>2115583.882032</v>
      </c>
      <c r="AS594">
        <v>2129097.7924330002</v>
      </c>
      <c r="AT594">
        <v>2147484.0850349902</v>
      </c>
      <c r="AU594">
        <v>2167531.9247369999</v>
      </c>
      <c r="AV594">
        <v>2242120.3195409998</v>
      </c>
      <c r="AW594">
        <v>2403563.6976499902</v>
      </c>
      <c r="AX594">
        <v>2636053.0524629997</v>
      </c>
      <c r="AY594">
        <v>2912496.904077</v>
      </c>
      <c r="AZ594">
        <v>3215873.0337940003</v>
      </c>
      <c r="BA594">
        <v>3522872.1509109898</v>
      </c>
      <c r="BB594">
        <v>3815763.5248269998</v>
      </c>
      <c r="BC594">
        <v>4068702.4505429901</v>
      </c>
      <c r="BD594">
        <v>4264104.0681560002</v>
      </c>
      <c r="BE594">
        <v>4378498.7146659996</v>
      </c>
      <c r="BF594">
        <v>4447580.0501730004</v>
      </c>
      <c r="BG594">
        <v>4514631.0574790007</v>
      </c>
      <c r="BH594">
        <v>4585338.7713850001</v>
      </c>
      <c r="BI594">
        <v>4658918.555989</v>
      </c>
      <c r="BJ594">
        <v>4738573.8355940003</v>
      </c>
      <c r="BK594">
        <v>4819784.5872990005</v>
      </c>
      <c r="BL594">
        <v>4906311.841004</v>
      </c>
      <c r="BM594">
        <v>5002815.1880090004</v>
      </c>
      <c r="BN594">
        <v>5106721.6463160003</v>
      </c>
      <c r="BO594">
        <v>5222367.0362240002</v>
      </c>
      <c r="BP594">
        <v>5570292.26893399</v>
      </c>
      <c r="BQ594">
        <v>5779894.6178480005</v>
      </c>
      <c r="BR594">
        <v>5976276.5178649994</v>
      </c>
      <c r="BS594">
        <v>6199344.2351839906</v>
      </c>
      <c r="BT594">
        <v>6465560.2361029992</v>
      </c>
      <c r="BU594">
        <v>6773507.547123</v>
      </c>
      <c r="BV594">
        <v>7041513.5579429995</v>
      </c>
      <c r="BW594">
        <v>7256009.2234610002</v>
      </c>
      <c r="BX594">
        <v>7435615.4355770005</v>
      </c>
      <c r="BY594">
        <v>7406667.1022859905</v>
      </c>
      <c r="BZ594">
        <v>7327060.0181639902</v>
      </c>
      <c r="CA594">
        <v>7746900.9661429999</v>
      </c>
      <c r="CB594">
        <v>7935570.1290159998</v>
      </c>
      <c r="CC594">
        <v>7909792.3667940004</v>
      </c>
      <c r="CD594">
        <v>8180647.4313729992</v>
      </c>
      <c r="CE594">
        <v>8409325.6125619989</v>
      </c>
      <c r="CF594">
        <v>8640444.044551</v>
      </c>
      <c r="CG594">
        <v>8837869.3194509912</v>
      </c>
      <c r="CH594">
        <v>9123755.9177400004</v>
      </c>
      <c r="CI594">
        <v>9227258.5034399908</v>
      </c>
      <c r="CJ594">
        <v>9121125.2697400004</v>
      </c>
      <c r="CK594">
        <v>9494515.7025349997</v>
      </c>
      <c r="CL594">
        <v>9530292.7527350001</v>
      </c>
      <c r="CM594">
        <v>9421164.1197350007</v>
      </c>
      <c r="CN594">
        <v>9421444.216635</v>
      </c>
      <c r="CO594">
        <v>9620413.2691350002</v>
      </c>
      <c r="CP594">
        <v>9977117.2784400005</v>
      </c>
      <c r="CQ594">
        <v>9722719.9316459987</v>
      </c>
      <c r="CR594">
        <v>9842472.0090510007</v>
      </c>
      <c r="CS594">
        <v>9862303.8686509896</v>
      </c>
      <c r="CT594">
        <v>9968816.8520480003</v>
      </c>
      <c r="CU594">
        <v>9990075.7466510013</v>
      </c>
      <c r="CV594">
        <v>9915093.8554540016</v>
      </c>
      <c r="CW594">
        <v>10121031.3981509</v>
      </c>
      <c r="CX594">
        <v>10218833.6918479</v>
      </c>
      <c r="CY594">
        <v>10278763.319345901</v>
      </c>
      <c r="CZ594">
        <v>10590220.331843</v>
      </c>
      <c r="DA594">
        <v>10128407.161145</v>
      </c>
      <c r="DB594">
        <v>9868586.1221429892</v>
      </c>
      <c r="DC594">
        <v>9603187.08684</v>
      </c>
      <c r="DD594">
        <v>9722247.3121299893</v>
      </c>
      <c r="DE594">
        <v>9991772.2811209895</v>
      </c>
      <c r="DF594">
        <v>10099786.880806999</v>
      </c>
      <c r="DG594">
        <v>10354570.880396999</v>
      </c>
      <c r="DH594">
        <v>10516570.551088</v>
      </c>
      <c r="DI594">
        <v>10802561.733786</v>
      </c>
      <c r="DJ594">
        <v>10363481.326285001</v>
      </c>
      <c r="DK594">
        <v>10429681.4478839</v>
      </c>
      <c r="DL594">
        <v>10546741.937483002</v>
      </c>
      <c r="DM594">
        <v>10539817.000081999</v>
      </c>
      <c r="DN594">
        <v>10446428.334966</v>
      </c>
      <c r="DO594">
        <v>10593897.728359999</v>
      </c>
      <c r="DP594">
        <v>10759046.875754001</v>
      </c>
      <c r="DQ594">
        <v>10866283.520049</v>
      </c>
    </row>
    <row r="595" spans="1:207" ht="14.5">
      <c r="A595" t="s">
        <v>661</v>
      </c>
      <c r="B595" t="s">
        <v>675</v>
      </c>
      <c r="C595" t="s">
        <v>573</v>
      </c>
      <c r="D595" t="s">
        <v>649</v>
      </c>
      <c r="E595" t="s">
        <v>627</v>
      </c>
      <c r="F595" s="2" t="s">
        <v>676</v>
      </c>
      <c r="G595">
        <v>1189642.6953409901</v>
      </c>
      <c r="H595">
        <v>1197524.5603840002</v>
      </c>
      <c r="I595">
        <v>1208382.19174599</v>
      </c>
      <c r="J595">
        <v>1216789.826998</v>
      </c>
      <c r="K595">
        <v>1227675.83286</v>
      </c>
      <c r="L595">
        <v>1237013.0702130001</v>
      </c>
      <c r="M595">
        <v>1247544.8387859999</v>
      </c>
      <c r="N595">
        <v>1258219.6653480001</v>
      </c>
      <c r="O595">
        <v>1269081.03073099</v>
      </c>
      <c r="P595">
        <v>1279904.314704</v>
      </c>
      <c r="Q595">
        <v>1289783.0398859901</v>
      </c>
      <c r="R595">
        <v>1305655.8718689901</v>
      </c>
      <c r="S595">
        <v>1325697.0613619902</v>
      </c>
      <c r="T595">
        <v>1351338.028955</v>
      </c>
      <c r="U595">
        <v>1380529.1316580002</v>
      </c>
      <c r="V595">
        <v>1412406.2594610001</v>
      </c>
      <c r="W595">
        <v>1443675.0721740001</v>
      </c>
      <c r="X595">
        <v>1476542.4667780001</v>
      </c>
      <c r="Y595">
        <v>1506137.7385809999</v>
      </c>
      <c r="Z595">
        <v>1532939.64799399</v>
      </c>
      <c r="AA595">
        <v>1556376.904297</v>
      </c>
      <c r="AB595">
        <v>1576792.1947999902</v>
      </c>
      <c r="AC595">
        <v>1598084.0988039998</v>
      </c>
      <c r="AD595">
        <v>1618957.49070699</v>
      </c>
      <c r="AE595">
        <v>1642291.15010999</v>
      </c>
      <c r="AF595">
        <v>1662329.7566230001</v>
      </c>
      <c r="AG595">
        <v>1682935.893837</v>
      </c>
      <c r="AH595">
        <v>1700610.95403999</v>
      </c>
      <c r="AI595">
        <v>1717144.245053</v>
      </c>
      <c r="AJ595">
        <v>1731912.333477</v>
      </c>
      <c r="AK595">
        <v>1742334.4036899901</v>
      </c>
      <c r="AL595">
        <v>1750697.1427139998</v>
      </c>
      <c r="AM595">
        <v>1755451.888637</v>
      </c>
      <c r="AN595">
        <v>1758046.8678509998</v>
      </c>
      <c r="AO595">
        <v>1757840.3458849899</v>
      </c>
      <c r="AP595">
        <v>1756531.8958089999</v>
      </c>
      <c r="AQ595">
        <v>1756404.239543</v>
      </c>
      <c r="AR595">
        <v>1756268.455076</v>
      </c>
      <c r="AS595">
        <v>1758643.4634100001</v>
      </c>
      <c r="AT595">
        <v>1764251.470374</v>
      </c>
      <c r="AU595">
        <v>1771816.528778</v>
      </c>
      <c r="AV595">
        <v>1832546.1313820002</v>
      </c>
      <c r="AW595">
        <v>1973901.898486</v>
      </c>
      <c r="AX595">
        <v>2179615.9981900002</v>
      </c>
      <c r="AY595">
        <v>2430878.5605939901</v>
      </c>
      <c r="AZ595">
        <v>2703676.3436980001</v>
      </c>
      <c r="BA595">
        <v>2980032.3848019997</v>
      </c>
      <c r="BB595">
        <v>3238734.1920170002</v>
      </c>
      <c r="BC595">
        <v>3461907.95634099</v>
      </c>
      <c r="BD595">
        <v>3628918.6547659901</v>
      </c>
      <c r="BE595">
        <v>3718148.39170099</v>
      </c>
      <c r="BF595">
        <v>3758339.32953599</v>
      </c>
      <c r="BG595">
        <v>3791692.9607919902</v>
      </c>
      <c r="BH595">
        <v>3817763.4284580001</v>
      </c>
      <c r="BI595">
        <v>3843738.067425</v>
      </c>
      <c r="BJ595">
        <v>3867766.5416020001</v>
      </c>
      <c r="BK595">
        <v>3895596.9239890003</v>
      </c>
      <c r="BL595">
        <v>3922005.2333759898</v>
      </c>
      <c r="BM595">
        <v>3957337.2698729998</v>
      </c>
      <c r="BN595">
        <v>4003443.93597099</v>
      </c>
      <c r="BO595">
        <v>4057507.0370980003</v>
      </c>
      <c r="BP595">
        <v>4340347.7009649994</v>
      </c>
      <c r="BQ595">
        <v>4475612.0706680007</v>
      </c>
      <c r="BR595">
        <v>4587624.7857989902</v>
      </c>
      <c r="BS595">
        <v>4720825.9304510001</v>
      </c>
      <c r="BT595">
        <v>4894107.4130729903</v>
      </c>
      <c r="BU595">
        <v>5106725.0474840002</v>
      </c>
      <c r="BV595">
        <v>5281760.5058729993</v>
      </c>
      <c r="BW595">
        <v>5410964.8667809898</v>
      </c>
      <c r="BX595">
        <v>5509087.1131859999</v>
      </c>
      <c r="BY595">
        <v>5543287.5350880008</v>
      </c>
      <c r="BZ595">
        <v>5506024.9238480004</v>
      </c>
      <c r="CA595">
        <v>5786712.8645680007</v>
      </c>
      <c r="CB595">
        <v>5909076.8072680002</v>
      </c>
      <c r="CC595">
        <v>5864345.8043579906</v>
      </c>
      <c r="CD595">
        <v>6142078.4837379996</v>
      </c>
      <c r="CE595">
        <v>6272089.2920380002</v>
      </c>
      <c r="CF595">
        <v>6419867.7320879996</v>
      </c>
      <c r="CG595">
        <v>6587856.8736479999</v>
      </c>
      <c r="CH595">
        <v>6792046.9597679907</v>
      </c>
      <c r="CI595">
        <v>6967746.8764579995</v>
      </c>
      <c r="CJ595">
        <v>6926314.9846830005</v>
      </c>
      <c r="CK595">
        <v>7182764.7020379901</v>
      </c>
      <c r="CL595">
        <v>7310410.5092230001</v>
      </c>
      <c r="CM595">
        <v>7258571.1306679994</v>
      </c>
      <c r="CN595">
        <v>7289194.257154</v>
      </c>
      <c r="CO595">
        <v>7448307.7183790002</v>
      </c>
      <c r="CP595">
        <v>7708137.2317650001</v>
      </c>
      <c r="CQ595">
        <v>7584863.4644199898</v>
      </c>
      <c r="CR595">
        <v>7669579.7621459998</v>
      </c>
      <c r="CS595">
        <v>7706154.0909829997</v>
      </c>
      <c r="CT595">
        <v>7756718.9868109999</v>
      </c>
      <c r="CU595">
        <v>7718603.6202530004</v>
      </c>
      <c r="CV595">
        <v>7785308.7722429996</v>
      </c>
      <c r="CW595">
        <v>7873424.4463229999</v>
      </c>
      <c r="CX595">
        <v>7998906.211693</v>
      </c>
      <c r="CY595">
        <v>8018429.2472000001</v>
      </c>
      <c r="CZ595">
        <v>7909805.4139299998</v>
      </c>
      <c r="DA595">
        <v>7853926.9707599999</v>
      </c>
      <c r="DB595">
        <v>7791748.5371200005</v>
      </c>
      <c r="DC595">
        <v>7589666.8584500002</v>
      </c>
      <c r="DD595">
        <v>7703434.8696099995</v>
      </c>
      <c r="DE595">
        <v>7895320.7824299997</v>
      </c>
      <c r="DF595">
        <v>8059590.6078599999</v>
      </c>
      <c r="DG595">
        <v>8244367.3474099999</v>
      </c>
      <c r="DH595">
        <v>8377954.9296599999</v>
      </c>
      <c r="DI595">
        <v>8551614.3404600006</v>
      </c>
      <c r="DJ595">
        <v>8224693.4813430002</v>
      </c>
      <c r="DK595">
        <v>8461749.2978039905</v>
      </c>
      <c r="DL595">
        <v>8610838.4415039998</v>
      </c>
      <c r="DM595">
        <v>8603310.1695593987</v>
      </c>
      <c r="DN595">
        <v>8496913.3602099996</v>
      </c>
      <c r="DO595">
        <v>8637071.5700999908</v>
      </c>
      <c r="DP595">
        <v>8792289.3527899999</v>
      </c>
      <c r="DQ595">
        <v>8912952.2570980005</v>
      </c>
    </row>
    <row r="596" spans="1:207" ht="14.5">
      <c r="A596" t="s">
        <v>661</v>
      </c>
      <c r="B596" t="s">
        <v>677</v>
      </c>
      <c r="C596" t="s">
        <v>573</v>
      </c>
      <c r="D596" t="s">
        <v>649</v>
      </c>
      <c r="E596" t="s">
        <v>627</v>
      </c>
      <c r="F596" s="2" t="s">
        <v>678</v>
      </c>
      <c r="G596">
        <v>166520.26483610002</v>
      </c>
      <c r="H596">
        <v>171578.811994199</v>
      </c>
      <c r="I596">
        <v>176133.28963349899</v>
      </c>
      <c r="J596">
        <v>182565.550982899</v>
      </c>
      <c r="K596">
        <v>187921.9228225</v>
      </c>
      <c r="L596">
        <v>195550.0119712</v>
      </c>
      <c r="M596">
        <v>202406.95999990002</v>
      </c>
      <c r="N596">
        <v>208531.90993959899</v>
      </c>
      <c r="O596">
        <v>214043.62565840001</v>
      </c>
      <c r="P596">
        <v>219196.582787099</v>
      </c>
      <c r="Q596">
        <v>226161.79300669901</v>
      </c>
      <c r="R596">
        <v>228049.94302520002</v>
      </c>
      <c r="S596">
        <v>233537.19363379999</v>
      </c>
      <c r="T596">
        <v>237778.99994229901</v>
      </c>
      <c r="U596">
        <v>241093.929040799</v>
      </c>
      <c r="V596">
        <v>244551.91623899902</v>
      </c>
      <c r="W596">
        <v>249689.312428</v>
      </c>
      <c r="X596">
        <v>252116.43792499899</v>
      </c>
      <c r="Y596">
        <v>255469.756024</v>
      </c>
      <c r="Z596">
        <v>258530.19871299999</v>
      </c>
      <c r="AA596">
        <v>262431.28151100001</v>
      </c>
      <c r="AB596">
        <v>266814.78631</v>
      </c>
      <c r="AC596">
        <v>269658.28970700002</v>
      </c>
      <c r="AD596">
        <v>274459.897205999</v>
      </c>
      <c r="AE596">
        <v>277989.74240500003</v>
      </c>
      <c r="AF596">
        <v>282417.06649399904</v>
      </c>
      <c r="AG596">
        <v>285096.848581</v>
      </c>
      <c r="AH596">
        <v>289658.45377999998</v>
      </c>
      <c r="AI596">
        <v>293581.13206799998</v>
      </c>
      <c r="AJ596">
        <v>296162.38554599899</v>
      </c>
      <c r="AK596">
        <v>300733.377034</v>
      </c>
      <c r="AL596">
        <v>303286.68341200001</v>
      </c>
      <c r="AM596">
        <v>309197.10668999999</v>
      </c>
      <c r="AN596">
        <v>315512.76367699896</v>
      </c>
      <c r="AO596">
        <v>325594.22074399999</v>
      </c>
      <c r="AP596">
        <v>336941.25592000003</v>
      </c>
      <c r="AQ596">
        <v>346869.16638699896</v>
      </c>
      <c r="AR596">
        <v>359315.42695600004</v>
      </c>
      <c r="AS596">
        <v>370454.32902300003</v>
      </c>
      <c r="AT596">
        <v>383232.61466099898</v>
      </c>
      <c r="AU596">
        <v>395715.39595899999</v>
      </c>
      <c r="AV596">
        <v>409574.18815899896</v>
      </c>
      <c r="AW596">
        <v>429661.79916399898</v>
      </c>
      <c r="AX596">
        <v>456437.054272999</v>
      </c>
      <c r="AY596">
        <v>481618.343483</v>
      </c>
      <c r="AZ596">
        <v>512196.69009599998</v>
      </c>
      <c r="BA596">
        <v>542839.76610899903</v>
      </c>
      <c r="BB596">
        <v>577029.332809999</v>
      </c>
      <c r="BC596">
        <v>606794.49420199997</v>
      </c>
      <c r="BD596">
        <v>635185.41339</v>
      </c>
      <c r="BE596">
        <v>660350.32296500006</v>
      </c>
      <c r="BF596">
        <v>689240.72063699993</v>
      </c>
      <c r="BG596">
        <v>722938.09668700001</v>
      </c>
      <c r="BH596">
        <v>767575.34292699909</v>
      </c>
      <c r="BI596">
        <v>815180.488564</v>
      </c>
      <c r="BJ596">
        <v>870807.29399200005</v>
      </c>
      <c r="BK596">
        <v>924187.66330999997</v>
      </c>
      <c r="BL596">
        <v>984306.60762800009</v>
      </c>
      <c r="BM596">
        <v>1045477.9181359999</v>
      </c>
      <c r="BN596">
        <v>1103277.710345</v>
      </c>
      <c r="BO596">
        <v>1164859.9991260001</v>
      </c>
      <c r="BP596">
        <v>1229944.56796899</v>
      </c>
      <c r="BQ596">
        <v>1304282.54717999</v>
      </c>
      <c r="BR596">
        <v>1388651.7320660001</v>
      </c>
      <c r="BS596">
        <v>1478518.304733</v>
      </c>
      <c r="BT596">
        <v>1571452.8230300001</v>
      </c>
      <c r="BU596">
        <v>1666782.499639</v>
      </c>
      <c r="BV596">
        <v>1759753.05207</v>
      </c>
      <c r="BW596">
        <v>1845044.35668</v>
      </c>
      <c r="BX596">
        <v>1926528.3223909901</v>
      </c>
      <c r="BY596">
        <v>1863379.5671979899</v>
      </c>
      <c r="BZ596">
        <v>1821035.0943159899</v>
      </c>
      <c r="CA596">
        <v>1960188.101575</v>
      </c>
      <c r="CB596">
        <v>2026493.3217479999</v>
      </c>
      <c r="CC596">
        <v>2045446.562436</v>
      </c>
      <c r="CD596">
        <v>2038568.9476349901</v>
      </c>
      <c r="CE596">
        <v>2137236.3205239899</v>
      </c>
      <c r="CF596">
        <v>2220576.312463</v>
      </c>
      <c r="CG596">
        <v>2250012.4458029899</v>
      </c>
      <c r="CH596">
        <v>2331708.9579719999</v>
      </c>
      <c r="CI596">
        <v>2259511.6269819899</v>
      </c>
      <c r="CJ596">
        <v>2194810.2850569999</v>
      </c>
      <c r="CK596">
        <v>2311751.0004969998</v>
      </c>
      <c r="CL596">
        <v>2219882.2435119902</v>
      </c>
      <c r="CM596">
        <v>2162592.9890669901</v>
      </c>
      <c r="CN596">
        <v>2132249.959481</v>
      </c>
      <c r="CO596">
        <v>2172105.5507559897</v>
      </c>
      <c r="CP596">
        <v>2268980.0466749896</v>
      </c>
      <c r="CQ596">
        <v>2137856.4672259898</v>
      </c>
      <c r="CR596">
        <v>2172892.2469049999</v>
      </c>
      <c r="CS596">
        <v>2156149.7776679997</v>
      </c>
      <c r="CT596">
        <v>2212097.8652369902</v>
      </c>
      <c r="CU596">
        <v>2271472.1263979902</v>
      </c>
      <c r="CV596">
        <v>2129785.0832109996</v>
      </c>
      <c r="CW596">
        <v>2247606.9518279899</v>
      </c>
      <c r="CX596">
        <v>2219927.4801549902</v>
      </c>
      <c r="CY596">
        <v>2260334.0721459999</v>
      </c>
      <c r="CZ596">
        <v>2680414.9179129899</v>
      </c>
      <c r="DA596">
        <v>2274480.1903849896</v>
      </c>
      <c r="DB596">
        <v>2076837.5850229899</v>
      </c>
      <c r="DC596">
        <v>2013520.2283899901</v>
      </c>
      <c r="DD596">
        <v>2018812.44251999</v>
      </c>
      <c r="DE596">
        <v>2096451.4986909898</v>
      </c>
      <c r="DF596">
        <v>2040196.2729469999</v>
      </c>
      <c r="DG596">
        <v>2110203.532987</v>
      </c>
      <c r="DH596">
        <v>2138615.62142799</v>
      </c>
      <c r="DI596">
        <v>2250947.3933259901</v>
      </c>
      <c r="DJ596">
        <v>2138787.8449419998</v>
      </c>
      <c r="DK596">
        <v>1967932.15007999</v>
      </c>
      <c r="DL596">
        <v>1935903.4959789999</v>
      </c>
      <c r="DM596">
        <v>1936506.8305225901</v>
      </c>
      <c r="DN596">
        <v>1949514.9747559999</v>
      </c>
      <c r="DO596">
        <v>1956826.1582600002</v>
      </c>
      <c r="DP596">
        <v>1966757.522964</v>
      </c>
      <c r="DQ596">
        <v>1953331.2629510001</v>
      </c>
    </row>
    <row r="597" spans="1:207" ht="14.5">
      <c r="A597" t="s">
        <v>661</v>
      </c>
      <c r="B597" t="s">
        <v>677</v>
      </c>
      <c r="C597" t="s">
        <v>573</v>
      </c>
      <c r="D597" t="s">
        <v>649</v>
      </c>
      <c r="E597" t="s">
        <v>627</v>
      </c>
      <c r="F597" s="2" t="s">
        <v>679</v>
      </c>
      <c r="G597">
        <v>166520.26483610002</v>
      </c>
      <c r="H597">
        <v>171578.811994199</v>
      </c>
      <c r="I597">
        <v>176133.28963349899</v>
      </c>
      <c r="J597">
        <v>182565.550982899</v>
      </c>
      <c r="K597">
        <v>187921.9228225</v>
      </c>
      <c r="L597">
        <v>195550.0119712</v>
      </c>
      <c r="M597">
        <v>202406.95999990002</v>
      </c>
      <c r="N597">
        <v>208531.90993959899</v>
      </c>
      <c r="O597">
        <v>214043.62565840001</v>
      </c>
      <c r="P597">
        <v>219196.582787099</v>
      </c>
      <c r="Q597">
        <v>226161.79300669901</v>
      </c>
      <c r="R597">
        <v>228049.94302520002</v>
      </c>
      <c r="S597">
        <v>233537.19363379999</v>
      </c>
      <c r="T597">
        <v>237778.99994229901</v>
      </c>
      <c r="U597">
        <v>241093.929040799</v>
      </c>
      <c r="V597">
        <v>244551.91623899902</v>
      </c>
      <c r="W597">
        <v>249689.312428</v>
      </c>
      <c r="X597">
        <v>252116.43792499899</v>
      </c>
      <c r="Y597">
        <v>255469.756024</v>
      </c>
      <c r="Z597">
        <v>258530.19871299999</v>
      </c>
      <c r="AA597">
        <v>262431.28151100001</v>
      </c>
      <c r="AB597">
        <v>266814.78631</v>
      </c>
      <c r="AC597">
        <v>269658.28970700002</v>
      </c>
      <c r="AD597">
        <v>274459.897205999</v>
      </c>
      <c r="AE597">
        <v>277989.74240500003</v>
      </c>
      <c r="AF597">
        <v>282417.06649399904</v>
      </c>
      <c r="AG597">
        <v>285096.848581</v>
      </c>
      <c r="AH597">
        <v>289658.45377999998</v>
      </c>
      <c r="AI597">
        <v>293581.13206799998</v>
      </c>
      <c r="AJ597">
        <v>296162.38554599899</v>
      </c>
      <c r="AK597">
        <v>300733.377034</v>
      </c>
      <c r="AL597">
        <v>303286.68341200001</v>
      </c>
      <c r="AM597">
        <v>309197.10668999999</v>
      </c>
      <c r="AN597">
        <v>315512.76367699896</v>
      </c>
      <c r="AO597">
        <v>325594.22074399999</v>
      </c>
      <c r="AP597">
        <v>336941.25592000003</v>
      </c>
      <c r="AQ597">
        <v>346869.16638699896</v>
      </c>
      <c r="AR597">
        <v>359315.42695600004</v>
      </c>
      <c r="AS597">
        <v>370454.32902300003</v>
      </c>
      <c r="AT597">
        <v>383232.61466099898</v>
      </c>
      <c r="AU597">
        <v>395715.39595899999</v>
      </c>
      <c r="AV597">
        <v>409574.18815899896</v>
      </c>
      <c r="AW597">
        <v>429661.79916399898</v>
      </c>
      <c r="AX597">
        <v>456437.054272999</v>
      </c>
      <c r="AY597">
        <v>481618.343483</v>
      </c>
      <c r="AZ597">
        <v>512196.69009599998</v>
      </c>
      <c r="BA597">
        <v>542839.76610899903</v>
      </c>
      <c r="BB597">
        <v>577029.332809999</v>
      </c>
      <c r="BC597">
        <v>606794.49420199997</v>
      </c>
      <c r="BD597">
        <v>635185.41339</v>
      </c>
      <c r="BE597">
        <v>660350.32296500006</v>
      </c>
      <c r="BF597">
        <v>689240.72063699993</v>
      </c>
      <c r="BG597">
        <v>722938.09668700001</v>
      </c>
      <c r="BH597">
        <v>767575.34292699909</v>
      </c>
      <c r="BI597">
        <v>815180.488564</v>
      </c>
      <c r="BJ597">
        <v>870807.29399200005</v>
      </c>
      <c r="BK597">
        <v>924187.66330999997</v>
      </c>
      <c r="BL597">
        <v>984306.60762800009</v>
      </c>
      <c r="BM597">
        <v>1045477.9181359999</v>
      </c>
      <c r="BN597">
        <v>1103277.710345</v>
      </c>
      <c r="BO597">
        <v>1164859.9991260001</v>
      </c>
      <c r="BP597">
        <v>1229944.56796899</v>
      </c>
      <c r="BQ597">
        <v>1304282.54717999</v>
      </c>
      <c r="BR597">
        <v>1388651.7320660001</v>
      </c>
      <c r="BS597">
        <v>1478518.304733</v>
      </c>
      <c r="BT597">
        <v>1571452.8230300001</v>
      </c>
      <c r="BU597">
        <v>1666782.499639</v>
      </c>
      <c r="BV597">
        <v>1759753.05207</v>
      </c>
      <c r="BW597">
        <v>1845044.35668</v>
      </c>
      <c r="BX597">
        <v>1926528.3223909901</v>
      </c>
      <c r="BY597">
        <v>1863379.5671979899</v>
      </c>
      <c r="BZ597">
        <v>1821035.0943159899</v>
      </c>
      <c r="CA597">
        <v>1960188.101575</v>
      </c>
      <c r="CB597">
        <v>2026493.3217479999</v>
      </c>
      <c r="CC597">
        <v>2045446.562436</v>
      </c>
      <c r="CD597">
        <v>2038568.9476349901</v>
      </c>
      <c r="CE597">
        <v>2137236.3205239899</v>
      </c>
      <c r="CF597">
        <v>2220576.312463</v>
      </c>
      <c r="CG597">
        <v>2250012.4458029899</v>
      </c>
      <c r="CH597">
        <v>2331708.9579719999</v>
      </c>
      <c r="CI597">
        <v>2259511.6269819899</v>
      </c>
      <c r="CJ597">
        <v>2194810.2850569999</v>
      </c>
      <c r="CK597">
        <v>2311751.0004969998</v>
      </c>
      <c r="CL597">
        <v>2219882.2435119902</v>
      </c>
      <c r="CM597">
        <v>2162592.9890669901</v>
      </c>
      <c r="CN597">
        <v>2132249.959481</v>
      </c>
      <c r="CO597">
        <v>2172105.5507559897</v>
      </c>
      <c r="CP597">
        <v>2268980.0466749896</v>
      </c>
      <c r="CQ597">
        <v>2137856.4672259898</v>
      </c>
      <c r="CR597">
        <v>2172892.2469049999</v>
      </c>
      <c r="CS597">
        <v>2156149.7776679997</v>
      </c>
      <c r="CT597">
        <v>2212097.8652369902</v>
      </c>
      <c r="CU597">
        <v>2271472.1263979902</v>
      </c>
      <c r="CV597">
        <v>2129785.0832109996</v>
      </c>
      <c r="CW597">
        <v>2247606.9518279899</v>
      </c>
      <c r="CX597">
        <v>2219927.4801549902</v>
      </c>
      <c r="CY597">
        <v>2260334.0721459999</v>
      </c>
      <c r="CZ597">
        <v>2680414.9179129899</v>
      </c>
      <c r="DA597">
        <v>2274480.1903849896</v>
      </c>
      <c r="DB597">
        <v>2076837.5850229899</v>
      </c>
      <c r="DC597">
        <v>2013520.2283899901</v>
      </c>
      <c r="DD597">
        <v>2018812.44251999</v>
      </c>
      <c r="DE597">
        <v>2096451.4986909898</v>
      </c>
      <c r="DF597">
        <v>2040196.2729469999</v>
      </c>
      <c r="DG597">
        <v>2110203.532987</v>
      </c>
      <c r="DH597">
        <v>2138615.62142799</v>
      </c>
      <c r="DI597">
        <v>2250947.3933259901</v>
      </c>
      <c r="DJ597">
        <v>2138787.8449419998</v>
      </c>
      <c r="DK597">
        <v>1967932.15007999</v>
      </c>
      <c r="DL597">
        <v>1935903.4959789999</v>
      </c>
      <c r="DM597">
        <v>1936506.8305225901</v>
      </c>
      <c r="DN597">
        <v>1949514.9747559999</v>
      </c>
      <c r="DO597">
        <v>1956826.1582600002</v>
      </c>
      <c r="DP597">
        <v>1966757.522964</v>
      </c>
      <c r="DQ597">
        <v>1953331.2629510001</v>
      </c>
    </row>
    <row r="598" spans="1:207" ht="14.5">
      <c r="A598" t="s">
        <v>680</v>
      </c>
      <c r="B598" t="s">
        <v>681</v>
      </c>
      <c r="C598" t="s">
        <v>573</v>
      </c>
      <c r="D598" t="s">
        <v>682</v>
      </c>
      <c r="E598" t="s">
        <v>683</v>
      </c>
      <c r="F598" s="2" t="s">
        <v>684</v>
      </c>
      <c r="G598">
        <v>925.55211385091104</v>
      </c>
      <c r="H598">
        <v>928.80033365885402</v>
      </c>
      <c r="I598">
        <v>932.73116048176996</v>
      </c>
      <c r="J598">
        <v>936.78342692057197</v>
      </c>
      <c r="K598">
        <v>942.114267985026</v>
      </c>
      <c r="L598">
        <v>947.443272908528</v>
      </c>
      <c r="M598">
        <v>953.09242248535099</v>
      </c>
      <c r="N598">
        <v>959.15611775716104</v>
      </c>
      <c r="O598">
        <v>964.08529663085903</v>
      </c>
      <c r="P598">
        <v>969.39836629231695</v>
      </c>
      <c r="Q598">
        <v>974.78708902994697</v>
      </c>
      <c r="R598">
        <v>979.465321858724</v>
      </c>
      <c r="S598">
        <v>983.605860392252</v>
      </c>
      <c r="T598">
        <v>986.24231974283805</v>
      </c>
      <c r="U598">
        <v>988.61088053385402</v>
      </c>
      <c r="V598">
        <v>991.46107991536405</v>
      </c>
      <c r="W598">
        <v>998.45382181803302</v>
      </c>
      <c r="X598">
        <v>1003.57055155436</v>
      </c>
      <c r="Y598">
        <v>1010.13044738769</v>
      </c>
      <c r="Z598">
        <v>1017.63036600748</v>
      </c>
      <c r="AA598">
        <v>1025.07032775878</v>
      </c>
      <c r="AB598">
        <v>1032.20033772786</v>
      </c>
      <c r="AC598">
        <v>1039.1002502441399</v>
      </c>
      <c r="AD598">
        <v>1045.1300659179601</v>
      </c>
      <c r="AE598">
        <v>1049.4500325520801</v>
      </c>
      <c r="AF598">
        <v>1052.1599527994699</v>
      </c>
      <c r="AG598">
        <v>1053.60010782877</v>
      </c>
      <c r="AH598">
        <v>1055.7705688476501</v>
      </c>
      <c r="AI598">
        <v>1060.64036051432</v>
      </c>
      <c r="AJ598">
        <v>1066.6603291829399</v>
      </c>
      <c r="AK598">
        <v>1072.64011637369</v>
      </c>
      <c r="AL598">
        <v>1077.49022420247</v>
      </c>
      <c r="AM598">
        <v>1081.96022542317</v>
      </c>
      <c r="AN598">
        <v>1086.5403340657499</v>
      </c>
      <c r="AO598">
        <v>1091.7702941894499</v>
      </c>
      <c r="AP598">
        <v>1097.0801289876299</v>
      </c>
      <c r="AQ598">
        <v>1101.83030192057</v>
      </c>
      <c r="AR598">
        <v>1106.3199869791599</v>
      </c>
      <c r="AS598">
        <v>1110.6307983398401</v>
      </c>
      <c r="AT598">
        <v>1116.90967814127</v>
      </c>
      <c r="AU598">
        <v>1120.1201782226501</v>
      </c>
      <c r="AV598">
        <v>1123.2405090331999</v>
      </c>
      <c r="AW598">
        <v>1128.1901550292901</v>
      </c>
      <c r="AX598">
        <v>1132.66015625</v>
      </c>
      <c r="AY598">
        <v>1136.2700602213499</v>
      </c>
      <c r="AZ598">
        <v>1139.3203633626299</v>
      </c>
      <c r="BA598">
        <v>1143.6604919433501</v>
      </c>
      <c r="BB598">
        <v>1149.6402994791599</v>
      </c>
      <c r="BC598">
        <v>1155.6301676432199</v>
      </c>
      <c r="BD598">
        <v>1160.3499450683501</v>
      </c>
      <c r="BE598">
        <v>1163.82056681315</v>
      </c>
      <c r="BF598">
        <v>1168.8101196289001</v>
      </c>
      <c r="BG598">
        <v>1174.3108825683501</v>
      </c>
      <c r="BH598">
        <v>1183.3606567382801</v>
      </c>
      <c r="BI598">
        <v>1194.4306030273401</v>
      </c>
      <c r="BJ598">
        <v>1206.6509297688799</v>
      </c>
      <c r="BK598">
        <v>1221.1007995605401</v>
      </c>
      <c r="BL598">
        <v>1235.80018107096</v>
      </c>
      <c r="BM598">
        <v>1247.4204813639301</v>
      </c>
      <c r="BN598">
        <v>1257.3200785319</v>
      </c>
      <c r="BO598">
        <v>1264.11987304687</v>
      </c>
      <c r="BP598">
        <v>1269.46152750651</v>
      </c>
      <c r="BQ598">
        <v>1282.5712890625</v>
      </c>
      <c r="BR598">
        <v>1300.7905782063799</v>
      </c>
      <c r="BS598">
        <v>1317.3704528808501</v>
      </c>
      <c r="BT598">
        <v>1331.06028238932</v>
      </c>
      <c r="BU598">
        <v>1342.2405090331999</v>
      </c>
      <c r="BV598">
        <v>1354.2715555826801</v>
      </c>
      <c r="BW598">
        <v>1371.6504618326801</v>
      </c>
      <c r="BX598">
        <v>1389.3417561848901</v>
      </c>
      <c r="BY598">
        <v>1411.1005147298099</v>
      </c>
      <c r="BZ598">
        <v>1431.12096150716</v>
      </c>
      <c r="CA598">
        <v>1449.29001871744</v>
      </c>
      <c r="CB598">
        <v>1462.8606770833301</v>
      </c>
      <c r="CC598">
        <v>1476.1409098307199</v>
      </c>
      <c r="CD598">
        <v>1491.74096679687</v>
      </c>
      <c r="CE598">
        <v>1509.11095174153</v>
      </c>
      <c r="CF598">
        <v>1527.6809488932199</v>
      </c>
      <c r="CG598">
        <v>1546.8908996581999</v>
      </c>
      <c r="CH598">
        <v>1566.1608581542901</v>
      </c>
      <c r="CI598">
        <v>1584.9407348632801</v>
      </c>
      <c r="CJ598">
        <v>1602.65062459309</v>
      </c>
      <c r="CK598">
        <v>1618.7305399576801</v>
      </c>
      <c r="CL598">
        <v>1632.6201477050699</v>
      </c>
      <c r="CM598">
        <v>1643.50085449218</v>
      </c>
      <c r="CN598">
        <v>1655.9104715983001</v>
      </c>
      <c r="CO598">
        <v>1668.79114786783</v>
      </c>
      <c r="CP598">
        <v>1683.7497863769499</v>
      </c>
      <c r="CQ598">
        <v>1693.94092814127</v>
      </c>
      <c r="CR598">
        <v>1705.6304423014301</v>
      </c>
      <c r="CS598">
        <v>1717.4006754557199</v>
      </c>
      <c r="CT598">
        <v>1729.33055623372</v>
      </c>
      <c r="CU598">
        <v>1740.13926188151</v>
      </c>
      <c r="CV598">
        <v>1743.10068766276</v>
      </c>
      <c r="CW598">
        <v>1748.62037150065</v>
      </c>
      <c r="CX598">
        <v>1755.22962443033</v>
      </c>
      <c r="CY598">
        <v>1757.1905924479099</v>
      </c>
      <c r="CZ598">
        <v>1761.50107828776</v>
      </c>
      <c r="DA598">
        <v>1770.2906799316399</v>
      </c>
      <c r="DB598">
        <v>1778.1995137532499</v>
      </c>
      <c r="DC598">
        <v>1778.01012166341</v>
      </c>
      <c r="DD598">
        <v>1776.5307312011701</v>
      </c>
      <c r="DE598">
        <v>1778.96094767252</v>
      </c>
      <c r="DF598">
        <v>1783.5898132324201</v>
      </c>
      <c r="DG598">
        <v>1784.2302856445301</v>
      </c>
      <c r="DH598">
        <v>1783.3604329427001</v>
      </c>
      <c r="DI598">
        <v>1783.4212239583301</v>
      </c>
      <c r="DJ598">
        <v>1788.95131429036</v>
      </c>
      <c r="DK598">
        <v>1798.4196472167901</v>
      </c>
      <c r="DL598">
        <v>1802.10118611653</v>
      </c>
      <c r="DM598">
        <v>1807.8506673177001</v>
      </c>
      <c r="DN598">
        <v>1813.07019042968</v>
      </c>
      <c r="DO598">
        <v>1815.26123046875</v>
      </c>
      <c r="DP598">
        <v>1822.5808410644499</v>
      </c>
      <c r="DQ598">
        <v>1831.4709981282499</v>
      </c>
    </row>
    <row r="599" spans="1:207" ht="14.5">
      <c r="A599" t="s">
        <v>680</v>
      </c>
      <c r="B599" t="s">
        <v>685</v>
      </c>
      <c r="C599" t="s">
        <v>573</v>
      </c>
      <c r="D599" t="s">
        <v>682</v>
      </c>
      <c r="E599" t="s">
        <v>686</v>
      </c>
      <c r="F599" s="2" t="s">
        <v>10</v>
      </c>
      <c r="G599">
        <v>295.674995422363</v>
      </c>
      <c r="H599">
        <v>296.006998697916</v>
      </c>
      <c r="I599">
        <v>296.32499949137298</v>
      </c>
      <c r="J599">
        <v>296.65399678548101</v>
      </c>
      <c r="K599">
        <v>296.95399475097599</v>
      </c>
      <c r="L599">
        <v>297.28899637858001</v>
      </c>
      <c r="M599">
        <v>297.66199747721299</v>
      </c>
      <c r="N599">
        <v>298.09799448648999</v>
      </c>
      <c r="O599">
        <v>298.51799011230401</v>
      </c>
      <c r="P599">
        <v>298.935991923014</v>
      </c>
      <c r="Q599">
        <v>299.37699635823498</v>
      </c>
      <c r="R599">
        <v>299.82899220784498</v>
      </c>
      <c r="S599">
        <v>300.35299173990802</v>
      </c>
      <c r="T599">
        <v>300.90999348958297</v>
      </c>
      <c r="U599">
        <v>301.41899108886702</v>
      </c>
      <c r="V599">
        <v>301.93698883056601</v>
      </c>
      <c r="W599">
        <v>302.48498789469397</v>
      </c>
      <c r="X599">
        <v>303.01098887125602</v>
      </c>
      <c r="Y599">
        <v>303.44898732503202</v>
      </c>
      <c r="Z599">
        <v>303.81398773193303</v>
      </c>
      <c r="AA599">
        <v>304.24598693847599</v>
      </c>
      <c r="AB599">
        <v>304.59998830159498</v>
      </c>
      <c r="AC599">
        <v>304.944981892903</v>
      </c>
      <c r="AD599">
        <v>305.27098337809201</v>
      </c>
      <c r="AE599">
        <v>305.62998453775998</v>
      </c>
      <c r="AF599">
        <v>305.81298065185501</v>
      </c>
      <c r="AG599">
        <v>305.95398457844999</v>
      </c>
      <c r="AH599">
        <v>306.17698669433503</v>
      </c>
      <c r="AI599">
        <v>306.32897949218699</v>
      </c>
      <c r="AJ599">
        <v>306.494987487792</v>
      </c>
      <c r="AK599">
        <v>306.619977315266</v>
      </c>
      <c r="AL599">
        <v>306.821983337402</v>
      </c>
      <c r="AM599">
        <v>307.092979431152</v>
      </c>
      <c r="AN599">
        <v>307.40198008219397</v>
      </c>
      <c r="AO599">
        <v>307.78498331705703</v>
      </c>
      <c r="AP599">
        <v>308.22697957356701</v>
      </c>
      <c r="AQ599">
        <v>309.011973063151</v>
      </c>
      <c r="AR599">
        <v>309.76397450764898</v>
      </c>
      <c r="AS599">
        <v>310.29397583007801</v>
      </c>
      <c r="AT599">
        <v>310.85097503662098</v>
      </c>
      <c r="AU599">
        <v>311.35697682698498</v>
      </c>
      <c r="AV599">
        <v>311.81097412109301</v>
      </c>
      <c r="AW599">
        <v>312.17197672525998</v>
      </c>
      <c r="AX599">
        <v>312.38997904459598</v>
      </c>
      <c r="AY599">
        <v>312.41297149658197</v>
      </c>
      <c r="AZ599">
        <v>312.384976704915</v>
      </c>
      <c r="BA599">
        <v>312.38997141520099</v>
      </c>
      <c r="BB599">
        <v>312.48597208658799</v>
      </c>
      <c r="BC599">
        <v>312.52096811930301</v>
      </c>
      <c r="BD599">
        <v>312.63197072346998</v>
      </c>
      <c r="BE599">
        <v>312.82097625732399</v>
      </c>
      <c r="BF599">
        <v>313.01397196451802</v>
      </c>
      <c r="BG599">
        <v>313.34197743733699</v>
      </c>
      <c r="BH599">
        <v>313.72996775309201</v>
      </c>
      <c r="BI599">
        <v>314.09496815999302</v>
      </c>
      <c r="BJ599">
        <v>314.41497039794899</v>
      </c>
      <c r="BK599">
        <v>314.69796752929602</v>
      </c>
      <c r="BL599">
        <v>314.99196116129502</v>
      </c>
      <c r="BM599">
        <v>315.344965616862</v>
      </c>
      <c r="BN599">
        <v>315.80696614583297</v>
      </c>
      <c r="BO599">
        <v>316.62496693929</v>
      </c>
      <c r="BP599">
        <v>317.29896291096998</v>
      </c>
      <c r="BQ599">
        <v>318.04396311442002</v>
      </c>
      <c r="BR599">
        <v>318.64996337890602</v>
      </c>
      <c r="BS599">
        <v>319.33296203613202</v>
      </c>
      <c r="BT599">
        <v>319.81596120198498</v>
      </c>
      <c r="BU599">
        <v>320.87995656331299</v>
      </c>
      <c r="BV599">
        <v>321.47995758056601</v>
      </c>
      <c r="BW599">
        <v>322.38895670572902</v>
      </c>
      <c r="BX599">
        <v>323.25095621744703</v>
      </c>
      <c r="BY599">
        <v>324.78295644124302</v>
      </c>
      <c r="BZ599">
        <v>325.39995574951098</v>
      </c>
      <c r="CA599">
        <v>327.34895324707003</v>
      </c>
      <c r="CB599">
        <v>329.90895080566401</v>
      </c>
      <c r="CC599">
        <v>330.75595347086499</v>
      </c>
      <c r="CD599">
        <v>330.82695515950502</v>
      </c>
      <c r="CE599">
        <v>331.54494984944603</v>
      </c>
      <c r="CF599">
        <v>333.352945963541</v>
      </c>
      <c r="CG599">
        <v>335.00994873046801</v>
      </c>
      <c r="CH599">
        <v>336.60494740804</v>
      </c>
      <c r="CI599">
        <v>338.70494588216098</v>
      </c>
      <c r="CJ599">
        <v>340.05894978841098</v>
      </c>
      <c r="CK599">
        <v>340.643941243489</v>
      </c>
      <c r="CL599">
        <v>342.26594797770099</v>
      </c>
      <c r="CM599">
        <v>344.00794728596998</v>
      </c>
      <c r="CN599">
        <v>345.45895385742102</v>
      </c>
      <c r="CO599">
        <v>346.902946472167</v>
      </c>
      <c r="CP599">
        <v>348.77494557698498</v>
      </c>
      <c r="CQ599">
        <v>351.27593231201098</v>
      </c>
      <c r="CR599">
        <v>352.89392344156897</v>
      </c>
      <c r="CS599">
        <v>354.07293192545501</v>
      </c>
      <c r="CT599">
        <v>355.35293833414698</v>
      </c>
      <c r="CU599">
        <v>356.22894795735601</v>
      </c>
      <c r="CV599">
        <v>356.92495981852198</v>
      </c>
      <c r="CW599">
        <v>358.25395965576098</v>
      </c>
      <c r="CX599">
        <v>360.23895517985</v>
      </c>
      <c r="CY599">
        <v>362.00496164957599</v>
      </c>
      <c r="CZ599">
        <v>363.25195566813102</v>
      </c>
      <c r="DA599">
        <v>365.93295542398999</v>
      </c>
      <c r="DB599">
        <v>367.84497833251902</v>
      </c>
      <c r="DC599">
        <v>369.12497456868402</v>
      </c>
      <c r="DD599">
        <v>370.67298889160099</v>
      </c>
      <c r="DE599">
        <v>372.83499399820897</v>
      </c>
      <c r="DF599">
        <v>375.410998026529</v>
      </c>
      <c r="DG599">
        <v>376.98700205485</v>
      </c>
      <c r="DH599">
        <v>378.90700785319001</v>
      </c>
      <c r="DI599">
        <v>381.01000722249302</v>
      </c>
      <c r="DJ599">
        <v>382.60301971435501</v>
      </c>
      <c r="DK599">
        <v>384.739018758138</v>
      </c>
      <c r="DL599">
        <v>386.28002166748001</v>
      </c>
      <c r="DM599">
        <v>388.71703084309797</v>
      </c>
      <c r="DN599">
        <v>390.94402058919201</v>
      </c>
      <c r="DO599">
        <v>393.01599121093699</v>
      </c>
      <c r="DP599">
        <v>395.72497812906897</v>
      </c>
      <c r="DQ599">
        <v>397.546979268391</v>
      </c>
    </row>
    <row r="600" spans="1:207" ht="14.5">
      <c r="A600" t="s">
        <v>680</v>
      </c>
      <c r="B600" t="s">
        <v>687</v>
      </c>
      <c r="C600" t="s">
        <v>573</v>
      </c>
      <c r="D600" t="s">
        <v>682</v>
      </c>
      <c r="E600" t="s">
        <v>683</v>
      </c>
      <c r="F600" s="2" t="s">
        <v>688</v>
      </c>
      <c r="G600">
        <v>279.454048156738</v>
      </c>
      <c r="H600">
        <v>279.613047281901</v>
      </c>
      <c r="I600">
        <v>279.861050923665</v>
      </c>
      <c r="J600">
        <v>280.15604146321601</v>
      </c>
      <c r="K600">
        <v>280.432042439778</v>
      </c>
      <c r="L600">
        <v>280.70504506429</v>
      </c>
      <c r="M600">
        <v>280.98004659016902</v>
      </c>
      <c r="N600">
        <v>281.27604420979799</v>
      </c>
      <c r="O600">
        <v>281.61104329427002</v>
      </c>
      <c r="P600">
        <v>281.95004526773999</v>
      </c>
      <c r="Q600">
        <v>282.31404368082599</v>
      </c>
      <c r="R600">
        <v>282.72104136148999</v>
      </c>
      <c r="S600">
        <v>283.01904296875</v>
      </c>
      <c r="T600">
        <v>283.36204020182203</v>
      </c>
      <c r="U600">
        <v>283.71604156494101</v>
      </c>
      <c r="V600">
        <v>284.04704284667901</v>
      </c>
      <c r="W600">
        <v>284.31204223632801</v>
      </c>
      <c r="X600">
        <v>284.61504618326802</v>
      </c>
      <c r="Y600">
        <v>284.80504862467399</v>
      </c>
      <c r="Z600">
        <v>284.85105133056601</v>
      </c>
      <c r="AA600">
        <v>284.92904408772699</v>
      </c>
      <c r="AB600">
        <v>285.03904215494703</v>
      </c>
      <c r="AC600">
        <v>285.17004903157499</v>
      </c>
      <c r="AD600">
        <v>285.467041015625</v>
      </c>
      <c r="AE600">
        <v>285.60504913329999</v>
      </c>
      <c r="AF600">
        <v>285.652051289876</v>
      </c>
      <c r="AG600">
        <v>285.69204711914</v>
      </c>
      <c r="AH600">
        <v>285.74005126953102</v>
      </c>
      <c r="AI600">
        <v>285.83304850260402</v>
      </c>
      <c r="AJ600">
        <v>285.89105224609301</v>
      </c>
      <c r="AK600">
        <v>285.93805185953698</v>
      </c>
      <c r="AL600">
        <v>286.12404378255201</v>
      </c>
      <c r="AM600">
        <v>286.22204844156897</v>
      </c>
      <c r="AN600">
        <v>286.371050516764</v>
      </c>
      <c r="AO600">
        <v>286.46704864501902</v>
      </c>
      <c r="AP600">
        <v>286.58704884846998</v>
      </c>
      <c r="AQ600">
        <v>286.74704488118402</v>
      </c>
      <c r="AR600">
        <v>286.95104471842399</v>
      </c>
      <c r="AS600">
        <v>287.19104258219397</v>
      </c>
      <c r="AT600">
        <v>287.38704681396399</v>
      </c>
      <c r="AU600">
        <v>287.61904144287098</v>
      </c>
      <c r="AV600">
        <v>287.86404673258397</v>
      </c>
      <c r="AW600">
        <v>288.138053894042</v>
      </c>
      <c r="AX600">
        <v>288.78102874755803</v>
      </c>
      <c r="AY600">
        <v>289.00005086263002</v>
      </c>
      <c r="AZ600">
        <v>289.22704060872297</v>
      </c>
      <c r="BA600">
        <v>289.42704518635998</v>
      </c>
      <c r="BB600">
        <v>289.51104482014898</v>
      </c>
      <c r="BC600">
        <v>289.55605316162098</v>
      </c>
      <c r="BD600">
        <v>289.59805043538398</v>
      </c>
      <c r="BE600">
        <v>289.73904164632103</v>
      </c>
      <c r="BF600">
        <v>289.860054016113</v>
      </c>
      <c r="BG600">
        <v>290.02505238850898</v>
      </c>
      <c r="BH600">
        <v>290.33404032389302</v>
      </c>
      <c r="BI600">
        <v>290.54804992675702</v>
      </c>
      <c r="BJ600">
        <v>290.84404500325502</v>
      </c>
      <c r="BK600">
        <v>291.18704477945897</v>
      </c>
      <c r="BL600">
        <v>291.51204172770099</v>
      </c>
      <c r="BM600">
        <v>291.77204640706299</v>
      </c>
      <c r="BN600">
        <v>291.98704274495401</v>
      </c>
      <c r="BO600">
        <v>292.28304545084598</v>
      </c>
      <c r="BP600">
        <v>292.602045694987</v>
      </c>
      <c r="BQ600">
        <v>292.94503784179602</v>
      </c>
      <c r="BR600">
        <v>293.32704925537098</v>
      </c>
      <c r="BS600">
        <v>293.68504842122297</v>
      </c>
      <c r="BT600">
        <v>294.04503885904899</v>
      </c>
      <c r="BU600">
        <v>294.453043619791</v>
      </c>
      <c r="BV600">
        <v>294.86004638671801</v>
      </c>
      <c r="BW600">
        <v>295.26904551188102</v>
      </c>
      <c r="BX600">
        <v>295.68104298909498</v>
      </c>
      <c r="BY600">
        <v>296.09803771972599</v>
      </c>
      <c r="BZ600">
        <v>296.52204386393203</v>
      </c>
      <c r="CA600">
        <v>296.955039978027</v>
      </c>
      <c r="CB600">
        <v>297.399040222167</v>
      </c>
      <c r="CC600">
        <v>297.85504150390602</v>
      </c>
      <c r="CD600">
        <v>298.32604471842399</v>
      </c>
      <c r="CE600">
        <v>298.81404368082599</v>
      </c>
      <c r="CF600">
        <v>299.31903584798101</v>
      </c>
      <c r="CG600">
        <v>299.84503936767499</v>
      </c>
      <c r="CH600">
        <v>300.39303843180301</v>
      </c>
      <c r="CI600">
        <v>300.965039571126</v>
      </c>
      <c r="CJ600">
        <v>301.56203460693303</v>
      </c>
      <c r="CK600">
        <v>302.18704223632801</v>
      </c>
      <c r="CL600">
        <v>302.842041015625</v>
      </c>
      <c r="CM600">
        <v>303.528038024902</v>
      </c>
      <c r="CN600">
        <v>304.24703979492102</v>
      </c>
      <c r="CO600">
        <v>305.00203704833899</v>
      </c>
      <c r="CP600">
        <v>305.79303487141902</v>
      </c>
      <c r="CQ600">
        <v>306.62404378255201</v>
      </c>
      <c r="CR600">
        <v>307.83102416992102</v>
      </c>
      <c r="CS600">
        <v>308.68303680419899</v>
      </c>
      <c r="CT600">
        <v>309.23303731282499</v>
      </c>
      <c r="CU600">
        <v>309.725039164225</v>
      </c>
      <c r="CV600">
        <v>310.09905242919899</v>
      </c>
      <c r="CW600">
        <v>310.80802917480401</v>
      </c>
      <c r="CX600">
        <v>311.27905527750602</v>
      </c>
      <c r="CY600">
        <v>312.29801940917901</v>
      </c>
      <c r="CZ600">
        <v>313.18303171793599</v>
      </c>
      <c r="DA600">
        <v>313.90700531005803</v>
      </c>
      <c r="DB600">
        <v>314.708989461263</v>
      </c>
      <c r="DC600">
        <v>315.758995056152</v>
      </c>
      <c r="DD600">
        <v>316.49301656087198</v>
      </c>
      <c r="DE600">
        <v>317.10101826985601</v>
      </c>
      <c r="DF600">
        <v>317.73000590006501</v>
      </c>
      <c r="DG600">
        <v>318.35701751708899</v>
      </c>
      <c r="DH600">
        <v>319.13000233968</v>
      </c>
      <c r="DI600">
        <v>319.93299865722599</v>
      </c>
      <c r="DJ600">
        <v>320.64601389567002</v>
      </c>
      <c r="DK600">
        <v>321.57499186197902</v>
      </c>
      <c r="DL600">
        <v>322.275006612141</v>
      </c>
      <c r="DM600">
        <v>323.14099375406897</v>
      </c>
      <c r="DN600">
        <v>324.15898386637298</v>
      </c>
      <c r="DO600">
        <v>325.004992167154</v>
      </c>
      <c r="DP600">
        <v>325.91899108886702</v>
      </c>
      <c r="DQ600">
        <v>326.98799133300702</v>
      </c>
    </row>
    <row r="601" spans="1:207" ht="14.5">
      <c r="A601" t="s">
        <v>12</v>
      </c>
      <c r="B601" t="s">
        <v>689</v>
      </c>
      <c r="C601" t="s">
        <v>573</v>
      </c>
      <c r="D601" t="s">
        <v>682</v>
      </c>
      <c r="E601" t="s">
        <v>690</v>
      </c>
      <c r="F601" s="2" t="s">
        <v>691</v>
      </c>
      <c r="G601">
        <v>0.29359788043399399</v>
      </c>
      <c r="H601">
        <v>0.28028533019748397</v>
      </c>
      <c r="I601">
        <v>0.17857712080386001</v>
      </c>
      <c r="J601">
        <v>-0.61984678995976294</v>
      </c>
      <c r="K601">
        <v>-0.13997327709990101</v>
      </c>
      <c r="L601">
        <v>0.17457523257746499</v>
      </c>
      <c r="M601">
        <v>0.290421798821139</v>
      </c>
      <c r="N601">
        <v>0.14010564503519099</v>
      </c>
      <c r="O601">
        <v>0.241788888663452</v>
      </c>
      <c r="P601">
        <v>0.28410862905420903</v>
      </c>
      <c r="Q601">
        <v>0.26623748632354699</v>
      </c>
      <c r="R601">
        <v>0.25877769312042698</v>
      </c>
      <c r="S601">
        <v>-0.192128559222878</v>
      </c>
      <c r="T601">
        <v>-0.26373619891811301</v>
      </c>
      <c r="U601">
        <v>0.12807959518259701</v>
      </c>
      <c r="V601">
        <v>0.32552697081315801</v>
      </c>
      <c r="W601">
        <v>0.36144629641361498</v>
      </c>
      <c r="X601">
        <v>0.37775663073958698</v>
      </c>
      <c r="Y601">
        <v>0.39772081383768598</v>
      </c>
      <c r="Z601">
        <v>0.44264885816237798</v>
      </c>
      <c r="AA601">
        <v>0.38014859488643599</v>
      </c>
      <c r="AB601">
        <v>0.43955349958002099</v>
      </c>
      <c r="AC601">
        <v>0.30857733182656799</v>
      </c>
      <c r="AD601">
        <v>0.28135058243462202</v>
      </c>
      <c r="AE601">
        <v>0.37061585069153102</v>
      </c>
      <c r="AF601">
        <v>0.39128021676865599</v>
      </c>
      <c r="AG601">
        <v>0.42063976671311099</v>
      </c>
      <c r="AH601">
        <v>0.419956471339958</v>
      </c>
      <c r="AI601">
        <v>0.38759358037465402</v>
      </c>
      <c r="AJ601">
        <v>0.20125639955349101</v>
      </c>
      <c r="AK601">
        <v>0.41679847519782198</v>
      </c>
      <c r="AL601">
        <v>0.46740257488119702</v>
      </c>
      <c r="AM601">
        <v>0.37029995059611898</v>
      </c>
      <c r="AN601">
        <v>0.45881899820632999</v>
      </c>
      <c r="AO601">
        <v>0.47231914203556402</v>
      </c>
      <c r="AP601">
        <v>0.47708507972564901</v>
      </c>
      <c r="AQ601">
        <v>0.51718537771398398</v>
      </c>
      <c r="AR601">
        <v>0.49974745004604199</v>
      </c>
      <c r="AS601">
        <v>0.54071625057799499</v>
      </c>
      <c r="AT601">
        <v>0.51875959893493095</v>
      </c>
      <c r="AU601">
        <v>0.46354235132089</v>
      </c>
      <c r="AV601">
        <v>0.43847807209058798</v>
      </c>
      <c r="AW601">
        <v>0.41837195228283702</v>
      </c>
      <c r="AX601">
        <v>0.40007224057670498</v>
      </c>
      <c r="AY601">
        <v>0.41987585871458899</v>
      </c>
      <c r="AZ601">
        <v>0.52588791162557103</v>
      </c>
      <c r="BA601">
        <v>0.55661805198575598</v>
      </c>
      <c r="BB601">
        <v>0.54768543734096597</v>
      </c>
      <c r="BC601">
        <v>0.54626686368726296</v>
      </c>
      <c r="BD601">
        <v>0.55962113629424903</v>
      </c>
      <c r="BE601">
        <v>0.47459919902110598</v>
      </c>
      <c r="BF601">
        <v>0.41347714549525799</v>
      </c>
      <c r="BG601">
        <v>0.41457579307776699</v>
      </c>
      <c r="BH601">
        <v>0.40442192840550201</v>
      </c>
      <c r="BI601">
        <v>0.41665218241795499</v>
      </c>
      <c r="BJ601">
        <v>0.40200983539961799</v>
      </c>
      <c r="BK601">
        <v>0.43157429878949899</v>
      </c>
      <c r="BL601">
        <v>0.47361544714689602</v>
      </c>
      <c r="BM601">
        <v>0.49093277284258202</v>
      </c>
      <c r="BN601">
        <v>0.44225924489968399</v>
      </c>
      <c r="BO601">
        <v>0.41576487809250301</v>
      </c>
      <c r="BP601">
        <v>0.28963633311354497</v>
      </c>
      <c r="BQ601">
        <v>0.111786054296583</v>
      </c>
      <c r="BR601">
        <v>-0.63469637022734104</v>
      </c>
      <c r="BS601">
        <v>-0.546284145833833</v>
      </c>
      <c r="BT601">
        <v>-0.213572605539573</v>
      </c>
      <c r="BU601">
        <v>0.23580608831651401</v>
      </c>
      <c r="BV601">
        <v>0.10753017356843</v>
      </c>
      <c r="BW601">
        <v>0.204090107705755</v>
      </c>
      <c r="BX601">
        <v>0.291803716199871</v>
      </c>
      <c r="BY601">
        <v>0.29955084177136898</v>
      </c>
      <c r="BZ601">
        <v>0.191976147758703</v>
      </c>
      <c r="CA601">
        <v>0.30115635591650097</v>
      </c>
      <c r="CB601">
        <v>0.40425853211792301</v>
      </c>
      <c r="CC601">
        <v>0.38849960181241899</v>
      </c>
      <c r="CD601">
        <v>0.124523236222414</v>
      </c>
      <c r="CE601">
        <v>0.35944958235170499</v>
      </c>
      <c r="CF601">
        <v>0.52056738301221595</v>
      </c>
      <c r="CG601">
        <v>0.63758042639519696</v>
      </c>
      <c r="CH601">
        <v>0.70659742616356902</v>
      </c>
      <c r="CI601">
        <v>0.72032533485181705</v>
      </c>
      <c r="CJ601">
        <v>0.76280585419501801</v>
      </c>
      <c r="CK601">
        <v>0.53305438584291898</v>
      </c>
      <c r="CL601">
        <v>7.2857727525321603E-2</v>
      </c>
      <c r="CM601">
        <v>0.50694657015280997</v>
      </c>
      <c r="CN601">
        <v>0.749419331194217</v>
      </c>
      <c r="CO601">
        <v>0.80627702540336399</v>
      </c>
      <c r="CP601">
        <v>0.91382895958368304</v>
      </c>
      <c r="CQ601">
        <v>1.0642147630888299</v>
      </c>
      <c r="CR601">
        <v>1.20505071762174</v>
      </c>
      <c r="CS601">
        <v>1.2333999584192099</v>
      </c>
      <c r="CT601">
        <v>0.71366315106958</v>
      </c>
      <c r="CU601">
        <v>-0.51043965635651301</v>
      </c>
      <c r="CV601">
        <v>0.34118710093334997</v>
      </c>
      <c r="CW601">
        <v>1.0953858504940599</v>
      </c>
      <c r="CX601">
        <v>1.3220392149695599</v>
      </c>
      <c r="CY601">
        <v>1.4241109116102999</v>
      </c>
      <c r="CZ601">
        <v>1.4756772192552099</v>
      </c>
      <c r="DA601">
        <v>1.60850010994637</v>
      </c>
      <c r="DB601">
        <v>1.7330983728934</v>
      </c>
      <c r="DC601">
        <v>1.7855222896362299</v>
      </c>
      <c r="DD601">
        <v>1.7981763528728001</v>
      </c>
      <c r="DE601">
        <v>1.85337450330076</v>
      </c>
      <c r="DF601">
        <v>1.8012453441662399</v>
      </c>
      <c r="DG601">
        <v>1.7779778353164699</v>
      </c>
      <c r="DH601">
        <v>1.73664330647662</v>
      </c>
      <c r="DI601">
        <v>1.7342280129852901</v>
      </c>
      <c r="DJ601">
        <v>1.7675046041186899</v>
      </c>
      <c r="DK601">
        <v>1.8386534329800699</v>
      </c>
      <c r="DL601">
        <v>1.8804230968876401</v>
      </c>
      <c r="DM601">
        <v>1.9941381611446201</v>
      </c>
      <c r="DN601">
        <v>2.03203345049692</v>
      </c>
      <c r="DO601">
        <v>2.12662571788657</v>
      </c>
      <c r="DP601">
        <v>2.2141262995919702</v>
      </c>
      <c r="DQ601">
        <v>2.24580987592396</v>
      </c>
    </row>
    <row r="602" spans="1:207" ht="14.5">
      <c r="A602" t="s">
        <v>12</v>
      </c>
      <c r="B602" t="s">
        <v>692</v>
      </c>
      <c r="C602" t="s">
        <v>573</v>
      </c>
      <c r="D602" t="s">
        <v>682</v>
      </c>
      <c r="E602" t="s">
        <v>690</v>
      </c>
      <c r="F602" s="2" t="s">
        <v>693</v>
      </c>
      <c r="G602">
        <v>0.161562673859109</v>
      </c>
      <c r="H602">
        <v>0.157386456109392</v>
      </c>
      <c r="I602">
        <v>0.156089610387488</v>
      </c>
      <c r="J602">
        <v>0.13867552573137301</v>
      </c>
      <c r="K602">
        <v>0.14083875391259801</v>
      </c>
      <c r="L602">
        <v>0.12817545052529999</v>
      </c>
      <c r="M602">
        <v>0.12265541105929401</v>
      </c>
      <c r="N602">
        <v>9.8227753869899403E-2</v>
      </c>
      <c r="O602">
        <v>0.128056101742512</v>
      </c>
      <c r="P602">
        <v>0.121221134067244</v>
      </c>
      <c r="Q602">
        <v>0.115971018661118</v>
      </c>
      <c r="R602">
        <v>0.126673669662275</v>
      </c>
      <c r="S602">
        <v>0.12233974374909</v>
      </c>
      <c r="T602">
        <v>0.110342092846468</v>
      </c>
      <c r="U602">
        <v>0.15863043494694801</v>
      </c>
      <c r="V602">
        <v>0.17258842369878699</v>
      </c>
      <c r="W602">
        <v>0.151442329651401</v>
      </c>
      <c r="X602">
        <v>0.14566803978153001</v>
      </c>
      <c r="Y602">
        <v>0.162063757279652</v>
      </c>
      <c r="Z602">
        <v>0.23984443787941201</v>
      </c>
      <c r="AA602">
        <v>0.208546333193877</v>
      </c>
      <c r="AB602">
        <v>0.28734695306396202</v>
      </c>
      <c r="AC602">
        <v>0.27548817792890401</v>
      </c>
      <c r="AD602">
        <v>0.21900632059119601</v>
      </c>
      <c r="AE602">
        <v>0.23285592177896</v>
      </c>
      <c r="AF602">
        <v>0.23261696322411099</v>
      </c>
      <c r="AG602">
        <v>0.23390012962350201</v>
      </c>
      <c r="AH602">
        <v>0.20976151857997899</v>
      </c>
      <c r="AI602">
        <v>0.217583403534887</v>
      </c>
      <c r="AJ602">
        <v>0.19401158030214199</v>
      </c>
      <c r="AK602">
        <v>0.237882725814762</v>
      </c>
      <c r="AL602">
        <v>0.303714334490093</v>
      </c>
      <c r="AM602">
        <v>0.36753659534537497</v>
      </c>
      <c r="AN602">
        <v>0.35515400895199101</v>
      </c>
      <c r="AO602">
        <v>0.325187091498717</v>
      </c>
      <c r="AP602">
        <v>0.303606181792831</v>
      </c>
      <c r="AQ602">
        <v>0.28631773112085401</v>
      </c>
      <c r="AR602">
        <v>0.26586233953357902</v>
      </c>
      <c r="AS602">
        <v>0.31754545337926898</v>
      </c>
      <c r="AT602">
        <v>0.29877133660745597</v>
      </c>
      <c r="AU602">
        <v>0.26326089515392398</v>
      </c>
      <c r="AV602">
        <v>0.25419365343512801</v>
      </c>
      <c r="AW602">
        <v>0.25284911969408402</v>
      </c>
      <c r="AX602">
        <v>0.25350142672164699</v>
      </c>
      <c r="AY602">
        <v>0.26840704397119097</v>
      </c>
      <c r="AZ602">
        <v>0.33933722101887398</v>
      </c>
      <c r="BA602">
        <v>0.35331945515816898</v>
      </c>
      <c r="BB602">
        <v>0.29920231027419902</v>
      </c>
      <c r="BC602">
        <v>0.28252436911652501</v>
      </c>
      <c r="BD602">
        <v>0.31121530336108499</v>
      </c>
      <c r="BE602">
        <v>0.26016036833745199</v>
      </c>
      <c r="BF602">
        <v>0.24385103059923099</v>
      </c>
      <c r="BG602">
        <v>0.24728526146660901</v>
      </c>
      <c r="BH602">
        <v>0.250515423003423</v>
      </c>
      <c r="BI602">
        <v>0.26291929997609997</v>
      </c>
      <c r="BJ602">
        <v>0.22130880472346301</v>
      </c>
      <c r="BK602">
        <v>0.19106917218665001</v>
      </c>
      <c r="BL602">
        <v>0.177506104960656</v>
      </c>
      <c r="BM602">
        <v>0.18775591909035799</v>
      </c>
      <c r="BN602">
        <v>0.171097577880095</v>
      </c>
      <c r="BO602">
        <v>0.16665291852717101</v>
      </c>
      <c r="BP602">
        <v>9.1889853079724498E-2</v>
      </c>
      <c r="BQ602">
        <v>0.103420142647142</v>
      </c>
      <c r="BR602">
        <v>0.10320580233747199</v>
      </c>
      <c r="BS602">
        <v>0.101471052815954</v>
      </c>
      <c r="BT602">
        <v>0.10361620426923999</v>
      </c>
      <c r="BU602">
        <v>0.11772416340837701</v>
      </c>
      <c r="BV602">
        <v>0.15097935685637301</v>
      </c>
      <c r="BW602">
        <v>0.153341422422267</v>
      </c>
      <c r="BX602">
        <v>0.16433709326659701</v>
      </c>
      <c r="BY602">
        <v>0.16609888553473301</v>
      </c>
      <c r="BZ602">
        <v>0.19824155801332499</v>
      </c>
      <c r="CA602">
        <v>0.22794716863733</v>
      </c>
      <c r="CB602">
        <v>0.25370764866151602</v>
      </c>
      <c r="CC602">
        <v>0.30450541799799202</v>
      </c>
      <c r="CD602">
        <v>0.34797671844767702</v>
      </c>
      <c r="CE602">
        <v>0.33978709136216301</v>
      </c>
      <c r="CF602">
        <v>0.38513767912327301</v>
      </c>
      <c r="CG602">
        <v>0.433825855354948</v>
      </c>
      <c r="CH602">
        <v>0.46739631585430602</v>
      </c>
      <c r="CI602">
        <v>0.526889785160224</v>
      </c>
      <c r="CJ602">
        <v>0.60028029142705996</v>
      </c>
      <c r="CK602">
        <v>0.64602036543924501</v>
      </c>
      <c r="CL602">
        <v>0.70882766196917701</v>
      </c>
      <c r="CM602">
        <v>0.74521252843935704</v>
      </c>
      <c r="CN602">
        <v>0.78771620153583999</v>
      </c>
      <c r="CO602">
        <v>0.83088309699893703</v>
      </c>
      <c r="CP602">
        <v>0.86524508518046905</v>
      </c>
      <c r="CQ602">
        <v>0.92252942017320005</v>
      </c>
      <c r="CR602">
        <v>0.96914152351337202</v>
      </c>
      <c r="CS602">
        <v>1.0107461436345</v>
      </c>
      <c r="CT602">
        <v>1.0483392900969299</v>
      </c>
      <c r="CU602">
        <v>1.1137590333259899</v>
      </c>
      <c r="CV602">
        <v>1.1477544817056</v>
      </c>
      <c r="CW602">
        <v>1.19583254608902</v>
      </c>
      <c r="CX602">
        <v>1.26140939216116</v>
      </c>
      <c r="CY602">
        <v>1.31529624250796</v>
      </c>
      <c r="CZ602">
        <v>1.3292404706126499</v>
      </c>
      <c r="DA602">
        <v>1.4109779061380101</v>
      </c>
      <c r="DB602">
        <v>1.4989184052870601</v>
      </c>
      <c r="DC602">
        <v>1.5249004125877901</v>
      </c>
      <c r="DD602">
        <v>1.55185545324741</v>
      </c>
      <c r="DE602">
        <v>1.5960857836844</v>
      </c>
      <c r="DF602">
        <v>1.61670154381122</v>
      </c>
      <c r="DG602">
        <v>1.6134669950654601</v>
      </c>
      <c r="DH602">
        <v>1.62068649608949</v>
      </c>
      <c r="DI602">
        <v>1.6495311685562399</v>
      </c>
      <c r="DJ602">
        <v>1.69745571632991</v>
      </c>
      <c r="DK602">
        <v>1.7592273925363899</v>
      </c>
      <c r="DL602">
        <v>1.82765228083466</v>
      </c>
      <c r="DM602">
        <v>1.8879111703957701</v>
      </c>
      <c r="DN602">
        <v>1.92036901063853</v>
      </c>
      <c r="DO602">
        <v>1.97097487047849</v>
      </c>
      <c r="DP602">
        <v>2.0312107797611101</v>
      </c>
      <c r="DQ602">
        <v>2.07089676439419</v>
      </c>
    </row>
    <row r="603" spans="1:207" ht="14.5">
      <c r="A603" t="s">
        <v>12</v>
      </c>
      <c r="B603" t="s">
        <v>694</v>
      </c>
      <c r="C603" t="s">
        <v>573</v>
      </c>
      <c r="D603" t="s">
        <v>682</v>
      </c>
      <c r="E603" t="s">
        <v>690</v>
      </c>
      <c r="F603" s="2" t="s">
        <v>695</v>
      </c>
      <c r="G603">
        <v>0.11521170547968899</v>
      </c>
      <c r="H603">
        <v>0.117022513701113</v>
      </c>
      <c r="I603">
        <v>0.11920858782772401</v>
      </c>
      <c r="J603">
        <v>0.121456451139349</v>
      </c>
      <c r="K603">
        <v>0.124406908128868</v>
      </c>
      <c r="L603">
        <v>0.127347329769263</v>
      </c>
      <c r="M603">
        <v>0.13045478970528901</v>
      </c>
      <c r="N603">
        <v>0.133779148329185</v>
      </c>
      <c r="O603">
        <v>0.13647177246955</v>
      </c>
      <c r="P603">
        <v>0.13936597915297</v>
      </c>
      <c r="Q603">
        <v>0.142292236745201</v>
      </c>
      <c r="R603">
        <v>0.14482411721726601</v>
      </c>
      <c r="S603">
        <v>0.147060364207833</v>
      </c>
      <c r="T603">
        <v>0.148479223875296</v>
      </c>
      <c r="U603">
        <v>0.14975137623363799</v>
      </c>
      <c r="V603">
        <v>0.151281411142943</v>
      </c>
      <c r="W603">
        <v>0.155033595073686</v>
      </c>
      <c r="X603">
        <v>0.15776831549938</v>
      </c>
      <c r="Y603">
        <v>0.16126650283997501</v>
      </c>
      <c r="Z603">
        <v>0.165253842230113</v>
      </c>
      <c r="AA603">
        <v>0.16919316016872199</v>
      </c>
      <c r="AB603">
        <v>0.17295329982441501</v>
      </c>
      <c r="AC603">
        <v>0.176578303375857</v>
      </c>
      <c r="AD603">
        <v>0.179732125063298</v>
      </c>
      <c r="AE603">
        <v>0.181986903689141</v>
      </c>
      <c r="AF603">
        <v>0.18339949968705099</v>
      </c>
      <c r="AG603">
        <v>0.18414911830026001</v>
      </c>
      <c r="AH603">
        <v>0.18527805294481101</v>
      </c>
      <c r="AI603">
        <v>0.18780671382058001</v>
      </c>
      <c r="AJ603">
        <v>0.19092504405942101</v>
      </c>
      <c r="AK603">
        <v>0.194013368019752</v>
      </c>
      <c r="AL603">
        <v>0.19650841510775399</v>
      </c>
      <c r="AM603">
        <v>0.198803990646195</v>
      </c>
      <c r="AN603">
        <v>0.201149748789508</v>
      </c>
      <c r="AO603">
        <v>0.20382329559099699</v>
      </c>
      <c r="AP603">
        <v>0.20653007278897101</v>
      </c>
      <c r="AQ603">
        <v>0.208944363217096</v>
      </c>
      <c r="AR603">
        <v>0.21121986127956199</v>
      </c>
      <c r="AS603">
        <v>0.21339893483035299</v>
      </c>
      <c r="AT603">
        <v>0.216567925176157</v>
      </c>
      <c r="AU603">
        <v>0.21818152478174599</v>
      </c>
      <c r="AV603">
        <v>0.21974688228272701</v>
      </c>
      <c r="AW603">
        <v>0.22222758760925701</v>
      </c>
      <c r="AX603">
        <v>0.22445349105772999</v>
      </c>
      <c r="AY603">
        <v>0.226254440204715</v>
      </c>
      <c r="AZ603">
        <v>0.227772733243987</v>
      </c>
      <c r="BA603">
        <v>0.229932048127371</v>
      </c>
      <c r="BB603">
        <v>0.23290435268702001</v>
      </c>
      <c r="BC603">
        <v>0.235874169740423</v>
      </c>
      <c r="BD603">
        <v>0.23820820862924499</v>
      </c>
      <c r="BE603">
        <v>0.23991846746623</v>
      </c>
      <c r="BF603">
        <v>0.24237434402917399</v>
      </c>
      <c r="BG603">
        <v>0.24507436821630199</v>
      </c>
      <c r="BH603">
        <v>0.249500302442412</v>
      </c>
      <c r="BI603">
        <v>0.25489320083369199</v>
      </c>
      <c r="BJ603">
        <v>0.26081310817713599</v>
      </c>
      <c r="BK603">
        <v>0.26777076507096698</v>
      </c>
      <c r="BL603">
        <v>0.27480276293877998</v>
      </c>
      <c r="BM603">
        <v>0.28032904594720598</v>
      </c>
      <c r="BN603">
        <v>0.28501478777565797</v>
      </c>
      <c r="BO603">
        <v>0.28821704401902498</v>
      </c>
      <c r="BP603">
        <v>0.29072323203492001</v>
      </c>
      <c r="BQ603">
        <v>0.29686246989498299</v>
      </c>
      <c r="BR603">
        <v>0.30533981416265699</v>
      </c>
      <c r="BS603">
        <v>0.31299688168772</v>
      </c>
      <c r="BT603">
        <v>0.319276777395263</v>
      </c>
      <c r="BU603">
        <v>0.324374877343026</v>
      </c>
      <c r="BV603">
        <v>0.32983542898685098</v>
      </c>
      <c r="BW603">
        <v>0.33768156328044102</v>
      </c>
      <c r="BX603">
        <v>0.34561191843915501</v>
      </c>
      <c r="BY603">
        <v>0.355291613882318</v>
      </c>
      <c r="BZ603">
        <v>0.36412282402253199</v>
      </c>
      <c r="CA603">
        <v>0.37207555883271698</v>
      </c>
      <c r="CB603">
        <v>0.37797414861970602</v>
      </c>
      <c r="CC603">
        <v>0.38371561459057202</v>
      </c>
      <c r="CD603">
        <v>0.39042519940800102</v>
      </c>
      <c r="CE603">
        <v>0.397850741925516</v>
      </c>
      <c r="CF603">
        <v>0.40573638766126402</v>
      </c>
      <c r="CG603">
        <v>0.41383636343880698</v>
      </c>
      <c r="CH603">
        <v>0.42190324543759899</v>
      </c>
      <c r="CI603">
        <v>0.429708773015126</v>
      </c>
      <c r="CJ603">
        <v>0.437018426753779</v>
      </c>
      <c r="CK603">
        <v>0.44361122243698797</v>
      </c>
      <c r="CL603">
        <v>0.44927007050283801</v>
      </c>
      <c r="CM603">
        <v>0.45367520848299803</v>
      </c>
      <c r="CN603">
        <v>0.45868138371165001</v>
      </c>
      <c r="CO603">
        <v>0.46385380473913701</v>
      </c>
      <c r="CP603">
        <v>0.46983535301753998</v>
      </c>
      <c r="CQ603">
        <v>0.473878047753923</v>
      </c>
      <c r="CR603">
        <v>0.478484350158702</v>
      </c>
      <c r="CS603">
        <v>0.483121369735102</v>
      </c>
      <c r="CT603">
        <v>0.487817920368049</v>
      </c>
      <c r="CU603">
        <v>0.49205694428707403</v>
      </c>
      <c r="CV603">
        <v>0.49320325766409701</v>
      </c>
      <c r="CW603">
        <v>0.49533594991421998</v>
      </c>
      <c r="CX603">
        <v>0.49790385424920702</v>
      </c>
      <c r="CY603">
        <v>0.49861851895050002</v>
      </c>
      <c r="CZ603">
        <v>0.50025844711316303</v>
      </c>
      <c r="DA603">
        <v>0.50365145554008695</v>
      </c>
      <c r="DB603">
        <v>0.50668767461955799</v>
      </c>
      <c r="DC603">
        <v>0.50655805405042198</v>
      </c>
      <c r="DD603">
        <v>0.50594369546438001</v>
      </c>
      <c r="DE603">
        <v>0.50685603161778903</v>
      </c>
      <c r="DF603">
        <v>0.50861972416735401</v>
      </c>
      <c r="DG603">
        <v>0.50883459589186597</v>
      </c>
      <c r="DH603">
        <v>0.50845576455974195</v>
      </c>
      <c r="DI603">
        <v>0.50843635112969399</v>
      </c>
      <c r="DJ603">
        <v>0.51054129676113202</v>
      </c>
      <c r="DK603">
        <v>0.51415153735153096</v>
      </c>
      <c r="DL603">
        <v>0.51553371286351102</v>
      </c>
      <c r="DM603">
        <v>0.51770091485193004</v>
      </c>
      <c r="DN603">
        <v>0.51965180679210099</v>
      </c>
      <c r="DO603">
        <v>0.52044665742266005</v>
      </c>
      <c r="DP603">
        <v>0.52320219381035404</v>
      </c>
      <c r="DQ603">
        <v>0.52654183658349196</v>
      </c>
    </row>
    <row r="604" spans="1:207" ht="14.5">
      <c r="A604" t="s">
        <v>12</v>
      </c>
      <c r="B604" t="s">
        <v>696</v>
      </c>
      <c r="C604" t="s">
        <v>573</v>
      </c>
      <c r="D604" t="s">
        <v>682</v>
      </c>
      <c r="E604" t="s">
        <v>690</v>
      </c>
      <c r="F604" s="2" t="s">
        <v>697</v>
      </c>
      <c r="G604">
        <v>0.36115677929918899</v>
      </c>
      <c r="H604">
        <v>0.36743504773475899</v>
      </c>
      <c r="I604">
        <v>0.373441717189269</v>
      </c>
      <c r="J604">
        <v>0.37964951576184602</v>
      </c>
      <c r="K604">
        <v>0.38530450130723598</v>
      </c>
      <c r="L604">
        <v>0.39161330688791202</v>
      </c>
      <c r="M604">
        <v>0.39863019191522497</v>
      </c>
      <c r="N604">
        <v>0.40682202965907899</v>
      </c>
      <c r="O604">
        <v>0.41470232214765301</v>
      </c>
      <c r="P604">
        <v>0.422534950672452</v>
      </c>
      <c r="Q604">
        <v>0.43078754480947601</v>
      </c>
      <c r="R604">
        <v>0.43923383058556298</v>
      </c>
      <c r="S604">
        <v>0.449012375005789</v>
      </c>
      <c r="T604">
        <v>0.459389268068642</v>
      </c>
      <c r="U604">
        <v>0.46885594697238298</v>
      </c>
      <c r="V604">
        <v>0.47847510896023698</v>
      </c>
      <c r="W604">
        <v>0.488635610616585</v>
      </c>
      <c r="X604">
        <v>0.49837179748803501</v>
      </c>
      <c r="Y604">
        <v>0.50646778703305395</v>
      </c>
      <c r="Z604">
        <v>0.51320738694811796</v>
      </c>
      <c r="AA604">
        <v>0.52117425339989898</v>
      </c>
      <c r="AB604">
        <v>0.52769447129371105</v>
      </c>
      <c r="AC604">
        <v>0.53404182155174496</v>
      </c>
      <c r="AD604">
        <v>0.54003182604302702</v>
      </c>
      <c r="AE604">
        <v>0.546623349887294</v>
      </c>
      <c r="AF604">
        <v>0.54998080261692195</v>
      </c>
      <c r="AG604">
        <v>0.55256651868267803</v>
      </c>
      <c r="AH604">
        <v>0.55665384090855496</v>
      </c>
      <c r="AI604">
        <v>0.55943742779018002</v>
      </c>
      <c r="AJ604">
        <v>0.56247671459769999</v>
      </c>
      <c r="AK604">
        <v>0.56476400116852599</v>
      </c>
      <c r="AL604">
        <v>0.56845761951488105</v>
      </c>
      <c r="AM604">
        <v>0.57341087383509304</v>
      </c>
      <c r="AN604">
        <v>0.57905344274024495</v>
      </c>
      <c r="AO604">
        <v>0.58604112536147301</v>
      </c>
      <c r="AP604">
        <v>0.59409507432611797</v>
      </c>
      <c r="AQ604">
        <v>0.60837355315549002</v>
      </c>
      <c r="AR604">
        <v>0.62202012548177699</v>
      </c>
      <c r="AS604">
        <v>0.63161859744712201</v>
      </c>
      <c r="AT604">
        <v>0.64169046989228196</v>
      </c>
      <c r="AU604">
        <v>0.65082512792166902</v>
      </c>
      <c r="AV604">
        <v>0.65900886946229298</v>
      </c>
      <c r="AW604">
        <v>0.66550742198760005</v>
      </c>
      <c r="AX604">
        <v>0.66942210545466996</v>
      </c>
      <c r="AY604">
        <v>0.669832834130628</v>
      </c>
      <c r="AZ604">
        <v>0.66932622714991497</v>
      </c>
      <c r="BA604">
        <v>0.66941344246823598</v>
      </c>
      <c r="BB604">
        <v>0.67113912158958899</v>
      </c>
      <c r="BC604">
        <v>0.67176788716928904</v>
      </c>
      <c r="BD604">
        <v>0.67376315009197296</v>
      </c>
      <c r="BE604">
        <v>0.67715808451286397</v>
      </c>
      <c r="BF604">
        <v>0.68062304443105504</v>
      </c>
      <c r="BG604">
        <v>0.68650794446313101</v>
      </c>
      <c r="BH604">
        <v>0.69346018994759995</v>
      </c>
      <c r="BI604">
        <v>0.69999429745192399</v>
      </c>
      <c r="BJ604">
        <v>0.70571560444283499</v>
      </c>
      <c r="BK604">
        <v>0.710769671810904</v>
      </c>
      <c r="BL604">
        <v>0.71601609799810495</v>
      </c>
      <c r="BM604">
        <v>0.72231144924759205</v>
      </c>
      <c r="BN604">
        <v>0.73054258183031695</v>
      </c>
      <c r="BO604">
        <v>0.74509045063268597</v>
      </c>
      <c r="BP604">
        <v>0.75705022996411198</v>
      </c>
      <c r="BQ604">
        <v>0.77024296423790495</v>
      </c>
      <c r="BR604">
        <v>0.78095173348395897</v>
      </c>
      <c r="BS604">
        <v>0.79299984191731598</v>
      </c>
      <c r="BT604">
        <v>0.80150398194689199</v>
      </c>
      <c r="BU604">
        <v>0.82020222142894395</v>
      </c>
      <c r="BV604">
        <v>0.830718461393674</v>
      </c>
      <c r="BW604">
        <v>0.84661961442140199</v>
      </c>
      <c r="BX604">
        <v>0.86166024809418096</v>
      </c>
      <c r="BY604">
        <v>0.88830635704227701</v>
      </c>
      <c r="BZ604">
        <v>0.89900085812660202</v>
      </c>
      <c r="CA604">
        <v>0.93267757180385202</v>
      </c>
      <c r="CB604">
        <v>0.97663716032644998</v>
      </c>
      <c r="CC604">
        <v>0.99110718928017605</v>
      </c>
      <c r="CD604">
        <v>0.99231017771290497</v>
      </c>
      <c r="CE604">
        <v>1.00454518143156</v>
      </c>
      <c r="CF604">
        <v>1.0352617049570101</v>
      </c>
      <c r="CG604">
        <v>1.06327849801143</v>
      </c>
      <c r="CH604">
        <v>1.09012689083712</v>
      </c>
      <c r="CI604">
        <v>1.1253027835068801</v>
      </c>
      <c r="CJ604">
        <v>1.14787264403919</v>
      </c>
      <c r="CK604">
        <v>1.1575901423156501</v>
      </c>
      <c r="CL604">
        <v>1.18447873652838</v>
      </c>
      <c r="CM604">
        <v>1.2132278622920101</v>
      </c>
      <c r="CN604">
        <v>1.2370699405444801</v>
      </c>
      <c r="CO604">
        <v>1.26070529153847</v>
      </c>
      <c r="CP604">
        <v>1.29121782423982</v>
      </c>
      <c r="CQ604">
        <v>1.3317566511782799</v>
      </c>
      <c r="CR604">
        <v>1.3578256283805501</v>
      </c>
      <c r="CS604">
        <v>1.37675376160146</v>
      </c>
      <c r="CT604">
        <v>1.3972485506130099</v>
      </c>
      <c r="CU604">
        <v>1.41123292710687</v>
      </c>
      <c r="CV604">
        <v>1.4223220363498801</v>
      </c>
      <c r="CW604">
        <v>1.4434417395931201</v>
      </c>
      <c r="CX604">
        <v>1.4748708257374901</v>
      </c>
      <c r="CY604">
        <v>1.50268352292137</v>
      </c>
      <c r="CZ604">
        <v>1.5222431688013001</v>
      </c>
      <c r="DA604">
        <v>1.5641256268469801</v>
      </c>
      <c r="DB604">
        <v>1.5938171854713801</v>
      </c>
      <c r="DC604">
        <v>1.61359986961526</v>
      </c>
      <c r="DD604">
        <v>1.6374586380963201</v>
      </c>
      <c r="DE604">
        <v>1.67064358769378</v>
      </c>
      <c r="DF604">
        <v>1.7099603771826299</v>
      </c>
      <c r="DG604">
        <v>1.7338865678642501</v>
      </c>
      <c r="DH604">
        <v>1.76291317417129</v>
      </c>
      <c r="DI604">
        <v>1.7945558414055001</v>
      </c>
      <c r="DJ604">
        <v>1.8184166102708601</v>
      </c>
      <c r="DK604">
        <v>1.85027108715569</v>
      </c>
      <c r="DL604">
        <v>1.87315230080693</v>
      </c>
      <c r="DM604">
        <v>1.9091791454653</v>
      </c>
      <c r="DN604">
        <v>1.94191536637267</v>
      </c>
      <c r="DO604">
        <v>1.9722262028905899</v>
      </c>
      <c r="DP604">
        <v>2.0116473666260402</v>
      </c>
      <c r="DQ604">
        <v>2.0380069789515001</v>
      </c>
    </row>
    <row r="605" spans="1:207" ht="14.5">
      <c r="A605" t="s">
        <v>12</v>
      </c>
      <c r="B605" t="s">
        <v>698</v>
      </c>
      <c r="C605" t="s">
        <v>573</v>
      </c>
      <c r="D605" t="s">
        <v>682</v>
      </c>
      <c r="E605" t="s">
        <v>690</v>
      </c>
      <c r="F605" s="2" t="s">
        <v>14</v>
      </c>
      <c r="G605">
        <v>1.87854513095378E-2</v>
      </c>
      <c r="H605">
        <v>1.9315563252826799E-2</v>
      </c>
      <c r="I605">
        <v>2.01425950084149E-2</v>
      </c>
      <c r="J605">
        <v>2.11259640196917E-2</v>
      </c>
      <c r="K605">
        <v>2.2044653265738599E-2</v>
      </c>
      <c r="L605">
        <v>2.2952634915137399E-2</v>
      </c>
      <c r="M605">
        <v>2.3866411905045501E-2</v>
      </c>
      <c r="N605">
        <v>2.4849161599682801E-2</v>
      </c>
      <c r="O605">
        <v>2.5961604370802499E-2</v>
      </c>
      <c r="P605">
        <v>2.7086212997096199E-2</v>
      </c>
      <c r="Q605">
        <v>2.8292880420906E-2</v>
      </c>
      <c r="R605">
        <v>2.9641723847519501E-2</v>
      </c>
      <c r="S605">
        <v>3.06278400268521E-2</v>
      </c>
      <c r="T605">
        <v>3.1763488562396303E-2</v>
      </c>
      <c r="U605">
        <v>3.2935011631939098E-2</v>
      </c>
      <c r="V605">
        <v>3.4029095839061503E-2</v>
      </c>
      <c r="W605">
        <v>3.4900664465436097E-2</v>
      </c>
      <c r="X605">
        <v>3.5898763966868502E-2</v>
      </c>
      <c r="Y605">
        <v>3.65214052814875E-2</v>
      </c>
      <c r="Z605">
        <v>3.6666995296847402E-2</v>
      </c>
      <c r="AA605">
        <v>3.6918201939670402E-2</v>
      </c>
      <c r="AB605">
        <v>3.72753741654719E-2</v>
      </c>
      <c r="AC605">
        <v>3.7701935879413097E-2</v>
      </c>
      <c r="AD605">
        <v>3.8676866611125897E-2</v>
      </c>
      <c r="AE605">
        <v>3.9128040956656202E-2</v>
      </c>
      <c r="AF605">
        <v>3.9280497871364402E-2</v>
      </c>
      <c r="AG605">
        <v>3.94109737784765E-2</v>
      </c>
      <c r="AH605">
        <v>3.9567089320011302E-2</v>
      </c>
      <c r="AI605">
        <v>3.9869258703292498E-2</v>
      </c>
      <c r="AJ605">
        <v>4.0054937580345298E-2</v>
      </c>
      <c r="AK605">
        <v>4.0204377481240998E-2</v>
      </c>
      <c r="AL605">
        <v>4.0812536439987099E-2</v>
      </c>
      <c r="AM605">
        <v>4.1130884152380198E-2</v>
      </c>
      <c r="AN605">
        <v>4.16168316079433E-2</v>
      </c>
      <c r="AO605">
        <v>4.1927411480970601E-2</v>
      </c>
      <c r="AP605">
        <v>4.2316656287011901E-2</v>
      </c>
      <c r="AQ605">
        <v>4.2837241532702103E-2</v>
      </c>
      <c r="AR605">
        <v>4.35024820786995E-2</v>
      </c>
      <c r="AS605">
        <v>4.4286108304538101E-2</v>
      </c>
      <c r="AT605">
        <v>4.4922788902519398E-2</v>
      </c>
      <c r="AU605">
        <v>4.5680333398394203E-2</v>
      </c>
      <c r="AV605">
        <v>4.6480300196014103E-2</v>
      </c>
      <c r="AW605">
        <v>4.7373129968987703E-2</v>
      </c>
      <c r="AX605">
        <v>4.9474614727677398E-2</v>
      </c>
      <c r="AY605">
        <v>5.0187621345541597E-2</v>
      </c>
      <c r="AZ605">
        <v>5.0927033936000003E-2</v>
      </c>
      <c r="BA605">
        <v>5.1576293268511202E-2</v>
      </c>
      <c r="BB605">
        <v>5.1843948775184098E-2</v>
      </c>
      <c r="BC605">
        <v>5.1984156407756797E-2</v>
      </c>
      <c r="BD605">
        <v>5.2115790137929802E-2</v>
      </c>
      <c r="BE605">
        <v>5.2572099632145E-2</v>
      </c>
      <c r="BF605">
        <v>5.2961194702532903E-2</v>
      </c>
      <c r="BG605">
        <v>5.3492851399060501E-2</v>
      </c>
      <c r="BH605">
        <v>5.4489629121969099E-2</v>
      </c>
      <c r="BI605">
        <v>5.51734188146034E-2</v>
      </c>
      <c r="BJ605">
        <v>5.61223572413087E-2</v>
      </c>
      <c r="BK605">
        <v>5.7220527826639597E-2</v>
      </c>
      <c r="BL605">
        <v>5.8258438374657003E-2</v>
      </c>
      <c r="BM605">
        <v>5.9087796223005903E-2</v>
      </c>
      <c r="BN605">
        <v>5.9772215319526499E-2</v>
      </c>
      <c r="BO605">
        <v>6.0722323196201501E-2</v>
      </c>
      <c r="BP605">
        <v>6.1748501583949497E-2</v>
      </c>
      <c r="BQ605">
        <v>6.2840640317298399E-2</v>
      </c>
      <c r="BR605">
        <v>6.4050840100226394E-2</v>
      </c>
      <c r="BS605">
        <v>6.5183744223398996E-2</v>
      </c>
      <c r="BT605">
        <v>6.6326205149227796E-2</v>
      </c>
      <c r="BU605">
        <v>6.7624527895903702E-2</v>
      </c>
      <c r="BV605">
        <v>6.8917833468785702E-2</v>
      </c>
      <c r="BW605">
        <v>7.0206831238345105E-2</v>
      </c>
      <c r="BX605">
        <v>7.15031108742962E-2</v>
      </c>
      <c r="BY605">
        <v>7.2805098312883398E-2</v>
      </c>
      <c r="BZ605">
        <v>7.4132539091531099E-2</v>
      </c>
      <c r="CA605">
        <v>7.5486039842266206E-2</v>
      </c>
      <c r="CB605">
        <v>7.6878616166582397E-2</v>
      </c>
      <c r="CC605">
        <v>7.8312789505542005E-2</v>
      </c>
      <c r="CD605">
        <v>7.9790993009646802E-2</v>
      </c>
      <c r="CE605">
        <v>8.1316123440589805E-2</v>
      </c>
      <c r="CF605">
        <v>8.2887404491094996E-2</v>
      </c>
      <c r="CG605">
        <v>8.4521959472101796E-2</v>
      </c>
      <c r="CH605">
        <v>8.6223442563002795E-2</v>
      </c>
      <c r="CI605">
        <v>8.7997209012368099E-2</v>
      </c>
      <c r="CJ605">
        <v>8.9851290641547205E-2</v>
      </c>
      <c r="CK605">
        <v>9.17964255301673E-2</v>
      </c>
      <c r="CL605">
        <v>9.3833893543036201E-2</v>
      </c>
      <c r="CM605">
        <v>9.5971500091185394E-2</v>
      </c>
      <c r="CN605">
        <v>9.8207105127355004E-2</v>
      </c>
      <c r="CO605">
        <v>0.10055084075036499</v>
      </c>
      <c r="CP605">
        <v>0.102996811483934</v>
      </c>
      <c r="CQ605">
        <v>0.105571939893051</v>
      </c>
      <c r="CR605">
        <v>0.109318662821074</v>
      </c>
      <c r="CS605">
        <v>0.11194873533715401</v>
      </c>
      <c r="CT605">
        <v>0.113630612142798</v>
      </c>
      <c r="CU605">
        <v>0.11513373731705</v>
      </c>
      <c r="CV605">
        <v>0.116288566949831</v>
      </c>
      <c r="CW605">
        <v>0.11847539548548</v>
      </c>
      <c r="CX605">
        <v>0.119913781525314</v>
      </c>
      <c r="CY605">
        <v>0.12306482747550999</v>
      </c>
      <c r="CZ605">
        <v>0.12579098582756501</v>
      </c>
      <c r="DA605">
        <v>0.12799486580168101</v>
      </c>
      <c r="DB605">
        <v>0.13044211734976399</v>
      </c>
      <c r="DC605">
        <v>0.13367721694246601</v>
      </c>
      <c r="DD605">
        <v>0.13593633071733999</v>
      </c>
      <c r="DE605">
        <v>0.13778987487671299</v>
      </c>
      <c r="DF605">
        <v>0.13969668773490401</v>
      </c>
      <c r="DG605">
        <v>0.141612621844244</v>
      </c>
      <c r="DH605">
        <v>0.14397714529130201</v>
      </c>
      <c r="DI605">
        <v>0.14642651416973099</v>
      </c>
      <c r="DJ605">
        <v>0.148581845566122</v>
      </c>
      <c r="DK605">
        <v>0.151377257555703</v>
      </c>
      <c r="DL605">
        <v>0.15349222097736501</v>
      </c>
      <c r="DM605">
        <v>0.15609748638123799</v>
      </c>
      <c r="DN605">
        <v>0.15916337600750599</v>
      </c>
      <c r="DO605">
        <v>0.16171324080941599</v>
      </c>
      <c r="DP605">
        <v>0.16444256612670299</v>
      </c>
      <c r="DQ605">
        <v>0.167635124224181</v>
      </c>
    </row>
    <row r="606" spans="1:207" ht="13.75" customHeight="1">
      <c r="A606" t="s">
        <v>451</v>
      </c>
      <c r="B606" t="s">
        <v>37</v>
      </c>
      <c r="C606" s="16" t="s">
        <v>20</v>
      </c>
      <c r="D606" s="79">
        <v>46057</v>
      </c>
      <c r="E606" s="16" t="s">
        <v>699</v>
      </c>
      <c r="F606" s="2" t="s">
        <v>700</v>
      </c>
      <c r="BE606">
        <v>0.09</v>
      </c>
      <c r="BJ606">
        <v>0.09</v>
      </c>
      <c r="BO606">
        <v>0.09</v>
      </c>
      <c r="BT606">
        <v>0.09</v>
      </c>
      <c r="BY606">
        <v>0.1</v>
      </c>
      <c r="CD606">
        <v>0.1</v>
      </c>
      <c r="CI606">
        <v>0.1</v>
      </c>
      <c r="CN606">
        <v>0.1</v>
      </c>
      <c r="CS606">
        <v>0.1</v>
      </c>
      <c r="CX606">
        <v>0.11</v>
      </c>
      <c r="DC606">
        <v>0.11</v>
      </c>
      <c r="DH606">
        <v>0.11</v>
      </c>
      <c r="DM606">
        <v>0.12</v>
      </c>
      <c r="DR606">
        <v>0.13</v>
      </c>
      <c r="DW606">
        <v>0.14000000000000001</v>
      </c>
      <c r="EB606">
        <v>0.16</v>
      </c>
      <c r="EG606">
        <v>0.18</v>
      </c>
      <c r="EL606">
        <v>0.2</v>
      </c>
      <c r="EQ606">
        <v>0.23</v>
      </c>
      <c r="EV606">
        <v>0.24</v>
      </c>
      <c r="FA606">
        <v>0.27</v>
      </c>
      <c r="FF606">
        <v>0.3</v>
      </c>
      <c r="FK606">
        <v>0.32</v>
      </c>
      <c r="FP606">
        <v>0.33</v>
      </c>
      <c r="FU606">
        <v>0.35</v>
      </c>
      <c r="FZ606">
        <v>0.38</v>
      </c>
      <c r="GE606">
        <v>0.4</v>
      </c>
      <c r="GJ606">
        <v>0.43</v>
      </c>
      <c r="GO606">
        <v>0.46</v>
      </c>
      <c r="GT606">
        <v>0.48</v>
      </c>
      <c r="GY606">
        <v>0.51</v>
      </c>
    </row>
    <row r="607" spans="1:207" ht="13.75" customHeight="1">
      <c r="A607" t="s">
        <v>451</v>
      </c>
      <c r="B607" t="s">
        <v>37</v>
      </c>
      <c r="C607" s="16" t="s">
        <v>20</v>
      </c>
      <c r="D607" s="79">
        <v>46057</v>
      </c>
      <c r="E607" s="16" t="s">
        <v>701</v>
      </c>
      <c r="F607" s="2" t="s">
        <v>702</v>
      </c>
      <c r="BE607">
        <v>23.5</v>
      </c>
      <c r="BJ607">
        <v>23.1</v>
      </c>
      <c r="BO607">
        <v>22.6</v>
      </c>
      <c r="BT607">
        <v>21.9</v>
      </c>
      <c r="BY607">
        <v>21.5</v>
      </c>
      <c r="CD607">
        <v>21.8</v>
      </c>
      <c r="CI607">
        <v>22.6</v>
      </c>
      <c r="CN607">
        <v>23.3</v>
      </c>
      <c r="CS607">
        <v>24</v>
      </c>
      <c r="CX607">
        <v>25.1</v>
      </c>
      <c r="DC607">
        <v>26.3</v>
      </c>
      <c r="DH607">
        <v>27.4</v>
      </c>
      <c r="DM607">
        <v>28.5</v>
      </c>
      <c r="DR607">
        <v>29.6</v>
      </c>
      <c r="DW607">
        <v>31</v>
      </c>
      <c r="EB607">
        <v>32.299999999999997</v>
      </c>
      <c r="EG607">
        <v>33.5</v>
      </c>
      <c r="EL607">
        <v>34.5</v>
      </c>
      <c r="EQ607">
        <v>35.6</v>
      </c>
      <c r="EV607">
        <v>36.700000000000003</v>
      </c>
      <c r="FA607">
        <v>37.9</v>
      </c>
      <c r="FF607">
        <v>39</v>
      </c>
      <c r="FK607">
        <v>40.200000000000003</v>
      </c>
      <c r="FP607">
        <v>41.2</v>
      </c>
      <c r="FU607">
        <v>42.2</v>
      </c>
      <c r="FZ607">
        <v>43.1</v>
      </c>
      <c r="GE607">
        <v>44</v>
      </c>
      <c r="GJ607">
        <v>44.9</v>
      </c>
      <c r="GO607">
        <v>45.9</v>
      </c>
      <c r="GT607">
        <v>46.8</v>
      </c>
      <c r="GY607">
        <v>47.7</v>
      </c>
    </row>
    <row r="608" spans="1:207" ht="13.75" customHeight="1">
      <c r="A608" t="s">
        <v>451</v>
      </c>
      <c r="B608" t="s">
        <v>703</v>
      </c>
      <c r="C608" s="16" t="s">
        <v>20</v>
      </c>
      <c r="D608" s="79">
        <v>46057</v>
      </c>
      <c r="E608" s="16" t="s">
        <v>704</v>
      </c>
      <c r="F608" s="2" t="s">
        <v>705</v>
      </c>
      <c r="BE608">
        <f>(SUM(BE494:BE501)+SUM(BE473:BE480))/BE459</f>
        <v>5.1296934466142183E-2</v>
      </c>
      <c r="BF608">
        <f t="shared" ref="BF608:DQ608" si="45">(SUM(BF494:BF501)+SUM(BF473:BF480))/BF459</f>
        <v>5.0984886546803873E-2</v>
      </c>
      <c r="BG608">
        <f t="shared" si="45"/>
        <v>5.0785789605718154E-2</v>
      </c>
      <c r="BH608">
        <f t="shared" si="45"/>
        <v>5.0704259016931388E-2</v>
      </c>
      <c r="BI608">
        <f t="shared" si="45"/>
        <v>5.0641371973264383E-2</v>
      </c>
      <c r="BJ608">
        <f t="shared" si="45"/>
        <v>5.0513864504666654E-2</v>
      </c>
      <c r="BK608">
        <f t="shared" si="45"/>
        <v>5.0347383322769237E-2</v>
      </c>
      <c r="BL608">
        <f t="shared" si="45"/>
        <v>5.0166526704641369E-2</v>
      </c>
      <c r="BM608">
        <f t="shared" si="45"/>
        <v>5.0105953634067876E-2</v>
      </c>
      <c r="BN608">
        <f t="shared" si="45"/>
        <v>5.0163463245118292E-2</v>
      </c>
      <c r="BO608">
        <f t="shared" si="45"/>
        <v>5.0205622838967817E-2</v>
      </c>
      <c r="BP608">
        <f t="shared" si="45"/>
        <v>5.0355222539199579E-2</v>
      </c>
      <c r="BQ608">
        <f t="shared" si="45"/>
        <v>5.0544907450149668E-2</v>
      </c>
      <c r="BR608">
        <f t="shared" si="45"/>
        <v>5.06748325640448E-2</v>
      </c>
      <c r="BS608">
        <f t="shared" si="45"/>
        <v>5.0844324997512812E-2</v>
      </c>
      <c r="BT608">
        <f t="shared" si="45"/>
        <v>5.1124194489197694E-2</v>
      </c>
      <c r="BU608">
        <f t="shared" si="45"/>
        <v>5.1480817879364558E-2</v>
      </c>
      <c r="BV608">
        <f t="shared" si="45"/>
        <v>5.1908001611093511E-2</v>
      </c>
      <c r="BW608">
        <f t="shared" si="45"/>
        <v>5.2319249362295983E-2</v>
      </c>
      <c r="BX608">
        <f t="shared" si="45"/>
        <v>5.266931195431411E-2</v>
      </c>
      <c r="BY608">
        <f t="shared" si="45"/>
        <v>5.3041285000535329E-2</v>
      </c>
      <c r="BZ608">
        <f t="shared" si="45"/>
        <v>5.3453732673019796E-2</v>
      </c>
      <c r="CA608">
        <f t="shared" si="45"/>
        <v>5.3931174615857294E-2</v>
      </c>
      <c r="CB608">
        <f t="shared" si="45"/>
        <v>5.4463268464044583E-2</v>
      </c>
      <c r="CC608">
        <f t="shared" si="45"/>
        <v>5.5062446190381392E-2</v>
      </c>
      <c r="CD608">
        <f t="shared" si="45"/>
        <v>5.5703035639574919E-2</v>
      </c>
      <c r="CE608">
        <f t="shared" si="45"/>
        <v>5.6337767895853638E-2</v>
      </c>
      <c r="CF608">
        <f t="shared" si="45"/>
        <v>5.6996847162638094E-2</v>
      </c>
      <c r="CG608">
        <f t="shared" si="45"/>
        <v>5.7659395392645439E-2</v>
      </c>
      <c r="CH608">
        <f t="shared" si="45"/>
        <v>5.8248830558450114E-2</v>
      </c>
      <c r="CI608">
        <f t="shared" si="45"/>
        <v>5.8586392757894831E-2</v>
      </c>
      <c r="CJ608">
        <f t="shared" si="45"/>
        <v>5.8618305856048783E-2</v>
      </c>
      <c r="CK608">
        <f t="shared" si="45"/>
        <v>5.8489900609957929E-2</v>
      </c>
      <c r="CL608">
        <f t="shared" si="45"/>
        <v>5.8334802657735482E-2</v>
      </c>
      <c r="CM608">
        <f t="shared" si="45"/>
        <v>5.834065296270468E-2</v>
      </c>
      <c r="CN608">
        <f t="shared" si="45"/>
        <v>5.8583898959438295E-2</v>
      </c>
      <c r="CO608">
        <f t="shared" si="45"/>
        <v>5.8946367542844415E-2</v>
      </c>
      <c r="CP608">
        <f t="shared" si="45"/>
        <v>5.9338705389528061E-2</v>
      </c>
      <c r="CQ608">
        <f t="shared" si="45"/>
        <v>5.9833362573377034E-2</v>
      </c>
      <c r="CR608">
        <f t="shared" si="45"/>
        <v>6.0418564205000774E-2</v>
      </c>
      <c r="CS608">
        <f t="shared" si="45"/>
        <v>6.1020646133963553E-2</v>
      </c>
      <c r="CT608">
        <f t="shared" si="45"/>
        <v>6.1680409719952686E-2</v>
      </c>
      <c r="CU608">
        <f t="shared" si="45"/>
        <v>6.2435302157932623E-2</v>
      </c>
      <c r="CV608">
        <f t="shared" si="45"/>
        <v>6.3258144737776037E-2</v>
      </c>
      <c r="CW608">
        <f t="shared" si="45"/>
        <v>6.4097908146193816E-2</v>
      </c>
      <c r="CX608">
        <f t="shared" si="45"/>
        <v>6.4937080834568242E-2</v>
      </c>
      <c r="CY608">
        <f t="shared" si="45"/>
        <v>6.5734475521403546E-2</v>
      </c>
      <c r="CZ608">
        <f t="shared" si="45"/>
        <v>6.6498654383862613E-2</v>
      </c>
      <c r="DA608">
        <f t="shared" si="45"/>
        <v>6.7276185669747468E-2</v>
      </c>
      <c r="DB608">
        <f t="shared" si="45"/>
        <v>6.8040508993504084E-2</v>
      </c>
      <c r="DC608">
        <f t="shared" si="45"/>
        <v>6.8834538278022522E-2</v>
      </c>
      <c r="DD608">
        <f t="shared" si="45"/>
        <v>6.9719577014549297E-2</v>
      </c>
      <c r="DE608">
        <f t="shared" si="45"/>
        <v>7.0649030155327461E-2</v>
      </c>
      <c r="DF608">
        <f t="shared" si="45"/>
        <v>7.1553381815445863E-2</v>
      </c>
      <c r="DG608">
        <f t="shared" si="45"/>
        <v>7.240850620432171E-2</v>
      </c>
      <c r="DH608">
        <f t="shared" si="45"/>
        <v>7.3241418388934845E-2</v>
      </c>
      <c r="DI608">
        <f t="shared" si="45"/>
        <v>7.4046034912743974E-2</v>
      </c>
      <c r="DJ608">
        <f t="shared" si="45"/>
        <v>7.4731247293536945E-2</v>
      </c>
      <c r="DK608">
        <f t="shared" si="45"/>
        <v>7.5311727707204359E-2</v>
      </c>
      <c r="DL608">
        <f t="shared" si="45"/>
        <v>7.5901446928452979E-2</v>
      </c>
      <c r="DM608">
        <f t="shared" si="45"/>
        <v>7.6530475911293694E-2</v>
      </c>
      <c r="DN608">
        <f t="shared" si="45"/>
        <v>7.7403121853279772E-2</v>
      </c>
      <c r="DO608">
        <f t="shared" si="45"/>
        <v>7.861742621003312E-2</v>
      </c>
      <c r="DP608">
        <f t="shared" si="45"/>
        <v>8.0031067603514236E-2</v>
      </c>
      <c r="DQ608">
        <f t="shared" si="45"/>
        <v>8.1639275023971822E-2</v>
      </c>
      <c r="DR608">
        <f t="shared" ref="DR608:FZ608" si="46">(SUM(DR494:DR501)+SUM(DR473:DR480))/DR459</f>
        <v>8.3446109719699749E-2</v>
      </c>
      <c r="DS608">
        <f t="shared" si="46"/>
        <v>8.5398026522945814E-2</v>
      </c>
      <c r="DT608">
        <f t="shared" si="46"/>
        <v>8.7507755278265015E-2</v>
      </c>
      <c r="DU608">
        <f t="shared" si="46"/>
        <v>8.9725626177137946E-2</v>
      </c>
      <c r="DV608">
        <f t="shared" si="46"/>
        <v>9.2035626889964917E-2</v>
      </c>
      <c r="DW608">
        <f t="shared" si="46"/>
        <v>9.4309654491891298E-2</v>
      </c>
      <c r="EB608">
        <f t="shared" si="46"/>
        <v>0.10357966941775325</v>
      </c>
      <c r="EG608">
        <f t="shared" si="46"/>
        <v>0.11676501827455615</v>
      </c>
      <c r="EL608">
        <f t="shared" si="46"/>
        <v>0.1311462615817115</v>
      </c>
      <c r="EQ608">
        <f t="shared" si="46"/>
        <v>0.1445695112858639</v>
      </c>
      <c r="EV608">
        <f t="shared" si="46"/>
        <v>0.15471342420710651</v>
      </c>
      <c r="FA608">
        <f t="shared" si="46"/>
        <v>0.16677340183609246</v>
      </c>
      <c r="FF608">
        <f t="shared" si="46"/>
        <v>0.18064756204550472</v>
      </c>
      <c r="FK608">
        <f t="shared" si="46"/>
        <v>0.19226499440435799</v>
      </c>
      <c r="FP608">
        <f t="shared" si="46"/>
        <v>0.20141689738897875</v>
      </c>
      <c r="FU608">
        <f t="shared" si="46"/>
        <v>0.210802041254955</v>
      </c>
      <c r="FZ608">
        <f t="shared" si="46"/>
        <v>0.22177610228672723</v>
      </c>
      <c r="GE608">
        <f t="shared" ref="GE608:GY608" si="47">(SUM(GE494:GE501)+SUM(GE473:GE480))/GE459</f>
        <v>0.23443998556363668</v>
      </c>
      <c r="GJ608">
        <f t="shared" si="47"/>
        <v>0.24640590919153876</v>
      </c>
      <c r="GO608">
        <f t="shared" si="47"/>
        <v>0.25530718023104654</v>
      </c>
      <c r="GT608">
        <f t="shared" si="47"/>
        <v>0.26443183050079161</v>
      </c>
      <c r="GY608">
        <f t="shared" si="47"/>
        <v>0.27421660792668245</v>
      </c>
    </row>
    <row r="609" spans="1:207" ht="13.75" customHeight="1">
      <c r="A609" t="s">
        <v>451</v>
      </c>
      <c r="B609" t="s">
        <v>703</v>
      </c>
      <c r="C609" s="16" t="s">
        <v>20</v>
      </c>
      <c r="D609" s="79">
        <v>46057</v>
      </c>
      <c r="E609" s="16" t="s">
        <v>704</v>
      </c>
      <c r="F609" s="2" t="s">
        <v>706</v>
      </c>
      <c r="BE609">
        <f>SUM(BE494:BE501)/BE503</f>
        <v>4.5268568056225846E-2</v>
      </c>
      <c r="BF609">
        <f t="shared" ref="BF609:DQ609" si="48">SUM(BF494:BF501)/BF503</f>
        <v>4.4889259045482507E-2</v>
      </c>
      <c r="BG609">
        <f t="shared" si="48"/>
        <v>4.4613159983767137E-2</v>
      </c>
      <c r="BH609">
        <f t="shared" si="48"/>
        <v>4.4443492304039774E-2</v>
      </c>
      <c r="BI609">
        <f t="shared" si="48"/>
        <v>4.4288287980448336E-2</v>
      </c>
      <c r="BJ609">
        <f t="shared" si="48"/>
        <v>4.4063362368458786E-2</v>
      </c>
      <c r="BK609">
        <f t="shared" si="48"/>
        <v>4.379191636632937E-2</v>
      </c>
      <c r="BL609">
        <f t="shared" si="48"/>
        <v>4.3508145244438488E-2</v>
      </c>
      <c r="BM609">
        <f t="shared" si="48"/>
        <v>4.334472173852786E-2</v>
      </c>
      <c r="BN609">
        <f t="shared" si="48"/>
        <v>4.3277810852644545E-2</v>
      </c>
      <c r="BO609">
        <f t="shared" si="48"/>
        <v>4.316680946910309E-2</v>
      </c>
      <c r="BP609">
        <f t="shared" si="48"/>
        <v>4.3150852994419744E-2</v>
      </c>
      <c r="BQ609">
        <f t="shared" si="48"/>
        <v>4.3190573854621765E-2</v>
      </c>
      <c r="BR609">
        <f t="shared" si="48"/>
        <v>4.3188467041335908E-2</v>
      </c>
      <c r="BS609">
        <f t="shared" si="48"/>
        <v>4.3233072779871921E-2</v>
      </c>
      <c r="BT609">
        <f t="shared" si="48"/>
        <v>4.3364704911582105E-2</v>
      </c>
      <c r="BU609">
        <f t="shared" si="48"/>
        <v>4.3572848989472786E-2</v>
      </c>
      <c r="BV609">
        <f t="shared" si="48"/>
        <v>4.3875754563727276E-2</v>
      </c>
      <c r="BW609">
        <f t="shared" si="48"/>
        <v>4.4171297514176457E-2</v>
      </c>
      <c r="BX609">
        <f t="shared" si="48"/>
        <v>4.4414384858205216E-2</v>
      </c>
      <c r="BY609">
        <f t="shared" si="48"/>
        <v>4.4679024697113927E-2</v>
      </c>
      <c r="BZ609">
        <f t="shared" si="48"/>
        <v>4.4971580973444225E-2</v>
      </c>
      <c r="CA609">
        <f t="shared" si="48"/>
        <v>4.5321547252708365E-2</v>
      </c>
      <c r="CB609">
        <f t="shared" si="48"/>
        <v>4.572691399209055E-2</v>
      </c>
      <c r="CC609">
        <f t="shared" si="48"/>
        <v>4.6185002894207593E-2</v>
      </c>
      <c r="CD609">
        <f t="shared" si="48"/>
        <v>4.6679894547671741E-2</v>
      </c>
      <c r="CE609">
        <f t="shared" si="48"/>
        <v>4.7177375776385866E-2</v>
      </c>
      <c r="CF609">
        <f t="shared" si="48"/>
        <v>4.7689339126045581E-2</v>
      </c>
      <c r="CG609">
        <f t="shared" si="48"/>
        <v>4.8199671789856818E-2</v>
      </c>
      <c r="CH609">
        <f t="shared" si="48"/>
        <v>4.8651494148487448E-2</v>
      </c>
      <c r="CI609">
        <f t="shared" si="48"/>
        <v>4.8883751165817217E-2</v>
      </c>
      <c r="CJ609">
        <f t="shared" si="48"/>
        <v>4.8867245709301184E-2</v>
      </c>
      <c r="CK609">
        <f t="shared" si="48"/>
        <v>4.8732028619973763E-2</v>
      </c>
      <c r="CL609">
        <f t="shared" si="48"/>
        <v>4.8571424726788763E-2</v>
      </c>
      <c r="CM609">
        <f t="shared" si="48"/>
        <v>4.8550906103553358E-2</v>
      </c>
      <c r="CN609">
        <f t="shared" si="48"/>
        <v>4.8749339608927009E-2</v>
      </c>
      <c r="CO609">
        <f t="shared" si="48"/>
        <v>4.9056517341021733E-2</v>
      </c>
      <c r="CP609">
        <f t="shared" si="48"/>
        <v>4.9383551531569932E-2</v>
      </c>
      <c r="CQ609">
        <f t="shared" si="48"/>
        <v>4.9803219967058672E-2</v>
      </c>
      <c r="CR609">
        <f t="shared" si="48"/>
        <v>5.031502436411793E-2</v>
      </c>
      <c r="CS609">
        <f t="shared" si="48"/>
        <v>5.0861674849634608E-2</v>
      </c>
      <c r="CT609">
        <f t="shared" si="48"/>
        <v>5.1505589826105064E-2</v>
      </c>
      <c r="CU609">
        <f t="shared" si="48"/>
        <v>5.2283792744836237E-2</v>
      </c>
      <c r="CV609">
        <f t="shared" si="48"/>
        <v>5.3146232860184543E-2</v>
      </c>
      <c r="CW609">
        <f t="shared" si="48"/>
        <v>5.403935111604366E-2</v>
      </c>
      <c r="CX609">
        <f t="shared" si="48"/>
        <v>5.4938901868943832E-2</v>
      </c>
      <c r="CY609">
        <f t="shared" si="48"/>
        <v>5.5801423161702425E-2</v>
      </c>
      <c r="CZ609">
        <f t="shared" si="48"/>
        <v>5.6626325574327896E-2</v>
      </c>
      <c r="DA609">
        <f t="shared" si="48"/>
        <v>5.7460410194840772E-2</v>
      </c>
      <c r="DB609">
        <f t="shared" si="48"/>
        <v>5.8283948610727228E-2</v>
      </c>
      <c r="DC609">
        <f t="shared" si="48"/>
        <v>5.9108596030524464E-2</v>
      </c>
      <c r="DD609">
        <f t="shared" si="48"/>
        <v>5.9998997113231714E-2</v>
      </c>
      <c r="DE609">
        <f t="shared" si="48"/>
        <v>6.0920937958212205E-2</v>
      </c>
      <c r="DF609">
        <f t="shared" si="48"/>
        <v>6.1808093013334647E-2</v>
      </c>
      <c r="DG609">
        <f t="shared" si="48"/>
        <v>6.2633285221264517E-2</v>
      </c>
      <c r="DH609">
        <f t="shared" si="48"/>
        <v>6.3429147479459935E-2</v>
      </c>
      <c r="DI609">
        <f t="shared" si="48"/>
        <v>6.4197589786534545E-2</v>
      </c>
      <c r="DJ609">
        <f t="shared" si="48"/>
        <v>6.4852693962359764E-2</v>
      </c>
      <c r="DK609">
        <f t="shared" si="48"/>
        <v>6.542701562738247E-2</v>
      </c>
      <c r="DL609">
        <f t="shared" si="48"/>
        <v>6.6018060618312405E-2</v>
      </c>
      <c r="DM609">
        <f t="shared" si="48"/>
        <v>6.6636733812056925E-2</v>
      </c>
      <c r="DN609">
        <f t="shared" si="48"/>
        <v>6.7481912891663484E-2</v>
      </c>
      <c r="DO609">
        <f t="shared" si="48"/>
        <v>6.8642137365696007E-2</v>
      </c>
      <c r="DP609">
        <f t="shared" si="48"/>
        <v>6.9974785439358173E-2</v>
      </c>
      <c r="DQ609">
        <f t="shared" si="48"/>
        <v>7.1483297098836357E-2</v>
      </c>
      <c r="DR609">
        <f t="shared" ref="DR609:FZ609" si="49">SUM(DR494:DR501)/DR503</f>
        <v>7.316661587787554E-2</v>
      </c>
      <c r="DS609">
        <f t="shared" si="49"/>
        <v>7.4972645166503024E-2</v>
      </c>
      <c r="DT609">
        <f t="shared" si="49"/>
        <v>7.6914775527724064E-2</v>
      </c>
      <c r="DU609">
        <f t="shared" si="49"/>
        <v>7.8952707786879406E-2</v>
      </c>
      <c r="DV609">
        <f t="shared" si="49"/>
        <v>8.1076491477143256E-2</v>
      </c>
      <c r="DW609">
        <f t="shared" si="49"/>
        <v>8.3117545063903064E-2</v>
      </c>
      <c r="EB609">
        <f t="shared" si="49"/>
        <v>9.1370941096706224E-2</v>
      </c>
      <c r="EG609">
        <f t="shared" si="49"/>
        <v>0.10355183063410123</v>
      </c>
      <c r="EL609">
        <f t="shared" si="49"/>
        <v>0.11700395822426776</v>
      </c>
      <c r="EQ609">
        <f t="shared" si="49"/>
        <v>0.12966136835403422</v>
      </c>
      <c r="EV609">
        <f t="shared" si="49"/>
        <v>0.13930147197389608</v>
      </c>
      <c r="FA609">
        <f t="shared" si="49"/>
        <v>0.15097219294968381</v>
      </c>
      <c r="FF609">
        <f t="shared" si="49"/>
        <v>0.16456597543017018</v>
      </c>
      <c r="FK609">
        <f t="shared" si="49"/>
        <v>0.17617381551043249</v>
      </c>
      <c r="FP609">
        <f t="shared" si="49"/>
        <v>0.18557171004868464</v>
      </c>
      <c r="FU609">
        <f t="shared" si="49"/>
        <v>0.19526729905423054</v>
      </c>
      <c r="FZ609">
        <f t="shared" si="49"/>
        <v>0.20655199371314381</v>
      </c>
      <c r="GE609">
        <f t="shared" ref="GE609:GY609" si="50">SUM(GE494:GE501)/GE503</f>
        <v>0.2194791239495727</v>
      </c>
      <c r="GJ609">
        <f t="shared" si="50"/>
        <v>0.23153429595122366</v>
      </c>
      <c r="GO609">
        <f t="shared" si="50"/>
        <v>0.24024174658933192</v>
      </c>
      <c r="GT609">
        <f t="shared" si="50"/>
        <v>0.24895753808203813</v>
      </c>
      <c r="GY609">
        <f t="shared" si="50"/>
        <v>0.25817012476507828</v>
      </c>
    </row>
    <row r="610" spans="1:207" ht="13.75" customHeight="1">
      <c r="A610" t="s">
        <v>451</v>
      </c>
      <c r="B610" t="s">
        <v>703</v>
      </c>
      <c r="C610" s="16" t="s">
        <v>20</v>
      </c>
      <c r="D610" s="79">
        <v>46057</v>
      </c>
      <c r="E610" s="16" t="s">
        <v>704</v>
      </c>
      <c r="F610" s="2" t="s">
        <v>707</v>
      </c>
      <c r="BE610">
        <f>SUM(BE473:BE480)/BE502</f>
        <v>5.7283974995575457E-2</v>
      </c>
      <c r="BF610">
        <f t="shared" ref="BF610:DQ610" si="51">SUM(BF473:BF480)/BF502</f>
        <v>5.70414073624168E-2</v>
      </c>
      <c r="BG610">
        <f t="shared" si="51"/>
        <v>5.6922915106795854E-2</v>
      </c>
      <c r="BH610">
        <f t="shared" si="51"/>
        <v>5.6932103017590989E-2</v>
      </c>
      <c r="BI610">
        <f t="shared" si="51"/>
        <v>5.6965573939000626E-2</v>
      </c>
      <c r="BJ610">
        <f t="shared" si="51"/>
        <v>5.6939573751540337E-2</v>
      </c>
      <c r="BK610">
        <f t="shared" si="51"/>
        <v>5.6881387311626175E-2</v>
      </c>
      <c r="BL610">
        <f t="shared" si="51"/>
        <v>5.6806507688181219E-2</v>
      </c>
      <c r="BM610">
        <f t="shared" si="51"/>
        <v>5.6853149206365618E-2</v>
      </c>
      <c r="BN610">
        <f t="shared" si="51"/>
        <v>5.7038390066448862E-2</v>
      </c>
      <c r="BO610">
        <f t="shared" si="51"/>
        <v>5.7234444704787772E-2</v>
      </c>
      <c r="BP610">
        <f t="shared" si="51"/>
        <v>5.7550033628273017E-2</v>
      </c>
      <c r="BQ610">
        <f t="shared" si="51"/>
        <v>5.7891517693271444E-2</v>
      </c>
      <c r="BR610">
        <f t="shared" si="51"/>
        <v>5.8157018534347134E-2</v>
      </c>
      <c r="BS610">
        <f t="shared" si="51"/>
        <v>5.845513474663571E-2</v>
      </c>
      <c r="BT610">
        <f t="shared" si="51"/>
        <v>5.8885739338321814E-2</v>
      </c>
      <c r="BU610">
        <f t="shared" si="51"/>
        <v>5.9392147958738949E-2</v>
      </c>
      <c r="BV610">
        <f t="shared" si="51"/>
        <v>5.9944717933401531E-2</v>
      </c>
      <c r="BW610">
        <f t="shared" si="51"/>
        <v>6.0473743740536615E-2</v>
      </c>
      <c r="BX610">
        <f t="shared" si="51"/>
        <v>6.093410518366519E-2</v>
      </c>
      <c r="BY610">
        <f t="shared" si="51"/>
        <v>6.1416985963467667E-2</v>
      </c>
      <c r="BZ610">
        <f t="shared" si="51"/>
        <v>6.1952792779632553E-2</v>
      </c>
      <c r="CA610">
        <f t="shared" si="51"/>
        <v>6.2562464223354236E-2</v>
      </c>
      <c r="CB610">
        <f t="shared" si="51"/>
        <v>6.3227122112796755E-2</v>
      </c>
      <c r="CC610">
        <f t="shared" si="51"/>
        <v>6.3973014287923513E-2</v>
      </c>
      <c r="CD610">
        <f t="shared" si="51"/>
        <v>6.4763805285729961E-2</v>
      </c>
      <c r="CE610">
        <f t="shared" si="51"/>
        <v>6.5538618225352022E-2</v>
      </c>
      <c r="CF610">
        <f t="shared" si="51"/>
        <v>6.6347466865800508E-2</v>
      </c>
      <c r="CG610">
        <f t="shared" si="51"/>
        <v>6.7164767834873185E-2</v>
      </c>
      <c r="CH610">
        <f t="shared" si="51"/>
        <v>6.7893632709632501E-2</v>
      </c>
      <c r="CI610">
        <f t="shared" si="51"/>
        <v>6.8339813534605165E-2</v>
      </c>
      <c r="CJ610">
        <f t="shared" si="51"/>
        <v>6.8424069097880513E-2</v>
      </c>
      <c r="CK610">
        <f t="shared" si="51"/>
        <v>6.8304427566849291E-2</v>
      </c>
      <c r="CL610">
        <f t="shared" si="51"/>
        <v>6.8155529953316654E-2</v>
      </c>
      <c r="CM610">
        <f t="shared" si="51"/>
        <v>6.8188216989622824E-2</v>
      </c>
      <c r="CN610">
        <f t="shared" si="51"/>
        <v>6.8476916505214633E-2</v>
      </c>
      <c r="CO610">
        <f t="shared" si="51"/>
        <v>6.8897226604536149E-2</v>
      </c>
      <c r="CP610">
        <f t="shared" si="51"/>
        <v>6.9359449077703833E-2</v>
      </c>
      <c r="CQ610">
        <f t="shared" si="51"/>
        <v>6.9933653817674357E-2</v>
      </c>
      <c r="CR610">
        <f t="shared" si="51"/>
        <v>7.0597381262825443E-2</v>
      </c>
      <c r="CS610">
        <f t="shared" si="51"/>
        <v>7.1260328117258825E-2</v>
      </c>
      <c r="CT610">
        <f t="shared" si="51"/>
        <v>7.1940863448361494E-2</v>
      </c>
      <c r="CU610">
        <f t="shared" si="51"/>
        <v>7.2676053359719481E-2</v>
      </c>
      <c r="CV610">
        <f t="shared" si="51"/>
        <v>7.346143585376419E-2</v>
      </c>
      <c r="CW610">
        <f t="shared" si="51"/>
        <v>7.4249794481138026E-2</v>
      </c>
      <c r="CX610">
        <f t="shared" si="51"/>
        <v>7.5030234389547312E-2</v>
      </c>
      <c r="CY610">
        <f t="shared" si="51"/>
        <v>7.5763892141898048E-2</v>
      </c>
      <c r="CZ610">
        <f t="shared" si="51"/>
        <v>7.6469517170273227E-2</v>
      </c>
      <c r="DA610">
        <f t="shared" si="51"/>
        <v>7.7192889333634135E-2</v>
      </c>
      <c r="DB610">
        <f t="shared" si="51"/>
        <v>7.7900154517795375E-2</v>
      </c>
      <c r="DC610">
        <f t="shared" si="51"/>
        <v>7.8666398184266004E-2</v>
      </c>
      <c r="DD610">
        <f t="shared" si="51"/>
        <v>7.9548361280432064E-2</v>
      </c>
      <c r="DE610">
        <f t="shared" si="51"/>
        <v>8.0486684388417898E-2</v>
      </c>
      <c r="DF610">
        <f t="shared" si="51"/>
        <v>8.1409583124750537E-2</v>
      </c>
      <c r="DG610">
        <f t="shared" si="51"/>
        <v>8.2296046663692432E-2</v>
      </c>
      <c r="DH610">
        <f t="shared" si="51"/>
        <v>8.3167687198994436E-2</v>
      </c>
      <c r="DI610">
        <f t="shared" si="51"/>
        <v>8.4010774844631347E-2</v>
      </c>
      <c r="DJ610">
        <f t="shared" si="51"/>
        <v>8.4728853578873053E-2</v>
      </c>
      <c r="DK610">
        <f t="shared" si="51"/>
        <v>8.5317652844453806E-2</v>
      </c>
      <c r="DL610">
        <f t="shared" si="51"/>
        <v>8.5907315049441713E-2</v>
      </c>
      <c r="DM610">
        <f t="shared" si="51"/>
        <v>8.6547385668096527E-2</v>
      </c>
      <c r="DN610">
        <f t="shared" si="51"/>
        <v>8.7448702004782455E-2</v>
      </c>
      <c r="DO610">
        <f t="shared" si="51"/>
        <v>8.8719330937533397E-2</v>
      </c>
      <c r="DP610">
        <f t="shared" si="51"/>
        <v>9.0216351253531724E-2</v>
      </c>
      <c r="DQ610">
        <f t="shared" si="51"/>
        <v>9.1926766522325967E-2</v>
      </c>
      <c r="DR610">
        <f t="shared" ref="DR610:FZ610" si="52">SUM(DR473:DR480)/DR502</f>
        <v>9.3859929119720228E-2</v>
      </c>
      <c r="DS610">
        <f t="shared" si="52"/>
        <v>9.5959461672160823E-2</v>
      </c>
      <c r="DT610">
        <f t="shared" si="52"/>
        <v>9.8237363102621877E-2</v>
      </c>
      <c r="DU610">
        <f t="shared" si="52"/>
        <v>0.10063535075266054</v>
      </c>
      <c r="DV610">
        <f t="shared" si="52"/>
        <v>0.10313070888389614</v>
      </c>
      <c r="DW610">
        <f t="shared" si="52"/>
        <v>0.10563464322563597</v>
      </c>
      <c r="EB610">
        <f t="shared" si="52"/>
        <v>0.11590921761570855</v>
      </c>
      <c r="EG610">
        <f t="shared" si="52"/>
        <v>0.13008105326379948</v>
      </c>
      <c r="EL610">
        <f t="shared" si="52"/>
        <v>0.145365963947861</v>
      </c>
      <c r="EQ610">
        <f t="shared" si="52"/>
        <v>0.15952630124417735</v>
      </c>
      <c r="EV610">
        <f t="shared" si="52"/>
        <v>0.17014584510269784</v>
      </c>
      <c r="FA610">
        <f t="shared" si="52"/>
        <v>0.18256891181815038</v>
      </c>
      <c r="FF610">
        <f t="shared" si="52"/>
        <v>0.19669817133167894</v>
      </c>
      <c r="FK610">
        <f t="shared" si="52"/>
        <v>0.20830192170076814</v>
      </c>
      <c r="FP610">
        <f t="shared" si="52"/>
        <v>0.21718777379345766</v>
      </c>
      <c r="FU610">
        <f t="shared" si="52"/>
        <v>0.22624453354986257</v>
      </c>
      <c r="FZ610">
        <f t="shared" si="52"/>
        <v>0.2368900573506928</v>
      </c>
      <c r="GE610">
        <f t="shared" ref="GE610:GY610" si="53">SUM(GE473:GE480)/GE502</f>
        <v>0.24927299356975019</v>
      </c>
      <c r="GJ610">
        <f t="shared" si="53"/>
        <v>0.26113115024830519</v>
      </c>
      <c r="GO610">
        <f t="shared" si="53"/>
        <v>0.27020421014669371</v>
      </c>
      <c r="GT610">
        <f t="shared" si="53"/>
        <v>0.27971000763810827</v>
      </c>
      <c r="GY610">
        <f t="shared" si="53"/>
        <v>0.29003219489262727</v>
      </c>
    </row>
    <row r="611" spans="1:207" ht="13.75" customHeight="1">
      <c r="A611" t="s">
        <v>451</v>
      </c>
      <c r="B611" t="s">
        <v>703</v>
      </c>
      <c r="C611" s="16" t="s">
        <v>20</v>
      </c>
      <c r="D611" s="79">
        <v>46057</v>
      </c>
      <c r="E611" s="16" t="s">
        <v>699</v>
      </c>
      <c r="F611" s="2" t="s">
        <v>708</v>
      </c>
      <c r="BE611">
        <f>SUM(BE484:BE493)+SUM(BE463:BE472)</f>
        <v>1503426342</v>
      </c>
      <c r="BF611">
        <f t="shared" ref="BF611:DQ611" si="54">SUM(BF484:BF493)+SUM(BF463:BF472)</f>
        <v>1526195790</v>
      </c>
      <c r="BG611">
        <f t="shared" si="54"/>
        <v>1549907621</v>
      </c>
      <c r="BH611">
        <f t="shared" si="54"/>
        <v>1573818624</v>
      </c>
      <c r="BI611">
        <f t="shared" si="54"/>
        <v>1597577910</v>
      </c>
      <c r="BJ611">
        <f t="shared" si="54"/>
        <v>1621455873</v>
      </c>
      <c r="BK611">
        <f t="shared" si="54"/>
        <v>1645543487</v>
      </c>
      <c r="BL611">
        <f t="shared" si="54"/>
        <v>1669304966</v>
      </c>
      <c r="BM611">
        <f t="shared" si="54"/>
        <v>1693140416</v>
      </c>
      <c r="BN611">
        <f t="shared" si="54"/>
        <v>1716650513</v>
      </c>
      <c r="BO611">
        <f t="shared" si="54"/>
        <v>1739390356</v>
      </c>
      <c r="BP611">
        <f t="shared" si="54"/>
        <v>1764618168</v>
      </c>
      <c r="BQ611">
        <f t="shared" si="54"/>
        <v>1794399735</v>
      </c>
      <c r="BR611">
        <f t="shared" si="54"/>
        <v>1826782433</v>
      </c>
      <c r="BS611">
        <f t="shared" si="54"/>
        <v>1861250154</v>
      </c>
      <c r="BT611">
        <f t="shared" si="54"/>
        <v>1897656578</v>
      </c>
      <c r="BU611">
        <f t="shared" si="54"/>
        <v>1935559676</v>
      </c>
      <c r="BV611">
        <f t="shared" si="54"/>
        <v>1975775193</v>
      </c>
      <c r="BW611">
        <f t="shared" si="54"/>
        <v>2017649544</v>
      </c>
      <c r="BX611">
        <f t="shared" si="54"/>
        <v>2060930820</v>
      </c>
      <c r="BY611">
        <f t="shared" si="54"/>
        <v>2106120384</v>
      </c>
      <c r="BZ611">
        <f t="shared" si="54"/>
        <v>2151483422</v>
      </c>
      <c r="CA611">
        <f t="shared" si="54"/>
        <v>2198078410</v>
      </c>
      <c r="CB611">
        <f t="shared" si="54"/>
        <v>2245679044</v>
      </c>
      <c r="CC611">
        <f t="shared" si="54"/>
        <v>2291242764</v>
      </c>
      <c r="CD611">
        <f t="shared" si="54"/>
        <v>2335929821</v>
      </c>
      <c r="CE611">
        <f t="shared" si="54"/>
        <v>2380890391</v>
      </c>
      <c r="CF611">
        <f t="shared" si="54"/>
        <v>2430861548</v>
      </c>
      <c r="CG611">
        <f t="shared" si="54"/>
        <v>2489209821</v>
      </c>
      <c r="CH611">
        <f t="shared" si="54"/>
        <v>2549738419</v>
      </c>
      <c r="CI611">
        <f t="shared" si="54"/>
        <v>2610250488</v>
      </c>
      <c r="CJ611">
        <f t="shared" si="54"/>
        <v>2671937951</v>
      </c>
      <c r="CK611">
        <f t="shared" si="54"/>
        <v>2733599645</v>
      </c>
      <c r="CL611">
        <f t="shared" si="54"/>
        <v>2797178792</v>
      </c>
      <c r="CM611">
        <f t="shared" si="54"/>
        <v>2862124223</v>
      </c>
      <c r="CN611">
        <f t="shared" si="54"/>
        <v>2926769551</v>
      </c>
      <c r="CO611">
        <f t="shared" si="54"/>
        <v>2991565913</v>
      </c>
      <c r="CP611">
        <f t="shared" si="54"/>
        <v>3055848561</v>
      </c>
      <c r="CQ611">
        <f t="shared" si="54"/>
        <v>3119255445</v>
      </c>
      <c r="CR611">
        <f t="shared" si="54"/>
        <v>3181544169</v>
      </c>
      <c r="CS611">
        <f t="shared" si="54"/>
        <v>3242567607</v>
      </c>
      <c r="CT611">
        <f t="shared" si="54"/>
        <v>3302194390</v>
      </c>
      <c r="CU611">
        <f t="shared" si="54"/>
        <v>3359978399</v>
      </c>
      <c r="CV611">
        <f t="shared" si="54"/>
        <v>3416721311</v>
      </c>
      <c r="CW611">
        <f t="shared" si="54"/>
        <v>3475282848</v>
      </c>
      <c r="CX611">
        <f t="shared" si="54"/>
        <v>3536369143</v>
      </c>
      <c r="CY611">
        <f t="shared" si="54"/>
        <v>3599491056</v>
      </c>
      <c r="CZ611">
        <f t="shared" si="54"/>
        <v>3665345982</v>
      </c>
      <c r="DA611">
        <f t="shared" si="54"/>
        <v>3732108382</v>
      </c>
      <c r="DB611">
        <f t="shared" si="54"/>
        <v>3798985897</v>
      </c>
      <c r="DC611">
        <f t="shared" si="54"/>
        <v>3867322172</v>
      </c>
      <c r="DD611">
        <f t="shared" si="54"/>
        <v>3937227832</v>
      </c>
      <c r="DE611">
        <f t="shared" si="54"/>
        <v>4008336121</v>
      </c>
      <c r="DF611">
        <f t="shared" si="54"/>
        <v>4079376888</v>
      </c>
      <c r="DG611">
        <f t="shared" si="54"/>
        <v>4150800901</v>
      </c>
      <c r="DH611">
        <f t="shared" si="54"/>
        <v>4223352569</v>
      </c>
      <c r="DI611">
        <f t="shared" si="54"/>
        <v>4294202593</v>
      </c>
      <c r="DJ611">
        <f t="shared" si="54"/>
        <v>4362512040</v>
      </c>
      <c r="DK611">
        <f t="shared" si="54"/>
        <v>4429450620</v>
      </c>
      <c r="DL611">
        <f t="shared" si="54"/>
        <v>4495118968</v>
      </c>
      <c r="DM611">
        <f t="shared" si="54"/>
        <v>4559888364</v>
      </c>
      <c r="DN611">
        <f t="shared" si="54"/>
        <v>4621871784</v>
      </c>
      <c r="DO611">
        <f t="shared" si="54"/>
        <v>4680108968</v>
      </c>
      <c r="DP611">
        <f t="shared" si="54"/>
        <v>4735885998</v>
      </c>
      <c r="DQ611">
        <f t="shared" si="54"/>
        <v>4789793960</v>
      </c>
      <c r="DR611">
        <f t="shared" ref="DR611:FZ611" si="55">SUM(DR484:DR493)+SUM(DR463:DR472)</f>
        <v>4842570225</v>
      </c>
      <c r="DS611">
        <f t="shared" si="55"/>
        <v>4894320426</v>
      </c>
      <c r="DT611">
        <f t="shared" si="55"/>
        <v>4944168598</v>
      </c>
      <c r="DU611">
        <f t="shared" si="55"/>
        <v>4992920382</v>
      </c>
      <c r="DV611">
        <f t="shared" si="55"/>
        <v>5041093340</v>
      </c>
      <c r="DW611">
        <f t="shared" si="55"/>
        <v>5087736582</v>
      </c>
      <c r="EB611">
        <f t="shared" si="55"/>
        <v>5302204565</v>
      </c>
      <c r="EG611">
        <f t="shared" si="55"/>
        <v>5537889862</v>
      </c>
      <c r="EL611">
        <f t="shared" si="55"/>
        <v>5726105202</v>
      </c>
      <c r="EQ611">
        <f t="shared" si="55"/>
        <v>5853829621</v>
      </c>
      <c r="EV611">
        <f t="shared" si="55"/>
        <v>5977626987</v>
      </c>
      <c r="FA611">
        <f t="shared" si="55"/>
        <v>6058403328</v>
      </c>
      <c r="FF611">
        <f t="shared" si="55"/>
        <v>6100716482</v>
      </c>
      <c r="FK611">
        <f t="shared" si="55"/>
        <v>6142055262</v>
      </c>
      <c r="FP611">
        <f t="shared" si="55"/>
        <v>6183368154</v>
      </c>
      <c r="FU611">
        <f t="shared" si="55"/>
        <v>6194207835</v>
      </c>
      <c r="FZ611">
        <f t="shared" si="55"/>
        <v>6163655380</v>
      </c>
      <c r="GE611">
        <f t="shared" ref="GE611:GY611" si="56">SUM(GE484:GE493)+SUM(GE463:GE472)</f>
        <v>6090582249</v>
      </c>
      <c r="GJ611">
        <f t="shared" si="56"/>
        <v>6005941125</v>
      </c>
      <c r="GO611">
        <f t="shared" si="56"/>
        <v>5936648233</v>
      </c>
      <c r="GT611">
        <f t="shared" si="56"/>
        <v>5850182403</v>
      </c>
      <c r="GY611">
        <f t="shared" si="56"/>
        <v>5740708030</v>
      </c>
    </row>
    <row r="612" spans="1:207" ht="13.75" customHeight="1">
      <c r="A612" t="s">
        <v>451</v>
      </c>
      <c r="B612" t="s">
        <v>703</v>
      </c>
      <c r="C612" s="16" t="s">
        <v>20</v>
      </c>
      <c r="D612" s="79">
        <v>46057</v>
      </c>
      <c r="E612" s="16" t="s">
        <v>699</v>
      </c>
      <c r="F612" s="2" t="s">
        <v>709</v>
      </c>
      <c r="BE612">
        <f>SUM(BE494:BE501)</f>
        <v>56375798</v>
      </c>
      <c r="BF612">
        <f t="shared" ref="BF612:DQ612" si="57">SUM(BF494:BF501)</f>
        <v>56895932</v>
      </c>
      <c r="BG612">
        <f t="shared" si="57"/>
        <v>57613434</v>
      </c>
      <c r="BH612">
        <f t="shared" si="57"/>
        <v>58516934</v>
      </c>
      <c r="BI612">
        <f t="shared" si="57"/>
        <v>59475768</v>
      </c>
      <c r="BJ612">
        <f t="shared" si="57"/>
        <v>60384094</v>
      </c>
      <c r="BK612">
        <f t="shared" si="57"/>
        <v>61230072</v>
      </c>
      <c r="BL612">
        <f t="shared" si="57"/>
        <v>62084220</v>
      </c>
      <c r="BM612">
        <f t="shared" si="57"/>
        <v>63133279</v>
      </c>
      <c r="BN612">
        <f t="shared" si="57"/>
        <v>64223774</v>
      </c>
      <c r="BO612">
        <f t="shared" si="57"/>
        <v>65119054</v>
      </c>
      <c r="BP612">
        <f t="shared" si="57"/>
        <v>66157459</v>
      </c>
      <c r="BQ612">
        <f t="shared" si="57"/>
        <v>67486224</v>
      </c>
      <c r="BR612">
        <f t="shared" si="57"/>
        <v>68991135</v>
      </c>
      <c r="BS612">
        <f t="shared" si="57"/>
        <v>70623761</v>
      </c>
      <c r="BT612">
        <f t="shared" si="57"/>
        <v>72366020</v>
      </c>
      <c r="BU612">
        <f t="shared" si="57"/>
        <v>74229416</v>
      </c>
      <c r="BV612">
        <f t="shared" si="57"/>
        <v>76265161</v>
      </c>
      <c r="BW612">
        <f t="shared" si="57"/>
        <v>78365055</v>
      </c>
      <c r="BX612">
        <f t="shared" si="57"/>
        <v>80452609</v>
      </c>
      <c r="BY612">
        <f t="shared" si="57"/>
        <v>82619508</v>
      </c>
      <c r="BZ612">
        <f t="shared" si="57"/>
        <v>84859509</v>
      </c>
      <c r="CA612">
        <f t="shared" si="57"/>
        <v>87235632</v>
      </c>
      <c r="CB612">
        <f t="shared" si="57"/>
        <v>89771344</v>
      </c>
      <c r="CC612">
        <f t="shared" si="57"/>
        <v>92438302</v>
      </c>
      <c r="CD612">
        <f t="shared" si="57"/>
        <v>95178084</v>
      </c>
      <c r="CE612">
        <f t="shared" si="57"/>
        <v>97931592</v>
      </c>
      <c r="CF612">
        <f t="shared" si="57"/>
        <v>100755974</v>
      </c>
      <c r="CG612">
        <f t="shared" si="57"/>
        <v>103628882</v>
      </c>
      <c r="CH612">
        <f t="shared" si="57"/>
        <v>106458025</v>
      </c>
      <c r="CI612">
        <f t="shared" si="57"/>
        <v>108903374</v>
      </c>
      <c r="CJ612">
        <f t="shared" si="57"/>
        <v>110862277</v>
      </c>
      <c r="CK612">
        <f t="shared" si="57"/>
        <v>112603230</v>
      </c>
      <c r="CL612">
        <f t="shared" si="57"/>
        <v>114279426</v>
      </c>
      <c r="CM612">
        <f t="shared" si="57"/>
        <v>116276928</v>
      </c>
      <c r="CN612">
        <f t="shared" si="57"/>
        <v>118854235</v>
      </c>
      <c r="CO612">
        <f t="shared" si="57"/>
        <v>121789782</v>
      </c>
      <c r="CP612">
        <f t="shared" si="57"/>
        <v>124879552</v>
      </c>
      <c r="CQ612">
        <f t="shared" si="57"/>
        <v>128247737</v>
      </c>
      <c r="CR612">
        <f t="shared" si="57"/>
        <v>131903149</v>
      </c>
      <c r="CS612">
        <f t="shared" si="57"/>
        <v>135729725</v>
      </c>
      <c r="CT612">
        <f t="shared" si="57"/>
        <v>139809367</v>
      </c>
      <c r="CU612">
        <f t="shared" si="57"/>
        <v>144217614</v>
      </c>
      <c r="CV612">
        <f t="shared" si="57"/>
        <v>148876449</v>
      </c>
      <c r="CW612">
        <f t="shared" si="57"/>
        <v>153657343</v>
      </c>
      <c r="CX612">
        <f t="shared" si="57"/>
        <v>158508854</v>
      </c>
      <c r="CY612">
        <f t="shared" si="57"/>
        <v>163310255</v>
      </c>
      <c r="CZ612">
        <f t="shared" si="57"/>
        <v>168061574</v>
      </c>
      <c r="DA612">
        <f t="shared" si="57"/>
        <v>172896551</v>
      </c>
      <c r="DB612">
        <f t="shared" si="57"/>
        <v>177755702</v>
      </c>
      <c r="DC612">
        <f t="shared" si="57"/>
        <v>182710554</v>
      </c>
      <c r="DD612">
        <f t="shared" si="57"/>
        <v>187953870</v>
      </c>
      <c r="DE612">
        <f t="shared" si="57"/>
        <v>193355590</v>
      </c>
      <c r="DF612">
        <f t="shared" si="57"/>
        <v>198715412</v>
      </c>
      <c r="DG612">
        <f t="shared" si="57"/>
        <v>203957241</v>
      </c>
      <c r="DH612">
        <f t="shared" si="57"/>
        <v>209190983</v>
      </c>
      <c r="DI612">
        <f t="shared" si="57"/>
        <v>214432741</v>
      </c>
      <c r="DJ612">
        <f t="shared" si="57"/>
        <v>219404291</v>
      </c>
      <c r="DK612">
        <f t="shared" si="57"/>
        <v>224189169</v>
      </c>
      <c r="DL612">
        <f t="shared" si="57"/>
        <v>229108647</v>
      </c>
      <c r="DM612">
        <f t="shared" si="57"/>
        <v>234188677</v>
      </c>
      <c r="DN612">
        <f t="shared" si="57"/>
        <v>240140571</v>
      </c>
      <c r="DO612">
        <f t="shared" si="57"/>
        <v>247347235</v>
      </c>
      <c r="DP612">
        <f t="shared" si="57"/>
        <v>255296082</v>
      </c>
      <c r="DQ612">
        <f t="shared" si="57"/>
        <v>263995877</v>
      </c>
      <c r="DR612">
        <f t="shared" ref="DR612:FZ612" si="58">SUM(DR494:DR501)</f>
        <v>273453110</v>
      </c>
      <c r="DS612">
        <f t="shared" si="58"/>
        <v>283478422</v>
      </c>
      <c r="DT612">
        <f t="shared" si="58"/>
        <v>294142082</v>
      </c>
      <c r="DU612">
        <f t="shared" si="58"/>
        <v>305241848</v>
      </c>
      <c r="DV612">
        <f t="shared" si="58"/>
        <v>316717843</v>
      </c>
      <c r="DW612">
        <f t="shared" si="58"/>
        <v>327783364</v>
      </c>
      <c r="EB612">
        <f t="shared" si="58"/>
        <v>374109676</v>
      </c>
      <c r="EG612">
        <f t="shared" si="58"/>
        <v>441466667</v>
      </c>
      <c r="EL612">
        <f t="shared" si="58"/>
        <v>517035672</v>
      </c>
      <c r="EQ612">
        <f t="shared" si="58"/>
        <v>591396744</v>
      </c>
      <c r="EV612">
        <f t="shared" si="58"/>
        <v>652913745</v>
      </c>
      <c r="FA612">
        <f t="shared" si="58"/>
        <v>723821326</v>
      </c>
      <c r="FF612">
        <f t="shared" si="58"/>
        <v>803210496</v>
      </c>
      <c r="FK612">
        <f t="shared" si="58"/>
        <v>871656305</v>
      </c>
      <c r="FP612">
        <f t="shared" si="58"/>
        <v>927071847</v>
      </c>
      <c r="FU612">
        <f t="shared" si="58"/>
        <v>981710645</v>
      </c>
      <c r="FZ612">
        <f t="shared" si="58"/>
        <v>1041624104</v>
      </c>
      <c r="GE612">
        <f t="shared" ref="GE612:GY612" si="59">SUM(GE494:GE501)</f>
        <v>1106542538</v>
      </c>
      <c r="GJ612">
        <f t="shared" si="59"/>
        <v>1163535146</v>
      </c>
      <c r="GO612">
        <f t="shared" si="59"/>
        <v>1200370000</v>
      </c>
      <c r="GT612">
        <f t="shared" si="59"/>
        <v>1233911887</v>
      </c>
      <c r="GY612">
        <f t="shared" si="59"/>
        <v>1266343770</v>
      </c>
    </row>
    <row r="613" spans="1:207" ht="13.75" customHeight="1">
      <c r="A613" t="s">
        <v>451</v>
      </c>
      <c r="B613" t="s">
        <v>703</v>
      </c>
      <c r="C613" s="16" t="s">
        <v>20</v>
      </c>
      <c r="D613" s="79">
        <v>46057</v>
      </c>
      <c r="E613" s="16" t="s">
        <v>699</v>
      </c>
      <c r="F613" s="2" t="s">
        <v>710</v>
      </c>
      <c r="BE613">
        <f>SUM(BE473:BE480)</f>
        <v>71831767</v>
      </c>
      <c r="BF613">
        <f t="shared" ref="BF613:DQ613" si="60">SUM(BF473:BF480)</f>
        <v>72765282</v>
      </c>
      <c r="BG613">
        <f t="shared" si="60"/>
        <v>73935519</v>
      </c>
      <c r="BH613">
        <f t="shared" si="60"/>
        <v>75356446</v>
      </c>
      <c r="BI613">
        <f t="shared" si="60"/>
        <v>76849759</v>
      </c>
      <c r="BJ613">
        <f t="shared" si="60"/>
        <v>78330622</v>
      </c>
      <c r="BK613">
        <f t="shared" si="60"/>
        <v>79793081</v>
      </c>
      <c r="BL613">
        <f t="shared" si="60"/>
        <v>81285034</v>
      </c>
      <c r="BM613">
        <f t="shared" si="60"/>
        <v>82981098</v>
      </c>
      <c r="BN613">
        <f t="shared" si="60"/>
        <v>84776369</v>
      </c>
      <c r="BO613">
        <f t="shared" si="60"/>
        <v>86463441</v>
      </c>
      <c r="BP613">
        <f t="shared" si="60"/>
        <v>88351026</v>
      </c>
      <c r="BQ613">
        <f t="shared" si="60"/>
        <v>90551868</v>
      </c>
      <c r="BR613">
        <f t="shared" si="60"/>
        <v>92954443</v>
      </c>
      <c r="BS613">
        <f t="shared" si="60"/>
        <v>95495445</v>
      </c>
      <c r="BT613">
        <f t="shared" si="60"/>
        <v>98241142</v>
      </c>
      <c r="BU613">
        <f t="shared" si="60"/>
        <v>101135719</v>
      </c>
      <c r="BV613">
        <f t="shared" si="60"/>
        <v>104138408</v>
      </c>
      <c r="BW613">
        <f t="shared" si="60"/>
        <v>107201424</v>
      </c>
      <c r="BX613">
        <f t="shared" si="60"/>
        <v>110244813</v>
      </c>
      <c r="BY613">
        <f t="shared" si="60"/>
        <v>113388744</v>
      </c>
      <c r="BZ613">
        <f t="shared" si="60"/>
        <v>116669781</v>
      </c>
      <c r="CA613">
        <f t="shared" si="60"/>
        <v>120118996</v>
      </c>
      <c r="CB613">
        <f t="shared" si="60"/>
        <v>123738366</v>
      </c>
      <c r="CC613">
        <f t="shared" si="60"/>
        <v>127564642</v>
      </c>
      <c r="CD613">
        <f t="shared" si="60"/>
        <v>131501923</v>
      </c>
      <c r="CE613">
        <f t="shared" si="60"/>
        <v>135447943</v>
      </c>
      <c r="CF613">
        <f t="shared" si="60"/>
        <v>139529766</v>
      </c>
      <c r="CG613">
        <f t="shared" si="60"/>
        <v>143710188</v>
      </c>
      <c r="CH613">
        <f t="shared" si="60"/>
        <v>147832072</v>
      </c>
      <c r="CI613">
        <f t="shared" si="60"/>
        <v>151455007</v>
      </c>
      <c r="CJ613">
        <f t="shared" si="60"/>
        <v>154363731</v>
      </c>
      <c r="CK613">
        <f t="shared" si="60"/>
        <v>156917347</v>
      </c>
      <c r="CL613">
        <f t="shared" si="60"/>
        <v>159420715</v>
      </c>
      <c r="CM613">
        <f t="shared" si="60"/>
        <v>162348467</v>
      </c>
      <c r="CN613">
        <f t="shared" si="60"/>
        <v>165964900</v>
      </c>
      <c r="CO613">
        <f t="shared" si="60"/>
        <v>169998471</v>
      </c>
      <c r="CP613">
        <f t="shared" si="60"/>
        <v>174245942</v>
      </c>
      <c r="CQ613">
        <f t="shared" si="60"/>
        <v>178834669</v>
      </c>
      <c r="CR613">
        <f t="shared" si="60"/>
        <v>183705565</v>
      </c>
      <c r="CS613">
        <f t="shared" si="60"/>
        <v>188666761</v>
      </c>
      <c r="CT613">
        <f t="shared" si="60"/>
        <v>193650093</v>
      </c>
      <c r="CU613">
        <f t="shared" si="60"/>
        <v>198719902</v>
      </c>
      <c r="CV613">
        <f t="shared" si="60"/>
        <v>203941648</v>
      </c>
      <c r="CW613">
        <f t="shared" si="60"/>
        <v>209183480</v>
      </c>
      <c r="CX613">
        <f t="shared" si="60"/>
        <v>214439052</v>
      </c>
      <c r="CY613">
        <f t="shared" si="60"/>
        <v>219602616</v>
      </c>
      <c r="CZ613">
        <f t="shared" si="60"/>
        <v>224711482</v>
      </c>
      <c r="DA613">
        <f t="shared" si="60"/>
        <v>229906995</v>
      </c>
      <c r="DB613">
        <f t="shared" si="60"/>
        <v>235097672</v>
      </c>
      <c r="DC613">
        <f t="shared" si="60"/>
        <v>240546068</v>
      </c>
      <c r="DD613">
        <f t="shared" si="60"/>
        <v>246451174</v>
      </c>
      <c r="DE613">
        <f t="shared" si="60"/>
        <v>252609868</v>
      </c>
      <c r="DF613">
        <f t="shared" si="60"/>
        <v>258789639</v>
      </c>
      <c r="DG613">
        <f t="shared" si="60"/>
        <v>264942250</v>
      </c>
      <c r="DH613">
        <f t="shared" si="60"/>
        <v>271139138</v>
      </c>
      <c r="DI613">
        <f t="shared" si="60"/>
        <v>277337796</v>
      </c>
      <c r="DJ613">
        <f t="shared" si="60"/>
        <v>283234233</v>
      </c>
      <c r="DK613">
        <f t="shared" si="60"/>
        <v>288803990</v>
      </c>
      <c r="DL613">
        <f t="shared" si="60"/>
        <v>294482753</v>
      </c>
      <c r="DM613">
        <f t="shared" si="60"/>
        <v>300422853</v>
      </c>
      <c r="DN613">
        <f t="shared" si="60"/>
        <v>307341418</v>
      </c>
      <c r="DO613">
        <f t="shared" si="60"/>
        <v>315687023</v>
      </c>
      <c r="DP613">
        <f t="shared" si="60"/>
        <v>324976646</v>
      </c>
      <c r="DQ613">
        <f t="shared" si="60"/>
        <v>335155858</v>
      </c>
      <c r="DR613">
        <f t="shared" ref="DR613:FZ613" si="61">SUM(DR473:DR480)</f>
        <v>346267563</v>
      </c>
      <c r="DS613">
        <f t="shared" si="61"/>
        <v>358157450</v>
      </c>
      <c r="DT613">
        <f t="shared" si="61"/>
        <v>370901317</v>
      </c>
      <c r="DU613">
        <f t="shared" si="61"/>
        <v>384191006</v>
      </c>
      <c r="DV613">
        <f t="shared" si="61"/>
        <v>397934293</v>
      </c>
      <c r="DW613">
        <f t="shared" si="61"/>
        <v>411694193</v>
      </c>
      <c r="EB613">
        <f t="shared" si="61"/>
        <v>469928825</v>
      </c>
      <c r="EG613">
        <f t="shared" si="61"/>
        <v>550283963</v>
      </c>
      <c r="EL613">
        <f t="shared" si="61"/>
        <v>638869755</v>
      </c>
      <c r="EQ613">
        <f t="shared" si="61"/>
        <v>725246727</v>
      </c>
      <c r="EV613">
        <f t="shared" si="61"/>
        <v>796425302</v>
      </c>
      <c r="FA613">
        <f t="shared" si="61"/>
        <v>875624491</v>
      </c>
      <c r="FF613">
        <f t="shared" si="61"/>
        <v>961893567</v>
      </c>
      <c r="FK613">
        <f t="shared" si="61"/>
        <v>1034103231</v>
      </c>
      <c r="FP613">
        <f t="shared" si="61"/>
        <v>1090130641</v>
      </c>
      <c r="FU613">
        <f t="shared" si="61"/>
        <v>1144244235</v>
      </c>
      <c r="FZ613">
        <f t="shared" si="61"/>
        <v>1203322972</v>
      </c>
      <c r="GE613">
        <f t="shared" ref="GE613:GY613" si="62">SUM(GE473:GE480)</f>
        <v>1267586192</v>
      </c>
      <c r="GJ613">
        <f t="shared" si="62"/>
        <v>1325313212</v>
      </c>
      <c r="GO613">
        <f t="shared" si="62"/>
        <v>1365339689</v>
      </c>
      <c r="GT613">
        <f t="shared" si="62"/>
        <v>1404126166</v>
      </c>
      <c r="GY613">
        <f t="shared" si="62"/>
        <v>1443398971</v>
      </c>
    </row>
    <row r="614" spans="1:207" ht="13.75" customHeight="1">
      <c r="A614" t="s">
        <v>451</v>
      </c>
      <c r="B614" t="s">
        <v>703</v>
      </c>
      <c r="C614" s="16" t="s">
        <v>20</v>
      </c>
      <c r="D614" s="79">
        <v>46057</v>
      </c>
      <c r="E614" s="16" t="s">
        <v>699</v>
      </c>
      <c r="F614" s="2" t="s">
        <v>711</v>
      </c>
      <c r="BE614">
        <f>BE612+BE613</f>
        <v>128207565</v>
      </c>
      <c r="BF614">
        <f t="shared" ref="BF614:DQ614" si="63">BF612+BF613</f>
        <v>129661214</v>
      </c>
      <c r="BG614">
        <f t="shared" si="63"/>
        <v>131548953</v>
      </c>
      <c r="BH614">
        <f t="shared" si="63"/>
        <v>133873380</v>
      </c>
      <c r="BI614">
        <f t="shared" si="63"/>
        <v>136325527</v>
      </c>
      <c r="BJ614">
        <f t="shared" si="63"/>
        <v>138714716</v>
      </c>
      <c r="BK614">
        <f t="shared" si="63"/>
        <v>141023153</v>
      </c>
      <c r="BL614">
        <f t="shared" si="63"/>
        <v>143369254</v>
      </c>
      <c r="BM614">
        <f t="shared" si="63"/>
        <v>146114377</v>
      </c>
      <c r="BN614">
        <f t="shared" si="63"/>
        <v>149000143</v>
      </c>
      <c r="BO614">
        <f t="shared" si="63"/>
        <v>151582495</v>
      </c>
      <c r="BP614">
        <f t="shared" si="63"/>
        <v>154508485</v>
      </c>
      <c r="BQ614">
        <f t="shared" si="63"/>
        <v>158038092</v>
      </c>
      <c r="BR614">
        <f t="shared" si="63"/>
        <v>161945578</v>
      </c>
      <c r="BS614">
        <f t="shared" si="63"/>
        <v>166119206</v>
      </c>
      <c r="BT614">
        <f t="shared" si="63"/>
        <v>170607162</v>
      </c>
      <c r="BU614">
        <f t="shared" si="63"/>
        <v>175365135</v>
      </c>
      <c r="BV614">
        <f t="shared" si="63"/>
        <v>180403569</v>
      </c>
      <c r="BW614">
        <f t="shared" si="63"/>
        <v>185566479</v>
      </c>
      <c r="BX614">
        <f t="shared" si="63"/>
        <v>190697422</v>
      </c>
      <c r="BY614">
        <f t="shared" si="63"/>
        <v>196008252</v>
      </c>
      <c r="BZ614">
        <f t="shared" si="63"/>
        <v>201529290</v>
      </c>
      <c r="CA614">
        <f t="shared" si="63"/>
        <v>207354628</v>
      </c>
      <c r="CB614">
        <f t="shared" si="63"/>
        <v>213509710</v>
      </c>
      <c r="CC614">
        <f t="shared" si="63"/>
        <v>220002944</v>
      </c>
      <c r="CD614">
        <f t="shared" si="63"/>
        <v>226680007</v>
      </c>
      <c r="CE614">
        <f t="shared" si="63"/>
        <v>233379535</v>
      </c>
      <c r="CF614">
        <f t="shared" si="63"/>
        <v>240285740</v>
      </c>
      <c r="CG614">
        <f t="shared" si="63"/>
        <v>247339070</v>
      </c>
      <c r="CH614">
        <f t="shared" si="63"/>
        <v>254290097</v>
      </c>
      <c r="CI614">
        <f t="shared" si="63"/>
        <v>260358381</v>
      </c>
      <c r="CJ614">
        <f t="shared" si="63"/>
        <v>265226008</v>
      </c>
      <c r="CK614">
        <f t="shared" si="63"/>
        <v>269520577</v>
      </c>
      <c r="CL614">
        <f t="shared" si="63"/>
        <v>273700141</v>
      </c>
      <c r="CM614">
        <f t="shared" si="63"/>
        <v>278625395</v>
      </c>
      <c r="CN614">
        <f t="shared" si="63"/>
        <v>284819135</v>
      </c>
      <c r="CO614">
        <f t="shared" si="63"/>
        <v>291788253</v>
      </c>
      <c r="CP614">
        <f t="shared" si="63"/>
        <v>299125494</v>
      </c>
      <c r="CQ614">
        <f t="shared" si="63"/>
        <v>307082406</v>
      </c>
      <c r="CR614">
        <f t="shared" si="63"/>
        <v>315608714</v>
      </c>
      <c r="CS614">
        <f t="shared" si="63"/>
        <v>324396486</v>
      </c>
      <c r="CT614">
        <f t="shared" si="63"/>
        <v>333459460</v>
      </c>
      <c r="CU614">
        <f t="shared" si="63"/>
        <v>342937516</v>
      </c>
      <c r="CV614">
        <f t="shared" si="63"/>
        <v>352818097</v>
      </c>
      <c r="CW614">
        <f t="shared" si="63"/>
        <v>362840823</v>
      </c>
      <c r="CX614">
        <f t="shared" si="63"/>
        <v>372947906</v>
      </c>
      <c r="CY614">
        <f t="shared" si="63"/>
        <v>382912871</v>
      </c>
      <c r="CZ614">
        <f t="shared" si="63"/>
        <v>392773056</v>
      </c>
      <c r="DA614">
        <f t="shared" si="63"/>
        <v>402803546</v>
      </c>
      <c r="DB614">
        <f t="shared" si="63"/>
        <v>412853374</v>
      </c>
      <c r="DC614">
        <f t="shared" si="63"/>
        <v>423256622</v>
      </c>
      <c r="DD614">
        <f t="shared" si="63"/>
        <v>434405044</v>
      </c>
      <c r="DE614">
        <f t="shared" si="63"/>
        <v>445965458</v>
      </c>
      <c r="DF614">
        <f t="shared" si="63"/>
        <v>457505051</v>
      </c>
      <c r="DG614">
        <f t="shared" si="63"/>
        <v>468899491</v>
      </c>
      <c r="DH614">
        <f t="shared" si="63"/>
        <v>480330121</v>
      </c>
      <c r="DI614">
        <f t="shared" si="63"/>
        <v>491770537</v>
      </c>
      <c r="DJ614">
        <f t="shared" si="63"/>
        <v>502638524</v>
      </c>
      <c r="DK614">
        <f t="shared" si="63"/>
        <v>512993159</v>
      </c>
      <c r="DL614">
        <f t="shared" si="63"/>
        <v>523591400</v>
      </c>
      <c r="DM614">
        <f t="shared" si="63"/>
        <v>534611530</v>
      </c>
      <c r="DN614">
        <f t="shared" si="63"/>
        <v>547481989</v>
      </c>
      <c r="DO614">
        <f t="shared" si="63"/>
        <v>563034258</v>
      </c>
      <c r="DP614">
        <f t="shared" si="63"/>
        <v>580272728</v>
      </c>
      <c r="DQ614">
        <f t="shared" si="63"/>
        <v>599151735</v>
      </c>
      <c r="DR614">
        <f t="shared" ref="DR614:FZ614" si="64">DR612+DR613</f>
        <v>619720673</v>
      </c>
      <c r="DS614">
        <f t="shared" si="64"/>
        <v>641635872</v>
      </c>
      <c r="DT614">
        <f t="shared" si="64"/>
        <v>665043399</v>
      </c>
      <c r="DU614">
        <f t="shared" si="64"/>
        <v>689432854</v>
      </c>
      <c r="DV614">
        <f t="shared" si="64"/>
        <v>714652136</v>
      </c>
      <c r="DW614">
        <f t="shared" si="64"/>
        <v>739477557</v>
      </c>
      <c r="EB614">
        <f t="shared" si="64"/>
        <v>844038501</v>
      </c>
      <c r="EG614">
        <f t="shared" si="64"/>
        <v>991750630</v>
      </c>
      <c r="EL614">
        <f t="shared" si="64"/>
        <v>1155905427</v>
      </c>
      <c r="EQ614">
        <f t="shared" si="64"/>
        <v>1316643471</v>
      </c>
      <c r="EV614">
        <f t="shared" si="64"/>
        <v>1449339047</v>
      </c>
      <c r="FA614">
        <f t="shared" si="64"/>
        <v>1599445817</v>
      </c>
      <c r="FF614">
        <f t="shared" si="64"/>
        <v>1765104063</v>
      </c>
      <c r="FK614">
        <f t="shared" si="64"/>
        <v>1905759536</v>
      </c>
      <c r="FP614">
        <f t="shared" si="64"/>
        <v>2017202488</v>
      </c>
      <c r="FU614">
        <f t="shared" si="64"/>
        <v>2125954880</v>
      </c>
      <c r="FZ614">
        <f t="shared" si="64"/>
        <v>2244947076</v>
      </c>
      <c r="GE614">
        <f t="shared" ref="GE614:GY614" si="65">GE612+GE613</f>
        <v>2374128730</v>
      </c>
      <c r="GJ614">
        <f t="shared" si="65"/>
        <v>2488848358</v>
      </c>
      <c r="GO614">
        <f t="shared" si="65"/>
        <v>2565709689</v>
      </c>
      <c r="GT614">
        <f t="shared" si="65"/>
        <v>2638038053</v>
      </c>
      <c r="GY614">
        <f t="shared" si="65"/>
        <v>2709742741</v>
      </c>
    </row>
    <row r="615" spans="1:207" s="81" customFormat="1" ht="13.75" customHeight="1">
      <c r="A615" s="81" t="s">
        <v>712</v>
      </c>
      <c r="B615" s="81" t="s">
        <v>713</v>
      </c>
      <c r="C615" s="82" t="s">
        <v>714</v>
      </c>
      <c r="D615" s="84">
        <v>46133</v>
      </c>
      <c r="E615" s="82" t="s">
        <v>704</v>
      </c>
      <c r="F615" s="83" t="s">
        <v>715</v>
      </c>
      <c r="G615" s="81">
        <v>84</v>
      </c>
      <c r="H615"/>
      <c r="I615"/>
      <c r="J615"/>
      <c r="DC615" s="81">
        <v>73</v>
      </c>
      <c r="DM615" s="81">
        <v>68</v>
      </c>
      <c r="DW615" s="81">
        <v>65</v>
      </c>
      <c r="EG615" s="81">
        <v>62.5</v>
      </c>
      <c r="EQ615" s="81">
        <v>60.5</v>
      </c>
      <c r="FA615" s="81">
        <v>58.5</v>
      </c>
    </row>
    <row r="616" spans="1:207" ht="43.5">
      <c r="A616" t="s">
        <v>3636</v>
      </c>
      <c r="B616" s="136" t="s">
        <v>3654</v>
      </c>
      <c r="C616" s="16" t="s">
        <v>3619</v>
      </c>
      <c r="D616" s="79">
        <v>46192</v>
      </c>
      <c r="E616" s="16" t="s">
        <v>3652</v>
      </c>
      <c r="F616" s="2" t="s">
        <v>3637</v>
      </c>
      <c r="DW616" s="28">
        <v>24.539788185116599</v>
      </c>
      <c r="EB616" s="28">
        <v>25.079898000295898</v>
      </c>
      <c r="EG616" s="28">
        <v>25.954557328636888</v>
      </c>
      <c r="EL616" s="28">
        <v>26.738285198943593</v>
      </c>
      <c r="EQ616" s="28">
        <v>27.789811045872774</v>
      </c>
      <c r="EV616" s="28">
        <v>28.618821013398538</v>
      </c>
      <c r="FA616" s="28">
        <v>29.698839227735938</v>
      </c>
    </row>
    <row r="617" spans="1:207" ht="13.75" customHeight="1">
      <c r="A617" t="s">
        <v>3636</v>
      </c>
      <c r="B617" t="s">
        <v>3655</v>
      </c>
      <c r="C617" s="16" t="s">
        <v>3619</v>
      </c>
      <c r="D617" s="79">
        <v>46192</v>
      </c>
      <c r="E617" s="16" t="s">
        <v>3652</v>
      </c>
      <c r="F617" s="2" t="s">
        <v>3638</v>
      </c>
      <c r="DW617">
        <v>36.887916422817042</v>
      </c>
      <c r="EB617">
        <v>36.36037360990845</v>
      </c>
      <c r="EG617">
        <v>35.859561159659236</v>
      </c>
      <c r="EL617">
        <v>35.327001332080208</v>
      </c>
      <c r="EQ617">
        <v>34.751294637925689</v>
      </c>
      <c r="EV617">
        <v>34.206310250379858</v>
      </c>
      <c r="FA617">
        <v>33.697542587229449</v>
      </c>
    </row>
    <row r="618" spans="1:207" ht="13.75" customHeight="1">
      <c r="A618" t="s">
        <v>3636</v>
      </c>
      <c r="B618" t="s">
        <v>3655</v>
      </c>
      <c r="C618" s="16" t="s">
        <v>3619</v>
      </c>
      <c r="D618" s="79">
        <v>46192</v>
      </c>
      <c r="E618" s="16" t="s">
        <v>3652</v>
      </c>
      <c r="F618" s="2" t="s">
        <v>3639</v>
      </c>
      <c r="DW618">
        <v>20.897674873834568</v>
      </c>
      <c r="EB618">
        <v>20.871312683648028</v>
      </c>
      <c r="EG618">
        <v>20.633255763647611</v>
      </c>
      <c r="EL618">
        <v>20.475521436944078</v>
      </c>
      <c r="EQ618">
        <v>20.186827234315615</v>
      </c>
      <c r="EV618">
        <v>20.015369028890973</v>
      </c>
      <c r="FA618">
        <v>19.670038978719084</v>
      </c>
    </row>
    <row r="619" spans="1:207" ht="13.75" customHeight="1">
      <c r="A619" t="s">
        <v>3636</v>
      </c>
      <c r="B619" t="s">
        <v>3655</v>
      </c>
      <c r="C619" s="16" t="s">
        <v>3619</v>
      </c>
      <c r="D619" s="79">
        <v>46192</v>
      </c>
      <c r="E619" s="16" t="s">
        <v>3652</v>
      </c>
      <c r="F619" s="2" t="s">
        <v>3640</v>
      </c>
      <c r="DW619">
        <v>17.674064741676691</v>
      </c>
      <c r="EB619">
        <v>17.687999070286679</v>
      </c>
      <c r="EG619">
        <v>17.547202622879588</v>
      </c>
      <c r="EL619">
        <v>17.455883676412938</v>
      </c>
      <c r="EQ619">
        <v>17.269346264716678</v>
      </c>
      <c r="EV619">
        <v>17.161947137190467</v>
      </c>
      <c r="FA619">
        <v>16.933556486836984</v>
      </c>
    </row>
    <row r="620" spans="1:207" ht="13.75" customHeight="1">
      <c r="A620" t="s">
        <v>3636</v>
      </c>
      <c r="B620" t="s">
        <v>3655</v>
      </c>
      <c r="C620" s="16" t="s">
        <v>3619</v>
      </c>
      <c r="D620" s="79">
        <v>46192</v>
      </c>
      <c r="E620" s="16" t="s">
        <v>3653</v>
      </c>
      <c r="F620" s="2" t="s">
        <v>3641</v>
      </c>
      <c r="DW620">
        <v>11160.970485399101</v>
      </c>
      <c r="EB620">
        <v>12265.958526427499</v>
      </c>
      <c r="EG620">
        <v>13328.013312445401</v>
      </c>
      <c r="EL620">
        <v>14649.5491466678</v>
      </c>
      <c r="EQ620">
        <v>16129.8022614945</v>
      </c>
      <c r="EV620">
        <v>17607.91320911</v>
      </c>
      <c r="FA620">
        <v>18890.2242122116</v>
      </c>
    </row>
    <row r="621" spans="1:207" ht="13.75" customHeight="1">
      <c r="A621" t="s">
        <v>3636</v>
      </c>
      <c r="B621" t="s">
        <v>3655</v>
      </c>
      <c r="C621" s="16" t="s">
        <v>3619</v>
      </c>
      <c r="D621" s="79">
        <v>46192</v>
      </c>
      <c r="E621" s="16" t="s">
        <v>701</v>
      </c>
      <c r="F621" s="2" t="s">
        <v>3642</v>
      </c>
      <c r="DW621">
        <v>36</v>
      </c>
      <c r="EB621">
        <v>37</v>
      </c>
      <c r="EG621">
        <v>38</v>
      </c>
      <c r="EL621">
        <v>39</v>
      </c>
      <c r="EQ621">
        <v>40.1</v>
      </c>
      <c r="EV621">
        <v>41.1</v>
      </c>
      <c r="FA621">
        <v>42.1</v>
      </c>
    </row>
    <row r="622" spans="1:207" ht="13.75" customHeight="1">
      <c r="A622" t="s">
        <v>3636</v>
      </c>
      <c r="B622" t="s">
        <v>3655</v>
      </c>
      <c r="C622" s="16" t="s">
        <v>3619</v>
      </c>
      <c r="D622" s="79">
        <v>46192</v>
      </c>
      <c r="E622" s="16" t="s">
        <v>704</v>
      </c>
      <c r="F622" s="2" t="s">
        <v>3643</v>
      </c>
      <c r="DW622">
        <v>0.48570000000000002</v>
      </c>
      <c r="EB622">
        <v>0.52270000000000005</v>
      </c>
      <c r="EG622">
        <v>0.55210000000000004</v>
      </c>
      <c r="EL622">
        <v>0.57720000000000005</v>
      </c>
      <c r="EQ622">
        <v>0.59919999999999995</v>
      </c>
      <c r="EV622">
        <v>0.61909999999999998</v>
      </c>
      <c r="FA622">
        <v>0.63749999999999996</v>
      </c>
    </row>
    <row r="623" spans="1:207" ht="13.75" customHeight="1">
      <c r="A623" t="s">
        <v>3636</v>
      </c>
      <c r="B623" t="s">
        <v>3655</v>
      </c>
      <c r="C623" s="16" t="s">
        <v>3619</v>
      </c>
      <c r="D623" s="79">
        <v>46192</v>
      </c>
      <c r="E623" s="16" t="s">
        <v>704</v>
      </c>
      <c r="F623" s="2" t="s">
        <v>3644</v>
      </c>
      <c r="DW623" s="137">
        <v>0.46500000000000002</v>
      </c>
      <c r="EB623" s="137">
        <v>0.46572716937468506</v>
      </c>
      <c r="EG623" s="137">
        <v>0.46901634047082097</v>
      </c>
      <c r="EL623" s="137">
        <v>0.47520148614135233</v>
      </c>
      <c r="EQ623" s="137">
        <v>0.48415099710750126</v>
      </c>
      <c r="EV623" s="137">
        <v>0.49572472137392526</v>
      </c>
      <c r="FA623" s="137">
        <v>0.50991201766962557</v>
      </c>
    </row>
    <row r="624" spans="1:207" ht="13.75" customHeight="1">
      <c r="A624" t="s">
        <v>3636</v>
      </c>
      <c r="B624" t="s">
        <v>3655</v>
      </c>
      <c r="C624" s="16" t="s">
        <v>3619</v>
      </c>
      <c r="D624" s="79">
        <v>46192</v>
      </c>
      <c r="E624" s="16" t="s">
        <v>704</v>
      </c>
      <c r="F624" s="2" t="s">
        <v>3645</v>
      </c>
      <c r="DW624" s="137">
        <v>0.41599999999999998</v>
      </c>
      <c r="EB624" s="137">
        <v>0.41433628598382632</v>
      </c>
      <c r="EG624" s="137">
        <v>0.41478301875881912</v>
      </c>
      <c r="EL624" s="137">
        <v>0.41724729330303983</v>
      </c>
      <c r="EQ624" s="137">
        <v>0.42159889053493588</v>
      </c>
      <c r="EV624" s="137">
        <v>0.42791010454060097</v>
      </c>
      <c r="FA624" s="137">
        <v>0.4360463156612589</v>
      </c>
    </row>
    <row r="625" spans="1:157" ht="13.75" customHeight="1">
      <c r="A625" t="s">
        <v>3636</v>
      </c>
      <c r="B625" t="s">
        <v>3655</v>
      </c>
      <c r="C625" s="16" t="s">
        <v>3619</v>
      </c>
      <c r="D625" s="79">
        <v>46192</v>
      </c>
      <c r="E625" s="16" t="s">
        <v>704</v>
      </c>
      <c r="F625" s="2" t="s">
        <v>3646</v>
      </c>
      <c r="DW625" s="137">
        <v>0.35899999999999999</v>
      </c>
      <c r="EB625" s="137">
        <v>0.35230715506579413</v>
      </c>
      <c r="EG625" s="137">
        <v>0.34582583912483372</v>
      </c>
      <c r="EL625" s="137">
        <v>0.33955104961295091</v>
      </c>
      <c r="EQ625" s="137">
        <v>0.33348016890907389</v>
      </c>
      <c r="EV625" s="137">
        <v>0.32761323078071314</v>
      </c>
      <c r="FA625" s="137">
        <v>0.32194996095106654</v>
      </c>
    </row>
    <row r="626" spans="1:157" ht="13.75" customHeight="1">
      <c r="A626" t="s">
        <v>3636</v>
      </c>
      <c r="B626" t="s">
        <v>3655</v>
      </c>
      <c r="C626" s="16" t="s">
        <v>3619</v>
      </c>
      <c r="D626" s="79">
        <v>46192</v>
      </c>
      <c r="E626" s="16" t="s">
        <v>704</v>
      </c>
      <c r="F626" s="2" t="s">
        <v>3647</v>
      </c>
      <c r="DW626" s="137">
        <v>0.33900000000000002</v>
      </c>
      <c r="EB626" s="137">
        <v>0.33576408175648131</v>
      </c>
      <c r="EG626" s="137">
        <v>0.33332689051695419</v>
      </c>
      <c r="EL626" s="137">
        <v>0.33164935551814856</v>
      </c>
      <c r="EQ626" s="137">
        <v>0.33070662183344496</v>
      </c>
      <c r="EV626" s="137">
        <v>0.33049916379014482</v>
      </c>
      <c r="FA626" s="137">
        <v>0.33102334761874591</v>
      </c>
    </row>
    <row r="627" spans="1:157" ht="13.75" customHeight="1">
      <c r="A627" t="s">
        <v>3636</v>
      </c>
      <c r="B627" t="s">
        <v>3655</v>
      </c>
      <c r="C627" s="16" t="s">
        <v>3619</v>
      </c>
      <c r="D627" s="79">
        <v>46192</v>
      </c>
      <c r="E627" s="16" t="s">
        <v>704</v>
      </c>
      <c r="F627" s="2" t="s">
        <v>3648</v>
      </c>
      <c r="DW627" s="137">
        <v>0.46500000000000002</v>
      </c>
      <c r="EB627" s="137">
        <v>0.46554700736538529</v>
      </c>
      <c r="EG627" s="137">
        <v>0.46622394460654581</v>
      </c>
      <c r="EL627" s="137">
        <v>0.46704762269250105</v>
      </c>
      <c r="EQ627" s="137">
        <v>0.4680108291392589</v>
      </c>
      <c r="EV627" s="137">
        <v>0.46910627760921442</v>
      </c>
      <c r="FA627" s="137">
        <v>0.47033300656015947</v>
      </c>
    </row>
    <row r="628" spans="1:157" ht="13.75" customHeight="1">
      <c r="A628" t="s">
        <v>3636</v>
      </c>
      <c r="B628" t="s">
        <v>3655</v>
      </c>
      <c r="C628" s="16" t="s">
        <v>3619</v>
      </c>
      <c r="D628" s="79">
        <v>46192</v>
      </c>
      <c r="E628" s="16" t="s">
        <v>704</v>
      </c>
      <c r="F628" s="2" t="s">
        <v>3649</v>
      </c>
      <c r="DW628" s="137">
        <v>0.41599999999999998</v>
      </c>
      <c r="EB628" s="137">
        <v>0.41646432137135808</v>
      </c>
      <c r="EG628" s="137">
        <v>0.41704604388309702</v>
      </c>
      <c r="EL628" s="137">
        <v>0.41774004445369345</v>
      </c>
      <c r="EQ628" s="137">
        <v>0.41853900727427906</v>
      </c>
      <c r="EV628" s="137">
        <v>0.41944695342152832</v>
      </c>
      <c r="FA628" s="137">
        <v>0.42045650174853927</v>
      </c>
    </row>
    <row r="629" spans="1:157" ht="13.75" customHeight="1">
      <c r="A629" t="s">
        <v>3636</v>
      </c>
      <c r="B629" t="s">
        <v>3655</v>
      </c>
      <c r="C629" s="16" t="s">
        <v>3619</v>
      </c>
      <c r="D629" s="79">
        <v>46192</v>
      </c>
      <c r="E629" s="16" t="s">
        <v>704</v>
      </c>
      <c r="F629" s="2" t="s">
        <v>3650</v>
      </c>
      <c r="DW629" s="137">
        <v>0.35899999999999999</v>
      </c>
      <c r="EB629" s="137">
        <v>0.35983440978666903</v>
      </c>
      <c r="EG629" s="137">
        <v>0.36072209248615783</v>
      </c>
      <c r="EL629" s="137">
        <v>0.36166186207305734</v>
      </c>
      <c r="EQ629" s="137">
        <v>0.36265312894771234</v>
      </c>
      <c r="EV629" s="137">
        <v>0.363696052307662</v>
      </c>
      <c r="FA629" s="137">
        <v>0.36479056404792032</v>
      </c>
    </row>
    <row r="630" spans="1:157" ht="13.75" customHeight="1">
      <c r="A630" t="s">
        <v>3636</v>
      </c>
      <c r="B630" t="s">
        <v>3655</v>
      </c>
      <c r="C630" s="16" t="s">
        <v>3619</v>
      </c>
      <c r="D630" s="79">
        <v>46192</v>
      </c>
      <c r="E630" s="16" t="s">
        <v>704</v>
      </c>
      <c r="F630" s="2" t="s">
        <v>3651</v>
      </c>
      <c r="DW630" s="137">
        <v>0.33900000000000002</v>
      </c>
      <c r="EB630" s="137">
        <v>0.3394319184751069</v>
      </c>
      <c r="EG630" s="137">
        <v>0.33991485385746761</v>
      </c>
      <c r="EL630" s="137">
        <v>0.34044624786411015</v>
      </c>
      <c r="EQ630" s="137">
        <v>0.34102469793127727</v>
      </c>
      <c r="EV630" s="137">
        <v>0.34165018803972202</v>
      </c>
      <c r="FA630" s="137">
        <v>0.3423225369467866</v>
      </c>
    </row>
  </sheetData>
  <phoneticPr fontId="12" type="noConversion"/>
  <hyperlinks>
    <hyperlink ref="B522" r:id="rId1" xr:uid="{E2B0C0D6-4DE8-41CE-B88D-10BF174E568A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1D72-3FDE-4177-AFC4-9BB12CAF269E}">
  <sheetPr filterMode="1"/>
  <dimension ref="A1:GX2752"/>
  <sheetViews>
    <sheetView workbookViewId="0">
      <pane xSplit="5" ySplit="1" topLeftCell="CV2727" activePane="bottomRight" state="frozen"/>
      <selection pane="topRight" activeCell="F1" sqref="F1"/>
      <selection pane="bottomLeft" activeCell="A2" sqref="A2"/>
      <selection pane="bottomRight" activeCell="E2752" sqref="E2752"/>
    </sheetView>
  </sheetViews>
  <sheetFormatPr defaultRowHeight="14.5"/>
  <cols>
    <col min="4" max="4" width="10.7265625" bestFit="1" customWidth="1"/>
    <col min="5" max="5" width="45.26953125" customWidth="1"/>
    <col min="56" max="66" width="12" bestFit="1" customWidth="1"/>
    <col min="67" max="124" width="12.36328125" bestFit="1" customWidth="1"/>
    <col min="125" max="128" width="13.7265625" bestFit="1" customWidth="1"/>
    <col min="129" max="129" width="19.7265625" bestFit="1" customWidth="1"/>
    <col min="130" max="146" width="12" bestFit="1" customWidth="1"/>
    <col min="147" max="147" width="11" bestFit="1" customWidth="1"/>
    <col min="148" max="149" width="12" bestFit="1" customWidth="1"/>
    <col min="150" max="150" width="11" bestFit="1" customWidth="1"/>
    <col min="151" max="157" width="12" bestFit="1" customWidth="1"/>
    <col min="158" max="158" width="11" bestFit="1" customWidth="1"/>
    <col min="159" max="161" width="12" bestFit="1" customWidth="1"/>
    <col min="162" max="162" width="11" bestFit="1" customWidth="1"/>
    <col min="163" max="167" width="12" bestFit="1" customWidth="1"/>
    <col min="168" max="168" width="11" bestFit="1" customWidth="1"/>
    <col min="169" max="174" width="12" bestFit="1" customWidth="1"/>
    <col min="175" max="175" width="11" bestFit="1" customWidth="1"/>
    <col min="176" max="184" width="12" bestFit="1" customWidth="1"/>
    <col min="185" max="185" width="11" bestFit="1" customWidth="1"/>
    <col min="186" max="200" width="12" bestFit="1" customWidth="1"/>
    <col min="201" max="201" width="11.36328125" bestFit="1" customWidth="1"/>
    <col min="202" max="206" width="12" bestFit="1" customWidth="1"/>
  </cols>
  <sheetData>
    <row r="1" spans="1:206">
      <c r="A1" s="27" t="s">
        <v>0</v>
      </c>
      <c r="B1" s="28" t="s">
        <v>716</v>
      </c>
      <c r="C1" s="27" t="s">
        <v>2</v>
      </c>
      <c r="D1" s="29" t="s">
        <v>3</v>
      </c>
      <c r="E1" s="27" t="s">
        <v>5</v>
      </c>
      <c r="F1" s="27">
        <v>1900</v>
      </c>
      <c r="G1" s="27">
        <v>1901</v>
      </c>
      <c r="H1" s="27">
        <v>1902</v>
      </c>
      <c r="I1" s="27">
        <v>1903</v>
      </c>
      <c r="J1" s="27">
        <v>1904</v>
      </c>
      <c r="K1" s="27">
        <v>1905</v>
      </c>
      <c r="L1" s="27">
        <v>1906</v>
      </c>
      <c r="M1" s="27">
        <v>1907</v>
      </c>
      <c r="N1" s="27">
        <v>1908</v>
      </c>
      <c r="O1" s="27">
        <v>1909</v>
      </c>
      <c r="P1" s="27">
        <v>1910</v>
      </c>
      <c r="Q1" s="27">
        <v>1911</v>
      </c>
      <c r="R1" s="27">
        <v>1912</v>
      </c>
      <c r="S1" s="27">
        <v>1913</v>
      </c>
      <c r="T1" s="27">
        <v>1914</v>
      </c>
      <c r="U1" s="27">
        <v>1915</v>
      </c>
      <c r="V1" s="27">
        <v>1916</v>
      </c>
      <c r="W1" s="27">
        <v>1917</v>
      </c>
      <c r="X1" s="27">
        <v>1918</v>
      </c>
      <c r="Y1" s="27">
        <v>1919</v>
      </c>
      <c r="Z1" s="27">
        <v>1920</v>
      </c>
      <c r="AA1" s="27">
        <v>1921</v>
      </c>
      <c r="AB1" s="27">
        <v>1922</v>
      </c>
      <c r="AC1" s="27">
        <v>1923</v>
      </c>
      <c r="AD1" s="27">
        <v>1924</v>
      </c>
      <c r="AE1" s="27">
        <v>1925</v>
      </c>
      <c r="AF1" s="27">
        <v>1926</v>
      </c>
      <c r="AG1" s="27">
        <v>1927</v>
      </c>
      <c r="AH1" s="27">
        <v>1928</v>
      </c>
      <c r="AI1" s="27">
        <v>1929</v>
      </c>
      <c r="AJ1" s="27">
        <v>1930</v>
      </c>
      <c r="AK1" s="27">
        <v>1931</v>
      </c>
      <c r="AL1" s="27">
        <v>1932</v>
      </c>
      <c r="AM1" s="27">
        <v>1933</v>
      </c>
      <c r="AN1" s="27">
        <v>1934</v>
      </c>
      <c r="AO1" s="27">
        <v>1935</v>
      </c>
      <c r="AP1" s="27">
        <v>1936</v>
      </c>
      <c r="AQ1" s="27">
        <v>1937</v>
      </c>
      <c r="AR1" s="27">
        <v>1938</v>
      </c>
      <c r="AS1" s="27">
        <v>1939</v>
      </c>
      <c r="AT1" s="27">
        <v>1940</v>
      </c>
      <c r="AU1" s="27">
        <v>1941</v>
      </c>
      <c r="AV1" s="27">
        <v>1942</v>
      </c>
      <c r="AW1" s="27">
        <v>1943</v>
      </c>
      <c r="AX1" s="27">
        <v>1944</v>
      </c>
      <c r="AY1" s="27">
        <v>1945</v>
      </c>
      <c r="AZ1" s="27">
        <v>1946</v>
      </c>
      <c r="BA1" s="27">
        <v>1947</v>
      </c>
      <c r="BB1" s="27">
        <v>1948</v>
      </c>
      <c r="BC1" s="27">
        <v>1949</v>
      </c>
      <c r="BD1" s="30">
        <v>1950</v>
      </c>
      <c r="BE1" s="27">
        <v>1951</v>
      </c>
      <c r="BF1" s="27">
        <v>1952</v>
      </c>
      <c r="BG1" s="27">
        <v>1953</v>
      </c>
      <c r="BH1" s="27">
        <v>1954</v>
      </c>
      <c r="BI1" s="30">
        <v>1955</v>
      </c>
      <c r="BJ1" s="27">
        <v>1956</v>
      </c>
      <c r="BK1" s="27">
        <v>1957</v>
      </c>
      <c r="BL1" s="27">
        <v>1958</v>
      </c>
      <c r="BM1" s="27">
        <v>1959</v>
      </c>
      <c r="BN1" s="27">
        <v>1960</v>
      </c>
      <c r="BO1" s="27">
        <v>1961</v>
      </c>
      <c r="BP1" s="27">
        <v>1962</v>
      </c>
      <c r="BQ1" s="27">
        <v>1963</v>
      </c>
      <c r="BR1" s="27">
        <v>1964</v>
      </c>
      <c r="BS1" s="27">
        <v>1965</v>
      </c>
      <c r="BT1" s="27">
        <v>1966</v>
      </c>
      <c r="BU1" s="27">
        <v>1967</v>
      </c>
      <c r="BV1" s="27">
        <v>1968</v>
      </c>
      <c r="BW1" s="27">
        <v>1969</v>
      </c>
      <c r="BX1" s="27">
        <v>1970</v>
      </c>
      <c r="BY1" s="27">
        <v>1971</v>
      </c>
      <c r="BZ1" s="27">
        <v>1972</v>
      </c>
      <c r="CA1" s="27">
        <v>1973</v>
      </c>
      <c r="CB1" s="27">
        <v>1974</v>
      </c>
      <c r="CC1" s="27">
        <v>1975</v>
      </c>
      <c r="CD1" s="27">
        <v>1976</v>
      </c>
      <c r="CE1" s="27">
        <v>1977</v>
      </c>
      <c r="CF1" s="27">
        <v>1978</v>
      </c>
      <c r="CG1" s="27">
        <v>1979</v>
      </c>
      <c r="CH1" s="27">
        <v>1980</v>
      </c>
      <c r="CI1" s="27">
        <v>1981</v>
      </c>
      <c r="CJ1" s="27">
        <v>1982</v>
      </c>
      <c r="CK1" s="27">
        <v>1983</v>
      </c>
      <c r="CL1" s="27">
        <v>1984</v>
      </c>
      <c r="CM1" s="27">
        <v>1985</v>
      </c>
      <c r="CN1" s="27">
        <v>1986</v>
      </c>
      <c r="CO1" s="27">
        <v>1987</v>
      </c>
      <c r="CP1" s="27">
        <v>1988</v>
      </c>
      <c r="CQ1" s="27">
        <v>1989</v>
      </c>
      <c r="CR1" s="27">
        <v>1990</v>
      </c>
      <c r="CS1" s="27">
        <v>1991</v>
      </c>
      <c r="CT1" s="27">
        <v>1992</v>
      </c>
      <c r="CU1" s="27">
        <v>1993</v>
      </c>
      <c r="CV1" s="27">
        <v>1994</v>
      </c>
      <c r="CW1" s="27">
        <v>1995</v>
      </c>
      <c r="CX1" s="27">
        <v>1996</v>
      </c>
      <c r="CY1" s="27">
        <v>1997</v>
      </c>
      <c r="CZ1" s="27">
        <v>1998</v>
      </c>
      <c r="DA1" s="27">
        <v>1999</v>
      </c>
      <c r="DB1" s="27">
        <v>2000</v>
      </c>
      <c r="DC1" s="27">
        <v>2001</v>
      </c>
      <c r="DD1" s="27">
        <v>2002</v>
      </c>
      <c r="DE1" s="27">
        <v>2003</v>
      </c>
      <c r="DF1" s="27">
        <v>2004</v>
      </c>
      <c r="DG1" s="27">
        <v>2005</v>
      </c>
      <c r="DH1" s="27">
        <v>2006</v>
      </c>
      <c r="DI1" s="27">
        <v>2007</v>
      </c>
      <c r="DJ1" s="27">
        <v>2008</v>
      </c>
      <c r="DK1" s="27">
        <v>2009</v>
      </c>
      <c r="DL1" s="27">
        <v>2010</v>
      </c>
      <c r="DM1" s="27">
        <v>2011</v>
      </c>
      <c r="DN1" s="27">
        <v>2012</v>
      </c>
      <c r="DO1" s="27">
        <v>2013</v>
      </c>
      <c r="DP1" s="27">
        <v>2014</v>
      </c>
      <c r="DQ1" s="27">
        <v>2015</v>
      </c>
      <c r="DR1" s="27">
        <v>2016</v>
      </c>
      <c r="DS1" s="30">
        <v>2017</v>
      </c>
      <c r="DT1" s="27">
        <v>2018</v>
      </c>
      <c r="DU1" s="27">
        <v>2019</v>
      </c>
      <c r="DV1" s="27">
        <v>2020</v>
      </c>
      <c r="DW1" s="27">
        <v>2021</v>
      </c>
      <c r="DX1" s="27">
        <v>2022</v>
      </c>
      <c r="DY1" s="27">
        <v>2023</v>
      </c>
      <c r="DZ1" s="27">
        <v>2024</v>
      </c>
      <c r="EA1" s="27">
        <v>2025</v>
      </c>
      <c r="EB1" s="27">
        <v>2026</v>
      </c>
      <c r="EC1" s="27">
        <v>2027</v>
      </c>
      <c r="ED1" s="27">
        <v>2028</v>
      </c>
      <c r="EE1" s="27">
        <v>2029</v>
      </c>
      <c r="EF1" s="27">
        <v>2030</v>
      </c>
      <c r="EG1" s="27">
        <v>2031</v>
      </c>
      <c r="EH1" s="27">
        <v>2032</v>
      </c>
      <c r="EI1" s="27">
        <v>2033</v>
      </c>
      <c r="EJ1" s="27">
        <v>2034</v>
      </c>
      <c r="EK1" s="27">
        <v>2035</v>
      </c>
      <c r="EL1" s="27">
        <v>2036</v>
      </c>
      <c r="EM1" s="27">
        <v>2037</v>
      </c>
      <c r="EN1" s="27">
        <v>2038</v>
      </c>
      <c r="EO1" s="27">
        <v>2039</v>
      </c>
      <c r="EP1" s="27">
        <v>2040</v>
      </c>
      <c r="EQ1" s="27">
        <v>2041</v>
      </c>
      <c r="ER1" s="27">
        <v>2042</v>
      </c>
      <c r="ES1" s="27">
        <v>2043</v>
      </c>
      <c r="ET1" s="27">
        <v>2044</v>
      </c>
      <c r="EU1" s="27">
        <v>2045</v>
      </c>
      <c r="EV1" s="27">
        <v>2046</v>
      </c>
      <c r="EW1" s="27">
        <v>2047</v>
      </c>
      <c r="EX1" s="27">
        <v>2048</v>
      </c>
      <c r="EY1" s="27">
        <v>2049</v>
      </c>
      <c r="EZ1" s="27">
        <v>2050</v>
      </c>
      <c r="FA1" s="27">
        <v>2051</v>
      </c>
      <c r="FB1" s="27">
        <v>2052</v>
      </c>
      <c r="FC1" s="27">
        <v>2053</v>
      </c>
      <c r="FD1" s="27">
        <v>2054</v>
      </c>
      <c r="FE1" s="27">
        <v>2055</v>
      </c>
      <c r="FF1" s="27">
        <v>2056</v>
      </c>
      <c r="FG1" s="27">
        <v>2057</v>
      </c>
      <c r="FH1" s="27">
        <v>2058</v>
      </c>
      <c r="FI1" s="27">
        <v>2059</v>
      </c>
      <c r="FJ1" s="27">
        <v>2060</v>
      </c>
      <c r="FK1" s="27">
        <v>2061</v>
      </c>
      <c r="FL1" s="27">
        <v>2062</v>
      </c>
      <c r="FM1" s="27">
        <v>2063</v>
      </c>
      <c r="FN1" s="27">
        <v>2064</v>
      </c>
      <c r="FO1" s="27">
        <v>2065</v>
      </c>
      <c r="FP1" s="27">
        <v>2066</v>
      </c>
      <c r="FQ1" s="27">
        <v>2067</v>
      </c>
      <c r="FR1" s="27">
        <v>2068</v>
      </c>
      <c r="FS1" s="27">
        <v>2069</v>
      </c>
      <c r="FT1" s="27">
        <v>2070</v>
      </c>
      <c r="FU1" s="27">
        <v>2071</v>
      </c>
      <c r="FV1" s="27">
        <v>2072</v>
      </c>
      <c r="FW1" s="27">
        <v>2073</v>
      </c>
      <c r="FX1" s="27">
        <v>2074</v>
      </c>
      <c r="FY1" s="27">
        <v>2075</v>
      </c>
      <c r="FZ1" s="27">
        <v>2076</v>
      </c>
      <c r="GA1" s="27">
        <v>2077</v>
      </c>
      <c r="GB1" s="27">
        <v>2078</v>
      </c>
      <c r="GC1" s="27">
        <v>2079</v>
      </c>
      <c r="GD1" s="27">
        <v>2080</v>
      </c>
      <c r="GE1" s="27">
        <v>2081</v>
      </c>
      <c r="GF1" s="27">
        <v>2082</v>
      </c>
      <c r="GG1" s="27">
        <v>2083</v>
      </c>
      <c r="GH1" s="27">
        <v>2084</v>
      </c>
      <c r="GI1" s="27">
        <v>2085</v>
      </c>
      <c r="GJ1" s="27">
        <v>2086</v>
      </c>
      <c r="GK1" s="27">
        <v>2087</v>
      </c>
      <c r="GL1" s="27">
        <v>2088</v>
      </c>
      <c r="GM1" s="27">
        <v>2089</v>
      </c>
      <c r="GN1" s="27">
        <v>2090</v>
      </c>
      <c r="GO1" s="27">
        <v>2091</v>
      </c>
      <c r="GP1" s="27">
        <v>2092</v>
      </c>
      <c r="GQ1" s="27">
        <v>2093</v>
      </c>
      <c r="GR1" s="27">
        <v>2094</v>
      </c>
      <c r="GS1" s="27">
        <v>2095</v>
      </c>
      <c r="GT1" s="27">
        <v>2096</v>
      </c>
      <c r="GU1" s="27">
        <v>2097</v>
      </c>
      <c r="GV1" s="27">
        <v>2098</v>
      </c>
      <c r="GW1" s="27">
        <v>2099</v>
      </c>
      <c r="GX1" s="27">
        <v>2100</v>
      </c>
    </row>
    <row r="2" spans="1:206">
      <c r="A2" s="31" t="s">
        <v>451</v>
      </c>
      <c r="B2" t="s">
        <v>717</v>
      </c>
      <c r="C2" t="s">
        <v>714</v>
      </c>
      <c r="D2" s="94" t="s">
        <v>718</v>
      </c>
      <c r="E2" t="s">
        <v>719</v>
      </c>
      <c r="BD2" s="32">
        <v>227549258</v>
      </c>
      <c r="BE2" s="32">
        <v>232483994.5</v>
      </c>
      <c r="BF2" s="32">
        <v>237586060</v>
      </c>
      <c r="BG2" s="32">
        <v>242837447.5</v>
      </c>
      <c r="BH2" s="32">
        <v>248244770.5</v>
      </c>
      <c r="BI2" s="32">
        <v>253847727.5</v>
      </c>
      <c r="BJ2" s="32">
        <v>259631382</v>
      </c>
      <c r="BK2" s="32">
        <v>265515232</v>
      </c>
      <c r="BL2" s="32">
        <v>271429557.5</v>
      </c>
      <c r="BM2" s="32">
        <v>277648186.5</v>
      </c>
      <c r="BN2" s="32">
        <v>284287855.5</v>
      </c>
      <c r="BO2" s="32">
        <v>291177557</v>
      </c>
      <c r="BP2" s="32">
        <v>298334053.5</v>
      </c>
      <c r="BQ2" s="32">
        <v>305755225</v>
      </c>
      <c r="BR2" s="32">
        <v>313465701.5</v>
      </c>
      <c r="BS2" s="32">
        <v>321446985.5</v>
      </c>
      <c r="BT2" s="32">
        <v>329658041.5</v>
      </c>
      <c r="BU2" s="32">
        <v>338159594</v>
      </c>
      <c r="BV2" s="32">
        <v>346980009.5</v>
      </c>
      <c r="BW2" s="32">
        <v>356070246.5</v>
      </c>
      <c r="BX2" s="32">
        <v>365450108</v>
      </c>
      <c r="BY2" s="32">
        <v>375085854.5</v>
      </c>
      <c r="BZ2" s="32">
        <v>384930391.5</v>
      </c>
      <c r="CA2" s="32">
        <v>395212021</v>
      </c>
      <c r="CB2" s="32">
        <v>406068836.5</v>
      </c>
      <c r="CC2" s="32">
        <v>417556630</v>
      </c>
      <c r="CD2" s="32">
        <v>429572939</v>
      </c>
      <c r="CE2" s="32">
        <v>441701411</v>
      </c>
      <c r="CF2" s="32">
        <v>454462679</v>
      </c>
      <c r="CG2" s="32">
        <v>467975884.5</v>
      </c>
      <c r="CH2" s="32">
        <v>481542773</v>
      </c>
      <c r="CI2" s="32">
        <v>495655336</v>
      </c>
      <c r="CJ2" s="32">
        <v>510540228.5</v>
      </c>
      <c r="CK2" s="32">
        <v>525335031</v>
      </c>
      <c r="CL2" s="32">
        <v>540182783</v>
      </c>
      <c r="CM2" s="32">
        <v>555652630.5</v>
      </c>
      <c r="CN2" s="32">
        <v>571646425.5</v>
      </c>
      <c r="CO2" s="32">
        <v>588079706</v>
      </c>
      <c r="CP2" s="32">
        <v>604511226.5</v>
      </c>
      <c r="CQ2" s="32">
        <v>621167635</v>
      </c>
      <c r="CR2" s="32">
        <v>638157236.5</v>
      </c>
      <c r="CS2" s="32">
        <v>655040492.5</v>
      </c>
      <c r="CT2" s="32">
        <v>671931548</v>
      </c>
      <c r="CU2" s="32">
        <v>689139958.5</v>
      </c>
      <c r="CV2" s="32">
        <v>706488294</v>
      </c>
      <c r="CW2" s="32">
        <v>724331670</v>
      </c>
      <c r="CX2" s="32">
        <v>742764748</v>
      </c>
      <c r="CY2" s="32">
        <v>761224444</v>
      </c>
      <c r="CZ2" s="32">
        <v>779908035</v>
      </c>
      <c r="DA2" s="32">
        <v>799099339.5</v>
      </c>
      <c r="DB2" s="32">
        <v>818952057</v>
      </c>
      <c r="DC2" s="32">
        <v>839463871</v>
      </c>
      <c r="DD2" s="32">
        <v>860611461.5</v>
      </c>
      <c r="DE2" s="32">
        <v>882349262.5</v>
      </c>
      <c r="DF2" s="32">
        <v>904781335</v>
      </c>
      <c r="DG2" s="32">
        <v>927898100.5</v>
      </c>
      <c r="DH2" s="32">
        <v>951740271.5</v>
      </c>
      <c r="DI2" s="32">
        <v>976461443.5</v>
      </c>
      <c r="DJ2" s="32">
        <v>1001981281</v>
      </c>
      <c r="DK2" s="32">
        <v>1028200282</v>
      </c>
      <c r="DL2" s="32">
        <v>1055233397</v>
      </c>
      <c r="DM2" s="32">
        <v>1082675801</v>
      </c>
      <c r="DN2" s="32">
        <v>1110797234</v>
      </c>
      <c r="DO2" s="32">
        <v>1140180580</v>
      </c>
      <c r="DP2" s="32">
        <v>1170299024</v>
      </c>
      <c r="DQ2" s="32">
        <v>1201107939</v>
      </c>
      <c r="DR2" s="32">
        <v>1232111604</v>
      </c>
      <c r="DS2" s="32">
        <v>1263333733</v>
      </c>
      <c r="DT2" s="32">
        <v>1295265049</v>
      </c>
      <c r="DU2" s="32">
        <v>1327701163</v>
      </c>
      <c r="DV2" s="32">
        <v>1360677231</v>
      </c>
      <c r="DW2" s="32">
        <v>1393676444</v>
      </c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</row>
    <row r="3" spans="1:206">
      <c r="A3" s="31" t="s">
        <v>451</v>
      </c>
      <c r="B3" t="s">
        <v>717</v>
      </c>
      <c r="C3" t="s">
        <v>714</v>
      </c>
      <c r="D3" s="94" t="s">
        <v>718</v>
      </c>
      <c r="E3" t="s">
        <v>720</v>
      </c>
      <c r="BD3" s="32">
        <v>1372191779</v>
      </c>
      <c r="BE3" s="32">
        <v>1398637474</v>
      </c>
      <c r="BF3" s="32">
        <v>1427840204</v>
      </c>
      <c r="BG3" s="32">
        <v>1459061073</v>
      </c>
      <c r="BH3" s="32">
        <v>1491245721</v>
      </c>
      <c r="BI3" s="32">
        <v>1525234095</v>
      </c>
      <c r="BJ3" s="32">
        <v>1559616107</v>
      </c>
      <c r="BK3" s="32">
        <v>1595557193</v>
      </c>
      <c r="BL3" s="32">
        <v>1632167416</v>
      </c>
      <c r="BM3" s="32">
        <v>1664209976</v>
      </c>
      <c r="BN3" s="32">
        <v>1690727334</v>
      </c>
      <c r="BO3" s="32">
        <v>1716824279</v>
      </c>
      <c r="BP3" s="32">
        <v>1751870273</v>
      </c>
      <c r="BQ3" s="32">
        <v>1797673330</v>
      </c>
      <c r="BR3" s="32">
        <v>1845541961</v>
      </c>
      <c r="BS3" s="32">
        <v>1891971687</v>
      </c>
      <c r="BT3" s="32">
        <v>1938132679</v>
      </c>
      <c r="BU3" s="32">
        <v>1984041419</v>
      </c>
      <c r="BV3" s="32">
        <v>2032300662</v>
      </c>
      <c r="BW3" s="32">
        <v>2082937752</v>
      </c>
      <c r="BX3" s="32">
        <v>2133940841</v>
      </c>
      <c r="BY3" s="32">
        <v>2184251839</v>
      </c>
      <c r="BZ3" s="32">
        <v>2234214277</v>
      </c>
      <c r="CA3" s="32">
        <v>2285049028</v>
      </c>
      <c r="CB3" s="32">
        <v>2335216973</v>
      </c>
      <c r="CC3" s="32">
        <v>2383461740</v>
      </c>
      <c r="CD3" s="32">
        <v>2430593792</v>
      </c>
      <c r="CE3" s="32">
        <v>2477620120</v>
      </c>
      <c r="CF3" s="32">
        <v>2524371379</v>
      </c>
      <c r="CG3" s="32">
        <v>2572366440</v>
      </c>
      <c r="CH3" s="32">
        <v>2622671672</v>
      </c>
      <c r="CI3" s="32">
        <v>2675018775</v>
      </c>
      <c r="CJ3" s="32">
        <v>2729699556</v>
      </c>
      <c r="CK3" s="32">
        <v>2784851082</v>
      </c>
      <c r="CL3" s="32">
        <v>2839991047</v>
      </c>
      <c r="CM3" s="32">
        <v>2896524837</v>
      </c>
      <c r="CN3" s="32">
        <v>2954803839</v>
      </c>
      <c r="CO3" s="32">
        <v>3014968516</v>
      </c>
      <c r="CP3" s="32">
        <v>3075403641</v>
      </c>
      <c r="CQ3" s="32">
        <v>3135726340</v>
      </c>
      <c r="CR3" s="32">
        <v>3196471245</v>
      </c>
      <c r="CS3" s="32">
        <v>3254893537</v>
      </c>
      <c r="CT3" s="32">
        <v>3310293149</v>
      </c>
      <c r="CU3" s="32">
        <v>3364356490</v>
      </c>
      <c r="CV3" s="32">
        <v>3417503955</v>
      </c>
      <c r="CW3" s="32">
        <v>3469838703</v>
      </c>
      <c r="CX3" s="32">
        <v>3521240522</v>
      </c>
      <c r="CY3" s="32">
        <v>3572101027</v>
      </c>
      <c r="CZ3" s="32">
        <v>3622575269</v>
      </c>
      <c r="DA3" s="32">
        <v>3672586863</v>
      </c>
      <c r="DB3" s="32">
        <v>3722646401</v>
      </c>
      <c r="DC3" s="32">
        <v>3772959044</v>
      </c>
      <c r="DD3" s="32">
        <v>3822580050</v>
      </c>
      <c r="DE3" s="32">
        <v>3871308311</v>
      </c>
      <c r="DF3" s="32">
        <v>3919486240</v>
      </c>
      <c r="DG3" s="32">
        <v>3967495666</v>
      </c>
      <c r="DH3" s="32">
        <v>4015539770</v>
      </c>
      <c r="DI3" s="32">
        <v>4063321992</v>
      </c>
      <c r="DJ3" s="32">
        <v>4111182391</v>
      </c>
      <c r="DK3" s="32">
        <v>4159796068</v>
      </c>
      <c r="DL3" s="32">
        <v>4208559497</v>
      </c>
      <c r="DM3" s="32">
        <v>4257046407</v>
      </c>
      <c r="DN3" s="32">
        <v>4305769300</v>
      </c>
      <c r="DO3" s="32">
        <v>4353920166</v>
      </c>
      <c r="DP3" s="32">
        <v>4401148655</v>
      </c>
      <c r="DQ3" s="32">
        <v>4446908931</v>
      </c>
      <c r="DR3" s="32">
        <v>4491618381</v>
      </c>
      <c r="DS3" s="32">
        <v>4535779141</v>
      </c>
      <c r="DT3" s="32">
        <v>4577525537</v>
      </c>
      <c r="DU3" s="32">
        <v>4616497257</v>
      </c>
      <c r="DV3" s="32">
        <v>4651912356</v>
      </c>
      <c r="DW3" s="32">
        <v>4682255070</v>
      </c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</row>
    <row r="4" spans="1:206">
      <c r="A4" s="31" t="s">
        <v>451</v>
      </c>
      <c r="B4" t="s">
        <v>717</v>
      </c>
      <c r="C4" t="s">
        <v>714</v>
      </c>
      <c r="D4" s="94" t="s">
        <v>718</v>
      </c>
      <c r="E4" t="s">
        <v>721</v>
      </c>
      <c r="BD4" s="32">
        <v>250794339</v>
      </c>
      <c r="BE4" s="32">
        <v>254290333</v>
      </c>
      <c r="BF4" s="32">
        <v>257904881.5</v>
      </c>
      <c r="BG4" s="32">
        <v>261656147</v>
      </c>
      <c r="BH4" s="32">
        <v>265497577.5</v>
      </c>
      <c r="BI4" s="32">
        <v>269425887</v>
      </c>
      <c r="BJ4" s="32">
        <v>273390783</v>
      </c>
      <c r="BK4" s="32">
        <v>277348911</v>
      </c>
      <c r="BL4" s="32">
        <v>281365808</v>
      </c>
      <c r="BM4" s="32">
        <v>285303539.5</v>
      </c>
      <c r="BN4" s="32">
        <v>289169821</v>
      </c>
      <c r="BO4" s="32">
        <v>293029539</v>
      </c>
      <c r="BP4" s="32">
        <v>296579695.5</v>
      </c>
      <c r="BQ4" s="32">
        <v>299817443</v>
      </c>
      <c r="BR4" s="32">
        <v>302854034</v>
      </c>
      <c r="BS4" s="32">
        <v>305605883</v>
      </c>
      <c r="BT4" s="32">
        <v>308171016.5</v>
      </c>
      <c r="BU4" s="32">
        <v>310648120.5</v>
      </c>
      <c r="BV4" s="32">
        <v>313000094</v>
      </c>
      <c r="BW4" s="32">
        <v>315271307</v>
      </c>
      <c r="BX4" s="32">
        <v>317360990</v>
      </c>
      <c r="BY4" s="32">
        <v>319491926</v>
      </c>
      <c r="BZ4" s="32">
        <v>321855596</v>
      </c>
      <c r="CA4" s="32">
        <v>324222111</v>
      </c>
      <c r="CB4" s="32">
        <v>326673890</v>
      </c>
      <c r="CC4" s="32">
        <v>329252168.5</v>
      </c>
      <c r="CD4" s="32">
        <v>331842034</v>
      </c>
      <c r="CE4" s="32">
        <v>334342439</v>
      </c>
      <c r="CF4" s="32">
        <v>336688724.5</v>
      </c>
      <c r="CG4" s="32">
        <v>338902897</v>
      </c>
      <c r="CH4" s="32">
        <v>340952512</v>
      </c>
      <c r="CI4" s="32">
        <v>342890718.5</v>
      </c>
      <c r="CJ4" s="32">
        <v>344865408.5</v>
      </c>
      <c r="CK4" s="32">
        <v>346976027.5</v>
      </c>
      <c r="CL4" s="32">
        <v>349089692</v>
      </c>
      <c r="CM4" s="32">
        <v>351074658.5</v>
      </c>
      <c r="CN4" s="32">
        <v>353151160</v>
      </c>
      <c r="CO4" s="32">
        <v>355291589</v>
      </c>
      <c r="CP4" s="32">
        <v>357188773.5</v>
      </c>
      <c r="CQ4" s="32">
        <v>358691408</v>
      </c>
      <c r="CR4" s="32">
        <v>359835170.5</v>
      </c>
      <c r="CS4" s="32">
        <v>360547524</v>
      </c>
      <c r="CT4" s="32">
        <v>360600798.5</v>
      </c>
      <c r="CU4" s="32">
        <v>360168659.5</v>
      </c>
      <c r="CV4" s="32">
        <v>359330360.5</v>
      </c>
      <c r="CW4" s="32">
        <v>358234772.5</v>
      </c>
      <c r="CX4" s="32">
        <v>357148333</v>
      </c>
      <c r="CY4" s="32">
        <v>356004571</v>
      </c>
      <c r="CZ4" s="32">
        <v>354768385.5</v>
      </c>
      <c r="DA4" s="32">
        <v>353414897.5</v>
      </c>
      <c r="DB4" s="32">
        <v>352081604</v>
      </c>
      <c r="DC4" s="32">
        <v>350640829.5</v>
      </c>
      <c r="DD4" s="32">
        <v>349037113.5</v>
      </c>
      <c r="DE4" s="32">
        <v>347490472</v>
      </c>
      <c r="DF4" s="32">
        <v>346020022.5</v>
      </c>
      <c r="DG4" s="32">
        <v>344592369</v>
      </c>
      <c r="DH4" s="32">
        <v>343308677.5</v>
      </c>
      <c r="DI4" s="32">
        <v>342340735.5</v>
      </c>
      <c r="DJ4" s="32">
        <v>341666646</v>
      </c>
      <c r="DK4" s="32">
        <v>341235503</v>
      </c>
      <c r="DL4" s="32">
        <v>340829554</v>
      </c>
      <c r="DM4" s="32">
        <v>340444097.5</v>
      </c>
      <c r="DN4" s="32">
        <v>340265744</v>
      </c>
      <c r="DO4" s="32">
        <v>340168809.5</v>
      </c>
      <c r="DP4" s="32">
        <v>340043863</v>
      </c>
      <c r="DQ4" s="32">
        <v>339977405</v>
      </c>
      <c r="DR4" s="32">
        <v>339974599.5</v>
      </c>
      <c r="DS4" s="32">
        <v>339863718.5</v>
      </c>
      <c r="DT4" s="32">
        <v>339557646</v>
      </c>
      <c r="DU4" s="32">
        <v>339109495</v>
      </c>
      <c r="DV4" s="32">
        <v>338234492.5</v>
      </c>
      <c r="DW4" s="32">
        <v>336648533.5</v>
      </c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</row>
    <row r="5" spans="1:206">
      <c r="A5" s="31" t="s">
        <v>451</v>
      </c>
      <c r="B5" t="s">
        <v>717</v>
      </c>
      <c r="C5" t="s">
        <v>714</v>
      </c>
      <c r="D5" s="94" t="s">
        <v>718</v>
      </c>
      <c r="E5" t="s">
        <v>722</v>
      </c>
      <c r="BD5" s="32">
        <v>168335846</v>
      </c>
      <c r="BE5" s="32">
        <v>172783143</v>
      </c>
      <c r="BF5" s="32">
        <v>177354123</v>
      </c>
      <c r="BG5" s="32">
        <v>182056280.5</v>
      </c>
      <c r="BH5" s="32">
        <v>186910159.5</v>
      </c>
      <c r="BI5" s="32">
        <v>191936410.5</v>
      </c>
      <c r="BJ5" s="32">
        <v>197136629.5</v>
      </c>
      <c r="BK5" s="32">
        <v>202519685</v>
      </c>
      <c r="BL5" s="32">
        <v>208049430</v>
      </c>
      <c r="BM5" s="32">
        <v>213778340</v>
      </c>
      <c r="BN5" s="32">
        <v>219754160.5</v>
      </c>
      <c r="BO5" s="32">
        <v>225927497.5</v>
      </c>
      <c r="BP5" s="32">
        <v>232266372.5</v>
      </c>
      <c r="BQ5" s="32">
        <v>238750452</v>
      </c>
      <c r="BR5" s="32">
        <v>245366837.5</v>
      </c>
      <c r="BS5" s="32">
        <v>252093550.5</v>
      </c>
      <c r="BT5" s="32">
        <v>258880172</v>
      </c>
      <c r="BU5" s="32">
        <v>265713489</v>
      </c>
      <c r="BV5" s="32">
        <v>272595803.5</v>
      </c>
      <c r="BW5" s="32">
        <v>279527928.5</v>
      </c>
      <c r="BX5" s="32">
        <v>286525532.5</v>
      </c>
      <c r="BY5" s="32">
        <v>293609376.5</v>
      </c>
      <c r="BZ5" s="32">
        <v>300799282.5</v>
      </c>
      <c r="CA5" s="32">
        <v>308110222.5</v>
      </c>
      <c r="CB5" s="32">
        <v>315529220</v>
      </c>
      <c r="CC5" s="32">
        <v>323032374</v>
      </c>
      <c r="CD5" s="32">
        <v>330600042</v>
      </c>
      <c r="CE5" s="32">
        <v>338342342.5</v>
      </c>
      <c r="CF5" s="32">
        <v>346288962</v>
      </c>
      <c r="CG5" s="32">
        <v>354316510</v>
      </c>
      <c r="CH5" s="32">
        <v>362332604</v>
      </c>
      <c r="CI5" s="32">
        <v>370214131.5</v>
      </c>
      <c r="CJ5" s="32">
        <v>378073940.5</v>
      </c>
      <c r="CK5" s="32">
        <v>386071045.5</v>
      </c>
      <c r="CL5" s="32">
        <v>394125322.5</v>
      </c>
      <c r="CM5" s="32">
        <v>402164075.5</v>
      </c>
      <c r="CN5" s="32">
        <v>410179799</v>
      </c>
      <c r="CO5" s="32">
        <v>418193799.5</v>
      </c>
      <c r="CP5" s="32">
        <v>426258529.5</v>
      </c>
      <c r="CQ5" s="32">
        <v>434345556</v>
      </c>
      <c r="CR5" s="32">
        <v>442565114</v>
      </c>
      <c r="CS5" s="32">
        <v>450839607.5</v>
      </c>
      <c r="CT5" s="32">
        <v>459026864</v>
      </c>
      <c r="CU5" s="32">
        <v>467183201</v>
      </c>
      <c r="CV5" s="32">
        <v>475330393</v>
      </c>
      <c r="CW5" s="32">
        <v>483431615.5</v>
      </c>
      <c r="CX5" s="32">
        <v>491423986.5</v>
      </c>
      <c r="CY5" s="32">
        <v>499347530.5</v>
      </c>
      <c r="CZ5" s="32">
        <v>507199406</v>
      </c>
      <c r="DA5" s="32">
        <v>514937047.5</v>
      </c>
      <c r="DB5" s="32">
        <v>522512130</v>
      </c>
      <c r="DC5" s="32">
        <v>529912690</v>
      </c>
      <c r="DD5" s="32">
        <v>537159484</v>
      </c>
      <c r="DE5" s="32">
        <v>544202033.5</v>
      </c>
      <c r="DF5" s="32">
        <v>551122120</v>
      </c>
      <c r="DG5" s="32">
        <v>557964020.5</v>
      </c>
      <c r="DH5" s="32">
        <v>564664743</v>
      </c>
      <c r="DI5" s="32">
        <v>571246589</v>
      </c>
      <c r="DJ5" s="32">
        <v>577692625.5</v>
      </c>
      <c r="DK5" s="32">
        <v>584072346.5</v>
      </c>
      <c r="DL5" s="32">
        <v>590547013</v>
      </c>
      <c r="DM5" s="32">
        <v>597179842</v>
      </c>
      <c r="DN5" s="32">
        <v>603818795</v>
      </c>
      <c r="DO5" s="32">
        <v>610323373.5</v>
      </c>
      <c r="DP5" s="32">
        <v>616734059.5</v>
      </c>
      <c r="DQ5" s="32">
        <v>623076488</v>
      </c>
      <c r="DR5" s="32">
        <v>629341008.5</v>
      </c>
      <c r="DS5" s="32">
        <v>635448199.5</v>
      </c>
      <c r="DT5" s="32">
        <v>641303732</v>
      </c>
      <c r="DU5" s="32">
        <v>646846756.5</v>
      </c>
      <c r="DV5" s="32">
        <v>651836121.5</v>
      </c>
      <c r="DW5" s="32">
        <v>656098097</v>
      </c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</row>
    <row r="6" spans="1:206">
      <c r="A6" s="31" t="s">
        <v>451</v>
      </c>
      <c r="B6" t="s">
        <v>717</v>
      </c>
      <c r="C6" t="s">
        <v>714</v>
      </c>
      <c r="D6" s="94" t="s">
        <v>718</v>
      </c>
      <c r="E6" t="s">
        <v>723</v>
      </c>
      <c r="BD6" s="32">
        <v>479682781</v>
      </c>
      <c r="BE6" s="32">
        <v>484145444.5</v>
      </c>
      <c r="BF6" s="32">
        <v>488772750</v>
      </c>
      <c r="BG6" s="32">
        <v>493832090</v>
      </c>
      <c r="BH6" s="32">
        <v>499223647.5</v>
      </c>
      <c r="BI6" s="32">
        <v>504749266.5</v>
      </c>
      <c r="BJ6" s="32">
        <v>510327297.5</v>
      </c>
      <c r="BK6" s="32">
        <v>516003370</v>
      </c>
      <c r="BL6" s="32">
        <v>522151049.5</v>
      </c>
      <c r="BM6" s="32">
        <v>528384489</v>
      </c>
      <c r="BN6" s="32">
        <v>534303195</v>
      </c>
      <c r="BO6" s="32">
        <v>540396610</v>
      </c>
      <c r="BP6" s="32">
        <v>546596814</v>
      </c>
      <c r="BQ6" s="32">
        <v>552718705.5</v>
      </c>
      <c r="BR6" s="32">
        <v>558895183</v>
      </c>
      <c r="BS6" s="32">
        <v>564881158</v>
      </c>
      <c r="BT6" s="32">
        <v>570438739</v>
      </c>
      <c r="BU6" s="32">
        <v>575725118.5</v>
      </c>
      <c r="BV6" s="32">
        <v>580748822.5</v>
      </c>
      <c r="BW6" s="32">
        <v>585636275.5</v>
      </c>
      <c r="BX6" s="32">
        <v>590873874</v>
      </c>
      <c r="BY6" s="32">
        <v>596455712</v>
      </c>
      <c r="BZ6" s="32">
        <v>601699802</v>
      </c>
      <c r="CA6" s="32">
        <v>606321944.5</v>
      </c>
      <c r="CB6" s="32">
        <v>610656558.5</v>
      </c>
      <c r="CC6" s="32">
        <v>614726688</v>
      </c>
      <c r="CD6" s="32">
        <v>618452845.5</v>
      </c>
      <c r="CE6" s="32">
        <v>622285122</v>
      </c>
      <c r="CF6" s="32">
        <v>626329023.5</v>
      </c>
      <c r="CG6" s="32">
        <v>630468800.5</v>
      </c>
      <c r="CH6" s="32">
        <v>634918017</v>
      </c>
      <c r="CI6" s="32">
        <v>639220146</v>
      </c>
      <c r="CJ6" s="32">
        <v>643139030</v>
      </c>
      <c r="CK6" s="32">
        <v>646944322</v>
      </c>
      <c r="CL6" s="32">
        <v>650699632</v>
      </c>
      <c r="CM6" s="32">
        <v>654526260.5</v>
      </c>
      <c r="CN6" s="32">
        <v>658454255.5</v>
      </c>
      <c r="CO6" s="32">
        <v>662585047.5</v>
      </c>
      <c r="CP6" s="32">
        <v>667032109.5</v>
      </c>
      <c r="CQ6" s="32">
        <v>671841646.5</v>
      </c>
      <c r="CR6" s="32">
        <v>677181411</v>
      </c>
      <c r="CS6" s="32">
        <v>682922034</v>
      </c>
      <c r="CT6" s="32">
        <v>688794019</v>
      </c>
      <c r="CU6" s="32">
        <v>694510541.5</v>
      </c>
      <c r="CV6" s="32">
        <v>699966365</v>
      </c>
      <c r="CW6" s="32">
        <v>705240613</v>
      </c>
      <c r="CX6" s="32">
        <v>710393320</v>
      </c>
      <c r="CY6" s="32">
        <v>715598156</v>
      </c>
      <c r="CZ6" s="32">
        <v>720770234</v>
      </c>
      <c r="DA6" s="32">
        <v>725831078.5</v>
      </c>
      <c r="DB6" s="32">
        <v>730882846.5</v>
      </c>
      <c r="DC6" s="32">
        <v>735929644</v>
      </c>
      <c r="DD6" s="32">
        <v>741171821.5</v>
      </c>
      <c r="DE6" s="32">
        <v>746708223.5</v>
      </c>
      <c r="DF6" s="32">
        <v>752508888.5</v>
      </c>
      <c r="DG6" s="32">
        <v>758400286.5</v>
      </c>
      <c r="DH6" s="32">
        <v>764344476</v>
      </c>
      <c r="DI6" s="32">
        <v>770766946.5</v>
      </c>
      <c r="DJ6" s="32">
        <v>777270346</v>
      </c>
      <c r="DK6" s="32">
        <v>783203639.5</v>
      </c>
      <c r="DL6" s="32">
        <v>788640486.5</v>
      </c>
      <c r="DM6" s="32">
        <v>793979350.5</v>
      </c>
      <c r="DN6" s="32">
        <v>799234854.5</v>
      </c>
      <c r="DO6" s="32">
        <v>804194193</v>
      </c>
      <c r="DP6" s="32">
        <v>809009440.5</v>
      </c>
      <c r="DQ6" s="32">
        <v>813767088</v>
      </c>
      <c r="DR6" s="32">
        <v>818677367.5</v>
      </c>
      <c r="DS6" s="32">
        <v>823665400</v>
      </c>
      <c r="DT6" s="32">
        <v>828427365</v>
      </c>
      <c r="DU6" s="32">
        <v>833108974</v>
      </c>
      <c r="DV6" s="32">
        <v>836621461.5</v>
      </c>
      <c r="DW6" s="32">
        <v>838954486.5</v>
      </c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</row>
    <row r="7" spans="1:206">
      <c r="A7" s="31" t="s">
        <v>451</v>
      </c>
      <c r="B7" t="s">
        <v>717</v>
      </c>
      <c r="C7" t="s">
        <v>714</v>
      </c>
      <c r="D7" s="94" t="s">
        <v>718</v>
      </c>
      <c r="E7" t="s">
        <v>724</v>
      </c>
      <c r="BD7" s="32">
        <v>2499322157</v>
      </c>
      <c r="BE7" s="32">
        <v>2543130381</v>
      </c>
      <c r="BF7" s="32">
        <v>2590270899</v>
      </c>
      <c r="BG7" s="32">
        <v>2640278797</v>
      </c>
      <c r="BH7" s="32">
        <v>2691979339</v>
      </c>
      <c r="BI7" s="32">
        <v>2746072141</v>
      </c>
      <c r="BJ7" s="32">
        <v>2801002631</v>
      </c>
      <c r="BK7" s="32">
        <v>2857866857</v>
      </c>
      <c r="BL7" s="32">
        <v>2916108097</v>
      </c>
      <c r="BM7" s="32">
        <v>2970292188</v>
      </c>
      <c r="BN7" s="32">
        <v>3019233434</v>
      </c>
      <c r="BO7" s="32">
        <v>3068370610</v>
      </c>
      <c r="BP7" s="32">
        <v>3126686743</v>
      </c>
      <c r="BQ7" s="32">
        <v>3195779247</v>
      </c>
      <c r="BR7" s="32">
        <v>3267212338</v>
      </c>
      <c r="BS7" s="32">
        <v>3337111983</v>
      </c>
      <c r="BT7" s="32">
        <v>3406417036</v>
      </c>
      <c r="BU7" s="32">
        <v>3475448166</v>
      </c>
      <c r="BV7" s="32">
        <v>3546810808</v>
      </c>
      <c r="BW7" s="32">
        <v>3620655275</v>
      </c>
      <c r="BX7" s="32">
        <v>3695390336</v>
      </c>
      <c r="BY7" s="32">
        <v>3770163092</v>
      </c>
      <c r="BZ7" s="32">
        <v>3844800885</v>
      </c>
      <c r="CA7" s="32">
        <v>3920251504</v>
      </c>
      <c r="CB7" s="32">
        <v>3995517077</v>
      </c>
      <c r="CC7" s="32">
        <v>4069437231</v>
      </c>
      <c r="CD7" s="32">
        <v>4142505883</v>
      </c>
      <c r="CE7" s="32">
        <v>4215772490</v>
      </c>
      <c r="CF7" s="32">
        <v>4289657708</v>
      </c>
      <c r="CG7" s="32">
        <v>4365582871</v>
      </c>
      <c r="CH7" s="32">
        <v>4444007706</v>
      </c>
      <c r="CI7" s="32">
        <v>4524627659</v>
      </c>
      <c r="CJ7" s="32">
        <v>4607984871</v>
      </c>
      <c r="CK7" s="32">
        <v>4691884238</v>
      </c>
      <c r="CL7" s="32">
        <v>4775836074</v>
      </c>
      <c r="CM7" s="32">
        <v>4861730613</v>
      </c>
      <c r="CN7" s="32">
        <v>4950063340</v>
      </c>
      <c r="CO7" s="32">
        <v>5040984495</v>
      </c>
      <c r="CP7" s="32">
        <v>5132293974</v>
      </c>
      <c r="CQ7" s="32">
        <v>5223704308</v>
      </c>
      <c r="CR7" s="32">
        <v>5316175862</v>
      </c>
      <c r="CS7" s="32">
        <v>5406245868</v>
      </c>
      <c r="CT7" s="32">
        <v>5492686093</v>
      </c>
      <c r="CU7" s="32">
        <v>5577433523</v>
      </c>
      <c r="CV7" s="32">
        <v>5660727993</v>
      </c>
      <c r="CW7" s="32">
        <v>5743219454</v>
      </c>
      <c r="CX7" s="32">
        <v>5825145298</v>
      </c>
      <c r="CY7" s="32">
        <v>5906481261</v>
      </c>
      <c r="CZ7" s="32">
        <v>5987312480</v>
      </c>
      <c r="DA7" s="32">
        <v>6067758458</v>
      </c>
      <c r="DB7" s="32">
        <v>6148898975</v>
      </c>
      <c r="DC7" s="32">
        <v>6230746983</v>
      </c>
      <c r="DD7" s="32">
        <v>6312407360</v>
      </c>
      <c r="DE7" s="32">
        <v>6393898365</v>
      </c>
      <c r="DF7" s="32">
        <v>6475751478</v>
      </c>
      <c r="DG7" s="32">
        <v>6558176119</v>
      </c>
      <c r="DH7" s="32">
        <v>6641416218</v>
      </c>
      <c r="DI7" s="32">
        <v>6725948545</v>
      </c>
      <c r="DJ7" s="32">
        <v>6811597272</v>
      </c>
      <c r="DK7" s="32">
        <v>6898305908</v>
      </c>
      <c r="DL7" s="32">
        <v>6985603105</v>
      </c>
      <c r="DM7" s="32">
        <v>7073125425</v>
      </c>
      <c r="DN7" s="32">
        <v>7161697921</v>
      </c>
      <c r="DO7" s="32">
        <v>7250593370</v>
      </c>
      <c r="DP7" s="32">
        <v>7339013419</v>
      </c>
      <c r="DQ7" s="32">
        <v>7426597537</v>
      </c>
      <c r="DR7" s="32">
        <v>7513474238</v>
      </c>
      <c r="DS7" s="32">
        <v>7599822404</v>
      </c>
      <c r="DT7" s="32">
        <v>7683789828</v>
      </c>
      <c r="DU7" s="32">
        <v>7764951033</v>
      </c>
      <c r="DV7" s="32">
        <v>7840952880</v>
      </c>
      <c r="DW7" s="32">
        <v>7909295152</v>
      </c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</row>
    <row r="8" spans="1:206">
      <c r="A8" s="31" t="s">
        <v>451</v>
      </c>
      <c r="B8" t="s">
        <v>717</v>
      </c>
      <c r="C8" t="s">
        <v>714</v>
      </c>
      <c r="D8" s="94" t="s">
        <v>718</v>
      </c>
      <c r="E8" t="s">
        <v>725</v>
      </c>
      <c r="BD8" s="32">
        <v>114075086</v>
      </c>
      <c r="BE8" s="32">
        <v>116568989.5</v>
      </c>
      <c r="BF8" s="32">
        <v>119143474</v>
      </c>
      <c r="BG8" s="32">
        <v>121786691</v>
      </c>
      <c r="BH8" s="32">
        <v>124507915</v>
      </c>
      <c r="BI8" s="32">
        <v>127329956</v>
      </c>
      <c r="BJ8" s="32">
        <v>130239588</v>
      </c>
      <c r="BK8" s="32">
        <v>133198608</v>
      </c>
      <c r="BL8" s="32">
        <v>136174492</v>
      </c>
      <c r="BM8" s="32">
        <v>139300299.5</v>
      </c>
      <c r="BN8" s="32">
        <v>142639675.5</v>
      </c>
      <c r="BO8" s="32">
        <v>146105110.5</v>
      </c>
      <c r="BP8" s="32">
        <v>149690783</v>
      </c>
      <c r="BQ8" s="32">
        <v>153400801</v>
      </c>
      <c r="BR8" s="32">
        <v>157252473</v>
      </c>
      <c r="BS8" s="32">
        <v>161236110.5</v>
      </c>
      <c r="BT8" s="32">
        <v>165347184.5</v>
      </c>
      <c r="BU8" s="32">
        <v>169621902</v>
      </c>
      <c r="BV8" s="32">
        <v>174058485</v>
      </c>
      <c r="BW8" s="32">
        <v>178629535.5</v>
      </c>
      <c r="BX8" s="32">
        <v>183350580.5</v>
      </c>
      <c r="BY8" s="32">
        <v>188178080</v>
      </c>
      <c r="BZ8" s="32">
        <v>193090265.5</v>
      </c>
      <c r="CA8" s="32">
        <v>198221531</v>
      </c>
      <c r="CB8" s="32">
        <v>203625308</v>
      </c>
      <c r="CC8" s="32">
        <v>209336895</v>
      </c>
      <c r="CD8" s="32">
        <v>215327245</v>
      </c>
      <c r="CE8" s="32">
        <v>221375102</v>
      </c>
      <c r="CF8" s="32">
        <v>227752424</v>
      </c>
      <c r="CG8" s="32">
        <v>234508049</v>
      </c>
      <c r="CH8" s="32">
        <v>241183731</v>
      </c>
      <c r="CI8" s="32">
        <v>248203058</v>
      </c>
      <c r="CJ8" s="32">
        <v>255785604</v>
      </c>
      <c r="CK8" s="32">
        <v>263390391</v>
      </c>
      <c r="CL8" s="32">
        <v>271079195</v>
      </c>
      <c r="CM8" s="32">
        <v>279130885.5</v>
      </c>
      <c r="CN8" s="32">
        <v>287300900</v>
      </c>
      <c r="CO8" s="32">
        <v>295509540</v>
      </c>
      <c r="CP8" s="32">
        <v>303748020</v>
      </c>
      <c r="CQ8" s="32">
        <v>312091153.5</v>
      </c>
      <c r="CR8" s="32">
        <v>320575162.5</v>
      </c>
      <c r="CS8" s="32">
        <v>329012473.5</v>
      </c>
      <c r="CT8" s="32">
        <v>337546355.5</v>
      </c>
      <c r="CU8" s="32">
        <v>346326746.5</v>
      </c>
      <c r="CV8" s="32">
        <v>355161768.5</v>
      </c>
      <c r="CW8" s="32">
        <v>364252932.5</v>
      </c>
      <c r="CX8" s="32">
        <v>373644653</v>
      </c>
      <c r="CY8" s="32">
        <v>382935518.5</v>
      </c>
      <c r="CZ8" s="32">
        <v>392269793</v>
      </c>
      <c r="DA8" s="32">
        <v>401885384.5</v>
      </c>
      <c r="DB8" s="32">
        <v>411804765</v>
      </c>
      <c r="DC8" s="32">
        <v>422040851</v>
      </c>
      <c r="DD8" s="32">
        <v>432579327.5</v>
      </c>
      <c r="DE8" s="32">
        <v>443388175.5</v>
      </c>
      <c r="DF8" s="32">
        <v>454547070</v>
      </c>
      <c r="DG8" s="32">
        <v>466058961</v>
      </c>
      <c r="DH8" s="32">
        <v>477915132.5</v>
      </c>
      <c r="DI8" s="32">
        <v>490189443</v>
      </c>
      <c r="DJ8" s="32">
        <v>502870004.5</v>
      </c>
      <c r="DK8" s="32">
        <v>515917338.5</v>
      </c>
      <c r="DL8" s="32">
        <v>529367255.5</v>
      </c>
      <c r="DM8" s="32">
        <v>542999557.5</v>
      </c>
      <c r="DN8" s="32">
        <v>556975052</v>
      </c>
      <c r="DO8" s="32">
        <v>571589934.5</v>
      </c>
      <c r="DP8" s="32">
        <v>586558109</v>
      </c>
      <c r="DQ8" s="32">
        <v>601809612.5</v>
      </c>
      <c r="DR8" s="32">
        <v>617228429.5</v>
      </c>
      <c r="DS8" s="32">
        <v>632814073.5</v>
      </c>
      <c r="DT8" s="32">
        <v>648710306</v>
      </c>
      <c r="DU8" s="32">
        <v>664874245.5</v>
      </c>
      <c r="DV8" s="32">
        <v>681316818</v>
      </c>
      <c r="DW8" s="32">
        <v>697793088.5</v>
      </c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</row>
    <row r="9" spans="1:206">
      <c r="A9" s="31" t="s">
        <v>451</v>
      </c>
      <c r="B9" t="s">
        <v>717</v>
      </c>
      <c r="C9" t="s">
        <v>714</v>
      </c>
      <c r="D9" s="94" t="s">
        <v>718</v>
      </c>
      <c r="E9" t="s">
        <v>726</v>
      </c>
      <c r="BD9" s="32">
        <v>113474172</v>
      </c>
      <c r="BE9" s="32">
        <v>115915005</v>
      </c>
      <c r="BF9" s="32">
        <v>118442586</v>
      </c>
      <c r="BG9" s="32">
        <v>121050756.5</v>
      </c>
      <c r="BH9" s="32">
        <v>123736855.5</v>
      </c>
      <c r="BI9" s="32">
        <v>126517771.5</v>
      </c>
      <c r="BJ9" s="32">
        <v>129391794</v>
      </c>
      <c r="BK9" s="32">
        <v>132316624</v>
      </c>
      <c r="BL9" s="32">
        <v>135255065.5</v>
      </c>
      <c r="BM9" s="32">
        <v>138347887</v>
      </c>
      <c r="BN9" s="32">
        <v>141648180</v>
      </c>
      <c r="BO9" s="32">
        <v>145072446.5</v>
      </c>
      <c r="BP9" s="32">
        <v>148643270.5</v>
      </c>
      <c r="BQ9" s="32">
        <v>152354424</v>
      </c>
      <c r="BR9" s="32">
        <v>156213228.5</v>
      </c>
      <c r="BS9" s="32">
        <v>160210875</v>
      </c>
      <c r="BT9" s="32">
        <v>164310857</v>
      </c>
      <c r="BU9" s="32">
        <v>168537692</v>
      </c>
      <c r="BV9" s="32">
        <v>172921524.5</v>
      </c>
      <c r="BW9" s="32">
        <v>177440711</v>
      </c>
      <c r="BX9" s="32">
        <v>182099527.5</v>
      </c>
      <c r="BY9" s="32">
        <v>186907774.5</v>
      </c>
      <c r="BZ9" s="32">
        <v>191840126</v>
      </c>
      <c r="CA9" s="32">
        <v>196990490</v>
      </c>
      <c r="CB9" s="32">
        <v>202443528.5</v>
      </c>
      <c r="CC9" s="32">
        <v>208219735</v>
      </c>
      <c r="CD9" s="32">
        <v>214245694</v>
      </c>
      <c r="CE9" s="32">
        <v>220326309</v>
      </c>
      <c r="CF9" s="32">
        <v>226710255</v>
      </c>
      <c r="CG9" s="32">
        <v>233467835.5</v>
      </c>
      <c r="CH9" s="32">
        <v>240359042</v>
      </c>
      <c r="CI9" s="32">
        <v>247452278</v>
      </c>
      <c r="CJ9" s="32">
        <v>254754624.5</v>
      </c>
      <c r="CK9" s="32">
        <v>261944640</v>
      </c>
      <c r="CL9" s="32">
        <v>269103588</v>
      </c>
      <c r="CM9" s="32">
        <v>276521745</v>
      </c>
      <c r="CN9" s="32">
        <v>284345525.5</v>
      </c>
      <c r="CO9" s="32">
        <v>292570166</v>
      </c>
      <c r="CP9" s="32">
        <v>300763206.5</v>
      </c>
      <c r="CQ9" s="32">
        <v>309076481.5</v>
      </c>
      <c r="CR9" s="32">
        <v>317582074</v>
      </c>
      <c r="CS9" s="32">
        <v>326028019</v>
      </c>
      <c r="CT9" s="32">
        <v>334385192.5</v>
      </c>
      <c r="CU9" s="32">
        <v>342813212</v>
      </c>
      <c r="CV9" s="32">
        <v>351326525.5</v>
      </c>
      <c r="CW9" s="32">
        <v>360078737.5</v>
      </c>
      <c r="CX9" s="32">
        <v>369120095</v>
      </c>
      <c r="CY9" s="32">
        <v>378288925.5</v>
      </c>
      <c r="CZ9" s="32">
        <v>387638242</v>
      </c>
      <c r="DA9" s="32">
        <v>397213955</v>
      </c>
      <c r="DB9" s="32">
        <v>407147292</v>
      </c>
      <c r="DC9" s="32">
        <v>417423020</v>
      </c>
      <c r="DD9" s="32">
        <v>428032134</v>
      </c>
      <c r="DE9" s="32">
        <v>438961087</v>
      </c>
      <c r="DF9" s="32">
        <v>450234265</v>
      </c>
      <c r="DG9" s="32">
        <v>461839139.5</v>
      </c>
      <c r="DH9" s="32">
        <v>473825139</v>
      </c>
      <c r="DI9" s="32">
        <v>486272000.5</v>
      </c>
      <c r="DJ9" s="32">
        <v>499111276.5</v>
      </c>
      <c r="DK9" s="32">
        <v>512282943</v>
      </c>
      <c r="DL9" s="32">
        <v>525866141.5</v>
      </c>
      <c r="DM9" s="32">
        <v>539676243</v>
      </c>
      <c r="DN9" s="32">
        <v>553822182</v>
      </c>
      <c r="DO9" s="32">
        <v>568590645.5</v>
      </c>
      <c r="DP9" s="32">
        <v>583740914.5</v>
      </c>
      <c r="DQ9" s="32">
        <v>599298326</v>
      </c>
      <c r="DR9" s="32">
        <v>614883174</v>
      </c>
      <c r="DS9" s="32">
        <v>630519659.5</v>
      </c>
      <c r="DT9" s="32">
        <v>646554743</v>
      </c>
      <c r="DU9" s="32">
        <v>662826917.5</v>
      </c>
      <c r="DV9" s="32">
        <v>679360412.5</v>
      </c>
      <c r="DW9" s="32">
        <v>695883355.5</v>
      </c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</row>
    <row r="10" spans="1:206">
      <c r="A10" s="31" t="s">
        <v>451</v>
      </c>
      <c r="B10" t="s">
        <v>717</v>
      </c>
      <c r="C10" t="s">
        <v>714</v>
      </c>
      <c r="D10" s="94" t="s">
        <v>718</v>
      </c>
      <c r="E10" t="s">
        <v>727</v>
      </c>
      <c r="BD10" s="32">
        <v>671099639.5</v>
      </c>
      <c r="BE10" s="32">
        <v>684404512</v>
      </c>
      <c r="BF10" s="32">
        <v>698940927</v>
      </c>
      <c r="BG10" s="32">
        <v>714319432</v>
      </c>
      <c r="BH10" s="32">
        <v>730095701.5</v>
      </c>
      <c r="BI10" s="32">
        <v>746793562</v>
      </c>
      <c r="BJ10" s="32">
        <v>763716569.5</v>
      </c>
      <c r="BK10" s="32">
        <v>781411386.5</v>
      </c>
      <c r="BL10" s="32">
        <v>799443285.5</v>
      </c>
      <c r="BM10" s="32">
        <v>815281805.5</v>
      </c>
      <c r="BN10" s="32">
        <v>828463046</v>
      </c>
      <c r="BO10" s="32">
        <v>841442498</v>
      </c>
      <c r="BP10" s="32">
        <v>858758239</v>
      </c>
      <c r="BQ10" s="32">
        <v>881296311</v>
      </c>
      <c r="BR10" s="32">
        <v>904837638</v>
      </c>
      <c r="BS10" s="32">
        <v>927732359.5</v>
      </c>
      <c r="BT10" s="32">
        <v>950513832.5</v>
      </c>
      <c r="BU10" s="32">
        <v>973121728.5</v>
      </c>
      <c r="BV10" s="32">
        <v>996856773.5</v>
      </c>
      <c r="BW10" s="32">
        <v>1021720435</v>
      </c>
      <c r="BX10" s="32">
        <v>1046688125</v>
      </c>
      <c r="BY10" s="32">
        <v>1071371387</v>
      </c>
      <c r="BZ10" s="32">
        <v>1095825080</v>
      </c>
      <c r="CA10" s="32">
        <v>1120546988</v>
      </c>
      <c r="CB10" s="32">
        <v>1144948340</v>
      </c>
      <c r="CC10" s="32">
        <v>1168493162</v>
      </c>
      <c r="CD10" s="32">
        <v>1191627120</v>
      </c>
      <c r="CE10" s="32">
        <v>1214738849</v>
      </c>
      <c r="CF10" s="32">
        <v>1237712127</v>
      </c>
      <c r="CG10" s="32">
        <v>1261370254</v>
      </c>
      <c r="CH10" s="32">
        <v>1286159716</v>
      </c>
      <c r="CI10" s="32">
        <v>1311822276</v>
      </c>
      <c r="CJ10" s="32">
        <v>1338646638</v>
      </c>
      <c r="CK10" s="32">
        <v>1365795952</v>
      </c>
      <c r="CL10" s="32">
        <v>1392933572</v>
      </c>
      <c r="CM10" s="32">
        <v>1420726453</v>
      </c>
      <c r="CN10" s="32">
        <v>1449340373</v>
      </c>
      <c r="CO10" s="32">
        <v>1478836889</v>
      </c>
      <c r="CP10" s="32">
        <v>1508441688</v>
      </c>
      <c r="CQ10" s="32">
        <v>1537917121</v>
      </c>
      <c r="CR10" s="32">
        <v>1567523706</v>
      </c>
      <c r="CS10" s="32">
        <v>1595936531</v>
      </c>
      <c r="CT10" s="32">
        <v>1622826787</v>
      </c>
      <c r="CU10" s="32">
        <v>1649079920</v>
      </c>
      <c r="CV10" s="32">
        <v>1674869427</v>
      </c>
      <c r="CW10" s="32">
        <v>1700246909</v>
      </c>
      <c r="CX10" s="32">
        <v>1725165582</v>
      </c>
      <c r="CY10" s="32">
        <v>1749831064</v>
      </c>
      <c r="CZ10" s="32">
        <v>1774359953</v>
      </c>
      <c r="DA10" s="32">
        <v>1798669958</v>
      </c>
      <c r="DB10" s="32">
        <v>1822947083</v>
      </c>
      <c r="DC10" s="32">
        <v>1847421730</v>
      </c>
      <c r="DD10" s="32">
        <v>1871685026</v>
      </c>
      <c r="DE10" s="32">
        <v>1895547750</v>
      </c>
      <c r="DF10" s="32">
        <v>1919166929</v>
      </c>
      <c r="DG10" s="32">
        <v>1942664352</v>
      </c>
      <c r="DH10" s="32">
        <v>1966089542</v>
      </c>
      <c r="DI10" s="32">
        <v>1989332000</v>
      </c>
      <c r="DJ10" s="32">
        <v>2012651086</v>
      </c>
      <c r="DK10" s="32">
        <v>2036433868</v>
      </c>
      <c r="DL10" s="32">
        <v>2060433129</v>
      </c>
      <c r="DM10" s="32">
        <v>2084382774</v>
      </c>
      <c r="DN10" s="32">
        <v>2108426548</v>
      </c>
      <c r="DO10" s="32">
        <v>2132210610</v>
      </c>
      <c r="DP10" s="32">
        <v>2155554147</v>
      </c>
      <c r="DQ10" s="32">
        <v>2178226423</v>
      </c>
      <c r="DR10" s="32">
        <v>2200541489</v>
      </c>
      <c r="DS10" s="32">
        <v>2222769351</v>
      </c>
      <c r="DT10" s="32">
        <v>2243928578</v>
      </c>
      <c r="DU10" s="32">
        <v>2263835212</v>
      </c>
      <c r="DV10" s="32">
        <v>2282264981</v>
      </c>
      <c r="DW10" s="32">
        <v>2298318155</v>
      </c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</row>
    <row r="11" spans="1:206">
      <c r="A11" s="31" t="s">
        <v>451</v>
      </c>
      <c r="B11" t="s">
        <v>717</v>
      </c>
      <c r="C11" t="s">
        <v>714</v>
      </c>
      <c r="D11" s="94" t="s">
        <v>718</v>
      </c>
      <c r="E11" t="s">
        <v>728</v>
      </c>
      <c r="BD11" s="32">
        <v>701092139</v>
      </c>
      <c r="BE11" s="32">
        <v>714232962</v>
      </c>
      <c r="BF11" s="32">
        <v>728899276.5</v>
      </c>
      <c r="BG11" s="32">
        <v>744741641</v>
      </c>
      <c r="BH11" s="32">
        <v>761150019</v>
      </c>
      <c r="BI11" s="32">
        <v>778440532.5</v>
      </c>
      <c r="BJ11" s="32">
        <v>795899537</v>
      </c>
      <c r="BK11" s="32">
        <v>814145806</v>
      </c>
      <c r="BL11" s="32">
        <v>832724130.5</v>
      </c>
      <c r="BM11" s="32">
        <v>848928170</v>
      </c>
      <c r="BN11" s="32">
        <v>862264288</v>
      </c>
      <c r="BO11" s="32">
        <v>875381781</v>
      </c>
      <c r="BP11" s="32">
        <v>893112034</v>
      </c>
      <c r="BQ11" s="32">
        <v>916377018.5</v>
      </c>
      <c r="BR11" s="32">
        <v>940704322.5</v>
      </c>
      <c r="BS11" s="32">
        <v>964239327</v>
      </c>
      <c r="BT11" s="32">
        <v>987618846</v>
      </c>
      <c r="BU11" s="32">
        <v>1010919691</v>
      </c>
      <c r="BV11" s="32">
        <v>1035443889</v>
      </c>
      <c r="BW11" s="32">
        <v>1061217317</v>
      </c>
      <c r="BX11" s="32">
        <v>1087252716</v>
      </c>
      <c r="BY11" s="32">
        <v>1112880452</v>
      </c>
      <c r="BZ11" s="32">
        <v>1138389198</v>
      </c>
      <c r="CA11" s="32">
        <v>1164502040</v>
      </c>
      <c r="CB11" s="32">
        <v>1190268633</v>
      </c>
      <c r="CC11" s="32">
        <v>1214968578</v>
      </c>
      <c r="CD11" s="32">
        <v>1238966673</v>
      </c>
      <c r="CE11" s="32">
        <v>1262881272</v>
      </c>
      <c r="CF11" s="32">
        <v>1286659252</v>
      </c>
      <c r="CG11" s="32">
        <v>1310996187</v>
      </c>
      <c r="CH11" s="32">
        <v>1336511956</v>
      </c>
      <c r="CI11" s="32">
        <v>1363196500</v>
      </c>
      <c r="CJ11" s="32">
        <v>1391052919</v>
      </c>
      <c r="CK11" s="32">
        <v>1419055130</v>
      </c>
      <c r="CL11" s="32">
        <v>1447057475</v>
      </c>
      <c r="CM11" s="32">
        <v>1475798384</v>
      </c>
      <c r="CN11" s="32">
        <v>1505463466</v>
      </c>
      <c r="CO11" s="32">
        <v>1536131628</v>
      </c>
      <c r="CP11" s="32">
        <v>1566961953</v>
      </c>
      <c r="CQ11" s="32">
        <v>1597809220</v>
      </c>
      <c r="CR11" s="32">
        <v>1628947539</v>
      </c>
      <c r="CS11" s="32">
        <v>1658957006</v>
      </c>
      <c r="CT11" s="32">
        <v>1687466362</v>
      </c>
      <c r="CU11" s="32">
        <v>1715276570</v>
      </c>
      <c r="CV11" s="32">
        <v>1742634528</v>
      </c>
      <c r="CW11" s="32">
        <v>1769591794</v>
      </c>
      <c r="CX11" s="32">
        <v>1796074940</v>
      </c>
      <c r="CY11" s="32">
        <v>1822269963</v>
      </c>
      <c r="CZ11" s="32">
        <v>1848215316</v>
      </c>
      <c r="DA11" s="32">
        <v>1873916905</v>
      </c>
      <c r="DB11" s="32">
        <v>1899699318</v>
      </c>
      <c r="DC11" s="32">
        <v>1925537314</v>
      </c>
      <c r="DD11" s="32">
        <v>1950895024</v>
      </c>
      <c r="DE11" s="32">
        <v>1975760561</v>
      </c>
      <c r="DF11" s="32">
        <v>2000319312</v>
      </c>
      <c r="DG11" s="32">
        <v>2024831314</v>
      </c>
      <c r="DH11" s="32">
        <v>2049450228</v>
      </c>
      <c r="DI11" s="32">
        <v>2073989992</v>
      </c>
      <c r="DJ11" s="32">
        <v>2098531305</v>
      </c>
      <c r="DK11" s="32">
        <v>2123362200</v>
      </c>
      <c r="DL11" s="32">
        <v>2148126368</v>
      </c>
      <c r="DM11" s="32">
        <v>2172663634</v>
      </c>
      <c r="DN11" s="32">
        <v>2197342752</v>
      </c>
      <c r="DO11" s="32">
        <v>2221709557</v>
      </c>
      <c r="DP11" s="32">
        <v>2245594509</v>
      </c>
      <c r="DQ11" s="32">
        <v>2268682508</v>
      </c>
      <c r="DR11" s="32">
        <v>2291076892</v>
      </c>
      <c r="DS11" s="32">
        <v>2313009790</v>
      </c>
      <c r="DT11" s="32">
        <v>2333596960</v>
      </c>
      <c r="DU11" s="32">
        <v>2352662046</v>
      </c>
      <c r="DV11" s="32">
        <v>2369647375</v>
      </c>
      <c r="DW11" s="32">
        <v>2383936915</v>
      </c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</row>
    <row r="12" spans="1:206">
      <c r="A12" s="31" t="s">
        <v>451</v>
      </c>
      <c r="B12" t="s">
        <v>717</v>
      </c>
      <c r="C12" t="s">
        <v>714</v>
      </c>
      <c r="D12" s="94" t="s">
        <v>718</v>
      </c>
      <c r="E12" t="s">
        <v>729</v>
      </c>
      <c r="BD12" s="32">
        <v>137550261.5</v>
      </c>
      <c r="BE12" s="32">
        <v>139240597</v>
      </c>
      <c r="BF12" s="32">
        <v>140979268</v>
      </c>
      <c r="BG12" s="32">
        <v>142779975</v>
      </c>
      <c r="BH12" s="32">
        <v>144624999</v>
      </c>
      <c r="BI12" s="32">
        <v>146511206.5</v>
      </c>
      <c r="BJ12" s="32">
        <v>148425443</v>
      </c>
      <c r="BK12" s="32">
        <v>150330151.5</v>
      </c>
      <c r="BL12" s="32">
        <v>152129744</v>
      </c>
      <c r="BM12" s="32">
        <v>153899168</v>
      </c>
      <c r="BN12" s="32">
        <v>155746408</v>
      </c>
      <c r="BO12" s="32">
        <v>157572500</v>
      </c>
      <c r="BP12" s="32">
        <v>159235671</v>
      </c>
      <c r="BQ12" s="32">
        <v>160736677</v>
      </c>
      <c r="BR12" s="32">
        <v>162145300</v>
      </c>
      <c r="BS12" s="32">
        <v>163422474</v>
      </c>
      <c r="BT12" s="32">
        <v>164621821</v>
      </c>
      <c r="BU12" s="32">
        <v>165800944.5</v>
      </c>
      <c r="BV12" s="32">
        <v>166917883.5</v>
      </c>
      <c r="BW12" s="32">
        <v>168003329</v>
      </c>
      <c r="BX12" s="32">
        <v>169130804</v>
      </c>
      <c r="BY12" s="32">
        <v>170273280</v>
      </c>
      <c r="BZ12" s="32">
        <v>171402866.5</v>
      </c>
      <c r="CA12" s="32">
        <v>172522741</v>
      </c>
      <c r="CB12" s="32">
        <v>173689346.5</v>
      </c>
      <c r="CC12" s="32">
        <v>174927943</v>
      </c>
      <c r="CD12" s="32">
        <v>176173353</v>
      </c>
      <c r="CE12" s="32">
        <v>177360604.5</v>
      </c>
      <c r="CF12" s="32">
        <v>178465176.5</v>
      </c>
      <c r="CG12" s="32">
        <v>179514295.5</v>
      </c>
      <c r="CH12" s="32">
        <v>180478479.5</v>
      </c>
      <c r="CI12" s="32">
        <v>181380595.5</v>
      </c>
      <c r="CJ12" s="32">
        <v>182300619.5</v>
      </c>
      <c r="CK12" s="32">
        <v>183291086.5</v>
      </c>
      <c r="CL12" s="32">
        <v>184285152</v>
      </c>
      <c r="CM12" s="32">
        <v>185207630.5</v>
      </c>
      <c r="CN12" s="32">
        <v>186157464.5</v>
      </c>
      <c r="CO12" s="32">
        <v>187119357</v>
      </c>
      <c r="CP12" s="32">
        <v>187953165</v>
      </c>
      <c r="CQ12" s="32">
        <v>188600540</v>
      </c>
      <c r="CR12" s="32">
        <v>189110183.5</v>
      </c>
      <c r="CS12" s="32">
        <v>189446205.5</v>
      </c>
      <c r="CT12" s="32">
        <v>189486970.5</v>
      </c>
      <c r="CU12" s="32">
        <v>189318825</v>
      </c>
      <c r="CV12" s="32">
        <v>188967140.5</v>
      </c>
      <c r="CW12" s="32">
        <v>188505140.5</v>
      </c>
      <c r="CX12" s="32">
        <v>188043146</v>
      </c>
      <c r="CY12" s="32">
        <v>187525516</v>
      </c>
      <c r="CZ12" s="32">
        <v>186938060.5</v>
      </c>
      <c r="DA12" s="32">
        <v>186289288</v>
      </c>
      <c r="DB12" s="32">
        <v>185647593.5</v>
      </c>
      <c r="DC12" s="32">
        <v>184968649.5</v>
      </c>
      <c r="DD12" s="32">
        <v>184228173.5</v>
      </c>
      <c r="DE12" s="32">
        <v>183519159</v>
      </c>
      <c r="DF12" s="32">
        <v>182861827</v>
      </c>
      <c r="DG12" s="32">
        <v>182233892</v>
      </c>
      <c r="DH12" s="32">
        <v>181660743.5</v>
      </c>
      <c r="DI12" s="32">
        <v>181204330.5</v>
      </c>
      <c r="DJ12" s="32">
        <v>180866779</v>
      </c>
      <c r="DK12" s="32">
        <v>180630677</v>
      </c>
      <c r="DL12" s="32">
        <v>180379840</v>
      </c>
      <c r="DM12" s="32">
        <v>180119200</v>
      </c>
      <c r="DN12" s="32">
        <v>179952656.5</v>
      </c>
      <c r="DO12" s="32">
        <v>179825363.5</v>
      </c>
      <c r="DP12" s="32">
        <v>179689748</v>
      </c>
      <c r="DQ12" s="32">
        <v>179594468</v>
      </c>
      <c r="DR12" s="32">
        <v>179541696</v>
      </c>
      <c r="DS12" s="32">
        <v>179431931.5</v>
      </c>
      <c r="DT12" s="32">
        <v>179218051</v>
      </c>
      <c r="DU12" s="32">
        <v>178945157</v>
      </c>
      <c r="DV12" s="32">
        <v>178489845.5</v>
      </c>
      <c r="DW12" s="32">
        <v>177692664</v>
      </c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</row>
    <row r="13" spans="1:206">
      <c r="A13" s="31" t="s">
        <v>451</v>
      </c>
      <c r="B13" t="s">
        <v>717</v>
      </c>
      <c r="C13" t="s">
        <v>714</v>
      </c>
      <c r="D13" s="94" t="s">
        <v>718</v>
      </c>
      <c r="E13" s="81" t="s">
        <v>730</v>
      </c>
      <c r="BD13" s="32">
        <v>113244077.5</v>
      </c>
      <c r="BE13" s="32">
        <v>115049736</v>
      </c>
      <c r="BF13" s="32">
        <v>116925613.5</v>
      </c>
      <c r="BG13" s="32">
        <v>118876172</v>
      </c>
      <c r="BH13" s="32">
        <v>120872578.5</v>
      </c>
      <c r="BI13" s="32">
        <v>122914680.5</v>
      </c>
      <c r="BJ13" s="32">
        <v>124965340</v>
      </c>
      <c r="BK13" s="32">
        <v>127018759.5</v>
      </c>
      <c r="BL13" s="32">
        <v>129236064</v>
      </c>
      <c r="BM13" s="32">
        <v>131404371.5</v>
      </c>
      <c r="BN13" s="32">
        <v>133423413</v>
      </c>
      <c r="BO13" s="32">
        <v>135457039</v>
      </c>
      <c r="BP13" s="32">
        <v>137344024.5</v>
      </c>
      <c r="BQ13" s="32">
        <v>139080766</v>
      </c>
      <c r="BR13" s="32">
        <v>140708734</v>
      </c>
      <c r="BS13" s="32">
        <v>142183409</v>
      </c>
      <c r="BT13" s="32">
        <v>143549195.5</v>
      </c>
      <c r="BU13" s="32">
        <v>144847176</v>
      </c>
      <c r="BV13" s="32">
        <v>146082210.5</v>
      </c>
      <c r="BW13" s="32">
        <v>147267978</v>
      </c>
      <c r="BX13" s="32">
        <v>148230186</v>
      </c>
      <c r="BY13" s="32">
        <v>149218646</v>
      </c>
      <c r="BZ13" s="32">
        <v>150452729.5</v>
      </c>
      <c r="CA13" s="32">
        <v>151699370</v>
      </c>
      <c r="CB13" s="32">
        <v>152984543.5</v>
      </c>
      <c r="CC13" s="32">
        <v>154324225.5</v>
      </c>
      <c r="CD13" s="32">
        <v>155668681</v>
      </c>
      <c r="CE13" s="32">
        <v>156981834.5</v>
      </c>
      <c r="CF13" s="32">
        <v>158223548</v>
      </c>
      <c r="CG13" s="32">
        <v>159388601.5</v>
      </c>
      <c r="CH13" s="32">
        <v>160474032.5</v>
      </c>
      <c r="CI13" s="32">
        <v>161510123</v>
      </c>
      <c r="CJ13" s="32">
        <v>162564789</v>
      </c>
      <c r="CK13" s="32">
        <v>163684941</v>
      </c>
      <c r="CL13" s="32">
        <v>164804540</v>
      </c>
      <c r="CM13" s="32">
        <v>165867028</v>
      </c>
      <c r="CN13" s="32">
        <v>166993695.5</v>
      </c>
      <c r="CO13" s="32">
        <v>168172232</v>
      </c>
      <c r="CP13" s="32">
        <v>169235608.5</v>
      </c>
      <c r="CQ13" s="32">
        <v>170090868</v>
      </c>
      <c r="CR13" s="32">
        <v>170724987</v>
      </c>
      <c r="CS13" s="32">
        <v>171101318.5</v>
      </c>
      <c r="CT13" s="32">
        <v>171113828</v>
      </c>
      <c r="CU13" s="32">
        <v>170849834.5</v>
      </c>
      <c r="CV13" s="32">
        <v>170363220</v>
      </c>
      <c r="CW13" s="32">
        <v>169729632</v>
      </c>
      <c r="CX13" s="32">
        <v>169105187</v>
      </c>
      <c r="CY13" s="32">
        <v>168479055</v>
      </c>
      <c r="CZ13" s="32">
        <v>167830325</v>
      </c>
      <c r="DA13" s="32">
        <v>167125609.5</v>
      </c>
      <c r="DB13" s="32">
        <v>166434010.5</v>
      </c>
      <c r="DC13" s="32">
        <v>165672180</v>
      </c>
      <c r="DD13" s="32">
        <v>164808940</v>
      </c>
      <c r="DE13" s="32">
        <v>163971313</v>
      </c>
      <c r="DF13" s="32">
        <v>163158195.5</v>
      </c>
      <c r="DG13" s="32">
        <v>162358477</v>
      </c>
      <c r="DH13" s="32">
        <v>161647934</v>
      </c>
      <c r="DI13" s="32">
        <v>161136405</v>
      </c>
      <c r="DJ13" s="32">
        <v>160799867</v>
      </c>
      <c r="DK13" s="32">
        <v>160604826</v>
      </c>
      <c r="DL13" s="32">
        <v>160449714</v>
      </c>
      <c r="DM13" s="32">
        <v>160324897.5</v>
      </c>
      <c r="DN13" s="32">
        <v>160313087.5</v>
      </c>
      <c r="DO13" s="32">
        <v>160343446</v>
      </c>
      <c r="DP13" s="32">
        <v>160354115</v>
      </c>
      <c r="DQ13" s="32">
        <v>160382937</v>
      </c>
      <c r="DR13" s="32">
        <v>160432903.5</v>
      </c>
      <c r="DS13" s="32">
        <v>160431787</v>
      </c>
      <c r="DT13" s="32">
        <v>160339595</v>
      </c>
      <c r="DU13" s="32">
        <v>160164338</v>
      </c>
      <c r="DV13" s="32">
        <v>159744647</v>
      </c>
      <c r="DW13" s="32">
        <v>158955869.5</v>
      </c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</row>
    <row r="14" spans="1:206">
      <c r="A14" s="31" t="s">
        <v>451</v>
      </c>
      <c r="B14" t="s">
        <v>717</v>
      </c>
      <c r="C14" t="s">
        <v>714</v>
      </c>
      <c r="D14" s="94" t="s">
        <v>718</v>
      </c>
      <c r="E14" t="s">
        <v>731</v>
      </c>
      <c r="BD14" s="32">
        <v>83729310.5</v>
      </c>
      <c r="BE14" s="32">
        <v>85983665.5</v>
      </c>
      <c r="BF14" s="32">
        <v>88293084</v>
      </c>
      <c r="BG14" s="32">
        <v>90664670.5</v>
      </c>
      <c r="BH14" s="32">
        <v>93109162.5</v>
      </c>
      <c r="BI14" s="32">
        <v>95638268</v>
      </c>
      <c r="BJ14" s="32">
        <v>98252492</v>
      </c>
      <c r="BK14" s="32">
        <v>100954622.5</v>
      </c>
      <c r="BL14" s="32">
        <v>103727357.5</v>
      </c>
      <c r="BM14" s="32">
        <v>106602196.5</v>
      </c>
      <c r="BN14" s="32">
        <v>109610950</v>
      </c>
      <c r="BO14" s="32">
        <v>112725977.5</v>
      </c>
      <c r="BP14" s="32">
        <v>115923040</v>
      </c>
      <c r="BQ14" s="32">
        <v>119191122</v>
      </c>
      <c r="BR14" s="32">
        <v>122525390</v>
      </c>
      <c r="BS14" s="32">
        <v>125916187</v>
      </c>
      <c r="BT14" s="32">
        <v>129336939</v>
      </c>
      <c r="BU14" s="32">
        <v>132780566</v>
      </c>
      <c r="BV14" s="32">
        <v>136250224</v>
      </c>
      <c r="BW14" s="32">
        <v>139746006</v>
      </c>
      <c r="BX14" s="32">
        <v>143273764.5</v>
      </c>
      <c r="BY14" s="32">
        <v>146867474.5</v>
      </c>
      <c r="BZ14" s="32">
        <v>150536937</v>
      </c>
      <c r="CA14" s="32">
        <v>154267088</v>
      </c>
      <c r="CB14" s="32">
        <v>158053885</v>
      </c>
      <c r="CC14" s="32">
        <v>161882884.5</v>
      </c>
      <c r="CD14" s="32">
        <v>165747128</v>
      </c>
      <c r="CE14" s="32">
        <v>169693279.5</v>
      </c>
      <c r="CF14" s="32">
        <v>173735204.5</v>
      </c>
      <c r="CG14" s="32">
        <v>177823458.5</v>
      </c>
      <c r="CH14" s="32">
        <v>181906111.5</v>
      </c>
      <c r="CI14" s="32">
        <v>185923866.5</v>
      </c>
      <c r="CJ14" s="32">
        <v>189938222.5</v>
      </c>
      <c r="CK14" s="32">
        <v>194020295.5</v>
      </c>
      <c r="CL14" s="32">
        <v>198127964.5</v>
      </c>
      <c r="CM14" s="32">
        <v>202225000</v>
      </c>
      <c r="CN14" s="32">
        <v>206308820</v>
      </c>
      <c r="CO14" s="32">
        <v>210394162.5</v>
      </c>
      <c r="CP14" s="32">
        <v>214505284</v>
      </c>
      <c r="CQ14" s="32">
        <v>218630623.5</v>
      </c>
      <c r="CR14" s="32">
        <v>222827552</v>
      </c>
      <c r="CS14" s="32">
        <v>227058522.5</v>
      </c>
      <c r="CT14" s="32">
        <v>231249519</v>
      </c>
      <c r="CU14" s="32">
        <v>235423757.5</v>
      </c>
      <c r="CV14" s="32">
        <v>239584499</v>
      </c>
      <c r="CW14" s="32">
        <v>243718541.5</v>
      </c>
      <c r="CX14" s="32">
        <v>247803695.5</v>
      </c>
      <c r="CY14" s="32">
        <v>251856417</v>
      </c>
      <c r="CZ14" s="32">
        <v>255873501</v>
      </c>
      <c r="DA14" s="32">
        <v>259834900.5</v>
      </c>
      <c r="DB14" s="32">
        <v>263727905.5</v>
      </c>
      <c r="DC14" s="32">
        <v>267534742</v>
      </c>
      <c r="DD14" s="32">
        <v>271259407</v>
      </c>
      <c r="DE14" s="32">
        <v>274880973</v>
      </c>
      <c r="DF14" s="32">
        <v>278437726</v>
      </c>
      <c r="DG14" s="32">
        <v>281953843.5</v>
      </c>
      <c r="DH14" s="32">
        <v>285397087.5</v>
      </c>
      <c r="DI14" s="32">
        <v>288780738.5</v>
      </c>
      <c r="DJ14" s="32">
        <v>292113285.5</v>
      </c>
      <c r="DK14" s="32">
        <v>295427266</v>
      </c>
      <c r="DL14" s="32">
        <v>298781684.5</v>
      </c>
      <c r="DM14" s="32">
        <v>302204192</v>
      </c>
      <c r="DN14" s="32">
        <v>305626274.5</v>
      </c>
      <c r="DO14" s="32">
        <v>308981648</v>
      </c>
      <c r="DP14" s="32">
        <v>312282716.5</v>
      </c>
      <c r="DQ14" s="32">
        <v>315548533.5</v>
      </c>
      <c r="DR14" s="32">
        <v>318782488.5</v>
      </c>
      <c r="DS14" s="32">
        <v>321940698</v>
      </c>
      <c r="DT14" s="32">
        <v>324970768.5</v>
      </c>
      <c r="DU14" s="32">
        <v>327857990.5</v>
      </c>
      <c r="DV14" s="32">
        <v>330524074</v>
      </c>
      <c r="DW14" s="32">
        <v>332874645.5</v>
      </c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</row>
    <row r="15" spans="1:206">
      <c r="A15" s="31" t="s">
        <v>451</v>
      </c>
      <c r="B15" t="s">
        <v>717</v>
      </c>
      <c r="C15" t="s">
        <v>714</v>
      </c>
      <c r="D15" s="94" t="s">
        <v>718</v>
      </c>
      <c r="E15" t="s">
        <v>732</v>
      </c>
      <c r="BD15" s="32">
        <v>84606535.5</v>
      </c>
      <c r="BE15" s="32">
        <v>86799477.5</v>
      </c>
      <c r="BF15" s="32">
        <v>89061039</v>
      </c>
      <c r="BG15" s="32">
        <v>91391610</v>
      </c>
      <c r="BH15" s="32">
        <v>93800997</v>
      </c>
      <c r="BI15" s="32">
        <v>96298142.5</v>
      </c>
      <c r="BJ15" s="32">
        <v>98884137.5</v>
      </c>
      <c r="BK15" s="32">
        <v>101565062.5</v>
      </c>
      <c r="BL15" s="32">
        <v>104322072.5</v>
      </c>
      <c r="BM15" s="32">
        <v>107176143.5</v>
      </c>
      <c r="BN15" s="32">
        <v>110143210.5</v>
      </c>
      <c r="BO15" s="32">
        <v>113201520</v>
      </c>
      <c r="BP15" s="32">
        <v>116343332.5</v>
      </c>
      <c r="BQ15" s="32">
        <v>119559330</v>
      </c>
      <c r="BR15" s="32">
        <v>122841447.5</v>
      </c>
      <c r="BS15" s="32">
        <v>126177363.5</v>
      </c>
      <c r="BT15" s="32">
        <v>129543233</v>
      </c>
      <c r="BU15" s="32">
        <v>132932923</v>
      </c>
      <c r="BV15" s="32">
        <v>136345579.5</v>
      </c>
      <c r="BW15" s="32">
        <v>139781922.5</v>
      </c>
      <c r="BX15" s="32">
        <v>143251768</v>
      </c>
      <c r="BY15" s="32">
        <v>146741902</v>
      </c>
      <c r="BZ15" s="32">
        <v>150262345.5</v>
      </c>
      <c r="CA15" s="32">
        <v>153843134.5</v>
      </c>
      <c r="CB15" s="32">
        <v>157475335</v>
      </c>
      <c r="CC15" s="32">
        <v>161149489.5</v>
      </c>
      <c r="CD15" s="32">
        <v>164852914</v>
      </c>
      <c r="CE15" s="32">
        <v>168649063</v>
      </c>
      <c r="CF15" s="32">
        <v>172553757.5</v>
      </c>
      <c r="CG15" s="32">
        <v>176493051.5</v>
      </c>
      <c r="CH15" s="32">
        <v>180426492.5</v>
      </c>
      <c r="CI15" s="32">
        <v>184290265</v>
      </c>
      <c r="CJ15" s="32">
        <v>188135718</v>
      </c>
      <c r="CK15" s="32">
        <v>192050750</v>
      </c>
      <c r="CL15" s="32">
        <v>195997358</v>
      </c>
      <c r="CM15" s="32">
        <v>199939075.5</v>
      </c>
      <c r="CN15" s="32">
        <v>203870979</v>
      </c>
      <c r="CO15" s="32">
        <v>207799637</v>
      </c>
      <c r="CP15" s="32">
        <v>211753245.5</v>
      </c>
      <c r="CQ15" s="32">
        <v>215714932.5</v>
      </c>
      <c r="CR15" s="32">
        <v>219737562</v>
      </c>
      <c r="CS15" s="32">
        <v>223781085</v>
      </c>
      <c r="CT15" s="32">
        <v>227777345</v>
      </c>
      <c r="CU15" s="32">
        <v>231759443.5</v>
      </c>
      <c r="CV15" s="32">
        <v>235745894</v>
      </c>
      <c r="CW15" s="32">
        <v>239713074</v>
      </c>
      <c r="CX15" s="32">
        <v>243620291</v>
      </c>
      <c r="CY15" s="32">
        <v>247491113.5</v>
      </c>
      <c r="CZ15" s="32">
        <v>251325905</v>
      </c>
      <c r="DA15" s="32">
        <v>255102147</v>
      </c>
      <c r="DB15" s="32">
        <v>258784224.5</v>
      </c>
      <c r="DC15" s="32">
        <v>262377948</v>
      </c>
      <c r="DD15" s="32">
        <v>265900077</v>
      </c>
      <c r="DE15" s="32">
        <v>269321060.5</v>
      </c>
      <c r="DF15" s="32">
        <v>272684394</v>
      </c>
      <c r="DG15" s="32">
        <v>276010177</v>
      </c>
      <c r="DH15" s="32">
        <v>279267655.5</v>
      </c>
      <c r="DI15" s="32">
        <v>282465850.5</v>
      </c>
      <c r="DJ15" s="32">
        <v>285579340</v>
      </c>
      <c r="DK15" s="32">
        <v>288645080.5</v>
      </c>
      <c r="DL15" s="32">
        <v>291765328.5</v>
      </c>
      <c r="DM15" s="32">
        <v>294975650</v>
      </c>
      <c r="DN15" s="32">
        <v>298192520.5</v>
      </c>
      <c r="DO15" s="32">
        <v>301341725.5</v>
      </c>
      <c r="DP15" s="32">
        <v>304451343</v>
      </c>
      <c r="DQ15" s="32">
        <v>307527954.5</v>
      </c>
      <c r="DR15" s="32">
        <v>310558520</v>
      </c>
      <c r="DS15" s="32">
        <v>313507501.5</v>
      </c>
      <c r="DT15" s="32">
        <v>316332963.5</v>
      </c>
      <c r="DU15" s="32">
        <v>318988766</v>
      </c>
      <c r="DV15" s="32">
        <v>321312047.5</v>
      </c>
      <c r="DW15" s="32">
        <v>323223451.5</v>
      </c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</row>
    <row r="16" spans="1:206">
      <c r="A16" s="31" t="s">
        <v>451</v>
      </c>
      <c r="B16" t="s">
        <v>717</v>
      </c>
      <c r="C16" t="s">
        <v>714</v>
      </c>
      <c r="D16" s="94" t="s">
        <v>718</v>
      </c>
      <c r="E16" t="s">
        <v>733</v>
      </c>
      <c r="BD16" s="32">
        <v>247124237.5</v>
      </c>
      <c r="BE16" s="32">
        <v>249068341.5</v>
      </c>
      <c r="BF16" s="32">
        <v>251112114.5</v>
      </c>
      <c r="BG16" s="32">
        <v>253655860.5</v>
      </c>
      <c r="BH16" s="32">
        <v>256295062.5</v>
      </c>
      <c r="BI16" s="32">
        <v>258973179</v>
      </c>
      <c r="BJ16" s="32">
        <v>261719496</v>
      </c>
      <c r="BK16" s="32">
        <v>264560999</v>
      </c>
      <c r="BL16" s="32">
        <v>267628484.5</v>
      </c>
      <c r="BM16" s="32">
        <v>270743410</v>
      </c>
      <c r="BN16" s="32">
        <v>273740636.5</v>
      </c>
      <c r="BO16" s="32">
        <v>276857713</v>
      </c>
      <c r="BP16" s="32">
        <v>280045115.5</v>
      </c>
      <c r="BQ16" s="32">
        <v>283187013</v>
      </c>
      <c r="BR16" s="32">
        <v>286357033</v>
      </c>
      <c r="BS16" s="32">
        <v>289480294.5</v>
      </c>
      <c r="BT16" s="32">
        <v>292467661</v>
      </c>
      <c r="BU16" s="32">
        <v>295344664.5</v>
      </c>
      <c r="BV16" s="32">
        <v>298027123.5</v>
      </c>
      <c r="BW16" s="32">
        <v>300551045.5</v>
      </c>
      <c r="BX16" s="32">
        <v>303158797.5</v>
      </c>
      <c r="BY16" s="32">
        <v>305890589</v>
      </c>
      <c r="BZ16" s="32">
        <v>308490455</v>
      </c>
      <c r="CA16" s="32">
        <v>310831862</v>
      </c>
      <c r="CB16" s="32">
        <v>313049539</v>
      </c>
      <c r="CC16" s="32">
        <v>315155273</v>
      </c>
      <c r="CD16" s="32">
        <v>317108483.5</v>
      </c>
      <c r="CE16" s="32">
        <v>319125006</v>
      </c>
      <c r="CF16" s="32">
        <v>321261664</v>
      </c>
      <c r="CG16" s="32">
        <v>323434684</v>
      </c>
      <c r="CH16" s="32">
        <v>325702487.5</v>
      </c>
      <c r="CI16" s="32">
        <v>327864009.5</v>
      </c>
      <c r="CJ16" s="32">
        <v>329842019.5</v>
      </c>
      <c r="CK16" s="32">
        <v>331745234</v>
      </c>
      <c r="CL16" s="32">
        <v>333612444</v>
      </c>
      <c r="CM16" s="32">
        <v>335503386.5</v>
      </c>
      <c r="CN16" s="32">
        <v>337425744</v>
      </c>
      <c r="CO16" s="32">
        <v>339450263.5</v>
      </c>
      <c r="CP16" s="32">
        <v>341633136.5</v>
      </c>
      <c r="CQ16" s="32">
        <v>343978069</v>
      </c>
      <c r="CR16" s="32">
        <v>346574773.5</v>
      </c>
      <c r="CS16" s="32">
        <v>349363381</v>
      </c>
      <c r="CT16" s="32">
        <v>352218314</v>
      </c>
      <c r="CU16" s="32">
        <v>355010201.5</v>
      </c>
      <c r="CV16" s="32">
        <v>357680861.5</v>
      </c>
      <c r="CW16" s="32">
        <v>360265345.5</v>
      </c>
      <c r="CX16" s="32">
        <v>362793722.5</v>
      </c>
      <c r="CY16" s="32">
        <v>365350215.5</v>
      </c>
      <c r="CZ16" s="32">
        <v>367882960</v>
      </c>
      <c r="DA16" s="32">
        <v>370336660.5</v>
      </c>
      <c r="DB16" s="32">
        <v>372783921.5</v>
      </c>
      <c r="DC16" s="32">
        <v>375266918.5</v>
      </c>
      <c r="DD16" s="32">
        <v>377876259.5</v>
      </c>
      <c r="DE16" s="32">
        <v>380623038.5</v>
      </c>
      <c r="DF16" s="32">
        <v>383466965.5</v>
      </c>
      <c r="DG16" s="32">
        <v>386340433.5</v>
      </c>
      <c r="DH16" s="32">
        <v>389256973.5</v>
      </c>
      <c r="DI16" s="32">
        <v>392427970.5</v>
      </c>
      <c r="DJ16" s="32">
        <v>395646827.5</v>
      </c>
      <c r="DK16" s="32">
        <v>398607523</v>
      </c>
      <c r="DL16" s="32">
        <v>401336691</v>
      </c>
      <c r="DM16" s="32">
        <v>403926629</v>
      </c>
      <c r="DN16" s="32">
        <v>406378411</v>
      </c>
      <c r="DO16" s="32">
        <v>408679977.5</v>
      </c>
      <c r="DP16" s="32">
        <v>410924981</v>
      </c>
      <c r="DQ16" s="32">
        <v>413134025.5</v>
      </c>
      <c r="DR16" s="32">
        <v>415411119.5</v>
      </c>
      <c r="DS16" s="32">
        <v>417738395.5</v>
      </c>
      <c r="DT16" s="32">
        <v>419969483</v>
      </c>
      <c r="DU16" s="32">
        <v>422184717.5</v>
      </c>
      <c r="DV16" s="32">
        <v>423907041.5</v>
      </c>
      <c r="DW16" s="32">
        <v>425134513.5</v>
      </c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</row>
    <row r="17" spans="1:206">
      <c r="A17" s="31" t="s">
        <v>451</v>
      </c>
      <c r="B17" t="s">
        <v>717</v>
      </c>
      <c r="C17" t="s">
        <v>714</v>
      </c>
      <c r="D17" s="94" t="s">
        <v>718</v>
      </c>
      <c r="E17" t="s">
        <v>734</v>
      </c>
      <c r="BD17" s="32">
        <v>232558543.5</v>
      </c>
      <c r="BE17" s="32">
        <v>235077103</v>
      </c>
      <c r="BF17" s="32">
        <v>237660635.5</v>
      </c>
      <c r="BG17" s="32">
        <v>240176229.5</v>
      </c>
      <c r="BH17" s="32">
        <v>242928585</v>
      </c>
      <c r="BI17" s="32">
        <v>245776087.5</v>
      </c>
      <c r="BJ17" s="32">
        <v>248607801.5</v>
      </c>
      <c r="BK17" s="32">
        <v>251442371</v>
      </c>
      <c r="BL17" s="32">
        <v>254522565</v>
      </c>
      <c r="BM17" s="32">
        <v>257641079</v>
      </c>
      <c r="BN17" s="32">
        <v>260562558.5</v>
      </c>
      <c r="BO17" s="32">
        <v>263538897</v>
      </c>
      <c r="BP17" s="32">
        <v>266551698.5</v>
      </c>
      <c r="BQ17" s="32">
        <v>269531692.5</v>
      </c>
      <c r="BR17" s="32">
        <v>272538150</v>
      </c>
      <c r="BS17" s="32">
        <v>275400863.5</v>
      </c>
      <c r="BT17" s="32">
        <v>277971078</v>
      </c>
      <c r="BU17" s="32">
        <v>280380454</v>
      </c>
      <c r="BV17" s="32">
        <v>282721699</v>
      </c>
      <c r="BW17" s="32">
        <v>285085230</v>
      </c>
      <c r="BX17" s="32">
        <v>287715076.5</v>
      </c>
      <c r="BY17" s="32">
        <v>290565123</v>
      </c>
      <c r="BZ17" s="32">
        <v>293209347</v>
      </c>
      <c r="CA17" s="32">
        <v>295490082.5</v>
      </c>
      <c r="CB17" s="32">
        <v>297607019.5</v>
      </c>
      <c r="CC17" s="32">
        <v>299571415</v>
      </c>
      <c r="CD17" s="32">
        <v>301344362</v>
      </c>
      <c r="CE17" s="32">
        <v>303160116</v>
      </c>
      <c r="CF17" s="32">
        <v>305067359.5</v>
      </c>
      <c r="CG17" s="32">
        <v>307034116.5</v>
      </c>
      <c r="CH17" s="32">
        <v>309215529.5</v>
      </c>
      <c r="CI17" s="32">
        <v>311356136.5</v>
      </c>
      <c r="CJ17" s="32">
        <v>313297010.5</v>
      </c>
      <c r="CK17" s="32">
        <v>315199088</v>
      </c>
      <c r="CL17" s="32">
        <v>317087188</v>
      </c>
      <c r="CM17" s="32">
        <v>319022874</v>
      </c>
      <c r="CN17" s="32">
        <v>321028511.5</v>
      </c>
      <c r="CO17" s="32">
        <v>323134784</v>
      </c>
      <c r="CP17" s="32">
        <v>325398973</v>
      </c>
      <c r="CQ17" s="32">
        <v>327863577.5</v>
      </c>
      <c r="CR17" s="32">
        <v>330606637.5</v>
      </c>
      <c r="CS17" s="32">
        <v>333558653</v>
      </c>
      <c r="CT17" s="32">
        <v>336575705</v>
      </c>
      <c r="CU17" s="32">
        <v>339500340</v>
      </c>
      <c r="CV17" s="32">
        <v>342285503.5</v>
      </c>
      <c r="CW17" s="32">
        <v>344975267.5</v>
      </c>
      <c r="CX17" s="32">
        <v>347599597.5</v>
      </c>
      <c r="CY17" s="32">
        <v>350247940.5</v>
      </c>
      <c r="CZ17" s="32">
        <v>352887274</v>
      </c>
      <c r="DA17" s="32">
        <v>355494418</v>
      </c>
      <c r="DB17" s="32">
        <v>358098925</v>
      </c>
      <c r="DC17" s="32">
        <v>360662725.5</v>
      </c>
      <c r="DD17" s="32">
        <v>363295562</v>
      </c>
      <c r="DE17" s="32">
        <v>366085185</v>
      </c>
      <c r="DF17" s="32">
        <v>369041923</v>
      </c>
      <c r="DG17" s="32">
        <v>372059853</v>
      </c>
      <c r="DH17" s="32">
        <v>375087502.5</v>
      </c>
      <c r="DI17" s="32">
        <v>378338976</v>
      </c>
      <c r="DJ17" s="32">
        <v>381623518.5</v>
      </c>
      <c r="DK17" s="32">
        <v>384596116.5</v>
      </c>
      <c r="DL17" s="32">
        <v>387303795.5</v>
      </c>
      <c r="DM17" s="32">
        <v>390052721.5</v>
      </c>
      <c r="DN17" s="32">
        <v>392856443.5</v>
      </c>
      <c r="DO17" s="32">
        <v>395514215.5</v>
      </c>
      <c r="DP17" s="32">
        <v>398084459.5</v>
      </c>
      <c r="DQ17" s="32">
        <v>400633062.5</v>
      </c>
      <c r="DR17" s="32">
        <v>403266248</v>
      </c>
      <c r="DS17" s="32">
        <v>405927004.5</v>
      </c>
      <c r="DT17" s="32">
        <v>408457882</v>
      </c>
      <c r="DU17" s="32">
        <v>410924256.5</v>
      </c>
      <c r="DV17" s="32">
        <v>412714420</v>
      </c>
      <c r="DW17" s="32">
        <v>413819973</v>
      </c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</row>
    <row r="18" spans="1:206">
      <c r="A18" s="31" t="s">
        <v>451</v>
      </c>
      <c r="B18" t="s">
        <v>717</v>
      </c>
      <c r="C18" t="s">
        <v>714</v>
      </c>
      <c r="D18" s="94" t="s">
        <v>718</v>
      </c>
      <c r="E18" t="s">
        <v>735</v>
      </c>
      <c r="BD18" s="32">
        <v>1253959193</v>
      </c>
      <c r="BE18" s="32">
        <v>1275657199</v>
      </c>
      <c r="BF18" s="32">
        <v>1298870917</v>
      </c>
      <c r="BG18" s="32">
        <v>1323619574</v>
      </c>
      <c r="BH18" s="32">
        <v>1349056168</v>
      </c>
      <c r="BI18" s="32">
        <v>1375679807</v>
      </c>
      <c r="BJ18" s="32">
        <v>1402797731</v>
      </c>
      <c r="BK18" s="32">
        <v>1430910602</v>
      </c>
      <c r="BL18" s="32">
        <v>1459569066</v>
      </c>
      <c r="BM18" s="32">
        <v>1486303680</v>
      </c>
      <c r="BN18" s="32">
        <v>1510688912</v>
      </c>
      <c r="BO18" s="32">
        <v>1535203724</v>
      </c>
      <c r="BP18" s="32">
        <v>1564164692</v>
      </c>
      <c r="BQ18" s="32">
        <v>1598335771</v>
      </c>
      <c r="BR18" s="32">
        <v>1633653665</v>
      </c>
      <c r="BS18" s="32">
        <v>1668335033</v>
      </c>
      <c r="BT18" s="32">
        <v>1702846632</v>
      </c>
      <c r="BU18" s="32">
        <v>1737240770</v>
      </c>
      <c r="BV18" s="32">
        <v>1772693690</v>
      </c>
      <c r="BW18" s="32">
        <v>1809246445</v>
      </c>
      <c r="BX18" s="32">
        <v>1846211474</v>
      </c>
      <c r="BY18" s="32">
        <v>1883204546</v>
      </c>
      <c r="BZ18" s="32">
        <v>1919985047</v>
      </c>
      <c r="CA18" s="32">
        <v>1957045678</v>
      </c>
      <c r="CB18" s="32">
        <v>1994038322</v>
      </c>
      <c r="CC18" s="32">
        <v>2030484810</v>
      </c>
      <c r="CD18" s="32">
        <v>2066689023</v>
      </c>
      <c r="CE18" s="32">
        <v>2103015723</v>
      </c>
      <c r="CF18" s="32">
        <v>2139666265</v>
      </c>
      <c r="CG18" s="32">
        <v>2177407014</v>
      </c>
      <c r="CH18" s="32">
        <v>2216204572</v>
      </c>
      <c r="CI18" s="32">
        <v>2255985841</v>
      </c>
      <c r="CJ18" s="32">
        <v>2297323212</v>
      </c>
      <c r="CK18" s="32">
        <v>2339072340</v>
      </c>
      <c r="CL18" s="32">
        <v>2380887405</v>
      </c>
      <c r="CM18" s="32">
        <v>2423661995</v>
      </c>
      <c r="CN18" s="32">
        <v>2467421104</v>
      </c>
      <c r="CO18" s="32">
        <v>2512216350</v>
      </c>
      <c r="CP18" s="32">
        <v>2557204711</v>
      </c>
      <c r="CQ18" s="32">
        <v>2602158346</v>
      </c>
      <c r="CR18" s="32">
        <v>2647570761</v>
      </c>
      <c r="CS18" s="32">
        <v>2691795505</v>
      </c>
      <c r="CT18" s="32">
        <v>2734324346</v>
      </c>
      <c r="CU18" s="32">
        <v>2776172908</v>
      </c>
      <c r="CV18" s="32">
        <v>2817293723</v>
      </c>
      <c r="CW18" s="32">
        <v>2858035212</v>
      </c>
      <c r="CX18" s="32">
        <v>2898512863</v>
      </c>
      <c r="CY18" s="32">
        <v>2938575921</v>
      </c>
      <c r="CZ18" s="32">
        <v>2978344209</v>
      </c>
      <c r="DA18" s="32">
        <v>3017935888</v>
      </c>
      <c r="DB18" s="32">
        <v>3057799435</v>
      </c>
      <c r="DC18" s="32">
        <v>3098130121</v>
      </c>
      <c r="DD18" s="32">
        <v>3138529931</v>
      </c>
      <c r="DE18" s="32">
        <v>3178859651</v>
      </c>
      <c r="DF18" s="32">
        <v>3219380041</v>
      </c>
      <c r="DG18" s="32">
        <v>3260150032</v>
      </c>
      <c r="DH18" s="32">
        <v>3301216976</v>
      </c>
      <c r="DI18" s="32">
        <v>3342830936</v>
      </c>
      <c r="DJ18" s="32">
        <v>3385043778</v>
      </c>
      <c r="DK18" s="32">
        <v>3427912430</v>
      </c>
      <c r="DL18" s="32">
        <v>3471195007</v>
      </c>
      <c r="DM18" s="32">
        <v>3514533789</v>
      </c>
      <c r="DN18" s="32">
        <v>3558266498</v>
      </c>
      <c r="DO18" s="32">
        <v>3602192303</v>
      </c>
      <c r="DP18" s="32">
        <v>3645900655</v>
      </c>
      <c r="DQ18" s="32">
        <v>3689194805</v>
      </c>
      <c r="DR18" s="32">
        <v>3732382861</v>
      </c>
      <c r="DS18" s="32">
        <v>3775562630</v>
      </c>
      <c r="DT18" s="32">
        <v>3817654563</v>
      </c>
      <c r="DU18" s="32">
        <v>3858543178</v>
      </c>
      <c r="DV18" s="32">
        <v>3897340688</v>
      </c>
      <c r="DW18" s="32">
        <v>3932646925</v>
      </c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</row>
    <row r="19" spans="1:206">
      <c r="A19" s="31" t="s">
        <v>451</v>
      </c>
      <c r="B19" t="s">
        <v>717</v>
      </c>
      <c r="C19" t="s">
        <v>714</v>
      </c>
      <c r="D19" s="94" t="s">
        <v>718</v>
      </c>
      <c r="E19" t="s">
        <v>736</v>
      </c>
      <c r="BD19" s="32">
        <v>1245362965</v>
      </c>
      <c r="BE19" s="32">
        <v>1267473182</v>
      </c>
      <c r="BF19" s="32">
        <v>1291399982</v>
      </c>
      <c r="BG19" s="32">
        <v>1316659223</v>
      </c>
      <c r="BH19" s="32">
        <v>1342923171</v>
      </c>
      <c r="BI19" s="32">
        <v>1370392335</v>
      </c>
      <c r="BJ19" s="32">
        <v>1398204901</v>
      </c>
      <c r="BK19" s="32">
        <v>1426956255</v>
      </c>
      <c r="BL19" s="32">
        <v>1456539031</v>
      </c>
      <c r="BM19" s="32">
        <v>1483988509</v>
      </c>
      <c r="BN19" s="32">
        <v>1508544523</v>
      </c>
      <c r="BO19" s="32">
        <v>1533166886</v>
      </c>
      <c r="BP19" s="32">
        <v>1562522051</v>
      </c>
      <c r="BQ19" s="32">
        <v>1597443477</v>
      </c>
      <c r="BR19" s="32">
        <v>1633558673</v>
      </c>
      <c r="BS19" s="32">
        <v>1668776950</v>
      </c>
      <c r="BT19" s="32">
        <v>1703570404</v>
      </c>
      <c r="BU19" s="32">
        <v>1738207396</v>
      </c>
      <c r="BV19" s="32">
        <v>1774117118</v>
      </c>
      <c r="BW19" s="32">
        <v>1811408830</v>
      </c>
      <c r="BX19" s="32">
        <v>1849178862</v>
      </c>
      <c r="BY19" s="32">
        <v>1886958547</v>
      </c>
      <c r="BZ19" s="32">
        <v>1924815839</v>
      </c>
      <c r="CA19" s="32">
        <v>1963205826</v>
      </c>
      <c r="CB19" s="32">
        <v>2001478755</v>
      </c>
      <c r="CC19" s="32">
        <v>2038952421</v>
      </c>
      <c r="CD19" s="32">
        <v>2075816860</v>
      </c>
      <c r="CE19" s="32">
        <v>2112756767</v>
      </c>
      <c r="CF19" s="32">
        <v>2149991443</v>
      </c>
      <c r="CG19" s="32">
        <v>2188175858</v>
      </c>
      <c r="CH19" s="32">
        <v>2227803134</v>
      </c>
      <c r="CI19" s="32">
        <v>2268641818</v>
      </c>
      <c r="CJ19" s="32">
        <v>2310661659</v>
      </c>
      <c r="CK19" s="32">
        <v>2352811898</v>
      </c>
      <c r="CL19" s="32">
        <v>2394948669</v>
      </c>
      <c r="CM19" s="32">
        <v>2438068618</v>
      </c>
      <c r="CN19" s="32">
        <v>2482642236</v>
      </c>
      <c r="CO19" s="32">
        <v>2528768146</v>
      </c>
      <c r="CP19" s="32">
        <v>2575089263</v>
      </c>
      <c r="CQ19" s="32">
        <v>2621545963</v>
      </c>
      <c r="CR19" s="32">
        <v>2668605102</v>
      </c>
      <c r="CS19" s="32">
        <v>2714450363</v>
      </c>
      <c r="CT19" s="32">
        <v>2758361747</v>
      </c>
      <c r="CU19" s="32">
        <v>2801260615</v>
      </c>
      <c r="CV19" s="32">
        <v>2843434270</v>
      </c>
      <c r="CW19" s="32">
        <v>2885184242</v>
      </c>
      <c r="CX19" s="32">
        <v>2926632435</v>
      </c>
      <c r="CY19" s="32">
        <v>2967905340</v>
      </c>
      <c r="CZ19" s="32">
        <v>3008968272</v>
      </c>
      <c r="DA19" s="32">
        <v>3049822571</v>
      </c>
      <c r="DB19" s="32">
        <v>3091099541</v>
      </c>
      <c r="DC19" s="32">
        <v>3132616862</v>
      </c>
      <c r="DD19" s="32">
        <v>3173877429</v>
      </c>
      <c r="DE19" s="32">
        <v>3215038715</v>
      </c>
      <c r="DF19" s="32">
        <v>3256371438</v>
      </c>
      <c r="DG19" s="32">
        <v>3298026087</v>
      </c>
      <c r="DH19" s="32">
        <v>3340199243</v>
      </c>
      <c r="DI19" s="32">
        <v>3383117609</v>
      </c>
      <c r="DJ19" s="32">
        <v>3426553494</v>
      </c>
      <c r="DK19" s="32">
        <v>3470393479</v>
      </c>
      <c r="DL19" s="32">
        <v>3514408098</v>
      </c>
      <c r="DM19" s="32">
        <v>3558591636</v>
      </c>
      <c r="DN19" s="32">
        <v>3603431424</v>
      </c>
      <c r="DO19" s="32">
        <v>3648401068</v>
      </c>
      <c r="DP19" s="32">
        <v>3693112764</v>
      </c>
      <c r="DQ19" s="32">
        <v>3737402732</v>
      </c>
      <c r="DR19" s="32">
        <v>3781091377</v>
      </c>
      <c r="DS19" s="32">
        <v>3824259774</v>
      </c>
      <c r="DT19" s="32">
        <v>3866135266</v>
      </c>
      <c r="DU19" s="32">
        <v>3906407855</v>
      </c>
      <c r="DV19" s="32">
        <v>3943612193</v>
      </c>
      <c r="DW19" s="32">
        <v>3976648227</v>
      </c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</row>
    <row r="20" spans="1:206">
      <c r="A20" s="31" t="s">
        <v>451</v>
      </c>
      <c r="B20" t="s">
        <v>717</v>
      </c>
      <c r="C20" t="s">
        <v>714</v>
      </c>
      <c r="D20" s="94" t="s">
        <v>718</v>
      </c>
      <c r="E20" t="s">
        <v>737</v>
      </c>
      <c r="BD20" s="33">
        <v>0.50948519410286697</v>
      </c>
      <c r="BE20" s="33">
        <v>0.50948606582163702</v>
      </c>
      <c r="BF20" s="33">
        <v>0.509486017341927</v>
      </c>
      <c r="BG20" s="33">
        <v>0.50948788928104005</v>
      </c>
      <c r="BH20" s="33">
        <v>0.50948335009170198</v>
      </c>
      <c r="BI20" s="33">
        <v>0.50946728631256499</v>
      </c>
      <c r="BJ20" s="33">
        <v>0.50947627320042899</v>
      </c>
      <c r="BK20" s="33">
        <v>0.50948268994966694</v>
      </c>
      <c r="BL20" s="33">
        <v>0.50948262036966696</v>
      </c>
      <c r="BM20" s="33">
        <v>0.50946605405527801</v>
      </c>
      <c r="BN20" s="33">
        <v>0.50948368776157904</v>
      </c>
      <c r="BO20" s="33">
        <v>0.50950342594206099</v>
      </c>
      <c r="BP20" s="33">
        <v>0.50951593815801799</v>
      </c>
      <c r="BQ20" s="33">
        <v>0.50953242400486198</v>
      </c>
      <c r="BR20" s="33">
        <v>0.50956334133446102</v>
      </c>
      <c r="BS20" s="33">
        <v>0.50960468865262998</v>
      </c>
      <c r="BT20" s="33">
        <v>0.50963751746285602</v>
      </c>
      <c r="BU20" s="33">
        <v>0.50967485414792701</v>
      </c>
      <c r="BV20" s="33">
        <v>0.50973135060526298</v>
      </c>
      <c r="BW20" s="33">
        <v>0.50979185672192595</v>
      </c>
      <c r="BX20" s="33">
        <v>0.50986031243558405</v>
      </c>
      <c r="BY20" s="33">
        <v>0.50987311504493005</v>
      </c>
      <c r="BZ20" s="33">
        <v>0.50988129226581302</v>
      </c>
      <c r="CA20" s="33">
        <v>0.50989321012128797</v>
      </c>
      <c r="CB20" s="33">
        <v>0.50988140086982103</v>
      </c>
      <c r="CC20" s="33">
        <v>0.50986635857227502</v>
      </c>
      <c r="CD20" s="33">
        <v>0.50983426823872802</v>
      </c>
      <c r="CE20" s="33">
        <v>0.50980273485800798</v>
      </c>
      <c r="CF20" s="33">
        <v>0.50971260770907201</v>
      </c>
      <c r="CG20" s="33">
        <v>0.50967132616333699</v>
      </c>
      <c r="CH20" s="33">
        <v>0.50966959779616905</v>
      </c>
      <c r="CI20" s="33">
        <v>0.50966328479118195</v>
      </c>
      <c r="CJ20" s="33">
        <v>0.50965060292688502</v>
      </c>
      <c r="CK20" s="33">
        <v>0.50966250567347604</v>
      </c>
      <c r="CL20" s="33">
        <v>0.50963818836986596</v>
      </c>
      <c r="CM20" s="33">
        <v>0.50955963237829305</v>
      </c>
      <c r="CN20" s="33">
        <v>0.50954828691698695</v>
      </c>
      <c r="CO20" s="33">
        <v>0.50962718997943501</v>
      </c>
      <c r="CP20" s="33">
        <v>0.50973999738128295</v>
      </c>
      <c r="CQ20" s="33">
        <v>0.50981114974887998</v>
      </c>
      <c r="CR20" s="33">
        <v>0.509872103768504</v>
      </c>
      <c r="CS20" s="33">
        <v>0.50989005107108698</v>
      </c>
      <c r="CT20" s="33">
        <v>0.509940990002967</v>
      </c>
      <c r="CU20" s="33">
        <v>0.50997098520453499</v>
      </c>
      <c r="CV20" s="33">
        <v>0.509882797139388</v>
      </c>
      <c r="CW20" s="33">
        <v>0.50977306560326896</v>
      </c>
      <c r="CX20" s="33">
        <v>0.50966104656336897</v>
      </c>
      <c r="CY20" s="33">
        <v>0.50957627563955499</v>
      </c>
      <c r="CZ20" s="33">
        <v>0.50951747485824195</v>
      </c>
      <c r="DA20" s="33">
        <v>0.50945162585702697</v>
      </c>
      <c r="DB20" s="33">
        <v>0.50939422037958804</v>
      </c>
      <c r="DC20" s="33">
        <v>0.50926577404867102</v>
      </c>
      <c r="DD20" s="33">
        <v>0.50909412353661698</v>
      </c>
      <c r="DE20" s="33">
        <v>0.50897062471145704</v>
      </c>
      <c r="DF20" s="33">
        <v>0.50892727281037797</v>
      </c>
      <c r="DG20" s="33">
        <v>0.50896328568734905</v>
      </c>
      <c r="DH20" s="33">
        <v>0.50895180049863797</v>
      </c>
      <c r="DI20" s="33">
        <v>0.50891385622242202</v>
      </c>
      <c r="DJ20" s="33">
        <v>0.50893147999039101</v>
      </c>
      <c r="DK20" s="33">
        <v>0.50895922653618897</v>
      </c>
      <c r="DL20" s="33">
        <v>0.50888461680961306</v>
      </c>
      <c r="DM20" s="33">
        <v>0.50882290292347798</v>
      </c>
      <c r="DN20" s="33">
        <v>0.50872712101004003</v>
      </c>
      <c r="DO20" s="33">
        <v>0.50866519342254701</v>
      </c>
      <c r="DP20" s="33">
        <v>0.50867851453559998</v>
      </c>
      <c r="DQ20" s="33">
        <v>0.50869161313453304</v>
      </c>
      <c r="DR20" s="33">
        <v>0.50874526006260101</v>
      </c>
      <c r="DS20" s="33">
        <v>0.50878142088584699</v>
      </c>
      <c r="DT20" s="33">
        <v>0.50879795742196499</v>
      </c>
      <c r="DU20" s="33">
        <v>0.50880758215655097</v>
      </c>
      <c r="DV20" s="33">
        <v>0.50881548049236702</v>
      </c>
      <c r="DW20" s="33">
        <v>0.50881057695961496</v>
      </c>
      <c r="DX20" s="33">
        <v>0.50881679844939298</v>
      </c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</row>
    <row r="21" spans="1:206">
      <c r="A21" s="31" t="s">
        <v>451</v>
      </c>
      <c r="B21" t="s">
        <v>717</v>
      </c>
      <c r="C21" t="s">
        <v>714</v>
      </c>
      <c r="D21" s="94" t="s">
        <v>718</v>
      </c>
      <c r="E21" t="s">
        <v>738</v>
      </c>
      <c r="BD21" s="33">
        <v>0.51392168120666504</v>
      </c>
      <c r="BE21" s="33">
        <v>0.51382684507451803</v>
      </c>
      <c r="BF21" s="33">
        <v>0.51388351214104</v>
      </c>
      <c r="BG21" s="33">
        <v>0.51387880811109998</v>
      </c>
      <c r="BH21" s="33">
        <v>0.51395035736886197</v>
      </c>
      <c r="BI21" s="33">
        <v>0.51391221638553697</v>
      </c>
      <c r="BJ21" s="33">
        <v>0.513900134461728</v>
      </c>
      <c r="BK21" s="33">
        <v>0.51394744327905895</v>
      </c>
      <c r="BL21" s="33">
        <v>0.51389102202561598</v>
      </c>
      <c r="BM21" s="33">
        <v>0.513872147711807</v>
      </c>
      <c r="BN21" s="33">
        <v>0.51388601624628105</v>
      </c>
      <c r="BO21" s="33">
        <v>0.51387857500358203</v>
      </c>
      <c r="BP21" s="33">
        <v>0.51406688941771606</v>
      </c>
      <c r="BQ21" s="33">
        <v>0.51414862614887102</v>
      </c>
      <c r="BR21" s="33">
        <v>0.51412401547780995</v>
      </c>
      <c r="BS21" s="33">
        <v>0.51414502142713403</v>
      </c>
      <c r="BT21" s="33">
        <v>0.51423440611696802</v>
      </c>
      <c r="BU21" s="33">
        <v>0.51416855321844801</v>
      </c>
      <c r="BV21" s="33">
        <v>0.51427204027900697</v>
      </c>
      <c r="BW21" s="33">
        <v>0.51434279699591801</v>
      </c>
      <c r="BX21" s="33">
        <v>0.51443759723847504</v>
      </c>
      <c r="BY21" s="33">
        <v>0.51444787060366803</v>
      </c>
      <c r="BZ21" s="33">
        <v>0.51454005260444202</v>
      </c>
      <c r="CA21" s="33">
        <v>0.514589908498437</v>
      </c>
      <c r="CB21" s="33">
        <v>0.51475495507344005</v>
      </c>
      <c r="CC21" s="33">
        <v>0.51487327483822698</v>
      </c>
      <c r="CD21" s="33">
        <v>0.51509607775810295</v>
      </c>
      <c r="CE21" s="33">
        <v>0.51522181057945704</v>
      </c>
      <c r="CF21" s="33">
        <v>0.51530562450355799</v>
      </c>
      <c r="CG21" s="33">
        <v>0.51539261198027397</v>
      </c>
      <c r="CH21" s="33">
        <v>0.51563932573486404</v>
      </c>
      <c r="CI21" s="33">
        <v>0.51581356026159697</v>
      </c>
      <c r="CJ21" s="33">
        <v>0.51588548203987705</v>
      </c>
      <c r="CK21" s="33">
        <v>0.51602961925853796</v>
      </c>
      <c r="CL21" s="33">
        <v>0.51635286819328396</v>
      </c>
      <c r="CM21" s="33">
        <v>0.51670533972217103</v>
      </c>
      <c r="CN21" s="33">
        <v>0.51724631346342398</v>
      </c>
      <c r="CO21" s="33">
        <v>0.51791204874794805</v>
      </c>
      <c r="CP21" s="33">
        <v>0.51842320434493505</v>
      </c>
      <c r="CQ21" s="33">
        <v>0.51886816655492096</v>
      </c>
      <c r="CR21" s="33">
        <v>0.51970685027934005</v>
      </c>
      <c r="CS21" s="33">
        <v>0.51988001446127097</v>
      </c>
      <c r="CT21" s="33">
        <v>0.52026420254387096</v>
      </c>
      <c r="CU21" s="33">
        <v>0.52091225559940302</v>
      </c>
      <c r="CV21" s="33">
        <v>0.52152932528837603</v>
      </c>
      <c r="CW21" s="33">
        <v>0.52204239935506602</v>
      </c>
      <c r="CX21" s="33">
        <v>0.522246911778664</v>
      </c>
      <c r="CY21" s="33">
        <v>0.52249115115345102</v>
      </c>
      <c r="CZ21" s="33">
        <v>0.52278407129817595</v>
      </c>
      <c r="DA21" s="33">
        <v>0.52297667610412601</v>
      </c>
      <c r="DB21" s="33">
        <v>0.52333768709551898</v>
      </c>
      <c r="DC21" s="33">
        <v>0.52308226571661998</v>
      </c>
      <c r="DD21" s="33">
        <v>0.52303159597086202</v>
      </c>
      <c r="DE21" s="33">
        <v>0.52318370368067002</v>
      </c>
      <c r="DF21" s="33">
        <v>0.52337899983551195</v>
      </c>
      <c r="DG21" s="33">
        <v>0.52343275320432303</v>
      </c>
      <c r="DH21" s="33">
        <v>0.52331992967420904</v>
      </c>
      <c r="DI21" s="33">
        <v>0.52335203645706896</v>
      </c>
      <c r="DJ21" s="33">
        <v>0.52338324707329997</v>
      </c>
      <c r="DK21" s="33">
        <v>0.52336088018881699</v>
      </c>
      <c r="DL21" s="33">
        <v>0.52325215675587899</v>
      </c>
      <c r="DM21" s="33">
        <v>0.52294255086771602</v>
      </c>
      <c r="DN21" s="33">
        <v>0.52282145787452805</v>
      </c>
      <c r="DO21" s="33">
        <v>0.52231126061308497</v>
      </c>
      <c r="DP21" s="33">
        <v>0.52216250524831698</v>
      </c>
      <c r="DQ21" s="33">
        <v>0.52166369128682799</v>
      </c>
      <c r="DR21" s="33">
        <v>0.52141641997722199</v>
      </c>
      <c r="DS21" s="33">
        <v>0.52102400595589904</v>
      </c>
      <c r="DT21" s="33">
        <v>0.52011437664813998</v>
      </c>
      <c r="DU21" s="33">
        <v>0.51957558461221998</v>
      </c>
      <c r="DV21" s="33">
        <v>0.51877102143517195</v>
      </c>
      <c r="DW21" s="33">
        <v>0.51817128064927798</v>
      </c>
      <c r="DX21" s="33">
        <v>0.51779291879227596</v>
      </c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</row>
    <row r="22" spans="1:206">
      <c r="A22" s="31" t="s">
        <v>451</v>
      </c>
      <c r="B22" t="s">
        <v>717</v>
      </c>
      <c r="C22" t="s">
        <v>714</v>
      </c>
      <c r="D22" s="94" t="s">
        <v>718</v>
      </c>
      <c r="E22" t="s">
        <v>739</v>
      </c>
      <c r="BD22" s="33">
        <v>0.51451718104361299</v>
      </c>
      <c r="BE22" s="33">
        <v>0.51449090447803902</v>
      </c>
      <c r="BF22" s="33">
        <v>0.51449824156439605</v>
      </c>
      <c r="BG22" s="33">
        <v>0.51434586610019395</v>
      </c>
      <c r="BH22" s="33">
        <v>0.51426640033748505</v>
      </c>
      <c r="BI22" s="33">
        <v>0.51441972430495597</v>
      </c>
      <c r="BJ22" s="33">
        <v>0.514318913543231</v>
      </c>
      <c r="BK22" s="33">
        <v>0.514207546135664</v>
      </c>
      <c r="BL22" s="33">
        <v>0.51421006531904501</v>
      </c>
      <c r="BM22" s="33">
        <v>0.51438785277868004</v>
      </c>
      <c r="BN22" s="33">
        <v>0.51449778797211299</v>
      </c>
      <c r="BO22" s="33">
        <v>0.51449318018802503</v>
      </c>
      <c r="BP22" s="33">
        <v>0.51434147695715304</v>
      </c>
      <c r="BQ22" s="33">
        <v>0.514710083280979</v>
      </c>
      <c r="BR22" s="33">
        <v>0.51436160396752195</v>
      </c>
      <c r="BS22" s="33">
        <v>0.51430687030875</v>
      </c>
      <c r="BT22" s="33">
        <v>0.51414953868946001</v>
      </c>
      <c r="BU22" s="33">
        <v>0.513898571282842</v>
      </c>
      <c r="BV22" s="33">
        <v>0.513633663556058</v>
      </c>
      <c r="BW22" s="33">
        <v>0.51364059616567304</v>
      </c>
      <c r="BX22" s="33">
        <v>0.51365117265187099</v>
      </c>
      <c r="BY22" s="33">
        <v>0.51366990544604596</v>
      </c>
      <c r="BZ22" s="33">
        <v>0.51373877996212303</v>
      </c>
      <c r="CA22" s="33">
        <v>0.51378590319776496</v>
      </c>
      <c r="CB22" s="33">
        <v>0.513487795821014</v>
      </c>
      <c r="CC22" s="33">
        <v>0.51370891019603604</v>
      </c>
      <c r="CD22" s="33">
        <v>0.51374417751593604</v>
      </c>
      <c r="CE22" s="33">
        <v>0.51330326530397896</v>
      </c>
      <c r="CF22" s="33">
        <v>0.513308094931059</v>
      </c>
      <c r="CG22" s="33">
        <v>0.51336863071358796</v>
      </c>
      <c r="CH22" s="33">
        <v>0.51304043299647895</v>
      </c>
      <c r="CI22" s="33">
        <v>0.51318250591248005</v>
      </c>
      <c r="CJ22" s="33">
        <v>0.51335687998921697</v>
      </c>
      <c r="CK22" s="33">
        <v>0.51333460658337404</v>
      </c>
      <c r="CL22" s="33">
        <v>0.51354468491441896</v>
      </c>
      <c r="CM22" s="33">
        <v>0.51342353764580195</v>
      </c>
      <c r="CN22" s="33">
        <v>0.51332498353014</v>
      </c>
      <c r="CO22" s="33">
        <v>0.51398584446260898</v>
      </c>
      <c r="CP22" s="33">
        <v>0.51377934555359395</v>
      </c>
      <c r="CQ22" s="33">
        <v>0.51423067735512396</v>
      </c>
      <c r="CR22" s="33">
        <v>0.51421008070853502</v>
      </c>
      <c r="CS22" s="33">
        <v>0.51452279727569705</v>
      </c>
      <c r="CT22" s="33">
        <v>0.51456583218541296</v>
      </c>
      <c r="CU22" s="33">
        <v>0.51476282164498999</v>
      </c>
      <c r="CV22" s="33">
        <v>0.514933635245583</v>
      </c>
      <c r="CW22" s="33">
        <v>0.51520928093760898</v>
      </c>
      <c r="CX22" s="33">
        <v>0.51596435567961696</v>
      </c>
      <c r="CY22" s="33">
        <v>0.51615264084577195</v>
      </c>
      <c r="CZ22" s="33">
        <v>0.51631571417365796</v>
      </c>
      <c r="DA22" s="33">
        <v>0.51672899417468199</v>
      </c>
      <c r="DB22" s="33">
        <v>0.51698482652992195</v>
      </c>
      <c r="DC22" s="33">
        <v>0.51680038499385805</v>
      </c>
      <c r="DD22" s="33">
        <v>0.51669981531050602</v>
      </c>
      <c r="DE22" s="33">
        <v>0.51655822139815799</v>
      </c>
      <c r="DF22" s="33">
        <v>0.51628981165842902</v>
      </c>
      <c r="DG22" s="33">
        <v>0.5161242720582</v>
      </c>
      <c r="DH22" s="33">
        <v>0.515863555904986</v>
      </c>
      <c r="DI22" s="33">
        <v>0.51598878490293199</v>
      </c>
      <c r="DJ22" s="33">
        <v>0.51579669848125298</v>
      </c>
      <c r="DK22" s="33">
        <v>0.51593940199608801</v>
      </c>
      <c r="DL22" s="33">
        <v>0.51618062702475598</v>
      </c>
      <c r="DM22" s="33">
        <v>0.51609810842574499</v>
      </c>
      <c r="DN22" s="33">
        <v>0.51609772127490405</v>
      </c>
      <c r="DO22" s="33">
        <v>0.51573840276355098</v>
      </c>
      <c r="DP22" s="33">
        <v>0.51593841283824105</v>
      </c>
      <c r="DQ22" s="33">
        <v>0.51584899513207805</v>
      </c>
      <c r="DR22" s="33">
        <v>0.51554848746345305</v>
      </c>
      <c r="DS22" s="33">
        <v>0.51530838621470898</v>
      </c>
      <c r="DT22" s="33">
        <v>0.51531496396257204</v>
      </c>
      <c r="DU22" s="33">
        <v>0.51521860594643099</v>
      </c>
      <c r="DV22" s="33">
        <v>0.51510085187265797</v>
      </c>
      <c r="DW22" s="33">
        <v>0.51501890441232001</v>
      </c>
      <c r="DX22" s="33">
        <v>0.51494767763707205</v>
      </c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</row>
    <row r="23" spans="1:206">
      <c r="A23" s="31" t="s">
        <v>451</v>
      </c>
      <c r="B23" t="s">
        <v>717</v>
      </c>
      <c r="C23" t="s">
        <v>714</v>
      </c>
      <c r="D23" s="94" t="s">
        <v>718</v>
      </c>
      <c r="E23" t="s">
        <v>740</v>
      </c>
      <c r="BD23" s="33">
        <v>0.51061329231104302</v>
      </c>
      <c r="BE23" s="33">
        <v>0.51057818159337698</v>
      </c>
      <c r="BF23" s="33">
        <v>0.51058288480468705</v>
      </c>
      <c r="BG23" s="33">
        <v>0.51057106786197404</v>
      </c>
      <c r="BH23" s="33">
        <v>0.510568252419909</v>
      </c>
      <c r="BI23" s="33">
        <v>0.51055259134337405</v>
      </c>
      <c r="BJ23" s="33">
        <v>0.51053554114842103</v>
      </c>
      <c r="BK23" s="33">
        <v>0.51052334149049705</v>
      </c>
      <c r="BL23" s="33">
        <v>0.51049286980352904</v>
      </c>
      <c r="BM23" s="33">
        <v>0.51046472120419395</v>
      </c>
      <c r="BN23" s="33">
        <v>0.51045420767429805</v>
      </c>
      <c r="BO23" s="33">
        <v>0.51044064353191099</v>
      </c>
      <c r="BP23" s="33">
        <v>0.51048700829221705</v>
      </c>
      <c r="BQ23" s="33">
        <v>0.51049145882716496</v>
      </c>
      <c r="BR23" s="33">
        <v>0.51051497785394795</v>
      </c>
      <c r="BS23" s="33">
        <v>0.51055604383752795</v>
      </c>
      <c r="BT23" s="33">
        <v>0.51056952073797002</v>
      </c>
      <c r="BU23" s="33">
        <v>0.51054550097003804</v>
      </c>
      <c r="BV23" s="33">
        <v>0.51052732433791703</v>
      </c>
      <c r="BW23" s="33">
        <v>0.51047444658067298</v>
      </c>
      <c r="BX23" s="33">
        <v>0.51047785500294496</v>
      </c>
      <c r="BY23" s="33">
        <v>0.51047510793412898</v>
      </c>
      <c r="BZ23" s="33">
        <v>0.51044698092970897</v>
      </c>
      <c r="CA23" s="33">
        <v>0.51041649906592501</v>
      </c>
      <c r="CB23" s="33">
        <v>0.51039854645415095</v>
      </c>
      <c r="CC23" s="33">
        <v>0.51050664700164405</v>
      </c>
      <c r="CD23" s="33">
        <v>0.510568095065425</v>
      </c>
      <c r="CE23" s="33">
        <v>0.51066520733668197</v>
      </c>
      <c r="CF23" s="33">
        <v>0.51067653180357797</v>
      </c>
      <c r="CG23" s="33">
        <v>0.51061208524934498</v>
      </c>
      <c r="CH23" s="33">
        <v>0.51058753656464695</v>
      </c>
      <c r="CI23" s="33">
        <v>0.510557441249053</v>
      </c>
      <c r="CJ23" s="33">
        <v>0.51060843825980196</v>
      </c>
      <c r="CK23" s="33">
        <v>0.51071958122474104</v>
      </c>
      <c r="CL23" s="33">
        <v>0.51074921082192903</v>
      </c>
      <c r="CM23" s="33">
        <v>0.51078812871219204</v>
      </c>
      <c r="CN23" s="33">
        <v>0.51081596881992997</v>
      </c>
      <c r="CO23" s="33">
        <v>0.51085351044954097</v>
      </c>
      <c r="CP23" s="33">
        <v>0.51089798324042202</v>
      </c>
      <c r="CQ23" s="33">
        <v>0.51098544454248596</v>
      </c>
      <c r="CR23" s="33">
        <v>0.51106586927373598</v>
      </c>
      <c r="CS23" s="33">
        <v>0.51109830090263297</v>
      </c>
      <c r="CT23" s="33">
        <v>0.51104741881077798</v>
      </c>
      <c r="CU23" s="33">
        <v>0.51105212377376596</v>
      </c>
      <c r="CV23" s="33">
        <v>0.51098341269602798</v>
      </c>
      <c r="CW23" s="33">
        <v>0.51102188984197205</v>
      </c>
      <c r="CX23" s="33">
        <v>0.51107348172424605</v>
      </c>
      <c r="CY23" s="33">
        <v>0.51108523216587798</v>
      </c>
      <c r="CZ23" s="33">
        <v>0.51109765109249095</v>
      </c>
      <c r="DA23" s="33">
        <v>0.51108190195448899</v>
      </c>
      <c r="DB23" s="33">
        <v>0.51104846781097002</v>
      </c>
      <c r="DC23" s="33">
        <v>0.51104937960445196</v>
      </c>
      <c r="DD23" s="33">
        <v>0.51104431090272695</v>
      </c>
      <c r="DE23" s="33">
        <v>0.51103411068792903</v>
      </c>
      <c r="DF23" s="33">
        <v>0.51100927393102302</v>
      </c>
      <c r="DG23" s="33">
        <v>0.51103554894746195</v>
      </c>
      <c r="DH23" s="33">
        <v>0.51106579361702498</v>
      </c>
      <c r="DI23" s="33">
        <v>0.511036966891107</v>
      </c>
      <c r="DJ23" s="33">
        <v>0.51095145206469295</v>
      </c>
      <c r="DK23" s="33">
        <v>0.51099379811113199</v>
      </c>
      <c r="DL23" s="33">
        <v>0.51102020156156902</v>
      </c>
      <c r="DM23" s="33">
        <v>0.51105386006547004</v>
      </c>
      <c r="DN23" s="33">
        <v>0.51102332186548904</v>
      </c>
      <c r="DO23" s="33">
        <v>0.51100205094054996</v>
      </c>
      <c r="DP23" s="33">
        <v>0.51102147443398804</v>
      </c>
      <c r="DQ23" s="33">
        <v>0.51098301530794099</v>
      </c>
      <c r="DR23" s="33">
        <v>0.51092321557629305</v>
      </c>
      <c r="DS23" s="33">
        <v>0.51088283434610005</v>
      </c>
      <c r="DT23" s="33">
        <v>0.51085223492786203</v>
      </c>
      <c r="DU23" s="33">
        <v>0.51080180459899605</v>
      </c>
      <c r="DV23" s="33">
        <v>0.51077465196794902</v>
      </c>
      <c r="DW23" s="33">
        <v>0.51076116188453402</v>
      </c>
      <c r="DX23" s="33">
        <v>0.51075785248118999</v>
      </c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</row>
    <row r="24" spans="1:206">
      <c r="A24" s="31" t="s">
        <v>451</v>
      </c>
      <c r="B24" t="s">
        <v>717</v>
      </c>
      <c r="C24" t="s">
        <v>714</v>
      </c>
      <c r="D24" s="94" t="s">
        <v>718</v>
      </c>
      <c r="E24" t="s">
        <v>741</v>
      </c>
      <c r="BD24" s="33">
        <v>0.51420311188572099</v>
      </c>
      <c r="BE24" s="33">
        <v>0.51394326970981397</v>
      </c>
      <c r="BF24" s="33">
        <v>0.51388221142276802</v>
      </c>
      <c r="BG24" s="33">
        <v>0.51391179738869797</v>
      </c>
      <c r="BH24" s="33">
        <v>0.51353058052878797</v>
      </c>
      <c r="BI24" s="33">
        <v>0.513475637498917</v>
      </c>
      <c r="BJ24" s="33">
        <v>0.51343224417045996</v>
      </c>
      <c r="BK24" s="33">
        <v>0.51339639030706896</v>
      </c>
      <c r="BL24" s="33">
        <v>0.51324977443762998</v>
      </c>
      <c r="BM24" s="33">
        <v>0.51333026640770196</v>
      </c>
      <c r="BN24" s="33">
        <v>0.51322433315125204</v>
      </c>
      <c r="BO24" s="33">
        <v>0.51319550636766298</v>
      </c>
      <c r="BP24" s="33">
        <v>0.51303919639752205</v>
      </c>
      <c r="BQ24" s="33">
        <v>0.51326631728654903</v>
      </c>
      <c r="BR24" s="33">
        <v>0.51311140686249401</v>
      </c>
      <c r="BS24" s="33">
        <v>0.51339797056506198</v>
      </c>
      <c r="BT24" s="33">
        <v>0.513118680220915</v>
      </c>
      <c r="BU24" s="33">
        <v>0.51315382804099996</v>
      </c>
      <c r="BV24" s="33">
        <v>0.51344322285588395</v>
      </c>
      <c r="BW24" s="33">
        <v>0.51350196728092801</v>
      </c>
      <c r="BX24" s="33">
        <v>0.51372462753565795</v>
      </c>
      <c r="BY24" s="33">
        <v>0.51361602986911004</v>
      </c>
      <c r="BZ24" s="33">
        <v>0.51374725857561498</v>
      </c>
      <c r="CA24" s="33">
        <v>0.51373568917605805</v>
      </c>
      <c r="CB24" s="33">
        <v>0.51383224889964896</v>
      </c>
      <c r="CC24" s="33">
        <v>0.51397021064538695</v>
      </c>
      <c r="CD24" s="33">
        <v>0.51378297338263901</v>
      </c>
      <c r="CE24" s="33">
        <v>0.51391030380361802</v>
      </c>
      <c r="CF24" s="33">
        <v>0.51386493331761696</v>
      </c>
      <c r="CG24" s="33">
        <v>0.51370843831614599</v>
      </c>
      <c r="CH24" s="33">
        <v>0.51371352955899696</v>
      </c>
      <c r="CI24" s="33">
        <v>0.51363893334678401</v>
      </c>
      <c r="CJ24" s="33">
        <v>0.51355041833023796</v>
      </c>
      <c r="CK24" s="33">
        <v>0.51360048539473002</v>
      </c>
      <c r="CL24" s="33">
        <v>0.51328973372327402</v>
      </c>
      <c r="CM24" s="33">
        <v>0.51330624646700895</v>
      </c>
      <c r="CN24" s="33">
        <v>0.51316439214832599</v>
      </c>
      <c r="CO24" s="33">
        <v>0.51318707338598701</v>
      </c>
      <c r="CP24" s="33">
        <v>0.51304869620599602</v>
      </c>
      <c r="CQ24" s="33">
        <v>0.51281942559927596</v>
      </c>
      <c r="CR24" s="33">
        <v>0.51294335118782597</v>
      </c>
      <c r="CS24" s="33">
        <v>0.51263048158142099</v>
      </c>
      <c r="CT24" s="33">
        <v>0.51301240739722698</v>
      </c>
      <c r="CU24" s="33">
        <v>0.513066853042767</v>
      </c>
      <c r="CV24" s="33">
        <v>0.51294330692200696</v>
      </c>
      <c r="CW24" s="33">
        <v>0.51286380437032097</v>
      </c>
      <c r="CX24" s="33">
        <v>0.512820515709276</v>
      </c>
      <c r="CY24" s="33">
        <v>0.51269385104617005</v>
      </c>
      <c r="CZ24" s="33">
        <v>0.51264127446207097</v>
      </c>
      <c r="DA24" s="33">
        <v>0.512829452803227</v>
      </c>
      <c r="DB24" s="33">
        <v>0.51267929716871297</v>
      </c>
      <c r="DC24" s="33">
        <v>0.51229154332020799</v>
      </c>
      <c r="DD24" s="33">
        <v>0.51259442795506704</v>
      </c>
      <c r="DE24" s="33">
        <v>0.512613032821579</v>
      </c>
      <c r="DF24" s="33">
        <v>0.51271599969485804</v>
      </c>
      <c r="DG24" s="33">
        <v>0.51274127275363501</v>
      </c>
      <c r="DH24" s="33">
        <v>0.51276396264545498</v>
      </c>
      <c r="DI24" s="33">
        <v>0.51253650708694998</v>
      </c>
      <c r="DJ24" s="33">
        <v>0.51250537187606204</v>
      </c>
      <c r="DK24" s="33">
        <v>0.51260717871037798</v>
      </c>
      <c r="DL24" s="33">
        <v>0.51246064372047695</v>
      </c>
      <c r="DM24" s="33">
        <v>0.51255459107407397</v>
      </c>
      <c r="DN24" s="33">
        <v>0.51250442736638901</v>
      </c>
      <c r="DO24" s="33">
        <v>0.51267059045672803</v>
      </c>
      <c r="DP24" s="33">
        <v>0.51260364234697398</v>
      </c>
      <c r="DQ24" s="33">
        <v>0.51267598476787601</v>
      </c>
      <c r="DR24" s="33">
        <v>0.512396676895574</v>
      </c>
      <c r="DS24" s="33">
        <v>0.51258016240970505</v>
      </c>
      <c r="DT24" s="33">
        <v>0.51235210361559402</v>
      </c>
      <c r="DU24" s="33">
        <v>0.51238032104606901</v>
      </c>
      <c r="DV24" s="33">
        <v>0.51250513579236501</v>
      </c>
      <c r="DW24" s="33">
        <v>0.51261179251572397</v>
      </c>
      <c r="DX24" s="33">
        <v>0.51267322039838703</v>
      </c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</row>
    <row r="25" spans="1:206">
      <c r="A25" s="31" t="s">
        <v>451</v>
      </c>
      <c r="B25" t="s">
        <v>717</v>
      </c>
      <c r="C25" t="s">
        <v>714</v>
      </c>
      <c r="D25" s="94" t="s">
        <v>718</v>
      </c>
      <c r="E25" t="s">
        <v>742</v>
      </c>
      <c r="BD25" s="33">
        <v>0.51320451758994001</v>
      </c>
      <c r="BE25" s="33">
        <v>0.51310126684540303</v>
      </c>
      <c r="BF25" s="33">
        <v>0.51315054407544403</v>
      </c>
      <c r="BG25" s="33">
        <v>0.51312088044263504</v>
      </c>
      <c r="BH25" s="33">
        <v>0.51312650268235305</v>
      </c>
      <c r="BI25" s="33">
        <v>0.51309834625309303</v>
      </c>
      <c r="BJ25" s="33">
        <v>0.51306047517307996</v>
      </c>
      <c r="BK25" s="33">
        <v>0.51309405434674105</v>
      </c>
      <c r="BL25" s="33">
        <v>0.51301237506000497</v>
      </c>
      <c r="BM25" s="33">
        <v>0.51297455045931695</v>
      </c>
      <c r="BN25" s="33">
        <v>0.51296303425737699</v>
      </c>
      <c r="BO25" s="33">
        <v>0.51292197160562203</v>
      </c>
      <c r="BP25" s="33">
        <v>0.51309805057442404</v>
      </c>
      <c r="BQ25" s="33">
        <v>0.51323639644471497</v>
      </c>
      <c r="BR25" s="33">
        <v>0.51315788543387997</v>
      </c>
      <c r="BS25" s="33">
        <v>0.51319489122880502</v>
      </c>
      <c r="BT25" s="33">
        <v>0.51320539616026295</v>
      </c>
      <c r="BU25" s="33">
        <v>0.513140234024413</v>
      </c>
      <c r="BV25" s="33">
        <v>0.51325352089249998</v>
      </c>
      <c r="BW25" s="33">
        <v>0.51329394152353802</v>
      </c>
      <c r="BX25" s="33">
        <v>0.51338252636006798</v>
      </c>
      <c r="BY25" s="33">
        <v>0.513359247933177</v>
      </c>
      <c r="BZ25" s="33">
        <v>0.51341119451458705</v>
      </c>
      <c r="CA25" s="33">
        <v>0.51342611369581803</v>
      </c>
      <c r="CB25" s="33">
        <v>0.513491412570942</v>
      </c>
      <c r="CC25" s="33">
        <v>0.51354936412058305</v>
      </c>
      <c r="CD25" s="33">
        <v>0.51365323110078698</v>
      </c>
      <c r="CE25" s="33">
        <v>0.51368685178092099</v>
      </c>
      <c r="CF25" s="33">
        <v>0.51370868855204699</v>
      </c>
      <c r="CG25" s="33">
        <v>0.51374626019788405</v>
      </c>
      <c r="CH25" s="33">
        <v>0.51388495356636599</v>
      </c>
      <c r="CI25" s="33">
        <v>0.51399607007341797</v>
      </c>
      <c r="CJ25" s="33">
        <v>0.51405894634083604</v>
      </c>
      <c r="CK25" s="33">
        <v>0.51411054317997795</v>
      </c>
      <c r="CL25" s="33">
        <v>0.51430622919935898</v>
      </c>
      <c r="CM25" s="33">
        <v>0.51451178551676702</v>
      </c>
      <c r="CN25" s="33">
        <v>0.514856861468445</v>
      </c>
      <c r="CO25" s="33">
        <v>0.51532875403450995</v>
      </c>
      <c r="CP25" s="33">
        <v>0.51562082134243803</v>
      </c>
      <c r="CQ25" s="33">
        <v>0.51592503804452605</v>
      </c>
      <c r="CR25" s="33">
        <v>0.516482276728227</v>
      </c>
      <c r="CS25" s="33">
        <v>0.51645293101217904</v>
      </c>
      <c r="CT25" s="33">
        <v>0.51666631738202495</v>
      </c>
      <c r="CU25" s="33">
        <v>0.51703575077429298</v>
      </c>
      <c r="CV25" s="33">
        <v>0.51735049473139905</v>
      </c>
      <c r="CW25" s="33">
        <v>0.51759963224921401</v>
      </c>
      <c r="CX25" s="33">
        <v>0.51766891857893005</v>
      </c>
      <c r="CY25" s="33">
        <v>0.51775313088196695</v>
      </c>
      <c r="CZ25" s="33">
        <v>0.51786626103477595</v>
      </c>
      <c r="DA25" s="33">
        <v>0.51793246438797502</v>
      </c>
      <c r="DB25" s="33">
        <v>0.51812429665945103</v>
      </c>
      <c r="DC25" s="33">
        <v>0.51785645006081205</v>
      </c>
      <c r="DD25" s="33">
        <v>0.51775263655827297</v>
      </c>
      <c r="DE25" s="33">
        <v>0.51774816954204705</v>
      </c>
      <c r="DF25" s="33">
        <v>0.51780279171913501</v>
      </c>
      <c r="DG25" s="33">
        <v>0.51777770461475703</v>
      </c>
      <c r="DH25" s="33">
        <v>0.51765995412296595</v>
      </c>
      <c r="DI25" s="33">
        <v>0.51762613919721301</v>
      </c>
      <c r="DJ25" s="33">
        <v>0.51759993609218902</v>
      </c>
      <c r="DK25" s="33">
        <v>0.51758639789857397</v>
      </c>
      <c r="DL25" s="33">
        <v>0.51744992633089404</v>
      </c>
      <c r="DM25" s="33">
        <v>0.51722517251372901</v>
      </c>
      <c r="DN25" s="33">
        <v>0.51715173287998095</v>
      </c>
      <c r="DO25" s="33">
        <v>0.51677705230277404</v>
      </c>
      <c r="DP25" s="33">
        <v>0.51665035333714604</v>
      </c>
      <c r="DQ25" s="33">
        <v>0.51629484446957796</v>
      </c>
      <c r="DR25" s="33">
        <v>0.51615618382995099</v>
      </c>
      <c r="DS25" s="33">
        <v>0.51590986898737301</v>
      </c>
      <c r="DT25" s="33">
        <v>0.51528161689780805</v>
      </c>
      <c r="DU25" s="33">
        <v>0.51492429773578197</v>
      </c>
      <c r="DV25" s="33">
        <v>0.51440640505094304</v>
      </c>
      <c r="DW25" s="33">
        <v>0.51403597138970103</v>
      </c>
      <c r="DX25" s="33">
        <v>0.51382501842535899</v>
      </c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</row>
    <row r="26" spans="1:206">
      <c r="A26" s="31" t="s">
        <v>451</v>
      </c>
      <c r="B26" t="s">
        <v>717</v>
      </c>
      <c r="C26" t="s">
        <v>714</v>
      </c>
      <c r="D26" s="94" t="s">
        <v>718</v>
      </c>
      <c r="E26" t="s">
        <v>743</v>
      </c>
      <c r="BD26" s="32">
        <v>19316053.5</v>
      </c>
      <c r="BE26" s="32">
        <v>19799589.5</v>
      </c>
      <c r="BF26" s="32">
        <v>20297716.5</v>
      </c>
      <c r="BG26" s="32">
        <v>20848077.5</v>
      </c>
      <c r="BH26" s="32">
        <v>21463717.5</v>
      </c>
      <c r="BI26" s="32">
        <v>22076929.5</v>
      </c>
      <c r="BJ26" s="32">
        <v>22665948.5</v>
      </c>
      <c r="BK26" s="32">
        <v>23245222</v>
      </c>
      <c r="BL26" s="32">
        <v>23809651</v>
      </c>
      <c r="BM26" s="32">
        <v>24406730.5</v>
      </c>
      <c r="BN26" s="32">
        <v>25049961.5</v>
      </c>
      <c r="BO26" s="32">
        <v>25722881.5</v>
      </c>
      <c r="BP26" s="32">
        <v>26432481.5</v>
      </c>
      <c r="BQ26" s="32">
        <v>27171175.5</v>
      </c>
      <c r="BR26" s="32">
        <v>27928810</v>
      </c>
      <c r="BS26" s="32">
        <v>28694083</v>
      </c>
      <c r="BT26" s="32">
        <v>29452218.5</v>
      </c>
      <c r="BU26" s="32">
        <v>30212130</v>
      </c>
      <c r="BV26" s="32">
        <v>30989273.5</v>
      </c>
      <c r="BW26" s="32">
        <v>31789284</v>
      </c>
      <c r="BX26" s="32">
        <v>32622386</v>
      </c>
      <c r="BY26" s="32">
        <v>33491221.5</v>
      </c>
      <c r="BZ26" s="32">
        <v>34387201.5</v>
      </c>
      <c r="CA26" s="32">
        <v>35314033.5</v>
      </c>
      <c r="CB26" s="32">
        <v>36281405.5</v>
      </c>
      <c r="CC26" s="32">
        <v>37332865</v>
      </c>
      <c r="CD26" s="32">
        <v>38447574.5</v>
      </c>
      <c r="CE26" s="32">
        <v>39556781</v>
      </c>
      <c r="CF26" s="32">
        <v>40733149.5</v>
      </c>
      <c r="CG26" s="32">
        <v>41992055</v>
      </c>
      <c r="CH26" s="32">
        <v>43211963.5</v>
      </c>
      <c r="CI26" s="32">
        <v>44474739</v>
      </c>
      <c r="CJ26" s="32">
        <v>45829729</v>
      </c>
      <c r="CK26" s="32">
        <v>47132681</v>
      </c>
      <c r="CL26" s="32">
        <v>48378186</v>
      </c>
      <c r="CM26" s="32">
        <v>49640491</v>
      </c>
      <c r="CN26" s="32">
        <v>50900404.5</v>
      </c>
      <c r="CO26" s="32">
        <v>52148410.5</v>
      </c>
      <c r="CP26" s="32">
        <v>53290143.5</v>
      </c>
      <c r="CQ26" s="32">
        <v>54366243</v>
      </c>
      <c r="CR26" s="32">
        <v>55430814</v>
      </c>
      <c r="CS26" s="32">
        <v>56395062</v>
      </c>
      <c r="CT26" s="32">
        <v>57324083.5</v>
      </c>
      <c r="CU26" s="32">
        <v>58293819</v>
      </c>
      <c r="CV26" s="32">
        <v>59231056.5</v>
      </c>
      <c r="CW26" s="32">
        <v>60238971.5</v>
      </c>
      <c r="CX26" s="32">
        <v>61365598.5</v>
      </c>
      <c r="CY26" s="32">
        <v>62440917.5</v>
      </c>
      <c r="CZ26" s="32">
        <v>63489508</v>
      </c>
      <c r="DA26" s="32">
        <v>64642292</v>
      </c>
      <c r="DB26" s="32">
        <v>65919354</v>
      </c>
      <c r="DC26" s="32">
        <v>67292256.5</v>
      </c>
      <c r="DD26" s="32">
        <v>68806786</v>
      </c>
      <c r="DE26" s="32">
        <v>70448332</v>
      </c>
      <c r="DF26" s="32">
        <v>72173129</v>
      </c>
      <c r="DG26" s="32">
        <v>73973378</v>
      </c>
      <c r="DH26" s="32">
        <v>75850473</v>
      </c>
      <c r="DI26" s="32">
        <v>77799857.5</v>
      </c>
      <c r="DJ26" s="32">
        <v>79835740</v>
      </c>
      <c r="DK26" s="32">
        <v>81907538</v>
      </c>
      <c r="DL26" s="32">
        <v>83974510</v>
      </c>
      <c r="DM26" s="32">
        <v>86008521.5</v>
      </c>
      <c r="DN26" s="32">
        <v>87993220</v>
      </c>
      <c r="DO26" s="32">
        <v>89902615.5</v>
      </c>
      <c r="DP26" s="32">
        <v>91719974.5</v>
      </c>
      <c r="DQ26" s="32">
        <v>93456687</v>
      </c>
      <c r="DR26" s="32">
        <v>95059526.5</v>
      </c>
      <c r="DS26" s="32">
        <v>96553077.5</v>
      </c>
      <c r="DT26" s="32">
        <v>98017397.5</v>
      </c>
      <c r="DU26" s="32">
        <v>99465390.5</v>
      </c>
      <c r="DV26" s="32">
        <v>100893862</v>
      </c>
      <c r="DW26" s="32">
        <v>102341696.5</v>
      </c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</row>
    <row r="27" spans="1:206">
      <c r="A27" s="31" t="s">
        <v>451</v>
      </c>
      <c r="B27" t="s">
        <v>717</v>
      </c>
      <c r="C27" t="s">
        <v>714</v>
      </c>
      <c r="D27" s="94" t="s">
        <v>718</v>
      </c>
      <c r="E27" t="s">
        <v>744</v>
      </c>
      <c r="BD27" s="32">
        <v>14749803.5</v>
      </c>
      <c r="BE27" s="32">
        <v>15164231.5</v>
      </c>
      <c r="BF27" s="32">
        <v>15613386.5</v>
      </c>
      <c r="BG27" s="32">
        <v>16054262</v>
      </c>
      <c r="BH27" s="32">
        <v>16456964.5</v>
      </c>
      <c r="BI27" s="32">
        <v>16880193.5</v>
      </c>
      <c r="BJ27" s="32">
        <v>17344138</v>
      </c>
      <c r="BK27" s="32">
        <v>17819721</v>
      </c>
      <c r="BL27" s="32">
        <v>18343771</v>
      </c>
      <c r="BM27" s="32">
        <v>18931654</v>
      </c>
      <c r="BN27" s="32">
        <v>19510619.5</v>
      </c>
      <c r="BO27" s="32">
        <v>20051980.5</v>
      </c>
      <c r="BP27" s="32">
        <v>20596946.5</v>
      </c>
      <c r="BQ27" s="32">
        <v>21159838</v>
      </c>
      <c r="BR27" s="32">
        <v>21748345.5</v>
      </c>
      <c r="BS27" s="32">
        <v>22370738.5</v>
      </c>
      <c r="BT27" s="32">
        <v>23035254.5</v>
      </c>
      <c r="BU27" s="32">
        <v>23742474</v>
      </c>
      <c r="BV27" s="32">
        <v>24471467</v>
      </c>
      <c r="BW27" s="32">
        <v>25207922.5</v>
      </c>
      <c r="BX27" s="32">
        <v>25953275</v>
      </c>
      <c r="BY27" s="32">
        <v>26697529</v>
      </c>
      <c r="BZ27" s="32">
        <v>27435008.5</v>
      </c>
      <c r="CA27" s="32">
        <v>28182971</v>
      </c>
      <c r="CB27" s="32">
        <v>28959391.5</v>
      </c>
      <c r="CC27" s="32">
        <v>29796763.5</v>
      </c>
      <c r="CD27" s="32">
        <v>30697399.5</v>
      </c>
      <c r="CE27" s="32">
        <v>31589508</v>
      </c>
      <c r="CF27" s="32">
        <v>32500712.5</v>
      </c>
      <c r="CG27" s="32">
        <v>33471133</v>
      </c>
      <c r="CH27" s="32">
        <v>34452193</v>
      </c>
      <c r="CI27" s="32">
        <v>35487363.5</v>
      </c>
      <c r="CJ27" s="32">
        <v>36596084.5</v>
      </c>
      <c r="CK27" s="32">
        <v>37729722</v>
      </c>
      <c r="CL27" s="32">
        <v>38908169.5</v>
      </c>
      <c r="CM27" s="32">
        <v>40130420</v>
      </c>
      <c r="CN27" s="32">
        <v>41428543.5</v>
      </c>
      <c r="CO27" s="32">
        <v>42783526</v>
      </c>
      <c r="CP27" s="32">
        <v>44082035</v>
      </c>
      <c r="CQ27" s="32">
        <v>45320155</v>
      </c>
      <c r="CR27" s="32">
        <v>46523549.5</v>
      </c>
      <c r="CS27" s="32">
        <v>47705422.5</v>
      </c>
      <c r="CT27" s="32">
        <v>48870886.5</v>
      </c>
      <c r="CU27" s="32">
        <v>50013343.5</v>
      </c>
      <c r="CV27" s="32">
        <v>51043493</v>
      </c>
      <c r="CW27" s="32">
        <v>52009659.5</v>
      </c>
      <c r="CX27" s="32">
        <v>53012734.5</v>
      </c>
      <c r="CY27" s="32">
        <v>53987299</v>
      </c>
      <c r="CZ27" s="32">
        <v>54921697.5</v>
      </c>
      <c r="DA27" s="32">
        <v>55847871</v>
      </c>
      <c r="DB27" s="32">
        <v>56853250</v>
      </c>
      <c r="DC27" s="32">
        <v>57955648.5</v>
      </c>
      <c r="DD27" s="32">
        <v>59068920</v>
      </c>
      <c r="DE27" s="32">
        <v>60189700</v>
      </c>
      <c r="DF27" s="32">
        <v>61408746</v>
      </c>
      <c r="DG27" s="32">
        <v>62730445</v>
      </c>
      <c r="DH27" s="32">
        <v>64141879.5</v>
      </c>
      <c r="DI27" s="32">
        <v>65701369</v>
      </c>
      <c r="DJ27" s="32">
        <v>67399735.5</v>
      </c>
      <c r="DK27" s="32">
        <v>69177127.5</v>
      </c>
      <c r="DL27" s="32">
        <v>71034397</v>
      </c>
      <c r="DM27" s="32">
        <v>72976302</v>
      </c>
      <c r="DN27" s="32">
        <v>74999253</v>
      </c>
      <c r="DO27" s="32">
        <v>77119046.5</v>
      </c>
      <c r="DP27" s="32">
        <v>79272406</v>
      </c>
      <c r="DQ27" s="32">
        <v>81415721.5</v>
      </c>
      <c r="DR27" s="32">
        <v>83537817.5</v>
      </c>
      <c r="DS27" s="32">
        <v>85593474</v>
      </c>
      <c r="DT27" s="32">
        <v>87534035</v>
      </c>
      <c r="DU27" s="32">
        <v>89380753</v>
      </c>
      <c r="DV27" s="32">
        <v>91154466</v>
      </c>
      <c r="DW27" s="32">
        <v>92794609</v>
      </c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</row>
    <row r="28" spans="1:206">
      <c r="A28" s="31" t="s">
        <v>451</v>
      </c>
      <c r="B28" t="s">
        <v>717</v>
      </c>
      <c r="C28" t="s">
        <v>714</v>
      </c>
      <c r="D28" s="94" t="s">
        <v>718</v>
      </c>
      <c r="E28" t="s">
        <v>745</v>
      </c>
      <c r="BD28" s="32">
        <v>12868390</v>
      </c>
      <c r="BE28" s="32">
        <v>13069674.5</v>
      </c>
      <c r="BF28" s="32">
        <v>13284341.5</v>
      </c>
      <c r="BG28" s="32">
        <v>13533049.5</v>
      </c>
      <c r="BH28" s="32">
        <v>13834926.5</v>
      </c>
      <c r="BI28" s="32">
        <v>14194694.5</v>
      </c>
      <c r="BJ28" s="32">
        <v>14603272</v>
      </c>
      <c r="BK28" s="32">
        <v>15038147</v>
      </c>
      <c r="BL28" s="32">
        <v>15461673</v>
      </c>
      <c r="BM28" s="32">
        <v>15849220.5</v>
      </c>
      <c r="BN28" s="32">
        <v>16245290.5</v>
      </c>
      <c r="BO28" s="32">
        <v>16667277</v>
      </c>
      <c r="BP28" s="32">
        <v>17097370.5</v>
      </c>
      <c r="BQ28" s="32">
        <v>17572512</v>
      </c>
      <c r="BR28" s="32">
        <v>18109531.5</v>
      </c>
      <c r="BS28" s="32">
        <v>18657716.5</v>
      </c>
      <c r="BT28" s="32">
        <v>19206567</v>
      </c>
      <c r="BU28" s="32">
        <v>19778554.5</v>
      </c>
      <c r="BV28" s="32">
        <v>20364591</v>
      </c>
      <c r="BW28" s="32">
        <v>20972730.5</v>
      </c>
      <c r="BX28" s="32">
        <v>21615210</v>
      </c>
      <c r="BY28" s="32">
        <v>22292414</v>
      </c>
      <c r="BZ28" s="32">
        <v>22999497.5</v>
      </c>
      <c r="CA28" s="32">
        <v>23728617</v>
      </c>
      <c r="CB28" s="32">
        <v>24463900.5</v>
      </c>
      <c r="CC28" s="32">
        <v>25186504</v>
      </c>
      <c r="CD28" s="32">
        <v>25917572</v>
      </c>
      <c r="CE28" s="32">
        <v>26656869.5</v>
      </c>
      <c r="CF28" s="32">
        <v>27410765</v>
      </c>
      <c r="CG28" s="32">
        <v>28193346</v>
      </c>
      <c r="CH28" s="32">
        <v>28975873.5</v>
      </c>
      <c r="CI28" s="32">
        <v>29818675.5</v>
      </c>
      <c r="CJ28" s="32">
        <v>30724942.5</v>
      </c>
      <c r="CK28" s="32">
        <v>31619260.5</v>
      </c>
      <c r="CL28" s="32">
        <v>32519652</v>
      </c>
      <c r="CM28" s="32">
        <v>33459167</v>
      </c>
      <c r="CN28" s="32">
        <v>34411740.5</v>
      </c>
      <c r="CO28" s="32">
        <v>35417402</v>
      </c>
      <c r="CP28" s="32">
        <v>36544063.5</v>
      </c>
      <c r="CQ28" s="32">
        <v>37764917</v>
      </c>
      <c r="CR28" s="32">
        <v>39034279.5</v>
      </c>
      <c r="CS28" s="32">
        <v>40331890</v>
      </c>
      <c r="CT28" s="32">
        <v>41645279.5</v>
      </c>
      <c r="CU28" s="32">
        <v>42959213</v>
      </c>
      <c r="CV28" s="32">
        <v>44171932.5</v>
      </c>
      <c r="CW28" s="32">
        <v>45353602</v>
      </c>
      <c r="CX28" s="32">
        <v>46603030.5</v>
      </c>
      <c r="CY28" s="32">
        <v>47806385</v>
      </c>
      <c r="CZ28" s="32">
        <v>48930608.5</v>
      </c>
      <c r="DA28" s="32">
        <v>50002339</v>
      </c>
      <c r="DB28" s="32">
        <v>51010196.5</v>
      </c>
      <c r="DC28" s="32">
        <v>51963504.5</v>
      </c>
      <c r="DD28" s="32">
        <v>52897366.5</v>
      </c>
      <c r="DE28" s="32">
        <v>53832657</v>
      </c>
      <c r="DF28" s="32">
        <v>54781067.5</v>
      </c>
      <c r="DG28" s="32">
        <v>55798100</v>
      </c>
      <c r="DH28" s="32">
        <v>56892993</v>
      </c>
      <c r="DI28" s="32">
        <v>57997839</v>
      </c>
      <c r="DJ28" s="32">
        <v>59111114</v>
      </c>
      <c r="DK28" s="32">
        <v>60313619.5</v>
      </c>
      <c r="DL28" s="32">
        <v>61623981</v>
      </c>
      <c r="DM28" s="32">
        <v>63028566.5</v>
      </c>
      <c r="DN28" s="32">
        <v>64593195</v>
      </c>
      <c r="DO28" s="32">
        <v>66325784</v>
      </c>
      <c r="DP28" s="32">
        <v>68149603.5</v>
      </c>
      <c r="DQ28" s="32">
        <v>70049204.5</v>
      </c>
      <c r="DR28" s="32">
        <v>72033140.5</v>
      </c>
      <c r="DS28" s="32">
        <v>74082185</v>
      </c>
      <c r="DT28" s="32">
        <v>76201858.5</v>
      </c>
      <c r="DU28" s="32">
        <v>78349316</v>
      </c>
      <c r="DV28" s="32">
        <v>80489377</v>
      </c>
      <c r="DW28" s="32">
        <v>82603165.5</v>
      </c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</row>
    <row r="29" spans="1:206">
      <c r="A29" s="31" t="s">
        <v>451</v>
      </c>
      <c r="B29" t="s">
        <v>717</v>
      </c>
      <c r="C29" t="s">
        <v>714</v>
      </c>
      <c r="D29" s="94" t="s">
        <v>718</v>
      </c>
      <c r="E29" s="81" t="s">
        <v>746</v>
      </c>
      <c r="BD29" s="32">
        <v>11507822.5</v>
      </c>
      <c r="BE29" s="32">
        <v>11703916.5</v>
      </c>
      <c r="BF29" s="32">
        <v>11900617</v>
      </c>
      <c r="BG29" s="32">
        <v>12090613.5</v>
      </c>
      <c r="BH29" s="32">
        <v>12273463.5</v>
      </c>
      <c r="BI29" s="32">
        <v>12461283</v>
      </c>
      <c r="BJ29" s="32">
        <v>12658944.5</v>
      </c>
      <c r="BK29" s="32">
        <v>12867030.5</v>
      </c>
      <c r="BL29" s="32">
        <v>13095797</v>
      </c>
      <c r="BM29" s="32">
        <v>13379643.5</v>
      </c>
      <c r="BN29" s="32">
        <v>13732908.5</v>
      </c>
      <c r="BO29" s="32">
        <v>14133426.5</v>
      </c>
      <c r="BP29" s="32">
        <v>14559547.5</v>
      </c>
      <c r="BQ29" s="32">
        <v>14971033.5</v>
      </c>
      <c r="BR29" s="32">
        <v>15344084</v>
      </c>
      <c r="BS29" s="32">
        <v>15719761</v>
      </c>
      <c r="BT29" s="32">
        <v>16123781.5</v>
      </c>
      <c r="BU29" s="32">
        <v>16552375.5</v>
      </c>
      <c r="BV29" s="32">
        <v>17040560</v>
      </c>
      <c r="BW29" s="32">
        <v>17598249.5</v>
      </c>
      <c r="BX29" s="32">
        <v>18167147.5</v>
      </c>
      <c r="BY29" s="32">
        <v>18717779</v>
      </c>
      <c r="BZ29" s="32">
        <v>19274655.5</v>
      </c>
      <c r="CA29" s="32">
        <v>19859864</v>
      </c>
      <c r="CB29" s="32">
        <v>20482598</v>
      </c>
      <c r="CC29" s="32">
        <v>21130131</v>
      </c>
      <c r="CD29" s="32">
        <v>21803954</v>
      </c>
      <c r="CE29" s="32">
        <v>22512858</v>
      </c>
      <c r="CF29" s="32">
        <v>23259909</v>
      </c>
      <c r="CG29" s="32">
        <v>24014359.5</v>
      </c>
      <c r="CH29" s="32">
        <v>24727565.5</v>
      </c>
      <c r="CI29" s="32">
        <v>25472059</v>
      </c>
      <c r="CJ29" s="32">
        <v>26285005.5</v>
      </c>
      <c r="CK29" s="32">
        <v>27105796</v>
      </c>
      <c r="CL29" s="32">
        <v>27950444</v>
      </c>
      <c r="CM29" s="32">
        <v>28849931.5</v>
      </c>
      <c r="CN29" s="32">
        <v>29704608</v>
      </c>
      <c r="CO29" s="32">
        <v>30496245</v>
      </c>
      <c r="CP29" s="32">
        <v>31315361.5</v>
      </c>
      <c r="CQ29" s="32">
        <v>32136943.5</v>
      </c>
      <c r="CR29" s="32">
        <v>32963593</v>
      </c>
      <c r="CS29" s="32">
        <v>33825223.5</v>
      </c>
      <c r="CT29" s="32">
        <v>34774390.5</v>
      </c>
      <c r="CU29" s="32">
        <v>35852608</v>
      </c>
      <c r="CV29" s="32">
        <v>37027530.5</v>
      </c>
      <c r="CW29" s="32">
        <v>38298705.5</v>
      </c>
      <c r="CX29" s="32">
        <v>39655505</v>
      </c>
      <c r="CY29" s="32">
        <v>40995364.5</v>
      </c>
      <c r="CZ29" s="32">
        <v>42267384</v>
      </c>
      <c r="DA29" s="32">
        <v>43491243.5</v>
      </c>
      <c r="DB29" s="32">
        <v>44680506</v>
      </c>
      <c r="DC29" s="32">
        <v>45860785</v>
      </c>
      <c r="DD29" s="32">
        <v>47030505.5</v>
      </c>
      <c r="DE29" s="32">
        <v>48167389.5</v>
      </c>
      <c r="DF29" s="32">
        <v>49255625</v>
      </c>
      <c r="DG29" s="32">
        <v>50264114.5</v>
      </c>
      <c r="DH29" s="32">
        <v>51204759.5</v>
      </c>
      <c r="DI29" s="32">
        <v>52132500.5</v>
      </c>
      <c r="DJ29" s="32">
        <v>53064884.5</v>
      </c>
      <c r="DK29" s="32">
        <v>54009172</v>
      </c>
      <c r="DL29" s="32">
        <v>55016594</v>
      </c>
      <c r="DM29" s="32">
        <v>56063352.5</v>
      </c>
      <c r="DN29" s="32">
        <v>57119037</v>
      </c>
      <c r="DO29" s="32">
        <v>58237732.5</v>
      </c>
      <c r="DP29" s="32">
        <v>59467674</v>
      </c>
      <c r="DQ29" s="32">
        <v>60799567</v>
      </c>
      <c r="DR29" s="32">
        <v>62219671</v>
      </c>
      <c r="DS29" s="32">
        <v>63790695.5</v>
      </c>
      <c r="DT29" s="32">
        <v>65524060.5</v>
      </c>
      <c r="DU29" s="32">
        <v>67355220.5</v>
      </c>
      <c r="DV29" s="32">
        <v>69276916.5</v>
      </c>
      <c r="DW29" s="32">
        <v>71273979.5</v>
      </c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</row>
    <row r="30" spans="1:206">
      <c r="A30" s="31" t="s">
        <v>451</v>
      </c>
      <c r="B30" t="s">
        <v>717</v>
      </c>
      <c r="C30" t="s">
        <v>714</v>
      </c>
      <c r="D30" s="94" t="s">
        <v>718</v>
      </c>
      <c r="E30" t="s">
        <v>747</v>
      </c>
      <c r="BD30" s="32">
        <v>10113842.5</v>
      </c>
      <c r="BE30" s="32">
        <v>10337040</v>
      </c>
      <c r="BF30" s="32">
        <v>10552649</v>
      </c>
      <c r="BG30" s="32">
        <v>10752748</v>
      </c>
      <c r="BH30" s="32">
        <v>10941459.5</v>
      </c>
      <c r="BI30" s="32">
        <v>11123739.5</v>
      </c>
      <c r="BJ30" s="32">
        <v>11303334</v>
      </c>
      <c r="BK30" s="32">
        <v>11485211.5</v>
      </c>
      <c r="BL30" s="32">
        <v>11654014.5</v>
      </c>
      <c r="BM30" s="32">
        <v>11824316.5</v>
      </c>
      <c r="BN30" s="32">
        <v>12022387.5</v>
      </c>
      <c r="BO30" s="32">
        <v>12240735.5</v>
      </c>
      <c r="BP30" s="32">
        <v>12472634</v>
      </c>
      <c r="BQ30" s="32">
        <v>12730043.5</v>
      </c>
      <c r="BR30" s="32">
        <v>13035420</v>
      </c>
      <c r="BS30" s="32">
        <v>13391442.5</v>
      </c>
      <c r="BT30" s="32">
        <v>13787717.5</v>
      </c>
      <c r="BU30" s="32">
        <v>14212593</v>
      </c>
      <c r="BV30" s="32">
        <v>14628900</v>
      </c>
      <c r="BW30" s="32">
        <v>15002443.5</v>
      </c>
      <c r="BX30" s="32">
        <v>15368161</v>
      </c>
      <c r="BY30" s="32">
        <v>15740916.5</v>
      </c>
      <c r="BZ30" s="32">
        <v>16122582</v>
      </c>
      <c r="CA30" s="32">
        <v>16576491</v>
      </c>
      <c r="CB30" s="32">
        <v>17127174.5</v>
      </c>
      <c r="CC30" s="32">
        <v>17707203.5</v>
      </c>
      <c r="CD30" s="32">
        <v>18283560</v>
      </c>
      <c r="CE30" s="32">
        <v>18887030.5</v>
      </c>
      <c r="CF30" s="32">
        <v>19542459</v>
      </c>
      <c r="CG30" s="32">
        <v>20225975.5</v>
      </c>
      <c r="CH30" s="32">
        <v>20887258</v>
      </c>
      <c r="CI30" s="32">
        <v>21561747.5</v>
      </c>
      <c r="CJ30" s="32">
        <v>22288531</v>
      </c>
      <c r="CK30" s="32">
        <v>23013658</v>
      </c>
      <c r="CL30" s="32">
        <v>23738002.5</v>
      </c>
      <c r="CM30" s="32">
        <v>24494159</v>
      </c>
      <c r="CN30" s="32">
        <v>25256097</v>
      </c>
      <c r="CO30" s="32">
        <v>26019951.5</v>
      </c>
      <c r="CP30" s="32">
        <v>26821632</v>
      </c>
      <c r="CQ30" s="32">
        <v>27639304</v>
      </c>
      <c r="CR30" s="32">
        <v>28430465.5</v>
      </c>
      <c r="CS30" s="32">
        <v>29203776.5</v>
      </c>
      <c r="CT30" s="32">
        <v>29960820</v>
      </c>
      <c r="CU30" s="32">
        <v>30690919.5</v>
      </c>
      <c r="CV30" s="32">
        <v>31456452.5</v>
      </c>
      <c r="CW30" s="32">
        <v>32280492</v>
      </c>
      <c r="CX30" s="32">
        <v>33121522</v>
      </c>
      <c r="CY30" s="32">
        <v>34021685.5</v>
      </c>
      <c r="CZ30" s="32">
        <v>35051098.5</v>
      </c>
      <c r="DA30" s="32">
        <v>36212103.5</v>
      </c>
      <c r="DB30" s="32">
        <v>37446649</v>
      </c>
      <c r="DC30" s="32">
        <v>38724721</v>
      </c>
      <c r="DD30" s="32">
        <v>40014893</v>
      </c>
      <c r="DE30" s="32">
        <v>41291980.5</v>
      </c>
      <c r="DF30" s="32">
        <v>42542312</v>
      </c>
      <c r="DG30" s="32">
        <v>43752273</v>
      </c>
      <c r="DH30" s="32">
        <v>44932191.5</v>
      </c>
      <c r="DI30" s="32">
        <v>46092034</v>
      </c>
      <c r="DJ30" s="32">
        <v>47213493.5</v>
      </c>
      <c r="DK30" s="32">
        <v>48291131.5</v>
      </c>
      <c r="DL30" s="32">
        <v>49296822</v>
      </c>
      <c r="DM30" s="32">
        <v>50186086</v>
      </c>
      <c r="DN30" s="32">
        <v>51048044.5</v>
      </c>
      <c r="DO30" s="32">
        <v>51971957</v>
      </c>
      <c r="DP30" s="32">
        <v>52915211</v>
      </c>
      <c r="DQ30" s="32">
        <v>53913031</v>
      </c>
      <c r="DR30" s="32">
        <v>54963068</v>
      </c>
      <c r="DS30" s="32">
        <v>56019352</v>
      </c>
      <c r="DT30" s="32">
        <v>57123981</v>
      </c>
      <c r="DU30" s="32">
        <v>58348572.5</v>
      </c>
      <c r="DV30" s="32">
        <v>59716168</v>
      </c>
      <c r="DW30" s="32">
        <v>61190828.5</v>
      </c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</row>
    <row r="31" spans="1:206">
      <c r="A31" s="31" t="s">
        <v>451</v>
      </c>
      <c r="B31" t="s">
        <v>717</v>
      </c>
      <c r="C31" t="s">
        <v>714</v>
      </c>
      <c r="D31" s="94" t="s">
        <v>718</v>
      </c>
      <c r="E31" t="s">
        <v>748</v>
      </c>
      <c r="BD31" s="32">
        <v>8694661</v>
      </c>
      <c r="BE31" s="32">
        <v>8900233.5</v>
      </c>
      <c r="BF31" s="32">
        <v>9110740.5</v>
      </c>
      <c r="BG31" s="32">
        <v>9319006</v>
      </c>
      <c r="BH31" s="32">
        <v>9524199.5</v>
      </c>
      <c r="BI31" s="32">
        <v>9728669</v>
      </c>
      <c r="BJ31" s="32">
        <v>9930172</v>
      </c>
      <c r="BK31" s="32">
        <v>10126833.5</v>
      </c>
      <c r="BL31" s="32">
        <v>10308192.5</v>
      </c>
      <c r="BM31" s="32">
        <v>10487141.5</v>
      </c>
      <c r="BN31" s="32">
        <v>10676729</v>
      </c>
      <c r="BO31" s="32">
        <v>10873628.5</v>
      </c>
      <c r="BP31" s="32">
        <v>11078508</v>
      </c>
      <c r="BQ31" s="32">
        <v>11284907.5</v>
      </c>
      <c r="BR31" s="32">
        <v>11490849.5</v>
      </c>
      <c r="BS31" s="32">
        <v>11698973</v>
      </c>
      <c r="BT31" s="32">
        <v>11910613.5</v>
      </c>
      <c r="BU31" s="32">
        <v>12134432</v>
      </c>
      <c r="BV31" s="32">
        <v>12387933.5</v>
      </c>
      <c r="BW31" s="32">
        <v>12682910</v>
      </c>
      <c r="BX31" s="32">
        <v>13021021.5</v>
      </c>
      <c r="BY31" s="32">
        <v>13383417</v>
      </c>
      <c r="BZ31" s="32">
        <v>13756262.5</v>
      </c>
      <c r="CA31" s="32">
        <v>14125418.5</v>
      </c>
      <c r="CB31" s="32">
        <v>14476917</v>
      </c>
      <c r="CC31" s="32">
        <v>14846032</v>
      </c>
      <c r="CD31" s="32">
        <v>15245444</v>
      </c>
      <c r="CE31" s="32">
        <v>15668057.5</v>
      </c>
      <c r="CF31" s="32">
        <v>16177788</v>
      </c>
      <c r="CG31" s="32">
        <v>16779695</v>
      </c>
      <c r="CH31" s="32">
        <v>17388856</v>
      </c>
      <c r="CI31" s="32">
        <v>17989377.5</v>
      </c>
      <c r="CJ31" s="32">
        <v>18609582.5</v>
      </c>
      <c r="CK31" s="32">
        <v>19218796</v>
      </c>
      <c r="CL31" s="32">
        <v>19821166</v>
      </c>
      <c r="CM31" s="32">
        <v>20442231.5</v>
      </c>
      <c r="CN31" s="32">
        <v>21081534</v>
      </c>
      <c r="CO31" s="32">
        <v>21738898</v>
      </c>
      <c r="CP31" s="32">
        <v>22417678.5</v>
      </c>
      <c r="CQ31" s="32">
        <v>23132784.5</v>
      </c>
      <c r="CR31" s="32">
        <v>23871543.5</v>
      </c>
      <c r="CS31" s="32">
        <v>24620586.5</v>
      </c>
      <c r="CT31" s="32">
        <v>25366364.5</v>
      </c>
      <c r="CU31" s="32">
        <v>26100648.5</v>
      </c>
      <c r="CV31" s="32">
        <v>26879001.5</v>
      </c>
      <c r="CW31" s="32">
        <v>27660358.5</v>
      </c>
      <c r="CX31" s="32">
        <v>28360990.5</v>
      </c>
      <c r="CY31" s="32">
        <v>29022729</v>
      </c>
      <c r="CZ31" s="32">
        <v>29695843.5</v>
      </c>
      <c r="DA31" s="32">
        <v>30390713</v>
      </c>
      <c r="DB31" s="32">
        <v>31123871.5</v>
      </c>
      <c r="DC31" s="32">
        <v>31927626.5</v>
      </c>
      <c r="DD31" s="32">
        <v>32831569</v>
      </c>
      <c r="DE31" s="32">
        <v>33863413</v>
      </c>
      <c r="DF31" s="32">
        <v>35024734</v>
      </c>
      <c r="DG31" s="32">
        <v>36268125</v>
      </c>
      <c r="DH31" s="32">
        <v>37546564</v>
      </c>
      <c r="DI31" s="32">
        <v>38830237</v>
      </c>
      <c r="DJ31" s="32">
        <v>40093913</v>
      </c>
      <c r="DK31" s="32">
        <v>41323258</v>
      </c>
      <c r="DL31" s="32">
        <v>42522590.5</v>
      </c>
      <c r="DM31" s="32">
        <v>43664849.5</v>
      </c>
      <c r="DN31" s="32">
        <v>44778052</v>
      </c>
      <c r="DO31" s="32">
        <v>45906510.5</v>
      </c>
      <c r="DP31" s="32">
        <v>46993837.5</v>
      </c>
      <c r="DQ31" s="32">
        <v>48009502.5</v>
      </c>
      <c r="DR31" s="32">
        <v>48944692</v>
      </c>
      <c r="DS31" s="32">
        <v>49844143.5</v>
      </c>
      <c r="DT31" s="32">
        <v>50753316</v>
      </c>
      <c r="DU31" s="32">
        <v>51673191.5</v>
      </c>
      <c r="DV31" s="32">
        <v>52692025.5</v>
      </c>
      <c r="DW31" s="32">
        <v>53801974</v>
      </c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</row>
    <row r="32" spans="1:206">
      <c r="A32" s="31" t="s">
        <v>451</v>
      </c>
      <c r="B32" t="s">
        <v>717</v>
      </c>
      <c r="C32" t="s">
        <v>714</v>
      </c>
      <c r="D32" s="94" t="s">
        <v>718</v>
      </c>
      <c r="E32" t="s">
        <v>749</v>
      </c>
      <c r="BD32" s="32">
        <v>7408550.5</v>
      </c>
      <c r="BE32" s="32">
        <v>7589421.5</v>
      </c>
      <c r="BF32" s="32">
        <v>7770185.5</v>
      </c>
      <c r="BG32" s="32">
        <v>7947977.5</v>
      </c>
      <c r="BH32" s="32">
        <v>8124043</v>
      </c>
      <c r="BI32" s="32">
        <v>8303718</v>
      </c>
      <c r="BJ32" s="32">
        <v>8489516</v>
      </c>
      <c r="BK32" s="32">
        <v>8681012.5</v>
      </c>
      <c r="BL32" s="32">
        <v>8870203</v>
      </c>
      <c r="BM32" s="32">
        <v>9063421</v>
      </c>
      <c r="BN32" s="32">
        <v>9267999</v>
      </c>
      <c r="BO32" s="32">
        <v>9472301.5</v>
      </c>
      <c r="BP32" s="32">
        <v>9672971</v>
      </c>
      <c r="BQ32" s="32">
        <v>9873203.5</v>
      </c>
      <c r="BR32" s="32">
        <v>10073479.5</v>
      </c>
      <c r="BS32" s="32">
        <v>10269619.5</v>
      </c>
      <c r="BT32" s="32">
        <v>10462959.5</v>
      </c>
      <c r="BU32" s="32">
        <v>10660394.5</v>
      </c>
      <c r="BV32" s="32">
        <v>10857845</v>
      </c>
      <c r="BW32" s="32">
        <v>11048932.5</v>
      </c>
      <c r="BX32" s="32">
        <v>11241347.5</v>
      </c>
      <c r="BY32" s="32">
        <v>11434205</v>
      </c>
      <c r="BZ32" s="32">
        <v>11626928.5</v>
      </c>
      <c r="CA32" s="32">
        <v>11848706.5</v>
      </c>
      <c r="CB32" s="32">
        <v>12125200.5</v>
      </c>
      <c r="CC32" s="32">
        <v>12455699.5</v>
      </c>
      <c r="CD32" s="32">
        <v>12820357.5</v>
      </c>
      <c r="CE32" s="32">
        <v>13200976.5</v>
      </c>
      <c r="CF32" s="32">
        <v>13591335.5</v>
      </c>
      <c r="CG32" s="32">
        <v>13968589.5</v>
      </c>
      <c r="CH32" s="32">
        <v>14357099.5</v>
      </c>
      <c r="CI32" s="32">
        <v>14792166.5</v>
      </c>
      <c r="CJ32" s="32">
        <v>15265423.5</v>
      </c>
      <c r="CK32" s="32">
        <v>15786722</v>
      </c>
      <c r="CL32" s="32">
        <v>16367950.5</v>
      </c>
      <c r="CM32" s="32">
        <v>16977551</v>
      </c>
      <c r="CN32" s="32">
        <v>17554986</v>
      </c>
      <c r="CO32" s="32">
        <v>18093163</v>
      </c>
      <c r="CP32" s="32">
        <v>18612873.5</v>
      </c>
      <c r="CQ32" s="32">
        <v>19154897.5</v>
      </c>
      <c r="CR32" s="32">
        <v>19737321</v>
      </c>
      <c r="CS32" s="32">
        <v>20343863.5</v>
      </c>
      <c r="CT32" s="32">
        <v>20976331</v>
      </c>
      <c r="CU32" s="32">
        <v>21636761</v>
      </c>
      <c r="CV32" s="32">
        <v>22347985.5</v>
      </c>
      <c r="CW32" s="32">
        <v>23074871</v>
      </c>
      <c r="CX32" s="32">
        <v>23748891.5</v>
      </c>
      <c r="CY32" s="32">
        <v>24403156.5</v>
      </c>
      <c r="CZ32" s="32">
        <v>25089555.5</v>
      </c>
      <c r="DA32" s="32">
        <v>25787446</v>
      </c>
      <c r="DB32" s="32">
        <v>26467421.5</v>
      </c>
      <c r="DC32" s="32">
        <v>27130456</v>
      </c>
      <c r="DD32" s="32">
        <v>27783966.5</v>
      </c>
      <c r="DE32" s="32">
        <v>28432081.5</v>
      </c>
      <c r="DF32" s="32">
        <v>29101937.5</v>
      </c>
      <c r="DG32" s="32">
        <v>29827360.5</v>
      </c>
      <c r="DH32" s="32">
        <v>30626994.5</v>
      </c>
      <c r="DI32" s="32">
        <v>31526967</v>
      </c>
      <c r="DJ32" s="32">
        <v>32551427</v>
      </c>
      <c r="DK32" s="32">
        <v>33692286</v>
      </c>
      <c r="DL32" s="32">
        <v>34920532.5</v>
      </c>
      <c r="DM32" s="32">
        <v>36172965.5</v>
      </c>
      <c r="DN32" s="32">
        <v>37430126.5</v>
      </c>
      <c r="DO32" s="32">
        <v>38710898.5</v>
      </c>
      <c r="DP32" s="32">
        <v>39966694</v>
      </c>
      <c r="DQ32" s="32">
        <v>41199453</v>
      </c>
      <c r="DR32" s="32">
        <v>42409936</v>
      </c>
      <c r="DS32" s="32">
        <v>43583979.5</v>
      </c>
      <c r="DT32" s="32">
        <v>44712987.5</v>
      </c>
      <c r="DU32" s="32">
        <v>45783004</v>
      </c>
      <c r="DV32" s="32">
        <v>46805797.5</v>
      </c>
      <c r="DW32" s="32">
        <v>47772861.5</v>
      </c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</row>
    <row r="33" spans="1:206">
      <c r="A33" s="31" t="s">
        <v>451</v>
      </c>
      <c r="B33" t="s">
        <v>717</v>
      </c>
      <c r="C33" t="s">
        <v>714</v>
      </c>
      <c r="D33" s="94" t="s">
        <v>718</v>
      </c>
      <c r="E33" t="s">
        <v>750</v>
      </c>
      <c r="BD33" s="32">
        <v>6261838.5</v>
      </c>
      <c r="BE33" s="32">
        <v>6400587</v>
      </c>
      <c r="BF33" s="32">
        <v>6548502.5</v>
      </c>
      <c r="BG33" s="32">
        <v>6700732.5</v>
      </c>
      <c r="BH33" s="32">
        <v>6857799</v>
      </c>
      <c r="BI33" s="32">
        <v>7020098</v>
      </c>
      <c r="BJ33" s="32">
        <v>7183251</v>
      </c>
      <c r="BK33" s="32">
        <v>7346434.5</v>
      </c>
      <c r="BL33" s="32">
        <v>7506057</v>
      </c>
      <c r="BM33" s="32">
        <v>7669093.5</v>
      </c>
      <c r="BN33" s="32">
        <v>7844700</v>
      </c>
      <c r="BO33" s="32">
        <v>8026969</v>
      </c>
      <c r="BP33" s="32">
        <v>8213380.5</v>
      </c>
      <c r="BQ33" s="32">
        <v>8404303</v>
      </c>
      <c r="BR33" s="32">
        <v>8598505</v>
      </c>
      <c r="BS33" s="32">
        <v>8795041.5</v>
      </c>
      <c r="BT33" s="32">
        <v>8992970</v>
      </c>
      <c r="BU33" s="32">
        <v>9192907.5</v>
      </c>
      <c r="BV33" s="32">
        <v>9391469.5</v>
      </c>
      <c r="BW33" s="32">
        <v>9584068</v>
      </c>
      <c r="BX33" s="32">
        <v>9771552.5</v>
      </c>
      <c r="BY33" s="32">
        <v>9956886</v>
      </c>
      <c r="BZ33" s="32">
        <v>10138419</v>
      </c>
      <c r="CA33" s="32">
        <v>10319880.5</v>
      </c>
      <c r="CB33" s="32">
        <v>10502741</v>
      </c>
      <c r="CC33" s="32">
        <v>10690513</v>
      </c>
      <c r="CD33" s="32">
        <v>10880364</v>
      </c>
      <c r="CE33" s="32">
        <v>11065748</v>
      </c>
      <c r="CF33" s="32">
        <v>11284241</v>
      </c>
      <c r="CG33" s="32">
        <v>11559251.5</v>
      </c>
      <c r="CH33" s="32">
        <v>11886246.5</v>
      </c>
      <c r="CI33" s="32">
        <v>12272092</v>
      </c>
      <c r="CJ33" s="32">
        <v>12703026.5</v>
      </c>
      <c r="CK33" s="32">
        <v>13129244</v>
      </c>
      <c r="CL33" s="32">
        <v>13528083.5</v>
      </c>
      <c r="CM33" s="32">
        <v>13954623</v>
      </c>
      <c r="CN33" s="32">
        <v>14404745.5</v>
      </c>
      <c r="CO33" s="32">
        <v>14846024.5</v>
      </c>
      <c r="CP33" s="32">
        <v>15304507</v>
      </c>
      <c r="CQ33" s="32">
        <v>15815752</v>
      </c>
      <c r="CR33" s="32">
        <v>16343127.5</v>
      </c>
      <c r="CS33" s="32">
        <v>16838982</v>
      </c>
      <c r="CT33" s="32">
        <v>17328497</v>
      </c>
      <c r="CU33" s="32">
        <v>17841244</v>
      </c>
      <c r="CV33" s="32">
        <v>18394975.5</v>
      </c>
      <c r="CW33" s="32">
        <v>18970212.5</v>
      </c>
      <c r="CX33" s="32">
        <v>19528361</v>
      </c>
      <c r="CY33" s="32">
        <v>20090621.5</v>
      </c>
      <c r="CZ33" s="32">
        <v>20702228.5</v>
      </c>
      <c r="DA33" s="32">
        <v>21349232</v>
      </c>
      <c r="DB33" s="32">
        <v>22007525.5</v>
      </c>
      <c r="DC33" s="32">
        <v>22667615</v>
      </c>
      <c r="DD33" s="32">
        <v>23320605</v>
      </c>
      <c r="DE33" s="32">
        <v>23963713.5</v>
      </c>
      <c r="DF33" s="32">
        <v>24605943</v>
      </c>
      <c r="DG33" s="32">
        <v>25245445.5</v>
      </c>
      <c r="DH33" s="32">
        <v>25883393</v>
      </c>
      <c r="DI33" s="32">
        <v>26529691.5</v>
      </c>
      <c r="DJ33" s="32">
        <v>27182620</v>
      </c>
      <c r="DK33" s="32">
        <v>27852876</v>
      </c>
      <c r="DL33" s="32">
        <v>28581735.5</v>
      </c>
      <c r="DM33" s="32">
        <v>29377775</v>
      </c>
      <c r="DN33" s="32">
        <v>30271577.5</v>
      </c>
      <c r="DO33" s="32">
        <v>31314606.5</v>
      </c>
      <c r="DP33" s="32">
        <v>32482671.5</v>
      </c>
      <c r="DQ33" s="32">
        <v>33740430.5</v>
      </c>
      <c r="DR33" s="32">
        <v>35040840</v>
      </c>
      <c r="DS33" s="32">
        <v>36342084.5</v>
      </c>
      <c r="DT33" s="32">
        <v>37624408.5</v>
      </c>
      <c r="DU33" s="32">
        <v>38870098</v>
      </c>
      <c r="DV33" s="32">
        <v>40100724</v>
      </c>
      <c r="DW33" s="32">
        <v>41314139.5</v>
      </c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</row>
    <row r="34" spans="1:206">
      <c r="A34" s="31" t="s">
        <v>451</v>
      </c>
      <c r="B34" t="s">
        <v>717</v>
      </c>
      <c r="C34" t="s">
        <v>714</v>
      </c>
      <c r="D34" s="94" t="s">
        <v>718</v>
      </c>
      <c r="E34" t="s">
        <v>751</v>
      </c>
      <c r="BD34" s="32">
        <v>5353153</v>
      </c>
      <c r="BE34" s="32">
        <v>5460139.5</v>
      </c>
      <c r="BF34" s="32">
        <v>5562716.5</v>
      </c>
      <c r="BG34" s="32">
        <v>5663954</v>
      </c>
      <c r="BH34" s="32">
        <v>5770535</v>
      </c>
      <c r="BI34" s="32">
        <v>5886120.5</v>
      </c>
      <c r="BJ34" s="32">
        <v>6010018</v>
      </c>
      <c r="BK34" s="32">
        <v>6142180.5</v>
      </c>
      <c r="BL34" s="32">
        <v>6278415</v>
      </c>
      <c r="BM34" s="32">
        <v>6422663</v>
      </c>
      <c r="BN34" s="32">
        <v>6576674.5</v>
      </c>
      <c r="BO34" s="32">
        <v>6730744</v>
      </c>
      <c r="BP34" s="32">
        <v>6885485</v>
      </c>
      <c r="BQ34" s="32">
        <v>7044624</v>
      </c>
      <c r="BR34" s="32">
        <v>7207619.5</v>
      </c>
      <c r="BS34" s="32">
        <v>7376058</v>
      </c>
      <c r="BT34" s="32">
        <v>7551234</v>
      </c>
      <c r="BU34" s="32">
        <v>7733063.5</v>
      </c>
      <c r="BV34" s="32">
        <v>7920446.5</v>
      </c>
      <c r="BW34" s="32">
        <v>8111318.5</v>
      </c>
      <c r="BX34" s="32">
        <v>8306664</v>
      </c>
      <c r="BY34" s="32">
        <v>8503756.5</v>
      </c>
      <c r="BZ34" s="32">
        <v>8696571</v>
      </c>
      <c r="CA34" s="32">
        <v>8887984.5</v>
      </c>
      <c r="CB34" s="32">
        <v>9076091.5</v>
      </c>
      <c r="CC34" s="32">
        <v>9259364</v>
      </c>
      <c r="CD34" s="32">
        <v>9440736.5</v>
      </c>
      <c r="CE34" s="32">
        <v>9609874.5</v>
      </c>
      <c r="CF34" s="32">
        <v>9778189</v>
      </c>
      <c r="CG34" s="32">
        <v>9951934</v>
      </c>
      <c r="CH34" s="32">
        <v>10128485.5</v>
      </c>
      <c r="CI34" s="32">
        <v>10325204</v>
      </c>
      <c r="CJ34" s="32">
        <v>10546048.5</v>
      </c>
      <c r="CK34" s="32">
        <v>10792838.5</v>
      </c>
      <c r="CL34" s="32">
        <v>11081342</v>
      </c>
      <c r="CM34" s="32">
        <v>11428425.5</v>
      </c>
      <c r="CN34" s="32">
        <v>11817046.5</v>
      </c>
      <c r="CO34" s="32">
        <v>12222427.5</v>
      </c>
      <c r="CP34" s="32">
        <v>12606005.5</v>
      </c>
      <c r="CQ34" s="32">
        <v>12961042</v>
      </c>
      <c r="CR34" s="32">
        <v>13333014</v>
      </c>
      <c r="CS34" s="32">
        <v>13719603.5</v>
      </c>
      <c r="CT34" s="32">
        <v>14113704.5</v>
      </c>
      <c r="CU34" s="32">
        <v>14560387.5</v>
      </c>
      <c r="CV34" s="32">
        <v>15067958.5</v>
      </c>
      <c r="CW34" s="32">
        <v>15578436.5</v>
      </c>
      <c r="CX34" s="32">
        <v>16054325.5</v>
      </c>
      <c r="CY34" s="32">
        <v>16513183.5</v>
      </c>
      <c r="CZ34" s="32">
        <v>16991446</v>
      </c>
      <c r="DA34" s="32">
        <v>17497653.5</v>
      </c>
      <c r="DB34" s="32">
        <v>18025144</v>
      </c>
      <c r="DC34" s="32">
        <v>18578494.5</v>
      </c>
      <c r="DD34" s="32">
        <v>19158999.5</v>
      </c>
      <c r="DE34" s="32">
        <v>19755583.5</v>
      </c>
      <c r="DF34" s="32">
        <v>20360895</v>
      </c>
      <c r="DG34" s="32">
        <v>20971312</v>
      </c>
      <c r="DH34" s="32">
        <v>21588496.5</v>
      </c>
      <c r="DI34" s="32">
        <v>22214544</v>
      </c>
      <c r="DJ34" s="32">
        <v>22846757</v>
      </c>
      <c r="DK34" s="32">
        <v>23487162.5</v>
      </c>
      <c r="DL34" s="32">
        <v>24132830</v>
      </c>
      <c r="DM34" s="32">
        <v>24771316.5</v>
      </c>
      <c r="DN34" s="32">
        <v>25417029.5</v>
      </c>
      <c r="DO34" s="32">
        <v>26087337.5</v>
      </c>
      <c r="DP34" s="32">
        <v>26783613.5</v>
      </c>
      <c r="DQ34" s="32">
        <v>27537111</v>
      </c>
      <c r="DR34" s="32">
        <v>28364745</v>
      </c>
      <c r="DS34" s="32">
        <v>29285162.5</v>
      </c>
      <c r="DT34" s="32">
        <v>30327101.5</v>
      </c>
      <c r="DU34" s="32">
        <v>31485863</v>
      </c>
      <c r="DV34" s="32">
        <v>32733280.5</v>
      </c>
      <c r="DW34" s="32">
        <v>34019020</v>
      </c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</row>
    <row r="35" spans="1:206">
      <c r="A35" s="31" t="s">
        <v>451</v>
      </c>
      <c r="B35" t="s">
        <v>717</v>
      </c>
      <c r="C35" t="s">
        <v>714</v>
      </c>
      <c r="D35" s="94" t="s">
        <v>718</v>
      </c>
      <c r="E35" t="s">
        <v>752</v>
      </c>
      <c r="BD35" s="32">
        <v>4496701</v>
      </c>
      <c r="BE35" s="32">
        <v>4589747</v>
      </c>
      <c r="BF35" s="32">
        <v>4690482.5</v>
      </c>
      <c r="BG35" s="32">
        <v>4795719</v>
      </c>
      <c r="BH35" s="32">
        <v>4899365</v>
      </c>
      <c r="BI35" s="32">
        <v>4999670</v>
      </c>
      <c r="BJ35" s="32">
        <v>5095507.5</v>
      </c>
      <c r="BK35" s="32">
        <v>5186162</v>
      </c>
      <c r="BL35" s="32">
        <v>5275430</v>
      </c>
      <c r="BM35" s="32">
        <v>5371693.5</v>
      </c>
      <c r="BN35" s="32">
        <v>5478580.5</v>
      </c>
      <c r="BO35" s="32">
        <v>5594301.5</v>
      </c>
      <c r="BP35" s="32">
        <v>5718727.5</v>
      </c>
      <c r="BQ35" s="32">
        <v>5848081.5</v>
      </c>
      <c r="BR35" s="32">
        <v>5983581</v>
      </c>
      <c r="BS35" s="32">
        <v>6126057.5</v>
      </c>
      <c r="BT35" s="32">
        <v>6275067</v>
      </c>
      <c r="BU35" s="32">
        <v>6431507</v>
      </c>
      <c r="BV35" s="32">
        <v>6593372.5</v>
      </c>
      <c r="BW35" s="32">
        <v>6757747</v>
      </c>
      <c r="BX35" s="32">
        <v>6927327</v>
      </c>
      <c r="BY35" s="32">
        <v>7103649</v>
      </c>
      <c r="BZ35" s="32">
        <v>7283150</v>
      </c>
      <c r="CA35" s="32">
        <v>7468525.5</v>
      </c>
      <c r="CB35" s="32">
        <v>7656826</v>
      </c>
      <c r="CC35" s="32">
        <v>7848067.5</v>
      </c>
      <c r="CD35" s="32">
        <v>8041463</v>
      </c>
      <c r="CE35" s="32">
        <v>8222117.5</v>
      </c>
      <c r="CF35" s="32">
        <v>8398704</v>
      </c>
      <c r="CG35" s="32">
        <v>8575788.5</v>
      </c>
      <c r="CH35" s="32">
        <v>8742305.5</v>
      </c>
      <c r="CI35" s="32">
        <v>8916168</v>
      </c>
      <c r="CJ35" s="32">
        <v>9103756.5</v>
      </c>
      <c r="CK35" s="32">
        <v>9290015.5</v>
      </c>
      <c r="CL35" s="32">
        <v>9470083</v>
      </c>
      <c r="CM35" s="32">
        <v>9655119</v>
      </c>
      <c r="CN35" s="32">
        <v>9852808</v>
      </c>
      <c r="CO35" s="32">
        <v>10060121</v>
      </c>
      <c r="CP35" s="32">
        <v>10278900</v>
      </c>
      <c r="CQ35" s="32">
        <v>10537144.5</v>
      </c>
      <c r="CR35" s="32">
        <v>10846476</v>
      </c>
      <c r="CS35" s="32">
        <v>11185285</v>
      </c>
      <c r="CT35" s="32">
        <v>11546878.5</v>
      </c>
      <c r="CU35" s="32">
        <v>11912229</v>
      </c>
      <c r="CV35" s="32">
        <v>12255970</v>
      </c>
      <c r="CW35" s="32">
        <v>12611496.5</v>
      </c>
      <c r="CX35" s="32">
        <v>12988718.5</v>
      </c>
      <c r="CY35" s="32">
        <v>13371000.5</v>
      </c>
      <c r="CZ35" s="32">
        <v>13796392.5</v>
      </c>
      <c r="DA35" s="32">
        <v>14277059.5</v>
      </c>
      <c r="DB35" s="32">
        <v>14761774.5</v>
      </c>
      <c r="DC35" s="32">
        <v>15227753</v>
      </c>
      <c r="DD35" s="32">
        <v>15691039.5</v>
      </c>
      <c r="DE35" s="32">
        <v>16159630.5</v>
      </c>
      <c r="DF35" s="32">
        <v>16644927</v>
      </c>
      <c r="DG35" s="32">
        <v>17150700.5</v>
      </c>
      <c r="DH35" s="32">
        <v>17681085</v>
      </c>
      <c r="DI35" s="32">
        <v>18243338.5</v>
      </c>
      <c r="DJ35" s="32">
        <v>18828109</v>
      </c>
      <c r="DK35" s="32">
        <v>19425415.5</v>
      </c>
      <c r="DL35" s="32">
        <v>20034854.5</v>
      </c>
      <c r="DM35" s="32">
        <v>20645897.5</v>
      </c>
      <c r="DN35" s="32">
        <v>21261940.5</v>
      </c>
      <c r="DO35" s="32">
        <v>21894296</v>
      </c>
      <c r="DP35" s="32">
        <v>22539606.5</v>
      </c>
      <c r="DQ35" s="32">
        <v>23191085</v>
      </c>
      <c r="DR35" s="32">
        <v>23843741</v>
      </c>
      <c r="DS35" s="32">
        <v>24502710.5</v>
      </c>
      <c r="DT35" s="32">
        <v>25172475.5</v>
      </c>
      <c r="DU35" s="32">
        <v>25865325</v>
      </c>
      <c r="DV35" s="32">
        <v>26612704.5</v>
      </c>
      <c r="DW35" s="32">
        <v>27424666</v>
      </c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</row>
    <row r="36" spans="1:206">
      <c r="A36" s="31" t="s">
        <v>451</v>
      </c>
      <c r="B36" t="s">
        <v>717</v>
      </c>
      <c r="C36" t="s">
        <v>714</v>
      </c>
      <c r="D36" s="94" t="s">
        <v>718</v>
      </c>
      <c r="E36" t="s">
        <v>753</v>
      </c>
      <c r="BD36" s="32">
        <v>3782087.5</v>
      </c>
      <c r="BE36" s="32">
        <v>3856383</v>
      </c>
      <c r="BF36" s="32">
        <v>3926214</v>
      </c>
      <c r="BG36" s="32">
        <v>3995221.5</v>
      </c>
      <c r="BH36" s="32">
        <v>4068768.5</v>
      </c>
      <c r="BI36" s="32">
        <v>4148398.5</v>
      </c>
      <c r="BJ36" s="32">
        <v>4233196</v>
      </c>
      <c r="BK36" s="32">
        <v>4323695.5</v>
      </c>
      <c r="BL36" s="32">
        <v>4417254</v>
      </c>
      <c r="BM36" s="32">
        <v>4510418.5</v>
      </c>
      <c r="BN36" s="32">
        <v>4601674</v>
      </c>
      <c r="BO36" s="32">
        <v>4689164</v>
      </c>
      <c r="BP36" s="32">
        <v>4773974</v>
      </c>
      <c r="BQ36" s="32">
        <v>4860693</v>
      </c>
      <c r="BR36" s="32">
        <v>4954743</v>
      </c>
      <c r="BS36" s="32">
        <v>5058012.5</v>
      </c>
      <c r="BT36" s="32">
        <v>5169783.5</v>
      </c>
      <c r="BU36" s="32">
        <v>5289560</v>
      </c>
      <c r="BV36" s="32">
        <v>5415883.5</v>
      </c>
      <c r="BW36" s="32">
        <v>5550443</v>
      </c>
      <c r="BX36" s="32">
        <v>5694438.5</v>
      </c>
      <c r="BY36" s="32">
        <v>5844322</v>
      </c>
      <c r="BZ36" s="32">
        <v>5998703.5</v>
      </c>
      <c r="CA36" s="32">
        <v>6160042.5</v>
      </c>
      <c r="CB36" s="32">
        <v>6323182</v>
      </c>
      <c r="CC36" s="32">
        <v>6492428.5</v>
      </c>
      <c r="CD36" s="32">
        <v>6670126</v>
      </c>
      <c r="CE36" s="32">
        <v>6840732</v>
      </c>
      <c r="CF36" s="32">
        <v>7012553.5</v>
      </c>
      <c r="CG36" s="32">
        <v>7190089.5</v>
      </c>
      <c r="CH36" s="32">
        <v>7358393</v>
      </c>
      <c r="CI36" s="32">
        <v>7531770</v>
      </c>
      <c r="CJ36" s="32">
        <v>7716814.5</v>
      </c>
      <c r="CK36" s="32">
        <v>7898274.5</v>
      </c>
      <c r="CL36" s="32">
        <v>8071155.5</v>
      </c>
      <c r="CM36" s="32">
        <v>8236787.5</v>
      </c>
      <c r="CN36" s="32">
        <v>8404102</v>
      </c>
      <c r="CO36" s="32">
        <v>8576404</v>
      </c>
      <c r="CP36" s="32">
        <v>8745462.5</v>
      </c>
      <c r="CQ36" s="32">
        <v>8915758</v>
      </c>
      <c r="CR36" s="32">
        <v>9091805</v>
      </c>
      <c r="CS36" s="32">
        <v>9263688.5</v>
      </c>
      <c r="CT36" s="32">
        <v>9437595.5</v>
      </c>
      <c r="CU36" s="32">
        <v>9633638.5</v>
      </c>
      <c r="CV36" s="32">
        <v>9865243.5</v>
      </c>
      <c r="CW36" s="32">
        <v>10148209</v>
      </c>
      <c r="CX36" s="32">
        <v>10478071</v>
      </c>
      <c r="CY36" s="32">
        <v>10831275.5</v>
      </c>
      <c r="CZ36" s="32">
        <v>11183249.5</v>
      </c>
      <c r="DA36" s="32">
        <v>11514344.5</v>
      </c>
      <c r="DB36" s="32">
        <v>11851018.5</v>
      </c>
      <c r="DC36" s="32">
        <v>12211215.5</v>
      </c>
      <c r="DD36" s="32">
        <v>12586127.5</v>
      </c>
      <c r="DE36" s="32">
        <v>12996825.5</v>
      </c>
      <c r="DF36" s="32">
        <v>13459559.5</v>
      </c>
      <c r="DG36" s="32">
        <v>13928485.5</v>
      </c>
      <c r="DH36" s="32">
        <v>14376013.5</v>
      </c>
      <c r="DI36" s="32">
        <v>14825326.5</v>
      </c>
      <c r="DJ36" s="32">
        <v>15285417</v>
      </c>
      <c r="DK36" s="32">
        <v>15763320</v>
      </c>
      <c r="DL36" s="32">
        <v>16266489.5</v>
      </c>
      <c r="DM36" s="32">
        <v>16793536.5</v>
      </c>
      <c r="DN36" s="32">
        <v>17347922.5</v>
      </c>
      <c r="DO36" s="32">
        <v>17927719</v>
      </c>
      <c r="DP36" s="32">
        <v>18520617</v>
      </c>
      <c r="DQ36" s="32">
        <v>19125064.5</v>
      </c>
      <c r="DR36" s="32">
        <v>19737433</v>
      </c>
      <c r="DS36" s="32">
        <v>20354936</v>
      </c>
      <c r="DT36" s="32">
        <v>20980374</v>
      </c>
      <c r="DU36" s="32">
        <v>21615350.5</v>
      </c>
      <c r="DV36" s="32">
        <v>22250443.5</v>
      </c>
      <c r="DW36" s="32">
        <v>22873887.5</v>
      </c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</row>
    <row r="37" spans="1:206">
      <c r="A37" s="31" t="s">
        <v>451</v>
      </c>
      <c r="B37" t="s">
        <v>717</v>
      </c>
      <c r="C37" t="s">
        <v>714</v>
      </c>
      <c r="D37" s="94" t="s">
        <v>718</v>
      </c>
      <c r="E37" t="s">
        <v>754</v>
      </c>
      <c r="BD37" s="32">
        <v>3039863.5</v>
      </c>
      <c r="BE37" s="32">
        <v>3112426.5</v>
      </c>
      <c r="BF37" s="32">
        <v>3189683.5</v>
      </c>
      <c r="BG37" s="32">
        <v>3268554</v>
      </c>
      <c r="BH37" s="32">
        <v>3344613.5</v>
      </c>
      <c r="BI37" s="32">
        <v>3416626</v>
      </c>
      <c r="BJ37" s="32">
        <v>3483752.5</v>
      </c>
      <c r="BK37" s="32">
        <v>3545725.5</v>
      </c>
      <c r="BL37" s="32">
        <v>3605359.5</v>
      </c>
      <c r="BM37" s="32">
        <v>3670626.5</v>
      </c>
      <c r="BN37" s="32">
        <v>3744964.5</v>
      </c>
      <c r="BO37" s="32">
        <v>3826409</v>
      </c>
      <c r="BP37" s="32">
        <v>3913430</v>
      </c>
      <c r="BQ37" s="32">
        <v>4000655.5</v>
      </c>
      <c r="BR37" s="32">
        <v>4085583.5</v>
      </c>
      <c r="BS37" s="32">
        <v>4168844.5</v>
      </c>
      <c r="BT37" s="32">
        <v>4253293.5</v>
      </c>
      <c r="BU37" s="32">
        <v>4340224</v>
      </c>
      <c r="BV37" s="32">
        <v>4430380.5</v>
      </c>
      <c r="BW37" s="32">
        <v>4525653.5</v>
      </c>
      <c r="BX37" s="32">
        <v>4628249</v>
      </c>
      <c r="BY37" s="32">
        <v>4737919</v>
      </c>
      <c r="BZ37" s="32">
        <v>4853743.5</v>
      </c>
      <c r="CA37" s="32">
        <v>4977523.5</v>
      </c>
      <c r="CB37" s="32">
        <v>5109802.5</v>
      </c>
      <c r="CC37" s="32">
        <v>5255365.5</v>
      </c>
      <c r="CD37" s="32">
        <v>5411286</v>
      </c>
      <c r="CE37" s="32">
        <v>5564408</v>
      </c>
      <c r="CF37" s="32">
        <v>5720998.5</v>
      </c>
      <c r="CG37" s="32">
        <v>5879716.5</v>
      </c>
      <c r="CH37" s="32">
        <v>6022538</v>
      </c>
      <c r="CI37" s="32">
        <v>6172703</v>
      </c>
      <c r="CJ37" s="32">
        <v>6343502</v>
      </c>
      <c r="CK37" s="32">
        <v>6518260</v>
      </c>
      <c r="CL37" s="32">
        <v>6694797.5</v>
      </c>
      <c r="CM37" s="32">
        <v>6874657</v>
      </c>
      <c r="CN37" s="32">
        <v>7047282</v>
      </c>
      <c r="CO37" s="32">
        <v>7209966</v>
      </c>
      <c r="CP37" s="32">
        <v>7368342.5</v>
      </c>
      <c r="CQ37" s="32">
        <v>7523859</v>
      </c>
      <c r="CR37" s="32">
        <v>7675239</v>
      </c>
      <c r="CS37" s="32">
        <v>7816091.5</v>
      </c>
      <c r="CT37" s="32">
        <v>7959209</v>
      </c>
      <c r="CU37" s="32">
        <v>8105507.5</v>
      </c>
      <c r="CV37" s="32">
        <v>8240852</v>
      </c>
      <c r="CW37" s="32">
        <v>8387508.5</v>
      </c>
      <c r="CX37" s="32">
        <v>8561225.5</v>
      </c>
      <c r="CY37" s="32">
        <v>8742085</v>
      </c>
      <c r="CZ37" s="32">
        <v>8932303.5</v>
      </c>
      <c r="DA37" s="32">
        <v>9156482</v>
      </c>
      <c r="DB37" s="32">
        <v>9423853</v>
      </c>
      <c r="DC37" s="32">
        <v>9729293</v>
      </c>
      <c r="DD37" s="32">
        <v>10061291</v>
      </c>
      <c r="DE37" s="32">
        <v>10391550.5</v>
      </c>
      <c r="DF37" s="32">
        <v>10698129.5</v>
      </c>
      <c r="DG37" s="32">
        <v>11013694.5</v>
      </c>
      <c r="DH37" s="32">
        <v>11356740.5</v>
      </c>
      <c r="DI37" s="32">
        <v>11717704</v>
      </c>
      <c r="DJ37" s="32">
        <v>12116076</v>
      </c>
      <c r="DK37" s="32">
        <v>12562326.5</v>
      </c>
      <c r="DL37" s="32">
        <v>13017550.5</v>
      </c>
      <c r="DM37" s="32">
        <v>13455424</v>
      </c>
      <c r="DN37" s="32">
        <v>13895140.5</v>
      </c>
      <c r="DO37" s="32">
        <v>14349996</v>
      </c>
      <c r="DP37" s="32">
        <v>14825203</v>
      </c>
      <c r="DQ37" s="32">
        <v>15323162</v>
      </c>
      <c r="DR37" s="32">
        <v>15845262.5</v>
      </c>
      <c r="DS37" s="32">
        <v>16393758</v>
      </c>
      <c r="DT37" s="32">
        <v>16963247</v>
      </c>
      <c r="DU37" s="32">
        <v>17542601</v>
      </c>
      <c r="DV37" s="32">
        <v>18118444</v>
      </c>
      <c r="DW37" s="32">
        <v>18680019.5</v>
      </c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</row>
    <row r="38" spans="1:206">
      <c r="A38" s="31" t="s">
        <v>451</v>
      </c>
      <c r="B38" t="s">
        <v>717</v>
      </c>
      <c r="C38" t="s">
        <v>714</v>
      </c>
      <c r="D38" s="94" t="s">
        <v>718</v>
      </c>
      <c r="E38" t="s">
        <v>755</v>
      </c>
      <c r="BD38" s="32">
        <v>2394632.5</v>
      </c>
      <c r="BE38" s="32">
        <v>2435722.5</v>
      </c>
      <c r="BF38" s="32">
        <v>2479948</v>
      </c>
      <c r="BG38" s="32">
        <v>2528869.5</v>
      </c>
      <c r="BH38" s="32">
        <v>2583674.5</v>
      </c>
      <c r="BI38" s="32">
        <v>2644089</v>
      </c>
      <c r="BJ38" s="32">
        <v>2708383</v>
      </c>
      <c r="BK38" s="32">
        <v>2775743</v>
      </c>
      <c r="BL38" s="32">
        <v>2844714.5</v>
      </c>
      <c r="BM38" s="32">
        <v>2911863</v>
      </c>
      <c r="BN38" s="32">
        <v>2976838.5</v>
      </c>
      <c r="BO38" s="32">
        <v>3038797.5</v>
      </c>
      <c r="BP38" s="32">
        <v>3097952</v>
      </c>
      <c r="BQ38" s="32">
        <v>3159684</v>
      </c>
      <c r="BR38" s="32">
        <v>3228551.5</v>
      </c>
      <c r="BS38" s="32">
        <v>3302877</v>
      </c>
      <c r="BT38" s="32">
        <v>3378396.5</v>
      </c>
      <c r="BU38" s="32">
        <v>3454707.5</v>
      </c>
      <c r="BV38" s="32">
        <v>3533574.5</v>
      </c>
      <c r="BW38" s="32">
        <v>3614510</v>
      </c>
      <c r="BX38" s="32">
        <v>3697043.5</v>
      </c>
      <c r="BY38" s="32">
        <v>3780740</v>
      </c>
      <c r="BZ38" s="32">
        <v>3863561.5</v>
      </c>
      <c r="CA38" s="32">
        <v>3948150.5</v>
      </c>
      <c r="CB38" s="32">
        <v>4038396.5</v>
      </c>
      <c r="CC38" s="32">
        <v>4142177</v>
      </c>
      <c r="CD38" s="32">
        <v>4259927</v>
      </c>
      <c r="CE38" s="32">
        <v>4376093</v>
      </c>
      <c r="CF38" s="32">
        <v>4496105.5</v>
      </c>
      <c r="CG38" s="32">
        <v>4625506.5</v>
      </c>
      <c r="CH38" s="32">
        <v>4741665.5</v>
      </c>
      <c r="CI38" s="32">
        <v>4862335</v>
      </c>
      <c r="CJ38" s="32">
        <v>5003121</v>
      </c>
      <c r="CK38" s="32">
        <v>5143717</v>
      </c>
      <c r="CL38" s="32">
        <v>5290693.5</v>
      </c>
      <c r="CM38" s="32">
        <v>5454112.5</v>
      </c>
      <c r="CN38" s="32">
        <v>5619412.5</v>
      </c>
      <c r="CO38" s="32">
        <v>5780829.5</v>
      </c>
      <c r="CP38" s="32">
        <v>5939847.5</v>
      </c>
      <c r="CQ38" s="32">
        <v>6094122</v>
      </c>
      <c r="CR38" s="32">
        <v>6244408</v>
      </c>
      <c r="CS38" s="32">
        <v>6385844.5</v>
      </c>
      <c r="CT38" s="32">
        <v>6530293.5</v>
      </c>
      <c r="CU38" s="32">
        <v>6670950.5</v>
      </c>
      <c r="CV38" s="32">
        <v>6786692.5</v>
      </c>
      <c r="CW38" s="32">
        <v>6903807.5</v>
      </c>
      <c r="CX38" s="32">
        <v>7048557.5</v>
      </c>
      <c r="CY38" s="32">
        <v>7195315</v>
      </c>
      <c r="CZ38" s="32">
        <v>7327539</v>
      </c>
      <c r="DA38" s="32">
        <v>7459217</v>
      </c>
      <c r="DB38" s="32">
        <v>7600057.5</v>
      </c>
      <c r="DC38" s="32">
        <v>7753015.5</v>
      </c>
      <c r="DD38" s="32">
        <v>7916144</v>
      </c>
      <c r="DE38" s="32">
        <v>8092761.5</v>
      </c>
      <c r="DF38" s="32">
        <v>8297725.5</v>
      </c>
      <c r="DG38" s="32">
        <v>8544106.5</v>
      </c>
      <c r="DH38" s="32">
        <v>8829280</v>
      </c>
      <c r="DI38" s="32">
        <v>9143263</v>
      </c>
      <c r="DJ38" s="32">
        <v>9459282</v>
      </c>
      <c r="DK38" s="32">
        <v>9754779</v>
      </c>
      <c r="DL38" s="32">
        <v>10060271.5</v>
      </c>
      <c r="DM38" s="32">
        <v>10391501.5</v>
      </c>
      <c r="DN38" s="32">
        <v>10738940</v>
      </c>
      <c r="DO38" s="32">
        <v>11124161.5</v>
      </c>
      <c r="DP38" s="32">
        <v>11556494.5</v>
      </c>
      <c r="DQ38" s="32">
        <v>11993945</v>
      </c>
      <c r="DR38" s="32">
        <v>12415751</v>
      </c>
      <c r="DS38" s="32">
        <v>12841827</v>
      </c>
      <c r="DT38" s="32">
        <v>13283211</v>
      </c>
      <c r="DU38" s="32">
        <v>13744045</v>
      </c>
      <c r="DV38" s="32">
        <v>14206494.5</v>
      </c>
      <c r="DW38" s="32">
        <v>14660493</v>
      </c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</row>
    <row r="39" spans="1:206">
      <c r="A39" s="31" t="s">
        <v>451</v>
      </c>
      <c r="B39" t="s">
        <v>717</v>
      </c>
      <c r="C39" t="s">
        <v>714</v>
      </c>
      <c r="D39" s="94" t="s">
        <v>718</v>
      </c>
      <c r="E39" t="s">
        <v>756</v>
      </c>
      <c r="BD39" s="32">
        <v>1788996.5</v>
      </c>
      <c r="BE39" s="32">
        <v>1816158</v>
      </c>
      <c r="BF39" s="32">
        <v>1845071</v>
      </c>
      <c r="BG39" s="32">
        <v>1876024.5</v>
      </c>
      <c r="BH39" s="32">
        <v>1908894.5</v>
      </c>
      <c r="BI39" s="32">
        <v>1943889.5</v>
      </c>
      <c r="BJ39" s="32">
        <v>1980428.5</v>
      </c>
      <c r="BK39" s="32">
        <v>2018110</v>
      </c>
      <c r="BL39" s="32">
        <v>2058682.5</v>
      </c>
      <c r="BM39" s="32">
        <v>2105057.5</v>
      </c>
      <c r="BN39" s="32">
        <v>2157739.5</v>
      </c>
      <c r="BO39" s="32">
        <v>2217503</v>
      </c>
      <c r="BP39" s="32">
        <v>2280924.5</v>
      </c>
      <c r="BQ39" s="32">
        <v>2341410.5</v>
      </c>
      <c r="BR39" s="32">
        <v>2396900.5</v>
      </c>
      <c r="BS39" s="32">
        <v>2448372</v>
      </c>
      <c r="BT39" s="32">
        <v>2501804</v>
      </c>
      <c r="BU39" s="32">
        <v>2560030.5</v>
      </c>
      <c r="BV39" s="32">
        <v>2621820.5</v>
      </c>
      <c r="BW39" s="32">
        <v>2686922.5</v>
      </c>
      <c r="BX39" s="32">
        <v>2754140.5</v>
      </c>
      <c r="BY39" s="32">
        <v>2822173</v>
      </c>
      <c r="BZ39" s="32">
        <v>2890910.5</v>
      </c>
      <c r="CA39" s="32">
        <v>2961787.5</v>
      </c>
      <c r="CB39" s="32">
        <v>3034786</v>
      </c>
      <c r="CC39" s="32">
        <v>3113861.5</v>
      </c>
      <c r="CD39" s="32">
        <v>3200119</v>
      </c>
      <c r="CE39" s="32">
        <v>3282039</v>
      </c>
      <c r="CF39" s="32">
        <v>3363470.5</v>
      </c>
      <c r="CG39" s="32">
        <v>3451708.5</v>
      </c>
      <c r="CH39" s="32">
        <v>3536778</v>
      </c>
      <c r="CI39" s="32">
        <v>3624101</v>
      </c>
      <c r="CJ39" s="32">
        <v>3719960</v>
      </c>
      <c r="CK39" s="32">
        <v>3814969</v>
      </c>
      <c r="CL39" s="32">
        <v>3916180.5</v>
      </c>
      <c r="CM39" s="32">
        <v>4034085</v>
      </c>
      <c r="CN39" s="32">
        <v>4156569.5</v>
      </c>
      <c r="CO39" s="32">
        <v>4279407</v>
      </c>
      <c r="CP39" s="32">
        <v>4404734.5</v>
      </c>
      <c r="CQ39" s="32">
        <v>4533507</v>
      </c>
      <c r="CR39" s="32">
        <v>4668274</v>
      </c>
      <c r="CS39" s="32">
        <v>4803925</v>
      </c>
      <c r="CT39" s="32">
        <v>4944612.5</v>
      </c>
      <c r="CU39" s="32">
        <v>5089229</v>
      </c>
      <c r="CV39" s="32">
        <v>5221534.5</v>
      </c>
      <c r="CW39" s="32">
        <v>5349151.5</v>
      </c>
      <c r="CX39" s="32">
        <v>5487974</v>
      </c>
      <c r="CY39" s="32">
        <v>5623380.5</v>
      </c>
      <c r="CZ39" s="32">
        <v>5740790</v>
      </c>
      <c r="DA39" s="32">
        <v>5848334</v>
      </c>
      <c r="DB39" s="32">
        <v>5952797</v>
      </c>
      <c r="DC39" s="32">
        <v>6058729.5</v>
      </c>
      <c r="DD39" s="32">
        <v>6173018</v>
      </c>
      <c r="DE39" s="32">
        <v>6292963</v>
      </c>
      <c r="DF39" s="32">
        <v>6416493</v>
      </c>
      <c r="DG39" s="32">
        <v>6549107.5</v>
      </c>
      <c r="DH39" s="32">
        <v>6691464.5</v>
      </c>
      <c r="DI39" s="32">
        <v>6843676</v>
      </c>
      <c r="DJ39" s="32">
        <v>7010508.5</v>
      </c>
      <c r="DK39" s="32">
        <v>7204647</v>
      </c>
      <c r="DL39" s="32">
        <v>7437665</v>
      </c>
      <c r="DM39" s="32">
        <v>7706658.5</v>
      </c>
      <c r="DN39" s="32">
        <v>8000520.5</v>
      </c>
      <c r="DO39" s="32">
        <v>8296074.5</v>
      </c>
      <c r="DP39" s="32">
        <v>8574140.5</v>
      </c>
      <c r="DQ39" s="32">
        <v>8860180</v>
      </c>
      <c r="DR39" s="32">
        <v>9170583</v>
      </c>
      <c r="DS39" s="32">
        <v>9497047</v>
      </c>
      <c r="DT39" s="32">
        <v>9857971</v>
      </c>
      <c r="DU39" s="32">
        <v>10258716</v>
      </c>
      <c r="DV39" s="32">
        <v>10644055</v>
      </c>
      <c r="DW39" s="32">
        <v>10983551</v>
      </c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</row>
    <row r="40" spans="1:206">
      <c r="A40" s="31" t="s">
        <v>451</v>
      </c>
      <c r="B40" t="s">
        <v>717</v>
      </c>
      <c r="C40" t="s">
        <v>714</v>
      </c>
      <c r="D40" s="94" t="s">
        <v>718</v>
      </c>
      <c r="E40" t="s">
        <v>757</v>
      </c>
      <c r="BD40" s="32">
        <v>1208277</v>
      </c>
      <c r="BE40" s="32">
        <v>1224997</v>
      </c>
      <c r="BF40" s="32">
        <v>1241952.5</v>
      </c>
      <c r="BG40" s="32">
        <v>1260319.5</v>
      </c>
      <c r="BH40" s="32">
        <v>1280796</v>
      </c>
      <c r="BI40" s="32">
        <v>1303128</v>
      </c>
      <c r="BJ40" s="32">
        <v>1326350.5</v>
      </c>
      <c r="BK40" s="32">
        <v>1349505.5</v>
      </c>
      <c r="BL40" s="32">
        <v>1372944</v>
      </c>
      <c r="BM40" s="32">
        <v>1398288.5</v>
      </c>
      <c r="BN40" s="32">
        <v>1425934</v>
      </c>
      <c r="BO40" s="32">
        <v>1459251</v>
      </c>
      <c r="BP40" s="32">
        <v>1498810.5</v>
      </c>
      <c r="BQ40" s="32">
        <v>1541410</v>
      </c>
      <c r="BR40" s="32">
        <v>1586779</v>
      </c>
      <c r="BS40" s="32">
        <v>1633376.5</v>
      </c>
      <c r="BT40" s="32">
        <v>1676956</v>
      </c>
      <c r="BU40" s="32">
        <v>1717702.5</v>
      </c>
      <c r="BV40" s="32">
        <v>1759503</v>
      </c>
      <c r="BW40" s="32">
        <v>1801762</v>
      </c>
      <c r="BX40" s="32">
        <v>1844397.5</v>
      </c>
      <c r="BY40" s="32">
        <v>1888728.5</v>
      </c>
      <c r="BZ40" s="32">
        <v>1935411.5</v>
      </c>
      <c r="CA40" s="32">
        <v>1985459.5</v>
      </c>
      <c r="CB40" s="32">
        <v>2038876.5</v>
      </c>
      <c r="CC40" s="32">
        <v>2096544</v>
      </c>
      <c r="CD40" s="32">
        <v>2160029</v>
      </c>
      <c r="CE40" s="32">
        <v>2223896</v>
      </c>
      <c r="CF40" s="32">
        <v>2287919.5</v>
      </c>
      <c r="CG40" s="32">
        <v>2354229</v>
      </c>
      <c r="CH40" s="32">
        <v>2416888.5</v>
      </c>
      <c r="CI40" s="32">
        <v>2479296.5</v>
      </c>
      <c r="CJ40" s="32">
        <v>2545816.5</v>
      </c>
      <c r="CK40" s="32">
        <v>2611382.5</v>
      </c>
      <c r="CL40" s="32">
        <v>2678582</v>
      </c>
      <c r="CM40" s="32">
        <v>2750578.5</v>
      </c>
      <c r="CN40" s="32">
        <v>2825602</v>
      </c>
      <c r="CO40" s="32">
        <v>2904281.5</v>
      </c>
      <c r="CP40" s="32">
        <v>2983268.5</v>
      </c>
      <c r="CQ40" s="32">
        <v>3066133.5</v>
      </c>
      <c r="CR40" s="32">
        <v>3155983.5</v>
      </c>
      <c r="CS40" s="32">
        <v>3247874</v>
      </c>
      <c r="CT40" s="32">
        <v>3342585.5</v>
      </c>
      <c r="CU40" s="32">
        <v>3442964</v>
      </c>
      <c r="CV40" s="32">
        <v>3545008</v>
      </c>
      <c r="CW40" s="32">
        <v>3652790.5</v>
      </c>
      <c r="CX40" s="32">
        <v>3773324.5</v>
      </c>
      <c r="CY40" s="32">
        <v>3899939</v>
      </c>
      <c r="CZ40" s="32">
        <v>4021320.5</v>
      </c>
      <c r="DA40" s="32">
        <v>4136311.5</v>
      </c>
      <c r="DB40" s="32">
        <v>4249207.5</v>
      </c>
      <c r="DC40" s="32">
        <v>4359325</v>
      </c>
      <c r="DD40" s="32">
        <v>4464866</v>
      </c>
      <c r="DE40" s="32">
        <v>4564108</v>
      </c>
      <c r="DF40" s="32">
        <v>4658502.5</v>
      </c>
      <c r="DG40" s="32">
        <v>4749397.5</v>
      </c>
      <c r="DH40" s="32">
        <v>4841996.5</v>
      </c>
      <c r="DI40" s="32">
        <v>4942258</v>
      </c>
      <c r="DJ40" s="32">
        <v>5047794.5</v>
      </c>
      <c r="DK40" s="32">
        <v>5156968</v>
      </c>
      <c r="DL40" s="32">
        <v>5274952.5</v>
      </c>
      <c r="DM40" s="32">
        <v>5403377.5</v>
      </c>
      <c r="DN40" s="32">
        <v>5541587.5</v>
      </c>
      <c r="DO40" s="32">
        <v>5694356.5</v>
      </c>
      <c r="DP40" s="32">
        <v>5872413.5</v>
      </c>
      <c r="DQ40" s="32">
        <v>6081897</v>
      </c>
      <c r="DR40" s="32">
        <v>6320900.5</v>
      </c>
      <c r="DS40" s="32">
        <v>6581972</v>
      </c>
      <c r="DT40" s="32">
        <v>6843601.5</v>
      </c>
      <c r="DU40" s="32">
        <v>7087460.5</v>
      </c>
      <c r="DV40" s="32">
        <v>7319161.5</v>
      </c>
      <c r="DW40" s="32">
        <v>7539365.5</v>
      </c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</row>
    <row r="41" spans="1:206">
      <c r="A41" s="31" t="s">
        <v>451</v>
      </c>
      <c r="B41" t="s">
        <v>717</v>
      </c>
      <c r="C41" t="s">
        <v>714</v>
      </c>
      <c r="D41" s="94" t="s">
        <v>718</v>
      </c>
      <c r="E41" t="s">
        <v>758</v>
      </c>
      <c r="BD41" s="32">
        <v>674500</v>
      </c>
      <c r="BE41" s="32">
        <v>687133</v>
      </c>
      <c r="BF41" s="32">
        <v>701342</v>
      </c>
      <c r="BG41" s="32">
        <v>716263</v>
      </c>
      <c r="BH41" s="32">
        <v>730467</v>
      </c>
      <c r="BI41" s="32">
        <v>743959</v>
      </c>
      <c r="BJ41" s="32">
        <v>757073.5</v>
      </c>
      <c r="BK41" s="32">
        <v>769602</v>
      </c>
      <c r="BL41" s="32">
        <v>782240</v>
      </c>
      <c r="BM41" s="32">
        <v>796457.5</v>
      </c>
      <c r="BN41" s="32">
        <v>812286.5</v>
      </c>
      <c r="BO41" s="32">
        <v>831484.5</v>
      </c>
      <c r="BP41" s="32">
        <v>854111.5</v>
      </c>
      <c r="BQ41" s="32">
        <v>877752.5</v>
      </c>
      <c r="BR41" s="32">
        <v>903097</v>
      </c>
      <c r="BS41" s="32">
        <v>930540.5</v>
      </c>
      <c r="BT41" s="32">
        <v>956121.5</v>
      </c>
      <c r="BU41" s="32">
        <v>979486.5</v>
      </c>
      <c r="BV41" s="32">
        <v>1004311</v>
      </c>
      <c r="BW41" s="32">
        <v>1030085.5</v>
      </c>
      <c r="BX41" s="32">
        <v>1056593</v>
      </c>
      <c r="BY41" s="32">
        <v>1083979</v>
      </c>
      <c r="BZ41" s="32">
        <v>1111918</v>
      </c>
      <c r="CA41" s="32">
        <v>1141204.5</v>
      </c>
      <c r="CB41" s="32">
        <v>1171812.5</v>
      </c>
      <c r="CC41" s="32">
        <v>1203922</v>
      </c>
      <c r="CD41" s="32">
        <v>1240439</v>
      </c>
      <c r="CE41" s="32">
        <v>1280443.5</v>
      </c>
      <c r="CF41" s="32">
        <v>1322883.5</v>
      </c>
      <c r="CG41" s="32">
        <v>1367476</v>
      </c>
      <c r="CH41" s="32">
        <v>1409629.5</v>
      </c>
      <c r="CI41" s="32">
        <v>1451676.5</v>
      </c>
      <c r="CJ41" s="32">
        <v>1497334.5</v>
      </c>
      <c r="CK41" s="32">
        <v>1541936</v>
      </c>
      <c r="CL41" s="32">
        <v>1585446</v>
      </c>
      <c r="CM41" s="32">
        <v>1630972</v>
      </c>
      <c r="CN41" s="32">
        <v>1677601.5</v>
      </c>
      <c r="CO41" s="32">
        <v>1726152</v>
      </c>
      <c r="CP41" s="32">
        <v>1775912</v>
      </c>
      <c r="CQ41" s="32">
        <v>1826888.5</v>
      </c>
      <c r="CR41" s="32">
        <v>1879863.5</v>
      </c>
      <c r="CS41" s="32">
        <v>1933972.5</v>
      </c>
      <c r="CT41" s="32">
        <v>1988229</v>
      </c>
      <c r="CU41" s="32">
        <v>2043087</v>
      </c>
      <c r="CV41" s="32">
        <v>2099963.5</v>
      </c>
      <c r="CW41" s="32">
        <v>2160997</v>
      </c>
      <c r="CX41" s="32">
        <v>2231444</v>
      </c>
      <c r="CY41" s="32">
        <v>2309118</v>
      </c>
      <c r="CZ41" s="32">
        <v>2385446.5</v>
      </c>
      <c r="DA41" s="32">
        <v>2463854</v>
      </c>
      <c r="DB41" s="32">
        <v>2550763.5</v>
      </c>
      <c r="DC41" s="32">
        <v>2643730.5</v>
      </c>
      <c r="DD41" s="32">
        <v>2739248</v>
      </c>
      <c r="DE41" s="32">
        <v>2832897.5</v>
      </c>
      <c r="DF41" s="32">
        <v>2922809</v>
      </c>
      <c r="DG41" s="32">
        <v>3010217</v>
      </c>
      <c r="DH41" s="32">
        <v>3095907.5</v>
      </c>
      <c r="DI41" s="32">
        <v>3179151.5</v>
      </c>
      <c r="DJ41" s="32">
        <v>3258848.5</v>
      </c>
      <c r="DK41" s="32">
        <v>3335847.5</v>
      </c>
      <c r="DL41" s="32">
        <v>3410879</v>
      </c>
      <c r="DM41" s="32">
        <v>3488039.5</v>
      </c>
      <c r="DN41" s="32">
        <v>3570853</v>
      </c>
      <c r="DO41" s="32">
        <v>3658568.5</v>
      </c>
      <c r="DP41" s="32">
        <v>3750608</v>
      </c>
      <c r="DQ41" s="32">
        <v>3848295.5</v>
      </c>
      <c r="DR41" s="32">
        <v>3953477</v>
      </c>
      <c r="DS41" s="32">
        <v>4068060</v>
      </c>
      <c r="DT41" s="32">
        <v>4195159.5</v>
      </c>
      <c r="DU41" s="32">
        <v>4340590.5</v>
      </c>
      <c r="DV41" s="32">
        <v>4497400</v>
      </c>
      <c r="DW41" s="32">
        <v>4650088.5</v>
      </c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</row>
    <row r="42" spans="1:206">
      <c r="A42" s="31" t="s">
        <v>451</v>
      </c>
      <c r="B42" t="s">
        <v>717</v>
      </c>
      <c r="C42" t="s">
        <v>714</v>
      </c>
      <c r="D42" s="94" t="s">
        <v>718</v>
      </c>
      <c r="E42" t="s">
        <v>759</v>
      </c>
      <c r="BD42" s="32">
        <v>298219.5</v>
      </c>
      <c r="BE42" s="32">
        <v>302692</v>
      </c>
      <c r="BF42" s="32">
        <v>307445.5</v>
      </c>
      <c r="BG42" s="32">
        <v>313005</v>
      </c>
      <c r="BH42" s="32">
        <v>319637.5</v>
      </c>
      <c r="BI42" s="32">
        <v>327257.5</v>
      </c>
      <c r="BJ42" s="32">
        <v>335617</v>
      </c>
      <c r="BK42" s="32">
        <v>344345.5</v>
      </c>
      <c r="BL42" s="32">
        <v>352802.5</v>
      </c>
      <c r="BM42" s="32">
        <v>360862</v>
      </c>
      <c r="BN42" s="32">
        <v>368752.5</v>
      </c>
      <c r="BO42" s="32">
        <v>377455</v>
      </c>
      <c r="BP42" s="32">
        <v>387240.5</v>
      </c>
      <c r="BQ42" s="32">
        <v>397862</v>
      </c>
      <c r="BR42" s="32">
        <v>409734.5</v>
      </c>
      <c r="BS42" s="32">
        <v>422572</v>
      </c>
      <c r="BT42" s="32">
        <v>435208.5</v>
      </c>
      <c r="BU42" s="32">
        <v>447096.5</v>
      </c>
      <c r="BV42" s="32">
        <v>458775.5</v>
      </c>
      <c r="BW42" s="32">
        <v>470348.5</v>
      </c>
      <c r="BX42" s="32">
        <v>481744.5</v>
      </c>
      <c r="BY42" s="32">
        <v>493309.5</v>
      </c>
      <c r="BZ42" s="32">
        <v>505695</v>
      </c>
      <c r="CA42" s="32">
        <v>519550.5</v>
      </c>
      <c r="CB42" s="32">
        <v>534882.5</v>
      </c>
      <c r="CC42" s="32">
        <v>551520</v>
      </c>
      <c r="CD42" s="32">
        <v>570472</v>
      </c>
      <c r="CE42" s="32">
        <v>591089</v>
      </c>
      <c r="CF42" s="32">
        <v>612992</v>
      </c>
      <c r="CG42" s="32">
        <v>636006</v>
      </c>
      <c r="CH42" s="32">
        <v>657286.5</v>
      </c>
      <c r="CI42" s="32">
        <v>678174</v>
      </c>
      <c r="CJ42" s="32">
        <v>701498.5</v>
      </c>
      <c r="CK42" s="32">
        <v>725245</v>
      </c>
      <c r="CL42" s="32">
        <v>749020</v>
      </c>
      <c r="CM42" s="32">
        <v>774153.5</v>
      </c>
      <c r="CN42" s="32">
        <v>800420</v>
      </c>
      <c r="CO42" s="32">
        <v>829524</v>
      </c>
      <c r="CP42" s="32">
        <v>859964.5</v>
      </c>
      <c r="CQ42" s="32">
        <v>888995</v>
      </c>
      <c r="CR42" s="32">
        <v>917845</v>
      </c>
      <c r="CS42" s="32">
        <v>947201</v>
      </c>
      <c r="CT42" s="32">
        <v>975698</v>
      </c>
      <c r="CU42" s="32">
        <v>1003833.5</v>
      </c>
      <c r="CV42" s="32">
        <v>1032929.5</v>
      </c>
      <c r="CW42" s="32">
        <v>1063342.5</v>
      </c>
      <c r="CX42" s="32">
        <v>1097247</v>
      </c>
      <c r="CY42" s="32">
        <v>1135605.5</v>
      </c>
      <c r="CZ42" s="32">
        <v>1175523</v>
      </c>
      <c r="DA42" s="32">
        <v>1216916</v>
      </c>
      <c r="DB42" s="32">
        <v>1261869.5</v>
      </c>
      <c r="DC42" s="32">
        <v>1308206.5</v>
      </c>
      <c r="DD42" s="32">
        <v>1355106</v>
      </c>
      <c r="DE42" s="32">
        <v>1403458.5</v>
      </c>
      <c r="DF42" s="32">
        <v>1454975.5</v>
      </c>
      <c r="DG42" s="32">
        <v>1511208</v>
      </c>
      <c r="DH42" s="32">
        <v>1571308.5</v>
      </c>
      <c r="DI42" s="32">
        <v>1633716.5</v>
      </c>
      <c r="DJ42" s="32">
        <v>1695934</v>
      </c>
      <c r="DK42" s="32">
        <v>1756994</v>
      </c>
      <c r="DL42" s="32">
        <v>1817774.5</v>
      </c>
      <c r="DM42" s="32">
        <v>1878359.5</v>
      </c>
      <c r="DN42" s="32">
        <v>1936736.5</v>
      </c>
      <c r="DO42" s="32">
        <v>1992024.5</v>
      </c>
      <c r="DP42" s="32">
        <v>2045771</v>
      </c>
      <c r="DQ42" s="32">
        <v>2097830</v>
      </c>
      <c r="DR42" s="32">
        <v>2151993.5</v>
      </c>
      <c r="DS42" s="32">
        <v>2212340.5</v>
      </c>
      <c r="DT42" s="32">
        <v>2276808.5</v>
      </c>
      <c r="DU42" s="32">
        <v>2342550</v>
      </c>
      <c r="DV42" s="32">
        <v>2402586.5</v>
      </c>
      <c r="DW42" s="32">
        <v>2449145</v>
      </c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</row>
    <row r="43" spans="1:206">
      <c r="A43" s="31" t="s">
        <v>451</v>
      </c>
      <c r="B43" t="s">
        <v>717</v>
      </c>
      <c r="C43" t="s">
        <v>714</v>
      </c>
      <c r="D43" s="94" t="s">
        <v>718</v>
      </c>
      <c r="E43" t="s">
        <v>760</v>
      </c>
      <c r="BD43" s="32">
        <v>91950.5</v>
      </c>
      <c r="BE43" s="32">
        <v>94281.5</v>
      </c>
      <c r="BF43" s="32">
        <v>96615</v>
      </c>
      <c r="BG43" s="32">
        <v>98743</v>
      </c>
      <c r="BH43" s="32">
        <v>100934.5</v>
      </c>
      <c r="BI43" s="32">
        <v>103400.5</v>
      </c>
      <c r="BJ43" s="32">
        <v>106020.5</v>
      </c>
      <c r="BK43" s="32">
        <v>108680.5</v>
      </c>
      <c r="BL43" s="32">
        <v>111477</v>
      </c>
      <c r="BM43" s="32">
        <v>114649.5</v>
      </c>
      <c r="BN43" s="32">
        <v>118264</v>
      </c>
      <c r="BO43" s="32">
        <v>122344</v>
      </c>
      <c r="BP43" s="32">
        <v>126657</v>
      </c>
      <c r="BQ43" s="32">
        <v>130782</v>
      </c>
      <c r="BR43" s="32">
        <v>134710.5</v>
      </c>
      <c r="BS43" s="32">
        <v>138533</v>
      </c>
      <c r="BT43" s="32">
        <v>142417</v>
      </c>
      <c r="BU43" s="32">
        <v>146513</v>
      </c>
      <c r="BV43" s="32">
        <v>150950</v>
      </c>
      <c r="BW43" s="32">
        <v>155612.5</v>
      </c>
      <c r="BX43" s="32">
        <v>160270</v>
      </c>
      <c r="BY43" s="32">
        <v>164591</v>
      </c>
      <c r="BZ43" s="32">
        <v>168579.5</v>
      </c>
      <c r="CA43" s="32">
        <v>172746</v>
      </c>
      <c r="CB43" s="32">
        <v>177400</v>
      </c>
      <c r="CC43" s="32">
        <v>182593</v>
      </c>
      <c r="CD43" s="32">
        <v>189207</v>
      </c>
      <c r="CE43" s="32">
        <v>197109</v>
      </c>
      <c r="CF43" s="32">
        <v>205961.5</v>
      </c>
      <c r="CG43" s="32">
        <v>215617</v>
      </c>
      <c r="CH43" s="32">
        <v>224416.5</v>
      </c>
      <c r="CI43" s="32">
        <v>232713.5</v>
      </c>
      <c r="CJ43" s="32">
        <v>241825.5</v>
      </c>
      <c r="CK43" s="32">
        <v>251110</v>
      </c>
      <c r="CL43" s="32">
        <v>260327.5</v>
      </c>
      <c r="CM43" s="32">
        <v>270089</v>
      </c>
      <c r="CN43" s="32">
        <v>280429.5</v>
      </c>
      <c r="CO43" s="32">
        <v>293613</v>
      </c>
      <c r="CP43" s="32">
        <v>307712.5</v>
      </c>
      <c r="CQ43" s="32">
        <v>319648.5</v>
      </c>
      <c r="CR43" s="32">
        <v>331409</v>
      </c>
      <c r="CS43" s="32">
        <v>344220.5</v>
      </c>
      <c r="CT43" s="32">
        <v>357069.5</v>
      </c>
      <c r="CU43" s="32">
        <v>369160</v>
      </c>
      <c r="CV43" s="32">
        <v>381549</v>
      </c>
      <c r="CW43" s="32">
        <v>394297.5</v>
      </c>
      <c r="CX43" s="32">
        <v>407419.5</v>
      </c>
      <c r="CY43" s="32">
        <v>421655</v>
      </c>
      <c r="CZ43" s="32">
        <v>436799.5</v>
      </c>
      <c r="DA43" s="32">
        <v>453598</v>
      </c>
      <c r="DB43" s="32">
        <v>472411.5</v>
      </c>
      <c r="DC43" s="32">
        <v>492429.5</v>
      </c>
      <c r="DD43" s="32">
        <v>514029</v>
      </c>
      <c r="DE43" s="32">
        <v>535785.5</v>
      </c>
      <c r="DF43" s="32">
        <v>557611</v>
      </c>
      <c r="DG43" s="32">
        <v>580435</v>
      </c>
      <c r="DH43" s="32">
        <v>603275.5</v>
      </c>
      <c r="DI43" s="32">
        <v>626313.5</v>
      </c>
      <c r="DJ43" s="32">
        <v>650133.5</v>
      </c>
      <c r="DK43" s="32">
        <v>676182</v>
      </c>
      <c r="DL43" s="32">
        <v>706101</v>
      </c>
      <c r="DM43" s="32">
        <v>739049</v>
      </c>
      <c r="DN43" s="32">
        <v>773025.5</v>
      </c>
      <c r="DO43" s="32">
        <v>806511</v>
      </c>
      <c r="DP43" s="32">
        <v>839388</v>
      </c>
      <c r="DQ43" s="32">
        <v>871430.5</v>
      </c>
      <c r="DR43" s="32">
        <v>903712.5</v>
      </c>
      <c r="DS43" s="32">
        <v>936795.5</v>
      </c>
      <c r="DT43" s="32">
        <v>969250.5</v>
      </c>
      <c r="DU43" s="32">
        <v>999919</v>
      </c>
      <c r="DV43" s="32">
        <v>1022477</v>
      </c>
      <c r="DW43" s="32">
        <v>1031696</v>
      </c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</row>
    <row r="44" spans="1:206">
      <c r="A44" s="31" t="s">
        <v>451</v>
      </c>
      <c r="B44" t="s">
        <v>717</v>
      </c>
      <c r="C44" t="s">
        <v>714</v>
      </c>
      <c r="D44" s="94" t="s">
        <v>718</v>
      </c>
      <c r="E44" t="s">
        <v>761</v>
      </c>
      <c r="BD44" s="32">
        <v>21984.5</v>
      </c>
      <c r="BE44" s="32">
        <v>21122</v>
      </c>
      <c r="BF44" s="32">
        <v>20372</v>
      </c>
      <c r="BG44" s="32">
        <v>20116.5</v>
      </c>
      <c r="BH44" s="32">
        <v>20378.5</v>
      </c>
      <c r="BI44" s="32">
        <v>20953</v>
      </c>
      <c r="BJ44" s="32">
        <v>21631.5</v>
      </c>
      <c r="BK44" s="32">
        <v>22267</v>
      </c>
      <c r="BL44" s="32">
        <v>22832</v>
      </c>
      <c r="BM44" s="32">
        <v>23467</v>
      </c>
      <c r="BN44" s="32">
        <v>24255</v>
      </c>
      <c r="BO44" s="32">
        <v>25217.5</v>
      </c>
      <c r="BP44" s="32">
        <v>26268</v>
      </c>
      <c r="BQ44" s="32">
        <v>27345.5</v>
      </c>
      <c r="BR44" s="32">
        <v>28493</v>
      </c>
      <c r="BS44" s="32">
        <v>29648.5</v>
      </c>
      <c r="BT44" s="32">
        <v>30793</v>
      </c>
      <c r="BU44" s="32">
        <v>31926.5</v>
      </c>
      <c r="BV44" s="32">
        <v>33011</v>
      </c>
      <c r="BW44" s="32">
        <v>33998.5</v>
      </c>
      <c r="BX44" s="32">
        <v>34893.5</v>
      </c>
      <c r="BY44" s="32">
        <v>35750.5</v>
      </c>
      <c r="BZ44" s="32">
        <v>36605.5</v>
      </c>
      <c r="CA44" s="32">
        <v>37611.5</v>
      </c>
      <c r="CB44" s="32">
        <v>38821</v>
      </c>
      <c r="CC44" s="32">
        <v>40098</v>
      </c>
      <c r="CD44" s="32">
        <v>41736</v>
      </c>
      <c r="CE44" s="32">
        <v>43670</v>
      </c>
      <c r="CF44" s="32">
        <v>45935.5</v>
      </c>
      <c r="CG44" s="32">
        <v>48513</v>
      </c>
      <c r="CH44" s="32">
        <v>50680</v>
      </c>
      <c r="CI44" s="32">
        <v>52685</v>
      </c>
      <c r="CJ44" s="32">
        <v>55153</v>
      </c>
      <c r="CK44" s="32">
        <v>57835.5</v>
      </c>
      <c r="CL44" s="32">
        <v>60543.5</v>
      </c>
      <c r="CM44" s="32">
        <v>63445</v>
      </c>
      <c r="CN44" s="32">
        <v>66483.5</v>
      </c>
      <c r="CO44" s="32">
        <v>71339.5</v>
      </c>
      <c r="CP44" s="32">
        <v>76354</v>
      </c>
      <c r="CQ44" s="32">
        <v>79332.5</v>
      </c>
      <c r="CR44" s="32">
        <v>82020</v>
      </c>
      <c r="CS44" s="32">
        <v>85276</v>
      </c>
      <c r="CT44" s="32">
        <v>88623</v>
      </c>
      <c r="CU44" s="32">
        <v>91588.5</v>
      </c>
      <c r="CV44" s="32">
        <v>95122.5</v>
      </c>
      <c r="CW44" s="32">
        <v>98819.5</v>
      </c>
      <c r="CX44" s="32">
        <v>102399.5</v>
      </c>
      <c r="CY44" s="32">
        <v>106845.5</v>
      </c>
      <c r="CZ44" s="32">
        <v>111942</v>
      </c>
      <c r="DA44" s="32">
        <v>117766.5</v>
      </c>
      <c r="DB44" s="32">
        <v>124518.5</v>
      </c>
      <c r="DC44" s="32">
        <v>131345</v>
      </c>
      <c r="DD44" s="32">
        <v>138072</v>
      </c>
      <c r="DE44" s="32">
        <v>144697</v>
      </c>
      <c r="DF44" s="32">
        <v>151530.5</v>
      </c>
      <c r="DG44" s="32">
        <v>158765</v>
      </c>
      <c r="DH44" s="32">
        <v>166198</v>
      </c>
      <c r="DI44" s="32">
        <v>173839</v>
      </c>
      <c r="DJ44" s="32">
        <v>180905</v>
      </c>
      <c r="DK44" s="32">
        <v>187815</v>
      </c>
      <c r="DL44" s="32">
        <v>195694</v>
      </c>
      <c r="DM44" s="32">
        <v>204192</v>
      </c>
      <c r="DN44" s="32">
        <v>212575</v>
      </c>
      <c r="DO44" s="32">
        <v>221361.5</v>
      </c>
      <c r="DP44" s="32">
        <v>231582</v>
      </c>
      <c r="DQ44" s="32">
        <v>243120</v>
      </c>
      <c r="DR44" s="32">
        <v>256372.5</v>
      </c>
      <c r="DS44" s="32">
        <v>271213</v>
      </c>
      <c r="DT44" s="32">
        <v>286153.5</v>
      </c>
      <c r="DU44" s="32">
        <v>299994</v>
      </c>
      <c r="DV44" s="32">
        <v>311068.5</v>
      </c>
      <c r="DW44" s="32">
        <v>316434.5</v>
      </c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</row>
    <row r="45" spans="1:206">
      <c r="A45" s="31" t="s">
        <v>451</v>
      </c>
      <c r="B45" t="s">
        <v>717</v>
      </c>
      <c r="C45" t="s">
        <v>714</v>
      </c>
      <c r="D45" s="94" t="s">
        <v>718</v>
      </c>
      <c r="E45" t="s">
        <v>762</v>
      </c>
      <c r="BD45" s="32">
        <v>3365</v>
      </c>
      <c r="BE45" s="32">
        <v>3119.5</v>
      </c>
      <c r="BF45" s="32">
        <v>3139.5</v>
      </c>
      <c r="BG45" s="32">
        <v>3104.5</v>
      </c>
      <c r="BH45" s="32">
        <v>2990.5</v>
      </c>
      <c r="BI45" s="32">
        <v>2898</v>
      </c>
      <c r="BJ45" s="32">
        <v>2806.5</v>
      </c>
      <c r="BK45" s="32">
        <v>2745.5</v>
      </c>
      <c r="BL45" s="32">
        <v>2749</v>
      </c>
      <c r="BM45" s="32">
        <v>2809</v>
      </c>
      <c r="BN45" s="32">
        <v>2901.5</v>
      </c>
      <c r="BO45" s="32">
        <v>3025</v>
      </c>
      <c r="BP45" s="32">
        <v>3142</v>
      </c>
      <c r="BQ45" s="32">
        <v>3251.5</v>
      </c>
      <c r="BR45" s="32">
        <v>3411</v>
      </c>
      <c r="BS45" s="32">
        <v>3590.5</v>
      </c>
      <c r="BT45" s="32">
        <v>3768.5</v>
      </c>
      <c r="BU45" s="32">
        <v>3957</v>
      </c>
      <c r="BV45" s="32">
        <v>4140</v>
      </c>
      <c r="BW45" s="32">
        <v>4304.5</v>
      </c>
      <c r="BX45" s="32">
        <v>4422</v>
      </c>
      <c r="BY45" s="32">
        <v>4496.5</v>
      </c>
      <c r="BZ45" s="32">
        <v>4562.5</v>
      </c>
      <c r="CA45" s="32">
        <v>4657</v>
      </c>
      <c r="CB45" s="32">
        <v>4786</v>
      </c>
      <c r="CC45" s="32">
        <v>4918</v>
      </c>
      <c r="CD45" s="32">
        <v>5140.5</v>
      </c>
      <c r="CE45" s="32">
        <v>5444.5</v>
      </c>
      <c r="CF45" s="32">
        <v>5942</v>
      </c>
      <c r="CG45" s="32">
        <v>6560.5</v>
      </c>
      <c r="CH45" s="32">
        <v>7034</v>
      </c>
      <c r="CI45" s="32">
        <v>7378</v>
      </c>
      <c r="CJ45" s="32">
        <v>7756.5</v>
      </c>
      <c r="CK45" s="32">
        <v>8176.5</v>
      </c>
      <c r="CL45" s="32">
        <v>8566.5</v>
      </c>
      <c r="CM45" s="32">
        <v>9027</v>
      </c>
      <c r="CN45" s="32">
        <v>9566.5</v>
      </c>
      <c r="CO45" s="32">
        <v>10773</v>
      </c>
      <c r="CP45" s="32">
        <v>11978</v>
      </c>
      <c r="CQ45" s="32">
        <v>12440.5</v>
      </c>
      <c r="CR45" s="32">
        <v>12813.5</v>
      </c>
      <c r="CS45" s="32">
        <v>13325.5</v>
      </c>
      <c r="CT45" s="32">
        <v>13809</v>
      </c>
      <c r="CU45" s="32">
        <v>14189.5</v>
      </c>
      <c r="CV45" s="32">
        <v>14977</v>
      </c>
      <c r="CW45" s="32">
        <v>15538</v>
      </c>
      <c r="CX45" s="32">
        <v>15621.5</v>
      </c>
      <c r="CY45" s="32">
        <v>16242.5</v>
      </c>
      <c r="CZ45" s="32">
        <v>17336</v>
      </c>
      <c r="DA45" s="32">
        <v>18692</v>
      </c>
      <c r="DB45" s="32">
        <v>20453.5</v>
      </c>
      <c r="DC45" s="32">
        <v>22340.5</v>
      </c>
      <c r="DD45" s="32">
        <v>24129.5</v>
      </c>
      <c r="DE45" s="32">
        <v>25698</v>
      </c>
      <c r="DF45" s="32">
        <v>27186.5</v>
      </c>
      <c r="DG45" s="32">
        <v>28801.5</v>
      </c>
      <c r="DH45" s="32">
        <v>30400.5</v>
      </c>
      <c r="DI45" s="32">
        <v>31897</v>
      </c>
      <c r="DJ45" s="32">
        <v>33242</v>
      </c>
      <c r="DK45" s="32">
        <v>34661.5</v>
      </c>
      <c r="DL45" s="32">
        <v>36502.5</v>
      </c>
      <c r="DM45" s="32">
        <v>38745.5</v>
      </c>
      <c r="DN45" s="32">
        <v>40698.5</v>
      </c>
      <c r="DO45" s="32">
        <v>42300</v>
      </c>
      <c r="DP45" s="32">
        <v>44047.5</v>
      </c>
      <c r="DQ45" s="32">
        <v>45912</v>
      </c>
      <c r="DR45" s="32">
        <v>48297</v>
      </c>
      <c r="DS45" s="32">
        <v>51226</v>
      </c>
      <c r="DT45" s="32">
        <v>54321.5</v>
      </c>
      <c r="DU45" s="32">
        <v>57286.5</v>
      </c>
      <c r="DV45" s="32">
        <v>60089</v>
      </c>
      <c r="DW45" s="32">
        <v>62108.5</v>
      </c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</row>
    <row r="46" spans="1:206">
      <c r="A46" s="31" t="s">
        <v>451</v>
      </c>
      <c r="B46" t="s">
        <v>717</v>
      </c>
      <c r="C46" t="s">
        <v>714</v>
      </c>
      <c r="D46" s="94" t="s">
        <v>718</v>
      </c>
      <c r="E46" t="s">
        <v>763</v>
      </c>
      <c r="BD46" s="32">
        <v>393.5</v>
      </c>
      <c r="BE46" s="32">
        <v>374</v>
      </c>
      <c r="BF46" s="32">
        <v>353</v>
      </c>
      <c r="BG46" s="32">
        <v>330.5</v>
      </c>
      <c r="BH46" s="32">
        <v>287</v>
      </c>
      <c r="BI46" s="32">
        <v>241.5</v>
      </c>
      <c r="BJ46" s="32">
        <v>227</v>
      </c>
      <c r="BK46" s="32">
        <v>233</v>
      </c>
      <c r="BL46" s="32">
        <v>233</v>
      </c>
      <c r="BM46" s="32">
        <v>223</v>
      </c>
      <c r="BN46" s="32">
        <v>215</v>
      </c>
      <c r="BO46" s="32">
        <v>214.5</v>
      </c>
      <c r="BP46" s="32">
        <v>221</v>
      </c>
      <c r="BQ46" s="32">
        <v>232.5</v>
      </c>
      <c r="BR46" s="32">
        <v>244</v>
      </c>
      <c r="BS46" s="32">
        <v>252.5</v>
      </c>
      <c r="BT46" s="32">
        <v>259.5</v>
      </c>
      <c r="BU46" s="32">
        <v>266.5</v>
      </c>
      <c r="BV46" s="32">
        <v>277</v>
      </c>
      <c r="BW46" s="32">
        <v>289</v>
      </c>
      <c r="BX46" s="32">
        <v>296.5</v>
      </c>
      <c r="BY46" s="32">
        <v>297.5</v>
      </c>
      <c r="BZ46" s="32">
        <v>298.5</v>
      </c>
      <c r="CA46" s="32">
        <v>306</v>
      </c>
      <c r="CB46" s="32">
        <v>316.5</v>
      </c>
      <c r="CC46" s="32">
        <v>324.5</v>
      </c>
      <c r="CD46" s="32">
        <v>338.5</v>
      </c>
      <c r="CE46" s="32">
        <v>357</v>
      </c>
      <c r="CF46" s="32">
        <v>409.5</v>
      </c>
      <c r="CG46" s="32">
        <v>499</v>
      </c>
      <c r="CH46" s="32">
        <v>575</v>
      </c>
      <c r="CI46" s="32">
        <v>633</v>
      </c>
      <c r="CJ46" s="32">
        <v>692</v>
      </c>
      <c r="CK46" s="32">
        <v>751.5</v>
      </c>
      <c r="CL46" s="32">
        <v>803.5</v>
      </c>
      <c r="CM46" s="32">
        <v>860</v>
      </c>
      <c r="CN46" s="32">
        <v>917.5</v>
      </c>
      <c r="CO46" s="32">
        <v>1081.5</v>
      </c>
      <c r="CP46" s="32">
        <v>1243.5</v>
      </c>
      <c r="CQ46" s="32">
        <v>1286</v>
      </c>
      <c r="CR46" s="32">
        <v>1318.5</v>
      </c>
      <c r="CS46" s="32">
        <v>1359.5</v>
      </c>
      <c r="CT46" s="32">
        <v>1395.5</v>
      </c>
      <c r="CU46" s="32">
        <v>1425.5</v>
      </c>
      <c r="CV46" s="32">
        <v>1540.5</v>
      </c>
      <c r="CW46" s="32">
        <v>1665.5</v>
      </c>
      <c r="CX46" s="32">
        <v>1691.5</v>
      </c>
      <c r="CY46" s="32">
        <v>1714.5</v>
      </c>
      <c r="CZ46" s="32">
        <v>1781</v>
      </c>
      <c r="DA46" s="32">
        <v>1916</v>
      </c>
      <c r="DB46" s="32">
        <v>2122.5</v>
      </c>
      <c r="DC46" s="32">
        <v>2360</v>
      </c>
      <c r="DD46" s="32">
        <v>2646</v>
      </c>
      <c r="DE46" s="32">
        <v>2949.5</v>
      </c>
      <c r="DF46" s="32">
        <v>3231.5</v>
      </c>
      <c r="DG46" s="32">
        <v>3489</v>
      </c>
      <c r="DH46" s="32">
        <v>3718</v>
      </c>
      <c r="DI46" s="32">
        <v>3920</v>
      </c>
      <c r="DJ46" s="32">
        <v>4070</v>
      </c>
      <c r="DK46" s="32">
        <v>4211.5</v>
      </c>
      <c r="DL46" s="32">
        <v>4528.5</v>
      </c>
      <c r="DM46" s="32">
        <v>5041.5</v>
      </c>
      <c r="DN46" s="32">
        <v>5577</v>
      </c>
      <c r="DO46" s="32">
        <v>6077</v>
      </c>
      <c r="DP46" s="32">
        <v>6552</v>
      </c>
      <c r="DQ46" s="32">
        <v>6983</v>
      </c>
      <c r="DR46" s="32">
        <v>7469.5</v>
      </c>
      <c r="DS46" s="32">
        <v>8034</v>
      </c>
      <c r="DT46" s="32">
        <v>8586.5</v>
      </c>
      <c r="DU46" s="32">
        <v>8998.5</v>
      </c>
      <c r="DV46" s="32">
        <v>9277</v>
      </c>
      <c r="DW46" s="32">
        <v>9359.5</v>
      </c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</row>
    <row r="47" spans="1:206">
      <c r="A47" s="31" t="s">
        <v>451</v>
      </c>
      <c r="B47" t="s">
        <v>717</v>
      </c>
      <c r="C47" t="s">
        <v>714</v>
      </c>
      <c r="D47" s="94" t="s">
        <v>718</v>
      </c>
      <c r="E47" t="s">
        <v>764</v>
      </c>
      <c r="BD47" s="32">
        <v>19750518.5</v>
      </c>
      <c r="BE47" s="32">
        <v>20202921</v>
      </c>
      <c r="BF47" s="32">
        <v>20670032.5</v>
      </c>
      <c r="BG47" s="32">
        <v>21196863.5</v>
      </c>
      <c r="BH47" s="32">
        <v>21794820</v>
      </c>
      <c r="BI47" s="32">
        <v>22408981.5</v>
      </c>
      <c r="BJ47" s="32">
        <v>23019281</v>
      </c>
      <c r="BK47" s="32">
        <v>23620980</v>
      </c>
      <c r="BL47" s="32">
        <v>24208519.5</v>
      </c>
      <c r="BM47" s="32">
        <v>24827751</v>
      </c>
      <c r="BN47" s="32">
        <v>25493115.5</v>
      </c>
      <c r="BO47" s="32">
        <v>26190774</v>
      </c>
      <c r="BP47" s="32">
        <v>26926889</v>
      </c>
      <c r="BQ47" s="32">
        <v>27692926.5</v>
      </c>
      <c r="BR47" s="32">
        <v>28479670</v>
      </c>
      <c r="BS47" s="32">
        <v>29273833.5</v>
      </c>
      <c r="BT47" s="32">
        <v>30059825</v>
      </c>
      <c r="BU47" s="32">
        <v>30845759</v>
      </c>
      <c r="BV47" s="32">
        <v>31647121</v>
      </c>
      <c r="BW47" s="32">
        <v>32469939</v>
      </c>
      <c r="BX47" s="32">
        <v>33323986</v>
      </c>
      <c r="BY47" s="32">
        <v>34214698</v>
      </c>
      <c r="BZ47" s="32">
        <v>35137549</v>
      </c>
      <c r="CA47" s="32">
        <v>36095888.5</v>
      </c>
      <c r="CB47" s="32">
        <v>37101016.5</v>
      </c>
      <c r="CC47" s="32">
        <v>38204572.5</v>
      </c>
      <c r="CD47" s="32">
        <v>39381420.5</v>
      </c>
      <c r="CE47" s="32">
        <v>40539965</v>
      </c>
      <c r="CF47" s="32">
        <v>41747377.5</v>
      </c>
      <c r="CG47" s="32">
        <v>43031612</v>
      </c>
      <c r="CH47" s="32">
        <v>44277636</v>
      </c>
      <c r="CI47" s="32">
        <v>45564820</v>
      </c>
      <c r="CJ47" s="32">
        <v>46943829</v>
      </c>
      <c r="CK47" s="32">
        <v>48269297</v>
      </c>
      <c r="CL47" s="32">
        <v>49536834.5</v>
      </c>
      <c r="CM47" s="32">
        <v>50824345.5</v>
      </c>
      <c r="CN47" s="32">
        <v>52113144.5</v>
      </c>
      <c r="CO47" s="32">
        <v>53393929</v>
      </c>
      <c r="CP47" s="32">
        <v>54576730.5</v>
      </c>
      <c r="CQ47" s="32">
        <v>55700829.5</v>
      </c>
      <c r="CR47" s="32">
        <v>56814099</v>
      </c>
      <c r="CS47" s="32">
        <v>57833927</v>
      </c>
      <c r="CT47" s="32">
        <v>58802607.5</v>
      </c>
      <c r="CU47" s="32">
        <v>59795081</v>
      </c>
      <c r="CV47" s="32">
        <v>60756477.5</v>
      </c>
      <c r="CW47" s="32">
        <v>61779507</v>
      </c>
      <c r="CX47" s="32">
        <v>62925585</v>
      </c>
      <c r="CY47" s="32">
        <v>64034371.5</v>
      </c>
      <c r="CZ47" s="32">
        <v>65101692</v>
      </c>
      <c r="DA47" s="32">
        <v>66259009</v>
      </c>
      <c r="DB47" s="32">
        <v>67552253.5</v>
      </c>
      <c r="DC47" s="32">
        <v>68950487.5</v>
      </c>
      <c r="DD47" s="32">
        <v>70489769</v>
      </c>
      <c r="DE47" s="32">
        <v>72159143.5</v>
      </c>
      <c r="DF47" s="32">
        <v>73913164.5</v>
      </c>
      <c r="DG47" s="32">
        <v>75745471.5</v>
      </c>
      <c r="DH47" s="32">
        <v>77666911.5</v>
      </c>
      <c r="DI47" s="32">
        <v>79672121.5</v>
      </c>
      <c r="DJ47" s="32">
        <v>81776823.5</v>
      </c>
      <c r="DK47" s="32">
        <v>83928682</v>
      </c>
      <c r="DL47" s="32">
        <v>86074275</v>
      </c>
      <c r="DM47" s="32">
        <v>88176294.5</v>
      </c>
      <c r="DN47" s="32">
        <v>90221175.5</v>
      </c>
      <c r="DO47" s="32">
        <v>92184193</v>
      </c>
      <c r="DP47" s="32">
        <v>94049476.5</v>
      </c>
      <c r="DQ47" s="32">
        <v>95836307</v>
      </c>
      <c r="DR47" s="32">
        <v>97495611.5</v>
      </c>
      <c r="DS47" s="32">
        <v>99052069</v>
      </c>
      <c r="DT47" s="32">
        <v>100582008.5</v>
      </c>
      <c r="DU47" s="32">
        <v>102097146</v>
      </c>
      <c r="DV47" s="32">
        <v>103594212</v>
      </c>
      <c r="DW47" s="32">
        <v>105107635.5</v>
      </c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</row>
    <row r="48" spans="1:206">
      <c r="A48" s="31" t="s">
        <v>451</v>
      </c>
      <c r="B48" t="s">
        <v>717</v>
      </c>
      <c r="C48" t="s">
        <v>714</v>
      </c>
      <c r="D48" s="94" t="s">
        <v>718</v>
      </c>
      <c r="E48" t="s">
        <v>765</v>
      </c>
      <c r="BD48" s="32">
        <v>14904154</v>
      </c>
      <c r="BE48" s="32">
        <v>15358909.5</v>
      </c>
      <c r="BF48" s="32">
        <v>15846661</v>
      </c>
      <c r="BG48" s="32">
        <v>16314015.5</v>
      </c>
      <c r="BH48" s="32">
        <v>16735149</v>
      </c>
      <c r="BI48" s="32">
        <v>17158517</v>
      </c>
      <c r="BJ48" s="32">
        <v>17601384.5</v>
      </c>
      <c r="BK48" s="32">
        <v>18055050.5</v>
      </c>
      <c r="BL48" s="32">
        <v>18562367.5</v>
      </c>
      <c r="BM48" s="32">
        <v>19139440.5</v>
      </c>
      <c r="BN48" s="32">
        <v>19730215</v>
      </c>
      <c r="BO48" s="32">
        <v>20308874</v>
      </c>
      <c r="BP48" s="32">
        <v>20892052.5</v>
      </c>
      <c r="BQ48" s="32">
        <v>21487659</v>
      </c>
      <c r="BR48" s="32">
        <v>22103702.5</v>
      </c>
      <c r="BS48" s="32">
        <v>22749164</v>
      </c>
      <c r="BT48" s="32">
        <v>23433075</v>
      </c>
      <c r="BU48" s="32">
        <v>24158448</v>
      </c>
      <c r="BV48" s="32">
        <v>24907999.5</v>
      </c>
      <c r="BW48" s="32">
        <v>25666335.5</v>
      </c>
      <c r="BX48" s="32">
        <v>26426712</v>
      </c>
      <c r="BY48" s="32">
        <v>27178788.5</v>
      </c>
      <c r="BZ48" s="32">
        <v>27922473</v>
      </c>
      <c r="CA48" s="32">
        <v>28676605</v>
      </c>
      <c r="CB48" s="32">
        <v>29467615</v>
      </c>
      <c r="CC48" s="32">
        <v>30341993</v>
      </c>
      <c r="CD48" s="32">
        <v>31298832.5</v>
      </c>
      <c r="CE48" s="32">
        <v>32243859.5</v>
      </c>
      <c r="CF48" s="32">
        <v>33199738.5</v>
      </c>
      <c r="CG48" s="32">
        <v>34218023.5</v>
      </c>
      <c r="CH48" s="32">
        <v>35261789.5</v>
      </c>
      <c r="CI48" s="32">
        <v>36345984</v>
      </c>
      <c r="CJ48" s="32">
        <v>37473967.5</v>
      </c>
      <c r="CK48" s="32">
        <v>38611328</v>
      </c>
      <c r="CL48" s="32">
        <v>39792170.5</v>
      </c>
      <c r="CM48" s="32">
        <v>41034424.5</v>
      </c>
      <c r="CN48" s="32">
        <v>42355177.5</v>
      </c>
      <c r="CO48" s="32">
        <v>43728635.5</v>
      </c>
      <c r="CP48" s="32">
        <v>45046343</v>
      </c>
      <c r="CQ48" s="32">
        <v>46305300.5</v>
      </c>
      <c r="CR48" s="32">
        <v>47527433</v>
      </c>
      <c r="CS48" s="32">
        <v>48737029.5</v>
      </c>
      <c r="CT48" s="32">
        <v>49933297.5</v>
      </c>
      <c r="CU48" s="32">
        <v>51098129.5</v>
      </c>
      <c r="CV48" s="32">
        <v>52159374.5</v>
      </c>
      <c r="CW48" s="32">
        <v>53146632.5</v>
      </c>
      <c r="CX48" s="32">
        <v>54156064.5</v>
      </c>
      <c r="CY48" s="32">
        <v>55152876</v>
      </c>
      <c r="CZ48" s="32">
        <v>56114469.5</v>
      </c>
      <c r="DA48" s="32">
        <v>57057713</v>
      </c>
      <c r="DB48" s="32">
        <v>58078150</v>
      </c>
      <c r="DC48" s="32">
        <v>59193517</v>
      </c>
      <c r="DD48" s="32">
        <v>60323681.5</v>
      </c>
      <c r="DE48" s="32">
        <v>61461800</v>
      </c>
      <c r="DF48" s="32">
        <v>62696078.5</v>
      </c>
      <c r="DG48" s="32">
        <v>64041738.5</v>
      </c>
      <c r="DH48" s="32">
        <v>65487112.5</v>
      </c>
      <c r="DI48" s="32">
        <v>67079223</v>
      </c>
      <c r="DJ48" s="32">
        <v>68807926.5</v>
      </c>
      <c r="DK48" s="32">
        <v>70615892</v>
      </c>
      <c r="DL48" s="32">
        <v>72510699</v>
      </c>
      <c r="DM48" s="32">
        <v>74501266.5</v>
      </c>
      <c r="DN48" s="32">
        <v>76583168</v>
      </c>
      <c r="DO48" s="32">
        <v>78777832</v>
      </c>
      <c r="DP48" s="32">
        <v>81013903.5</v>
      </c>
      <c r="DQ48" s="32">
        <v>83239931.5</v>
      </c>
      <c r="DR48" s="32">
        <v>85441796</v>
      </c>
      <c r="DS48" s="32">
        <v>87571102.5</v>
      </c>
      <c r="DT48" s="32">
        <v>89574197.5</v>
      </c>
      <c r="DU48" s="32">
        <v>91475226.5</v>
      </c>
      <c r="DV48" s="32">
        <v>93305761.5</v>
      </c>
      <c r="DW48" s="32">
        <v>95005841</v>
      </c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</row>
    <row r="49" spans="1:206">
      <c r="A49" s="31" t="s">
        <v>451</v>
      </c>
      <c r="B49" t="s">
        <v>717</v>
      </c>
      <c r="C49" t="s">
        <v>714</v>
      </c>
      <c r="D49" s="94" t="s">
        <v>718</v>
      </c>
      <c r="E49" t="s">
        <v>766</v>
      </c>
      <c r="BD49" s="32">
        <v>12924350</v>
      </c>
      <c r="BE49" s="32">
        <v>13136085</v>
      </c>
      <c r="BF49" s="32">
        <v>13367270</v>
      </c>
      <c r="BG49" s="32">
        <v>13638138</v>
      </c>
      <c r="BH49" s="32">
        <v>13967533</v>
      </c>
      <c r="BI49" s="32">
        <v>14360844</v>
      </c>
      <c r="BJ49" s="32">
        <v>14807098</v>
      </c>
      <c r="BK49" s="32">
        <v>15279342.5</v>
      </c>
      <c r="BL49" s="32">
        <v>15727984.5</v>
      </c>
      <c r="BM49" s="32">
        <v>16135934.5</v>
      </c>
      <c r="BN49" s="32">
        <v>16541527.5</v>
      </c>
      <c r="BO49" s="32">
        <v>16953147</v>
      </c>
      <c r="BP49" s="32">
        <v>17373734</v>
      </c>
      <c r="BQ49" s="32">
        <v>17852594.5</v>
      </c>
      <c r="BR49" s="32">
        <v>18401368</v>
      </c>
      <c r="BS49" s="32">
        <v>18976157</v>
      </c>
      <c r="BT49" s="32">
        <v>19559708.5</v>
      </c>
      <c r="BU49" s="32">
        <v>20155982</v>
      </c>
      <c r="BV49" s="32">
        <v>20759753</v>
      </c>
      <c r="BW49" s="32">
        <v>21380931.5</v>
      </c>
      <c r="BX49" s="32">
        <v>22031195</v>
      </c>
      <c r="BY49" s="32">
        <v>22715536</v>
      </c>
      <c r="BZ49" s="32">
        <v>23427991</v>
      </c>
      <c r="CA49" s="32">
        <v>24158266</v>
      </c>
      <c r="CB49" s="32">
        <v>24901101.5</v>
      </c>
      <c r="CC49" s="32">
        <v>25640065.5</v>
      </c>
      <c r="CD49" s="32">
        <v>26388611.5</v>
      </c>
      <c r="CE49" s="32">
        <v>27138449</v>
      </c>
      <c r="CF49" s="32">
        <v>27896091</v>
      </c>
      <c r="CG49" s="32">
        <v>28697865</v>
      </c>
      <c r="CH49" s="32">
        <v>29570062.5</v>
      </c>
      <c r="CI49" s="32">
        <v>30501279.5</v>
      </c>
      <c r="CJ49" s="32">
        <v>31442388</v>
      </c>
      <c r="CK49" s="32">
        <v>32369245.5</v>
      </c>
      <c r="CL49" s="32">
        <v>33297968.5</v>
      </c>
      <c r="CM49" s="32">
        <v>34272530.5</v>
      </c>
      <c r="CN49" s="32">
        <v>35265051</v>
      </c>
      <c r="CO49" s="32">
        <v>36289516.5</v>
      </c>
      <c r="CP49" s="32">
        <v>37394993</v>
      </c>
      <c r="CQ49" s="32">
        <v>38597979.5</v>
      </c>
      <c r="CR49" s="32">
        <v>39877191.5</v>
      </c>
      <c r="CS49" s="32">
        <v>41184349.5</v>
      </c>
      <c r="CT49" s="32">
        <v>42499866</v>
      </c>
      <c r="CU49" s="32">
        <v>43837924</v>
      </c>
      <c r="CV49" s="32">
        <v>45102712.5</v>
      </c>
      <c r="CW49" s="32">
        <v>46302210.5</v>
      </c>
      <c r="CX49" s="32">
        <v>47527716.5</v>
      </c>
      <c r="CY49" s="32">
        <v>48733878</v>
      </c>
      <c r="CZ49" s="32">
        <v>49877633</v>
      </c>
      <c r="DA49" s="32">
        <v>50962938</v>
      </c>
      <c r="DB49" s="32">
        <v>51999285.5</v>
      </c>
      <c r="DC49" s="32">
        <v>52980062.5</v>
      </c>
      <c r="DD49" s="32">
        <v>53938558.5</v>
      </c>
      <c r="DE49" s="32">
        <v>54905055.5</v>
      </c>
      <c r="DF49" s="32">
        <v>55884239.5</v>
      </c>
      <c r="DG49" s="32">
        <v>56921166.5</v>
      </c>
      <c r="DH49" s="32">
        <v>58031918.5</v>
      </c>
      <c r="DI49" s="32">
        <v>59156461.5</v>
      </c>
      <c r="DJ49" s="32">
        <v>60283228.5</v>
      </c>
      <c r="DK49" s="32">
        <v>61486159</v>
      </c>
      <c r="DL49" s="32">
        <v>62815400</v>
      </c>
      <c r="DM49" s="32">
        <v>64266173</v>
      </c>
      <c r="DN49" s="32">
        <v>65877436</v>
      </c>
      <c r="DO49" s="32">
        <v>67658158.5</v>
      </c>
      <c r="DP49" s="32">
        <v>69530999</v>
      </c>
      <c r="DQ49" s="32">
        <v>71493079.5</v>
      </c>
      <c r="DR49" s="32">
        <v>73550359.5</v>
      </c>
      <c r="DS49" s="32">
        <v>75671194.5</v>
      </c>
      <c r="DT49" s="32">
        <v>77860838.5</v>
      </c>
      <c r="DU49" s="32">
        <v>80075530.5</v>
      </c>
      <c r="DV49" s="32">
        <v>82289670.5</v>
      </c>
      <c r="DW49" s="32">
        <v>84478499.5</v>
      </c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</row>
    <row r="50" spans="1:206">
      <c r="A50" s="31" t="s">
        <v>451</v>
      </c>
      <c r="B50" t="s">
        <v>717</v>
      </c>
      <c r="C50" t="s">
        <v>714</v>
      </c>
      <c r="D50" s="94" t="s">
        <v>718</v>
      </c>
      <c r="E50" t="s">
        <v>767</v>
      </c>
      <c r="BD50" s="32">
        <v>11579388.5</v>
      </c>
      <c r="BE50" s="32">
        <v>11767418</v>
      </c>
      <c r="BF50" s="32">
        <v>11954722.5</v>
      </c>
      <c r="BG50" s="32">
        <v>12135249.5</v>
      </c>
      <c r="BH50" s="32">
        <v>12311561</v>
      </c>
      <c r="BI50" s="32">
        <v>12498054</v>
      </c>
      <c r="BJ50" s="32">
        <v>12700548</v>
      </c>
      <c r="BK50" s="32">
        <v>12918488.5</v>
      </c>
      <c r="BL50" s="32">
        <v>13161201</v>
      </c>
      <c r="BM50" s="32">
        <v>13466994</v>
      </c>
      <c r="BN50" s="32">
        <v>13851148.5</v>
      </c>
      <c r="BO50" s="32">
        <v>14278818.5</v>
      </c>
      <c r="BP50" s="32">
        <v>14728595</v>
      </c>
      <c r="BQ50" s="32">
        <v>15158503</v>
      </c>
      <c r="BR50" s="32">
        <v>15546328.5</v>
      </c>
      <c r="BS50" s="32">
        <v>15929309.5</v>
      </c>
      <c r="BT50" s="32">
        <v>16330902.5</v>
      </c>
      <c r="BU50" s="32">
        <v>16761359</v>
      </c>
      <c r="BV50" s="32">
        <v>17255721.5</v>
      </c>
      <c r="BW50" s="32">
        <v>17817937</v>
      </c>
      <c r="BX50" s="32">
        <v>18399107</v>
      </c>
      <c r="BY50" s="32">
        <v>18980947.5</v>
      </c>
      <c r="BZ50" s="32">
        <v>19562301.5</v>
      </c>
      <c r="CA50" s="32">
        <v>20155077</v>
      </c>
      <c r="CB50" s="32">
        <v>20776894</v>
      </c>
      <c r="CC50" s="32">
        <v>21414062.5</v>
      </c>
      <c r="CD50" s="32">
        <v>22068738</v>
      </c>
      <c r="CE50" s="32">
        <v>22749751</v>
      </c>
      <c r="CF50" s="32">
        <v>23456518</v>
      </c>
      <c r="CG50" s="32">
        <v>24185150</v>
      </c>
      <c r="CH50" s="32">
        <v>24969987.5</v>
      </c>
      <c r="CI50" s="32">
        <v>25790801</v>
      </c>
      <c r="CJ50" s="32">
        <v>26609316</v>
      </c>
      <c r="CK50" s="32">
        <v>27437232</v>
      </c>
      <c r="CL50" s="32">
        <v>28286280.5</v>
      </c>
      <c r="CM50" s="32">
        <v>29197652</v>
      </c>
      <c r="CN50" s="32">
        <v>30099673.5</v>
      </c>
      <c r="CO50" s="32">
        <v>30944976.5</v>
      </c>
      <c r="CP50" s="32">
        <v>31772742</v>
      </c>
      <c r="CQ50" s="32">
        <v>32606994.5</v>
      </c>
      <c r="CR50" s="32">
        <v>33471394.5</v>
      </c>
      <c r="CS50" s="32">
        <v>34347527.5</v>
      </c>
      <c r="CT50" s="32">
        <v>35276392</v>
      </c>
      <c r="CU50" s="32">
        <v>36358067.5</v>
      </c>
      <c r="CV50" s="32">
        <v>37581027.5</v>
      </c>
      <c r="CW50" s="32">
        <v>38889142</v>
      </c>
      <c r="CX50" s="32">
        <v>40245836.5</v>
      </c>
      <c r="CY50" s="32">
        <v>41604659</v>
      </c>
      <c r="CZ50" s="32">
        <v>42914322</v>
      </c>
      <c r="DA50" s="32">
        <v>44150480.5</v>
      </c>
      <c r="DB50" s="32">
        <v>45342730.5</v>
      </c>
      <c r="DC50" s="32">
        <v>46517204.5</v>
      </c>
      <c r="DD50" s="32">
        <v>47687831.5</v>
      </c>
      <c r="DE50" s="32">
        <v>48827293</v>
      </c>
      <c r="DF50" s="32">
        <v>49920547.5</v>
      </c>
      <c r="DG50" s="32">
        <v>50942864</v>
      </c>
      <c r="DH50" s="32">
        <v>51903627</v>
      </c>
      <c r="DI50" s="32">
        <v>52855579.5</v>
      </c>
      <c r="DJ50" s="32">
        <v>53809470.5</v>
      </c>
      <c r="DK50" s="32">
        <v>54753337.5</v>
      </c>
      <c r="DL50" s="32">
        <v>55763882</v>
      </c>
      <c r="DM50" s="32">
        <v>56849354.5</v>
      </c>
      <c r="DN50" s="32">
        <v>57956719</v>
      </c>
      <c r="DO50" s="32">
        <v>59129016</v>
      </c>
      <c r="DP50" s="32">
        <v>60415488</v>
      </c>
      <c r="DQ50" s="32">
        <v>61843135.5</v>
      </c>
      <c r="DR50" s="32">
        <v>63361696.5</v>
      </c>
      <c r="DS50" s="32">
        <v>64999420.5</v>
      </c>
      <c r="DT50" s="32">
        <v>66775844.5</v>
      </c>
      <c r="DU50" s="32">
        <v>68625199</v>
      </c>
      <c r="DV50" s="32">
        <v>70582706</v>
      </c>
      <c r="DW50" s="32">
        <v>72633286</v>
      </c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</row>
    <row r="51" spans="1:206">
      <c r="A51" s="31" t="s">
        <v>451</v>
      </c>
      <c r="B51" t="s">
        <v>717</v>
      </c>
      <c r="C51" t="s">
        <v>714</v>
      </c>
      <c r="D51" s="94" t="s">
        <v>718</v>
      </c>
      <c r="E51" t="s">
        <v>768</v>
      </c>
      <c r="BD51" s="32">
        <v>10145100</v>
      </c>
      <c r="BE51" s="32">
        <v>10352904</v>
      </c>
      <c r="BF51" s="32">
        <v>10558467</v>
      </c>
      <c r="BG51" s="32">
        <v>10752165.5</v>
      </c>
      <c r="BH51" s="32">
        <v>10931391.5</v>
      </c>
      <c r="BI51" s="32">
        <v>11099486.5</v>
      </c>
      <c r="BJ51" s="32">
        <v>11264087</v>
      </c>
      <c r="BK51" s="32">
        <v>11428535</v>
      </c>
      <c r="BL51" s="32">
        <v>11577303</v>
      </c>
      <c r="BM51" s="32">
        <v>11733169.5</v>
      </c>
      <c r="BN51" s="32">
        <v>11923782.5</v>
      </c>
      <c r="BO51" s="32">
        <v>12131077.5</v>
      </c>
      <c r="BP51" s="32">
        <v>12355264.5</v>
      </c>
      <c r="BQ51" s="32">
        <v>12614140.5</v>
      </c>
      <c r="BR51" s="32">
        <v>12925971</v>
      </c>
      <c r="BS51" s="32">
        <v>13295962</v>
      </c>
      <c r="BT51" s="32">
        <v>13712354.5</v>
      </c>
      <c r="BU51" s="32">
        <v>14159583</v>
      </c>
      <c r="BV51" s="32">
        <v>14592278.5</v>
      </c>
      <c r="BW51" s="32">
        <v>14981289</v>
      </c>
      <c r="BX51" s="32">
        <v>15355379</v>
      </c>
      <c r="BY51" s="32">
        <v>15737259.5</v>
      </c>
      <c r="BZ51" s="32">
        <v>16135351.5</v>
      </c>
      <c r="CA51" s="32">
        <v>16603968.5</v>
      </c>
      <c r="CB51" s="32">
        <v>17161204</v>
      </c>
      <c r="CC51" s="32">
        <v>17732333.5</v>
      </c>
      <c r="CD51" s="32">
        <v>18289123</v>
      </c>
      <c r="CE51" s="32">
        <v>18868884.5</v>
      </c>
      <c r="CF51" s="32">
        <v>19487533.5</v>
      </c>
      <c r="CG51" s="32">
        <v>20128835.5</v>
      </c>
      <c r="CH51" s="32">
        <v>20811780.5</v>
      </c>
      <c r="CI51" s="32">
        <v>21499151.5</v>
      </c>
      <c r="CJ51" s="32">
        <v>22177415.5</v>
      </c>
      <c r="CK51" s="32">
        <v>22857032</v>
      </c>
      <c r="CL51" s="32">
        <v>23537389.5</v>
      </c>
      <c r="CM51" s="32">
        <v>24249866.5</v>
      </c>
      <c r="CN51" s="32">
        <v>25026487.5</v>
      </c>
      <c r="CO51" s="32">
        <v>25854714</v>
      </c>
      <c r="CP51" s="32">
        <v>26691512</v>
      </c>
      <c r="CQ51" s="32">
        <v>27536520.5</v>
      </c>
      <c r="CR51" s="32">
        <v>28363259</v>
      </c>
      <c r="CS51" s="32">
        <v>29152149</v>
      </c>
      <c r="CT51" s="32">
        <v>29897467.5</v>
      </c>
      <c r="CU51" s="32">
        <v>30632405</v>
      </c>
      <c r="CV51" s="32">
        <v>31433758</v>
      </c>
      <c r="CW51" s="32">
        <v>32298097</v>
      </c>
      <c r="CX51" s="32">
        <v>33160235</v>
      </c>
      <c r="CY51" s="32">
        <v>34088509</v>
      </c>
      <c r="CZ51" s="32">
        <v>35162859.5</v>
      </c>
      <c r="DA51" s="32">
        <v>36360374</v>
      </c>
      <c r="DB51" s="32">
        <v>37639568</v>
      </c>
      <c r="DC51" s="32">
        <v>38955348</v>
      </c>
      <c r="DD51" s="32">
        <v>40274652</v>
      </c>
      <c r="DE51" s="32">
        <v>41573236</v>
      </c>
      <c r="DF51" s="32">
        <v>42825745</v>
      </c>
      <c r="DG51" s="32">
        <v>44013472</v>
      </c>
      <c r="DH51" s="32">
        <v>45168537</v>
      </c>
      <c r="DI51" s="32">
        <v>46319855.5</v>
      </c>
      <c r="DJ51" s="32">
        <v>47430105</v>
      </c>
      <c r="DK51" s="32">
        <v>48485089</v>
      </c>
      <c r="DL51" s="32">
        <v>49485003.5</v>
      </c>
      <c r="DM51" s="32">
        <v>50402911</v>
      </c>
      <c r="DN51" s="32">
        <v>51302054.5</v>
      </c>
      <c r="DO51" s="32">
        <v>52269913</v>
      </c>
      <c r="DP51" s="32">
        <v>53274194</v>
      </c>
      <c r="DQ51" s="32">
        <v>54366770</v>
      </c>
      <c r="DR51" s="32">
        <v>55494013.5</v>
      </c>
      <c r="DS51" s="32">
        <v>56607475</v>
      </c>
      <c r="DT51" s="32">
        <v>57771667.5</v>
      </c>
      <c r="DU51" s="32">
        <v>59034750</v>
      </c>
      <c r="DV51" s="32">
        <v>60456760</v>
      </c>
      <c r="DW51" s="32">
        <v>61993883</v>
      </c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</row>
    <row r="52" spans="1:206">
      <c r="A52" s="31" t="s">
        <v>451</v>
      </c>
      <c r="B52" t="s">
        <v>717</v>
      </c>
      <c r="C52" t="s">
        <v>714</v>
      </c>
      <c r="D52" s="94" t="s">
        <v>718</v>
      </c>
      <c r="E52" t="s">
        <v>769</v>
      </c>
      <c r="BD52" s="32">
        <v>8723606.5</v>
      </c>
      <c r="BE52" s="32">
        <v>8914946.5</v>
      </c>
      <c r="BF52" s="32">
        <v>9108016</v>
      </c>
      <c r="BG52" s="32">
        <v>9296127</v>
      </c>
      <c r="BH52" s="32">
        <v>9478729.5</v>
      </c>
      <c r="BI52" s="32">
        <v>9659009</v>
      </c>
      <c r="BJ52" s="32">
        <v>9838173.5</v>
      </c>
      <c r="BK52" s="32">
        <v>10016580</v>
      </c>
      <c r="BL52" s="32">
        <v>10180507</v>
      </c>
      <c r="BM52" s="32">
        <v>10342127</v>
      </c>
      <c r="BN52" s="32">
        <v>10514112</v>
      </c>
      <c r="BO52" s="32">
        <v>10687835</v>
      </c>
      <c r="BP52" s="32">
        <v>10867099</v>
      </c>
      <c r="BQ52" s="32">
        <v>11049563</v>
      </c>
      <c r="BR52" s="32">
        <v>11235132.5</v>
      </c>
      <c r="BS52" s="32">
        <v>11428648.5</v>
      </c>
      <c r="BT52" s="32">
        <v>11628514</v>
      </c>
      <c r="BU52" s="32">
        <v>11842775</v>
      </c>
      <c r="BV52" s="32">
        <v>12093980</v>
      </c>
      <c r="BW52" s="32">
        <v>12394451.5</v>
      </c>
      <c r="BX52" s="32">
        <v>12744788</v>
      </c>
      <c r="BY52" s="32">
        <v>13134393.5</v>
      </c>
      <c r="BZ52" s="32">
        <v>13546984.5</v>
      </c>
      <c r="CA52" s="32">
        <v>13953150.5</v>
      </c>
      <c r="CB52" s="32">
        <v>14339771.5</v>
      </c>
      <c r="CC52" s="32">
        <v>14725471.5</v>
      </c>
      <c r="CD52" s="32">
        <v>15113802.5</v>
      </c>
      <c r="CE52" s="32">
        <v>15520355.5</v>
      </c>
      <c r="CF52" s="32">
        <v>16006526.5</v>
      </c>
      <c r="CG52" s="32">
        <v>16573659.5</v>
      </c>
      <c r="CH52" s="32">
        <v>17189151.5</v>
      </c>
      <c r="CI52" s="32">
        <v>17783872.5</v>
      </c>
      <c r="CJ52" s="32">
        <v>18333601</v>
      </c>
      <c r="CK52" s="32">
        <v>18847254.5</v>
      </c>
      <c r="CL52" s="32">
        <v>19334548.5</v>
      </c>
      <c r="CM52" s="32">
        <v>19815925</v>
      </c>
      <c r="CN52" s="32">
        <v>20381103.5</v>
      </c>
      <c r="CO52" s="32">
        <v>21070322.5</v>
      </c>
      <c r="CP52" s="32">
        <v>21808909</v>
      </c>
      <c r="CQ52" s="32">
        <v>22589364</v>
      </c>
      <c r="CR52" s="32">
        <v>23385358.5</v>
      </c>
      <c r="CS52" s="32">
        <v>24170457.5</v>
      </c>
      <c r="CT52" s="32">
        <v>24918020</v>
      </c>
      <c r="CU52" s="32">
        <v>25628028</v>
      </c>
      <c r="CV52" s="32">
        <v>26374118.5</v>
      </c>
      <c r="CW52" s="32">
        <v>27141093</v>
      </c>
      <c r="CX52" s="32">
        <v>27851962.5</v>
      </c>
      <c r="CY52" s="32">
        <v>28549431.5</v>
      </c>
      <c r="CZ52" s="32">
        <v>29282198</v>
      </c>
      <c r="DA52" s="32">
        <v>30045612.5</v>
      </c>
      <c r="DB52" s="32">
        <v>30855707</v>
      </c>
      <c r="DC52" s="32">
        <v>31733185</v>
      </c>
      <c r="DD52" s="32">
        <v>32704920</v>
      </c>
      <c r="DE52" s="32">
        <v>33803455</v>
      </c>
      <c r="DF52" s="32">
        <v>35025134.5</v>
      </c>
      <c r="DG52" s="32">
        <v>36318617</v>
      </c>
      <c r="DH52" s="32">
        <v>37633510.5</v>
      </c>
      <c r="DI52" s="32">
        <v>38941791</v>
      </c>
      <c r="DJ52" s="32">
        <v>40213527</v>
      </c>
      <c r="DK52" s="32">
        <v>41431712.5</v>
      </c>
      <c r="DL52" s="32">
        <v>42598108</v>
      </c>
      <c r="DM52" s="32">
        <v>43703903.5</v>
      </c>
      <c r="DN52" s="32">
        <v>44784892.5</v>
      </c>
      <c r="DO52" s="32">
        <v>45877030.5</v>
      </c>
      <c r="DP52" s="32">
        <v>46949843.5</v>
      </c>
      <c r="DQ52" s="32">
        <v>47988973.5</v>
      </c>
      <c r="DR52" s="32">
        <v>48929843</v>
      </c>
      <c r="DS52" s="32">
        <v>49831065.5</v>
      </c>
      <c r="DT52" s="32">
        <v>50787470.5</v>
      </c>
      <c r="DU52" s="32">
        <v>51767448</v>
      </c>
      <c r="DV52" s="32">
        <v>52846875</v>
      </c>
      <c r="DW52" s="32">
        <v>54013021</v>
      </c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</row>
    <row r="53" spans="1:206">
      <c r="A53" s="31" t="s">
        <v>451</v>
      </c>
      <c r="B53" t="s">
        <v>717</v>
      </c>
      <c r="C53" t="s">
        <v>714</v>
      </c>
      <c r="D53" s="94" t="s">
        <v>718</v>
      </c>
      <c r="E53" t="s">
        <v>770</v>
      </c>
      <c r="BD53" s="32">
        <v>7453892</v>
      </c>
      <c r="BE53" s="32">
        <v>7624542</v>
      </c>
      <c r="BF53" s="32">
        <v>7793775</v>
      </c>
      <c r="BG53" s="32">
        <v>7959955.5</v>
      </c>
      <c r="BH53" s="32">
        <v>8123608</v>
      </c>
      <c r="BI53" s="32">
        <v>8288533</v>
      </c>
      <c r="BJ53" s="32">
        <v>8456234.5</v>
      </c>
      <c r="BK53" s="32">
        <v>8625664</v>
      </c>
      <c r="BL53" s="32">
        <v>8789072</v>
      </c>
      <c r="BM53" s="32">
        <v>8955751.5</v>
      </c>
      <c r="BN53" s="32">
        <v>9133612.5</v>
      </c>
      <c r="BO53" s="32">
        <v>9314850</v>
      </c>
      <c r="BP53" s="32">
        <v>9499772.5</v>
      </c>
      <c r="BQ53" s="32">
        <v>9685504</v>
      </c>
      <c r="BR53" s="32">
        <v>9869053</v>
      </c>
      <c r="BS53" s="32">
        <v>10045828.5</v>
      </c>
      <c r="BT53" s="32">
        <v>10217324.5</v>
      </c>
      <c r="BU53" s="32">
        <v>10390341.5</v>
      </c>
      <c r="BV53" s="32">
        <v>10565405.5</v>
      </c>
      <c r="BW53" s="32">
        <v>10738043.5</v>
      </c>
      <c r="BX53" s="32">
        <v>10914123.5</v>
      </c>
      <c r="BY53" s="32">
        <v>11098471.5</v>
      </c>
      <c r="BZ53" s="32">
        <v>11296087.5</v>
      </c>
      <c r="CA53" s="32">
        <v>11534777.5</v>
      </c>
      <c r="CB53" s="32">
        <v>11838829.5</v>
      </c>
      <c r="CC53" s="32">
        <v>12202057</v>
      </c>
      <c r="CD53" s="32">
        <v>12599939</v>
      </c>
      <c r="CE53" s="32">
        <v>13023979.5</v>
      </c>
      <c r="CF53" s="32">
        <v>13452855</v>
      </c>
      <c r="CG53" s="32">
        <v>13855694.5</v>
      </c>
      <c r="CH53" s="32">
        <v>14266322</v>
      </c>
      <c r="CI53" s="32">
        <v>14680157.5</v>
      </c>
      <c r="CJ53" s="32">
        <v>15083526</v>
      </c>
      <c r="CK53" s="32">
        <v>15508936</v>
      </c>
      <c r="CL53" s="32">
        <v>15967950</v>
      </c>
      <c r="CM53" s="32">
        <v>16432283.5</v>
      </c>
      <c r="CN53" s="32">
        <v>16912486.5</v>
      </c>
      <c r="CO53" s="32">
        <v>17420941.5</v>
      </c>
      <c r="CP53" s="32">
        <v>17928731.5</v>
      </c>
      <c r="CQ53" s="32">
        <v>18467101.5</v>
      </c>
      <c r="CR53" s="32">
        <v>19048312.5</v>
      </c>
      <c r="CS53" s="32">
        <v>19663375</v>
      </c>
      <c r="CT53" s="32">
        <v>20297189.5</v>
      </c>
      <c r="CU53" s="32">
        <v>20928304</v>
      </c>
      <c r="CV53" s="32">
        <v>21592928.5</v>
      </c>
      <c r="CW53" s="32">
        <v>22291802.5</v>
      </c>
      <c r="CX53" s="32">
        <v>22966157</v>
      </c>
      <c r="CY53" s="32">
        <v>23638654</v>
      </c>
      <c r="CZ53" s="32">
        <v>24355410.5</v>
      </c>
      <c r="DA53" s="32">
        <v>25091797</v>
      </c>
      <c r="DB53" s="32">
        <v>25824122</v>
      </c>
      <c r="DC53" s="32">
        <v>26558499.5</v>
      </c>
      <c r="DD53" s="32">
        <v>27300806</v>
      </c>
      <c r="DE53" s="32">
        <v>28052390.5</v>
      </c>
      <c r="DF53" s="32">
        <v>28827514.5</v>
      </c>
      <c r="DG53" s="32">
        <v>29648290.5</v>
      </c>
      <c r="DH53" s="32">
        <v>30529094.5</v>
      </c>
      <c r="DI53" s="32">
        <v>31499995</v>
      </c>
      <c r="DJ53" s="32">
        <v>32585091.5</v>
      </c>
      <c r="DK53" s="32">
        <v>33781941.5</v>
      </c>
      <c r="DL53" s="32">
        <v>35057345</v>
      </c>
      <c r="DM53" s="32">
        <v>36335876</v>
      </c>
      <c r="DN53" s="32">
        <v>37593949.5</v>
      </c>
      <c r="DO53" s="32">
        <v>38849812.5</v>
      </c>
      <c r="DP53" s="32">
        <v>40067164</v>
      </c>
      <c r="DQ53" s="32">
        <v>41248204</v>
      </c>
      <c r="DR53" s="32">
        <v>42370151.5</v>
      </c>
      <c r="DS53" s="32">
        <v>43455335</v>
      </c>
      <c r="DT53" s="32">
        <v>44535571.5</v>
      </c>
      <c r="DU53" s="32">
        <v>45579899</v>
      </c>
      <c r="DV53" s="32">
        <v>46598105.5</v>
      </c>
      <c r="DW53" s="32">
        <v>47573964.5</v>
      </c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</row>
    <row r="54" spans="1:206">
      <c r="A54" s="31" t="s">
        <v>451</v>
      </c>
      <c r="B54" t="s">
        <v>717</v>
      </c>
      <c r="C54" t="s">
        <v>714</v>
      </c>
      <c r="D54" s="94" t="s">
        <v>718</v>
      </c>
      <c r="E54" t="s">
        <v>771</v>
      </c>
      <c r="BD54" s="32">
        <v>6298260.5</v>
      </c>
      <c r="BE54" s="32">
        <v>6436255</v>
      </c>
      <c r="BF54" s="32">
        <v>6582344.5</v>
      </c>
      <c r="BG54" s="32">
        <v>6731867</v>
      </c>
      <c r="BH54" s="32">
        <v>6883713.5</v>
      </c>
      <c r="BI54" s="32">
        <v>7037642</v>
      </c>
      <c r="BJ54" s="32">
        <v>7190656</v>
      </c>
      <c r="BK54" s="32">
        <v>7341721.5</v>
      </c>
      <c r="BL54" s="32">
        <v>7488211</v>
      </c>
      <c r="BM54" s="32">
        <v>7637391.5</v>
      </c>
      <c r="BN54" s="32">
        <v>7795828</v>
      </c>
      <c r="BO54" s="32">
        <v>7960084</v>
      </c>
      <c r="BP54" s="32">
        <v>8130028</v>
      </c>
      <c r="BQ54" s="32">
        <v>8304121</v>
      </c>
      <c r="BR54" s="32">
        <v>8481586</v>
      </c>
      <c r="BS54" s="32">
        <v>8660131</v>
      </c>
      <c r="BT54" s="32">
        <v>8836457.5</v>
      </c>
      <c r="BU54" s="32">
        <v>9012131.5</v>
      </c>
      <c r="BV54" s="32">
        <v>9188314</v>
      </c>
      <c r="BW54" s="32">
        <v>9359751.5</v>
      </c>
      <c r="BX54" s="32">
        <v>9524822</v>
      </c>
      <c r="BY54" s="32">
        <v>9689854.5</v>
      </c>
      <c r="BZ54" s="32">
        <v>9856382.5</v>
      </c>
      <c r="CA54" s="32">
        <v>10028393.5</v>
      </c>
      <c r="CB54" s="32">
        <v>10210168</v>
      </c>
      <c r="CC54" s="32">
        <v>10400702.5</v>
      </c>
      <c r="CD54" s="32">
        <v>10591969.5</v>
      </c>
      <c r="CE54" s="32">
        <v>10795364.5</v>
      </c>
      <c r="CF54" s="32">
        <v>11049053.5</v>
      </c>
      <c r="CG54" s="32">
        <v>11360552.5</v>
      </c>
      <c r="CH54" s="32">
        <v>11722926</v>
      </c>
      <c r="CI54" s="32">
        <v>12125594.5</v>
      </c>
      <c r="CJ54" s="32">
        <v>12549853</v>
      </c>
      <c r="CK54" s="32">
        <v>12941705</v>
      </c>
      <c r="CL54" s="32">
        <v>13281550</v>
      </c>
      <c r="CM54" s="32">
        <v>13609379.5</v>
      </c>
      <c r="CN54" s="32">
        <v>13969403.5</v>
      </c>
      <c r="CO54" s="32">
        <v>14367898</v>
      </c>
      <c r="CP54" s="32">
        <v>14793262</v>
      </c>
      <c r="CQ54" s="32">
        <v>15268568</v>
      </c>
      <c r="CR54" s="32">
        <v>15762783.5</v>
      </c>
      <c r="CS54" s="32">
        <v>16239264.5</v>
      </c>
      <c r="CT54" s="32">
        <v>16692384.5</v>
      </c>
      <c r="CU54" s="32">
        <v>17126733</v>
      </c>
      <c r="CV54" s="32">
        <v>17580043</v>
      </c>
      <c r="CW54" s="32">
        <v>18072412.5</v>
      </c>
      <c r="CX54" s="32">
        <v>18580206</v>
      </c>
      <c r="CY54" s="32">
        <v>19126505.5</v>
      </c>
      <c r="CZ54" s="32">
        <v>19750820</v>
      </c>
      <c r="DA54" s="32">
        <v>20423757.5</v>
      </c>
      <c r="DB54" s="32">
        <v>21115266</v>
      </c>
      <c r="DC54" s="32">
        <v>21815369.5</v>
      </c>
      <c r="DD54" s="32">
        <v>22514796</v>
      </c>
      <c r="DE54" s="32">
        <v>23213391</v>
      </c>
      <c r="DF54" s="32">
        <v>23919525</v>
      </c>
      <c r="DG54" s="32">
        <v>24634574</v>
      </c>
      <c r="DH54" s="32">
        <v>25362264</v>
      </c>
      <c r="DI54" s="32">
        <v>26106821</v>
      </c>
      <c r="DJ54" s="32">
        <v>26859472.5</v>
      </c>
      <c r="DK54" s="32">
        <v>27629586.5</v>
      </c>
      <c r="DL54" s="32">
        <v>28449482</v>
      </c>
      <c r="DM54" s="32">
        <v>29318127</v>
      </c>
      <c r="DN54" s="32">
        <v>30268037.5</v>
      </c>
      <c r="DO54" s="32">
        <v>31353032</v>
      </c>
      <c r="DP54" s="32">
        <v>32555514</v>
      </c>
      <c r="DQ54" s="32">
        <v>33843404.5</v>
      </c>
      <c r="DR54" s="32">
        <v>35134836.5</v>
      </c>
      <c r="DS54" s="32">
        <v>36396384</v>
      </c>
      <c r="DT54" s="32">
        <v>37640165.5</v>
      </c>
      <c r="DU54" s="32">
        <v>38831342</v>
      </c>
      <c r="DV54" s="32">
        <v>39983602</v>
      </c>
      <c r="DW54" s="32">
        <v>41111165.5</v>
      </c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</row>
    <row r="55" spans="1:206">
      <c r="A55" s="31" t="s">
        <v>451</v>
      </c>
      <c r="B55" t="s">
        <v>717</v>
      </c>
      <c r="C55" t="s">
        <v>714</v>
      </c>
      <c r="D55" s="94" t="s">
        <v>718</v>
      </c>
      <c r="E55" t="s">
        <v>772</v>
      </c>
      <c r="BD55" s="32">
        <v>5338210.5</v>
      </c>
      <c r="BE55" s="32">
        <v>5446763.5</v>
      </c>
      <c r="BF55" s="32">
        <v>5551976.5</v>
      </c>
      <c r="BG55" s="32">
        <v>5658012</v>
      </c>
      <c r="BH55" s="32">
        <v>5768961.5</v>
      </c>
      <c r="BI55" s="32">
        <v>5886573</v>
      </c>
      <c r="BJ55" s="32">
        <v>6011343.5</v>
      </c>
      <c r="BK55" s="32">
        <v>6142547.5</v>
      </c>
      <c r="BL55" s="32">
        <v>6276217.5</v>
      </c>
      <c r="BM55" s="32">
        <v>6414510</v>
      </c>
      <c r="BN55" s="32">
        <v>6556692.5</v>
      </c>
      <c r="BO55" s="32">
        <v>6699055.5</v>
      </c>
      <c r="BP55" s="32">
        <v>6844382</v>
      </c>
      <c r="BQ55" s="32">
        <v>6993739</v>
      </c>
      <c r="BR55" s="32">
        <v>7147154.5</v>
      </c>
      <c r="BS55" s="32">
        <v>7304844.5</v>
      </c>
      <c r="BT55" s="32">
        <v>7465014</v>
      </c>
      <c r="BU55" s="32">
        <v>7626811</v>
      </c>
      <c r="BV55" s="32">
        <v>7792086.5</v>
      </c>
      <c r="BW55" s="32">
        <v>7958990</v>
      </c>
      <c r="BX55" s="32">
        <v>8128638.5</v>
      </c>
      <c r="BY55" s="32">
        <v>8302702.5</v>
      </c>
      <c r="BZ55" s="32">
        <v>8477861.5</v>
      </c>
      <c r="CA55" s="32">
        <v>8656235.5</v>
      </c>
      <c r="CB55" s="32">
        <v>8836476</v>
      </c>
      <c r="CC55" s="32">
        <v>9013323</v>
      </c>
      <c r="CD55" s="32">
        <v>9185111.5</v>
      </c>
      <c r="CE55" s="32">
        <v>9353807.5</v>
      </c>
      <c r="CF55" s="32">
        <v>9534791</v>
      </c>
      <c r="CG55" s="32">
        <v>9721500</v>
      </c>
      <c r="CH55" s="32">
        <v>9895666.5</v>
      </c>
      <c r="CI55" s="32">
        <v>10077174.5</v>
      </c>
      <c r="CJ55" s="32">
        <v>10281996</v>
      </c>
      <c r="CK55" s="32">
        <v>10505973.5</v>
      </c>
      <c r="CL55" s="32">
        <v>10764437</v>
      </c>
      <c r="CM55" s="32">
        <v>11069413</v>
      </c>
      <c r="CN55" s="32">
        <v>11432932.5</v>
      </c>
      <c r="CO55" s="32">
        <v>11843927</v>
      </c>
      <c r="CP55" s="32">
        <v>12230060.5</v>
      </c>
      <c r="CQ55" s="32">
        <v>12581366.5</v>
      </c>
      <c r="CR55" s="32">
        <v>12933843.5</v>
      </c>
      <c r="CS55" s="32">
        <v>13286787</v>
      </c>
      <c r="CT55" s="32">
        <v>13632802</v>
      </c>
      <c r="CU55" s="32">
        <v>14000858</v>
      </c>
      <c r="CV55" s="32">
        <v>14409711.5</v>
      </c>
      <c r="CW55" s="32">
        <v>14829018.5</v>
      </c>
      <c r="CX55" s="32">
        <v>15230484</v>
      </c>
      <c r="CY55" s="32">
        <v>15625391</v>
      </c>
      <c r="CZ55" s="32">
        <v>16050458</v>
      </c>
      <c r="DA55" s="32">
        <v>16511650.5</v>
      </c>
      <c r="DB55" s="32">
        <v>17006580.5</v>
      </c>
      <c r="DC55" s="32">
        <v>17542755.5</v>
      </c>
      <c r="DD55" s="32">
        <v>18123376</v>
      </c>
      <c r="DE55" s="32">
        <v>18736766.5</v>
      </c>
      <c r="DF55" s="32">
        <v>19368794.5</v>
      </c>
      <c r="DG55" s="32">
        <v>20013549.5</v>
      </c>
      <c r="DH55" s="32">
        <v>20675575.5</v>
      </c>
      <c r="DI55" s="32">
        <v>21354799.5</v>
      </c>
      <c r="DJ55" s="32">
        <v>22044117.5</v>
      </c>
      <c r="DK55" s="32">
        <v>22748110.5</v>
      </c>
      <c r="DL55" s="32">
        <v>23468301.5</v>
      </c>
      <c r="DM55" s="32">
        <v>24191095.5</v>
      </c>
      <c r="DN55" s="32">
        <v>24925728.5</v>
      </c>
      <c r="DO55" s="32">
        <v>25686394</v>
      </c>
      <c r="DP55" s="32">
        <v>26472861</v>
      </c>
      <c r="DQ55" s="32">
        <v>27312899.5</v>
      </c>
      <c r="DR55" s="32">
        <v>28198537</v>
      </c>
      <c r="DS55" s="32">
        <v>29155205</v>
      </c>
      <c r="DT55" s="32">
        <v>30230673</v>
      </c>
      <c r="DU55" s="32">
        <v>31409479</v>
      </c>
      <c r="DV55" s="32">
        <v>32661113</v>
      </c>
      <c r="DW55" s="32">
        <v>33929009.5</v>
      </c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</row>
    <row r="56" spans="1:206">
      <c r="A56" s="31" t="s">
        <v>451</v>
      </c>
      <c r="B56" t="s">
        <v>717</v>
      </c>
      <c r="C56" t="s">
        <v>714</v>
      </c>
      <c r="D56" s="94" t="s">
        <v>718</v>
      </c>
      <c r="E56" t="s">
        <v>773</v>
      </c>
      <c r="BD56" s="32">
        <v>4398921.5</v>
      </c>
      <c r="BE56" s="32">
        <v>4497269.5</v>
      </c>
      <c r="BF56" s="32">
        <v>4601180.5</v>
      </c>
      <c r="BG56" s="32">
        <v>4710132</v>
      </c>
      <c r="BH56" s="32">
        <v>4818149</v>
      </c>
      <c r="BI56" s="32">
        <v>4922094</v>
      </c>
      <c r="BJ56" s="32">
        <v>5021419.5</v>
      </c>
      <c r="BK56" s="32">
        <v>5116086</v>
      </c>
      <c r="BL56" s="32">
        <v>5211589</v>
      </c>
      <c r="BM56" s="32">
        <v>5311886</v>
      </c>
      <c r="BN56" s="32">
        <v>5415387</v>
      </c>
      <c r="BO56" s="32">
        <v>5527601</v>
      </c>
      <c r="BP56" s="32">
        <v>5650879</v>
      </c>
      <c r="BQ56" s="32">
        <v>5777625.5</v>
      </c>
      <c r="BR56" s="32">
        <v>5908859</v>
      </c>
      <c r="BS56" s="32">
        <v>6044506</v>
      </c>
      <c r="BT56" s="32">
        <v>6181500</v>
      </c>
      <c r="BU56" s="32">
        <v>6320256.5</v>
      </c>
      <c r="BV56" s="32">
        <v>6463288.5</v>
      </c>
      <c r="BW56" s="32">
        <v>6609546</v>
      </c>
      <c r="BX56" s="32">
        <v>6762115.5</v>
      </c>
      <c r="BY56" s="32">
        <v>6923554</v>
      </c>
      <c r="BZ56" s="32">
        <v>7088612.5</v>
      </c>
      <c r="CA56" s="32">
        <v>7258590.5</v>
      </c>
      <c r="CB56" s="32">
        <v>7432319.5</v>
      </c>
      <c r="CC56" s="32">
        <v>7608371</v>
      </c>
      <c r="CD56" s="32">
        <v>7784478.5</v>
      </c>
      <c r="CE56" s="32">
        <v>7956685.5</v>
      </c>
      <c r="CF56" s="32">
        <v>8138116</v>
      </c>
      <c r="CG56" s="32">
        <v>8321044.5</v>
      </c>
      <c r="CH56" s="32">
        <v>8473092.5</v>
      </c>
      <c r="CI56" s="32">
        <v>8620378</v>
      </c>
      <c r="CJ56" s="32">
        <v>8783079.5</v>
      </c>
      <c r="CK56" s="32">
        <v>8935741.5</v>
      </c>
      <c r="CL56" s="32">
        <v>9076721.5</v>
      </c>
      <c r="CM56" s="32">
        <v>9216420.5</v>
      </c>
      <c r="CN56" s="32">
        <v>9381803</v>
      </c>
      <c r="CO56" s="32">
        <v>9579845.5</v>
      </c>
      <c r="CP56" s="32">
        <v>9794180</v>
      </c>
      <c r="CQ56" s="32">
        <v>10051194.5</v>
      </c>
      <c r="CR56" s="32">
        <v>10362356.5</v>
      </c>
      <c r="CS56" s="32">
        <v>10707061.5</v>
      </c>
      <c r="CT56" s="32">
        <v>11067301</v>
      </c>
      <c r="CU56" s="32">
        <v>11405459</v>
      </c>
      <c r="CV56" s="32">
        <v>11710552</v>
      </c>
      <c r="CW56" s="32">
        <v>12013136.5</v>
      </c>
      <c r="CX56" s="32">
        <v>12321104</v>
      </c>
      <c r="CY56" s="32">
        <v>12642055.5</v>
      </c>
      <c r="CZ56" s="32">
        <v>13011105.5</v>
      </c>
      <c r="DA56" s="32">
        <v>13426001</v>
      </c>
      <c r="DB56" s="32">
        <v>13846940.5</v>
      </c>
      <c r="DC56" s="32">
        <v>14257988.5</v>
      </c>
      <c r="DD56" s="32">
        <v>14667226</v>
      </c>
      <c r="DE56" s="32">
        <v>15086689.5</v>
      </c>
      <c r="DF56" s="32">
        <v>15528473</v>
      </c>
      <c r="DG56" s="32">
        <v>15999915.5</v>
      </c>
      <c r="DH56" s="32">
        <v>16513908.5</v>
      </c>
      <c r="DI56" s="32">
        <v>17077525.5</v>
      </c>
      <c r="DJ56" s="32">
        <v>17676631.5</v>
      </c>
      <c r="DK56" s="32">
        <v>18299270.5</v>
      </c>
      <c r="DL56" s="32">
        <v>18940373</v>
      </c>
      <c r="DM56" s="32">
        <v>19587202</v>
      </c>
      <c r="DN56" s="32">
        <v>20244931</v>
      </c>
      <c r="DO56" s="32">
        <v>20925825.5</v>
      </c>
      <c r="DP56" s="32">
        <v>21629247.5</v>
      </c>
      <c r="DQ56" s="32">
        <v>22354063.5</v>
      </c>
      <c r="DR56" s="32">
        <v>23081514</v>
      </c>
      <c r="DS56" s="32">
        <v>23816414</v>
      </c>
      <c r="DT56" s="32">
        <v>24571104.5</v>
      </c>
      <c r="DU56" s="32">
        <v>25344989</v>
      </c>
      <c r="DV56" s="32">
        <v>26158159.5</v>
      </c>
      <c r="DW56" s="32">
        <v>27013283</v>
      </c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</row>
    <row r="57" spans="1:206">
      <c r="A57" s="31" t="s">
        <v>451</v>
      </c>
      <c r="B57" t="s">
        <v>717</v>
      </c>
      <c r="C57" t="s">
        <v>714</v>
      </c>
      <c r="D57" s="94" t="s">
        <v>718</v>
      </c>
      <c r="E57" t="s">
        <v>774</v>
      </c>
      <c r="BD57" s="32">
        <v>3564059</v>
      </c>
      <c r="BE57" s="32">
        <v>3639871</v>
      </c>
      <c r="BF57" s="32">
        <v>3717450</v>
      </c>
      <c r="BG57" s="32">
        <v>3799953.5</v>
      </c>
      <c r="BH57" s="32">
        <v>3886849.5</v>
      </c>
      <c r="BI57" s="32">
        <v>3976254.5</v>
      </c>
      <c r="BJ57" s="32">
        <v>4068335.5</v>
      </c>
      <c r="BK57" s="32">
        <v>4163332.5</v>
      </c>
      <c r="BL57" s="32">
        <v>4261819</v>
      </c>
      <c r="BM57" s="32">
        <v>4358256</v>
      </c>
      <c r="BN57" s="32">
        <v>4446153.5</v>
      </c>
      <c r="BO57" s="32">
        <v>4531724.5</v>
      </c>
      <c r="BP57" s="32">
        <v>4619539.5</v>
      </c>
      <c r="BQ57" s="32">
        <v>4709264.5</v>
      </c>
      <c r="BR57" s="32">
        <v>4805256</v>
      </c>
      <c r="BS57" s="32">
        <v>4908369</v>
      </c>
      <c r="BT57" s="32">
        <v>5015133.5</v>
      </c>
      <c r="BU57" s="32">
        <v>5124611</v>
      </c>
      <c r="BV57" s="32">
        <v>5238858.5</v>
      </c>
      <c r="BW57" s="32">
        <v>5359829.5</v>
      </c>
      <c r="BX57" s="32">
        <v>5489467</v>
      </c>
      <c r="BY57" s="32">
        <v>5626346.5</v>
      </c>
      <c r="BZ57" s="32">
        <v>5767320</v>
      </c>
      <c r="CA57" s="32">
        <v>5914280.5</v>
      </c>
      <c r="CB57" s="32">
        <v>6065140</v>
      </c>
      <c r="CC57" s="32">
        <v>6222689.5</v>
      </c>
      <c r="CD57" s="32">
        <v>6386157</v>
      </c>
      <c r="CE57" s="32">
        <v>6545018.5</v>
      </c>
      <c r="CF57" s="32">
        <v>6710641</v>
      </c>
      <c r="CG57" s="32">
        <v>6880761.5</v>
      </c>
      <c r="CH57" s="32">
        <v>7024733</v>
      </c>
      <c r="CI57" s="32">
        <v>7166085</v>
      </c>
      <c r="CJ57" s="32">
        <v>7323879.5</v>
      </c>
      <c r="CK57" s="32">
        <v>7472534</v>
      </c>
      <c r="CL57" s="32">
        <v>7608689</v>
      </c>
      <c r="CM57" s="32">
        <v>7731834</v>
      </c>
      <c r="CN57" s="32">
        <v>7867584.5</v>
      </c>
      <c r="CO57" s="32">
        <v>8023722.5</v>
      </c>
      <c r="CP57" s="32">
        <v>8171982.5</v>
      </c>
      <c r="CQ57" s="32">
        <v>8320794</v>
      </c>
      <c r="CR57" s="32">
        <v>8478769.5</v>
      </c>
      <c r="CS57" s="32">
        <v>8639067.5</v>
      </c>
      <c r="CT57" s="32">
        <v>8801310.5</v>
      </c>
      <c r="CU57" s="32">
        <v>8977021</v>
      </c>
      <c r="CV57" s="32">
        <v>9187176.5</v>
      </c>
      <c r="CW57" s="32">
        <v>9449487.5</v>
      </c>
      <c r="CX57" s="32">
        <v>9757062</v>
      </c>
      <c r="CY57" s="32">
        <v>10089774.5</v>
      </c>
      <c r="CZ57" s="32">
        <v>10421179</v>
      </c>
      <c r="DA57" s="32">
        <v>10731862.5</v>
      </c>
      <c r="DB57" s="32">
        <v>11037479.5</v>
      </c>
      <c r="DC57" s="32">
        <v>11352256</v>
      </c>
      <c r="DD57" s="32">
        <v>11677432</v>
      </c>
      <c r="DE57" s="32">
        <v>12035001</v>
      </c>
      <c r="DF57" s="32">
        <v>12433908.5</v>
      </c>
      <c r="DG57" s="32">
        <v>12838095.5</v>
      </c>
      <c r="DH57" s="32">
        <v>13234375.5</v>
      </c>
      <c r="DI57" s="32">
        <v>13636242.5</v>
      </c>
      <c r="DJ57" s="32">
        <v>14052397</v>
      </c>
      <c r="DK57" s="32">
        <v>14495917.5</v>
      </c>
      <c r="DL57" s="32">
        <v>14971098</v>
      </c>
      <c r="DM57" s="32">
        <v>15474152</v>
      </c>
      <c r="DN57" s="32">
        <v>16014864.5</v>
      </c>
      <c r="DO57" s="32">
        <v>16593238.5</v>
      </c>
      <c r="DP57" s="32">
        <v>17194920.5</v>
      </c>
      <c r="DQ57" s="32">
        <v>17815879.5</v>
      </c>
      <c r="DR57" s="32">
        <v>18444996</v>
      </c>
      <c r="DS57" s="32">
        <v>19085205.5</v>
      </c>
      <c r="DT57" s="32">
        <v>19748660.5</v>
      </c>
      <c r="DU57" s="32">
        <v>20433211.5</v>
      </c>
      <c r="DV57" s="32">
        <v>21124602</v>
      </c>
      <c r="DW57" s="32">
        <v>21805541.5</v>
      </c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</row>
    <row r="58" spans="1:206">
      <c r="A58" s="31" t="s">
        <v>451</v>
      </c>
      <c r="B58" t="s">
        <v>717</v>
      </c>
      <c r="C58" t="s">
        <v>714</v>
      </c>
      <c r="D58" s="94" t="s">
        <v>718</v>
      </c>
      <c r="E58" t="s">
        <v>775</v>
      </c>
      <c r="BD58" s="32">
        <v>2792274.5</v>
      </c>
      <c r="BE58" s="32">
        <v>2854951</v>
      </c>
      <c r="BF58" s="32">
        <v>2921576</v>
      </c>
      <c r="BG58" s="32">
        <v>2992826.5</v>
      </c>
      <c r="BH58" s="32">
        <v>3065366.5</v>
      </c>
      <c r="BI58" s="32">
        <v>3136786</v>
      </c>
      <c r="BJ58" s="32">
        <v>3207546</v>
      </c>
      <c r="BK58" s="32">
        <v>3278256</v>
      </c>
      <c r="BL58" s="32">
        <v>3351547</v>
      </c>
      <c r="BM58" s="32">
        <v>3427899</v>
      </c>
      <c r="BN58" s="32">
        <v>3504157</v>
      </c>
      <c r="BO58" s="32">
        <v>3585489</v>
      </c>
      <c r="BP58" s="32">
        <v>3673847</v>
      </c>
      <c r="BQ58" s="32">
        <v>3762185.5</v>
      </c>
      <c r="BR58" s="32">
        <v>3849001</v>
      </c>
      <c r="BS58" s="32">
        <v>3934076</v>
      </c>
      <c r="BT58" s="32">
        <v>4015772.5</v>
      </c>
      <c r="BU58" s="32">
        <v>4094919.5</v>
      </c>
      <c r="BV58" s="32">
        <v>4176762</v>
      </c>
      <c r="BW58" s="32">
        <v>4263652</v>
      </c>
      <c r="BX58" s="32">
        <v>4357348</v>
      </c>
      <c r="BY58" s="32">
        <v>4459106</v>
      </c>
      <c r="BZ58" s="32">
        <v>4567434.5</v>
      </c>
      <c r="CA58" s="32">
        <v>4682505.5</v>
      </c>
      <c r="CB58" s="32">
        <v>4805362.5</v>
      </c>
      <c r="CC58" s="32">
        <v>4940133</v>
      </c>
      <c r="CD58" s="32">
        <v>5082441</v>
      </c>
      <c r="CE58" s="32">
        <v>5221347.5</v>
      </c>
      <c r="CF58" s="32">
        <v>5366082</v>
      </c>
      <c r="CG58" s="32">
        <v>5513566</v>
      </c>
      <c r="CH58" s="32">
        <v>5635442.5</v>
      </c>
      <c r="CI58" s="32">
        <v>5755902.5</v>
      </c>
      <c r="CJ58" s="32">
        <v>5893293</v>
      </c>
      <c r="CK58" s="32">
        <v>6024009.5</v>
      </c>
      <c r="CL58" s="32">
        <v>6149888.5</v>
      </c>
      <c r="CM58" s="32">
        <v>6273092.5</v>
      </c>
      <c r="CN58" s="32">
        <v>6406186</v>
      </c>
      <c r="CO58" s="32">
        <v>6554575.5</v>
      </c>
      <c r="CP58" s="32">
        <v>6699388.5</v>
      </c>
      <c r="CQ58" s="32">
        <v>6841840.5</v>
      </c>
      <c r="CR58" s="32">
        <v>6980949</v>
      </c>
      <c r="CS58" s="32">
        <v>7113375.5</v>
      </c>
      <c r="CT58" s="32">
        <v>7239811</v>
      </c>
      <c r="CU58" s="32">
        <v>7353122.5</v>
      </c>
      <c r="CV58" s="32">
        <v>7454188</v>
      </c>
      <c r="CW58" s="32">
        <v>7567310.5</v>
      </c>
      <c r="CX58" s="32">
        <v>7713058.5</v>
      </c>
      <c r="CY58" s="32">
        <v>7881990</v>
      </c>
      <c r="CZ58" s="32">
        <v>8065442.5</v>
      </c>
      <c r="DA58" s="32">
        <v>8275634</v>
      </c>
      <c r="DB58" s="32">
        <v>8525288</v>
      </c>
      <c r="DC58" s="32">
        <v>8811925.5</v>
      </c>
      <c r="DD58" s="32">
        <v>9125518</v>
      </c>
      <c r="DE58" s="32">
        <v>9436800.5</v>
      </c>
      <c r="DF58" s="32">
        <v>9726813</v>
      </c>
      <c r="DG58" s="32">
        <v>10017360</v>
      </c>
      <c r="DH58" s="32">
        <v>10324497</v>
      </c>
      <c r="DI58" s="32">
        <v>10644742.5</v>
      </c>
      <c r="DJ58" s="32">
        <v>10995039</v>
      </c>
      <c r="DK58" s="32">
        <v>11385769</v>
      </c>
      <c r="DL58" s="32">
        <v>11784060.5</v>
      </c>
      <c r="DM58" s="32">
        <v>12167546</v>
      </c>
      <c r="DN58" s="32">
        <v>12550735</v>
      </c>
      <c r="DO58" s="32">
        <v>12949295</v>
      </c>
      <c r="DP58" s="32">
        <v>13372189.5</v>
      </c>
      <c r="DQ58" s="32">
        <v>13823228</v>
      </c>
      <c r="DR58" s="32">
        <v>14299693.5</v>
      </c>
      <c r="DS58" s="32">
        <v>14811585.5</v>
      </c>
      <c r="DT58" s="32">
        <v>15362038</v>
      </c>
      <c r="DU58" s="32">
        <v>15935472.5</v>
      </c>
      <c r="DV58" s="32">
        <v>16507905</v>
      </c>
      <c r="DW58" s="32">
        <v>17065540.5</v>
      </c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</row>
    <row r="59" spans="1:206">
      <c r="A59" s="31" t="s">
        <v>451</v>
      </c>
      <c r="B59" t="s">
        <v>717</v>
      </c>
      <c r="C59" t="s">
        <v>714</v>
      </c>
      <c r="D59" s="94" t="s">
        <v>718</v>
      </c>
      <c r="E59" t="s">
        <v>776</v>
      </c>
      <c r="BD59" s="32">
        <v>2139875.5</v>
      </c>
      <c r="BE59" s="32">
        <v>2173999.5</v>
      </c>
      <c r="BF59" s="32">
        <v>2212049</v>
      </c>
      <c r="BG59" s="32">
        <v>2254989.5</v>
      </c>
      <c r="BH59" s="32">
        <v>2303112.5</v>
      </c>
      <c r="BI59" s="32">
        <v>2355982</v>
      </c>
      <c r="BJ59" s="32">
        <v>2412165.5</v>
      </c>
      <c r="BK59" s="32">
        <v>2470638.5</v>
      </c>
      <c r="BL59" s="32">
        <v>2531172.5</v>
      </c>
      <c r="BM59" s="32">
        <v>2592901</v>
      </c>
      <c r="BN59" s="32">
        <v>2654307.5</v>
      </c>
      <c r="BO59" s="32">
        <v>2717368.5</v>
      </c>
      <c r="BP59" s="32">
        <v>2783904</v>
      </c>
      <c r="BQ59" s="32">
        <v>2853484</v>
      </c>
      <c r="BR59" s="32">
        <v>2927106</v>
      </c>
      <c r="BS59" s="32">
        <v>3003009.5</v>
      </c>
      <c r="BT59" s="32">
        <v>3077163.5</v>
      </c>
      <c r="BU59" s="32">
        <v>3148913.5</v>
      </c>
      <c r="BV59" s="32">
        <v>3221975</v>
      </c>
      <c r="BW59" s="32">
        <v>3296067</v>
      </c>
      <c r="BX59" s="32">
        <v>3370348</v>
      </c>
      <c r="BY59" s="32">
        <v>3445418.5</v>
      </c>
      <c r="BZ59" s="32">
        <v>3520861.5</v>
      </c>
      <c r="CA59" s="32">
        <v>3599454</v>
      </c>
      <c r="CB59" s="32">
        <v>3685074.5</v>
      </c>
      <c r="CC59" s="32">
        <v>3785101.5</v>
      </c>
      <c r="CD59" s="32">
        <v>3897526.5</v>
      </c>
      <c r="CE59" s="32">
        <v>4006826.5</v>
      </c>
      <c r="CF59" s="32">
        <v>4119051</v>
      </c>
      <c r="CG59" s="32">
        <v>4237414.5</v>
      </c>
      <c r="CH59" s="32">
        <v>4334683</v>
      </c>
      <c r="CI59" s="32">
        <v>4433175.5</v>
      </c>
      <c r="CJ59" s="32">
        <v>4551161</v>
      </c>
      <c r="CK59" s="32">
        <v>4662371.5</v>
      </c>
      <c r="CL59" s="32">
        <v>4772930</v>
      </c>
      <c r="CM59" s="32">
        <v>4888294.5</v>
      </c>
      <c r="CN59" s="32">
        <v>5006162</v>
      </c>
      <c r="CO59" s="32">
        <v>5128562</v>
      </c>
      <c r="CP59" s="32">
        <v>5248923</v>
      </c>
      <c r="CQ59" s="32">
        <v>5370275.5</v>
      </c>
      <c r="CR59" s="32">
        <v>5494441</v>
      </c>
      <c r="CS59" s="32">
        <v>5620277</v>
      </c>
      <c r="CT59" s="32">
        <v>5744354</v>
      </c>
      <c r="CU59" s="32">
        <v>5851324.5</v>
      </c>
      <c r="CV59" s="32">
        <v>5933577</v>
      </c>
      <c r="CW59" s="32">
        <v>6017889.5</v>
      </c>
      <c r="CX59" s="32">
        <v>6133207</v>
      </c>
      <c r="CY59" s="32">
        <v>6261787.5</v>
      </c>
      <c r="CZ59" s="32">
        <v>6382628</v>
      </c>
      <c r="DA59" s="32">
        <v>6500302.5</v>
      </c>
      <c r="DB59" s="32">
        <v>6626849</v>
      </c>
      <c r="DC59" s="32">
        <v>6765865</v>
      </c>
      <c r="DD59" s="32">
        <v>6915774.5</v>
      </c>
      <c r="DE59" s="32">
        <v>7081716.5</v>
      </c>
      <c r="DF59" s="32">
        <v>7274599.5</v>
      </c>
      <c r="DG59" s="32">
        <v>7504867</v>
      </c>
      <c r="DH59" s="32">
        <v>7773693.5</v>
      </c>
      <c r="DI59" s="32">
        <v>8070583</v>
      </c>
      <c r="DJ59" s="32">
        <v>8367640</v>
      </c>
      <c r="DK59" s="32">
        <v>8649298</v>
      </c>
      <c r="DL59" s="32">
        <v>8931853</v>
      </c>
      <c r="DM59" s="32">
        <v>9221674</v>
      </c>
      <c r="DN59" s="32">
        <v>9519001.5</v>
      </c>
      <c r="DO59" s="32">
        <v>9844427.5</v>
      </c>
      <c r="DP59" s="32">
        <v>10204391</v>
      </c>
      <c r="DQ59" s="32">
        <v>10568997.5</v>
      </c>
      <c r="DR59" s="32">
        <v>10920248.5</v>
      </c>
      <c r="DS59" s="32">
        <v>11273634</v>
      </c>
      <c r="DT59" s="32">
        <v>11647373.5</v>
      </c>
      <c r="DU59" s="32">
        <v>12046087.5</v>
      </c>
      <c r="DV59" s="32">
        <v>12443523.5</v>
      </c>
      <c r="DW59" s="32">
        <v>12831329.5</v>
      </c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</row>
    <row r="60" spans="1:206">
      <c r="A60" s="31" t="s">
        <v>451</v>
      </c>
      <c r="B60" t="s">
        <v>717</v>
      </c>
      <c r="C60" t="s">
        <v>714</v>
      </c>
      <c r="D60" s="94" t="s">
        <v>718</v>
      </c>
      <c r="E60" t="s">
        <v>777</v>
      </c>
      <c r="BD60" s="32">
        <v>1569557</v>
      </c>
      <c r="BE60" s="32">
        <v>1590027</v>
      </c>
      <c r="BF60" s="32">
        <v>1610361.5</v>
      </c>
      <c r="BG60" s="32">
        <v>1632099</v>
      </c>
      <c r="BH60" s="32">
        <v>1656157.5</v>
      </c>
      <c r="BI60" s="32">
        <v>1682980.5</v>
      </c>
      <c r="BJ60" s="32">
        <v>1712499.5</v>
      </c>
      <c r="BK60" s="32">
        <v>1744098</v>
      </c>
      <c r="BL60" s="32">
        <v>1778337</v>
      </c>
      <c r="BM60" s="32">
        <v>1817513</v>
      </c>
      <c r="BN60" s="32">
        <v>1861240</v>
      </c>
      <c r="BO60" s="32">
        <v>1910314.5</v>
      </c>
      <c r="BP60" s="32">
        <v>1963793</v>
      </c>
      <c r="BQ60" s="32">
        <v>2017607.5</v>
      </c>
      <c r="BR60" s="32">
        <v>2071156</v>
      </c>
      <c r="BS60" s="32">
        <v>2124602</v>
      </c>
      <c r="BT60" s="32">
        <v>2178536.5</v>
      </c>
      <c r="BU60" s="32">
        <v>2234006.5</v>
      </c>
      <c r="BV60" s="32">
        <v>2291977.5</v>
      </c>
      <c r="BW60" s="32">
        <v>2351484</v>
      </c>
      <c r="BX60" s="32">
        <v>2411470.5</v>
      </c>
      <c r="BY60" s="32">
        <v>2472292</v>
      </c>
      <c r="BZ60" s="32">
        <v>2533973.5</v>
      </c>
      <c r="CA60" s="32">
        <v>2597482.5</v>
      </c>
      <c r="CB60" s="32">
        <v>2663129.5</v>
      </c>
      <c r="CC60" s="32">
        <v>2736887</v>
      </c>
      <c r="CD60" s="32">
        <v>2819043.5</v>
      </c>
      <c r="CE60" s="32">
        <v>2894461.5</v>
      </c>
      <c r="CF60" s="32">
        <v>2967642</v>
      </c>
      <c r="CG60" s="32">
        <v>3047720</v>
      </c>
      <c r="CH60" s="32">
        <v>3124206.5</v>
      </c>
      <c r="CI60" s="32">
        <v>3201238.5</v>
      </c>
      <c r="CJ60" s="32">
        <v>3284535.5</v>
      </c>
      <c r="CK60" s="32">
        <v>3363637.5</v>
      </c>
      <c r="CL60" s="32">
        <v>3442445.5</v>
      </c>
      <c r="CM60" s="32">
        <v>3529582</v>
      </c>
      <c r="CN60" s="32">
        <v>3623333</v>
      </c>
      <c r="CO60" s="32">
        <v>3721732</v>
      </c>
      <c r="CP60" s="32">
        <v>3818566</v>
      </c>
      <c r="CQ60" s="32">
        <v>3916918.5</v>
      </c>
      <c r="CR60" s="32">
        <v>4019307</v>
      </c>
      <c r="CS60" s="32">
        <v>4122251.5</v>
      </c>
      <c r="CT60" s="32">
        <v>4224555</v>
      </c>
      <c r="CU60" s="32">
        <v>4322933.5</v>
      </c>
      <c r="CV60" s="32">
        <v>4410011</v>
      </c>
      <c r="CW60" s="32">
        <v>4494930.5</v>
      </c>
      <c r="CX60" s="32">
        <v>4598839</v>
      </c>
      <c r="CY60" s="32">
        <v>4712917.5</v>
      </c>
      <c r="CZ60" s="32">
        <v>4814839</v>
      </c>
      <c r="DA60" s="32">
        <v>4906063.5</v>
      </c>
      <c r="DB60" s="32">
        <v>4996841.5</v>
      </c>
      <c r="DC60" s="32">
        <v>5090494.5</v>
      </c>
      <c r="DD60" s="32">
        <v>5190935</v>
      </c>
      <c r="DE60" s="32">
        <v>5296330</v>
      </c>
      <c r="DF60" s="32">
        <v>5405646.5</v>
      </c>
      <c r="DG60" s="32">
        <v>5523136</v>
      </c>
      <c r="DH60" s="32">
        <v>5649296</v>
      </c>
      <c r="DI60" s="32">
        <v>5786695.5</v>
      </c>
      <c r="DJ60" s="32">
        <v>5941033</v>
      </c>
      <c r="DK60" s="32">
        <v>6120954</v>
      </c>
      <c r="DL60" s="32">
        <v>6333648.5</v>
      </c>
      <c r="DM60" s="32">
        <v>6576112.5</v>
      </c>
      <c r="DN60" s="32">
        <v>6839955.5</v>
      </c>
      <c r="DO60" s="32">
        <v>7101555.5</v>
      </c>
      <c r="DP60" s="32">
        <v>7345666.5</v>
      </c>
      <c r="DQ60" s="32">
        <v>7592053.5</v>
      </c>
      <c r="DR60" s="32">
        <v>7848124</v>
      </c>
      <c r="DS60" s="32">
        <v>8111388</v>
      </c>
      <c r="DT60" s="32">
        <v>8402175.5</v>
      </c>
      <c r="DU60" s="32">
        <v>8722630</v>
      </c>
      <c r="DV60" s="32">
        <v>9020574</v>
      </c>
      <c r="DW60" s="32">
        <v>9270372.5</v>
      </c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</row>
    <row r="61" spans="1:206">
      <c r="A61" s="31" t="s">
        <v>451</v>
      </c>
      <c r="B61" t="s">
        <v>717</v>
      </c>
      <c r="C61" t="s">
        <v>714</v>
      </c>
      <c r="D61" s="94" t="s">
        <v>718</v>
      </c>
      <c r="E61" t="s">
        <v>778</v>
      </c>
      <c r="BD61" s="32">
        <v>1018718</v>
      </c>
      <c r="BE61" s="32">
        <v>1035029</v>
      </c>
      <c r="BF61" s="32">
        <v>1051679.5</v>
      </c>
      <c r="BG61" s="32">
        <v>1068964.5</v>
      </c>
      <c r="BH61" s="32">
        <v>1086316</v>
      </c>
      <c r="BI61" s="32">
        <v>1103511.5</v>
      </c>
      <c r="BJ61" s="32">
        <v>1120393</v>
      </c>
      <c r="BK61" s="32">
        <v>1136221.5</v>
      </c>
      <c r="BL61" s="32">
        <v>1151752</v>
      </c>
      <c r="BM61" s="32">
        <v>1169467.5</v>
      </c>
      <c r="BN61" s="32">
        <v>1189809.5</v>
      </c>
      <c r="BO61" s="32">
        <v>1215035</v>
      </c>
      <c r="BP61" s="32">
        <v>1245820</v>
      </c>
      <c r="BQ61" s="32">
        <v>1279285.5</v>
      </c>
      <c r="BR61" s="32">
        <v>1315251</v>
      </c>
      <c r="BS61" s="32">
        <v>1353250.5</v>
      </c>
      <c r="BT61" s="32">
        <v>1389675.5</v>
      </c>
      <c r="BU61" s="32">
        <v>1423930.5</v>
      </c>
      <c r="BV61" s="32">
        <v>1459419.5</v>
      </c>
      <c r="BW61" s="32">
        <v>1496297</v>
      </c>
      <c r="BX61" s="32">
        <v>1533991</v>
      </c>
      <c r="BY61" s="32">
        <v>1572668</v>
      </c>
      <c r="BZ61" s="32">
        <v>1612950</v>
      </c>
      <c r="CA61" s="32">
        <v>1656106.5</v>
      </c>
      <c r="CB61" s="32">
        <v>1701736</v>
      </c>
      <c r="CC61" s="32">
        <v>1752533</v>
      </c>
      <c r="CD61" s="32">
        <v>1810634.5</v>
      </c>
      <c r="CE61" s="32">
        <v>1866733</v>
      </c>
      <c r="CF61" s="32">
        <v>1920150</v>
      </c>
      <c r="CG61" s="32">
        <v>1975329</v>
      </c>
      <c r="CH61" s="32">
        <v>2027142.5</v>
      </c>
      <c r="CI61" s="32">
        <v>2078873</v>
      </c>
      <c r="CJ61" s="32">
        <v>2135157.5</v>
      </c>
      <c r="CK61" s="32">
        <v>2191265</v>
      </c>
      <c r="CL61" s="32">
        <v>2248469.5</v>
      </c>
      <c r="CM61" s="32">
        <v>2308518</v>
      </c>
      <c r="CN61" s="32">
        <v>2370332.5</v>
      </c>
      <c r="CO61" s="32">
        <v>2435198</v>
      </c>
      <c r="CP61" s="32">
        <v>2497002.5</v>
      </c>
      <c r="CQ61" s="32">
        <v>2559748.5</v>
      </c>
      <c r="CR61" s="32">
        <v>2628818</v>
      </c>
      <c r="CS61" s="32">
        <v>2701395</v>
      </c>
      <c r="CT61" s="32">
        <v>2774051.5</v>
      </c>
      <c r="CU61" s="32">
        <v>2846212.5</v>
      </c>
      <c r="CV61" s="32">
        <v>2917458</v>
      </c>
      <c r="CW61" s="32">
        <v>2990116.5</v>
      </c>
      <c r="CX61" s="32">
        <v>3074080.5</v>
      </c>
      <c r="CY61" s="32">
        <v>3166766.5</v>
      </c>
      <c r="CZ61" s="32">
        <v>3253175</v>
      </c>
      <c r="DA61" s="32">
        <v>3332328.5</v>
      </c>
      <c r="DB61" s="32">
        <v>3413544</v>
      </c>
      <c r="DC61" s="32">
        <v>3497760.5</v>
      </c>
      <c r="DD61" s="32">
        <v>3582364</v>
      </c>
      <c r="DE61" s="32">
        <v>3665030</v>
      </c>
      <c r="DF61" s="32">
        <v>3745904</v>
      </c>
      <c r="DG61" s="32">
        <v>3824445.5</v>
      </c>
      <c r="DH61" s="32">
        <v>3903799.5</v>
      </c>
      <c r="DI61" s="32">
        <v>3987814.5</v>
      </c>
      <c r="DJ61" s="32">
        <v>4075249</v>
      </c>
      <c r="DK61" s="32">
        <v>4165814</v>
      </c>
      <c r="DL61" s="32">
        <v>4263299</v>
      </c>
      <c r="DM61" s="32">
        <v>4368154</v>
      </c>
      <c r="DN61" s="32">
        <v>4483347.5</v>
      </c>
      <c r="DO61" s="32">
        <v>4613751</v>
      </c>
      <c r="DP61" s="32">
        <v>4764871.5</v>
      </c>
      <c r="DQ61" s="32">
        <v>4941702</v>
      </c>
      <c r="DR61" s="32">
        <v>5142089</v>
      </c>
      <c r="DS61" s="32">
        <v>5359465.5</v>
      </c>
      <c r="DT61" s="32">
        <v>5574557</v>
      </c>
      <c r="DU61" s="32">
        <v>5775294</v>
      </c>
      <c r="DV61" s="32">
        <v>5955312</v>
      </c>
      <c r="DW61" s="32">
        <v>6108790</v>
      </c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</row>
    <row r="62" spans="1:206">
      <c r="A62" s="31" t="s">
        <v>451</v>
      </c>
      <c r="B62" t="s">
        <v>717</v>
      </c>
      <c r="C62" t="s">
        <v>714</v>
      </c>
      <c r="D62" s="94" t="s">
        <v>718</v>
      </c>
      <c r="E62" t="s">
        <v>779</v>
      </c>
      <c r="BD62" s="32">
        <v>543822.5</v>
      </c>
      <c r="BE62" s="32">
        <v>552532.5</v>
      </c>
      <c r="BF62" s="32">
        <v>563338.5</v>
      </c>
      <c r="BG62" s="32">
        <v>575492</v>
      </c>
      <c r="BH62" s="32">
        <v>587667</v>
      </c>
      <c r="BI62" s="32">
        <v>599369.5</v>
      </c>
      <c r="BJ62" s="32">
        <v>611037</v>
      </c>
      <c r="BK62" s="32">
        <v>622475</v>
      </c>
      <c r="BL62" s="32">
        <v>633532.5</v>
      </c>
      <c r="BM62" s="32">
        <v>644909.5</v>
      </c>
      <c r="BN62" s="32">
        <v>656441</v>
      </c>
      <c r="BO62" s="32">
        <v>669753</v>
      </c>
      <c r="BP62" s="32">
        <v>685430.5</v>
      </c>
      <c r="BQ62" s="32">
        <v>701815.5</v>
      </c>
      <c r="BR62" s="32">
        <v>719658.5</v>
      </c>
      <c r="BS62" s="32">
        <v>739431</v>
      </c>
      <c r="BT62" s="32">
        <v>757784.5</v>
      </c>
      <c r="BU62" s="32">
        <v>774264.5</v>
      </c>
      <c r="BV62" s="32">
        <v>791983</v>
      </c>
      <c r="BW62" s="32">
        <v>810933.5</v>
      </c>
      <c r="BX62" s="32">
        <v>830821.5</v>
      </c>
      <c r="BY62" s="32">
        <v>851303</v>
      </c>
      <c r="BZ62" s="32">
        <v>872245</v>
      </c>
      <c r="CA62" s="32">
        <v>894845</v>
      </c>
      <c r="CB62" s="32">
        <v>919436.5</v>
      </c>
      <c r="CC62" s="32">
        <v>946139</v>
      </c>
      <c r="CD62" s="32">
        <v>976767</v>
      </c>
      <c r="CE62" s="32">
        <v>1009570</v>
      </c>
      <c r="CF62" s="32">
        <v>1043716.5</v>
      </c>
      <c r="CG62" s="32">
        <v>1079225</v>
      </c>
      <c r="CH62" s="32">
        <v>1111890</v>
      </c>
      <c r="CI62" s="32">
        <v>1144063</v>
      </c>
      <c r="CJ62" s="32">
        <v>1179514.5</v>
      </c>
      <c r="CK62" s="32">
        <v>1213883</v>
      </c>
      <c r="CL62" s="32">
        <v>1247029.5</v>
      </c>
      <c r="CM62" s="32">
        <v>1282608</v>
      </c>
      <c r="CN62" s="32">
        <v>1320102</v>
      </c>
      <c r="CO62" s="32">
        <v>1360304.5</v>
      </c>
      <c r="CP62" s="32">
        <v>1401619.5</v>
      </c>
      <c r="CQ62" s="32">
        <v>1443770.5</v>
      </c>
      <c r="CR62" s="32">
        <v>1486261</v>
      </c>
      <c r="CS62" s="32">
        <v>1529439</v>
      </c>
      <c r="CT62" s="32">
        <v>1571660.5</v>
      </c>
      <c r="CU62" s="32">
        <v>1610751</v>
      </c>
      <c r="CV62" s="32">
        <v>1650600</v>
      </c>
      <c r="CW62" s="32">
        <v>1693027.5</v>
      </c>
      <c r="CX62" s="32">
        <v>1745647</v>
      </c>
      <c r="CY62" s="32">
        <v>1807791.5</v>
      </c>
      <c r="CZ62" s="32">
        <v>1864929.5</v>
      </c>
      <c r="DA62" s="32">
        <v>1918082.5</v>
      </c>
      <c r="DB62" s="32">
        <v>1976047.5</v>
      </c>
      <c r="DC62" s="32">
        <v>2036905.5</v>
      </c>
      <c r="DD62" s="32">
        <v>2098767</v>
      </c>
      <c r="DE62" s="32">
        <v>2160194.5</v>
      </c>
      <c r="DF62" s="32">
        <v>2220505</v>
      </c>
      <c r="DG62" s="32">
        <v>2281311</v>
      </c>
      <c r="DH62" s="32">
        <v>2343830</v>
      </c>
      <c r="DI62" s="32">
        <v>2406468</v>
      </c>
      <c r="DJ62" s="32">
        <v>2467658</v>
      </c>
      <c r="DK62" s="32">
        <v>2527990</v>
      </c>
      <c r="DL62" s="32">
        <v>2586840.5</v>
      </c>
      <c r="DM62" s="32">
        <v>2646038.5</v>
      </c>
      <c r="DN62" s="32">
        <v>2708759</v>
      </c>
      <c r="DO62" s="32">
        <v>2774350.5</v>
      </c>
      <c r="DP62" s="32">
        <v>2841713.5</v>
      </c>
      <c r="DQ62" s="32">
        <v>2914007.5</v>
      </c>
      <c r="DR62" s="32">
        <v>2992704.5</v>
      </c>
      <c r="DS62" s="32">
        <v>3079813.5</v>
      </c>
      <c r="DT62" s="32">
        <v>3178512</v>
      </c>
      <c r="DU62" s="32">
        <v>3292179</v>
      </c>
      <c r="DV62" s="32">
        <v>3407734.5</v>
      </c>
      <c r="DW62" s="32">
        <v>3509976</v>
      </c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</row>
    <row r="63" spans="1:206">
      <c r="A63" s="31" t="s">
        <v>451</v>
      </c>
      <c r="B63" t="s">
        <v>717</v>
      </c>
      <c r="C63" t="s">
        <v>714</v>
      </c>
      <c r="D63" s="94" t="s">
        <v>718</v>
      </c>
      <c r="E63" t="s">
        <v>780</v>
      </c>
      <c r="BD63" s="32">
        <v>240027.5</v>
      </c>
      <c r="BE63" s="32">
        <v>240404</v>
      </c>
      <c r="BF63" s="32">
        <v>240635.5</v>
      </c>
      <c r="BG63" s="32">
        <v>241928.5</v>
      </c>
      <c r="BH63" s="32">
        <v>244842.5</v>
      </c>
      <c r="BI63" s="32">
        <v>249223</v>
      </c>
      <c r="BJ63" s="32">
        <v>254624</v>
      </c>
      <c r="BK63" s="32">
        <v>260577.5</v>
      </c>
      <c r="BL63" s="32">
        <v>266651.5</v>
      </c>
      <c r="BM63" s="32">
        <v>272932</v>
      </c>
      <c r="BN63" s="32">
        <v>279287.5</v>
      </c>
      <c r="BO63" s="32">
        <v>286427</v>
      </c>
      <c r="BP63" s="32">
        <v>294676</v>
      </c>
      <c r="BQ63" s="32">
        <v>303307.5</v>
      </c>
      <c r="BR63" s="32">
        <v>312207.5</v>
      </c>
      <c r="BS63" s="32">
        <v>321311.5</v>
      </c>
      <c r="BT63" s="32">
        <v>329934.5</v>
      </c>
      <c r="BU63" s="32">
        <v>337546</v>
      </c>
      <c r="BV63" s="32">
        <v>344649.5</v>
      </c>
      <c r="BW63" s="32">
        <v>351604</v>
      </c>
      <c r="BX63" s="32">
        <v>358386.5</v>
      </c>
      <c r="BY63" s="32">
        <v>365099.5</v>
      </c>
      <c r="BZ63" s="32">
        <v>372371.5</v>
      </c>
      <c r="CA63" s="32">
        <v>381071.5</v>
      </c>
      <c r="CB63" s="32">
        <v>391375.5</v>
      </c>
      <c r="CC63" s="32">
        <v>402990</v>
      </c>
      <c r="CD63" s="32">
        <v>416403.5</v>
      </c>
      <c r="CE63" s="32">
        <v>431151</v>
      </c>
      <c r="CF63" s="32">
        <v>447188</v>
      </c>
      <c r="CG63" s="32">
        <v>464312</v>
      </c>
      <c r="CH63" s="32">
        <v>479779.5</v>
      </c>
      <c r="CI63" s="32">
        <v>494500</v>
      </c>
      <c r="CJ63" s="32">
        <v>511247</v>
      </c>
      <c r="CK63" s="32">
        <v>528333.5</v>
      </c>
      <c r="CL63" s="32">
        <v>545346.5</v>
      </c>
      <c r="CM63" s="32">
        <v>563677</v>
      </c>
      <c r="CN63" s="32">
        <v>583134</v>
      </c>
      <c r="CO63" s="32">
        <v>605382.5</v>
      </c>
      <c r="CP63" s="32">
        <v>628029.5</v>
      </c>
      <c r="CQ63" s="32">
        <v>648815.5</v>
      </c>
      <c r="CR63" s="32">
        <v>669617</v>
      </c>
      <c r="CS63" s="32">
        <v>691684.5</v>
      </c>
      <c r="CT63" s="32">
        <v>713115</v>
      </c>
      <c r="CU63" s="32">
        <v>733338.5</v>
      </c>
      <c r="CV63" s="32">
        <v>754881.5</v>
      </c>
      <c r="CW63" s="32">
        <v>775879.5</v>
      </c>
      <c r="CX63" s="32">
        <v>798276.5</v>
      </c>
      <c r="CY63" s="32">
        <v>825583</v>
      </c>
      <c r="CZ63" s="32">
        <v>854872</v>
      </c>
      <c r="DA63" s="32">
        <v>884877.5</v>
      </c>
      <c r="DB63" s="32">
        <v>917743</v>
      </c>
      <c r="DC63" s="32">
        <v>951568</v>
      </c>
      <c r="DD63" s="32">
        <v>983953.5</v>
      </c>
      <c r="DE63" s="32">
        <v>1015332</v>
      </c>
      <c r="DF63" s="32">
        <v>1047193.5</v>
      </c>
      <c r="DG63" s="32">
        <v>1080627.5</v>
      </c>
      <c r="DH63" s="32">
        <v>1115255.5</v>
      </c>
      <c r="DI63" s="32">
        <v>1150635.5</v>
      </c>
      <c r="DJ63" s="32">
        <v>1186216</v>
      </c>
      <c r="DK63" s="32">
        <v>1222274.5</v>
      </c>
      <c r="DL63" s="32">
        <v>1259484.5</v>
      </c>
      <c r="DM63" s="32">
        <v>1297861</v>
      </c>
      <c r="DN63" s="32">
        <v>1335869</v>
      </c>
      <c r="DO63" s="32">
        <v>1372672.5</v>
      </c>
      <c r="DP63" s="32">
        <v>1408844</v>
      </c>
      <c r="DQ63" s="32">
        <v>1444677.5</v>
      </c>
      <c r="DR63" s="32">
        <v>1482200</v>
      </c>
      <c r="DS63" s="32">
        <v>1523010.5</v>
      </c>
      <c r="DT63" s="32">
        <v>1566289.5</v>
      </c>
      <c r="DU63" s="32">
        <v>1610756</v>
      </c>
      <c r="DV63" s="32">
        <v>1644319.5</v>
      </c>
      <c r="DW63" s="32">
        <v>1661101.5</v>
      </c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</row>
    <row r="64" spans="1:206">
      <c r="A64" s="31" t="s">
        <v>451</v>
      </c>
      <c r="B64" t="s">
        <v>717</v>
      </c>
      <c r="C64" t="s">
        <v>714</v>
      </c>
      <c r="D64" s="94" t="s">
        <v>718</v>
      </c>
      <c r="E64" t="s">
        <v>781</v>
      </c>
      <c r="BD64" s="32">
        <v>70704</v>
      </c>
      <c r="BE64" s="32">
        <v>72307</v>
      </c>
      <c r="BF64" s="32">
        <v>73733.5</v>
      </c>
      <c r="BG64" s="32">
        <v>74886</v>
      </c>
      <c r="BH64" s="32">
        <v>75783.5</v>
      </c>
      <c r="BI64" s="32">
        <v>76588</v>
      </c>
      <c r="BJ64" s="32">
        <v>77362</v>
      </c>
      <c r="BK64" s="32">
        <v>78150.5</v>
      </c>
      <c r="BL64" s="32">
        <v>79162</v>
      </c>
      <c r="BM64" s="32">
        <v>80648.5</v>
      </c>
      <c r="BN64" s="32">
        <v>82593</v>
      </c>
      <c r="BO64" s="32">
        <v>84978</v>
      </c>
      <c r="BP64" s="32">
        <v>87784</v>
      </c>
      <c r="BQ64" s="32">
        <v>90740.5</v>
      </c>
      <c r="BR64" s="32">
        <v>93743.5</v>
      </c>
      <c r="BS64" s="32">
        <v>96715.5</v>
      </c>
      <c r="BT64" s="32">
        <v>99745</v>
      </c>
      <c r="BU64" s="32">
        <v>102902</v>
      </c>
      <c r="BV64" s="32">
        <v>106091.5</v>
      </c>
      <c r="BW64" s="32">
        <v>109127.5</v>
      </c>
      <c r="BX64" s="32">
        <v>111842.5</v>
      </c>
      <c r="BY64" s="32">
        <v>113989</v>
      </c>
      <c r="BZ64" s="32">
        <v>115696.5</v>
      </c>
      <c r="CA64" s="32">
        <v>117620</v>
      </c>
      <c r="CB64" s="32">
        <v>120032.5</v>
      </c>
      <c r="CC64" s="32">
        <v>122839</v>
      </c>
      <c r="CD64" s="32">
        <v>126510.5</v>
      </c>
      <c r="CE64" s="32">
        <v>131040.5</v>
      </c>
      <c r="CF64" s="32">
        <v>136543.5</v>
      </c>
      <c r="CG64" s="32">
        <v>142842.5</v>
      </c>
      <c r="CH64" s="32">
        <v>148415.5</v>
      </c>
      <c r="CI64" s="32">
        <v>153605.5</v>
      </c>
      <c r="CJ64" s="32">
        <v>159610.5</v>
      </c>
      <c r="CK64" s="32">
        <v>165792.5</v>
      </c>
      <c r="CL64" s="32">
        <v>172027.5</v>
      </c>
      <c r="CM64" s="32">
        <v>178820.5</v>
      </c>
      <c r="CN64" s="32">
        <v>185993.5</v>
      </c>
      <c r="CO64" s="32">
        <v>195854</v>
      </c>
      <c r="CP64" s="32">
        <v>205822</v>
      </c>
      <c r="CQ64" s="32">
        <v>213223</v>
      </c>
      <c r="CR64" s="32">
        <v>220607.5</v>
      </c>
      <c r="CS64" s="32">
        <v>229163</v>
      </c>
      <c r="CT64" s="32">
        <v>237497.5</v>
      </c>
      <c r="CU64" s="32">
        <v>244449.5</v>
      </c>
      <c r="CV64" s="32">
        <v>251900.5</v>
      </c>
      <c r="CW64" s="32">
        <v>259046</v>
      </c>
      <c r="CX64" s="32">
        <v>265956.5</v>
      </c>
      <c r="CY64" s="32">
        <v>274618</v>
      </c>
      <c r="CZ64" s="32">
        <v>284813</v>
      </c>
      <c r="DA64" s="32">
        <v>296198</v>
      </c>
      <c r="DB64" s="32">
        <v>308801.5</v>
      </c>
      <c r="DC64" s="32">
        <v>322386.5</v>
      </c>
      <c r="DD64" s="32">
        <v>337349.5</v>
      </c>
      <c r="DE64" s="32">
        <v>352243.5</v>
      </c>
      <c r="DF64" s="32">
        <v>366503.5</v>
      </c>
      <c r="DG64" s="32">
        <v>380968.5</v>
      </c>
      <c r="DH64" s="32">
        <v>394786.5</v>
      </c>
      <c r="DI64" s="32">
        <v>407246.5</v>
      </c>
      <c r="DJ64" s="32">
        <v>418769.5</v>
      </c>
      <c r="DK64" s="32">
        <v>430958</v>
      </c>
      <c r="DL64" s="32">
        <v>444858.5</v>
      </c>
      <c r="DM64" s="32">
        <v>459962</v>
      </c>
      <c r="DN64" s="32">
        <v>475403.5</v>
      </c>
      <c r="DO64" s="32">
        <v>490784</v>
      </c>
      <c r="DP64" s="32">
        <v>506352</v>
      </c>
      <c r="DQ64" s="32">
        <v>522943</v>
      </c>
      <c r="DR64" s="32">
        <v>540732</v>
      </c>
      <c r="DS64" s="32">
        <v>559176</v>
      </c>
      <c r="DT64" s="32">
        <v>578022</v>
      </c>
      <c r="DU64" s="32">
        <v>596543.5</v>
      </c>
      <c r="DV64" s="32">
        <v>603605.5</v>
      </c>
      <c r="DW64" s="32">
        <v>598032</v>
      </c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</row>
    <row r="65" spans="1:206">
      <c r="A65" s="31" t="s">
        <v>451</v>
      </c>
      <c r="B65" t="s">
        <v>717</v>
      </c>
      <c r="C65" t="s">
        <v>714</v>
      </c>
      <c r="D65" s="94" t="s">
        <v>718</v>
      </c>
      <c r="E65" t="s">
        <v>782</v>
      </c>
      <c r="BD65" s="32">
        <v>16097</v>
      </c>
      <c r="BE65" s="32">
        <v>15367</v>
      </c>
      <c r="BF65" s="32">
        <v>14824</v>
      </c>
      <c r="BG65" s="32">
        <v>14622.5</v>
      </c>
      <c r="BH65" s="32">
        <v>14751.5</v>
      </c>
      <c r="BI65" s="32">
        <v>15041</v>
      </c>
      <c r="BJ65" s="32">
        <v>15365.5</v>
      </c>
      <c r="BK65" s="32">
        <v>15663.5</v>
      </c>
      <c r="BL65" s="32">
        <v>15903</v>
      </c>
      <c r="BM65" s="32">
        <v>16157</v>
      </c>
      <c r="BN65" s="32">
        <v>16470</v>
      </c>
      <c r="BO65" s="32">
        <v>16867</v>
      </c>
      <c r="BP65" s="32">
        <v>17332</v>
      </c>
      <c r="BQ65" s="32">
        <v>17840.5</v>
      </c>
      <c r="BR65" s="32">
        <v>18417.5</v>
      </c>
      <c r="BS65" s="32">
        <v>19031</v>
      </c>
      <c r="BT65" s="32">
        <v>19661.5</v>
      </c>
      <c r="BU65" s="32">
        <v>20298.5</v>
      </c>
      <c r="BV65" s="32">
        <v>20936.5</v>
      </c>
      <c r="BW65" s="32">
        <v>21534</v>
      </c>
      <c r="BX65" s="32">
        <v>22027</v>
      </c>
      <c r="BY65" s="32">
        <v>22420</v>
      </c>
      <c r="BZ65" s="32">
        <v>22771</v>
      </c>
      <c r="CA65" s="32">
        <v>23232.5</v>
      </c>
      <c r="CB65" s="32">
        <v>23831.5</v>
      </c>
      <c r="CC65" s="32">
        <v>24400</v>
      </c>
      <c r="CD65" s="32">
        <v>25069</v>
      </c>
      <c r="CE65" s="32">
        <v>25881.5</v>
      </c>
      <c r="CF65" s="32">
        <v>27135.5</v>
      </c>
      <c r="CG65" s="32">
        <v>28741</v>
      </c>
      <c r="CH65" s="32">
        <v>30002</v>
      </c>
      <c r="CI65" s="32">
        <v>31087.5</v>
      </c>
      <c r="CJ65" s="32">
        <v>32493.5</v>
      </c>
      <c r="CK65" s="32">
        <v>34049</v>
      </c>
      <c r="CL65" s="32">
        <v>35665</v>
      </c>
      <c r="CM65" s="32">
        <v>37527</v>
      </c>
      <c r="CN65" s="32">
        <v>39539.5</v>
      </c>
      <c r="CO65" s="32">
        <v>43267.5</v>
      </c>
      <c r="CP65" s="32">
        <v>46699</v>
      </c>
      <c r="CQ65" s="32">
        <v>48055</v>
      </c>
      <c r="CR65" s="32">
        <v>49344.5</v>
      </c>
      <c r="CS65" s="32">
        <v>51232</v>
      </c>
      <c r="CT65" s="32">
        <v>53093.5</v>
      </c>
      <c r="CU65" s="32">
        <v>54511</v>
      </c>
      <c r="CV65" s="32">
        <v>56604</v>
      </c>
      <c r="CW65" s="32">
        <v>58172.5</v>
      </c>
      <c r="CX65" s="32">
        <v>59209.5</v>
      </c>
      <c r="CY65" s="32">
        <v>61558</v>
      </c>
      <c r="CZ65" s="32">
        <v>64680.5</v>
      </c>
      <c r="DA65" s="32">
        <v>67863</v>
      </c>
      <c r="DB65" s="32">
        <v>71738</v>
      </c>
      <c r="DC65" s="32">
        <v>75853.5</v>
      </c>
      <c r="DD65" s="32">
        <v>79744</v>
      </c>
      <c r="DE65" s="32">
        <v>83613</v>
      </c>
      <c r="DF65" s="32">
        <v>87539.5</v>
      </c>
      <c r="DG65" s="32">
        <v>91455.5</v>
      </c>
      <c r="DH65" s="32">
        <v>95266.5</v>
      </c>
      <c r="DI65" s="32">
        <v>99031.5</v>
      </c>
      <c r="DJ65" s="32">
        <v>102155</v>
      </c>
      <c r="DK65" s="32">
        <v>104989.5</v>
      </c>
      <c r="DL65" s="32">
        <v>108197</v>
      </c>
      <c r="DM65" s="32">
        <v>111568.5</v>
      </c>
      <c r="DN65" s="32">
        <v>114406.5</v>
      </c>
      <c r="DO65" s="32">
        <v>117104</v>
      </c>
      <c r="DP65" s="32">
        <v>120434</v>
      </c>
      <c r="DQ65" s="32">
        <v>124508</v>
      </c>
      <c r="DR65" s="32">
        <v>129352</v>
      </c>
      <c r="DS65" s="32">
        <v>134760.5</v>
      </c>
      <c r="DT65" s="32">
        <v>140405</v>
      </c>
      <c r="DU65" s="32">
        <v>145691.5</v>
      </c>
      <c r="DV65" s="32">
        <v>147805</v>
      </c>
      <c r="DW65" s="32">
        <v>145983</v>
      </c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</row>
    <row r="66" spans="1:206">
      <c r="A66" s="31" t="s">
        <v>451</v>
      </c>
      <c r="B66" t="s">
        <v>717</v>
      </c>
      <c r="C66" t="s">
        <v>714</v>
      </c>
      <c r="D66" s="94" t="s">
        <v>718</v>
      </c>
      <c r="E66" t="s">
        <v>783</v>
      </c>
      <c r="BD66" s="32">
        <v>2413.5</v>
      </c>
      <c r="BE66" s="32">
        <v>2275.5</v>
      </c>
      <c r="BF66" s="32">
        <v>2264</v>
      </c>
      <c r="BG66" s="32">
        <v>2242.5</v>
      </c>
      <c r="BH66" s="32">
        <v>2181.5</v>
      </c>
      <c r="BI66" s="32">
        <v>2105.5</v>
      </c>
      <c r="BJ66" s="32">
        <v>2046</v>
      </c>
      <c r="BK66" s="32">
        <v>2019.5</v>
      </c>
      <c r="BL66" s="32">
        <v>2021</v>
      </c>
      <c r="BM66" s="32">
        <v>2052.5</v>
      </c>
      <c r="BN66" s="32">
        <v>2107</v>
      </c>
      <c r="BO66" s="32">
        <v>2175.5</v>
      </c>
      <c r="BP66" s="32">
        <v>2242</v>
      </c>
      <c r="BQ66" s="32">
        <v>2303</v>
      </c>
      <c r="BR66" s="32">
        <v>2385</v>
      </c>
      <c r="BS66" s="32">
        <v>2465</v>
      </c>
      <c r="BT66" s="32">
        <v>2538</v>
      </c>
      <c r="BU66" s="32">
        <v>2612</v>
      </c>
      <c r="BV66" s="32">
        <v>2677.5</v>
      </c>
      <c r="BW66" s="32">
        <v>2720</v>
      </c>
      <c r="BX66" s="32">
        <v>2712</v>
      </c>
      <c r="BY66" s="32">
        <v>2681.5</v>
      </c>
      <c r="BZ66" s="32">
        <v>2660.5</v>
      </c>
      <c r="CA66" s="32">
        <v>2683.5</v>
      </c>
      <c r="CB66" s="32">
        <v>2746</v>
      </c>
      <c r="CC66" s="32">
        <v>2792.5</v>
      </c>
      <c r="CD66" s="32">
        <v>2835</v>
      </c>
      <c r="CE66" s="32">
        <v>2903</v>
      </c>
      <c r="CF66" s="32">
        <v>3204</v>
      </c>
      <c r="CG66" s="32">
        <v>3636.5</v>
      </c>
      <c r="CH66" s="32">
        <v>3940</v>
      </c>
      <c r="CI66" s="32">
        <v>4114.5</v>
      </c>
      <c r="CJ66" s="32">
        <v>4315</v>
      </c>
      <c r="CK66" s="32">
        <v>4544</v>
      </c>
      <c r="CL66" s="32">
        <v>4752</v>
      </c>
      <c r="CM66" s="32">
        <v>5034.5</v>
      </c>
      <c r="CN66" s="32">
        <v>5356.5</v>
      </c>
      <c r="CO66" s="32">
        <v>6238.5</v>
      </c>
      <c r="CP66" s="32">
        <v>7013</v>
      </c>
      <c r="CQ66" s="32">
        <v>7121</v>
      </c>
      <c r="CR66" s="32">
        <v>7217</v>
      </c>
      <c r="CS66" s="32">
        <v>7472.5</v>
      </c>
      <c r="CT66" s="32">
        <v>7671</v>
      </c>
      <c r="CU66" s="32">
        <v>7798.5</v>
      </c>
      <c r="CV66" s="32">
        <v>8532.5</v>
      </c>
      <c r="CW66" s="32">
        <v>8811</v>
      </c>
      <c r="CX66" s="32">
        <v>8421.5</v>
      </c>
      <c r="CY66" s="32">
        <v>8836.5</v>
      </c>
      <c r="CZ66" s="32">
        <v>9701</v>
      </c>
      <c r="DA66" s="32">
        <v>10340</v>
      </c>
      <c r="DB66" s="32">
        <v>11203.5</v>
      </c>
      <c r="DC66" s="32">
        <v>12320.5</v>
      </c>
      <c r="DD66" s="32">
        <v>13275.5</v>
      </c>
      <c r="DE66" s="32">
        <v>14046.5</v>
      </c>
      <c r="DF66" s="32">
        <v>14733.5</v>
      </c>
      <c r="DG66" s="32">
        <v>15399</v>
      </c>
      <c r="DH66" s="32">
        <v>15983.5</v>
      </c>
      <c r="DI66" s="32">
        <v>16422.5</v>
      </c>
      <c r="DJ66" s="32">
        <v>16753.5</v>
      </c>
      <c r="DK66" s="32">
        <v>17183</v>
      </c>
      <c r="DL66" s="32">
        <v>17806</v>
      </c>
      <c r="DM66" s="32">
        <v>18667.5</v>
      </c>
      <c r="DN66" s="32">
        <v>19283</v>
      </c>
      <c r="DO66" s="32">
        <v>19658</v>
      </c>
      <c r="DP66" s="32">
        <v>20114.5</v>
      </c>
      <c r="DQ66" s="32">
        <v>20709.5</v>
      </c>
      <c r="DR66" s="32">
        <v>21646.5</v>
      </c>
      <c r="DS66" s="32">
        <v>22711</v>
      </c>
      <c r="DT66" s="32">
        <v>23714.5</v>
      </c>
      <c r="DU66" s="32">
        <v>24448</v>
      </c>
      <c r="DV66" s="32">
        <v>24482</v>
      </c>
      <c r="DW66" s="32">
        <v>23720</v>
      </c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</row>
    <row r="67" spans="1:206">
      <c r="A67" s="31" t="s">
        <v>451</v>
      </c>
      <c r="B67" t="s">
        <v>717</v>
      </c>
      <c r="C67" t="s">
        <v>714</v>
      </c>
      <c r="D67" s="94" t="s">
        <v>718</v>
      </c>
      <c r="E67" t="s">
        <v>784</v>
      </c>
      <c r="BD67" s="32">
        <v>221.5</v>
      </c>
      <c r="BE67" s="32">
        <v>227.5</v>
      </c>
      <c r="BF67" s="32">
        <v>229</v>
      </c>
      <c r="BG67" s="32">
        <v>226.5</v>
      </c>
      <c r="BH67" s="32">
        <v>211.5</v>
      </c>
      <c r="BI67" s="32">
        <v>196</v>
      </c>
      <c r="BJ67" s="32">
        <v>194.5</v>
      </c>
      <c r="BK67" s="32">
        <v>196</v>
      </c>
      <c r="BL67" s="32">
        <v>196</v>
      </c>
      <c r="BM67" s="32">
        <v>195.5</v>
      </c>
      <c r="BN67" s="32">
        <v>193</v>
      </c>
      <c r="BO67" s="32">
        <v>198</v>
      </c>
      <c r="BP67" s="32">
        <v>207</v>
      </c>
      <c r="BQ67" s="32">
        <v>214</v>
      </c>
      <c r="BR67" s="32">
        <v>221.5</v>
      </c>
      <c r="BS67" s="32">
        <v>229.5</v>
      </c>
      <c r="BT67" s="32">
        <v>236.5</v>
      </c>
      <c r="BU67" s="32">
        <v>241.5</v>
      </c>
      <c r="BV67" s="32">
        <v>246</v>
      </c>
      <c r="BW67" s="32">
        <v>248</v>
      </c>
      <c r="BX67" s="32">
        <v>247</v>
      </c>
      <c r="BY67" s="32">
        <v>245</v>
      </c>
      <c r="BZ67" s="32">
        <v>247.5</v>
      </c>
      <c r="CA67" s="32">
        <v>256</v>
      </c>
      <c r="CB67" s="32">
        <v>268.5</v>
      </c>
      <c r="CC67" s="32">
        <v>278.5</v>
      </c>
      <c r="CD67" s="32">
        <v>280</v>
      </c>
      <c r="CE67" s="32">
        <v>274.5</v>
      </c>
      <c r="CF67" s="32">
        <v>301</v>
      </c>
      <c r="CG67" s="32">
        <v>350.5</v>
      </c>
      <c r="CH67" s="32">
        <v>393</v>
      </c>
      <c r="CI67" s="32">
        <v>420</v>
      </c>
      <c r="CJ67" s="32">
        <v>446</v>
      </c>
      <c r="CK67" s="32">
        <v>475.5</v>
      </c>
      <c r="CL67" s="32">
        <v>494.5</v>
      </c>
      <c r="CM67" s="32">
        <v>516.5</v>
      </c>
      <c r="CN67" s="32">
        <v>539</v>
      </c>
      <c r="CO67" s="32">
        <v>623</v>
      </c>
      <c r="CP67" s="32">
        <v>697.5</v>
      </c>
      <c r="CQ67" s="32">
        <v>700.5</v>
      </c>
      <c r="CR67" s="32">
        <v>711</v>
      </c>
      <c r="CS67" s="32">
        <v>733.5</v>
      </c>
      <c r="CT67" s="32">
        <v>745.5</v>
      </c>
      <c r="CU67" s="32">
        <v>760.5</v>
      </c>
      <c r="CV67" s="32">
        <v>893</v>
      </c>
      <c r="CW67" s="32">
        <v>1014.5</v>
      </c>
      <c r="CX67" s="32">
        <v>986</v>
      </c>
      <c r="CY67" s="32">
        <v>971.5</v>
      </c>
      <c r="CZ67" s="32">
        <v>1014.5</v>
      </c>
      <c r="DA67" s="32">
        <v>1070</v>
      </c>
      <c r="DB67" s="32">
        <v>1153</v>
      </c>
      <c r="DC67" s="32">
        <v>1267</v>
      </c>
      <c r="DD67" s="32">
        <v>1404.5</v>
      </c>
      <c r="DE67" s="32">
        <v>1559</v>
      </c>
      <c r="DF67" s="32">
        <v>1702</v>
      </c>
      <c r="DG67" s="32">
        <v>1815</v>
      </c>
      <c r="DH67" s="32">
        <v>1896</v>
      </c>
      <c r="DI67" s="32">
        <v>1945.5</v>
      </c>
      <c r="DJ67" s="32">
        <v>1972.5</v>
      </c>
      <c r="DK67" s="32">
        <v>2014.5</v>
      </c>
      <c r="DL67" s="32">
        <v>2127</v>
      </c>
      <c r="DM67" s="32">
        <v>2303.5</v>
      </c>
      <c r="DN67" s="32">
        <v>2465</v>
      </c>
      <c r="DO67" s="32">
        <v>2602</v>
      </c>
      <c r="DP67" s="32">
        <v>2726.5</v>
      </c>
      <c r="DQ67" s="32">
        <v>2851.5</v>
      </c>
      <c r="DR67" s="32">
        <v>3029</v>
      </c>
      <c r="DS67" s="32">
        <v>3244.5</v>
      </c>
      <c r="DT67" s="32">
        <v>3454</v>
      </c>
      <c r="DU67" s="32">
        <v>3595</v>
      </c>
      <c r="DV67" s="32">
        <v>3584.5</v>
      </c>
      <c r="DW67" s="32">
        <v>3380.5</v>
      </c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</row>
    <row r="68" spans="1:206">
      <c r="A68" s="34" t="s">
        <v>451</v>
      </c>
      <c r="B68" s="35" t="s">
        <v>717</v>
      </c>
      <c r="C68" s="35" t="s">
        <v>714</v>
      </c>
      <c r="D68" s="95" t="s">
        <v>785</v>
      </c>
      <c r="E68" s="35" t="s">
        <v>786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6">
        <f>SUM(BD60:BD67,BD39:BD46)/SUM(BD26:BD67)</f>
        <v>3.3176322200971539E-2</v>
      </c>
      <c r="BE68" s="36">
        <f t="shared" ref="BE68:DP68" si="0">SUM(BE60:BE67,BE39:BE46)/SUM(BE26:BE67)</f>
        <v>3.2940102033561715E-2</v>
      </c>
      <c r="BF68" s="36">
        <f t="shared" si="0"/>
        <v>3.2718064351081877E-2</v>
      </c>
      <c r="BG68" s="36">
        <f t="shared" si="0"/>
        <v>3.2525329521098677E-2</v>
      </c>
      <c r="BH68" s="36">
        <f t="shared" si="0"/>
        <v>3.2356357331603892E-2</v>
      </c>
      <c r="BI68" s="36">
        <f t="shared" si="0"/>
        <v>3.2203329454662935E-2</v>
      </c>
      <c r="BJ68" s="36">
        <f t="shared" si="0"/>
        <v>3.2059593242853825E-2</v>
      </c>
      <c r="BK68" s="36">
        <f t="shared" si="0"/>
        <v>3.1918660320022621E-2</v>
      </c>
      <c r="BL68" s="36">
        <f t="shared" si="0"/>
        <v>3.1800202894262906E-2</v>
      </c>
      <c r="BM68" s="36">
        <f t="shared" si="0"/>
        <v>3.1715278284376619E-2</v>
      </c>
      <c r="BN68" s="36">
        <f t="shared" si="0"/>
        <v>3.1652737976350175E-2</v>
      </c>
      <c r="BO68" s="36">
        <f t="shared" si="0"/>
        <v>3.167222980718943E-2</v>
      </c>
      <c r="BP68" s="36">
        <f t="shared" si="0"/>
        <v>3.1758558531434965E-2</v>
      </c>
      <c r="BQ68" s="36">
        <f t="shared" si="0"/>
        <v>3.1833177993932892E-2</v>
      </c>
      <c r="BR68" s="36">
        <f t="shared" si="0"/>
        <v>3.1889964203946568E-2</v>
      </c>
      <c r="BS68" s="36">
        <f t="shared" si="0"/>
        <v>3.1930370988033419E-2</v>
      </c>
      <c r="BT68" s="36">
        <f t="shared" si="0"/>
        <v>3.1928358101344846E-2</v>
      </c>
      <c r="BU68" s="36">
        <f t="shared" si="0"/>
        <v>3.1886661479727234E-2</v>
      </c>
      <c r="BV68" s="36">
        <f t="shared" si="0"/>
        <v>3.1848431314311781E-2</v>
      </c>
      <c r="BW68" s="36">
        <f t="shared" si="0"/>
        <v>3.181189979039712E-2</v>
      </c>
      <c r="BX68" s="36">
        <f t="shared" si="0"/>
        <v>3.1764268899874014E-2</v>
      </c>
      <c r="BY68" s="36">
        <f t="shared" si="0"/>
        <v>3.1710136112317718E-2</v>
      </c>
      <c r="BZ68" s="36">
        <f t="shared" si="0"/>
        <v>3.1660000792636818E-2</v>
      </c>
      <c r="CA68" s="36">
        <f t="shared" si="0"/>
        <v>3.162004022139802E-2</v>
      </c>
      <c r="CB68" s="36">
        <f t="shared" si="0"/>
        <v>3.158143607013783E-2</v>
      </c>
      <c r="CC68" s="36">
        <f t="shared" si="0"/>
        <v>3.1570903328729326E-2</v>
      </c>
      <c r="CD68" s="36">
        <f t="shared" si="0"/>
        <v>3.1624487407480757E-2</v>
      </c>
      <c r="CE68" s="36">
        <f t="shared" si="0"/>
        <v>3.1664066837223663E-2</v>
      </c>
      <c r="CF68" s="36">
        <f t="shared" si="0"/>
        <v>3.1666834626919937E-2</v>
      </c>
      <c r="CG68" s="36">
        <f t="shared" si="0"/>
        <v>3.1674207990091421E-2</v>
      </c>
      <c r="CH68" s="36">
        <f t="shared" si="0"/>
        <v>3.1625554060594321E-2</v>
      </c>
      <c r="CI68" s="36">
        <f t="shared" si="0"/>
        <v>3.1543208282942804E-2</v>
      </c>
      <c r="CJ68" s="36">
        <f t="shared" si="0"/>
        <v>3.1490870067646393E-2</v>
      </c>
      <c r="CK68" s="36">
        <f t="shared" si="0"/>
        <v>3.1434008823980369E-2</v>
      </c>
      <c r="CL68" s="36">
        <f t="shared" si="0"/>
        <v>3.1388818810243344E-2</v>
      </c>
      <c r="CM68" s="36">
        <f t="shared" si="0"/>
        <v>3.1385604139599226E-2</v>
      </c>
      <c r="CN68" s="36">
        <f t="shared" si="0"/>
        <v>3.1393391438253641E-2</v>
      </c>
      <c r="CO68" s="36">
        <f t="shared" si="0"/>
        <v>3.1432425420237164E-2</v>
      </c>
      <c r="CP68" s="36">
        <f t="shared" si="0"/>
        <v>3.1474380732613244E-2</v>
      </c>
      <c r="CQ68" s="36">
        <f t="shared" si="0"/>
        <v>3.1499683656248445E-2</v>
      </c>
      <c r="CR68" s="36">
        <f t="shared" si="0"/>
        <v>3.1546159549034593E-2</v>
      </c>
      <c r="CS68" s="36">
        <f t="shared" si="0"/>
        <v>3.161716754479877E-2</v>
      </c>
      <c r="CT68" s="36">
        <f t="shared" si="0"/>
        <v>3.1691340529229027E-2</v>
      </c>
      <c r="CU68" s="36">
        <f t="shared" si="0"/>
        <v>3.1744251265905951E-2</v>
      </c>
      <c r="CV68" s="36">
        <f t="shared" si="0"/>
        <v>3.1767695502680188E-2</v>
      </c>
      <c r="CW68" s="36">
        <f t="shared" si="0"/>
        <v>3.1777707579733465E-2</v>
      </c>
      <c r="CX68" s="36">
        <f t="shared" si="0"/>
        <v>3.1865456813521258E-2</v>
      </c>
      <c r="CY68" s="36">
        <f t="shared" si="0"/>
        <v>3.2018865384727452E-2</v>
      </c>
      <c r="CZ68" s="36">
        <f t="shared" si="0"/>
        <v>3.2105019920714115E-2</v>
      </c>
      <c r="DA68" s="36">
        <f t="shared" si="0"/>
        <v>3.2128935328697018E-2</v>
      </c>
      <c r="DB68" s="36">
        <f t="shared" si="0"/>
        <v>3.2152328423787083E-2</v>
      </c>
      <c r="DC68" s="36">
        <f t="shared" si="0"/>
        <v>3.2171750843580975E-2</v>
      </c>
      <c r="DD68" s="36">
        <f t="shared" si="0"/>
        <v>3.2185148280180091E-2</v>
      </c>
      <c r="DE68" s="36">
        <f t="shared" si="0"/>
        <v>3.2176493715831714E-2</v>
      </c>
      <c r="DF68" s="36">
        <f t="shared" si="0"/>
        <v>3.2142646930266305E-2</v>
      </c>
      <c r="DG68" s="36">
        <f t="shared" si="0"/>
        <v>3.2105441841024658E-2</v>
      </c>
      <c r="DH68" s="36">
        <f t="shared" si="0"/>
        <v>3.2072177057183612E-2</v>
      </c>
      <c r="DI68" s="36">
        <f t="shared" si="0"/>
        <v>3.204533185441643E-2</v>
      </c>
      <c r="DJ68" s="36">
        <f t="shared" si="0"/>
        <v>3.2027786455224208E-2</v>
      </c>
      <c r="DK68" s="36">
        <f t="shared" si="0"/>
        <v>3.2045803325332002E-2</v>
      </c>
      <c r="DL68" s="36">
        <f t="shared" si="0"/>
        <v>3.2125933557806075E-2</v>
      </c>
      <c r="DM68" s="36">
        <f t="shared" si="0"/>
        <v>3.2275710313153898E-2</v>
      </c>
      <c r="DN68" s="36">
        <f t="shared" si="0"/>
        <v>3.2464127021763899E-2</v>
      </c>
      <c r="DO68" s="36">
        <f t="shared" si="0"/>
        <v>3.2634962963498292E-2</v>
      </c>
      <c r="DP68" s="36">
        <f t="shared" si="0"/>
        <v>3.2790957036973038E-2</v>
      </c>
      <c r="DQ68" s="36">
        <f t="shared" ref="DQ68:DW68" si="1">SUM(DQ60:DQ67,DQ39:DQ46)/SUM(DQ26:DQ67)</f>
        <v>3.2985462197076307E-2</v>
      </c>
      <c r="DR68" s="36">
        <f t="shared" si="1"/>
        <v>3.3254035091959913E-2</v>
      </c>
      <c r="DS68" s="36">
        <f t="shared" si="1"/>
        <v>3.357802961476055E-2</v>
      </c>
      <c r="DT68" s="36">
        <f t="shared" si="1"/>
        <v>3.3938213675987178E-2</v>
      </c>
      <c r="DU68" s="36">
        <f t="shared" si="1"/>
        <v>3.4319960899213284E-2</v>
      </c>
      <c r="DV68" s="36">
        <f t="shared" si="1"/>
        <v>3.4595663427616975E-2</v>
      </c>
      <c r="DW68" s="36">
        <f t="shared" si="1"/>
        <v>3.4701816342100705E-2</v>
      </c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</row>
    <row r="69" spans="1:206">
      <c r="A69" s="34" t="s">
        <v>451</v>
      </c>
      <c r="B69" s="35" t="s">
        <v>717</v>
      </c>
      <c r="C69" s="35" t="s">
        <v>714</v>
      </c>
      <c r="D69" s="95" t="s">
        <v>785</v>
      </c>
      <c r="E69" s="96" t="s">
        <v>787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6">
        <f>SUM(BD39:BD46)/SUM(BD26:BD46)</f>
        <v>3.5833297552806578E-2</v>
      </c>
      <c r="BE69" s="36">
        <f t="shared" ref="BE69:DP69" si="2">SUM(BE39:BE46)/SUM(BE26:BE46)</f>
        <v>3.5600179926068586E-2</v>
      </c>
      <c r="BF69" s="36">
        <f t="shared" si="2"/>
        <v>3.5388346154821705E-2</v>
      </c>
      <c r="BG69" s="36">
        <f t="shared" si="2"/>
        <v>3.5208334053513285E-2</v>
      </c>
      <c r="BH69" s="36">
        <f t="shared" si="2"/>
        <v>3.5053076746165091E-2</v>
      </c>
      <c r="BI69" s="36">
        <f t="shared" si="2"/>
        <v>3.4915012457869696E-2</v>
      </c>
      <c r="BJ69" s="36">
        <f t="shared" si="2"/>
        <v>3.4783241175486521E-2</v>
      </c>
      <c r="BK69" s="36">
        <f t="shared" si="2"/>
        <v>3.4651180438762544E-2</v>
      </c>
      <c r="BL69" s="36">
        <f t="shared" si="2"/>
        <v>3.4543620695129895E-2</v>
      </c>
      <c r="BM69" s="36">
        <f t="shared" si="2"/>
        <v>3.4470952447593267E-2</v>
      </c>
      <c r="BN69" s="36">
        <f t="shared" si="2"/>
        <v>3.4424839952752133E-2</v>
      </c>
      <c r="BO69" s="36">
        <f t="shared" si="2"/>
        <v>3.44717202756573E-2</v>
      </c>
      <c r="BP69" s="36">
        <f t="shared" si="2"/>
        <v>3.4587132863083493E-2</v>
      </c>
      <c r="BQ69" s="36">
        <f t="shared" si="2"/>
        <v>3.468069570249506E-2</v>
      </c>
      <c r="BR69" s="36">
        <f t="shared" si="2"/>
        <v>3.4742661884878595E-2</v>
      </c>
      <c r="BS69" s="36">
        <f t="shared" si="2"/>
        <v>3.4774378286680389E-2</v>
      </c>
      <c r="BT69" s="36">
        <f t="shared" si="2"/>
        <v>3.4759152491042264E-2</v>
      </c>
      <c r="BU69" s="36">
        <f t="shared" si="2"/>
        <v>3.4706479119659912E-2</v>
      </c>
      <c r="BV69" s="36">
        <f t="shared" si="2"/>
        <v>3.4659545611924636E-2</v>
      </c>
      <c r="BW69" s="36">
        <f t="shared" si="2"/>
        <v>3.4615345008272722E-2</v>
      </c>
      <c r="BX69" s="36">
        <f t="shared" si="2"/>
        <v>3.4560880487640451E-2</v>
      </c>
      <c r="BY69" s="36">
        <f t="shared" si="2"/>
        <v>3.4506279902526374E-2</v>
      </c>
      <c r="BZ69" s="36">
        <f t="shared" si="2"/>
        <v>3.4460468438270393E-2</v>
      </c>
      <c r="CA69" s="36">
        <f t="shared" si="2"/>
        <v>3.4422711123142317E-2</v>
      </c>
      <c r="CB69" s="36">
        <f t="shared" si="2"/>
        <v>3.4385121715813441E-2</v>
      </c>
      <c r="CC69" s="36">
        <f t="shared" si="2"/>
        <v>3.4364611168996272E-2</v>
      </c>
      <c r="CD69" s="36">
        <f t="shared" si="2"/>
        <v>3.4401039218237339E-2</v>
      </c>
      <c r="CE69" s="36">
        <f t="shared" si="2"/>
        <v>3.4439500789027307E-2</v>
      </c>
      <c r="CF69" s="36">
        <f t="shared" si="2"/>
        <v>3.4447554332067178E-2</v>
      </c>
      <c r="CG69" s="36">
        <f t="shared" si="2"/>
        <v>3.4457704264129543E-2</v>
      </c>
      <c r="CH69" s="36">
        <f t="shared" si="2"/>
        <v>3.4427230914675581E-2</v>
      </c>
      <c r="CI69" s="36">
        <f t="shared" si="2"/>
        <v>3.4353555386090369E-2</v>
      </c>
      <c r="CJ69" s="36">
        <f t="shared" si="2"/>
        <v>3.4286669628209414E-2</v>
      </c>
      <c r="CK69" s="36">
        <f t="shared" si="2"/>
        <v>3.4213115997842151E-2</v>
      </c>
      <c r="CL69" s="36">
        <f t="shared" si="2"/>
        <v>3.4157802113880413E-2</v>
      </c>
      <c r="CM69" s="36">
        <f t="shared" si="2"/>
        <v>3.415318940046138E-2</v>
      </c>
      <c r="CN69" s="36">
        <f t="shared" si="2"/>
        <v>3.4171803847464453E-2</v>
      </c>
      <c r="CO69" s="36">
        <f t="shared" si="2"/>
        <v>3.423297772383254E-2</v>
      </c>
      <c r="CP69" s="36">
        <f t="shared" si="2"/>
        <v>3.430859401157578E-2</v>
      </c>
      <c r="CQ69" s="36">
        <f t="shared" si="2"/>
        <v>3.4375314326235779E-2</v>
      </c>
      <c r="CR69" s="36">
        <f t="shared" si="2"/>
        <v>3.4467820007733754E-2</v>
      </c>
      <c r="CS69" s="36">
        <f t="shared" si="2"/>
        <v>3.4579704164316431E-2</v>
      </c>
      <c r="CT69" s="36">
        <f t="shared" si="2"/>
        <v>3.4697521715650693E-2</v>
      </c>
      <c r="CU69" s="36">
        <f t="shared" si="2"/>
        <v>3.4809546539022504E-2</v>
      </c>
      <c r="CV69" s="36">
        <f t="shared" si="2"/>
        <v>3.4892901204820977E-2</v>
      </c>
      <c r="CW69" s="36">
        <f t="shared" si="2"/>
        <v>3.4966367772481834E-2</v>
      </c>
      <c r="CX69" s="36">
        <f t="shared" si="2"/>
        <v>3.5105872370131311E-2</v>
      </c>
      <c r="CY69" s="36">
        <f t="shared" si="2"/>
        <v>3.5291843788577686E-2</v>
      </c>
      <c r="CZ69" s="36">
        <f t="shared" si="2"/>
        <v>3.541169559288497E-2</v>
      </c>
      <c r="DA69" s="36">
        <f t="shared" si="2"/>
        <v>3.5476254051234349E-2</v>
      </c>
      <c r="DB69" s="36">
        <f t="shared" si="2"/>
        <v>3.5536605556276163E-2</v>
      </c>
      <c r="DC69" s="36">
        <f t="shared" si="2"/>
        <v>3.5585338396543043E-2</v>
      </c>
      <c r="DD69" s="36">
        <f t="shared" si="2"/>
        <v>3.5626100278682411E-2</v>
      </c>
      <c r="DE69" s="36">
        <f t="shared" si="2"/>
        <v>3.5640456541674283E-2</v>
      </c>
      <c r="DF69" s="36">
        <f t="shared" si="2"/>
        <v>3.5623020295785866E-2</v>
      </c>
      <c r="DG69" s="36">
        <f t="shared" si="2"/>
        <v>3.5599402411232682E-2</v>
      </c>
      <c r="DH69" s="36">
        <f t="shared" si="2"/>
        <v>3.5580101661668979E-2</v>
      </c>
      <c r="DI69" s="36">
        <f t="shared" si="2"/>
        <v>3.5567415310492519E-2</v>
      </c>
      <c r="DJ69" s="36">
        <f t="shared" si="2"/>
        <v>3.5558764372473128E-2</v>
      </c>
      <c r="DK69" s="36">
        <f t="shared" si="2"/>
        <v>3.558191425272287E-2</v>
      </c>
      <c r="DL69" s="36">
        <f t="shared" si="2"/>
        <v>3.5672960130795246E-2</v>
      </c>
      <c r="DM69" s="36">
        <f t="shared" si="2"/>
        <v>3.5844344127297006E-2</v>
      </c>
      <c r="DN69" s="36">
        <f t="shared" si="2"/>
        <v>3.6054709143417789E-2</v>
      </c>
      <c r="DO69" s="36">
        <f t="shared" si="2"/>
        <v>3.6244993568899174E-2</v>
      </c>
      <c r="DP69" s="36">
        <f t="shared" si="2"/>
        <v>3.6423505484262257E-2</v>
      </c>
      <c r="DQ69" s="36">
        <f t="shared" ref="DQ69:DW69" si="3">SUM(DQ39:DQ46)/SUM(DQ26:DQ46)</f>
        <v>3.6648879549094938E-2</v>
      </c>
      <c r="DR69" s="36">
        <f t="shared" si="3"/>
        <v>3.6960069254230614E-2</v>
      </c>
      <c r="DS69" s="36">
        <f t="shared" si="3"/>
        <v>3.7335907953696922E-2</v>
      </c>
      <c r="DT69" s="36">
        <f t="shared" si="3"/>
        <v>3.7754683829549024E-2</v>
      </c>
      <c r="DU69" s="36">
        <f t="shared" si="3"/>
        <v>3.8195967390648462E-2</v>
      </c>
      <c r="DV69" s="36">
        <f t="shared" si="3"/>
        <v>3.8551983168570482E-2</v>
      </c>
      <c r="DW69" s="36">
        <f t="shared" si="3"/>
        <v>3.8753247840459228E-2</v>
      </c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</row>
    <row r="70" spans="1:206">
      <c r="A70" s="34" t="s">
        <v>451</v>
      </c>
      <c r="B70" s="35" t="s">
        <v>717</v>
      </c>
      <c r="C70" s="35" t="s">
        <v>714</v>
      </c>
      <c r="D70" s="95" t="s">
        <v>785</v>
      </c>
      <c r="E70" s="96" t="s">
        <v>788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6">
        <f>SUM(BD60:BD67)/SUM(BD47:BD67)</f>
        <v>3.050527656637142E-2</v>
      </c>
      <c r="BE70" s="36">
        <f t="shared" ref="BE70:DP70" si="4">SUM(BE60:BE67)/SUM(BE47:BE67)</f>
        <v>3.026501616421446E-2</v>
      </c>
      <c r="BF70" s="36">
        <f t="shared" si="4"/>
        <v>3.0031981064648487E-2</v>
      </c>
      <c r="BG70" s="36">
        <f t="shared" si="4"/>
        <v>2.9826013520204642E-2</v>
      </c>
      <c r="BH70" s="36">
        <f t="shared" si="4"/>
        <v>2.9642833456358521E-2</v>
      </c>
      <c r="BI70" s="36">
        <f t="shared" si="4"/>
        <v>2.9474238723846E-2</v>
      </c>
      <c r="BJ70" s="36">
        <f t="shared" si="4"/>
        <v>2.9318099569745511E-2</v>
      </c>
      <c r="BK70" s="36">
        <f t="shared" si="4"/>
        <v>2.916792601963605E-2</v>
      </c>
      <c r="BL70" s="36">
        <f t="shared" si="4"/>
        <v>2.9038136098496068E-2</v>
      </c>
      <c r="BM70" s="36">
        <f t="shared" si="4"/>
        <v>2.8940633549394218E-2</v>
      </c>
      <c r="BN70" s="36">
        <f t="shared" si="4"/>
        <v>2.8861232103370476E-2</v>
      </c>
      <c r="BO70" s="36">
        <f t="shared" si="4"/>
        <v>2.8852811825986542E-2</v>
      </c>
      <c r="BP70" s="36">
        <f t="shared" si="4"/>
        <v>2.8910050791704021E-2</v>
      </c>
      <c r="BQ70" s="36">
        <f t="shared" si="4"/>
        <v>2.8966103406357271E-2</v>
      </c>
      <c r="BR70" s="36">
        <f t="shared" si="4"/>
        <v>2.9018288294323295E-2</v>
      </c>
      <c r="BS70" s="36">
        <f t="shared" si="4"/>
        <v>2.9068164068138322E-2</v>
      </c>
      <c r="BT70" s="36">
        <f t="shared" si="4"/>
        <v>2.9079709565388003E-2</v>
      </c>
      <c r="BU70" s="36">
        <f t="shared" si="4"/>
        <v>2.9048703835341475E-2</v>
      </c>
      <c r="BV70" s="36">
        <f t="shared" si="4"/>
        <v>2.9018833916190694E-2</v>
      </c>
      <c r="BW70" s="36">
        <f t="shared" si="4"/>
        <v>2.8989671936109407E-2</v>
      </c>
      <c r="BX70" s="36">
        <f t="shared" si="4"/>
        <v>2.8948444141350119E-2</v>
      </c>
      <c r="BY70" s="36">
        <f t="shared" si="4"/>
        <v>2.8894988528152424E-2</v>
      </c>
      <c r="BZ70" s="36">
        <f t="shared" si="4"/>
        <v>2.8841283705161869E-2</v>
      </c>
      <c r="CA70" s="36">
        <f t="shared" si="4"/>
        <v>2.8799854754409718E-2</v>
      </c>
      <c r="CB70" s="36">
        <f t="shared" si="4"/>
        <v>2.8761383696194565E-2</v>
      </c>
      <c r="CC70" s="36">
        <f t="shared" si="4"/>
        <v>2.876220642582222E-2</v>
      </c>
      <c r="CD70" s="36">
        <f t="shared" si="4"/>
        <v>2.883391906116909E-2</v>
      </c>
      <c r="CE70" s="36">
        <f t="shared" si="4"/>
        <v>2.8875421318840321E-2</v>
      </c>
      <c r="CF70" s="36">
        <f t="shared" si="4"/>
        <v>2.8873332174585573E-2</v>
      </c>
      <c r="CG70" s="36">
        <f t="shared" si="4"/>
        <v>2.8878309877507731E-2</v>
      </c>
      <c r="CH70" s="36">
        <f t="shared" si="4"/>
        <v>2.8814264453591889E-2</v>
      </c>
      <c r="CI70" s="36">
        <f t="shared" si="4"/>
        <v>2.8724334475514507E-2</v>
      </c>
      <c r="CJ70" s="36">
        <f t="shared" si="4"/>
        <v>2.8683756043062527E-2</v>
      </c>
      <c r="CK70" s="36">
        <f t="shared" si="4"/>
        <v>2.863956292444083E-2</v>
      </c>
      <c r="CL70" s="36">
        <f t="shared" si="4"/>
        <v>2.8599507190517282E-2</v>
      </c>
      <c r="CM70" s="36">
        <f t="shared" si="4"/>
        <v>2.8591905132090065E-2</v>
      </c>
      <c r="CN70" s="36">
        <f t="shared" si="4"/>
        <v>2.8586101313558387E-2</v>
      </c>
      <c r="CO70" s="36">
        <f t="shared" si="4"/>
        <v>2.8603736718664608E-2</v>
      </c>
      <c r="CP70" s="36">
        <f t="shared" si="4"/>
        <v>2.8612040349423527E-2</v>
      </c>
      <c r="CQ70" s="36">
        <f t="shared" si="4"/>
        <v>2.8596004642947898E-2</v>
      </c>
      <c r="CR70" s="36">
        <f t="shared" si="4"/>
        <v>2.859696356791221E-2</v>
      </c>
      <c r="CS70" s="36">
        <f t="shared" si="4"/>
        <v>2.8627511919458677E-2</v>
      </c>
      <c r="CT70" s="36">
        <f t="shared" si="4"/>
        <v>2.8656739936233869E-2</v>
      </c>
      <c r="CU70" s="36">
        <f t="shared" si="4"/>
        <v>2.8647539406970114E-2</v>
      </c>
      <c r="CV70" s="36">
        <f t="shared" si="4"/>
        <v>2.8608373608271717E-2</v>
      </c>
      <c r="CW70" s="36">
        <f t="shared" si="4"/>
        <v>2.8552083001013077E-2</v>
      </c>
      <c r="CX70" s="36">
        <f t="shared" si="4"/>
        <v>2.8585321262447116E-2</v>
      </c>
      <c r="CY70" s="36">
        <f t="shared" si="4"/>
        <v>2.8705684380390353E-2</v>
      </c>
      <c r="CZ70" s="36">
        <f t="shared" si="4"/>
        <v>2.8758835667199212E-2</v>
      </c>
      <c r="DA70" s="36">
        <f t="shared" si="4"/>
        <v>2.8742250508293446E-2</v>
      </c>
      <c r="DB70" s="36">
        <f t="shared" si="4"/>
        <v>2.8729337588225934E-2</v>
      </c>
      <c r="DC70" s="36">
        <f t="shared" si="4"/>
        <v>2.8720399751791359E-2</v>
      </c>
      <c r="DD70" s="36">
        <f t="shared" si="4"/>
        <v>2.8707641375355242E-2</v>
      </c>
      <c r="DE70" s="36">
        <f t="shared" si="4"/>
        <v>2.8677595515431187E-2</v>
      </c>
      <c r="DF70" s="36">
        <f t="shared" si="4"/>
        <v>2.8628934983435789E-2</v>
      </c>
      <c r="DG70" s="36">
        <f t="shared" si="4"/>
        <v>2.8579556973646232E-2</v>
      </c>
      <c r="DH70" s="36">
        <f t="shared" si="4"/>
        <v>2.8533972529473577E-2</v>
      </c>
      <c r="DI70" s="36">
        <f t="shared" si="4"/>
        <v>2.8494874238600133E-2</v>
      </c>
      <c r="DJ70" s="36">
        <f t="shared" si="4"/>
        <v>2.847021730233338E-2</v>
      </c>
      <c r="DK70" s="36">
        <f t="shared" si="4"/>
        <v>2.8484605430245606E-2</v>
      </c>
      <c r="DL70" s="36">
        <f t="shared" si="4"/>
        <v>2.8555291575089931E-2</v>
      </c>
      <c r="DM70" s="36">
        <f t="shared" si="4"/>
        <v>2.8685100930040383E-2</v>
      </c>
      <c r="DN70" s="36">
        <f t="shared" si="4"/>
        <v>2.8853103973361615E-2</v>
      </c>
      <c r="DO70" s="36">
        <f t="shared" si="4"/>
        <v>2.9005889615888871E-2</v>
      </c>
      <c r="DP70" s="36">
        <f t="shared" si="4"/>
        <v>2.9140877532236091E-2</v>
      </c>
      <c r="DQ70" s="36">
        <f t="shared" ref="DQ70:DW70" si="5">SUM(DQ60:DQ67)/SUM(DQ47:DQ67)</f>
        <v>2.930669374170753E-2</v>
      </c>
      <c r="DR70" s="36">
        <f t="shared" si="5"/>
        <v>2.9533865566469378E-2</v>
      </c>
      <c r="DS70" s="36">
        <f t="shared" si="5"/>
        <v>2.9806476636911272E-2</v>
      </c>
      <c r="DT70" s="36">
        <f t="shared" si="5"/>
        <v>3.0109019709101414E-2</v>
      </c>
      <c r="DU70" s="36">
        <f t="shared" si="5"/>
        <v>3.043198226782937E-2</v>
      </c>
      <c r="DV70" s="36">
        <f t="shared" si="5"/>
        <v>3.0627950373837833E-2</v>
      </c>
      <c r="DW70" s="36">
        <f t="shared" si="5"/>
        <v>3.0639266382051007E-2</v>
      </c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37"/>
      <c r="GR70" s="37"/>
      <c r="GS70" s="37"/>
      <c r="GT70" s="37"/>
      <c r="GU70" s="37"/>
      <c r="GV70" s="37"/>
      <c r="GW70" s="37"/>
      <c r="GX70" s="37"/>
    </row>
    <row r="71" spans="1:206">
      <c r="A71" s="31" t="s">
        <v>451</v>
      </c>
      <c r="B71" t="s">
        <v>717</v>
      </c>
      <c r="C71" t="s">
        <v>714</v>
      </c>
      <c r="D71" s="94" t="s">
        <v>718</v>
      </c>
      <c r="E71" t="s">
        <v>789</v>
      </c>
      <c r="BD71" s="32">
        <v>99094848.5</v>
      </c>
      <c r="BE71" s="32">
        <v>103877305</v>
      </c>
      <c r="BF71" s="32">
        <v>108845851</v>
      </c>
      <c r="BG71" s="32">
        <v>113815817.5</v>
      </c>
      <c r="BH71" s="32">
        <v>118146983.5</v>
      </c>
      <c r="BI71" s="32">
        <v>121968183.5</v>
      </c>
      <c r="BJ71" s="32">
        <v>125220663.5</v>
      </c>
      <c r="BK71" s="32">
        <v>128274989.5</v>
      </c>
      <c r="BL71" s="32">
        <v>130880358</v>
      </c>
      <c r="BM71" s="32">
        <v>131315119.5</v>
      </c>
      <c r="BN71" s="32">
        <v>129372534.5</v>
      </c>
      <c r="BO71" s="32">
        <v>127230556</v>
      </c>
      <c r="BP71" s="32">
        <v>127931329</v>
      </c>
      <c r="BQ71" s="32">
        <v>133170699</v>
      </c>
      <c r="BR71" s="32">
        <v>140538457.5</v>
      </c>
      <c r="BS71" s="32">
        <v>147848064</v>
      </c>
      <c r="BT71" s="32">
        <v>155052669.5</v>
      </c>
      <c r="BU71" s="32">
        <v>159694215</v>
      </c>
      <c r="BV71" s="32">
        <v>161403310</v>
      </c>
      <c r="BW71" s="32">
        <v>163129056</v>
      </c>
      <c r="BX71" s="32">
        <v>165401954.5</v>
      </c>
      <c r="BY71" s="32">
        <v>167674593.5</v>
      </c>
      <c r="BZ71" s="32">
        <v>169966703</v>
      </c>
      <c r="CA71" s="32">
        <v>171305509</v>
      </c>
      <c r="CB71" s="32">
        <v>171264331.5</v>
      </c>
      <c r="CC71" s="32">
        <v>170082887</v>
      </c>
      <c r="CD71" s="32">
        <v>168229521</v>
      </c>
      <c r="CE71" s="32">
        <v>166316197</v>
      </c>
      <c r="CF71" s="32">
        <v>164317777</v>
      </c>
      <c r="CG71" s="32">
        <v>163304756</v>
      </c>
      <c r="CH71" s="32">
        <v>163997926</v>
      </c>
      <c r="CI71" s="32">
        <v>166055726.5</v>
      </c>
      <c r="CJ71" s="32">
        <v>169545066</v>
      </c>
      <c r="CK71" s="32">
        <v>173341848</v>
      </c>
      <c r="CL71" s="32">
        <v>176448870.5</v>
      </c>
      <c r="CM71" s="32">
        <v>179398333</v>
      </c>
      <c r="CN71" s="32">
        <v>182394447</v>
      </c>
      <c r="CO71" s="32">
        <v>185291052.5</v>
      </c>
      <c r="CP71" s="32">
        <v>188186437.5</v>
      </c>
      <c r="CQ71" s="32">
        <v>191115659</v>
      </c>
      <c r="CR71" s="32">
        <v>193634499.5</v>
      </c>
      <c r="CS71" s="32">
        <v>194285877.5</v>
      </c>
      <c r="CT71" s="32">
        <v>192600931</v>
      </c>
      <c r="CU71" s="32">
        <v>190244590.5</v>
      </c>
      <c r="CV71" s="32">
        <v>187507408.5</v>
      </c>
      <c r="CW71" s="32">
        <v>183991893</v>
      </c>
      <c r="CX71" s="32">
        <v>181021324</v>
      </c>
      <c r="CY71" s="32">
        <v>179241991.5</v>
      </c>
      <c r="CZ71" s="32">
        <v>177785320.5</v>
      </c>
      <c r="DA71" s="32">
        <v>176515969</v>
      </c>
      <c r="DB71" s="32">
        <v>175714188</v>
      </c>
      <c r="DC71" s="32">
        <v>175404232.5</v>
      </c>
      <c r="DD71" s="32">
        <v>175333190.5</v>
      </c>
      <c r="DE71" s="32">
        <v>175362707.5</v>
      </c>
      <c r="DF71" s="32">
        <v>175455855</v>
      </c>
      <c r="DG71" s="32">
        <v>175335241</v>
      </c>
      <c r="DH71" s="32">
        <v>175081012.5</v>
      </c>
      <c r="DI71" s="32">
        <v>175219952.5</v>
      </c>
      <c r="DJ71" s="32">
        <v>175860495.5</v>
      </c>
      <c r="DK71" s="32">
        <v>176839156</v>
      </c>
      <c r="DL71" s="32">
        <v>177885353.5</v>
      </c>
      <c r="DM71" s="32">
        <v>178895142.5</v>
      </c>
      <c r="DN71" s="32">
        <v>180053172.5</v>
      </c>
      <c r="DO71" s="32">
        <v>181002710.5</v>
      </c>
      <c r="DP71" s="32">
        <v>181365763</v>
      </c>
      <c r="DQ71" s="32">
        <v>181214247</v>
      </c>
      <c r="DR71" s="32">
        <v>180901134.5</v>
      </c>
      <c r="DS71" s="32">
        <v>180255254</v>
      </c>
      <c r="DT71" s="32">
        <v>178664047</v>
      </c>
      <c r="DU71" s="32">
        <v>176317950.5</v>
      </c>
      <c r="DV71" s="32">
        <v>173351733</v>
      </c>
      <c r="DW71" s="32">
        <v>169544672.5</v>
      </c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</row>
    <row r="72" spans="1:206">
      <c r="A72" s="31" t="s">
        <v>451</v>
      </c>
      <c r="B72" t="s">
        <v>717</v>
      </c>
      <c r="C72" t="s">
        <v>714</v>
      </c>
      <c r="D72" s="94" t="s">
        <v>718</v>
      </c>
      <c r="E72" t="s">
        <v>790</v>
      </c>
      <c r="BD72" s="32">
        <v>76362035.5</v>
      </c>
      <c r="BE72" s="32">
        <v>77581780.5</v>
      </c>
      <c r="BF72" s="32">
        <v>79575826.5</v>
      </c>
      <c r="BG72" s="32">
        <v>82414399</v>
      </c>
      <c r="BH72" s="32">
        <v>86089666.5</v>
      </c>
      <c r="BI72" s="32">
        <v>90705378.5</v>
      </c>
      <c r="BJ72" s="32">
        <v>95483376</v>
      </c>
      <c r="BK72" s="32">
        <v>100382962.5</v>
      </c>
      <c r="BL72" s="32">
        <v>105259248</v>
      </c>
      <c r="BM72" s="32">
        <v>109461087.5</v>
      </c>
      <c r="BN72" s="32">
        <v>112934355.5</v>
      </c>
      <c r="BO72" s="32">
        <v>115775155</v>
      </c>
      <c r="BP72" s="32">
        <v>118397473.5</v>
      </c>
      <c r="BQ72" s="32">
        <v>120438404</v>
      </c>
      <c r="BR72" s="32">
        <v>120910624</v>
      </c>
      <c r="BS72" s="32">
        <v>120187139.5</v>
      </c>
      <c r="BT72" s="32">
        <v>119408961.5</v>
      </c>
      <c r="BU72" s="32">
        <v>120492010.5</v>
      </c>
      <c r="BV72" s="32">
        <v>125436558</v>
      </c>
      <c r="BW72" s="32">
        <v>132579017</v>
      </c>
      <c r="BX72" s="32">
        <v>139891942</v>
      </c>
      <c r="BY72" s="32">
        <v>147094577</v>
      </c>
      <c r="BZ72" s="32">
        <v>151739452.5</v>
      </c>
      <c r="CA72" s="32">
        <v>153484996</v>
      </c>
      <c r="CB72" s="32">
        <v>155228511</v>
      </c>
      <c r="CC72" s="32">
        <v>157627349.5</v>
      </c>
      <c r="CD72" s="32">
        <v>160199652</v>
      </c>
      <c r="CE72" s="32">
        <v>162817737.5</v>
      </c>
      <c r="CF72" s="32">
        <v>164373813.5</v>
      </c>
      <c r="CG72" s="32">
        <v>164579760</v>
      </c>
      <c r="CH72" s="32">
        <v>163711496.5</v>
      </c>
      <c r="CI72" s="32">
        <v>162060476</v>
      </c>
      <c r="CJ72" s="32">
        <v>160265830.5</v>
      </c>
      <c r="CK72" s="32">
        <v>158472485.5</v>
      </c>
      <c r="CL72" s="32">
        <v>157682625</v>
      </c>
      <c r="CM72" s="32">
        <v>158574399</v>
      </c>
      <c r="CN72" s="32">
        <v>160845344.5</v>
      </c>
      <c r="CO72" s="32">
        <v>164491848</v>
      </c>
      <c r="CP72" s="32">
        <v>168368959.5</v>
      </c>
      <c r="CQ72" s="32">
        <v>171534324</v>
      </c>
      <c r="CR72" s="32">
        <v>174487041.5</v>
      </c>
      <c r="CS72" s="32">
        <v>177517628.5</v>
      </c>
      <c r="CT72" s="32">
        <v>180565871</v>
      </c>
      <c r="CU72" s="32">
        <v>183642829</v>
      </c>
      <c r="CV72" s="32">
        <v>186702672</v>
      </c>
      <c r="CW72" s="32">
        <v>189385219</v>
      </c>
      <c r="CX72" s="32">
        <v>190253038.5</v>
      </c>
      <c r="CY72" s="32">
        <v>188712547.5</v>
      </c>
      <c r="CZ72" s="32">
        <v>186433997</v>
      </c>
      <c r="DA72" s="32">
        <v>183814485</v>
      </c>
      <c r="DB72" s="32">
        <v>180474794</v>
      </c>
      <c r="DC72" s="32">
        <v>177704230.5</v>
      </c>
      <c r="DD72" s="32">
        <v>176164402.5</v>
      </c>
      <c r="DE72" s="32">
        <v>174969536.5</v>
      </c>
      <c r="DF72" s="32">
        <v>173890337.5</v>
      </c>
      <c r="DG72" s="32">
        <v>173256419.5</v>
      </c>
      <c r="DH72" s="32">
        <v>173067118</v>
      </c>
      <c r="DI72" s="32">
        <v>172950244</v>
      </c>
      <c r="DJ72" s="32">
        <v>172937019.5</v>
      </c>
      <c r="DK72" s="32">
        <v>173104822</v>
      </c>
      <c r="DL72" s="32">
        <v>173129535</v>
      </c>
      <c r="DM72" s="32">
        <v>173065328</v>
      </c>
      <c r="DN72" s="32">
        <v>173404074</v>
      </c>
      <c r="DO72" s="32">
        <v>174238869.5</v>
      </c>
      <c r="DP72" s="32">
        <v>175408120</v>
      </c>
      <c r="DQ72" s="32">
        <v>176624985.5</v>
      </c>
      <c r="DR72" s="32">
        <v>177723995</v>
      </c>
      <c r="DS72" s="32">
        <v>178896475</v>
      </c>
      <c r="DT72" s="32">
        <v>179837035.5</v>
      </c>
      <c r="DU72" s="32">
        <v>180202962</v>
      </c>
      <c r="DV72" s="32">
        <v>180102999.5</v>
      </c>
      <c r="DW72" s="32">
        <v>179858348.5</v>
      </c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</row>
    <row r="73" spans="1:206">
      <c r="A73" s="31" t="s">
        <v>451</v>
      </c>
      <c r="B73" t="s">
        <v>717</v>
      </c>
      <c r="C73" t="s">
        <v>714</v>
      </c>
      <c r="D73" s="94" t="s">
        <v>718</v>
      </c>
      <c r="E73" t="s">
        <v>791</v>
      </c>
      <c r="BD73" s="32">
        <v>71442331.5</v>
      </c>
      <c r="BE73" s="32">
        <v>71857860.5</v>
      </c>
      <c r="BF73" s="32">
        <v>72329909.5</v>
      </c>
      <c r="BG73" s="32">
        <v>72754166</v>
      </c>
      <c r="BH73" s="32">
        <v>73423061.5</v>
      </c>
      <c r="BI73" s="32">
        <v>74380328</v>
      </c>
      <c r="BJ73" s="32">
        <v>75648784</v>
      </c>
      <c r="BK73" s="32">
        <v>77663252.5</v>
      </c>
      <c r="BL73" s="32">
        <v>80543424.5</v>
      </c>
      <c r="BM73" s="32">
        <v>84216456.5</v>
      </c>
      <c r="BN73" s="32">
        <v>88622127</v>
      </c>
      <c r="BO73" s="32">
        <v>93136871.5</v>
      </c>
      <c r="BP73" s="32">
        <v>97847299</v>
      </c>
      <c r="BQ73" s="32">
        <v>102574274.5</v>
      </c>
      <c r="BR73" s="32">
        <v>106731440</v>
      </c>
      <c r="BS73" s="32">
        <v>110393305</v>
      </c>
      <c r="BT73" s="32">
        <v>113514920.5</v>
      </c>
      <c r="BU73" s="32">
        <v>116240300.5</v>
      </c>
      <c r="BV73" s="32">
        <v>118289808</v>
      </c>
      <c r="BW73" s="32">
        <v>118802008.5</v>
      </c>
      <c r="BX73" s="32">
        <v>118121591</v>
      </c>
      <c r="BY73" s="32">
        <v>117400060.5</v>
      </c>
      <c r="BZ73" s="32">
        <v>118517878.5</v>
      </c>
      <c r="CA73" s="32">
        <v>123442107</v>
      </c>
      <c r="CB73" s="32">
        <v>130502875.5</v>
      </c>
      <c r="CC73" s="32">
        <v>137658630.5</v>
      </c>
      <c r="CD73" s="32">
        <v>144726598.5</v>
      </c>
      <c r="CE73" s="32">
        <v>149346913.5</v>
      </c>
      <c r="CF73" s="32">
        <v>151115086</v>
      </c>
      <c r="CG73" s="32">
        <v>152897697</v>
      </c>
      <c r="CH73" s="32">
        <v>155372624.5</v>
      </c>
      <c r="CI73" s="32">
        <v>158020196.5</v>
      </c>
      <c r="CJ73" s="32">
        <v>160727318</v>
      </c>
      <c r="CK73" s="32">
        <v>162437562.5</v>
      </c>
      <c r="CL73" s="32">
        <v>162797525</v>
      </c>
      <c r="CM73" s="32">
        <v>162027859</v>
      </c>
      <c r="CN73" s="32">
        <v>160474624.5</v>
      </c>
      <c r="CO73" s="32">
        <v>158760283</v>
      </c>
      <c r="CP73" s="32">
        <v>157000530.5</v>
      </c>
      <c r="CQ73" s="32">
        <v>156230408</v>
      </c>
      <c r="CR73" s="32">
        <v>157075494.5</v>
      </c>
      <c r="CS73" s="32">
        <v>159293268.5</v>
      </c>
      <c r="CT73" s="32">
        <v>162991031</v>
      </c>
      <c r="CU73" s="32">
        <v>166947616.5</v>
      </c>
      <c r="CV73" s="32">
        <v>170148664.5</v>
      </c>
      <c r="CW73" s="32">
        <v>173188689</v>
      </c>
      <c r="CX73" s="32">
        <v>176297432</v>
      </c>
      <c r="CY73" s="32">
        <v>179290435</v>
      </c>
      <c r="CZ73" s="32">
        <v>182271137</v>
      </c>
      <c r="DA73" s="32">
        <v>185301840</v>
      </c>
      <c r="DB73" s="32">
        <v>187999081.5</v>
      </c>
      <c r="DC73" s="32">
        <v>188929114</v>
      </c>
      <c r="DD73" s="32">
        <v>187558470.5</v>
      </c>
      <c r="DE73" s="32">
        <v>185489516.5</v>
      </c>
      <c r="DF73" s="32">
        <v>183014732.5</v>
      </c>
      <c r="DG73" s="32">
        <v>179788717</v>
      </c>
      <c r="DH73" s="32">
        <v>177091111.5</v>
      </c>
      <c r="DI73" s="32">
        <v>175491360</v>
      </c>
      <c r="DJ73" s="32">
        <v>174200750</v>
      </c>
      <c r="DK73" s="32">
        <v>173088137.5</v>
      </c>
      <c r="DL73" s="32">
        <v>172429732</v>
      </c>
      <c r="DM73" s="32">
        <v>172254771</v>
      </c>
      <c r="DN73" s="32">
        <v>172246606.5</v>
      </c>
      <c r="DO73" s="32">
        <v>172360261</v>
      </c>
      <c r="DP73" s="32">
        <v>172656928</v>
      </c>
      <c r="DQ73" s="32">
        <v>172795610.5</v>
      </c>
      <c r="DR73" s="32">
        <v>172786133.5</v>
      </c>
      <c r="DS73" s="32">
        <v>173153699</v>
      </c>
      <c r="DT73" s="32">
        <v>173975175</v>
      </c>
      <c r="DU73" s="32">
        <v>175069422.5</v>
      </c>
      <c r="DV73" s="32">
        <v>176208928</v>
      </c>
      <c r="DW73" s="32">
        <v>177282919</v>
      </c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</row>
    <row r="74" spans="1:206">
      <c r="A74" s="31" t="s">
        <v>451</v>
      </c>
      <c r="B74" t="s">
        <v>717</v>
      </c>
      <c r="C74" t="s">
        <v>714</v>
      </c>
      <c r="D74" s="94" t="s">
        <v>718</v>
      </c>
      <c r="E74" t="s">
        <v>792</v>
      </c>
      <c r="BD74" s="32">
        <v>66317098</v>
      </c>
      <c r="BE74" s="32">
        <v>67536383.5</v>
      </c>
      <c r="BF74" s="32">
        <v>68627777.5</v>
      </c>
      <c r="BG74" s="32">
        <v>69338680.5</v>
      </c>
      <c r="BH74" s="32">
        <v>69681341.5</v>
      </c>
      <c r="BI74" s="32">
        <v>69965606</v>
      </c>
      <c r="BJ74" s="32">
        <v>70397366</v>
      </c>
      <c r="BK74" s="32">
        <v>70868302.5</v>
      </c>
      <c r="BL74" s="32">
        <v>71329549.5</v>
      </c>
      <c r="BM74" s="32">
        <v>72056142.5</v>
      </c>
      <c r="BN74" s="32">
        <v>72996258</v>
      </c>
      <c r="BO74" s="32">
        <v>74179626.5</v>
      </c>
      <c r="BP74" s="32">
        <v>76100002</v>
      </c>
      <c r="BQ74" s="32">
        <v>78904574.5</v>
      </c>
      <c r="BR74" s="32">
        <v>82542879.5</v>
      </c>
      <c r="BS74" s="32">
        <v>87016203.5</v>
      </c>
      <c r="BT74" s="32">
        <v>91625560</v>
      </c>
      <c r="BU74" s="32">
        <v>96342297.5</v>
      </c>
      <c r="BV74" s="32">
        <v>101052425</v>
      </c>
      <c r="BW74" s="32">
        <v>105221864</v>
      </c>
      <c r="BX74" s="32">
        <v>108900226</v>
      </c>
      <c r="BY74" s="32">
        <v>111981477</v>
      </c>
      <c r="BZ74" s="32">
        <v>114619753.5</v>
      </c>
      <c r="CA74" s="32">
        <v>116612793</v>
      </c>
      <c r="CB74" s="32">
        <v>117118540</v>
      </c>
      <c r="CC74" s="32">
        <v>116445054.5</v>
      </c>
      <c r="CD74" s="32">
        <v>115699707.5</v>
      </c>
      <c r="CE74" s="32">
        <v>116755088.5</v>
      </c>
      <c r="CF74" s="32">
        <v>121539484</v>
      </c>
      <c r="CG74" s="32">
        <v>128431806.5</v>
      </c>
      <c r="CH74" s="32">
        <v>135543704</v>
      </c>
      <c r="CI74" s="32">
        <v>142702826</v>
      </c>
      <c r="CJ74" s="32">
        <v>147436855</v>
      </c>
      <c r="CK74" s="32">
        <v>149352231.5</v>
      </c>
      <c r="CL74" s="32">
        <v>151317624</v>
      </c>
      <c r="CM74" s="32">
        <v>153958559</v>
      </c>
      <c r="CN74" s="32">
        <v>156753830.5</v>
      </c>
      <c r="CO74" s="32">
        <v>159528568</v>
      </c>
      <c r="CP74" s="32">
        <v>161220069.5</v>
      </c>
      <c r="CQ74" s="32">
        <v>161536189.5</v>
      </c>
      <c r="CR74" s="32">
        <v>160709596</v>
      </c>
      <c r="CS74" s="32">
        <v>159083067.5</v>
      </c>
      <c r="CT74" s="32">
        <v>157311088.5</v>
      </c>
      <c r="CU74" s="32">
        <v>155524918.5</v>
      </c>
      <c r="CV74" s="32">
        <v>154746623.5</v>
      </c>
      <c r="CW74" s="32">
        <v>155683123</v>
      </c>
      <c r="CX74" s="32">
        <v>158020684</v>
      </c>
      <c r="CY74" s="32">
        <v>161736010</v>
      </c>
      <c r="CZ74" s="32">
        <v>165686920</v>
      </c>
      <c r="DA74" s="32">
        <v>168917627.5</v>
      </c>
      <c r="DB74" s="32">
        <v>171971554.5</v>
      </c>
      <c r="DC74" s="32">
        <v>175038051.5</v>
      </c>
      <c r="DD74" s="32">
        <v>177947235</v>
      </c>
      <c r="DE74" s="32">
        <v>180871835.5</v>
      </c>
      <c r="DF74" s="32">
        <v>183910503</v>
      </c>
      <c r="DG74" s="32">
        <v>186707912</v>
      </c>
      <c r="DH74" s="32">
        <v>187764924.5</v>
      </c>
      <c r="DI74" s="32">
        <v>186410225</v>
      </c>
      <c r="DJ74" s="32">
        <v>184289307.5</v>
      </c>
      <c r="DK74" s="32">
        <v>181804201.5</v>
      </c>
      <c r="DL74" s="32">
        <v>178610438.5</v>
      </c>
      <c r="DM74" s="32">
        <v>175965829</v>
      </c>
      <c r="DN74" s="32">
        <v>174419487.5</v>
      </c>
      <c r="DO74" s="32">
        <v>173154084</v>
      </c>
      <c r="DP74" s="32">
        <v>172116843</v>
      </c>
      <c r="DQ74" s="32">
        <v>171570543</v>
      </c>
      <c r="DR74" s="32">
        <v>171459323.5</v>
      </c>
      <c r="DS74" s="32">
        <v>171493804.5</v>
      </c>
      <c r="DT74" s="32">
        <v>171634703.5</v>
      </c>
      <c r="DU74" s="32">
        <v>171913031</v>
      </c>
      <c r="DV74" s="32">
        <v>172028883</v>
      </c>
      <c r="DW74" s="32">
        <v>172035509.5</v>
      </c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</row>
    <row r="75" spans="1:206">
      <c r="A75" s="31" t="s">
        <v>451</v>
      </c>
      <c r="B75" t="s">
        <v>717</v>
      </c>
      <c r="C75" t="s">
        <v>714</v>
      </c>
      <c r="D75" s="94" t="s">
        <v>718</v>
      </c>
      <c r="E75" t="s">
        <v>793</v>
      </c>
      <c r="BD75" s="32">
        <v>58417856.5</v>
      </c>
      <c r="BE75" s="32">
        <v>59565375.5</v>
      </c>
      <c r="BF75" s="32">
        <v>60778168</v>
      </c>
      <c r="BG75" s="32">
        <v>62040679.5</v>
      </c>
      <c r="BH75" s="32">
        <v>63346542.5</v>
      </c>
      <c r="BI75" s="32">
        <v>64604313.5</v>
      </c>
      <c r="BJ75" s="32">
        <v>65837653.5</v>
      </c>
      <c r="BK75" s="32">
        <v>66949497</v>
      </c>
      <c r="BL75" s="32">
        <v>67682336.5</v>
      </c>
      <c r="BM75" s="32">
        <v>68048537</v>
      </c>
      <c r="BN75" s="32">
        <v>68329932.5</v>
      </c>
      <c r="BO75" s="32">
        <v>68735580.5</v>
      </c>
      <c r="BP75" s="32">
        <v>69199503</v>
      </c>
      <c r="BQ75" s="32">
        <v>69675572.5</v>
      </c>
      <c r="BR75" s="32">
        <v>70421891.5</v>
      </c>
      <c r="BS75" s="32">
        <v>71410781</v>
      </c>
      <c r="BT75" s="32">
        <v>72656095</v>
      </c>
      <c r="BU75" s="32">
        <v>74607427.5</v>
      </c>
      <c r="BV75" s="32">
        <v>77420490</v>
      </c>
      <c r="BW75" s="32">
        <v>81041291.5</v>
      </c>
      <c r="BX75" s="32">
        <v>85457957.5</v>
      </c>
      <c r="BY75" s="32">
        <v>89970362.5</v>
      </c>
      <c r="BZ75" s="32">
        <v>94580993</v>
      </c>
      <c r="CA75" s="32">
        <v>99177447</v>
      </c>
      <c r="CB75" s="32">
        <v>103226757</v>
      </c>
      <c r="CC75" s="32">
        <v>106850290.5</v>
      </c>
      <c r="CD75" s="32">
        <v>109983993.5</v>
      </c>
      <c r="CE75" s="32">
        <v>112742353</v>
      </c>
      <c r="CF75" s="32">
        <v>114839126</v>
      </c>
      <c r="CG75" s="32">
        <v>115432183.5</v>
      </c>
      <c r="CH75" s="32">
        <v>114854513.5</v>
      </c>
      <c r="CI75" s="32">
        <v>114219692</v>
      </c>
      <c r="CJ75" s="32">
        <v>115357602</v>
      </c>
      <c r="CK75" s="32">
        <v>120206193</v>
      </c>
      <c r="CL75" s="32">
        <v>127159552</v>
      </c>
      <c r="CM75" s="32">
        <v>134273203</v>
      </c>
      <c r="CN75" s="32">
        <v>141392855.5</v>
      </c>
      <c r="CO75" s="32">
        <v>146110797</v>
      </c>
      <c r="CP75" s="32">
        <v>148046703</v>
      </c>
      <c r="CQ75" s="32">
        <v>150014168</v>
      </c>
      <c r="CR75" s="32">
        <v>152654569.5</v>
      </c>
      <c r="CS75" s="32">
        <v>155386491</v>
      </c>
      <c r="CT75" s="32">
        <v>157997569.5</v>
      </c>
      <c r="CU75" s="32">
        <v>159505876.5</v>
      </c>
      <c r="CV75" s="32">
        <v>159694640</v>
      </c>
      <c r="CW75" s="32">
        <v>158829252.5</v>
      </c>
      <c r="CX75" s="32">
        <v>157248521</v>
      </c>
      <c r="CY75" s="32">
        <v>155581941.5</v>
      </c>
      <c r="CZ75" s="32">
        <v>153922880</v>
      </c>
      <c r="DA75" s="32">
        <v>153237870</v>
      </c>
      <c r="DB75" s="32">
        <v>154251698.5</v>
      </c>
      <c r="DC75" s="32">
        <v>156651745</v>
      </c>
      <c r="DD75" s="32">
        <v>160275717.5</v>
      </c>
      <c r="DE75" s="32">
        <v>164030346</v>
      </c>
      <c r="DF75" s="32">
        <v>167077008.5</v>
      </c>
      <c r="DG75" s="32">
        <v>170023457</v>
      </c>
      <c r="DH75" s="32">
        <v>173099663.5</v>
      </c>
      <c r="DI75" s="32">
        <v>176054053.5</v>
      </c>
      <c r="DJ75" s="32">
        <v>178997362</v>
      </c>
      <c r="DK75" s="32">
        <v>182053327</v>
      </c>
      <c r="DL75" s="32">
        <v>184858137</v>
      </c>
      <c r="DM75" s="32">
        <v>185937636</v>
      </c>
      <c r="DN75" s="32">
        <v>184623071.5</v>
      </c>
      <c r="DO75" s="32">
        <v>182481116.5</v>
      </c>
      <c r="DP75" s="32">
        <v>179913334</v>
      </c>
      <c r="DQ75" s="32">
        <v>176611153.5</v>
      </c>
      <c r="DR75" s="32">
        <v>173972621.5</v>
      </c>
      <c r="DS75" s="32">
        <v>172581915.5</v>
      </c>
      <c r="DT75" s="32">
        <v>171516020</v>
      </c>
      <c r="DU75" s="32">
        <v>170614860.5</v>
      </c>
      <c r="DV75" s="32">
        <v>170152714</v>
      </c>
      <c r="DW75" s="32">
        <v>170127351.5</v>
      </c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</row>
    <row r="76" spans="1:206">
      <c r="A76" s="31" t="s">
        <v>451</v>
      </c>
      <c r="B76" t="s">
        <v>717</v>
      </c>
      <c r="C76" t="s">
        <v>714</v>
      </c>
      <c r="D76" s="94" t="s">
        <v>718</v>
      </c>
      <c r="E76" t="s">
        <v>794</v>
      </c>
      <c r="BD76" s="32">
        <v>51470816</v>
      </c>
      <c r="BE76" s="32">
        <v>52433252.5</v>
      </c>
      <c r="BF76" s="32">
        <v>53436307</v>
      </c>
      <c r="BG76" s="32">
        <v>54564026.5</v>
      </c>
      <c r="BH76" s="32">
        <v>55608142.5</v>
      </c>
      <c r="BI76" s="32">
        <v>56630812.5</v>
      </c>
      <c r="BJ76" s="32">
        <v>57783872</v>
      </c>
      <c r="BK76" s="32">
        <v>58992679</v>
      </c>
      <c r="BL76" s="32">
        <v>60243428.5</v>
      </c>
      <c r="BM76" s="32">
        <v>61534942.5</v>
      </c>
      <c r="BN76" s="32">
        <v>62757454.5</v>
      </c>
      <c r="BO76" s="32">
        <v>63939639</v>
      </c>
      <c r="BP76" s="32">
        <v>65032393</v>
      </c>
      <c r="BQ76" s="32">
        <v>65790178</v>
      </c>
      <c r="BR76" s="32">
        <v>66197220.5</v>
      </c>
      <c r="BS76" s="32">
        <v>66529000</v>
      </c>
      <c r="BT76" s="32">
        <v>66989978</v>
      </c>
      <c r="BU76" s="32">
        <v>67493875</v>
      </c>
      <c r="BV76" s="32">
        <v>68013143.5</v>
      </c>
      <c r="BW76" s="32">
        <v>68813152.5</v>
      </c>
      <c r="BX76" s="32">
        <v>69843359</v>
      </c>
      <c r="BY76" s="32">
        <v>71089811</v>
      </c>
      <c r="BZ76" s="32">
        <v>73002155.5</v>
      </c>
      <c r="CA76" s="32">
        <v>75739277.5</v>
      </c>
      <c r="CB76" s="32">
        <v>79237045.5</v>
      </c>
      <c r="CC76" s="32">
        <v>83565597.5</v>
      </c>
      <c r="CD76" s="32">
        <v>88095848</v>
      </c>
      <c r="CE76" s="32">
        <v>92781530</v>
      </c>
      <c r="CF76" s="32">
        <v>97460982.5</v>
      </c>
      <c r="CG76" s="32">
        <v>101641985</v>
      </c>
      <c r="CH76" s="32">
        <v>105430176</v>
      </c>
      <c r="CI76" s="32">
        <v>108701884</v>
      </c>
      <c r="CJ76" s="32">
        <v>111531382.5</v>
      </c>
      <c r="CK76" s="32">
        <v>113669295</v>
      </c>
      <c r="CL76" s="32">
        <v>114288684</v>
      </c>
      <c r="CM76" s="32">
        <v>113720649</v>
      </c>
      <c r="CN76" s="32">
        <v>113090311.5</v>
      </c>
      <c r="CO76" s="32">
        <v>114218190.5</v>
      </c>
      <c r="CP76" s="32">
        <v>119046355</v>
      </c>
      <c r="CQ76" s="32">
        <v>125951145.5</v>
      </c>
      <c r="CR76" s="32">
        <v>133056378</v>
      </c>
      <c r="CS76" s="32">
        <v>140142251</v>
      </c>
      <c r="CT76" s="32">
        <v>144731196.5</v>
      </c>
      <c r="CU76" s="32">
        <v>146504256.5</v>
      </c>
      <c r="CV76" s="32">
        <v>148348293</v>
      </c>
      <c r="CW76" s="32">
        <v>150878505.5</v>
      </c>
      <c r="CX76" s="32">
        <v>153540217</v>
      </c>
      <c r="CY76" s="32">
        <v>156197488</v>
      </c>
      <c r="CZ76" s="32">
        <v>157819952</v>
      </c>
      <c r="DA76" s="32">
        <v>158088151.5</v>
      </c>
      <c r="DB76" s="32">
        <v>157278038.5</v>
      </c>
      <c r="DC76" s="32">
        <v>155769265.5</v>
      </c>
      <c r="DD76" s="32">
        <v>154078028</v>
      </c>
      <c r="DE76" s="32">
        <v>152325310</v>
      </c>
      <c r="DF76" s="32">
        <v>151562528</v>
      </c>
      <c r="DG76" s="32">
        <v>152473922</v>
      </c>
      <c r="DH76" s="32">
        <v>154762749</v>
      </c>
      <c r="DI76" s="32">
        <v>158361720</v>
      </c>
      <c r="DJ76" s="32">
        <v>162146416.5</v>
      </c>
      <c r="DK76" s="32">
        <v>165270673</v>
      </c>
      <c r="DL76" s="32">
        <v>168313179</v>
      </c>
      <c r="DM76" s="32">
        <v>171407130</v>
      </c>
      <c r="DN76" s="32">
        <v>174318834</v>
      </c>
      <c r="DO76" s="32">
        <v>177175115</v>
      </c>
      <c r="DP76" s="32">
        <v>180111052.5</v>
      </c>
      <c r="DQ76" s="32">
        <v>182811694</v>
      </c>
      <c r="DR76" s="32">
        <v>183876334</v>
      </c>
      <c r="DS76" s="32">
        <v>182623717.5</v>
      </c>
      <c r="DT76" s="32">
        <v>180605699.5</v>
      </c>
      <c r="DU76" s="32">
        <v>178226858</v>
      </c>
      <c r="DV76" s="32">
        <v>175133144.5</v>
      </c>
      <c r="DW76" s="32">
        <v>172591203</v>
      </c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</row>
    <row r="77" spans="1:206">
      <c r="A77" s="31" t="s">
        <v>451</v>
      </c>
      <c r="B77" t="s">
        <v>717</v>
      </c>
      <c r="C77" t="s">
        <v>714</v>
      </c>
      <c r="D77" s="94" t="s">
        <v>718</v>
      </c>
      <c r="E77" t="s">
        <v>795</v>
      </c>
      <c r="BD77" s="32">
        <v>45052956.5</v>
      </c>
      <c r="BE77" s="32">
        <v>45763925</v>
      </c>
      <c r="BF77" s="32">
        <v>46530337.5</v>
      </c>
      <c r="BG77" s="32">
        <v>47466850</v>
      </c>
      <c r="BH77" s="32">
        <v>48596785.5</v>
      </c>
      <c r="BI77" s="32">
        <v>49712758</v>
      </c>
      <c r="BJ77" s="32">
        <v>50690202.5</v>
      </c>
      <c r="BK77" s="32">
        <v>51703850.5</v>
      </c>
      <c r="BL77" s="32">
        <v>52832730</v>
      </c>
      <c r="BM77" s="32">
        <v>53867165.5</v>
      </c>
      <c r="BN77" s="32">
        <v>54850168.5</v>
      </c>
      <c r="BO77" s="32">
        <v>55947232.5</v>
      </c>
      <c r="BP77" s="32">
        <v>57131629.5</v>
      </c>
      <c r="BQ77" s="32">
        <v>58390494.5</v>
      </c>
      <c r="BR77" s="32">
        <v>59695874.5</v>
      </c>
      <c r="BS77" s="32">
        <v>60956848</v>
      </c>
      <c r="BT77" s="32">
        <v>62175419.5</v>
      </c>
      <c r="BU77" s="32">
        <v>63265732</v>
      </c>
      <c r="BV77" s="32">
        <v>64019586</v>
      </c>
      <c r="BW77" s="32">
        <v>64433640</v>
      </c>
      <c r="BX77" s="32">
        <v>64778900</v>
      </c>
      <c r="BY77" s="32">
        <v>65257384.5</v>
      </c>
      <c r="BZ77" s="32">
        <v>65784033.5</v>
      </c>
      <c r="CA77" s="32">
        <v>66317209.5</v>
      </c>
      <c r="CB77" s="32">
        <v>67107787.5</v>
      </c>
      <c r="CC77" s="32">
        <v>68124996.5</v>
      </c>
      <c r="CD77" s="32">
        <v>69390921</v>
      </c>
      <c r="CE77" s="32">
        <v>71372767.5</v>
      </c>
      <c r="CF77" s="32">
        <v>74192048.5</v>
      </c>
      <c r="CG77" s="32">
        <v>77791470.5</v>
      </c>
      <c r="CH77" s="32">
        <v>82230442</v>
      </c>
      <c r="CI77" s="32">
        <v>86850123.5</v>
      </c>
      <c r="CJ77" s="32">
        <v>91594639.5</v>
      </c>
      <c r="CK77" s="32">
        <v>96310813</v>
      </c>
      <c r="CL77" s="32">
        <v>100493063.5</v>
      </c>
      <c r="CM77" s="32">
        <v>104231347.5</v>
      </c>
      <c r="CN77" s="32">
        <v>107445260.5</v>
      </c>
      <c r="CO77" s="32">
        <v>110246518</v>
      </c>
      <c r="CP77" s="32">
        <v>112386727.5</v>
      </c>
      <c r="CQ77" s="32">
        <v>113014397</v>
      </c>
      <c r="CR77" s="32">
        <v>112486476.5</v>
      </c>
      <c r="CS77" s="32">
        <v>111894359</v>
      </c>
      <c r="CT77" s="32">
        <v>112987093.5</v>
      </c>
      <c r="CU77" s="32">
        <v>117699050</v>
      </c>
      <c r="CV77" s="32">
        <v>124500628</v>
      </c>
      <c r="CW77" s="32">
        <v>131474374.5</v>
      </c>
      <c r="CX77" s="32">
        <v>138438845.5</v>
      </c>
      <c r="CY77" s="32">
        <v>143048118</v>
      </c>
      <c r="CZ77" s="32">
        <v>144917869.5</v>
      </c>
      <c r="DA77" s="32">
        <v>146819043.5</v>
      </c>
      <c r="DB77" s="32">
        <v>149379298</v>
      </c>
      <c r="DC77" s="32">
        <v>152105272.5</v>
      </c>
      <c r="DD77" s="32">
        <v>154761246</v>
      </c>
      <c r="DE77" s="32">
        <v>156312281</v>
      </c>
      <c r="DF77" s="32">
        <v>156515570.5</v>
      </c>
      <c r="DG77" s="32">
        <v>155626764.5</v>
      </c>
      <c r="DH77" s="32">
        <v>154038479.5</v>
      </c>
      <c r="DI77" s="32">
        <v>152351632.5</v>
      </c>
      <c r="DJ77" s="32">
        <v>150655874</v>
      </c>
      <c r="DK77" s="32">
        <v>149963596.5</v>
      </c>
      <c r="DL77" s="32">
        <v>150935138.5</v>
      </c>
      <c r="DM77" s="32">
        <v>153238503</v>
      </c>
      <c r="DN77" s="32">
        <v>156837275</v>
      </c>
      <c r="DO77" s="32">
        <v>160587671</v>
      </c>
      <c r="DP77" s="32">
        <v>163565276</v>
      </c>
      <c r="DQ77" s="32">
        <v>166372183.5</v>
      </c>
      <c r="DR77" s="32">
        <v>169325532.5</v>
      </c>
      <c r="DS77" s="32">
        <v>172259436.5</v>
      </c>
      <c r="DT77" s="32">
        <v>175244643</v>
      </c>
      <c r="DU77" s="32">
        <v>178343917</v>
      </c>
      <c r="DV77" s="32">
        <v>181195984.5</v>
      </c>
      <c r="DW77" s="32">
        <v>182322162</v>
      </c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</row>
    <row r="78" spans="1:206">
      <c r="A78" s="31" t="s">
        <v>451</v>
      </c>
      <c r="B78" t="s">
        <v>717</v>
      </c>
      <c r="C78" t="s">
        <v>714</v>
      </c>
      <c r="D78" s="94" t="s">
        <v>718</v>
      </c>
      <c r="E78" t="s">
        <v>796</v>
      </c>
      <c r="BD78" s="32">
        <v>40507679</v>
      </c>
      <c r="BE78" s="32">
        <v>41165411</v>
      </c>
      <c r="BF78" s="32">
        <v>41833787</v>
      </c>
      <c r="BG78" s="32">
        <v>42319292.5</v>
      </c>
      <c r="BH78" s="32">
        <v>42697087.5</v>
      </c>
      <c r="BI78" s="32">
        <v>43269714.5</v>
      </c>
      <c r="BJ78" s="32">
        <v>44000991</v>
      </c>
      <c r="BK78" s="32">
        <v>44778911.5</v>
      </c>
      <c r="BL78" s="32">
        <v>45719341.5</v>
      </c>
      <c r="BM78" s="32">
        <v>46834907.5</v>
      </c>
      <c r="BN78" s="32">
        <v>47902141</v>
      </c>
      <c r="BO78" s="32">
        <v>48827594.5</v>
      </c>
      <c r="BP78" s="32">
        <v>49823711.5</v>
      </c>
      <c r="BQ78" s="32">
        <v>50959522</v>
      </c>
      <c r="BR78" s="32">
        <v>52017489.5</v>
      </c>
      <c r="BS78" s="32">
        <v>53048066</v>
      </c>
      <c r="BT78" s="32">
        <v>54187884.5</v>
      </c>
      <c r="BU78" s="32">
        <v>55380557.5</v>
      </c>
      <c r="BV78" s="32">
        <v>56623394.5</v>
      </c>
      <c r="BW78" s="32">
        <v>57910743.5</v>
      </c>
      <c r="BX78" s="32">
        <v>59161896.5</v>
      </c>
      <c r="BY78" s="32">
        <v>60381834</v>
      </c>
      <c r="BZ78" s="32">
        <v>61491126</v>
      </c>
      <c r="CA78" s="32">
        <v>62279269</v>
      </c>
      <c r="CB78" s="32">
        <v>62725244.5</v>
      </c>
      <c r="CC78" s="32">
        <v>63093702.5</v>
      </c>
      <c r="CD78" s="32">
        <v>63602567.5</v>
      </c>
      <c r="CE78" s="32">
        <v>64175679.5</v>
      </c>
      <c r="CF78" s="32">
        <v>64758073</v>
      </c>
      <c r="CG78" s="32">
        <v>65601378.5</v>
      </c>
      <c r="CH78" s="32">
        <v>66687555.5</v>
      </c>
      <c r="CI78" s="32">
        <v>68035581</v>
      </c>
      <c r="CJ78" s="32">
        <v>70073694.5</v>
      </c>
      <c r="CK78" s="32">
        <v>72942981</v>
      </c>
      <c r="CL78" s="32">
        <v>76599104.5</v>
      </c>
      <c r="CM78" s="32">
        <v>81067206</v>
      </c>
      <c r="CN78" s="32">
        <v>85673244</v>
      </c>
      <c r="CO78" s="32">
        <v>90380002.5</v>
      </c>
      <c r="CP78" s="32">
        <v>95069625.5</v>
      </c>
      <c r="CQ78" s="32">
        <v>99227255</v>
      </c>
      <c r="CR78" s="32">
        <v>102959363</v>
      </c>
      <c r="CS78" s="32">
        <v>106167175.5</v>
      </c>
      <c r="CT78" s="32">
        <v>108937255</v>
      </c>
      <c r="CU78" s="32">
        <v>111030348.5</v>
      </c>
      <c r="CV78" s="32">
        <v>111649694.5</v>
      </c>
      <c r="CW78" s="32">
        <v>111095386.5</v>
      </c>
      <c r="CX78" s="32">
        <v>110427770.5</v>
      </c>
      <c r="CY78" s="32">
        <v>111487948</v>
      </c>
      <c r="CZ78" s="32">
        <v>116223364.5</v>
      </c>
      <c r="DA78" s="32">
        <v>123036873.5</v>
      </c>
      <c r="DB78" s="32">
        <v>129979532.5</v>
      </c>
      <c r="DC78" s="32">
        <v>136917015.5</v>
      </c>
      <c r="DD78" s="32">
        <v>141491244</v>
      </c>
      <c r="DE78" s="32">
        <v>143321356</v>
      </c>
      <c r="DF78" s="32">
        <v>145206001</v>
      </c>
      <c r="DG78" s="32">
        <v>147740314.5</v>
      </c>
      <c r="DH78" s="32">
        <v>150402646.5</v>
      </c>
      <c r="DI78" s="32">
        <v>153003663.5</v>
      </c>
      <c r="DJ78" s="32">
        <v>154522954.5</v>
      </c>
      <c r="DK78" s="32">
        <v>154747851.5</v>
      </c>
      <c r="DL78" s="32">
        <v>153956268</v>
      </c>
      <c r="DM78" s="32">
        <v>152488938</v>
      </c>
      <c r="DN78" s="32">
        <v>150911421</v>
      </c>
      <c r="DO78" s="32">
        <v>149274276.5</v>
      </c>
      <c r="DP78" s="32">
        <v>148551743.5</v>
      </c>
      <c r="DQ78" s="32">
        <v>149410854.5</v>
      </c>
      <c r="DR78" s="32">
        <v>151599141.5</v>
      </c>
      <c r="DS78" s="32">
        <v>155124076.5</v>
      </c>
      <c r="DT78" s="32">
        <v>158854118.5</v>
      </c>
      <c r="DU78" s="32">
        <v>161889778</v>
      </c>
      <c r="DV78" s="32">
        <v>164820391.5</v>
      </c>
      <c r="DW78" s="32">
        <v>167837660.5</v>
      </c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</row>
    <row r="79" spans="1:206">
      <c r="A79" s="31" t="s">
        <v>451</v>
      </c>
      <c r="B79" t="s">
        <v>717</v>
      </c>
      <c r="C79" t="s">
        <v>714</v>
      </c>
      <c r="D79" s="94" t="s">
        <v>718</v>
      </c>
      <c r="E79" t="s">
        <v>797</v>
      </c>
      <c r="BD79" s="32">
        <v>36093545.5</v>
      </c>
      <c r="BE79" s="32">
        <v>36536287</v>
      </c>
      <c r="BF79" s="32">
        <v>36962895</v>
      </c>
      <c r="BG79" s="32">
        <v>37447816</v>
      </c>
      <c r="BH79" s="32">
        <v>37994460</v>
      </c>
      <c r="BI79" s="32">
        <v>38594350.5</v>
      </c>
      <c r="BJ79" s="32">
        <v>39267132.5</v>
      </c>
      <c r="BK79" s="32">
        <v>39945036</v>
      </c>
      <c r="BL79" s="32">
        <v>40450589</v>
      </c>
      <c r="BM79" s="32">
        <v>40837584.5</v>
      </c>
      <c r="BN79" s="32">
        <v>41367405.5</v>
      </c>
      <c r="BO79" s="32">
        <v>42042337</v>
      </c>
      <c r="BP79" s="32">
        <v>42801156</v>
      </c>
      <c r="BQ79" s="32">
        <v>43747052.5</v>
      </c>
      <c r="BR79" s="32">
        <v>44879814</v>
      </c>
      <c r="BS79" s="32">
        <v>45989922.5</v>
      </c>
      <c r="BT79" s="32">
        <v>46961850.5</v>
      </c>
      <c r="BU79" s="32">
        <v>47976882.5</v>
      </c>
      <c r="BV79" s="32">
        <v>49117858</v>
      </c>
      <c r="BW79" s="32">
        <v>50194731</v>
      </c>
      <c r="BX79" s="32">
        <v>51245926.5</v>
      </c>
      <c r="BY79" s="32">
        <v>52389057</v>
      </c>
      <c r="BZ79" s="32">
        <v>53583395.5</v>
      </c>
      <c r="CA79" s="32">
        <v>54840901.5</v>
      </c>
      <c r="CB79" s="32">
        <v>56144818.5</v>
      </c>
      <c r="CC79" s="32">
        <v>57412547</v>
      </c>
      <c r="CD79" s="32">
        <v>58659218</v>
      </c>
      <c r="CE79" s="32">
        <v>59799354</v>
      </c>
      <c r="CF79" s="32">
        <v>60614655</v>
      </c>
      <c r="CG79" s="32">
        <v>61108255.5</v>
      </c>
      <c r="CH79" s="32">
        <v>61549224</v>
      </c>
      <c r="CI79" s="32">
        <v>62145802</v>
      </c>
      <c r="CJ79" s="32">
        <v>62803681.5</v>
      </c>
      <c r="CK79" s="32">
        <v>63459299.5</v>
      </c>
      <c r="CL79" s="32">
        <v>64352325.5</v>
      </c>
      <c r="CM79" s="32">
        <v>65446440.5</v>
      </c>
      <c r="CN79" s="32">
        <v>66790263.5</v>
      </c>
      <c r="CO79" s="32">
        <v>68820989</v>
      </c>
      <c r="CP79" s="32">
        <v>71667712.5</v>
      </c>
      <c r="CQ79" s="32">
        <v>75295173.5</v>
      </c>
      <c r="CR79" s="32">
        <v>79738875</v>
      </c>
      <c r="CS79" s="32">
        <v>84337734.5</v>
      </c>
      <c r="CT79" s="32">
        <v>89021838.5</v>
      </c>
      <c r="CU79" s="32">
        <v>93634095.5</v>
      </c>
      <c r="CV79" s="32">
        <v>97725589</v>
      </c>
      <c r="CW79" s="32">
        <v>101397991.5</v>
      </c>
      <c r="CX79" s="32">
        <v>104551222</v>
      </c>
      <c r="CY79" s="32">
        <v>107310214.5</v>
      </c>
      <c r="CZ79" s="32">
        <v>109424974</v>
      </c>
      <c r="DA79" s="32">
        <v>110070480</v>
      </c>
      <c r="DB79" s="32">
        <v>109524571.5</v>
      </c>
      <c r="DC79" s="32">
        <v>108869911.5</v>
      </c>
      <c r="DD79" s="32">
        <v>109915386</v>
      </c>
      <c r="DE79" s="32">
        <v>114580875</v>
      </c>
      <c r="DF79" s="32">
        <v>121311609.5</v>
      </c>
      <c r="DG79" s="32">
        <v>128200866.5</v>
      </c>
      <c r="DH79" s="32">
        <v>135097154</v>
      </c>
      <c r="DI79" s="32">
        <v>139655965.5</v>
      </c>
      <c r="DJ79" s="32">
        <v>141499638.5</v>
      </c>
      <c r="DK79" s="32">
        <v>143392242</v>
      </c>
      <c r="DL79" s="32">
        <v>145942453</v>
      </c>
      <c r="DM79" s="32">
        <v>148648927.5</v>
      </c>
      <c r="DN79" s="32">
        <v>151327521.5</v>
      </c>
      <c r="DO79" s="32">
        <v>152940409</v>
      </c>
      <c r="DP79" s="32">
        <v>153260770.5</v>
      </c>
      <c r="DQ79" s="32">
        <v>152516565.5</v>
      </c>
      <c r="DR79" s="32">
        <v>150977131</v>
      </c>
      <c r="DS79" s="32">
        <v>149291319.5</v>
      </c>
      <c r="DT79" s="32">
        <v>147589526.5</v>
      </c>
      <c r="DU79" s="32">
        <v>146822942.5</v>
      </c>
      <c r="DV79" s="32">
        <v>147719041</v>
      </c>
      <c r="DW79" s="32">
        <v>149959159.5</v>
      </c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</row>
    <row r="80" spans="1:206">
      <c r="A80" s="31" t="s">
        <v>451</v>
      </c>
      <c r="B80" t="s">
        <v>717</v>
      </c>
      <c r="C80" t="s">
        <v>714</v>
      </c>
      <c r="D80" s="94" t="s">
        <v>718</v>
      </c>
      <c r="E80" t="s">
        <v>798</v>
      </c>
      <c r="BD80" s="32">
        <v>30907661</v>
      </c>
      <c r="BE80" s="32">
        <v>31560730.5</v>
      </c>
      <c r="BF80" s="32">
        <v>32186332</v>
      </c>
      <c r="BG80" s="32">
        <v>32817608</v>
      </c>
      <c r="BH80" s="32">
        <v>33481466</v>
      </c>
      <c r="BI80" s="32">
        <v>34079729.5</v>
      </c>
      <c r="BJ80" s="32">
        <v>34542208.5</v>
      </c>
      <c r="BK80" s="32">
        <v>34981737.5</v>
      </c>
      <c r="BL80" s="32">
        <v>35478844</v>
      </c>
      <c r="BM80" s="32">
        <v>36015742.5</v>
      </c>
      <c r="BN80" s="32">
        <v>36554480</v>
      </c>
      <c r="BO80" s="32">
        <v>37159858</v>
      </c>
      <c r="BP80" s="32">
        <v>37817303.5</v>
      </c>
      <c r="BQ80" s="32">
        <v>38340390.5</v>
      </c>
      <c r="BR80" s="32">
        <v>38766952</v>
      </c>
      <c r="BS80" s="32">
        <v>39363072.5</v>
      </c>
      <c r="BT80" s="32">
        <v>40100844.5</v>
      </c>
      <c r="BU80" s="32">
        <v>40884722.5</v>
      </c>
      <c r="BV80" s="32">
        <v>41833054.5</v>
      </c>
      <c r="BW80" s="32">
        <v>42971269</v>
      </c>
      <c r="BX80" s="32">
        <v>44093270</v>
      </c>
      <c r="BY80" s="32">
        <v>45076840</v>
      </c>
      <c r="BZ80" s="32">
        <v>46103755.5</v>
      </c>
      <c r="CA80" s="32">
        <v>47261857.5</v>
      </c>
      <c r="CB80" s="32">
        <v>48352230</v>
      </c>
      <c r="CC80" s="32">
        <v>49410366</v>
      </c>
      <c r="CD80" s="32">
        <v>50566943</v>
      </c>
      <c r="CE80" s="32">
        <v>51778180.5</v>
      </c>
      <c r="CF80" s="32">
        <v>53040445</v>
      </c>
      <c r="CG80" s="32">
        <v>54355742</v>
      </c>
      <c r="CH80" s="32">
        <v>55661152</v>
      </c>
      <c r="CI80" s="32">
        <v>56953976.5</v>
      </c>
      <c r="CJ80" s="32">
        <v>58135504</v>
      </c>
      <c r="CK80" s="32">
        <v>59008550.5</v>
      </c>
      <c r="CL80" s="32">
        <v>59565005.5</v>
      </c>
      <c r="CM80" s="32">
        <v>60051106.5</v>
      </c>
      <c r="CN80" s="32">
        <v>60677234</v>
      </c>
      <c r="CO80" s="32">
        <v>61352717</v>
      </c>
      <c r="CP80" s="32">
        <v>62029673.5</v>
      </c>
      <c r="CQ80" s="32">
        <v>62935191</v>
      </c>
      <c r="CR80" s="32">
        <v>64024087.5</v>
      </c>
      <c r="CS80" s="32">
        <v>65345209</v>
      </c>
      <c r="CT80" s="32">
        <v>67347658.5</v>
      </c>
      <c r="CU80" s="32">
        <v>70166786.5</v>
      </c>
      <c r="CV80" s="32">
        <v>73758800</v>
      </c>
      <c r="CW80" s="32">
        <v>78149143.5</v>
      </c>
      <c r="CX80" s="32">
        <v>82671327</v>
      </c>
      <c r="CY80" s="32">
        <v>87278199.5</v>
      </c>
      <c r="CZ80" s="32">
        <v>91848134</v>
      </c>
      <c r="DA80" s="32">
        <v>95918326.5</v>
      </c>
      <c r="DB80" s="32">
        <v>99562009</v>
      </c>
      <c r="DC80" s="32">
        <v>102697573.5</v>
      </c>
      <c r="DD80" s="32">
        <v>105436199</v>
      </c>
      <c r="DE80" s="32">
        <v>107510256</v>
      </c>
      <c r="DF80" s="32">
        <v>108120410.5</v>
      </c>
      <c r="DG80" s="32">
        <v>107574550</v>
      </c>
      <c r="DH80" s="32">
        <v>106927070</v>
      </c>
      <c r="DI80" s="32">
        <v>107958140.5</v>
      </c>
      <c r="DJ80" s="32">
        <v>112588607</v>
      </c>
      <c r="DK80" s="32">
        <v>119288716</v>
      </c>
      <c r="DL80" s="32">
        <v>126172172</v>
      </c>
      <c r="DM80" s="32">
        <v>133063256</v>
      </c>
      <c r="DN80" s="32">
        <v>137638935.5</v>
      </c>
      <c r="DO80" s="32">
        <v>139546920.5</v>
      </c>
      <c r="DP80" s="32">
        <v>141517767</v>
      </c>
      <c r="DQ80" s="32">
        <v>144124002.5</v>
      </c>
      <c r="DR80" s="32">
        <v>146836018.5</v>
      </c>
      <c r="DS80" s="32">
        <v>149460276</v>
      </c>
      <c r="DT80" s="32">
        <v>150993713.5</v>
      </c>
      <c r="DU80" s="32">
        <v>151209770</v>
      </c>
      <c r="DV80" s="32">
        <v>150394813.5</v>
      </c>
      <c r="DW80" s="32">
        <v>148855437.5</v>
      </c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</row>
    <row r="81" spans="1:206">
      <c r="A81" s="31" t="s">
        <v>451</v>
      </c>
      <c r="B81" t="s">
        <v>717</v>
      </c>
      <c r="C81" t="s">
        <v>714</v>
      </c>
      <c r="D81" s="94" t="s">
        <v>718</v>
      </c>
      <c r="E81" t="s">
        <v>799</v>
      </c>
      <c r="BD81" s="32">
        <v>25679092</v>
      </c>
      <c r="BE81" s="32">
        <v>26206873.5</v>
      </c>
      <c r="BF81" s="32">
        <v>26764989.5</v>
      </c>
      <c r="BG81" s="32">
        <v>27357788</v>
      </c>
      <c r="BH81" s="32">
        <v>28048300</v>
      </c>
      <c r="BI81" s="32">
        <v>28755835</v>
      </c>
      <c r="BJ81" s="32">
        <v>29400646</v>
      </c>
      <c r="BK81" s="32">
        <v>30012372</v>
      </c>
      <c r="BL81" s="32">
        <v>30629727.5</v>
      </c>
      <c r="BM81" s="32">
        <v>31251575</v>
      </c>
      <c r="BN81" s="32">
        <v>31758579</v>
      </c>
      <c r="BO81" s="32">
        <v>32147294.5</v>
      </c>
      <c r="BP81" s="32">
        <v>32578142</v>
      </c>
      <c r="BQ81" s="32">
        <v>33098524</v>
      </c>
      <c r="BR81" s="32">
        <v>33674809</v>
      </c>
      <c r="BS81" s="32">
        <v>34282880.5</v>
      </c>
      <c r="BT81" s="32">
        <v>34950973.5</v>
      </c>
      <c r="BU81" s="32">
        <v>35629647</v>
      </c>
      <c r="BV81" s="32">
        <v>36163214</v>
      </c>
      <c r="BW81" s="32">
        <v>36612026</v>
      </c>
      <c r="BX81" s="32">
        <v>37226187.5</v>
      </c>
      <c r="BY81" s="32">
        <v>37970849</v>
      </c>
      <c r="BZ81" s="32">
        <v>38761980</v>
      </c>
      <c r="CA81" s="32">
        <v>39724437.5</v>
      </c>
      <c r="CB81" s="32">
        <v>40870771</v>
      </c>
      <c r="CC81" s="32">
        <v>42001827</v>
      </c>
      <c r="CD81" s="32">
        <v>43012808.5</v>
      </c>
      <c r="CE81" s="32">
        <v>44066182.5</v>
      </c>
      <c r="CF81" s="32">
        <v>45229605</v>
      </c>
      <c r="CG81" s="32">
        <v>46326660.5</v>
      </c>
      <c r="CH81" s="32">
        <v>47400183.5</v>
      </c>
      <c r="CI81" s="32">
        <v>48569383.5</v>
      </c>
      <c r="CJ81" s="32">
        <v>49795857</v>
      </c>
      <c r="CK81" s="32">
        <v>51088405.5</v>
      </c>
      <c r="CL81" s="32">
        <v>52434246.5</v>
      </c>
      <c r="CM81" s="32">
        <v>53755419</v>
      </c>
      <c r="CN81" s="32">
        <v>55055744.5</v>
      </c>
      <c r="CO81" s="32">
        <v>56231303</v>
      </c>
      <c r="CP81" s="32">
        <v>57084817</v>
      </c>
      <c r="CQ81" s="32">
        <v>57640300.5</v>
      </c>
      <c r="CR81" s="32">
        <v>58152009.5</v>
      </c>
      <c r="CS81" s="32">
        <v>58812893.5</v>
      </c>
      <c r="CT81" s="32">
        <v>59525552</v>
      </c>
      <c r="CU81" s="32">
        <v>60223995</v>
      </c>
      <c r="CV81" s="32">
        <v>61120652</v>
      </c>
      <c r="CW81" s="32">
        <v>62168337.5</v>
      </c>
      <c r="CX81" s="32">
        <v>63443066</v>
      </c>
      <c r="CY81" s="32">
        <v>65414352.5</v>
      </c>
      <c r="CZ81" s="32">
        <v>68216563.5</v>
      </c>
      <c r="DA81" s="32">
        <v>71784823.5</v>
      </c>
      <c r="DB81" s="32">
        <v>76133337.5</v>
      </c>
      <c r="DC81" s="32">
        <v>80621257.5</v>
      </c>
      <c r="DD81" s="32">
        <v>85192781.5</v>
      </c>
      <c r="DE81" s="32">
        <v>89710946</v>
      </c>
      <c r="DF81" s="32">
        <v>93731900</v>
      </c>
      <c r="DG81" s="32">
        <v>97337675.5</v>
      </c>
      <c r="DH81" s="32">
        <v>100422627.5</v>
      </c>
      <c r="DI81" s="32">
        <v>103108331.5</v>
      </c>
      <c r="DJ81" s="32">
        <v>105144138</v>
      </c>
      <c r="DK81" s="32">
        <v>105743573.5</v>
      </c>
      <c r="DL81" s="32">
        <v>105227940</v>
      </c>
      <c r="DM81" s="32">
        <v>104631210</v>
      </c>
      <c r="DN81" s="32">
        <v>105710894.5</v>
      </c>
      <c r="DO81" s="32">
        <v>110348788</v>
      </c>
      <c r="DP81" s="32">
        <v>116989352</v>
      </c>
      <c r="DQ81" s="32">
        <v>123747125.5</v>
      </c>
      <c r="DR81" s="32">
        <v>130478074.5</v>
      </c>
      <c r="DS81" s="32">
        <v>134949159.5</v>
      </c>
      <c r="DT81" s="32">
        <v>136838200</v>
      </c>
      <c r="DU81" s="32">
        <v>138795264.5</v>
      </c>
      <c r="DV81" s="32">
        <v>141355932.5</v>
      </c>
      <c r="DW81" s="32">
        <v>143986661.5</v>
      </c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</row>
    <row r="82" spans="1:206">
      <c r="A82" s="31" t="s">
        <v>451</v>
      </c>
      <c r="B82" t="s">
        <v>717</v>
      </c>
      <c r="C82" t="s">
        <v>714</v>
      </c>
      <c r="D82" s="94" t="s">
        <v>718</v>
      </c>
      <c r="E82" t="s">
        <v>800</v>
      </c>
      <c r="BD82" s="32">
        <v>20946165</v>
      </c>
      <c r="BE82" s="32">
        <v>21399331</v>
      </c>
      <c r="BF82" s="32">
        <v>21918170</v>
      </c>
      <c r="BG82" s="32">
        <v>22438094</v>
      </c>
      <c r="BH82" s="32">
        <v>22889176.5</v>
      </c>
      <c r="BI82" s="32">
        <v>23340832</v>
      </c>
      <c r="BJ82" s="32">
        <v>23877171</v>
      </c>
      <c r="BK82" s="32">
        <v>24431755.5</v>
      </c>
      <c r="BL82" s="32">
        <v>25013660.5</v>
      </c>
      <c r="BM82" s="32">
        <v>25645151</v>
      </c>
      <c r="BN82" s="32">
        <v>26221221.5</v>
      </c>
      <c r="BO82" s="32">
        <v>26741466.5</v>
      </c>
      <c r="BP82" s="32">
        <v>27302988</v>
      </c>
      <c r="BQ82" s="32">
        <v>27914077.5</v>
      </c>
      <c r="BR82" s="32">
        <v>28566075</v>
      </c>
      <c r="BS82" s="32">
        <v>29158429.5</v>
      </c>
      <c r="BT82" s="32">
        <v>29628148</v>
      </c>
      <c r="BU82" s="32">
        <v>30084982.5</v>
      </c>
      <c r="BV82" s="32">
        <v>30602363.5</v>
      </c>
      <c r="BW82" s="32">
        <v>31176308.5</v>
      </c>
      <c r="BX82" s="32">
        <v>31786193</v>
      </c>
      <c r="BY82" s="32">
        <v>32443447</v>
      </c>
      <c r="BZ82" s="32">
        <v>33110065</v>
      </c>
      <c r="CA82" s="32">
        <v>33658417.5</v>
      </c>
      <c r="CB82" s="32">
        <v>34134548.5</v>
      </c>
      <c r="CC82" s="32">
        <v>34778405</v>
      </c>
      <c r="CD82" s="32">
        <v>35560968</v>
      </c>
      <c r="CE82" s="32">
        <v>36384868.5</v>
      </c>
      <c r="CF82" s="32">
        <v>37358392</v>
      </c>
      <c r="CG82" s="32">
        <v>38510354</v>
      </c>
      <c r="CH82" s="32">
        <v>39650203</v>
      </c>
      <c r="CI82" s="32">
        <v>40663268</v>
      </c>
      <c r="CJ82" s="32">
        <v>41715037.5</v>
      </c>
      <c r="CK82" s="32">
        <v>42886982</v>
      </c>
      <c r="CL82" s="32">
        <v>44001018</v>
      </c>
      <c r="CM82" s="32">
        <v>45087852</v>
      </c>
      <c r="CN82" s="32">
        <v>46257150.5</v>
      </c>
      <c r="CO82" s="32">
        <v>47471996</v>
      </c>
      <c r="CP82" s="32">
        <v>48752981.5</v>
      </c>
      <c r="CQ82" s="32">
        <v>50078380.5</v>
      </c>
      <c r="CR82" s="32">
        <v>51374245</v>
      </c>
      <c r="CS82" s="32">
        <v>52649870</v>
      </c>
      <c r="CT82" s="32">
        <v>53808574.5</v>
      </c>
      <c r="CU82" s="32">
        <v>54663001.5</v>
      </c>
      <c r="CV82" s="32">
        <v>55229875</v>
      </c>
      <c r="CW82" s="32">
        <v>55761566.5</v>
      </c>
      <c r="CX82" s="32">
        <v>56441467.5</v>
      </c>
      <c r="CY82" s="32">
        <v>57165296.5</v>
      </c>
      <c r="CZ82" s="32">
        <v>57877431</v>
      </c>
      <c r="DA82" s="32">
        <v>58773995</v>
      </c>
      <c r="DB82" s="32">
        <v>59801649.5</v>
      </c>
      <c r="DC82" s="32">
        <v>61066220</v>
      </c>
      <c r="DD82" s="32">
        <v>63033465</v>
      </c>
      <c r="DE82" s="32">
        <v>65815208.5</v>
      </c>
      <c r="DF82" s="32">
        <v>69347931.5</v>
      </c>
      <c r="DG82" s="32">
        <v>73664802</v>
      </c>
      <c r="DH82" s="32">
        <v>78114279.5</v>
      </c>
      <c r="DI82" s="32">
        <v>82624464.5</v>
      </c>
      <c r="DJ82" s="32">
        <v>87085905.5</v>
      </c>
      <c r="DK82" s="32">
        <v>91057649.5</v>
      </c>
      <c r="DL82" s="32">
        <v>94599108.5</v>
      </c>
      <c r="DM82" s="32">
        <v>97631817</v>
      </c>
      <c r="DN82" s="32">
        <v>100296970</v>
      </c>
      <c r="DO82" s="32">
        <v>102310344.5</v>
      </c>
      <c r="DP82" s="32">
        <v>102871881.5</v>
      </c>
      <c r="DQ82" s="32">
        <v>102310799.5</v>
      </c>
      <c r="DR82" s="32">
        <v>101658597</v>
      </c>
      <c r="DS82" s="32">
        <v>102651108.5</v>
      </c>
      <c r="DT82" s="32">
        <v>107148556</v>
      </c>
      <c r="DU82" s="32">
        <v>113627404.5</v>
      </c>
      <c r="DV82" s="32">
        <v>120227137</v>
      </c>
      <c r="DW82" s="32">
        <v>126751805</v>
      </c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</row>
    <row r="83" spans="1:206">
      <c r="A83" s="31" t="s">
        <v>451</v>
      </c>
      <c r="B83" t="s">
        <v>717</v>
      </c>
      <c r="C83" t="s">
        <v>714</v>
      </c>
      <c r="D83" s="94" t="s">
        <v>718</v>
      </c>
      <c r="E83" t="s">
        <v>801</v>
      </c>
      <c r="BD83" s="32">
        <v>17655588</v>
      </c>
      <c r="BE83" s="32">
        <v>17719796.5</v>
      </c>
      <c r="BF83" s="32">
        <v>17720454.5</v>
      </c>
      <c r="BG83" s="32">
        <v>17738516.5</v>
      </c>
      <c r="BH83" s="32">
        <v>17873638</v>
      </c>
      <c r="BI83" s="32">
        <v>18195870</v>
      </c>
      <c r="BJ83" s="32">
        <v>18654323</v>
      </c>
      <c r="BK83" s="32">
        <v>19162638.5</v>
      </c>
      <c r="BL83" s="32">
        <v>19670476.5</v>
      </c>
      <c r="BM83" s="32">
        <v>20075941</v>
      </c>
      <c r="BN83" s="32">
        <v>20407667.5</v>
      </c>
      <c r="BO83" s="32">
        <v>20822624.5</v>
      </c>
      <c r="BP83" s="32">
        <v>21333355</v>
      </c>
      <c r="BQ83" s="32">
        <v>21909535.5</v>
      </c>
      <c r="BR83" s="32">
        <v>22555082.5</v>
      </c>
      <c r="BS83" s="32">
        <v>23199938.5</v>
      </c>
      <c r="BT83" s="32">
        <v>23787313.5</v>
      </c>
      <c r="BU83" s="32">
        <v>24347093</v>
      </c>
      <c r="BV83" s="32">
        <v>24921978.5</v>
      </c>
      <c r="BW83" s="32">
        <v>25537252</v>
      </c>
      <c r="BX83" s="32">
        <v>26097665.5</v>
      </c>
      <c r="BY83" s="32">
        <v>26545113</v>
      </c>
      <c r="BZ83" s="32">
        <v>26989030.5</v>
      </c>
      <c r="CA83" s="32">
        <v>27509576.5</v>
      </c>
      <c r="CB83" s="32">
        <v>28097705.5</v>
      </c>
      <c r="CC83" s="32">
        <v>28732558</v>
      </c>
      <c r="CD83" s="32">
        <v>29435291</v>
      </c>
      <c r="CE83" s="32">
        <v>30144698</v>
      </c>
      <c r="CF83" s="32">
        <v>30716986.5</v>
      </c>
      <c r="CG83" s="32">
        <v>31215314</v>
      </c>
      <c r="CH83" s="32">
        <v>31867411</v>
      </c>
      <c r="CI83" s="32">
        <v>32642294</v>
      </c>
      <c r="CJ83" s="32">
        <v>33457345</v>
      </c>
      <c r="CK83" s="32">
        <v>34422171.5</v>
      </c>
      <c r="CL83" s="32">
        <v>35557260</v>
      </c>
      <c r="CM83" s="32">
        <v>36682100.5</v>
      </c>
      <c r="CN83" s="32">
        <v>37695694.5</v>
      </c>
      <c r="CO83" s="32">
        <v>38740186.5</v>
      </c>
      <c r="CP83" s="32">
        <v>39881533</v>
      </c>
      <c r="CQ83" s="32">
        <v>40960267.5</v>
      </c>
      <c r="CR83" s="32">
        <v>42007632</v>
      </c>
      <c r="CS83" s="32">
        <v>43138990.5</v>
      </c>
      <c r="CT83" s="32">
        <v>44329568</v>
      </c>
      <c r="CU83" s="32">
        <v>45588330</v>
      </c>
      <c r="CV83" s="32">
        <v>46883566</v>
      </c>
      <c r="CW83" s="32">
        <v>48152490</v>
      </c>
      <c r="CX83" s="32">
        <v>49406226.5</v>
      </c>
      <c r="CY83" s="32">
        <v>50538475</v>
      </c>
      <c r="CZ83" s="32">
        <v>51386318.5</v>
      </c>
      <c r="DA83" s="32">
        <v>51982193.5</v>
      </c>
      <c r="DB83" s="32">
        <v>52555808</v>
      </c>
      <c r="DC83" s="32">
        <v>53274130.5</v>
      </c>
      <c r="DD83" s="32">
        <v>54031511.5</v>
      </c>
      <c r="DE83" s="32">
        <v>54767235</v>
      </c>
      <c r="DF83" s="32">
        <v>55675830.5</v>
      </c>
      <c r="DG83" s="32">
        <v>56722793.5</v>
      </c>
      <c r="DH83" s="32">
        <v>57999738</v>
      </c>
      <c r="DI83" s="32">
        <v>59942606</v>
      </c>
      <c r="DJ83" s="32">
        <v>62677797.5</v>
      </c>
      <c r="DK83" s="32">
        <v>66146772.5</v>
      </c>
      <c r="DL83" s="32">
        <v>70369635.5</v>
      </c>
      <c r="DM83" s="32">
        <v>74730621.5</v>
      </c>
      <c r="DN83" s="32">
        <v>79160539</v>
      </c>
      <c r="DO83" s="32">
        <v>83528572</v>
      </c>
      <c r="DP83" s="32">
        <v>87402931</v>
      </c>
      <c r="DQ83" s="32">
        <v>90842896.5</v>
      </c>
      <c r="DR83" s="32">
        <v>93748149.5</v>
      </c>
      <c r="DS83" s="32">
        <v>96259789</v>
      </c>
      <c r="DT83" s="32">
        <v>98145131.5</v>
      </c>
      <c r="DU83" s="32">
        <v>98644653.5</v>
      </c>
      <c r="DV83" s="32">
        <v>98040855.5</v>
      </c>
      <c r="DW83" s="32">
        <v>97241096</v>
      </c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</row>
    <row r="84" spans="1:206">
      <c r="A84" s="31" t="s">
        <v>451</v>
      </c>
      <c r="B84" t="s">
        <v>717</v>
      </c>
      <c r="C84" t="s">
        <v>714</v>
      </c>
      <c r="D84" s="94" t="s">
        <v>718</v>
      </c>
      <c r="E84" t="s">
        <v>802</v>
      </c>
      <c r="BD84" s="32">
        <v>12884382</v>
      </c>
      <c r="BE84" s="32">
        <v>13014715.5</v>
      </c>
      <c r="BF84" s="32">
        <v>13265469</v>
      </c>
      <c r="BG84" s="32">
        <v>13607671</v>
      </c>
      <c r="BH84" s="32">
        <v>13942622.5</v>
      </c>
      <c r="BI84" s="32">
        <v>14172973.5</v>
      </c>
      <c r="BJ84" s="32">
        <v>14284121</v>
      </c>
      <c r="BK84" s="32">
        <v>14338230.5</v>
      </c>
      <c r="BL84" s="32">
        <v>14404693.5</v>
      </c>
      <c r="BM84" s="32">
        <v>14523199.5</v>
      </c>
      <c r="BN84" s="32">
        <v>14716460.5</v>
      </c>
      <c r="BO84" s="32">
        <v>15026819</v>
      </c>
      <c r="BP84" s="32">
        <v>15467565</v>
      </c>
      <c r="BQ84" s="32">
        <v>15962614.5</v>
      </c>
      <c r="BR84" s="32">
        <v>16411963</v>
      </c>
      <c r="BS84" s="32">
        <v>16854144.5</v>
      </c>
      <c r="BT84" s="32">
        <v>17357199.5</v>
      </c>
      <c r="BU84" s="32">
        <v>17873250.5</v>
      </c>
      <c r="BV84" s="32">
        <v>18403777</v>
      </c>
      <c r="BW84" s="32">
        <v>18985953.5</v>
      </c>
      <c r="BX84" s="32">
        <v>19567754</v>
      </c>
      <c r="BY84" s="32">
        <v>20095178.5</v>
      </c>
      <c r="BZ84" s="32">
        <v>20601851</v>
      </c>
      <c r="CA84" s="32">
        <v>21140842</v>
      </c>
      <c r="CB84" s="32">
        <v>21724932.5</v>
      </c>
      <c r="CC84" s="32">
        <v>22277607.5</v>
      </c>
      <c r="CD84" s="32">
        <v>22767590.5</v>
      </c>
      <c r="CE84" s="32">
        <v>23270918</v>
      </c>
      <c r="CF84" s="32">
        <v>23828915.5</v>
      </c>
      <c r="CG84" s="32">
        <v>24441497</v>
      </c>
      <c r="CH84" s="32">
        <v>25078138.5</v>
      </c>
      <c r="CI84" s="32">
        <v>25739220</v>
      </c>
      <c r="CJ84" s="32">
        <v>26390841</v>
      </c>
      <c r="CK84" s="32">
        <v>26934831</v>
      </c>
      <c r="CL84" s="32">
        <v>27431507</v>
      </c>
      <c r="CM84" s="32">
        <v>28083549</v>
      </c>
      <c r="CN84" s="32">
        <v>28858732</v>
      </c>
      <c r="CO84" s="32">
        <v>29672443</v>
      </c>
      <c r="CP84" s="32">
        <v>30618354.5</v>
      </c>
      <c r="CQ84" s="32">
        <v>31714121.5</v>
      </c>
      <c r="CR84" s="32">
        <v>32790287.5</v>
      </c>
      <c r="CS84" s="32">
        <v>33748196.5</v>
      </c>
      <c r="CT84" s="32">
        <v>34732611</v>
      </c>
      <c r="CU84" s="32">
        <v>35818774</v>
      </c>
      <c r="CV84" s="32">
        <v>36851277.5</v>
      </c>
      <c r="CW84" s="32">
        <v>37863009</v>
      </c>
      <c r="CX84" s="32">
        <v>38952407</v>
      </c>
      <c r="CY84" s="32">
        <v>40089609</v>
      </c>
      <c r="CZ84" s="32">
        <v>41301220.5</v>
      </c>
      <c r="DA84" s="32">
        <v>42560450</v>
      </c>
      <c r="DB84" s="32">
        <v>43802714</v>
      </c>
      <c r="DC84" s="32">
        <v>45040540</v>
      </c>
      <c r="DD84" s="32">
        <v>46168293</v>
      </c>
      <c r="DE84" s="32">
        <v>47023639</v>
      </c>
      <c r="DF84" s="32">
        <v>47634994.5</v>
      </c>
      <c r="DG84" s="32">
        <v>48229555</v>
      </c>
      <c r="DH84" s="32">
        <v>48966353.5</v>
      </c>
      <c r="DI84" s="32">
        <v>49735533</v>
      </c>
      <c r="DJ84" s="32">
        <v>50485433</v>
      </c>
      <c r="DK84" s="32">
        <v>51413851</v>
      </c>
      <c r="DL84" s="32">
        <v>52486702</v>
      </c>
      <c r="DM84" s="32">
        <v>53762540</v>
      </c>
      <c r="DN84" s="32">
        <v>55641499.5</v>
      </c>
      <c r="DO84" s="32">
        <v>58256525</v>
      </c>
      <c r="DP84" s="32">
        <v>61564934</v>
      </c>
      <c r="DQ84" s="32">
        <v>65617530.5</v>
      </c>
      <c r="DR84" s="32">
        <v>69813955</v>
      </c>
      <c r="DS84" s="32">
        <v>74055533.5</v>
      </c>
      <c r="DT84" s="32">
        <v>78214189.5</v>
      </c>
      <c r="DU84" s="32">
        <v>81890655.5</v>
      </c>
      <c r="DV84" s="32">
        <v>85108050.5</v>
      </c>
      <c r="DW84" s="32">
        <v>87662728</v>
      </c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</row>
    <row r="85" spans="1:206">
      <c r="A85" s="31" t="s">
        <v>451</v>
      </c>
      <c r="B85" t="s">
        <v>717</v>
      </c>
      <c r="C85" t="s">
        <v>714</v>
      </c>
      <c r="D85" s="94" t="s">
        <v>718</v>
      </c>
      <c r="E85" t="s">
        <v>803</v>
      </c>
      <c r="BD85" s="32">
        <v>8746830.5</v>
      </c>
      <c r="BE85" s="32">
        <v>8813631</v>
      </c>
      <c r="BF85" s="32">
        <v>8906371</v>
      </c>
      <c r="BG85" s="32">
        <v>9024842.5</v>
      </c>
      <c r="BH85" s="32">
        <v>9153794</v>
      </c>
      <c r="BI85" s="32">
        <v>9277707</v>
      </c>
      <c r="BJ85" s="32">
        <v>9427972</v>
      </c>
      <c r="BK85" s="32">
        <v>9661577</v>
      </c>
      <c r="BL85" s="32">
        <v>9958909</v>
      </c>
      <c r="BM85" s="32">
        <v>10203520.5</v>
      </c>
      <c r="BN85" s="32">
        <v>10296246.5</v>
      </c>
      <c r="BO85" s="32">
        <v>10313391.5</v>
      </c>
      <c r="BP85" s="32">
        <v>10372301.5</v>
      </c>
      <c r="BQ85" s="32">
        <v>10485822.5</v>
      </c>
      <c r="BR85" s="32">
        <v>10674547</v>
      </c>
      <c r="BS85" s="32">
        <v>10969904.5</v>
      </c>
      <c r="BT85" s="32">
        <v>11346098.5</v>
      </c>
      <c r="BU85" s="32">
        <v>11767844</v>
      </c>
      <c r="BV85" s="32">
        <v>12200797</v>
      </c>
      <c r="BW85" s="32">
        <v>12594601</v>
      </c>
      <c r="BX85" s="32">
        <v>12985814.5</v>
      </c>
      <c r="BY85" s="32">
        <v>13424249</v>
      </c>
      <c r="BZ85" s="32">
        <v>13881902.5</v>
      </c>
      <c r="CA85" s="32">
        <v>14375560</v>
      </c>
      <c r="CB85" s="32">
        <v>14919684.5</v>
      </c>
      <c r="CC85" s="32">
        <v>15469992.5</v>
      </c>
      <c r="CD85" s="32">
        <v>15991435</v>
      </c>
      <c r="CE85" s="32">
        <v>16494805</v>
      </c>
      <c r="CF85" s="32">
        <v>17007910.5</v>
      </c>
      <c r="CG85" s="32">
        <v>17558104.5</v>
      </c>
      <c r="CH85" s="32">
        <v>18084292.5</v>
      </c>
      <c r="CI85" s="32">
        <v>18545146</v>
      </c>
      <c r="CJ85" s="32">
        <v>19010381.5</v>
      </c>
      <c r="CK85" s="32">
        <v>19528169</v>
      </c>
      <c r="CL85" s="32">
        <v>20093321</v>
      </c>
      <c r="CM85" s="32">
        <v>20677399</v>
      </c>
      <c r="CN85" s="32">
        <v>21289342</v>
      </c>
      <c r="CO85" s="32">
        <v>21898345.5</v>
      </c>
      <c r="CP85" s="32">
        <v>22419453.5</v>
      </c>
      <c r="CQ85" s="32">
        <v>22906391.5</v>
      </c>
      <c r="CR85" s="32">
        <v>23522664.5</v>
      </c>
      <c r="CS85" s="32">
        <v>24237666.5</v>
      </c>
      <c r="CT85" s="32">
        <v>24989876</v>
      </c>
      <c r="CU85" s="32">
        <v>25864177.5</v>
      </c>
      <c r="CV85" s="32">
        <v>26868550</v>
      </c>
      <c r="CW85" s="32">
        <v>27861089</v>
      </c>
      <c r="CX85" s="32">
        <v>28755049</v>
      </c>
      <c r="CY85" s="32">
        <v>29668095.5</v>
      </c>
      <c r="CZ85" s="32">
        <v>30677514</v>
      </c>
      <c r="DA85" s="32">
        <v>31650271.5</v>
      </c>
      <c r="DB85" s="32">
        <v>32602697.5</v>
      </c>
      <c r="DC85" s="32">
        <v>33629731</v>
      </c>
      <c r="DD85" s="32">
        <v>34710848.5</v>
      </c>
      <c r="DE85" s="32">
        <v>35857789</v>
      </c>
      <c r="DF85" s="32">
        <v>37043004</v>
      </c>
      <c r="DG85" s="32">
        <v>38209109</v>
      </c>
      <c r="DH85" s="32">
        <v>39361558</v>
      </c>
      <c r="DI85" s="32">
        <v>40406165.5</v>
      </c>
      <c r="DJ85" s="32">
        <v>41205279.5</v>
      </c>
      <c r="DK85" s="32">
        <v>41791097.5</v>
      </c>
      <c r="DL85" s="32">
        <v>42383734.5</v>
      </c>
      <c r="DM85" s="32">
        <v>43125671.5</v>
      </c>
      <c r="DN85" s="32">
        <v>43925810.5</v>
      </c>
      <c r="DO85" s="32">
        <v>44739279.5</v>
      </c>
      <c r="DP85" s="32">
        <v>45703627</v>
      </c>
      <c r="DQ85" s="32">
        <v>46756490</v>
      </c>
      <c r="DR85" s="32">
        <v>47967097.5</v>
      </c>
      <c r="DS85" s="32">
        <v>49741459</v>
      </c>
      <c r="DT85" s="32">
        <v>52210531</v>
      </c>
      <c r="DU85" s="32">
        <v>55319805.5</v>
      </c>
      <c r="DV85" s="32">
        <v>59057021.5</v>
      </c>
      <c r="DW85" s="32">
        <v>62742639.5</v>
      </c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</row>
    <row r="86" spans="1:206">
      <c r="A86" s="31" t="s">
        <v>451</v>
      </c>
      <c r="B86" t="s">
        <v>717</v>
      </c>
      <c r="C86" t="s">
        <v>714</v>
      </c>
      <c r="D86" s="94" t="s">
        <v>718</v>
      </c>
      <c r="E86" t="s">
        <v>804</v>
      </c>
      <c r="BD86" s="32">
        <v>5440278</v>
      </c>
      <c r="BE86" s="32">
        <v>5406431.5</v>
      </c>
      <c r="BF86" s="32">
        <v>5372078.5</v>
      </c>
      <c r="BG86" s="32">
        <v>5335281.5</v>
      </c>
      <c r="BH86" s="32">
        <v>5318901</v>
      </c>
      <c r="BI86" s="32">
        <v>5359629</v>
      </c>
      <c r="BJ86" s="32">
        <v>5439116.5</v>
      </c>
      <c r="BK86" s="32">
        <v>5520226.5</v>
      </c>
      <c r="BL86" s="32">
        <v>5609187</v>
      </c>
      <c r="BM86" s="32">
        <v>5669382.5</v>
      </c>
      <c r="BN86" s="32">
        <v>5675071.5</v>
      </c>
      <c r="BO86" s="32">
        <v>5718496</v>
      </c>
      <c r="BP86" s="32">
        <v>5886129</v>
      </c>
      <c r="BQ86" s="32">
        <v>6129803.5</v>
      </c>
      <c r="BR86" s="32">
        <v>6363316</v>
      </c>
      <c r="BS86" s="32">
        <v>6535421</v>
      </c>
      <c r="BT86" s="32">
        <v>6654362.5</v>
      </c>
      <c r="BU86" s="32">
        <v>6759324.5</v>
      </c>
      <c r="BV86" s="32">
        <v>6877624.5</v>
      </c>
      <c r="BW86" s="32">
        <v>7046472</v>
      </c>
      <c r="BX86" s="32">
        <v>7288175.5</v>
      </c>
      <c r="BY86" s="32">
        <v>7582738</v>
      </c>
      <c r="BZ86" s="32">
        <v>7917296.5</v>
      </c>
      <c r="CA86" s="32">
        <v>8279581</v>
      </c>
      <c r="CB86" s="32">
        <v>8628839</v>
      </c>
      <c r="CC86" s="32">
        <v>8991722</v>
      </c>
      <c r="CD86" s="32">
        <v>9406600</v>
      </c>
      <c r="CE86" s="32">
        <v>9839896</v>
      </c>
      <c r="CF86" s="32">
        <v>10284215.5</v>
      </c>
      <c r="CG86" s="32">
        <v>10746826</v>
      </c>
      <c r="CH86" s="32">
        <v>11199139.5</v>
      </c>
      <c r="CI86" s="32">
        <v>11618386.5</v>
      </c>
      <c r="CJ86" s="32">
        <v>12022403.5</v>
      </c>
      <c r="CK86" s="32">
        <v>12445470.5</v>
      </c>
      <c r="CL86" s="32">
        <v>12905476.5</v>
      </c>
      <c r="CM86" s="32">
        <v>13352825.5</v>
      </c>
      <c r="CN86" s="32">
        <v>13760752</v>
      </c>
      <c r="CO86" s="32">
        <v>14178398.5</v>
      </c>
      <c r="CP86" s="32">
        <v>14636976.5</v>
      </c>
      <c r="CQ86" s="32">
        <v>15129829</v>
      </c>
      <c r="CR86" s="32">
        <v>15626799</v>
      </c>
      <c r="CS86" s="32">
        <v>16130754.5</v>
      </c>
      <c r="CT86" s="32">
        <v>16634085</v>
      </c>
      <c r="CU86" s="32">
        <v>17083883</v>
      </c>
      <c r="CV86" s="32">
        <v>17514378</v>
      </c>
      <c r="CW86" s="32">
        <v>18064252</v>
      </c>
      <c r="CX86" s="32">
        <v>18711048.5</v>
      </c>
      <c r="CY86" s="32">
        <v>19391576.5</v>
      </c>
      <c r="CZ86" s="32">
        <v>20177733.5</v>
      </c>
      <c r="DA86" s="32">
        <v>21071746</v>
      </c>
      <c r="DB86" s="32">
        <v>21955725.5</v>
      </c>
      <c r="DC86" s="32">
        <v>22779859.5</v>
      </c>
      <c r="DD86" s="32">
        <v>23634800.5</v>
      </c>
      <c r="DE86" s="32">
        <v>24557725</v>
      </c>
      <c r="DF86" s="32">
        <v>25438738</v>
      </c>
      <c r="DG86" s="32">
        <v>26293212.5</v>
      </c>
      <c r="DH86" s="32">
        <v>27186028</v>
      </c>
      <c r="DI86" s="32">
        <v>28111559</v>
      </c>
      <c r="DJ86" s="32">
        <v>29100727.5</v>
      </c>
      <c r="DK86" s="32">
        <v>30130904</v>
      </c>
      <c r="DL86" s="32">
        <v>31156615</v>
      </c>
      <c r="DM86" s="32">
        <v>32173305.5</v>
      </c>
      <c r="DN86" s="32">
        <v>33108380</v>
      </c>
      <c r="DO86" s="32">
        <v>33857662.5</v>
      </c>
      <c r="DP86" s="32">
        <v>34437428</v>
      </c>
      <c r="DQ86" s="32">
        <v>35038621</v>
      </c>
      <c r="DR86" s="32">
        <v>35795337</v>
      </c>
      <c r="DS86" s="32">
        <v>36615597</v>
      </c>
      <c r="DT86" s="32">
        <v>37425794.5</v>
      </c>
      <c r="DU86" s="32">
        <v>38339224</v>
      </c>
      <c r="DV86" s="32">
        <v>39269470</v>
      </c>
      <c r="DW86" s="32">
        <v>40176441.5</v>
      </c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</row>
    <row r="87" spans="1:206">
      <c r="A87" s="31" t="s">
        <v>451</v>
      </c>
      <c r="B87" t="s">
        <v>717</v>
      </c>
      <c r="C87" t="s">
        <v>714</v>
      </c>
      <c r="D87" s="94" t="s">
        <v>718</v>
      </c>
      <c r="E87" t="s">
        <v>805</v>
      </c>
      <c r="BD87" s="32">
        <v>2737867.5</v>
      </c>
      <c r="BE87" s="32">
        <v>2661935</v>
      </c>
      <c r="BF87" s="32">
        <v>2618822</v>
      </c>
      <c r="BG87" s="32">
        <v>2600453</v>
      </c>
      <c r="BH87" s="32">
        <v>2591405.5</v>
      </c>
      <c r="BI87" s="32">
        <v>2589943</v>
      </c>
      <c r="BJ87" s="32">
        <v>2594068.5</v>
      </c>
      <c r="BK87" s="32">
        <v>2594071</v>
      </c>
      <c r="BL87" s="32">
        <v>2594524</v>
      </c>
      <c r="BM87" s="32">
        <v>2590176</v>
      </c>
      <c r="BN87" s="32">
        <v>2584029</v>
      </c>
      <c r="BO87" s="32">
        <v>2596164</v>
      </c>
      <c r="BP87" s="32">
        <v>2633906</v>
      </c>
      <c r="BQ87" s="32">
        <v>2691138.5</v>
      </c>
      <c r="BR87" s="32">
        <v>2756283</v>
      </c>
      <c r="BS87" s="32">
        <v>2827362</v>
      </c>
      <c r="BT87" s="32">
        <v>2918713.5</v>
      </c>
      <c r="BU87" s="32">
        <v>3048311</v>
      </c>
      <c r="BV87" s="32">
        <v>3203515.5</v>
      </c>
      <c r="BW87" s="32">
        <v>3350618.5</v>
      </c>
      <c r="BX87" s="32">
        <v>3465055</v>
      </c>
      <c r="BY87" s="32">
        <v>3554225.5</v>
      </c>
      <c r="BZ87" s="32">
        <v>3647813</v>
      </c>
      <c r="CA87" s="32">
        <v>3765810.5</v>
      </c>
      <c r="CB87" s="32">
        <v>3921698.5</v>
      </c>
      <c r="CC87" s="32">
        <v>4124325</v>
      </c>
      <c r="CD87" s="32">
        <v>4362202</v>
      </c>
      <c r="CE87" s="32">
        <v>4624059.5</v>
      </c>
      <c r="CF87" s="32">
        <v>4898116</v>
      </c>
      <c r="CG87" s="32">
        <v>5162844.5</v>
      </c>
      <c r="CH87" s="32">
        <v>5434060</v>
      </c>
      <c r="CI87" s="32">
        <v>5731202.5</v>
      </c>
      <c r="CJ87" s="32">
        <v>6035555</v>
      </c>
      <c r="CK87" s="32">
        <v>6347192.5</v>
      </c>
      <c r="CL87" s="32">
        <v>6668987.5</v>
      </c>
      <c r="CM87" s="32">
        <v>6988449</v>
      </c>
      <c r="CN87" s="32">
        <v>7297088</v>
      </c>
      <c r="CO87" s="32">
        <v>7601150</v>
      </c>
      <c r="CP87" s="32">
        <v>7919588</v>
      </c>
      <c r="CQ87" s="32">
        <v>8263614</v>
      </c>
      <c r="CR87" s="32">
        <v>8593258</v>
      </c>
      <c r="CS87" s="32">
        <v>8883425.5</v>
      </c>
      <c r="CT87" s="32">
        <v>9178648</v>
      </c>
      <c r="CU87" s="32">
        <v>9519714.5</v>
      </c>
      <c r="CV87" s="32">
        <v>9898053.5</v>
      </c>
      <c r="CW87" s="32">
        <v>10283975</v>
      </c>
      <c r="CX87" s="32">
        <v>10678937</v>
      </c>
      <c r="CY87" s="32">
        <v>11073019.5</v>
      </c>
      <c r="CZ87" s="32">
        <v>11440727</v>
      </c>
      <c r="DA87" s="32">
        <v>11807647</v>
      </c>
      <c r="DB87" s="32">
        <v>12269564</v>
      </c>
      <c r="DC87" s="32">
        <v>12823613.5</v>
      </c>
      <c r="DD87" s="32">
        <v>13412070</v>
      </c>
      <c r="DE87" s="32">
        <v>14068016</v>
      </c>
      <c r="DF87" s="32">
        <v>14805849.5</v>
      </c>
      <c r="DG87" s="32">
        <v>15538608</v>
      </c>
      <c r="DH87" s="32">
        <v>16203313</v>
      </c>
      <c r="DI87" s="32">
        <v>16868140</v>
      </c>
      <c r="DJ87" s="32">
        <v>17578156</v>
      </c>
      <c r="DK87" s="32">
        <v>18263984.5</v>
      </c>
      <c r="DL87" s="32">
        <v>18939352</v>
      </c>
      <c r="DM87" s="32">
        <v>19640502</v>
      </c>
      <c r="DN87" s="32">
        <v>20378490.5</v>
      </c>
      <c r="DO87" s="32">
        <v>21198591</v>
      </c>
      <c r="DP87" s="32">
        <v>22067873.5</v>
      </c>
      <c r="DQ87" s="32">
        <v>22938987</v>
      </c>
      <c r="DR87" s="32">
        <v>23808630.5</v>
      </c>
      <c r="DS87" s="32">
        <v>24612498</v>
      </c>
      <c r="DT87" s="32">
        <v>25269530</v>
      </c>
      <c r="DU87" s="32">
        <v>25791475.5</v>
      </c>
      <c r="DV87" s="32">
        <v>26294440.5</v>
      </c>
      <c r="DW87" s="32">
        <v>26777317.5</v>
      </c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</row>
    <row r="88" spans="1:206">
      <c r="A88" s="31" t="s">
        <v>451</v>
      </c>
      <c r="B88" t="s">
        <v>717</v>
      </c>
      <c r="C88" t="s">
        <v>714</v>
      </c>
      <c r="D88" s="94" t="s">
        <v>718</v>
      </c>
      <c r="E88" t="s">
        <v>806</v>
      </c>
      <c r="BD88" s="32">
        <v>1050220</v>
      </c>
      <c r="BE88" s="32">
        <v>1015522</v>
      </c>
      <c r="BF88" s="32">
        <v>983097</v>
      </c>
      <c r="BG88" s="32">
        <v>957428</v>
      </c>
      <c r="BH88" s="32">
        <v>937323</v>
      </c>
      <c r="BI88" s="32">
        <v>919120</v>
      </c>
      <c r="BJ88" s="32">
        <v>903072</v>
      </c>
      <c r="BK88" s="32">
        <v>893521</v>
      </c>
      <c r="BL88" s="32">
        <v>891821</v>
      </c>
      <c r="BM88" s="32">
        <v>888552.5</v>
      </c>
      <c r="BN88" s="32">
        <v>877362</v>
      </c>
      <c r="BO88" s="32">
        <v>870594</v>
      </c>
      <c r="BP88" s="32">
        <v>875106</v>
      </c>
      <c r="BQ88" s="32">
        <v>886376</v>
      </c>
      <c r="BR88" s="32">
        <v>902368</v>
      </c>
      <c r="BS88" s="32">
        <v>926405</v>
      </c>
      <c r="BT88" s="32">
        <v>955306.5</v>
      </c>
      <c r="BU88" s="32">
        <v>984318.5</v>
      </c>
      <c r="BV88" s="32">
        <v>1015325.5</v>
      </c>
      <c r="BW88" s="32">
        <v>1049218</v>
      </c>
      <c r="BX88" s="32">
        <v>1087908.5</v>
      </c>
      <c r="BY88" s="32">
        <v>1138511</v>
      </c>
      <c r="BZ88" s="32">
        <v>1209360.5</v>
      </c>
      <c r="CA88" s="32">
        <v>1295619</v>
      </c>
      <c r="CB88" s="32">
        <v>1382105</v>
      </c>
      <c r="CC88" s="32">
        <v>1457860</v>
      </c>
      <c r="CD88" s="32">
        <v>1522496.5</v>
      </c>
      <c r="CE88" s="32">
        <v>1587878.5</v>
      </c>
      <c r="CF88" s="32">
        <v>1664182</v>
      </c>
      <c r="CG88" s="32">
        <v>1757734.5</v>
      </c>
      <c r="CH88" s="32">
        <v>1870845</v>
      </c>
      <c r="CI88" s="32">
        <v>2001047.5</v>
      </c>
      <c r="CJ88" s="32">
        <v>2147128</v>
      </c>
      <c r="CK88" s="32">
        <v>2300352.5</v>
      </c>
      <c r="CL88" s="32">
        <v>2448762.5</v>
      </c>
      <c r="CM88" s="32">
        <v>2604410.5</v>
      </c>
      <c r="CN88" s="32">
        <v>2779312</v>
      </c>
      <c r="CO88" s="32">
        <v>2961869.5</v>
      </c>
      <c r="CP88" s="32">
        <v>3148224.5</v>
      </c>
      <c r="CQ88" s="32">
        <v>3335648.5</v>
      </c>
      <c r="CR88" s="32">
        <v>3514513.5</v>
      </c>
      <c r="CS88" s="32">
        <v>3679646</v>
      </c>
      <c r="CT88" s="32">
        <v>3844798.5</v>
      </c>
      <c r="CU88" s="32">
        <v>4029309.5</v>
      </c>
      <c r="CV88" s="32">
        <v>4231752</v>
      </c>
      <c r="CW88" s="32">
        <v>4431056</v>
      </c>
      <c r="CX88" s="32">
        <v>4621049</v>
      </c>
      <c r="CY88" s="32">
        <v>4818277.5</v>
      </c>
      <c r="CZ88" s="32">
        <v>5044569</v>
      </c>
      <c r="DA88" s="32">
        <v>5292182</v>
      </c>
      <c r="DB88" s="32">
        <v>5542550.5</v>
      </c>
      <c r="DC88" s="32">
        <v>5819976.5</v>
      </c>
      <c r="DD88" s="32">
        <v>6112360</v>
      </c>
      <c r="DE88" s="32">
        <v>6379084.5</v>
      </c>
      <c r="DF88" s="32">
        <v>6645671</v>
      </c>
      <c r="DG88" s="32">
        <v>6976739.5</v>
      </c>
      <c r="DH88" s="32">
        <v>7356358.5</v>
      </c>
      <c r="DI88" s="32">
        <v>7744511</v>
      </c>
      <c r="DJ88" s="32">
        <v>8161816</v>
      </c>
      <c r="DK88" s="32">
        <v>8628074.5</v>
      </c>
      <c r="DL88" s="32">
        <v>9104410.5</v>
      </c>
      <c r="DM88" s="32">
        <v>9550620.5</v>
      </c>
      <c r="DN88" s="32">
        <v>10012728.5</v>
      </c>
      <c r="DO88" s="32">
        <v>10524181.5</v>
      </c>
      <c r="DP88" s="32">
        <v>11036053.5</v>
      </c>
      <c r="DQ88" s="32">
        <v>11547409.5</v>
      </c>
      <c r="DR88" s="32">
        <v>12076620.5</v>
      </c>
      <c r="DS88" s="32">
        <v>12631104</v>
      </c>
      <c r="DT88" s="32">
        <v>13239835.5</v>
      </c>
      <c r="DU88" s="32">
        <v>13872985</v>
      </c>
      <c r="DV88" s="32">
        <v>14470613.5</v>
      </c>
      <c r="DW88" s="32">
        <v>14926936.5</v>
      </c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</row>
    <row r="89" spans="1:206">
      <c r="A89" s="31" t="s">
        <v>451</v>
      </c>
      <c r="B89" t="s">
        <v>717</v>
      </c>
      <c r="C89" t="s">
        <v>714</v>
      </c>
      <c r="D89" s="94" t="s">
        <v>718</v>
      </c>
      <c r="E89" t="s">
        <v>807</v>
      </c>
      <c r="BD89" s="32">
        <v>251408.5</v>
      </c>
      <c r="BE89" s="32">
        <v>249019.5</v>
      </c>
      <c r="BF89" s="32">
        <v>245875.5</v>
      </c>
      <c r="BG89" s="32">
        <v>242554</v>
      </c>
      <c r="BH89" s="32">
        <v>238723.5</v>
      </c>
      <c r="BI89" s="32">
        <v>234513.5</v>
      </c>
      <c r="BJ89" s="32">
        <v>227821.5</v>
      </c>
      <c r="BK89" s="32">
        <v>220144.5</v>
      </c>
      <c r="BL89" s="32">
        <v>215574</v>
      </c>
      <c r="BM89" s="32">
        <v>212737</v>
      </c>
      <c r="BN89" s="32">
        <v>207131</v>
      </c>
      <c r="BO89" s="32">
        <v>200321</v>
      </c>
      <c r="BP89" s="32">
        <v>197107</v>
      </c>
      <c r="BQ89" s="32">
        <v>198061</v>
      </c>
      <c r="BR89" s="32">
        <v>201528.5</v>
      </c>
      <c r="BS89" s="32">
        <v>206181</v>
      </c>
      <c r="BT89" s="32">
        <v>211588</v>
      </c>
      <c r="BU89" s="32">
        <v>218096</v>
      </c>
      <c r="BV89" s="32">
        <v>226441.5</v>
      </c>
      <c r="BW89" s="32">
        <v>237233.5</v>
      </c>
      <c r="BX89" s="32">
        <v>249790</v>
      </c>
      <c r="BY89" s="32">
        <v>261234</v>
      </c>
      <c r="BZ89" s="32">
        <v>273024.5</v>
      </c>
      <c r="CA89" s="32">
        <v>288404</v>
      </c>
      <c r="CB89" s="32">
        <v>307829.5</v>
      </c>
      <c r="CC89" s="32">
        <v>330418.5</v>
      </c>
      <c r="CD89" s="32">
        <v>352392.5</v>
      </c>
      <c r="CE89" s="32">
        <v>377194</v>
      </c>
      <c r="CF89" s="32">
        <v>407689</v>
      </c>
      <c r="CG89" s="32">
        <v>438595</v>
      </c>
      <c r="CH89" s="32">
        <v>464425</v>
      </c>
      <c r="CI89" s="32">
        <v>486666</v>
      </c>
      <c r="CJ89" s="32">
        <v>512790.5</v>
      </c>
      <c r="CK89" s="32">
        <v>544714</v>
      </c>
      <c r="CL89" s="32">
        <v>584015</v>
      </c>
      <c r="CM89" s="32">
        <v>632357.5</v>
      </c>
      <c r="CN89" s="32">
        <v>687476.5</v>
      </c>
      <c r="CO89" s="32">
        <v>749187</v>
      </c>
      <c r="CP89" s="32">
        <v>815290.5</v>
      </c>
      <c r="CQ89" s="32">
        <v>880637.5</v>
      </c>
      <c r="CR89" s="32">
        <v>947668.5</v>
      </c>
      <c r="CS89" s="32">
        <v>1018156.5</v>
      </c>
      <c r="CT89" s="32">
        <v>1090350</v>
      </c>
      <c r="CU89" s="32">
        <v>1167529</v>
      </c>
      <c r="CV89" s="32">
        <v>1246297.5</v>
      </c>
      <c r="CW89" s="32">
        <v>1322814.5</v>
      </c>
      <c r="CX89" s="32">
        <v>1396647</v>
      </c>
      <c r="CY89" s="32">
        <v>1473387.5</v>
      </c>
      <c r="CZ89" s="32">
        <v>1563168.5</v>
      </c>
      <c r="DA89" s="32">
        <v>1659828.5</v>
      </c>
      <c r="DB89" s="32">
        <v>1755016</v>
      </c>
      <c r="DC89" s="32">
        <v>1856197</v>
      </c>
      <c r="DD89" s="32">
        <v>1969686</v>
      </c>
      <c r="DE89" s="32">
        <v>2097225</v>
      </c>
      <c r="DF89" s="32">
        <v>2238649.5</v>
      </c>
      <c r="DG89" s="32">
        <v>2379722.5</v>
      </c>
      <c r="DH89" s="32">
        <v>2518723.5</v>
      </c>
      <c r="DI89" s="32">
        <v>2656531</v>
      </c>
      <c r="DJ89" s="32">
        <v>2784108.5</v>
      </c>
      <c r="DK89" s="32">
        <v>2919471</v>
      </c>
      <c r="DL89" s="32">
        <v>3091115</v>
      </c>
      <c r="DM89" s="32">
        <v>3276870</v>
      </c>
      <c r="DN89" s="32">
        <v>3466302</v>
      </c>
      <c r="DO89" s="32">
        <v>3688597</v>
      </c>
      <c r="DP89" s="32">
        <v>3954056.5</v>
      </c>
      <c r="DQ89" s="32">
        <v>4237122</v>
      </c>
      <c r="DR89" s="32">
        <v>4511843.5</v>
      </c>
      <c r="DS89" s="32">
        <v>4795142.5</v>
      </c>
      <c r="DT89" s="32">
        <v>5100675.5</v>
      </c>
      <c r="DU89" s="32">
        <v>5403140.5</v>
      </c>
      <c r="DV89" s="32">
        <v>5676435</v>
      </c>
      <c r="DW89" s="32">
        <v>5889525</v>
      </c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</row>
    <row r="90" spans="1:206">
      <c r="A90" s="31" t="s">
        <v>451</v>
      </c>
      <c r="B90" t="s">
        <v>717</v>
      </c>
      <c r="C90" t="s">
        <v>714</v>
      </c>
      <c r="D90" s="94" t="s">
        <v>718</v>
      </c>
      <c r="E90" t="s">
        <v>808</v>
      </c>
      <c r="BD90" s="32">
        <v>38462</v>
      </c>
      <c r="BE90" s="32">
        <v>35916</v>
      </c>
      <c r="BF90" s="32">
        <v>34959</v>
      </c>
      <c r="BG90" s="32">
        <v>33939</v>
      </c>
      <c r="BH90" s="32">
        <v>32972.5</v>
      </c>
      <c r="BI90" s="32">
        <v>33030.5</v>
      </c>
      <c r="BJ90" s="32">
        <v>33288.5</v>
      </c>
      <c r="BK90" s="32">
        <v>32929.5</v>
      </c>
      <c r="BL90" s="32">
        <v>32170.5</v>
      </c>
      <c r="BM90" s="32">
        <v>31231.5</v>
      </c>
      <c r="BN90" s="32">
        <v>29848.5</v>
      </c>
      <c r="BO90" s="32">
        <v>28410.5</v>
      </c>
      <c r="BP90" s="32">
        <v>27444</v>
      </c>
      <c r="BQ90" s="32">
        <v>26839.5</v>
      </c>
      <c r="BR90" s="32">
        <v>26703</v>
      </c>
      <c r="BS90" s="32">
        <v>27033.5</v>
      </c>
      <c r="BT90" s="32">
        <v>27732</v>
      </c>
      <c r="BU90" s="32">
        <v>28600</v>
      </c>
      <c r="BV90" s="32">
        <v>29783</v>
      </c>
      <c r="BW90" s="32">
        <v>31514.5</v>
      </c>
      <c r="BX90" s="32">
        <v>33956</v>
      </c>
      <c r="BY90" s="32">
        <v>37062</v>
      </c>
      <c r="BZ90" s="32">
        <v>40383</v>
      </c>
      <c r="CA90" s="32">
        <v>43700.5</v>
      </c>
      <c r="CB90" s="32">
        <v>47613.5</v>
      </c>
      <c r="CC90" s="32">
        <v>51787.5</v>
      </c>
      <c r="CD90" s="32">
        <v>54671</v>
      </c>
      <c r="CE90" s="32">
        <v>56553.5</v>
      </c>
      <c r="CF90" s="32">
        <v>58396</v>
      </c>
      <c r="CG90" s="32">
        <v>60887.5</v>
      </c>
      <c r="CH90" s="32">
        <v>65576</v>
      </c>
      <c r="CI90" s="32">
        <v>72334.5</v>
      </c>
      <c r="CJ90" s="32">
        <v>80026</v>
      </c>
      <c r="CK90" s="32">
        <v>87913</v>
      </c>
      <c r="CL90" s="32">
        <v>95248</v>
      </c>
      <c r="CM90" s="32">
        <v>102538.5</v>
      </c>
      <c r="CN90" s="32">
        <v>109846.5</v>
      </c>
      <c r="CO90" s="32">
        <v>117691.5</v>
      </c>
      <c r="CP90" s="32">
        <v>126776</v>
      </c>
      <c r="CQ90" s="32">
        <v>137709.5</v>
      </c>
      <c r="CR90" s="32">
        <v>150639.5</v>
      </c>
      <c r="CS90" s="32">
        <v>164984</v>
      </c>
      <c r="CT90" s="32">
        <v>180890.5</v>
      </c>
      <c r="CU90" s="32">
        <v>198866.5</v>
      </c>
      <c r="CV90" s="32">
        <v>217940.5</v>
      </c>
      <c r="CW90" s="32">
        <v>238077.5</v>
      </c>
      <c r="CX90" s="32">
        <v>259494.5</v>
      </c>
      <c r="CY90" s="32">
        <v>280719</v>
      </c>
      <c r="CZ90" s="32">
        <v>303187</v>
      </c>
      <c r="DA90" s="32">
        <v>325918.5</v>
      </c>
      <c r="DB90" s="32">
        <v>349624</v>
      </c>
      <c r="DC90" s="32">
        <v>375691</v>
      </c>
      <c r="DD90" s="32">
        <v>404754.5</v>
      </c>
      <c r="DE90" s="32">
        <v>438089.5</v>
      </c>
      <c r="DF90" s="32">
        <v>475681</v>
      </c>
      <c r="DG90" s="32">
        <v>514905.5</v>
      </c>
      <c r="DH90" s="32">
        <v>554283.5</v>
      </c>
      <c r="DI90" s="32">
        <v>595942.5</v>
      </c>
      <c r="DJ90" s="32">
        <v>639915</v>
      </c>
      <c r="DK90" s="32">
        <v>687673</v>
      </c>
      <c r="DL90" s="32">
        <v>735379</v>
      </c>
      <c r="DM90" s="32">
        <v>779195.5</v>
      </c>
      <c r="DN90" s="32">
        <v>820975.5</v>
      </c>
      <c r="DO90" s="32">
        <v>863499</v>
      </c>
      <c r="DP90" s="32">
        <v>914266.5</v>
      </c>
      <c r="DQ90" s="32">
        <v>981746</v>
      </c>
      <c r="DR90" s="32">
        <v>1057855.5</v>
      </c>
      <c r="DS90" s="32">
        <v>1137474.5</v>
      </c>
      <c r="DT90" s="32">
        <v>1228430</v>
      </c>
      <c r="DU90" s="32">
        <v>1332996.5</v>
      </c>
      <c r="DV90" s="32">
        <v>1435742.5</v>
      </c>
      <c r="DW90" s="32">
        <v>1515537.5</v>
      </c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</row>
    <row r="91" spans="1:206">
      <c r="A91" s="31" t="s">
        <v>451</v>
      </c>
      <c r="B91" t="s">
        <v>717</v>
      </c>
      <c r="C91" t="s">
        <v>714</v>
      </c>
      <c r="D91" s="94" t="s">
        <v>718</v>
      </c>
      <c r="E91" t="s">
        <v>809</v>
      </c>
      <c r="BD91" s="32">
        <v>2518</v>
      </c>
      <c r="BE91" s="32">
        <v>3029.5</v>
      </c>
      <c r="BF91" s="32">
        <v>3450</v>
      </c>
      <c r="BG91" s="32">
        <v>3529</v>
      </c>
      <c r="BH91" s="32">
        <v>3308</v>
      </c>
      <c r="BI91" s="32">
        <v>2934</v>
      </c>
      <c r="BJ91" s="32">
        <v>2720</v>
      </c>
      <c r="BK91" s="32">
        <v>2702</v>
      </c>
      <c r="BL91" s="32">
        <v>2692.5</v>
      </c>
      <c r="BM91" s="32">
        <v>2653.5</v>
      </c>
      <c r="BN91" s="32">
        <v>2572</v>
      </c>
      <c r="BO91" s="32">
        <v>2466</v>
      </c>
      <c r="BP91" s="32">
        <v>2395.5</v>
      </c>
      <c r="BQ91" s="32">
        <v>2356.5</v>
      </c>
      <c r="BR91" s="32">
        <v>2320</v>
      </c>
      <c r="BS91" s="32">
        <v>2257.5</v>
      </c>
      <c r="BT91" s="32">
        <v>2213.5</v>
      </c>
      <c r="BU91" s="32">
        <v>2241</v>
      </c>
      <c r="BV91" s="32">
        <v>2326</v>
      </c>
      <c r="BW91" s="32">
        <v>2464.5</v>
      </c>
      <c r="BX91" s="32">
        <v>2602.5</v>
      </c>
      <c r="BY91" s="32">
        <v>2783</v>
      </c>
      <c r="BZ91" s="32">
        <v>3126.5</v>
      </c>
      <c r="CA91" s="32">
        <v>3672.5</v>
      </c>
      <c r="CB91" s="32">
        <v>4471.5</v>
      </c>
      <c r="CC91" s="32">
        <v>5237.5</v>
      </c>
      <c r="CD91" s="32">
        <v>5694.5</v>
      </c>
      <c r="CE91" s="32">
        <v>5994</v>
      </c>
      <c r="CF91" s="32">
        <v>6228</v>
      </c>
      <c r="CG91" s="32">
        <v>6401.5</v>
      </c>
      <c r="CH91" s="32">
        <v>6628</v>
      </c>
      <c r="CI91" s="32">
        <v>7043</v>
      </c>
      <c r="CJ91" s="32">
        <v>7699</v>
      </c>
      <c r="CK91" s="32">
        <v>8491</v>
      </c>
      <c r="CL91" s="32">
        <v>9350.5</v>
      </c>
      <c r="CM91" s="32">
        <v>10450</v>
      </c>
      <c r="CN91" s="32">
        <v>11818.5</v>
      </c>
      <c r="CO91" s="32">
        <v>13352.5</v>
      </c>
      <c r="CP91" s="32">
        <v>14899</v>
      </c>
      <c r="CQ91" s="32">
        <v>16310</v>
      </c>
      <c r="CR91" s="32">
        <v>17608</v>
      </c>
      <c r="CS91" s="32">
        <v>18885.5</v>
      </c>
      <c r="CT91" s="32">
        <v>20300</v>
      </c>
      <c r="CU91" s="32">
        <v>21971.5</v>
      </c>
      <c r="CV91" s="32">
        <v>24072</v>
      </c>
      <c r="CW91" s="32">
        <v>26663.5</v>
      </c>
      <c r="CX91" s="32">
        <v>29808.5</v>
      </c>
      <c r="CY91" s="32">
        <v>33362</v>
      </c>
      <c r="CZ91" s="32">
        <v>36972</v>
      </c>
      <c r="DA91" s="32">
        <v>40235.5</v>
      </c>
      <c r="DB91" s="32">
        <v>43630</v>
      </c>
      <c r="DC91" s="32">
        <v>48101.5</v>
      </c>
      <c r="DD91" s="32">
        <v>53336</v>
      </c>
      <c r="DE91" s="32">
        <v>58772</v>
      </c>
      <c r="DF91" s="32">
        <v>64123</v>
      </c>
      <c r="DG91" s="32">
        <v>69065</v>
      </c>
      <c r="DH91" s="32">
        <v>74350</v>
      </c>
      <c r="DI91" s="32">
        <v>81259</v>
      </c>
      <c r="DJ91" s="32">
        <v>89384.5</v>
      </c>
      <c r="DK91" s="32">
        <v>98094</v>
      </c>
      <c r="DL91" s="32">
        <v>106730.5</v>
      </c>
      <c r="DM91" s="32">
        <v>114959</v>
      </c>
      <c r="DN91" s="32">
        <v>123559</v>
      </c>
      <c r="DO91" s="32">
        <v>133136</v>
      </c>
      <c r="DP91" s="32">
        <v>144145.5</v>
      </c>
      <c r="DQ91" s="32">
        <v>155856</v>
      </c>
      <c r="DR91" s="32">
        <v>167962.5</v>
      </c>
      <c r="DS91" s="32">
        <v>180511</v>
      </c>
      <c r="DT91" s="32">
        <v>193022</v>
      </c>
      <c r="DU91" s="32">
        <v>206114.5</v>
      </c>
      <c r="DV91" s="32">
        <v>220650</v>
      </c>
      <c r="DW91" s="32">
        <v>233043</v>
      </c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</row>
    <row r="92" spans="1:206">
      <c r="A92" s="31" t="s">
        <v>451</v>
      </c>
      <c r="B92" t="s">
        <v>717</v>
      </c>
      <c r="C92" t="s">
        <v>714</v>
      </c>
      <c r="D92" s="94" t="s">
        <v>718</v>
      </c>
      <c r="E92" t="s">
        <v>810</v>
      </c>
      <c r="BD92" s="32">
        <v>104359249</v>
      </c>
      <c r="BE92" s="32">
        <v>109304779</v>
      </c>
      <c r="BF92" s="32">
        <v>114377984</v>
      </c>
      <c r="BG92" s="32">
        <v>119541517</v>
      </c>
      <c r="BH92" s="32">
        <v>124104098</v>
      </c>
      <c r="BI92" s="32">
        <v>128125620</v>
      </c>
      <c r="BJ92" s="32">
        <v>131581018</v>
      </c>
      <c r="BK92" s="32">
        <v>134838307</v>
      </c>
      <c r="BL92" s="32">
        <v>137610087.5</v>
      </c>
      <c r="BM92" s="32">
        <v>138107798</v>
      </c>
      <c r="BN92" s="32">
        <v>136159458</v>
      </c>
      <c r="BO92" s="32">
        <v>133991869</v>
      </c>
      <c r="BP92" s="32">
        <v>134752279.5</v>
      </c>
      <c r="BQ92" s="32">
        <v>140263277</v>
      </c>
      <c r="BR92" s="32">
        <v>148017457.5</v>
      </c>
      <c r="BS92" s="32">
        <v>155716921.5</v>
      </c>
      <c r="BT92" s="32">
        <v>163333457</v>
      </c>
      <c r="BU92" s="32">
        <v>168257710.5</v>
      </c>
      <c r="BV92" s="32">
        <v>170091409.5</v>
      </c>
      <c r="BW92" s="32">
        <v>171951305.5</v>
      </c>
      <c r="BX92" s="32">
        <v>174401395</v>
      </c>
      <c r="BY92" s="32">
        <v>176865022</v>
      </c>
      <c r="BZ92" s="32">
        <v>179362154.5</v>
      </c>
      <c r="CA92" s="32">
        <v>180863142.5</v>
      </c>
      <c r="CB92" s="32">
        <v>180920640.5</v>
      </c>
      <c r="CC92" s="32">
        <v>179784775.5</v>
      </c>
      <c r="CD92" s="32">
        <v>177928087</v>
      </c>
      <c r="CE92" s="32">
        <v>176003351.5</v>
      </c>
      <c r="CF92" s="32">
        <v>173997773</v>
      </c>
      <c r="CG92" s="32">
        <v>173038721</v>
      </c>
      <c r="CH92" s="32">
        <v>173891077.5</v>
      </c>
      <c r="CI92" s="32">
        <v>176193862</v>
      </c>
      <c r="CJ92" s="32">
        <v>180006597.5</v>
      </c>
      <c r="CK92" s="32">
        <v>184144121.5</v>
      </c>
      <c r="CL92" s="32">
        <v>187574264.5</v>
      </c>
      <c r="CM92" s="32">
        <v>190867668</v>
      </c>
      <c r="CN92" s="32">
        <v>194246264</v>
      </c>
      <c r="CO92" s="32">
        <v>197599633</v>
      </c>
      <c r="CP92" s="32">
        <v>201033433.5</v>
      </c>
      <c r="CQ92" s="32">
        <v>204569990.5</v>
      </c>
      <c r="CR92" s="32">
        <v>207750522.5</v>
      </c>
      <c r="CS92" s="32">
        <v>208939123</v>
      </c>
      <c r="CT92" s="32">
        <v>207571769.5</v>
      </c>
      <c r="CU92" s="32">
        <v>205473539</v>
      </c>
      <c r="CV92" s="32">
        <v>202970546.5</v>
      </c>
      <c r="CW92" s="32">
        <v>199601659</v>
      </c>
      <c r="CX92" s="32">
        <v>196792772</v>
      </c>
      <c r="CY92" s="32">
        <v>195250365</v>
      </c>
      <c r="CZ92" s="32">
        <v>194013205.5</v>
      </c>
      <c r="DA92" s="32">
        <v>192905738</v>
      </c>
      <c r="DB92" s="32">
        <v>192259710.5</v>
      </c>
      <c r="DC92" s="32">
        <v>192103648.5</v>
      </c>
      <c r="DD92" s="32">
        <v>192134954.5</v>
      </c>
      <c r="DE92" s="32">
        <v>192232654</v>
      </c>
      <c r="DF92" s="32">
        <v>192381275</v>
      </c>
      <c r="DG92" s="32">
        <v>192264897</v>
      </c>
      <c r="DH92" s="32">
        <v>191984523</v>
      </c>
      <c r="DI92" s="32">
        <v>192165090.5</v>
      </c>
      <c r="DJ92" s="32">
        <v>192915837.5</v>
      </c>
      <c r="DK92" s="32">
        <v>194010788</v>
      </c>
      <c r="DL92" s="32">
        <v>195138060.5</v>
      </c>
      <c r="DM92" s="32">
        <v>196191424.5</v>
      </c>
      <c r="DN92" s="32">
        <v>197378746</v>
      </c>
      <c r="DO92" s="32">
        <v>198280483.5</v>
      </c>
      <c r="DP92" s="32">
        <v>198481550</v>
      </c>
      <c r="DQ92" s="32">
        <v>198085330.5</v>
      </c>
      <c r="DR92" s="32">
        <v>197487934</v>
      </c>
      <c r="DS92" s="32">
        <v>196504716.5</v>
      </c>
      <c r="DT92" s="32">
        <v>194445748</v>
      </c>
      <c r="DU92" s="32">
        <v>191513628.5</v>
      </c>
      <c r="DV92" s="32">
        <v>187867132.5</v>
      </c>
      <c r="DW92" s="32">
        <v>183278867.5</v>
      </c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</row>
    <row r="93" spans="1:206">
      <c r="A93" s="31" t="s">
        <v>451</v>
      </c>
      <c r="B93" t="s">
        <v>717</v>
      </c>
      <c r="C93" t="s">
        <v>714</v>
      </c>
      <c r="D93" s="94" t="s">
        <v>718</v>
      </c>
      <c r="E93" t="s">
        <v>811</v>
      </c>
      <c r="BD93" s="32">
        <v>81159325</v>
      </c>
      <c r="BE93" s="32">
        <v>82286786</v>
      </c>
      <c r="BF93" s="32">
        <v>84296311.5</v>
      </c>
      <c r="BG93" s="32">
        <v>87222768.5</v>
      </c>
      <c r="BH93" s="32">
        <v>91034962.5</v>
      </c>
      <c r="BI93" s="32">
        <v>95823717.5</v>
      </c>
      <c r="BJ93" s="32">
        <v>100745698.5</v>
      </c>
      <c r="BK93" s="32">
        <v>105742392.5</v>
      </c>
      <c r="BL93" s="32">
        <v>110782996.5</v>
      </c>
      <c r="BM93" s="32">
        <v>115180022</v>
      </c>
      <c r="BN93" s="32">
        <v>118828437.5</v>
      </c>
      <c r="BO93" s="32">
        <v>121861418.5</v>
      </c>
      <c r="BP93" s="32">
        <v>124701711.5</v>
      </c>
      <c r="BQ93" s="32">
        <v>126946153</v>
      </c>
      <c r="BR93" s="32">
        <v>127531420.5</v>
      </c>
      <c r="BS93" s="32">
        <v>126831954.5</v>
      </c>
      <c r="BT93" s="32">
        <v>126033882.5</v>
      </c>
      <c r="BU93" s="32">
        <v>127169522.5</v>
      </c>
      <c r="BV93" s="32">
        <v>132384823</v>
      </c>
      <c r="BW93" s="32">
        <v>139909906.5</v>
      </c>
      <c r="BX93" s="32">
        <v>147598112</v>
      </c>
      <c r="BY93" s="32">
        <v>155213438</v>
      </c>
      <c r="BZ93" s="32">
        <v>160149092.5</v>
      </c>
      <c r="CA93" s="32">
        <v>162018157</v>
      </c>
      <c r="CB93" s="32">
        <v>163887016.5</v>
      </c>
      <c r="CC93" s="32">
        <v>166456289</v>
      </c>
      <c r="CD93" s="32">
        <v>169228709</v>
      </c>
      <c r="CE93" s="32">
        <v>172075843</v>
      </c>
      <c r="CF93" s="32">
        <v>173812208.5</v>
      </c>
      <c r="CG93" s="32">
        <v>174122387.5</v>
      </c>
      <c r="CH93" s="32">
        <v>173284623.5</v>
      </c>
      <c r="CI93" s="32">
        <v>171613533.5</v>
      </c>
      <c r="CJ93" s="32">
        <v>169806192.5</v>
      </c>
      <c r="CK93" s="32">
        <v>168011131</v>
      </c>
      <c r="CL93" s="32">
        <v>167282212.5</v>
      </c>
      <c r="CM93" s="32">
        <v>168337988</v>
      </c>
      <c r="CN93" s="32">
        <v>170853295</v>
      </c>
      <c r="CO93" s="32">
        <v>174810318</v>
      </c>
      <c r="CP93" s="32">
        <v>179003220.5</v>
      </c>
      <c r="CQ93" s="32">
        <v>182466627</v>
      </c>
      <c r="CR93" s="32">
        <v>185736507.5</v>
      </c>
      <c r="CS93" s="32">
        <v>189126133</v>
      </c>
      <c r="CT93" s="32">
        <v>192619901</v>
      </c>
      <c r="CU93" s="32">
        <v>196227845.5</v>
      </c>
      <c r="CV93" s="32">
        <v>199887168</v>
      </c>
      <c r="CW93" s="32">
        <v>203235855.5</v>
      </c>
      <c r="CX93" s="32">
        <v>204665121</v>
      </c>
      <c r="CY93" s="32">
        <v>203458161</v>
      </c>
      <c r="CZ93" s="32">
        <v>201438222.5</v>
      </c>
      <c r="DA93" s="32">
        <v>199058369</v>
      </c>
      <c r="DB93" s="32">
        <v>195871805.5</v>
      </c>
      <c r="DC93" s="32">
        <v>193261378</v>
      </c>
      <c r="DD93" s="32">
        <v>191970268</v>
      </c>
      <c r="DE93" s="32">
        <v>191021843.5</v>
      </c>
      <c r="DF93" s="32">
        <v>190132193</v>
      </c>
      <c r="DG93" s="32">
        <v>189674014</v>
      </c>
      <c r="DH93" s="32">
        <v>189649448.5</v>
      </c>
      <c r="DI93" s="32">
        <v>189627102</v>
      </c>
      <c r="DJ93" s="32">
        <v>189662947</v>
      </c>
      <c r="DK93" s="32">
        <v>189882329</v>
      </c>
      <c r="DL93" s="32">
        <v>189913510</v>
      </c>
      <c r="DM93" s="32">
        <v>189821482</v>
      </c>
      <c r="DN93" s="32">
        <v>190197539</v>
      </c>
      <c r="DO93" s="32">
        <v>191132613.5</v>
      </c>
      <c r="DP93" s="32">
        <v>192416188</v>
      </c>
      <c r="DQ93" s="32">
        <v>193733369</v>
      </c>
      <c r="DR93" s="32">
        <v>194892628</v>
      </c>
      <c r="DS93" s="32">
        <v>196100484.5</v>
      </c>
      <c r="DT93" s="32">
        <v>197002184.5</v>
      </c>
      <c r="DU93" s="32">
        <v>197212390.5</v>
      </c>
      <c r="DV93" s="32">
        <v>196862723.5</v>
      </c>
      <c r="DW93" s="32">
        <v>196327070</v>
      </c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</row>
    <row r="94" spans="1:206">
      <c r="A94" s="31" t="s">
        <v>451</v>
      </c>
      <c r="B94" t="s">
        <v>717</v>
      </c>
      <c r="C94" t="s">
        <v>714</v>
      </c>
      <c r="D94" s="94" t="s">
        <v>718</v>
      </c>
      <c r="E94" t="s">
        <v>812</v>
      </c>
      <c r="BD94" s="32">
        <v>76617505.5</v>
      </c>
      <c r="BE94" s="32">
        <v>77118943</v>
      </c>
      <c r="BF94" s="32">
        <v>77536502</v>
      </c>
      <c r="BG94" s="32">
        <v>77833544</v>
      </c>
      <c r="BH94" s="32">
        <v>78421147.5</v>
      </c>
      <c r="BI94" s="32">
        <v>79297100</v>
      </c>
      <c r="BJ94" s="32">
        <v>80488023</v>
      </c>
      <c r="BK94" s="32">
        <v>82527329</v>
      </c>
      <c r="BL94" s="32">
        <v>85461013</v>
      </c>
      <c r="BM94" s="32">
        <v>89208014.5</v>
      </c>
      <c r="BN94" s="32">
        <v>93742486</v>
      </c>
      <c r="BO94" s="32">
        <v>98343427</v>
      </c>
      <c r="BP94" s="32">
        <v>103098796</v>
      </c>
      <c r="BQ94" s="32">
        <v>107951719.5</v>
      </c>
      <c r="BR94" s="32">
        <v>112283609</v>
      </c>
      <c r="BS94" s="32">
        <v>116139084</v>
      </c>
      <c r="BT94" s="32">
        <v>119464236.5</v>
      </c>
      <c r="BU94" s="32">
        <v>122398396.5</v>
      </c>
      <c r="BV94" s="32">
        <v>124647942</v>
      </c>
      <c r="BW94" s="32">
        <v>125298707.5</v>
      </c>
      <c r="BX94" s="32">
        <v>124711238</v>
      </c>
      <c r="BY94" s="32">
        <v>124029316.5</v>
      </c>
      <c r="BZ94" s="32">
        <v>125243437</v>
      </c>
      <c r="CA94" s="32">
        <v>130455596.5</v>
      </c>
      <c r="CB94" s="32">
        <v>137917936</v>
      </c>
      <c r="CC94" s="32">
        <v>145480565</v>
      </c>
      <c r="CD94" s="32">
        <v>152899752</v>
      </c>
      <c r="CE94" s="32">
        <v>157710169.5</v>
      </c>
      <c r="CF94" s="32">
        <v>159563393.5</v>
      </c>
      <c r="CG94" s="32">
        <v>161451061</v>
      </c>
      <c r="CH94" s="32">
        <v>164089356</v>
      </c>
      <c r="CI94" s="32">
        <v>166932086</v>
      </c>
      <c r="CJ94" s="32">
        <v>169834082.5</v>
      </c>
      <c r="CK94" s="32">
        <v>171685140</v>
      </c>
      <c r="CL94" s="32">
        <v>172114581</v>
      </c>
      <c r="CM94" s="32">
        <v>171360547.5</v>
      </c>
      <c r="CN94" s="32">
        <v>169786076</v>
      </c>
      <c r="CO94" s="32">
        <v>168047907.5</v>
      </c>
      <c r="CP94" s="32">
        <v>166277328</v>
      </c>
      <c r="CQ94" s="32">
        <v>165576816</v>
      </c>
      <c r="CR94" s="32">
        <v>166594611.5</v>
      </c>
      <c r="CS94" s="32">
        <v>169051124</v>
      </c>
      <c r="CT94" s="32">
        <v>173061950</v>
      </c>
      <c r="CU94" s="32">
        <v>177358539</v>
      </c>
      <c r="CV94" s="32">
        <v>180872379.5</v>
      </c>
      <c r="CW94" s="32">
        <v>184221906.5</v>
      </c>
      <c r="CX94" s="32">
        <v>187691407</v>
      </c>
      <c r="CY94" s="32">
        <v>191128242.5</v>
      </c>
      <c r="CZ94" s="32">
        <v>194619560</v>
      </c>
      <c r="DA94" s="32">
        <v>198216917.5</v>
      </c>
      <c r="DB94" s="32">
        <v>201551551.5</v>
      </c>
      <c r="DC94" s="32">
        <v>203028683</v>
      </c>
      <c r="DD94" s="32">
        <v>201981570.5</v>
      </c>
      <c r="DE94" s="32">
        <v>200157517</v>
      </c>
      <c r="DF94" s="32">
        <v>197906726.5</v>
      </c>
      <c r="DG94" s="32">
        <v>194838013.5</v>
      </c>
      <c r="DH94" s="32">
        <v>192329557</v>
      </c>
      <c r="DI94" s="32">
        <v>191014091.5</v>
      </c>
      <c r="DJ94" s="32">
        <v>190005867.5</v>
      </c>
      <c r="DK94" s="32">
        <v>189113650</v>
      </c>
      <c r="DL94" s="32">
        <v>188663386</v>
      </c>
      <c r="DM94" s="32">
        <v>188687488.5</v>
      </c>
      <c r="DN94" s="32">
        <v>188794818</v>
      </c>
      <c r="DO94" s="32">
        <v>188956153</v>
      </c>
      <c r="DP94" s="32">
        <v>189278978.5</v>
      </c>
      <c r="DQ94" s="32">
        <v>189400790</v>
      </c>
      <c r="DR94" s="32">
        <v>189356329</v>
      </c>
      <c r="DS94" s="32">
        <v>189770049.5</v>
      </c>
      <c r="DT94" s="32">
        <v>190715131.5</v>
      </c>
      <c r="DU94" s="32">
        <v>191945261</v>
      </c>
      <c r="DV94" s="32">
        <v>193191020</v>
      </c>
      <c r="DW94" s="32">
        <v>194331160.5</v>
      </c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</row>
    <row r="95" spans="1:206">
      <c r="A95" s="31" t="s">
        <v>451</v>
      </c>
      <c r="B95" t="s">
        <v>717</v>
      </c>
      <c r="C95" t="s">
        <v>714</v>
      </c>
      <c r="D95" s="94" t="s">
        <v>718</v>
      </c>
      <c r="E95" t="s">
        <v>813</v>
      </c>
      <c r="BD95" s="32">
        <v>70620484.5</v>
      </c>
      <c r="BE95" s="32">
        <v>71832540.5</v>
      </c>
      <c r="BF95" s="32">
        <v>73095767.5</v>
      </c>
      <c r="BG95" s="32">
        <v>74038163.5</v>
      </c>
      <c r="BH95" s="32">
        <v>74562414.5</v>
      </c>
      <c r="BI95" s="32">
        <v>75017636.5</v>
      </c>
      <c r="BJ95" s="32">
        <v>75566230.5</v>
      </c>
      <c r="BK95" s="32">
        <v>76011937.5</v>
      </c>
      <c r="BL95" s="32">
        <v>76347436.5</v>
      </c>
      <c r="BM95" s="32">
        <v>76958862</v>
      </c>
      <c r="BN95" s="32">
        <v>77782172.5</v>
      </c>
      <c r="BO95" s="32">
        <v>78869341</v>
      </c>
      <c r="BP95" s="32">
        <v>80813675.5</v>
      </c>
      <c r="BQ95" s="32">
        <v>83649943.5</v>
      </c>
      <c r="BR95" s="32">
        <v>87310937</v>
      </c>
      <c r="BS95" s="32">
        <v>91857162.5</v>
      </c>
      <c r="BT95" s="32">
        <v>96530959</v>
      </c>
      <c r="BU95" s="32">
        <v>101289109.5</v>
      </c>
      <c r="BV95" s="32">
        <v>106078957</v>
      </c>
      <c r="BW95" s="32">
        <v>110365644</v>
      </c>
      <c r="BX95" s="32">
        <v>114209016.5</v>
      </c>
      <c r="BY95" s="32">
        <v>117516672</v>
      </c>
      <c r="BZ95" s="32">
        <v>120442989</v>
      </c>
      <c r="CA95" s="32">
        <v>122728628</v>
      </c>
      <c r="CB95" s="32">
        <v>123414702.5</v>
      </c>
      <c r="CC95" s="32">
        <v>122806749</v>
      </c>
      <c r="CD95" s="32">
        <v>122056456</v>
      </c>
      <c r="CE95" s="32">
        <v>123165496.5</v>
      </c>
      <c r="CF95" s="32">
        <v>128159111.5</v>
      </c>
      <c r="CG95" s="32">
        <v>135290334</v>
      </c>
      <c r="CH95" s="32">
        <v>142688164</v>
      </c>
      <c r="CI95" s="32">
        <v>150268232</v>
      </c>
      <c r="CJ95" s="32">
        <v>155321924.5</v>
      </c>
      <c r="CK95" s="32">
        <v>157400416.5</v>
      </c>
      <c r="CL95" s="32">
        <v>159522218</v>
      </c>
      <c r="CM95" s="32">
        <v>162325446</v>
      </c>
      <c r="CN95" s="32">
        <v>165295613.5</v>
      </c>
      <c r="CO95" s="32">
        <v>168266765.5</v>
      </c>
      <c r="CP95" s="32">
        <v>170081496.5</v>
      </c>
      <c r="CQ95" s="32">
        <v>170437372.5</v>
      </c>
      <c r="CR95" s="32">
        <v>169603642</v>
      </c>
      <c r="CS95" s="32">
        <v>167975886.5</v>
      </c>
      <c r="CT95" s="32">
        <v>166238097.5</v>
      </c>
      <c r="CU95" s="32">
        <v>164504539.5</v>
      </c>
      <c r="CV95" s="32">
        <v>163845535.5</v>
      </c>
      <c r="CW95" s="32">
        <v>164961979</v>
      </c>
      <c r="CX95" s="32">
        <v>167565940.5</v>
      </c>
      <c r="CY95" s="32">
        <v>171644108</v>
      </c>
      <c r="CZ95" s="32">
        <v>175940974</v>
      </c>
      <c r="DA95" s="32">
        <v>179429499</v>
      </c>
      <c r="DB95" s="32">
        <v>182703359.5</v>
      </c>
      <c r="DC95" s="32">
        <v>186072168.5</v>
      </c>
      <c r="DD95" s="32">
        <v>189406570</v>
      </c>
      <c r="DE95" s="32">
        <v>192833737</v>
      </c>
      <c r="DF95" s="32">
        <v>196443404</v>
      </c>
      <c r="DG95" s="32">
        <v>199911497</v>
      </c>
      <c r="DH95" s="32">
        <v>201572965.5</v>
      </c>
      <c r="DI95" s="32">
        <v>200607734.5</v>
      </c>
      <c r="DJ95" s="32">
        <v>198775468.5</v>
      </c>
      <c r="DK95" s="32">
        <v>196525946.5</v>
      </c>
      <c r="DL95" s="32">
        <v>193481388</v>
      </c>
      <c r="DM95" s="32">
        <v>191011229</v>
      </c>
      <c r="DN95" s="32">
        <v>189754621.5</v>
      </c>
      <c r="DO95" s="32">
        <v>188806741</v>
      </c>
      <c r="DP95" s="32">
        <v>188032988</v>
      </c>
      <c r="DQ95" s="32">
        <v>187659810.5</v>
      </c>
      <c r="DR95" s="32">
        <v>187645539.5</v>
      </c>
      <c r="DS95" s="32">
        <v>187729493.5</v>
      </c>
      <c r="DT95" s="32">
        <v>187889618.5</v>
      </c>
      <c r="DU95" s="32">
        <v>188175443</v>
      </c>
      <c r="DV95" s="32">
        <v>188259705.5</v>
      </c>
      <c r="DW95" s="32">
        <v>188249635.5</v>
      </c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</row>
    <row r="96" spans="1:206">
      <c r="A96" s="31" t="s">
        <v>451</v>
      </c>
      <c r="B96" t="s">
        <v>717</v>
      </c>
      <c r="C96" t="s">
        <v>714</v>
      </c>
      <c r="D96" s="94" t="s">
        <v>718</v>
      </c>
      <c r="E96" t="s">
        <v>814</v>
      </c>
      <c r="BD96" s="32">
        <v>62433294.5</v>
      </c>
      <c r="BE96" s="32">
        <v>63566918.5</v>
      </c>
      <c r="BF96" s="32">
        <v>64741094</v>
      </c>
      <c r="BG96" s="32">
        <v>65994895</v>
      </c>
      <c r="BH96" s="32">
        <v>67331634</v>
      </c>
      <c r="BI96" s="32">
        <v>68593210.5</v>
      </c>
      <c r="BJ96" s="32">
        <v>69878256.5</v>
      </c>
      <c r="BK96" s="32">
        <v>71180662.5</v>
      </c>
      <c r="BL96" s="32">
        <v>72147894</v>
      </c>
      <c r="BM96" s="32">
        <v>72684812.5</v>
      </c>
      <c r="BN96" s="32">
        <v>73110521.5</v>
      </c>
      <c r="BO96" s="32">
        <v>73599758</v>
      </c>
      <c r="BP96" s="32">
        <v>74008813</v>
      </c>
      <c r="BQ96" s="32">
        <v>74356359.5</v>
      </c>
      <c r="BR96" s="32">
        <v>75010533.5</v>
      </c>
      <c r="BS96" s="32">
        <v>75903642</v>
      </c>
      <c r="BT96" s="32">
        <v>77050295.5</v>
      </c>
      <c r="BU96" s="32">
        <v>79014001</v>
      </c>
      <c r="BV96" s="32">
        <v>81822844.5</v>
      </c>
      <c r="BW96" s="32">
        <v>85430893</v>
      </c>
      <c r="BX96" s="32">
        <v>89938602.5</v>
      </c>
      <c r="BY96" s="32">
        <v>94520343</v>
      </c>
      <c r="BZ96" s="32">
        <v>99187720.5</v>
      </c>
      <c r="CA96" s="32">
        <v>103961496</v>
      </c>
      <c r="CB96" s="32">
        <v>108240229</v>
      </c>
      <c r="CC96" s="32">
        <v>112059211</v>
      </c>
      <c r="CD96" s="32">
        <v>115361707.5</v>
      </c>
      <c r="CE96" s="32">
        <v>118307015</v>
      </c>
      <c r="CF96" s="32">
        <v>120581075.5</v>
      </c>
      <c r="CG96" s="32">
        <v>121244948.5</v>
      </c>
      <c r="CH96" s="32">
        <v>120688880</v>
      </c>
      <c r="CI96" s="32">
        <v>120103011.5</v>
      </c>
      <c r="CJ96" s="32">
        <v>121328705.5</v>
      </c>
      <c r="CK96" s="32">
        <v>126392815</v>
      </c>
      <c r="CL96" s="32">
        <v>133683349</v>
      </c>
      <c r="CM96" s="32">
        <v>141181617</v>
      </c>
      <c r="CN96" s="32">
        <v>148675072</v>
      </c>
      <c r="CO96" s="32">
        <v>153613114</v>
      </c>
      <c r="CP96" s="32">
        <v>155664139</v>
      </c>
      <c r="CQ96" s="32">
        <v>157802765.5</v>
      </c>
      <c r="CR96" s="32">
        <v>160655298.5</v>
      </c>
      <c r="CS96" s="32">
        <v>163570384</v>
      </c>
      <c r="CT96" s="32">
        <v>166341821</v>
      </c>
      <c r="CU96" s="32">
        <v>167966967.5</v>
      </c>
      <c r="CV96" s="32">
        <v>168251376.5</v>
      </c>
      <c r="CW96" s="32">
        <v>167483619</v>
      </c>
      <c r="CX96" s="32">
        <v>165971184.5</v>
      </c>
      <c r="CY96" s="32">
        <v>164356928</v>
      </c>
      <c r="CZ96" s="32">
        <v>162767061</v>
      </c>
      <c r="DA96" s="32">
        <v>162224504.5</v>
      </c>
      <c r="DB96" s="32">
        <v>163476776</v>
      </c>
      <c r="DC96" s="32">
        <v>166136656.5</v>
      </c>
      <c r="DD96" s="32">
        <v>170013947</v>
      </c>
      <c r="DE96" s="32">
        <v>173999816</v>
      </c>
      <c r="DF96" s="32">
        <v>177236860.5</v>
      </c>
      <c r="DG96" s="32">
        <v>180478631.5</v>
      </c>
      <c r="DH96" s="32">
        <v>184022609</v>
      </c>
      <c r="DI96" s="32">
        <v>187579101</v>
      </c>
      <c r="DJ96" s="32">
        <v>191203026</v>
      </c>
      <c r="DK96" s="32">
        <v>194933164.5</v>
      </c>
      <c r="DL96" s="32">
        <v>198357461</v>
      </c>
      <c r="DM96" s="32">
        <v>199865176</v>
      </c>
      <c r="DN96" s="32">
        <v>198744151</v>
      </c>
      <c r="DO96" s="32">
        <v>196752041.5</v>
      </c>
      <c r="DP96" s="32">
        <v>194393873.5</v>
      </c>
      <c r="DQ96" s="32">
        <v>191257462</v>
      </c>
      <c r="DR96" s="32">
        <v>188787564</v>
      </c>
      <c r="DS96" s="32">
        <v>187652503</v>
      </c>
      <c r="DT96" s="32">
        <v>186829901</v>
      </c>
      <c r="DU96" s="32">
        <v>186096045</v>
      </c>
      <c r="DV96" s="32">
        <v>185720146</v>
      </c>
      <c r="DW96" s="32">
        <v>185769638.5</v>
      </c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</row>
    <row r="97" spans="1:206">
      <c r="A97" s="31" t="s">
        <v>451</v>
      </c>
      <c r="B97" t="s">
        <v>717</v>
      </c>
      <c r="C97" t="s">
        <v>714</v>
      </c>
      <c r="D97" s="94" t="s">
        <v>718</v>
      </c>
      <c r="E97" t="s">
        <v>815</v>
      </c>
      <c r="BD97" s="32">
        <v>54238867.5</v>
      </c>
      <c r="BE97" s="32">
        <v>55335427.5</v>
      </c>
      <c r="BF97" s="32">
        <v>56567738</v>
      </c>
      <c r="BG97" s="32">
        <v>57954790.5</v>
      </c>
      <c r="BH97" s="32">
        <v>59187424</v>
      </c>
      <c r="BI97" s="32">
        <v>60344604</v>
      </c>
      <c r="BJ97" s="32">
        <v>61577036.5</v>
      </c>
      <c r="BK97" s="32">
        <v>62784380.5</v>
      </c>
      <c r="BL97" s="32">
        <v>64035056</v>
      </c>
      <c r="BM97" s="32">
        <v>65345196</v>
      </c>
      <c r="BN97" s="32">
        <v>66540132.5</v>
      </c>
      <c r="BO97" s="32">
        <v>67755616.5</v>
      </c>
      <c r="BP97" s="32">
        <v>69030052.5</v>
      </c>
      <c r="BQ97" s="32">
        <v>70001569</v>
      </c>
      <c r="BR97" s="32">
        <v>70557070</v>
      </c>
      <c r="BS97" s="32">
        <v>70999145</v>
      </c>
      <c r="BT97" s="32">
        <v>71521780.5</v>
      </c>
      <c r="BU97" s="32">
        <v>71985658.5</v>
      </c>
      <c r="BV97" s="32">
        <v>72403933</v>
      </c>
      <c r="BW97" s="32">
        <v>73148607.5</v>
      </c>
      <c r="BX97" s="32">
        <v>74134979</v>
      </c>
      <c r="BY97" s="32">
        <v>75290216.5</v>
      </c>
      <c r="BZ97" s="32">
        <v>77215221</v>
      </c>
      <c r="CA97" s="32">
        <v>80019354.5</v>
      </c>
      <c r="CB97" s="32">
        <v>83579200.5</v>
      </c>
      <c r="CC97" s="32">
        <v>88030928</v>
      </c>
      <c r="CD97" s="32">
        <v>92669161.5</v>
      </c>
      <c r="CE97" s="32">
        <v>97424913.5</v>
      </c>
      <c r="CF97" s="32">
        <v>102219628</v>
      </c>
      <c r="CG97" s="32">
        <v>106534619.5</v>
      </c>
      <c r="CH97" s="32">
        <v>110436992.5</v>
      </c>
      <c r="CI97" s="32">
        <v>113887091.5</v>
      </c>
      <c r="CJ97" s="32">
        <v>116934491.5</v>
      </c>
      <c r="CK97" s="32">
        <v>119255526</v>
      </c>
      <c r="CL97" s="32">
        <v>119977450.5</v>
      </c>
      <c r="CM97" s="32">
        <v>119437274.5</v>
      </c>
      <c r="CN97" s="32">
        <v>118811735</v>
      </c>
      <c r="CO97" s="32">
        <v>120007768.5</v>
      </c>
      <c r="CP97" s="32">
        <v>125038585.5</v>
      </c>
      <c r="CQ97" s="32">
        <v>132225544.5</v>
      </c>
      <c r="CR97" s="32">
        <v>139616179.5</v>
      </c>
      <c r="CS97" s="32">
        <v>147015997</v>
      </c>
      <c r="CT97" s="32">
        <v>151857648</v>
      </c>
      <c r="CU97" s="32">
        <v>153799737</v>
      </c>
      <c r="CV97" s="32">
        <v>155813926</v>
      </c>
      <c r="CW97" s="32">
        <v>158498196.5</v>
      </c>
      <c r="CX97" s="32">
        <v>161313988.5</v>
      </c>
      <c r="CY97" s="32">
        <v>164142084.5</v>
      </c>
      <c r="CZ97" s="32">
        <v>165904773.5</v>
      </c>
      <c r="DA97" s="32">
        <v>166293280.5</v>
      </c>
      <c r="DB97" s="32">
        <v>165622493.5</v>
      </c>
      <c r="DC97" s="32">
        <v>164261392</v>
      </c>
      <c r="DD97" s="32">
        <v>162716190</v>
      </c>
      <c r="DE97" s="32">
        <v>161105513</v>
      </c>
      <c r="DF97" s="32">
        <v>160485826</v>
      </c>
      <c r="DG97" s="32">
        <v>161599514</v>
      </c>
      <c r="DH97" s="32">
        <v>164216539.5</v>
      </c>
      <c r="DI97" s="32">
        <v>168266460</v>
      </c>
      <c r="DJ97" s="32">
        <v>172516278.5</v>
      </c>
      <c r="DK97" s="32">
        <v>176020032.5</v>
      </c>
      <c r="DL97" s="32">
        <v>179318835.5</v>
      </c>
      <c r="DM97" s="32">
        <v>182654990.5</v>
      </c>
      <c r="DN97" s="32">
        <v>185935779.5</v>
      </c>
      <c r="DO97" s="32">
        <v>189250595</v>
      </c>
      <c r="DP97" s="32">
        <v>192709099</v>
      </c>
      <c r="DQ97" s="32">
        <v>195961628</v>
      </c>
      <c r="DR97" s="32">
        <v>197444149.5</v>
      </c>
      <c r="DS97" s="32">
        <v>196388304</v>
      </c>
      <c r="DT97" s="32">
        <v>194480078.5</v>
      </c>
      <c r="DU97" s="32">
        <v>192215261</v>
      </c>
      <c r="DV97" s="32">
        <v>189173383</v>
      </c>
      <c r="DW97" s="32">
        <v>186738616</v>
      </c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</row>
    <row r="98" spans="1:206">
      <c r="A98" s="31" t="s">
        <v>451</v>
      </c>
      <c r="B98" t="s">
        <v>717</v>
      </c>
      <c r="C98" t="s">
        <v>714</v>
      </c>
      <c r="D98" s="94" t="s">
        <v>718</v>
      </c>
      <c r="E98" t="s">
        <v>816</v>
      </c>
      <c r="BD98" s="32">
        <v>47306861.5</v>
      </c>
      <c r="BE98" s="32">
        <v>47969448</v>
      </c>
      <c r="BF98" s="32">
        <v>48744317.5</v>
      </c>
      <c r="BG98" s="32">
        <v>49718781.5</v>
      </c>
      <c r="BH98" s="32">
        <v>50957108</v>
      </c>
      <c r="BI98" s="32">
        <v>52255230</v>
      </c>
      <c r="BJ98" s="32">
        <v>53459535.5</v>
      </c>
      <c r="BK98" s="32">
        <v>54741587</v>
      </c>
      <c r="BL98" s="32">
        <v>56136692</v>
      </c>
      <c r="BM98" s="32">
        <v>57345497</v>
      </c>
      <c r="BN98" s="32">
        <v>58424169.5</v>
      </c>
      <c r="BO98" s="32">
        <v>59578100.5</v>
      </c>
      <c r="BP98" s="32">
        <v>60771590</v>
      </c>
      <c r="BQ98" s="32">
        <v>62051084.5</v>
      </c>
      <c r="BR98" s="32">
        <v>63401333</v>
      </c>
      <c r="BS98" s="32">
        <v>64647621.5</v>
      </c>
      <c r="BT98" s="32">
        <v>65878958.5</v>
      </c>
      <c r="BU98" s="32">
        <v>67112003.5</v>
      </c>
      <c r="BV98" s="32">
        <v>68044042.5</v>
      </c>
      <c r="BW98" s="32">
        <v>68602214.5</v>
      </c>
      <c r="BX98" s="32">
        <v>69101389</v>
      </c>
      <c r="BY98" s="32">
        <v>69659097.5</v>
      </c>
      <c r="BZ98" s="32">
        <v>70150718</v>
      </c>
      <c r="CA98" s="32">
        <v>70631127.5</v>
      </c>
      <c r="CB98" s="32">
        <v>71403783.5</v>
      </c>
      <c r="CC98" s="32">
        <v>72388689.5</v>
      </c>
      <c r="CD98" s="32">
        <v>73607408.5</v>
      </c>
      <c r="CE98" s="32">
        <v>75645317.5</v>
      </c>
      <c r="CF98" s="32">
        <v>78530022</v>
      </c>
      <c r="CG98" s="32">
        <v>82181147.5</v>
      </c>
      <c r="CH98" s="32">
        <v>86732648.5</v>
      </c>
      <c r="CI98" s="32">
        <v>91461922</v>
      </c>
      <c r="CJ98" s="32">
        <v>96242010</v>
      </c>
      <c r="CK98" s="32">
        <v>101005674.5</v>
      </c>
      <c r="CL98" s="32">
        <v>105280405</v>
      </c>
      <c r="CM98" s="32">
        <v>109134302.5</v>
      </c>
      <c r="CN98" s="32">
        <v>112517893.5</v>
      </c>
      <c r="CO98" s="32">
        <v>115527673.5</v>
      </c>
      <c r="CP98" s="32">
        <v>117870458</v>
      </c>
      <c r="CQ98" s="32">
        <v>118629341</v>
      </c>
      <c r="CR98" s="32">
        <v>118168441.5</v>
      </c>
      <c r="CS98" s="32">
        <v>117608847</v>
      </c>
      <c r="CT98" s="32">
        <v>118767500.5</v>
      </c>
      <c r="CU98" s="32">
        <v>123652237</v>
      </c>
      <c r="CV98" s="32">
        <v>130702085.5</v>
      </c>
      <c r="CW98" s="32">
        <v>137949089</v>
      </c>
      <c r="CX98" s="32">
        <v>145185889.5</v>
      </c>
      <c r="CY98" s="32">
        <v>149967863.5</v>
      </c>
      <c r="CZ98" s="32">
        <v>151921593</v>
      </c>
      <c r="DA98" s="32">
        <v>153914779</v>
      </c>
      <c r="DB98" s="32">
        <v>156629272</v>
      </c>
      <c r="DC98" s="32">
        <v>159551047</v>
      </c>
      <c r="DD98" s="32">
        <v>162410685</v>
      </c>
      <c r="DE98" s="32">
        <v>164151543</v>
      </c>
      <c r="DF98" s="32">
        <v>164521194.5</v>
      </c>
      <c r="DG98" s="32">
        <v>163795529</v>
      </c>
      <c r="DH98" s="32">
        <v>162397011</v>
      </c>
      <c r="DI98" s="32">
        <v>160942500</v>
      </c>
      <c r="DJ98" s="32">
        <v>159486198.5</v>
      </c>
      <c r="DK98" s="32">
        <v>159059099</v>
      </c>
      <c r="DL98" s="32">
        <v>160279948.5</v>
      </c>
      <c r="DM98" s="32">
        <v>162795557</v>
      </c>
      <c r="DN98" s="32">
        <v>166645022</v>
      </c>
      <c r="DO98" s="32">
        <v>170643069.5</v>
      </c>
      <c r="DP98" s="32">
        <v>173840011.5</v>
      </c>
      <c r="DQ98" s="32">
        <v>176860361</v>
      </c>
      <c r="DR98" s="32">
        <v>180034857.5</v>
      </c>
      <c r="DS98" s="32">
        <v>183265662.5</v>
      </c>
      <c r="DT98" s="32">
        <v>186641275.5</v>
      </c>
      <c r="DU98" s="32">
        <v>190178585</v>
      </c>
      <c r="DV98" s="32">
        <v>193471668</v>
      </c>
      <c r="DW98" s="32">
        <v>194939744</v>
      </c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</row>
    <row r="99" spans="1:206">
      <c r="A99" s="31" t="s">
        <v>451</v>
      </c>
      <c r="B99" t="s">
        <v>717</v>
      </c>
      <c r="C99" t="s">
        <v>714</v>
      </c>
      <c r="D99" s="94" t="s">
        <v>718</v>
      </c>
      <c r="E99" t="s">
        <v>817</v>
      </c>
      <c r="BD99" s="32">
        <v>42902874</v>
      </c>
      <c r="BE99" s="32">
        <v>43467650.5</v>
      </c>
      <c r="BF99" s="32">
        <v>44037517</v>
      </c>
      <c r="BG99" s="32">
        <v>44447343</v>
      </c>
      <c r="BH99" s="32">
        <v>44755774</v>
      </c>
      <c r="BI99" s="32">
        <v>45289366</v>
      </c>
      <c r="BJ99" s="32">
        <v>46040712.5</v>
      </c>
      <c r="BK99" s="32">
        <v>46861759</v>
      </c>
      <c r="BL99" s="32">
        <v>47851464.5</v>
      </c>
      <c r="BM99" s="32">
        <v>49063816</v>
      </c>
      <c r="BN99" s="32">
        <v>50274407.5</v>
      </c>
      <c r="BO99" s="32">
        <v>51390371.5</v>
      </c>
      <c r="BP99" s="32">
        <v>52644238</v>
      </c>
      <c r="BQ99" s="32">
        <v>54054290.5</v>
      </c>
      <c r="BR99" s="32">
        <v>55317132</v>
      </c>
      <c r="BS99" s="32">
        <v>56482370</v>
      </c>
      <c r="BT99" s="32">
        <v>57691816</v>
      </c>
      <c r="BU99" s="32">
        <v>58880725.5</v>
      </c>
      <c r="BV99" s="32">
        <v>60122965</v>
      </c>
      <c r="BW99" s="32">
        <v>61435396.5</v>
      </c>
      <c r="BX99" s="32">
        <v>62677304.5</v>
      </c>
      <c r="BY99" s="32">
        <v>63908647.5</v>
      </c>
      <c r="BZ99" s="32">
        <v>65157848.5</v>
      </c>
      <c r="CA99" s="32">
        <v>66156270.5</v>
      </c>
      <c r="CB99" s="32">
        <v>66779230.5</v>
      </c>
      <c r="CC99" s="32">
        <v>67316828.5</v>
      </c>
      <c r="CD99" s="32">
        <v>67938782</v>
      </c>
      <c r="CE99" s="32">
        <v>68503147.5</v>
      </c>
      <c r="CF99" s="32">
        <v>69014781</v>
      </c>
      <c r="CG99" s="32">
        <v>69811614</v>
      </c>
      <c r="CH99" s="32">
        <v>70842039</v>
      </c>
      <c r="CI99" s="32">
        <v>72146447</v>
      </c>
      <c r="CJ99" s="32">
        <v>74235346.5</v>
      </c>
      <c r="CK99" s="32">
        <v>77138735.5</v>
      </c>
      <c r="CL99" s="32">
        <v>80811361.5</v>
      </c>
      <c r="CM99" s="32">
        <v>85346679.5</v>
      </c>
      <c r="CN99" s="32">
        <v>90010091</v>
      </c>
      <c r="CO99" s="32">
        <v>94729662.5</v>
      </c>
      <c r="CP99" s="32">
        <v>99473662</v>
      </c>
      <c r="CQ99" s="32">
        <v>103737625.5</v>
      </c>
      <c r="CR99" s="32">
        <v>107596383</v>
      </c>
      <c r="CS99" s="32">
        <v>110993217</v>
      </c>
      <c r="CT99" s="32">
        <v>114004681.5</v>
      </c>
      <c r="CU99" s="32">
        <v>116316669.5</v>
      </c>
      <c r="CV99" s="32">
        <v>117059171.5</v>
      </c>
      <c r="CW99" s="32">
        <v>116557150</v>
      </c>
      <c r="CX99" s="32">
        <v>115899089</v>
      </c>
      <c r="CY99" s="32">
        <v>116980000.5</v>
      </c>
      <c r="CZ99" s="32">
        <v>121827539.5</v>
      </c>
      <c r="DA99" s="32">
        <v>128826701</v>
      </c>
      <c r="DB99" s="32">
        <v>135997017.5</v>
      </c>
      <c r="DC99" s="32">
        <v>143170855</v>
      </c>
      <c r="DD99" s="32">
        <v>147893981.5</v>
      </c>
      <c r="DE99" s="32">
        <v>149807298.5</v>
      </c>
      <c r="DF99" s="32">
        <v>151785488.5</v>
      </c>
      <c r="DG99" s="32">
        <v>154441901.5</v>
      </c>
      <c r="DH99" s="32">
        <v>157276271</v>
      </c>
      <c r="DI99" s="32">
        <v>160101845</v>
      </c>
      <c r="DJ99" s="32">
        <v>161831067.5</v>
      </c>
      <c r="DK99" s="32">
        <v>162252943</v>
      </c>
      <c r="DL99" s="32">
        <v>161644664.5</v>
      </c>
      <c r="DM99" s="32">
        <v>160333415</v>
      </c>
      <c r="DN99" s="32">
        <v>158913219</v>
      </c>
      <c r="DO99" s="32">
        <v>157431417.5</v>
      </c>
      <c r="DP99" s="32">
        <v>156881540</v>
      </c>
      <c r="DQ99" s="32">
        <v>157944890.5</v>
      </c>
      <c r="DR99" s="32">
        <v>160356241</v>
      </c>
      <c r="DS99" s="32">
        <v>164126611.5</v>
      </c>
      <c r="DT99" s="32">
        <v>168089743</v>
      </c>
      <c r="DU99" s="32">
        <v>171294985</v>
      </c>
      <c r="DV99" s="32">
        <v>174362135</v>
      </c>
      <c r="DW99" s="32">
        <v>177554631</v>
      </c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</row>
    <row r="100" spans="1:206">
      <c r="A100" s="31" t="s">
        <v>451</v>
      </c>
      <c r="B100" t="s">
        <v>717</v>
      </c>
      <c r="C100" t="s">
        <v>714</v>
      </c>
      <c r="D100" s="94" t="s">
        <v>718</v>
      </c>
      <c r="E100" t="s">
        <v>818</v>
      </c>
      <c r="BD100" s="32">
        <v>37933993.5</v>
      </c>
      <c r="BE100" s="32">
        <v>38348438.5</v>
      </c>
      <c r="BF100" s="32">
        <v>38782937.5</v>
      </c>
      <c r="BG100" s="32">
        <v>39329545.5</v>
      </c>
      <c r="BH100" s="32">
        <v>39974516.5</v>
      </c>
      <c r="BI100" s="32">
        <v>40625693.5</v>
      </c>
      <c r="BJ100" s="32">
        <v>41267413.5</v>
      </c>
      <c r="BK100" s="32">
        <v>41881429</v>
      </c>
      <c r="BL100" s="32">
        <v>42321764</v>
      </c>
      <c r="BM100" s="32">
        <v>42628724</v>
      </c>
      <c r="BN100" s="32">
        <v>43086839</v>
      </c>
      <c r="BO100" s="32">
        <v>43750215</v>
      </c>
      <c r="BP100" s="32">
        <v>44545656</v>
      </c>
      <c r="BQ100" s="32">
        <v>45547314</v>
      </c>
      <c r="BR100" s="32">
        <v>46792896</v>
      </c>
      <c r="BS100" s="32">
        <v>48074093</v>
      </c>
      <c r="BT100" s="32">
        <v>49256466.5</v>
      </c>
      <c r="BU100" s="32">
        <v>50525918</v>
      </c>
      <c r="BV100" s="32">
        <v>51926214.5</v>
      </c>
      <c r="BW100" s="32">
        <v>53192937.5</v>
      </c>
      <c r="BX100" s="32">
        <v>54376256.5</v>
      </c>
      <c r="BY100" s="32">
        <v>55581662.5</v>
      </c>
      <c r="BZ100" s="32">
        <v>56769168.5</v>
      </c>
      <c r="CA100" s="32">
        <v>58047193</v>
      </c>
      <c r="CB100" s="32">
        <v>59399550</v>
      </c>
      <c r="CC100" s="32">
        <v>60668584</v>
      </c>
      <c r="CD100" s="32">
        <v>61937045</v>
      </c>
      <c r="CE100" s="32">
        <v>63211709.5</v>
      </c>
      <c r="CF100" s="32">
        <v>64203544</v>
      </c>
      <c r="CG100" s="32">
        <v>64842384</v>
      </c>
      <c r="CH100" s="32">
        <v>65434314</v>
      </c>
      <c r="CI100" s="32">
        <v>66145759</v>
      </c>
      <c r="CJ100" s="32">
        <v>66790997</v>
      </c>
      <c r="CK100" s="32">
        <v>67360789</v>
      </c>
      <c r="CL100" s="32">
        <v>68196926.5</v>
      </c>
      <c r="CM100" s="32">
        <v>69232943</v>
      </c>
      <c r="CN100" s="32">
        <v>70525088</v>
      </c>
      <c r="CO100" s="32">
        <v>72605792.5</v>
      </c>
      <c r="CP100" s="32">
        <v>75502056</v>
      </c>
      <c r="CQ100" s="32">
        <v>79155817.5</v>
      </c>
      <c r="CR100" s="32">
        <v>83659034</v>
      </c>
      <c r="CS100" s="32">
        <v>88302624</v>
      </c>
      <c r="CT100" s="32">
        <v>92989807.5</v>
      </c>
      <c r="CU100" s="32">
        <v>97626292</v>
      </c>
      <c r="CV100" s="32">
        <v>101770893.5</v>
      </c>
      <c r="CW100" s="32">
        <v>105525018</v>
      </c>
      <c r="CX100" s="32">
        <v>108810258</v>
      </c>
      <c r="CY100" s="32">
        <v>111736929.5</v>
      </c>
      <c r="CZ100" s="32">
        <v>114023303</v>
      </c>
      <c r="DA100" s="32">
        <v>114772974</v>
      </c>
      <c r="DB100" s="32">
        <v>114275911.5</v>
      </c>
      <c r="DC100" s="32">
        <v>113618366.5</v>
      </c>
      <c r="DD100" s="32">
        <v>114661839</v>
      </c>
      <c r="DE100" s="32">
        <v>119421051.5</v>
      </c>
      <c r="DF100" s="32">
        <v>126317708</v>
      </c>
      <c r="DG100" s="32">
        <v>133375055</v>
      </c>
      <c r="DH100" s="32">
        <v>140424163.5</v>
      </c>
      <c r="DI100" s="32">
        <v>145072169</v>
      </c>
      <c r="DJ100" s="32">
        <v>146952815.5</v>
      </c>
      <c r="DK100" s="32">
        <v>148918876.5</v>
      </c>
      <c r="DL100" s="32">
        <v>151612953.5</v>
      </c>
      <c r="DM100" s="32">
        <v>154516988.5</v>
      </c>
      <c r="DN100" s="32">
        <v>157426767</v>
      </c>
      <c r="DO100" s="32">
        <v>159262804.5</v>
      </c>
      <c r="DP100" s="32">
        <v>159788681</v>
      </c>
      <c r="DQ100" s="32">
        <v>159243404.5</v>
      </c>
      <c r="DR100" s="32">
        <v>157856547.5</v>
      </c>
      <c r="DS100" s="32">
        <v>156257416.5</v>
      </c>
      <c r="DT100" s="32">
        <v>154622288.5</v>
      </c>
      <c r="DU100" s="32">
        <v>153949025.5</v>
      </c>
      <c r="DV100" s="32">
        <v>155000122</v>
      </c>
      <c r="DW100" s="32">
        <v>157461663.5</v>
      </c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</row>
    <row r="101" spans="1:206">
      <c r="A101" s="31" t="s">
        <v>451</v>
      </c>
      <c r="B101" t="s">
        <v>717</v>
      </c>
      <c r="C101" t="s">
        <v>714</v>
      </c>
      <c r="D101" s="94" t="s">
        <v>718</v>
      </c>
      <c r="E101" t="s">
        <v>819</v>
      </c>
      <c r="BD101" s="32">
        <v>32656330</v>
      </c>
      <c r="BE101" s="32">
        <v>33172163</v>
      </c>
      <c r="BF101" s="32">
        <v>33666024</v>
      </c>
      <c r="BG101" s="32">
        <v>34166529</v>
      </c>
      <c r="BH101" s="32">
        <v>34722496</v>
      </c>
      <c r="BI101" s="32">
        <v>35288750.5</v>
      </c>
      <c r="BJ101" s="32">
        <v>35778557.5</v>
      </c>
      <c r="BK101" s="32">
        <v>36259874</v>
      </c>
      <c r="BL101" s="32">
        <v>36825841.5</v>
      </c>
      <c r="BM101" s="32">
        <v>37438078</v>
      </c>
      <c r="BN101" s="32">
        <v>37980104</v>
      </c>
      <c r="BO101" s="32">
        <v>38513446.5</v>
      </c>
      <c r="BP101" s="32">
        <v>39098560.5</v>
      </c>
      <c r="BQ101" s="32">
        <v>39569572.5</v>
      </c>
      <c r="BR101" s="32">
        <v>39949016.5</v>
      </c>
      <c r="BS101" s="32">
        <v>40518661</v>
      </c>
      <c r="BT101" s="32">
        <v>41275960</v>
      </c>
      <c r="BU101" s="32">
        <v>42103684</v>
      </c>
      <c r="BV101" s="32">
        <v>43103336</v>
      </c>
      <c r="BW101" s="32">
        <v>44342485</v>
      </c>
      <c r="BX101" s="32">
        <v>45632922.5</v>
      </c>
      <c r="BY101" s="32">
        <v>46821489</v>
      </c>
      <c r="BZ101" s="32">
        <v>48097042</v>
      </c>
      <c r="CA101" s="32">
        <v>49525414.5</v>
      </c>
      <c r="CB101" s="32">
        <v>50818704</v>
      </c>
      <c r="CC101" s="32">
        <v>52011210</v>
      </c>
      <c r="CD101" s="32">
        <v>53235943</v>
      </c>
      <c r="CE101" s="32">
        <v>54439759.5</v>
      </c>
      <c r="CF101" s="32">
        <v>55690691</v>
      </c>
      <c r="CG101" s="32">
        <v>57007535.5</v>
      </c>
      <c r="CH101" s="32">
        <v>58273272</v>
      </c>
      <c r="CI101" s="32">
        <v>59573981.5</v>
      </c>
      <c r="CJ101" s="32">
        <v>60877607.5</v>
      </c>
      <c r="CK101" s="32">
        <v>61904361</v>
      </c>
      <c r="CL101" s="32">
        <v>62591849.5</v>
      </c>
      <c r="CM101" s="32">
        <v>63221388</v>
      </c>
      <c r="CN101" s="32">
        <v>63960101</v>
      </c>
      <c r="CO101" s="32">
        <v>64640294</v>
      </c>
      <c r="CP101" s="32">
        <v>65262323.5</v>
      </c>
      <c r="CQ101" s="32">
        <v>66134859.5</v>
      </c>
      <c r="CR101" s="32">
        <v>67171499.5</v>
      </c>
      <c r="CS101" s="32">
        <v>68442259</v>
      </c>
      <c r="CT101" s="32">
        <v>70490172</v>
      </c>
      <c r="CU101" s="32">
        <v>73326046.5</v>
      </c>
      <c r="CV101" s="32">
        <v>76889824.5</v>
      </c>
      <c r="CW101" s="32">
        <v>81279041.5</v>
      </c>
      <c r="CX101" s="32">
        <v>85776670</v>
      </c>
      <c r="CY101" s="32">
        <v>90302980.5</v>
      </c>
      <c r="CZ101" s="32">
        <v>94820085</v>
      </c>
      <c r="DA101" s="32">
        <v>98887078.5</v>
      </c>
      <c r="DB101" s="32">
        <v>102567082.5</v>
      </c>
      <c r="DC101" s="32">
        <v>105789536</v>
      </c>
      <c r="DD101" s="32">
        <v>108650644.5</v>
      </c>
      <c r="DE101" s="32">
        <v>110861640</v>
      </c>
      <c r="DF101" s="32">
        <v>111561301</v>
      </c>
      <c r="DG101" s="32">
        <v>111048276</v>
      </c>
      <c r="DH101" s="32">
        <v>110380808.5</v>
      </c>
      <c r="DI101" s="32">
        <v>111384247</v>
      </c>
      <c r="DJ101" s="32">
        <v>116030165.5</v>
      </c>
      <c r="DK101" s="32">
        <v>122783914.5</v>
      </c>
      <c r="DL101" s="32">
        <v>129776229</v>
      </c>
      <c r="DM101" s="32">
        <v>136837607.5</v>
      </c>
      <c r="DN101" s="32">
        <v>141563296.5</v>
      </c>
      <c r="DO101" s="32">
        <v>143590390.5</v>
      </c>
      <c r="DP101" s="32">
        <v>145686730</v>
      </c>
      <c r="DQ101" s="32">
        <v>148459218.5</v>
      </c>
      <c r="DR101" s="32">
        <v>151371788.5</v>
      </c>
      <c r="DS101" s="32">
        <v>154192001.5</v>
      </c>
      <c r="DT101" s="32">
        <v>155895218</v>
      </c>
      <c r="DU101" s="32">
        <v>156243792.5</v>
      </c>
      <c r="DV101" s="32">
        <v>155530912</v>
      </c>
      <c r="DW101" s="32">
        <v>154081433</v>
      </c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</row>
    <row r="102" spans="1:206">
      <c r="A102" s="31" t="s">
        <v>451</v>
      </c>
      <c r="B102" t="s">
        <v>717</v>
      </c>
      <c r="C102" t="s">
        <v>714</v>
      </c>
      <c r="D102" s="94" t="s">
        <v>718</v>
      </c>
      <c r="E102" t="s">
        <v>820</v>
      </c>
      <c r="BD102" s="32">
        <v>26838627</v>
      </c>
      <c r="BE102" s="32">
        <v>27296918.5</v>
      </c>
      <c r="BF102" s="32">
        <v>27808435.5</v>
      </c>
      <c r="BG102" s="32">
        <v>28367522</v>
      </c>
      <c r="BH102" s="32">
        <v>29019057.5</v>
      </c>
      <c r="BI102" s="32">
        <v>29655108.5</v>
      </c>
      <c r="BJ102" s="32">
        <v>30204949.5</v>
      </c>
      <c r="BK102" s="32">
        <v>30717886.5</v>
      </c>
      <c r="BL102" s="32">
        <v>31223500.5</v>
      </c>
      <c r="BM102" s="32">
        <v>31733364.5</v>
      </c>
      <c r="BN102" s="32">
        <v>32178502</v>
      </c>
      <c r="BO102" s="32">
        <v>32561329</v>
      </c>
      <c r="BP102" s="32">
        <v>33018770.5</v>
      </c>
      <c r="BQ102" s="32">
        <v>33603596.5</v>
      </c>
      <c r="BR102" s="32">
        <v>34267670.5</v>
      </c>
      <c r="BS102" s="32">
        <v>34916781.5</v>
      </c>
      <c r="BT102" s="32">
        <v>35552172.5</v>
      </c>
      <c r="BU102" s="32">
        <v>36175179.5</v>
      </c>
      <c r="BV102" s="32">
        <v>36662585</v>
      </c>
      <c r="BW102" s="32">
        <v>37071245.5</v>
      </c>
      <c r="BX102" s="32">
        <v>37669889</v>
      </c>
      <c r="BY102" s="32">
        <v>38433497</v>
      </c>
      <c r="BZ102" s="32">
        <v>39267408</v>
      </c>
      <c r="CA102" s="32">
        <v>40296502.5</v>
      </c>
      <c r="CB102" s="32">
        <v>41556086</v>
      </c>
      <c r="CC102" s="32">
        <v>42853228.5</v>
      </c>
      <c r="CD102" s="32">
        <v>44064686.5</v>
      </c>
      <c r="CE102" s="32">
        <v>45351622</v>
      </c>
      <c r="CF102" s="32">
        <v>46744394</v>
      </c>
      <c r="CG102" s="32">
        <v>48001282</v>
      </c>
      <c r="CH102" s="32">
        <v>49174000.5</v>
      </c>
      <c r="CI102" s="32">
        <v>50385343.5</v>
      </c>
      <c r="CJ102" s="32">
        <v>51575849</v>
      </c>
      <c r="CK102" s="32">
        <v>52827881.5</v>
      </c>
      <c r="CL102" s="32">
        <v>54155005.5</v>
      </c>
      <c r="CM102" s="32">
        <v>55424284</v>
      </c>
      <c r="CN102" s="32">
        <v>56713779</v>
      </c>
      <c r="CO102" s="32">
        <v>57995629</v>
      </c>
      <c r="CP102" s="32">
        <v>59006708</v>
      </c>
      <c r="CQ102" s="32">
        <v>59705997.5</v>
      </c>
      <c r="CR102" s="32">
        <v>60371018.5</v>
      </c>
      <c r="CS102" s="32">
        <v>61150002</v>
      </c>
      <c r="CT102" s="32">
        <v>61866254</v>
      </c>
      <c r="CU102" s="32">
        <v>62486840.5</v>
      </c>
      <c r="CV102" s="32">
        <v>63310788.5</v>
      </c>
      <c r="CW102" s="32">
        <v>64276201.5</v>
      </c>
      <c r="CX102" s="32">
        <v>65462690</v>
      </c>
      <c r="CY102" s="32">
        <v>67423883.5</v>
      </c>
      <c r="CZ102" s="32">
        <v>70198261</v>
      </c>
      <c r="DA102" s="32">
        <v>73701821</v>
      </c>
      <c r="DB102" s="32">
        <v>77998900.5</v>
      </c>
      <c r="DC102" s="32">
        <v>82391669</v>
      </c>
      <c r="DD102" s="32">
        <v>86792486</v>
      </c>
      <c r="DE102" s="32">
        <v>91164269</v>
      </c>
      <c r="DF102" s="32">
        <v>95103640.5</v>
      </c>
      <c r="DG102" s="32">
        <v>98667690.5</v>
      </c>
      <c r="DH102" s="32">
        <v>101757613.5</v>
      </c>
      <c r="DI102" s="32">
        <v>104484265</v>
      </c>
      <c r="DJ102" s="32">
        <v>106570497.5</v>
      </c>
      <c r="DK102" s="32">
        <v>107192211.5</v>
      </c>
      <c r="DL102" s="32">
        <v>106709327.5</v>
      </c>
      <c r="DM102" s="32">
        <v>106165436.5</v>
      </c>
      <c r="DN102" s="32">
        <v>107325496.5</v>
      </c>
      <c r="DO102" s="32">
        <v>112084769</v>
      </c>
      <c r="DP102" s="32">
        <v>118869491</v>
      </c>
      <c r="DQ102" s="32">
        <v>125791497</v>
      </c>
      <c r="DR102" s="32">
        <v>132667089.5</v>
      </c>
      <c r="DS102" s="32">
        <v>137196684</v>
      </c>
      <c r="DT102" s="32">
        <v>139121200.5</v>
      </c>
      <c r="DU102" s="32">
        <v>141141881.5</v>
      </c>
      <c r="DV102" s="32">
        <v>143794468</v>
      </c>
      <c r="DW102" s="32">
        <v>146540476</v>
      </c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2"/>
    </row>
    <row r="103" spans="1:206">
      <c r="A103" s="31" t="s">
        <v>451</v>
      </c>
      <c r="B103" t="s">
        <v>717</v>
      </c>
      <c r="C103" t="s">
        <v>714</v>
      </c>
      <c r="D103" s="94" t="s">
        <v>718</v>
      </c>
      <c r="E103" t="s">
        <v>821</v>
      </c>
      <c r="BD103" s="32">
        <v>21328770.5</v>
      </c>
      <c r="BE103" s="32">
        <v>21742355.5</v>
      </c>
      <c r="BF103" s="32">
        <v>22213070.5</v>
      </c>
      <c r="BG103" s="32">
        <v>22686655.5</v>
      </c>
      <c r="BH103" s="32">
        <v>23102797</v>
      </c>
      <c r="BI103" s="32">
        <v>23513683</v>
      </c>
      <c r="BJ103" s="32">
        <v>24009537.5</v>
      </c>
      <c r="BK103" s="32">
        <v>24528890.5</v>
      </c>
      <c r="BL103" s="32">
        <v>25068566</v>
      </c>
      <c r="BM103" s="32">
        <v>25628864.5</v>
      </c>
      <c r="BN103" s="32">
        <v>26090270.5</v>
      </c>
      <c r="BO103" s="32">
        <v>26484962.5</v>
      </c>
      <c r="BP103" s="32">
        <v>26940457.5</v>
      </c>
      <c r="BQ103" s="32">
        <v>27448145.5</v>
      </c>
      <c r="BR103" s="32">
        <v>28009785.5</v>
      </c>
      <c r="BS103" s="32">
        <v>28573740.5</v>
      </c>
      <c r="BT103" s="32">
        <v>29080204</v>
      </c>
      <c r="BU103" s="32">
        <v>29596029</v>
      </c>
      <c r="BV103" s="32">
        <v>30192394.5</v>
      </c>
      <c r="BW103" s="32">
        <v>30857049.5</v>
      </c>
      <c r="BX103" s="32">
        <v>31512901</v>
      </c>
      <c r="BY103" s="32">
        <v>32135350</v>
      </c>
      <c r="BZ103" s="32">
        <v>32745404</v>
      </c>
      <c r="CA103" s="32">
        <v>33267245.5</v>
      </c>
      <c r="CB103" s="32">
        <v>33726482</v>
      </c>
      <c r="CC103" s="32">
        <v>34363096</v>
      </c>
      <c r="CD103" s="32">
        <v>35167943</v>
      </c>
      <c r="CE103" s="32">
        <v>36028988</v>
      </c>
      <c r="CF103" s="32">
        <v>37032126</v>
      </c>
      <c r="CG103" s="32">
        <v>38245220</v>
      </c>
      <c r="CH103" s="32">
        <v>39506830</v>
      </c>
      <c r="CI103" s="32">
        <v>40693889</v>
      </c>
      <c r="CJ103" s="32">
        <v>41947944.5</v>
      </c>
      <c r="CK103" s="32">
        <v>43308563</v>
      </c>
      <c r="CL103" s="32">
        <v>44547586.5</v>
      </c>
      <c r="CM103" s="32">
        <v>45703647</v>
      </c>
      <c r="CN103" s="32">
        <v>46887695</v>
      </c>
      <c r="CO103" s="32">
        <v>48048020.5</v>
      </c>
      <c r="CP103" s="32">
        <v>49272567</v>
      </c>
      <c r="CQ103" s="32">
        <v>50562521.5</v>
      </c>
      <c r="CR103" s="32">
        <v>51792087.5</v>
      </c>
      <c r="CS103" s="32">
        <v>53043270.5</v>
      </c>
      <c r="CT103" s="32">
        <v>54298567</v>
      </c>
      <c r="CU103" s="32">
        <v>55301771.5</v>
      </c>
      <c r="CV103" s="32">
        <v>56001576.5</v>
      </c>
      <c r="CW103" s="32">
        <v>56671572.5</v>
      </c>
      <c r="CX103" s="32">
        <v>57442541</v>
      </c>
      <c r="CY103" s="32">
        <v>58132184.5</v>
      </c>
      <c r="CZ103" s="32">
        <v>58733883</v>
      </c>
      <c r="DA103" s="32">
        <v>59536105</v>
      </c>
      <c r="DB103" s="32">
        <v>60461521.5</v>
      </c>
      <c r="DC103" s="32">
        <v>61610581</v>
      </c>
      <c r="DD103" s="32">
        <v>63527195.5</v>
      </c>
      <c r="DE103" s="32">
        <v>66227962.5</v>
      </c>
      <c r="DF103" s="32">
        <v>69631172.5</v>
      </c>
      <c r="DG103" s="32">
        <v>73809071</v>
      </c>
      <c r="DH103" s="32">
        <v>78064412</v>
      </c>
      <c r="DI103" s="32">
        <v>82294038.5</v>
      </c>
      <c r="DJ103" s="32">
        <v>86480828.5</v>
      </c>
      <c r="DK103" s="32">
        <v>90235703</v>
      </c>
      <c r="DL103" s="32">
        <v>93627961</v>
      </c>
      <c r="DM103" s="32">
        <v>96609458.5</v>
      </c>
      <c r="DN103" s="32">
        <v>99302520.5</v>
      </c>
      <c r="DO103" s="32">
        <v>101403613</v>
      </c>
      <c r="DP103" s="32">
        <v>102079828</v>
      </c>
      <c r="DQ103" s="32">
        <v>101670063.5</v>
      </c>
      <c r="DR103" s="32">
        <v>101160184</v>
      </c>
      <c r="DS103" s="32">
        <v>102255653.5</v>
      </c>
      <c r="DT103" s="32">
        <v>106820611.5</v>
      </c>
      <c r="DU103" s="32">
        <v>113321658.5</v>
      </c>
      <c r="DV103" s="32">
        <v>119895757</v>
      </c>
      <c r="DW103" s="32">
        <v>126339524</v>
      </c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</row>
    <row r="104" spans="1:206">
      <c r="A104" s="31" t="s">
        <v>451</v>
      </c>
      <c r="B104" t="s">
        <v>717</v>
      </c>
      <c r="C104" t="s">
        <v>714</v>
      </c>
      <c r="D104" s="94" t="s">
        <v>718</v>
      </c>
      <c r="E104" t="s">
        <v>822</v>
      </c>
      <c r="BD104" s="32">
        <v>17003719.5</v>
      </c>
      <c r="BE104" s="32">
        <v>17047615.5</v>
      </c>
      <c r="BF104" s="32">
        <v>17065635</v>
      </c>
      <c r="BG104" s="32">
        <v>17123068.5</v>
      </c>
      <c r="BH104" s="32">
        <v>17268380</v>
      </c>
      <c r="BI104" s="32">
        <v>17570698</v>
      </c>
      <c r="BJ104" s="32">
        <v>17997839</v>
      </c>
      <c r="BK104" s="32">
        <v>18462933</v>
      </c>
      <c r="BL104" s="32">
        <v>18922631.5</v>
      </c>
      <c r="BM104" s="32">
        <v>19279836.5</v>
      </c>
      <c r="BN104" s="32">
        <v>19549020.5</v>
      </c>
      <c r="BO104" s="32">
        <v>19895295.5</v>
      </c>
      <c r="BP104" s="32">
        <v>20345377</v>
      </c>
      <c r="BQ104" s="32">
        <v>20856999.5</v>
      </c>
      <c r="BR104" s="32">
        <v>21418279</v>
      </c>
      <c r="BS104" s="32">
        <v>21954576</v>
      </c>
      <c r="BT104" s="32">
        <v>22437223.5</v>
      </c>
      <c r="BU104" s="32">
        <v>22916045</v>
      </c>
      <c r="BV104" s="32">
        <v>23415916.5</v>
      </c>
      <c r="BW104" s="32">
        <v>23971221</v>
      </c>
      <c r="BX104" s="32">
        <v>24535899</v>
      </c>
      <c r="BY104" s="32">
        <v>25031243.5</v>
      </c>
      <c r="BZ104" s="32">
        <v>25529181</v>
      </c>
      <c r="CA104" s="32">
        <v>26124057.5</v>
      </c>
      <c r="CB104" s="32">
        <v>26790055.5</v>
      </c>
      <c r="CC104" s="32">
        <v>27454558</v>
      </c>
      <c r="CD104" s="32">
        <v>28117159.5</v>
      </c>
      <c r="CE104" s="32">
        <v>28763363.5</v>
      </c>
      <c r="CF104" s="32">
        <v>29284330.5</v>
      </c>
      <c r="CG104" s="32">
        <v>29737235.5</v>
      </c>
      <c r="CH104" s="32">
        <v>30346515.5</v>
      </c>
      <c r="CI104" s="32">
        <v>31104037.5</v>
      </c>
      <c r="CJ104" s="32">
        <v>31915531</v>
      </c>
      <c r="CK104" s="32">
        <v>32868282</v>
      </c>
      <c r="CL104" s="32">
        <v>34024340.5</v>
      </c>
      <c r="CM104" s="32">
        <v>35235808</v>
      </c>
      <c r="CN104" s="32">
        <v>36389307.5</v>
      </c>
      <c r="CO104" s="32">
        <v>37598538</v>
      </c>
      <c r="CP104" s="32">
        <v>38888583</v>
      </c>
      <c r="CQ104" s="32">
        <v>40062939</v>
      </c>
      <c r="CR104" s="32">
        <v>41158216</v>
      </c>
      <c r="CS104" s="32">
        <v>42280831</v>
      </c>
      <c r="CT104" s="32">
        <v>43396094</v>
      </c>
      <c r="CU104" s="32">
        <v>44572892</v>
      </c>
      <c r="CV104" s="32">
        <v>45802259.5</v>
      </c>
      <c r="CW104" s="32">
        <v>46977898</v>
      </c>
      <c r="CX104" s="32">
        <v>48176360.5</v>
      </c>
      <c r="CY104" s="32">
        <v>49371612.5</v>
      </c>
      <c r="CZ104" s="32">
        <v>50342942.5</v>
      </c>
      <c r="DA104" s="32">
        <v>51051388</v>
      </c>
      <c r="DB104" s="32">
        <v>51738557</v>
      </c>
      <c r="DC104" s="32">
        <v>52514067.5</v>
      </c>
      <c r="DD104" s="32">
        <v>53209371</v>
      </c>
      <c r="DE104" s="32">
        <v>53824274</v>
      </c>
      <c r="DF104" s="32">
        <v>54630582</v>
      </c>
      <c r="DG104" s="32">
        <v>55569022</v>
      </c>
      <c r="DH104" s="32">
        <v>56726452</v>
      </c>
      <c r="DI104" s="32">
        <v>58592046</v>
      </c>
      <c r="DJ104" s="32">
        <v>61179926.5</v>
      </c>
      <c r="DK104" s="32">
        <v>64403609.5</v>
      </c>
      <c r="DL104" s="32">
        <v>68324831.5</v>
      </c>
      <c r="DM104" s="32">
        <v>72325607.5</v>
      </c>
      <c r="DN104" s="32">
        <v>76328718.5</v>
      </c>
      <c r="DO104" s="32">
        <v>80298673</v>
      </c>
      <c r="DP104" s="32">
        <v>83871477</v>
      </c>
      <c r="DQ104" s="32">
        <v>87111353</v>
      </c>
      <c r="DR104" s="32">
        <v>89919809</v>
      </c>
      <c r="DS104" s="32">
        <v>92402781.5</v>
      </c>
      <c r="DT104" s="32">
        <v>94334402</v>
      </c>
      <c r="DU104" s="32">
        <v>94932754</v>
      </c>
      <c r="DV104" s="32">
        <v>94443202.5</v>
      </c>
      <c r="DW104" s="32">
        <v>93719018</v>
      </c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</row>
    <row r="105" spans="1:206">
      <c r="A105" s="31" t="s">
        <v>451</v>
      </c>
      <c r="B105" t="s">
        <v>717</v>
      </c>
      <c r="C105" t="s">
        <v>714</v>
      </c>
      <c r="D105" s="94" t="s">
        <v>718</v>
      </c>
      <c r="E105" t="s">
        <v>823</v>
      </c>
      <c r="BD105" s="32">
        <v>11526400.5</v>
      </c>
      <c r="BE105" s="32">
        <v>11643500.5</v>
      </c>
      <c r="BF105" s="32">
        <v>11881786.5</v>
      </c>
      <c r="BG105" s="32">
        <v>12202128.5</v>
      </c>
      <c r="BH105" s="32">
        <v>12522914</v>
      </c>
      <c r="BI105" s="32">
        <v>12744568.5</v>
      </c>
      <c r="BJ105" s="32">
        <v>12848624</v>
      </c>
      <c r="BK105" s="32">
        <v>12915533.5</v>
      </c>
      <c r="BL105" s="32">
        <v>12999457.5</v>
      </c>
      <c r="BM105" s="32">
        <v>13103662</v>
      </c>
      <c r="BN105" s="32">
        <v>13251945</v>
      </c>
      <c r="BO105" s="32">
        <v>13506325</v>
      </c>
      <c r="BP105" s="32">
        <v>13883102.5</v>
      </c>
      <c r="BQ105" s="32">
        <v>14313134</v>
      </c>
      <c r="BR105" s="32">
        <v>14707492</v>
      </c>
      <c r="BS105" s="32">
        <v>15086454.5</v>
      </c>
      <c r="BT105" s="32">
        <v>15517823</v>
      </c>
      <c r="BU105" s="32">
        <v>15969807</v>
      </c>
      <c r="BV105" s="32">
        <v>16432018</v>
      </c>
      <c r="BW105" s="32">
        <v>16925644.5</v>
      </c>
      <c r="BX105" s="32">
        <v>17407462.5</v>
      </c>
      <c r="BY105" s="32">
        <v>17842412.5</v>
      </c>
      <c r="BZ105" s="32">
        <v>18282003</v>
      </c>
      <c r="CA105" s="32">
        <v>18768403.5</v>
      </c>
      <c r="CB105" s="32">
        <v>19304050.5</v>
      </c>
      <c r="CC105" s="32">
        <v>19850671.5</v>
      </c>
      <c r="CD105" s="32">
        <v>20372811.5</v>
      </c>
      <c r="CE105" s="32">
        <v>20904999</v>
      </c>
      <c r="CF105" s="32">
        <v>21488956.5</v>
      </c>
      <c r="CG105" s="32">
        <v>22124367</v>
      </c>
      <c r="CH105" s="32">
        <v>22741688</v>
      </c>
      <c r="CI105" s="32">
        <v>23323956</v>
      </c>
      <c r="CJ105" s="32">
        <v>23877105</v>
      </c>
      <c r="CK105" s="32">
        <v>24337017.5</v>
      </c>
      <c r="CL105" s="32">
        <v>24758078.5</v>
      </c>
      <c r="CM105" s="32">
        <v>25330197.5</v>
      </c>
      <c r="CN105" s="32">
        <v>26040131</v>
      </c>
      <c r="CO105" s="32">
        <v>26802735</v>
      </c>
      <c r="CP105" s="32">
        <v>27692545.5</v>
      </c>
      <c r="CQ105" s="32">
        <v>28762594</v>
      </c>
      <c r="CR105" s="32">
        <v>29882258.5</v>
      </c>
      <c r="CS105" s="32">
        <v>30945277.5</v>
      </c>
      <c r="CT105" s="32">
        <v>32057065</v>
      </c>
      <c r="CU105" s="32">
        <v>33243629</v>
      </c>
      <c r="CV105" s="32">
        <v>34324771.5</v>
      </c>
      <c r="CW105" s="32">
        <v>35340008</v>
      </c>
      <c r="CX105" s="32">
        <v>36379632</v>
      </c>
      <c r="CY105" s="32">
        <v>37410291</v>
      </c>
      <c r="CZ105" s="32">
        <v>38509871</v>
      </c>
      <c r="DA105" s="32">
        <v>39670645</v>
      </c>
      <c r="DB105" s="32">
        <v>40781888</v>
      </c>
      <c r="DC105" s="32">
        <v>41904511</v>
      </c>
      <c r="DD105" s="32">
        <v>43019298</v>
      </c>
      <c r="DE105" s="32">
        <v>43931032</v>
      </c>
      <c r="DF105" s="32">
        <v>44603197</v>
      </c>
      <c r="DG105" s="32">
        <v>45266829</v>
      </c>
      <c r="DH105" s="32">
        <v>46033348.5</v>
      </c>
      <c r="DI105" s="32">
        <v>46735078.5</v>
      </c>
      <c r="DJ105" s="32">
        <v>47369126.5</v>
      </c>
      <c r="DK105" s="32">
        <v>48189976</v>
      </c>
      <c r="DL105" s="32">
        <v>49133449</v>
      </c>
      <c r="DM105" s="32">
        <v>50256860</v>
      </c>
      <c r="DN105" s="32">
        <v>52001216.5</v>
      </c>
      <c r="DO105" s="32">
        <v>54390021</v>
      </c>
      <c r="DP105" s="32">
        <v>57359865.5</v>
      </c>
      <c r="DQ105" s="32">
        <v>60993943</v>
      </c>
      <c r="DR105" s="32">
        <v>64695836</v>
      </c>
      <c r="DS105" s="32">
        <v>68364058</v>
      </c>
      <c r="DT105" s="32">
        <v>71980667.5</v>
      </c>
      <c r="DU105" s="32">
        <v>75223776.5</v>
      </c>
      <c r="DV105" s="32">
        <v>78082681</v>
      </c>
      <c r="DW105" s="32">
        <v>80357759.5</v>
      </c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</row>
    <row r="106" spans="1:206">
      <c r="A106" s="31" t="s">
        <v>451</v>
      </c>
      <c r="B106" t="s">
        <v>717</v>
      </c>
      <c r="C106" t="s">
        <v>714</v>
      </c>
      <c r="D106" s="94" t="s">
        <v>718</v>
      </c>
      <c r="E106" t="s">
        <v>824</v>
      </c>
      <c r="BD106" s="32">
        <v>7317100</v>
      </c>
      <c r="BE106" s="32">
        <v>7328069</v>
      </c>
      <c r="BF106" s="32">
        <v>7365472</v>
      </c>
      <c r="BG106" s="32">
        <v>7436036</v>
      </c>
      <c r="BH106" s="32">
        <v>7530872.5</v>
      </c>
      <c r="BI106" s="32">
        <v>7633825</v>
      </c>
      <c r="BJ106" s="32">
        <v>7770713.5</v>
      </c>
      <c r="BK106" s="32">
        <v>7983426.5</v>
      </c>
      <c r="BL106" s="32">
        <v>8244756</v>
      </c>
      <c r="BM106" s="32">
        <v>8456850</v>
      </c>
      <c r="BN106" s="32">
        <v>8530256.5</v>
      </c>
      <c r="BO106" s="32">
        <v>8534122</v>
      </c>
      <c r="BP106" s="32">
        <v>8583079.5</v>
      </c>
      <c r="BQ106" s="32">
        <v>8681952</v>
      </c>
      <c r="BR106" s="32">
        <v>8833144.5</v>
      </c>
      <c r="BS106" s="32">
        <v>9062646</v>
      </c>
      <c r="BT106" s="32">
        <v>9363125.5</v>
      </c>
      <c r="BU106" s="32">
        <v>9712466</v>
      </c>
      <c r="BV106" s="32">
        <v>10080979</v>
      </c>
      <c r="BW106" s="32">
        <v>10423375</v>
      </c>
      <c r="BX106" s="32">
        <v>10759344</v>
      </c>
      <c r="BY106" s="32">
        <v>11124532.5</v>
      </c>
      <c r="BZ106" s="32">
        <v>11507184</v>
      </c>
      <c r="CA106" s="32">
        <v>11920535</v>
      </c>
      <c r="CB106" s="32">
        <v>12360865.5</v>
      </c>
      <c r="CC106" s="32">
        <v>12796170.5</v>
      </c>
      <c r="CD106" s="32">
        <v>13215228.5</v>
      </c>
      <c r="CE106" s="32">
        <v>13636323.5</v>
      </c>
      <c r="CF106" s="32">
        <v>14068663</v>
      </c>
      <c r="CG106" s="32">
        <v>14533282</v>
      </c>
      <c r="CH106" s="32">
        <v>15006042.5</v>
      </c>
      <c r="CI106" s="32">
        <v>15449469.5</v>
      </c>
      <c r="CJ106" s="32">
        <v>15891503</v>
      </c>
      <c r="CK106" s="32">
        <v>16374754.5</v>
      </c>
      <c r="CL106" s="32">
        <v>16898461.5</v>
      </c>
      <c r="CM106" s="32">
        <v>17407973.5</v>
      </c>
      <c r="CN106" s="32">
        <v>17893866</v>
      </c>
      <c r="CO106" s="32">
        <v>18358259</v>
      </c>
      <c r="CP106" s="32">
        <v>18751013.5</v>
      </c>
      <c r="CQ106" s="32">
        <v>19123749.5</v>
      </c>
      <c r="CR106" s="32">
        <v>19628847.5</v>
      </c>
      <c r="CS106" s="32">
        <v>20255675.5</v>
      </c>
      <c r="CT106" s="32">
        <v>20938480</v>
      </c>
      <c r="CU106" s="32">
        <v>21730993.5</v>
      </c>
      <c r="CV106" s="32">
        <v>22676649</v>
      </c>
      <c r="CW106" s="32">
        <v>23675315.5</v>
      </c>
      <c r="CX106" s="32">
        <v>24631039</v>
      </c>
      <c r="CY106" s="32">
        <v>25622341</v>
      </c>
      <c r="CZ106" s="32">
        <v>26678315</v>
      </c>
      <c r="DA106" s="32">
        <v>27658057.5</v>
      </c>
      <c r="DB106" s="32">
        <v>28582560</v>
      </c>
      <c r="DC106" s="32">
        <v>29508528.5</v>
      </c>
      <c r="DD106" s="32">
        <v>30416046</v>
      </c>
      <c r="DE106" s="32">
        <v>31381665</v>
      </c>
      <c r="DF106" s="32">
        <v>32390143</v>
      </c>
      <c r="DG106" s="32">
        <v>33354316.5</v>
      </c>
      <c r="DH106" s="32">
        <v>34335011.5</v>
      </c>
      <c r="DI106" s="32">
        <v>35302983.5</v>
      </c>
      <c r="DJ106" s="32">
        <v>36095645</v>
      </c>
      <c r="DK106" s="32">
        <v>36692779.5</v>
      </c>
      <c r="DL106" s="32">
        <v>37306387.5</v>
      </c>
      <c r="DM106" s="32">
        <v>38031117.5</v>
      </c>
      <c r="DN106" s="32">
        <v>38726712</v>
      </c>
      <c r="DO106" s="32">
        <v>39393476.5</v>
      </c>
      <c r="DP106" s="32">
        <v>40216652</v>
      </c>
      <c r="DQ106" s="32">
        <v>41123868.5</v>
      </c>
      <c r="DR106" s="32">
        <v>42175503</v>
      </c>
      <c r="DS106" s="32">
        <v>43770081.5</v>
      </c>
      <c r="DT106" s="32">
        <v>45935944.5</v>
      </c>
      <c r="DU106" s="32">
        <v>48594565.5</v>
      </c>
      <c r="DV106" s="32">
        <v>51714001.5</v>
      </c>
      <c r="DW106" s="32">
        <v>54651327</v>
      </c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32"/>
      <c r="GR106" s="32"/>
      <c r="GS106" s="32"/>
      <c r="GT106" s="32"/>
      <c r="GU106" s="32"/>
      <c r="GV106" s="32"/>
      <c r="GW106" s="32"/>
      <c r="GX106" s="32"/>
    </row>
    <row r="107" spans="1:206">
      <c r="A107" s="31" t="s">
        <v>451</v>
      </c>
      <c r="B107" t="s">
        <v>717</v>
      </c>
      <c r="C107" t="s">
        <v>714</v>
      </c>
      <c r="D107" s="94" t="s">
        <v>718</v>
      </c>
      <c r="E107" t="s">
        <v>825</v>
      </c>
      <c r="BD107" s="32">
        <v>4230623.5</v>
      </c>
      <c r="BE107" s="32">
        <v>4189228</v>
      </c>
      <c r="BF107" s="32">
        <v>4153598.5</v>
      </c>
      <c r="BG107" s="32">
        <v>4117277</v>
      </c>
      <c r="BH107" s="32">
        <v>4094919</v>
      </c>
      <c r="BI107" s="32">
        <v>4105871.5</v>
      </c>
      <c r="BJ107" s="32">
        <v>4133929.5</v>
      </c>
      <c r="BK107" s="32">
        <v>4161102.5</v>
      </c>
      <c r="BL107" s="32">
        <v>4200175.5</v>
      </c>
      <c r="BM107" s="32">
        <v>4229598.5</v>
      </c>
      <c r="BN107" s="32">
        <v>4229241</v>
      </c>
      <c r="BO107" s="32">
        <v>4266896</v>
      </c>
      <c r="BP107" s="32">
        <v>4401666.5</v>
      </c>
      <c r="BQ107" s="32">
        <v>4590303.5</v>
      </c>
      <c r="BR107" s="32">
        <v>4769048</v>
      </c>
      <c r="BS107" s="32">
        <v>4895515.5</v>
      </c>
      <c r="BT107" s="32">
        <v>4978011</v>
      </c>
      <c r="BU107" s="32">
        <v>5055428.5</v>
      </c>
      <c r="BV107" s="32">
        <v>5146882</v>
      </c>
      <c r="BW107" s="32">
        <v>5273119.5</v>
      </c>
      <c r="BX107" s="32">
        <v>5453028</v>
      </c>
      <c r="BY107" s="32">
        <v>5674553.5</v>
      </c>
      <c r="BZ107" s="32">
        <v>5935350</v>
      </c>
      <c r="CA107" s="32">
        <v>6227445.5</v>
      </c>
      <c r="CB107" s="32">
        <v>6509703</v>
      </c>
      <c r="CC107" s="32">
        <v>6794122</v>
      </c>
      <c r="CD107" s="32">
        <v>7108622</v>
      </c>
      <c r="CE107" s="32">
        <v>7430948</v>
      </c>
      <c r="CF107" s="32">
        <v>7752221</v>
      </c>
      <c r="CG107" s="32">
        <v>8076123.5</v>
      </c>
      <c r="CH107" s="32">
        <v>8384104</v>
      </c>
      <c r="CI107" s="32">
        <v>8674370</v>
      </c>
      <c r="CJ107" s="32">
        <v>8968664.5</v>
      </c>
      <c r="CK107" s="32">
        <v>9278135.5</v>
      </c>
      <c r="CL107" s="32">
        <v>9616064</v>
      </c>
      <c r="CM107" s="32">
        <v>9964583</v>
      </c>
      <c r="CN107" s="32">
        <v>10299679</v>
      </c>
      <c r="CO107" s="32">
        <v>10638942.5</v>
      </c>
      <c r="CP107" s="32">
        <v>11009547.5</v>
      </c>
      <c r="CQ107" s="32">
        <v>11409975</v>
      </c>
      <c r="CR107" s="32">
        <v>11799113</v>
      </c>
      <c r="CS107" s="32">
        <v>12171636</v>
      </c>
      <c r="CT107" s="32">
        <v>12538734</v>
      </c>
      <c r="CU107" s="32">
        <v>12869258</v>
      </c>
      <c r="CV107" s="32">
        <v>13197345</v>
      </c>
      <c r="CW107" s="32">
        <v>13633758.5</v>
      </c>
      <c r="CX107" s="32">
        <v>14168208</v>
      </c>
      <c r="CY107" s="32">
        <v>14749208.5</v>
      </c>
      <c r="CZ107" s="32">
        <v>15420823</v>
      </c>
      <c r="DA107" s="32">
        <v>16219191</v>
      </c>
      <c r="DB107" s="32">
        <v>17063421</v>
      </c>
      <c r="DC107" s="32">
        <v>17873397.5</v>
      </c>
      <c r="DD107" s="32">
        <v>18700340.5</v>
      </c>
      <c r="DE107" s="32">
        <v>19556901</v>
      </c>
      <c r="DF107" s="32">
        <v>20332538</v>
      </c>
      <c r="DG107" s="32">
        <v>21051017</v>
      </c>
      <c r="DH107" s="32">
        <v>21767213</v>
      </c>
      <c r="DI107" s="32">
        <v>22471279.5</v>
      </c>
      <c r="DJ107" s="32">
        <v>23231100</v>
      </c>
      <c r="DK107" s="32">
        <v>24036575.5</v>
      </c>
      <c r="DL107" s="32">
        <v>24820192</v>
      </c>
      <c r="DM107" s="32">
        <v>25623672</v>
      </c>
      <c r="DN107" s="32">
        <v>26427380</v>
      </c>
      <c r="DO107" s="32">
        <v>27114889.5</v>
      </c>
      <c r="DP107" s="32">
        <v>27663784</v>
      </c>
      <c r="DQ107" s="32">
        <v>28245115.5</v>
      </c>
      <c r="DR107" s="32">
        <v>28940431</v>
      </c>
      <c r="DS107" s="32">
        <v>29617593.5</v>
      </c>
      <c r="DT107" s="32">
        <v>30265312</v>
      </c>
      <c r="DU107" s="32">
        <v>31026229</v>
      </c>
      <c r="DV107" s="32">
        <v>31761127</v>
      </c>
      <c r="DW107" s="32">
        <v>32424608.5</v>
      </c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  <c r="GT107" s="32"/>
      <c r="GU107" s="32"/>
      <c r="GV107" s="32"/>
      <c r="GW107" s="32"/>
      <c r="GX107" s="32"/>
    </row>
    <row r="108" spans="1:206">
      <c r="A108" s="31" t="s">
        <v>451</v>
      </c>
      <c r="B108" t="s">
        <v>717</v>
      </c>
      <c r="C108" t="s">
        <v>714</v>
      </c>
      <c r="D108" s="94" t="s">
        <v>718</v>
      </c>
      <c r="E108" t="s">
        <v>826</v>
      </c>
      <c r="BD108" s="32">
        <v>1884855.5</v>
      </c>
      <c r="BE108" s="32">
        <v>1861140</v>
      </c>
      <c r="BF108" s="32">
        <v>1852701</v>
      </c>
      <c r="BG108" s="32">
        <v>1852840</v>
      </c>
      <c r="BH108" s="32">
        <v>1851300</v>
      </c>
      <c r="BI108" s="32">
        <v>1846483</v>
      </c>
      <c r="BJ108" s="32">
        <v>1843547.5</v>
      </c>
      <c r="BK108" s="32">
        <v>1840068.5</v>
      </c>
      <c r="BL108" s="32">
        <v>1836055.5</v>
      </c>
      <c r="BM108" s="32">
        <v>1825446.5</v>
      </c>
      <c r="BN108" s="32">
        <v>1805914.5</v>
      </c>
      <c r="BO108" s="32">
        <v>1790583.5</v>
      </c>
      <c r="BP108" s="32">
        <v>1790073.5</v>
      </c>
      <c r="BQ108" s="32">
        <v>1806794</v>
      </c>
      <c r="BR108" s="32">
        <v>1838843</v>
      </c>
      <c r="BS108" s="32">
        <v>1883148</v>
      </c>
      <c r="BT108" s="32">
        <v>1947388.5</v>
      </c>
      <c r="BU108" s="32">
        <v>2041310</v>
      </c>
      <c r="BV108" s="32">
        <v>2152258.5</v>
      </c>
      <c r="BW108" s="32">
        <v>2256609.5</v>
      </c>
      <c r="BX108" s="32">
        <v>2337500.5</v>
      </c>
      <c r="BY108" s="32">
        <v>2397237</v>
      </c>
      <c r="BZ108" s="32">
        <v>2459236</v>
      </c>
      <c r="CA108" s="32">
        <v>2538320.5</v>
      </c>
      <c r="CB108" s="32">
        <v>2639224.5</v>
      </c>
      <c r="CC108" s="32">
        <v>2769545.5</v>
      </c>
      <c r="CD108" s="32">
        <v>2925042</v>
      </c>
      <c r="CE108" s="32">
        <v>3100466</v>
      </c>
      <c r="CF108" s="32">
        <v>3284676.5</v>
      </c>
      <c r="CG108" s="32">
        <v>3458938</v>
      </c>
      <c r="CH108" s="32">
        <v>3627352.5</v>
      </c>
      <c r="CI108" s="32">
        <v>3804221.5</v>
      </c>
      <c r="CJ108" s="32">
        <v>3983711</v>
      </c>
      <c r="CK108" s="32">
        <v>4163086</v>
      </c>
      <c r="CL108" s="32">
        <v>4342593</v>
      </c>
      <c r="CM108" s="32">
        <v>4518327.5</v>
      </c>
      <c r="CN108" s="32">
        <v>4692072</v>
      </c>
      <c r="CO108" s="32">
        <v>4871507</v>
      </c>
      <c r="CP108" s="32">
        <v>5061635.5</v>
      </c>
      <c r="CQ108" s="32">
        <v>5271359.5</v>
      </c>
      <c r="CR108" s="32">
        <v>5492388</v>
      </c>
      <c r="CS108" s="32">
        <v>5711599.5</v>
      </c>
      <c r="CT108" s="32">
        <v>5941709</v>
      </c>
      <c r="CU108" s="32">
        <v>6201502.5</v>
      </c>
      <c r="CV108" s="32">
        <v>6488881</v>
      </c>
      <c r="CW108" s="32">
        <v>6771720.5</v>
      </c>
      <c r="CX108" s="32">
        <v>7044976.5</v>
      </c>
      <c r="CY108" s="32">
        <v>7317531.5</v>
      </c>
      <c r="CZ108" s="32">
        <v>7575205</v>
      </c>
      <c r="DA108" s="32">
        <v>7841437</v>
      </c>
      <c r="DB108" s="32">
        <v>8180496.5</v>
      </c>
      <c r="DC108" s="32">
        <v>8582292</v>
      </c>
      <c r="DD108" s="32">
        <v>9009873</v>
      </c>
      <c r="DE108" s="32">
        <v>9487339.5</v>
      </c>
      <c r="DF108" s="32">
        <v>10039808.5</v>
      </c>
      <c r="DG108" s="32">
        <v>10616328.5</v>
      </c>
      <c r="DH108" s="32">
        <v>11164435.5</v>
      </c>
      <c r="DI108" s="32">
        <v>11715266.5</v>
      </c>
      <c r="DJ108" s="32">
        <v>12281518</v>
      </c>
      <c r="DK108" s="32">
        <v>12804107.5</v>
      </c>
      <c r="DL108" s="32">
        <v>13306343.5</v>
      </c>
      <c r="DM108" s="32">
        <v>13820475</v>
      </c>
      <c r="DN108" s="32">
        <v>14341864.5</v>
      </c>
      <c r="DO108" s="32">
        <v>14923922.5</v>
      </c>
      <c r="DP108" s="32">
        <v>15549030</v>
      </c>
      <c r="DQ108" s="32">
        <v>16165334</v>
      </c>
      <c r="DR108" s="32">
        <v>16801139.5</v>
      </c>
      <c r="DS108" s="32">
        <v>17426094</v>
      </c>
      <c r="DT108" s="32">
        <v>17977432.5</v>
      </c>
      <c r="DU108" s="32">
        <v>18444264</v>
      </c>
      <c r="DV108" s="32">
        <v>18858356.5</v>
      </c>
      <c r="DW108" s="32">
        <v>19194581</v>
      </c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</row>
    <row r="109" spans="1:206">
      <c r="A109" s="31" t="s">
        <v>451</v>
      </c>
      <c r="B109" t="s">
        <v>717</v>
      </c>
      <c r="C109" t="s">
        <v>714</v>
      </c>
      <c r="D109" s="94" t="s">
        <v>718</v>
      </c>
      <c r="E109" t="s">
        <v>827</v>
      </c>
      <c r="BD109" s="32">
        <v>599092.5</v>
      </c>
      <c r="BE109" s="32">
        <v>589867.5</v>
      </c>
      <c r="BF109" s="32">
        <v>582639.5</v>
      </c>
      <c r="BG109" s="32">
        <v>579163.5</v>
      </c>
      <c r="BH109" s="32">
        <v>579073.5</v>
      </c>
      <c r="BI109" s="32">
        <v>579396.5</v>
      </c>
      <c r="BJ109" s="32">
        <v>578317.5</v>
      </c>
      <c r="BK109" s="32">
        <v>577967</v>
      </c>
      <c r="BL109" s="32">
        <v>579960.5</v>
      </c>
      <c r="BM109" s="32">
        <v>579013</v>
      </c>
      <c r="BN109" s="32">
        <v>570353.5</v>
      </c>
      <c r="BO109" s="32">
        <v>562201.5</v>
      </c>
      <c r="BP109" s="32">
        <v>560510.5</v>
      </c>
      <c r="BQ109" s="32">
        <v>562462.5</v>
      </c>
      <c r="BR109" s="32">
        <v>566154</v>
      </c>
      <c r="BS109" s="32">
        <v>572237.5</v>
      </c>
      <c r="BT109" s="32">
        <v>579481.5</v>
      </c>
      <c r="BU109" s="32">
        <v>587759</v>
      </c>
      <c r="BV109" s="32">
        <v>600490</v>
      </c>
      <c r="BW109" s="32">
        <v>620051.5</v>
      </c>
      <c r="BX109" s="32">
        <v>646435</v>
      </c>
      <c r="BY109" s="32">
        <v>680373.5</v>
      </c>
      <c r="BZ109" s="32">
        <v>726525.5</v>
      </c>
      <c r="CA109" s="32">
        <v>781908.5</v>
      </c>
      <c r="CB109" s="32">
        <v>835648</v>
      </c>
      <c r="CC109" s="32">
        <v>881303.5</v>
      </c>
      <c r="CD109" s="32">
        <v>917276.5</v>
      </c>
      <c r="CE109" s="32">
        <v>951096</v>
      </c>
      <c r="CF109" s="32">
        <v>989996.5</v>
      </c>
      <c r="CG109" s="32">
        <v>1038011.5</v>
      </c>
      <c r="CH109" s="32">
        <v>1093735.5</v>
      </c>
      <c r="CI109" s="32">
        <v>1154353.5</v>
      </c>
      <c r="CJ109" s="32">
        <v>1223387.5</v>
      </c>
      <c r="CK109" s="32">
        <v>1296308.5</v>
      </c>
      <c r="CL109" s="32">
        <v>1365455.5</v>
      </c>
      <c r="CM109" s="32">
        <v>1435804</v>
      </c>
      <c r="CN109" s="32">
        <v>1513881</v>
      </c>
      <c r="CO109" s="32">
        <v>1594586</v>
      </c>
      <c r="CP109" s="32">
        <v>1674232</v>
      </c>
      <c r="CQ109" s="32">
        <v>1751306</v>
      </c>
      <c r="CR109" s="32">
        <v>1825473</v>
      </c>
      <c r="CS109" s="32">
        <v>1901504</v>
      </c>
      <c r="CT109" s="32">
        <v>1988067.5</v>
      </c>
      <c r="CU109" s="32">
        <v>2090114</v>
      </c>
      <c r="CV109" s="32">
        <v>2209357.5</v>
      </c>
      <c r="CW109" s="32">
        <v>2336835</v>
      </c>
      <c r="CX109" s="32">
        <v>2464029.5</v>
      </c>
      <c r="CY109" s="32">
        <v>2597806.5</v>
      </c>
      <c r="CZ109" s="32">
        <v>2749759.5</v>
      </c>
      <c r="DA109" s="32">
        <v>2918999.5</v>
      </c>
      <c r="DB109" s="32">
        <v>3085792.5</v>
      </c>
      <c r="DC109" s="32">
        <v>3247268.5</v>
      </c>
      <c r="DD109" s="32">
        <v>3406707</v>
      </c>
      <c r="DE109" s="32">
        <v>3552931</v>
      </c>
      <c r="DF109" s="32">
        <v>3699659.5</v>
      </c>
      <c r="DG109" s="32">
        <v>3881056.5</v>
      </c>
      <c r="DH109" s="32">
        <v>4091519.5</v>
      </c>
      <c r="DI109" s="32">
        <v>4311472</v>
      </c>
      <c r="DJ109" s="32">
        <v>4555860</v>
      </c>
      <c r="DK109" s="32">
        <v>4847561.5</v>
      </c>
      <c r="DL109" s="32">
        <v>5164586.5</v>
      </c>
      <c r="DM109" s="32">
        <v>5475208</v>
      </c>
      <c r="DN109" s="32">
        <v>5797108.5</v>
      </c>
      <c r="DO109" s="32">
        <v>6140655.5</v>
      </c>
      <c r="DP109" s="32">
        <v>6474431.5</v>
      </c>
      <c r="DQ109" s="32">
        <v>6806330.5</v>
      </c>
      <c r="DR109" s="32">
        <v>7142336</v>
      </c>
      <c r="DS109" s="32">
        <v>7472227</v>
      </c>
      <c r="DT109" s="32">
        <v>7842317.5</v>
      </c>
      <c r="DU109" s="32">
        <v>8244515.5</v>
      </c>
      <c r="DV109" s="32">
        <v>8576435.5</v>
      </c>
      <c r="DW109" s="32">
        <v>8785241</v>
      </c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32"/>
      <c r="GR109" s="32"/>
      <c r="GS109" s="32"/>
      <c r="GT109" s="32"/>
      <c r="GU109" s="32"/>
      <c r="GV109" s="32"/>
      <c r="GW109" s="32"/>
      <c r="GX109" s="32"/>
    </row>
    <row r="110" spans="1:206">
      <c r="A110" s="31" t="s">
        <v>451</v>
      </c>
      <c r="B110" t="s">
        <v>717</v>
      </c>
      <c r="C110" t="s">
        <v>714</v>
      </c>
      <c r="D110" s="94" t="s">
        <v>718</v>
      </c>
      <c r="E110" t="s">
        <v>828</v>
      </c>
      <c r="BD110" s="32">
        <v>118621.5</v>
      </c>
      <c r="BE110" s="32">
        <v>116757.5</v>
      </c>
      <c r="BF110" s="32">
        <v>115467</v>
      </c>
      <c r="BG110" s="32">
        <v>115123.5</v>
      </c>
      <c r="BH110" s="32">
        <v>115692.5</v>
      </c>
      <c r="BI110" s="32">
        <v>116534</v>
      </c>
      <c r="BJ110" s="32">
        <v>115958</v>
      </c>
      <c r="BK110" s="32">
        <v>114727.5</v>
      </c>
      <c r="BL110" s="32">
        <v>115171.5</v>
      </c>
      <c r="BM110" s="32">
        <v>116962.5</v>
      </c>
      <c r="BN110" s="32">
        <v>116490.5</v>
      </c>
      <c r="BO110" s="32">
        <v>113395.5</v>
      </c>
      <c r="BP110" s="32">
        <v>110825</v>
      </c>
      <c r="BQ110" s="32">
        <v>109746.5</v>
      </c>
      <c r="BR110" s="32">
        <v>109962.5</v>
      </c>
      <c r="BS110" s="32">
        <v>111071</v>
      </c>
      <c r="BT110" s="32">
        <v>113067.5</v>
      </c>
      <c r="BU110" s="32">
        <v>116188.5</v>
      </c>
      <c r="BV110" s="32">
        <v>120692</v>
      </c>
      <c r="BW110" s="32">
        <v>126843.5</v>
      </c>
      <c r="BX110" s="32">
        <v>133696.5</v>
      </c>
      <c r="BY110" s="32">
        <v>138267</v>
      </c>
      <c r="BZ110" s="32">
        <v>142215.5</v>
      </c>
      <c r="CA110" s="32">
        <v>149403.5</v>
      </c>
      <c r="CB110" s="32">
        <v>160718</v>
      </c>
      <c r="CC110" s="32">
        <v>174803</v>
      </c>
      <c r="CD110" s="32">
        <v>186816.5</v>
      </c>
      <c r="CE110" s="32">
        <v>198596.5</v>
      </c>
      <c r="CF110" s="32">
        <v>213275.5</v>
      </c>
      <c r="CG110" s="32">
        <v>228016</v>
      </c>
      <c r="CH110" s="32">
        <v>239572.5</v>
      </c>
      <c r="CI110" s="32">
        <v>247387.5</v>
      </c>
      <c r="CJ110" s="32">
        <v>254753</v>
      </c>
      <c r="CK110" s="32">
        <v>263236</v>
      </c>
      <c r="CL110" s="32">
        <v>274287.5</v>
      </c>
      <c r="CM110" s="32">
        <v>289247.5</v>
      </c>
      <c r="CN110" s="32">
        <v>307357</v>
      </c>
      <c r="CO110" s="32">
        <v>328055.5</v>
      </c>
      <c r="CP110" s="32">
        <v>349841.5</v>
      </c>
      <c r="CQ110" s="32">
        <v>371113</v>
      </c>
      <c r="CR110" s="32">
        <v>392497</v>
      </c>
      <c r="CS110" s="32">
        <v>415193</v>
      </c>
      <c r="CT110" s="32">
        <v>438533</v>
      </c>
      <c r="CU110" s="32">
        <v>463634.5</v>
      </c>
      <c r="CV110" s="32">
        <v>491267.5</v>
      </c>
      <c r="CW110" s="32">
        <v>520600.5</v>
      </c>
      <c r="CX110" s="32">
        <v>552731</v>
      </c>
      <c r="CY110" s="32">
        <v>590669.5</v>
      </c>
      <c r="CZ110" s="32">
        <v>635910</v>
      </c>
      <c r="DA110" s="32">
        <v>686971</v>
      </c>
      <c r="DB110" s="32">
        <v>739006</v>
      </c>
      <c r="DC110" s="32">
        <v>788877.5</v>
      </c>
      <c r="DD110" s="32">
        <v>840613</v>
      </c>
      <c r="DE110" s="32">
        <v>898476.5</v>
      </c>
      <c r="DF110" s="32">
        <v>962015.5</v>
      </c>
      <c r="DG110" s="32">
        <v>1022526.5</v>
      </c>
      <c r="DH110" s="32">
        <v>1078759</v>
      </c>
      <c r="DI110" s="32">
        <v>1133243</v>
      </c>
      <c r="DJ110" s="32">
        <v>1183517</v>
      </c>
      <c r="DK110" s="32">
        <v>1239423</v>
      </c>
      <c r="DL110" s="32">
        <v>1311181</v>
      </c>
      <c r="DM110" s="32">
        <v>1390656.5</v>
      </c>
      <c r="DN110" s="32">
        <v>1474780.5</v>
      </c>
      <c r="DO110" s="32">
        <v>1576178.5</v>
      </c>
      <c r="DP110" s="32">
        <v>1705676.5</v>
      </c>
      <c r="DQ110" s="32">
        <v>1851951</v>
      </c>
      <c r="DR110" s="32">
        <v>1999669.5</v>
      </c>
      <c r="DS110" s="32">
        <v>2150330</v>
      </c>
      <c r="DT110" s="32">
        <v>2309770</v>
      </c>
      <c r="DU110" s="32">
        <v>2469443</v>
      </c>
      <c r="DV110" s="32">
        <v>2600521</v>
      </c>
      <c r="DW110" s="32">
        <v>2676146.5</v>
      </c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</row>
    <row r="111" spans="1:206">
      <c r="A111" s="31" t="s">
        <v>451</v>
      </c>
      <c r="B111" t="s">
        <v>717</v>
      </c>
      <c r="C111" t="s">
        <v>714</v>
      </c>
      <c r="D111" s="94" t="s">
        <v>718</v>
      </c>
      <c r="E111" t="s">
        <v>829</v>
      </c>
      <c r="BD111" s="32">
        <v>14905</v>
      </c>
      <c r="BE111" s="32">
        <v>13562</v>
      </c>
      <c r="BF111" s="32">
        <v>13255.5</v>
      </c>
      <c r="BG111" s="32">
        <v>12888</v>
      </c>
      <c r="BH111" s="32">
        <v>12464</v>
      </c>
      <c r="BI111" s="32">
        <v>12608.5</v>
      </c>
      <c r="BJ111" s="32">
        <v>12876.5</v>
      </c>
      <c r="BK111" s="32">
        <v>12836</v>
      </c>
      <c r="BL111" s="32">
        <v>12817</v>
      </c>
      <c r="BM111" s="32">
        <v>12940</v>
      </c>
      <c r="BN111" s="32">
        <v>12752.5</v>
      </c>
      <c r="BO111" s="32">
        <v>12313</v>
      </c>
      <c r="BP111" s="32">
        <v>12020</v>
      </c>
      <c r="BQ111" s="32">
        <v>11831</v>
      </c>
      <c r="BR111" s="32">
        <v>11763.5</v>
      </c>
      <c r="BS111" s="32">
        <v>11728.5</v>
      </c>
      <c r="BT111" s="32">
        <v>11768.5</v>
      </c>
      <c r="BU111" s="32">
        <v>11978</v>
      </c>
      <c r="BV111" s="32">
        <v>12423</v>
      </c>
      <c r="BW111" s="32">
        <v>13234.5</v>
      </c>
      <c r="BX111" s="32">
        <v>14464</v>
      </c>
      <c r="BY111" s="32">
        <v>16135.5</v>
      </c>
      <c r="BZ111" s="32">
        <v>18235</v>
      </c>
      <c r="CA111" s="32">
        <v>20528</v>
      </c>
      <c r="CB111" s="32">
        <v>23007</v>
      </c>
      <c r="CC111" s="32">
        <v>24922</v>
      </c>
      <c r="CD111" s="32">
        <v>25469.5</v>
      </c>
      <c r="CE111" s="32">
        <v>25556.5</v>
      </c>
      <c r="CF111" s="32">
        <v>25829</v>
      </c>
      <c r="CG111" s="32">
        <v>26457</v>
      </c>
      <c r="CH111" s="32">
        <v>28225.5</v>
      </c>
      <c r="CI111" s="32">
        <v>30910.5</v>
      </c>
      <c r="CJ111" s="32">
        <v>33746.5</v>
      </c>
      <c r="CK111" s="32">
        <v>36275.5</v>
      </c>
      <c r="CL111" s="32">
        <v>38015.5</v>
      </c>
      <c r="CM111" s="32">
        <v>39521</v>
      </c>
      <c r="CN111" s="32">
        <v>41064</v>
      </c>
      <c r="CO111" s="32">
        <v>42685.5</v>
      </c>
      <c r="CP111" s="32">
        <v>44497.5</v>
      </c>
      <c r="CQ111" s="32">
        <v>46558.5</v>
      </c>
      <c r="CR111" s="32">
        <v>48980</v>
      </c>
      <c r="CS111" s="32">
        <v>51743.5</v>
      </c>
      <c r="CT111" s="32">
        <v>54695</v>
      </c>
      <c r="CU111" s="32">
        <v>58538</v>
      </c>
      <c r="CV111" s="32">
        <v>63481.5</v>
      </c>
      <c r="CW111" s="32">
        <v>68772.5</v>
      </c>
      <c r="CX111" s="32">
        <v>74261.5</v>
      </c>
      <c r="CY111" s="32">
        <v>79941</v>
      </c>
      <c r="CZ111" s="32">
        <v>86569</v>
      </c>
      <c r="DA111" s="32">
        <v>94415.5</v>
      </c>
      <c r="DB111" s="32">
        <v>103481</v>
      </c>
      <c r="DC111" s="32">
        <v>112737</v>
      </c>
      <c r="DD111" s="32">
        <v>121766.5</v>
      </c>
      <c r="DE111" s="32">
        <v>131375.5</v>
      </c>
      <c r="DF111" s="32">
        <v>141824.5</v>
      </c>
      <c r="DG111" s="32">
        <v>152482</v>
      </c>
      <c r="DH111" s="32">
        <v>162918</v>
      </c>
      <c r="DI111" s="32">
        <v>174031</v>
      </c>
      <c r="DJ111" s="32">
        <v>186358</v>
      </c>
      <c r="DK111" s="32">
        <v>200935.5</v>
      </c>
      <c r="DL111" s="32">
        <v>215730.5</v>
      </c>
      <c r="DM111" s="32">
        <v>228397.5</v>
      </c>
      <c r="DN111" s="32">
        <v>239881.5</v>
      </c>
      <c r="DO111" s="32">
        <v>251856.5</v>
      </c>
      <c r="DP111" s="32">
        <v>267016</v>
      </c>
      <c r="DQ111" s="32">
        <v>286679</v>
      </c>
      <c r="DR111" s="32">
        <v>308711.5</v>
      </c>
      <c r="DS111" s="32">
        <v>331901</v>
      </c>
      <c r="DT111" s="32">
        <v>360399.5</v>
      </c>
      <c r="DU111" s="32">
        <v>397971</v>
      </c>
      <c r="DV111" s="32">
        <v>438157.5</v>
      </c>
      <c r="DW111" s="32">
        <v>469633.5</v>
      </c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32"/>
      <c r="GR111" s="32"/>
      <c r="GS111" s="32"/>
      <c r="GT111" s="32"/>
      <c r="GU111" s="32"/>
      <c r="GV111" s="32"/>
      <c r="GW111" s="32"/>
      <c r="GX111" s="32"/>
    </row>
    <row r="112" spans="1:206">
      <c r="A112" s="31" t="s">
        <v>451</v>
      </c>
      <c r="B112" t="s">
        <v>717</v>
      </c>
      <c r="C112" t="s">
        <v>714</v>
      </c>
      <c r="D112" s="94" t="s">
        <v>718</v>
      </c>
      <c r="E112" t="s">
        <v>830</v>
      </c>
      <c r="BD112" s="32">
        <v>638.5</v>
      </c>
      <c r="BE112" s="32">
        <v>853.5</v>
      </c>
      <c r="BF112" s="32">
        <v>1022.5</v>
      </c>
      <c r="BG112" s="32">
        <v>1061</v>
      </c>
      <c r="BH112" s="32">
        <v>974</v>
      </c>
      <c r="BI112" s="32">
        <v>827.5</v>
      </c>
      <c r="BJ112" s="32">
        <v>762.5</v>
      </c>
      <c r="BK112" s="32">
        <v>776.5</v>
      </c>
      <c r="BL112" s="32">
        <v>793.5</v>
      </c>
      <c r="BM112" s="32">
        <v>812</v>
      </c>
      <c r="BN112" s="32">
        <v>813.5</v>
      </c>
      <c r="BO112" s="32">
        <v>794</v>
      </c>
      <c r="BP112" s="32">
        <v>779</v>
      </c>
      <c r="BQ112" s="32">
        <v>770.5</v>
      </c>
      <c r="BR112" s="32">
        <v>775</v>
      </c>
      <c r="BS112" s="32">
        <v>773</v>
      </c>
      <c r="BT112" s="32">
        <v>768.5</v>
      </c>
      <c r="BU112" s="32">
        <v>770.5</v>
      </c>
      <c r="BV112" s="32">
        <v>783</v>
      </c>
      <c r="BW112" s="32">
        <v>825.5</v>
      </c>
      <c r="BX112" s="32">
        <v>881</v>
      </c>
      <c r="BY112" s="32">
        <v>945</v>
      </c>
      <c r="BZ112" s="32">
        <v>1064</v>
      </c>
      <c r="CA112" s="32">
        <v>1310</v>
      </c>
      <c r="CB112" s="32">
        <v>1799.5</v>
      </c>
      <c r="CC112" s="32">
        <v>2327.5</v>
      </c>
      <c r="CD112" s="32">
        <v>2565.5</v>
      </c>
      <c r="CE112" s="32">
        <v>2589.5</v>
      </c>
      <c r="CF112" s="32">
        <v>2555.5</v>
      </c>
      <c r="CG112" s="32">
        <v>2501.5</v>
      </c>
      <c r="CH112" s="32">
        <v>2522.5</v>
      </c>
      <c r="CI112" s="32">
        <v>2635</v>
      </c>
      <c r="CJ112" s="32">
        <v>2768.5</v>
      </c>
      <c r="CK112" s="32">
        <v>2880</v>
      </c>
      <c r="CL112" s="32">
        <v>2969</v>
      </c>
      <c r="CM112" s="32">
        <v>3137</v>
      </c>
      <c r="CN112" s="32">
        <v>3405.5</v>
      </c>
      <c r="CO112" s="32">
        <v>3740.5</v>
      </c>
      <c r="CP112" s="32">
        <v>4079</v>
      </c>
      <c r="CQ112" s="32">
        <v>4346.5</v>
      </c>
      <c r="CR112" s="32">
        <v>4540</v>
      </c>
      <c r="CS112" s="32">
        <v>4679</v>
      </c>
      <c r="CT112" s="32">
        <v>4815</v>
      </c>
      <c r="CU112" s="32">
        <v>4984</v>
      </c>
      <c r="CV112" s="32">
        <v>5243</v>
      </c>
      <c r="CW112" s="32">
        <v>5597.5</v>
      </c>
      <c r="CX112" s="32">
        <v>6150.5</v>
      </c>
      <c r="CY112" s="32">
        <v>6830</v>
      </c>
      <c r="CZ112" s="32">
        <v>7460</v>
      </c>
      <c r="DA112" s="32">
        <v>8033.5</v>
      </c>
      <c r="DB112" s="32">
        <v>8714</v>
      </c>
      <c r="DC112" s="32">
        <v>9653</v>
      </c>
      <c r="DD112" s="32">
        <v>10677.5</v>
      </c>
      <c r="DE112" s="32">
        <v>11721.5</v>
      </c>
      <c r="DF112" s="32">
        <v>12753.5</v>
      </c>
      <c r="DG112" s="32">
        <v>13645.5</v>
      </c>
      <c r="DH112" s="32">
        <v>14648.5</v>
      </c>
      <c r="DI112" s="32">
        <v>15947.5</v>
      </c>
      <c r="DJ112" s="32">
        <v>17256</v>
      </c>
      <c r="DK112" s="32">
        <v>18574</v>
      </c>
      <c r="DL112" s="32">
        <v>19941</v>
      </c>
      <c r="DM112" s="32">
        <v>21386</v>
      </c>
      <c r="DN112" s="32">
        <v>23113.5</v>
      </c>
      <c r="DO112" s="32">
        <v>25192</v>
      </c>
      <c r="DP112" s="32">
        <v>27617.5</v>
      </c>
      <c r="DQ112" s="32">
        <v>30108.5</v>
      </c>
      <c r="DR112" s="32">
        <v>32604.5</v>
      </c>
      <c r="DS112" s="32">
        <v>35143</v>
      </c>
      <c r="DT112" s="32">
        <v>37715</v>
      </c>
      <c r="DU112" s="32">
        <v>40570</v>
      </c>
      <c r="DV112" s="32">
        <v>43719.5</v>
      </c>
      <c r="DW112" s="32">
        <v>46140.5</v>
      </c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</row>
    <row r="113" spans="1:206">
      <c r="A113" s="34" t="s">
        <v>451</v>
      </c>
      <c r="B113" s="35" t="s">
        <v>717</v>
      </c>
      <c r="C113" s="35" t="s">
        <v>714</v>
      </c>
      <c r="D113" s="95" t="s">
        <v>785</v>
      </c>
      <c r="E113" s="35" t="s">
        <v>831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6">
        <f>SUM(BD105:BD112,BD84:BD91)/SUM(BD71:BD112)</f>
        <v>4.1425844689245088E-2</v>
      </c>
      <c r="BE113" s="36">
        <f t="shared" ref="BE113:DP113" si="6">SUM(BE105:BE112,BE84:BE91)/SUM(BE71:BE112)</f>
        <v>4.0713322114233584E-2</v>
      </c>
      <c r="BF113" s="36">
        <f t="shared" si="6"/>
        <v>4.0197820708022948E-2</v>
      </c>
      <c r="BG113" s="36">
        <f t="shared" si="6"/>
        <v>3.9835354787784133E-2</v>
      </c>
      <c r="BH113" s="36">
        <f t="shared" si="6"/>
        <v>3.9515459249896301E-2</v>
      </c>
      <c r="BI113" s="36">
        <f t="shared" si="6"/>
        <v>3.9095615037079152E-2</v>
      </c>
      <c r="BJ113" s="36">
        <f t="shared" si="6"/>
        <v>3.861008407712286E-2</v>
      </c>
      <c r="BK113" s="36">
        <f t="shared" si="6"/>
        <v>3.8149582030729996E-2</v>
      </c>
      <c r="BL113" s="36">
        <f t="shared" si="6"/>
        <v>3.7801733998101085E-2</v>
      </c>
      <c r="BM113" s="36">
        <f t="shared" si="6"/>
        <v>3.7523352473138691E-2</v>
      </c>
      <c r="BN113" s="36">
        <f t="shared" si="6"/>
        <v>3.7206761099185019E-2</v>
      </c>
      <c r="BO113" s="36">
        <f t="shared" si="6"/>
        <v>3.7012112000776289E-2</v>
      </c>
      <c r="BP113" s="36">
        <f t="shared" si="6"/>
        <v>3.6991329494407144E-2</v>
      </c>
      <c r="BQ113" s="36">
        <f t="shared" si="6"/>
        <v>3.6970012798980004E-2</v>
      </c>
      <c r="BR113" s="36">
        <f t="shared" si="6"/>
        <v>3.6941024619960135E-2</v>
      </c>
      <c r="BS113" s="36">
        <f t="shared" si="6"/>
        <v>3.6983789714867911E-2</v>
      </c>
      <c r="BT113" s="36">
        <f t="shared" si="6"/>
        <v>3.714123847068708E-2</v>
      </c>
      <c r="BU113" s="36">
        <f t="shared" si="6"/>
        <v>3.7387169587108304E-2</v>
      </c>
      <c r="BV113" s="36">
        <f t="shared" si="6"/>
        <v>3.7645077291226112E-2</v>
      </c>
      <c r="BW113" s="36">
        <f t="shared" si="6"/>
        <v>3.789732982860642E-2</v>
      </c>
      <c r="BX113" s="36">
        <f t="shared" si="6"/>
        <v>3.8161258238929782E-2</v>
      </c>
      <c r="BY113" s="36">
        <f t="shared" si="6"/>
        <v>3.8443569564609065E-2</v>
      </c>
      <c r="BZ113" s="36">
        <f t="shared" si="6"/>
        <v>3.8781674341614641E-2</v>
      </c>
      <c r="CA113" s="36">
        <f t="shared" si="6"/>
        <v>3.9211869374384381E-2</v>
      </c>
      <c r="CB113" s="36">
        <f t="shared" si="6"/>
        <v>3.9727439074186501E-2</v>
      </c>
      <c r="CC113" s="36">
        <f t="shared" si="6"/>
        <v>4.0278731732500711E-2</v>
      </c>
      <c r="CD113" s="36">
        <f t="shared" si="6"/>
        <v>4.0820031025570892E-2</v>
      </c>
      <c r="CE113" s="36">
        <f t="shared" si="6"/>
        <v>4.1373523193700898E-2</v>
      </c>
      <c r="CF113" s="36">
        <f t="shared" si="6"/>
        <v>4.1983452554819875E-2</v>
      </c>
      <c r="CG113" s="36">
        <f t="shared" si="6"/>
        <v>4.2630235449658563E-2</v>
      </c>
      <c r="CH113" s="36">
        <f t="shared" si="6"/>
        <v>4.3210268639375458E-2</v>
      </c>
      <c r="CI113" s="36">
        <f t="shared" si="6"/>
        <v>4.3696272561675756E-2</v>
      </c>
      <c r="CJ113" s="36">
        <f t="shared" si="6"/>
        <v>4.4122974352712979E-2</v>
      </c>
      <c r="CK113" s="36">
        <f t="shared" si="6"/>
        <v>4.4508242398004105E-2</v>
      </c>
      <c r="CL113" s="36">
        <f t="shared" si="6"/>
        <v>4.4905983994110811E-2</v>
      </c>
      <c r="CM113" s="36">
        <f t="shared" si="6"/>
        <v>4.5378782298354584E-2</v>
      </c>
      <c r="CN113" s="36">
        <f t="shared" si="6"/>
        <v>4.5886573326244851E-2</v>
      </c>
      <c r="CO113" s="36">
        <f t="shared" si="6"/>
        <v>4.6379571712914035E-2</v>
      </c>
      <c r="CP113" s="36">
        <f t="shared" si="6"/>
        <v>4.6916428334767071E-2</v>
      </c>
      <c r="CQ113" s="36">
        <f t="shared" si="6"/>
        <v>4.7556848822464526E-2</v>
      </c>
      <c r="CR113" s="36">
        <f t="shared" si="6"/>
        <v>4.8252439550453774E-2</v>
      </c>
      <c r="CS113" s="36">
        <f t="shared" si="6"/>
        <v>4.8953681952639549E-2</v>
      </c>
      <c r="CT113" s="36">
        <f t="shared" si="6"/>
        <v>4.9733860451181125E-2</v>
      </c>
      <c r="CU113" s="36">
        <f t="shared" si="6"/>
        <v>5.0638771339002783E-2</v>
      </c>
      <c r="CV113" s="36">
        <f t="shared" si="6"/>
        <v>5.1590084268328243E-2</v>
      </c>
      <c r="CW113" s="36">
        <f t="shared" si="6"/>
        <v>5.2579834436842963E-2</v>
      </c>
      <c r="CX113" s="36">
        <f t="shared" si="6"/>
        <v>5.3596301459011252E-2</v>
      </c>
      <c r="CY113" s="36">
        <f t="shared" si="6"/>
        <v>5.4646457099580582E-2</v>
      </c>
      <c r="CZ113" s="36">
        <f t="shared" si="6"/>
        <v>5.5819131138666205E-2</v>
      </c>
      <c r="DA113" s="36">
        <f t="shared" si="6"/>
        <v>5.7045901661093794E-2</v>
      </c>
      <c r="DB113" s="36">
        <f t="shared" si="6"/>
        <v>5.8256105245685419E-2</v>
      </c>
      <c r="DC113" s="36">
        <f t="shared" si="6"/>
        <v>5.9476122696480047E-2</v>
      </c>
      <c r="DD113" s="36">
        <f t="shared" si="6"/>
        <v>6.0689761102673281E-2</v>
      </c>
      <c r="DE113" s="36">
        <f t="shared" si="6"/>
        <v>6.1847768970143359E-2</v>
      </c>
      <c r="DF113" s="36">
        <f t="shared" si="6"/>
        <v>6.2898205250492223E-2</v>
      </c>
      <c r="DG113" s="36">
        <f t="shared" si="6"/>
        <v>6.3911630882158552E-2</v>
      </c>
      <c r="DH113" s="36">
        <f t="shared" si="6"/>
        <v>6.4964820789829306E-2</v>
      </c>
      <c r="DI113" s="36">
        <f t="shared" si="6"/>
        <v>6.597039148281833E-2</v>
      </c>
      <c r="DJ113" s="36">
        <f t="shared" si="6"/>
        <v>6.6882267520395208E-2</v>
      </c>
      <c r="DK113" s="36">
        <f t="shared" si="6"/>
        <v>6.7782909880860054E-2</v>
      </c>
      <c r="DL113" s="36">
        <f t="shared" si="6"/>
        <v>6.8736547443508378E-2</v>
      </c>
      <c r="DM113" s="36">
        <f t="shared" si="6"/>
        <v>6.9830443006490814E-2</v>
      </c>
      <c r="DN113" s="36">
        <f t="shared" si="6"/>
        <v>7.1185839543237955E-2</v>
      </c>
      <c r="DO113" s="36">
        <f t="shared" si="6"/>
        <v>7.2825787201170278E-2</v>
      </c>
      <c r="DP113" s="36">
        <f t="shared" si="6"/>
        <v>7.4772856655531447E-2</v>
      </c>
      <c r="DQ113" s="36">
        <f t="shared" ref="DQ113:DW113" si="7">SUM(DQ105:DQ112,DQ84:DQ91)/SUM(DQ71:DQ112)</f>
        <v>7.7082102943564865E-2</v>
      </c>
      <c r="DR113" s="36">
        <f t="shared" si="7"/>
        <v>7.954717047004034E-2</v>
      </c>
      <c r="DS113" s="36">
        <f t="shared" si="7"/>
        <v>8.222109938511897E-2</v>
      </c>
      <c r="DT113" s="36">
        <f t="shared" si="7"/>
        <v>8.5109643485534528E-2</v>
      </c>
      <c r="DU113" s="36">
        <f t="shared" si="7"/>
        <v>8.8074942724914521E-2</v>
      </c>
      <c r="DV113" s="36">
        <f t="shared" si="7"/>
        <v>9.1060920891848904E-2</v>
      </c>
      <c r="DW113" s="36">
        <f t="shared" si="7"/>
        <v>9.3657778034469383E-2</v>
      </c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</row>
    <row r="114" spans="1:206">
      <c r="A114" s="34" t="s">
        <v>451</v>
      </c>
      <c r="B114" s="35" t="s">
        <v>717</v>
      </c>
      <c r="C114" s="35" t="s">
        <v>714</v>
      </c>
      <c r="D114" s="95" t="s">
        <v>785</v>
      </c>
      <c r="E114" s="35" t="s">
        <v>832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6">
        <f>SUM(BD84:BD91)/SUM(BD71:BD91)</f>
        <v>4.6419286595370014E-2</v>
      </c>
      <c r="BE114" s="36">
        <f t="shared" ref="BE114:DP114" si="8">SUM(BE84:BE91)/SUM(BE71:BE91)</f>
        <v>4.5587367489476747E-2</v>
      </c>
      <c r="BF114" s="36">
        <f t="shared" si="8"/>
        <v>4.4968209452127275E-2</v>
      </c>
      <c r="BG114" s="36">
        <f t="shared" si="8"/>
        <v>4.452587536495857E-2</v>
      </c>
      <c r="BH114" s="36">
        <f t="shared" si="8"/>
        <v>4.4129899592348171E-2</v>
      </c>
      <c r="BI114" s="36">
        <f t="shared" si="8"/>
        <v>4.363970467651139E-2</v>
      </c>
      <c r="BJ114" s="36">
        <f t="shared" si="8"/>
        <v>4.3094757026873695E-2</v>
      </c>
      <c r="BK114" s="36">
        <f t="shared" si="8"/>
        <v>4.2568361012742931E-2</v>
      </c>
      <c r="BL114" s="36">
        <f t="shared" si="8"/>
        <v>4.2166307618578404E-2</v>
      </c>
      <c r="BM114" s="36">
        <f t="shared" si="8"/>
        <v>4.1852342061127965E-2</v>
      </c>
      <c r="BN114" s="36">
        <f t="shared" si="8"/>
        <v>4.1509058449904594E-2</v>
      </c>
      <c r="BO114" s="36">
        <f t="shared" si="8"/>
        <v>4.1306045371623246E-2</v>
      </c>
      <c r="BP114" s="36">
        <f t="shared" si="8"/>
        <v>4.1294455633164528E-2</v>
      </c>
      <c r="BQ114" s="36">
        <f t="shared" si="8"/>
        <v>4.1283517865536599E-2</v>
      </c>
      <c r="BR114" s="36">
        <f t="shared" si="8"/>
        <v>4.1265998375721855E-2</v>
      </c>
      <c r="BS114" s="36">
        <f t="shared" si="8"/>
        <v>4.1335961398035075E-2</v>
      </c>
      <c r="BT114" s="36">
        <f t="shared" si="8"/>
        <v>4.152828991049954E-2</v>
      </c>
      <c r="BU114" s="36">
        <f t="shared" si="8"/>
        <v>4.1805649086377378E-2</v>
      </c>
      <c r="BV114" s="36">
        <f t="shared" si="8"/>
        <v>4.2091894357780574E-2</v>
      </c>
      <c r="BW114" s="36">
        <f t="shared" si="8"/>
        <v>4.2377615262241479E-2</v>
      </c>
      <c r="BX114" s="36">
        <f t="shared" si="8"/>
        <v>4.2688031833742264E-2</v>
      </c>
      <c r="BY114" s="36">
        <f t="shared" si="8"/>
        <v>4.3025211947348749E-2</v>
      </c>
      <c r="BZ114" s="36">
        <f t="shared" si="8"/>
        <v>4.3414554375509708E-2</v>
      </c>
      <c r="CA114" s="36">
        <f t="shared" si="8"/>
        <v>4.3901050136060875E-2</v>
      </c>
      <c r="CB114" s="36">
        <f t="shared" si="8"/>
        <v>4.4488622080538588E-2</v>
      </c>
      <c r="CC114" s="36">
        <f t="shared" si="8"/>
        <v>4.5108480061434884E-2</v>
      </c>
      <c r="CD114" s="36">
        <f t="shared" si="8"/>
        <v>4.5704802373793242E-2</v>
      </c>
      <c r="CE114" s="36">
        <f t="shared" si="8"/>
        <v>4.6312257625964942E-2</v>
      </c>
      <c r="CF114" s="36">
        <f t="shared" si="8"/>
        <v>4.6986412474161049E-2</v>
      </c>
      <c r="CG114" s="36">
        <f t="shared" si="8"/>
        <v>4.7704383651853734E-2</v>
      </c>
      <c r="CH114" s="36">
        <f t="shared" si="8"/>
        <v>4.8363437080313591E-2</v>
      </c>
      <c r="CI114" s="36">
        <f t="shared" si="8"/>
        <v>4.8940353582218155E-2</v>
      </c>
      <c r="CJ114" s="36">
        <f t="shared" si="8"/>
        <v>4.9458029210490584E-2</v>
      </c>
      <c r="CK114" s="36">
        <f t="shared" si="8"/>
        <v>4.9932153774607177E-2</v>
      </c>
      <c r="CL114" s="36">
        <f t="shared" si="8"/>
        <v>5.0423558891722946E-2</v>
      </c>
      <c r="CM114" s="36">
        <f t="shared" si="8"/>
        <v>5.0996431330613087E-2</v>
      </c>
      <c r="CN114" s="36">
        <f t="shared" si="8"/>
        <v>5.1605798692397911E-2</v>
      </c>
      <c r="CO114" s="36">
        <f t="shared" si="8"/>
        <v>5.2198074108292705E-2</v>
      </c>
      <c r="CP114" s="36">
        <f t="shared" si="8"/>
        <v>5.2835693374180995E-2</v>
      </c>
      <c r="CQ114" s="36">
        <f t="shared" si="8"/>
        <v>5.3568726429949386E-2</v>
      </c>
      <c r="CR114" s="36">
        <f t="shared" si="8"/>
        <v>5.4329920609187905E-2</v>
      </c>
      <c r="CS114" s="36">
        <f t="shared" si="8"/>
        <v>5.5065921039437624E-2</v>
      </c>
      <c r="CT114" s="36">
        <f t="shared" si="8"/>
        <v>5.5872604368057119E-2</v>
      </c>
      <c r="CU114" s="36">
        <f t="shared" si="8"/>
        <v>5.6822125091426742E-2</v>
      </c>
      <c r="CV114" s="36">
        <f t="shared" si="8"/>
        <v>5.7826789025267701E-2</v>
      </c>
      <c r="CW114" s="36">
        <f t="shared" si="8"/>
        <v>5.8868471396488355E-2</v>
      </c>
      <c r="CX114" s="36">
        <f t="shared" si="8"/>
        <v>5.9938849684284971E-2</v>
      </c>
      <c r="CY114" s="36">
        <f t="shared" si="8"/>
        <v>6.10504915004755E-2</v>
      </c>
      <c r="CZ114" s="36">
        <f t="shared" si="8"/>
        <v>6.230139003819142E-2</v>
      </c>
      <c r="DA114" s="36">
        <f t="shared" si="8"/>
        <v>6.3607155122009096E-2</v>
      </c>
      <c r="DB114" s="36">
        <f t="shared" si="8"/>
        <v>6.4906723094634869E-2</v>
      </c>
      <c r="DC114" s="36">
        <f t="shared" si="8"/>
        <v>6.6240267727066302E-2</v>
      </c>
      <c r="DD114" s="36">
        <f t="shared" si="8"/>
        <v>6.7568071965642809E-2</v>
      </c>
      <c r="DE114" s="36">
        <f t="shared" si="8"/>
        <v>6.8835163890974299E-2</v>
      </c>
      <c r="DF114" s="36">
        <f t="shared" si="8"/>
        <v>7.0002618586703105E-2</v>
      </c>
      <c r="DG114" s="36">
        <f t="shared" si="8"/>
        <v>7.114503174864456E-2</v>
      </c>
      <c r="DH114" s="36">
        <f t="shared" si="8"/>
        <v>7.2336973958635711E-2</v>
      </c>
      <c r="DI114" s="36">
        <f t="shared" si="8"/>
        <v>7.3491825899347121E-2</v>
      </c>
      <c r="DJ114" s="36">
        <f t="shared" si="8"/>
        <v>7.4550835484457137E-2</v>
      </c>
      <c r="DK114" s="36">
        <f t="shared" si="8"/>
        <v>7.558956463986681E-2</v>
      </c>
      <c r="DL114" s="36">
        <f t="shared" si="8"/>
        <v>7.6684866048860739E-2</v>
      </c>
      <c r="DM114" s="36">
        <f t="shared" si="8"/>
        <v>7.7924105910386912E-2</v>
      </c>
      <c r="DN114" s="36">
        <f t="shared" si="8"/>
        <v>7.9432572910289503E-2</v>
      </c>
      <c r="DO114" s="36">
        <f t="shared" si="8"/>
        <v>8.1259079533719011E-2</v>
      </c>
      <c r="DP114" s="36">
        <f t="shared" si="8"/>
        <v>8.3422810228163294E-2</v>
      </c>
      <c r="DQ114" s="36">
        <f t="shared" ref="DQ114:DW114" si="9">SUM(DQ84:DQ91)/SUM(DQ71:DQ91)</f>
        <v>8.597534215110382E-2</v>
      </c>
      <c r="DR114" s="36">
        <f t="shared" si="9"/>
        <v>8.8705122361977223E-2</v>
      </c>
      <c r="DS114" s="36">
        <f t="shared" si="9"/>
        <v>9.1673623020833539E-2</v>
      </c>
      <c r="DT114" s="36">
        <f t="shared" si="9"/>
        <v>9.4870224540379786E-2</v>
      </c>
      <c r="DU114" s="36">
        <f t="shared" si="9"/>
        <v>9.8132759783695053E-2</v>
      </c>
      <c r="DV114" s="36">
        <f t="shared" si="9"/>
        <v>0.10144852829426997</v>
      </c>
      <c r="DW114" s="36">
        <f t="shared" si="9"/>
        <v>0.10439119058875275</v>
      </c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</row>
    <row r="115" spans="1:206">
      <c r="A115" s="34" t="s">
        <v>451</v>
      </c>
      <c r="B115" s="35" t="s">
        <v>717</v>
      </c>
      <c r="C115" s="35" t="s">
        <v>714</v>
      </c>
      <c r="D115" s="95" t="s">
        <v>785</v>
      </c>
      <c r="E115" s="35" t="s">
        <v>833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6">
        <f>SUM(BD105:BD112)/SUM(BD92:BD112)</f>
        <v>3.6646020645226492E-2</v>
      </c>
      <c r="BE115" s="36">
        <f t="shared" ref="BE115:DP115" si="10">SUM(BE105:BE112)/SUM(BE92:BE112)</f>
        <v>3.6042831078412198E-2</v>
      </c>
      <c r="BF115" s="36">
        <f t="shared" si="10"/>
        <v>3.5623498797642171E-2</v>
      </c>
      <c r="BG115" s="36">
        <f t="shared" si="10"/>
        <v>3.5336438908751711E-2</v>
      </c>
      <c r="BH115" s="36">
        <f t="shared" si="10"/>
        <v>3.5089284416085657E-2</v>
      </c>
      <c r="BI115" s="36">
        <f t="shared" si="10"/>
        <v>3.4736262271903219E-2</v>
      </c>
      <c r="BJ115" s="36">
        <f t="shared" si="10"/>
        <v>3.4306753215261637E-2</v>
      </c>
      <c r="BK115" s="36">
        <f t="shared" si="10"/>
        <v>3.3908469215893744E-2</v>
      </c>
      <c r="BL115" s="36">
        <f t="shared" si="10"/>
        <v>3.3611595935372024E-2</v>
      </c>
      <c r="BM115" s="36">
        <f t="shared" si="10"/>
        <v>3.3365937780106887E-2</v>
      </c>
      <c r="BN115" s="36">
        <f t="shared" si="10"/>
        <v>3.3073116209122184E-2</v>
      </c>
      <c r="BO115" s="36">
        <f t="shared" si="10"/>
        <v>3.2884658014147083E-2</v>
      </c>
      <c r="BP115" s="36">
        <f t="shared" si="10"/>
        <v>3.2853724261876868E-2</v>
      </c>
      <c r="BQ115" s="36">
        <f t="shared" si="10"/>
        <v>3.2821637156759405E-2</v>
      </c>
      <c r="BR115" s="36">
        <f t="shared" si="10"/>
        <v>3.2780951211160189E-2</v>
      </c>
      <c r="BS115" s="36">
        <f t="shared" si="10"/>
        <v>3.279639516300293E-2</v>
      </c>
      <c r="BT115" s="36">
        <f t="shared" si="10"/>
        <v>3.2919009323967477E-2</v>
      </c>
      <c r="BU115" s="36">
        <f t="shared" si="10"/>
        <v>3.3133895614826783E-2</v>
      </c>
      <c r="BV115" s="36">
        <f t="shared" si="10"/>
        <v>3.3363976439173312E-2</v>
      </c>
      <c r="BW115" s="36">
        <f t="shared" si="10"/>
        <v>3.3583793751831514E-2</v>
      </c>
      <c r="BX115" s="36">
        <f t="shared" si="10"/>
        <v>3.380337520352536E-2</v>
      </c>
      <c r="BY115" s="36">
        <f t="shared" si="10"/>
        <v>3.4032816776456781E-2</v>
      </c>
      <c r="BZ115" s="36">
        <f t="shared" si="10"/>
        <v>3.4322016658103437E-2</v>
      </c>
      <c r="CA115" s="36">
        <f t="shared" si="10"/>
        <v>3.4699685455252614E-2</v>
      </c>
      <c r="CB115" s="36">
        <f t="shared" si="10"/>
        <v>3.5147541368145734E-2</v>
      </c>
      <c r="CC115" s="36">
        <f t="shared" si="10"/>
        <v>3.5633732675691358E-2</v>
      </c>
      <c r="CD115" s="36">
        <f t="shared" si="10"/>
        <v>3.6121901414583851E-2</v>
      </c>
      <c r="CE115" s="36">
        <f t="shared" si="10"/>
        <v>3.6623058749668057E-2</v>
      </c>
      <c r="CF115" s="36">
        <f t="shared" si="10"/>
        <v>3.7170815369848988E-2</v>
      </c>
      <c r="CG115" s="36">
        <f t="shared" si="10"/>
        <v>3.774816205386422E-2</v>
      </c>
      <c r="CH115" s="36">
        <f t="shared" si="10"/>
        <v>3.8251242550051683E-2</v>
      </c>
      <c r="CI115" s="36">
        <f t="shared" si="10"/>
        <v>3.8649823058762925E-2</v>
      </c>
      <c r="CJ115" s="36">
        <f t="shared" si="10"/>
        <v>3.8988911405673454E-2</v>
      </c>
      <c r="CK115" s="36">
        <f t="shared" si="10"/>
        <v>3.9287898208718641E-2</v>
      </c>
      <c r="CL115" s="36">
        <f t="shared" si="10"/>
        <v>3.9594781471966066E-2</v>
      </c>
      <c r="CM115" s="36">
        <f t="shared" si="10"/>
        <v>3.9970765410460025E-2</v>
      </c>
      <c r="CN115" s="36">
        <f t="shared" si="10"/>
        <v>4.0380558461190846E-2</v>
      </c>
      <c r="CO115" s="36">
        <f t="shared" si="10"/>
        <v>4.077808820455394E-2</v>
      </c>
      <c r="CP115" s="36">
        <f t="shared" si="10"/>
        <v>4.1218226069212743E-2</v>
      </c>
      <c r="CQ115" s="36">
        <f t="shared" si="10"/>
        <v>4.1770319751243616E-2</v>
      </c>
      <c r="CR115" s="36">
        <f t="shared" si="10"/>
        <v>4.2404126202619262E-2</v>
      </c>
      <c r="CS115" s="36">
        <f t="shared" si="10"/>
        <v>4.3073634664164404E-2</v>
      </c>
      <c r="CT115" s="36">
        <f t="shared" si="10"/>
        <v>4.3830265399980757E-2</v>
      </c>
      <c r="CU115" s="36">
        <f t="shared" si="10"/>
        <v>4.4694048085784789E-2</v>
      </c>
      <c r="CV115" s="36">
        <f t="shared" si="10"/>
        <v>4.5595903642509462E-2</v>
      </c>
      <c r="CW115" s="36">
        <f t="shared" si="10"/>
        <v>4.6537629909466E-2</v>
      </c>
      <c r="CX115" s="36">
        <f t="shared" si="10"/>
        <v>4.7504158163774658E-2</v>
      </c>
      <c r="CY115" s="36">
        <f t="shared" si="10"/>
        <v>4.8496995954846071E-2</v>
      </c>
      <c r="CZ115" s="36">
        <f t="shared" si="10"/>
        <v>4.9595905686131647E-2</v>
      </c>
      <c r="DA115" s="36">
        <f t="shared" si="10"/>
        <v>5.0748114682278293E-2</v>
      </c>
      <c r="DB115" s="36">
        <f t="shared" si="10"/>
        <v>5.1874187702371961E-2</v>
      </c>
      <c r="DC115" s="36">
        <f t="shared" si="10"/>
        <v>5.298638685663673E-2</v>
      </c>
      <c r="DD115" s="36">
        <f t="shared" si="10"/>
        <v>5.4090722566730989E-2</v>
      </c>
      <c r="DE115" s="36">
        <f t="shared" si="10"/>
        <v>5.5144051435491732E-2</v>
      </c>
      <c r="DF115" s="36">
        <f t="shared" si="10"/>
        <v>5.6082015933684594E-2</v>
      </c>
      <c r="DG115" s="36">
        <f t="shared" si="10"/>
        <v>5.6971758946476804E-2</v>
      </c>
      <c r="DH115" s="36">
        <f t="shared" si="10"/>
        <v>5.7892527424162586E-2</v>
      </c>
      <c r="DI115" s="36">
        <f t="shared" si="10"/>
        <v>5.8755973750801972E-2</v>
      </c>
      <c r="DJ115" s="36">
        <f t="shared" si="10"/>
        <v>5.9527527753511403E-2</v>
      </c>
      <c r="DK115" s="36">
        <f t="shared" si="10"/>
        <v>6.0295851786379168E-2</v>
      </c>
      <c r="DL115" s="36">
        <f t="shared" si="10"/>
        <v>6.1112704069072883E-2</v>
      </c>
      <c r="DM115" s="36">
        <f t="shared" si="10"/>
        <v>6.2065646251357479E-2</v>
      </c>
      <c r="DN115" s="36">
        <f t="shared" si="10"/>
        <v>6.3272812979884172E-2</v>
      </c>
      <c r="DO115" s="36">
        <f t="shared" si="10"/>
        <v>6.4732220095664872E-2</v>
      </c>
      <c r="DP115" s="36">
        <f t="shared" si="10"/>
        <v>6.646973549098345E-2</v>
      </c>
      <c r="DQ115" s="36">
        <f t="shared" ref="DQ115:DW115" si="11">SUM(DQ105:DQ112)/SUM(DQ92:DQ112)</f>
        <v>6.8543451739788347E-2</v>
      </c>
      <c r="DR115" s="36">
        <f t="shared" si="11"/>
        <v>7.0751109037854157E-2</v>
      </c>
      <c r="DS115" s="36">
        <f t="shared" si="11"/>
        <v>7.3137359267294755E-2</v>
      </c>
      <c r="DT115" s="36">
        <f t="shared" si="11"/>
        <v>7.5724112418222411E-2</v>
      </c>
      <c r="DU115" s="36">
        <f t="shared" si="11"/>
        <v>7.8396867434821715E-2</v>
      </c>
      <c r="DV115" s="36">
        <f t="shared" si="11"/>
        <v>8.1056363730290543E-2</v>
      </c>
      <c r="DW115" s="36">
        <f t="shared" si="11"/>
        <v>8.3309854489165461E-2</v>
      </c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</row>
    <row r="116" spans="1:206">
      <c r="A116" s="31" t="s">
        <v>451</v>
      </c>
      <c r="B116" t="s">
        <v>717</v>
      </c>
      <c r="C116" t="s">
        <v>714</v>
      </c>
      <c r="D116" s="94" t="s">
        <v>718</v>
      </c>
      <c r="E116" t="s">
        <v>834</v>
      </c>
      <c r="BD116" s="32">
        <v>12378997</v>
      </c>
      <c r="BE116" s="32">
        <v>13532986</v>
      </c>
      <c r="BF116" s="32">
        <v>14504817.5</v>
      </c>
      <c r="BG116" s="32">
        <v>15313251.5</v>
      </c>
      <c r="BH116" s="32">
        <v>15485340.5</v>
      </c>
      <c r="BI116" s="32">
        <v>15335855.5</v>
      </c>
      <c r="BJ116" s="32">
        <v>15441710.5</v>
      </c>
      <c r="BK116" s="32">
        <v>15510093.5</v>
      </c>
      <c r="BL116" s="32">
        <v>15415147.5</v>
      </c>
      <c r="BM116" s="32">
        <v>15219420</v>
      </c>
      <c r="BN116" s="32">
        <v>15115994</v>
      </c>
      <c r="BO116" s="32">
        <v>15032245</v>
      </c>
      <c r="BP116" s="32">
        <v>14852321</v>
      </c>
      <c r="BQ116" s="32">
        <v>14564134</v>
      </c>
      <c r="BR116" s="32">
        <v>14157568</v>
      </c>
      <c r="BS116" s="32">
        <v>13629685</v>
      </c>
      <c r="BT116" s="32">
        <v>13103673.5</v>
      </c>
      <c r="BU116" s="32">
        <v>12663270</v>
      </c>
      <c r="BV116" s="32">
        <v>12316614</v>
      </c>
      <c r="BW116" s="32">
        <v>12105435</v>
      </c>
      <c r="BX116" s="32">
        <v>12112674</v>
      </c>
      <c r="BY116" s="32">
        <v>12243916.5</v>
      </c>
      <c r="BZ116" s="32">
        <v>12397141.5</v>
      </c>
      <c r="CA116" s="32">
        <v>12567249.5</v>
      </c>
      <c r="CB116" s="32">
        <v>12771829.5</v>
      </c>
      <c r="CC116" s="32">
        <v>13020212</v>
      </c>
      <c r="CD116" s="32">
        <v>13241412.5</v>
      </c>
      <c r="CE116" s="32">
        <v>13389939.5</v>
      </c>
      <c r="CF116" s="32">
        <v>13475154</v>
      </c>
      <c r="CG116" s="32">
        <v>13527898.5</v>
      </c>
      <c r="CH116" s="32">
        <v>13545173.5</v>
      </c>
      <c r="CI116" s="32">
        <v>13540565.5</v>
      </c>
      <c r="CJ116" s="32">
        <v>13572962.5</v>
      </c>
      <c r="CK116" s="32">
        <v>13702388</v>
      </c>
      <c r="CL116" s="32">
        <v>13860167</v>
      </c>
      <c r="CM116" s="32">
        <v>13973578</v>
      </c>
      <c r="CN116" s="32">
        <v>14093651.5</v>
      </c>
      <c r="CO116" s="32">
        <v>14194227.5</v>
      </c>
      <c r="CP116" s="32">
        <v>14133816.5</v>
      </c>
      <c r="CQ116" s="32">
        <v>13899041</v>
      </c>
      <c r="CR116" s="32">
        <v>13549015.5</v>
      </c>
      <c r="CS116" s="32">
        <v>13065086</v>
      </c>
      <c r="CT116" s="32">
        <v>12426832</v>
      </c>
      <c r="CU116" s="32">
        <v>11725120.5</v>
      </c>
      <c r="CV116" s="32">
        <v>11064244</v>
      </c>
      <c r="CW116" s="32">
        <v>10461125</v>
      </c>
      <c r="CX116" s="32">
        <v>9926587</v>
      </c>
      <c r="CY116" s="32">
        <v>9472223.5</v>
      </c>
      <c r="CZ116" s="32">
        <v>9089533.5</v>
      </c>
      <c r="DA116" s="32">
        <v>8744410</v>
      </c>
      <c r="DB116" s="32">
        <v>8443371</v>
      </c>
      <c r="DC116" s="32">
        <v>8194495</v>
      </c>
      <c r="DD116" s="32">
        <v>8017061.5</v>
      </c>
      <c r="DE116" s="32">
        <v>7983225</v>
      </c>
      <c r="DF116" s="32">
        <v>8062690</v>
      </c>
      <c r="DG116" s="32">
        <v>8158224</v>
      </c>
      <c r="DH116" s="32">
        <v>8271593.5</v>
      </c>
      <c r="DI116" s="32">
        <v>8441707.5</v>
      </c>
      <c r="DJ116" s="32">
        <v>8667086</v>
      </c>
      <c r="DK116" s="32">
        <v>8924675</v>
      </c>
      <c r="DL116" s="32">
        <v>9130166.5</v>
      </c>
      <c r="DM116" s="32">
        <v>9302878</v>
      </c>
      <c r="DN116" s="32">
        <v>9483282</v>
      </c>
      <c r="DO116" s="32">
        <v>9590777</v>
      </c>
      <c r="DP116" s="32">
        <v>9640147.5</v>
      </c>
      <c r="DQ116" s="32">
        <v>9706160</v>
      </c>
      <c r="DR116" s="32">
        <v>9749727</v>
      </c>
      <c r="DS116" s="32">
        <v>9660564</v>
      </c>
      <c r="DT116" s="32">
        <v>9449973</v>
      </c>
      <c r="DU116" s="32">
        <v>9167068</v>
      </c>
      <c r="DV116" s="32">
        <v>8823688</v>
      </c>
      <c r="DW116" s="32">
        <v>8459651.5</v>
      </c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  <c r="FC116" s="32"/>
      <c r="FD116" s="32"/>
      <c r="FE116" s="32"/>
      <c r="FF116" s="32"/>
      <c r="FG116" s="32"/>
      <c r="FH116" s="32"/>
      <c r="FI116" s="32"/>
      <c r="FJ116" s="32"/>
      <c r="FK116" s="32"/>
      <c r="FL116" s="32"/>
      <c r="FM116" s="32"/>
      <c r="FN116" s="32"/>
      <c r="FO116" s="32"/>
      <c r="FP116" s="32"/>
      <c r="FQ116" s="32"/>
      <c r="FR116" s="32"/>
      <c r="FS116" s="32"/>
      <c r="FT116" s="32"/>
      <c r="FU116" s="32"/>
      <c r="FV116" s="32"/>
      <c r="FW116" s="32"/>
      <c r="FX116" s="32"/>
      <c r="FY116" s="32"/>
      <c r="FZ116" s="32"/>
      <c r="GA116" s="32"/>
      <c r="GB116" s="32"/>
      <c r="GC116" s="32"/>
      <c r="GD116" s="32"/>
      <c r="GE116" s="32"/>
      <c r="GF116" s="32"/>
      <c r="GG116" s="32"/>
      <c r="GH116" s="32"/>
      <c r="GI116" s="32"/>
      <c r="GJ116" s="32"/>
      <c r="GK116" s="32"/>
      <c r="GL116" s="32"/>
      <c r="GM116" s="32"/>
      <c r="GN116" s="32"/>
      <c r="GO116" s="32"/>
      <c r="GP116" s="32"/>
      <c r="GQ116" s="32"/>
      <c r="GR116" s="32"/>
      <c r="GS116" s="32"/>
      <c r="GT116" s="32"/>
      <c r="GU116" s="32"/>
      <c r="GV116" s="32"/>
      <c r="GW116" s="32"/>
      <c r="GX116" s="32"/>
    </row>
    <row r="117" spans="1:206">
      <c r="A117" s="31" t="s">
        <v>451</v>
      </c>
      <c r="B117" t="s">
        <v>717</v>
      </c>
      <c r="C117" t="s">
        <v>714</v>
      </c>
      <c r="D117" s="94" t="s">
        <v>718</v>
      </c>
      <c r="E117" t="s">
        <v>835</v>
      </c>
      <c r="BD117" s="32">
        <v>9582623</v>
      </c>
      <c r="BE117" s="32">
        <v>9139378</v>
      </c>
      <c r="BF117" s="32">
        <v>9109101</v>
      </c>
      <c r="BG117" s="32">
        <v>9462584</v>
      </c>
      <c r="BH117" s="32">
        <v>10602628.5</v>
      </c>
      <c r="BI117" s="32">
        <v>12098555</v>
      </c>
      <c r="BJ117" s="32">
        <v>13257494.5</v>
      </c>
      <c r="BK117" s="32">
        <v>14233101.5</v>
      </c>
      <c r="BL117" s="32">
        <v>14534848</v>
      </c>
      <c r="BM117" s="32">
        <v>14517661.5</v>
      </c>
      <c r="BN117" s="32">
        <v>14709923.5</v>
      </c>
      <c r="BO117" s="32">
        <v>14863251.5</v>
      </c>
      <c r="BP117" s="32">
        <v>14972911.5</v>
      </c>
      <c r="BQ117" s="32">
        <v>15068810.5</v>
      </c>
      <c r="BR117" s="32">
        <v>15102491.5</v>
      </c>
      <c r="BS117" s="32">
        <v>15071347</v>
      </c>
      <c r="BT117" s="32">
        <v>15007924</v>
      </c>
      <c r="BU117" s="32">
        <v>14832294</v>
      </c>
      <c r="BV117" s="32">
        <v>14548592.5</v>
      </c>
      <c r="BW117" s="32">
        <v>14168150.5</v>
      </c>
      <c r="BX117" s="32">
        <v>13652523.5</v>
      </c>
      <c r="BY117" s="32">
        <v>13130731.5</v>
      </c>
      <c r="BZ117" s="32">
        <v>12714818.5</v>
      </c>
      <c r="CA117" s="32">
        <v>12402462.5</v>
      </c>
      <c r="CB117" s="32">
        <v>12222863.5</v>
      </c>
      <c r="CC117" s="32">
        <v>12196675.5</v>
      </c>
      <c r="CD117" s="32">
        <v>12299547.5</v>
      </c>
      <c r="CE117" s="32">
        <v>12437461</v>
      </c>
      <c r="CF117" s="32">
        <v>12547844.5</v>
      </c>
      <c r="CG117" s="32">
        <v>12717395</v>
      </c>
      <c r="CH117" s="32">
        <v>12951760</v>
      </c>
      <c r="CI117" s="32">
        <v>13167096</v>
      </c>
      <c r="CJ117" s="32">
        <v>13319838.5</v>
      </c>
      <c r="CK117" s="32">
        <v>13430151</v>
      </c>
      <c r="CL117" s="32">
        <v>13501460</v>
      </c>
      <c r="CM117" s="32">
        <v>13519911</v>
      </c>
      <c r="CN117" s="32">
        <v>13517302</v>
      </c>
      <c r="CO117" s="32">
        <v>13547353</v>
      </c>
      <c r="CP117" s="32">
        <v>13678505</v>
      </c>
      <c r="CQ117" s="32">
        <v>13835326</v>
      </c>
      <c r="CR117" s="32">
        <v>13951138.5</v>
      </c>
      <c r="CS117" s="32">
        <v>14087811.5</v>
      </c>
      <c r="CT117" s="32">
        <v>14206734.5</v>
      </c>
      <c r="CU117" s="32">
        <v>14152953.5</v>
      </c>
      <c r="CV117" s="32">
        <v>13916720.5</v>
      </c>
      <c r="CW117" s="32">
        <v>13562885.5</v>
      </c>
      <c r="CX117" s="32">
        <v>13054358</v>
      </c>
      <c r="CY117" s="32">
        <v>12393716.5</v>
      </c>
      <c r="CZ117" s="32">
        <v>11673193.5</v>
      </c>
      <c r="DA117" s="32">
        <v>10975346</v>
      </c>
      <c r="DB117" s="32">
        <v>10332000</v>
      </c>
      <c r="DC117" s="32">
        <v>9744780.5</v>
      </c>
      <c r="DD117" s="32">
        <v>9222547</v>
      </c>
      <c r="DE117" s="32">
        <v>8826444</v>
      </c>
      <c r="DF117" s="32">
        <v>8528820.5</v>
      </c>
      <c r="DG117" s="32">
        <v>8282570</v>
      </c>
      <c r="DH117" s="32">
        <v>8109998</v>
      </c>
      <c r="DI117" s="32">
        <v>8018882.5</v>
      </c>
      <c r="DJ117" s="32">
        <v>8010346.5</v>
      </c>
      <c r="DK117" s="32">
        <v>8062406</v>
      </c>
      <c r="DL117" s="32">
        <v>8142787.5</v>
      </c>
      <c r="DM117" s="32">
        <v>8244975</v>
      </c>
      <c r="DN117" s="32">
        <v>8401954</v>
      </c>
      <c r="DO117" s="32">
        <v>8614960.5</v>
      </c>
      <c r="DP117" s="32">
        <v>8854695</v>
      </c>
      <c r="DQ117" s="32">
        <v>9064430</v>
      </c>
      <c r="DR117" s="32">
        <v>9259139</v>
      </c>
      <c r="DS117" s="32">
        <v>9452659</v>
      </c>
      <c r="DT117" s="32">
        <v>9573657</v>
      </c>
      <c r="DU117" s="32">
        <v>9637808.5</v>
      </c>
      <c r="DV117" s="32">
        <v>9712490.5</v>
      </c>
      <c r="DW117" s="32">
        <v>9758188</v>
      </c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  <c r="FY117" s="32"/>
      <c r="FZ117" s="32"/>
      <c r="GA117" s="32"/>
      <c r="GB117" s="32"/>
      <c r="GC117" s="32"/>
      <c r="GD117" s="32"/>
      <c r="GE117" s="32"/>
      <c r="GF117" s="32"/>
      <c r="GG117" s="32"/>
      <c r="GH117" s="32"/>
      <c r="GI117" s="32"/>
      <c r="GJ117" s="32"/>
      <c r="GK117" s="32"/>
      <c r="GL117" s="32"/>
      <c r="GM117" s="32"/>
      <c r="GN117" s="32"/>
      <c r="GO117" s="32"/>
      <c r="GP117" s="32"/>
      <c r="GQ117" s="32"/>
      <c r="GR117" s="32"/>
      <c r="GS117" s="32"/>
      <c r="GT117" s="32"/>
      <c r="GU117" s="32"/>
      <c r="GV117" s="32"/>
      <c r="GW117" s="32"/>
      <c r="GX117" s="32"/>
    </row>
    <row r="118" spans="1:206">
      <c r="A118" s="31" t="s">
        <v>451</v>
      </c>
      <c r="B118" t="s">
        <v>717</v>
      </c>
      <c r="C118" t="s">
        <v>714</v>
      </c>
      <c r="D118" s="94" t="s">
        <v>718</v>
      </c>
      <c r="E118" t="s">
        <v>836</v>
      </c>
      <c r="BD118" s="32">
        <v>13702823.5</v>
      </c>
      <c r="BE118" s="32">
        <v>13265214</v>
      </c>
      <c r="BF118" s="32">
        <v>12441809.5</v>
      </c>
      <c r="BG118" s="32">
        <v>11360761</v>
      </c>
      <c r="BH118" s="32">
        <v>10342915.5</v>
      </c>
      <c r="BI118" s="32">
        <v>9592650</v>
      </c>
      <c r="BJ118" s="32">
        <v>9141903</v>
      </c>
      <c r="BK118" s="32">
        <v>9125496</v>
      </c>
      <c r="BL118" s="32">
        <v>10000664</v>
      </c>
      <c r="BM118" s="32">
        <v>11366818.5</v>
      </c>
      <c r="BN118" s="32">
        <v>12540439</v>
      </c>
      <c r="BO118" s="32">
        <v>13340362</v>
      </c>
      <c r="BP118" s="32">
        <v>13798047</v>
      </c>
      <c r="BQ118" s="32">
        <v>14130461.5</v>
      </c>
      <c r="BR118" s="32">
        <v>14357852.5</v>
      </c>
      <c r="BS118" s="32">
        <v>14572297</v>
      </c>
      <c r="BT118" s="32">
        <v>14745795.5</v>
      </c>
      <c r="BU118" s="32">
        <v>14890758</v>
      </c>
      <c r="BV118" s="32">
        <v>15036371</v>
      </c>
      <c r="BW118" s="32">
        <v>15101828</v>
      </c>
      <c r="BX118" s="32">
        <v>14988020.5</v>
      </c>
      <c r="BY118" s="32">
        <v>14794777.5</v>
      </c>
      <c r="BZ118" s="32">
        <v>14587006.5</v>
      </c>
      <c r="CA118" s="32">
        <v>14304357</v>
      </c>
      <c r="CB118" s="32">
        <v>13952951.5</v>
      </c>
      <c r="CC118" s="32">
        <v>13516154.5</v>
      </c>
      <c r="CD118" s="32">
        <v>13047180</v>
      </c>
      <c r="CE118" s="32">
        <v>12659079</v>
      </c>
      <c r="CF118" s="32">
        <v>12385354.5</v>
      </c>
      <c r="CG118" s="32">
        <v>12214643</v>
      </c>
      <c r="CH118" s="32">
        <v>12166911.5</v>
      </c>
      <c r="CI118" s="32">
        <v>12232851</v>
      </c>
      <c r="CJ118" s="32">
        <v>12353423.5</v>
      </c>
      <c r="CK118" s="32">
        <v>12473591.5</v>
      </c>
      <c r="CL118" s="32">
        <v>12657966.5</v>
      </c>
      <c r="CM118" s="32">
        <v>12909273.5</v>
      </c>
      <c r="CN118" s="32">
        <v>13136891.5</v>
      </c>
      <c r="CO118" s="32">
        <v>13291664</v>
      </c>
      <c r="CP118" s="32">
        <v>13412459.5</v>
      </c>
      <c r="CQ118" s="32">
        <v>13497393.5</v>
      </c>
      <c r="CR118" s="32">
        <v>13521698</v>
      </c>
      <c r="CS118" s="32">
        <v>13527292</v>
      </c>
      <c r="CT118" s="32">
        <v>13561948</v>
      </c>
      <c r="CU118" s="32">
        <v>13701538</v>
      </c>
      <c r="CV118" s="32">
        <v>13881706.5</v>
      </c>
      <c r="CW118" s="32">
        <v>14017945</v>
      </c>
      <c r="CX118" s="32">
        <v>14158556.5</v>
      </c>
      <c r="CY118" s="32">
        <v>14268926.5</v>
      </c>
      <c r="CZ118" s="32">
        <v>14194960</v>
      </c>
      <c r="DA118" s="32">
        <v>13944561.5</v>
      </c>
      <c r="DB118" s="32">
        <v>13594210</v>
      </c>
      <c r="DC118" s="32">
        <v>13093933.5</v>
      </c>
      <c r="DD118" s="32">
        <v>12436277</v>
      </c>
      <c r="DE118" s="32">
        <v>11708009.5</v>
      </c>
      <c r="DF118" s="32">
        <v>11005378</v>
      </c>
      <c r="DG118" s="32">
        <v>10360139.5</v>
      </c>
      <c r="DH118" s="32">
        <v>9770469.5</v>
      </c>
      <c r="DI118" s="32">
        <v>9260830</v>
      </c>
      <c r="DJ118" s="32">
        <v>8861781.5</v>
      </c>
      <c r="DK118" s="32">
        <v>8545222.5</v>
      </c>
      <c r="DL118" s="32">
        <v>8291047</v>
      </c>
      <c r="DM118" s="32">
        <v>8113415.5</v>
      </c>
      <c r="DN118" s="32">
        <v>8015118</v>
      </c>
      <c r="DO118" s="32">
        <v>8001870</v>
      </c>
      <c r="DP118" s="32">
        <v>8049249.5</v>
      </c>
      <c r="DQ118" s="32">
        <v>8126236</v>
      </c>
      <c r="DR118" s="32">
        <v>8227501</v>
      </c>
      <c r="DS118" s="32">
        <v>8384255.5</v>
      </c>
      <c r="DT118" s="32">
        <v>8596748.5</v>
      </c>
      <c r="DU118" s="32">
        <v>8838179</v>
      </c>
      <c r="DV118" s="32">
        <v>9050146.5</v>
      </c>
      <c r="DW118" s="32">
        <v>9247743</v>
      </c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32"/>
      <c r="FO118" s="32"/>
      <c r="FP118" s="32"/>
      <c r="FQ118" s="32"/>
      <c r="FR118" s="32"/>
      <c r="FS118" s="32"/>
      <c r="FT118" s="32"/>
      <c r="FU118" s="32"/>
      <c r="FV118" s="32"/>
      <c r="FW118" s="32"/>
      <c r="FX118" s="32"/>
      <c r="FY118" s="32"/>
      <c r="FZ118" s="32"/>
      <c r="GA118" s="32"/>
      <c r="GB118" s="32"/>
      <c r="GC118" s="32"/>
      <c r="GD118" s="32"/>
      <c r="GE118" s="32"/>
      <c r="GF118" s="32"/>
      <c r="GG118" s="32"/>
      <c r="GH118" s="32"/>
      <c r="GI118" s="32"/>
      <c r="GJ118" s="32"/>
      <c r="GK118" s="32"/>
      <c r="GL118" s="32"/>
      <c r="GM118" s="32"/>
      <c r="GN118" s="32"/>
      <c r="GO118" s="32"/>
      <c r="GP118" s="32"/>
      <c r="GQ118" s="32"/>
      <c r="GR118" s="32"/>
      <c r="GS118" s="32"/>
      <c r="GT118" s="32"/>
      <c r="GU118" s="32"/>
      <c r="GV118" s="32"/>
      <c r="GW118" s="32"/>
      <c r="GX118" s="32"/>
    </row>
    <row r="119" spans="1:206">
      <c r="A119" s="31" t="s">
        <v>451</v>
      </c>
      <c r="B119" t="s">
        <v>717</v>
      </c>
      <c r="C119" t="s">
        <v>714</v>
      </c>
      <c r="D119" s="94" t="s">
        <v>718</v>
      </c>
      <c r="E119" t="s">
        <v>837</v>
      </c>
      <c r="BD119" s="32">
        <v>12081781</v>
      </c>
      <c r="BE119" s="32">
        <v>12189218.5</v>
      </c>
      <c r="BF119" s="32">
        <v>12676058.5</v>
      </c>
      <c r="BG119" s="32">
        <v>13329546</v>
      </c>
      <c r="BH119" s="32">
        <v>13709894.5</v>
      </c>
      <c r="BI119" s="32">
        <v>13653881</v>
      </c>
      <c r="BJ119" s="32">
        <v>13217790</v>
      </c>
      <c r="BK119" s="32">
        <v>12383174.5</v>
      </c>
      <c r="BL119" s="32">
        <v>11474546</v>
      </c>
      <c r="BM119" s="32">
        <v>10515345</v>
      </c>
      <c r="BN119" s="32">
        <v>9501521.5</v>
      </c>
      <c r="BO119" s="32">
        <v>9018209</v>
      </c>
      <c r="BP119" s="32">
        <v>9282965.5</v>
      </c>
      <c r="BQ119" s="32">
        <v>10124656</v>
      </c>
      <c r="BR119" s="32">
        <v>11263343.5</v>
      </c>
      <c r="BS119" s="32">
        <v>12406314</v>
      </c>
      <c r="BT119" s="32">
        <v>13202462.5</v>
      </c>
      <c r="BU119" s="32">
        <v>13656379</v>
      </c>
      <c r="BV119" s="32">
        <v>13993925.5</v>
      </c>
      <c r="BW119" s="32">
        <v>14221016.5</v>
      </c>
      <c r="BX119" s="32">
        <v>14450325.5</v>
      </c>
      <c r="BY119" s="32">
        <v>14651744.5</v>
      </c>
      <c r="BZ119" s="32">
        <v>14773087</v>
      </c>
      <c r="CA119" s="32">
        <v>14870141</v>
      </c>
      <c r="CB119" s="32">
        <v>14845027</v>
      </c>
      <c r="CC119" s="32">
        <v>14729919</v>
      </c>
      <c r="CD119" s="32">
        <v>14609652</v>
      </c>
      <c r="CE119" s="32">
        <v>14446538</v>
      </c>
      <c r="CF119" s="32">
        <v>14213097</v>
      </c>
      <c r="CG119" s="32">
        <v>13902847</v>
      </c>
      <c r="CH119" s="32">
        <v>13497031</v>
      </c>
      <c r="CI119" s="32">
        <v>13028509.5</v>
      </c>
      <c r="CJ119" s="32">
        <v>12627363</v>
      </c>
      <c r="CK119" s="32">
        <v>12334667</v>
      </c>
      <c r="CL119" s="32">
        <v>12148897.5</v>
      </c>
      <c r="CM119" s="32">
        <v>12101063</v>
      </c>
      <c r="CN119" s="32">
        <v>12178484</v>
      </c>
      <c r="CO119" s="32">
        <v>12320309.5</v>
      </c>
      <c r="CP119" s="32">
        <v>12472442.5</v>
      </c>
      <c r="CQ119" s="32">
        <v>12676090</v>
      </c>
      <c r="CR119" s="32">
        <v>12917871.5</v>
      </c>
      <c r="CS119" s="32">
        <v>13124436</v>
      </c>
      <c r="CT119" s="32">
        <v>13252489</v>
      </c>
      <c r="CU119" s="32">
        <v>13342581</v>
      </c>
      <c r="CV119" s="32">
        <v>13413201</v>
      </c>
      <c r="CW119" s="32">
        <v>13449294</v>
      </c>
      <c r="CX119" s="32">
        <v>13478108.5</v>
      </c>
      <c r="CY119" s="32">
        <v>13539975</v>
      </c>
      <c r="CZ119" s="32">
        <v>13704932.5</v>
      </c>
      <c r="DA119" s="32">
        <v>13910693</v>
      </c>
      <c r="DB119" s="32">
        <v>14055289</v>
      </c>
      <c r="DC119" s="32">
        <v>14192695.5</v>
      </c>
      <c r="DD119" s="32">
        <v>14298391</v>
      </c>
      <c r="DE119" s="32">
        <v>14190682.5</v>
      </c>
      <c r="DF119" s="32">
        <v>13905549.5</v>
      </c>
      <c r="DG119" s="32">
        <v>13552683.5</v>
      </c>
      <c r="DH119" s="32">
        <v>13089789.5</v>
      </c>
      <c r="DI119" s="32">
        <v>12490946.5</v>
      </c>
      <c r="DJ119" s="32">
        <v>11802310</v>
      </c>
      <c r="DK119" s="32">
        <v>11105851</v>
      </c>
      <c r="DL119" s="32">
        <v>10439609</v>
      </c>
      <c r="DM119" s="32">
        <v>9818238.5</v>
      </c>
      <c r="DN119" s="32">
        <v>9280344</v>
      </c>
      <c r="DO119" s="32">
        <v>8862659</v>
      </c>
      <c r="DP119" s="32">
        <v>8539147.5</v>
      </c>
      <c r="DQ119" s="32">
        <v>8289218</v>
      </c>
      <c r="DR119" s="32">
        <v>8119509.5</v>
      </c>
      <c r="DS119" s="32">
        <v>8029501</v>
      </c>
      <c r="DT119" s="32">
        <v>8024069</v>
      </c>
      <c r="DU119" s="32">
        <v>8074833.5</v>
      </c>
      <c r="DV119" s="32">
        <v>8151858.5</v>
      </c>
      <c r="DW119" s="32">
        <v>8253598.5</v>
      </c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32"/>
      <c r="GD119" s="32"/>
      <c r="GE119" s="32"/>
      <c r="GF119" s="32"/>
      <c r="GG119" s="32"/>
      <c r="GH119" s="32"/>
      <c r="GI119" s="32"/>
      <c r="GJ119" s="32"/>
      <c r="GK119" s="32"/>
      <c r="GL119" s="32"/>
      <c r="GM119" s="32"/>
      <c r="GN119" s="32"/>
      <c r="GO119" s="32"/>
      <c r="GP119" s="32"/>
      <c r="GQ119" s="32"/>
      <c r="GR119" s="32"/>
      <c r="GS119" s="32"/>
      <c r="GT119" s="32"/>
      <c r="GU119" s="32"/>
      <c r="GV119" s="32"/>
      <c r="GW119" s="32"/>
      <c r="GX119" s="32"/>
    </row>
    <row r="120" spans="1:206">
      <c r="A120" s="31" t="s">
        <v>451</v>
      </c>
      <c r="B120" t="s">
        <v>717</v>
      </c>
      <c r="C120" t="s">
        <v>714</v>
      </c>
      <c r="D120" s="94" t="s">
        <v>718</v>
      </c>
      <c r="E120" t="s">
        <v>838</v>
      </c>
      <c r="BD120" s="32">
        <v>13868037.5</v>
      </c>
      <c r="BE120" s="32">
        <v>13739531</v>
      </c>
      <c r="BF120" s="32">
        <v>13275066.5</v>
      </c>
      <c r="BG120" s="32">
        <v>12642810.5</v>
      </c>
      <c r="BH120" s="32">
        <v>12183375.5</v>
      </c>
      <c r="BI120" s="32">
        <v>11997020</v>
      </c>
      <c r="BJ120" s="32">
        <v>12097928.5</v>
      </c>
      <c r="BK120" s="32">
        <v>12546495</v>
      </c>
      <c r="BL120" s="32">
        <v>12937360</v>
      </c>
      <c r="BM120" s="32">
        <v>13273163</v>
      </c>
      <c r="BN120" s="32">
        <v>13590675</v>
      </c>
      <c r="BO120" s="32">
        <v>13523090.5</v>
      </c>
      <c r="BP120" s="32">
        <v>12868861</v>
      </c>
      <c r="BQ120" s="32">
        <v>11664908</v>
      </c>
      <c r="BR120" s="32">
        <v>10383648.5</v>
      </c>
      <c r="BS120" s="32">
        <v>9354602</v>
      </c>
      <c r="BT120" s="32">
        <v>8878176</v>
      </c>
      <c r="BU120" s="32">
        <v>9144687.5</v>
      </c>
      <c r="BV120" s="32">
        <v>9974004</v>
      </c>
      <c r="BW120" s="32">
        <v>11106134</v>
      </c>
      <c r="BX120" s="32">
        <v>12286905.5</v>
      </c>
      <c r="BY120" s="32">
        <v>13110209.5</v>
      </c>
      <c r="BZ120" s="32">
        <v>13551277.5</v>
      </c>
      <c r="CA120" s="32">
        <v>13885617.5</v>
      </c>
      <c r="CB120" s="32">
        <v>14129864.5</v>
      </c>
      <c r="CC120" s="32">
        <v>14335965</v>
      </c>
      <c r="CD120" s="32">
        <v>14518794.5</v>
      </c>
      <c r="CE120" s="32">
        <v>14652875</v>
      </c>
      <c r="CF120" s="32">
        <v>14771333</v>
      </c>
      <c r="CG120" s="32">
        <v>14787542</v>
      </c>
      <c r="CH120" s="32">
        <v>14718621.5</v>
      </c>
      <c r="CI120" s="32">
        <v>14650166.5</v>
      </c>
      <c r="CJ120" s="32">
        <v>14521563</v>
      </c>
      <c r="CK120" s="32">
        <v>14301437</v>
      </c>
      <c r="CL120" s="32">
        <v>13978060.5</v>
      </c>
      <c r="CM120" s="32">
        <v>13537765</v>
      </c>
      <c r="CN120" s="32">
        <v>13046049</v>
      </c>
      <c r="CO120" s="32">
        <v>12636440.5</v>
      </c>
      <c r="CP120" s="32">
        <v>12324681</v>
      </c>
      <c r="CQ120" s="32">
        <v>12103821</v>
      </c>
      <c r="CR120" s="32">
        <v>12033084.5</v>
      </c>
      <c r="CS120" s="32">
        <v>12082036</v>
      </c>
      <c r="CT120" s="32">
        <v>12180069</v>
      </c>
      <c r="CU120" s="32">
        <v>12294230.5</v>
      </c>
      <c r="CV120" s="32">
        <v>12470931</v>
      </c>
      <c r="CW120" s="32">
        <v>12697985</v>
      </c>
      <c r="CX120" s="32">
        <v>12911153.5</v>
      </c>
      <c r="CY120" s="32">
        <v>13062486.5</v>
      </c>
      <c r="CZ120" s="32">
        <v>13179624.5</v>
      </c>
      <c r="DA120" s="32">
        <v>13275344</v>
      </c>
      <c r="DB120" s="32">
        <v>13347324</v>
      </c>
      <c r="DC120" s="32">
        <v>13404068</v>
      </c>
      <c r="DD120" s="32">
        <v>13474997</v>
      </c>
      <c r="DE120" s="32">
        <v>13621317</v>
      </c>
      <c r="DF120" s="32">
        <v>13760754</v>
      </c>
      <c r="DG120" s="32">
        <v>13821056</v>
      </c>
      <c r="DH120" s="32">
        <v>13885872</v>
      </c>
      <c r="DI120" s="32">
        <v>13966660.5</v>
      </c>
      <c r="DJ120" s="32">
        <v>13909839</v>
      </c>
      <c r="DK120" s="32">
        <v>13722565</v>
      </c>
      <c r="DL120" s="32">
        <v>13461419</v>
      </c>
      <c r="DM120" s="32">
        <v>13053359.5</v>
      </c>
      <c r="DN120" s="32">
        <v>12486269</v>
      </c>
      <c r="DO120" s="32">
        <v>11816717.5</v>
      </c>
      <c r="DP120" s="32">
        <v>11118077</v>
      </c>
      <c r="DQ120" s="32">
        <v>10441726.5</v>
      </c>
      <c r="DR120" s="32">
        <v>9828120</v>
      </c>
      <c r="DS120" s="32">
        <v>9313365</v>
      </c>
      <c r="DT120" s="32">
        <v>8917038.5</v>
      </c>
      <c r="DU120" s="32">
        <v>8610959.5</v>
      </c>
      <c r="DV120" s="32">
        <v>8369675.5</v>
      </c>
      <c r="DW120" s="32">
        <v>8203569</v>
      </c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32"/>
      <c r="GD120" s="32"/>
      <c r="GE120" s="32"/>
      <c r="GF120" s="32"/>
      <c r="GG120" s="32"/>
      <c r="GH120" s="32"/>
      <c r="GI120" s="32"/>
      <c r="GJ120" s="32"/>
      <c r="GK120" s="32"/>
      <c r="GL120" s="32"/>
      <c r="GM120" s="32"/>
      <c r="GN120" s="32"/>
      <c r="GO120" s="32"/>
      <c r="GP120" s="32"/>
      <c r="GQ120" s="32"/>
      <c r="GR120" s="32"/>
      <c r="GS120" s="32"/>
      <c r="GT120" s="32"/>
      <c r="GU120" s="32"/>
      <c r="GV120" s="32"/>
      <c r="GW120" s="32"/>
      <c r="GX120" s="32"/>
    </row>
    <row r="121" spans="1:206">
      <c r="A121" s="31" t="s">
        <v>451</v>
      </c>
      <c r="B121" t="s">
        <v>717</v>
      </c>
      <c r="C121" t="s">
        <v>714</v>
      </c>
      <c r="D121" s="94" t="s">
        <v>718</v>
      </c>
      <c r="E121" t="s">
        <v>839</v>
      </c>
      <c r="BD121" s="32">
        <v>11340264</v>
      </c>
      <c r="BE121" s="32">
        <v>11997101</v>
      </c>
      <c r="BF121" s="32">
        <v>12653380.5</v>
      </c>
      <c r="BG121" s="32">
        <v>13235042.5</v>
      </c>
      <c r="BH121" s="32">
        <v>13602434.5</v>
      </c>
      <c r="BI121" s="32">
        <v>13737197.5</v>
      </c>
      <c r="BJ121" s="32">
        <v>13601064</v>
      </c>
      <c r="BK121" s="32">
        <v>13144487.5</v>
      </c>
      <c r="BL121" s="32">
        <v>12611826.5</v>
      </c>
      <c r="BM121" s="32">
        <v>12146499</v>
      </c>
      <c r="BN121" s="32">
        <v>11733836</v>
      </c>
      <c r="BO121" s="32">
        <v>11667170</v>
      </c>
      <c r="BP121" s="32">
        <v>11972327.5</v>
      </c>
      <c r="BQ121" s="32">
        <v>12518726</v>
      </c>
      <c r="BR121" s="32">
        <v>13147998</v>
      </c>
      <c r="BS121" s="32">
        <v>13475646.5</v>
      </c>
      <c r="BT121" s="32">
        <v>13408375</v>
      </c>
      <c r="BU121" s="32">
        <v>12762746</v>
      </c>
      <c r="BV121" s="32">
        <v>11572452</v>
      </c>
      <c r="BW121" s="32">
        <v>10301087.5</v>
      </c>
      <c r="BX121" s="32">
        <v>9278499</v>
      </c>
      <c r="BY121" s="32">
        <v>8820194.5</v>
      </c>
      <c r="BZ121" s="32">
        <v>9103937.5</v>
      </c>
      <c r="CA121" s="32">
        <v>9948019</v>
      </c>
      <c r="CB121" s="32">
        <v>11063567.5</v>
      </c>
      <c r="CC121" s="32">
        <v>12217748.5</v>
      </c>
      <c r="CD121" s="32">
        <v>13029417.5</v>
      </c>
      <c r="CE121" s="32">
        <v>13473419</v>
      </c>
      <c r="CF121" s="32">
        <v>13812006.5</v>
      </c>
      <c r="CG121" s="32">
        <v>14063322.5</v>
      </c>
      <c r="CH121" s="32">
        <v>14274259.5</v>
      </c>
      <c r="CI121" s="32">
        <v>14464945.5</v>
      </c>
      <c r="CJ121" s="32">
        <v>14608937</v>
      </c>
      <c r="CK121" s="32">
        <v>14749188.5</v>
      </c>
      <c r="CL121" s="32">
        <v>14803738</v>
      </c>
      <c r="CM121" s="32">
        <v>14778180</v>
      </c>
      <c r="CN121" s="32">
        <v>14742117</v>
      </c>
      <c r="CO121" s="32">
        <v>14616476</v>
      </c>
      <c r="CP121" s="32">
        <v>14375884</v>
      </c>
      <c r="CQ121" s="32">
        <v>14004557</v>
      </c>
      <c r="CR121" s="32">
        <v>13505136</v>
      </c>
      <c r="CS121" s="32">
        <v>12970439</v>
      </c>
      <c r="CT121" s="32">
        <v>12514996</v>
      </c>
      <c r="CU121" s="32">
        <v>12173635.5</v>
      </c>
      <c r="CV121" s="32">
        <v>11941668.5</v>
      </c>
      <c r="CW121" s="32">
        <v>11868753</v>
      </c>
      <c r="CX121" s="32">
        <v>11941249</v>
      </c>
      <c r="CY121" s="32">
        <v>12075646.5</v>
      </c>
      <c r="CZ121" s="32">
        <v>12209039</v>
      </c>
      <c r="DA121" s="32">
        <v>12379769</v>
      </c>
      <c r="DB121" s="32">
        <v>12591645</v>
      </c>
      <c r="DC121" s="32">
        <v>12785272</v>
      </c>
      <c r="DD121" s="32">
        <v>12929082.5</v>
      </c>
      <c r="DE121" s="32">
        <v>13051155.5</v>
      </c>
      <c r="DF121" s="32">
        <v>13140819.5</v>
      </c>
      <c r="DG121" s="32">
        <v>13186501.5</v>
      </c>
      <c r="DH121" s="32">
        <v>13203293</v>
      </c>
      <c r="DI121" s="32">
        <v>13224883</v>
      </c>
      <c r="DJ121" s="32">
        <v>13341127.5</v>
      </c>
      <c r="DK121" s="32">
        <v>13482434.5</v>
      </c>
      <c r="DL121" s="32">
        <v>13568726.5</v>
      </c>
      <c r="DM121" s="32">
        <v>13665077</v>
      </c>
      <c r="DN121" s="32">
        <v>13774624.5</v>
      </c>
      <c r="DO121" s="32">
        <v>13750931</v>
      </c>
      <c r="DP121" s="32">
        <v>13593680</v>
      </c>
      <c r="DQ121" s="32">
        <v>13368545</v>
      </c>
      <c r="DR121" s="32">
        <v>13005566</v>
      </c>
      <c r="DS121" s="32">
        <v>12477800.5</v>
      </c>
      <c r="DT121" s="32">
        <v>11841013</v>
      </c>
      <c r="DU121" s="32">
        <v>11175183.5</v>
      </c>
      <c r="DV121" s="32">
        <v>10517768</v>
      </c>
      <c r="DW121" s="32">
        <v>9912275.5</v>
      </c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  <c r="FC121" s="32"/>
      <c r="FD121" s="32"/>
      <c r="FE121" s="32"/>
      <c r="FF121" s="32"/>
      <c r="FG121" s="32"/>
      <c r="FH121" s="32"/>
      <c r="FI121" s="32"/>
      <c r="FJ121" s="32"/>
      <c r="FK121" s="32"/>
      <c r="FL121" s="32"/>
      <c r="FM121" s="32"/>
      <c r="FN121" s="32"/>
      <c r="FO121" s="32"/>
      <c r="FP121" s="32"/>
      <c r="FQ121" s="32"/>
      <c r="FR121" s="32"/>
      <c r="FS121" s="32"/>
      <c r="FT121" s="32"/>
      <c r="FU121" s="32"/>
      <c r="FV121" s="32"/>
      <c r="FW121" s="32"/>
      <c r="FX121" s="32"/>
      <c r="FY121" s="32"/>
      <c r="FZ121" s="32"/>
      <c r="GA121" s="32"/>
      <c r="GB121" s="32"/>
      <c r="GC121" s="32"/>
      <c r="GD121" s="32"/>
      <c r="GE121" s="32"/>
      <c r="GF121" s="32"/>
      <c r="GG121" s="32"/>
      <c r="GH121" s="32"/>
      <c r="GI121" s="32"/>
      <c r="GJ121" s="32"/>
      <c r="GK121" s="32"/>
      <c r="GL121" s="32"/>
      <c r="GM121" s="32"/>
      <c r="GN121" s="32"/>
      <c r="GO121" s="32"/>
      <c r="GP121" s="32"/>
      <c r="GQ121" s="32"/>
      <c r="GR121" s="32"/>
      <c r="GS121" s="32"/>
      <c r="GT121" s="32"/>
      <c r="GU121" s="32"/>
      <c r="GV121" s="32"/>
      <c r="GW121" s="32"/>
      <c r="GX121" s="32"/>
    </row>
    <row r="122" spans="1:206">
      <c r="A122" s="31" t="s">
        <v>451</v>
      </c>
      <c r="B122" t="s">
        <v>717</v>
      </c>
      <c r="C122" t="s">
        <v>714</v>
      </c>
      <c r="D122" s="94" t="s">
        <v>718</v>
      </c>
      <c r="E122" t="s">
        <v>840</v>
      </c>
      <c r="BD122" s="32">
        <v>8125023.5</v>
      </c>
      <c r="BE122" s="32">
        <v>8356492.5</v>
      </c>
      <c r="BF122" s="32">
        <v>8917024.5</v>
      </c>
      <c r="BG122" s="32">
        <v>9694682.5</v>
      </c>
      <c r="BH122" s="32">
        <v>10486755</v>
      </c>
      <c r="BI122" s="32">
        <v>11176824.5</v>
      </c>
      <c r="BJ122" s="32">
        <v>11823717</v>
      </c>
      <c r="BK122" s="32">
        <v>12472883</v>
      </c>
      <c r="BL122" s="32">
        <v>13052590</v>
      </c>
      <c r="BM122" s="32">
        <v>13355798.5</v>
      </c>
      <c r="BN122" s="32">
        <v>13478299.5</v>
      </c>
      <c r="BO122" s="32">
        <v>13368420</v>
      </c>
      <c r="BP122" s="32">
        <v>13075163</v>
      </c>
      <c r="BQ122" s="32">
        <v>12580502.5</v>
      </c>
      <c r="BR122" s="32">
        <v>11943937.5</v>
      </c>
      <c r="BS122" s="32">
        <v>11527376.5</v>
      </c>
      <c r="BT122" s="32">
        <v>11466567</v>
      </c>
      <c r="BU122" s="32">
        <v>11777770</v>
      </c>
      <c r="BV122" s="32">
        <v>12340067.5</v>
      </c>
      <c r="BW122" s="32">
        <v>12998159.5</v>
      </c>
      <c r="BX122" s="32">
        <v>13352939</v>
      </c>
      <c r="BY122" s="32">
        <v>13285822</v>
      </c>
      <c r="BZ122" s="32">
        <v>12643565</v>
      </c>
      <c r="CA122" s="32">
        <v>11462659</v>
      </c>
      <c r="CB122" s="32">
        <v>10222130.5</v>
      </c>
      <c r="CC122" s="32">
        <v>9221961</v>
      </c>
      <c r="CD122" s="32">
        <v>8766853</v>
      </c>
      <c r="CE122" s="32">
        <v>9052603</v>
      </c>
      <c r="CF122" s="32">
        <v>9892843.5</v>
      </c>
      <c r="CG122" s="32">
        <v>11003697.5</v>
      </c>
      <c r="CH122" s="32">
        <v>12147655</v>
      </c>
      <c r="CI122" s="32">
        <v>12949584.5</v>
      </c>
      <c r="CJ122" s="32">
        <v>13407760</v>
      </c>
      <c r="CK122" s="32">
        <v>13764976</v>
      </c>
      <c r="CL122" s="32">
        <v>14014682</v>
      </c>
      <c r="CM122" s="32">
        <v>14220151</v>
      </c>
      <c r="CN122" s="32">
        <v>14411926</v>
      </c>
      <c r="CO122" s="32">
        <v>14552301</v>
      </c>
      <c r="CP122" s="32">
        <v>14693868.5</v>
      </c>
      <c r="CQ122" s="32">
        <v>14766412</v>
      </c>
      <c r="CR122" s="32">
        <v>14763155.5</v>
      </c>
      <c r="CS122" s="32">
        <v>14733817</v>
      </c>
      <c r="CT122" s="32">
        <v>14575611</v>
      </c>
      <c r="CU122" s="32">
        <v>14290026</v>
      </c>
      <c r="CV122" s="32">
        <v>13889458.5</v>
      </c>
      <c r="CW122" s="32">
        <v>13366343.5</v>
      </c>
      <c r="CX122" s="32">
        <v>12823176.5</v>
      </c>
      <c r="CY122" s="32">
        <v>12384979</v>
      </c>
      <c r="CZ122" s="32">
        <v>12066240.5</v>
      </c>
      <c r="DA122" s="32">
        <v>11860749</v>
      </c>
      <c r="DB122" s="32">
        <v>11819888.5</v>
      </c>
      <c r="DC122" s="32">
        <v>11902970</v>
      </c>
      <c r="DD122" s="32">
        <v>12030913.5</v>
      </c>
      <c r="DE122" s="32">
        <v>12145472.5</v>
      </c>
      <c r="DF122" s="32">
        <v>12286370.5</v>
      </c>
      <c r="DG122" s="32">
        <v>12466630</v>
      </c>
      <c r="DH122" s="32">
        <v>12635589</v>
      </c>
      <c r="DI122" s="32">
        <v>12768995</v>
      </c>
      <c r="DJ122" s="32">
        <v>12878465.5</v>
      </c>
      <c r="DK122" s="32">
        <v>12959920</v>
      </c>
      <c r="DL122" s="32">
        <v>13009496.5</v>
      </c>
      <c r="DM122" s="32">
        <v>13027768.5</v>
      </c>
      <c r="DN122" s="32">
        <v>13052966.5</v>
      </c>
      <c r="DO122" s="32">
        <v>13177915.5</v>
      </c>
      <c r="DP122" s="32">
        <v>13329460</v>
      </c>
      <c r="DQ122" s="32">
        <v>13441665.5</v>
      </c>
      <c r="DR122" s="32">
        <v>13584575.5</v>
      </c>
      <c r="DS122" s="32">
        <v>13732989</v>
      </c>
      <c r="DT122" s="32">
        <v>13733694</v>
      </c>
      <c r="DU122" s="32">
        <v>13604709.5</v>
      </c>
      <c r="DV122" s="32">
        <v>13396715.5</v>
      </c>
      <c r="DW122" s="32">
        <v>13037189</v>
      </c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32"/>
      <c r="GS122" s="32"/>
      <c r="GT122" s="32"/>
      <c r="GU122" s="32"/>
      <c r="GV122" s="32"/>
      <c r="GW122" s="32"/>
      <c r="GX122" s="32"/>
    </row>
    <row r="123" spans="1:206">
      <c r="A123" s="31" t="s">
        <v>451</v>
      </c>
      <c r="B123" t="s">
        <v>717</v>
      </c>
      <c r="C123" t="s">
        <v>714</v>
      </c>
      <c r="D123" s="94" t="s">
        <v>718</v>
      </c>
      <c r="E123" t="s">
        <v>841</v>
      </c>
      <c r="BD123" s="32">
        <v>10726272</v>
      </c>
      <c r="BE123" s="32">
        <v>10257216.5</v>
      </c>
      <c r="BF123" s="32">
        <v>9531816.5</v>
      </c>
      <c r="BG123" s="32">
        <v>8738141</v>
      </c>
      <c r="BH123" s="32">
        <v>8188370.5</v>
      </c>
      <c r="BI123" s="32">
        <v>8043983</v>
      </c>
      <c r="BJ123" s="32">
        <v>8268444.5</v>
      </c>
      <c r="BK123" s="32">
        <v>8830222.5</v>
      </c>
      <c r="BL123" s="32">
        <v>9508432</v>
      </c>
      <c r="BM123" s="32">
        <v>10245020</v>
      </c>
      <c r="BN123" s="32">
        <v>11023037.5</v>
      </c>
      <c r="BO123" s="32">
        <v>11811830</v>
      </c>
      <c r="BP123" s="32">
        <v>12459193.5</v>
      </c>
      <c r="BQ123" s="32">
        <v>12930555.5</v>
      </c>
      <c r="BR123" s="32">
        <v>13237043</v>
      </c>
      <c r="BS123" s="32">
        <v>13341822.5</v>
      </c>
      <c r="BT123" s="32">
        <v>13219668.5</v>
      </c>
      <c r="BU123" s="32">
        <v>12915567</v>
      </c>
      <c r="BV123" s="32">
        <v>12415019.5</v>
      </c>
      <c r="BW123" s="32">
        <v>11772587</v>
      </c>
      <c r="BX123" s="32">
        <v>11337518.5</v>
      </c>
      <c r="BY123" s="32">
        <v>11295795</v>
      </c>
      <c r="BZ123" s="32">
        <v>11647867.5</v>
      </c>
      <c r="CA123" s="32">
        <v>12238095.5</v>
      </c>
      <c r="CB123" s="32">
        <v>12906620</v>
      </c>
      <c r="CC123" s="32">
        <v>13274669.5</v>
      </c>
      <c r="CD123" s="32">
        <v>13215652</v>
      </c>
      <c r="CE123" s="32">
        <v>12573348.5</v>
      </c>
      <c r="CF123" s="32">
        <v>11387689.5</v>
      </c>
      <c r="CG123" s="32">
        <v>10144191.5</v>
      </c>
      <c r="CH123" s="32">
        <v>9141142</v>
      </c>
      <c r="CI123" s="32">
        <v>8675326</v>
      </c>
      <c r="CJ123" s="32">
        <v>8932054</v>
      </c>
      <c r="CK123" s="32">
        <v>9742213.5</v>
      </c>
      <c r="CL123" s="32">
        <v>10856083</v>
      </c>
      <c r="CM123" s="32">
        <v>12018514.5</v>
      </c>
      <c r="CN123" s="32">
        <v>12838097.5</v>
      </c>
      <c r="CO123" s="32">
        <v>13326365.5</v>
      </c>
      <c r="CP123" s="32">
        <v>13693615.5</v>
      </c>
      <c r="CQ123" s="32">
        <v>13927002.5</v>
      </c>
      <c r="CR123" s="32">
        <v>14120990</v>
      </c>
      <c r="CS123" s="32">
        <v>14306735</v>
      </c>
      <c r="CT123" s="32">
        <v>14434691</v>
      </c>
      <c r="CU123" s="32">
        <v>14557329.5</v>
      </c>
      <c r="CV123" s="32">
        <v>14609704</v>
      </c>
      <c r="CW123" s="32">
        <v>14593987</v>
      </c>
      <c r="CX123" s="32">
        <v>14559269</v>
      </c>
      <c r="CY123" s="32">
        <v>14411023</v>
      </c>
      <c r="CZ123" s="32">
        <v>14148914</v>
      </c>
      <c r="DA123" s="32">
        <v>13769624.5</v>
      </c>
      <c r="DB123" s="32">
        <v>13262959</v>
      </c>
      <c r="DC123" s="32">
        <v>12727029</v>
      </c>
      <c r="DD123" s="32">
        <v>12291741.5</v>
      </c>
      <c r="DE123" s="32">
        <v>11968654.5</v>
      </c>
      <c r="DF123" s="32">
        <v>11753175</v>
      </c>
      <c r="DG123" s="32">
        <v>11693348</v>
      </c>
      <c r="DH123" s="32">
        <v>11752832</v>
      </c>
      <c r="DI123" s="32">
        <v>11861075.5</v>
      </c>
      <c r="DJ123" s="32">
        <v>11973983</v>
      </c>
      <c r="DK123" s="32">
        <v>12126392</v>
      </c>
      <c r="DL123" s="32">
        <v>12311740</v>
      </c>
      <c r="DM123" s="32">
        <v>12484895.5</v>
      </c>
      <c r="DN123" s="32">
        <v>12625722</v>
      </c>
      <c r="DO123" s="32">
        <v>12741506</v>
      </c>
      <c r="DP123" s="32">
        <v>12828289</v>
      </c>
      <c r="DQ123" s="32">
        <v>12891789.5</v>
      </c>
      <c r="DR123" s="32">
        <v>12933841.5</v>
      </c>
      <c r="DS123" s="32">
        <v>12980752.5</v>
      </c>
      <c r="DT123" s="32">
        <v>13123755.5</v>
      </c>
      <c r="DU123" s="32">
        <v>13297936.5</v>
      </c>
      <c r="DV123" s="32">
        <v>13422135</v>
      </c>
      <c r="DW123" s="32">
        <v>13562679</v>
      </c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  <c r="FC123" s="32"/>
      <c r="FD123" s="32"/>
      <c r="FE123" s="32"/>
      <c r="FF123" s="32"/>
      <c r="FG123" s="32"/>
      <c r="FH123" s="32"/>
      <c r="FI123" s="32"/>
      <c r="FJ123" s="32"/>
      <c r="FK123" s="32"/>
      <c r="FL123" s="32"/>
      <c r="FM123" s="32"/>
      <c r="FN123" s="32"/>
      <c r="FO123" s="32"/>
      <c r="FP123" s="32"/>
      <c r="FQ123" s="32"/>
      <c r="FR123" s="32"/>
      <c r="FS123" s="32"/>
      <c r="FT123" s="32"/>
      <c r="FU123" s="32"/>
      <c r="FV123" s="32"/>
      <c r="FW123" s="32"/>
      <c r="FX123" s="32"/>
      <c r="FY123" s="32"/>
      <c r="FZ123" s="32"/>
      <c r="GA123" s="32"/>
      <c r="GB123" s="32"/>
      <c r="GC123" s="32"/>
      <c r="GD123" s="32"/>
      <c r="GE123" s="32"/>
      <c r="GF123" s="32"/>
      <c r="GG123" s="32"/>
      <c r="GH123" s="32"/>
      <c r="GI123" s="32"/>
      <c r="GJ123" s="32"/>
      <c r="GK123" s="32"/>
      <c r="GL123" s="32"/>
      <c r="GM123" s="32"/>
      <c r="GN123" s="32"/>
      <c r="GO123" s="32"/>
      <c r="GP123" s="32"/>
      <c r="GQ123" s="32"/>
      <c r="GR123" s="32"/>
      <c r="GS123" s="32"/>
      <c r="GT123" s="32"/>
      <c r="GU123" s="32"/>
      <c r="GV123" s="32"/>
      <c r="GW123" s="32"/>
      <c r="GX123" s="32"/>
    </row>
    <row r="124" spans="1:206">
      <c r="A124" s="31" t="s">
        <v>451</v>
      </c>
      <c r="B124" t="s">
        <v>717</v>
      </c>
      <c r="C124" t="s">
        <v>714</v>
      </c>
      <c r="D124" s="94" t="s">
        <v>718</v>
      </c>
      <c r="E124" t="s">
        <v>842</v>
      </c>
      <c r="BD124" s="32">
        <v>9803334</v>
      </c>
      <c r="BE124" s="32">
        <v>10039706</v>
      </c>
      <c r="BF124" s="32">
        <v>10331285</v>
      </c>
      <c r="BG124" s="32">
        <v>10587500</v>
      </c>
      <c r="BH124" s="32">
        <v>10654729</v>
      </c>
      <c r="BI124" s="32">
        <v>10471855.5</v>
      </c>
      <c r="BJ124" s="32">
        <v>10021294.5</v>
      </c>
      <c r="BK124" s="32">
        <v>9299258.5</v>
      </c>
      <c r="BL124" s="32">
        <v>8561101.5</v>
      </c>
      <c r="BM124" s="32">
        <v>7983833</v>
      </c>
      <c r="BN124" s="32">
        <v>7774919.5</v>
      </c>
      <c r="BO124" s="32">
        <v>8008286.5</v>
      </c>
      <c r="BP124" s="32">
        <v>8621396</v>
      </c>
      <c r="BQ124" s="32">
        <v>9359713</v>
      </c>
      <c r="BR124" s="32">
        <v>10088741.5</v>
      </c>
      <c r="BS124" s="32">
        <v>10894364.5</v>
      </c>
      <c r="BT124" s="32">
        <v>11684670</v>
      </c>
      <c r="BU124" s="32">
        <v>12324790</v>
      </c>
      <c r="BV124" s="32">
        <v>12783917.5</v>
      </c>
      <c r="BW124" s="32">
        <v>13066874.5</v>
      </c>
      <c r="BX124" s="32">
        <v>13135711</v>
      </c>
      <c r="BY124" s="32">
        <v>12986786.5</v>
      </c>
      <c r="BZ124" s="32">
        <v>12686229.5</v>
      </c>
      <c r="CA124" s="32">
        <v>12204866</v>
      </c>
      <c r="CB124" s="32">
        <v>11607015.5</v>
      </c>
      <c r="CC124" s="32">
        <v>11210515</v>
      </c>
      <c r="CD124" s="32">
        <v>11192641</v>
      </c>
      <c r="CE124" s="32">
        <v>11537199</v>
      </c>
      <c r="CF124" s="32">
        <v>12114803.5</v>
      </c>
      <c r="CG124" s="32">
        <v>12769394.5</v>
      </c>
      <c r="CH124" s="32">
        <v>13121202</v>
      </c>
      <c r="CI124" s="32">
        <v>13049383</v>
      </c>
      <c r="CJ124" s="32">
        <v>12413129.5</v>
      </c>
      <c r="CK124" s="32">
        <v>11243040.5</v>
      </c>
      <c r="CL124" s="32">
        <v>10010037</v>
      </c>
      <c r="CM124" s="32">
        <v>9011390</v>
      </c>
      <c r="CN124" s="32">
        <v>8540883</v>
      </c>
      <c r="CO124" s="32">
        <v>8773646</v>
      </c>
      <c r="CP124" s="32">
        <v>9567448.5</v>
      </c>
      <c r="CQ124" s="32">
        <v>10691719.5</v>
      </c>
      <c r="CR124" s="32">
        <v>11862849.5</v>
      </c>
      <c r="CS124" s="32">
        <v>12682550.5</v>
      </c>
      <c r="CT124" s="32">
        <v>13162061.5</v>
      </c>
      <c r="CU124" s="32">
        <v>13513741.5</v>
      </c>
      <c r="CV124" s="32">
        <v>13724073.5</v>
      </c>
      <c r="CW124" s="32">
        <v>13887503</v>
      </c>
      <c r="CX124" s="32">
        <v>14050536.5</v>
      </c>
      <c r="CY124" s="32">
        <v>14175404</v>
      </c>
      <c r="CZ124" s="32">
        <v>14305042.5</v>
      </c>
      <c r="DA124" s="32">
        <v>14371728</v>
      </c>
      <c r="DB124" s="32">
        <v>14385765.5</v>
      </c>
      <c r="DC124" s="32">
        <v>14374136</v>
      </c>
      <c r="DD124" s="32">
        <v>14237599.5</v>
      </c>
      <c r="DE124" s="32">
        <v>13977620</v>
      </c>
      <c r="DF124" s="32">
        <v>13583573.5</v>
      </c>
      <c r="DG124" s="32">
        <v>13053587.5</v>
      </c>
      <c r="DH124" s="32">
        <v>12494588.5</v>
      </c>
      <c r="DI124" s="32">
        <v>12050987</v>
      </c>
      <c r="DJ124" s="32">
        <v>11737894</v>
      </c>
      <c r="DK124" s="32">
        <v>11543238</v>
      </c>
      <c r="DL124" s="32">
        <v>11502318</v>
      </c>
      <c r="DM124" s="32">
        <v>11579302.5</v>
      </c>
      <c r="DN124" s="32">
        <v>11705838.5</v>
      </c>
      <c r="DO124" s="32">
        <v>11833352.5</v>
      </c>
      <c r="DP124" s="32">
        <v>11993974.5</v>
      </c>
      <c r="DQ124" s="32">
        <v>12188395.5</v>
      </c>
      <c r="DR124" s="32">
        <v>12372088.5</v>
      </c>
      <c r="DS124" s="32">
        <v>12521901.5</v>
      </c>
      <c r="DT124" s="32">
        <v>12647776.5</v>
      </c>
      <c r="DU124" s="32">
        <v>12747642</v>
      </c>
      <c r="DV124" s="32">
        <v>12817787.5</v>
      </c>
      <c r="DW124" s="32">
        <v>12855603</v>
      </c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  <c r="FC124" s="32"/>
      <c r="FD124" s="32"/>
      <c r="FE124" s="32"/>
      <c r="FF124" s="32"/>
      <c r="FG124" s="32"/>
      <c r="FH124" s="32"/>
      <c r="FI124" s="32"/>
      <c r="FJ124" s="32"/>
      <c r="FK124" s="32"/>
      <c r="FL124" s="32"/>
      <c r="FM124" s="32"/>
      <c r="FN124" s="32"/>
      <c r="FO124" s="32"/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32"/>
      <c r="GD124" s="32"/>
      <c r="GE124" s="32"/>
      <c r="GF124" s="32"/>
      <c r="GG124" s="32"/>
      <c r="GH124" s="32"/>
      <c r="GI124" s="32"/>
      <c r="GJ124" s="32"/>
      <c r="GK124" s="32"/>
      <c r="GL124" s="32"/>
      <c r="GM124" s="32"/>
      <c r="GN124" s="32"/>
      <c r="GO124" s="32"/>
      <c r="GP124" s="32"/>
      <c r="GQ124" s="32"/>
      <c r="GR124" s="32"/>
      <c r="GS124" s="32"/>
      <c r="GT124" s="32"/>
      <c r="GU124" s="32"/>
      <c r="GV124" s="32"/>
      <c r="GW124" s="32"/>
      <c r="GX124" s="32"/>
    </row>
    <row r="125" spans="1:206">
      <c r="A125" s="31" t="s">
        <v>451</v>
      </c>
      <c r="B125" t="s">
        <v>717</v>
      </c>
      <c r="C125" t="s">
        <v>714</v>
      </c>
      <c r="D125" s="94" t="s">
        <v>718</v>
      </c>
      <c r="E125" t="s">
        <v>843</v>
      </c>
      <c r="BD125" s="32">
        <v>8698745.5</v>
      </c>
      <c r="BE125" s="32">
        <v>8890314</v>
      </c>
      <c r="BF125" s="32">
        <v>9034892</v>
      </c>
      <c r="BG125" s="32">
        <v>9162719.5</v>
      </c>
      <c r="BH125" s="32">
        <v>9330356.5</v>
      </c>
      <c r="BI125" s="32">
        <v>9534436.5</v>
      </c>
      <c r="BJ125" s="32">
        <v>9780324</v>
      </c>
      <c r="BK125" s="32">
        <v>10072123</v>
      </c>
      <c r="BL125" s="32">
        <v>10219129.5</v>
      </c>
      <c r="BM125" s="32">
        <v>10339333</v>
      </c>
      <c r="BN125" s="32">
        <v>10205879.5</v>
      </c>
      <c r="BO125" s="32">
        <v>9685124.5</v>
      </c>
      <c r="BP125" s="32">
        <v>8939267</v>
      </c>
      <c r="BQ125" s="32">
        <v>8269073.5</v>
      </c>
      <c r="BR125" s="32">
        <v>7817799</v>
      </c>
      <c r="BS125" s="32">
        <v>7581473.5</v>
      </c>
      <c r="BT125" s="32">
        <v>7808269</v>
      </c>
      <c r="BU125" s="32">
        <v>8435401</v>
      </c>
      <c r="BV125" s="32">
        <v>9187174.5</v>
      </c>
      <c r="BW125" s="32">
        <v>9924773</v>
      </c>
      <c r="BX125" s="32">
        <v>10830581.5</v>
      </c>
      <c r="BY125" s="32">
        <v>11671071</v>
      </c>
      <c r="BZ125" s="32">
        <v>12225827.5</v>
      </c>
      <c r="CA125" s="32">
        <v>12600821</v>
      </c>
      <c r="CB125" s="32">
        <v>12828015.5</v>
      </c>
      <c r="CC125" s="32">
        <v>12921532</v>
      </c>
      <c r="CD125" s="32">
        <v>12799343</v>
      </c>
      <c r="CE125" s="32">
        <v>12504413</v>
      </c>
      <c r="CF125" s="32">
        <v>12018081</v>
      </c>
      <c r="CG125" s="32">
        <v>11416276.5</v>
      </c>
      <c r="CH125" s="32">
        <v>11018920.5</v>
      </c>
      <c r="CI125" s="32">
        <v>10981848</v>
      </c>
      <c r="CJ125" s="32">
        <v>11298665</v>
      </c>
      <c r="CK125" s="32">
        <v>11856120</v>
      </c>
      <c r="CL125" s="32">
        <v>12499488.5</v>
      </c>
      <c r="CM125" s="32">
        <v>12851582.5</v>
      </c>
      <c r="CN125" s="32">
        <v>12797286</v>
      </c>
      <c r="CO125" s="32">
        <v>12194597</v>
      </c>
      <c r="CP125" s="32">
        <v>11050452</v>
      </c>
      <c r="CQ125" s="32">
        <v>9835658</v>
      </c>
      <c r="CR125" s="32">
        <v>8858142</v>
      </c>
      <c r="CS125" s="32">
        <v>8393077.5</v>
      </c>
      <c r="CT125" s="32">
        <v>8614400</v>
      </c>
      <c r="CU125" s="32">
        <v>9384389</v>
      </c>
      <c r="CV125" s="32">
        <v>10483959</v>
      </c>
      <c r="CW125" s="32">
        <v>11629417.5</v>
      </c>
      <c r="CX125" s="32">
        <v>12423507</v>
      </c>
      <c r="CY125" s="32">
        <v>12887719</v>
      </c>
      <c r="CZ125" s="32">
        <v>13226856</v>
      </c>
      <c r="DA125" s="32">
        <v>13433160.5</v>
      </c>
      <c r="DB125" s="32">
        <v>13596827</v>
      </c>
      <c r="DC125" s="32">
        <v>13759813</v>
      </c>
      <c r="DD125" s="32">
        <v>13892665</v>
      </c>
      <c r="DE125" s="32">
        <v>14032394.5</v>
      </c>
      <c r="DF125" s="32">
        <v>14102950</v>
      </c>
      <c r="DG125" s="32">
        <v>14104570.5</v>
      </c>
      <c r="DH125" s="32">
        <v>14074453.5</v>
      </c>
      <c r="DI125" s="32">
        <v>13913864</v>
      </c>
      <c r="DJ125" s="32">
        <v>13640841</v>
      </c>
      <c r="DK125" s="32">
        <v>13267241</v>
      </c>
      <c r="DL125" s="32">
        <v>12771479</v>
      </c>
      <c r="DM125" s="32">
        <v>12249220.5</v>
      </c>
      <c r="DN125" s="32">
        <v>11835352.5</v>
      </c>
      <c r="DO125" s="32">
        <v>11544505.5</v>
      </c>
      <c r="DP125" s="32">
        <v>11370409.5</v>
      </c>
      <c r="DQ125" s="32">
        <v>11347191</v>
      </c>
      <c r="DR125" s="32">
        <v>11435314.5</v>
      </c>
      <c r="DS125" s="32">
        <v>11566804.5</v>
      </c>
      <c r="DT125" s="32">
        <v>11700491.5</v>
      </c>
      <c r="DU125" s="32">
        <v>11868559</v>
      </c>
      <c r="DV125" s="32">
        <v>12064434</v>
      </c>
      <c r="DW125" s="32">
        <v>12241466</v>
      </c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  <c r="EW125" s="32"/>
      <c r="EX125" s="32"/>
      <c r="EY125" s="32"/>
      <c r="EZ125" s="32"/>
      <c r="FA125" s="32"/>
      <c r="FB125" s="32"/>
      <c r="FC125" s="32"/>
      <c r="FD125" s="32"/>
      <c r="FE125" s="32"/>
      <c r="FF125" s="32"/>
      <c r="FG125" s="32"/>
      <c r="FH125" s="32"/>
      <c r="FI125" s="32"/>
      <c r="FJ125" s="32"/>
      <c r="FK125" s="32"/>
      <c r="FL125" s="32"/>
      <c r="FM125" s="32"/>
      <c r="FN125" s="32"/>
      <c r="FO125" s="32"/>
      <c r="FP125" s="32"/>
      <c r="FQ125" s="32"/>
      <c r="FR125" s="32"/>
      <c r="FS125" s="32"/>
      <c r="FT125" s="32"/>
      <c r="FU125" s="32"/>
      <c r="FV125" s="32"/>
      <c r="FW125" s="32"/>
      <c r="FX125" s="32"/>
      <c r="FY125" s="32"/>
      <c r="FZ125" s="32"/>
      <c r="GA125" s="32"/>
      <c r="GB125" s="32"/>
      <c r="GC125" s="32"/>
      <c r="GD125" s="32"/>
      <c r="GE125" s="32"/>
      <c r="GF125" s="32"/>
      <c r="GG125" s="32"/>
      <c r="GH125" s="32"/>
      <c r="GI125" s="32"/>
      <c r="GJ125" s="32"/>
      <c r="GK125" s="32"/>
      <c r="GL125" s="32"/>
      <c r="GM125" s="32"/>
      <c r="GN125" s="32"/>
      <c r="GO125" s="32"/>
      <c r="GP125" s="32"/>
      <c r="GQ125" s="32"/>
      <c r="GR125" s="32"/>
      <c r="GS125" s="32"/>
      <c r="GT125" s="32"/>
      <c r="GU125" s="32"/>
      <c r="GV125" s="32"/>
      <c r="GW125" s="32"/>
      <c r="GX125" s="32"/>
    </row>
    <row r="126" spans="1:206">
      <c r="A126" s="31" t="s">
        <v>451</v>
      </c>
      <c r="B126" t="s">
        <v>717</v>
      </c>
      <c r="C126" t="s">
        <v>714</v>
      </c>
      <c r="D126" s="94" t="s">
        <v>718</v>
      </c>
      <c r="E126" t="s">
        <v>844</v>
      </c>
      <c r="BD126" s="32">
        <v>6944783.5</v>
      </c>
      <c r="BE126" s="32">
        <v>7221950.5</v>
      </c>
      <c r="BF126" s="32">
        <v>7528624.5</v>
      </c>
      <c r="BG126" s="32">
        <v>7841624</v>
      </c>
      <c r="BH126" s="32">
        <v>8127037.5</v>
      </c>
      <c r="BI126" s="32">
        <v>8374531</v>
      </c>
      <c r="BJ126" s="32">
        <v>8584027.5</v>
      </c>
      <c r="BK126" s="32">
        <v>8738427</v>
      </c>
      <c r="BL126" s="32">
        <v>8848167.5</v>
      </c>
      <c r="BM126" s="32">
        <v>8965806</v>
      </c>
      <c r="BN126" s="32">
        <v>9269825</v>
      </c>
      <c r="BO126" s="32">
        <v>9573675</v>
      </c>
      <c r="BP126" s="32">
        <v>9829384.5</v>
      </c>
      <c r="BQ126" s="32">
        <v>10062468</v>
      </c>
      <c r="BR126" s="32">
        <v>10216936</v>
      </c>
      <c r="BS126" s="32">
        <v>10097623.5</v>
      </c>
      <c r="BT126" s="32">
        <v>9574241</v>
      </c>
      <c r="BU126" s="32">
        <v>8795856</v>
      </c>
      <c r="BV126" s="32">
        <v>8107267.5</v>
      </c>
      <c r="BW126" s="32">
        <v>7639686</v>
      </c>
      <c r="BX126" s="32">
        <v>7425122</v>
      </c>
      <c r="BY126" s="32">
        <v>7711379</v>
      </c>
      <c r="BZ126" s="32">
        <v>8401418.5</v>
      </c>
      <c r="CA126" s="32">
        <v>9221871</v>
      </c>
      <c r="CB126" s="32">
        <v>9975325.5</v>
      </c>
      <c r="CC126" s="32">
        <v>10729372.5</v>
      </c>
      <c r="CD126" s="32">
        <v>11434789.5</v>
      </c>
      <c r="CE126" s="32">
        <v>11968127.5</v>
      </c>
      <c r="CF126" s="32">
        <v>12334176</v>
      </c>
      <c r="CG126" s="32">
        <v>12559522</v>
      </c>
      <c r="CH126" s="32">
        <v>12643915.5</v>
      </c>
      <c r="CI126" s="32">
        <v>12518471.5</v>
      </c>
      <c r="CJ126" s="32">
        <v>12232031</v>
      </c>
      <c r="CK126" s="32">
        <v>11765751</v>
      </c>
      <c r="CL126" s="32">
        <v>11161793.5</v>
      </c>
      <c r="CM126" s="32">
        <v>10747583</v>
      </c>
      <c r="CN126" s="32">
        <v>10688336.5</v>
      </c>
      <c r="CO126" s="32">
        <v>10972454.5</v>
      </c>
      <c r="CP126" s="32">
        <v>11516034.5</v>
      </c>
      <c r="CQ126" s="32">
        <v>12153491</v>
      </c>
      <c r="CR126" s="32">
        <v>12513756</v>
      </c>
      <c r="CS126" s="32">
        <v>12479597</v>
      </c>
      <c r="CT126" s="32">
        <v>11897779</v>
      </c>
      <c r="CU126" s="32">
        <v>10781379.5</v>
      </c>
      <c r="CV126" s="32">
        <v>9582622.5</v>
      </c>
      <c r="CW126" s="32">
        <v>8605130.5</v>
      </c>
      <c r="CX126" s="32">
        <v>8143567</v>
      </c>
      <c r="CY126" s="32">
        <v>8365911</v>
      </c>
      <c r="CZ126" s="32">
        <v>9117923</v>
      </c>
      <c r="DA126" s="32">
        <v>10189860</v>
      </c>
      <c r="DB126" s="32">
        <v>11308811.5</v>
      </c>
      <c r="DC126" s="32">
        <v>12084334.5</v>
      </c>
      <c r="DD126" s="32">
        <v>12540455.5</v>
      </c>
      <c r="DE126" s="32">
        <v>12877731</v>
      </c>
      <c r="DF126" s="32">
        <v>13092913.5</v>
      </c>
      <c r="DG126" s="32">
        <v>13265960</v>
      </c>
      <c r="DH126" s="32">
        <v>13429389</v>
      </c>
      <c r="DI126" s="32">
        <v>13560382.5</v>
      </c>
      <c r="DJ126" s="32">
        <v>13691093</v>
      </c>
      <c r="DK126" s="32">
        <v>13752440</v>
      </c>
      <c r="DL126" s="32">
        <v>13754151.5</v>
      </c>
      <c r="DM126" s="32">
        <v>13734589.5</v>
      </c>
      <c r="DN126" s="32">
        <v>13592557.5</v>
      </c>
      <c r="DO126" s="32">
        <v>13337772</v>
      </c>
      <c r="DP126" s="32">
        <v>12982292.5</v>
      </c>
      <c r="DQ126" s="32">
        <v>12511211.5</v>
      </c>
      <c r="DR126" s="32">
        <v>12015304.5</v>
      </c>
      <c r="DS126" s="32">
        <v>11620968</v>
      </c>
      <c r="DT126" s="32">
        <v>11348548.5</v>
      </c>
      <c r="DU126" s="32">
        <v>11191787</v>
      </c>
      <c r="DV126" s="32">
        <v>11173165.5</v>
      </c>
      <c r="DW126" s="32">
        <v>11251541.5</v>
      </c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32"/>
      <c r="GD126" s="32"/>
      <c r="GE126" s="32"/>
      <c r="GF126" s="32"/>
      <c r="GG126" s="32"/>
      <c r="GH126" s="32"/>
      <c r="GI126" s="32"/>
      <c r="GJ126" s="32"/>
      <c r="GK126" s="32"/>
      <c r="GL126" s="32"/>
      <c r="GM126" s="32"/>
      <c r="GN126" s="32"/>
      <c r="GO126" s="32"/>
      <c r="GP126" s="32"/>
      <c r="GQ126" s="32"/>
      <c r="GR126" s="32"/>
      <c r="GS126" s="32"/>
      <c r="GT126" s="32"/>
      <c r="GU126" s="32"/>
      <c r="GV126" s="32"/>
      <c r="GW126" s="32"/>
      <c r="GX126" s="32"/>
    </row>
    <row r="127" spans="1:206">
      <c r="A127" s="31" t="s">
        <v>451</v>
      </c>
      <c r="B127" t="s">
        <v>717</v>
      </c>
      <c r="C127" t="s">
        <v>714</v>
      </c>
      <c r="D127" s="94" t="s">
        <v>718</v>
      </c>
      <c r="E127" t="s">
        <v>845</v>
      </c>
      <c r="BD127" s="32">
        <v>5628194.5</v>
      </c>
      <c r="BE127" s="32">
        <v>5772356</v>
      </c>
      <c r="BF127" s="32">
        <v>5935625.5</v>
      </c>
      <c r="BG127" s="32">
        <v>6125876.5</v>
      </c>
      <c r="BH127" s="32">
        <v>6348815</v>
      </c>
      <c r="BI127" s="32">
        <v>6603327</v>
      </c>
      <c r="BJ127" s="32">
        <v>6890358</v>
      </c>
      <c r="BK127" s="32">
        <v>7210987.5</v>
      </c>
      <c r="BL127" s="32">
        <v>7584360</v>
      </c>
      <c r="BM127" s="32">
        <v>7978869</v>
      </c>
      <c r="BN127" s="32">
        <v>8118647.5</v>
      </c>
      <c r="BO127" s="32">
        <v>8229662</v>
      </c>
      <c r="BP127" s="32">
        <v>8448370.5</v>
      </c>
      <c r="BQ127" s="32">
        <v>8612724</v>
      </c>
      <c r="BR127" s="32">
        <v>8808502.5</v>
      </c>
      <c r="BS127" s="32">
        <v>9092770.5</v>
      </c>
      <c r="BT127" s="32">
        <v>9373072.5</v>
      </c>
      <c r="BU127" s="32">
        <v>9634840</v>
      </c>
      <c r="BV127" s="32">
        <v>9864889.5</v>
      </c>
      <c r="BW127" s="32">
        <v>10010824.5</v>
      </c>
      <c r="BX127" s="32">
        <v>9910230</v>
      </c>
      <c r="BY127" s="32">
        <v>9375962.5</v>
      </c>
      <c r="BZ127" s="32">
        <v>8568371.5</v>
      </c>
      <c r="CA127" s="32">
        <v>7892728.5</v>
      </c>
      <c r="CB127" s="32">
        <v>7455004.5</v>
      </c>
      <c r="CC127" s="32">
        <v>7261530.5</v>
      </c>
      <c r="CD127" s="32">
        <v>7532702</v>
      </c>
      <c r="CE127" s="32">
        <v>8212634</v>
      </c>
      <c r="CF127" s="32">
        <v>8990948.5</v>
      </c>
      <c r="CG127" s="32">
        <v>9683467</v>
      </c>
      <c r="CH127" s="32">
        <v>10381352.5</v>
      </c>
      <c r="CI127" s="32">
        <v>11044016.5</v>
      </c>
      <c r="CJ127" s="32">
        <v>11562714</v>
      </c>
      <c r="CK127" s="32">
        <v>11929393.5</v>
      </c>
      <c r="CL127" s="32">
        <v>12154505</v>
      </c>
      <c r="CM127" s="32">
        <v>12235168.5</v>
      </c>
      <c r="CN127" s="32">
        <v>12122178</v>
      </c>
      <c r="CO127" s="32">
        <v>11862165</v>
      </c>
      <c r="CP127" s="32">
        <v>11414007</v>
      </c>
      <c r="CQ127" s="32">
        <v>10817343.5</v>
      </c>
      <c r="CR127" s="32">
        <v>10407986.5</v>
      </c>
      <c r="CS127" s="32">
        <v>10337928.5</v>
      </c>
      <c r="CT127" s="32">
        <v>10601918.5</v>
      </c>
      <c r="CU127" s="32">
        <v>11131331.5</v>
      </c>
      <c r="CV127" s="32">
        <v>11744595.5</v>
      </c>
      <c r="CW127" s="32">
        <v>12077366.5</v>
      </c>
      <c r="CX127" s="32">
        <v>12027555.5</v>
      </c>
      <c r="CY127" s="32">
        <v>11455071.5</v>
      </c>
      <c r="CZ127" s="32">
        <v>10374442</v>
      </c>
      <c r="DA127" s="32">
        <v>9223648.5</v>
      </c>
      <c r="DB127" s="32">
        <v>8285621.5</v>
      </c>
      <c r="DC127" s="32">
        <v>7844829.5</v>
      </c>
      <c r="DD127" s="32">
        <v>8067608</v>
      </c>
      <c r="DE127" s="32">
        <v>8800242.5</v>
      </c>
      <c r="DF127" s="32">
        <v>9846988.5</v>
      </c>
      <c r="DG127" s="32">
        <v>10948683.5</v>
      </c>
      <c r="DH127" s="32">
        <v>11719807</v>
      </c>
      <c r="DI127" s="32">
        <v>12166736</v>
      </c>
      <c r="DJ127" s="32">
        <v>12490649.5</v>
      </c>
      <c r="DK127" s="32">
        <v>12697728.5</v>
      </c>
      <c r="DL127" s="32">
        <v>12866308.5</v>
      </c>
      <c r="DM127" s="32">
        <v>13032655</v>
      </c>
      <c r="DN127" s="32">
        <v>13168472.5</v>
      </c>
      <c r="DO127" s="32">
        <v>13305032</v>
      </c>
      <c r="DP127" s="32">
        <v>13370651</v>
      </c>
      <c r="DQ127" s="32">
        <v>13379684</v>
      </c>
      <c r="DR127" s="32">
        <v>13369504</v>
      </c>
      <c r="DS127" s="32">
        <v>13240832.5</v>
      </c>
      <c r="DT127" s="32">
        <v>13005561.5</v>
      </c>
      <c r="DU127" s="32">
        <v>12673087</v>
      </c>
      <c r="DV127" s="32">
        <v>12217221</v>
      </c>
      <c r="DW127" s="32">
        <v>11721017</v>
      </c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32"/>
      <c r="GI127" s="32"/>
      <c r="GJ127" s="32"/>
      <c r="GK127" s="32"/>
      <c r="GL127" s="32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</row>
    <row r="128" spans="1:206">
      <c r="A128" s="31" t="s">
        <v>451</v>
      </c>
      <c r="B128" t="s">
        <v>717</v>
      </c>
      <c r="C128" t="s">
        <v>714</v>
      </c>
      <c r="D128" s="94" t="s">
        <v>718</v>
      </c>
      <c r="E128" t="s">
        <v>846</v>
      </c>
      <c r="BD128" s="32">
        <v>4829868.5</v>
      </c>
      <c r="BE128" s="32">
        <v>4890012.5</v>
      </c>
      <c r="BF128" s="32">
        <v>4951812.5</v>
      </c>
      <c r="BG128" s="32">
        <v>5017574.5</v>
      </c>
      <c r="BH128" s="32">
        <v>5099499.5</v>
      </c>
      <c r="BI128" s="32">
        <v>5211815.5</v>
      </c>
      <c r="BJ128" s="32">
        <v>5355078</v>
      </c>
      <c r="BK128" s="32">
        <v>5528702.5</v>
      </c>
      <c r="BL128" s="32">
        <v>5788377</v>
      </c>
      <c r="BM128" s="32">
        <v>5993763</v>
      </c>
      <c r="BN128" s="32">
        <v>6289464.5</v>
      </c>
      <c r="BO128" s="32">
        <v>6619755</v>
      </c>
      <c r="BP128" s="32">
        <v>6897236</v>
      </c>
      <c r="BQ128" s="32">
        <v>7237883</v>
      </c>
      <c r="BR128" s="32">
        <v>7545637.5</v>
      </c>
      <c r="BS128" s="32">
        <v>7720265.5</v>
      </c>
      <c r="BT128" s="32">
        <v>7866533.5</v>
      </c>
      <c r="BU128" s="32">
        <v>8089565.5</v>
      </c>
      <c r="BV128" s="32">
        <v>8279940</v>
      </c>
      <c r="BW128" s="32">
        <v>8494352.5</v>
      </c>
      <c r="BX128" s="32">
        <v>8724236.5</v>
      </c>
      <c r="BY128" s="32">
        <v>8955526</v>
      </c>
      <c r="BZ128" s="32">
        <v>9212029</v>
      </c>
      <c r="CA128" s="32">
        <v>9405681.5</v>
      </c>
      <c r="CB128" s="32">
        <v>9520948</v>
      </c>
      <c r="CC128" s="32">
        <v>9402821.5</v>
      </c>
      <c r="CD128" s="32">
        <v>8902859.5</v>
      </c>
      <c r="CE128" s="32">
        <v>8130383.5</v>
      </c>
      <c r="CF128" s="32">
        <v>7483524.5</v>
      </c>
      <c r="CG128" s="32">
        <v>7078302</v>
      </c>
      <c r="CH128" s="32">
        <v>6888222.5</v>
      </c>
      <c r="CI128" s="32">
        <v>7129093.5</v>
      </c>
      <c r="CJ128" s="32">
        <v>7733869</v>
      </c>
      <c r="CK128" s="32">
        <v>8454570</v>
      </c>
      <c r="CL128" s="32">
        <v>9109943.5</v>
      </c>
      <c r="CM128" s="32">
        <v>9767957</v>
      </c>
      <c r="CN128" s="32">
        <v>10416442</v>
      </c>
      <c r="CO128" s="32">
        <v>10938257.5</v>
      </c>
      <c r="CP128" s="32">
        <v>11317744.5</v>
      </c>
      <c r="CQ128" s="32">
        <v>11544069.5</v>
      </c>
      <c r="CR128" s="32">
        <v>11621291</v>
      </c>
      <c r="CS128" s="32">
        <v>11513511.5</v>
      </c>
      <c r="CT128" s="32">
        <v>11256247</v>
      </c>
      <c r="CU128" s="32">
        <v>10812132</v>
      </c>
      <c r="CV128" s="32">
        <v>10226737.5</v>
      </c>
      <c r="CW128" s="32">
        <v>9817281.5</v>
      </c>
      <c r="CX128" s="32">
        <v>9737362</v>
      </c>
      <c r="CY128" s="32">
        <v>9994069.5</v>
      </c>
      <c r="CZ128" s="32">
        <v>10505442</v>
      </c>
      <c r="DA128" s="32">
        <v>11094596</v>
      </c>
      <c r="DB128" s="32">
        <v>11421695</v>
      </c>
      <c r="DC128" s="32">
        <v>11384394</v>
      </c>
      <c r="DD128" s="32">
        <v>10847633</v>
      </c>
      <c r="DE128" s="32">
        <v>9826709.5</v>
      </c>
      <c r="DF128" s="32">
        <v>8740064</v>
      </c>
      <c r="DG128" s="32">
        <v>7856609</v>
      </c>
      <c r="DH128" s="32">
        <v>7455380.5</v>
      </c>
      <c r="DI128" s="32">
        <v>7695484.5</v>
      </c>
      <c r="DJ128" s="32">
        <v>8413792</v>
      </c>
      <c r="DK128" s="32">
        <v>9420175</v>
      </c>
      <c r="DL128" s="32">
        <v>10476288.5</v>
      </c>
      <c r="DM128" s="32">
        <v>11217345</v>
      </c>
      <c r="DN128" s="32">
        <v>11647130</v>
      </c>
      <c r="DO128" s="32">
        <v>11965225.5</v>
      </c>
      <c r="DP128" s="32">
        <v>12172050</v>
      </c>
      <c r="DQ128" s="32">
        <v>12335768.5</v>
      </c>
      <c r="DR128" s="32">
        <v>12496654.5</v>
      </c>
      <c r="DS128" s="32">
        <v>12634436.5</v>
      </c>
      <c r="DT128" s="32">
        <v>12779743</v>
      </c>
      <c r="DU128" s="32">
        <v>12863013</v>
      </c>
      <c r="DV128" s="32">
        <v>12881189</v>
      </c>
      <c r="DW128" s="32">
        <v>12852720</v>
      </c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</row>
    <row r="129" spans="1:206">
      <c r="A129" s="31" t="s">
        <v>451</v>
      </c>
      <c r="B129" t="s">
        <v>717</v>
      </c>
      <c r="C129" t="s">
        <v>714</v>
      </c>
      <c r="D129" s="94" t="s">
        <v>718</v>
      </c>
      <c r="E129" t="s">
        <v>847</v>
      </c>
      <c r="BD129" s="32">
        <v>3829211.5</v>
      </c>
      <c r="BE129" s="32">
        <v>3913276</v>
      </c>
      <c r="BF129" s="32">
        <v>4005319.5</v>
      </c>
      <c r="BG129" s="32">
        <v>4102949.5</v>
      </c>
      <c r="BH129" s="32">
        <v>4192871</v>
      </c>
      <c r="BI129" s="32">
        <v>4272023.5</v>
      </c>
      <c r="BJ129" s="32">
        <v>4345451.5</v>
      </c>
      <c r="BK129" s="32">
        <v>4404242</v>
      </c>
      <c r="BL129" s="32">
        <v>4468072</v>
      </c>
      <c r="BM129" s="32">
        <v>4601235</v>
      </c>
      <c r="BN129" s="32">
        <v>4765127</v>
      </c>
      <c r="BO129" s="32">
        <v>4943342.5</v>
      </c>
      <c r="BP129" s="32">
        <v>5104259.5</v>
      </c>
      <c r="BQ129" s="32">
        <v>5264813</v>
      </c>
      <c r="BR129" s="32">
        <v>5444250.5</v>
      </c>
      <c r="BS129" s="32">
        <v>5724425</v>
      </c>
      <c r="BT129" s="32">
        <v>6030547</v>
      </c>
      <c r="BU129" s="32">
        <v>6295609.5</v>
      </c>
      <c r="BV129" s="32">
        <v>6611685.5</v>
      </c>
      <c r="BW129" s="32">
        <v>6897555</v>
      </c>
      <c r="BX129" s="32">
        <v>7086906.5</v>
      </c>
      <c r="BY129" s="32">
        <v>7238648</v>
      </c>
      <c r="BZ129" s="32">
        <v>7424847.5</v>
      </c>
      <c r="CA129" s="32">
        <v>7605996.5</v>
      </c>
      <c r="CB129" s="32">
        <v>7803621</v>
      </c>
      <c r="CC129" s="32">
        <v>8030224</v>
      </c>
      <c r="CD129" s="32">
        <v>8251409</v>
      </c>
      <c r="CE129" s="32">
        <v>8493136.5</v>
      </c>
      <c r="CF129" s="32">
        <v>8677771.5</v>
      </c>
      <c r="CG129" s="32">
        <v>8775362.5</v>
      </c>
      <c r="CH129" s="32">
        <v>8643980.5</v>
      </c>
      <c r="CI129" s="32">
        <v>8160823</v>
      </c>
      <c r="CJ129" s="32">
        <v>7443689</v>
      </c>
      <c r="CK129" s="32">
        <v>6824654</v>
      </c>
      <c r="CL129" s="32">
        <v>6445632.5</v>
      </c>
      <c r="CM129" s="32">
        <v>6288900.5</v>
      </c>
      <c r="CN129" s="32">
        <v>6508322</v>
      </c>
      <c r="CO129" s="32">
        <v>7041918</v>
      </c>
      <c r="CP129" s="32">
        <v>7693537.5</v>
      </c>
      <c r="CQ129" s="32">
        <v>8313592</v>
      </c>
      <c r="CR129" s="32">
        <v>8937263.5</v>
      </c>
      <c r="CS129" s="32">
        <v>9544484.5</v>
      </c>
      <c r="CT129" s="32">
        <v>10025703</v>
      </c>
      <c r="CU129" s="32">
        <v>10366311</v>
      </c>
      <c r="CV129" s="32">
        <v>10549009.5</v>
      </c>
      <c r="CW129" s="32">
        <v>10595264.5</v>
      </c>
      <c r="CX129" s="32">
        <v>10480334</v>
      </c>
      <c r="CY129" s="32">
        <v>10236060</v>
      </c>
      <c r="CZ129" s="32">
        <v>9829025</v>
      </c>
      <c r="DA129" s="32">
        <v>9310695.5</v>
      </c>
      <c r="DB129" s="32">
        <v>8961586</v>
      </c>
      <c r="DC129" s="32">
        <v>8907993</v>
      </c>
      <c r="DD129" s="32">
        <v>9169568</v>
      </c>
      <c r="DE129" s="32">
        <v>9663062</v>
      </c>
      <c r="DF129" s="32">
        <v>10217534</v>
      </c>
      <c r="DG129" s="32">
        <v>10530401.5</v>
      </c>
      <c r="DH129" s="32">
        <v>10510646</v>
      </c>
      <c r="DI129" s="32">
        <v>10020279.5</v>
      </c>
      <c r="DJ129" s="32">
        <v>9083535.5</v>
      </c>
      <c r="DK129" s="32">
        <v>8096645</v>
      </c>
      <c r="DL129" s="32">
        <v>7296328</v>
      </c>
      <c r="DM129" s="32">
        <v>6950198.5</v>
      </c>
      <c r="DN129" s="32">
        <v>7203284.5</v>
      </c>
      <c r="DO129" s="32">
        <v>7892222</v>
      </c>
      <c r="DP129" s="32">
        <v>8841825.5</v>
      </c>
      <c r="DQ129" s="32">
        <v>9826550</v>
      </c>
      <c r="DR129" s="32">
        <v>10508068</v>
      </c>
      <c r="DS129" s="32">
        <v>10900677</v>
      </c>
      <c r="DT129" s="32">
        <v>11190068.5</v>
      </c>
      <c r="DU129" s="32">
        <v>11386713.5</v>
      </c>
      <c r="DV129" s="32">
        <v>11551193.5</v>
      </c>
      <c r="DW129" s="32">
        <v>11692453</v>
      </c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</row>
    <row r="130" spans="1:206">
      <c r="A130" s="31" t="s">
        <v>451</v>
      </c>
      <c r="B130" t="s">
        <v>717</v>
      </c>
      <c r="C130" t="s">
        <v>714</v>
      </c>
      <c r="D130" s="94" t="s">
        <v>718</v>
      </c>
      <c r="E130" t="s">
        <v>848</v>
      </c>
      <c r="BD130" s="32">
        <v>2757884</v>
      </c>
      <c r="BE130" s="32">
        <v>2788815</v>
      </c>
      <c r="BF130" s="32">
        <v>2838714.5</v>
      </c>
      <c r="BG130" s="32">
        <v>2909500.5</v>
      </c>
      <c r="BH130" s="32">
        <v>2989120</v>
      </c>
      <c r="BI130" s="32">
        <v>3076763.5</v>
      </c>
      <c r="BJ130" s="32">
        <v>3177955</v>
      </c>
      <c r="BK130" s="32">
        <v>3279651</v>
      </c>
      <c r="BL130" s="32">
        <v>3438253.5</v>
      </c>
      <c r="BM130" s="32">
        <v>3551433.5</v>
      </c>
      <c r="BN130" s="32">
        <v>3605114</v>
      </c>
      <c r="BO130" s="32">
        <v>3677760</v>
      </c>
      <c r="BP130" s="32">
        <v>3756600</v>
      </c>
      <c r="BQ130" s="32">
        <v>3799096.5</v>
      </c>
      <c r="BR130" s="32">
        <v>3861020.5</v>
      </c>
      <c r="BS130" s="32">
        <v>4007162</v>
      </c>
      <c r="BT130" s="32">
        <v>4173697</v>
      </c>
      <c r="BU130" s="32">
        <v>4340405.5</v>
      </c>
      <c r="BV130" s="32">
        <v>4491164.5</v>
      </c>
      <c r="BW130" s="32">
        <v>4653945</v>
      </c>
      <c r="BX130" s="32">
        <v>4854415</v>
      </c>
      <c r="BY130" s="32">
        <v>5101553</v>
      </c>
      <c r="BZ130" s="32">
        <v>5357567</v>
      </c>
      <c r="CA130" s="32">
        <v>5625142</v>
      </c>
      <c r="CB130" s="32">
        <v>5889580.5</v>
      </c>
      <c r="CC130" s="32">
        <v>6090655.5</v>
      </c>
      <c r="CD130" s="32">
        <v>6259908.5</v>
      </c>
      <c r="CE130" s="32">
        <v>6437091</v>
      </c>
      <c r="CF130" s="32">
        <v>6616284.5</v>
      </c>
      <c r="CG130" s="32">
        <v>6786122.5</v>
      </c>
      <c r="CH130" s="32">
        <v>6957052.5</v>
      </c>
      <c r="CI130" s="32">
        <v>7122606.5</v>
      </c>
      <c r="CJ130" s="32">
        <v>7315099.5</v>
      </c>
      <c r="CK130" s="32">
        <v>7468816.5</v>
      </c>
      <c r="CL130" s="32">
        <v>7551074.5</v>
      </c>
      <c r="CM130" s="32">
        <v>7436821</v>
      </c>
      <c r="CN130" s="32">
        <v>7023813.5</v>
      </c>
      <c r="CO130" s="32">
        <v>6417645</v>
      </c>
      <c r="CP130" s="32">
        <v>5877057.5</v>
      </c>
      <c r="CQ130" s="32">
        <v>5550799</v>
      </c>
      <c r="CR130" s="32">
        <v>5433964</v>
      </c>
      <c r="CS130" s="32">
        <v>5628139</v>
      </c>
      <c r="CT130" s="32">
        <v>6084217.5</v>
      </c>
      <c r="CU130" s="32">
        <v>6644179.5</v>
      </c>
      <c r="CV130" s="32">
        <v>7171474.5</v>
      </c>
      <c r="CW130" s="32">
        <v>7687442.5</v>
      </c>
      <c r="CX130" s="32">
        <v>8184708.5</v>
      </c>
      <c r="CY130" s="32">
        <v>8579588.5</v>
      </c>
      <c r="CZ130" s="32">
        <v>8870454</v>
      </c>
      <c r="DA130" s="32">
        <v>9039393</v>
      </c>
      <c r="DB130" s="32">
        <v>9110143</v>
      </c>
      <c r="DC130" s="32">
        <v>9044325</v>
      </c>
      <c r="DD130" s="32">
        <v>8850552</v>
      </c>
      <c r="DE130" s="32">
        <v>8505767</v>
      </c>
      <c r="DF130" s="32">
        <v>8071288.5</v>
      </c>
      <c r="DG130" s="32">
        <v>7794104.5</v>
      </c>
      <c r="DH130" s="32">
        <v>7776355</v>
      </c>
      <c r="DI130" s="32">
        <v>8052926.5</v>
      </c>
      <c r="DJ130" s="32">
        <v>8531582.5</v>
      </c>
      <c r="DK130" s="32">
        <v>9045534.5</v>
      </c>
      <c r="DL130" s="32">
        <v>9344339.5</v>
      </c>
      <c r="DM130" s="32">
        <v>9350130.5</v>
      </c>
      <c r="DN130" s="32">
        <v>8935111.5</v>
      </c>
      <c r="DO130" s="32">
        <v>8122421</v>
      </c>
      <c r="DP130" s="32">
        <v>7265771</v>
      </c>
      <c r="DQ130" s="32">
        <v>6569866.5</v>
      </c>
      <c r="DR130" s="32">
        <v>6279779</v>
      </c>
      <c r="DS130" s="32">
        <v>6526527.5</v>
      </c>
      <c r="DT130" s="32">
        <v>7153974</v>
      </c>
      <c r="DU130" s="32">
        <v>8003939.5</v>
      </c>
      <c r="DV130" s="32">
        <v>8861598.5</v>
      </c>
      <c r="DW130" s="32">
        <v>9421237.5</v>
      </c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  <c r="FY130" s="32"/>
      <c r="FZ130" s="32"/>
      <c r="GA130" s="32"/>
      <c r="GB130" s="32"/>
      <c r="GC130" s="32"/>
      <c r="GD130" s="32"/>
      <c r="GE130" s="32"/>
      <c r="GF130" s="32"/>
      <c r="GG130" s="32"/>
      <c r="GH130" s="32"/>
      <c r="GI130" s="32"/>
      <c r="GJ130" s="32"/>
      <c r="GK130" s="32"/>
      <c r="GL130" s="32"/>
      <c r="GM130" s="32"/>
      <c r="GN130" s="32"/>
      <c r="GO130" s="32"/>
      <c r="GP130" s="32"/>
      <c r="GQ130" s="32"/>
      <c r="GR130" s="32"/>
      <c r="GS130" s="32"/>
      <c r="GT130" s="32"/>
      <c r="GU130" s="32"/>
      <c r="GV130" s="32"/>
      <c r="GW130" s="32"/>
      <c r="GX130" s="32"/>
    </row>
    <row r="131" spans="1:206">
      <c r="A131" s="31" t="s">
        <v>451</v>
      </c>
      <c r="B131" t="s">
        <v>717</v>
      </c>
      <c r="C131" t="s">
        <v>714</v>
      </c>
      <c r="D131" s="94" t="s">
        <v>718</v>
      </c>
      <c r="E131" t="s">
        <v>849</v>
      </c>
      <c r="BD131" s="32">
        <v>1836963.5</v>
      </c>
      <c r="BE131" s="32">
        <v>1839938</v>
      </c>
      <c r="BF131" s="32">
        <v>1834888.5</v>
      </c>
      <c r="BG131" s="32">
        <v>1834705</v>
      </c>
      <c r="BH131" s="32">
        <v>1847778.5</v>
      </c>
      <c r="BI131" s="32">
        <v>1878956</v>
      </c>
      <c r="BJ131" s="32">
        <v>1934071.5</v>
      </c>
      <c r="BK131" s="32">
        <v>2010975</v>
      </c>
      <c r="BL131" s="32">
        <v>2076373</v>
      </c>
      <c r="BM131" s="32">
        <v>2162899</v>
      </c>
      <c r="BN131" s="32">
        <v>2265982</v>
      </c>
      <c r="BO131" s="32">
        <v>2371476.5</v>
      </c>
      <c r="BP131" s="32">
        <v>2448978</v>
      </c>
      <c r="BQ131" s="32">
        <v>2562586</v>
      </c>
      <c r="BR131" s="32">
        <v>2683071</v>
      </c>
      <c r="BS131" s="32">
        <v>2734751.5</v>
      </c>
      <c r="BT131" s="32">
        <v>2781042</v>
      </c>
      <c r="BU131" s="32">
        <v>2829043</v>
      </c>
      <c r="BV131" s="32">
        <v>2863772</v>
      </c>
      <c r="BW131" s="32">
        <v>2905149</v>
      </c>
      <c r="BX131" s="32">
        <v>2987540</v>
      </c>
      <c r="BY131" s="32">
        <v>3112280.5</v>
      </c>
      <c r="BZ131" s="32">
        <v>3255187</v>
      </c>
      <c r="CA131" s="32">
        <v>3368353.5</v>
      </c>
      <c r="CB131" s="32">
        <v>3495319</v>
      </c>
      <c r="CC131" s="32">
        <v>3675723.5</v>
      </c>
      <c r="CD131" s="32">
        <v>3887134</v>
      </c>
      <c r="CE131" s="32">
        <v>4111630.5</v>
      </c>
      <c r="CF131" s="32">
        <v>4362597.5</v>
      </c>
      <c r="CG131" s="32">
        <v>4586322.5</v>
      </c>
      <c r="CH131" s="32">
        <v>4727572.5</v>
      </c>
      <c r="CI131" s="32">
        <v>4843193.5</v>
      </c>
      <c r="CJ131" s="32">
        <v>4967687</v>
      </c>
      <c r="CK131" s="32">
        <v>5085675</v>
      </c>
      <c r="CL131" s="32">
        <v>5208358.5</v>
      </c>
      <c r="CM131" s="32">
        <v>5350164</v>
      </c>
      <c r="CN131" s="32">
        <v>5485044.5</v>
      </c>
      <c r="CO131" s="32">
        <v>5647066</v>
      </c>
      <c r="CP131" s="32">
        <v>5775525.5</v>
      </c>
      <c r="CQ131" s="32">
        <v>5850718.5</v>
      </c>
      <c r="CR131" s="32">
        <v>5778996.5</v>
      </c>
      <c r="CS131" s="32">
        <v>5451103</v>
      </c>
      <c r="CT131" s="32">
        <v>4972707</v>
      </c>
      <c r="CU131" s="32">
        <v>4552292.5</v>
      </c>
      <c r="CV131" s="32">
        <v>4297769.5</v>
      </c>
      <c r="CW131" s="32">
        <v>4204682</v>
      </c>
      <c r="CX131" s="32">
        <v>4348294.5</v>
      </c>
      <c r="CY131" s="32">
        <v>4695005.5</v>
      </c>
      <c r="CZ131" s="32">
        <v>5118140.5</v>
      </c>
      <c r="DA131" s="32">
        <v>5534270</v>
      </c>
      <c r="DB131" s="32">
        <v>5954098</v>
      </c>
      <c r="DC131" s="32">
        <v>6351482.5</v>
      </c>
      <c r="DD131" s="32">
        <v>6668087</v>
      </c>
      <c r="DE131" s="32">
        <v>6912433</v>
      </c>
      <c r="DF131" s="32">
        <v>7072293.5</v>
      </c>
      <c r="DG131" s="32">
        <v>7158909.5</v>
      </c>
      <c r="DH131" s="32">
        <v>7141686</v>
      </c>
      <c r="DI131" s="32">
        <v>7020138</v>
      </c>
      <c r="DJ131" s="32">
        <v>6778450</v>
      </c>
      <c r="DK131" s="32">
        <v>6473169.5</v>
      </c>
      <c r="DL131" s="32">
        <v>6301620.5</v>
      </c>
      <c r="DM131" s="32">
        <v>6340704</v>
      </c>
      <c r="DN131" s="32">
        <v>6619369.5</v>
      </c>
      <c r="DO131" s="32">
        <v>7059644</v>
      </c>
      <c r="DP131" s="32">
        <v>7514004</v>
      </c>
      <c r="DQ131" s="32">
        <v>7779905.5</v>
      </c>
      <c r="DR131" s="32">
        <v>7799533.5</v>
      </c>
      <c r="DS131" s="32">
        <v>7468270</v>
      </c>
      <c r="DT131" s="32">
        <v>6800155</v>
      </c>
      <c r="DU131" s="32">
        <v>6097269.5</v>
      </c>
      <c r="DV131" s="32">
        <v>5522599.5</v>
      </c>
      <c r="DW131" s="32">
        <v>5262479</v>
      </c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2"/>
      <c r="GI131" s="32"/>
      <c r="GJ131" s="32"/>
      <c r="GK131" s="32"/>
      <c r="GL131" s="32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2"/>
    </row>
    <row r="132" spans="1:206">
      <c r="A132" s="31" t="s">
        <v>451</v>
      </c>
      <c r="B132" t="s">
        <v>717</v>
      </c>
      <c r="C132" t="s">
        <v>714</v>
      </c>
      <c r="D132" s="94" t="s">
        <v>718</v>
      </c>
      <c r="E132" t="s">
        <v>850</v>
      </c>
      <c r="BD132" s="32">
        <v>897658.5</v>
      </c>
      <c r="BE132" s="32">
        <v>911482</v>
      </c>
      <c r="BF132" s="32">
        <v>931167.5</v>
      </c>
      <c r="BG132" s="32">
        <v>953617</v>
      </c>
      <c r="BH132" s="32">
        <v>969602.5</v>
      </c>
      <c r="BI132" s="32">
        <v>982815</v>
      </c>
      <c r="BJ132" s="32">
        <v>1003716</v>
      </c>
      <c r="BK132" s="32">
        <v>1033212</v>
      </c>
      <c r="BL132" s="32">
        <v>1047457</v>
      </c>
      <c r="BM132" s="32">
        <v>1066362.5</v>
      </c>
      <c r="BN132" s="32">
        <v>1115568.5</v>
      </c>
      <c r="BO132" s="32">
        <v>1167908.5</v>
      </c>
      <c r="BP132" s="32">
        <v>1217749.5</v>
      </c>
      <c r="BQ132" s="32">
        <v>1277587</v>
      </c>
      <c r="BR132" s="32">
        <v>1348436</v>
      </c>
      <c r="BS132" s="32">
        <v>1418501</v>
      </c>
      <c r="BT132" s="32">
        <v>1491047</v>
      </c>
      <c r="BU132" s="32">
        <v>1571533.5</v>
      </c>
      <c r="BV132" s="32">
        <v>1651941</v>
      </c>
      <c r="BW132" s="32">
        <v>1714983.5</v>
      </c>
      <c r="BX132" s="32">
        <v>1754599.5</v>
      </c>
      <c r="BY132" s="32">
        <v>1781254.5</v>
      </c>
      <c r="BZ132" s="32">
        <v>1797491</v>
      </c>
      <c r="CA132" s="32">
        <v>1813210.5</v>
      </c>
      <c r="CB132" s="32">
        <v>1848164</v>
      </c>
      <c r="CC132" s="32">
        <v>1904309.5</v>
      </c>
      <c r="CD132" s="32">
        <v>1973145</v>
      </c>
      <c r="CE132" s="32">
        <v>2051622.5</v>
      </c>
      <c r="CF132" s="32">
        <v>2130041.5</v>
      </c>
      <c r="CG132" s="32">
        <v>2220091.5</v>
      </c>
      <c r="CH132" s="32">
        <v>2348844</v>
      </c>
      <c r="CI132" s="32">
        <v>2483852</v>
      </c>
      <c r="CJ132" s="32">
        <v>2608573.5</v>
      </c>
      <c r="CK132" s="32">
        <v>2741685</v>
      </c>
      <c r="CL132" s="32">
        <v>2858512</v>
      </c>
      <c r="CM132" s="32">
        <v>2933905</v>
      </c>
      <c r="CN132" s="32">
        <v>3014073</v>
      </c>
      <c r="CO132" s="32">
        <v>3119087</v>
      </c>
      <c r="CP132" s="32">
        <v>3215248</v>
      </c>
      <c r="CQ132" s="32">
        <v>3314840</v>
      </c>
      <c r="CR132" s="32">
        <v>3439251.5</v>
      </c>
      <c r="CS132" s="32">
        <v>3552103.5</v>
      </c>
      <c r="CT132" s="32">
        <v>3673867</v>
      </c>
      <c r="CU132" s="32">
        <v>3778213.5</v>
      </c>
      <c r="CV132" s="32">
        <v>3824966.5</v>
      </c>
      <c r="CW132" s="32">
        <v>3746647.5</v>
      </c>
      <c r="CX132" s="32">
        <v>3497876</v>
      </c>
      <c r="CY132" s="32">
        <v>3161631</v>
      </c>
      <c r="CZ132" s="32">
        <v>2893459</v>
      </c>
      <c r="DA132" s="32">
        <v>2758449</v>
      </c>
      <c r="DB132" s="32">
        <v>2724153</v>
      </c>
      <c r="DC132" s="32">
        <v>2834020.5</v>
      </c>
      <c r="DD132" s="32">
        <v>3077269</v>
      </c>
      <c r="DE132" s="32">
        <v>3363038</v>
      </c>
      <c r="DF132" s="32">
        <v>3649042.5</v>
      </c>
      <c r="DG132" s="32">
        <v>3954694.5</v>
      </c>
      <c r="DH132" s="32">
        <v>4250093</v>
      </c>
      <c r="DI132" s="32">
        <v>4498363</v>
      </c>
      <c r="DJ132" s="32">
        <v>4707598.5</v>
      </c>
      <c r="DK132" s="32">
        <v>4867227.5</v>
      </c>
      <c r="DL132" s="32">
        <v>4968174.5</v>
      </c>
      <c r="DM132" s="32">
        <v>4991950.5</v>
      </c>
      <c r="DN132" s="32">
        <v>4946721</v>
      </c>
      <c r="DO132" s="32">
        <v>4813192.5</v>
      </c>
      <c r="DP132" s="32">
        <v>4626031</v>
      </c>
      <c r="DQ132" s="32">
        <v>4540228.5</v>
      </c>
      <c r="DR132" s="32">
        <v>4619429.5</v>
      </c>
      <c r="DS132" s="32">
        <v>4872893.5</v>
      </c>
      <c r="DT132" s="32">
        <v>5232313</v>
      </c>
      <c r="DU132" s="32">
        <v>5587628.5</v>
      </c>
      <c r="DV132" s="32">
        <v>5785034</v>
      </c>
      <c r="DW132" s="32">
        <v>5734661</v>
      </c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  <c r="FY132" s="32"/>
      <c r="FZ132" s="32"/>
      <c r="GA132" s="32"/>
      <c r="GB132" s="32"/>
      <c r="GC132" s="32"/>
      <c r="GD132" s="32"/>
      <c r="GE132" s="32"/>
      <c r="GF132" s="32"/>
      <c r="GG132" s="32"/>
      <c r="GH132" s="32"/>
      <c r="GI132" s="32"/>
      <c r="GJ132" s="32"/>
      <c r="GK132" s="32"/>
      <c r="GL132" s="32"/>
      <c r="GM132" s="32"/>
      <c r="GN132" s="32"/>
      <c r="GO132" s="32"/>
      <c r="GP132" s="32"/>
      <c r="GQ132" s="32"/>
      <c r="GR132" s="32"/>
      <c r="GS132" s="32"/>
      <c r="GT132" s="32"/>
      <c r="GU132" s="32"/>
      <c r="GV132" s="32"/>
      <c r="GW132" s="32"/>
      <c r="GX132" s="32"/>
    </row>
    <row r="133" spans="1:206">
      <c r="A133" s="31" t="s">
        <v>451</v>
      </c>
      <c r="B133" t="s">
        <v>717</v>
      </c>
      <c r="C133" t="s">
        <v>714</v>
      </c>
      <c r="D133" s="94" t="s">
        <v>718</v>
      </c>
      <c r="E133" t="s">
        <v>851</v>
      </c>
      <c r="BD133" s="32">
        <v>376107.5</v>
      </c>
      <c r="BE133" s="32">
        <v>363807</v>
      </c>
      <c r="BF133" s="32">
        <v>352507.5</v>
      </c>
      <c r="BG133" s="32">
        <v>345582.5</v>
      </c>
      <c r="BH133" s="32">
        <v>345066.5</v>
      </c>
      <c r="BI133" s="32">
        <v>351648.5</v>
      </c>
      <c r="BJ133" s="32">
        <v>365755</v>
      </c>
      <c r="BK133" s="32">
        <v>386931.5</v>
      </c>
      <c r="BL133" s="32">
        <v>418151.5</v>
      </c>
      <c r="BM133" s="32">
        <v>443944</v>
      </c>
      <c r="BN133" s="32">
        <v>459700</v>
      </c>
      <c r="BO133" s="32">
        <v>478047</v>
      </c>
      <c r="BP133" s="32">
        <v>492252.5</v>
      </c>
      <c r="BQ133" s="32">
        <v>504301</v>
      </c>
      <c r="BR133" s="32">
        <v>525113</v>
      </c>
      <c r="BS133" s="32">
        <v>552181</v>
      </c>
      <c r="BT133" s="32">
        <v>579639</v>
      </c>
      <c r="BU133" s="32">
        <v>609066.5</v>
      </c>
      <c r="BV133" s="32">
        <v>643636</v>
      </c>
      <c r="BW133" s="32">
        <v>679536</v>
      </c>
      <c r="BX133" s="32">
        <v>712019</v>
      </c>
      <c r="BY133" s="32">
        <v>745080</v>
      </c>
      <c r="BZ133" s="32">
        <v>783108.5</v>
      </c>
      <c r="CA133" s="32">
        <v>821243</v>
      </c>
      <c r="CB133" s="32">
        <v>853166.5</v>
      </c>
      <c r="CC133" s="32">
        <v>874627</v>
      </c>
      <c r="CD133" s="32">
        <v>884341</v>
      </c>
      <c r="CE133" s="32">
        <v>888511</v>
      </c>
      <c r="CF133" s="32">
        <v>895600</v>
      </c>
      <c r="CG133" s="32">
        <v>909405.5</v>
      </c>
      <c r="CH133" s="32">
        <v>930454.5</v>
      </c>
      <c r="CI133" s="32">
        <v>960467</v>
      </c>
      <c r="CJ133" s="32">
        <v>997852.5</v>
      </c>
      <c r="CK133" s="32">
        <v>1033145.5</v>
      </c>
      <c r="CL133" s="32">
        <v>1071220.5</v>
      </c>
      <c r="CM133" s="32">
        <v>1129653.5</v>
      </c>
      <c r="CN133" s="32">
        <v>1194868.5</v>
      </c>
      <c r="CO133" s="32">
        <v>1256871.5</v>
      </c>
      <c r="CP133" s="32">
        <v>1323110</v>
      </c>
      <c r="CQ133" s="32">
        <v>1387520</v>
      </c>
      <c r="CR133" s="32">
        <v>1437657.5</v>
      </c>
      <c r="CS133" s="32">
        <v>1484793.5</v>
      </c>
      <c r="CT133" s="32">
        <v>1543896.5</v>
      </c>
      <c r="CU133" s="32">
        <v>1598434</v>
      </c>
      <c r="CV133" s="32">
        <v>1641293</v>
      </c>
      <c r="CW133" s="32">
        <v>1691489.5</v>
      </c>
      <c r="CX133" s="32">
        <v>1738306.5</v>
      </c>
      <c r="CY133" s="32">
        <v>1789076</v>
      </c>
      <c r="CZ133" s="32">
        <v>1834101</v>
      </c>
      <c r="DA133" s="32">
        <v>1857906.5</v>
      </c>
      <c r="DB133" s="32">
        <v>1815462</v>
      </c>
      <c r="DC133" s="32">
        <v>1683374.5</v>
      </c>
      <c r="DD133" s="32">
        <v>1506850</v>
      </c>
      <c r="DE133" s="32">
        <v>1383385.5</v>
      </c>
      <c r="DF133" s="32">
        <v>1347974.5</v>
      </c>
      <c r="DG133" s="32">
        <v>1357544</v>
      </c>
      <c r="DH133" s="32">
        <v>1436276.5</v>
      </c>
      <c r="DI133" s="32">
        <v>1581744</v>
      </c>
      <c r="DJ133" s="32">
        <v>1754906</v>
      </c>
      <c r="DK133" s="32">
        <v>1933218.5</v>
      </c>
      <c r="DL133" s="32">
        <v>2118467.5</v>
      </c>
      <c r="DM133" s="32">
        <v>2301842</v>
      </c>
      <c r="DN133" s="32">
        <v>2463204.5</v>
      </c>
      <c r="DO133" s="32">
        <v>2606737.5</v>
      </c>
      <c r="DP133" s="32">
        <v>2724467</v>
      </c>
      <c r="DQ133" s="32">
        <v>2813249.5</v>
      </c>
      <c r="DR133" s="32">
        <v>2860031</v>
      </c>
      <c r="DS133" s="32">
        <v>2864555</v>
      </c>
      <c r="DT133" s="32">
        <v>2813485.5</v>
      </c>
      <c r="DU133" s="32">
        <v>2733155.5</v>
      </c>
      <c r="DV133" s="32">
        <v>2706742</v>
      </c>
      <c r="DW133" s="32">
        <v>2732134.5</v>
      </c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32"/>
      <c r="FC133" s="32"/>
      <c r="FD133" s="32"/>
      <c r="FE133" s="32"/>
      <c r="FF133" s="32"/>
      <c r="FG133" s="32"/>
      <c r="FH133" s="32"/>
      <c r="FI133" s="32"/>
      <c r="FJ133" s="32"/>
      <c r="FK133" s="32"/>
      <c r="FL133" s="32"/>
      <c r="FM133" s="32"/>
      <c r="FN133" s="32"/>
      <c r="FO133" s="32"/>
      <c r="FP133" s="32"/>
      <c r="FQ133" s="32"/>
      <c r="FR133" s="32"/>
      <c r="FS133" s="32"/>
      <c r="FT133" s="32"/>
      <c r="FU133" s="32"/>
      <c r="FV133" s="32"/>
      <c r="FW133" s="32"/>
      <c r="FX133" s="32"/>
      <c r="FY133" s="32"/>
      <c r="FZ133" s="32"/>
      <c r="GA133" s="32"/>
      <c r="GB133" s="32"/>
      <c r="GC133" s="32"/>
      <c r="GD133" s="32"/>
      <c r="GE133" s="32"/>
      <c r="GF133" s="32"/>
      <c r="GG133" s="32"/>
      <c r="GH133" s="32"/>
      <c r="GI133" s="32"/>
      <c r="GJ133" s="32"/>
      <c r="GK133" s="32"/>
      <c r="GL133" s="32"/>
      <c r="GM133" s="32"/>
      <c r="GN133" s="32"/>
      <c r="GO133" s="32"/>
      <c r="GP133" s="32"/>
      <c r="GQ133" s="32"/>
      <c r="GR133" s="32"/>
      <c r="GS133" s="32"/>
      <c r="GT133" s="32"/>
      <c r="GU133" s="32"/>
      <c r="GV133" s="32"/>
      <c r="GW133" s="32"/>
      <c r="GX133" s="32"/>
    </row>
    <row r="134" spans="1:206">
      <c r="A134" s="31" t="s">
        <v>451</v>
      </c>
      <c r="B134" t="s">
        <v>717</v>
      </c>
      <c r="C134" t="s">
        <v>714</v>
      </c>
      <c r="D134" s="94" t="s">
        <v>718</v>
      </c>
      <c r="E134" t="s">
        <v>852</v>
      </c>
      <c r="BD134" s="32">
        <v>112647</v>
      </c>
      <c r="BE134" s="32">
        <v>106893</v>
      </c>
      <c r="BF134" s="32">
        <v>102572</v>
      </c>
      <c r="BG134" s="32">
        <v>99999.5</v>
      </c>
      <c r="BH134" s="32">
        <v>97941</v>
      </c>
      <c r="BI134" s="32">
        <v>97018</v>
      </c>
      <c r="BJ134" s="32">
        <v>97130</v>
      </c>
      <c r="BK134" s="32">
        <v>98676.5</v>
      </c>
      <c r="BL134" s="32">
        <v>114001.5</v>
      </c>
      <c r="BM134" s="32">
        <v>130918</v>
      </c>
      <c r="BN134" s="32">
        <v>139839</v>
      </c>
      <c r="BO134" s="32">
        <v>149167.5</v>
      </c>
      <c r="BP134" s="32">
        <v>154413</v>
      </c>
      <c r="BQ134" s="32">
        <v>159617</v>
      </c>
      <c r="BR134" s="32">
        <v>166268.5</v>
      </c>
      <c r="BS134" s="32">
        <v>171619.5</v>
      </c>
      <c r="BT134" s="32">
        <v>176422</v>
      </c>
      <c r="BU134" s="32">
        <v>180584</v>
      </c>
      <c r="BV134" s="32">
        <v>183952</v>
      </c>
      <c r="BW134" s="32">
        <v>189286.5</v>
      </c>
      <c r="BX134" s="32">
        <v>197892.5</v>
      </c>
      <c r="BY134" s="32">
        <v>208109.5</v>
      </c>
      <c r="BZ134" s="32">
        <v>219177</v>
      </c>
      <c r="CA134" s="32">
        <v>231063</v>
      </c>
      <c r="CB134" s="32">
        <v>243844.5</v>
      </c>
      <c r="CC134" s="32">
        <v>256006.5</v>
      </c>
      <c r="CD134" s="32">
        <v>266637</v>
      </c>
      <c r="CE134" s="32">
        <v>278154.5</v>
      </c>
      <c r="CF134" s="32">
        <v>290704.5</v>
      </c>
      <c r="CG134" s="32">
        <v>300451</v>
      </c>
      <c r="CH134" s="32">
        <v>304580.5</v>
      </c>
      <c r="CI134" s="32">
        <v>306293.5</v>
      </c>
      <c r="CJ134" s="32">
        <v>308655</v>
      </c>
      <c r="CK134" s="32">
        <v>311018</v>
      </c>
      <c r="CL134" s="32">
        <v>312579.5</v>
      </c>
      <c r="CM134" s="32">
        <v>314594.5</v>
      </c>
      <c r="CN134" s="32">
        <v>320188</v>
      </c>
      <c r="CO134" s="32">
        <v>328823</v>
      </c>
      <c r="CP134" s="32">
        <v>336654.5</v>
      </c>
      <c r="CQ134" s="32">
        <v>350212</v>
      </c>
      <c r="CR134" s="32">
        <v>375420.5</v>
      </c>
      <c r="CS134" s="32">
        <v>399866</v>
      </c>
      <c r="CT134" s="32">
        <v>421014.5</v>
      </c>
      <c r="CU134" s="32">
        <v>442248.5</v>
      </c>
      <c r="CV134" s="32">
        <v>458035.5</v>
      </c>
      <c r="CW134" s="32">
        <v>467858.5</v>
      </c>
      <c r="CX134" s="32">
        <v>478661</v>
      </c>
      <c r="CY134" s="32">
        <v>493640.5</v>
      </c>
      <c r="CZ134" s="32">
        <v>509218</v>
      </c>
      <c r="DA134" s="32">
        <v>523773</v>
      </c>
      <c r="DB134" s="32">
        <v>542373.5</v>
      </c>
      <c r="DC134" s="32">
        <v>557714</v>
      </c>
      <c r="DD134" s="32">
        <v>570104</v>
      </c>
      <c r="DE134" s="32">
        <v>581487</v>
      </c>
      <c r="DF134" s="32">
        <v>590869</v>
      </c>
      <c r="DG134" s="32">
        <v>580077.5</v>
      </c>
      <c r="DH134" s="32">
        <v>540025.5</v>
      </c>
      <c r="DI134" s="32">
        <v>491169.5</v>
      </c>
      <c r="DJ134" s="32">
        <v>467146.5</v>
      </c>
      <c r="DK134" s="32">
        <v>475068.5</v>
      </c>
      <c r="DL134" s="32">
        <v>495049</v>
      </c>
      <c r="DM134" s="32">
        <v>535980.5</v>
      </c>
      <c r="DN134" s="32">
        <v>597823.5</v>
      </c>
      <c r="DO134" s="32">
        <v>671641</v>
      </c>
      <c r="DP134" s="32">
        <v>754001.5</v>
      </c>
      <c r="DQ134" s="32">
        <v>841192.5</v>
      </c>
      <c r="DR134" s="32">
        <v>929950.5</v>
      </c>
      <c r="DS134" s="32">
        <v>1013711.5</v>
      </c>
      <c r="DT134" s="32">
        <v>1093613.5</v>
      </c>
      <c r="DU134" s="32">
        <v>1164488.5</v>
      </c>
      <c r="DV134" s="32">
        <v>1214052.5</v>
      </c>
      <c r="DW134" s="32">
        <v>1218306.5</v>
      </c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  <c r="EW134" s="32"/>
      <c r="EX134" s="32"/>
      <c r="EY134" s="32"/>
      <c r="EZ134" s="32"/>
      <c r="FA134" s="32"/>
      <c r="FB134" s="32"/>
      <c r="FC134" s="32"/>
      <c r="FD134" s="32"/>
      <c r="FE134" s="32"/>
      <c r="FF134" s="32"/>
      <c r="FG134" s="32"/>
      <c r="FH134" s="32"/>
      <c r="FI134" s="32"/>
      <c r="FJ134" s="32"/>
      <c r="FK134" s="32"/>
      <c r="FL134" s="32"/>
      <c r="FM134" s="32"/>
      <c r="FN134" s="32"/>
      <c r="FO134" s="32"/>
      <c r="FP134" s="32"/>
      <c r="FQ134" s="32"/>
      <c r="FR134" s="32"/>
      <c r="FS134" s="32"/>
      <c r="FT134" s="32"/>
      <c r="FU134" s="32"/>
      <c r="FV134" s="32"/>
      <c r="FW134" s="32"/>
      <c r="FX134" s="32"/>
      <c r="FY134" s="32"/>
      <c r="FZ134" s="32"/>
      <c r="GA134" s="32"/>
      <c r="GB134" s="32"/>
      <c r="GC134" s="32"/>
      <c r="GD134" s="32"/>
      <c r="GE134" s="32"/>
      <c r="GF134" s="32"/>
      <c r="GG134" s="32"/>
      <c r="GH134" s="32"/>
      <c r="GI134" s="32"/>
      <c r="GJ134" s="32"/>
      <c r="GK134" s="32"/>
      <c r="GL134" s="32"/>
      <c r="GM134" s="32"/>
      <c r="GN134" s="32"/>
      <c r="GO134" s="32"/>
      <c r="GP134" s="32"/>
      <c r="GQ134" s="32"/>
      <c r="GR134" s="32"/>
      <c r="GS134" s="32"/>
      <c r="GT134" s="32"/>
      <c r="GU134" s="32"/>
      <c r="GV134" s="32"/>
      <c r="GW134" s="32"/>
      <c r="GX134" s="32"/>
    </row>
    <row r="135" spans="1:206">
      <c r="A135" s="31" t="s">
        <v>451</v>
      </c>
      <c r="B135" t="s">
        <v>717</v>
      </c>
      <c r="C135" t="s">
        <v>714</v>
      </c>
      <c r="D135" s="94" t="s">
        <v>718</v>
      </c>
      <c r="E135" t="s">
        <v>853</v>
      </c>
      <c r="BD135" s="32">
        <v>27328.5</v>
      </c>
      <c r="BE135" s="32">
        <v>22361</v>
      </c>
      <c r="BF135" s="32">
        <v>20061.5</v>
      </c>
      <c r="BG135" s="32">
        <v>18835</v>
      </c>
      <c r="BH135" s="32">
        <v>17979</v>
      </c>
      <c r="BI135" s="32">
        <v>17781</v>
      </c>
      <c r="BJ135" s="32">
        <v>18032</v>
      </c>
      <c r="BK135" s="32">
        <v>18739.5</v>
      </c>
      <c r="BL135" s="32">
        <v>27710.5</v>
      </c>
      <c r="BM135" s="32">
        <v>36501</v>
      </c>
      <c r="BN135" s="32">
        <v>37139.5</v>
      </c>
      <c r="BO135" s="32">
        <v>37584</v>
      </c>
      <c r="BP135" s="32">
        <v>37594</v>
      </c>
      <c r="BQ135" s="32">
        <v>37591.5</v>
      </c>
      <c r="BR135" s="32">
        <v>38950</v>
      </c>
      <c r="BS135" s="32">
        <v>41484</v>
      </c>
      <c r="BT135" s="32">
        <v>43357</v>
      </c>
      <c r="BU135" s="32">
        <v>44185.5</v>
      </c>
      <c r="BV135" s="32">
        <v>44914</v>
      </c>
      <c r="BW135" s="32">
        <v>45337.5</v>
      </c>
      <c r="BX135" s="32">
        <v>45354.5</v>
      </c>
      <c r="BY135" s="32">
        <v>45652.5</v>
      </c>
      <c r="BZ135" s="32">
        <v>46280.5</v>
      </c>
      <c r="CA135" s="32">
        <v>46664</v>
      </c>
      <c r="CB135" s="32">
        <v>48020.5</v>
      </c>
      <c r="CC135" s="32">
        <v>50770.5</v>
      </c>
      <c r="CD135" s="32">
        <v>53332</v>
      </c>
      <c r="CE135" s="32">
        <v>55766</v>
      </c>
      <c r="CF135" s="32">
        <v>58541.5</v>
      </c>
      <c r="CG135" s="32">
        <v>61044</v>
      </c>
      <c r="CH135" s="32">
        <v>62503.5</v>
      </c>
      <c r="CI135" s="32">
        <v>63889</v>
      </c>
      <c r="CJ135" s="32">
        <v>66747</v>
      </c>
      <c r="CK135" s="32">
        <v>70144</v>
      </c>
      <c r="CL135" s="32">
        <v>72207</v>
      </c>
      <c r="CM135" s="32">
        <v>72599.5</v>
      </c>
      <c r="CN135" s="32">
        <v>72415</v>
      </c>
      <c r="CO135" s="32">
        <v>72139.5</v>
      </c>
      <c r="CP135" s="32">
        <v>71106</v>
      </c>
      <c r="CQ135" s="32">
        <v>70741</v>
      </c>
      <c r="CR135" s="32">
        <v>71284</v>
      </c>
      <c r="CS135" s="32">
        <v>71475</v>
      </c>
      <c r="CT135" s="32">
        <v>70459</v>
      </c>
      <c r="CU135" s="32">
        <v>68403.5</v>
      </c>
      <c r="CV135" s="32">
        <v>67694.5</v>
      </c>
      <c r="CW135" s="32">
        <v>70026</v>
      </c>
      <c r="CX135" s="32">
        <v>73478</v>
      </c>
      <c r="CY135" s="32">
        <v>76923.5</v>
      </c>
      <c r="CZ135" s="32">
        <v>81013.5</v>
      </c>
      <c r="DA135" s="32">
        <v>84575</v>
      </c>
      <c r="DB135" s="32">
        <v>87117</v>
      </c>
      <c r="DC135" s="32">
        <v>89256</v>
      </c>
      <c r="DD135" s="32">
        <v>90677.5</v>
      </c>
      <c r="DE135" s="32">
        <v>91861.5</v>
      </c>
      <c r="DF135" s="32">
        <v>93927</v>
      </c>
      <c r="DG135" s="32">
        <v>98367</v>
      </c>
      <c r="DH135" s="32">
        <v>103002</v>
      </c>
      <c r="DI135" s="32">
        <v>108132</v>
      </c>
      <c r="DJ135" s="32">
        <v>113651.5</v>
      </c>
      <c r="DK135" s="32">
        <v>118390.5</v>
      </c>
      <c r="DL135" s="32">
        <v>118501</v>
      </c>
      <c r="DM135" s="32">
        <v>112041</v>
      </c>
      <c r="DN135" s="32">
        <v>103971</v>
      </c>
      <c r="DO135" s="32">
        <v>101732</v>
      </c>
      <c r="DP135" s="32">
        <v>106361</v>
      </c>
      <c r="DQ135" s="32">
        <v>116286.5</v>
      </c>
      <c r="DR135" s="32">
        <v>133334</v>
      </c>
      <c r="DS135" s="32">
        <v>154080</v>
      </c>
      <c r="DT135" s="32">
        <v>177428</v>
      </c>
      <c r="DU135" s="32">
        <v>204824</v>
      </c>
      <c r="DV135" s="32">
        <v>231418.5</v>
      </c>
      <c r="DW135" s="32">
        <v>252404</v>
      </c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2"/>
      <c r="FC135" s="32"/>
      <c r="FD135" s="32"/>
      <c r="FE135" s="32"/>
      <c r="FF135" s="32"/>
      <c r="FG135" s="32"/>
      <c r="FH135" s="32"/>
      <c r="FI135" s="32"/>
      <c r="FJ135" s="32"/>
      <c r="FK135" s="32"/>
      <c r="FL135" s="32"/>
      <c r="FM135" s="32"/>
      <c r="FN135" s="32"/>
      <c r="FO135" s="32"/>
      <c r="FP135" s="32"/>
      <c r="FQ135" s="32"/>
      <c r="FR135" s="32"/>
      <c r="FS135" s="32"/>
      <c r="FT135" s="32"/>
      <c r="FU135" s="32"/>
      <c r="FV135" s="32"/>
      <c r="FW135" s="32"/>
      <c r="FX135" s="32"/>
      <c r="FY135" s="32"/>
      <c r="FZ135" s="32"/>
      <c r="GA135" s="32"/>
      <c r="GB135" s="32"/>
      <c r="GC135" s="32"/>
      <c r="GD135" s="32"/>
      <c r="GE135" s="32"/>
      <c r="GF135" s="32"/>
      <c r="GG135" s="32"/>
      <c r="GH135" s="32"/>
      <c r="GI135" s="32"/>
      <c r="GJ135" s="32"/>
      <c r="GK135" s="32"/>
      <c r="GL135" s="32"/>
      <c r="GM135" s="32"/>
      <c r="GN135" s="32"/>
      <c r="GO135" s="32"/>
      <c r="GP135" s="32"/>
      <c r="GQ135" s="32"/>
      <c r="GR135" s="32"/>
      <c r="GS135" s="32"/>
      <c r="GT135" s="32"/>
      <c r="GU135" s="32"/>
      <c r="GV135" s="32"/>
      <c r="GW135" s="32"/>
      <c r="GX135" s="32"/>
    </row>
    <row r="136" spans="1:206">
      <c r="A136" s="31" t="s">
        <v>451</v>
      </c>
      <c r="B136" t="s">
        <v>717</v>
      </c>
      <c r="C136" t="s">
        <v>714</v>
      </c>
      <c r="D136" s="94" t="s">
        <v>718</v>
      </c>
      <c r="E136" t="s">
        <v>854</v>
      </c>
      <c r="BD136" s="32">
        <v>1713.5</v>
      </c>
      <c r="BE136" s="32">
        <v>2548.5</v>
      </c>
      <c r="BF136" s="32">
        <v>2723</v>
      </c>
      <c r="BG136" s="32">
        <v>2672.5</v>
      </c>
      <c r="BH136" s="32">
        <v>2488.5</v>
      </c>
      <c r="BI136" s="32">
        <v>2269</v>
      </c>
      <c r="BJ136" s="32">
        <v>2198</v>
      </c>
      <c r="BK136" s="32">
        <v>2272</v>
      </c>
      <c r="BL136" s="32">
        <v>3175.5</v>
      </c>
      <c r="BM136" s="32">
        <v>4545.5</v>
      </c>
      <c r="BN136" s="32">
        <v>5476</v>
      </c>
      <c r="BO136" s="32">
        <v>6133</v>
      </c>
      <c r="BP136" s="32">
        <v>6380.5</v>
      </c>
      <c r="BQ136" s="32">
        <v>6469.5</v>
      </c>
      <c r="BR136" s="32">
        <v>6691.5</v>
      </c>
      <c r="BS136" s="32">
        <v>6762</v>
      </c>
      <c r="BT136" s="32">
        <v>6642</v>
      </c>
      <c r="BU136" s="32">
        <v>6593</v>
      </c>
      <c r="BV136" s="32">
        <v>6583.5</v>
      </c>
      <c r="BW136" s="32">
        <v>6628</v>
      </c>
      <c r="BX136" s="32">
        <v>6790.5</v>
      </c>
      <c r="BY136" s="32">
        <v>6786</v>
      </c>
      <c r="BZ136" s="32">
        <v>6631</v>
      </c>
      <c r="CA136" s="32">
        <v>6499.5</v>
      </c>
      <c r="CB136" s="32">
        <v>6467.5</v>
      </c>
      <c r="CC136" s="32">
        <v>6550</v>
      </c>
      <c r="CD136" s="32">
        <v>6602.5</v>
      </c>
      <c r="CE136" s="32">
        <v>6672.5</v>
      </c>
      <c r="CF136" s="32">
        <v>6779.5</v>
      </c>
      <c r="CG136" s="32">
        <v>6997</v>
      </c>
      <c r="CH136" s="32">
        <v>7324.5</v>
      </c>
      <c r="CI136" s="32">
        <v>7614</v>
      </c>
      <c r="CJ136" s="32">
        <v>8006</v>
      </c>
      <c r="CK136" s="32">
        <v>8461</v>
      </c>
      <c r="CL136" s="32">
        <v>8745.5</v>
      </c>
      <c r="CM136" s="32">
        <v>8875.5</v>
      </c>
      <c r="CN136" s="32">
        <v>9096</v>
      </c>
      <c r="CO136" s="32">
        <v>9550</v>
      </c>
      <c r="CP136" s="32">
        <v>9967</v>
      </c>
      <c r="CQ136" s="32">
        <v>10193</v>
      </c>
      <c r="CR136" s="32">
        <v>10231.5</v>
      </c>
      <c r="CS136" s="32">
        <v>9923.5</v>
      </c>
      <c r="CT136" s="32">
        <v>9329.5</v>
      </c>
      <c r="CU136" s="32">
        <v>8354.5</v>
      </c>
      <c r="CV136" s="32">
        <v>7275.5</v>
      </c>
      <c r="CW136" s="32">
        <v>6713</v>
      </c>
      <c r="CX136" s="32">
        <v>6501.5</v>
      </c>
      <c r="CY136" s="32">
        <v>6439.5</v>
      </c>
      <c r="CZ136" s="32">
        <v>6506.5</v>
      </c>
      <c r="DA136" s="32">
        <v>6736</v>
      </c>
      <c r="DB136" s="32">
        <v>7254</v>
      </c>
      <c r="DC136" s="32">
        <v>7733.5</v>
      </c>
      <c r="DD136" s="32">
        <v>8094</v>
      </c>
      <c r="DE136" s="32">
        <v>8467</v>
      </c>
      <c r="DF136" s="32">
        <v>8851.5</v>
      </c>
      <c r="DG136" s="32">
        <v>9230.5</v>
      </c>
      <c r="DH136" s="32">
        <v>9604.5</v>
      </c>
      <c r="DI136" s="32">
        <v>10143.5</v>
      </c>
      <c r="DJ136" s="32">
        <v>10700</v>
      </c>
      <c r="DK136" s="32">
        <v>11134.5</v>
      </c>
      <c r="DL136" s="32">
        <v>11822.5</v>
      </c>
      <c r="DM136" s="32">
        <v>12633</v>
      </c>
      <c r="DN136" s="32">
        <v>13540</v>
      </c>
      <c r="DO136" s="32">
        <v>14549.5</v>
      </c>
      <c r="DP136" s="32">
        <v>15164</v>
      </c>
      <c r="DQ136" s="32">
        <v>15168</v>
      </c>
      <c r="DR136" s="32">
        <v>14725</v>
      </c>
      <c r="DS136" s="32">
        <v>14387.5</v>
      </c>
      <c r="DT136" s="32">
        <v>14944</v>
      </c>
      <c r="DU136" s="32">
        <v>16372</v>
      </c>
      <c r="DV136" s="32">
        <v>18932.5</v>
      </c>
      <c r="DW136" s="32">
        <v>21747.5</v>
      </c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  <c r="FY136" s="32"/>
      <c r="FZ136" s="32"/>
      <c r="GA136" s="32"/>
      <c r="GB136" s="32"/>
      <c r="GC136" s="32"/>
      <c r="GD136" s="32"/>
      <c r="GE136" s="32"/>
      <c r="GF136" s="32"/>
      <c r="GG136" s="32"/>
      <c r="GH136" s="32"/>
      <c r="GI136" s="32"/>
      <c r="GJ136" s="32"/>
      <c r="GK136" s="32"/>
      <c r="GL136" s="32"/>
      <c r="GM136" s="32"/>
      <c r="GN136" s="32"/>
      <c r="GO136" s="32"/>
      <c r="GP136" s="32"/>
      <c r="GQ136" s="32"/>
      <c r="GR136" s="32"/>
      <c r="GS136" s="32"/>
      <c r="GT136" s="32"/>
      <c r="GU136" s="32"/>
      <c r="GV136" s="32"/>
      <c r="GW136" s="32"/>
      <c r="GX136" s="32"/>
    </row>
    <row r="137" spans="1:206">
      <c r="A137" s="31" t="s">
        <v>451</v>
      </c>
      <c r="B137" t="s">
        <v>717</v>
      </c>
      <c r="C137" t="s">
        <v>714</v>
      </c>
      <c r="D137" s="94" t="s">
        <v>718</v>
      </c>
      <c r="E137" t="s">
        <v>855</v>
      </c>
      <c r="BD137" s="32">
        <v>12734705.5</v>
      </c>
      <c r="BE137" s="32">
        <v>14015087</v>
      </c>
      <c r="BF137" s="32">
        <v>15097085</v>
      </c>
      <c r="BG137" s="32">
        <v>16000785.5</v>
      </c>
      <c r="BH137" s="32">
        <v>16215356.5</v>
      </c>
      <c r="BI137" s="32">
        <v>16059987</v>
      </c>
      <c r="BJ137" s="32">
        <v>16160670</v>
      </c>
      <c r="BK137" s="32">
        <v>16222377.5</v>
      </c>
      <c r="BL137" s="32">
        <v>16078432</v>
      </c>
      <c r="BM137" s="32">
        <v>15841445.5</v>
      </c>
      <c r="BN137" s="32">
        <v>15747109.5</v>
      </c>
      <c r="BO137" s="32">
        <v>15682571</v>
      </c>
      <c r="BP137" s="32">
        <v>15517696.5</v>
      </c>
      <c r="BQ137" s="32">
        <v>15235275.5</v>
      </c>
      <c r="BR137" s="32">
        <v>14825287.5</v>
      </c>
      <c r="BS137" s="32">
        <v>14280152.5</v>
      </c>
      <c r="BT137" s="32">
        <v>13729407.5</v>
      </c>
      <c r="BU137" s="32">
        <v>13261822</v>
      </c>
      <c r="BV137" s="32">
        <v>12889348.5</v>
      </c>
      <c r="BW137" s="32">
        <v>12642726</v>
      </c>
      <c r="BX137" s="32">
        <v>12607825</v>
      </c>
      <c r="BY137" s="32">
        <v>12723265.5</v>
      </c>
      <c r="BZ137" s="32">
        <v>12880810</v>
      </c>
      <c r="CA137" s="32">
        <v>13059875</v>
      </c>
      <c r="CB137" s="32">
        <v>13279719</v>
      </c>
      <c r="CC137" s="32">
        <v>13532286</v>
      </c>
      <c r="CD137" s="32">
        <v>13747590.5</v>
      </c>
      <c r="CE137" s="32">
        <v>13893202</v>
      </c>
      <c r="CF137" s="32">
        <v>13970161.5</v>
      </c>
      <c r="CG137" s="32">
        <v>14027598</v>
      </c>
      <c r="CH137" s="32">
        <v>14070819.5</v>
      </c>
      <c r="CI137" s="32">
        <v>14085244</v>
      </c>
      <c r="CJ137" s="32">
        <v>14132918</v>
      </c>
      <c r="CK137" s="32">
        <v>14276071</v>
      </c>
      <c r="CL137" s="32">
        <v>14434947</v>
      </c>
      <c r="CM137" s="32">
        <v>14538433.5</v>
      </c>
      <c r="CN137" s="32">
        <v>14653646.5</v>
      </c>
      <c r="CO137" s="32">
        <v>14754516</v>
      </c>
      <c r="CP137" s="32">
        <v>14686592</v>
      </c>
      <c r="CQ137" s="32">
        <v>14448659</v>
      </c>
      <c r="CR137" s="32">
        <v>14110608.5</v>
      </c>
      <c r="CS137" s="32">
        <v>13632586.5</v>
      </c>
      <c r="CT137" s="32">
        <v>12985091.5</v>
      </c>
      <c r="CU137" s="32">
        <v>12271582</v>
      </c>
      <c r="CV137" s="32">
        <v>11592475</v>
      </c>
      <c r="CW137" s="32">
        <v>10963972.5</v>
      </c>
      <c r="CX137" s="32">
        <v>10410778.5</v>
      </c>
      <c r="CY137" s="32">
        <v>9943877</v>
      </c>
      <c r="CZ137" s="32">
        <v>9550956.5</v>
      </c>
      <c r="DA137" s="32">
        <v>9199221.5</v>
      </c>
      <c r="DB137" s="32">
        <v>8894747.5</v>
      </c>
      <c r="DC137" s="32">
        <v>8639890.5</v>
      </c>
      <c r="DD137" s="32">
        <v>8458620</v>
      </c>
      <c r="DE137" s="32">
        <v>8436353</v>
      </c>
      <c r="DF137" s="32">
        <v>8533525</v>
      </c>
      <c r="DG137" s="32">
        <v>8639190</v>
      </c>
      <c r="DH137" s="32">
        <v>8757806</v>
      </c>
      <c r="DI137" s="32">
        <v>8935678</v>
      </c>
      <c r="DJ137" s="32">
        <v>9173380</v>
      </c>
      <c r="DK137" s="32">
        <v>9445477.5</v>
      </c>
      <c r="DL137" s="32">
        <v>9663074</v>
      </c>
      <c r="DM137" s="32">
        <v>9850706.5</v>
      </c>
      <c r="DN137" s="32">
        <v>10051737.5</v>
      </c>
      <c r="DO137" s="32">
        <v>10175191</v>
      </c>
      <c r="DP137" s="32">
        <v>10235375</v>
      </c>
      <c r="DQ137" s="32">
        <v>10311892</v>
      </c>
      <c r="DR137" s="32">
        <v>10359834.5</v>
      </c>
      <c r="DS137" s="32">
        <v>10260699</v>
      </c>
      <c r="DT137" s="32">
        <v>10034199</v>
      </c>
      <c r="DU137" s="32">
        <v>9732556.5</v>
      </c>
      <c r="DV137" s="32">
        <v>9364067</v>
      </c>
      <c r="DW137" s="32">
        <v>8974023</v>
      </c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  <c r="EW137" s="32"/>
      <c r="EX137" s="32"/>
      <c r="EY137" s="32"/>
      <c r="EZ137" s="32"/>
      <c r="FA137" s="32"/>
      <c r="FB137" s="32"/>
      <c r="FC137" s="32"/>
      <c r="FD137" s="32"/>
      <c r="FE137" s="32"/>
      <c r="FF137" s="32"/>
      <c r="FG137" s="32"/>
      <c r="FH137" s="32"/>
      <c r="FI137" s="32"/>
      <c r="FJ137" s="32"/>
      <c r="FK137" s="32"/>
      <c r="FL137" s="32"/>
      <c r="FM137" s="32"/>
      <c r="FN137" s="32"/>
      <c r="FO137" s="32"/>
      <c r="FP137" s="32"/>
      <c r="FQ137" s="32"/>
      <c r="FR137" s="32"/>
      <c r="FS137" s="32"/>
      <c r="FT137" s="32"/>
      <c r="FU137" s="32"/>
      <c r="FV137" s="32"/>
      <c r="FW137" s="32"/>
      <c r="FX137" s="32"/>
      <c r="FY137" s="32"/>
      <c r="FZ137" s="32"/>
      <c r="GA137" s="32"/>
      <c r="GB137" s="32"/>
      <c r="GC137" s="32"/>
      <c r="GD137" s="32"/>
      <c r="GE137" s="32"/>
      <c r="GF137" s="32"/>
      <c r="GG137" s="32"/>
      <c r="GH137" s="32"/>
      <c r="GI137" s="32"/>
      <c r="GJ137" s="32"/>
      <c r="GK137" s="32"/>
      <c r="GL137" s="32"/>
      <c r="GM137" s="32"/>
      <c r="GN137" s="32"/>
      <c r="GO137" s="32"/>
      <c r="GP137" s="32"/>
      <c r="GQ137" s="32"/>
      <c r="GR137" s="32"/>
      <c r="GS137" s="32"/>
      <c r="GT137" s="32"/>
      <c r="GU137" s="32"/>
      <c r="GV137" s="32"/>
      <c r="GW137" s="32"/>
      <c r="GX137" s="32"/>
    </row>
    <row r="138" spans="1:206">
      <c r="A138" s="31" t="s">
        <v>451</v>
      </c>
      <c r="B138" t="s">
        <v>717</v>
      </c>
      <c r="C138" t="s">
        <v>714</v>
      </c>
      <c r="D138" s="94" t="s">
        <v>718</v>
      </c>
      <c r="E138" t="s">
        <v>856</v>
      </c>
      <c r="BD138" s="32">
        <v>9638393</v>
      </c>
      <c r="BE138" s="32">
        <v>9194629</v>
      </c>
      <c r="BF138" s="32">
        <v>9185040.5</v>
      </c>
      <c r="BG138" s="32">
        <v>9575859</v>
      </c>
      <c r="BH138" s="32">
        <v>10797178.5</v>
      </c>
      <c r="BI138" s="32">
        <v>12413991.5</v>
      </c>
      <c r="BJ138" s="32">
        <v>13688704</v>
      </c>
      <c r="BK138" s="32">
        <v>14761261</v>
      </c>
      <c r="BL138" s="32">
        <v>15048010</v>
      </c>
      <c r="BM138" s="32">
        <v>14989172.5</v>
      </c>
      <c r="BN138" s="32">
        <v>15204976.5</v>
      </c>
      <c r="BO138" s="32">
        <v>15375196</v>
      </c>
      <c r="BP138" s="32">
        <v>15500181.5</v>
      </c>
      <c r="BQ138" s="32">
        <v>15611701.5</v>
      </c>
      <c r="BR138" s="32">
        <v>15663321.5</v>
      </c>
      <c r="BS138" s="32">
        <v>15649024.5</v>
      </c>
      <c r="BT138" s="32">
        <v>15597787</v>
      </c>
      <c r="BU138" s="32">
        <v>15424716.5</v>
      </c>
      <c r="BV138" s="32">
        <v>15139221</v>
      </c>
      <c r="BW138" s="32">
        <v>14751867.5</v>
      </c>
      <c r="BX138" s="32">
        <v>14200454.5</v>
      </c>
      <c r="BY138" s="32">
        <v>13627601.5</v>
      </c>
      <c r="BZ138" s="32">
        <v>13180538</v>
      </c>
      <c r="CA138" s="32">
        <v>12850430</v>
      </c>
      <c r="CB138" s="32">
        <v>12657174.5</v>
      </c>
      <c r="CC138" s="32">
        <v>12626322.5</v>
      </c>
      <c r="CD138" s="32">
        <v>12728871.5</v>
      </c>
      <c r="CE138" s="32">
        <v>12862691</v>
      </c>
      <c r="CF138" s="32">
        <v>12971013</v>
      </c>
      <c r="CG138" s="32">
        <v>13152751</v>
      </c>
      <c r="CH138" s="32">
        <v>13395391.5</v>
      </c>
      <c r="CI138" s="32">
        <v>13608741.5</v>
      </c>
      <c r="CJ138" s="32">
        <v>13762018</v>
      </c>
      <c r="CK138" s="32">
        <v>13873948.5</v>
      </c>
      <c r="CL138" s="32">
        <v>13954373.5</v>
      </c>
      <c r="CM138" s="32">
        <v>13986450</v>
      </c>
      <c r="CN138" s="32">
        <v>13988429</v>
      </c>
      <c r="CO138" s="32">
        <v>14020363.5</v>
      </c>
      <c r="CP138" s="32">
        <v>14148138.5</v>
      </c>
      <c r="CQ138" s="32">
        <v>14299916</v>
      </c>
      <c r="CR138" s="32">
        <v>14420212.5</v>
      </c>
      <c r="CS138" s="32">
        <v>14565802</v>
      </c>
      <c r="CT138" s="32">
        <v>14694631</v>
      </c>
      <c r="CU138" s="32">
        <v>14647010</v>
      </c>
      <c r="CV138" s="32">
        <v>14414765</v>
      </c>
      <c r="CW138" s="32">
        <v>14066536</v>
      </c>
      <c r="CX138" s="32">
        <v>13557593.5</v>
      </c>
      <c r="CY138" s="32">
        <v>12883789.5</v>
      </c>
      <c r="CZ138" s="32">
        <v>12144863.5</v>
      </c>
      <c r="DA138" s="32">
        <v>11426963.5</v>
      </c>
      <c r="DB138" s="32">
        <v>10761153.5</v>
      </c>
      <c r="DC138" s="32">
        <v>10155291</v>
      </c>
      <c r="DD138" s="32">
        <v>9622139</v>
      </c>
      <c r="DE138" s="32">
        <v>9224452</v>
      </c>
      <c r="DF138" s="32">
        <v>8931392.5</v>
      </c>
      <c r="DG138" s="32">
        <v>8693639.5</v>
      </c>
      <c r="DH138" s="32">
        <v>8529433</v>
      </c>
      <c r="DI138" s="32">
        <v>8444033.5</v>
      </c>
      <c r="DJ138" s="32">
        <v>8442578</v>
      </c>
      <c r="DK138" s="32">
        <v>8504228.5</v>
      </c>
      <c r="DL138" s="32">
        <v>8591083</v>
      </c>
      <c r="DM138" s="32">
        <v>8697880</v>
      </c>
      <c r="DN138" s="32">
        <v>8865371.5</v>
      </c>
      <c r="DO138" s="32">
        <v>9092275</v>
      </c>
      <c r="DP138" s="32">
        <v>9348739.5</v>
      </c>
      <c r="DQ138" s="32">
        <v>9576728.5</v>
      </c>
      <c r="DR138" s="32">
        <v>9791856</v>
      </c>
      <c r="DS138" s="32">
        <v>10007933.5</v>
      </c>
      <c r="DT138" s="32">
        <v>10146229.5</v>
      </c>
      <c r="DU138" s="32">
        <v>10221850</v>
      </c>
      <c r="DV138" s="32">
        <v>10308135</v>
      </c>
      <c r="DW138" s="32">
        <v>10359269</v>
      </c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32"/>
      <c r="FW138" s="32"/>
      <c r="FX138" s="32"/>
      <c r="FY138" s="32"/>
      <c r="FZ138" s="32"/>
      <c r="GA138" s="32"/>
      <c r="GB138" s="32"/>
      <c r="GC138" s="32"/>
      <c r="GD138" s="32"/>
      <c r="GE138" s="32"/>
      <c r="GF138" s="32"/>
      <c r="GG138" s="32"/>
      <c r="GH138" s="32"/>
      <c r="GI138" s="32"/>
      <c r="GJ138" s="32"/>
      <c r="GK138" s="32"/>
      <c r="GL138" s="32"/>
      <c r="GM138" s="32"/>
      <c r="GN138" s="32"/>
      <c r="GO138" s="32"/>
      <c r="GP138" s="32"/>
      <c r="GQ138" s="32"/>
      <c r="GR138" s="32"/>
      <c r="GS138" s="32"/>
      <c r="GT138" s="32"/>
      <c r="GU138" s="32"/>
      <c r="GV138" s="32"/>
      <c r="GW138" s="32"/>
      <c r="GX138" s="32"/>
    </row>
    <row r="139" spans="1:206">
      <c r="A139" s="31" t="s">
        <v>451</v>
      </c>
      <c r="B139" t="s">
        <v>717</v>
      </c>
      <c r="C139" t="s">
        <v>714</v>
      </c>
      <c r="D139" s="94" t="s">
        <v>718</v>
      </c>
      <c r="E139" t="s">
        <v>857</v>
      </c>
      <c r="BD139" s="32">
        <v>13760781</v>
      </c>
      <c r="BE139" s="32">
        <v>13319104.5</v>
      </c>
      <c r="BF139" s="32">
        <v>12479324</v>
      </c>
      <c r="BG139" s="32">
        <v>11378572.5</v>
      </c>
      <c r="BH139" s="32">
        <v>10350088.5</v>
      </c>
      <c r="BI139" s="32">
        <v>9597856</v>
      </c>
      <c r="BJ139" s="32">
        <v>9152147.5</v>
      </c>
      <c r="BK139" s="32">
        <v>9160726.5</v>
      </c>
      <c r="BL139" s="32">
        <v>10165478.5</v>
      </c>
      <c r="BM139" s="32">
        <v>11665184.5</v>
      </c>
      <c r="BN139" s="32">
        <v>12893475.5</v>
      </c>
      <c r="BO139" s="32">
        <v>13747415</v>
      </c>
      <c r="BP139" s="32">
        <v>14257439</v>
      </c>
      <c r="BQ139" s="32">
        <v>14636606</v>
      </c>
      <c r="BR139" s="32">
        <v>14883005.5</v>
      </c>
      <c r="BS139" s="32">
        <v>15092817</v>
      </c>
      <c r="BT139" s="32">
        <v>15255362.5</v>
      </c>
      <c r="BU139" s="32">
        <v>15398539</v>
      </c>
      <c r="BV139" s="32">
        <v>15549890.5</v>
      </c>
      <c r="BW139" s="32">
        <v>15621902</v>
      </c>
      <c r="BX139" s="32">
        <v>15547142</v>
      </c>
      <c r="BY139" s="32">
        <v>15417695.5</v>
      </c>
      <c r="BZ139" s="32">
        <v>15256724.5</v>
      </c>
      <c r="CA139" s="32">
        <v>14983624.5</v>
      </c>
      <c r="CB139" s="32">
        <v>14583852.5</v>
      </c>
      <c r="CC139" s="32">
        <v>14072985</v>
      </c>
      <c r="CD139" s="32">
        <v>13543591</v>
      </c>
      <c r="CE139" s="32">
        <v>13113639</v>
      </c>
      <c r="CF139" s="32">
        <v>12806345.5</v>
      </c>
      <c r="CG139" s="32">
        <v>12615076.5</v>
      </c>
      <c r="CH139" s="32">
        <v>12578354</v>
      </c>
      <c r="CI139" s="32">
        <v>12671374.5</v>
      </c>
      <c r="CJ139" s="32">
        <v>12814906</v>
      </c>
      <c r="CK139" s="32">
        <v>12960591</v>
      </c>
      <c r="CL139" s="32">
        <v>13145242.5</v>
      </c>
      <c r="CM139" s="32">
        <v>13363799</v>
      </c>
      <c r="CN139" s="32">
        <v>13570115</v>
      </c>
      <c r="CO139" s="32">
        <v>13717142.5</v>
      </c>
      <c r="CP139" s="32">
        <v>13833108</v>
      </c>
      <c r="CQ139" s="32">
        <v>13920035</v>
      </c>
      <c r="CR139" s="32">
        <v>13948517.5</v>
      </c>
      <c r="CS139" s="32">
        <v>13950498</v>
      </c>
      <c r="CT139" s="32">
        <v>13984948</v>
      </c>
      <c r="CU139" s="32">
        <v>14135597.5</v>
      </c>
      <c r="CV139" s="32">
        <v>14322233</v>
      </c>
      <c r="CW139" s="32">
        <v>14459106.5</v>
      </c>
      <c r="CX139" s="32">
        <v>14607534</v>
      </c>
      <c r="CY139" s="32">
        <v>14727489.5</v>
      </c>
      <c r="CZ139" s="32">
        <v>14653691.5</v>
      </c>
      <c r="DA139" s="32">
        <v>14406718.5</v>
      </c>
      <c r="DB139" s="32">
        <v>14067746</v>
      </c>
      <c r="DC139" s="32">
        <v>13572276</v>
      </c>
      <c r="DD139" s="32">
        <v>12906737.5</v>
      </c>
      <c r="DE139" s="32">
        <v>12163635.5</v>
      </c>
      <c r="DF139" s="32">
        <v>11439362</v>
      </c>
      <c r="DG139" s="32">
        <v>10761155.5</v>
      </c>
      <c r="DH139" s="32">
        <v>10155314</v>
      </c>
      <c r="DI139" s="32">
        <v>9654399.5</v>
      </c>
      <c r="DJ139" s="32">
        <v>9262260.5</v>
      </c>
      <c r="DK139" s="32">
        <v>8946086</v>
      </c>
      <c r="DL139" s="32">
        <v>8697121</v>
      </c>
      <c r="DM139" s="32">
        <v>8527714</v>
      </c>
      <c r="DN139" s="32">
        <v>8434620.5</v>
      </c>
      <c r="DO139" s="32">
        <v>8427849</v>
      </c>
      <c r="DP139" s="32">
        <v>8483902</v>
      </c>
      <c r="DQ139" s="32">
        <v>8566775</v>
      </c>
      <c r="DR139" s="32">
        <v>8673319.5</v>
      </c>
      <c r="DS139" s="32">
        <v>8841369</v>
      </c>
      <c r="DT139" s="32">
        <v>9068411</v>
      </c>
      <c r="DU139" s="32">
        <v>9326811</v>
      </c>
      <c r="DV139" s="32">
        <v>9557000</v>
      </c>
      <c r="DW139" s="32">
        <v>9775140.5</v>
      </c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  <c r="EW139" s="32"/>
      <c r="EX139" s="32"/>
      <c r="EY139" s="32"/>
      <c r="EZ139" s="32"/>
      <c r="FA139" s="32"/>
      <c r="FB139" s="32"/>
      <c r="FC139" s="32"/>
      <c r="FD139" s="32"/>
      <c r="FE139" s="32"/>
      <c r="FF139" s="32"/>
      <c r="FG139" s="32"/>
      <c r="FH139" s="32"/>
      <c r="FI139" s="32"/>
      <c r="FJ139" s="32"/>
      <c r="FK139" s="32"/>
      <c r="FL139" s="32"/>
      <c r="FM139" s="32"/>
      <c r="FN139" s="32"/>
      <c r="FO139" s="32"/>
      <c r="FP139" s="32"/>
      <c r="FQ139" s="32"/>
      <c r="FR139" s="32"/>
      <c r="FS139" s="32"/>
      <c r="FT139" s="32"/>
      <c r="FU139" s="32"/>
      <c r="FV139" s="32"/>
      <c r="FW139" s="32"/>
      <c r="FX139" s="32"/>
      <c r="FY139" s="32"/>
      <c r="FZ139" s="32"/>
      <c r="GA139" s="32"/>
      <c r="GB139" s="32"/>
      <c r="GC139" s="32"/>
      <c r="GD139" s="32"/>
      <c r="GE139" s="32"/>
      <c r="GF139" s="32"/>
      <c r="GG139" s="32"/>
      <c r="GH139" s="32"/>
      <c r="GI139" s="32"/>
      <c r="GJ139" s="32"/>
      <c r="GK139" s="32"/>
      <c r="GL139" s="32"/>
      <c r="GM139" s="32"/>
      <c r="GN139" s="32"/>
      <c r="GO139" s="32"/>
      <c r="GP139" s="32"/>
      <c r="GQ139" s="32"/>
      <c r="GR139" s="32"/>
      <c r="GS139" s="32"/>
      <c r="GT139" s="32"/>
      <c r="GU139" s="32"/>
      <c r="GV139" s="32"/>
      <c r="GW139" s="32"/>
      <c r="GX139" s="32"/>
    </row>
    <row r="140" spans="1:206">
      <c r="A140" s="31" t="s">
        <v>451</v>
      </c>
      <c r="B140" t="s">
        <v>717</v>
      </c>
      <c r="C140" t="s">
        <v>714</v>
      </c>
      <c r="D140" s="94" t="s">
        <v>718</v>
      </c>
      <c r="E140" t="s">
        <v>858</v>
      </c>
      <c r="BD140" s="32">
        <v>11843086</v>
      </c>
      <c r="BE140" s="32">
        <v>12023657</v>
      </c>
      <c r="BF140" s="32">
        <v>12569732.5</v>
      </c>
      <c r="BG140" s="32">
        <v>13269720.5</v>
      </c>
      <c r="BH140" s="32">
        <v>13675064</v>
      </c>
      <c r="BI140" s="32">
        <v>13630718</v>
      </c>
      <c r="BJ140" s="32">
        <v>13190303.5</v>
      </c>
      <c r="BK140" s="32">
        <v>12352234.5</v>
      </c>
      <c r="BL140" s="32">
        <v>11455609</v>
      </c>
      <c r="BM140" s="32">
        <v>10503003.5</v>
      </c>
      <c r="BN140" s="32">
        <v>9517199</v>
      </c>
      <c r="BO140" s="32">
        <v>9101609.5</v>
      </c>
      <c r="BP140" s="32">
        <v>9438039</v>
      </c>
      <c r="BQ140" s="32">
        <v>10340845.5</v>
      </c>
      <c r="BR140" s="32">
        <v>11550269.5</v>
      </c>
      <c r="BS140" s="32">
        <v>12783777.5</v>
      </c>
      <c r="BT140" s="32">
        <v>13659219</v>
      </c>
      <c r="BU140" s="32">
        <v>14169068</v>
      </c>
      <c r="BV140" s="32">
        <v>14546287</v>
      </c>
      <c r="BW140" s="32">
        <v>14768558.5</v>
      </c>
      <c r="BX140" s="32">
        <v>14881217</v>
      </c>
      <c r="BY140" s="32">
        <v>14969957</v>
      </c>
      <c r="BZ140" s="32">
        <v>15057136</v>
      </c>
      <c r="CA140" s="32">
        <v>15168337</v>
      </c>
      <c r="CB140" s="32">
        <v>15244067.5</v>
      </c>
      <c r="CC140" s="32">
        <v>15248011</v>
      </c>
      <c r="CD140" s="32">
        <v>15217691.5</v>
      </c>
      <c r="CE140" s="32">
        <v>15127442</v>
      </c>
      <c r="CF140" s="32">
        <v>14930806</v>
      </c>
      <c r="CG140" s="32">
        <v>14556984</v>
      </c>
      <c r="CH140" s="32">
        <v>14030488.5</v>
      </c>
      <c r="CI140" s="32">
        <v>13475328</v>
      </c>
      <c r="CJ140" s="32">
        <v>13029261.5</v>
      </c>
      <c r="CK140" s="32">
        <v>12717757.5</v>
      </c>
      <c r="CL140" s="32">
        <v>12549086.5</v>
      </c>
      <c r="CM140" s="32">
        <v>12548200</v>
      </c>
      <c r="CN140" s="32">
        <v>12664515</v>
      </c>
      <c r="CO140" s="32">
        <v>12837502</v>
      </c>
      <c r="CP140" s="32">
        <v>13024664.5</v>
      </c>
      <c r="CQ140" s="32">
        <v>13198500</v>
      </c>
      <c r="CR140" s="32">
        <v>13352396.5</v>
      </c>
      <c r="CS140" s="32">
        <v>13507276</v>
      </c>
      <c r="CT140" s="32">
        <v>13614049.5</v>
      </c>
      <c r="CU140" s="32">
        <v>13695558</v>
      </c>
      <c r="CV140" s="32">
        <v>13768391</v>
      </c>
      <c r="CW140" s="32">
        <v>13808113.5</v>
      </c>
      <c r="CX140" s="32">
        <v>13835321.5</v>
      </c>
      <c r="CY140" s="32">
        <v>13903741</v>
      </c>
      <c r="CZ140" s="32">
        <v>14090528.5</v>
      </c>
      <c r="DA140" s="32">
        <v>14313674.5</v>
      </c>
      <c r="DB140" s="32">
        <v>14466507</v>
      </c>
      <c r="DC140" s="32">
        <v>14618656</v>
      </c>
      <c r="DD140" s="32">
        <v>14739511.5</v>
      </c>
      <c r="DE140" s="32">
        <v>14627258.5</v>
      </c>
      <c r="DF140" s="32">
        <v>14327855</v>
      </c>
      <c r="DG140" s="32">
        <v>13971095</v>
      </c>
      <c r="DH140" s="32">
        <v>13500622</v>
      </c>
      <c r="DI140" s="32">
        <v>12881667.5</v>
      </c>
      <c r="DJ140" s="32">
        <v>12183294</v>
      </c>
      <c r="DK140" s="32">
        <v>11474281.5</v>
      </c>
      <c r="DL140" s="32">
        <v>10820495.5</v>
      </c>
      <c r="DM140" s="32">
        <v>10220580</v>
      </c>
      <c r="DN140" s="32">
        <v>9682378.5</v>
      </c>
      <c r="DO140" s="32">
        <v>9271188.5</v>
      </c>
      <c r="DP140" s="32">
        <v>8949412</v>
      </c>
      <c r="DQ140" s="32">
        <v>8701380.5</v>
      </c>
      <c r="DR140" s="32">
        <v>8533801.5</v>
      </c>
      <c r="DS140" s="32">
        <v>8445717.5</v>
      </c>
      <c r="DT140" s="32">
        <v>8446472.5</v>
      </c>
      <c r="DU140" s="32">
        <v>8503772.5</v>
      </c>
      <c r="DV140" s="32">
        <v>8583871</v>
      </c>
      <c r="DW140" s="32">
        <v>8689524.5</v>
      </c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  <c r="EW140" s="32"/>
      <c r="EX140" s="32"/>
      <c r="EY140" s="32"/>
      <c r="EZ140" s="32"/>
      <c r="FA140" s="32"/>
      <c r="FB140" s="32"/>
      <c r="FC140" s="32"/>
      <c r="FD140" s="32"/>
      <c r="FE140" s="32"/>
      <c r="FF140" s="32"/>
      <c r="FG140" s="32"/>
      <c r="FH140" s="32"/>
      <c r="FI140" s="32"/>
      <c r="FJ140" s="32"/>
      <c r="FK140" s="32"/>
      <c r="FL140" s="32"/>
      <c r="FM140" s="32"/>
      <c r="FN140" s="32"/>
      <c r="FO140" s="32"/>
      <c r="FP140" s="32"/>
      <c r="FQ140" s="32"/>
      <c r="FR140" s="32"/>
      <c r="FS140" s="32"/>
      <c r="FT140" s="32"/>
      <c r="FU140" s="32"/>
      <c r="FV140" s="32"/>
      <c r="FW140" s="32"/>
      <c r="FX140" s="32"/>
      <c r="FY140" s="32"/>
      <c r="FZ140" s="32"/>
      <c r="GA140" s="32"/>
      <c r="GB140" s="32"/>
      <c r="GC140" s="32"/>
      <c r="GD140" s="32"/>
      <c r="GE140" s="32"/>
      <c r="GF140" s="32"/>
      <c r="GG140" s="32"/>
      <c r="GH140" s="32"/>
      <c r="GI140" s="32"/>
      <c r="GJ140" s="32"/>
      <c r="GK140" s="32"/>
      <c r="GL140" s="32"/>
      <c r="GM140" s="32"/>
      <c r="GN140" s="32"/>
      <c r="GO140" s="32"/>
      <c r="GP140" s="32"/>
      <c r="GQ140" s="32"/>
      <c r="GR140" s="32"/>
      <c r="GS140" s="32"/>
      <c r="GT140" s="32"/>
      <c r="GU140" s="32"/>
      <c r="GV140" s="32"/>
      <c r="GW140" s="32"/>
      <c r="GX140" s="32"/>
    </row>
    <row r="141" spans="1:206">
      <c r="A141" s="31" t="s">
        <v>451</v>
      </c>
      <c r="B141" t="s">
        <v>717</v>
      </c>
      <c r="C141" t="s">
        <v>714</v>
      </c>
      <c r="D141" s="94" t="s">
        <v>718</v>
      </c>
      <c r="E141" t="s">
        <v>859</v>
      </c>
      <c r="BD141" s="32">
        <v>12713330</v>
      </c>
      <c r="BE141" s="32">
        <v>12837336</v>
      </c>
      <c r="BF141" s="32">
        <v>12565686</v>
      </c>
      <c r="BG141" s="32">
        <v>12080587.5</v>
      </c>
      <c r="BH141" s="32">
        <v>11739227</v>
      </c>
      <c r="BI141" s="32">
        <v>11654702.5</v>
      </c>
      <c r="BJ141" s="32">
        <v>11830019</v>
      </c>
      <c r="BK141" s="32">
        <v>12335381.5</v>
      </c>
      <c r="BL141" s="32">
        <v>12767510.5</v>
      </c>
      <c r="BM141" s="32">
        <v>13132000.5</v>
      </c>
      <c r="BN141" s="32">
        <v>13449652</v>
      </c>
      <c r="BO141" s="32">
        <v>13376875.5</v>
      </c>
      <c r="BP141" s="32">
        <v>12727582.5</v>
      </c>
      <c r="BQ141" s="32">
        <v>11549343</v>
      </c>
      <c r="BR141" s="32">
        <v>10319909.5</v>
      </c>
      <c r="BS141" s="32">
        <v>9337322.5</v>
      </c>
      <c r="BT141" s="32">
        <v>8919151.5</v>
      </c>
      <c r="BU141" s="32">
        <v>9248015.5</v>
      </c>
      <c r="BV141" s="32">
        <v>10130870</v>
      </c>
      <c r="BW141" s="32">
        <v>11339084.5</v>
      </c>
      <c r="BX141" s="32">
        <v>12578154.5</v>
      </c>
      <c r="BY141" s="32">
        <v>13414607.5</v>
      </c>
      <c r="BZ141" s="32">
        <v>13866219.5</v>
      </c>
      <c r="CA141" s="32">
        <v>14185374</v>
      </c>
      <c r="CB141" s="32">
        <v>14390045.5</v>
      </c>
      <c r="CC141" s="32">
        <v>14559058</v>
      </c>
      <c r="CD141" s="32">
        <v>14712495</v>
      </c>
      <c r="CE141" s="32">
        <v>14850296</v>
      </c>
      <c r="CF141" s="32">
        <v>15055063</v>
      </c>
      <c r="CG141" s="32">
        <v>15199908</v>
      </c>
      <c r="CH141" s="32">
        <v>15229909</v>
      </c>
      <c r="CI141" s="32">
        <v>15211995.5</v>
      </c>
      <c r="CJ141" s="32">
        <v>15081263.5</v>
      </c>
      <c r="CK141" s="32">
        <v>14824225.5</v>
      </c>
      <c r="CL141" s="32">
        <v>14435739</v>
      </c>
      <c r="CM141" s="32">
        <v>13928368</v>
      </c>
      <c r="CN141" s="32">
        <v>13393693</v>
      </c>
      <c r="CO141" s="32">
        <v>12960817</v>
      </c>
      <c r="CP141" s="32">
        <v>12644415.5</v>
      </c>
      <c r="CQ141" s="32">
        <v>12466913</v>
      </c>
      <c r="CR141" s="32">
        <v>12458860</v>
      </c>
      <c r="CS141" s="32">
        <v>12536667</v>
      </c>
      <c r="CT141" s="32">
        <v>12639887.5</v>
      </c>
      <c r="CU141" s="32">
        <v>12739988.5</v>
      </c>
      <c r="CV141" s="32">
        <v>12861878.5</v>
      </c>
      <c r="CW141" s="32">
        <v>13008389</v>
      </c>
      <c r="CX141" s="32">
        <v>13174346.5</v>
      </c>
      <c r="CY141" s="32">
        <v>13307513.5</v>
      </c>
      <c r="CZ141" s="32">
        <v>13417084.5</v>
      </c>
      <c r="DA141" s="32">
        <v>13518084.5</v>
      </c>
      <c r="DB141" s="32">
        <v>13602476.5</v>
      </c>
      <c r="DC141" s="32">
        <v>13668861</v>
      </c>
      <c r="DD141" s="32">
        <v>13763526</v>
      </c>
      <c r="DE141" s="32">
        <v>13940356.5</v>
      </c>
      <c r="DF141" s="32">
        <v>14088456</v>
      </c>
      <c r="DG141" s="32">
        <v>14140244</v>
      </c>
      <c r="DH141" s="32">
        <v>14197649.5</v>
      </c>
      <c r="DI141" s="32">
        <v>14282291.5</v>
      </c>
      <c r="DJ141" s="32">
        <v>14235741</v>
      </c>
      <c r="DK141" s="32">
        <v>14087476.5</v>
      </c>
      <c r="DL141" s="32">
        <v>13872722</v>
      </c>
      <c r="DM141" s="32">
        <v>13492560</v>
      </c>
      <c r="DN141" s="32">
        <v>12938062.5</v>
      </c>
      <c r="DO141" s="32">
        <v>12266804</v>
      </c>
      <c r="DP141" s="32">
        <v>11566630</v>
      </c>
      <c r="DQ141" s="32">
        <v>10881931</v>
      </c>
      <c r="DR141" s="32">
        <v>10254863</v>
      </c>
      <c r="DS141" s="32">
        <v>9730824.5</v>
      </c>
      <c r="DT141" s="32">
        <v>9331101.5</v>
      </c>
      <c r="DU141" s="32">
        <v>9018998</v>
      </c>
      <c r="DV141" s="32">
        <v>8772900.5</v>
      </c>
      <c r="DW141" s="32">
        <v>8603330.5</v>
      </c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2"/>
      <c r="GX141" s="32"/>
    </row>
    <row r="142" spans="1:206">
      <c r="A142" s="31" t="s">
        <v>451</v>
      </c>
      <c r="B142" t="s">
        <v>717</v>
      </c>
      <c r="C142" t="s">
        <v>714</v>
      </c>
      <c r="D142" s="94" t="s">
        <v>718</v>
      </c>
      <c r="E142" t="s">
        <v>860</v>
      </c>
      <c r="BD142" s="32">
        <v>8567586.5</v>
      </c>
      <c r="BE142" s="32">
        <v>9363880</v>
      </c>
      <c r="BF142" s="32">
        <v>10302319.5</v>
      </c>
      <c r="BG142" s="32">
        <v>11253322.5</v>
      </c>
      <c r="BH142" s="32">
        <v>11985798.5</v>
      </c>
      <c r="BI142" s="32">
        <v>12435815</v>
      </c>
      <c r="BJ142" s="32">
        <v>12559718.5</v>
      </c>
      <c r="BK142" s="32">
        <v>12323591</v>
      </c>
      <c r="BL142" s="32">
        <v>12110845.5</v>
      </c>
      <c r="BM142" s="32">
        <v>11890238.5</v>
      </c>
      <c r="BN142" s="32">
        <v>11534054</v>
      </c>
      <c r="BO142" s="32">
        <v>11468128.5</v>
      </c>
      <c r="BP142" s="32">
        <v>11777815</v>
      </c>
      <c r="BQ142" s="32">
        <v>12332970.5</v>
      </c>
      <c r="BR142" s="32">
        <v>12936856</v>
      </c>
      <c r="BS142" s="32">
        <v>13244611.5</v>
      </c>
      <c r="BT142" s="32">
        <v>13168815.5</v>
      </c>
      <c r="BU142" s="32">
        <v>12520715.5</v>
      </c>
      <c r="BV142" s="32">
        <v>11350905.5</v>
      </c>
      <c r="BW142" s="32">
        <v>10142180.5</v>
      </c>
      <c r="BX142" s="32">
        <v>9170867</v>
      </c>
      <c r="BY142" s="32">
        <v>8768869</v>
      </c>
      <c r="BZ142" s="32">
        <v>9131881.5</v>
      </c>
      <c r="CA142" s="32">
        <v>10029983.5</v>
      </c>
      <c r="CB142" s="32">
        <v>11173874</v>
      </c>
      <c r="CC142" s="32">
        <v>12356024.5</v>
      </c>
      <c r="CD142" s="32">
        <v>13189311</v>
      </c>
      <c r="CE142" s="32">
        <v>13638094.5</v>
      </c>
      <c r="CF142" s="32">
        <v>13959570</v>
      </c>
      <c r="CG142" s="32">
        <v>14200440.5</v>
      </c>
      <c r="CH142" s="32">
        <v>14413490.5</v>
      </c>
      <c r="CI142" s="32">
        <v>14601165</v>
      </c>
      <c r="CJ142" s="32">
        <v>14752256.5</v>
      </c>
      <c r="CK142" s="32">
        <v>14921753</v>
      </c>
      <c r="CL142" s="32">
        <v>15034675.5</v>
      </c>
      <c r="CM142" s="32">
        <v>15063102</v>
      </c>
      <c r="CN142" s="32">
        <v>15055550</v>
      </c>
      <c r="CO142" s="32">
        <v>14931843.5</v>
      </c>
      <c r="CP142" s="32">
        <v>14657535</v>
      </c>
      <c r="CQ142" s="32">
        <v>14262973</v>
      </c>
      <c r="CR142" s="32">
        <v>13753570.5</v>
      </c>
      <c r="CS142" s="32">
        <v>13183021.5</v>
      </c>
      <c r="CT142" s="32">
        <v>12690147.5</v>
      </c>
      <c r="CU142" s="32">
        <v>12324184</v>
      </c>
      <c r="CV142" s="32">
        <v>12105106.5</v>
      </c>
      <c r="CW142" s="32">
        <v>12077007.5</v>
      </c>
      <c r="CX142" s="32">
        <v>12168761.5</v>
      </c>
      <c r="CY142" s="32">
        <v>12299080.5</v>
      </c>
      <c r="CZ142" s="32">
        <v>12417759.5</v>
      </c>
      <c r="DA142" s="32">
        <v>12553588.5</v>
      </c>
      <c r="DB142" s="32">
        <v>12721459.5</v>
      </c>
      <c r="DC142" s="32">
        <v>12891326.5</v>
      </c>
      <c r="DD142" s="32">
        <v>13029819.5</v>
      </c>
      <c r="DE142" s="32">
        <v>13151027</v>
      </c>
      <c r="DF142" s="32">
        <v>13250658</v>
      </c>
      <c r="DG142" s="32">
        <v>13320004.5</v>
      </c>
      <c r="DH142" s="32">
        <v>13360020</v>
      </c>
      <c r="DI142" s="32">
        <v>13413822.5</v>
      </c>
      <c r="DJ142" s="32">
        <v>13569293.5</v>
      </c>
      <c r="DK142" s="32">
        <v>13734043.5</v>
      </c>
      <c r="DL142" s="32">
        <v>13823257</v>
      </c>
      <c r="DM142" s="32">
        <v>13932526</v>
      </c>
      <c r="DN142" s="32">
        <v>14079851</v>
      </c>
      <c r="DO142" s="32">
        <v>14090892.5</v>
      </c>
      <c r="DP142" s="32">
        <v>13958013.5</v>
      </c>
      <c r="DQ142" s="32">
        <v>13758757</v>
      </c>
      <c r="DR142" s="32">
        <v>13419475</v>
      </c>
      <c r="DS142" s="32">
        <v>12893265</v>
      </c>
      <c r="DT142" s="32">
        <v>12249783</v>
      </c>
      <c r="DU142" s="32">
        <v>11585180</v>
      </c>
      <c r="DV142" s="32">
        <v>10922398.5</v>
      </c>
      <c r="DW142" s="32">
        <v>10302579</v>
      </c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  <c r="EW142" s="32"/>
      <c r="EX142" s="32"/>
      <c r="EY142" s="32"/>
      <c r="EZ142" s="32"/>
      <c r="FA142" s="32"/>
      <c r="FB142" s="32"/>
      <c r="FC142" s="32"/>
      <c r="FD142" s="32"/>
      <c r="FE142" s="32"/>
      <c r="FF142" s="32"/>
      <c r="FG142" s="32"/>
      <c r="FH142" s="32"/>
      <c r="FI142" s="32"/>
      <c r="FJ142" s="32"/>
      <c r="FK142" s="32"/>
      <c r="FL142" s="32"/>
      <c r="FM142" s="32"/>
      <c r="FN142" s="32"/>
      <c r="FO142" s="32"/>
      <c r="FP142" s="32"/>
      <c r="FQ142" s="32"/>
      <c r="FR142" s="32"/>
      <c r="FS142" s="32"/>
      <c r="FT142" s="32"/>
      <c r="FU142" s="32"/>
      <c r="FV142" s="32"/>
      <c r="FW142" s="32"/>
      <c r="FX142" s="32"/>
      <c r="FY142" s="32"/>
      <c r="FZ142" s="32"/>
      <c r="GA142" s="32"/>
      <c r="GB142" s="32"/>
      <c r="GC142" s="32"/>
      <c r="GD142" s="32"/>
      <c r="GE142" s="32"/>
      <c r="GF142" s="32"/>
      <c r="GG142" s="32"/>
      <c r="GH142" s="32"/>
      <c r="GI142" s="32"/>
      <c r="GJ142" s="32"/>
      <c r="GK142" s="32"/>
      <c r="GL142" s="32"/>
      <c r="GM142" s="32"/>
      <c r="GN142" s="32"/>
      <c r="GO142" s="32"/>
      <c r="GP142" s="32"/>
      <c r="GQ142" s="32"/>
      <c r="GR142" s="32"/>
      <c r="GS142" s="32"/>
      <c r="GT142" s="32"/>
      <c r="GU142" s="32"/>
      <c r="GV142" s="32"/>
      <c r="GW142" s="32"/>
      <c r="GX142" s="32"/>
    </row>
    <row r="143" spans="1:206">
      <c r="A143" s="31" t="s">
        <v>451</v>
      </c>
      <c r="B143" t="s">
        <v>717</v>
      </c>
      <c r="C143" t="s">
        <v>714</v>
      </c>
      <c r="D143" s="94" t="s">
        <v>718</v>
      </c>
      <c r="E143" t="s">
        <v>861</v>
      </c>
      <c r="BD143" s="32">
        <v>5867243.5</v>
      </c>
      <c r="BE143" s="32">
        <v>6057931.5</v>
      </c>
      <c r="BF143" s="32">
        <v>6452514</v>
      </c>
      <c r="BG143" s="32">
        <v>7005227</v>
      </c>
      <c r="BH143" s="32">
        <v>7653342.5</v>
      </c>
      <c r="BI143" s="32">
        <v>8339044.5</v>
      </c>
      <c r="BJ143" s="32">
        <v>9114703</v>
      </c>
      <c r="BK143" s="32">
        <v>10004337.5</v>
      </c>
      <c r="BL143" s="32">
        <v>10926591.5</v>
      </c>
      <c r="BM143" s="32">
        <v>11691578.5</v>
      </c>
      <c r="BN143" s="32">
        <v>12296965.5</v>
      </c>
      <c r="BO143" s="32">
        <v>12598665.5</v>
      </c>
      <c r="BP143" s="32">
        <v>12534563</v>
      </c>
      <c r="BQ143" s="32">
        <v>12164346.5</v>
      </c>
      <c r="BR143" s="32">
        <v>11647974</v>
      </c>
      <c r="BS143" s="32">
        <v>11292663.5</v>
      </c>
      <c r="BT143" s="32">
        <v>11230450</v>
      </c>
      <c r="BU143" s="32">
        <v>11534129.5</v>
      </c>
      <c r="BV143" s="32">
        <v>12080985.5</v>
      </c>
      <c r="BW143" s="32">
        <v>12667135.5</v>
      </c>
      <c r="BX143" s="32">
        <v>12950416</v>
      </c>
      <c r="BY143" s="32">
        <v>12852717.5</v>
      </c>
      <c r="BZ143" s="32">
        <v>12217536</v>
      </c>
      <c r="CA143" s="32">
        <v>11078811</v>
      </c>
      <c r="CB143" s="32">
        <v>9924517</v>
      </c>
      <c r="CC143" s="32">
        <v>9004309.5</v>
      </c>
      <c r="CD143" s="32">
        <v>8616890.5</v>
      </c>
      <c r="CE143" s="32">
        <v>8977041.5</v>
      </c>
      <c r="CF143" s="32">
        <v>9863449.5</v>
      </c>
      <c r="CG143" s="32">
        <v>10983262.5</v>
      </c>
      <c r="CH143" s="32">
        <v>12132034.5</v>
      </c>
      <c r="CI143" s="32">
        <v>12941773.5</v>
      </c>
      <c r="CJ143" s="32">
        <v>13398518</v>
      </c>
      <c r="CK143" s="32">
        <v>13744246.5</v>
      </c>
      <c r="CL143" s="32">
        <v>13988196.5</v>
      </c>
      <c r="CM143" s="32">
        <v>14194630</v>
      </c>
      <c r="CN143" s="32">
        <v>14391208.5</v>
      </c>
      <c r="CO143" s="32">
        <v>14554407.5</v>
      </c>
      <c r="CP143" s="32">
        <v>14717863.5</v>
      </c>
      <c r="CQ143" s="32">
        <v>14805565.5</v>
      </c>
      <c r="CR143" s="32">
        <v>14811793</v>
      </c>
      <c r="CS143" s="32">
        <v>14785488</v>
      </c>
      <c r="CT143" s="32">
        <v>14612033.5</v>
      </c>
      <c r="CU143" s="32">
        <v>14299630.5</v>
      </c>
      <c r="CV143" s="32">
        <v>13876814.5</v>
      </c>
      <c r="CW143" s="32">
        <v>13322985</v>
      </c>
      <c r="CX143" s="32">
        <v>12745146</v>
      </c>
      <c r="CY143" s="32">
        <v>12284750</v>
      </c>
      <c r="CZ143" s="32">
        <v>11961521</v>
      </c>
      <c r="DA143" s="32">
        <v>11776524</v>
      </c>
      <c r="DB143" s="32">
        <v>11777833.5</v>
      </c>
      <c r="DC143" s="32">
        <v>11886811.5</v>
      </c>
      <c r="DD143" s="32">
        <v>12022161.5</v>
      </c>
      <c r="DE143" s="32">
        <v>12131176.5</v>
      </c>
      <c r="DF143" s="32">
        <v>12253114</v>
      </c>
      <c r="DG143" s="32">
        <v>12401811.5</v>
      </c>
      <c r="DH143" s="32">
        <v>12545201</v>
      </c>
      <c r="DI143" s="32">
        <v>12677596.5</v>
      </c>
      <c r="DJ143" s="32">
        <v>12802031</v>
      </c>
      <c r="DK143" s="32">
        <v>12914352.5</v>
      </c>
      <c r="DL143" s="32">
        <v>13009627</v>
      </c>
      <c r="DM143" s="32">
        <v>13069642</v>
      </c>
      <c r="DN143" s="32">
        <v>13137282</v>
      </c>
      <c r="DO143" s="32">
        <v>13308994.5</v>
      </c>
      <c r="DP143" s="32">
        <v>13487140.5</v>
      </c>
      <c r="DQ143" s="32">
        <v>13607377.5</v>
      </c>
      <c r="DR143" s="32">
        <v>13766842</v>
      </c>
      <c r="DS143" s="32">
        <v>13947697.5</v>
      </c>
      <c r="DT143" s="32">
        <v>13980633.5</v>
      </c>
      <c r="DU143" s="32">
        <v>13878825</v>
      </c>
      <c r="DV143" s="32">
        <v>13698721</v>
      </c>
      <c r="DW143" s="32">
        <v>13361975</v>
      </c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  <c r="EW143" s="32"/>
      <c r="EX143" s="32"/>
      <c r="EY143" s="32"/>
      <c r="EZ143" s="32"/>
      <c r="FA143" s="32"/>
      <c r="FB143" s="32"/>
      <c r="FC143" s="32"/>
      <c r="FD143" s="32"/>
      <c r="FE143" s="32"/>
      <c r="FF143" s="32"/>
      <c r="FG143" s="32"/>
      <c r="FH143" s="32"/>
      <c r="FI143" s="32"/>
      <c r="FJ143" s="32"/>
      <c r="FK143" s="32"/>
      <c r="FL143" s="32"/>
      <c r="FM143" s="32"/>
      <c r="FN143" s="32"/>
      <c r="FO143" s="32"/>
      <c r="FP143" s="32"/>
      <c r="FQ143" s="32"/>
      <c r="FR143" s="32"/>
      <c r="FS143" s="32"/>
      <c r="FT143" s="32"/>
      <c r="FU143" s="32"/>
      <c r="FV143" s="32"/>
      <c r="FW143" s="32"/>
      <c r="FX143" s="32"/>
      <c r="FY143" s="32"/>
      <c r="FZ143" s="32"/>
      <c r="GA143" s="32"/>
      <c r="GB143" s="32"/>
      <c r="GC143" s="32"/>
      <c r="GD143" s="32"/>
      <c r="GE143" s="32"/>
      <c r="GF143" s="32"/>
      <c r="GG143" s="32"/>
      <c r="GH143" s="32"/>
      <c r="GI143" s="32"/>
      <c r="GJ143" s="32"/>
      <c r="GK143" s="32"/>
      <c r="GL143" s="32"/>
      <c r="GM143" s="32"/>
      <c r="GN143" s="32"/>
      <c r="GO143" s="32"/>
      <c r="GP143" s="32"/>
      <c r="GQ143" s="32"/>
      <c r="GR143" s="32"/>
      <c r="GS143" s="32"/>
      <c r="GT143" s="32"/>
      <c r="GU143" s="32"/>
      <c r="GV143" s="32"/>
      <c r="GW143" s="32"/>
      <c r="GX143" s="32"/>
    </row>
    <row r="144" spans="1:206">
      <c r="A144" s="31" t="s">
        <v>451</v>
      </c>
      <c r="B144" t="s">
        <v>717</v>
      </c>
      <c r="C144" t="s">
        <v>714</v>
      </c>
      <c r="D144" s="94" t="s">
        <v>718</v>
      </c>
      <c r="E144" t="s">
        <v>862</v>
      </c>
      <c r="BD144" s="32">
        <v>7588138</v>
      </c>
      <c r="BE144" s="32">
        <v>7197673.5</v>
      </c>
      <c r="BF144" s="32">
        <v>6675418</v>
      </c>
      <c r="BG144" s="32">
        <v>6139684</v>
      </c>
      <c r="BH144" s="32">
        <v>5783982.5</v>
      </c>
      <c r="BI144" s="32">
        <v>5717478</v>
      </c>
      <c r="BJ144" s="32">
        <v>5905881.5</v>
      </c>
      <c r="BK144" s="32">
        <v>6306385.5</v>
      </c>
      <c r="BL144" s="32">
        <v>6847365.5</v>
      </c>
      <c r="BM144" s="32">
        <v>7460109</v>
      </c>
      <c r="BN144" s="32">
        <v>8115227.5</v>
      </c>
      <c r="BO144" s="32">
        <v>8902293.5</v>
      </c>
      <c r="BP144" s="32">
        <v>9796064.5</v>
      </c>
      <c r="BQ144" s="32">
        <v>10699496.5</v>
      </c>
      <c r="BR144" s="32">
        <v>11476354</v>
      </c>
      <c r="BS144" s="32">
        <v>12068980</v>
      </c>
      <c r="BT144" s="32">
        <v>12362484.5</v>
      </c>
      <c r="BU144" s="32">
        <v>12290607</v>
      </c>
      <c r="BV144" s="32">
        <v>11914573.5</v>
      </c>
      <c r="BW144" s="32">
        <v>11391021.5</v>
      </c>
      <c r="BX144" s="32">
        <v>11007168.5</v>
      </c>
      <c r="BY144" s="32">
        <v>10945166.5</v>
      </c>
      <c r="BZ144" s="32">
        <v>11258749.5</v>
      </c>
      <c r="CA144" s="32">
        <v>11804548.5</v>
      </c>
      <c r="CB144" s="32">
        <v>12379011</v>
      </c>
      <c r="CC144" s="32">
        <v>12668957.5</v>
      </c>
      <c r="CD144" s="32">
        <v>12586315.5</v>
      </c>
      <c r="CE144" s="32">
        <v>11955650</v>
      </c>
      <c r="CF144" s="32">
        <v>10826621</v>
      </c>
      <c r="CG144" s="32">
        <v>9688590.5</v>
      </c>
      <c r="CH144" s="32">
        <v>8783960</v>
      </c>
      <c r="CI144" s="32">
        <v>8393872.5</v>
      </c>
      <c r="CJ144" s="32">
        <v>8717661</v>
      </c>
      <c r="CK144" s="32">
        <v>9555739</v>
      </c>
      <c r="CL144" s="32">
        <v>10657479.5</v>
      </c>
      <c r="CM144" s="32">
        <v>11805544.5</v>
      </c>
      <c r="CN144" s="32">
        <v>12628252</v>
      </c>
      <c r="CO144" s="32">
        <v>13121876.5</v>
      </c>
      <c r="CP144" s="32">
        <v>13486522.5</v>
      </c>
      <c r="CQ144" s="32">
        <v>13724462.5</v>
      </c>
      <c r="CR144" s="32">
        <v>13920202.5</v>
      </c>
      <c r="CS144" s="32">
        <v>14093591</v>
      </c>
      <c r="CT144" s="32">
        <v>14206619.5</v>
      </c>
      <c r="CU144" s="32">
        <v>14303124</v>
      </c>
      <c r="CV144" s="32">
        <v>14326850</v>
      </c>
      <c r="CW144" s="32">
        <v>14289677</v>
      </c>
      <c r="CX144" s="32">
        <v>14238852</v>
      </c>
      <c r="CY144" s="32">
        <v>14069529</v>
      </c>
      <c r="CZ144" s="32">
        <v>13791605.5</v>
      </c>
      <c r="DA144" s="32">
        <v>13415052.5</v>
      </c>
      <c r="DB144" s="32">
        <v>12912980.5</v>
      </c>
      <c r="DC144" s="32">
        <v>12375953</v>
      </c>
      <c r="DD144" s="32">
        <v>11946941.5</v>
      </c>
      <c r="DE144" s="32">
        <v>11644281</v>
      </c>
      <c r="DF144" s="32">
        <v>11458160</v>
      </c>
      <c r="DG144" s="32">
        <v>11437152.5</v>
      </c>
      <c r="DH144" s="32">
        <v>11527878</v>
      </c>
      <c r="DI144" s="32">
        <v>11649752</v>
      </c>
      <c r="DJ144" s="32">
        <v>11761820.5</v>
      </c>
      <c r="DK144" s="32">
        <v>11904786.5</v>
      </c>
      <c r="DL144" s="32">
        <v>12068704.5</v>
      </c>
      <c r="DM144" s="32">
        <v>12229501.5</v>
      </c>
      <c r="DN144" s="32">
        <v>12381454.5</v>
      </c>
      <c r="DO144" s="32">
        <v>12517265</v>
      </c>
      <c r="DP144" s="32">
        <v>12635026</v>
      </c>
      <c r="DQ144" s="32">
        <v>12745807</v>
      </c>
      <c r="DR144" s="32">
        <v>12835417.5</v>
      </c>
      <c r="DS144" s="32">
        <v>12928608</v>
      </c>
      <c r="DT144" s="32">
        <v>13119936.5</v>
      </c>
      <c r="DU144" s="32">
        <v>13327995</v>
      </c>
      <c r="DV144" s="32">
        <v>13465149.5</v>
      </c>
      <c r="DW144" s="32">
        <v>13614557.5</v>
      </c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32"/>
      <c r="FW144" s="32"/>
      <c r="FX144" s="32"/>
      <c r="FY144" s="32"/>
      <c r="FZ144" s="32"/>
      <c r="GA144" s="32"/>
      <c r="GB144" s="32"/>
      <c r="GC144" s="32"/>
      <c r="GD144" s="32"/>
      <c r="GE144" s="32"/>
      <c r="GF144" s="32"/>
      <c r="GG144" s="32"/>
      <c r="GH144" s="32"/>
      <c r="GI144" s="32"/>
      <c r="GJ144" s="32"/>
      <c r="GK144" s="32"/>
      <c r="GL144" s="32"/>
      <c r="GM144" s="32"/>
      <c r="GN144" s="32"/>
      <c r="GO144" s="32"/>
      <c r="GP144" s="32"/>
      <c r="GQ144" s="32"/>
      <c r="GR144" s="32"/>
      <c r="GS144" s="32"/>
      <c r="GT144" s="32"/>
      <c r="GU144" s="32"/>
      <c r="GV144" s="32"/>
      <c r="GW144" s="32"/>
      <c r="GX144" s="32"/>
    </row>
    <row r="145" spans="1:206">
      <c r="A145" s="31" t="s">
        <v>451</v>
      </c>
      <c r="B145" t="s">
        <v>717</v>
      </c>
      <c r="C145" t="s">
        <v>714</v>
      </c>
      <c r="D145" s="94" t="s">
        <v>718</v>
      </c>
      <c r="E145" t="s">
        <v>863</v>
      </c>
      <c r="BD145" s="32">
        <v>7284733.5</v>
      </c>
      <c r="BE145" s="32">
        <v>7399721.5</v>
      </c>
      <c r="BF145" s="32">
        <v>7502367.5</v>
      </c>
      <c r="BG145" s="32">
        <v>7553195.5</v>
      </c>
      <c r="BH145" s="32">
        <v>7486117.5</v>
      </c>
      <c r="BI145" s="32">
        <v>7273277.5</v>
      </c>
      <c r="BJ145" s="32">
        <v>6908590</v>
      </c>
      <c r="BK145" s="32">
        <v>6407899.5</v>
      </c>
      <c r="BL145" s="32">
        <v>5917611</v>
      </c>
      <c r="BM145" s="32">
        <v>5566714</v>
      </c>
      <c r="BN145" s="32">
        <v>5495440.5</v>
      </c>
      <c r="BO145" s="32">
        <v>5728921.5</v>
      </c>
      <c r="BP145" s="32">
        <v>6176811</v>
      </c>
      <c r="BQ145" s="32">
        <v>6703831</v>
      </c>
      <c r="BR145" s="32">
        <v>7269098</v>
      </c>
      <c r="BS145" s="32">
        <v>7930173.5</v>
      </c>
      <c r="BT145" s="32">
        <v>8696218</v>
      </c>
      <c r="BU145" s="32">
        <v>9565599</v>
      </c>
      <c r="BV145" s="32">
        <v>10436254</v>
      </c>
      <c r="BW145" s="32">
        <v>11171807</v>
      </c>
      <c r="BX145" s="32">
        <v>11714372</v>
      </c>
      <c r="BY145" s="32">
        <v>11963819</v>
      </c>
      <c r="BZ145" s="32">
        <v>11888499</v>
      </c>
      <c r="CA145" s="32">
        <v>11530366.5</v>
      </c>
      <c r="CB145" s="32">
        <v>11025677.5</v>
      </c>
      <c r="CC145" s="32">
        <v>10671098</v>
      </c>
      <c r="CD145" s="32">
        <v>10645380.5</v>
      </c>
      <c r="CE145" s="32">
        <v>10948833</v>
      </c>
      <c r="CF145" s="32">
        <v>11468003</v>
      </c>
      <c r="CG145" s="32">
        <v>12009437.5</v>
      </c>
      <c r="CH145" s="32">
        <v>12268953</v>
      </c>
      <c r="CI145" s="32">
        <v>12172147</v>
      </c>
      <c r="CJ145" s="32">
        <v>11561928</v>
      </c>
      <c r="CK145" s="32">
        <v>10481468.5</v>
      </c>
      <c r="CL145" s="32">
        <v>9380996</v>
      </c>
      <c r="CM145" s="32">
        <v>8497457</v>
      </c>
      <c r="CN145" s="32">
        <v>8115444.5</v>
      </c>
      <c r="CO145" s="32">
        <v>8412230</v>
      </c>
      <c r="CP145" s="32">
        <v>9221714.5</v>
      </c>
      <c r="CQ145" s="32">
        <v>10319614</v>
      </c>
      <c r="CR145" s="32">
        <v>11458327</v>
      </c>
      <c r="CS145" s="32">
        <v>12258403</v>
      </c>
      <c r="CT145" s="32">
        <v>12708062</v>
      </c>
      <c r="CU145" s="32">
        <v>13014261.5</v>
      </c>
      <c r="CV145" s="32">
        <v>13183003</v>
      </c>
      <c r="CW145" s="32">
        <v>13300284</v>
      </c>
      <c r="CX145" s="32">
        <v>13417909</v>
      </c>
      <c r="CY145" s="32">
        <v>13517008</v>
      </c>
      <c r="CZ145" s="32">
        <v>13625016.5</v>
      </c>
      <c r="DA145" s="32">
        <v>13669809.5</v>
      </c>
      <c r="DB145" s="32">
        <v>13686265</v>
      </c>
      <c r="DC145" s="32">
        <v>13682443.5</v>
      </c>
      <c r="DD145" s="32">
        <v>13534654</v>
      </c>
      <c r="DE145" s="32">
        <v>13272605.5</v>
      </c>
      <c r="DF145" s="32">
        <v>12897086</v>
      </c>
      <c r="DG145" s="32">
        <v>12384422</v>
      </c>
      <c r="DH145" s="32">
        <v>11846137.5</v>
      </c>
      <c r="DI145" s="32">
        <v>11440888.5</v>
      </c>
      <c r="DJ145" s="32">
        <v>11175755</v>
      </c>
      <c r="DK145" s="32">
        <v>11035946.5</v>
      </c>
      <c r="DL145" s="32">
        <v>11055101.5</v>
      </c>
      <c r="DM145" s="32">
        <v>11178804.5</v>
      </c>
      <c r="DN145" s="32">
        <v>11327982.5</v>
      </c>
      <c r="DO145" s="32">
        <v>11459880.5</v>
      </c>
      <c r="DP145" s="32">
        <v>11614722.5</v>
      </c>
      <c r="DQ145" s="32">
        <v>11789294</v>
      </c>
      <c r="DR145" s="32">
        <v>11958142.5</v>
      </c>
      <c r="DS145" s="32">
        <v>12115370.5</v>
      </c>
      <c r="DT145" s="32">
        <v>12261068.5</v>
      </c>
      <c r="DU145" s="32">
        <v>12396379</v>
      </c>
      <c r="DV145" s="32">
        <v>12515403</v>
      </c>
      <c r="DW145" s="32">
        <v>12593033</v>
      </c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2"/>
      <c r="GU145" s="32"/>
      <c r="GV145" s="32"/>
      <c r="GW145" s="32"/>
      <c r="GX145" s="32"/>
    </row>
    <row r="146" spans="1:206">
      <c r="A146" s="31" t="s">
        <v>451</v>
      </c>
      <c r="B146" t="s">
        <v>717</v>
      </c>
      <c r="C146" t="s">
        <v>714</v>
      </c>
      <c r="D146" s="94" t="s">
        <v>718</v>
      </c>
      <c r="E146" t="s">
        <v>864</v>
      </c>
      <c r="BD146" s="32">
        <v>6042312.5</v>
      </c>
      <c r="BE146" s="32">
        <v>6215506</v>
      </c>
      <c r="BF146" s="32">
        <v>6392399.5</v>
      </c>
      <c r="BG146" s="32">
        <v>6572731.5</v>
      </c>
      <c r="BH146" s="32">
        <v>6749057</v>
      </c>
      <c r="BI146" s="32">
        <v>6901272</v>
      </c>
      <c r="BJ146" s="32">
        <v>7033173.5</v>
      </c>
      <c r="BK146" s="32">
        <v>7157618.5</v>
      </c>
      <c r="BL146" s="32">
        <v>7204314</v>
      </c>
      <c r="BM146" s="32">
        <v>7202959</v>
      </c>
      <c r="BN146" s="32">
        <v>7027764</v>
      </c>
      <c r="BO146" s="32">
        <v>6624029</v>
      </c>
      <c r="BP146" s="32">
        <v>6104675</v>
      </c>
      <c r="BQ146" s="32">
        <v>5654053.5</v>
      </c>
      <c r="BR146" s="32">
        <v>5372317</v>
      </c>
      <c r="BS146" s="32">
        <v>5287840</v>
      </c>
      <c r="BT146" s="32">
        <v>5510207</v>
      </c>
      <c r="BU146" s="32">
        <v>5958165.5</v>
      </c>
      <c r="BV146" s="32">
        <v>6482346.5</v>
      </c>
      <c r="BW146" s="32">
        <v>7035884.5</v>
      </c>
      <c r="BX146" s="32">
        <v>7686617.5</v>
      </c>
      <c r="BY146" s="32">
        <v>8426647</v>
      </c>
      <c r="BZ146" s="32">
        <v>9238266.5</v>
      </c>
      <c r="CA146" s="32">
        <v>10052983</v>
      </c>
      <c r="CB146" s="32">
        <v>10756815.5</v>
      </c>
      <c r="CC146" s="32">
        <v>11290514.5</v>
      </c>
      <c r="CD146" s="32">
        <v>11527215.5</v>
      </c>
      <c r="CE146" s="32">
        <v>11445415.5</v>
      </c>
      <c r="CF146" s="32">
        <v>11076000</v>
      </c>
      <c r="CG146" s="32">
        <v>10564724.5</v>
      </c>
      <c r="CH146" s="32">
        <v>10212448.5</v>
      </c>
      <c r="CI146" s="32">
        <v>10165113.5</v>
      </c>
      <c r="CJ146" s="32">
        <v>10434063</v>
      </c>
      <c r="CK146" s="32">
        <v>10919337.5</v>
      </c>
      <c r="CL146" s="32">
        <v>11437372.5</v>
      </c>
      <c r="CM146" s="32">
        <v>11697696.5</v>
      </c>
      <c r="CN146" s="32">
        <v>11628489.5</v>
      </c>
      <c r="CO146" s="32">
        <v>11080621.5</v>
      </c>
      <c r="CP146" s="32">
        <v>10071138</v>
      </c>
      <c r="CQ146" s="32">
        <v>9021134.5</v>
      </c>
      <c r="CR146" s="32">
        <v>8171109</v>
      </c>
      <c r="CS146" s="32">
        <v>7792980.5</v>
      </c>
      <c r="CT146" s="32">
        <v>8050049</v>
      </c>
      <c r="CU146" s="32">
        <v>8785283.5</v>
      </c>
      <c r="CV146" s="32">
        <v>9791894.5</v>
      </c>
      <c r="CW146" s="32">
        <v>10832622</v>
      </c>
      <c r="CX146" s="32">
        <v>11549513.5</v>
      </c>
      <c r="CY146" s="32">
        <v>11955201</v>
      </c>
      <c r="CZ146" s="32">
        <v>12242592</v>
      </c>
      <c r="DA146" s="32">
        <v>12410366.5</v>
      </c>
      <c r="DB146" s="32">
        <v>12542846</v>
      </c>
      <c r="DC146" s="32">
        <v>12673032.5</v>
      </c>
      <c r="DD146" s="32">
        <v>12777965</v>
      </c>
      <c r="DE146" s="32">
        <v>12886856.5</v>
      </c>
      <c r="DF146" s="32">
        <v>12931204</v>
      </c>
      <c r="DG146" s="32">
        <v>12931499</v>
      </c>
      <c r="DH146" s="32">
        <v>12915156.5</v>
      </c>
      <c r="DI146" s="32">
        <v>12773724.5</v>
      </c>
      <c r="DJ146" s="32">
        <v>12533577</v>
      </c>
      <c r="DK146" s="32">
        <v>12214952</v>
      </c>
      <c r="DL146" s="32">
        <v>11780673</v>
      </c>
      <c r="DM146" s="32">
        <v>11324217</v>
      </c>
      <c r="DN146" s="32">
        <v>10985306</v>
      </c>
      <c r="DO146" s="32">
        <v>10770296.5</v>
      </c>
      <c r="DP146" s="32">
        <v>10666628.5</v>
      </c>
      <c r="DQ146" s="32">
        <v>10707028</v>
      </c>
      <c r="DR146" s="32">
        <v>10840355.5</v>
      </c>
      <c r="DS146" s="32">
        <v>10991684.5</v>
      </c>
      <c r="DT146" s="32">
        <v>11128073.5</v>
      </c>
      <c r="DU146" s="32">
        <v>11287812.5</v>
      </c>
      <c r="DV146" s="32">
        <v>11460905.5</v>
      </c>
      <c r="DW146" s="32">
        <v>11613930.5</v>
      </c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2"/>
      <c r="GS146" s="32"/>
      <c r="GT146" s="32"/>
      <c r="GU146" s="32"/>
      <c r="GV146" s="32"/>
      <c r="GW146" s="32"/>
      <c r="GX146" s="32"/>
    </row>
    <row r="147" spans="1:206">
      <c r="A147" s="31" t="s">
        <v>451</v>
      </c>
      <c r="B147" t="s">
        <v>717</v>
      </c>
      <c r="C147" t="s">
        <v>714</v>
      </c>
      <c r="D147" s="94" t="s">
        <v>718</v>
      </c>
      <c r="E147" t="s">
        <v>865</v>
      </c>
      <c r="BD147" s="32">
        <v>4733233.5</v>
      </c>
      <c r="BE147" s="32">
        <v>4886696.5</v>
      </c>
      <c r="BF147" s="32">
        <v>5057425.5</v>
      </c>
      <c r="BG147" s="32">
        <v>5237257</v>
      </c>
      <c r="BH147" s="32">
        <v>5420496.5</v>
      </c>
      <c r="BI147" s="32">
        <v>5604607.5</v>
      </c>
      <c r="BJ147" s="32">
        <v>5792601.5</v>
      </c>
      <c r="BK147" s="32">
        <v>5977206</v>
      </c>
      <c r="BL147" s="32">
        <v>6190496.5</v>
      </c>
      <c r="BM147" s="32">
        <v>6372778.5</v>
      </c>
      <c r="BN147" s="32">
        <v>6556712.5</v>
      </c>
      <c r="BO147" s="32">
        <v>6714219.5</v>
      </c>
      <c r="BP147" s="32">
        <v>6811114.5</v>
      </c>
      <c r="BQ147" s="32">
        <v>6892566</v>
      </c>
      <c r="BR147" s="32">
        <v>6915798</v>
      </c>
      <c r="BS147" s="32">
        <v>6755771</v>
      </c>
      <c r="BT147" s="32">
        <v>6365126</v>
      </c>
      <c r="BU147" s="32">
        <v>5845004</v>
      </c>
      <c r="BV147" s="32">
        <v>5394709</v>
      </c>
      <c r="BW147" s="32">
        <v>5113032</v>
      </c>
      <c r="BX147" s="32">
        <v>5028616</v>
      </c>
      <c r="BY147" s="32">
        <v>5250116.5</v>
      </c>
      <c r="BZ147" s="32">
        <v>5698548.5</v>
      </c>
      <c r="CA147" s="32">
        <v>6214969</v>
      </c>
      <c r="CB147" s="32">
        <v>6744499</v>
      </c>
      <c r="CC147" s="32">
        <v>7342177</v>
      </c>
      <c r="CD147" s="32">
        <v>8020987</v>
      </c>
      <c r="CE147" s="32">
        <v>8768739.5</v>
      </c>
      <c r="CF147" s="32">
        <v>9529437</v>
      </c>
      <c r="CG147" s="32">
        <v>10177769</v>
      </c>
      <c r="CH147" s="32">
        <v>10641781</v>
      </c>
      <c r="CI147" s="32">
        <v>10831445</v>
      </c>
      <c r="CJ147" s="32">
        <v>10733357</v>
      </c>
      <c r="CK147" s="32">
        <v>10378897</v>
      </c>
      <c r="CL147" s="32">
        <v>9886797</v>
      </c>
      <c r="CM147" s="32">
        <v>9548542</v>
      </c>
      <c r="CN147" s="32">
        <v>9504081.5</v>
      </c>
      <c r="CO147" s="32">
        <v>9759094.5</v>
      </c>
      <c r="CP147" s="32">
        <v>10235509</v>
      </c>
      <c r="CQ147" s="32">
        <v>10750076.5</v>
      </c>
      <c r="CR147" s="32">
        <v>11017316</v>
      </c>
      <c r="CS147" s="32">
        <v>10951846</v>
      </c>
      <c r="CT147" s="32">
        <v>10410626</v>
      </c>
      <c r="CU147" s="32">
        <v>9424055</v>
      </c>
      <c r="CV147" s="32">
        <v>8395198.5</v>
      </c>
      <c r="CW147" s="32">
        <v>7559243.5</v>
      </c>
      <c r="CX147" s="32">
        <v>7187365</v>
      </c>
      <c r="CY147" s="32">
        <v>7427004.5</v>
      </c>
      <c r="CZ147" s="32">
        <v>8111740</v>
      </c>
      <c r="DA147" s="32">
        <v>9047729</v>
      </c>
      <c r="DB147" s="32">
        <v>10023186.5</v>
      </c>
      <c r="DC147" s="32">
        <v>10697724.5</v>
      </c>
      <c r="DD147" s="32">
        <v>11074698</v>
      </c>
      <c r="DE147" s="32">
        <v>11335088.5</v>
      </c>
      <c r="DF147" s="32">
        <v>11490740.5</v>
      </c>
      <c r="DG147" s="32">
        <v>11607130</v>
      </c>
      <c r="DH147" s="32">
        <v>11721574.5</v>
      </c>
      <c r="DI147" s="32">
        <v>11835995.5</v>
      </c>
      <c r="DJ147" s="32">
        <v>11958796.5</v>
      </c>
      <c r="DK147" s="32">
        <v>12031578.5</v>
      </c>
      <c r="DL147" s="32">
        <v>12076666</v>
      </c>
      <c r="DM147" s="32">
        <v>12111972.5</v>
      </c>
      <c r="DN147" s="32">
        <v>12026421.5</v>
      </c>
      <c r="DO147" s="32">
        <v>11840004.5</v>
      </c>
      <c r="DP147" s="32">
        <v>11573773</v>
      </c>
      <c r="DQ147" s="32">
        <v>11193067.5</v>
      </c>
      <c r="DR147" s="32">
        <v>10783492.5</v>
      </c>
      <c r="DS147" s="32">
        <v>10478877.5</v>
      </c>
      <c r="DT147" s="32">
        <v>10293677.5</v>
      </c>
      <c r="DU147" s="32">
        <v>10214048</v>
      </c>
      <c r="DV147" s="32">
        <v>10260156.5</v>
      </c>
      <c r="DW147" s="32">
        <v>10373926.5</v>
      </c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2"/>
      <c r="GS147" s="32"/>
      <c r="GT147" s="32"/>
      <c r="GU147" s="32"/>
      <c r="GV147" s="32"/>
      <c r="GW147" s="32"/>
      <c r="GX147" s="32"/>
    </row>
    <row r="148" spans="1:206">
      <c r="A148" s="31" t="s">
        <v>451</v>
      </c>
      <c r="B148" t="s">
        <v>717</v>
      </c>
      <c r="C148" t="s">
        <v>714</v>
      </c>
      <c r="D148" s="94" t="s">
        <v>718</v>
      </c>
      <c r="E148" t="s">
        <v>866</v>
      </c>
      <c r="BD148" s="32">
        <v>3794443.5</v>
      </c>
      <c r="BE148" s="32">
        <v>3856231</v>
      </c>
      <c r="BF148" s="32">
        <v>3924610.5</v>
      </c>
      <c r="BG148" s="32">
        <v>4010663</v>
      </c>
      <c r="BH148" s="32">
        <v>4121119.5</v>
      </c>
      <c r="BI148" s="32">
        <v>4261395.5</v>
      </c>
      <c r="BJ148" s="32">
        <v>4427136.5</v>
      </c>
      <c r="BK148" s="32">
        <v>4609156</v>
      </c>
      <c r="BL148" s="32">
        <v>4777178</v>
      </c>
      <c r="BM148" s="32">
        <v>4980810</v>
      </c>
      <c r="BN148" s="32">
        <v>5172910.5</v>
      </c>
      <c r="BO148" s="32">
        <v>5389586.5</v>
      </c>
      <c r="BP148" s="32">
        <v>5634712.5</v>
      </c>
      <c r="BQ148" s="32">
        <v>5816882</v>
      </c>
      <c r="BR148" s="32">
        <v>5979058</v>
      </c>
      <c r="BS148" s="32">
        <v>6159535</v>
      </c>
      <c r="BT148" s="32">
        <v>6305535</v>
      </c>
      <c r="BU148" s="32">
        <v>6397731.5</v>
      </c>
      <c r="BV148" s="32">
        <v>6470635</v>
      </c>
      <c r="BW148" s="32">
        <v>6480339.5</v>
      </c>
      <c r="BX148" s="32">
        <v>6315882</v>
      </c>
      <c r="BY148" s="32">
        <v>5936956.5</v>
      </c>
      <c r="BZ148" s="32">
        <v>5433389.5</v>
      </c>
      <c r="CA148" s="32">
        <v>5002187</v>
      </c>
      <c r="CB148" s="32">
        <v>4737265.5</v>
      </c>
      <c r="CC148" s="32">
        <v>4665692</v>
      </c>
      <c r="CD148" s="32">
        <v>4874531</v>
      </c>
      <c r="CE148" s="32">
        <v>5292239.5</v>
      </c>
      <c r="CF148" s="32">
        <v>5760875</v>
      </c>
      <c r="CG148" s="32">
        <v>6231401</v>
      </c>
      <c r="CH148" s="32">
        <v>6758477</v>
      </c>
      <c r="CI148" s="32">
        <v>7354299</v>
      </c>
      <c r="CJ148" s="32">
        <v>8022197</v>
      </c>
      <c r="CK148" s="32">
        <v>8697059.5</v>
      </c>
      <c r="CL148" s="32">
        <v>9269089.5</v>
      </c>
      <c r="CM148" s="32">
        <v>9686011.5</v>
      </c>
      <c r="CN148" s="32">
        <v>9869465</v>
      </c>
      <c r="CO148" s="32">
        <v>9802633</v>
      </c>
      <c r="CP148" s="32">
        <v>9491247.5</v>
      </c>
      <c r="CQ148" s="32">
        <v>9054358</v>
      </c>
      <c r="CR148" s="32">
        <v>8764610</v>
      </c>
      <c r="CS148" s="32">
        <v>8722063</v>
      </c>
      <c r="CT148" s="32">
        <v>8939142</v>
      </c>
      <c r="CU148" s="32">
        <v>9348915</v>
      </c>
      <c r="CV148" s="32">
        <v>9767763</v>
      </c>
      <c r="CW148" s="32">
        <v>9946673</v>
      </c>
      <c r="CX148" s="32">
        <v>9829074</v>
      </c>
      <c r="CY148" s="32">
        <v>9313383</v>
      </c>
      <c r="CZ148" s="32">
        <v>8431884</v>
      </c>
      <c r="DA148" s="32">
        <v>7527197</v>
      </c>
      <c r="DB148" s="32">
        <v>6795922</v>
      </c>
      <c r="DC148" s="32">
        <v>6478372.5</v>
      </c>
      <c r="DD148" s="32">
        <v>6704429</v>
      </c>
      <c r="DE148" s="32">
        <v>7326089</v>
      </c>
      <c r="DF148" s="32">
        <v>8178504.5</v>
      </c>
      <c r="DG148" s="32">
        <v>9067656</v>
      </c>
      <c r="DH148" s="32">
        <v>9689878</v>
      </c>
      <c r="DI148" s="32">
        <v>10040026</v>
      </c>
      <c r="DJ148" s="32">
        <v>10281679</v>
      </c>
      <c r="DK148" s="32">
        <v>10439758</v>
      </c>
      <c r="DL148" s="32">
        <v>10576005</v>
      </c>
      <c r="DM148" s="32">
        <v>10724186</v>
      </c>
      <c r="DN148" s="32">
        <v>10869155</v>
      </c>
      <c r="DO148" s="32">
        <v>11018341</v>
      </c>
      <c r="DP148" s="32">
        <v>11117146</v>
      </c>
      <c r="DQ148" s="32">
        <v>11186786.5</v>
      </c>
      <c r="DR148" s="32">
        <v>11240404</v>
      </c>
      <c r="DS148" s="32">
        <v>11180081</v>
      </c>
      <c r="DT148" s="32">
        <v>11029307</v>
      </c>
      <c r="DU148" s="32">
        <v>10803113</v>
      </c>
      <c r="DV148" s="32">
        <v>10459272</v>
      </c>
      <c r="DW148" s="32">
        <v>10062477</v>
      </c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2"/>
      <c r="GU148" s="32"/>
      <c r="GV148" s="32"/>
      <c r="GW148" s="32"/>
      <c r="GX148" s="32"/>
    </row>
    <row r="149" spans="1:206">
      <c r="A149" s="31" t="s">
        <v>451</v>
      </c>
      <c r="B149" t="s">
        <v>717</v>
      </c>
      <c r="C149" t="s">
        <v>714</v>
      </c>
      <c r="D149" s="94" t="s">
        <v>718</v>
      </c>
      <c r="E149" t="s">
        <v>867</v>
      </c>
      <c r="BD149" s="32">
        <v>3045900.5</v>
      </c>
      <c r="BE149" s="32">
        <v>3061622.5</v>
      </c>
      <c r="BF149" s="32">
        <v>3094632</v>
      </c>
      <c r="BG149" s="32">
        <v>3141523.5</v>
      </c>
      <c r="BH149" s="32">
        <v>3196795.5</v>
      </c>
      <c r="BI149" s="32">
        <v>3262426.5</v>
      </c>
      <c r="BJ149" s="32">
        <v>3338730</v>
      </c>
      <c r="BK149" s="32">
        <v>3425339.5</v>
      </c>
      <c r="BL149" s="32">
        <v>3561418</v>
      </c>
      <c r="BM149" s="32">
        <v>3686529.5</v>
      </c>
      <c r="BN149" s="32">
        <v>3816759</v>
      </c>
      <c r="BO149" s="32">
        <v>3947317</v>
      </c>
      <c r="BP149" s="32">
        <v>4085720.5</v>
      </c>
      <c r="BQ149" s="32">
        <v>4284298</v>
      </c>
      <c r="BR149" s="32">
        <v>4497883</v>
      </c>
      <c r="BS149" s="32">
        <v>4684348</v>
      </c>
      <c r="BT149" s="32">
        <v>4881203.5</v>
      </c>
      <c r="BU149" s="32">
        <v>5099331.5</v>
      </c>
      <c r="BV149" s="32">
        <v>5263895</v>
      </c>
      <c r="BW149" s="32">
        <v>5408974.5</v>
      </c>
      <c r="BX149" s="32">
        <v>5544088.5</v>
      </c>
      <c r="BY149" s="32">
        <v>5652324.5</v>
      </c>
      <c r="BZ149" s="32">
        <v>5752385</v>
      </c>
      <c r="CA149" s="32">
        <v>5825234</v>
      </c>
      <c r="CB149" s="32">
        <v>5841833.5</v>
      </c>
      <c r="CC149" s="32">
        <v>5698454.5</v>
      </c>
      <c r="CD149" s="32">
        <v>5342400.5</v>
      </c>
      <c r="CE149" s="32">
        <v>4862778.5</v>
      </c>
      <c r="CF149" s="32">
        <v>4459894</v>
      </c>
      <c r="CG149" s="32">
        <v>4215205</v>
      </c>
      <c r="CH149" s="32">
        <v>4143213.5</v>
      </c>
      <c r="CI149" s="32">
        <v>4322274</v>
      </c>
      <c r="CJ149" s="32">
        <v>4680119</v>
      </c>
      <c r="CK149" s="32">
        <v>5091199.5</v>
      </c>
      <c r="CL149" s="32">
        <v>5497164.5</v>
      </c>
      <c r="CM149" s="32">
        <v>5940219</v>
      </c>
      <c r="CN149" s="32">
        <v>6457990</v>
      </c>
      <c r="CO149" s="32">
        <v>7053326</v>
      </c>
      <c r="CP149" s="32">
        <v>7665813</v>
      </c>
      <c r="CQ149" s="32">
        <v>8182522</v>
      </c>
      <c r="CR149" s="32">
        <v>8554786.5</v>
      </c>
      <c r="CS149" s="32">
        <v>8713135</v>
      </c>
      <c r="CT149" s="32">
        <v>8635507</v>
      </c>
      <c r="CU149" s="32">
        <v>8331196</v>
      </c>
      <c r="CV149" s="32">
        <v>7906949.5</v>
      </c>
      <c r="CW149" s="32">
        <v>7606579</v>
      </c>
      <c r="CX149" s="32">
        <v>7535632</v>
      </c>
      <c r="CY149" s="32">
        <v>7710260.5</v>
      </c>
      <c r="CZ149" s="32">
        <v>8057323.5</v>
      </c>
      <c r="DA149" s="32">
        <v>8417087</v>
      </c>
      <c r="DB149" s="32">
        <v>8577593.5</v>
      </c>
      <c r="DC149" s="32">
        <v>8476769</v>
      </c>
      <c r="DD149" s="32">
        <v>8024461</v>
      </c>
      <c r="DE149" s="32">
        <v>7260325</v>
      </c>
      <c r="DF149" s="32">
        <v>6490907.5</v>
      </c>
      <c r="DG149" s="32">
        <v>5881975.5</v>
      </c>
      <c r="DH149" s="32">
        <v>5648013.5</v>
      </c>
      <c r="DI149" s="32">
        <v>5896733.5</v>
      </c>
      <c r="DJ149" s="32">
        <v>6467873</v>
      </c>
      <c r="DK149" s="32">
        <v>7221097</v>
      </c>
      <c r="DL149" s="32">
        <v>8007720</v>
      </c>
      <c r="DM149" s="32">
        <v>8569039.5</v>
      </c>
      <c r="DN149" s="32">
        <v>8893283.5</v>
      </c>
      <c r="DO149" s="32">
        <v>9128622</v>
      </c>
      <c r="DP149" s="32">
        <v>9295422</v>
      </c>
      <c r="DQ149" s="32">
        <v>9434900.5</v>
      </c>
      <c r="DR149" s="32">
        <v>9579146</v>
      </c>
      <c r="DS149" s="32">
        <v>9729278</v>
      </c>
      <c r="DT149" s="32">
        <v>9889010.5</v>
      </c>
      <c r="DU149" s="32">
        <v>10004395.5</v>
      </c>
      <c r="DV149" s="32">
        <v>10079806</v>
      </c>
      <c r="DW149" s="32">
        <v>10097453</v>
      </c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  <c r="FY149" s="32"/>
      <c r="FZ149" s="32"/>
      <c r="GA149" s="32"/>
      <c r="GB149" s="32"/>
      <c r="GC149" s="32"/>
      <c r="GD149" s="32"/>
      <c r="GE149" s="32"/>
      <c r="GF149" s="32"/>
      <c r="GG149" s="32"/>
      <c r="GH149" s="32"/>
      <c r="GI149" s="32"/>
      <c r="GJ149" s="32"/>
      <c r="GK149" s="32"/>
      <c r="GL149" s="32"/>
      <c r="GM149" s="32"/>
      <c r="GN149" s="32"/>
      <c r="GO149" s="32"/>
      <c r="GP149" s="32"/>
      <c r="GQ149" s="32"/>
      <c r="GR149" s="32"/>
      <c r="GS149" s="32"/>
      <c r="GT149" s="32"/>
      <c r="GU149" s="32"/>
      <c r="GV149" s="32"/>
      <c r="GW149" s="32"/>
      <c r="GX149" s="32"/>
    </row>
    <row r="150" spans="1:206">
      <c r="A150" s="31" t="s">
        <v>451</v>
      </c>
      <c r="B150" t="s">
        <v>717</v>
      </c>
      <c r="C150" t="s">
        <v>714</v>
      </c>
      <c r="D150" s="94" t="s">
        <v>718</v>
      </c>
      <c r="E150" t="s">
        <v>868</v>
      </c>
      <c r="BD150" s="32">
        <v>2338740.5</v>
      </c>
      <c r="BE150" s="32">
        <v>2353829</v>
      </c>
      <c r="BF150" s="32">
        <v>2372893.5</v>
      </c>
      <c r="BG150" s="32">
        <v>2395901.5</v>
      </c>
      <c r="BH150" s="32">
        <v>2419675.5</v>
      </c>
      <c r="BI150" s="32">
        <v>2446790.5</v>
      </c>
      <c r="BJ150" s="32">
        <v>2482868</v>
      </c>
      <c r="BK150" s="32">
        <v>2518909.5</v>
      </c>
      <c r="BL150" s="32">
        <v>2567205.5</v>
      </c>
      <c r="BM150" s="32">
        <v>2653969</v>
      </c>
      <c r="BN150" s="32">
        <v>2753030</v>
      </c>
      <c r="BO150" s="32">
        <v>2857148</v>
      </c>
      <c r="BP150" s="32">
        <v>2949487</v>
      </c>
      <c r="BQ150" s="32">
        <v>3028243</v>
      </c>
      <c r="BR150" s="32">
        <v>3117781</v>
      </c>
      <c r="BS150" s="32">
        <v>3235934.5</v>
      </c>
      <c r="BT150" s="32">
        <v>3354876</v>
      </c>
      <c r="BU150" s="32">
        <v>3485333.5</v>
      </c>
      <c r="BV150" s="32">
        <v>3660631</v>
      </c>
      <c r="BW150" s="32">
        <v>3839672</v>
      </c>
      <c r="BX150" s="32">
        <v>3980659.5</v>
      </c>
      <c r="BY150" s="32">
        <v>4117404</v>
      </c>
      <c r="BZ150" s="32">
        <v>4276318.5</v>
      </c>
      <c r="CA150" s="32">
        <v>4410843.5</v>
      </c>
      <c r="CB150" s="32">
        <v>4533294</v>
      </c>
      <c r="CC150" s="32">
        <v>4669733</v>
      </c>
      <c r="CD150" s="32">
        <v>4789966</v>
      </c>
      <c r="CE150" s="32">
        <v>4883084</v>
      </c>
      <c r="CF150" s="32">
        <v>4945542</v>
      </c>
      <c r="CG150" s="32">
        <v>4952125.5</v>
      </c>
      <c r="CH150" s="32">
        <v>4807786.5</v>
      </c>
      <c r="CI150" s="32">
        <v>4480944.5</v>
      </c>
      <c r="CJ150" s="32">
        <v>4062205</v>
      </c>
      <c r="CK150" s="32">
        <v>3705186</v>
      </c>
      <c r="CL150" s="32">
        <v>3495647</v>
      </c>
      <c r="CM150" s="32">
        <v>3447051.5</v>
      </c>
      <c r="CN150" s="32">
        <v>3602830</v>
      </c>
      <c r="CO150" s="32">
        <v>3902111</v>
      </c>
      <c r="CP150" s="32">
        <v>4259927.5</v>
      </c>
      <c r="CQ150" s="32">
        <v>4615651.5</v>
      </c>
      <c r="CR150" s="32">
        <v>4984379</v>
      </c>
      <c r="CS150" s="32">
        <v>5410602</v>
      </c>
      <c r="CT150" s="32">
        <v>5894333.5</v>
      </c>
      <c r="CU150" s="32">
        <v>6373281</v>
      </c>
      <c r="CV150" s="32">
        <v>6745333</v>
      </c>
      <c r="CW150" s="32">
        <v>6994636</v>
      </c>
      <c r="CX150" s="32">
        <v>7080035</v>
      </c>
      <c r="CY150" s="32">
        <v>6994467</v>
      </c>
      <c r="CZ150" s="32">
        <v>6751806.5</v>
      </c>
      <c r="DA150" s="32">
        <v>6433233.5</v>
      </c>
      <c r="DB150" s="32">
        <v>6213737.5</v>
      </c>
      <c r="DC150" s="32">
        <v>6168640</v>
      </c>
      <c r="DD150" s="32">
        <v>6315695</v>
      </c>
      <c r="DE150" s="32">
        <v>6587608.5</v>
      </c>
      <c r="DF150" s="32">
        <v>6867304.5</v>
      </c>
      <c r="DG150" s="32">
        <v>6995211</v>
      </c>
      <c r="DH150" s="32">
        <v>6924424</v>
      </c>
      <c r="DI150" s="32">
        <v>6576685.5</v>
      </c>
      <c r="DJ150" s="32">
        <v>5982767.5</v>
      </c>
      <c r="DK150" s="32">
        <v>5390993.5</v>
      </c>
      <c r="DL150" s="32">
        <v>4926735</v>
      </c>
      <c r="DM150" s="32">
        <v>4775910</v>
      </c>
      <c r="DN150" s="32">
        <v>5023012</v>
      </c>
      <c r="DO150" s="32">
        <v>5525848.5</v>
      </c>
      <c r="DP150" s="32">
        <v>6174687</v>
      </c>
      <c r="DQ150" s="32">
        <v>6842455.5</v>
      </c>
      <c r="DR150" s="32">
        <v>7309112.5</v>
      </c>
      <c r="DS150" s="32">
        <v>7577333</v>
      </c>
      <c r="DT150" s="32">
        <v>7773797.5</v>
      </c>
      <c r="DU150" s="32">
        <v>7921924.5</v>
      </c>
      <c r="DV150" s="32">
        <v>8045163</v>
      </c>
      <c r="DW150" s="32">
        <v>8136085</v>
      </c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  <c r="FC150" s="32"/>
      <c r="FD150" s="32"/>
      <c r="FE150" s="32"/>
      <c r="FF150" s="32"/>
      <c r="FG150" s="32"/>
      <c r="FH150" s="32"/>
      <c r="FI150" s="32"/>
      <c r="FJ150" s="32"/>
      <c r="FK150" s="32"/>
      <c r="FL150" s="32"/>
      <c r="FM150" s="32"/>
      <c r="FN150" s="32"/>
      <c r="FO150" s="32"/>
      <c r="FP150" s="32"/>
      <c r="FQ150" s="32"/>
      <c r="FR150" s="32"/>
      <c r="FS150" s="32"/>
      <c r="FT150" s="32"/>
      <c r="FU150" s="32"/>
      <c r="FV150" s="32"/>
      <c r="FW150" s="32"/>
      <c r="FX150" s="32"/>
      <c r="FY150" s="32"/>
      <c r="FZ150" s="32"/>
      <c r="GA150" s="32"/>
      <c r="GB150" s="32"/>
      <c r="GC150" s="32"/>
      <c r="GD150" s="32"/>
      <c r="GE150" s="32"/>
      <c r="GF150" s="32"/>
      <c r="GG150" s="32"/>
      <c r="GH150" s="32"/>
      <c r="GI150" s="32"/>
      <c r="GJ150" s="32"/>
      <c r="GK150" s="32"/>
      <c r="GL150" s="32"/>
      <c r="GM150" s="32"/>
      <c r="GN150" s="32"/>
      <c r="GO150" s="32"/>
      <c r="GP150" s="32"/>
      <c r="GQ150" s="32"/>
      <c r="GR150" s="32"/>
      <c r="GS150" s="32"/>
      <c r="GT150" s="32"/>
      <c r="GU150" s="32"/>
      <c r="GV150" s="32"/>
      <c r="GW150" s="32"/>
      <c r="GX150" s="32"/>
    </row>
    <row r="151" spans="1:206">
      <c r="A151" s="31" t="s">
        <v>451</v>
      </c>
      <c r="B151" t="s">
        <v>717</v>
      </c>
      <c r="C151" t="s">
        <v>714</v>
      </c>
      <c r="D151" s="94" t="s">
        <v>718</v>
      </c>
      <c r="E151" t="s">
        <v>869</v>
      </c>
      <c r="BD151" s="32">
        <v>1604622</v>
      </c>
      <c r="BE151" s="32">
        <v>1601170.5</v>
      </c>
      <c r="BF151" s="32">
        <v>1609081</v>
      </c>
      <c r="BG151" s="32">
        <v>1629887</v>
      </c>
      <c r="BH151" s="32">
        <v>1655617.5</v>
      </c>
      <c r="BI151" s="32">
        <v>1686433.5</v>
      </c>
      <c r="BJ151" s="32">
        <v>1723933</v>
      </c>
      <c r="BK151" s="32">
        <v>1756254.5</v>
      </c>
      <c r="BL151" s="32">
        <v>1832229.5</v>
      </c>
      <c r="BM151" s="32">
        <v>1886038</v>
      </c>
      <c r="BN151" s="32">
        <v>1896423</v>
      </c>
      <c r="BO151" s="32">
        <v>1926908</v>
      </c>
      <c r="BP151" s="32">
        <v>1960745</v>
      </c>
      <c r="BQ151" s="32">
        <v>1998093.5</v>
      </c>
      <c r="BR151" s="32">
        <v>2057205.5</v>
      </c>
      <c r="BS151" s="32">
        <v>2139635.5</v>
      </c>
      <c r="BT151" s="32">
        <v>2219906.5</v>
      </c>
      <c r="BU151" s="32">
        <v>2294372.5</v>
      </c>
      <c r="BV151" s="32">
        <v>2356739</v>
      </c>
      <c r="BW151" s="32">
        <v>2421200.5</v>
      </c>
      <c r="BX151" s="32">
        <v>2490517</v>
      </c>
      <c r="BY151" s="32">
        <v>2567696.5</v>
      </c>
      <c r="BZ151" s="32">
        <v>2671814</v>
      </c>
      <c r="CA151" s="32">
        <v>2803660.5</v>
      </c>
      <c r="CB151" s="32">
        <v>2945387</v>
      </c>
      <c r="CC151" s="32">
        <v>3062155.5</v>
      </c>
      <c r="CD151" s="32">
        <v>3177689</v>
      </c>
      <c r="CE151" s="32">
        <v>3308652</v>
      </c>
      <c r="CF151" s="32">
        <v>3421497</v>
      </c>
      <c r="CG151" s="32">
        <v>3513663.5</v>
      </c>
      <c r="CH151" s="32">
        <v>3604362.5</v>
      </c>
      <c r="CI151" s="32">
        <v>3683540</v>
      </c>
      <c r="CJ151" s="32">
        <v>3743663</v>
      </c>
      <c r="CK151" s="32">
        <v>3780429</v>
      </c>
      <c r="CL151" s="32">
        <v>3777667</v>
      </c>
      <c r="CM151" s="32">
        <v>3659987</v>
      </c>
      <c r="CN151" s="32">
        <v>3404821</v>
      </c>
      <c r="CO151" s="32">
        <v>3089181</v>
      </c>
      <c r="CP151" s="32">
        <v>2819568.5</v>
      </c>
      <c r="CQ151" s="32">
        <v>2675341.5</v>
      </c>
      <c r="CR151" s="32">
        <v>2661401.5</v>
      </c>
      <c r="CS151" s="32">
        <v>2789304.5</v>
      </c>
      <c r="CT151" s="32">
        <v>3014398.5</v>
      </c>
      <c r="CU151" s="32">
        <v>3272629.5</v>
      </c>
      <c r="CV151" s="32">
        <v>3520420</v>
      </c>
      <c r="CW151" s="32">
        <v>3771913.5</v>
      </c>
      <c r="CX151" s="32">
        <v>4065183</v>
      </c>
      <c r="CY151" s="32">
        <v>4405242.5</v>
      </c>
      <c r="CZ151" s="32">
        <v>4752521</v>
      </c>
      <c r="DA151" s="32">
        <v>5033046</v>
      </c>
      <c r="DB151" s="32">
        <v>5236119.5</v>
      </c>
      <c r="DC151" s="32">
        <v>5316179.5</v>
      </c>
      <c r="DD151" s="32">
        <v>5256270.5</v>
      </c>
      <c r="DE151" s="32">
        <v>5071341</v>
      </c>
      <c r="DF151" s="32">
        <v>4837522</v>
      </c>
      <c r="DG151" s="32">
        <v>4688637</v>
      </c>
      <c r="DH151" s="32">
        <v>4677008.5</v>
      </c>
      <c r="DI151" s="32">
        <v>4825945.5</v>
      </c>
      <c r="DJ151" s="32">
        <v>5064820</v>
      </c>
      <c r="DK151" s="32">
        <v>5294425.5</v>
      </c>
      <c r="DL151" s="32">
        <v>5411556.5</v>
      </c>
      <c r="DM151" s="32">
        <v>5381385</v>
      </c>
      <c r="DN151" s="32">
        <v>5137235.5</v>
      </c>
      <c r="DO151" s="32">
        <v>4708483</v>
      </c>
      <c r="DP151" s="32">
        <v>4283179</v>
      </c>
      <c r="DQ151" s="32">
        <v>3948851.5</v>
      </c>
      <c r="DR151" s="32">
        <v>3855736.5</v>
      </c>
      <c r="DS151" s="32">
        <v>4076425</v>
      </c>
      <c r="DT151" s="32">
        <v>4490722.5</v>
      </c>
      <c r="DU151" s="32">
        <v>5005815.5</v>
      </c>
      <c r="DV151" s="32">
        <v>5504457.5</v>
      </c>
      <c r="DW151" s="32">
        <v>5803592.5</v>
      </c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2"/>
      <c r="GS151" s="32"/>
      <c r="GT151" s="32"/>
      <c r="GU151" s="32"/>
      <c r="GV151" s="32"/>
      <c r="GW151" s="32"/>
      <c r="GX151" s="32"/>
    </row>
    <row r="152" spans="1:206">
      <c r="A152" s="31" t="s">
        <v>451</v>
      </c>
      <c r="B152" t="s">
        <v>717</v>
      </c>
      <c r="C152" t="s">
        <v>714</v>
      </c>
      <c r="D152" s="94" t="s">
        <v>718</v>
      </c>
      <c r="E152" t="s">
        <v>870</v>
      </c>
      <c r="BD152" s="32">
        <v>993457.5</v>
      </c>
      <c r="BE152" s="32">
        <v>981330</v>
      </c>
      <c r="BF152" s="32">
        <v>967605</v>
      </c>
      <c r="BG152" s="32">
        <v>958535</v>
      </c>
      <c r="BH152" s="32">
        <v>955801.5</v>
      </c>
      <c r="BI152" s="32">
        <v>961855</v>
      </c>
      <c r="BJ152" s="32">
        <v>980642.5</v>
      </c>
      <c r="BK152" s="32">
        <v>1009416</v>
      </c>
      <c r="BL152" s="32">
        <v>1056458.5</v>
      </c>
      <c r="BM152" s="32">
        <v>1110903</v>
      </c>
      <c r="BN152" s="32">
        <v>1147955</v>
      </c>
      <c r="BO152" s="32">
        <v>1188010</v>
      </c>
      <c r="BP152" s="32">
        <v>1218491.5</v>
      </c>
      <c r="BQ152" s="32">
        <v>1253276</v>
      </c>
      <c r="BR152" s="32">
        <v>1282724.5</v>
      </c>
      <c r="BS152" s="32">
        <v>1293299.5</v>
      </c>
      <c r="BT152" s="32">
        <v>1313738</v>
      </c>
      <c r="BU152" s="32">
        <v>1338880</v>
      </c>
      <c r="BV152" s="32">
        <v>1365119.5</v>
      </c>
      <c r="BW152" s="32">
        <v>1398251</v>
      </c>
      <c r="BX152" s="32">
        <v>1437685.5</v>
      </c>
      <c r="BY152" s="32">
        <v>1479519.5</v>
      </c>
      <c r="BZ152" s="32">
        <v>1520143.5</v>
      </c>
      <c r="CA152" s="32">
        <v>1553238.5</v>
      </c>
      <c r="CB152" s="32">
        <v>1597550</v>
      </c>
      <c r="CC152" s="32">
        <v>1660868</v>
      </c>
      <c r="CD152" s="32">
        <v>1729063</v>
      </c>
      <c r="CE152" s="32">
        <v>1809542</v>
      </c>
      <c r="CF152" s="32">
        <v>1907052.5</v>
      </c>
      <c r="CG152" s="32">
        <v>1997315</v>
      </c>
      <c r="CH152" s="32">
        <v>2063287</v>
      </c>
      <c r="CI152" s="32">
        <v>2132265.5</v>
      </c>
      <c r="CJ152" s="32">
        <v>2214611.5</v>
      </c>
      <c r="CK152" s="32">
        <v>2281318</v>
      </c>
      <c r="CL152" s="32">
        <v>2334997</v>
      </c>
      <c r="CM152" s="32">
        <v>2392825.5</v>
      </c>
      <c r="CN152" s="32">
        <v>2444091</v>
      </c>
      <c r="CO152" s="32">
        <v>2488246</v>
      </c>
      <c r="CP152" s="32">
        <v>2522765.5</v>
      </c>
      <c r="CQ152" s="32">
        <v>2534681</v>
      </c>
      <c r="CR152" s="32">
        <v>2465722</v>
      </c>
      <c r="CS152" s="32">
        <v>2288712</v>
      </c>
      <c r="CT152" s="32">
        <v>2069882</v>
      </c>
      <c r="CU152" s="32">
        <v>1884151.5</v>
      </c>
      <c r="CV152" s="32">
        <v>1780468</v>
      </c>
      <c r="CW152" s="32">
        <v>1765297</v>
      </c>
      <c r="CX152" s="32">
        <v>1843298.5</v>
      </c>
      <c r="CY152" s="32">
        <v>1986248.5</v>
      </c>
      <c r="CZ152" s="32">
        <v>2156140</v>
      </c>
      <c r="DA152" s="32">
        <v>2330424</v>
      </c>
      <c r="DB152" s="32">
        <v>2505681</v>
      </c>
      <c r="DC152" s="32">
        <v>2703358</v>
      </c>
      <c r="DD152" s="32">
        <v>2926810</v>
      </c>
      <c r="DE152" s="32">
        <v>3148579.5</v>
      </c>
      <c r="DF152" s="32">
        <v>3329465.5</v>
      </c>
      <c r="DG152" s="32">
        <v>3472712.5</v>
      </c>
      <c r="DH152" s="32">
        <v>3545432.5</v>
      </c>
      <c r="DI152" s="32">
        <v>3528496</v>
      </c>
      <c r="DJ152" s="32">
        <v>3434018</v>
      </c>
      <c r="DK152" s="32">
        <v>3309061</v>
      </c>
      <c r="DL152" s="32">
        <v>3243960</v>
      </c>
      <c r="DM152" s="32">
        <v>3271883.5</v>
      </c>
      <c r="DN152" s="32">
        <v>3407195.5</v>
      </c>
      <c r="DO152" s="32">
        <v>3600366</v>
      </c>
      <c r="DP152" s="32">
        <v>3778379.5</v>
      </c>
      <c r="DQ152" s="32">
        <v>3874583.5</v>
      </c>
      <c r="DR152" s="32">
        <v>3866257</v>
      </c>
      <c r="DS152" s="32">
        <v>3706586.5</v>
      </c>
      <c r="DT152" s="32">
        <v>3415066</v>
      </c>
      <c r="DU152" s="32">
        <v>3126069</v>
      </c>
      <c r="DV152" s="32">
        <v>2888304.5</v>
      </c>
      <c r="DW152" s="32">
        <v>2797782.5</v>
      </c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2"/>
      <c r="GU152" s="32"/>
      <c r="GV152" s="32"/>
      <c r="GW152" s="32"/>
      <c r="GX152" s="32"/>
    </row>
    <row r="153" spans="1:206">
      <c r="A153" s="31" t="s">
        <v>451</v>
      </c>
      <c r="B153" t="s">
        <v>717</v>
      </c>
      <c r="C153" t="s">
        <v>714</v>
      </c>
      <c r="D153" s="94" t="s">
        <v>718</v>
      </c>
      <c r="E153" t="s">
        <v>871</v>
      </c>
      <c r="BD153" s="32">
        <v>471647.5</v>
      </c>
      <c r="BE153" s="32">
        <v>470614</v>
      </c>
      <c r="BF153" s="32">
        <v>469666</v>
      </c>
      <c r="BG153" s="32">
        <v>468558.5</v>
      </c>
      <c r="BH153" s="32">
        <v>465444</v>
      </c>
      <c r="BI153" s="32">
        <v>463599.5</v>
      </c>
      <c r="BJ153" s="32">
        <v>467823.5</v>
      </c>
      <c r="BK153" s="32">
        <v>477142.5</v>
      </c>
      <c r="BL153" s="32">
        <v>493936.5</v>
      </c>
      <c r="BM153" s="32">
        <v>513419</v>
      </c>
      <c r="BN153" s="32">
        <v>532237.5</v>
      </c>
      <c r="BO153" s="32">
        <v>553153.5</v>
      </c>
      <c r="BP153" s="32">
        <v>572388.5</v>
      </c>
      <c r="BQ153" s="32">
        <v>594813</v>
      </c>
      <c r="BR153" s="32">
        <v>621176.5</v>
      </c>
      <c r="BS153" s="32">
        <v>644128</v>
      </c>
      <c r="BT153" s="32">
        <v>665397</v>
      </c>
      <c r="BU153" s="32">
        <v>688619</v>
      </c>
      <c r="BV153" s="32">
        <v>710294.5</v>
      </c>
      <c r="BW153" s="32">
        <v>722982.5</v>
      </c>
      <c r="BX153" s="32">
        <v>728069.5</v>
      </c>
      <c r="BY153" s="32">
        <v>735023</v>
      </c>
      <c r="BZ153" s="32">
        <v>743878</v>
      </c>
      <c r="CA153" s="32">
        <v>754890</v>
      </c>
      <c r="CB153" s="32">
        <v>772747.5</v>
      </c>
      <c r="CC153" s="32">
        <v>794231.5</v>
      </c>
      <c r="CD153" s="32">
        <v>814623</v>
      </c>
      <c r="CE153" s="32">
        <v>836211</v>
      </c>
      <c r="CF153" s="32">
        <v>857585</v>
      </c>
      <c r="CG153" s="32">
        <v>881338.5</v>
      </c>
      <c r="CH153" s="32">
        <v>913042.5</v>
      </c>
      <c r="CI153" s="32">
        <v>946064</v>
      </c>
      <c r="CJ153" s="32">
        <v>982331</v>
      </c>
      <c r="CK153" s="32">
        <v>1025939.5</v>
      </c>
      <c r="CL153" s="32">
        <v>1067350.5</v>
      </c>
      <c r="CM153" s="32">
        <v>1099187</v>
      </c>
      <c r="CN153" s="32">
        <v>1137333</v>
      </c>
      <c r="CO153" s="32">
        <v>1185705.5</v>
      </c>
      <c r="CP153" s="32">
        <v>1228149.5</v>
      </c>
      <c r="CQ153" s="32">
        <v>1266800.5</v>
      </c>
      <c r="CR153" s="32">
        <v>1305810.5</v>
      </c>
      <c r="CS153" s="32">
        <v>1334848</v>
      </c>
      <c r="CT153" s="32">
        <v>1360303.5</v>
      </c>
      <c r="CU153" s="32">
        <v>1378320</v>
      </c>
      <c r="CV153" s="32">
        <v>1371502</v>
      </c>
      <c r="CW153" s="32">
        <v>1315315</v>
      </c>
      <c r="CX153" s="32">
        <v>1207431.5</v>
      </c>
      <c r="CY153" s="32">
        <v>1084465.5</v>
      </c>
      <c r="CZ153" s="32">
        <v>991154</v>
      </c>
      <c r="DA153" s="32">
        <v>953675.5</v>
      </c>
      <c r="DB153" s="32">
        <v>963798</v>
      </c>
      <c r="DC153" s="32">
        <v>1016780</v>
      </c>
      <c r="DD153" s="32">
        <v>1098892</v>
      </c>
      <c r="DE153" s="32">
        <v>1189882</v>
      </c>
      <c r="DF153" s="32">
        <v>1283459.5</v>
      </c>
      <c r="DG153" s="32">
        <v>1386495.5</v>
      </c>
      <c r="DH153" s="32">
        <v>1507649.5</v>
      </c>
      <c r="DI153" s="32">
        <v>1647893.5</v>
      </c>
      <c r="DJ153" s="32">
        <v>1796620</v>
      </c>
      <c r="DK153" s="32">
        <v>1929844.5</v>
      </c>
      <c r="DL153" s="32">
        <v>2037462</v>
      </c>
      <c r="DM153" s="32">
        <v>2102784.5</v>
      </c>
      <c r="DN153" s="32">
        <v>2119767</v>
      </c>
      <c r="DO153" s="32">
        <v>2089185.5</v>
      </c>
      <c r="DP153" s="32">
        <v>2032264.5</v>
      </c>
      <c r="DQ153" s="32">
        <v>2007590.5</v>
      </c>
      <c r="DR153" s="32">
        <v>2043027.5</v>
      </c>
      <c r="DS153" s="32">
        <v>2144251</v>
      </c>
      <c r="DT153" s="32">
        <v>2273562.5</v>
      </c>
      <c r="DU153" s="32">
        <v>2384112</v>
      </c>
      <c r="DV153" s="32">
        <v>2424795</v>
      </c>
      <c r="DW153" s="32">
        <v>2364619.5</v>
      </c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2"/>
      <c r="GU153" s="32"/>
      <c r="GV153" s="32"/>
      <c r="GW153" s="32"/>
      <c r="GX153" s="32"/>
    </row>
    <row r="154" spans="1:206">
      <c r="A154" s="31" t="s">
        <v>451</v>
      </c>
      <c r="B154" t="s">
        <v>717</v>
      </c>
      <c r="C154" t="s">
        <v>714</v>
      </c>
      <c r="D154" s="94" t="s">
        <v>718</v>
      </c>
      <c r="E154" t="s">
        <v>872</v>
      </c>
      <c r="BD154" s="32">
        <v>170414</v>
      </c>
      <c r="BE154" s="32">
        <v>165963.5</v>
      </c>
      <c r="BF154" s="32">
        <v>162283.5</v>
      </c>
      <c r="BG154" s="32">
        <v>159933.5</v>
      </c>
      <c r="BH154" s="32">
        <v>159053.5</v>
      </c>
      <c r="BI154" s="32">
        <v>160019</v>
      </c>
      <c r="BJ154" s="32">
        <v>163599.5</v>
      </c>
      <c r="BK154" s="32">
        <v>168494.5</v>
      </c>
      <c r="BL154" s="32">
        <v>181739.5</v>
      </c>
      <c r="BM154" s="32">
        <v>194459</v>
      </c>
      <c r="BN154" s="32">
        <v>198851</v>
      </c>
      <c r="BO154" s="32">
        <v>204696</v>
      </c>
      <c r="BP154" s="32">
        <v>208613.5</v>
      </c>
      <c r="BQ154" s="32">
        <v>210926.5</v>
      </c>
      <c r="BR154" s="32">
        <v>217030</v>
      </c>
      <c r="BS154" s="32">
        <v>225635.5</v>
      </c>
      <c r="BT154" s="32">
        <v>235107.5</v>
      </c>
      <c r="BU154" s="32">
        <v>246354</v>
      </c>
      <c r="BV154" s="32">
        <v>258708.5</v>
      </c>
      <c r="BW154" s="32">
        <v>269538.5</v>
      </c>
      <c r="BX154" s="32">
        <v>276894.5</v>
      </c>
      <c r="BY154" s="32">
        <v>283177</v>
      </c>
      <c r="BZ154" s="32">
        <v>290723</v>
      </c>
      <c r="CA154" s="32">
        <v>297800.5</v>
      </c>
      <c r="CB154" s="32">
        <v>301890</v>
      </c>
      <c r="CC154" s="32">
        <v>303636.5</v>
      </c>
      <c r="CD154" s="32">
        <v>305181</v>
      </c>
      <c r="CE154" s="32">
        <v>307672</v>
      </c>
      <c r="CF154" s="32">
        <v>312178.5</v>
      </c>
      <c r="CG154" s="32">
        <v>318148.5</v>
      </c>
      <c r="CH154" s="32">
        <v>324243</v>
      </c>
      <c r="CI154" s="32">
        <v>331033.5</v>
      </c>
      <c r="CJ154" s="32">
        <v>338763.5</v>
      </c>
      <c r="CK154" s="32">
        <v>345419.5</v>
      </c>
      <c r="CL154" s="32">
        <v>352849</v>
      </c>
      <c r="CM154" s="32">
        <v>364613.5</v>
      </c>
      <c r="CN154" s="32">
        <v>377998</v>
      </c>
      <c r="CO154" s="32">
        <v>393207.5</v>
      </c>
      <c r="CP154" s="32">
        <v>411798</v>
      </c>
      <c r="CQ154" s="32">
        <v>431434.5</v>
      </c>
      <c r="CR154" s="32">
        <v>447989.5</v>
      </c>
      <c r="CS154" s="32">
        <v>463446</v>
      </c>
      <c r="CT154" s="32">
        <v>481347.5</v>
      </c>
      <c r="CU154" s="32">
        <v>496375.5</v>
      </c>
      <c r="CV154" s="32">
        <v>506133.5</v>
      </c>
      <c r="CW154" s="32">
        <v>514455</v>
      </c>
      <c r="CX154" s="32">
        <v>522196.5</v>
      </c>
      <c r="CY154" s="32">
        <v>531962</v>
      </c>
      <c r="CZ154" s="32">
        <v>541991.5</v>
      </c>
      <c r="DA154" s="32">
        <v>546444</v>
      </c>
      <c r="DB154" s="32">
        <v>530085</v>
      </c>
      <c r="DC154" s="32">
        <v>489598.5</v>
      </c>
      <c r="DD154" s="32">
        <v>439679.5</v>
      </c>
      <c r="DE154" s="32">
        <v>404304</v>
      </c>
      <c r="DF154" s="32">
        <v>397283</v>
      </c>
      <c r="DG154" s="32">
        <v>409516.5</v>
      </c>
      <c r="DH154" s="32">
        <v>439302</v>
      </c>
      <c r="DI154" s="32">
        <v>481483</v>
      </c>
      <c r="DJ154" s="32">
        <v>527968</v>
      </c>
      <c r="DK154" s="32">
        <v>575634</v>
      </c>
      <c r="DL154" s="32">
        <v>628351.5</v>
      </c>
      <c r="DM154" s="32">
        <v>693075</v>
      </c>
      <c r="DN154" s="32">
        <v>768945</v>
      </c>
      <c r="DO154" s="32">
        <v>851162</v>
      </c>
      <c r="DP154" s="32">
        <v>927183.5</v>
      </c>
      <c r="DQ154" s="32">
        <v>990654.5</v>
      </c>
      <c r="DR154" s="32">
        <v>1031674</v>
      </c>
      <c r="DS154" s="32">
        <v>1047799.5</v>
      </c>
      <c r="DT154" s="32">
        <v>1040617.5</v>
      </c>
      <c r="DU154" s="32">
        <v>1021303</v>
      </c>
      <c r="DV154" s="32">
        <v>1006139.5</v>
      </c>
      <c r="DW154" s="32">
        <v>997364.5</v>
      </c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32"/>
      <c r="FR154" s="32"/>
      <c r="FS154" s="32"/>
      <c r="FT154" s="32"/>
      <c r="FU154" s="32"/>
      <c r="FV154" s="32"/>
      <c r="FW154" s="32"/>
      <c r="FX154" s="32"/>
      <c r="FY154" s="32"/>
      <c r="FZ154" s="32"/>
      <c r="GA154" s="32"/>
      <c r="GB154" s="32"/>
      <c r="GC154" s="32"/>
      <c r="GD154" s="32"/>
      <c r="GE154" s="32"/>
      <c r="GF154" s="32"/>
      <c r="GG154" s="32"/>
      <c r="GH154" s="32"/>
      <c r="GI154" s="32"/>
      <c r="GJ154" s="32"/>
      <c r="GK154" s="32"/>
      <c r="GL154" s="32"/>
      <c r="GM154" s="32"/>
      <c r="GN154" s="32"/>
      <c r="GO154" s="32"/>
      <c r="GP154" s="32"/>
      <c r="GQ154" s="32"/>
      <c r="GR154" s="32"/>
      <c r="GS154" s="32"/>
      <c r="GT154" s="32"/>
      <c r="GU154" s="32"/>
      <c r="GV154" s="32"/>
      <c r="GW154" s="32"/>
      <c r="GX154" s="32"/>
    </row>
    <row r="155" spans="1:206">
      <c r="A155" s="31" t="s">
        <v>451</v>
      </c>
      <c r="B155" t="s">
        <v>717</v>
      </c>
      <c r="C155" t="s">
        <v>714</v>
      </c>
      <c r="D155" s="94" t="s">
        <v>718</v>
      </c>
      <c r="E155" t="s">
        <v>873</v>
      </c>
      <c r="BD155" s="32">
        <v>42579.5</v>
      </c>
      <c r="BE155" s="32">
        <v>40227.5</v>
      </c>
      <c r="BF155" s="32">
        <v>38550</v>
      </c>
      <c r="BG155" s="32">
        <v>37552.5</v>
      </c>
      <c r="BH155" s="32">
        <v>36919.5</v>
      </c>
      <c r="BI155" s="32">
        <v>37005</v>
      </c>
      <c r="BJ155" s="32">
        <v>37587</v>
      </c>
      <c r="BK155" s="32">
        <v>38310</v>
      </c>
      <c r="BL155" s="32">
        <v>43552.5</v>
      </c>
      <c r="BM155" s="32">
        <v>49604</v>
      </c>
      <c r="BN155" s="32">
        <v>52906.5</v>
      </c>
      <c r="BO155" s="32">
        <v>56282.5</v>
      </c>
      <c r="BP155" s="32">
        <v>58019.5</v>
      </c>
      <c r="BQ155" s="32">
        <v>59520</v>
      </c>
      <c r="BR155" s="32">
        <v>61421</v>
      </c>
      <c r="BS155" s="32">
        <v>62526.5</v>
      </c>
      <c r="BT155" s="32">
        <v>63316.5</v>
      </c>
      <c r="BU155" s="32">
        <v>63979.5</v>
      </c>
      <c r="BV155" s="32">
        <v>64502.5</v>
      </c>
      <c r="BW155" s="32">
        <v>65587.5</v>
      </c>
      <c r="BX155" s="32">
        <v>67509</v>
      </c>
      <c r="BY155" s="32">
        <v>70263.5</v>
      </c>
      <c r="BZ155" s="32">
        <v>73401.5</v>
      </c>
      <c r="CA155" s="32">
        <v>76536.5</v>
      </c>
      <c r="CB155" s="32">
        <v>79509</v>
      </c>
      <c r="CC155" s="32">
        <v>81359.5</v>
      </c>
      <c r="CD155" s="32">
        <v>82064</v>
      </c>
      <c r="CE155" s="32">
        <v>83362</v>
      </c>
      <c r="CF155" s="32">
        <v>84856</v>
      </c>
      <c r="CG155" s="32">
        <v>85144</v>
      </c>
      <c r="CH155" s="32">
        <v>84354.5</v>
      </c>
      <c r="CI155" s="32">
        <v>84068</v>
      </c>
      <c r="CJ155" s="32">
        <v>85182.5</v>
      </c>
      <c r="CK155" s="32">
        <v>86582.5</v>
      </c>
      <c r="CL155" s="32">
        <v>87341</v>
      </c>
      <c r="CM155" s="32">
        <v>87771</v>
      </c>
      <c r="CN155" s="32">
        <v>88676</v>
      </c>
      <c r="CO155" s="32">
        <v>90111</v>
      </c>
      <c r="CP155" s="32">
        <v>91695</v>
      </c>
      <c r="CQ155" s="32">
        <v>94712</v>
      </c>
      <c r="CR155" s="32">
        <v>99826</v>
      </c>
      <c r="CS155" s="32">
        <v>103644</v>
      </c>
      <c r="CT155" s="32">
        <v>105970</v>
      </c>
      <c r="CU155" s="32">
        <v>108781</v>
      </c>
      <c r="CV155" s="32">
        <v>110749.5</v>
      </c>
      <c r="CW155" s="32">
        <v>111622.5</v>
      </c>
      <c r="CX155" s="32">
        <v>113868</v>
      </c>
      <c r="CY155" s="32">
        <v>118498.5</v>
      </c>
      <c r="CZ155" s="32">
        <v>124000.5</v>
      </c>
      <c r="DA155" s="32">
        <v>129699</v>
      </c>
      <c r="DB155" s="32">
        <v>135736</v>
      </c>
      <c r="DC155" s="32">
        <v>140757</v>
      </c>
      <c r="DD155" s="32">
        <v>145022.5</v>
      </c>
      <c r="DE155" s="32">
        <v>148083</v>
      </c>
      <c r="DF155" s="32">
        <v>149392</v>
      </c>
      <c r="DG155" s="32">
        <v>145140</v>
      </c>
      <c r="DH155" s="32">
        <v>134611</v>
      </c>
      <c r="DI155" s="32">
        <v>123466.5</v>
      </c>
      <c r="DJ155" s="32">
        <v>118542.5</v>
      </c>
      <c r="DK155" s="32">
        <v>122532</v>
      </c>
      <c r="DL155" s="32">
        <v>131037.5</v>
      </c>
      <c r="DM155" s="32">
        <v>143202.5</v>
      </c>
      <c r="DN155" s="32">
        <v>157888</v>
      </c>
      <c r="DO155" s="32">
        <v>174540.5</v>
      </c>
      <c r="DP155" s="32">
        <v>197530</v>
      </c>
      <c r="DQ155" s="32">
        <v>223328</v>
      </c>
      <c r="DR155" s="32">
        <v>250579.5</v>
      </c>
      <c r="DS155" s="32">
        <v>282834.5</v>
      </c>
      <c r="DT155" s="32">
        <v>316953</v>
      </c>
      <c r="DU155" s="32">
        <v>346321.5</v>
      </c>
      <c r="DV155" s="32">
        <v>365736</v>
      </c>
      <c r="DW155" s="32">
        <v>368308.5</v>
      </c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32"/>
      <c r="FA155" s="32"/>
      <c r="FB155" s="32"/>
      <c r="FC155" s="32"/>
      <c r="FD155" s="32"/>
      <c r="FE155" s="32"/>
      <c r="FF155" s="32"/>
      <c r="FG155" s="32"/>
      <c r="FH155" s="32"/>
      <c r="FI155" s="32"/>
      <c r="FJ155" s="32"/>
      <c r="FK155" s="32"/>
      <c r="FL155" s="32"/>
      <c r="FM155" s="32"/>
      <c r="FN155" s="32"/>
      <c r="FO155" s="32"/>
      <c r="FP155" s="32"/>
      <c r="FQ155" s="32"/>
      <c r="FR155" s="32"/>
      <c r="FS155" s="32"/>
      <c r="FT155" s="32"/>
      <c r="FU155" s="32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2"/>
      <c r="GS155" s="32"/>
      <c r="GT155" s="32"/>
      <c r="GU155" s="32"/>
      <c r="GV155" s="32"/>
      <c r="GW155" s="32"/>
      <c r="GX155" s="32"/>
    </row>
    <row r="156" spans="1:206">
      <c r="A156" s="31" t="s">
        <v>451</v>
      </c>
      <c r="B156" t="s">
        <v>717</v>
      </c>
      <c r="C156" t="s">
        <v>714</v>
      </c>
      <c r="D156" s="94" t="s">
        <v>718</v>
      </c>
      <c r="E156" t="s">
        <v>874</v>
      </c>
      <c r="BD156" s="32">
        <v>8155</v>
      </c>
      <c r="BE156" s="32">
        <v>6764</v>
      </c>
      <c r="BF156" s="32">
        <v>6207</v>
      </c>
      <c r="BG156" s="32">
        <v>5944</v>
      </c>
      <c r="BH156" s="32">
        <v>5765.5</v>
      </c>
      <c r="BI156" s="32">
        <v>5753</v>
      </c>
      <c r="BJ156" s="32">
        <v>5832</v>
      </c>
      <c r="BK156" s="32">
        <v>5980.5</v>
      </c>
      <c r="BL156" s="32">
        <v>9038</v>
      </c>
      <c r="BM156" s="32">
        <v>11992</v>
      </c>
      <c r="BN156" s="32">
        <v>12029</v>
      </c>
      <c r="BO156" s="32">
        <v>12077</v>
      </c>
      <c r="BP156" s="32">
        <v>11840.5</v>
      </c>
      <c r="BQ156" s="32">
        <v>11648</v>
      </c>
      <c r="BR156" s="32">
        <v>12195.5</v>
      </c>
      <c r="BS156" s="32">
        <v>13155</v>
      </c>
      <c r="BT156" s="32">
        <v>13843.5</v>
      </c>
      <c r="BU156" s="32">
        <v>14170</v>
      </c>
      <c r="BV156" s="32">
        <v>14284.5</v>
      </c>
      <c r="BW156" s="32">
        <v>14180</v>
      </c>
      <c r="BX156" s="32">
        <v>13915.5</v>
      </c>
      <c r="BY156" s="32">
        <v>13726</v>
      </c>
      <c r="BZ156" s="32">
        <v>13734</v>
      </c>
      <c r="CA156" s="32">
        <v>13674.5</v>
      </c>
      <c r="CB156" s="32">
        <v>13845.5</v>
      </c>
      <c r="CC156" s="32">
        <v>14417.5</v>
      </c>
      <c r="CD156" s="32">
        <v>14933.5</v>
      </c>
      <c r="CE156" s="32">
        <v>15388</v>
      </c>
      <c r="CF156" s="32">
        <v>15748.5</v>
      </c>
      <c r="CG156" s="32">
        <v>15859</v>
      </c>
      <c r="CH156" s="32">
        <v>15730</v>
      </c>
      <c r="CI156" s="32">
        <v>15516</v>
      </c>
      <c r="CJ156" s="32">
        <v>15652.5</v>
      </c>
      <c r="CK156" s="32">
        <v>15862</v>
      </c>
      <c r="CL156" s="32">
        <v>15669</v>
      </c>
      <c r="CM156" s="32">
        <v>15327.5</v>
      </c>
      <c r="CN156" s="32">
        <v>15243</v>
      </c>
      <c r="CO156" s="32">
        <v>15408</v>
      </c>
      <c r="CP156" s="32">
        <v>15499.5</v>
      </c>
      <c r="CQ156" s="32">
        <v>15570.5</v>
      </c>
      <c r="CR156" s="32">
        <v>15634</v>
      </c>
      <c r="CS156" s="32">
        <v>15563.5</v>
      </c>
      <c r="CT156" s="32">
        <v>15082.5</v>
      </c>
      <c r="CU156" s="32">
        <v>14396</v>
      </c>
      <c r="CV156" s="32">
        <v>14008.5</v>
      </c>
      <c r="CW156" s="32">
        <v>14067</v>
      </c>
      <c r="CX156" s="32">
        <v>14260</v>
      </c>
      <c r="CY156" s="32">
        <v>14465</v>
      </c>
      <c r="CZ156" s="32">
        <v>15053.5</v>
      </c>
      <c r="DA156" s="32">
        <v>15929.5</v>
      </c>
      <c r="DB156" s="32">
        <v>16899.5</v>
      </c>
      <c r="DC156" s="32">
        <v>18159</v>
      </c>
      <c r="DD156" s="32">
        <v>19528.5</v>
      </c>
      <c r="DE156" s="32">
        <v>20495.5</v>
      </c>
      <c r="DF156" s="32">
        <v>21178.5</v>
      </c>
      <c r="DG156" s="32">
        <v>22089</v>
      </c>
      <c r="DH156" s="32">
        <v>23036.5</v>
      </c>
      <c r="DI156" s="32">
        <v>23880.5</v>
      </c>
      <c r="DJ156" s="32">
        <v>24916.5</v>
      </c>
      <c r="DK156" s="32">
        <v>26003</v>
      </c>
      <c r="DL156" s="32">
        <v>25963.5</v>
      </c>
      <c r="DM156" s="32">
        <v>24786</v>
      </c>
      <c r="DN156" s="32">
        <v>23453.5</v>
      </c>
      <c r="DO156" s="32">
        <v>23341</v>
      </c>
      <c r="DP156" s="32">
        <v>25773.5</v>
      </c>
      <c r="DQ156" s="32">
        <v>30244</v>
      </c>
      <c r="DR156" s="32">
        <v>35679.5</v>
      </c>
      <c r="DS156" s="32">
        <v>41008</v>
      </c>
      <c r="DT156" s="32">
        <v>46659</v>
      </c>
      <c r="DU156" s="32">
        <v>52374</v>
      </c>
      <c r="DV156" s="32">
        <v>56755</v>
      </c>
      <c r="DW156" s="32">
        <v>60724</v>
      </c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  <c r="EW156" s="32"/>
      <c r="EX156" s="32"/>
      <c r="EY156" s="32"/>
      <c r="EZ156" s="32"/>
      <c r="FA156" s="32"/>
      <c r="FB156" s="32"/>
      <c r="FC156" s="32"/>
      <c r="FD156" s="32"/>
      <c r="FE156" s="32"/>
      <c r="FF156" s="32"/>
      <c r="FG156" s="32"/>
      <c r="FH156" s="32"/>
      <c r="FI156" s="32"/>
      <c r="FJ156" s="32"/>
      <c r="FK156" s="32"/>
      <c r="FL156" s="32"/>
      <c r="FM156" s="32"/>
      <c r="FN156" s="32"/>
      <c r="FO156" s="32"/>
      <c r="FP156" s="32"/>
      <c r="FQ156" s="32"/>
      <c r="FR156" s="32"/>
      <c r="FS156" s="32"/>
      <c r="FT156" s="32"/>
      <c r="FU156" s="32"/>
      <c r="FV156" s="32"/>
      <c r="FW156" s="32"/>
      <c r="FX156" s="32"/>
      <c r="FY156" s="32"/>
      <c r="FZ156" s="32"/>
      <c r="GA156" s="32"/>
      <c r="GB156" s="32"/>
      <c r="GC156" s="32"/>
      <c r="GD156" s="32"/>
      <c r="GE156" s="32"/>
      <c r="GF156" s="32"/>
      <c r="GG156" s="32"/>
      <c r="GH156" s="32"/>
      <c r="GI156" s="32"/>
      <c r="GJ156" s="32"/>
      <c r="GK156" s="32"/>
      <c r="GL156" s="32"/>
      <c r="GM156" s="32"/>
      <c r="GN156" s="32"/>
      <c r="GO156" s="32"/>
      <c r="GP156" s="32"/>
      <c r="GQ156" s="32"/>
      <c r="GR156" s="32"/>
      <c r="GS156" s="32"/>
      <c r="GT156" s="32"/>
      <c r="GU156" s="32"/>
      <c r="GV156" s="32"/>
      <c r="GW156" s="32"/>
      <c r="GX156" s="32"/>
    </row>
    <row r="157" spans="1:206">
      <c r="A157" s="31" t="s">
        <v>451</v>
      </c>
      <c r="B157" t="s">
        <v>717</v>
      </c>
      <c r="C157" t="s">
        <v>714</v>
      </c>
      <c r="D157" s="94" t="s">
        <v>718</v>
      </c>
      <c r="E157" t="s">
        <v>875</v>
      </c>
      <c r="BD157" s="32">
        <v>574.5</v>
      </c>
      <c r="BE157" s="32">
        <v>761.5</v>
      </c>
      <c r="BF157" s="32">
        <v>773</v>
      </c>
      <c r="BG157" s="32">
        <v>731</v>
      </c>
      <c r="BH157" s="32">
        <v>677.5</v>
      </c>
      <c r="BI157" s="32">
        <v>653.5</v>
      </c>
      <c r="BJ157" s="32">
        <v>676</v>
      </c>
      <c r="BK157" s="32">
        <v>737.5</v>
      </c>
      <c r="BL157" s="32">
        <v>1044</v>
      </c>
      <c r="BM157" s="32">
        <v>1464</v>
      </c>
      <c r="BN157" s="32">
        <v>1735</v>
      </c>
      <c r="BO157" s="32">
        <v>1936</v>
      </c>
      <c r="BP157" s="32">
        <v>2024.5</v>
      </c>
      <c r="BQ157" s="32">
        <v>2030.5</v>
      </c>
      <c r="BR157" s="32">
        <v>2068.5</v>
      </c>
      <c r="BS157" s="32">
        <v>2078</v>
      </c>
      <c r="BT157" s="32">
        <v>2043.5</v>
      </c>
      <c r="BU157" s="32">
        <v>2023</v>
      </c>
      <c r="BV157" s="32">
        <v>2010</v>
      </c>
      <c r="BW157" s="32">
        <v>2052.5</v>
      </c>
      <c r="BX157" s="32">
        <v>2115</v>
      </c>
      <c r="BY157" s="32">
        <v>2093</v>
      </c>
      <c r="BZ157" s="32">
        <v>2033.5</v>
      </c>
      <c r="CA157" s="32">
        <v>2003</v>
      </c>
      <c r="CB157" s="32">
        <v>1968.5</v>
      </c>
      <c r="CC157" s="32">
        <v>1934</v>
      </c>
      <c r="CD157" s="32">
        <v>1890.5</v>
      </c>
      <c r="CE157" s="32">
        <v>1861.5</v>
      </c>
      <c r="CF157" s="32">
        <v>1850</v>
      </c>
      <c r="CG157" s="32">
        <v>1859.5</v>
      </c>
      <c r="CH157" s="32">
        <v>1906</v>
      </c>
      <c r="CI157" s="32">
        <v>1918.5</v>
      </c>
      <c r="CJ157" s="32">
        <v>1913.5</v>
      </c>
      <c r="CK157" s="32">
        <v>1910.5</v>
      </c>
      <c r="CL157" s="32">
        <v>1860</v>
      </c>
      <c r="CM157" s="32">
        <v>1812</v>
      </c>
      <c r="CN157" s="32">
        <v>1824</v>
      </c>
      <c r="CO157" s="32">
        <v>1888.5</v>
      </c>
      <c r="CP157" s="32">
        <v>1943.5</v>
      </c>
      <c r="CQ157" s="32">
        <v>1947.5</v>
      </c>
      <c r="CR157" s="32">
        <v>1915</v>
      </c>
      <c r="CS157" s="32">
        <v>1841</v>
      </c>
      <c r="CT157" s="32">
        <v>1716.5</v>
      </c>
      <c r="CU157" s="32">
        <v>1514.5</v>
      </c>
      <c r="CV157" s="32">
        <v>1283.5</v>
      </c>
      <c r="CW157" s="32">
        <v>1137.5</v>
      </c>
      <c r="CX157" s="32">
        <v>1087.5</v>
      </c>
      <c r="CY157" s="32">
        <v>1079</v>
      </c>
      <c r="CZ157" s="32">
        <v>1091.5</v>
      </c>
      <c r="DA157" s="32">
        <v>1141.5</v>
      </c>
      <c r="DB157" s="32">
        <v>1237</v>
      </c>
      <c r="DC157" s="32">
        <v>1300.5</v>
      </c>
      <c r="DD157" s="32">
        <v>1378.5</v>
      </c>
      <c r="DE157" s="32">
        <v>1515</v>
      </c>
      <c r="DF157" s="32">
        <v>1625.5</v>
      </c>
      <c r="DG157" s="32">
        <v>1700.5</v>
      </c>
      <c r="DH157" s="32">
        <v>1786.5</v>
      </c>
      <c r="DI157" s="32">
        <v>1945.5</v>
      </c>
      <c r="DJ157" s="32">
        <v>2135.5</v>
      </c>
      <c r="DK157" s="32">
        <v>2268</v>
      </c>
      <c r="DL157" s="32">
        <v>2398.5</v>
      </c>
      <c r="DM157" s="32">
        <v>2541.5</v>
      </c>
      <c r="DN157" s="32">
        <v>2684.5</v>
      </c>
      <c r="DO157" s="32">
        <v>2915.5</v>
      </c>
      <c r="DP157" s="32">
        <v>3187.5</v>
      </c>
      <c r="DQ157" s="32">
        <v>3504.5</v>
      </c>
      <c r="DR157" s="32">
        <v>3887.5</v>
      </c>
      <c r="DS157" s="32">
        <v>4144</v>
      </c>
      <c r="DT157" s="32">
        <v>4313.5</v>
      </c>
      <c r="DU157" s="32">
        <v>4682.5</v>
      </c>
      <c r="DV157" s="32">
        <v>5511</v>
      </c>
      <c r="DW157" s="32">
        <v>6174</v>
      </c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  <c r="EW157" s="32"/>
      <c r="EX157" s="32"/>
      <c r="EY157" s="32"/>
      <c r="EZ157" s="32"/>
      <c r="FA157" s="32"/>
      <c r="FB157" s="32"/>
      <c r="FC157" s="32"/>
      <c r="FD157" s="32"/>
      <c r="FE157" s="32"/>
      <c r="FF157" s="32"/>
      <c r="FG157" s="32"/>
      <c r="FH157" s="32"/>
      <c r="FI157" s="32"/>
      <c r="FJ157" s="32"/>
      <c r="FK157" s="32"/>
      <c r="FL157" s="32"/>
      <c r="FM157" s="32"/>
      <c r="FN157" s="32"/>
      <c r="FO157" s="32"/>
      <c r="FP157" s="32"/>
      <c r="FQ157" s="32"/>
      <c r="FR157" s="32"/>
      <c r="FS157" s="32"/>
      <c r="FT157" s="32"/>
      <c r="FU157" s="32"/>
      <c r="FV157" s="32"/>
      <c r="FW157" s="32"/>
      <c r="FX157" s="32"/>
      <c r="FY157" s="32"/>
      <c r="FZ157" s="32"/>
      <c r="GA157" s="32"/>
      <c r="GB157" s="32"/>
      <c r="GC157" s="32"/>
      <c r="GD157" s="32"/>
      <c r="GE157" s="32"/>
      <c r="GF157" s="32"/>
      <c r="GG157" s="32"/>
      <c r="GH157" s="32"/>
      <c r="GI157" s="32"/>
      <c r="GJ157" s="32"/>
      <c r="GK157" s="32"/>
      <c r="GL157" s="32"/>
      <c r="GM157" s="32"/>
      <c r="GN157" s="32"/>
      <c r="GO157" s="32"/>
      <c r="GP157" s="32"/>
      <c r="GQ157" s="32"/>
      <c r="GR157" s="32"/>
      <c r="GS157" s="32"/>
      <c r="GT157" s="32"/>
      <c r="GU157" s="32"/>
      <c r="GV157" s="32"/>
      <c r="GW157" s="32"/>
      <c r="GX157" s="32"/>
    </row>
    <row r="158" spans="1:206">
      <c r="A158" s="34" t="s">
        <v>451</v>
      </c>
      <c r="B158" s="35" t="s">
        <v>717</v>
      </c>
      <c r="C158" s="35" t="s">
        <v>714</v>
      </c>
      <c r="D158" s="95" t="s">
        <v>785</v>
      </c>
      <c r="E158" s="35" t="s">
        <v>876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6">
        <f>SUM(BD150:BD157,BD129:BD136)/SUM(BD116:BD157)</f>
        <v>6.1682829690984375E-2</v>
      </c>
      <c r="BE158" s="36">
        <f t="shared" ref="BE158:DP158" si="12">SUM(BE150:BE157,BE129:BE136)/SUM(BE116:BE157)</f>
        <v>6.1228361756087674E-2</v>
      </c>
      <c r="BF158" s="36">
        <f t="shared" si="12"/>
        <v>6.0933367792807752E-2</v>
      </c>
      <c r="BG158" s="36">
        <f t="shared" si="12"/>
        <v>6.0861954448943253E-2</v>
      </c>
      <c r="BH158" s="36">
        <f t="shared" si="12"/>
        <v>6.0873630758457677E-2</v>
      </c>
      <c r="BI158" s="36">
        <f t="shared" si="12"/>
        <v>6.1023770518383778E-2</v>
      </c>
      <c r="BJ158" s="36">
        <f t="shared" si="12"/>
        <v>6.1477092664093215E-2</v>
      </c>
      <c r="BK158" s="36">
        <f t="shared" si="12"/>
        <v>6.2051602935625012E-2</v>
      </c>
      <c r="BL158" s="36">
        <f t="shared" si="12"/>
        <v>6.3186065948709735E-2</v>
      </c>
      <c r="BM158" s="36">
        <f t="shared" si="12"/>
        <v>6.4561717433582702E-2</v>
      </c>
      <c r="BN158" s="36">
        <f t="shared" si="12"/>
        <v>6.5667685978890583E-2</v>
      </c>
      <c r="BO158" s="36">
        <f t="shared" si="12"/>
        <v>6.6995395982928529E-2</v>
      </c>
      <c r="BP158" s="36">
        <f t="shared" si="12"/>
        <v>6.8109305210342697E-2</v>
      </c>
      <c r="BQ158" s="36">
        <f t="shared" si="12"/>
        <v>6.9277530327013032E-2</v>
      </c>
      <c r="BR158" s="36">
        <f t="shared" si="12"/>
        <v>7.0811021457287238E-2</v>
      </c>
      <c r="BS158" s="36">
        <f t="shared" si="12"/>
        <v>7.2882361691970432E-2</v>
      </c>
      <c r="BT158" s="36">
        <f t="shared" si="12"/>
        <v>7.5122643793466545E-2</v>
      </c>
      <c r="BU158" s="36">
        <f t="shared" si="12"/>
        <v>7.7292442527428715E-2</v>
      </c>
      <c r="BV158" s="36">
        <f t="shared" si="12"/>
        <v>7.9648340297303555E-2</v>
      </c>
      <c r="BW158" s="36">
        <f t="shared" si="12"/>
        <v>8.1916382577752314E-2</v>
      </c>
      <c r="BX158" s="36">
        <f t="shared" si="12"/>
        <v>8.3951348273774914E-2</v>
      </c>
      <c r="BY158" s="36">
        <f t="shared" si="12"/>
        <v>8.6100036531126606E-2</v>
      </c>
      <c r="BZ158" s="36">
        <f t="shared" si="12"/>
        <v>8.8494144125429469E-2</v>
      </c>
      <c r="CA158" s="36">
        <f t="shared" si="12"/>
        <v>9.0773633264018813E-2</v>
      </c>
      <c r="CB158" s="36">
        <f t="shared" si="12"/>
        <v>9.3164394007736587E-2</v>
      </c>
      <c r="CC158" s="36">
        <f t="shared" si="12"/>
        <v>9.5602109906832697E-2</v>
      </c>
      <c r="CD158" s="36">
        <f t="shared" si="12"/>
        <v>9.7931894306072145E-2</v>
      </c>
      <c r="CE158" s="36">
        <f t="shared" si="12"/>
        <v>0.10040112496756656</v>
      </c>
      <c r="CF158" s="36">
        <f t="shared" si="12"/>
        <v>0.10271989372783406</v>
      </c>
      <c r="CG158" s="36">
        <f t="shared" si="12"/>
        <v>0.10448789406483003</v>
      </c>
      <c r="CH158" s="36">
        <f t="shared" si="12"/>
        <v>0.10499123262068824</v>
      </c>
      <c r="CI158" s="36">
        <f t="shared" si="12"/>
        <v>0.103893417284201</v>
      </c>
      <c r="CJ158" s="36">
        <f t="shared" si="12"/>
        <v>0.10195464993990547</v>
      </c>
      <c r="CK158" s="36">
        <f t="shared" si="12"/>
        <v>0.10025547370127753</v>
      </c>
      <c r="CL158" s="36">
        <f t="shared" si="12"/>
        <v>9.9291704379515164E-2</v>
      </c>
      <c r="CM158" s="36">
        <f t="shared" si="12"/>
        <v>9.8566181472195327E-2</v>
      </c>
      <c r="CN158" s="36">
        <f t="shared" si="12"/>
        <v>9.8260009962872555E-2</v>
      </c>
      <c r="CO158" s="36">
        <f t="shared" si="12"/>
        <v>9.8676578859287323E-2</v>
      </c>
      <c r="CP158" s="36">
        <f t="shared" si="12"/>
        <v>9.9817115332713563E-2</v>
      </c>
      <c r="CQ158" s="36">
        <f t="shared" si="12"/>
        <v>0.10171627668315936</v>
      </c>
      <c r="CR158" s="36">
        <f t="shared" si="12"/>
        <v>0.10412196908917773</v>
      </c>
      <c r="CS158" s="36">
        <f t="shared" si="12"/>
        <v>0.10692029880643418</v>
      </c>
      <c r="CT158" s="36">
        <f t="shared" si="12"/>
        <v>0.11021669437595547</v>
      </c>
      <c r="CU158" s="36">
        <f t="shared" si="12"/>
        <v>0.11380192284609372</v>
      </c>
      <c r="CV158" s="36">
        <f t="shared" si="12"/>
        <v>0.11707170093132166</v>
      </c>
      <c r="CW158" s="36">
        <f t="shared" si="12"/>
        <v>0.11991735671053541</v>
      </c>
      <c r="CX158" s="36">
        <f t="shared" si="12"/>
        <v>0.1222335818658294</v>
      </c>
      <c r="CY158" s="36">
        <f t="shared" si="12"/>
        <v>0.12408490255031024</v>
      </c>
      <c r="CZ158" s="36">
        <f t="shared" si="12"/>
        <v>0.12536538715905396</v>
      </c>
      <c r="DA158" s="36">
        <f t="shared" si="12"/>
        <v>0.12608237885614315</v>
      </c>
      <c r="DB158" s="36">
        <f t="shared" si="12"/>
        <v>0.12725879310638452</v>
      </c>
      <c r="DC158" s="36">
        <f t="shared" si="12"/>
        <v>0.12927950109130118</v>
      </c>
      <c r="DD158" s="36">
        <f t="shared" si="12"/>
        <v>0.13220507566453962</v>
      </c>
      <c r="DE158" s="36">
        <f t="shared" si="12"/>
        <v>0.13548949768038532</v>
      </c>
      <c r="DF158" s="36">
        <f t="shared" si="12"/>
        <v>0.13854403757805664</v>
      </c>
      <c r="DG158" s="36">
        <f t="shared" si="12"/>
        <v>0.14105022447551646</v>
      </c>
      <c r="DH158" s="36">
        <f t="shared" si="12"/>
        <v>0.14278968815170714</v>
      </c>
      <c r="DI158" s="36">
        <f t="shared" si="12"/>
        <v>0.14311090361024242</v>
      </c>
      <c r="DJ158" s="36">
        <f t="shared" si="12"/>
        <v>0.14165666759289111</v>
      </c>
      <c r="DK158" s="36">
        <f t="shared" si="12"/>
        <v>0.13970161246674265</v>
      </c>
      <c r="DL158" s="36">
        <f t="shared" si="12"/>
        <v>0.13808006508731341</v>
      </c>
      <c r="DM158" s="36">
        <f t="shared" si="12"/>
        <v>0.13802867591205631</v>
      </c>
      <c r="DN158" s="36">
        <f t="shared" si="12"/>
        <v>0.13966497462054248</v>
      </c>
      <c r="DO158" s="36">
        <f t="shared" si="12"/>
        <v>0.14186480403930155</v>
      </c>
      <c r="DP158" s="36">
        <f t="shared" si="12"/>
        <v>0.14489251199925346</v>
      </c>
      <c r="DQ158" s="36">
        <f t="shared" ref="DQ158:DW158" si="13">SUM(DQ150:DQ157,DQ129:DQ136)/SUM(DQ116:DQ157)</f>
        <v>0.14831473579839813</v>
      </c>
      <c r="DR158" s="36">
        <f t="shared" si="13"/>
        <v>0.15160192724927382</v>
      </c>
      <c r="DS158" s="36">
        <f t="shared" si="13"/>
        <v>0.15504886409344693</v>
      </c>
      <c r="DT158" s="36">
        <f t="shared" si="13"/>
        <v>0.15855238023413556</v>
      </c>
      <c r="DU158" s="36">
        <f t="shared" si="13"/>
        <v>0.16235756831285422</v>
      </c>
      <c r="DV158" s="36">
        <f t="shared" si="13"/>
        <v>0.16612271588474969</v>
      </c>
      <c r="DW158" s="36">
        <f t="shared" si="13"/>
        <v>0.16893010912224871</v>
      </c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  <c r="GB158" s="37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37"/>
      <c r="GR158" s="37"/>
      <c r="GS158" s="37"/>
      <c r="GT158" s="37"/>
      <c r="GU158" s="37"/>
      <c r="GV158" s="37"/>
      <c r="GW158" s="37"/>
      <c r="GX158" s="37"/>
    </row>
    <row r="159" spans="1:206">
      <c r="A159" s="34" t="s">
        <v>451</v>
      </c>
      <c r="B159" s="35" t="s">
        <v>717</v>
      </c>
      <c r="C159" s="35" t="s">
        <v>714</v>
      </c>
      <c r="D159" s="95" t="s">
        <v>785</v>
      </c>
      <c r="E159" s="35" t="s">
        <v>877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6">
        <f>SUM(BD129:BD136)/SUM(BD116:BD136)</f>
        <v>7.1533953426907881E-2</v>
      </c>
      <c r="BE159" s="36">
        <f t="shared" ref="BE159:DP159" si="14">SUM(BE129:BE136)/SUM(BE116:BE136)</f>
        <v>7.1452727971282687E-2</v>
      </c>
      <c r="BF159" s="36">
        <f t="shared" si="14"/>
        <v>7.1556294362373901E-2</v>
      </c>
      <c r="BG159" s="36">
        <f t="shared" si="14"/>
        <v>7.1913876578280675E-2</v>
      </c>
      <c r="BH159" s="36">
        <f t="shared" si="14"/>
        <v>7.2344664285874952E-2</v>
      </c>
      <c r="BI159" s="36">
        <f t="shared" si="14"/>
        <v>7.2890495922576404E-2</v>
      </c>
      <c r="BJ159" s="36">
        <f t="shared" si="14"/>
        <v>7.3736070978073484E-2</v>
      </c>
      <c r="BK159" s="36">
        <f t="shared" si="14"/>
        <v>7.4733507469391461E-2</v>
      </c>
      <c r="BL159" s="36">
        <f t="shared" si="14"/>
        <v>7.6205968636876162E-2</v>
      </c>
      <c r="BM159" s="36">
        <f t="shared" si="14"/>
        <v>7.7959086172577616E-2</v>
      </c>
      <c r="BN159" s="36">
        <f t="shared" si="14"/>
        <v>7.9577732540708102E-2</v>
      </c>
      <c r="BO159" s="36">
        <f t="shared" si="14"/>
        <v>8.1431842485205227E-2</v>
      </c>
      <c r="BP159" s="36">
        <f t="shared" si="14"/>
        <v>8.301046440781476E-2</v>
      </c>
      <c r="BQ159" s="36">
        <f t="shared" si="14"/>
        <v>8.4685472874370796E-2</v>
      </c>
      <c r="BR159" s="36">
        <f t="shared" si="14"/>
        <v>8.6797464989734521E-2</v>
      </c>
      <c r="BS159" s="36">
        <f t="shared" si="14"/>
        <v>8.9687089182115792E-2</v>
      </c>
      <c r="BT159" s="36">
        <f t="shared" si="14"/>
        <v>9.2833337082330047E-2</v>
      </c>
      <c r="BU159" s="36">
        <f t="shared" si="14"/>
        <v>9.575952988615212E-2</v>
      </c>
      <c r="BV159" s="36">
        <f t="shared" si="14"/>
        <v>9.883691402065975E-2</v>
      </c>
      <c r="BW159" s="36">
        <f t="shared" si="14"/>
        <v>0.10173858221583217</v>
      </c>
      <c r="BX159" s="36">
        <f t="shared" si="14"/>
        <v>0.10433059550760487</v>
      </c>
      <c r="BY159" s="36">
        <f t="shared" si="14"/>
        <v>0.10711818084434621</v>
      </c>
      <c r="BZ159" s="36">
        <f t="shared" si="14"/>
        <v>0.11020988088317647</v>
      </c>
      <c r="CA159" s="36">
        <f t="shared" si="14"/>
        <v>0.11313390853209317</v>
      </c>
      <c r="CB159" s="36">
        <f t="shared" si="14"/>
        <v>0.11623155885384139</v>
      </c>
      <c r="CC159" s="36">
        <f t="shared" si="14"/>
        <v>0.11941412070454632</v>
      </c>
      <c r="CD159" s="36">
        <f t="shared" si="14"/>
        <v>0.12250722729901156</v>
      </c>
      <c r="CE159" s="36">
        <f t="shared" si="14"/>
        <v>0.12585988056891179</v>
      </c>
      <c r="CF159" s="36">
        <f t="shared" si="14"/>
        <v>0.1290914056838422</v>
      </c>
      <c r="CG159" s="36">
        <f t="shared" si="14"/>
        <v>0.13172096647868359</v>
      </c>
      <c r="CH159" s="36">
        <f t="shared" si="14"/>
        <v>0.13288184035260558</v>
      </c>
      <c r="CI159" s="36">
        <f t="shared" si="14"/>
        <v>0.13203583566357846</v>
      </c>
      <c r="CJ159" s="36">
        <f t="shared" si="14"/>
        <v>0.13009450853786045</v>
      </c>
      <c r="CK159" s="36">
        <f t="shared" si="14"/>
        <v>0.12844923039942807</v>
      </c>
      <c r="CL159" s="36">
        <f t="shared" si="14"/>
        <v>0.12767349807975847</v>
      </c>
      <c r="CM159" s="36">
        <f t="shared" si="14"/>
        <v>0.1270763706466187</v>
      </c>
      <c r="CN159" s="36">
        <f t="shared" si="14"/>
        <v>0.12692384140201909</v>
      </c>
      <c r="CO159" s="36">
        <f t="shared" si="14"/>
        <v>0.12768908777299828</v>
      </c>
      <c r="CP159" s="36">
        <f t="shared" si="14"/>
        <v>0.12929926452688359</v>
      </c>
      <c r="CQ159" s="36">
        <f t="shared" si="14"/>
        <v>0.13175262117489164</v>
      </c>
      <c r="CR159" s="36">
        <f t="shared" si="14"/>
        <v>0.13475778262358887</v>
      </c>
      <c r="CS159" s="36">
        <f t="shared" si="14"/>
        <v>0.13799108792390144</v>
      </c>
      <c r="CT159" s="36">
        <f t="shared" si="14"/>
        <v>0.14144082798558438</v>
      </c>
      <c r="CU159" s="36">
        <f t="shared" si="14"/>
        <v>0.14503807003872965</v>
      </c>
      <c r="CV159" s="36">
        <f t="shared" si="14"/>
        <v>0.14826661622685663</v>
      </c>
      <c r="CW159" s="36">
        <f t="shared" si="14"/>
        <v>0.15103101923101137</v>
      </c>
      <c r="CX159" s="36">
        <f t="shared" si="14"/>
        <v>0.15319973427800448</v>
      </c>
      <c r="CY159" s="36">
        <f t="shared" si="14"/>
        <v>0.15485020449163836</v>
      </c>
      <c r="CZ159" s="36">
        <f t="shared" si="14"/>
        <v>0.15589076628940418</v>
      </c>
      <c r="DA159" s="36">
        <f t="shared" si="14"/>
        <v>0.15629346331497063</v>
      </c>
      <c r="DB159" s="36">
        <f t="shared" si="14"/>
        <v>0.15729903064970244</v>
      </c>
      <c r="DC159" s="36">
        <f t="shared" si="14"/>
        <v>0.15935618862806261</v>
      </c>
      <c r="DD159" s="36">
        <f t="shared" si="14"/>
        <v>0.16252238151837292</v>
      </c>
      <c r="DE159" s="36">
        <f t="shared" si="14"/>
        <v>0.16624695299524558</v>
      </c>
      <c r="DF159" s="36">
        <f t="shared" si="14"/>
        <v>0.16981007468551651</v>
      </c>
      <c r="DG159" s="36">
        <f t="shared" si="14"/>
        <v>0.17276330244870147</v>
      </c>
      <c r="DH159" s="36">
        <f t="shared" si="14"/>
        <v>0.17487371177692004</v>
      </c>
      <c r="DI159" s="36">
        <f t="shared" si="14"/>
        <v>0.17539810396529126</v>
      </c>
      <c r="DJ159" s="36">
        <f t="shared" si="14"/>
        <v>0.17387145762130257</v>
      </c>
      <c r="DK159" s="36">
        <f t="shared" si="14"/>
        <v>0.17173377753547367</v>
      </c>
      <c r="DL159" s="36">
        <f t="shared" si="14"/>
        <v>0.1699430629276531</v>
      </c>
      <c r="DM159" s="36">
        <f t="shared" si="14"/>
        <v>0.16986240223141119</v>
      </c>
      <c r="DN159" s="36">
        <f t="shared" si="14"/>
        <v>0.17161750262908734</v>
      </c>
      <c r="DO159" s="36">
        <f t="shared" si="14"/>
        <v>0.17395843884947854</v>
      </c>
      <c r="DP159" s="36">
        <f t="shared" si="14"/>
        <v>0.17723673918224872</v>
      </c>
      <c r="DQ159" s="36">
        <f t="shared" ref="DQ159:DW159" si="15">SUM(DQ129:DQ136)/SUM(DQ116:DQ136)</f>
        <v>0.18097688287369743</v>
      </c>
      <c r="DR159" s="36">
        <f t="shared" si="15"/>
        <v>0.18460809515801835</v>
      </c>
      <c r="DS159" s="36">
        <f t="shared" si="15"/>
        <v>0.18845643424397959</v>
      </c>
      <c r="DT159" s="36">
        <f t="shared" si="15"/>
        <v>0.19236891210249799</v>
      </c>
      <c r="DU159" s="36">
        <f t="shared" si="15"/>
        <v>0.19667696846358351</v>
      </c>
      <c r="DV159" s="36">
        <f t="shared" si="15"/>
        <v>0.20108466618623411</v>
      </c>
      <c r="DW159" s="36">
        <f t="shared" si="15"/>
        <v>0.2044846544705976</v>
      </c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37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  <c r="GB159" s="37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/>
      <c r="GQ159" s="37"/>
      <c r="GR159" s="37"/>
      <c r="GS159" s="37"/>
      <c r="GT159" s="37"/>
      <c r="GU159" s="37"/>
      <c r="GV159" s="37"/>
      <c r="GW159" s="37"/>
      <c r="GX159" s="37"/>
    </row>
    <row r="160" spans="1:206">
      <c r="A160" s="34" t="s">
        <v>451</v>
      </c>
      <c r="B160" s="35" t="s">
        <v>717</v>
      </c>
      <c r="C160" s="35" t="s">
        <v>714</v>
      </c>
      <c r="D160" s="95" t="s">
        <v>785</v>
      </c>
      <c r="E160" s="35" t="s">
        <v>878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6">
        <f>SUM(BD150:BD157)/SUM(BD137:BD157)</f>
        <v>4.9717306408363825E-2</v>
      </c>
      <c r="BE160" s="36">
        <f t="shared" ref="BE160:DP160" si="16">SUM(BE150:BE157)/SUM(BE137:BE157)</f>
        <v>4.8854175554127306E-2</v>
      </c>
      <c r="BF160" s="36">
        <f t="shared" si="16"/>
        <v>4.8125118454050278E-2</v>
      </c>
      <c r="BG160" s="36">
        <f t="shared" si="16"/>
        <v>4.7587694866217597E-2</v>
      </c>
      <c r="BH160" s="36">
        <f t="shared" si="16"/>
        <v>4.7148448148642746E-2</v>
      </c>
      <c r="BI160" s="36">
        <f t="shared" si="16"/>
        <v>4.6878932415237412E-2</v>
      </c>
      <c r="BJ160" s="36">
        <f t="shared" si="16"/>
        <v>4.6916701062870714E-2</v>
      </c>
      <c r="BK160" s="36">
        <f t="shared" si="16"/>
        <v>4.7042224499129988E-2</v>
      </c>
      <c r="BL160" s="36">
        <f t="shared" si="16"/>
        <v>4.7859736737262439E-2</v>
      </c>
      <c r="BM160" s="36">
        <f t="shared" si="16"/>
        <v>4.8870885547365524E-2</v>
      </c>
      <c r="BN160" s="36">
        <f t="shared" si="16"/>
        <v>4.9430357474066412E-2</v>
      </c>
      <c r="BO160" s="36">
        <f t="shared" si="16"/>
        <v>5.0201975845640623E-2</v>
      </c>
      <c r="BP160" s="36">
        <f t="shared" si="16"/>
        <v>5.0833008756052581E-2</v>
      </c>
      <c r="BQ160" s="36">
        <f t="shared" si="16"/>
        <v>5.1470456382157116E-2</v>
      </c>
      <c r="BR160" s="36">
        <f t="shared" si="16"/>
        <v>5.2389089791682726E-2</v>
      </c>
      <c r="BS160" s="36">
        <f t="shared" si="16"/>
        <v>5.3567378596190506E-2</v>
      </c>
      <c r="BT160" s="36">
        <f t="shared" si="16"/>
        <v>5.4812069636433453E-2</v>
      </c>
      <c r="BU160" s="36">
        <f t="shared" si="16"/>
        <v>5.6153883869989984E-2</v>
      </c>
      <c r="BV160" s="36">
        <f t="shared" si="16"/>
        <v>5.7722904596928998E-2</v>
      </c>
      <c r="BW160" s="36">
        <f t="shared" si="16"/>
        <v>5.930321457934324E-2</v>
      </c>
      <c r="BX160" s="36">
        <f t="shared" si="16"/>
        <v>6.0698604938672886E-2</v>
      </c>
      <c r="BY160" s="36">
        <f t="shared" si="16"/>
        <v>6.2116248528350806E-2</v>
      </c>
      <c r="BZ160" s="36">
        <f t="shared" si="16"/>
        <v>6.3754549564353363E-2</v>
      </c>
      <c r="CA160" s="36">
        <f t="shared" si="16"/>
        <v>6.5344022193368365E-2</v>
      </c>
      <c r="CB160" s="36">
        <f t="shared" si="16"/>
        <v>6.6975337936672014E-2</v>
      </c>
      <c r="CC160" s="36">
        <f t="shared" si="16"/>
        <v>6.8610974496677454E-2</v>
      </c>
      <c r="CD160" s="36">
        <f t="shared" si="16"/>
        <v>7.0119499502921845E-2</v>
      </c>
      <c r="CE160" s="36">
        <f t="shared" si="16"/>
        <v>7.163741292627078E-2</v>
      </c>
      <c r="CF160" s="36">
        <f t="shared" si="16"/>
        <v>7.2974659246043447E-2</v>
      </c>
      <c r="CG160" s="36">
        <f t="shared" si="16"/>
        <v>7.3816153660147404E-2</v>
      </c>
      <c r="CH160" s="36">
        <f t="shared" si="16"/>
        <v>7.362382446518255E-2</v>
      </c>
      <c r="CI160" s="36">
        <f t="shared" si="16"/>
        <v>7.2288657720853813E-2</v>
      </c>
      <c r="CJ160" s="36">
        <f t="shared" si="16"/>
        <v>7.0398531996987368E-2</v>
      </c>
      <c r="CK160" s="36">
        <f t="shared" si="16"/>
        <v>6.868467515285967E-2</v>
      </c>
      <c r="CL160" s="36">
        <f t="shared" si="16"/>
        <v>6.7555059466201592E-2</v>
      </c>
      <c r="CM160" s="36">
        <f t="shared" si="16"/>
        <v>6.6731617087875963E-2</v>
      </c>
      <c r="CN160" s="36">
        <f t="shared" si="16"/>
        <v>6.6306790605756727E-2</v>
      </c>
      <c r="CO160" s="36">
        <f t="shared" si="16"/>
        <v>6.6395375545708402E-2</v>
      </c>
      <c r="CP160" s="36">
        <f t="shared" si="16"/>
        <v>6.7074223330487806E-2</v>
      </c>
      <c r="CQ160" s="36">
        <f t="shared" si="16"/>
        <v>6.841130941844567E-2</v>
      </c>
      <c r="CR160" s="36">
        <f t="shared" si="16"/>
        <v>7.0187016619892906E-2</v>
      </c>
      <c r="CS160" s="36">
        <f t="shared" si="16"/>
        <v>7.2518207976287455E-2</v>
      </c>
      <c r="CT160" s="36">
        <f t="shared" si="16"/>
        <v>7.5639906787661831E-2</v>
      </c>
      <c r="CU160" s="36">
        <f t="shared" si="16"/>
        <v>7.9189125582676517E-2</v>
      </c>
      <c r="CV160" s="36">
        <f t="shared" si="16"/>
        <v>8.2470253849393077E-2</v>
      </c>
      <c r="CW160" s="36">
        <f t="shared" si="16"/>
        <v>8.5361897797551337E-2</v>
      </c>
      <c r="CX160" s="36">
        <f t="shared" si="16"/>
        <v>8.7799554013680253E-2</v>
      </c>
      <c r="CY160" s="36">
        <f t="shared" si="16"/>
        <v>8.9841600785332043E-2</v>
      </c>
      <c r="CZ160" s="36">
        <f t="shared" si="16"/>
        <v>9.1364647598698265E-2</v>
      </c>
      <c r="DA160" s="36">
        <f t="shared" si="16"/>
        <v>9.2407100540746273E-2</v>
      </c>
      <c r="DB160" s="36">
        <f t="shared" si="16"/>
        <v>9.3750630974550719E-2</v>
      </c>
      <c r="DC160" s="36">
        <f t="shared" si="16"/>
        <v>9.5699667258558441E-2</v>
      </c>
      <c r="DD160" s="36">
        <f t="shared" si="16"/>
        <v>9.8315519170258603E-2</v>
      </c>
      <c r="DE160" s="36">
        <f t="shared" si="16"/>
        <v>0.10106529121956839</v>
      </c>
      <c r="DF160" s="36">
        <f t="shared" si="16"/>
        <v>0.10350218968927001</v>
      </c>
      <c r="DG160" s="36">
        <f t="shared" si="16"/>
        <v>0.10545493106590302</v>
      </c>
      <c r="DH160" s="36">
        <f t="shared" si="16"/>
        <v>0.10673350455564747</v>
      </c>
      <c r="DI160" s="36">
        <f t="shared" si="16"/>
        <v>0.10680265579960034</v>
      </c>
      <c r="DJ160" s="36">
        <f t="shared" si="16"/>
        <v>0.10542165435995043</v>
      </c>
      <c r="DK160" s="36">
        <f t="shared" si="16"/>
        <v>0.10367534970586749</v>
      </c>
      <c r="DL160" s="36">
        <f t="shared" si="16"/>
        <v>0.10225923182387224</v>
      </c>
      <c r="DM160" s="36">
        <f t="shared" si="16"/>
        <v>0.10226464046234615</v>
      </c>
      <c r="DN160" s="36">
        <f t="shared" si="16"/>
        <v>0.10379801960959675</v>
      </c>
      <c r="DO160" s="36">
        <f t="shared" si="16"/>
        <v>0.10587175480811357</v>
      </c>
      <c r="DP160" s="36">
        <f t="shared" si="16"/>
        <v>0.10864819091172059</v>
      </c>
      <c r="DQ160" s="36">
        <f t="shared" ref="DQ160:DW160" si="17">SUM(DQ150:DQ157)/SUM(DQ137:DQ157)</f>
        <v>0.11174014103507782</v>
      </c>
      <c r="DR160" s="36">
        <f t="shared" si="17"/>
        <v>0.11466447093254782</v>
      </c>
      <c r="DS160" s="36">
        <f t="shared" si="17"/>
        <v>0.11768479210419816</v>
      </c>
      <c r="DT160" s="36">
        <f t="shared" si="17"/>
        <v>0.12075427470051923</v>
      </c>
      <c r="DU160" s="36">
        <f t="shared" si="17"/>
        <v>0.12401388628722082</v>
      </c>
      <c r="DV160" s="36">
        <f t="shared" si="17"/>
        <v>0.12705816364538336</v>
      </c>
      <c r="DW160" s="36">
        <f t="shared" si="17"/>
        <v>0.12918460050951439</v>
      </c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/>
      <c r="EQ160" s="37"/>
      <c r="ER160" s="37"/>
      <c r="ES160" s="37"/>
      <c r="ET160" s="37"/>
      <c r="EU160" s="37"/>
      <c r="EV160" s="37"/>
      <c r="EW160" s="37"/>
      <c r="EX160" s="37"/>
      <c r="EY160" s="37"/>
      <c r="EZ160" s="37"/>
      <c r="FA160" s="37"/>
      <c r="FB160" s="37"/>
      <c r="FC160" s="37"/>
      <c r="FD160" s="37"/>
      <c r="FE160" s="37"/>
      <c r="FF160" s="37"/>
      <c r="FG160" s="37"/>
      <c r="FH160" s="37"/>
      <c r="FI160" s="37"/>
      <c r="FJ160" s="37"/>
      <c r="FK160" s="37"/>
      <c r="FL160" s="37"/>
      <c r="FM160" s="37"/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  <c r="GB160" s="37"/>
      <c r="GC160" s="37"/>
      <c r="GD160" s="37"/>
      <c r="GE160" s="37"/>
      <c r="GF160" s="37"/>
      <c r="GG160" s="37"/>
      <c r="GH160" s="37"/>
      <c r="GI160" s="37"/>
      <c r="GJ160" s="37"/>
      <c r="GK160" s="37"/>
      <c r="GL160" s="37"/>
      <c r="GM160" s="37"/>
      <c r="GN160" s="37"/>
      <c r="GO160" s="37"/>
      <c r="GP160" s="37"/>
      <c r="GQ160" s="37"/>
      <c r="GR160" s="37"/>
      <c r="GS160" s="37"/>
      <c r="GT160" s="37"/>
      <c r="GU160" s="37"/>
      <c r="GV160" s="37"/>
      <c r="GW160" s="37"/>
      <c r="GX160" s="37"/>
    </row>
    <row r="161" spans="1:206">
      <c r="A161" s="31" t="s">
        <v>451</v>
      </c>
      <c r="B161" t="s">
        <v>717</v>
      </c>
      <c r="C161" t="s">
        <v>714</v>
      </c>
      <c r="D161" s="94" t="s">
        <v>718</v>
      </c>
      <c r="E161" t="s">
        <v>879</v>
      </c>
      <c r="BD161" s="32">
        <v>13838702</v>
      </c>
      <c r="BE161" s="32">
        <v>14356470</v>
      </c>
      <c r="BF161" s="32">
        <v>14858025</v>
      </c>
      <c r="BG161" s="32">
        <v>15339154</v>
      </c>
      <c r="BH161" s="32">
        <v>15794644</v>
      </c>
      <c r="BI161" s="32">
        <v>16242621.5</v>
      </c>
      <c r="BJ161" s="32">
        <v>16701760.5</v>
      </c>
      <c r="BK161" s="32">
        <v>17171683</v>
      </c>
      <c r="BL161" s="32">
        <v>17646708.5</v>
      </c>
      <c r="BM161" s="32">
        <v>18126492.5</v>
      </c>
      <c r="BN161" s="32">
        <v>18620752.5</v>
      </c>
      <c r="BO161" s="32">
        <v>19124459.5</v>
      </c>
      <c r="BP161" s="32">
        <v>19625379.5</v>
      </c>
      <c r="BQ161" s="32">
        <v>20118732</v>
      </c>
      <c r="BR161" s="32">
        <v>20595306.5</v>
      </c>
      <c r="BS161" s="32">
        <v>21038287</v>
      </c>
      <c r="BT161" s="32">
        <v>21435538.5</v>
      </c>
      <c r="BU161" s="32">
        <v>21781771.5</v>
      </c>
      <c r="BV161" s="32">
        <v>22078561</v>
      </c>
      <c r="BW161" s="32">
        <v>22344395</v>
      </c>
      <c r="BX161" s="32">
        <v>22603464.5</v>
      </c>
      <c r="BY161" s="32">
        <v>22861698</v>
      </c>
      <c r="BZ161" s="32">
        <v>23127190</v>
      </c>
      <c r="CA161" s="32">
        <v>23420499.5</v>
      </c>
      <c r="CB161" s="32">
        <v>23737567</v>
      </c>
      <c r="CC161" s="32">
        <v>24069478.5</v>
      </c>
      <c r="CD161" s="32">
        <v>24409070</v>
      </c>
      <c r="CE161" s="32">
        <v>24756532.5</v>
      </c>
      <c r="CF161" s="32">
        <v>25113616.5</v>
      </c>
      <c r="CG161" s="32">
        <v>25467357</v>
      </c>
      <c r="CH161" s="32">
        <v>25805478</v>
      </c>
      <c r="CI161" s="32">
        <v>26114536</v>
      </c>
      <c r="CJ161" s="32">
        <v>26400197.5</v>
      </c>
      <c r="CK161" s="32">
        <v>26670412.5</v>
      </c>
      <c r="CL161" s="32">
        <v>26914982.5</v>
      </c>
      <c r="CM161" s="32">
        <v>27119472.5</v>
      </c>
      <c r="CN161" s="32">
        <v>27278029.5</v>
      </c>
      <c r="CO161" s="32">
        <v>27405536</v>
      </c>
      <c r="CP161" s="32">
        <v>27523080</v>
      </c>
      <c r="CQ161" s="32">
        <v>27633884.5</v>
      </c>
      <c r="CR161" s="32">
        <v>27746592.5</v>
      </c>
      <c r="CS161" s="32">
        <v>27849191.5</v>
      </c>
      <c r="CT161" s="32">
        <v>27912295</v>
      </c>
      <c r="CU161" s="32">
        <v>27946501.5</v>
      </c>
      <c r="CV161" s="32">
        <v>27968061.5</v>
      </c>
      <c r="CW161" s="32">
        <v>27970697.5</v>
      </c>
      <c r="CX161" s="32">
        <v>27946337.5</v>
      </c>
      <c r="CY161" s="32">
        <v>27907741</v>
      </c>
      <c r="CZ161" s="32">
        <v>27857006.5</v>
      </c>
      <c r="DA161" s="32">
        <v>27780276.5</v>
      </c>
      <c r="DB161" s="32">
        <v>27692956</v>
      </c>
      <c r="DC161" s="32">
        <v>27603201.5</v>
      </c>
      <c r="DD161" s="32">
        <v>27489320.5</v>
      </c>
      <c r="DE161" s="32">
        <v>27326041.5</v>
      </c>
      <c r="DF161" s="32">
        <v>27134267.5</v>
      </c>
      <c r="DG161" s="32">
        <v>26941984.5</v>
      </c>
      <c r="DH161" s="32">
        <v>26751934</v>
      </c>
      <c r="DI161" s="32">
        <v>26578245.5</v>
      </c>
      <c r="DJ161" s="32">
        <v>26434253.5</v>
      </c>
      <c r="DK161" s="32">
        <v>26314136</v>
      </c>
      <c r="DL161" s="32">
        <v>26202811.5</v>
      </c>
      <c r="DM161" s="32">
        <v>26117391.5</v>
      </c>
      <c r="DN161" s="32">
        <v>26048641</v>
      </c>
      <c r="DO161" s="32">
        <v>25966421.5</v>
      </c>
      <c r="DP161" s="32">
        <v>25874817</v>
      </c>
      <c r="DQ161" s="32">
        <v>25782407</v>
      </c>
      <c r="DR161" s="32">
        <v>25649335.5</v>
      </c>
      <c r="DS161" s="32">
        <v>25483335.5</v>
      </c>
      <c r="DT161" s="32">
        <v>25311110.5</v>
      </c>
      <c r="DU161" s="32">
        <v>25070392.5</v>
      </c>
      <c r="DV161" s="32">
        <v>24738158.5</v>
      </c>
      <c r="DW161" s="32">
        <v>24381311</v>
      </c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  <c r="EW161" s="32"/>
      <c r="EX161" s="32"/>
      <c r="EY161" s="32"/>
      <c r="EZ161" s="32"/>
      <c r="FA161" s="32"/>
      <c r="FB161" s="32"/>
      <c r="FC161" s="32"/>
      <c r="FD161" s="32"/>
      <c r="FE161" s="32"/>
      <c r="FF161" s="32"/>
      <c r="FG161" s="32"/>
      <c r="FH161" s="32"/>
      <c r="FI161" s="32"/>
      <c r="FJ161" s="32"/>
      <c r="FK161" s="32"/>
      <c r="FL161" s="32"/>
      <c r="FM161" s="32"/>
      <c r="FN161" s="32"/>
      <c r="FO161" s="32"/>
      <c r="FP161" s="32"/>
      <c r="FQ161" s="32"/>
      <c r="FR161" s="32"/>
      <c r="FS161" s="32"/>
      <c r="FT161" s="32"/>
      <c r="FU161" s="32"/>
      <c r="FV161" s="32"/>
      <c r="FW161" s="32"/>
      <c r="FX161" s="32"/>
      <c r="FY161" s="32"/>
      <c r="FZ161" s="32"/>
      <c r="GA161" s="32"/>
      <c r="GB161" s="32"/>
      <c r="GC161" s="32"/>
      <c r="GD161" s="32"/>
      <c r="GE161" s="32"/>
      <c r="GF161" s="32"/>
      <c r="GG161" s="32"/>
      <c r="GH161" s="32"/>
      <c r="GI161" s="32"/>
      <c r="GJ161" s="32"/>
      <c r="GK161" s="32"/>
      <c r="GL161" s="32"/>
      <c r="GM161" s="32"/>
      <c r="GN161" s="32"/>
      <c r="GO161" s="32"/>
      <c r="GP161" s="32"/>
      <c r="GQ161" s="32"/>
      <c r="GR161" s="32"/>
      <c r="GS161" s="32"/>
      <c r="GT161" s="32"/>
      <c r="GU161" s="32"/>
      <c r="GV161" s="32"/>
      <c r="GW161" s="32"/>
      <c r="GX161" s="32"/>
    </row>
    <row r="162" spans="1:206">
      <c r="A162" s="31" t="s">
        <v>451</v>
      </c>
      <c r="B162" t="s">
        <v>717</v>
      </c>
      <c r="C162" t="s">
        <v>714</v>
      </c>
      <c r="D162" s="94" t="s">
        <v>718</v>
      </c>
      <c r="E162" t="s">
        <v>880</v>
      </c>
      <c r="BD162" s="32">
        <v>10881640.5</v>
      </c>
      <c r="BE162" s="32">
        <v>11208067</v>
      </c>
      <c r="BF162" s="32">
        <v>11566736</v>
      </c>
      <c r="BG162" s="32">
        <v>11972382</v>
      </c>
      <c r="BH162" s="32">
        <v>12434149.5</v>
      </c>
      <c r="BI162" s="32">
        <v>12933961</v>
      </c>
      <c r="BJ162" s="32">
        <v>13440386</v>
      </c>
      <c r="BK162" s="32">
        <v>13939936</v>
      </c>
      <c r="BL162" s="32">
        <v>14420505</v>
      </c>
      <c r="BM162" s="32">
        <v>14881697.5</v>
      </c>
      <c r="BN162" s="32">
        <v>15346022.5</v>
      </c>
      <c r="BO162" s="32">
        <v>15823791.5</v>
      </c>
      <c r="BP162" s="32">
        <v>16311420.5</v>
      </c>
      <c r="BQ162" s="32">
        <v>16809808</v>
      </c>
      <c r="BR162" s="32">
        <v>17314762.5</v>
      </c>
      <c r="BS162" s="32">
        <v>17824500.5</v>
      </c>
      <c r="BT162" s="32">
        <v>18335727.5</v>
      </c>
      <c r="BU162" s="32">
        <v>18844084.5</v>
      </c>
      <c r="BV162" s="32">
        <v>19346696.5</v>
      </c>
      <c r="BW162" s="32">
        <v>19834192</v>
      </c>
      <c r="BX162" s="32">
        <v>20285720.5</v>
      </c>
      <c r="BY162" s="32">
        <v>20688660</v>
      </c>
      <c r="BZ162" s="32">
        <v>21038157.5</v>
      </c>
      <c r="CA162" s="32">
        <v>21335093.5</v>
      </c>
      <c r="CB162" s="32">
        <v>21594436</v>
      </c>
      <c r="CC162" s="32">
        <v>21839270</v>
      </c>
      <c r="CD162" s="32">
        <v>22098041</v>
      </c>
      <c r="CE162" s="32">
        <v>22394135.5</v>
      </c>
      <c r="CF162" s="32">
        <v>22732223.5</v>
      </c>
      <c r="CG162" s="32">
        <v>23093188.5</v>
      </c>
      <c r="CH162" s="32">
        <v>23457816.5</v>
      </c>
      <c r="CI162" s="32">
        <v>23810871</v>
      </c>
      <c r="CJ162" s="32">
        <v>24152218</v>
      </c>
      <c r="CK162" s="32">
        <v>24489456.5</v>
      </c>
      <c r="CL162" s="32">
        <v>24821950</v>
      </c>
      <c r="CM162" s="32">
        <v>25148943.5</v>
      </c>
      <c r="CN162" s="32">
        <v>25464110</v>
      </c>
      <c r="CO162" s="32">
        <v>25766790</v>
      </c>
      <c r="CP162" s="32">
        <v>26056064</v>
      </c>
      <c r="CQ162" s="32">
        <v>26316310</v>
      </c>
      <c r="CR162" s="32">
        <v>26548365</v>
      </c>
      <c r="CS162" s="32">
        <v>26757399.5</v>
      </c>
      <c r="CT162" s="32">
        <v>26942303</v>
      </c>
      <c r="CU162" s="32">
        <v>27106785</v>
      </c>
      <c r="CV162" s="32">
        <v>27252673</v>
      </c>
      <c r="CW162" s="32">
        <v>27385203</v>
      </c>
      <c r="CX162" s="32">
        <v>27499340</v>
      </c>
      <c r="CY162" s="32">
        <v>27579026.5</v>
      </c>
      <c r="CZ162" s="32">
        <v>27634114.5</v>
      </c>
      <c r="DA162" s="32">
        <v>27674708</v>
      </c>
      <c r="DB162" s="32">
        <v>27688931.5</v>
      </c>
      <c r="DC162" s="32">
        <v>27669899</v>
      </c>
      <c r="DD162" s="32">
        <v>27633211.5</v>
      </c>
      <c r="DE162" s="32">
        <v>27588930.5</v>
      </c>
      <c r="DF162" s="32">
        <v>27526384.5</v>
      </c>
      <c r="DG162" s="32">
        <v>27449825.5</v>
      </c>
      <c r="DH162" s="32">
        <v>27362166.5</v>
      </c>
      <c r="DI162" s="32">
        <v>27248845.5</v>
      </c>
      <c r="DJ162" s="32">
        <v>27085896.5</v>
      </c>
      <c r="DK162" s="32">
        <v>26896391.5</v>
      </c>
      <c r="DL162" s="32">
        <v>26709244.5</v>
      </c>
      <c r="DM162" s="32">
        <v>26527728</v>
      </c>
      <c r="DN162" s="32">
        <v>26360459</v>
      </c>
      <c r="DO162" s="32">
        <v>26220058</v>
      </c>
      <c r="DP162" s="32">
        <v>26106487.5</v>
      </c>
      <c r="DQ162" s="32">
        <v>26007093</v>
      </c>
      <c r="DR162" s="32">
        <v>25936371</v>
      </c>
      <c r="DS162" s="32">
        <v>25877514</v>
      </c>
      <c r="DT162" s="32">
        <v>25803696.5</v>
      </c>
      <c r="DU162" s="32">
        <v>25729827.5</v>
      </c>
      <c r="DV162" s="32">
        <v>25663895</v>
      </c>
      <c r="DW162" s="32">
        <v>25551170</v>
      </c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32"/>
      <c r="EX162" s="32"/>
      <c r="EY162" s="32"/>
      <c r="EZ162" s="32"/>
      <c r="FA162" s="32"/>
      <c r="FB162" s="32"/>
      <c r="FC162" s="32"/>
      <c r="FD162" s="32"/>
      <c r="FE162" s="32"/>
      <c r="FF162" s="32"/>
      <c r="FG162" s="32"/>
      <c r="FH162" s="32"/>
      <c r="FI162" s="32"/>
      <c r="FJ162" s="32"/>
      <c r="FK162" s="32"/>
      <c r="FL162" s="32"/>
      <c r="FM162" s="32"/>
      <c r="FN162" s="32"/>
      <c r="FO162" s="32"/>
      <c r="FP162" s="32"/>
      <c r="FQ162" s="32"/>
      <c r="FR162" s="32"/>
      <c r="FS162" s="32"/>
      <c r="FT162" s="32"/>
      <c r="FU162" s="32"/>
      <c r="FV162" s="32"/>
      <c r="FW162" s="32"/>
      <c r="FX162" s="32"/>
      <c r="FY162" s="32"/>
      <c r="FZ162" s="32"/>
      <c r="GA162" s="32"/>
      <c r="GB162" s="32"/>
      <c r="GC162" s="32"/>
      <c r="GD162" s="32"/>
      <c r="GE162" s="32"/>
      <c r="GF162" s="32"/>
      <c r="GG162" s="32"/>
      <c r="GH162" s="32"/>
      <c r="GI162" s="32"/>
      <c r="GJ162" s="32"/>
      <c r="GK162" s="32"/>
      <c r="GL162" s="32"/>
      <c r="GM162" s="32"/>
      <c r="GN162" s="32"/>
      <c r="GO162" s="32"/>
      <c r="GP162" s="32"/>
      <c r="GQ162" s="32"/>
      <c r="GR162" s="32"/>
      <c r="GS162" s="32"/>
      <c r="GT162" s="32"/>
      <c r="GU162" s="32"/>
      <c r="GV162" s="32"/>
      <c r="GW162" s="32"/>
      <c r="GX162" s="32"/>
    </row>
    <row r="163" spans="1:206">
      <c r="A163" s="31" t="s">
        <v>451</v>
      </c>
      <c r="B163" t="s">
        <v>717</v>
      </c>
      <c r="C163" t="s">
        <v>714</v>
      </c>
      <c r="D163" s="94" t="s">
        <v>718</v>
      </c>
      <c r="E163" t="s">
        <v>881</v>
      </c>
      <c r="BD163" s="32">
        <v>9418695.5</v>
      </c>
      <c r="BE163" s="32">
        <v>9636995.5</v>
      </c>
      <c r="BF163" s="32">
        <v>9883621.5</v>
      </c>
      <c r="BG163" s="32">
        <v>10148329</v>
      </c>
      <c r="BH163" s="32">
        <v>10426773.5</v>
      </c>
      <c r="BI163" s="32">
        <v>10723655.5</v>
      </c>
      <c r="BJ163" s="32">
        <v>11044837.5</v>
      </c>
      <c r="BK163" s="32">
        <v>11404505.5</v>
      </c>
      <c r="BL163" s="32">
        <v>11812039</v>
      </c>
      <c r="BM163" s="32">
        <v>12277731.5</v>
      </c>
      <c r="BN163" s="32">
        <v>12779880</v>
      </c>
      <c r="BO163" s="32">
        <v>13276860.5</v>
      </c>
      <c r="BP163" s="32">
        <v>13758856.5</v>
      </c>
      <c r="BQ163" s="32">
        <v>14225939</v>
      </c>
      <c r="BR163" s="32">
        <v>14676452</v>
      </c>
      <c r="BS163" s="32">
        <v>15129217.5</v>
      </c>
      <c r="BT163" s="32">
        <v>15600638</v>
      </c>
      <c r="BU163" s="32">
        <v>16088852.5</v>
      </c>
      <c r="BV163" s="32">
        <v>16589752.5</v>
      </c>
      <c r="BW163" s="32">
        <v>17096165.5</v>
      </c>
      <c r="BX163" s="32">
        <v>17604502.5</v>
      </c>
      <c r="BY163" s="32">
        <v>18111703.5</v>
      </c>
      <c r="BZ163" s="32">
        <v>18615650.5</v>
      </c>
      <c r="CA163" s="32">
        <v>19115273.5</v>
      </c>
      <c r="CB163" s="32">
        <v>19599861</v>
      </c>
      <c r="CC163" s="32">
        <v>20048320</v>
      </c>
      <c r="CD163" s="32">
        <v>20445882</v>
      </c>
      <c r="CE163" s="32">
        <v>20786730</v>
      </c>
      <c r="CF163" s="32">
        <v>21071496</v>
      </c>
      <c r="CG163" s="32">
        <v>21320798</v>
      </c>
      <c r="CH163" s="32">
        <v>21561707</v>
      </c>
      <c r="CI163" s="32">
        <v>21817521.5</v>
      </c>
      <c r="CJ163" s="32">
        <v>22114357</v>
      </c>
      <c r="CK163" s="32">
        <v>22455427.5</v>
      </c>
      <c r="CL163" s="32">
        <v>22813610.5</v>
      </c>
      <c r="CM163" s="32">
        <v>23173149</v>
      </c>
      <c r="CN163" s="32">
        <v>23530574.5</v>
      </c>
      <c r="CO163" s="32">
        <v>23873789.5</v>
      </c>
      <c r="CP163" s="32">
        <v>24200939</v>
      </c>
      <c r="CQ163" s="32">
        <v>24525836.5</v>
      </c>
      <c r="CR163" s="32">
        <v>24855130</v>
      </c>
      <c r="CS163" s="32">
        <v>25181256.5</v>
      </c>
      <c r="CT163" s="32">
        <v>25508408.5</v>
      </c>
      <c r="CU163" s="32">
        <v>25826305</v>
      </c>
      <c r="CV163" s="32">
        <v>26112487.5</v>
      </c>
      <c r="CW163" s="32">
        <v>26365141</v>
      </c>
      <c r="CX163" s="32">
        <v>26583094</v>
      </c>
      <c r="CY163" s="32">
        <v>26767382</v>
      </c>
      <c r="CZ163" s="32">
        <v>26924919.5</v>
      </c>
      <c r="DA163" s="32">
        <v>27066639.5</v>
      </c>
      <c r="DB163" s="32">
        <v>27194487</v>
      </c>
      <c r="DC163" s="32">
        <v>27300650.5</v>
      </c>
      <c r="DD163" s="32">
        <v>27374787</v>
      </c>
      <c r="DE163" s="32">
        <v>27425668</v>
      </c>
      <c r="DF163" s="32">
        <v>27461505</v>
      </c>
      <c r="DG163" s="32">
        <v>27472922</v>
      </c>
      <c r="DH163" s="32">
        <v>27455362</v>
      </c>
      <c r="DI163" s="32">
        <v>27422325.5</v>
      </c>
      <c r="DJ163" s="32">
        <v>27378112.5</v>
      </c>
      <c r="DK163" s="32">
        <v>27312775</v>
      </c>
      <c r="DL163" s="32">
        <v>27238750</v>
      </c>
      <c r="DM163" s="32">
        <v>27160082</v>
      </c>
      <c r="DN163" s="32">
        <v>27053581.5</v>
      </c>
      <c r="DO163" s="32">
        <v>26891601</v>
      </c>
      <c r="DP163" s="32">
        <v>26698890</v>
      </c>
      <c r="DQ163" s="32">
        <v>26509352.5</v>
      </c>
      <c r="DR163" s="32">
        <v>26337649.5</v>
      </c>
      <c r="DS163" s="32">
        <v>26189190</v>
      </c>
      <c r="DT163" s="32">
        <v>26066216.5</v>
      </c>
      <c r="DU163" s="32">
        <v>25975465.5</v>
      </c>
      <c r="DV163" s="32">
        <v>25904180</v>
      </c>
      <c r="DW163" s="32">
        <v>25849058.5</v>
      </c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32"/>
      <c r="FA163" s="32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2"/>
      <c r="GU163" s="32"/>
      <c r="GV163" s="32"/>
      <c r="GW163" s="32"/>
      <c r="GX163" s="32"/>
    </row>
    <row r="164" spans="1:206">
      <c r="A164" s="31" t="s">
        <v>451</v>
      </c>
      <c r="B164" t="s">
        <v>717</v>
      </c>
      <c r="C164" t="s">
        <v>714</v>
      </c>
      <c r="D164" s="94" t="s">
        <v>718</v>
      </c>
      <c r="E164" t="s">
        <v>882</v>
      </c>
      <c r="BD164" s="32">
        <v>8619755.5</v>
      </c>
      <c r="BE164" s="32">
        <v>8732840</v>
      </c>
      <c r="BF164" s="32">
        <v>8850471</v>
      </c>
      <c r="BG164" s="32">
        <v>8979516</v>
      </c>
      <c r="BH164" s="32">
        <v>9134277.5</v>
      </c>
      <c r="BI164" s="32">
        <v>9319683.5</v>
      </c>
      <c r="BJ164" s="32">
        <v>9535690.5</v>
      </c>
      <c r="BK164" s="32">
        <v>9783225</v>
      </c>
      <c r="BL164" s="32">
        <v>10051285</v>
      </c>
      <c r="BM164" s="32">
        <v>10335601.5</v>
      </c>
      <c r="BN164" s="32">
        <v>10633015</v>
      </c>
      <c r="BO164" s="32">
        <v>10941102.5</v>
      </c>
      <c r="BP164" s="32">
        <v>11278073.5</v>
      </c>
      <c r="BQ164" s="32">
        <v>11662189</v>
      </c>
      <c r="BR164" s="32">
        <v>12101762</v>
      </c>
      <c r="BS164" s="32">
        <v>12577771</v>
      </c>
      <c r="BT164" s="32">
        <v>13061031</v>
      </c>
      <c r="BU164" s="32">
        <v>13539120</v>
      </c>
      <c r="BV164" s="32">
        <v>14004718</v>
      </c>
      <c r="BW164" s="32">
        <v>14453570.5</v>
      </c>
      <c r="BX164" s="32">
        <v>14903365</v>
      </c>
      <c r="BY164" s="32">
        <v>15370663</v>
      </c>
      <c r="BZ164" s="32">
        <v>15854215</v>
      </c>
      <c r="CA164" s="32">
        <v>16349233.5</v>
      </c>
      <c r="CB164" s="32">
        <v>16849899</v>
      </c>
      <c r="CC164" s="32">
        <v>17353440</v>
      </c>
      <c r="CD164" s="32">
        <v>17858223.5</v>
      </c>
      <c r="CE164" s="32">
        <v>18365042.5</v>
      </c>
      <c r="CF164" s="32">
        <v>18867812.5</v>
      </c>
      <c r="CG164" s="32">
        <v>19352461</v>
      </c>
      <c r="CH164" s="32">
        <v>19793736.5</v>
      </c>
      <c r="CI164" s="32">
        <v>20165314.5</v>
      </c>
      <c r="CJ164" s="32">
        <v>20469197</v>
      </c>
      <c r="CK164" s="32">
        <v>20726356</v>
      </c>
      <c r="CL164" s="32">
        <v>20961823.5</v>
      </c>
      <c r="CM164" s="32">
        <v>21205297.5</v>
      </c>
      <c r="CN164" s="32">
        <v>21480903.5</v>
      </c>
      <c r="CO164" s="32">
        <v>21798010.5</v>
      </c>
      <c r="CP164" s="32">
        <v>22148841</v>
      </c>
      <c r="CQ164" s="32">
        <v>22511601.5</v>
      </c>
      <c r="CR164" s="32">
        <v>22871417.5</v>
      </c>
      <c r="CS164" s="32">
        <v>23213113</v>
      </c>
      <c r="CT164" s="32">
        <v>23535181</v>
      </c>
      <c r="CU164" s="32">
        <v>23852836.5</v>
      </c>
      <c r="CV164" s="32">
        <v>24185172.5</v>
      </c>
      <c r="CW164" s="32">
        <v>24532920.5</v>
      </c>
      <c r="CX164" s="32">
        <v>24879085.5</v>
      </c>
      <c r="CY164" s="32">
        <v>25224015</v>
      </c>
      <c r="CZ164" s="32">
        <v>25553490.5</v>
      </c>
      <c r="DA164" s="32">
        <v>25849117.5</v>
      </c>
      <c r="DB164" s="32">
        <v>26097924</v>
      </c>
      <c r="DC164" s="32">
        <v>26297495.5</v>
      </c>
      <c r="DD164" s="32">
        <v>26459636.5</v>
      </c>
      <c r="DE164" s="32">
        <v>26592590</v>
      </c>
      <c r="DF164" s="32">
        <v>26716849</v>
      </c>
      <c r="DG164" s="32">
        <v>26837014</v>
      </c>
      <c r="DH164" s="32">
        <v>26940773.5</v>
      </c>
      <c r="DI164" s="32">
        <v>27017565</v>
      </c>
      <c r="DJ164" s="32">
        <v>27069337.5</v>
      </c>
      <c r="DK164" s="32">
        <v>27103927</v>
      </c>
      <c r="DL164" s="32">
        <v>27128822.5</v>
      </c>
      <c r="DM164" s="32">
        <v>27136147.5</v>
      </c>
      <c r="DN164" s="32">
        <v>27123104.5</v>
      </c>
      <c r="DO164" s="32">
        <v>27099446</v>
      </c>
      <c r="DP164" s="32">
        <v>27058074</v>
      </c>
      <c r="DQ164" s="32">
        <v>26999201.5</v>
      </c>
      <c r="DR164" s="32">
        <v>26931299</v>
      </c>
      <c r="DS164" s="32">
        <v>26831680.5</v>
      </c>
      <c r="DT164" s="32">
        <v>26666921</v>
      </c>
      <c r="DU164" s="32">
        <v>26479035.5</v>
      </c>
      <c r="DV164" s="32">
        <v>26314466.5</v>
      </c>
      <c r="DW164" s="32">
        <v>26162812</v>
      </c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32"/>
      <c r="EX164" s="32"/>
      <c r="EY164" s="32"/>
      <c r="EZ164" s="32"/>
      <c r="FA164" s="32"/>
      <c r="FB164" s="32"/>
      <c r="FC164" s="32"/>
      <c r="FD164" s="32"/>
      <c r="FE164" s="32"/>
      <c r="FF164" s="32"/>
      <c r="FG164" s="32"/>
      <c r="FH164" s="32"/>
      <c r="FI164" s="32"/>
      <c r="FJ164" s="32"/>
      <c r="FK164" s="32"/>
      <c r="FL164" s="32"/>
      <c r="FM164" s="32"/>
      <c r="FN164" s="32"/>
      <c r="FO164" s="32"/>
      <c r="FP164" s="32"/>
      <c r="FQ164" s="32"/>
      <c r="FR164" s="32"/>
      <c r="FS164" s="32"/>
      <c r="FT164" s="32"/>
      <c r="FU164" s="32"/>
      <c r="FV164" s="32"/>
      <c r="FW164" s="32"/>
      <c r="FX164" s="32"/>
      <c r="FY164" s="32"/>
      <c r="FZ164" s="32"/>
      <c r="GA164" s="32"/>
      <c r="GB164" s="32"/>
      <c r="GC164" s="32"/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2"/>
      <c r="GS164" s="32"/>
      <c r="GT164" s="32"/>
      <c r="GU164" s="32"/>
      <c r="GV164" s="32"/>
      <c r="GW164" s="32"/>
      <c r="GX164" s="32"/>
    </row>
    <row r="165" spans="1:206">
      <c r="A165" s="31" t="s">
        <v>451</v>
      </c>
      <c r="B165" t="s">
        <v>717</v>
      </c>
      <c r="C165" t="s">
        <v>714</v>
      </c>
      <c r="D165" s="94" t="s">
        <v>718</v>
      </c>
      <c r="E165" t="s">
        <v>883</v>
      </c>
      <c r="BD165" s="32">
        <v>7769135.5</v>
      </c>
      <c r="BE165" s="32">
        <v>7942420.5</v>
      </c>
      <c r="BF165" s="32">
        <v>8093849.5</v>
      </c>
      <c r="BG165" s="32">
        <v>8223240.5</v>
      </c>
      <c r="BH165" s="32">
        <v>8336739</v>
      </c>
      <c r="BI165" s="32">
        <v>8443890</v>
      </c>
      <c r="BJ165" s="32">
        <v>8551904.5</v>
      </c>
      <c r="BK165" s="32">
        <v>8664379</v>
      </c>
      <c r="BL165" s="32">
        <v>8789421</v>
      </c>
      <c r="BM165" s="32">
        <v>8942526</v>
      </c>
      <c r="BN165" s="32">
        <v>9126046</v>
      </c>
      <c r="BO165" s="32">
        <v>9338244</v>
      </c>
      <c r="BP165" s="32">
        <v>9577703</v>
      </c>
      <c r="BQ165" s="32">
        <v>9831952</v>
      </c>
      <c r="BR165" s="32">
        <v>10095445.5</v>
      </c>
      <c r="BS165" s="32">
        <v>10372208.5</v>
      </c>
      <c r="BT165" s="32">
        <v>10666405</v>
      </c>
      <c r="BU165" s="32">
        <v>10992185.5</v>
      </c>
      <c r="BV165" s="32">
        <v>11366272</v>
      </c>
      <c r="BW165" s="32">
        <v>11794684.5</v>
      </c>
      <c r="BX165" s="32">
        <v>12259685.5</v>
      </c>
      <c r="BY165" s="32">
        <v>12734529.5</v>
      </c>
      <c r="BZ165" s="32">
        <v>13207713.5</v>
      </c>
      <c r="CA165" s="32">
        <v>13673508.5</v>
      </c>
      <c r="CB165" s="32">
        <v>14126712</v>
      </c>
      <c r="CC165" s="32">
        <v>14575676.5</v>
      </c>
      <c r="CD165" s="32">
        <v>15032035.5</v>
      </c>
      <c r="CE165" s="32">
        <v>15505655.5</v>
      </c>
      <c r="CF165" s="32">
        <v>15996832.5</v>
      </c>
      <c r="CG165" s="32">
        <v>16495001.5</v>
      </c>
      <c r="CH165" s="32">
        <v>16996317.5</v>
      </c>
      <c r="CI165" s="32">
        <v>17490760</v>
      </c>
      <c r="CJ165" s="32">
        <v>17975496.5</v>
      </c>
      <c r="CK165" s="32">
        <v>18453125</v>
      </c>
      <c r="CL165" s="32">
        <v>18909631.5</v>
      </c>
      <c r="CM165" s="32">
        <v>19324933</v>
      </c>
      <c r="CN165" s="32">
        <v>19685565</v>
      </c>
      <c r="CO165" s="32">
        <v>19990279.5</v>
      </c>
      <c r="CP165" s="32">
        <v>20254108</v>
      </c>
      <c r="CQ165" s="32">
        <v>20502962</v>
      </c>
      <c r="CR165" s="32">
        <v>20769845.5</v>
      </c>
      <c r="CS165" s="32">
        <v>21060643</v>
      </c>
      <c r="CT165" s="32">
        <v>21371727.5</v>
      </c>
      <c r="CU165" s="32">
        <v>21701987</v>
      </c>
      <c r="CV165" s="32">
        <v>22035446</v>
      </c>
      <c r="CW165" s="32">
        <v>22363817.5</v>
      </c>
      <c r="CX165" s="32">
        <v>22688192.5</v>
      </c>
      <c r="CY165" s="32">
        <v>23014450.5</v>
      </c>
      <c r="CZ165" s="32">
        <v>23350313</v>
      </c>
      <c r="DA165" s="32">
        <v>23707289</v>
      </c>
      <c r="DB165" s="32">
        <v>24066394.5</v>
      </c>
      <c r="DC165" s="32">
        <v>24408746.5</v>
      </c>
      <c r="DD165" s="32">
        <v>24739972.5</v>
      </c>
      <c r="DE165" s="32">
        <v>25043746.5</v>
      </c>
      <c r="DF165" s="32">
        <v>25312610</v>
      </c>
      <c r="DG165" s="32">
        <v>25547640</v>
      </c>
      <c r="DH165" s="32">
        <v>25742978.5</v>
      </c>
      <c r="DI165" s="32">
        <v>25902094</v>
      </c>
      <c r="DJ165" s="32">
        <v>26034580</v>
      </c>
      <c r="DK165" s="32">
        <v>26161399.5</v>
      </c>
      <c r="DL165" s="32">
        <v>26304908</v>
      </c>
      <c r="DM165" s="32">
        <v>26449771.5</v>
      </c>
      <c r="DN165" s="32">
        <v>26562235</v>
      </c>
      <c r="DO165" s="32">
        <v>26645902</v>
      </c>
      <c r="DP165" s="32">
        <v>26708294.5</v>
      </c>
      <c r="DQ165" s="32">
        <v>26746814</v>
      </c>
      <c r="DR165" s="32">
        <v>26775544</v>
      </c>
      <c r="DS165" s="32">
        <v>26798626.5</v>
      </c>
      <c r="DT165" s="32">
        <v>26802986.5</v>
      </c>
      <c r="DU165" s="32">
        <v>26780428</v>
      </c>
      <c r="DV165" s="32">
        <v>26738175</v>
      </c>
      <c r="DW165" s="32">
        <v>26670732</v>
      </c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</row>
    <row r="166" spans="1:206">
      <c r="A166" s="31" t="s">
        <v>451</v>
      </c>
      <c r="B166" t="s">
        <v>717</v>
      </c>
      <c r="C166" t="s">
        <v>714</v>
      </c>
      <c r="D166" s="94" t="s">
        <v>718</v>
      </c>
      <c r="E166" t="s">
        <v>884</v>
      </c>
      <c r="BD166" s="32">
        <v>6501679</v>
      </c>
      <c r="BE166" s="32">
        <v>6723007.5</v>
      </c>
      <c r="BF166" s="32">
        <v>6939690.5</v>
      </c>
      <c r="BG166" s="32">
        <v>7147790</v>
      </c>
      <c r="BH166" s="32">
        <v>7340672.5</v>
      </c>
      <c r="BI166" s="32">
        <v>7515550.5</v>
      </c>
      <c r="BJ166" s="32">
        <v>7672629.5</v>
      </c>
      <c r="BK166" s="32">
        <v>7810121</v>
      </c>
      <c r="BL166" s="32">
        <v>7927714</v>
      </c>
      <c r="BM166" s="32">
        <v>8033611</v>
      </c>
      <c r="BN166" s="32">
        <v>8139947.5</v>
      </c>
      <c r="BO166" s="32">
        <v>8256213</v>
      </c>
      <c r="BP166" s="32">
        <v>8380370.5</v>
      </c>
      <c r="BQ166" s="32">
        <v>8513756</v>
      </c>
      <c r="BR166" s="32">
        <v>8668937</v>
      </c>
      <c r="BS166" s="32">
        <v>8849859</v>
      </c>
      <c r="BT166" s="32">
        <v>9053456</v>
      </c>
      <c r="BU166" s="32">
        <v>9279695</v>
      </c>
      <c r="BV166" s="32">
        <v>9522034</v>
      </c>
      <c r="BW166" s="32">
        <v>9773546</v>
      </c>
      <c r="BX166" s="32">
        <v>10038533</v>
      </c>
      <c r="BY166" s="32">
        <v>10328066</v>
      </c>
      <c r="BZ166" s="32">
        <v>10654418.5</v>
      </c>
      <c r="CA166" s="32">
        <v>11025783</v>
      </c>
      <c r="CB166" s="32">
        <v>11447939</v>
      </c>
      <c r="CC166" s="32">
        <v>11903468.5</v>
      </c>
      <c r="CD166" s="32">
        <v>12363926</v>
      </c>
      <c r="CE166" s="32">
        <v>12827986</v>
      </c>
      <c r="CF166" s="32">
        <v>13296796</v>
      </c>
      <c r="CG166" s="32">
        <v>13754548</v>
      </c>
      <c r="CH166" s="32">
        <v>14206963.5</v>
      </c>
      <c r="CI166" s="32">
        <v>14664807.5</v>
      </c>
      <c r="CJ166" s="32">
        <v>15131440</v>
      </c>
      <c r="CK166" s="32">
        <v>15610744.5</v>
      </c>
      <c r="CL166" s="32">
        <v>16092941</v>
      </c>
      <c r="CM166" s="32">
        <v>16572171</v>
      </c>
      <c r="CN166" s="32">
        <v>17048255</v>
      </c>
      <c r="CO166" s="32">
        <v>17518563</v>
      </c>
      <c r="CP166" s="32">
        <v>17980629</v>
      </c>
      <c r="CQ166" s="32">
        <v>18423893</v>
      </c>
      <c r="CR166" s="32">
        <v>18844002.5</v>
      </c>
      <c r="CS166" s="32">
        <v>19224272</v>
      </c>
      <c r="CT166" s="32">
        <v>19549409</v>
      </c>
      <c r="CU166" s="32">
        <v>19827852.5</v>
      </c>
      <c r="CV166" s="32">
        <v>20076254</v>
      </c>
      <c r="CW166" s="32">
        <v>20319549.5</v>
      </c>
      <c r="CX166" s="32">
        <v>20580601</v>
      </c>
      <c r="CY166" s="32">
        <v>20869116</v>
      </c>
      <c r="CZ166" s="32">
        <v>21179045.5</v>
      </c>
      <c r="DA166" s="32">
        <v>21492441.5</v>
      </c>
      <c r="DB166" s="32">
        <v>21804410</v>
      </c>
      <c r="DC166" s="32">
        <v>22120376.5</v>
      </c>
      <c r="DD166" s="32">
        <v>22441424</v>
      </c>
      <c r="DE166" s="32">
        <v>22771797</v>
      </c>
      <c r="DF166" s="32">
        <v>23120836</v>
      </c>
      <c r="DG166" s="32">
        <v>23475344</v>
      </c>
      <c r="DH166" s="32">
        <v>23815784.5</v>
      </c>
      <c r="DI166" s="32">
        <v>24144806.5</v>
      </c>
      <c r="DJ166" s="32">
        <v>24449298.5</v>
      </c>
      <c r="DK166" s="32">
        <v>24720447</v>
      </c>
      <c r="DL166" s="32">
        <v>24978882.5</v>
      </c>
      <c r="DM166" s="32">
        <v>25219217.5</v>
      </c>
      <c r="DN166" s="32">
        <v>25425324.5</v>
      </c>
      <c r="DO166" s="32">
        <v>25610138</v>
      </c>
      <c r="DP166" s="32">
        <v>25786024.5</v>
      </c>
      <c r="DQ166" s="32">
        <v>25949262.5</v>
      </c>
      <c r="DR166" s="32">
        <v>26098535</v>
      </c>
      <c r="DS166" s="32">
        <v>26215634.5</v>
      </c>
      <c r="DT166" s="32">
        <v>26292234</v>
      </c>
      <c r="DU166" s="32">
        <v>26355526</v>
      </c>
      <c r="DV166" s="32">
        <v>26419503.5</v>
      </c>
      <c r="DW166" s="32">
        <v>26466696.5</v>
      </c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32"/>
      <c r="EX166" s="32"/>
      <c r="EY166" s="32"/>
      <c r="EZ166" s="32"/>
      <c r="FA166" s="32"/>
      <c r="FB166" s="32"/>
      <c r="FC166" s="32"/>
      <c r="FD166" s="32"/>
      <c r="FE166" s="32"/>
      <c r="FF166" s="32"/>
      <c r="FG166" s="32"/>
      <c r="FH166" s="32"/>
      <c r="FI166" s="32"/>
      <c r="FJ166" s="32"/>
      <c r="FK166" s="32"/>
      <c r="FL166" s="32"/>
      <c r="FM166" s="32"/>
      <c r="FN166" s="32"/>
      <c r="FO166" s="32"/>
      <c r="FP166" s="32"/>
      <c r="FQ166" s="32"/>
      <c r="FR166" s="32"/>
      <c r="FS166" s="32"/>
      <c r="FT166" s="32"/>
      <c r="FU166" s="32"/>
      <c r="FV166" s="32"/>
      <c r="FW166" s="32"/>
      <c r="FX166" s="32"/>
      <c r="FY166" s="32"/>
      <c r="FZ166" s="32"/>
      <c r="GA166" s="32"/>
      <c r="GB166" s="32"/>
      <c r="GC166" s="32"/>
      <c r="GD166" s="32"/>
      <c r="GE166" s="32"/>
      <c r="GF166" s="32"/>
      <c r="GG166" s="32"/>
      <c r="GH166" s="32"/>
      <c r="GI166" s="32"/>
      <c r="GJ166" s="32"/>
      <c r="GK166" s="32"/>
      <c r="GL166" s="32"/>
      <c r="GM166" s="32"/>
      <c r="GN166" s="32"/>
      <c r="GO166" s="32"/>
      <c r="GP166" s="32"/>
      <c r="GQ166" s="32"/>
      <c r="GR166" s="32"/>
      <c r="GS166" s="32"/>
      <c r="GT166" s="32"/>
      <c r="GU166" s="32"/>
      <c r="GV166" s="32"/>
      <c r="GW166" s="32"/>
      <c r="GX166" s="32"/>
    </row>
    <row r="167" spans="1:206">
      <c r="A167" s="31" t="s">
        <v>451</v>
      </c>
      <c r="B167" t="s">
        <v>717</v>
      </c>
      <c r="C167" t="s">
        <v>714</v>
      </c>
      <c r="D167" s="94" t="s">
        <v>718</v>
      </c>
      <c r="E167" t="s">
        <v>885</v>
      </c>
      <c r="BD167" s="32">
        <v>5363497</v>
      </c>
      <c r="BE167" s="32">
        <v>5498832.5</v>
      </c>
      <c r="BF167" s="32">
        <v>5663120</v>
      </c>
      <c r="BG167" s="32">
        <v>5852056.5</v>
      </c>
      <c r="BH167" s="32">
        <v>6054371.5</v>
      </c>
      <c r="BI167" s="32">
        <v>6259650</v>
      </c>
      <c r="BJ167" s="32">
        <v>6464112</v>
      </c>
      <c r="BK167" s="32">
        <v>6665929.5</v>
      </c>
      <c r="BL167" s="32">
        <v>6859539</v>
      </c>
      <c r="BM167" s="32">
        <v>7041092.5</v>
      </c>
      <c r="BN167" s="32">
        <v>7211478.5</v>
      </c>
      <c r="BO167" s="32">
        <v>7372457</v>
      </c>
      <c r="BP167" s="32">
        <v>7520475</v>
      </c>
      <c r="BQ167" s="32">
        <v>7652098.5</v>
      </c>
      <c r="BR167" s="32">
        <v>7771904.5</v>
      </c>
      <c r="BS167" s="32">
        <v>7887337</v>
      </c>
      <c r="BT167" s="32">
        <v>8001828</v>
      </c>
      <c r="BU167" s="32">
        <v>8117277.5</v>
      </c>
      <c r="BV167" s="32">
        <v>8242314</v>
      </c>
      <c r="BW167" s="32">
        <v>8388222.5</v>
      </c>
      <c r="BX167" s="32">
        <v>8558994.5</v>
      </c>
      <c r="BY167" s="32">
        <v>8765798</v>
      </c>
      <c r="BZ167" s="32">
        <v>9004781</v>
      </c>
      <c r="CA167" s="32">
        <v>9254645</v>
      </c>
      <c r="CB167" s="32">
        <v>9510403.5</v>
      </c>
      <c r="CC167" s="32">
        <v>9775168.5</v>
      </c>
      <c r="CD167" s="32">
        <v>10056608.5</v>
      </c>
      <c r="CE167" s="32">
        <v>10371363.5</v>
      </c>
      <c r="CF167" s="32">
        <v>10729260.5</v>
      </c>
      <c r="CG167" s="32">
        <v>11135764.5</v>
      </c>
      <c r="CH167" s="32">
        <v>11584593.5</v>
      </c>
      <c r="CI167" s="32">
        <v>12050118</v>
      </c>
      <c r="CJ167" s="32">
        <v>12518689</v>
      </c>
      <c r="CK167" s="32">
        <v>12989563.5</v>
      </c>
      <c r="CL167" s="32">
        <v>13448489</v>
      </c>
      <c r="CM167" s="32">
        <v>13893741</v>
      </c>
      <c r="CN167" s="32">
        <v>14340694.5</v>
      </c>
      <c r="CO167" s="32">
        <v>14794622.5</v>
      </c>
      <c r="CP167" s="32">
        <v>15254702.5</v>
      </c>
      <c r="CQ167" s="32">
        <v>15713676</v>
      </c>
      <c r="CR167" s="32">
        <v>16182166.5</v>
      </c>
      <c r="CS167" s="32">
        <v>16666161.5</v>
      </c>
      <c r="CT167" s="32">
        <v>17154504.5</v>
      </c>
      <c r="CU167" s="32">
        <v>17637530.5</v>
      </c>
      <c r="CV167" s="32">
        <v>18099443.5</v>
      </c>
      <c r="CW167" s="32">
        <v>18519643</v>
      </c>
      <c r="CX167" s="32">
        <v>18884480.5</v>
      </c>
      <c r="CY167" s="32">
        <v>19192941</v>
      </c>
      <c r="CZ167" s="32">
        <v>19448350.5</v>
      </c>
      <c r="DA167" s="32">
        <v>19666301.5</v>
      </c>
      <c r="DB167" s="32">
        <v>19884794</v>
      </c>
      <c r="DC167" s="32">
        <v>20129978</v>
      </c>
      <c r="DD167" s="32">
        <v>20404311</v>
      </c>
      <c r="DE167" s="32">
        <v>20705522</v>
      </c>
      <c r="DF167" s="32">
        <v>21018449.5</v>
      </c>
      <c r="DG167" s="32">
        <v>21327836</v>
      </c>
      <c r="DH167" s="32">
        <v>21637758.5</v>
      </c>
      <c r="DI167" s="32">
        <v>21955392</v>
      </c>
      <c r="DJ167" s="32">
        <v>22285033</v>
      </c>
      <c r="DK167" s="32">
        <v>22636119</v>
      </c>
      <c r="DL167" s="32">
        <v>23005476</v>
      </c>
      <c r="DM167" s="32">
        <v>23377328</v>
      </c>
      <c r="DN167" s="32">
        <v>23744360.5</v>
      </c>
      <c r="DO167" s="32">
        <v>24092065</v>
      </c>
      <c r="DP167" s="32">
        <v>24405758.5</v>
      </c>
      <c r="DQ167" s="32">
        <v>24689820</v>
      </c>
      <c r="DR167" s="32">
        <v>24944817</v>
      </c>
      <c r="DS167" s="32">
        <v>25164138.5</v>
      </c>
      <c r="DT167" s="32">
        <v>25353025</v>
      </c>
      <c r="DU167" s="32">
        <v>25527644.5</v>
      </c>
      <c r="DV167" s="32">
        <v>25692771.5</v>
      </c>
      <c r="DW167" s="32">
        <v>25837951</v>
      </c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32"/>
      <c r="FA167" s="32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2"/>
      <c r="GU167" s="32"/>
      <c r="GV167" s="32"/>
      <c r="GW167" s="32"/>
      <c r="GX167" s="32"/>
    </row>
    <row r="168" spans="1:206">
      <c r="A168" s="31" t="s">
        <v>451</v>
      </c>
      <c r="B168" t="s">
        <v>717</v>
      </c>
      <c r="C168" t="s">
        <v>714</v>
      </c>
      <c r="D168" s="94" t="s">
        <v>718</v>
      </c>
      <c r="E168" t="s">
        <v>886</v>
      </c>
      <c r="BD168" s="32">
        <v>4767630</v>
      </c>
      <c r="BE168" s="32">
        <v>4851088</v>
      </c>
      <c r="BF168" s="32">
        <v>4919928.5</v>
      </c>
      <c r="BG168" s="32">
        <v>4985660</v>
      </c>
      <c r="BH168" s="32">
        <v>5063288</v>
      </c>
      <c r="BI168" s="32">
        <v>5162960.5</v>
      </c>
      <c r="BJ168" s="32">
        <v>5289675</v>
      </c>
      <c r="BK168" s="32">
        <v>5446168.5</v>
      </c>
      <c r="BL168" s="32">
        <v>5626336</v>
      </c>
      <c r="BM168" s="32">
        <v>5821072.5</v>
      </c>
      <c r="BN168" s="32">
        <v>6022214.5</v>
      </c>
      <c r="BO168" s="32">
        <v>6225024</v>
      </c>
      <c r="BP168" s="32">
        <v>6426849</v>
      </c>
      <c r="BQ168" s="32">
        <v>6623199</v>
      </c>
      <c r="BR168" s="32">
        <v>6808616.5</v>
      </c>
      <c r="BS168" s="32">
        <v>6980906.5</v>
      </c>
      <c r="BT168" s="32">
        <v>7139436.5</v>
      </c>
      <c r="BU168" s="32">
        <v>7282452.5</v>
      </c>
      <c r="BV168" s="32">
        <v>7409571.5</v>
      </c>
      <c r="BW168" s="32">
        <v>7524438</v>
      </c>
      <c r="BX168" s="32">
        <v>7633683</v>
      </c>
      <c r="BY168" s="32">
        <v>7748902</v>
      </c>
      <c r="BZ168" s="32">
        <v>7875902</v>
      </c>
      <c r="CA168" s="32">
        <v>8020288.5</v>
      </c>
      <c r="CB168" s="32">
        <v>8193066</v>
      </c>
      <c r="CC168" s="32">
        <v>8391102</v>
      </c>
      <c r="CD168" s="32">
        <v>8606709.5</v>
      </c>
      <c r="CE168" s="32">
        <v>8833159</v>
      </c>
      <c r="CF168" s="32">
        <v>9064800</v>
      </c>
      <c r="CG168" s="32">
        <v>9302629.5</v>
      </c>
      <c r="CH168" s="32">
        <v>9551340</v>
      </c>
      <c r="CI168" s="32">
        <v>9819887.5</v>
      </c>
      <c r="CJ168" s="32">
        <v>10123526</v>
      </c>
      <c r="CK168" s="32">
        <v>10473054.5</v>
      </c>
      <c r="CL168" s="32">
        <v>10877164.5</v>
      </c>
      <c r="CM168" s="32">
        <v>11327212</v>
      </c>
      <c r="CN168" s="32">
        <v>11794197</v>
      </c>
      <c r="CO168" s="32">
        <v>12260868.5</v>
      </c>
      <c r="CP168" s="32">
        <v>12724016</v>
      </c>
      <c r="CQ168" s="32">
        <v>13171328.5</v>
      </c>
      <c r="CR168" s="32">
        <v>13606471</v>
      </c>
      <c r="CS168" s="32">
        <v>14046286</v>
      </c>
      <c r="CT168" s="32">
        <v>14497729</v>
      </c>
      <c r="CU168" s="32">
        <v>14962600.5</v>
      </c>
      <c r="CV168" s="32">
        <v>15434532.5</v>
      </c>
      <c r="CW168" s="32">
        <v>15911907</v>
      </c>
      <c r="CX168" s="32">
        <v>16395796</v>
      </c>
      <c r="CY168" s="32">
        <v>16881678</v>
      </c>
      <c r="CZ168" s="32">
        <v>17358343</v>
      </c>
      <c r="DA168" s="32">
        <v>17810967.5</v>
      </c>
      <c r="DB168" s="32">
        <v>18219665.5</v>
      </c>
      <c r="DC168" s="32">
        <v>18567824</v>
      </c>
      <c r="DD168" s="32">
        <v>18855903.5</v>
      </c>
      <c r="DE168" s="32">
        <v>19092357.5</v>
      </c>
      <c r="DF168" s="32">
        <v>19299453.5</v>
      </c>
      <c r="DG168" s="32">
        <v>19509869</v>
      </c>
      <c r="DH168" s="32">
        <v>19747773</v>
      </c>
      <c r="DI168" s="32">
        <v>20020077</v>
      </c>
      <c r="DJ168" s="32">
        <v>20322787</v>
      </c>
      <c r="DK168" s="32">
        <v>20640736.5</v>
      </c>
      <c r="DL168" s="32">
        <v>20964297.5</v>
      </c>
      <c r="DM168" s="32">
        <v>21299124</v>
      </c>
      <c r="DN168" s="32">
        <v>21643687.5</v>
      </c>
      <c r="DO168" s="32">
        <v>22000195.5</v>
      </c>
      <c r="DP168" s="32">
        <v>22378676</v>
      </c>
      <c r="DQ168" s="32">
        <v>22769873.5</v>
      </c>
      <c r="DR168" s="32">
        <v>23155346</v>
      </c>
      <c r="DS168" s="32">
        <v>23530673.5</v>
      </c>
      <c r="DT168" s="32">
        <v>23883469.5</v>
      </c>
      <c r="DU168" s="32">
        <v>24198295</v>
      </c>
      <c r="DV168" s="32">
        <v>24479612.5</v>
      </c>
      <c r="DW168" s="32">
        <v>24724935</v>
      </c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  <c r="EW168" s="32"/>
      <c r="EX168" s="32"/>
      <c r="EY168" s="32"/>
      <c r="EZ168" s="32"/>
      <c r="FA168" s="32"/>
      <c r="FB168" s="32"/>
      <c r="FC168" s="32"/>
      <c r="FD168" s="32"/>
      <c r="FE168" s="32"/>
      <c r="FF168" s="32"/>
      <c r="FG168" s="32"/>
      <c r="FH168" s="32"/>
      <c r="FI168" s="32"/>
      <c r="FJ168" s="32"/>
      <c r="FK168" s="32"/>
      <c r="FL168" s="32"/>
      <c r="FM168" s="32"/>
      <c r="FN168" s="32"/>
      <c r="FO168" s="32"/>
      <c r="FP168" s="32"/>
      <c r="FQ168" s="32"/>
      <c r="FR168" s="32"/>
      <c r="FS168" s="32"/>
      <c r="FT168" s="32"/>
      <c r="FU168" s="32"/>
      <c r="FV168" s="32"/>
      <c r="FW168" s="32"/>
      <c r="FX168" s="32"/>
      <c r="FY168" s="32"/>
      <c r="FZ168" s="32"/>
      <c r="GA168" s="32"/>
      <c r="GB168" s="32"/>
      <c r="GC168" s="32"/>
      <c r="GD168" s="32"/>
      <c r="GE168" s="32"/>
      <c r="GF168" s="32"/>
      <c r="GG168" s="32"/>
      <c r="GH168" s="32"/>
      <c r="GI168" s="32"/>
      <c r="GJ168" s="32"/>
      <c r="GK168" s="32"/>
      <c r="GL168" s="32"/>
      <c r="GM168" s="32"/>
      <c r="GN168" s="32"/>
      <c r="GO168" s="32"/>
      <c r="GP168" s="32"/>
      <c r="GQ168" s="32"/>
      <c r="GR168" s="32"/>
      <c r="GS168" s="32"/>
      <c r="GT168" s="32"/>
      <c r="GU168" s="32"/>
      <c r="GV168" s="32"/>
      <c r="GW168" s="32"/>
      <c r="GX168" s="32"/>
    </row>
    <row r="169" spans="1:206">
      <c r="A169" s="31" t="s">
        <v>451</v>
      </c>
      <c r="B169" t="s">
        <v>717</v>
      </c>
      <c r="C169" t="s">
        <v>714</v>
      </c>
      <c r="D169" s="94" t="s">
        <v>718</v>
      </c>
      <c r="E169" t="s">
        <v>887</v>
      </c>
      <c r="BD169" s="32">
        <v>3997549</v>
      </c>
      <c r="BE169" s="32">
        <v>4120196.5</v>
      </c>
      <c r="BF169" s="32">
        <v>4243554.5</v>
      </c>
      <c r="BG169" s="32">
        <v>4362893</v>
      </c>
      <c r="BH169" s="32">
        <v>4470041</v>
      </c>
      <c r="BI169" s="32">
        <v>4561673.5</v>
      </c>
      <c r="BJ169" s="32">
        <v>4638157.5</v>
      </c>
      <c r="BK169" s="32">
        <v>4702626</v>
      </c>
      <c r="BL169" s="32">
        <v>4764788.5</v>
      </c>
      <c r="BM169" s="32">
        <v>4840853</v>
      </c>
      <c r="BN169" s="32">
        <v>4943150</v>
      </c>
      <c r="BO169" s="32">
        <v>5074721</v>
      </c>
      <c r="BP169" s="32">
        <v>5234126.5</v>
      </c>
      <c r="BQ169" s="32">
        <v>5415592.5</v>
      </c>
      <c r="BR169" s="32">
        <v>5609782.5</v>
      </c>
      <c r="BS169" s="32">
        <v>5807494</v>
      </c>
      <c r="BT169" s="32">
        <v>6004830</v>
      </c>
      <c r="BU169" s="32">
        <v>6200992</v>
      </c>
      <c r="BV169" s="32">
        <v>6392492</v>
      </c>
      <c r="BW169" s="32">
        <v>6572996</v>
      </c>
      <c r="BX169" s="32">
        <v>6739969.5</v>
      </c>
      <c r="BY169" s="32">
        <v>6894629.5</v>
      </c>
      <c r="BZ169" s="32">
        <v>7036300</v>
      </c>
      <c r="CA169" s="32">
        <v>7165852.5</v>
      </c>
      <c r="CB169" s="32">
        <v>7288610.5</v>
      </c>
      <c r="CC169" s="32">
        <v>7411611</v>
      </c>
      <c r="CD169" s="32">
        <v>7542412</v>
      </c>
      <c r="CE169" s="32">
        <v>7684584.5</v>
      </c>
      <c r="CF169" s="32">
        <v>7843538.5</v>
      </c>
      <c r="CG169" s="32">
        <v>8025902.5</v>
      </c>
      <c r="CH169" s="32">
        <v>8221378.5</v>
      </c>
      <c r="CI169" s="32">
        <v>8416703.5</v>
      </c>
      <c r="CJ169" s="32">
        <v>8616761</v>
      </c>
      <c r="CK169" s="32">
        <v>8827183</v>
      </c>
      <c r="CL169" s="32">
        <v>9048339</v>
      </c>
      <c r="CM169" s="32">
        <v>9286740</v>
      </c>
      <c r="CN169" s="32">
        <v>9554422</v>
      </c>
      <c r="CO169" s="32">
        <v>9862046</v>
      </c>
      <c r="CP169" s="32">
        <v>10214364</v>
      </c>
      <c r="CQ169" s="32">
        <v>10620525</v>
      </c>
      <c r="CR169" s="32">
        <v>11074510.5</v>
      </c>
      <c r="CS169" s="32">
        <v>11541988</v>
      </c>
      <c r="CT169" s="32">
        <v>12002633.5</v>
      </c>
      <c r="CU169" s="32">
        <v>12457133</v>
      </c>
      <c r="CV169" s="32">
        <v>12895429.5</v>
      </c>
      <c r="CW169" s="32">
        <v>13320764.5</v>
      </c>
      <c r="CX169" s="32">
        <v>13755379</v>
      </c>
      <c r="CY169" s="32">
        <v>14207172</v>
      </c>
      <c r="CZ169" s="32">
        <v>14672885</v>
      </c>
      <c r="DA169" s="32">
        <v>15148768.5</v>
      </c>
      <c r="DB169" s="32">
        <v>15627341</v>
      </c>
      <c r="DC169" s="32">
        <v>16099992</v>
      </c>
      <c r="DD169" s="32">
        <v>16566457.5</v>
      </c>
      <c r="DE169" s="32">
        <v>17022741.5</v>
      </c>
      <c r="DF169" s="32">
        <v>17457769.5</v>
      </c>
      <c r="DG169" s="32">
        <v>17852203</v>
      </c>
      <c r="DH169" s="32">
        <v>18191189.5</v>
      </c>
      <c r="DI169" s="32">
        <v>18475154.5</v>
      </c>
      <c r="DJ169" s="32">
        <v>18712854</v>
      </c>
      <c r="DK169" s="32">
        <v>18926358</v>
      </c>
      <c r="DL169" s="32">
        <v>19151693.5</v>
      </c>
      <c r="DM169" s="32">
        <v>19413490</v>
      </c>
      <c r="DN169" s="32">
        <v>19714139</v>
      </c>
      <c r="DO169" s="32">
        <v>20043656</v>
      </c>
      <c r="DP169" s="32">
        <v>20380772</v>
      </c>
      <c r="DQ169" s="32">
        <v>20716893.5</v>
      </c>
      <c r="DR169" s="32">
        <v>21061909</v>
      </c>
      <c r="DS169" s="32">
        <v>21416996</v>
      </c>
      <c r="DT169" s="32">
        <v>21782023</v>
      </c>
      <c r="DU169" s="32">
        <v>22164343</v>
      </c>
      <c r="DV169" s="32">
        <v>22551048.5</v>
      </c>
      <c r="DW169" s="32">
        <v>22919380.5</v>
      </c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32"/>
      <c r="EX169" s="32"/>
      <c r="EY169" s="32"/>
      <c r="EZ169" s="32"/>
      <c r="FA169" s="32"/>
      <c r="FB169" s="32"/>
      <c r="FC169" s="32"/>
      <c r="FD169" s="32"/>
      <c r="FE169" s="32"/>
      <c r="FF169" s="32"/>
      <c r="FG169" s="32"/>
      <c r="FH169" s="32"/>
      <c r="FI169" s="32"/>
      <c r="FJ169" s="32"/>
      <c r="FK169" s="32"/>
      <c r="FL169" s="32"/>
      <c r="FM169" s="32"/>
      <c r="FN169" s="32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2"/>
      <c r="GS169" s="32"/>
      <c r="GT169" s="32"/>
      <c r="GU169" s="32"/>
      <c r="GV169" s="32"/>
      <c r="GW169" s="32"/>
      <c r="GX169" s="32"/>
    </row>
    <row r="170" spans="1:206">
      <c r="A170" s="31" t="s">
        <v>451</v>
      </c>
      <c r="B170" t="s">
        <v>717</v>
      </c>
      <c r="C170" t="s">
        <v>714</v>
      </c>
      <c r="D170" s="94" t="s">
        <v>718</v>
      </c>
      <c r="E170" t="s">
        <v>888</v>
      </c>
      <c r="BD170" s="32">
        <v>3305044.5</v>
      </c>
      <c r="BE170" s="32">
        <v>3392989</v>
      </c>
      <c r="BF170" s="32">
        <v>3481079</v>
      </c>
      <c r="BG170" s="32">
        <v>3573999.5</v>
      </c>
      <c r="BH170" s="32">
        <v>3675260.5</v>
      </c>
      <c r="BI170" s="32">
        <v>3784541.5</v>
      </c>
      <c r="BJ170" s="32">
        <v>3899198</v>
      </c>
      <c r="BK170" s="32">
        <v>4016533.5</v>
      </c>
      <c r="BL170" s="32">
        <v>4130256.5</v>
      </c>
      <c r="BM170" s="32">
        <v>4233900</v>
      </c>
      <c r="BN170" s="32">
        <v>4327662.5</v>
      </c>
      <c r="BO170" s="32">
        <v>4411743.5</v>
      </c>
      <c r="BP170" s="32">
        <v>4485248</v>
      </c>
      <c r="BQ170" s="32">
        <v>4556520</v>
      </c>
      <c r="BR170" s="32">
        <v>4639459</v>
      </c>
      <c r="BS170" s="32">
        <v>4742862.5</v>
      </c>
      <c r="BT170" s="32">
        <v>4870418</v>
      </c>
      <c r="BU170" s="32">
        <v>5024545</v>
      </c>
      <c r="BV170" s="32">
        <v>5201084.5</v>
      </c>
      <c r="BW170" s="32">
        <v>5389919</v>
      </c>
      <c r="BX170" s="32">
        <v>5581768</v>
      </c>
      <c r="BY170" s="32">
        <v>5773038</v>
      </c>
      <c r="BZ170" s="32">
        <v>5963151</v>
      </c>
      <c r="CA170" s="32">
        <v>6149833</v>
      </c>
      <c r="CB170" s="32">
        <v>6327286.5</v>
      </c>
      <c r="CC170" s="32">
        <v>6493080.5</v>
      </c>
      <c r="CD170" s="32">
        <v>6647036</v>
      </c>
      <c r="CE170" s="32">
        <v>6789864</v>
      </c>
      <c r="CF170" s="32">
        <v>6923770.5</v>
      </c>
      <c r="CG170" s="32">
        <v>7052444</v>
      </c>
      <c r="CH170" s="32">
        <v>7181452</v>
      </c>
      <c r="CI170" s="32">
        <v>7314433</v>
      </c>
      <c r="CJ170" s="32">
        <v>7454590</v>
      </c>
      <c r="CK170" s="32">
        <v>7607621</v>
      </c>
      <c r="CL170" s="32">
        <v>7778284</v>
      </c>
      <c r="CM170" s="32">
        <v>7961771</v>
      </c>
      <c r="CN170" s="32">
        <v>8151853</v>
      </c>
      <c r="CO170" s="32">
        <v>8349042.5</v>
      </c>
      <c r="CP170" s="32">
        <v>8555439</v>
      </c>
      <c r="CQ170" s="32">
        <v>8773742</v>
      </c>
      <c r="CR170" s="32">
        <v>9015611</v>
      </c>
      <c r="CS170" s="32">
        <v>9292456.5</v>
      </c>
      <c r="CT170" s="32">
        <v>9608540.5</v>
      </c>
      <c r="CU170" s="32">
        <v>9964327</v>
      </c>
      <c r="CV170" s="32">
        <v>10367903.5</v>
      </c>
      <c r="CW170" s="32">
        <v>10812124</v>
      </c>
      <c r="CX170" s="32">
        <v>11266021</v>
      </c>
      <c r="CY170" s="32">
        <v>11714879.5</v>
      </c>
      <c r="CZ170" s="32">
        <v>12160214</v>
      </c>
      <c r="DA170" s="32">
        <v>12591361.5</v>
      </c>
      <c r="DB170" s="32">
        <v>13011932.5</v>
      </c>
      <c r="DC170" s="32">
        <v>13442513.5</v>
      </c>
      <c r="DD170" s="32">
        <v>13886539.5</v>
      </c>
      <c r="DE170" s="32">
        <v>14340072</v>
      </c>
      <c r="DF170" s="32">
        <v>14800961</v>
      </c>
      <c r="DG170" s="32">
        <v>15265684</v>
      </c>
      <c r="DH170" s="32">
        <v>15729637.5</v>
      </c>
      <c r="DI170" s="32">
        <v>16191460</v>
      </c>
      <c r="DJ170" s="32">
        <v>16646517.5</v>
      </c>
      <c r="DK170" s="32">
        <v>17082316</v>
      </c>
      <c r="DL170" s="32">
        <v>17482431</v>
      </c>
      <c r="DM170" s="32">
        <v>17836313.5</v>
      </c>
      <c r="DN170" s="32">
        <v>18141973.5</v>
      </c>
      <c r="DO170" s="32">
        <v>18406029.5</v>
      </c>
      <c r="DP170" s="32">
        <v>18647237.5</v>
      </c>
      <c r="DQ170" s="32">
        <v>18894725.5</v>
      </c>
      <c r="DR170" s="32">
        <v>19169171.5</v>
      </c>
      <c r="DS170" s="32">
        <v>19471509.5</v>
      </c>
      <c r="DT170" s="32">
        <v>19795245</v>
      </c>
      <c r="DU170" s="32">
        <v>20125643.5</v>
      </c>
      <c r="DV170" s="32">
        <v>20451065</v>
      </c>
      <c r="DW170" s="32">
        <v>20775231</v>
      </c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  <c r="EW170" s="32"/>
      <c r="EX170" s="32"/>
      <c r="EY170" s="32"/>
      <c r="EZ170" s="32"/>
      <c r="FA170" s="32"/>
      <c r="FB170" s="32"/>
      <c r="FC170" s="32"/>
      <c r="FD170" s="32"/>
      <c r="FE170" s="32"/>
      <c r="FF170" s="32"/>
      <c r="FG170" s="32"/>
      <c r="FH170" s="32"/>
      <c r="FI170" s="32"/>
      <c r="FJ170" s="32"/>
      <c r="FK170" s="32"/>
      <c r="FL170" s="32"/>
      <c r="FM170" s="32"/>
      <c r="FN170" s="32"/>
      <c r="FO170" s="32"/>
      <c r="FP170" s="32"/>
      <c r="FQ170" s="32"/>
      <c r="FR170" s="32"/>
      <c r="FS170" s="32"/>
      <c r="FT170" s="32"/>
      <c r="FU170" s="32"/>
      <c r="FV170" s="32"/>
      <c r="FW170" s="32"/>
      <c r="FX170" s="32"/>
      <c r="FY170" s="32"/>
      <c r="FZ170" s="32"/>
      <c r="GA170" s="32"/>
      <c r="GB170" s="32"/>
      <c r="GC170" s="32"/>
      <c r="GD170" s="32"/>
      <c r="GE170" s="32"/>
      <c r="GF170" s="32"/>
      <c r="GG170" s="32"/>
      <c r="GH170" s="32"/>
      <c r="GI170" s="32"/>
      <c r="GJ170" s="32"/>
      <c r="GK170" s="32"/>
      <c r="GL170" s="32"/>
      <c r="GM170" s="32"/>
      <c r="GN170" s="32"/>
      <c r="GO170" s="32"/>
      <c r="GP170" s="32"/>
      <c r="GQ170" s="32"/>
      <c r="GR170" s="32"/>
      <c r="GS170" s="32"/>
      <c r="GT170" s="32"/>
      <c r="GU170" s="32"/>
      <c r="GV170" s="32"/>
      <c r="GW170" s="32"/>
      <c r="GX170" s="32"/>
    </row>
    <row r="171" spans="1:206">
      <c r="A171" s="31" t="s">
        <v>451</v>
      </c>
      <c r="B171" t="s">
        <v>717</v>
      </c>
      <c r="C171" t="s">
        <v>714</v>
      </c>
      <c r="D171" s="94" t="s">
        <v>718</v>
      </c>
      <c r="E171" t="s">
        <v>889</v>
      </c>
      <c r="BD171" s="32">
        <v>2655143</v>
      </c>
      <c r="BE171" s="32">
        <v>2747570</v>
      </c>
      <c r="BF171" s="32">
        <v>2836256</v>
      </c>
      <c r="BG171" s="32">
        <v>2922599</v>
      </c>
      <c r="BH171" s="32">
        <v>3007411.5</v>
      </c>
      <c r="BI171" s="32">
        <v>3090022</v>
      </c>
      <c r="BJ171" s="32">
        <v>3171595.5</v>
      </c>
      <c r="BK171" s="32">
        <v>3255067</v>
      </c>
      <c r="BL171" s="32">
        <v>3343500</v>
      </c>
      <c r="BM171" s="32">
        <v>3441260.5</v>
      </c>
      <c r="BN171" s="32">
        <v>3550755.5</v>
      </c>
      <c r="BO171" s="32">
        <v>3669599.5</v>
      </c>
      <c r="BP171" s="32">
        <v>3792164</v>
      </c>
      <c r="BQ171" s="32">
        <v>3911458.5</v>
      </c>
      <c r="BR171" s="32">
        <v>4019958.5</v>
      </c>
      <c r="BS171" s="32">
        <v>4114670.5</v>
      </c>
      <c r="BT171" s="32">
        <v>4195725.5</v>
      </c>
      <c r="BU171" s="32">
        <v>4265982</v>
      </c>
      <c r="BV171" s="32">
        <v>4335053.5</v>
      </c>
      <c r="BW171" s="32">
        <v>4415497</v>
      </c>
      <c r="BX171" s="32">
        <v>4515752.5</v>
      </c>
      <c r="BY171" s="32">
        <v>4641375</v>
      </c>
      <c r="BZ171" s="32">
        <v>4793457.5</v>
      </c>
      <c r="CA171" s="32">
        <v>4965360.5</v>
      </c>
      <c r="CB171" s="32">
        <v>5147123</v>
      </c>
      <c r="CC171" s="32">
        <v>5330239</v>
      </c>
      <c r="CD171" s="32">
        <v>5513016</v>
      </c>
      <c r="CE171" s="32">
        <v>5698319.5</v>
      </c>
      <c r="CF171" s="32">
        <v>5882970.5</v>
      </c>
      <c r="CG171" s="32">
        <v>6058935</v>
      </c>
      <c r="CH171" s="32">
        <v>6224578</v>
      </c>
      <c r="CI171" s="32">
        <v>6379141.5</v>
      </c>
      <c r="CJ171" s="32">
        <v>6521547.5</v>
      </c>
      <c r="CK171" s="32">
        <v>6654161</v>
      </c>
      <c r="CL171" s="32">
        <v>6781045.5</v>
      </c>
      <c r="CM171" s="32">
        <v>6906573.5</v>
      </c>
      <c r="CN171" s="32">
        <v>7036360.5</v>
      </c>
      <c r="CO171" s="32">
        <v>7174419.5</v>
      </c>
      <c r="CP171" s="32">
        <v>7324155.5</v>
      </c>
      <c r="CQ171" s="32">
        <v>7490241</v>
      </c>
      <c r="CR171" s="32">
        <v>7675035.5</v>
      </c>
      <c r="CS171" s="32">
        <v>7872338</v>
      </c>
      <c r="CT171" s="32">
        <v>8076519</v>
      </c>
      <c r="CU171" s="32">
        <v>8288382.5</v>
      </c>
      <c r="CV171" s="32">
        <v>8510898.5</v>
      </c>
      <c r="CW171" s="32">
        <v>8751941</v>
      </c>
      <c r="CX171" s="32">
        <v>9023013</v>
      </c>
      <c r="CY171" s="32">
        <v>9332792.5</v>
      </c>
      <c r="CZ171" s="32">
        <v>9681234</v>
      </c>
      <c r="DA171" s="32">
        <v>10075734</v>
      </c>
      <c r="DB171" s="32">
        <v>10510279</v>
      </c>
      <c r="DC171" s="32">
        <v>10954647.5</v>
      </c>
      <c r="DD171" s="32">
        <v>11394853</v>
      </c>
      <c r="DE171" s="32">
        <v>11833017</v>
      </c>
      <c r="DF171" s="32">
        <v>12258903.5</v>
      </c>
      <c r="DG171" s="32">
        <v>12673506.5</v>
      </c>
      <c r="DH171" s="32">
        <v>13096733</v>
      </c>
      <c r="DI171" s="32">
        <v>13533926.5</v>
      </c>
      <c r="DJ171" s="32">
        <v>13982881.5</v>
      </c>
      <c r="DK171" s="32">
        <v>14441587</v>
      </c>
      <c r="DL171" s="32">
        <v>14906238.5</v>
      </c>
      <c r="DM171" s="32">
        <v>15375592.5</v>
      </c>
      <c r="DN171" s="32">
        <v>15848317</v>
      </c>
      <c r="DO171" s="32">
        <v>16314508</v>
      </c>
      <c r="DP171" s="32">
        <v>16759377</v>
      </c>
      <c r="DQ171" s="32">
        <v>17166999</v>
      </c>
      <c r="DR171" s="32">
        <v>17526975</v>
      </c>
      <c r="DS171" s="32">
        <v>17837739</v>
      </c>
      <c r="DT171" s="32">
        <v>18106421</v>
      </c>
      <c r="DU171" s="32">
        <v>18350842</v>
      </c>
      <c r="DV171" s="32">
        <v>18587676.5</v>
      </c>
      <c r="DW171" s="32">
        <v>18831765</v>
      </c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  <c r="EW171" s="32"/>
      <c r="EX171" s="32"/>
      <c r="EY171" s="32"/>
      <c r="EZ171" s="32"/>
      <c r="FA171" s="32"/>
      <c r="FB171" s="32"/>
      <c r="FC171" s="32"/>
      <c r="FD171" s="32"/>
      <c r="FE171" s="32"/>
      <c r="FF171" s="32"/>
      <c r="FG171" s="32"/>
      <c r="FH171" s="32"/>
      <c r="FI171" s="32"/>
      <c r="FJ171" s="32"/>
      <c r="FK171" s="32"/>
      <c r="FL171" s="32"/>
      <c r="FM171" s="32"/>
      <c r="FN171" s="32"/>
      <c r="FO171" s="32"/>
      <c r="FP171" s="32"/>
      <c r="FQ171" s="32"/>
      <c r="FR171" s="32"/>
      <c r="FS171" s="32"/>
      <c r="FT171" s="32"/>
      <c r="FU171" s="32"/>
      <c r="FV171" s="32"/>
      <c r="FW171" s="32"/>
      <c r="FX171" s="32"/>
      <c r="FY171" s="32"/>
      <c r="FZ171" s="32"/>
      <c r="GA171" s="32"/>
      <c r="GB171" s="32"/>
      <c r="GC171" s="32"/>
      <c r="GD171" s="32"/>
      <c r="GE171" s="32"/>
      <c r="GF171" s="32"/>
      <c r="GG171" s="32"/>
      <c r="GH171" s="32"/>
      <c r="GI171" s="32"/>
      <c r="GJ171" s="32"/>
      <c r="GK171" s="32"/>
      <c r="GL171" s="32"/>
      <c r="GM171" s="32"/>
      <c r="GN171" s="32"/>
      <c r="GO171" s="32"/>
      <c r="GP171" s="32"/>
      <c r="GQ171" s="32"/>
      <c r="GR171" s="32"/>
      <c r="GS171" s="32"/>
      <c r="GT171" s="32"/>
      <c r="GU171" s="32"/>
      <c r="GV171" s="32"/>
      <c r="GW171" s="32"/>
      <c r="GX171" s="32"/>
    </row>
    <row r="172" spans="1:206">
      <c r="A172" s="31" t="s">
        <v>451</v>
      </c>
      <c r="B172" t="s">
        <v>717</v>
      </c>
      <c r="C172" t="s">
        <v>714</v>
      </c>
      <c r="D172" s="94" t="s">
        <v>718</v>
      </c>
      <c r="E172" t="s">
        <v>890</v>
      </c>
      <c r="BD172" s="32">
        <v>2070344</v>
      </c>
      <c r="BE172" s="32">
        <v>2130965.5</v>
      </c>
      <c r="BF172" s="32">
        <v>2202895</v>
      </c>
      <c r="BG172" s="32">
        <v>2282891</v>
      </c>
      <c r="BH172" s="32">
        <v>2366967.5</v>
      </c>
      <c r="BI172" s="32">
        <v>2453011</v>
      </c>
      <c r="BJ172" s="32">
        <v>2538514.5</v>
      </c>
      <c r="BK172" s="32">
        <v>2621004</v>
      </c>
      <c r="BL172" s="32">
        <v>2701529</v>
      </c>
      <c r="BM172" s="32">
        <v>2781788.5</v>
      </c>
      <c r="BN172" s="32">
        <v>2863075</v>
      </c>
      <c r="BO172" s="32">
        <v>2946941</v>
      </c>
      <c r="BP172" s="32">
        <v>3034131</v>
      </c>
      <c r="BQ172" s="32">
        <v>3126603</v>
      </c>
      <c r="BR172" s="32">
        <v>3227433</v>
      </c>
      <c r="BS172" s="32">
        <v>3335818.5</v>
      </c>
      <c r="BT172" s="32">
        <v>3448761</v>
      </c>
      <c r="BU172" s="32">
        <v>3563949.5</v>
      </c>
      <c r="BV172" s="32">
        <v>3676281</v>
      </c>
      <c r="BW172" s="32">
        <v>3778403</v>
      </c>
      <c r="BX172" s="32">
        <v>3867705.5</v>
      </c>
      <c r="BY172" s="32">
        <v>3946051.5</v>
      </c>
      <c r="BZ172" s="32">
        <v>4016733</v>
      </c>
      <c r="CA172" s="32">
        <v>4088049</v>
      </c>
      <c r="CB172" s="32">
        <v>4171566.5</v>
      </c>
      <c r="CC172" s="32">
        <v>4274103.5</v>
      </c>
      <c r="CD172" s="32">
        <v>4397138</v>
      </c>
      <c r="CE172" s="32">
        <v>4541756</v>
      </c>
      <c r="CF172" s="32">
        <v>4704287.5</v>
      </c>
      <c r="CG172" s="32">
        <v>4875691</v>
      </c>
      <c r="CH172" s="32">
        <v>5049434.5</v>
      </c>
      <c r="CI172" s="32">
        <v>5226554.5</v>
      </c>
      <c r="CJ172" s="32">
        <v>5408356.5</v>
      </c>
      <c r="CK172" s="32">
        <v>5589586</v>
      </c>
      <c r="CL172" s="32">
        <v>5762343</v>
      </c>
      <c r="CM172" s="32">
        <v>5923452</v>
      </c>
      <c r="CN172" s="32">
        <v>6073654.5</v>
      </c>
      <c r="CO172" s="32">
        <v>6212716.5</v>
      </c>
      <c r="CP172" s="32">
        <v>6342145.5</v>
      </c>
      <c r="CQ172" s="32">
        <v>6466240.5</v>
      </c>
      <c r="CR172" s="32">
        <v>6592544.5</v>
      </c>
      <c r="CS172" s="32">
        <v>6728032.5</v>
      </c>
      <c r="CT172" s="32">
        <v>6874019</v>
      </c>
      <c r="CU172" s="32">
        <v>7032436</v>
      </c>
      <c r="CV172" s="32">
        <v>7206805</v>
      </c>
      <c r="CW172" s="32">
        <v>7392562</v>
      </c>
      <c r="CX172" s="32">
        <v>7583565</v>
      </c>
      <c r="CY172" s="32">
        <v>7781403</v>
      </c>
      <c r="CZ172" s="32">
        <v>7987335</v>
      </c>
      <c r="DA172" s="32">
        <v>8203497.5</v>
      </c>
      <c r="DB172" s="32">
        <v>8439612</v>
      </c>
      <c r="DC172" s="32">
        <v>8705808</v>
      </c>
      <c r="DD172" s="32">
        <v>9008295</v>
      </c>
      <c r="DE172" s="32">
        <v>9347015.5</v>
      </c>
      <c r="DF172" s="32">
        <v>9730057</v>
      </c>
      <c r="DG172" s="32">
        <v>10153659.5</v>
      </c>
      <c r="DH172" s="32">
        <v>10588486</v>
      </c>
      <c r="DI172" s="32">
        <v>11020585</v>
      </c>
      <c r="DJ172" s="32">
        <v>11454880.5</v>
      </c>
      <c r="DK172" s="32">
        <v>11881243.5</v>
      </c>
      <c r="DL172" s="32">
        <v>12295431</v>
      </c>
      <c r="DM172" s="32">
        <v>12719747.5</v>
      </c>
      <c r="DN172" s="32">
        <v>13162356</v>
      </c>
      <c r="DO172" s="32">
        <v>13615789</v>
      </c>
      <c r="DP172" s="32">
        <v>14076433</v>
      </c>
      <c r="DQ172" s="32">
        <v>14541708.5</v>
      </c>
      <c r="DR172" s="32">
        <v>15004640.5</v>
      </c>
      <c r="DS172" s="32">
        <v>15464707</v>
      </c>
      <c r="DT172" s="32">
        <v>15919911</v>
      </c>
      <c r="DU172" s="32">
        <v>16355923.5</v>
      </c>
      <c r="DV172" s="32">
        <v>16742842</v>
      </c>
      <c r="DW172" s="32">
        <v>17063569.5</v>
      </c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  <c r="EW172" s="32"/>
      <c r="EX172" s="32"/>
      <c r="EY172" s="32"/>
      <c r="EZ172" s="32"/>
      <c r="FA172" s="32"/>
      <c r="FB172" s="32"/>
      <c r="FC172" s="32"/>
      <c r="FD172" s="32"/>
      <c r="FE172" s="32"/>
      <c r="FF172" s="32"/>
      <c r="FG172" s="32"/>
      <c r="FH172" s="32"/>
      <c r="FI172" s="32"/>
      <c r="FJ172" s="32"/>
      <c r="FK172" s="32"/>
      <c r="FL172" s="32"/>
      <c r="FM172" s="32"/>
      <c r="FN172" s="32"/>
      <c r="FO172" s="32"/>
      <c r="FP172" s="32"/>
      <c r="FQ172" s="32"/>
      <c r="FR172" s="32"/>
      <c r="FS172" s="32"/>
      <c r="FT172" s="32"/>
      <c r="FU172" s="32"/>
      <c r="FV172" s="32"/>
      <c r="FW172" s="32"/>
      <c r="FX172" s="32"/>
      <c r="FY172" s="32"/>
      <c r="FZ172" s="32"/>
      <c r="GA172" s="32"/>
      <c r="GB172" s="32"/>
      <c r="GC172" s="32"/>
      <c r="GD172" s="32"/>
      <c r="GE172" s="32"/>
      <c r="GF172" s="32"/>
      <c r="GG172" s="32"/>
      <c r="GH172" s="32"/>
      <c r="GI172" s="32"/>
      <c r="GJ172" s="32"/>
      <c r="GK172" s="32"/>
      <c r="GL172" s="32"/>
      <c r="GM172" s="32"/>
      <c r="GN172" s="32"/>
      <c r="GO172" s="32"/>
      <c r="GP172" s="32"/>
      <c r="GQ172" s="32"/>
      <c r="GR172" s="32"/>
      <c r="GS172" s="32"/>
      <c r="GT172" s="32"/>
      <c r="GU172" s="32"/>
      <c r="GV172" s="32"/>
      <c r="GW172" s="32"/>
      <c r="GX172" s="32"/>
    </row>
    <row r="173" spans="1:206">
      <c r="A173" s="31" t="s">
        <v>451</v>
      </c>
      <c r="B173" t="s">
        <v>717</v>
      </c>
      <c r="C173" t="s">
        <v>714</v>
      </c>
      <c r="D173" s="94" t="s">
        <v>718</v>
      </c>
      <c r="E173" t="s">
        <v>891</v>
      </c>
      <c r="BD173" s="32">
        <v>1657353</v>
      </c>
      <c r="BE173" s="32">
        <v>1695382</v>
      </c>
      <c r="BF173" s="32">
        <v>1728877</v>
      </c>
      <c r="BG173" s="32">
        <v>1762995.5</v>
      </c>
      <c r="BH173" s="32">
        <v>1801697</v>
      </c>
      <c r="BI173" s="32">
        <v>1848276</v>
      </c>
      <c r="BJ173" s="32">
        <v>1904964</v>
      </c>
      <c r="BK173" s="32">
        <v>1971580</v>
      </c>
      <c r="BL173" s="32">
        <v>2045185.5</v>
      </c>
      <c r="BM173" s="32">
        <v>2122978.5</v>
      </c>
      <c r="BN173" s="32">
        <v>2205006.5</v>
      </c>
      <c r="BO173" s="32">
        <v>2289712.5</v>
      </c>
      <c r="BP173" s="32">
        <v>2372940.5</v>
      </c>
      <c r="BQ173" s="32">
        <v>2454619.5</v>
      </c>
      <c r="BR173" s="32">
        <v>2535817.5</v>
      </c>
      <c r="BS173" s="32">
        <v>2616260.5</v>
      </c>
      <c r="BT173" s="32">
        <v>2696839.5</v>
      </c>
      <c r="BU173" s="32">
        <v>2779885</v>
      </c>
      <c r="BV173" s="32">
        <v>2867786.5</v>
      </c>
      <c r="BW173" s="32">
        <v>2962802</v>
      </c>
      <c r="BX173" s="32">
        <v>3063137</v>
      </c>
      <c r="BY173" s="32">
        <v>3168259.5</v>
      </c>
      <c r="BZ173" s="32">
        <v>3277146.5</v>
      </c>
      <c r="CA173" s="32">
        <v>3383700</v>
      </c>
      <c r="CB173" s="32">
        <v>3481596.5</v>
      </c>
      <c r="CC173" s="32">
        <v>3569178</v>
      </c>
      <c r="CD173" s="32">
        <v>3647366</v>
      </c>
      <c r="CE173" s="32">
        <v>3718931.5</v>
      </c>
      <c r="CF173" s="32">
        <v>3792331</v>
      </c>
      <c r="CG173" s="32">
        <v>3877421.5</v>
      </c>
      <c r="CH173" s="32">
        <v>3977753</v>
      </c>
      <c r="CI173" s="32">
        <v>4093813</v>
      </c>
      <c r="CJ173" s="32">
        <v>4228908</v>
      </c>
      <c r="CK173" s="32">
        <v>4381425</v>
      </c>
      <c r="CL173" s="32">
        <v>4544337.5</v>
      </c>
      <c r="CM173" s="32">
        <v>4711653.5</v>
      </c>
      <c r="CN173" s="32">
        <v>4882850</v>
      </c>
      <c r="CO173" s="32">
        <v>5057988.5</v>
      </c>
      <c r="CP173" s="32">
        <v>5232707.5</v>
      </c>
      <c r="CQ173" s="32">
        <v>5399293</v>
      </c>
      <c r="CR173" s="32">
        <v>5555687</v>
      </c>
      <c r="CS173" s="32">
        <v>5705060</v>
      </c>
      <c r="CT173" s="32">
        <v>5846529.5</v>
      </c>
      <c r="CU173" s="32">
        <v>5980298</v>
      </c>
      <c r="CV173" s="32">
        <v>6110704.5</v>
      </c>
      <c r="CW173" s="32">
        <v>6242029.5</v>
      </c>
      <c r="CX173" s="32">
        <v>6379777.5</v>
      </c>
      <c r="CY173" s="32">
        <v>6526826.5</v>
      </c>
      <c r="CZ173" s="32">
        <v>6685635</v>
      </c>
      <c r="DA173" s="32">
        <v>6859056.5</v>
      </c>
      <c r="DB173" s="32">
        <v>7040242</v>
      </c>
      <c r="DC173" s="32">
        <v>7224297</v>
      </c>
      <c r="DD173" s="32">
        <v>7415944</v>
      </c>
      <c r="DE173" s="32">
        <v>7615931</v>
      </c>
      <c r="DF173" s="32">
        <v>7825517.5</v>
      </c>
      <c r="DG173" s="32">
        <v>8052865</v>
      </c>
      <c r="DH173" s="32">
        <v>8308258.5</v>
      </c>
      <c r="DI173" s="32">
        <v>8598463.5</v>
      </c>
      <c r="DJ173" s="32">
        <v>8926116.5</v>
      </c>
      <c r="DK173" s="32">
        <v>9299383.5</v>
      </c>
      <c r="DL173" s="32">
        <v>9711625.5</v>
      </c>
      <c r="DM173" s="32">
        <v>10140189.5</v>
      </c>
      <c r="DN173" s="32">
        <v>10573219</v>
      </c>
      <c r="DO173" s="32">
        <v>11009557</v>
      </c>
      <c r="DP173" s="32">
        <v>11437749</v>
      </c>
      <c r="DQ173" s="32">
        <v>11854550</v>
      </c>
      <c r="DR173" s="32">
        <v>12277440</v>
      </c>
      <c r="DS173" s="32">
        <v>12711448.5</v>
      </c>
      <c r="DT173" s="32">
        <v>13151685</v>
      </c>
      <c r="DU173" s="32">
        <v>13592125.5</v>
      </c>
      <c r="DV173" s="32">
        <v>14013432</v>
      </c>
      <c r="DW173" s="32">
        <v>14407087</v>
      </c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  <c r="EW173" s="32"/>
      <c r="EX173" s="32"/>
      <c r="EY173" s="32"/>
      <c r="EZ173" s="32"/>
      <c r="FA173" s="32"/>
      <c r="FB173" s="32"/>
      <c r="FC173" s="32"/>
      <c r="FD173" s="32"/>
      <c r="FE173" s="32"/>
      <c r="FF173" s="32"/>
      <c r="FG173" s="32"/>
      <c r="FH173" s="32"/>
      <c r="FI173" s="32"/>
      <c r="FJ173" s="32"/>
      <c r="FK173" s="32"/>
      <c r="FL173" s="32"/>
      <c r="FM173" s="32"/>
      <c r="FN173" s="32"/>
      <c r="FO173" s="32"/>
      <c r="FP173" s="32"/>
      <c r="FQ173" s="32"/>
      <c r="FR173" s="32"/>
      <c r="FS173" s="32"/>
      <c r="FT173" s="32"/>
      <c r="FU173" s="32"/>
      <c r="FV173" s="32"/>
      <c r="FW173" s="32"/>
      <c r="FX173" s="32"/>
      <c r="FY173" s="32"/>
      <c r="FZ173" s="32"/>
      <c r="GA173" s="32"/>
      <c r="GB173" s="32"/>
      <c r="GC173" s="32"/>
      <c r="GD173" s="32"/>
      <c r="GE173" s="32"/>
      <c r="GF173" s="32"/>
      <c r="GG173" s="32"/>
      <c r="GH173" s="32"/>
      <c r="GI173" s="32"/>
      <c r="GJ173" s="32"/>
      <c r="GK173" s="32"/>
      <c r="GL173" s="32"/>
      <c r="GM173" s="32"/>
      <c r="GN173" s="32"/>
      <c r="GO173" s="32"/>
      <c r="GP173" s="32"/>
      <c r="GQ173" s="32"/>
      <c r="GR173" s="32"/>
      <c r="GS173" s="32"/>
      <c r="GT173" s="32"/>
      <c r="GU173" s="32"/>
      <c r="GV173" s="32"/>
      <c r="GW173" s="32"/>
      <c r="GX173" s="32"/>
    </row>
    <row r="174" spans="1:206">
      <c r="A174" s="31" t="s">
        <v>451</v>
      </c>
      <c r="B174" t="s">
        <v>717</v>
      </c>
      <c r="C174" t="s">
        <v>714</v>
      </c>
      <c r="D174" s="94" t="s">
        <v>718</v>
      </c>
      <c r="E174" t="s">
        <v>892</v>
      </c>
      <c r="BD174" s="32">
        <v>1166782</v>
      </c>
      <c r="BE174" s="32">
        <v>1210458</v>
      </c>
      <c r="BF174" s="32">
        <v>1259249</v>
      </c>
      <c r="BG174" s="32">
        <v>1309746</v>
      </c>
      <c r="BH174" s="32">
        <v>1357395</v>
      </c>
      <c r="BI174" s="32">
        <v>1398688.5</v>
      </c>
      <c r="BJ174" s="32">
        <v>1433825.5</v>
      </c>
      <c r="BK174" s="32">
        <v>1465365.5</v>
      </c>
      <c r="BL174" s="32">
        <v>1497349</v>
      </c>
      <c r="BM174" s="32">
        <v>1534051</v>
      </c>
      <c r="BN174" s="32">
        <v>1580044.5</v>
      </c>
      <c r="BO174" s="32">
        <v>1637799.5</v>
      </c>
      <c r="BP174" s="32">
        <v>1705470</v>
      </c>
      <c r="BQ174" s="32">
        <v>1779122.5</v>
      </c>
      <c r="BR174" s="32">
        <v>1855251</v>
      </c>
      <c r="BS174" s="32">
        <v>1932381.5</v>
      </c>
      <c r="BT174" s="32">
        <v>2008995.5</v>
      </c>
      <c r="BU174" s="32">
        <v>2083654.5</v>
      </c>
      <c r="BV174" s="32">
        <v>2157334</v>
      </c>
      <c r="BW174" s="32">
        <v>2230683.5</v>
      </c>
      <c r="BX174" s="32">
        <v>2302868.5</v>
      </c>
      <c r="BY174" s="32">
        <v>2377482</v>
      </c>
      <c r="BZ174" s="32">
        <v>2456688</v>
      </c>
      <c r="CA174" s="32">
        <v>2539796.5</v>
      </c>
      <c r="CB174" s="32">
        <v>2628731.5</v>
      </c>
      <c r="CC174" s="32">
        <v>2722779</v>
      </c>
      <c r="CD174" s="32">
        <v>2820085.5</v>
      </c>
      <c r="CE174" s="32">
        <v>2919880.5</v>
      </c>
      <c r="CF174" s="32">
        <v>3018658</v>
      </c>
      <c r="CG174" s="32">
        <v>3110414.5</v>
      </c>
      <c r="CH174" s="32">
        <v>3193214</v>
      </c>
      <c r="CI174" s="32">
        <v>3267989</v>
      </c>
      <c r="CJ174" s="32">
        <v>3336936</v>
      </c>
      <c r="CK174" s="32">
        <v>3406529.5</v>
      </c>
      <c r="CL174" s="32">
        <v>3485865.5</v>
      </c>
      <c r="CM174" s="32">
        <v>3579919.5</v>
      </c>
      <c r="CN174" s="32">
        <v>3691080.5</v>
      </c>
      <c r="CO174" s="32">
        <v>3821095</v>
      </c>
      <c r="CP174" s="32">
        <v>3966885.5</v>
      </c>
      <c r="CQ174" s="32">
        <v>4122746.5</v>
      </c>
      <c r="CR174" s="32">
        <v>4284170.5</v>
      </c>
      <c r="CS174" s="32">
        <v>4449229</v>
      </c>
      <c r="CT174" s="32">
        <v>4616565.5</v>
      </c>
      <c r="CU174" s="32">
        <v>4784444</v>
      </c>
      <c r="CV174" s="32">
        <v>4947580</v>
      </c>
      <c r="CW174" s="32">
        <v>5102383</v>
      </c>
      <c r="CX174" s="32">
        <v>5250436.5</v>
      </c>
      <c r="CY174" s="32">
        <v>5392088</v>
      </c>
      <c r="CZ174" s="32">
        <v>5526401</v>
      </c>
      <c r="DA174" s="32">
        <v>5655954</v>
      </c>
      <c r="DB174" s="32">
        <v>5785740</v>
      </c>
      <c r="DC174" s="32">
        <v>5922056</v>
      </c>
      <c r="DD174" s="32">
        <v>6066855.5</v>
      </c>
      <c r="DE174" s="32">
        <v>6220610</v>
      </c>
      <c r="DF174" s="32">
        <v>6386672.5</v>
      </c>
      <c r="DG174" s="32">
        <v>6561184</v>
      </c>
      <c r="DH174" s="32">
        <v>6739121.5</v>
      </c>
      <c r="DI174" s="32">
        <v>6923031.5</v>
      </c>
      <c r="DJ174" s="32">
        <v>7116514</v>
      </c>
      <c r="DK174" s="32">
        <v>7320914</v>
      </c>
      <c r="DL174" s="32">
        <v>7538796.5</v>
      </c>
      <c r="DM174" s="32">
        <v>7783835</v>
      </c>
      <c r="DN174" s="32">
        <v>8065409.5</v>
      </c>
      <c r="DO174" s="32">
        <v>8380773.5</v>
      </c>
      <c r="DP174" s="32">
        <v>8738806.5</v>
      </c>
      <c r="DQ174" s="32">
        <v>9138985.5</v>
      </c>
      <c r="DR174" s="32">
        <v>9557306</v>
      </c>
      <c r="DS174" s="32">
        <v>9978910.5</v>
      </c>
      <c r="DT174" s="32">
        <v>10404054.5</v>
      </c>
      <c r="DU174" s="32">
        <v>10816747</v>
      </c>
      <c r="DV174" s="32">
        <v>11193782.5</v>
      </c>
      <c r="DW174" s="32">
        <v>11542843</v>
      </c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  <c r="EW174" s="32"/>
      <c r="EX174" s="32"/>
      <c r="EY174" s="32"/>
      <c r="EZ174" s="32"/>
      <c r="FA174" s="32"/>
      <c r="FB174" s="32"/>
      <c r="FC174" s="32"/>
      <c r="FD174" s="32"/>
      <c r="FE174" s="32"/>
      <c r="FF174" s="32"/>
      <c r="FG174" s="32"/>
      <c r="FH174" s="32"/>
      <c r="FI174" s="32"/>
      <c r="FJ174" s="32"/>
      <c r="FK174" s="32"/>
      <c r="FL174" s="32"/>
      <c r="FM174" s="32"/>
      <c r="FN174" s="32"/>
      <c r="FO174" s="32"/>
      <c r="FP174" s="32"/>
      <c r="FQ174" s="32"/>
      <c r="FR174" s="32"/>
      <c r="FS174" s="32"/>
      <c r="FT174" s="32"/>
      <c r="FU174" s="32"/>
      <c r="FV174" s="32"/>
      <c r="FW174" s="32"/>
      <c r="FX174" s="32"/>
      <c r="FY174" s="32"/>
      <c r="FZ174" s="32"/>
      <c r="GA174" s="32"/>
      <c r="GB174" s="32"/>
      <c r="GC174" s="32"/>
      <c r="GD174" s="32"/>
      <c r="GE174" s="32"/>
      <c r="GF174" s="32"/>
      <c r="GG174" s="32"/>
      <c r="GH174" s="32"/>
      <c r="GI174" s="32"/>
      <c r="GJ174" s="32"/>
      <c r="GK174" s="32"/>
      <c r="GL174" s="32"/>
      <c r="GM174" s="32"/>
      <c r="GN174" s="32"/>
      <c r="GO174" s="32"/>
      <c r="GP174" s="32"/>
      <c r="GQ174" s="32"/>
      <c r="GR174" s="32"/>
      <c r="GS174" s="32"/>
      <c r="GT174" s="32"/>
      <c r="GU174" s="32"/>
      <c r="GV174" s="32"/>
      <c r="GW174" s="32"/>
      <c r="GX174" s="32"/>
    </row>
    <row r="175" spans="1:206">
      <c r="A175" s="31" t="s">
        <v>451</v>
      </c>
      <c r="B175" t="s">
        <v>717</v>
      </c>
      <c r="C175" t="s">
        <v>714</v>
      </c>
      <c r="D175" s="94" t="s">
        <v>718</v>
      </c>
      <c r="E175" t="s">
        <v>893</v>
      </c>
      <c r="BD175" s="32">
        <v>797527</v>
      </c>
      <c r="BE175" s="32">
        <v>815226.5</v>
      </c>
      <c r="BF175" s="32">
        <v>833604</v>
      </c>
      <c r="BG175" s="32">
        <v>854125</v>
      </c>
      <c r="BH175" s="32">
        <v>879313.5</v>
      </c>
      <c r="BI175" s="32">
        <v>911011</v>
      </c>
      <c r="BJ175" s="32">
        <v>949300</v>
      </c>
      <c r="BK175" s="32">
        <v>991637</v>
      </c>
      <c r="BL175" s="32">
        <v>1035068</v>
      </c>
      <c r="BM175" s="32">
        <v>1076503.5</v>
      </c>
      <c r="BN175" s="32">
        <v>1114068</v>
      </c>
      <c r="BO175" s="32">
        <v>1148291.5</v>
      </c>
      <c r="BP175" s="32">
        <v>1181074</v>
      </c>
      <c r="BQ175" s="32">
        <v>1215061</v>
      </c>
      <c r="BR175" s="32">
        <v>1252584</v>
      </c>
      <c r="BS175" s="32">
        <v>1296088</v>
      </c>
      <c r="BT175" s="32">
        <v>1346929</v>
      </c>
      <c r="BU175" s="32">
        <v>1404800.5</v>
      </c>
      <c r="BV175" s="32">
        <v>1466967</v>
      </c>
      <c r="BW175" s="32">
        <v>1530581</v>
      </c>
      <c r="BX175" s="32">
        <v>1594462.5</v>
      </c>
      <c r="BY175" s="32">
        <v>1660049</v>
      </c>
      <c r="BZ175" s="32">
        <v>1727022</v>
      </c>
      <c r="CA175" s="32">
        <v>1794415.5</v>
      </c>
      <c r="CB175" s="32">
        <v>1862725</v>
      </c>
      <c r="CC175" s="32">
        <v>1931946.5</v>
      </c>
      <c r="CD175" s="32">
        <v>2001648</v>
      </c>
      <c r="CE175" s="32">
        <v>2072554</v>
      </c>
      <c r="CF175" s="32">
        <v>2146468.5</v>
      </c>
      <c r="CG175" s="32">
        <v>2224529.5</v>
      </c>
      <c r="CH175" s="32">
        <v>2305237</v>
      </c>
      <c r="CI175" s="32">
        <v>2388710.5</v>
      </c>
      <c r="CJ175" s="32">
        <v>2475503</v>
      </c>
      <c r="CK175" s="32">
        <v>2561637</v>
      </c>
      <c r="CL175" s="32">
        <v>2642136.5</v>
      </c>
      <c r="CM175" s="32">
        <v>2715510.5</v>
      </c>
      <c r="CN175" s="32">
        <v>2783368</v>
      </c>
      <c r="CO175" s="32">
        <v>2848089.5</v>
      </c>
      <c r="CP175" s="32">
        <v>2914603</v>
      </c>
      <c r="CQ175" s="32">
        <v>2990791</v>
      </c>
      <c r="CR175" s="32">
        <v>3082998</v>
      </c>
      <c r="CS175" s="32">
        <v>3192545.5</v>
      </c>
      <c r="CT175" s="32">
        <v>3317453.5</v>
      </c>
      <c r="CU175" s="32">
        <v>3455240</v>
      </c>
      <c r="CV175" s="32">
        <v>3602258</v>
      </c>
      <c r="CW175" s="32">
        <v>3753141.5</v>
      </c>
      <c r="CX175" s="32">
        <v>3906644</v>
      </c>
      <c r="CY175" s="32">
        <v>4063030</v>
      </c>
      <c r="CZ175" s="32">
        <v>4220338</v>
      </c>
      <c r="DA175" s="32">
        <v>4373971</v>
      </c>
      <c r="DB175" s="32">
        <v>4521100.5</v>
      </c>
      <c r="DC175" s="32">
        <v>4662256</v>
      </c>
      <c r="DD175" s="32">
        <v>4797657</v>
      </c>
      <c r="DE175" s="32">
        <v>4925273.5</v>
      </c>
      <c r="DF175" s="32">
        <v>5047853</v>
      </c>
      <c r="DG175" s="32">
        <v>5172974.5</v>
      </c>
      <c r="DH175" s="32">
        <v>5304348.5</v>
      </c>
      <c r="DI175" s="32">
        <v>5441016</v>
      </c>
      <c r="DJ175" s="32">
        <v>5586671.5</v>
      </c>
      <c r="DK175" s="32">
        <v>5745028</v>
      </c>
      <c r="DL175" s="32">
        <v>5909377.5</v>
      </c>
      <c r="DM175" s="32">
        <v>6077241.5</v>
      </c>
      <c r="DN175" s="32">
        <v>6254031.5</v>
      </c>
      <c r="DO175" s="32">
        <v>6438532.5</v>
      </c>
      <c r="DP175" s="32">
        <v>6629983</v>
      </c>
      <c r="DQ175" s="32">
        <v>6835173.5</v>
      </c>
      <c r="DR175" s="32">
        <v>7063473.5</v>
      </c>
      <c r="DS175" s="32">
        <v>7322386</v>
      </c>
      <c r="DT175" s="32">
        <v>7613319.5</v>
      </c>
      <c r="DU175" s="32">
        <v>7942977</v>
      </c>
      <c r="DV175" s="32">
        <v>8298632</v>
      </c>
      <c r="DW175" s="32">
        <v>8647416</v>
      </c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32"/>
      <c r="EX175" s="32"/>
      <c r="EY175" s="32"/>
      <c r="EZ175" s="32"/>
      <c r="FA175" s="32"/>
      <c r="FB175" s="32"/>
      <c r="FC175" s="32"/>
      <c r="FD175" s="32"/>
      <c r="FE175" s="32"/>
      <c r="FF175" s="32"/>
      <c r="FG175" s="32"/>
      <c r="FH175" s="32"/>
      <c r="FI175" s="32"/>
      <c r="FJ175" s="32"/>
      <c r="FK175" s="32"/>
      <c r="FL175" s="32"/>
      <c r="FM175" s="32"/>
      <c r="FN175" s="32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2"/>
      <c r="GS175" s="32"/>
      <c r="GT175" s="32"/>
      <c r="GU175" s="32"/>
      <c r="GV175" s="32"/>
      <c r="GW175" s="32"/>
      <c r="GX175" s="32"/>
    </row>
    <row r="176" spans="1:206">
      <c r="A176" s="31" t="s">
        <v>451</v>
      </c>
      <c r="B176" t="s">
        <v>717</v>
      </c>
      <c r="C176" t="s">
        <v>714</v>
      </c>
      <c r="D176" s="94" t="s">
        <v>718</v>
      </c>
      <c r="E176" t="s">
        <v>894</v>
      </c>
      <c r="BD176" s="32">
        <v>488995</v>
      </c>
      <c r="BE176" s="32">
        <v>496665.5</v>
      </c>
      <c r="BF176" s="32">
        <v>507148</v>
      </c>
      <c r="BG176" s="32">
        <v>519417</v>
      </c>
      <c r="BH176" s="32">
        <v>533032</v>
      </c>
      <c r="BI176" s="32">
        <v>547965</v>
      </c>
      <c r="BJ176" s="32">
        <v>564073.5</v>
      </c>
      <c r="BK176" s="32">
        <v>580691.5</v>
      </c>
      <c r="BL176" s="32">
        <v>598623</v>
      </c>
      <c r="BM176" s="32">
        <v>619724.5</v>
      </c>
      <c r="BN176" s="32">
        <v>645350</v>
      </c>
      <c r="BO176" s="32">
        <v>676197.5</v>
      </c>
      <c r="BP176" s="32">
        <v>711363.5</v>
      </c>
      <c r="BQ176" s="32">
        <v>748154</v>
      </c>
      <c r="BR176" s="32">
        <v>783316.5</v>
      </c>
      <c r="BS176" s="32">
        <v>815193.5</v>
      </c>
      <c r="BT176" s="32">
        <v>843795</v>
      </c>
      <c r="BU176" s="32">
        <v>870746.5</v>
      </c>
      <c r="BV176" s="32">
        <v>898032</v>
      </c>
      <c r="BW176" s="32">
        <v>927222</v>
      </c>
      <c r="BX176" s="32">
        <v>960496</v>
      </c>
      <c r="BY176" s="32">
        <v>1002088</v>
      </c>
      <c r="BZ176" s="32">
        <v>1051927</v>
      </c>
      <c r="CA176" s="32">
        <v>1105039.5</v>
      </c>
      <c r="CB176" s="32">
        <v>1159161.5</v>
      </c>
      <c r="CC176" s="32">
        <v>1214527</v>
      </c>
      <c r="CD176" s="32">
        <v>1270379.5</v>
      </c>
      <c r="CE176" s="32">
        <v>1326953.5</v>
      </c>
      <c r="CF176" s="32">
        <v>1385442.5</v>
      </c>
      <c r="CG176" s="32">
        <v>1444775.5</v>
      </c>
      <c r="CH176" s="32">
        <v>1501539.5</v>
      </c>
      <c r="CI176" s="32">
        <v>1555218.5</v>
      </c>
      <c r="CJ176" s="32">
        <v>1608958.5</v>
      </c>
      <c r="CK176" s="32">
        <v>1664781.5</v>
      </c>
      <c r="CL176" s="32">
        <v>1725073.5</v>
      </c>
      <c r="CM176" s="32">
        <v>1789507</v>
      </c>
      <c r="CN176" s="32">
        <v>1857802</v>
      </c>
      <c r="CO176" s="32">
        <v>1930117.5</v>
      </c>
      <c r="CP176" s="32">
        <v>2003452.5</v>
      </c>
      <c r="CQ176" s="32">
        <v>2073579.5</v>
      </c>
      <c r="CR176" s="32">
        <v>2140590</v>
      </c>
      <c r="CS176" s="32">
        <v>2205740.5</v>
      </c>
      <c r="CT176" s="32">
        <v>2268772.5</v>
      </c>
      <c r="CU176" s="32">
        <v>2333990</v>
      </c>
      <c r="CV176" s="32">
        <v>2408981.5</v>
      </c>
      <c r="CW176" s="32">
        <v>2496371</v>
      </c>
      <c r="CX176" s="32">
        <v>2595572</v>
      </c>
      <c r="CY176" s="32">
        <v>2706918.5</v>
      </c>
      <c r="CZ176" s="32">
        <v>2827938.5</v>
      </c>
      <c r="DA176" s="32">
        <v>2955158.5</v>
      </c>
      <c r="DB176" s="32">
        <v>3087186</v>
      </c>
      <c r="DC176" s="32">
        <v>3224244.5</v>
      </c>
      <c r="DD176" s="32">
        <v>3365058.5</v>
      </c>
      <c r="DE176" s="32">
        <v>3505558</v>
      </c>
      <c r="DF176" s="32">
        <v>3642226</v>
      </c>
      <c r="DG176" s="32">
        <v>3774381.5</v>
      </c>
      <c r="DH176" s="32">
        <v>3901038</v>
      </c>
      <c r="DI176" s="32">
        <v>4021518.5</v>
      </c>
      <c r="DJ176" s="32">
        <v>4137220.5</v>
      </c>
      <c r="DK176" s="32">
        <v>4250123.5</v>
      </c>
      <c r="DL176" s="32">
        <v>4361700.5</v>
      </c>
      <c r="DM176" s="32">
        <v>4478530.5</v>
      </c>
      <c r="DN176" s="32">
        <v>4604663.5</v>
      </c>
      <c r="DO176" s="32">
        <v>4739913.5</v>
      </c>
      <c r="DP176" s="32">
        <v>4884830</v>
      </c>
      <c r="DQ176" s="32">
        <v>5035153</v>
      </c>
      <c r="DR176" s="32">
        <v>5185885</v>
      </c>
      <c r="DS176" s="32">
        <v>5340674</v>
      </c>
      <c r="DT176" s="32">
        <v>5502816.5</v>
      </c>
      <c r="DU176" s="32">
        <v>5671249</v>
      </c>
      <c r="DV176" s="32">
        <v>5839916.5</v>
      </c>
      <c r="DW176" s="32">
        <v>6006217.5</v>
      </c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  <c r="EW176" s="32"/>
      <c r="EX176" s="32"/>
      <c r="EY176" s="32"/>
      <c r="EZ176" s="32"/>
      <c r="FA176" s="32"/>
      <c r="FB176" s="32"/>
      <c r="FC176" s="32"/>
      <c r="FD176" s="32"/>
      <c r="FE176" s="32"/>
      <c r="FF176" s="32"/>
      <c r="FG176" s="32"/>
      <c r="FH176" s="32"/>
      <c r="FI176" s="32"/>
      <c r="FJ176" s="32"/>
      <c r="FK176" s="32"/>
      <c r="FL176" s="32"/>
      <c r="FM176" s="32"/>
      <c r="FN176" s="32"/>
      <c r="FO176" s="32"/>
      <c r="FP176" s="32"/>
      <c r="FQ176" s="32"/>
      <c r="FR176" s="32"/>
      <c r="FS176" s="32"/>
      <c r="FT176" s="32"/>
      <c r="FU176" s="32"/>
      <c r="FV176" s="32"/>
      <c r="FW176" s="32"/>
      <c r="FX176" s="32"/>
      <c r="FY176" s="32"/>
      <c r="FZ176" s="32"/>
      <c r="GA176" s="32"/>
      <c r="GB176" s="32"/>
      <c r="GC176" s="32"/>
      <c r="GD176" s="32"/>
      <c r="GE176" s="32"/>
      <c r="GF176" s="32"/>
      <c r="GG176" s="32"/>
      <c r="GH176" s="32"/>
      <c r="GI176" s="32"/>
      <c r="GJ176" s="32"/>
      <c r="GK176" s="32"/>
      <c r="GL176" s="32"/>
      <c r="GM176" s="32"/>
      <c r="GN176" s="32"/>
      <c r="GO176" s="32"/>
      <c r="GP176" s="32"/>
      <c r="GQ176" s="32"/>
      <c r="GR176" s="32"/>
      <c r="GS176" s="32"/>
      <c r="GT176" s="32"/>
      <c r="GU176" s="32"/>
      <c r="GV176" s="32"/>
      <c r="GW176" s="32"/>
      <c r="GX176" s="32"/>
    </row>
    <row r="177" spans="1:206">
      <c r="A177" s="31" t="s">
        <v>451</v>
      </c>
      <c r="B177" t="s">
        <v>717</v>
      </c>
      <c r="C177" t="s">
        <v>714</v>
      </c>
      <c r="D177" s="94" t="s">
        <v>718</v>
      </c>
      <c r="E177" t="s">
        <v>895</v>
      </c>
      <c r="BD177" s="32">
        <v>269377</v>
      </c>
      <c r="BE177" s="32">
        <v>268469</v>
      </c>
      <c r="BF177" s="32">
        <v>269066.5</v>
      </c>
      <c r="BG177" s="32">
        <v>270941.5</v>
      </c>
      <c r="BH177" s="32">
        <v>274568.5</v>
      </c>
      <c r="BI177" s="32">
        <v>280137</v>
      </c>
      <c r="BJ177" s="32">
        <v>287680</v>
      </c>
      <c r="BK177" s="32">
        <v>296462</v>
      </c>
      <c r="BL177" s="32">
        <v>306013</v>
      </c>
      <c r="BM177" s="32">
        <v>315972</v>
      </c>
      <c r="BN177" s="32">
        <v>325656</v>
      </c>
      <c r="BO177" s="32">
        <v>335767</v>
      </c>
      <c r="BP177" s="32">
        <v>347735</v>
      </c>
      <c r="BQ177" s="32">
        <v>361718.5</v>
      </c>
      <c r="BR177" s="32">
        <v>377852</v>
      </c>
      <c r="BS177" s="32">
        <v>397208.5</v>
      </c>
      <c r="BT177" s="32">
        <v>419775.5</v>
      </c>
      <c r="BU177" s="32">
        <v>444130.5</v>
      </c>
      <c r="BV177" s="32">
        <v>468465.5</v>
      </c>
      <c r="BW177" s="32">
        <v>490812</v>
      </c>
      <c r="BX177" s="32">
        <v>510334.5</v>
      </c>
      <c r="BY177" s="32">
        <v>530579</v>
      </c>
      <c r="BZ177" s="32">
        <v>553639.5</v>
      </c>
      <c r="CA177" s="32">
        <v>577568.5</v>
      </c>
      <c r="CB177" s="32">
        <v>602893.5</v>
      </c>
      <c r="CC177" s="32">
        <v>632128.5</v>
      </c>
      <c r="CD177" s="32">
        <v>665670</v>
      </c>
      <c r="CE177" s="32">
        <v>702397</v>
      </c>
      <c r="CF177" s="32">
        <v>740897</v>
      </c>
      <c r="CG177" s="32">
        <v>779690.5</v>
      </c>
      <c r="CH177" s="32">
        <v>816008.5</v>
      </c>
      <c r="CI177" s="32">
        <v>850720.5</v>
      </c>
      <c r="CJ177" s="32">
        <v>887365.5</v>
      </c>
      <c r="CK177" s="32">
        <v>925477.5</v>
      </c>
      <c r="CL177" s="32">
        <v>963957</v>
      </c>
      <c r="CM177" s="32">
        <v>1002534.5</v>
      </c>
      <c r="CN177" s="32">
        <v>1041856</v>
      </c>
      <c r="CO177" s="32">
        <v>1082925</v>
      </c>
      <c r="CP177" s="32">
        <v>1126348.5</v>
      </c>
      <c r="CQ177" s="32">
        <v>1173866.5</v>
      </c>
      <c r="CR177" s="32">
        <v>1225164.5</v>
      </c>
      <c r="CS177" s="32">
        <v>1279357.5</v>
      </c>
      <c r="CT177" s="32">
        <v>1336228</v>
      </c>
      <c r="CU177" s="32">
        <v>1394623.5</v>
      </c>
      <c r="CV177" s="32">
        <v>1452821.5</v>
      </c>
      <c r="CW177" s="32">
        <v>1509288</v>
      </c>
      <c r="CX177" s="32">
        <v>1563651</v>
      </c>
      <c r="CY177" s="32">
        <v>1616945</v>
      </c>
      <c r="CZ177" s="32">
        <v>1672080</v>
      </c>
      <c r="DA177" s="32">
        <v>1733944.5</v>
      </c>
      <c r="DB177" s="32">
        <v>1806396</v>
      </c>
      <c r="DC177" s="32">
        <v>1889844</v>
      </c>
      <c r="DD177" s="32">
        <v>1983132</v>
      </c>
      <c r="DE177" s="32">
        <v>2081965</v>
      </c>
      <c r="DF177" s="32">
        <v>2184666</v>
      </c>
      <c r="DG177" s="32">
        <v>2291846.5</v>
      </c>
      <c r="DH177" s="32">
        <v>2402541.5</v>
      </c>
      <c r="DI177" s="32">
        <v>2514168</v>
      </c>
      <c r="DJ177" s="32">
        <v>2625459</v>
      </c>
      <c r="DK177" s="32">
        <v>2733755.5</v>
      </c>
      <c r="DL177" s="32">
        <v>2835158</v>
      </c>
      <c r="DM177" s="32">
        <v>2933160.5</v>
      </c>
      <c r="DN177" s="32">
        <v>3031715.5</v>
      </c>
      <c r="DO177" s="32">
        <v>3129356.5</v>
      </c>
      <c r="DP177" s="32">
        <v>3224848.5</v>
      </c>
      <c r="DQ177" s="32">
        <v>3319404.5</v>
      </c>
      <c r="DR177" s="32">
        <v>3415337</v>
      </c>
      <c r="DS177" s="32">
        <v>3515271.5</v>
      </c>
      <c r="DT177" s="32">
        <v>3622642</v>
      </c>
      <c r="DU177" s="32">
        <v>3737153.5</v>
      </c>
      <c r="DV177" s="32">
        <v>3842128</v>
      </c>
      <c r="DW177" s="32">
        <v>3930908.5</v>
      </c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32"/>
      <c r="EX177" s="32"/>
      <c r="EY177" s="32"/>
      <c r="EZ177" s="32"/>
      <c r="FA177" s="32"/>
      <c r="FB177" s="32"/>
      <c r="FC177" s="32"/>
      <c r="FD177" s="32"/>
      <c r="FE177" s="32"/>
      <c r="FF177" s="32"/>
      <c r="FG177" s="32"/>
      <c r="FH177" s="32"/>
      <c r="FI177" s="32"/>
      <c r="FJ177" s="32"/>
      <c r="FK177" s="32"/>
      <c r="FL177" s="32"/>
      <c r="FM177" s="32"/>
      <c r="FN177" s="32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2"/>
      <c r="GS177" s="32"/>
      <c r="GT177" s="32"/>
      <c r="GU177" s="32"/>
      <c r="GV177" s="32"/>
      <c r="GW177" s="32"/>
      <c r="GX177" s="32"/>
    </row>
    <row r="178" spans="1:206">
      <c r="A178" s="31" t="s">
        <v>451</v>
      </c>
      <c r="B178" t="s">
        <v>717</v>
      </c>
      <c r="C178" t="s">
        <v>714</v>
      </c>
      <c r="D178" s="94" t="s">
        <v>718</v>
      </c>
      <c r="E178" t="s">
        <v>896</v>
      </c>
      <c r="BD178" s="32">
        <v>113374</v>
      </c>
      <c r="BE178" s="32">
        <v>111881.5</v>
      </c>
      <c r="BF178" s="32">
        <v>112500.5</v>
      </c>
      <c r="BG178" s="32">
        <v>113615.5</v>
      </c>
      <c r="BH178" s="32">
        <v>114848</v>
      </c>
      <c r="BI178" s="32">
        <v>116368</v>
      </c>
      <c r="BJ178" s="32">
        <v>118296.5</v>
      </c>
      <c r="BK178" s="32">
        <v>120382.5</v>
      </c>
      <c r="BL178" s="32">
        <v>122745</v>
      </c>
      <c r="BM178" s="32">
        <v>125418.5</v>
      </c>
      <c r="BN178" s="32">
        <v>127322</v>
      </c>
      <c r="BO178" s="32">
        <v>129058.5</v>
      </c>
      <c r="BP178" s="32">
        <v>132463.5</v>
      </c>
      <c r="BQ178" s="32">
        <v>137385</v>
      </c>
      <c r="BR178" s="32">
        <v>142988</v>
      </c>
      <c r="BS178" s="32">
        <v>149296</v>
      </c>
      <c r="BT178" s="32">
        <v>156362.5</v>
      </c>
      <c r="BU178" s="32">
        <v>163890</v>
      </c>
      <c r="BV178" s="32">
        <v>171766.5</v>
      </c>
      <c r="BW178" s="32">
        <v>180123.5</v>
      </c>
      <c r="BX178" s="32">
        <v>189080.5</v>
      </c>
      <c r="BY178" s="32">
        <v>200642</v>
      </c>
      <c r="BZ178" s="32">
        <v>215367.5</v>
      </c>
      <c r="CA178" s="32">
        <v>230813</v>
      </c>
      <c r="CB178" s="32">
        <v>246164.5</v>
      </c>
      <c r="CC178" s="32">
        <v>261851.5</v>
      </c>
      <c r="CD178" s="32">
        <v>277417.5</v>
      </c>
      <c r="CE178" s="32">
        <v>292701</v>
      </c>
      <c r="CF178" s="32">
        <v>307696.5</v>
      </c>
      <c r="CG178" s="32">
        <v>322707.5</v>
      </c>
      <c r="CH178" s="32">
        <v>337291.5</v>
      </c>
      <c r="CI178" s="32">
        <v>351190.5</v>
      </c>
      <c r="CJ178" s="32">
        <v>366131.5</v>
      </c>
      <c r="CK178" s="32">
        <v>382694.5</v>
      </c>
      <c r="CL178" s="32">
        <v>400667.5</v>
      </c>
      <c r="CM178" s="32">
        <v>420088</v>
      </c>
      <c r="CN178" s="32">
        <v>441273</v>
      </c>
      <c r="CO178" s="32">
        <v>464336.5</v>
      </c>
      <c r="CP178" s="32">
        <v>488331</v>
      </c>
      <c r="CQ178" s="32">
        <v>512859.5</v>
      </c>
      <c r="CR178" s="32">
        <v>537934</v>
      </c>
      <c r="CS178" s="32">
        <v>563375</v>
      </c>
      <c r="CT178" s="32">
        <v>589082</v>
      </c>
      <c r="CU178" s="32">
        <v>615975.5</v>
      </c>
      <c r="CV178" s="32">
        <v>646795</v>
      </c>
      <c r="CW178" s="32">
        <v>680553</v>
      </c>
      <c r="CX178" s="32">
        <v>715403</v>
      </c>
      <c r="CY178" s="32">
        <v>751869</v>
      </c>
      <c r="CZ178" s="32">
        <v>788857.5</v>
      </c>
      <c r="DA178" s="32">
        <v>825044.5</v>
      </c>
      <c r="DB178" s="32">
        <v>862425</v>
      </c>
      <c r="DC178" s="32">
        <v>902431.5</v>
      </c>
      <c r="DD178" s="32">
        <v>944182.5</v>
      </c>
      <c r="DE178" s="32">
        <v>986469</v>
      </c>
      <c r="DF178" s="32">
        <v>1032437</v>
      </c>
      <c r="DG178" s="32">
        <v>1085600</v>
      </c>
      <c r="DH178" s="32">
        <v>1144388</v>
      </c>
      <c r="DI178" s="32">
        <v>1206072</v>
      </c>
      <c r="DJ178" s="32">
        <v>1270504</v>
      </c>
      <c r="DK178" s="32">
        <v>1336828</v>
      </c>
      <c r="DL178" s="32">
        <v>1401404</v>
      </c>
      <c r="DM178" s="32">
        <v>1468832</v>
      </c>
      <c r="DN178" s="32">
        <v>1540208.5</v>
      </c>
      <c r="DO178" s="32">
        <v>1611143</v>
      </c>
      <c r="DP178" s="32">
        <v>1680049.5</v>
      </c>
      <c r="DQ178" s="32">
        <v>1745060</v>
      </c>
      <c r="DR178" s="32">
        <v>1804984</v>
      </c>
      <c r="DS178" s="32">
        <v>1863539.5</v>
      </c>
      <c r="DT178" s="32">
        <v>1923959.5</v>
      </c>
      <c r="DU178" s="32">
        <v>1980391.5</v>
      </c>
      <c r="DV178" s="32">
        <v>2024163</v>
      </c>
      <c r="DW178" s="32">
        <v>2057727.5</v>
      </c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  <c r="EW178" s="32"/>
      <c r="EX178" s="32"/>
      <c r="EY178" s="32"/>
      <c r="EZ178" s="32"/>
      <c r="FA178" s="32"/>
      <c r="FB178" s="32"/>
      <c r="FC178" s="32"/>
      <c r="FD178" s="32"/>
      <c r="FE178" s="32"/>
      <c r="FF178" s="32"/>
      <c r="FG178" s="32"/>
      <c r="FH178" s="32"/>
      <c r="FI178" s="32"/>
      <c r="FJ178" s="32"/>
      <c r="FK178" s="32"/>
      <c r="FL178" s="32"/>
      <c r="FM178" s="32"/>
      <c r="FN178" s="32"/>
      <c r="FO178" s="32"/>
      <c r="FP178" s="32"/>
      <c r="FQ178" s="32"/>
      <c r="FR178" s="32"/>
      <c r="FS178" s="32"/>
      <c r="FT178" s="32"/>
      <c r="FU178" s="32"/>
      <c r="FV178" s="32"/>
      <c r="FW178" s="32"/>
      <c r="FX178" s="32"/>
      <c r="FY178" s="32"/>
      <c r="FZ178" s="32"/>
      <c r="GA178" s="32"/>
      <c r="GB178" s="32"/>
      <c r="GC178" s="32"/>
      <c r="GD178" s="32"/>
      <c r="GE178" s="32"/>
      <c r="GF178" s="32"/>
      <c r="GG178" s="32"/>
      <c r="GH178" s="32"/>
      <c r="GI178" s="32"/>
      <c r="GJ178" s="32"/>
      <c r="GK178" s="32"/>
      <c r="GL178" s="32"/>
      <c r="GM178" s="32"/>
      <c r="GN178" s="32"/>
      <c r="GO178" s="32"/>
      <c r="GP178" s="32"/>
      <c r="GQ178" s="32"/>
      <c r="GR178" s="32"/>
      <c r="GS178" s="32"/>
      <c r="GT178" s="32"/>
      <c r="GU178" s="32"/>
      <c r="GV178" s="32"/>
      <c r="GW178" s="32"/>
      <c r="GX178" s="32"/>
    </row>
    <row r="179" spans="1:206">
      <c r="A179" s="31" t="s">
        <v>451</v>
      </c>
      <c r="B179" t="s">
        <v>717</v>
      </c>
      <c r="C179" t="s">
        <v>714</v>
      </c>
      <c r="D179" s="94" t="s">
        <v>718</v>
      </c>
      <c r="E179" t="s">
        <v>897</v>
      </c>
      <c r="BD179" s="32">
        <v>36796.5</v>
      </c>
      <c r="BE179" s="32">
        <v>35362.5</v>
      </c>
      <c r="BF179" s="32">
        <v>34886</v>
      </c>
      <c r="BG179" s="32">
        <v>34742</v>
      </c>
      <c r="BH179" s="32">
        <v>35003</v>
      </c>
      <c r="BI179" s="32">
        <v>35656.5</v>
      </c>
      <c r="BJ179" s="32">
        <v>36666</v>
      </c>
      <c r="BK179" s="32">
        <v>37827</v>
      </c>
      <c r="BL179" s="32">
        <v>38963.5</v>
      </c>
      <c r="BM179" s="32">
        <v>39878</v>
      </c>
      <c r="BN179" s="32">
        <v>39675.5</v>
      </c>
      <c r="BO179" s="32">
        <v>38721</v>
      </c>
      <c r="BP179" s="32">
        <v>38300.5</v>
      </c>
      <c r="BQ179" s="32">
        <v>38520</v>
      </c>
      <c r="BR179" s="32">
        <v>39155</v>
      </c>
      <c r="BS179" s="32">
        <v>40202.5</v>
      </c>
      <c r="BT179" s="32">
        <v>41730.5</v>
      </c>
      <c r="BU179" s="32">
        <v>43653.5</v>
      </c>
      <c r="BV179" s="32">
        <v>45855.5</v>
      </c>
      <c r="BW179" s="32">
        <v>48197</v>
      </c>
      <c r="BX179" s="32">
        <v>50314</v>
      </c>
      <c r="BY179" s="32">
        <v>52798.5</v>
      </c>
      <c r="BZ179" s="32">
        <v>56236</v>
      </c>
      <c r="CA179" s="32">
        <v>60231</v>
      </c>
      <c r="CB179" s="32">
        <v>65036.5</v>
      </c>
      <c r="CC179" s="32">
        <v>71139</v>
      </c>
      <c r="CD179" s="32">
        <v>78419</v>
      </c>
      <c r="CE179" s="32">
        <v>86572</v>
      </c>
      <c r="CF179" s="32">
        <v>95395.5</v>
      </c>
      <c r="CG179" s="32">
        <v>104641.5</v>
      </c>
      <c r="CH179" s="32">
        <v>112207.5</v>
      </c>
      <c r="CI179" s="32">
        <v>115802</v>
      </c>
      <c r="CJ179" s="32">
        <v>117438</v>
      </c>
      <c r="CK179" s="32">
        <v>119212</v>
      </c>
      <c r="CL179" s="32">
        <v>121813</v>
      </c>
      <c r="CM179" s="32">
        <v>126538.5</v>
      </c>
      <c r="CN179" s="32">
        <v>133396.5</v>
      </c>
      <c r="CO179" s="32">
        <v>141506</v>
      </c>
      <c r="CP179" s="32">
        <v>150416.5</v>
      </c>
      <c r="CQ179" s="32">
        <v>160259</v>
      </c>
      <c r="CR179" s="32">
        <v>170041</v>
      </c>
      <c r="CS179" s="32">
        <v>179722.5</v>
      </c>
      <c r="CT179" s="32">
        <v>190165</v>
      </c>
      <c r="CU179" s="32">
        <v>201138</v>
      </c>
      <c r="CV179" s="32">
        <v>213335.5</v>
      </c>
      <c r="CW179" s="32">
        <v>226445</v>
      </c>
      <c r="CX179" s="32">
        <v>239166.5</v>
      </c>
      <c r="CY179" s="32">
        <v>251446.5</v>
      </c>
      <c r="CZ179" s="32">
        <v>263798</v>
      </c>
      <c r="DA179" s="32">
        <v>277236</v>
      </c>
      <c r="DB179" s="32">
        <v>293129.5</v>
      </c>
      <c r="DC179" s="32">
        <v>311443.5</v>
      </c>
      <c r="DD179" s="32">
        <v>331491.5</v>
      </c>
      <c r="DE179" s="32">
        <v>351940.5</v>
      </c>
      <c r="DF179" s="32">
        <v>372415</v>
      </c>
      <c r="DG179" s="32">
        <v>394063.5</v>
      </c>
      <c r="DH179" s="32">
        <v>416634.5</v>
      </c>
      <c r="DI179" s="32">
        <v>438562.5</v>
      </c>
      <c r="DJ179" s="32">
        <v>459925.5</v>
      </c>
      <c r="DK179" s="32">
        <v>482511</v>
      </c>
      <c r="DL179" s="32">
        <v>506528.5</v>
      </c>
      <c r="DM179" s="32">
        <v>533832</v>
      </c>
      <c r="DN179" s="32">
        <v>563088</v>
      </c>
      <c r="DO179" s="32">
        <v>592695.5</v>
      </c>
      <c r="DP179" s="32">
        <v>623665.5</v>
      </c>
      <c r="DQ179" s="32">
        <v>654604.5</v>
      </c>
      <c r="DR179" s="32">
        <v>684681.5</v>
      </c>
      <c r="DS179" s="32">
        <v>714801.5</v>
      </c>
      <c r="DT179" s="32">
        <v>745715</v>
      </c>
      <c r="DU179" s="32">
        <v>771667</v>
      </c>
      <c r="DV179" s="32">
        <v>789818</v>
      </c>
      <c r="DW179" s="32">
        <v>803046.5</v>
      </c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  <c r="EW179" s="32"/>
      <c r="EX179" s="32"/>
      <c r="EY179" s="32"/>
      <c r="EZ179" s="32"/>
      <c r="FA179" s="32"/>
      <c r="FB179" s="32"/>
      <c r="FC179" s="32"/>
      <c r="FD179" s="32"/>
      <c r="FE179" s="32"/>
      <c r="FF179" s="32"/>
      <c r="FG179" s="32"/>
      <c r="FH179" s="32"/>
      <c r="FI179" s="32"/>
      <c r="FJ179" s="32"/>
      <c r="FK179" s="32"/>
      <c r="FL179" s="32"/>
      <c r="FM179" s="32"/>
      <c r="FN179" s="32"/>
      <c r="FO179" s="32"/>
      <c r="FP179" s="32"/>
      <c r="FQ179" s="32"/>
      <c r="FR179" s="32"/>
      <c r="FS179" s="32"/>
      <c r="FT179" s="32"/>
      <c r="FU179" s="32"/>
      <c r="FV179" s="32"/>
      <c r="FW179" s="32"/>
      <c r="FX179" s="32"/>
      <c r="FY179" s="32"/>
      <c r="FZ179" s="32"/>
      <c r="GA179" s="32"/>
      <c r="GB179" s="32"/>
      <c r="GC179" s="32"/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2"/>
      <c r="GS179" s="32"/>
      <c r="GT179" s="32"/>
      <c r="GU179" s="32"/>
      <c r="GV179" s="32"/>
      <c r="GW179" s="32"/>
      <c r="GX179" s="32"/>
    </row>
    <row r="180" spans="1:206">
      <c r="A180" s="31" t="s">
        <v>451</v>
      </c>
      <c r="B180" t="s">
        <v>717</v>
      </c>
      <c r="C180" t="s">
        <v>714</v>
      </c>
      <c r="D180" s="94" t="s">
        <v>718</v>
      </c>
      <c r="E180" t="s">
        <v>898</v>
      </c>
      <c r="BD180" s="32">
        <v>9001.5</v>
      </c>
      <c r="BE180" s="32">
        <v>7656</v>
      </c>
      <c r="BF180" s="32">
        <v>7448.5</v>
      </c>
      <c r="BG180" s="32">
        <v>7531.5</v>
      </c>
      <c r="BH180" s="32">
        <v>7706</v>
      </c>
      <c r="BI180" s="32">
        <v>7977</v>
      </c>
      <c r="BJ180" s="32">
        <v>8250</v>
      </c>
      <c r="BK180" s="32">
        <v>8481</v>
      </c>
      <c r="BL180" s="32">
        <v>8724.5</v>
      </c>
      <c r="BM180" s="32">
        <v>8943</v>
      </c>
      <c r="BN180" s="32">
        <v>8744</v>
      </c>
      <c r="BO180" s="32">
        <v>8256</v>
      </c>
      <c r="BP180" s="32">
        <v>7944</v>
      </c>
      <c r="BQ180" s="32">
        <v>7789</v>
      </c>
      <c r="BR180" s="32">
        <v>7730</v>
      </c>
      <c r="BS180" s="32">
        <v>7761.5</v>
      </c>
      <c r="BT180" s="32">
        <v>7853</v>
      </c>
      <c r="BU180" s="32">
        <v>8010.5</v>
      </c>
      <c r="BV180" s="32">
        <v>8264</v>
      </c>
      <c r="BW180" s="32">
        <v>8598</v>
      </c>
      <c r="BX180" s="32">
        <v>8926</v>
      </c>
      <c r="BY180" s="32">
        <v>9392.5</v>
      </c>
      <c r="BZ180" s="32">
        <v>10078.5</v>
      </c>
      <c r="CA180" s="32">
        <v>10839</v>
      </c>
      <c r="CB180" s="32">
        <v>11728.5</v>
      </c>
      <c r="CC180" s="32">
        <v>12880.5</v>
      </c>
      <c r="CD180" s="32">
        <v>14334.5</v>
      </c>
      <c r="CE180" s="32">
        <v>16229</v>
      </c>
      <c r="CF180" s="32">
        <v>18808.5</v>
      </c>
      <c r="CG180" s="32">
        <v>22176.5</v>
      </c>
      <c r="CH180" s="32">
        <v>25268</v>
      </c>
      <c r="CI180" s="32">
        <v>26581</v>
      </c>
      <c r="CJ180" s="32">
        <v>27156</v>
      </c>
      <c r="CK180" s="32">
        <v>28282</v>
      </c>
      <c r="CL180" s="32">
        <v>29874.5</v>
      </c>
      <c r="CM180" s="32">
        <v>32053.5</v>
      </c>
      <c r="CN180" s="32">
        <v>34095.5</v>
      </c>
      <c r="CO180" s="32">
        <v>35686</v>
      </c>
      <c r="CP180" s="32">
        <v>37205.5</v>
      </c>
      <c r="CQ180" s="32">
        <v>39109.5</v>
      </c>
      <c r="CR180" s="32">
        <v>40671</v>
      </c>
      <c r="CS180" s="32">
        <v>41566</v>
      </c>
      <c r="CT180" s="32">
        <v>42929</v>
      </c>
      <c r="CU180" s="32">
        <v>45258.5</v>
      </c>
      <c r="CV180" s="32">
        <v>49018.5</v>
      </c>
      <c r="CW180" s="32">
        <v>54004</v>
      </c>
      <c r="CX180" s="32">
        <v>59589.5</v>
      </c>
      <c r="CY180" s="32">
        <v>65215</v>
      </c>
      <c r="CZ180" s="32">
        <v>70093.5</v>
      </c>
      <c r="DA180" s="32">
        <v>74257.5</v>
      </c>
      <c r="DB180" s="32">
        <v>77808</v>
      </c>
      <c r="DC180" s="32">
        <v>80535.5</v>
      </c>
      <c r="DD180" s="32">
        <v>83276.5</v>
      </c>
      <c r="DE180" s="32">
        <v>86526</v>
      </c>
      <c r="DF180" s="32">
        <v>90747.5</v>
      </c>
      <c r="DG180" s="32">
        <v>96222</v>
      </c>
      <c r="DH180" s="32">
        <v>102688.5</v>
      </c>
      <c r="DI180" s="32">
        <v>109497.5</v>
      </c>
      <c r="DJ180" s="32">
        <v>116014</v>
      </c>
      <c r="DK180" s="32">
        <v>122240</v>
      </c>
      <c r="DL180" s="32">
        <v>128271.5</v>
      </c>
      <c r="DM180" s="32">
        <v>135542.5</v>
      </c>
      <c r="DN180" s="32">
        <v>143067.5</v>
      </c>
      <c r="DO180" s="32">
        <v>149677</v>
      </c>
      <c r="DP180" s="32">
        <v>156591.5</v>
      </c>
      <c r="DQ180" s="32">
        <v>165074.5</v>
      </c>
      <c r="DR180" s="32">
        <v>174274.5</v>
      </c>
      <c r="DS180" s="32">
        <v>183535.5</v>
      </c>
      <c r="DT180" s="32">
        <v>194313</v>
      </c>
      <c r="DU180" s="32">
        <v>202429.5</v>
      </c>
      <c r="DV180" s="32">
        <v>207335.5</v>
      </c>
      <c r="DW180" s="32">
        <v>211689.5</v>
      </c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  <c r="EW180" s="32"/>
      <c r="EX180" s="32"/>
      <c r="EY180" s="32"/>
      <c r="EZ180" s="32"/>
      <c r="FA180" s="32"/>
      <c r="FB180" s="32"/>
      <c r="FC180" s="32"/>
      <c r="FD180" s="32"/>
      <c r="FE180" s="32"/>
      <c r="FF180" s="32"/>
      <c r="FG180" s="32"/>
      <c r="FH180" s="32"/>
      <c r="FI180" s="32"/>
      <c r="FJ180" s="32"/>
      <c r="FK180" s="32"/>
      <c r="FL180" s="32"/>
      <c r="FM180" s="32"/>
      <c r="FN180" s="32"/>
      <c r="FO180" s="32"/>
      <c r="FP180" s="32"/>
      <c r="FQ180" s="32"/>
      <c r="FR180" s="32"/>
      <c r="FS180" s="32"/>
      <c r="FT180" s="32"/>
      <c r="FU180" s="32"/>
      <c r="FV180" s="32"/>
      <c r="FW180" s="32"/>
      <c r="FX180" s="32"/>
      <c r="FY180" s="32"/>
      <c r="FZ180" s="32"/>
      <c r="GA180" s="32"/>
      <c r="GB180" s="32"/>
      <c r="GC180" s="32"/>
      <c r="GD180" s="32"/>
      <c r="GE180" s="32"/>
      <c r="GF180" s="32"/>
      <c r="GG180" s="32"/>
      <c r="GH180" s="32"/>
      <c r="GI180" s="32"/>
      <c r="GJ180" s="32"/>
      <c r="GK180" s="32"/>
      <c r="GL180" s="32"/>
      <c r="GM180" s="32"/>
      <c r="GN180" s="32"/>
      <c r="GO180" s="32"/>
      <c r="GP180" s="32"/>
      <c r="GQ180" s="32"/>
      <c r="GR180" s="32"/>
      <c r="GS180" s="32"/>
      <c r="GT180" s="32"/>
      <c r="GU180" s="32"/>
      <c r="GV180" s="32"/>
      <c r="GW180" s="32"/>
      <c r="GX180" s="32"/>
    </row>
    <row r="181" spans="1:206">
      <c r="A181" s="31" t="s">
        <v>451</v>
      </c>
      <c r="B181" t="s">
        <v>717</v>
      </c>
      <c r="C181" t="s">
        <v>714</v>
      </c>
      <c r="D181" s="94" t="s">
        <v>718</v>
      </c>
      <c r="E181" t="s">
        <v>899</v>
      </c>
      <c r="BD181" s="32">
        <v>1289</v>
      </c>
      <c r="BE181" s="32">
        <v>1122.5</v>
      </c>
      <c r="BF181" s="32">
        <v>1078</v>
      </c>
      <c r="BG181" s="32">
        <v>1046</v>
      </c>
      <c r="BH181" s="32">
        <v>1003.5</v>
      </c>
      <c r="BI181" s="32">
        <v>968.5</v>
      </c>
      <c r="BJ181" s="32">
        <v>975.5</v>
      </c>
      <c r="BK181" s="32">
        <v>1018</v>
      </c>
      <c r="BL181" s="32">
        <v>1064.5</v>
      </c>
      <c r="BM181" s="32">
        <v>1100.5</v>
      </c>
      <c r="BN181" s="32">
        <v>1084</v>
      </c>
      <c r="BO181" s="32">
        <v>1017</v>
      </c>
      <c r="BP181" s="32">
        <v>952</v>
      </c>
      <c r="BQ181" s="32">
        <v>905</v>
      </c>
      <c r="BR181" s="32">
        <v>876.5</v>
      </c>
      <c r="BS181" s="32">
        <v>862.5</v>
      </c>
      <c r="BT181" s="32">
        <v>863.5</v>
      </c>
      <c r="BU181" s="32">
        <v>887.5</v>
      </c>
      <c r="BV181" s="32">
        <v>922.5</v>
      </c>
      <c r="BW181" s="32">
        <v>958</v>
      </c>
      <c r="BX181" s="32">
        <v>1001.5</v>
      </c>
      <c r="BY181" s="32">
        <v>1070</v>
      </c>
      <c r="BZ181" s="32">
        <v>1162.5</v>
      </c>
      <c r="CA181" s="32">
        <v>1265</v>
      </c>
      <c r="CB181" s="32">
        <v>1377.5</v>
      </c>
      <c r="CC181" s="32">
        <v>1496.5</v>
      </c>
      <c r="CD181" s="32">
        <v>1710</v>
      </c>
      <c r="CE181" s="32">
        <v>1932.5</v>
      </c>
      <c r="CF181" s="32">
        <v>2102.5</v>
      </c>
      <c r="CG181" s="32">
        <v>2381</v>
      </c>
      <c r="CH181" s="32">
        <v>2797</v>
      </c>
      <c r="CI181" s="32">
        <v>3193</v>
      </c>
      <c r="CJ181" s="32">
        <v>3450</v>
      </c>
      <c r="CK181" s="32">
        <v>3565.5</v>
      </c>
      <c r="CL181" s="32">
        <v>3635.5</v>
      </c>
      <c r="CM181" s="32">
        <v>3739</v>
      </c>
      <c r="CN181" s="32">
        <v>4479.5</v>
      </c>
      <c r="CO181" s="32">
        <v>5734.5</v>
      </c>
      <c r="CP181" s="32">
        <v>6850.5</v>
      </c>
      <c r="CQ181" s="32">
        <v>7878.5</v>
      </c>
      <c r="CR181" s="32">
        <v>8604</v>
      </c>
      <c r="CS181" s="32">
        <v>8788.5</v>
      </c>
      <c r="CT181" s="32">
        <v>8524.5</v>
      </c>
      <c r="CU181" s="32">
        <v>8113</v>
      </c>
      <c r="CV181" s="32">
        <v>7897.5</v>
      </c>
      <c r="CW181" s="32">
        <v>8056</v>
      </c>
      <c r="CX181" s="32">
        <v>8550.5</v>
      </c>
      <c r="CY181" s="32">
        <v>9481.5</v>
      </c>
      <c r="CZ181" s="32">
        <v>11108.5</v>
      </c>
      <c r="DA181" s="32">
        <v>13175.5</v>
      </c>
      <c r="DB181" s="32">
        <v>15151.5</v>
      </c>
      <c r="DC181" s="32">
        <v>16501.5</v>
      </c>
      <c r="DD181" s="32">
        <v>17098</v>
      </c>
      <c r="DE181" s="32">
        <v>17201</v>
      </c>
      <c r="DF181" s="32">
        <v>17145.5</v>
      </c>
      <c r="DG181" s="32">
        <v>17218.5</v>
      </c>
      <c r="DH181" s="32">
        <v>17492</v>
      </c>
      <c r="DI181" s="32">
        <v>17932</v>
      </c>
      <c r="DJ181" s="32">
        <v>18428.5</v>
      </c>
      <c r="DK181" s="32">
        <v>19046.5</v>
      </c>
      <c r="DL181" s="32">
        <v>19836</v>
      </c>
      <c r="DM181" s="32">
        <v>21095</v>
      </c>
      <c r="DN181" s="32">
        <v>22692.5</v>
      </c>
      <c r="DO181" s="32">
        <v>24190</v>
      </c>
      <c r="DP181" s="32">
        <v>25351.5</v>
      </c>
      <c r="DQ181" s="32">
        <v>26377.5</v>
      </c>
      <c r="DR181" s="32">
        <v>27514</v>
      </c>
      <c r="DS181" s="32">
        <v>28386.5</v>
      </c>
      <c r="DT181" s="32">
        <v>29004</v>
      </c>
      <c r="DU181" s="32">
        <v>29884</v>
      </c>
      <c r="DV181" s="32">
        <v>31472</v>
      </c>
      <c r="DW181" s="32">
        <v>33098</v>
      </c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32"/>
      <c r="EX181" s="32"/>
      <c r="EY181" s="32"/>
      <c r="EZ181" s="32"/>
      <c r="FA181" s="32"/>
      <c r="FB181" s="32"/>
      <c r="FC181" s="32"/>
      <c r="FD181" s="32"/>
      <c r="FE181" s="32"/>
      <c r="FF181" s="32"/>
      <c r="FG181" s="32"/>
      <c r="FH181" s="32"/>
      <c r="FI181" s="32"/>
      <c r="FJ181" s="32"/>
      <c r="FK181" s="32"/>
      <c r="FL181" s="32"/>
      <c r="FM181" s="32"/>
      <c r="FN181" s="32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  <c r="FY181" s="32"/>
      <c r="FZ181" s="32"/>
      <c r="GA181" s="32"/>
      <c r="GB181" s="32"/>
      <c r="GC181" s="32"/>
      <c r="GD181" s="32"/>
      <c r="GE181" s="32"/>
      <c r="GF181" s="32"/>
      <c r="GG181" s="32"/>
      <c r="GH181" s="32"/>
      <c r="GI181" s="32"/>
      <c r="GJ181" s="32"/>
      <c r="GK181" s="32"/>
      <c r="GL181" s="32"/>
      <c r="GM181" s="32"/>
      <c r="GN181" s="32"/>
      <c r="GO181" s="32"/>
      <c r="GP181" s="32"/>
      <c r="GQ181" s="32"/>
      <c r="GR181" s="32"/>
      <c r="GS181" s="32"/>
      <c r="GT181" s="32"/>
      <c r="GU181" s="32"/>
      <c r="GV181" s="32"/>
      <c r="GW181" s="32"/>
      <c r="GX181" s="32"/>
    </row>
    <row r="182" spans="1:206">
      <c r="A182" s="31" t="s">
        <v>451</v>
      </c>
      <c r="B182" t="s">
        <v>717</v>
      </c>
      <c r="C182" t="s">
        <v>714</v>
      </c>
      <c r="D182" s="94" t="s">
        <v>718</v>
      </c>
      <c r="E182" t="s">
        <v>900</v>
      </c>
      <c r="BD182" s="32">
        <v>14169435.5</v>
      </c>
      <c r="BE182" s="32">
        <v>14687667.5</v>
      </c>
      <c r="BF182" s="32">
        <v>15206135</v>
      </c>
      <c r="BG182" s="32">
        <v>15706170.5</v>
      </c>
      <c r="BH182" s="32">
        <v>16180348</v>
      </c>
      <c r="BI182" s="32">
        <v>16646597</v>
      </c>
      <c r="BJ182" s="32">
        <v>17125192</v>
      </c>
      <c r="BK182" s="32">
        <v>17613925.5</v>
      </c>
      <c r="BL182" s="32">
        <v>18107334</v>
      </c>
      <c r="BM182" s="32">
        <v>18603412</v>
      </c>
      <c r="BN182" s="32">
        <v>19107933.5</v>
      </c>
      <c r="BO182" s="32">
        <v>19618528.5</v>
      </c>
      <c r="BP182" s="32">
        <v>20129484.5</v>
      </c>
      <c r="BQ182" s="32">
        <v>20637243</v>
      </c>
      <c r="BR182" s="32">
        <v>21130950</v>
      </c>
      <c r="BS182" s="32">
        <v>21592127.5</v>
      </c>
      <c r="BT182" s="32">
        <v>22007679</v>
      </c>
      <c r="BU182" s="32">
        <v>22371354.5</v>
      </c>
      <c r="BV182" s="32">
        <v>22684295.5</v>
      </c>
      <c r="BW182" s="32">
        <v>22965597.5</v>
      </c>
      <c r="BX182" s="32">
        <v>23238043</v>
      </c>
      <c r="BY182" s="32">
        <v>23506112</v>
      </c>
      <c r="BZ182" s="32">
        <v>23780621.5</v>
      </c>
      <c r="CA182" s="32">
        <v>24083832.5</v>
      </c>
      <c r="CB182" s="32">
        <v>24411655</v>
      </c>
      <c r="CC182" s="32">
        <v>24760663</v>
      </c>
      <c r="CD182" s="32">
        <v>25122717</v>
      </c>
      <c r="CE182" s="32">
        <v>25493988.5</v>
      </c>
      <c r="CF182" s="32">
        <v>25876077</v>
      </c>
      <c r="CG182" s="32">
        <v>26252711.5</v>
      </c>
      <c r="CH182" s="32">
        <v>26609528</v>
      </c>
      <c r="CI182" s="32">
        <v>26934065.5</v>
      </c>
      <c r="CJ182" s="32">
        <v>27235184</v>
      </c>
      <c r="CK182" s="32">
        <v>27521167</v>
      </c>
      <c r="CL182" s="32">
        <v>27781517.5</v>
      </c>
      <c r="CM182" s="32">
        <v>28003430.5</v>
      </c>
      <c r="CN182" s="32">
        <v>28180424</v>
      </c>
      <c r="CO182" s="32">
        <v>28326911</v>
      </c>
      <c r="CP182" s="32">
        <v>28464324</v>
      </c>
      <c r="CQ182" s="32">
        <v>28593540.5</v>
      </c>
      <c r="CR182" s="32">
        <v>28723746.5</v>
      </c>
      <c r="CS182" s="32">
        <v>28845103.5</v>
      </c>
      <c r="CT182" s="32">
        <v>28924769</v>
      </c>
      <c r="CU182" s="32">
        <v>28971310.5</v>
      </c>
      <c r="CV182" s="32">
        <v>29001606.5</v>
      </c>
      <c r="CW182" s="32">
        <v>29010633</v>
      </c>
      <c r="CX182" s="32">
        <v>28990850</v>
      </c>
      <c r="CY182" s="32">
        <v>28955766.5</v>
      </c>
      <c r="CZ182" s="32">
        <v>28909870</v>
      </c>
      <c r="DA182" s="32">
        <v>28838377</v>
      </c>
      <c r="DB182" s="32">
        <v>28755608</v>
      </c>
      <c r="DC182" s="32">
        <v>28670646.5</v>
      </c>
      <c r="DD182" s="32">
        <v>28560268.5</v>
      </c>
      <c r="DE182" s="32">
        <v>28397205.5</v>
      </c>
      <c r="DF182" s="32">
        <v>28203924</v>
      </c>
      <c r="DG182" s="32">
        <v>28010687</v>
      </c>
      <c r="DH182" s="32">
        <v>27820037</v>
      </c>
      <c r="DI182" s="32">
        <v>27645762</v>
      </c>
      <c r="DJ182" s="32">
        <v>27500356.5</v>
      </c>
      <c r="DK182" s="32">
        <v>27378317.5</v>
      </c>
      <c r="DL182" s="32">
        <v>27265706.5</v>
      </c>
      <c r="DM182" s="32">
        <v>27180089</v>
      </c>
      <c r="DN182" s="32">
        <v>27111877</v>
      </c>
      <c r="DO182" s="32">
        <v>27029373.5</v>
      </c>
      <c r="DP182" s="32">
        <v>26935556.5</v>
      </c>
      <c r="DQ182" s="32">
        <v>26836352.5</v>
      </c>
      <c r="DR182" s="32">
        <v>26692384.5</v>
      </c>
      <c r="DS182" s="32">
        <v>26511898.5</v>
      </c>
      <c r="DT182" s="32">
        <v>26319499.5</v>
      </c>
      <c r="DU182" s="32">
        <v>26063494</v>
      </c>
      <c r="DV182" s="32">
        <v>25723345</v>
      </c>
      <c r="DW182" s="32">
        <v>25358370.5</v>
      </c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32"/>
      <c r="EX182" s="32"/>
      <c r="EY182" s="32"/>
      <c r="EZ182" s="32"/>
      <c r="FA182" s="32"/>
      <c r="FB182" s="32"/>
      <c r="FC182" s="32"/>
      <c r="FD182" s="32"/>
      <c r="FE182" s="32"/>
      <c r="FF182" s="32"/>
      <c r="FG182" s="32"/>
      <c r="FH182" s="32"/>
      <c r="FI182" s="32"/>
      <c r="FJ182" s="32"/>
      <c r="FK182" s="32"/>
      <c r="FL182" s="32"/>
      <c r="FM182" s="32"/>
      <c r="FN182" s="32"/>
      <c r="FO182" s="32"/>
      <c r="FP182" s="32"/>
      <c r="FQ182" s="32"/>
      <c r="FR182" s="32"/>
      <c r="FS182" s="32"/>
      <c r="FT182" s="32"/>
      <c r="FU182" s="32"/>
      <c r="FV182" s="32"/>
      <c r="FW182" s="32"/>
      <c r="FX182" s="32"/>
      <c r="FY182" s="32"/>
      <c r="FZ182" s="32"/>
      <c r="GA182" s="32"/>
      <c r="GB182" s="32"/>
      <c r="GC182" s="32"/>
      <c r="GD182" s="32"/>
      <c r="GE182" s="32"/>
      <c r="GF182" s="32"/>
      <c r="GG182" s="32"/>
      <c r="GH182" s="32"/>
      <c r="GI182" s="32"/>
      <c r="GJ182" s="32"/>
      <c r="GK182" s="32"/>
      <c r="GL182" s="32"/>
      <c r="GM182" s="32"/>
      <c r="GN182" s="32"/>
      <c r="GO182" s="32"/>
      <c r="GP182" s="32"/>
      <c r="GQ182" s="32"/>
      <c r="GR182" s="32"/>
      <c r="GS182" s="32"/>
      <c r="GT182" s="32"/>
      <c r="GU182" s="32"/>
      <c r="GV182" s="32"/>
      <c r="GW182" s="32"/>
      <c r="GX182" s="32"/>
    </row>
    <row r="183" spans="1:206">
      <c r="A183" s="31" t="s">
        <v>451</v>
      </c>
      <c r="B183" t="s">
        <v>717</v>
      </c>
      <c r="C183" t="s">
        <v>714</v>
      </c>
      <c r="D183" s="94" t="s">
        <v>718</v>
      </c>
      <c r="E183" t="s">
        <v>901</v>
      </c>
      <c r="BD183" s="32">
        <v>11242747.5</v>
      </c>
      <c r="BE183" s="32">
        <v>11542769.5</v>
      </c>
      <c r="BF183" s="32">
        <v>11871304.5</v>
      </c>
      <c r="BG183" s="32">
        <v>12255614.5</v>
      </c>
      <c r="BH183" s="32">
        <v>12702970</v>
      </c>
      <c r="BI183" s="32">
        <v>13193270.5</v>
      </c>
      <c r="BJ183" s="32">
        <v>13705187</v>
      </c>
      <c r="BK183" s="32">
        <v>14223410.5</v>
      </c>
      <c r="BL183" s="32">
        <v>14724106.5</v>
      </c>
      <c r="BM183" s="32">
        <v>15202692.5</v>
      </c>
      <c r="BN183" s="32">
        <v>15678080</v>
      </c>
      <c r="BO183" s="32">
        <v>16164421</v>
      </c>
      <c r="BP183" s="32">
        <v>16658821.5</v>
      </c>
      <c r="BQ183" s="32">
        <v>17161902.5</v>
      </c>
      <c r="BR183" s="32">
        <v>17670744</v>
      </c>
      <c r="BS183" s="32">
        <v>18185153.5</v>
      </c>
      <c r="BT183" s="32">
        <v>18703276.5</v>
      </c>
      <c r="BU183" s="32">
        <v>19221882.5</v>
      </c>
      <c r="BV183" s="32">
        <v>19738591</v>
      </c>
      <c r="BW183" s="32">
        <v>20243265.5</v>
      </c>
      <c r="BX183" s="32">
        <v>20713633.5</v>
      </c>
      <c r="BY183" s="32">
        <v>21125553</v>
      </c>
      <c r="BZ183" s="32">
        <v>21477377</v>
      </c>
      <c r="CA183" s="32">
        <v>21781965.5</v>
      </c>
      <c r="CB183" s="32">
        <v>22053649</v>
      </c>
      <c r="CC183" s="32">
        <v>22315577.5</v>
      </c>
      <c r="CD183" s="32">
        <v>22595133.5</v>
      </c>
      <c r="CE183" s="32">
        <v>22913274</v>
      </c>
      <c r="CF183" s="32">
        <v>23270594</v>
      </c>
      <c r="CG183" s="32">
        <v>23648375</v>
      </c>
      <c r="CH183" s="32">
        <v>24027305.5</v>
      </c>
      <c r="CI183" s="32">
        <v>24391147</v>
      </c>
      <c r="CJ183" s="32">
        <v>24745633.5</v>
      </c>
      <c r="CK183" s="32">
        <v>25104371.5</v>
      </c>
      <c r="CL183" s="32">
        <v>25465422</v>
      </c>
      <c r="CM183" s="32">
        <v>25824170.5</v>
      </c>
      <c r="CN183" s="32">
        <v>26168343</v>
      </c>
      <c r="CO183" s="32">
        <v>26492320.5</v>
      </c>
      <c r="CP183" s="32">
        <v>26796132</v>
      </c>
      <c r="CQ183" s="32">
        <v>27069994</v>
      </c>
      <c r="CR183" s="32">
        <v>27316223</v>
      </c>
      <c r="CS183" s="32">
        <v>27540345</v>
      </c>
      <c r="CT183" s="32">
        <v>27748240.5</v>
      </c>
      <c r="CU183" s="32">
        <v>27943668.5</v>
      </c>
      <c r="CV183" s="32">
        <v>28122131</v>
      </c>
      <c r="CW183" s="32">
        <v>28284934.5</v>
      </c>
      <c r="CX183" s="32">
        <v>28425436</v>
      </c>
      <c r="CY183" s="32">
        <v>28524385.5</v>
      </c>
      <c r="CZ183" s="32">
        <v>28590482.5</v>
      </c>
      <c r="DA183" s="32">
        <v>28636372</v>
      </c>
      <c r="DB183" s="32">
        <v>28654214</v>
      </c>
      <c r="DC183" s="32">
        <v>28640928.5</v>
      </c>
      <c r="DD183" s="32">
        <v>28611847.5</v>
      </c>
      <c r="DE183" s="32">
        <v>28577372.5</v>
      </c>
      <c r="DF183" s="32">
        <v>28526644</v>
      </c>
      <c r="DG183" s="32">
        <v>28459817</v>
      </c>
      <c r="DH183" s="32">
        <v>28379502.5</v>
      </c>
      <c r="DI183" s="32">
        <v>28271718</v>
      </c>
      <c r="DJ183" s="32">
        <v>28111417</v>
      </c>
      <c r="DK183" s="32">
        <v>27923271</v>
      </c>
      <c r="DL183" s="32">
        <v>27738071</v>
      </c>
      <c r="DM183" s="32">
        <v>27558755.5</v>
      </c>
      <c r="DN183" s="32">
        <v>27391124.5</v>
      </c>
      <c r="DO183" s="32">
        <v>27247538.5</v>
      </c>
      <c r="DP183" s="32">
        <v>27131375</v>
      </c>
      <c r="DQ183" s="32">
        <v>27032045.5</v>
      </c>
      <c r="DR183" s="32">
        <v>26964301</v>
      </c>
      <c r="DS183" s="32">
        <v>26907500.5</v>
      </c>
      <c r="DT183" s="32">
        <v>26831951.5</v>
      </c>
      <c r="DU183" s="32">
        <v>26755273.5</v>
      </c>
      <c r="DV183" s="32">
        <v>26684719.5</v>
      </c>
      <c r="DW183" s="32">
        <v>26563701.5</v>
      </c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  <c r="EW183" s="32"/>
      <c r="EX183" s="32"/>
      <c r="EY183" s="32"/>
      <c r="EZ183" s="32"/>
      <c r="FA183" s="32"/>
      <c r="FB183" s="32"/>
      <c r="FC183" s="32"/>
      <c r="FD183" s="32"/>
      <c r="FE183" s="32"/>
      <c r="FF183" s="32"/>
      <c r="FG183" s="32"/>
      <c r="FH183" s="32"/>
      <c r="FI183" s="32"/>
      <c r="FJ183" s="32"/>
      <c r="FK183" s="32"/>
      <c r="FL183" s="32"/>
      <c r="FM183" s="32"/>
      <c r="FN183" s="32"/>
      <c r="FO183" s="32"/>
      <c r="FP183" s="32"/>
      <c r="FQ183" s="32"/>
      <c r="FR183" s="32"/>
      <c r="FS183" s="32"/>
      <c r="FT183" s="32"/>
      <c r="FU183" s="32"/>
      <c r="FV183" s="32"/>
      <c r="FW183" s="32"/>
      <c r="FX183" s="32"/>
      <c r="FY183" s="32"/>
      <c r="FZ183" s="32"/>
      <c r="GA183" s="32"/>
      <c r="GB183" s="32"/>
      <c r="GC183" s="32"/>
      <c r="GD183" s="32"/>
      <c r="GE183" s="32"/>
      <c r="GF183" s="32"/>
      <c r="GG183" s="32"/>
      <c r="GH183" s="32"/>
      <c r="GI183" s="32"/>
      <c r="GJ183" s="32"/>
      <c r="GK183" s="32"/>
      <c r="GL183" s="32"/>
      <c r="GM183" s="32"/>
      <c r="GN183" s="32"/>
      <c r="GO183" s="32"/>
      <c r="GP183" s="32"/>
      <c r="GQ183" s="32"/>
      <c r="GR183" s="32"/>
      <c r="GS183" s="32"/>
      <c r="GT183" s="32"/>
      <c r="GU183" s="32"/>
      <c r="GV183" s="32"/>
      <c r="GW183" s="32"/>
      <c r="GX183" s="32"/>
    </row>
    <row r="184" spans="1:206">
      <c r="A184" s="31" t="s">
        <v>451</v>
      </c>
      <c r="B184" t="s">
        <v>717</v>
      </c>
      <c r="C184" t="s">
        <v>714</v>
      </c>
      <c r="D184" s="94" t="s">
        <v>718</v>
      </c>
      <c r="E184" t="s">
        <v>902</v>
      </c>
      <c r="BD184" s="32">
        <v>9693539</v>
      </c>
      <c r="BE184" s="32">
        <v>9949120.5</v>
      </c>
      <c r="BF184" s="32">
        <v>10209758</v>
      </c>
      <c r="BG184" s="32">
        <v>10475056.5</v>
      </c>
      <c r="BH184" s="32">
        <v>10746522.5</v>
      </c>
      <c r="BI184" s="32">
        <v>11031980.5</v>
      </c>
      <c r="BJ184" s="32">
        <v>11330292</v>
      </c>
      <c r="BK184" s="32">
        <v>11660661</v>
      </c>
      <c r="BL184" s="32">
        <v>12046218</v>
      </c>
      <c r="BM184" s="32">
        <v>12495405</v>
      </c>
      <c r="BN184" s="32">
        <v>12986845</v>
      </c>
      <c r="BO184" s="32">
        <v>13494321.5</v>
      </c>
      <c r="BP184" s="32">
        <v>14002336.5</v>
      </c>
      <c r="BQ184" s="32">
        <v>14492145.5</v>
      </c>
      <c r="BR184" s="32">
        <v>14960135</v>
      </c>
      <c r="BS184" s="32">
        <v>15425665</v>
      </c>
      <c r="BT184" s="32">
        <v>15906928.5</v>
      </c>
      <c r="BU184" s="32">
        <v>16401264.5</v>
      </c>
      <c r="BV184" s="32">
        <v>16905863</v>
      </c>
      <c r="BW184" s="32">
        <v>17415548.5</v>
      </c>
      <c r="BX184" s="32">
        <v>17927467</v>
      </c>
      <c r="BY184" s="32">
        <v>18424760</v>
      </c>
      <c r="BZ184" s="32">
        <v>18910776</v>
      </c>
      <c r="CA184" s="32">
        <v>19400610</v>
      </c>
      <c r="CB184" s="32">
        <v>19879727</v>
      </c>
      <c r="CC184" s="32">
        <v>20327100</v>
      </c>
      <c r="CD184" s="32">
        <v>20728839.5</v>
      </c>
      <c r="CE184" s="32">
        <v>21085309</v>
      </c>
      <c r="CF184" s="32">
        <v>21397249.5</v>
      </c>
      <c r="CG184" s="32">
        <v>21679953</v>
      </c>
      <c r="CH184" s="32">
        <v>21952503</v>
      </c>
      <c r="CI184" s="32">
        <v>22222650.5</v>
      </c>
      <c r="CJ184" s="32">
        <v>22519499</v>
      </c>
      <c r="CK184" s="32">
        <v>22858861.5</v>
      </c>
      <c r="CL184" s="32">
        <v>23217268</v>
      </c>
      <c r="CM184" s="32">
        <v>23583355.5</v>
      </c>
      <c r="CN184" s="32">
        <v>23958216</v>
      </c>
      <c r="CO184" s="32">
        <v>24330495.5</v>
      </c>
      <c r="CP184" s="32">
        <v>24698708</v>
      </c>
      <c r="CQ184" s="32">
        <v>25073812</v>
      </c>
      <c r="CR184" s="32">
        <v>25442839.5</v>
      </c>
      <c r="CS184" s="32">
        <v>25778729.5</v>
      </c>
      <c r="CT184" s="32">
        <v>26099011.5</v>
      </c>
      <c r="CU184" s="32">
        <v>26412255</v>
      </c>
      <c r="CV184" s="32">
        <v>26706199</v>
      </c>
      <c r="CW184" s="32">
        <v>26984002</v>
      </c>
      <c r="CX184" s="32">
        <v>27239555</v>
      </c>
      <c r="CY184" s="32">
        <v>27470888</v>
      </c>
      <c r="CZ184" s="32">
        <v>27680513</v>
      </c>
      <c r="DA184" s="32">
        <v>27872727</v>
      </c>
      <c r="DB184" s="32">
        <v>28028920.5</v>
      </c>
      <c r="DC184" s="32">
        <v>28145445</v>
      </c>
      <c r="DD184" s="32">
        <v>28228605.5</v>
      </c>
      <c r="DE184" s="32">
        <v>28284199.5</v>
      </c>
      <c r="DF184" s="32">
        <v>28324962.5</v>
      </c>
      <c r="DG184" s="32">
        <v>28345372</v>
      </c>
      <c r="DH184" s="32">
        <v>28337416.5</v>
      </c>
      <c r="DI184" s="32">
        <v>28312084.5</v>
      </c>
      <c r="DJ184" s="32">
        <v>28275657.5</v>
      </c>
      <c r="DK184" s="32">
        <v>28220687</v>
      </c>
      <c r="DL184" s="32">
        <v>28165017</v>
      </c>
      <c r="DM184" s="32">
        <v>28107120</v>
      </c>
      <c r="DN184" s="32">
        <v>28012860.5</v>
      </c>
      <c r="DO184" s="32">
        <v>27855439</v>
      </c>
      <c r="DP184" s="32">
        <v>27665624.5</v>
      </c>
      <c r="DQ184" s="32">
        <v>27480344</v>
      </c>
      <c r="DR184" s="32">
        <v>27317059.5</v>
      </c>
      <c r="DS184" s="32">
        <v>27177121</v>
      </c>
      <c r="DT184" s="32">
        <v>27057851</v>
      </c>
      <c r="DU184" s="32">
        <v>26970006</v>
      </c>
      <c r="DV184" s="32">
        <v>26903525</v>
      </c>
      <c r="DW184" s="32">
        <v>26853120</v>
      </c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  <c r="EW184" s="32"/>
      <c r="EX184" s="32"/>
      <c r="EY184" s="32"/>
      <c r="EZ184" s="32"/>
      <c r="FA184" s="32"/>
      <c r="FB184" s="32"/>
      <c r="FC184" s="32"/>
      <c r="FD184" s="32"/>
      <c r="FE184" s="32"/>
      <c r="FF184" s="32"/>
      <c r="FG184" s="32"/>
      <c r="FH184" s="32"/>
      <c r="FI184" s="32"/>
      <c r="FJ184" s="32"/>
      <c r="FK184" s="32"/>
      <c r="FL184" s="32"/>
      <c r="FM184" s="32"/>
      <c r="FN184" s="32"/>
      <c r="FO184" s="32"/>
      <c r="FP184" s="32"/>
      <c r="FQ184" s="32"/>
      <c r="FR184" s="32"/>
      <c r="FS184" s="32"/>
      <c r="FT184" s="32"/>
      <c r="FU184" s="32"/>
      <c r="FV184" s="32"/>
      <c r="FW184" s="32"/>
      <c r="FX184" s="32"/>
      <c r="FY184" s="32"/>
      <c r="FZ184" s="32"/>
      <c r="GA184" s="32"/>
      <c r="GB184" s="32"/>
      <c r="GC184" s="32"/>
      <c r="GD184" s="32"/>
      <c r="GE184" s="32"/>
      <c r="GF184" s="32"/>
      <c r="GG184" s="32"/>
      <c r="GH184" s="32"/>
      <c r="GI184" s="32"/>
      <c r="GJ184" s="32"/>
      <c r="GK184" s="32"/>
      <c r="GL184" s="32"/>
      <c r="GM184" s="32"/>
      <c r="GN184" s="32"/>
      <c r="GO184" s="32"/>
      <c r="GP184" s="32"/>
      <c r="GQ184" s="32"/>
      <c r="GR184" s="32"/>
      <c r="GS184" s="32"/>
      <c r="GT184" s="32"/>
      <c r="GU184" s="32"/>
      <c r="GV184" s="32"/>
      <c r="GW184" s="32"/>
      <c r="GX184" s="32"/>
    </row>
    <row r="185" spans="1:206">
      <c r="A185" s="31" t="s">
        <v>451</v>
      </c>
      <c r="B185" t="s">
        <v>717</v>
      </c>
      <c r="C185" t="s">
        <v>714</v>
      </c>
      <c r="D185" s="94" t="s">
        <v>718</v>
      </c>
      <c r="E185" t="s">
        <v>903</v>
      </c>
      <c r="BD185" s="32">
        <v>8471337.5</v>
      </c>
      <c r="BE185" s="32">
        <v>8632243</v>
      </c>
      <c r="BF185" s="32">
        <v>8811889</v>
      </c>
      <c r="BG185" s="32">
        <v>9010578</v>
      </c>
      <c r="BH185" s="32">
        <v>9234051</v>
      </c>
      <c r="BI185" s="32">
        <v>9475332.5</v>
      </c>
      <c r="BJ185" s="32">
        <v>9724674</v>
      </c>
      <c r="BK185" s="32">
        <v>9983352.5</v>
      </c>
      <c r="BL185" s="32">
        <v>10247639</v>
      </c>
      <c r="BM185" s="32">
        <v>10520267.5</v>
      </c>
      <c r="BN185" s="32">
        <v>10807862.5</v>
      </c>
      <c r="BO185" s="32">
        <v>11105842.5</v>
      </c>
      <c r="BP185" s="32">
        <v>11431959.5</v>
      </c>
      <c r="BQ185" s="32">
        <v>11810646</v>
      </c>
      <c r="BR185" s="32">
        <v>12249321</v>
      </c>
      <c r="BS185" s="32">
        <v>12728088</v>
      </c>
      <c r="BT185" s="32">
        <v>13225958</v>
      </c>
      <c r="BU185" s="32">
        <v>13728412</v>
      </c>
      <c r="BV185" s="32">
        <v>14215225</v>
      </c>
      <c r="BW185" s="32">
        <v>14680332.5</v>
      </c>
      <c r="BX185" s="32">
        <v>15141689.5</v>
      </c>
      <c r="BY185" s="32">
        <v>15600445.5</v>
      </c>
      <c r="BZ185" s="32">
        <v>16055477.5</v>
      </c>
      <c r="CA185" s="32">
        <v>16519648</v>
      </c>
      <c r="CB185" s="32">
        <v>16987156.5</v>
      </c>
      <c r="CC185" s="32">
        <v>17459174</v>
      </c>
      <c r="CD185" s="32">
        <v>17935403</v>
      </c>
      <c r="CE185" s="32">
        <v>18426173</v>
      </c>
      <c r="CF185" s="32">
        <v>18928592.5</v>
      </c>
      <c r="CG185" s="32">
        <v>19418890.5</v>
      </c>
      <c r="CH185" s="32">
        <v>19874437</v>
      </c>
      <c r="CI185" s="32">
        <v>20267168</v>
      </c>
      <c r="CJ185" s="32">
        <v>20590001.5</v>
      </c>
      <c r="CK185" s="32">
        <v>20862648</v>
      </c>
      <c r="CL185" s="32">
        <v>21111167.5</v>
      </c>
      <c r="CM185" s="32">
        <v>21362392.5</v>
      </c>
      <c r="CN185" s="32">
        <v>21640143</v>
      </c>
      <c r="CO185" s="32">
        <v>21958753</v>
      </c>
      <c r="CP185" s="32">
        <v>22316296</v>
      </c>
      <c r="CQ185" s="32">
        <v>22691339</v>
      </c>
      <c r="CR185" s="32">
        <v>23071507.5</v>
      </c>
      <c r="CS185" s="32">
        <v>23438940</v>
      </c>
      <c r="CT185" s="32">
        <v>23786868.5</v>
      </c>
      <c r="CU185" s="32">
        <v>24127516.5</v>
      </c>
      <c r="CV185" s="32">
        <v>24479431</v>
      </c>
      <c r="CW185" s="32">
        <v>24840555</v>
      </c>
      <c r="CX185" s="32">
        <v>25191347</v>
      </c>
      <c r="CY185" s="32">
        <v>25543313.5</v>
      </c>
      <c r="CZ185" s="32">
        <v>25890687.5</v>
      </c>
      <c r="DA185" s="32">
        <v>26218318</v>
      </c>
      <c r="DB185" s="32">
        <v>26503083.5</v>
      </c>
      <c r="DC185" s="32">
        <v>26740098.5</v>
      </c>
      <c r="DD185" s="32">
        <v>26946564.5</v>
      </c>
      <c r="DE185" s="32">
        <v>27122636</v>
      </c>
      <c r="DF185" s="32">
        <v>27286457.5</v>
      </c>
      <c r="DG185" s="32">
        <v>27439129.5</v>
      </c>
      <c r="DH185" s="32">
        <v>27565352</v>
      </c>
      <c r="DI185" s="32">
        <v>27657070.5</v>
      </c>
      <c r="DJ185" s="32">
        <v>27713576</v>
      </c>
      <c r="DK185" s="32">
        <v>27748094</v>
      </c>
      <c r="DL185" s="32">
        <v>27790198.5</v>
      </c>
      <c r="DM185" s="32">
        <v>27825592</v>
      </c>
      <c r="DN185" s="32">
        <v>27835067</v>
      </c>
      <c r="DO185" s="32">
        <v>27832902</v>
      </c>
      <c r="DP185" s="32">
        <v>27813565</v>
      </c>
      <c r="DQ185" s="32">
        <v>27776711.5</v>
      </c>
      <c r="DR185" s="32">
        <v>27735714.5</v>
      </c>
      <c r="DS185" s="32">
        <v>27663285</v>
      </c>
      <c r="DT185" s="32">
        <v>27520528</v>
      </c>
      <c r="DU185" s="32">
        <v>27353480.5</v>
      </c>
      <c r="DV185" s="32">
        <v>27203457.5</v>
      </c>
      <c r="DW185" s="32">
        <v>27058968.5</v>
      </c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  <c r="EW185" s="32"/>
      <c r="EX185" s="32"/>
      <c r="EY185" s="32"/>
      <c r="EZ185" s="32"/>
      <c r="FA185" s="32"/>
      <c r="FB185" s="32"/>
      <c r="FC185" s="32"/>
      <c r="FD185" s="32"/>
      <c r="FE185" s="32"/>
      <c r="FF185" s="32"/>
      <c r="FG185" s="32"/>
      <c r="FH185" s="32"/>
      <c r="FI185" s="32"/>
      <c r="FJ185" s="32"/>
      <c r="FK185" s="32"/>
      <c r="FL185" s="32"/>
      <c r="FM185" s="32"/>
      <c r="FN185" s="32"/>
      <c r="FO185" s="32"/>
      <c r="FP185" s="32"/>
      <c r="FQ185" s="32"/>
      <c r="FR185" s="32"/>
      <c r="FS185" s="32"/>
      <c r="FT185" s="32"/>
      <c r="FU185" s="32"/>
      <c r="FV185" s="32"/>
      <c r="FW185" s="32"/>
      <c r="FX185" s="32"/>
      <c r="FY185" s="32"/>
      <c r="FZ185" s="32"/>
      <c r="GA185" s="32"/>
      <c r="GB185" s="32"/>
      <c r="GC185" s="32"/>
      <c r="GD185" s="32"/>
      <c r="GE185" s="32"/>
      <c r="GF185" s="32"/>
      <c r="GG185" s="32"/>
      <c r="GH185" s="32"/>
      <c r="GI185" s="32"/>
      <c r="GJ185" s="32"/>
      <c r="GK185" s="32"/>
      <c r="GL185" s="32"/>
      <c r="GM185" s="32"/>
      <c r="GN185" s="32"/>
      <c r="GO185" s="32"/>
      <c r="GP185" s="32"/>
      <c r="GQ185" s="32"/>
      <c r="GR185" s="32"/>
      <c r="GS185" s="32"/>
      <c r="GT185" s="32"/>
      <c r="GU185" s="32"/>
      <c r="GV185" s="32"/>
      <c r="GW185" s="32"/>
      <c r="GX185" s="32"/>
    </row>
    <row r="186" spans="1:206">
      <c r="A186" s="31" t="s">
        <v>451</v>
      </c>
      <c r="B186" t="s">
        <v>717</v>
      </c>
      <c r="C186" t="s">
        <v>714</v>
      </c>
      <c r="D186" s="94" t="s">
        <v>718</v>
      </c>
      <c r="E186" t="s">
        <v>904</v>
      </c>
      <c r="BD186" s="32">
        <v>7547388</v>
      </c>
      <c r="BE186" s="32">
        <v>7692467</v>
      </c>
      <c r="BF186" s="32">
        <v>7825441.5</v>
      </c>
      <c r="BG186" s="32">
        <v>7947232</v>
      </c>
      <c r="BH186" s="32">
        <v>8066448.5</v>
      </c>
      <c r="BI186" s="32">
        <v>8195721.5</v>
      </c>
      <c r="BJ186" s="32">
        <v>8346032</v>
      </c>
      <c r="BK186" s="32">
        <v>8517812</v>
      </c>
      <c r="BL186" s="32">
        <v>8708902.5</v>
      </c>
      <c r="BM186" s="32">
        <v>8926877</v>
      </c>
      <c r="BN186" s="32">
        <v>9165568</v>
      </c>
      <c r="BO186" s="32">
        <v>9413379</v>
      </c>
      <c r="BP186" s="32">
        <v>9669194.5</v>
      </c>
      <c r="BQ186" s="32">
        <v>9928134</v>
      </c>
      <c r="BR186" s="32">
        <v>10190946</v>
      </c>
      <c r="BS186" s="32">
        <v>10465539.5</v>
      </c>
      <c r="BT186" s="32">
        <v>10749368.5</v>
      </c>
      <c r="BU186" s="32">
        <v>11060856.5</v>
      </c>
      <c r="BV186" s="32">
        <v>11426015</v>
      </c>
      <c r="BW186" s="32">
        <v>11849489</v>
      </c>
      <c r="BX186" s="32">
        <v>12314622.5</v>
      </c>
      <c r="BY186" s="32">
        <v>12789522.5</v>
      </c>
      <c r="BZ186" s="32">
        <v>13257596.5</v>
      </c>
      <c r="CA186" s="32">
        <v>13712483</v>
      </c>
      <c r="CB186" s="32">
        <v>14145894</v>
      </c>
      <c r="CC186" s="32">
        <v>14566092.5</v>
      </c>
      <c r="CD186" s="32">
        <v>14984590.5</v>
      </c>
      <c r="CE186" s="32">
        <v>15420021.5</v>
      </c>
      <c r="CF186" s="32">
        <v>15877780</v>
      </c>
      <c r="CG186" s="32">
        <v>16342172.5</v>
      </c>
      <c r="CH186" s="32">
        <v>16821285</v>
      </c>
      <c r="CI186" s="32">
        <v>17311079</v>
      </c>
      <c r="CJ186" s="32">
        <v>17797936</v>
      </c>
      <c r="CK186" s="32">
        <v>18280016</v>
      </c>
      <c r="CL186" s="32">
        <v>18741998</v>
      </c>
      <c r="CM186" s="32">
        <v>19161166</v>
      </c>
      <c r="CN186" s="32">
        <v>19524305.5</v>
      </c>
      <c r="CO186" s="32">
        <v>19828321</v>
      </c>
      <c r="CP186" s="32">
        <v>20088510.5</v>
      </c>
      <c r="CQ186" s="32">
        <v>20331199.5</v>
      </c>
      <c r="CR186" s="32">
        <v>20601677.5</v>
      </c>
      <c r="CS186" s="32">
        <v>20911300.5</v>
      </c>
      <c r="CT186" s="32">
        <v>21244377.5</v>
      </c>
      <c r="CU186" s="32">
        <v>21592327</v>
      </c>
      <c r="CV186" s="32">
        <v>21937125.5</v>
      </c>
      <c r="CW186" s="32">
        <v>22271328</v>
      </c>
      <c r="CX186" s="32">
        <v>22599167</v>
      </c>
      <c r="CY186" s="32">
        <v>22928531</v>
      </c>
      <c r="CZ186" s="32">
        <v>23265639.5</v>
      </c>
      <c r="DA186" s="32">
        <v>23621885</v>
      </c>
      <c r="DB186" s="32">
        <v>23984481.5</v>
      </c>
      <c r="DC186" s="32">
        <v>24339496.5</v>
      </c>
      <c r="DD186" s="32">
        <v>24690753.5</v>
      </c>
      <c r="DE186" s="32">
        <v>25020258</v>
      </c>
      <c r="DF186" s="32">
        <v>25322803</v>
      </c>
      <c r="DG186" s="32">
        <v>25602169</v>
      </c>
      <c r="DH186" s="32">
        <v>25847247</v>
      </c>
      <c r="DI186" s="32">
        <v>26058803.5</v>
      </c>
      <c r="DJ186" s="32">
        <v>26238195</v>
      </c>
      <c r="DK186" s="32">
        <v>26401556</v>
      </c>
      <c r="DL186" s="32">
        <v>26581295</v>
      </c>
      <c r="DM186" s="32">
        <v>26759946.5</v>
      </c>
      <c r="DN186" s="32">
        <v>26899501</v>
      </c>
      <c r="DO186" s="32">
        <v>27007102</v>
      </c>
      <c r="DP186" s="32">
        <v>27091732.5</v>
      </c>
      <c r="DQ186" s="32">
        <v>27153705.5</v>
      </c>
      <c r="DR186" s="32">
        <v>27210685</v>
      </c>
      <c r="DS186" s="32">
        <v>27262085.5</v>
      </c>
      <c r="DT186" s="32">
        <v>27293507.5</v>
      </c>
      <c r="DU186" s="32">
        <v>27305390</v>
      </c>
      <c r="DV186" s="32">
        <v>27299047.5</v>
      </c>
      <c r="DW186" s="32">
        <v>27259158.5</v>
      </c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  <c r="EW186" s="32"/>
      <c r="EX186" s="32"/>
      <c r="EY186" s="32"/>
      <c r="EZ186" s="32"/>
      <c r="FA186" s="32"/>
      <c r="FB186" s="32"/>
      <c r="FC186" s="32"/>
      <c r="FD186" s="32"/>
      <c r="FE186" s="32"/>
      <c r="FF186" s="32"/>
      <c r="FG186" s="32"/>
      <c r="FH186" s="32"/>
      <c r="FI186" s="32"/>
      <c r="FJ186" s="32"/>
      <c r="FK186" s="32"/>
      <c r="FL186" s="32"/>
      <c r="FM186" s="32"/>
      <c r="FN186" s="32"/>
      <c r="FO186" s="32"/>
      <c r="FP186" s="32"/>
      <c r="FQ186" s="32"/>
      <c r="FR186" s="32"/>
      <c r="FS186" s="32"/>
      <c r="FT186" s="32"/>
      <c r="FU186" s="32"/>
      <c r="FV186" s="32"/>
      <c r="FW186" s="32"/>
      <c r="FX186" s="32"/>
      <c r="FY186" s="32"/>
      <c r="FZ186" s="32"/>
      <c r="GA186" s="32"/>
      <c r="GB186" s="32"/>
      <c r="GC186" s="32"/>
      <c r="GD186" s="32"/>
      <c r="GE186" s="32"/>
      <c r="GF186" s="32"/>
      <c r="GG186" s="32"/>
      <c r="GH186" s="32"/>
      <c r="GI186" s="32"/>
      <c r="GJ186" s="32"/>
      <c r="GK186" s="32"/>
      <c r="GL186" s="32"/>
      <c r="GM186" s="32"/>
      <c r="GN186" s="32"/>
      <c r="GO186" s="32"/>
      <c r="GP186" s="32"/>
      <c r="GQ186" s="32"/>
      <c r="GR186" s="32"/>
      <c r="GS186" s="32"/>
      <c r="GT186" s="32"/>
      <c r="GU186" s="32"/>
      <c r="GV186" s="32"/>
      <c r="GW186" s="32"/>
      <c r="GX186" s="32"/>
    </row>
    <row r="187" spans="1:206">
      <c r="A187" s="31" t="s">
        <v>451</v>
      </c>
      <c r="B187" t="s">
        <v>717</v>
      </c>
      <c r="C187" t="s">
        <v>714</v>
      </c>
      <c r="D187" s="94" t="s">
        <v>718</v>
      </c>
      <c r="E187" t="s">
        <v>905</v>
      </c>
      <c r="BD187" s="32">
        <v>6454662.5</v>
      </c>
      <c r="BE187" s="32">
        <v>6637555</v>
      </c>
      <c r="BF187" s="32">
        <v>6814511</v>
      </c>
      <c r="BG187" s="32">
        <v>6980284.5</v>
      </c>
      <c r="BH187" s="32">
        <v>7131124.5</v>
      </c>
      <c r="BI187" s="32">
        <v>7270078</v>
      </c>
      <c r="BJ187" s="32">
        <v>7400724.5</v>
      </c>
      <c r="BK187" s="32">
        <v>7522500</v>
      </c>
      <c r="BL187" s="32">
        <v>7635849</v>
      </c>
      <c r="BM187" s="32">
        <v>7750174.5</v>
      </c>
      <c r="BN187" s="32">
        <v>7877873</v>
      </c>
      <c r="BO187" s="32">
        <v>8029230.5</v>
      </c>
      <c r="BP187" s="32">
        <v>8202522</v>
      </c>
      <c r="BQ187" s="32">
        <v>8393874.5</v>
      </c>
      <c r="BR187" s="32">
        <v>8607834.5</v>
      </c>
      <c r="BS187" s="32">
        <v>8837889.5</v>
      </c>
      <c r="BT187" s="32">
        <v>9072602.5</v>
      </c>
      <c r="BU187" s="32">
        <v>9312403</v>
      </c>
      <c r="BV187" s="32">
        <v>9556137</v>
      </c>
      <c r="BW187" s="32">
        <v>9802963.5</v>
      </c>
      <c r="BX187" s="32">
        <v>10063613</v>
      </c>
      <c r="BY187" s="32">
        <v>10337093</v>
      </c>
      <c r="BZ187" s="32">
        <v>10635626.5</v>
      </c>
      <c r="CA187" s="32">
        <v>10979506</v>
      </c>
      <c r="CB187" s="32">
        <v>11371431.5</v>
      </c>
      <c r="CC187" s="32">
        <v>11793094</v>
      </c>
      <c r="CD187" s="32">
        <v>12223715</v>
      </c>
      <c r="CE187" s="32">
        <v>12667320</v>
      </c>
      <c r="CF187" s="32">
        <v>13114676</v>
      </c>
      <c r="CG187" s="32">
        <v>13542465.5</v>
      </c>
      <c r="CH187" s="32">
        <v>13962899.5</v>
      </c>
      <c r="CI187" s="32">
        <v>14394942</v>
      </c>
      <c r="CJ187" s="32">
        <v>14838629.5</v>
      </c>
      <c r="CK187" s="32">
        <v>15295985.5</v>
      </c>
      <c r="CL187" s="32">
        <v>15759520</v>
      </c>
      <c r="CM187" s="32">
        <v>16223775</v>
      </c>
      <c r="CN187" s="32">
        <v>16687215</v>
      </c>
      <c r="CO187" s="32">
        <v>17145155</v>
      </c>
      <c r="CP187" s="32">
        <v>17594705.5</v>
      </c>
      <c r="CQ187" s="32">
        <v>18022747</v>
      </c>
      <c r="CR187" s="32">
        <v>18431470.5</v>
      </c>
      <c r="CS187" s="32">
        <v>18811979.5</v>
      </c>
      <c r="CT187" s="32">
        <v>19143683.5</v>
      </c>
      <c r="CU187" s="32">
        <v>19431205.5</v>
      </c>
      <c r="CV187" s="32">
        <v>19690249.5</v>
      </c>
      <c r="CW187" s="32">
        <v>19942915.5</v>
      </c>
      <c r="CX187" s="32">
        <v>20209449.5</v>
      </c>
      <c r="CY187" s="32">
        <v>20498781.5</v>
      </c>
      <c r="CZ187" s="32">
        <v>20804253</v>
      </c>
      <c r="DA187" s="32">
        <v>21106092.5</v>
      </c>
      <c r="DB187" s="32">
        <v>21409761.5</v>
      </c>
      <c r="DC187" s="32">
        <v>21730175</v>
      </c>
      <c r="DD187" s="32">
        <v>22060031</v>
      </c>
      <c r="DE187" s="32">
        <v>22398994.5</v>
      </c>
      <c r="DF187" s="32">
        <v>22758835</v>
      </c>
      <c r="DG187" s="32">
        <v>23125333.5</v>
      </c>
      <c r="DH187" s="32">
        <v>23479107.5</v>
      </c>
      <c r="DI187" s="32">
        <v>23828006.5</v>
      </c>
      <c r="DJ187" s="32">
        <v>24157487</v>
      </c>
      <c r="DK187" s="32">
        <v>24458109.5</v>
      </c>
      <c r="DL187" s="32">
        <v>24756959</v>
      </c>
      <c r="DM187" s="32">
        <v>25046174.5</v>
      </c>
      <c r="DN187" s="32">
        <v>25307932.5</v>
      </c>
      <c r="DO187" s="32">
        <v>25549088.5</v>
      </c>
      <c r="DP187" s="32">
        <v>25772706.5</v>
      </c>
      <c r="DQ187" s="32">
        <v>25972711.5</v>
      </c>
      <c r="DR187" s="32">
        <v>26153470</v>
      </c>
      <c r="DS187" s="32">
        <v>26298340.5</v>
      </c>
      <c r="DT187" s="32">
        <v>26399183</v>
      </c>
      <c r="DU187" s="32">
        <v>26489871.5</v>
      </c>
      <c r="DV187" s="32">
        <v>26583145</v>
      </c>
      <c r="DW187" s="32">
        <v>26657351.5</v>
      </c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  <c r="EW187" s="32"/>
      <c r="EX187" s="32"/>
      <c r="EY187" s="32"/>
      <c r="EZ187" s="32"/>
      <c r="FA187" s="32"/>
      <c r="FB187" s="32"/>
      <c r="FC187" s="32"/>
      <c r="FD187" s="32"/>
      <c r="FE187" s="32"/>
      <c r="FF187" s="32"/>
      <c r="FG187" s="32"/>
      <c r="FH187" s="32"/>
      <c r="FI187" s="32"/>
      <c r="FJ187" s="32"/>
      <c r="FK187" s="32"/>
      <c r="FL187" s="32"/>
      <c r="FM187" s="32"/>
      <c r="FN187" s="32"/>
      <c r="FO187" s="32"/>
      <c r="FP187" s="32"/>
      <c r="FQ187" s="32"/>
      <c r="FR187" s="32"/>
      <c r="FS187" s="32"/>
      <c r="FT187" s="32"/>
      <c r="FU187" s="32"/>
      <c r="FV187" s="32"/>
      <c r="FW187" s="32"/>
      <c r="FX187" s="32"/>
      <c r="FY187" s="32"/>
      <c r="FZ187" s="32"/>
      <c r="GA187" s="32"/>
      <c r="GB187" s="32"/>
      <c r="GC187" s="32"/>
      <c r="GD187" s="32"/>
      <c r="GE187" s="32"/>
      <c r="GF187" s="32"/>
      <c r="GG187" s="32"/>
      <c r="GH187" s="32"/>
      <c r="GI187" s="32"/>
      <c r="GJ187" s="32"/>
      <c r="GK187" s="32"/>
      <c r="GL187" s="32"/>
      <c r="GM187" s="32"/>
      <c r="GN187" s="32"/>
      <c r="GO187" s="32"/>
      <c r="GP187" s="32"/>
      <c r="GQ187" s="32"/>
      <c r="GR187" s="32"/>
      <c r="GS187" s="32"/>
      <c r="GT187" s="32"/>
      <c r="GU187" s="32"/>
      <c r="GV187" s="32"/>
      <c r="GW187" s="32"/>
      <c r="GX187" s="32"/>
    </row>
    <row r="188" spans="1:206">
      <c r="A188" s="31" t="s">
        <v>451</v>
      </c>
      <c r="B188" t="s">
        <v>717</v>
      </c>
      <c r="C188" t="s">
        <v>714</v>
      </c>
      <c r="D188" s="94" t="s">
        <v>718</v>
      </c>
      <c r="E188" t="s">
        <v>906</v>
      </c>
      <c r="BD188" s="32">
        <v>5427166.5</v>
      </c>
      <c r="BE188" s="32">
        <v>5549331.5</v>
      </c>
      <c r="BF188" s="32">
        <v>5697016</v>
      </c>
      <c r="BG188" s="32">
        <v>5864420</v>
      </c>
      <c r="BH188" s="32">
        <v>6040980.5</v>
      </c>
      <c r="BI188" s="32">
        <v>6216954.5</v>
      </c>
      <c r="BJ188" s="32">
        <v>6388502.5</v>
      </c>
      <c r="BK188" s="32">
        <v>6555170</v>
      </c>
      <c r="BL188" s="32">
        <v>6711564.5</v>
      </c>
      <c r="BM188" s="32">
        <v>6855619.5</v>
      </c>
      <c r="BN188" s="32">
        <v>6990863</v>
      </c>
      <c r="BO188" s="32">
        <v>7120280.5</v>
      </c>
      <c r="BP188" s="32">
        <v>7243724</v>
      </c>
      <c r="BQ188" s="32">
        <v>7361647.5</v>
      </c>
      <c r="BR188" s="32">
        <v>7479838</v>
      </c>
      <c r="BS188" s="32">
        <v>7607945</v>
      </c>
      <c r="BT188" s="32">
        <v>7753736</v>
      </c>
      <c r="BU188" s="32">
        <v>7916628.5</v>
      </c>
      <c r="BV188" s="32">
        <v>8096842</v>
      </c>
      <c r="BW188" s="32">
        <v>8297903</v>
      </c>
      <c r="BX188" s="32">
        <v>8515093.5</v>
      </c>
      <c r="BY188" s="32">
        <v>8747012.5</v>
      </c>
      <c r="BZ188" s="32">
        <v>8990170</v>
      </c>
      <c r="CA188" s="32">
        <v>9234269.5</v>
      </c>
      <c r="CB188" s="32">
        <v>9479682.5</v>
      </c>
      <c r="CC188" s="32">
        <v>9730930</v>
      </c>
      <c r="CD188" s="32">
        <v>9983827.5</v>
      </c>
      <c r="CE188" s="32">
        <v>10257507.5</v>
      </c>
      <c r="CF188" s="32">
        <v>10571973.5</v>
      </c>
      <c r="CG188" s="32">
        <v>10930634</v>
      </c>
      <c r="CH188" s="32">
        <v>11332834</v>
      </c>
      <c r="CI188" s="32">
        <v>11768672</v>
      </c>
      <c r="CJ188" s="32">
        <v>12221853.5</v>
      </c>
      <c r="CK188" s="32">
        <v>12676212.5</v>
      </c>
      <c r="CL188" s="32">
        <v>13115551</v>
      </c>
      <c r="CM188" s="32">
        <v>13538340.5</v>
      </c>
      <c r="CN188" s="32">
        <v>13960731</v>
      </c>
      <c r="CO188" s="32">
        <v>14388316</v>
      </c>
      <c r="CP188" s="32">
        <v>14821539</v>
      </c>
      <c r="CQ188" s="32">
        <v>15253826.5</v>
      </c>
      <c r="CR188" s="32">
        <v>15696744</v>
      </c>
      <c r="CS188" s="32">
        <v>16157735</v>
      </c>
      <c r="CT188" s="32">
        <v>16625858.5</v>
      </c>
      <c r="CU188" s="32">
        <v>17093269.5</v>
      </c>
      <c r="CV188" s="32">
        <v>17544795.5</v>
      </c>
      <c r="CW188" s="32">
        <v>17958389</v>
      </c>
      <c r="CX188" s="32">
        <v>18321371</v>
      </c>
      <c r="CY188" s="32">
        <v>18630911</v>
      </c>
      <c r="CZ188" s="32">
        <v>18888029</v>
      </c>
      <c r="DA188" s="32">
        <v>19107104</v>
      </c>
      <c r="DB188" s="32">
        <v>19327334.5</v>
      </c>
      <c r="DC188" s="32">
        <v>19576938</v>
      </c>
      <c r="DD188" s="32">
        <v>19855471</v>
      </c>
      <c r="DE188" s="32">
        <v>20159413.5</v>
      </c>
      <c r="DF188" s="32">
        <v>20472120.5</v>
      </c>
      <c r="DG188" s="32">
        <v>20780245.5</v>
      </c>
      <c r="DH188" s="32">
        <v>21093943</v>
      </c>
      <c r="DI188" s="32">
        <v>21419831.5</v>
      </c>
      <c r="DJ188" s="32">
        <v>21756181.5</v>
      </c>
      <c r="DK188" s="32">
        <v>22112254.5</v>
      </c>
      <c r="DL188" s="32">
        <v>22482783.5</v>
      </c>
      <c r="DM188" s="32">
        <v>22854810</v>
      </c>
      <c r="DN188" s="32">
        <v>23236681</v>
      </c>
      <c r="DO188" s="32">
        <v>23615901</v>
      </c>
      <c r="DP188" s="32">
        <v>23971360</v>
      </c>
      <c r="DQ188" s="32">
        <v>24305816.5</v>
      </c>
      <c r="DR188" s="32">
        <v>24611413.5</v>
      </c>
      <c r="DS188" s="32">
        <v>24876092</v>
      </c>
      <c r="DT188" s="32">
        <v>25105473</v>
      </c>
      <c r="DU188" s="32">
        <v>25314865.5</v>
      </c>
      <c r="DV188" s="32">
        <v>25509622.5</v>
      </c>
      <c r="DW188" s="32">
        <v>25682878</v>
      </c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  <c r="EW188" s="32"/>
      <c r="EX188" s="32"/>
      <c r="EY188" s="32"/>
      <c r="EZ188" s="32"/>
      <c r="FA188" s="32"/>
      <c r="FB188" s="32"/>
      <c r="FC188" s="32"/>
      <c r="FD188" s="32"/>
      <c r="FE188" s="32"/>
      <c r="FF188" s="32"/>
      <c r="FG188" s="32"/>
      <c r="FH188" s="32"/>
      <c r="FI188" s="32"/>
      <c r="FJ188" s="32"/>
      <c r="FK188" s="32"/>
      <c r="FL188" s="32"/>
      <c r="FM188" s="32"/>
      <c r="FN188" s="32"/>
      <c r="FO188" s="32"/>
      <c r="FP188" s="32"/>
      <c r="FQ188" s="32"/>
      <c r="FR188" s="32"/>
      <c r="FS188" s="32"/>
      <c r="FT188" s="32"/>
      <c r="FU188" s="32"/>
      <c r="FV188" s="32"/>
      <c r="FW188" s="32"/>
      <c r="FX188" s="32"/>
      <c r="FY188" s="32"/>
      <c r="FZ188" s="32"/>
      <c r="GA188" s="32"/>
      <c r="GB188" s="32"/>
      <c r="GC188" s="32"/>
      <c r="GD188" s="32"/>
      <c r="GE188" s="32"/>
      <c r="GF188" s="32"/>
      <c r="GG188" s="32"/>
      <c r="GH188" s="32"/>
      <c r="GI188" s="32"/>
      <c r="GJ188" s="32"/>
      <c r="GK188" s="32"/>
      <c r="GL188" s="32"/>
      <c r="GM188" s="32"/>
      <c r="GN188" s="32"/>
      <c r="GO188" s="32"/>
      <c r="GP188" s="32"/>
      <c r="GQ188" s="32"/>
      <c r="GR188" s="32"/>
      <c r="GS188" s="32"/>
      <c r="GT188" s="32"/>
      <c r="GU188" s="32"/>
      <c r="GV188" s="32"/>
      <c r="GW188" s="32"/>
      <c r="GX188" s="32"/>
    </row>
    <row r="189" spans="1:206">
      <c r="A189" s="31" t="s">
        <v>451</v>
      </c>
      <c r="B189" t="s">
        <v>717</v>
      </c>
      <c r="C189" t="s">
        <v>714</v>
      </c>
      <c r="D189" s="94" t="s">
        <v>718</v>
      </c>
      <c r="E189" t="s">
        <v>907</v>
      </c>
      <c r="BD189" s="32">
        <v>4855416</v>
      </c>
      <c r="BE189" s="32">
        <v>4926740.5</v>
      </c>
      <c r="BF189" s="32">
        <v>4988892.5</v>
      </c>
      <c r="BG189" s="32">
        <v>5050969.5</v>
      </c>
      <c r="BH189" s="32">
        <v>5125388</v>
      </c>
      <c r="BI189" s="32">
        <v>5218957</v>
      </c>
      <c r="BJ189" s="32">
        <v>5335378</v>
      </c>
      <c r="BK189" s="32">
        <v>5477852</v>
      </c>
      <c r="BL189" s="32">
        <v>5639767</v>
      </c>
      <c r="BM189" s="32">
        <v>5812011.5</v>
      </c>
      <c r="BN189" s="32">
        <v>5984860.5</v>
      </c>
      <c r="BO189" s="32">
        <v>6151832.5</v>
      </c>
      <c r="BP189" s="32">
        <v>6313584</v>
      </c>
      <c r="BQ189" s="32">
        <v>6468004.5</v>
      </c>
      <c r="BR189" s="32">
        <v>6611216</v>
      </c>
      <c r="BS189" s="32">
        <v>6745018.5</v>
      </c>
      <c r="BT189" s="32">
        <v>6871735</v>
      </c>
      <c r="BU189" s="32">
        <v>6990588</v>
      </c>
      <c r="BV189" s="32">
        <v>7103271.5</v>
      </c>
      <c r="BW189" s="32">
        <v>7214971</v>
      </c>
      <c r="BX189" s="32">
        <v>7334739</v>
      </c>
      <c r="BY189" s="32">
        <v>7481069</v>
      </c>
      <c r="BZ189" s="32">
        <v>7653862.5</v>
      </c>
      <c r="CA189" s="32">
        <v>7844741.5</v>
      </c>
      <c r="CB189" s="32">
        <v>8058158</v>
      </c>
      <c r="CC189" s="32">
        <v>8284877</v>
      </c>
      <c r="CD189" s="32">
        <v>8513255</v>
      </c>
      <c r="CE189" s="32">
        <v>8740653</v>
      </c>
      <c r="CF189" s="32">
        <v>8966250</v>
      </c>
      <c r="CG189" s="32">
        <v>9192139.5</v>
      </c>
      <c r="CH189" s="32">
        <v>9424547</v>
      </c>
      <c r="CI189" s="32">
        <v>9662860.5</v>
      </c>
      <c r="CJ189" s="32">
        <v>9923614.5</v>
      </c>
      <c r="CK189" s="32">
        <v>10229182</v>
      </c>
      <c r="CL189" s="32">
        <v>10589344</v>
      </c>
      <c r="CM189" s="32">
        <v>10997215.5</v>
      </c>
      <c r="CN189" s="32">
        <v>11434510.5</v>
      </c>
      <c r="CO189" s="32">
        <v>11882284.5</v>
      </c>
      <c r="CP189" s="32">
        <v>12323946</v>
      </c>
      <c r="CQ189" s="32">
        <v>12745549</v>
      </c>
      <c r="CR189" s="32">
        <v>13152057</v>
      </c>
      <c r="CS189" s="32">
        <v>13561585.5</v>
      </c>
      <c r="CT189" s="32">
        <v>13980949.5</v>
      </c>
      <c r="CU189" s="32">
        <v>14414198</v>
      </c>
      <c r="CV189" s="32">
        <v>14857168</v>
      </c>
      <c r="CW189" s="32">
        <v>15308386.5</v>
      </c>
      <c r="CX189" s="32">
        <v>15768107</v>
      </c>
      <c r="CY189" s="32">
        <v>16231536</v>
      </c>
      <c r="CZ189" s="32">
        <v>16689960</v>
      </c>
      <c r="DA189" s="32">
        <v>17128399</v>
      </c>
      <c r="DB189" s="32">
        <v>17526946.5</v>
      </c>
      <c r="DC189" s="32">
        <v>17873876.5</v>
      </c>
      <c r="DD189" s="32">
        <v>18166104</v>
      </c>
      <c r="DE189" s="32">
        <v>18408622</v>
      </c>
      <c r="DF189" s="32">
        <v>18623634.5</v>
      </c>
      <c r="DG189" s="32">
        <v>18841872</v>
      </c>
      <c r="DH189" s="32">
        <v>19085789.5</v>
      </c>
      <c r="DI189" s="32">
        <v>19361676</v>
      </c>
      <c r="DJ189" s="32">
        <v>19664538.5</v>
      </c>
      <c r="DK189" s="32">
        <v>19976932.5</v>
      </c>
      <c r="DL189" s="32">
        <v>20288250.5</v>
      </c>
      <c r="DM189" s="32">
        <v>20613320</v>
      </c>
      <c r="DN189" s="32">
        <v>20959026</v>
      </c>
      <c r="DO189" s="32">
        <v>21323833.5</v>
      </c>
      <c r="DP189" s="32">
        <v>21717069.5</v>
      </c>
      <c r="DQ189" s="32">
        <v>22127598.5</v>
      </c>
      <c r="DR189" s="32">
        <v>22528893.5</v>
      </c>
      <c r="DS189" s="32">
        <v>22921460</v>
      </c>
      <c r="DT189" s="32">
        <v>23304415.5</v>
      </c>
      <c r="DU189" s="32">
        <v>23649351</v>
      </c>
      <c r="DV189" s="32">
        <v>23957389.5</v>
      </c>
      <c r="DW189" s="32">
        <v>24233375.5</v>
      </c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2"/>
      <c r="GU189" s="32"/>
      <c r="GV189" s="32"/>
      <c r="GW189" s="32"/>
      <c r="GX189" s="32"/>
    </row>
    <row r="190" spans="1:206">
      <c r="A190" s="31" t="s">
        <v>451</v>
      </c>
      <c r="B190" t="s">
        <v>717</v>
      </c>
      <c r="C190" t="s">
        <v>714</v>
      </c>
      <c r="D190" s="94" t="s">
        <v>718</v>
      </c>
      <c r="E190" t="s">
        <v>908</v>
      </c>
      <c r="BD190" s="32">
        <v>4166672.5</v>
      </c>
      <c r="BE190" s="32">
        <v>4267867.5</v>
      </c>
      <c r="BF190" s="32">
        <v>4368909</v>
      </c>
      <c r="BG190" s="32">
        <v>4465734.5</v>
      </c>
      <c r="BH190" s="32">
        <v>4553232</v>
      </c>
      <c r="BI190" s="32">
        <v>4630431.5</v>
      </c>
      <c r="BJ190" s="32">
        <v>4697903.5</v>
      </c>
      <c r="BK190" s="32">
        <v>4758206.5</v>
      </c>
      <c r="BL190" s="32">
        <v>4819204</v>
      </c>
      <c r="BM190" s="32">
        <v>4893789</v>
      </c>
      <c r="BN190" s="32">
        <v>4989498.5</v>
      </c>
      <c r="BO190" s="32">
        <v>5106841.5</v>
      </c>
      <c r="BP190" s="32">
        <v>5246350.5</v>
      </c>
      <c r="BQ190" s="32">
        <v>5403870.5</v>
      </c>
      <c r="BR190" s="32">
        <v>5570081.5</v>
      </c>
      <c r="BS190" s="32">
        <v>5736178.5</v>
      </c>
      <c r="BT190" s="32">
        <v>5898521.5</v>
      </c>
      <c r="BU190" s="32">
        <v>6056843</v>
      </c>
      <c r="BV190" s="32">
        <v>6207937.5</v>
      </c>
      <c r="BW190" s="32">
        <v>6347223.5</v>
      </c>
      <c r="BX190" s="32">
        <v>6475450</v>
      </c>
      <c r="BY190" s="32">
        <v>6602032.5</v>
      </c>
      <c r="BZ190" s="32">
        <v>6727822.5</v>
      </c>
      <c r="CA190" s="32">
        <v>6849897.5</v>
      </c>
      <c r="CB190" s="32">
        <v>6975251</v>
      </c>
      <c r="CC190" s="32">
        <v>7111499.5</v>
      </c>
      <c r="CD190" s="32">
        <v>7265922</v>
      </c>
      <c r="CE190" s="32">
        <v>7435754</v>
      </c>
      <c r="CF190" s="32">
        <v>7620259</v>
      </c>
      <c r="CG190" s="32">
        <v>7823759.5</v>
      </c>
      <c r="CH190" s="32">
        <v>8034715.5</v>
      </c>
      <c r="CI190" s="32">
        <v>8240436.5</v>
      </c>
      <c r="CJ190" s="32">
        <v>8444245.5</v>
      </c>
      <c r="CK190" s="32">
        <v>8652200</v>
      </c>
      <c r="CL190" s="32">
        <v>8866298</v>
      </c>
      <c r="CM190" s="32">
        <v>9091835</v>
      </c>
      <c r="CN190" s="32">
        <v>9330581.5</v>
      </c>
      <c r="CO190" s="32">
        <v>9595952</v>
      </c>
      <c r="CP190" s="32">
        <v>9903662.5</v>
      </c>
      <c r="CQ190" s="32">
        <v>10262549.5</v>
      </c>
      <c r="CR190" s="32">
        <v>10667768.5</v>
      </c>
      <c r="CS190" s="32">
        <v>11097266</v>
      </c>
      <c r="CT190" s="32">
        <v>11530413</v>
      </c>
      <c r="CU190" s="32">
        <v>11956714</v>
      </c>
      <c r="CV190" s="32">
        <v>12367912.5</v>
      </c>
      <c r="CW190" s="32">
        <v>12766085</v>
      </c>
      <c r="CX190" s="32">
        <v>13171248</v>
      </c>
      <c r="CY190" s="32">
        <v>13591899</v>
      </c>
      <c r="CZ190" s="32">
        <v>14025572.5</v>
      </c>
      <c r="DA190" s="32">
        <v>14468627</v>
      </c>
      <c r="DB190" s="32">
        <v>14916309.5</v>
      </c>
      <c r="DC190" s="32">
        <v>15362433</v>
      </c>
      <c r="DD190" s="32">
        <v>15805649</v>
      </c>
      <c r="DE190" s="32">
        <v>16243845.5</v>
      </c>
      <c r="DF190" s="32">
        <v>16665317.5</v>
      </c>
      <c r="DG190" s="32">
        <v>17050207</v>
      </c>
      <c r="DH190" s="32">
        <v>17386750</v>
      </c>
      <c r="DI190" s="32">
        <v>17673300.5</v>
      </c>
      <c r="DJ190" s="32">
        <v>17914013.5</v>
      </c>
      <c r="DK190" s="32">
        <v>18130380</v>
      </c>
      <c r="DL190" s="32">
        <v>18355739.5</v>
      </c>
      <c r="DM190" s="32">
        <v>18612831.5</v>
      </c>
      <c r="DN190" s="32">
        <v>18907357</v>
      </c>
      <c r="DO190" s="32">
        <v>19231666</v>
      </c>
      <c r="DP190" s="32">
        <v>19565164.5</v>
      </c>
      <c r="DQ190" s="32">
        <v>19900916.5</v>
      </c>
      <c r="DR190" s="32">
        <v>20249842.5</v>
      </c>
      <c r="DS190" s="32">
        <v>20614148</v>
      </c>
      <c r="DT190" s="32">
        <v>20997534</v>
      </c>
      <c r="DU190" s="32">
        <v>21393415</v>
      </c>
      <c r="DV190" s="32">
        <v>21781200.5</v>
      </c>
      <c r="DW190" s="32">
        <v>22146454</v>
      </c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  <c r="EW190" s="32"/>
      <c r="EX190" s="32"/>
      <c r="EY190" s="32"/>
      <c r="EZ190" s="32"/>
      <c r="FA190" s="32"/>
      <c r="FB190" s="32"/>
      <c r="FC190" s="32"/>
      <c r="FD190" s="32"/>
      <c r="FE190" s="32"/>
      <c r="FF190" s="32"/>
      <c r="FG190" s="32"/>
      <c r="FH190" s="32"/>
      <c r="FI190" s="32"/>
      <c r="FJ190" s="32"/>
      <c r="FK190" s="32"/>
      <c r="FL190" s="32"/>
      <c r="FM190" s="32"/>
      <c r="FN190" s="32"/>
      <c r="FO190" s="32"/>
      <c r="FP190" s="32"/>
      <c r="FQ190" s="32"/>
      <c r="FR190" s="32"/>
      <c r="FS190" s="32"/>
      <c r="FT190" s="32"/>
      <c r="FU190" s="32"/>
      <c r="FV190" s="32"/>
      <c r="FW190" s="32"/>
      <c r="FX190" s="32"/>
      <c r="FY190" s="32"/>
      <c r="FZ190" s="32"/>
      <c r="GA190" s="32"/>
      <c r="GB190" s="32"/>
      <c r="GC190" s="32"/>
      <c r="GD190" s="32"/>
      <c r="GE190" s="32"/>
      <c r="GF190" s="32"/>
      <c r="GG190" s="32"/>
      <c r="GH190" s="32"/>
      <c r="GI190" s="32"/>
      <c r="GJ190" s="32"/>
      <c r="GK190" s="32"/>
      <c r="GL190" s="32"/>
      <c r="GM190" s="32"/>
      <c r="GN190" s="32"/>
      <c r="GO190" s="32"/>
      <c r="GP190" s="32"/>
      <c r="GQ190" s="32"/>
      <c r="GR190" s="32"/>
      <c r="GS190" s="32"/>
      <c r="GT190" s="32"/>
      <c r="GU190" s="32"/>
      <c r="GV190" s="32"/>
      <c r="GW190" s="32"/>
      <c r="GX190" s="32"/>
    </row>
    <row r="191" spans="1:206">
      <c r="A191" s="31" t="s">
        <v>451</v>
      </c>
      <c r="B191" t="s">
        <v>717</v>
      </c>
      <c r="C191" t="s">
        <v>714</v>
      </c>
      <c r="D191" s="94" t="s">
        <v>718</v>
      </c>
      <c r="E191" t="s">
        <v>909</v>
      </c>
      <c r="BD191" s="32">
        <v>3486975.5</v>
      </c>
      <c r="BE191" s="32">
        <v>3572480.5</v>
      </c>
      <c r="BF191" s="32">
        <v>3655057</v>
      </c>
      <c r="BG191" s="32">
        <v>3738265.5</v>
      </c>
      <c r="BH191" s="32">
        <v>3826181</v>
      </c>
      <c r="BI191" s="32">
        <v>3919225</v>
      </c>
      <c r="BJ191" s="32">
        <v>4014968.5</v>
      </c>
      <c r="BK191" s="32">
        <v>4111822.5</v>
      </c>
      <c r="BL191" s="32">
        <v>4205370</v>
      </c>
      <c r="BM191" s="32">
        <v>4291256</v>
      </c>
      <c r="BN191" s="32">
        <v>4369986</v>
      </c>
      <c r="BO191" s="32">
        <v>4441584</v>
      </c>
      <c r="BP191" s="32">
        <v>4506107.5</v>
      </c>
      <c r="BQ191" s="32">
        <v>4571220.5</v>
      </c>
      <c r="BR191" s="32">
        <v>4647479</v>
      </c>
      <c r="BS191" s="32">
        <v>4739981.5</v>
      </c>
      <c r="BT191" s="32">
        <v>4851418</v>
      </c>
      <c r="BU191" s="32">
        <v>4984673</v>
      </c>
      <c r="BV191" s="32">
        <v>5135795</v>
      </c>
      <c r="BW191" s="32">
        <v>5295444.5</v>
      </c>
      <c r="BX191" s="32">
        <v>5455442</v>
      </c>
      <c r="BY191" s="32">
        <v>5615878.5</v>
      </c>
      <c r="BZ191" s="32">
        <v>5775867</v>
      </c>
      <c r="CA191" s="32">
        <v>5929807.5</v>
      </c>
      <c r="CB191" s="32">
        <v>6074706</v>
      </c>
      <c r="CC191" s="32">
        <v>6212181</v>
      </c>
      <c r="CD191" s="32">
        <v>6345482</v>
      </c>
      <c r="CE191" s="32">
        <v>6472833.5</v>
      </c>
      <c r="CF191" s="32">
        <v>6595691</v>
      </c>
      <c r="CG191" s="32">
        <v>6720491</v>
      </c>
      <c r="CH191" s="32">
        <v>6850681.5</v>
      </c>
      <c r="CI191" s="32">
        <v>6989388</v>
      </c>
      <c r="CJ191" s="32">
        <v>7141270</v>
      </c>
      <c r="CK191" s="32">
        <v>7310434</v>
      </c>
      <c r="CL191" s="32">
        <v>7498279.5</v>
      </c>
      <c r="CM191" s="32">
        <v>7697706.5</v>
      </c>
      <c r="CN191" s="32">
        <v>7899050.5</v>
      </c>
      <c r="CO191" s="32">
        <v>8100864.5</v>
      </c>
      <c r="CP191" s="32">
        <v>8306332</v>
      </c>
      <c r="CQ191" s="32">
        <v>8517939</v>
      </c>
      <c r="CR191" s="32">
        <v>8743688.5</v>
      </c>
      <c r="CS191" s="32">
        <v>8985809</v>
      </c>
      <c r="CT191" s="32">
        <v>9253338.5</v>
      </c>
      <c r="CU191" s="32">
        <v>9558698</v>
      </c>
      <c r="CV191" s="32">
        <v>9911213</v>
      </c>
      <c r="CW191" s="32">
        <v>10305072.5</v>
      </c>
      <c r="CX191" s="32">
        <v>10720454</v>
      </c>
      <c r="CY191" s="32">
        <v>11141721.5</v>
      </c>
      <c r="CZ191" s="32">
        <v>11558488</v>
      </c>
      <c r="DA191" s="32">
        <v>11960944.5</v>
      </c>
      <c r="DB191" s="32">
        <v>12350755</v>
      </c>
      <c r="DC191" s="32">
        <v>12746802</v>
      </c>
      <c r="DD191" s="32">
        <v>13154392.5</v>
      </c>
      <c r="DE191" s="32">
        <v>13570817</v>
      </c>
      <c r="DF191" s="32">
        <v>13994924</v>
      </c>
      <c r="DG191" s="32">
        <v>14425951</v>
      </c>
      <c r="DH191" s="32">
        <v>14860106.5</v>
      </c>
      <c r="DI191" s="32">
        <v>15295054</v>
      </c>
      <c r="DJ191" s="32">
        <v>15725630</v>
      </c>
      <c r="DK191" s="32">
        <v>16138702</v>
      </c>
      <c r="DL191" s="32">
        <v>16519535.5</v>
      </c>
      <c r="DM191" s="32">
        <v>16862522</v>
      </c>
      <c r="DN191" s="32">
        <v>17164303.5</v>
      </c>
      <c r="DO191" s="32">
        <v>17425991</v>
      </c>
      <c r="DP191" s="32">
        <v>17668159</v>
      </c>
      <c r="DQ191" s="32">
        <v>17919454</v>
      </c>
      <c r="DR191" s="32">
        <v>18193854</v>
      </c>
      <c r="DS191" s="32">
        <v>18493529</v>
      </c>
      <c r="DT191" s="32">
        <v>18818759</v>
      </c>
      <c r="DU191" s="32">
        <v>19147312.5</v>
      </c>
      <c r="DV191" s="32">
        <v>19462599.5</v>
      </c>
      <c r="DW191" s="32">
        <v>19775557.5</v>
      </c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  <c r="EW191" s="32"/>
      <c r="EX191" s="32"/>
      <c r="EY191" s="32"/>
      <c r="EZ191" s="32"/>
      <c r="FA191" s="32"/>
      <c r="FB191" s="32"/>
      <c r="FC191" s="32"/>
      <c r="FD191" s="32"/>
      <c r="FE191" s="32"/>
      <c r="FF191" s="32"/>
      <c r="FG191" s="32"/>
      <c r="FH191" s="32"/>
      <c r="FI191" s="32"/>
      <c r="FJ191" s="32"/>
      <c r="FK191" s="32"/>
      <c r="FL191" s="32"/>
      <c r="FM191" s="32"/>
      <c r="FN191" s="32"/>
      <c r="FO191" s="32"/>
      <c r="FP191" s="32"/>
      <c r="FQ191" s="32"/>
      <c r="FR191" s="32"/>
      <c r="FS191" s="32"/>
      <c r="FT191" s="32"/>
      <c r="FU191" s="32"/>
      <c r="FV191" s="32"/>
      <c r="FW191" s="32"/>
      <c r="FX191" s="32"/>
      <c r="FY191" s="32"/>
      <c r="FZ191" s="32"/>
      <c r="GA191" s="32"/>
      <c r="GB191" s="32"/>
      <c r="GC191" s="32"/>
      <c r="GD191" s="32"/>
      <c r="GE191" s="32"/>
      <c r="GF191" s="32"/>
      <c r="GG191" s="32"/>
      <c r="GH191" s="32"/>
      <c r="GI191" s="32"/>
      <c r="GJ191" s="32"/>
      <c r="GK191" s="32"/>
      <c r="GL191" s="32"/>
      <c r="GM191" s="32"/>
      <c r="GN191" s="32"/>
      <c r="GO191" s="32"/>
      <c r="GP191" s="32"/>
      <c r="GQ191" s="32"/>
      <c r="GR191" s="32"/>
      <c r="GS191" s="32"/>
      <c r="GT191" s="32"/>
      <c r="GU191" s="32"/>
      <c r="GV191" s="32"/>
      <c r="GW191" s="32"/>
      <c r="GX191" s="32"/>
    </row>
    <row r="192" spans="1:206">
      <c r="A192" s="31" t="s">
        <v>451</v>
      </c>
      <c r="B192" t="s">
        <v>717</v>
      </c>
      <c r="C192" t="s">
        <v>714</v>
      </c>
      <c r="D192" s="94" t="s">
        <v>718</v>
      </c>
      <c r="E192" t="s">
        <v>910</v>
      </c>
      <c r="BD192" s="32">
        <v>2764799</v>
      </c>
      <c r="BE192" s="32">
        <v>2859526</v>
      </c>
      <c r="BF192" s="32">
        <v>2952876.5</v>
      </c>
      <c r="BG192" s="32">
        <v>3045041.5</v>
      </c>
      <c r="BH192" s="32">
        <v>3134782</v>
      </c>
      <c r="BI192" s="32">
        <v>3220002.5</v>
      </c>
      <c r="BJ192" s="32">
        <v>3301296</v>
      </c>
      <c r="BK192" s="32">
        <v>3380826.5</v>
      </c>
      <c r="BL192" s="32">
        <v>3461173</v>
      </c>
      <c r="BM192" s="32">
        <v>3546532</v>
      </c>
      <c r="BN192" s="32">
        <v>3638039.5</v>
      </c>
      <c r="BO192" s="32">
        <v>3733393.5</v>
      </c>
      <c r="BP192" s="32">
        <v>3830164</v>
      </c>
      <c r="BQ192" s="32">
        <v>3924445</v>
      </c>
      <c r="BR192" s="32">
        <v>4011505.5</v>
      </c>
      <c r="BS192" s="32">
        <v>4089847.5</v>
      </c>
      <c r="BT192" s="32">
        <v>4159107.5</v>
      </c>
      <c r="BU192" s="32">
        <v>4220908</v>
      </c>
      <c r="BV192" s="32">
        <v>4283063.5</v>
      </c>
      <c r="BW192" s="32">
        <v>4355319</v>
      </c>
      <c r="BX192" s="32">
        <v>4442792</v>
      </c>
      <c r="BY192" s="32">
        <v>4552532.5</v>
      </c>
      <c r="BZ192" s="32">
        <v>4686865</v>
      </c>
      <c r="CA192" s="32">
        <v>4838301</v>
      </c>
      <c r="CB192" s="32">
        <v>4998130</v>
      </c>
      <c r="CC192" s="32">
        <v>5157873.5</v>
      </c>
      <c r="CD192" s="32">
        <v>5315480.5</v>
      </c>
      <c r="CE192" s="32">
        <v>5471008</v>
      </c>
      <c r="CF192" s="32">
        <v>5621517</v>
      </c>
      <c r="CG192" s="32">
        <v>5763457</v>
      </c>
      <c r="CH192" s="32">
        <v>5896730</v>
      </c>
      <c r="CI192" s="32">
        <v>6021392</v>
      </c>
      <c r="CJ192" s="32">
        <v>6138386.5</v>
      </c>
      <c r="CK192" s="32">
        <v>6252339.5</v>
      </c>
      <c r="CL192" s="32">
        <v>6367576.5</v>
      </c>
      <c r="CM192" s="32">
        <v>6488858</v>
      </c>
      <c r="CN192" s="32">
        <v>6623119</v>
      </c>
      <c r="CO192" s="32">
        <v>6773279.5</v>
      </c>
      <c r="CP192" s="32">
        <v>6938449.5</v>
      </c>
      <c r="CQ192" s="32">
        <v>7120231.5</v>
      </c>
      <c r="CR192" s="32">
        <v>7317726</v>
      </c>
      <c r="CS192" s="32">
        <v>7520719</v>
      </c>
      <c r="CT192" s="32">
        <v>7723317.5</v>
      </c>
      <c r="CU192" s="32">
        <v>7929203.5</v>
      </c>
      <c r="CV192" s="32">
        <v>8142361</v>
      </c>
      <c r="CW192" s="32">
        <v>8366791.5</v>
      </c>
      <c r="CX192" s="32">
        <v>8603882.5</v>
      </c>
      <c r="CY192" s="32">
        <v>8866156.5</v>
      </c>
      <c r="CZ192" s="32">
        <v>9164086.5</v>
      </c>
      <c r="DA192" s="32">
        <v>9505281</v>
      </c>
      <c r="DB192" s="32">
        <v>9885378.5</v>
      </c>
      <c r="DC192" s="32">
        <v>10285190</v>
      </c>
      <c r="DD192" s="32">
        <v>10690166.5</v>
      </c>
      <c r="DE192" s="32">
        <v>11092002</v>
      </c>
      <c r="DF192" s="32">
        <v>11481193</v>
      </c>
      <c r="DG192" s="32">
        <v>11859058</v>
      </c>
      <c r="DH192" s="32">
        <v>12244021.5</v>
      </c>
      <c r="DI192" s="32">
        <v>12640277.5</v>
      </c>
      <c r="DJ192" s="32">
        <v>13045074.5</v>
      </c>
      <c r="DK192" s="32">
        <v>13458739.5</v>
      </c>
      <c r="DL192" s="32">
        <v>13879865.5</v>
      </c>
      <c r="DM192" s="32">
        <v>14308515.5</v>
      </c>
      <c r="DN192" s="32">
        <v>14744275</v>
      </c>
      <c r="DO192" s="32">
        <v>15178702.5</v>
      </c>
      <c r="DP192" s="32">
        <v>15597660.5</v>
      </c>
      <c r="DQ192" s="32">
        <v>15985209.5</v>
      </c>
      <c r="DR192" s="32">
        <v>16332826.5</v>
      </c>
      <c r="DS192" s="32">
        <v>16637966</v>
      </c>
      <c r="DT192" s="32">
        <v>16904627</v>
      </c>
      <c r="DU192" s="32">
        <v>17147338</v>
      </c>
      <c r="DV192" s="32">
        <v>17375945</v>
      </c>
      <c r="DW192" s="32">
        <v>17600921.5</v>
      </c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  <c r="EW192" s="32"/>
      <c r="EX192" s="32"/>
      <c r="EY192" s="32"/>
      <c r="EZ192" s="32"/>
      <c r="FA192" s="32"/>
      <c r="FB192" s="32"/>
      <c r="FC192" s="32"/>
      <c r="FD192" s="32"/>
      <c r="FE192" s="32"/>
      <c r="FF192" s="32"/>
      <c r="FG192" s="32"/>
      <c r="FH192" s="32"/>
      <c r="FI192" s="32"/>
      <c r="FJ192" s="32"/>
      <c r="FK192" s="32"/>
      <c r="FL192" s="32"/>
      <c r="FM192" s="32"/>
      <c r="FN192" s="32"/>
      <c r="FO192" s="32"/>
      <c r="FP192" s="32"/>
      <c r="FQ192" s="32"/>
      <c r="FR192" s="32"/>
      <c r="FS192" s="32"/>
      <c r="FT192" s="32"/>
      <c r="FU192" s="32"/>
      <c r="FV192" s="32"/>
      <c r="FW192" s="32"/>
      <c r="FX192" s="32"/>
      <c r="FY192" s="32"/>
      <c r="FZ192" s="32"/>
      <c r="GA192" s="32"/>
      <c r="GB192" s="32"/>
      <c r="GC192" s="32"/>
      <c r="GD192" s="32"/>
      <c r="GE192" s="32"/>
      <c r="GF192" s="32"/>
      <c r="GG192" s="32"/>
      <c r="GH192" s="32"/>
      <c r="GI192" s="32"/>
      <c r="GJ192" s="32"/>
      <c r="GK192" s="32"/>
      <c r="GL192" s="32"/>
      <c r="GM192" s="32"/>
      <c r="GN192" s="32"/>
      <c r="GO192" s="32"/>
      <c r="GP192" s="32"/>
      <c r="GQ192" s="32"/>
      <c r="GR192" s="32"/>
      <c r="GS192" s="32"/>
      <c r="GT192" s="32"/>
      <c r="GU192" s="32"/>
      <c r="GV192" s="32"/>
      <c r="GW192" s="32"/>
      <c r="GX192" s="32"/>
    </row>
    <row r="193" spans="1:206">
      <c r="A193" s="31" t="s">
        <v>451</v>
      </c>
      <c r="B193" t="s">
        <v>717</v>
      </c>
      <c r="C193" t="s">
        <v>714</v>
      </c>
      <c r="D193" s="94" t="s">
        <v>718</v>
      </c>
      <c r="E193" t="s">
        <v>911</v>
      </c>
      <c r="BD193" s="32">
        <v>2122076</v>
      </c>
      <c r="BE193" s="32">
        <v>2181474.5</v>
      </c>
      <c r="BF193" s="32">
        <v>2252772.5</v>
      </c>
      <c r="BG193" s="32">
        <v>2332152.5</v>
      </c>
      <c r="BH193" s="32">
        <v>2416621.5</v>
      </c>
      <c r="BI193" s="32">
        <v>2504012.5</v>
      </c>
      <c r="BJ193" s="32">
        <v>2591910</v>
      </c>
      <c r="BK193" s="32">
        <v>2678905</v>
      </c>
      <c r="BL193" s="32">
        <v>2765325</v>
      </c>
      <c r="BM193" s="32">
        <v>2850433</v>
      </c>
      <c r="BN193" s="32">
        <v>2932195.5</v>
      </c>
      <c r="BO193" s="32">
        <v>3010720</v>
      </c>
      <c r="BP193" s="32">
        <v>3087497.5</v>
      </c>
      <c r="BQ193" s="32">
        <v>3165035.5</v>
      </c>
      <c r="BR193" s="32">
        <v>3246894.5</v>
      </c>
      <c r="BS193" s="32">
        <v>3333504.5</v>
      </c>
      <c r="BT193" s="32">
        <v>3422802.5</v>
      </c>
      <c r="BU193" s="32">
        <v>3513409</v>
      </c>
      <c r="BV193" s="32">
        <v>3601803.5</v>
      </c>
      <c r="BW193" s="32">
        <v>3683187.5</v>
      </c>
      <c r="BX193" s="32">
        <v>3756087.5</v>
      </c>
      <c r="BY193" s="32">
        <v>3823704</v>
      </c>
      <c r="BZ193" s="32">
        <v>3888114.5</v>
      </c>
      <c r="CA193" s="32">
        <v>3954157</v>
      </c>
      <c r="CB193" s="32">
        <v>4031408.5</v>
      </c>
      <c r="CC193" s="32">
        <v>4124626</v>
      </c>
      <c r="CD193" s="32">
        <v>4235608</v>
      </c>
      <c r="CE193" s="32">
        <v>4364590</v>
      </c>
      <c r="CF193" s="32">
        <v>4507638.5</v>
      </c>
      <c r="CG193" s="32">
        <v>4657333</v>
      </c>
      <c r="CH193" s="32">
        <v>4805260</v>
      </c>
      <c r="CI193" s="32">
        <v>4949897</v>
      </c>
      <c r="CJ193" s="32">
        <v>5093070</v>
      </c>
      <c r="CK193" s="32">
        <v>5232937</v>
      </c>
      <c r="CL193" s="32">
        <v>5365267</v>
      </c>
      <c r="CM193" s="32">
        <v>5489901.5</v>
      </c>
      <c r="CN193" s="32">
        <v>5609679</v>
      </c>
      <c r="CO193" s="32">
        <v>5724760</v>
      </c>
      <c r="CP193" s="32">
        <v>5837010</v>
      </c>
      <c r="CQ193" s="32">
        <v>5949885</v>
      </c>
      <c r="CR193" s="32">
        <v>6070191.5</v>
      </c>
      <c r="CS193" s="32">
        <v>6206518</v>
      </c>
      <c r="CT193" s="32">
        <v>6359307.5</v>
      </c>
      <c r="CU193" s="32">
        <v>6526894</v>
      </c>
      <c r="CV193" s="32">
        <v>6712126.5</v>
      </c>
      <c r="CW193" s="32">
        <v>6908400.5</v>
      </c>
      <c r="CX193" s="32">
        <v>7105087.5</v>
      </c>
      <c r="CY193" s="32">
        <v>7301585</v>
      </c>
      <c r="CZ193" s="32">
        <v>7500920</v>
      </c>
      <c r="DA193" s="32">
        <v>7705861</v>
      </c>
      <c r="DB193" s="32">
        <v>7921809.5</v>
      </c>
      <c r="DC193" s="32">
        <v>8149564.5</v>
      </c>
      <c r="DD193" s="32">
        <v>8399515</v>
      </c>
      <c r="DE193" s="32">
        <v>8682811</v>
      </c>
      <c r="DF193" s="32">
        <v>9007255</v>
      </c>
      <c r="DG193" s="32">
        <v>9369787</v>
      </c>
      <c r="DH193" s="32">
        <v>9752018</v>
      </c>
      <c r="DI193" s="32">
        <v>10139213.5</v>
      </c>
      <c r="DJ193" s="32">
        <v>10525754</v>
      </c>
      <c r="DK193" s="32">
        <v>10903787</v>
      </c>
      <c r="DL193" s="32">
        <v>11270507</v>
      </c>
      <c r="DM193" s="32">
        <v>11646492</v>
      </c>
      <c r="DN193" s="32">
        <v>12038123</v>
      </c>
      <c r="DO193" s="32">
        <v>12438642</v>
      </c>
      <c r="DP193" s="32">
        <v>12848070</v>
      </c>
      <c r="DQ193" s="32">
        <v>13265078</v>
      </c>
      <c r="DR193" s="32">
        <v>13680662</v>
      </c>
      <c r="DS193" s="32">
        <v>14096982.5</v>
      </c>
      <c r="DT193" s="32">
        <v>14516143</v>
      </c>
      <c r="DU193" s="32">
        <v>14919756</v>
      </c>
      <c r="DV193" s="32">
        <v>15269998</v>
      </c>
      <c r="DW193" s="32">
        <v>15552789.5</v>
      </c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  <c r="EW193" s="32"/>
      <c r="EX193" s="32"/>
      <c r="EY193" s="32"/>
      <c r="EZ193" s="32"/>
      <c r="FA193" s="32"/>
      <c r="FB193" s="32"/>
      <c r="FC193" s="32"/>
      <c r="FD193" s="32"/>
      <c r="FE193" s="32"/>
      <c r="FF193" s="32"/>
      <c r="FG193" s="32"/>
      <c r="FH193" s="32"/>
      <c r="FI193" s="32"/>
      <c r="FJ193" s="32"/>
      <c r="FK193" s="32"/>
      <c r="FL193" s="32"/>
      <c r="FM193" s="32"/>
      <c r="FN193" s="32"/>
      <c r="FO193" s="32"/>
      <c r="FP193" s="32"/>
      <c r="FQ193" s="32"/>
      <c r="FR193" s="32"/>
      <c r="FS193" s="32"/>
      <c r="FT193" s="32"/>
      <c r="FU193" s="32"/>
      <c r="FV193" s="32"/>
      <c r="FW193" s="32"/>
      <c r="FX193" s="32"/>
      <c r="FY193" s="32"/>
      <c r="FZ193" s="32"/>
      <c r="GA193" s="32"/>
      <c r="GB193" s="32"/>
      <c r="GC193" s="32"/>
      <c r="GD193" s="32"/>
      <c r="GE193" s="32"/>
      <c r="GF193" s="32"/>
      <c r="GG193" s="32"/>
      <c r="GH193" s="32"/>
      <c r="GI193" s="32"/>
      <c r="GJ193" s="32"/>
      <c r="GK193" s="32"/>
      <c r="GL193" s="32"/>
      <c r="GM193" s="32"/>
      <c r="GN193" s="32"/>
      <c r="GO193" s="32"/>
      <c r="GP193" s="32"/>
      <c r="GQ193" s="32"/>
      <c r="GR193" s="32"/>
      <c r="GS193" s="32"/>
      <c r="GT193" s="32"/>
      <c r="GU193" s="32"/>
      <c r="GV193" s="32"/>
      <c r="GW193" s="32"/>
      <c r="GX193" s="32"/>
    </row>
    <row r="194" spans="1:206">
      <c r="A194" s="31" t="s">
        <v>451</v>
      </c>
      <c r="B194" t="s">
        <v>717</v>
      </c>
      <c r="C194" t="s">
        <v>714</v>
      </c>
      <c r="D194" s="94" t="s">
        <v>718</v>
      </c>
      <c r="E194" t="s">
        <v>912</v>
      </c>
      <c r="BD194" s="32">
        <v>1653252.5</v>
      </c>
      <c r="BE194" s="32">
        <v>1690475.5</v>
      </c>
      <c r="BF194" s="32">
        <v>1724273.5</v>
      </c>
      <c r="BG194" s="32">
        <v>1758727</v>
      </c>
      <c r="BH194" s="32">
        <v>1797417.5</v>
      </c>
      <c r="BI194" s="32">
        <v>1843648</v>
      </c>
      <c r="BJ194" s="32">
        <v>1899606</v>
      </c>
      <c r="BK194" s="32">
        <v>1964994</v>
      </c>
      <c r="BL194" s="32">
        <v>2037207.5</v>
      </c>
      <c r="BM194" s="32">
        <v>2113893</v>
      </c>
      <c r="BN194" s="32">
        <v>2193688.5</v>
      </c>
      <c r="BO194" s="32">
        <v>2274999</v>
      </c>
      <c r="BP194" s="32">
        <v>2355704</v>
      </c>
      <c r="BQ194" s="32">
        <v>2435709.5</v>
      </c>
      <c r="BR194" s="32">
        <v>2514079.5</v>
      </c>
      <c r="BS194" s="32">
        <v>2589002</v>
      </c>
      <c r="BT194" s="32">
        <v>2661018</v>
      </c>
      <c r="BU194" s="32">
        <v>2731744</v>
      </c>
      <c r="BV194" s="32">
        <v>2803085.5</v>
      </c>
      <c r="BW194" s="32">
        <v>2878005.5</v>
      </c>
      <c r="BX194" s="32">
        <v>2956630</v>
      </c>
      <c r="BY194" s="32">
        <v>3040699.5</v>
      </c>
      <c r="BZ194" s="32">
        <v>3128787</v>
      </c>
      <c r="CA194" s="32">
        <v>3214890.5</v>
      </c>
      <c r="CB194" s="32">
        <v>3295563.5</v>
      </c>
      <c r="CC194" s="32">
        <v>3370163.5</v>
      </c>
      <c r="CD194" s="32">
        <v>3438755.5</v>
      </c>
      <c r="CE194" s="32">
        <v>3502790.5</v>
      </c>
      <c r="CF194" s="32">
        <v>3569090</v>
      </c>
      <c r="CG194" s="32">
        <v>3645469</v>
      </c>
      <c r="CH194" s="32">
        <v>3733942.5</v>
      </c>
      <c r="CI194" s="32">
        <v>3834391</v>
      </c>
      <c r="CJ194" s="32">
        <v>3949071</v>
      </c>
      <c r="CK194" s="32">
        <v>4076581.5</v>
      </c>
      <c r="CL194" s="32">
        <v>4210744.5</v>
      </c>
      <c r="CM194" s="32">
        <v>4345922.5</v>
      </c>
      <c r="CN194" s="32">
        <v>4481682</v>
      </c>
      <c r="CO194" s="32">
        <v>4618151</v>
      </c>
      <c r="CP194" s="32">
        <v>4752276.5</v>
      </c>
      <c r="CQ194" s="32">
        <v>4879013</v>
      </c>
      <c r="CR194" s="32">
        <v>4999094</v>
      </c>
      <c r="CS194" s="32">
        <v>5116641</v>
      </c>
      <c r="CT194" s="32">
        <v>5231153</v>
      </c>
      <c r="CU194" s="32">
        <v>5344526</v>
      </c>
      <c r="CV194" s="32">
        <v>5462594.5</v>
      </c>
      <c r="CW194" s="32">
        <v>5588421.5</v>
      </c>
      <c r="CX194" s="32">
        <v>5726959.5</v>
      </c>
      <c r="CY194" s="32">
        <v>5879901.5</v>
      </c>
      <c r="CZ194" s="32">
        <v>6045781.5</v>
      </c>
      <c r="DA194" s="32">
        <v>6225281</v>
      </c>
      <c r="DB194" s="32">
        <v>6411000</v>
      </c>
      <c r="DC194" s="32">
        <v>6594882.5</v>
      </c>
      <c r="DD194" s="32">
        <v>6778511.5</v>
      </c>
      <c r="DE194" s="32">
        <v>6965809</v>
      </c>
      <c r="DF194" s="32">
        <v>7158521</v>
      </c>
      <c r="DG194" s="32">
        <v>7361211.5</v>
      </c>
      <c r="DH194" s="32">
        <v>7576139</v>
      </c>
      <c r="DI194" s="32">
        <v>7812159</v>
      </c>
      <c r="DJ194" s="32">
        <v>8079240</v>
      </c>
      <c r="DK194" s="32">
        <v>8384972</v>
      </c>
      <c r="DL194" s="32">
        <v>8723496</v>
      </c>
      <c r="DM194" s="32">
        <v>9084321</v>
      </c>
      <c r="DN194" s="32">
        <v>9457836</v>
      </c>
      <c r="DO194" s="32">
        <v>9834158</v>
      </c>
      <c r="DP194" s="32">
        <v>10204458</v>
      </c>
      <c r="DQ194" s="32">
        <v>10564806.5</v>
      </c>
      <c r="DR194" s="32">
        <v>10927696</v>
      </c>
      <c r="DS194" s="32">
        <v>11298803.5</v>
      </c>
      <c r="DT194" s="32">
        <v>11676176</v>
      </c>
      <c r="DU194" s="32">
        <v>12053924.5</v>
      </c>
      <c r="DV194" s="32">
        <v>12405486</v>
      </c>
      <c r="DW194" s="32">
        <v>12722419.5</v>
      </c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2"/>
      <c r="GU194" s="32"/>
      <c r="GV194" s="32"/>
      <c r="GW194" s="32"/>
      <c r="GX194" s="32"/>
    </row>
    <row r="195" spans="1:206">
      <c r="A195" s="31" t="s">
        <v>451</v>
      </c>
      <c r="B195" t="s">
        <v>717</v>
      </c>
      <c r="C195" t="s">
        <v>714</v>
      </c>
      <c r="D195" s="94" t="s">
        <v>718</v>
      </c>
      <c r="E195" t="s">
        <v>913</v>
      </c>
      <c r="BD195" s="32">
        <v>1114715.5</v>
      </c>
      <c r="BE195" s="32">
        <v>1158495</v>
      </c>
      <c r="BF195" s="32">
        <v>1206813.5</v>
      </c>
      <c r="BG195" s="32">
        <v>1255549</v>
      </c>
      <c r="BH195" s="32">
        <v>1300765</v>
      </c>
      <c r="BI195" s="32">
        <v>1340015.5</v>
      </c>
      <c r="BJ195" s="32">
        <v>1373988</v>
      </c>
      <c r="BK195" s="32">
        <v>1405378.5</v>
      </c>
      <c r="BL195" s="32">
        <v>1437689</v>
      </c>
      <c r="BM195" s="32">
        <v>1474044</v>
      </c>
      <c r="BN195" s="32">
        <v>1517835</v>
      </c>
      <c r="BO195" s="32">
        <v>1571183.5</v>
      </c>
      <c r="BP195" s="32">
        <v>1632407</v>
      </c>
      <c r="BQ195" s="32">
        <v>1698293</v>
      </c>
      <c r="BR195" s="32">
        <v>1766413</v>
      </c>
      <c r="BS195" s="32">
        <v>1835600</v>
      </c>
      <c r="BT195" s="32">
        <v>1904767.5</v>
      </c>
      <c r="BU195" s="32">
        <v>1973136.5</v>
      </c>
      <c r="BV195" s="32">
        <v>2041027</v>
      </c>
      <c r="BW195" s="32">
        <v>2107487.5</v>
      </c>
      <c r="BX195" s="32">
        <v>2171369.5</v>
      </c>
      <c r="BY195" s="32">
        <v>2237712.5</v>
      </c>
      <c r="BZ195" s="32">
        <v>2307514.5</v>
      </c>
      <c r="CA195" s="32">
        <v>2378476.5</v>
      </c>
      <c r="CB195" s="32">
        <v>2452679</v>
      </c>
      <c r="CC195" s="32">
        <v>2529424</v>
      </c>
      <c r="CD195" s="32">
        <v>2606767.5</v>
      </c>
      <c r="CE195" s="32">
        <v>2684756</v>
      </c>
      <c r="CF195" s="32">
        <v>2762181.5</v>
      </c>
      <c r="CG195" s="32">
        <v>2835364</v>
      </c>
      <c r="CH195" s="32">
        <v>2902995.5</v>
      </c>
      <c r="CI195" s="32">
        <v>2964542.5</v>
      </c>
      <c r="CJ195" s="32">
        <v>3021385</v>
      </c>
      <c r="CK195" s="32">
        <v>3079472</v>
      </c>
      <c r="CL195" s="32">
        <v>3145710</v>
      </c>
      <c r="CM195" s="32">
        <v>3223788.5</v>
      </c>
      <c r="CN195" s="32">
        <v>3315945</v>
      </c>
      <c r="CO195" s="32">
        <v>3422897</v>
      </c>
      <c r="CP195" s="32">
        <v>3541097.5</v>
      </c>
      <c r="CQ195" s="32">
        <v>3665215</v>
      </c>
      <c r="CR195" s="32">
        <v>3791764.5</v>
      </c>
      <c r="CS195" s="32">
        <v>3919544</v>
      </c>
      <c r="CT195" s="32">
        <v>4047327.5</v>
      </c>
      <c r="CU195" s="32">
        <v>4173695</v>
      </c>
      <c r="CV195" s="32">
        <v>4297040</v>
      </c>
      <c r="CW195" s="32">
        <v>4415364.5</v>
      </c>
      <c r="CX195" s="32">
        <v>4530140</v>
      </c>
      <c r="CY195" s="32">
        <v>4643680.5</v>
      </c>
      <c r="CZ195" s="32">
        <v>4756304.5</v>
      </c>
      <c r="DA195" s="32">
        <v>4871055</v>
      </c>
      <c r="DB195" s="32">
        <v>4991727.5</v>
      </c>
      <c r="DC195" s="32">
        <v>5123662</v>
      </c>
      <c r="DD195" s="32">
        <v>5267251</v>
      </c>
      <c r="DE195" s="32">
        <v>5420693</v>
      </c>
      <c r="DF195" s="32">
        <v>5585636</v>
      </c>
      <c r="DG195" s="32">
        <v>5757631.5</v>
      </c>
      <c r="DH195" s="32">
        <v>5929376</v>
      </c>
      <c r="DI195" s="32">
        <v>6101067.5</v>
      </c>
      <c r="DJ195" s="32">
        <v>6276566</v>
      </c>
      <c r="DK195" s="32">
        <v>6456753</v>
      </c>
      <c r="DL195" s="32">
        <v>6641391.5</v>
      </c>
      <c r="DM195" s="32">
        <v>6839274.5</v>
      </c>
      <c r="DN195" s="32">
        <v>7061955.5</v>
      </c>
      <c r="DO195" s="32">
        <v>7311869</v>
      </c>
      <c r="DP195" s="32">
        <v>7596814</v>
      </c>
      <c r="DQ195" s="32">
        <v>7914029</v>
      </c>
      <c r="DR195" s="32">
        <v>8248129.5</v>
      </c>
      <c r="DS195" s="32">
        <v>8590569.5</v>
      </c>
      <c r="DT195" s="32">
        <v>8936587.5</v>
      </c>
      <c r="DU195" s="32">
        <v>9270469</v>
      </c>
      <c r="DV195" s="32">
        <v>9561898</v>
      </c>
      <c r="DW195" s="32">
        <v>9817455.5</v>
      </c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  <c r="EW195" s="32"/>
      <c r="EX195" s="32"/>
      <c r="EY195" s="32"/>
      <c r="EZ195" s="32"/>
      <c r="FA195" s="32"/>
      <c r="FB195" s="32"/>
      <c r="FC195" s="32"/>
      <c r="FD195" s="32"/>
      <c r="FE195" s="32"/>
      <c r="FF195" s="32"/>
      <c r="FG195" s="32"/>
      <c r="FH195" s="32"/>
      <c r="FI195" s="32"/>
      <c r="FJ195" s="32"/>
      <c r="FK195" s="32"/>
      <c r="FL195" s="32"/>
      <c r="FM195" s="32"/>
      <c r="FN195" s="32"/>
      <c r="FO195" s="32"/>
      <c r="FP195" s="32"/>
      <c r="FQ195" s="32"/>
      <c r="FR195" s="32"/>
      <c r="FS195" s="32"/>
      <c r="FT195" s="32"/>
      <c r="FU195" s="32"/>
      <c r="FV195" s="32"/>
      <c r="FW195" s="32"/>
      <c r="FX195" s="32"/>
      <c r="FY195" s="32"/>
      <c r="FZ195" s="32"/>
      <c r="GA195" s="32"/>
      <c r="GB195" s="32"/>
      <c r="GC195" s="32"/>
      <c r="GD195" s="32"/>
      <c r="GE195" s="32"/>
      <c r="GF195" s="32"/>
      <c r="GG195" s="32"/>
      <c r="GH195" s="32"/>
      <c r="GI195" s="32"/>
      <c r="GJ195" s="32"/>
      <c r="GK195" s="32"/>
      <c r="GL195" s="32"/>
      <c r="GM195" s="32"/>
      <c r="GN195" s="32"/>
      <c r="GO195" s="32"/>
      <c r="GP195" s="32"/>
      <c r="GQ195" s="32"/>
      <c r="GR195" s="32"/>
      <c r="GS195" s="32"/>
      <c r="GT195" s="32"/>
      <c r="GU195" s="32"/>
      <c r="GV195" s="32"/>
      <c r="GW195" s="32"/>
      <c r="GX195" s="32"/>
    </row>
    <row r="196" spans="1:206">
      <c r="A196" s="31" t="s">
        <v>451</v>
      </c>
      <c r="B196" t="s">
        <v>717</v>
      </c>
      <c r="C196" t="s">
        <v>714</v>
      </c>
      <c r="D196" s="94" t="s">
        <v>718</v>
      </c>
      <c r="E196" t="s">
        <v>914</v>
      </c>
      <c r="BD196" s="32">
        <v>709637.5</v>
      </c>
      <c r="BE196" s="32">
        <v>725164.5</v>
      </c>
      <c r="BF196" s="32">
        <v>743330</v>
      </c>
      <c r="BG196" s="32">
        <v>764336.5</v>
      </c>
      <c r="BH196" s="32">
        <v>789758.5</v>
      </c>
      <c r="BI196" s="32">
        <v>820658.5</v>
      </c>
      <c r="BJ196" s="32">
        <v>856910</v>
      </c>
      <c r="BK196" s="32">
        <v>896239.5</v>
      </c>
      <c r="BL196" s="32">
        <v>935890.5</v>
      </c>
      <c r="BM196" s="32">
        <v>973079</v>
      </c>
      <c r="BN196" s="32">
        <v>1006527.5</v>
      </c>
      <c r="BO196" s="32">
        <v>1037422.5</v>
      </c>
      <c r="BP196" s="32">
        <v>1067429</v>
      </c>
      <c r="BQ196" s="32">
        <v>1098416.5</v>
      </c>
      <c r="BR196" s="32">
        <v>1131751.5</v>
      </c>
      <c r="BS196" s="32">
        <v>1169477</v>
      </c>
      <c r="BT196" s="32">
        <v>1212974.5</v>
      </c>
      <c r="BU196" s="32">
        <v>1261736</v>
      </c>
      <c r="BV196" s="32">
        <v>1313374.5</v>
      </c>
      <c r="BW196" s="32">
        <v>1365914.5</v>
      </c>
      <c r="BX196" s="32">
        <v>1418992</v>
      </c>
      <c r="BY196" s="32">
        <v>1475224</v>
      </c>
      <c r="BZ196" s="32">
        <v>1534949.5</v>
      </c>
      <c r="CA196" s="32">
        <v>1596866</v>
      </c>
      <c r="CB196" s="32">
        <v>1660227</v>
      </c>
      <c r="CC196" s="32">
        <v>1723524</v>
      </c>
      <c r="CD196" s="32">
        <v>1785825.5</v>
      </c>
      <c r="CE196" s="32">
        <v>1847168</v>
      </c>
      <c r="CF196" s="32">
        <v>1909159.5</v>
      </c>
      <c r="CG196" s="32">
        <v>1972633</v>
      </c>
      <c r="CH196" s="32">
        <v>2034619</v>
      </c>
      <c r="CI196" s="32">
        <v>2094195.5</v>
      </c>
      <c r="CJ196" s="32">
        <v>2154704</v>
      </c>
      <c r="CK196" s="32">
        <v>2215979</v>
      </c>
      <c r="CL196" s="32">
        <v>2274797.5</v>
      </c>
      <c r="CM196" s="32">
        <v>2330790</v>
      </c>
      <c r="CN196" s="32">
        <v>2384753</v>
      </c>
      <c r="CO196" s="32">
        <v>2437316.5</v>
      </c>
      <c r="CP196" s="32">
        <v>2491628.5</v>
      </c>
      <c r="CQ196" s="32">
        <v>2553166</v>
      </c>
      <c r="CR196" s="32">
        <v>2625572</v>
      </c>
      <c r="CS196" s="32">
        <v>2710216</v>
      </c>
      <c r="CT196" s="32">
        <v>2806752</v>
      </c>
      <c r="CU196" s="32">
        <v>2912963</v>
      </c>
      <c r="CV196" s="32">
        <v>3027229.5</v>
      </c>
      <c r="CW196" s="32">
        <v>3144375.5</v>
      </c>
      <c r="CX196" s="32">
        <v>3260927.5</v>
      </c>
      <c r="CY196" s="32">
        <v>3377088</v>
      </c>
      <c r="CZ196" s="32">
        <v>3491524</v>
      </c>
      <c r="DA196" s="32">
        <v>3601901</v>
      </c>
      <c r="DB196" s="32">
        <v>3707146.5</v>
      </c>
      <c r="DC196" s="32">
        <v>3809694</v>
      </c>
      <c r="DD196" s="32">
        <v>3912116</v>
      </c>
      <c r="DE196" s="32">
        <v>4013997.5</v>
      </c>
      <c r="DF196" s="32">
        <v>4116855.5</v>
      </c>
      <c r="DG196" s="32">
        <v>4226875</v>
      </c>
      <c r="DH196" s="32">
        <v>4349179.5</v>
      </c>
      <c r="DI196" s="32">
        <v>4480615.5</v>
      </c>
      <c r="DJ196" s="32">
        <v>4620122.5</v>
      </c>
      <c r="DK196" s="32">
        <v>4770697</v>
      </c>
      <c r="DL196" s="32">
        <v>4924025</v>
      </c>
      <c r="DM196" s="32">
        <v>5076624.5</v>
      </c>
      <c r="DN196" s="32">
        <v>5233550</v>
      </c>
      <c r="DO196" s="32">
        <v>5393414</v>
      </c>
      <c r="DP196" s="32">
        <v>5556136.5</v>
      </c>
      <c r="DQ196" s="32">
        <v>5723963.5</v>
      </c>
      <c r="DR196" s="32">
        <v>5897485</v>
      </c>
      <c r="DS196" s="32">
        <v>6088568.5</v>
      </c>
      <c r="DT196" s="32">
        <v>6304849.5</v>
      </c>
      <c r="DU196" s="32">
        <v>6545046</v>
      </c>
      <c r="DV196" s="32">
        <v>6784577.5</v>
      </c>
      <c r="DW196" s="32">
        <v>7007729</v>
      </c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2"/>
      <c r="GS196" s="32"/>
      <c r="GT196" s="32"/>
      <c r="GU196" s="32"/>
      <c r="GV196" s="32"/>
      <c r="GW196" s="32"/>
      <c r="GX196" s="32"/>
    </row>
    <row r="197" spans="1:206">
      <c r="A197" s="31" t="s">
        <v>451</v>
      </c>
      <c r="B197" t="s">
        <v>717</v>
      </c>
      <c r="C197" t="s">
        <v>714</v>
      </c>
      <c r="D197" s="94" t="s">
        <v>718</v>
      </c>
      <c r="E197" t="s">
        <v>915</v>
      </c>
      <c r="BD197" s="32">
        <v>416309.5</v>
      </c>
      <c r="BE197" s="32">
        <v>419387.5</v>
      </c>
      <c r="BF197" s="32">
        <v>424137.5</v>
      </c>
      <c r="BG197" s="32">
        <v>430386.5</v>
      </c>
      <c r="BH197" s="32">
        <v>438768.5</v>
      </c>
      <c r="BI197" s="32">
        <v>449899</v>
      </c>
      <c r="BJ197" s="32">
        <v>463327</v>
      </c>
      <c r="BK197" s="32">
        <v>478067</v>
      </c>
      <c r="BL197" s="32">
        <v>494461.5</v>
      </c>
      <c r="BM197" s="32">
        <v>513522.5</v>
      </c>
      <c r="BN197" s="32">
        <v>535878.5</v>
      </c>
      <c r="BO197" s="32">
        <v>562077</v>
      </c>
      <c r="BP197" s="32">
        <v>591334.5</v>
      </c>
      <c r="BQ197" s="32">
        <v>621441</v>
      </c>
      <c r="BR197" s="32">
        <v>649855</v>
      </c>
      <c r="BS197" s="32">
        <v>675594</v>
      </c>
      <c r="BT197" s="32">
        <v>699054.5</v>
      </c>
      <c r="BU197" s="32">
        <v>721423</v>
      </c>
      <c r="BV197" s="32">
        <v>743821.5</v>
      </c>
      <c r="BW197" s="32">
        <v>767051</v>
      </c>
      <c r="BX197" s="32">
        <v>793025.5</v>
      </c>
      <c r="BY197" s="32">
        <v>825631</v>
      </c>
      <c r="BZ197" s="32">
        <v>864760</v>
      </c>
      <c r="CA197" s="32">
        <v>906870.5</v>
      </c>
      <c r="CB197" s="32">
        <v>950921.5</v>
      </c>
      <c r="CC197" s="32">
        <v>997108.5</v>
      </c>
      <c r="CD197" s="32">
        <v>1045179</v>
      </c>
      <c r="CE197" s="32">
        <v>1095393.5</v>
      </c>
      <c r="CF197" s="32">
        <v>1148069</v>
      </c>
      <c r="CG197" s="32">
        <v>1201513</v>
      </c>
      <c r="CH197" s="32">
        <v>1250849.5</v>
      </c>
      <c r="CI197" s="32">
        <v>1293352</v>
      </c>
      <c r="CJ197" s="32">
        <v>1332543</v>
      </c>
      <c r="CK197" s="32">
        <v>1372158</v>
      </c>
      <c r="CL197" s="32">
        <v>1413777</v>
      </c>
      <c r="CM197" s="32">
        <v>1457605</v>
      </c>
      <c r="CN197" s="32">
        <v>1504044</v>
      </c>
      <c r="CO197" s="32">
        <v>1553441.5</v>
      </c>
      <c r="CP197" s="32">
        <v>1604467.5</v>
      </c>
      <c r="CQ197" s="32">
        <v>1654438.5</v>
      </c>
      <c r="CR197" s="32">
        <v>1701669.5</v>
      </c>
      <c r="CS197" s="32">
        <v>1746664</v>
      </c>
      <c r="CT197" s="32">
        <v>1790986</v>
      </c>
      <c r="CU197" s="32">
        <v>1837955</v>
      </c>
      <c r="CV197" s="32">
        <v>1894368.5</v>
      </c>
      <c r="CW197" s="32">
        <v>1961053.5</v>
      </c>
      <c r="CX197" s="32">
        <v>2035461.5</v>
      </c>
      <c r="CY197" s="32">
        <v>2118050</v>
      </c>
      <c r="CZ197" s="32">
        <v>2207526.5</v>
      </c>
      <c r="DA197" s="32">
        <v>2301227</v>
      </c>
      <c r="DB197" s="32">
        <v>2395593.5</v>
      </c>
      <c r="DC197" s="32">
        <v>2489608</v>
      </c>
      <c r="DD197" s="32">
        <v>2584060</v>
      </c>
      <c r="DE197" s="32">
        <v>2677651</v>
      </c>
      <c r="DF197" s="32">
        <v>2768466</v>
      </c>
      <c r="DG197" s="32">
        <v>2857358.5</v>
      </c>
      <c r="DH197" s="32">
        <v>2945821</v>
      </c>
      <c r="DI197" s="32">
        <v>3033797.5</v>
      </c>
      <c r="DJ197" s="32">
        <v>3121640</v>
      </c>
      <c r="DK197" s="32">
        <v>3210468.5</v>
      </c>
      <c r="DL197" s="32">
        <v>3300724.5</v>
      </c>
      <c r="DM197" s="32">
        <v>3401593.5</v>
      </c>
      <c r="DN197" s="32">
        <v>3513842.5</v>
      </c>
      <c r="DO197" s="32">
        <v>3633278.5</v>
      </c>
      <c r="DP197" s="32">
        <v>3763097</v>
      </c>
      <c r="DQ197" s="32">
        <v>3895913</v>
      </c>
      <c r="DR197" s="32">
        <v>4022033</v>
      </c>
      <c r="DS197" s="32">
        <v>4148180.5</v>
      </c>
      <c r="DT197" s="32">
        <v>4279606.5</v>
      </c>
      <c r="DU197" s="32">
        <v>4408282.5</v>
      </c>
      <c r="DV197" s="32">
        <v>4514713</v>
      </c>
      <c r="DW197" s="32">
        <v>4595955.5</v>
      </c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32"/>
      <c r="EX197" s="32"/>
      <c r="EY197" s="32"/>
      <c r="EZ197" s="32"/>
      <c r="FA197" s="32"/>
      <c r="FB197" s="32"/>
      <c r="FC197" s="32"/>
      <c r="FD197" s="32"/>
      <c r="FE197" s="32"/>
      <c r="FF197" s="32"/>
      <c r="FG197" s="32"/>
      <c r="FH197" s="32"/>
      <c r="FI197" s="32"/>
      <c r="FJ197" s="32"/>
      <c r="FK197" s="32"/>
      <c r="FL197" s="32"/>
      <c r="FM197" s="32"/>
      <c r="FN197" s="32"/>
      <c r="FO197" s="32"/>
      <c r="FP197" s="32"/>
      <c r="FQ197" s="32"/>
      <c r="FR197" s="32"/>
      <c r="FS197" s="32"/>
      <c r="FT197" s="32"/>
      <c r="FU197" s="32"/>
      <c r="FV197" s="32"/>
      <c r="FW197" s="32"/>
      <c r="FX197" s="32"/>
      <c r="FY197" s="32"/>
      <c r="FZ197" s="32"/>
      <c r="GA197" s="32"/>
      <c r="GB197" s="32"/>
      <c r="GC197" s="32"/>
      <c r="GD197" s="32"/>
      <c r="GE197" s="32"/>
      <c r="GF197" s="32"/>
      <c r="GG197" s="32"/>
      <c r="GH197" s="32"/>
      <c r="GI197" s="32"/>
      <c r="GJ197" s="32"/>
      <c r="GK197" s="32"/>
      <c r="GL197" s="32"/>
      <c r="GM197" s="32"/>
      <c r="GN197" s="32"/>
      <c r="GO197" s="32"/>
      <c r="GP197" s="32"/>
      <c r="GQ197" s="32"/>
      <c r="GR197" s="32"/>
      <c r="GS197" s="32"/>
      <c r="GT197" s="32"/>
      <c r="GU197" s="32"/>
      <c r="GV197" s="32"/>
      <c r="GW197" s="32"/>
      <c r="GX197" s="32"/>
    </row>
    <row r="198" spans="1:206">
      <c r="A198" s="31" t="s">
        <v>451</v>
      </c>
      <c r="B198" t="s">
        <v>717</v>
      </c>
      <c r="C198" t="s">
        <v>714</v>
      </c>
      <c r="D198" s="94" t="s">
        <v>718</v>
      </c>
      <c r="E198" t="s">
        <v>916</v>
      </c>
      <c r="BD198" s="32">
        <v>203884</v>
      </c>
      <c r="BE198" s="32">
        <v>203682.5</v>
      </c>
      <c r="BF198" s="32">
        <v>205533</v>
      </c>
      <c r="BG198" s="32">
        <v>208309</v>
      </c>
      <c r="BH198" s="32">
        <v>211509.5</v>
      </c>
      <c r="BI198" s="32">
        <v>215058</v>
      </c>
      <c r="BJ198" s="32">
        <v>219137</v>
      </c>
      <c r="BK198" s="32">
        <v>223671</v>
      </c>
      <c r="BL198" s="32">
        <v>228814.5</v>
      </c>
      <c r="BM198" s="32">
        <v>234713</v>
      </c>
      <c r="BN198" s="32">
        <v>241095</v>
      </c>
      <c r="BO198" s="32">
        <v>248330.5</v>
      </c>
      <c r="BP198" s="32">
        <v>257260</v>
      </c>
      <c r="BQ198" s="32">
        <v>267826.5</v>
      </c>
      <c r="BR198" s="32">
        <v>279924</v>
      </c>
      <c r="BS198" s="32">
        <v>294277.5</v>
      </c>
      <c r="BT198" s="32">
        <v>310940</v>
      </c>
      <c r="BU198" s="32">
        <v>328808.5</v>
      </c>
      <c r="BV198" s="32">
        <v>346501</v>
      </c>
      <c r="BW198" s="32">
        <v>362668</v>
      </c>
      <c r="BX198" s="32">
        <v>376780</v>
      </c>
      <c r="BY198" s="32">
        <v>391689</v>
      </c>
      <c r="BZ198" s="32">
        <v>408890</v>
      </c>
      <c r="CA198" s="32">
        <v>426769</v>
      </c>
      <c r="CB198" s="32">
        <v>445693</v>
      </c>
      <c r="CC198" s="32">
        <v>467487</v>
      </c>
      <c r="CD198" s="32">
        <v>492677</v>
      </c>
      <c r="CE198" s="32">
        <v>520510</v>
      </c>
      <c r="CF198" s="32">
        <v>550045</v>
      </c>
      <c r="CG198" s="32">
        <v>580753</v>
      </c>
      <c r="CH198" s="32">
        <v>610082</v>
      </c>
      <c r="CI198" s="32">
        <v>637725</v>
      </c>
      <c r="CJ198" s="32">
        <v>666433.5</v>
      </c>
      <c r="CK198" s="32">
        <v>695775</v>
      </c>
      <c r="CL198" s="32">
        <v>724423</v>
      </c>
      <c r="CM198" s="32">
        <v>752506.5</v>
      </c>
      <c r="CN198" s="32">
        <v>780662</v>
      </c>
      <c r="CO198" s="32">
        <v>809177</v>
      </c>
      <c r="CP198" s="32">
        <v>838477.5</v>
      </c>
      <c r="CQ198" s="32">
        <v>869697</v>
      </c>
      <c r="CR198" s="32">
        <v>901266</v>
      </c>
      <c r="CS198" s="32">
        <v>932271</v>
      </c>
      <c r="CT198" s="32">
        <v>964361</v>
      </c>
      <c r="CU198" s="32">
        <v>997802.5</v>
      </c>
      <c r="CV198" s="32">
        <v>1033368</v>
      </c>
      <c r="CW198" s="32">
        <v>1069696.5</v>
      </c>
      <c r="CX198" s="32">
        <v>1105458</v>
      </c>
      <c r="CY198" s="32">
        <v>1141598</v>
      </c>
      <c r="CZ198" s="32">
        <v>1180085.5</v>
      </c>
      <c r="DA198" s="32">
        <v>1224355.5</v>
      </c>
      <c r="DB198" s="32">
        <v>1273892.5</v>
      </c>
      <c r="DC198" s="32">
        <v>1327292.5</v>
      </c>
      <c r="DD198" s="32">
        <v>1385703.5</v>
      </c>
      <c r="DE198" s="32">
        <v>1448506</v>
      </c>
      <c r="DF198" s="32">
        <v>1514431</v>
      </c>
      <c r="DG198" s="32">
        <v>1583410.5</v>
      </c>
      <c r="DH198" s="32">
        <v>1654803.5</v>
      </c>
      <c r="DI198" s="32">
        <v>1725530</v>
      </c>
      <c r="DJ198" s="32">
        <v>1794428.5</v>
      </c>
      <c r="DK198" s="32">
        <v>1860623</v>
      </c>
      <c r="DL198" s="32">
        <v>1921423</v>
      </c>
      <c r="DM198" s="32">
        <v>1982399</v>
      </c>
      <c r="DN198" s="32">
        <v>2046492.5</v>
      </c>
      <c r="DO198" s="32">
        <v>2111938.5</v>
      </c>
      <c r="DP198" s="32">
        <v>2180109</v>
      </c>
      <c r="DQ198" s="32">
        <v>2250490.5</v>
      </c>
      <c r="DR198" s="32">
        <v>2323920.5</v>
      </c>
      <c r="DS198" s="32">
        <v>2404580.5</v>
      </c>
      <c r="DT198" s="32">
        <v>2493917</v>
      </c>
      <c r="DU198" s="32">
        <v>2584565</v>
      </c>
      <c r="DV198" s="32">
        <v>2653597.5</v>
      </c>
      <c r="DW198" s="32">
        <v>2693727.5</v>
      </c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32"/>
      <c r="EX198" s="32"/>
      <c r="EY198" s="32"/>
      <c r="EZ198" s="32"/>
      <c r="FA198" s="32"/>
      <c r="FB198" s="32"/>
      <c r="FC198" s="32"/>
      <c r="FD198" s="32"/>
      <c r="FE198" s="32"/>
      <c r="FF198" s="32"/>
      <c r="FG198" s="32"/>
      <c r="FH198" s="32"/>
      <c r="FI198" s="32"/>
      <c r="FJ198" s="32"/>
      <c r="FK198" s="32"/>
      <c r="FL198" s="32"/>
      <c r="FM198" s="32"/>
      <c r="FN198" s="32"/>
      <c r="FO198" s="32"/>
      <c r="FP198" s="32"/>
      <c r="FQ198" s="32"/>
      <c r="FR198" s="32"/>
      <c r="FS198" s="32"/>
      <c r="FT198" s="32"/>
      <c r="FU198" s="32"/>
      <c r="FV198" s="32"/>
      <c r="FW198" s="32"/>
      <c r="FX198" s="32"/>
      <c r="FY198" s="32"/>
      <c r="FZ198" s="32"/>
      <c r="GA198" s="32"/>
      <c r="GB198" s="32"/>
      <c r="GC198" s="32"/>
      <c r="GD198" s="32"/>
      <c r="GE198" s="32"/>
      <c r="GF198" s="32"/>
      <c r="GG198" s="32"/>
      <c r="GH198" s="32"/>
      <c r="GI198" s="32"/>
      <c r="GJ198" s="32"/>
      <c r="GK198" s="32"/>
      <c r="GL198" s="32"/>
      <c r="GM198" s="32"/>
      <c r="GN198" s="32"/>
      <c r="GO198" s="32"/>
      <c r="GP198" s="32"/>
      <c r="GQ198" s="32"/>
      <c r="GR198" s="32"/>
      <c r="GS198" s="32"/>
      <c r="GT198" s="32"/>
      <c r="GU198" s="32"/>
      <c r="GV198" s="32"/>
      <c r="GW198" s="32"/>
      <c r="GX198" s="32"/>
    </row>
    <row r="199" spans="1:206">
      <c r="A199" s="31" t="s">
        <v>451</v>
      </c>
      <c r="B199" t="s">
        <v>717</v>
      </c>
      <c r="C199" t="s">
        <v>714</v>
      </c>
      <c r="D199" s="94" t="s">
        <v>718</v>
      </c>
      <c r="E199" t="s">
        <v>917</v>
      </c>
      <c r="BD199" s="32">
        <v>78981.5</v>
      </c>
      <c r="BE199" s="32">
        <v>76824.5</v>
      </c>
      <c r="BF199" s="32">
        <v>76111</v>
      </c>
      <c r="BG199" s="32">
        <v>76142</v>
      </c>
      <c r="BH199" s="32">
        <v>76927</v>
      </c>
      <c r="BI199" s="32">
        <v>78311</v>
      </c>
      <c r="BJ199" s="32">
        <v>80162.5</v>
      </c>
      <c r="BK199" s="32">
        <v>82310.5</v>
      </c>
      <c r="BL199" s="32">
        <v>84571</v>
      </c>
      <c r="BM199" s="32">
        <v>86551.5</v>
      </c>
      <c r="BN199" s="32">
        <v>87235.5</v>
      </c>
      <c r="BO199" s="32">
        <v>87296</v>
      </c>
      <c r="BP199" s="32">
        <v>88486.5</v>
      </c>
      <c r="BQ199" s="32">
        <v>90822.5</v>
      </c>
      <c r="BR199" s="32">
        <v>93817.5</v>
      </c>
      <c r="BS199" s="32">
        <v>97531</v>
      </c>
      <c r="BT199" s="32">
        <v>101840.5</v>
      </c>
      <c r="BU199" s="32">
        <v>106465.5</v>
      </c>
      <c r="BV199" s="32">
        <v>111339</v>
      </c>
      <c r="BW199" s="32">
        <v>116530.5</v>
      </c>
      <c r="BX199" s="32">
        <v>122127.5</v>
      </c>
      <c r="BY199" s="32">
        <v>129713.5</v>
      </c>
      <c r="BZ199" s="32">
        <v>139610</v>
      </c>
      <c r="CA199" s="32">
        <v>149863</v>
      </c>
      <c r="CB199" s="32">
        <v>160034.5</v>
      </c>
      <c r="CC199" s="32">
        <v>170447.5</v>
      </c>
      <c r="CD199" s="32">
        <v>180790</v>
      </c>
      <c r="CE199" s="32">
        <v>190961.5</v>
      </c>
      <c r="CF199" s="32">
        <v>200967</v>
      </c>
      <c r="CG199" s="32">
        <v>211113</v>
      </c>
      <c r="CH199" s="32">
        <v>220932.5</v>
      </c>
      <c r="CI199" s="32">
        <v>229968</v>
      </c>
      <c r="CJ199" s="32">
        <v>239795</v>
      </c>
      <c r="CK199" s="32">
        <v>251050.5</v>
      </c>
      <c r="CL199" s="32">
        <v>263382</v>
      </c>
      <c r="CM199" s="32">
        <v>277073</v>
      </c>
      <c r="CN199" s="32">
        <v>292321</v>
      </c>
      <c r="CO199" s="32">
        <v>308776</v>
      </c>
      <c r="CP199" s="32">
        <v>325377</v>
      </c>
      <c r="CQ199" s="32">
        <v>341666.5</v>
      </c>
      <c r="CR199" s="32">
        <v>356596</v>
      </c>
      <c r="CS199" s="32">
        <v>369927</v>
      </c>
      <c r="CT199" s="32">
        <v>382908.5</v>
      </c>
      <c r="CU199" s="32">
        <v>396418</v>
      </c>
      <c r="CV199" s="32">
        <v>412829</v>
      </c>
      <c r="CW199" s="32">
        <v>431306</v>
      </c>
      <c r="CX199" s="32">
        <v>450071</v>
      </c>
      <c r="CY199" s="32">
        <v>469564.5</v>
      </c>
      <c r="CZ199" s="32">
        <v>489415.5</v>
      </c>
      <c r="DA199" s="32">
        <v>509511</v>
      </c>
      <c r="DB199" s="32">
        <v>529842.5</v>
      </c>
      <c r="DC199" s="32">
        <v>551202</v>
      </c>
      <c r="DD199" s="32">
        <v>574074.5</v>
      </c>
      <c r="DE199" s="32">
        <v>598205</v>
      </c>
      <c r="DF199" s="32">
        <v>624957</v>
      </c>
      <c r="DG199" s="32">
        <v>655562.5</v>
      </c>
      <c r="DH199" s="32">
        <v>689518.5</v>
      </c>
      <c r="DI199" s="32">
        <v>724873</v>
      </c>
      <c r="DJ199" s="32">
        <v>761401</v>
      </c>
      <c r="DK199" s="32">
        <v>799140</v>
      </c>
      <c r="DL199" s="32">
        <v>835198</v>
      </c>
      <c r="DM199" s="32">
        <v>873320.5</v>
      </c>
      <c r="DN199" s="32">
        <v>911929</v>
      </c>
      <c r="DO199" s="32">
        <v>947969</v>
      </c>
      <c r="DP199" s="32">
        <v>983983</v>
      </c>
      <c r="DQ199" s="32">
        <v>1017790.5</v>
      </c>
      <c r="DR199" s="32">
        <v>1047969</v>
      </c>
      <c r="DS199" s="32">
        <v>1080574</v>
      </c>
      <c r="DT199" s="32">
        <v>1118600</v>
      </c>
      <c r="DU199" s="32">
        <v>1151855.5</v>
      </c>
      <c r="DV199" s="32">
        <v>1171543.5</v>
      </c>
      <c r="DW199" s="32">
        <v>1181440</v>
      </c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32"/>
      <c r="EX199" s="32"/>
      <c r="EY199" s="32"/>
      <c r="EZ199" s="32"/>
      <c r="FA199" s="32"/>
      <c r="FB199" s="32"/>
      <c r="FC199" s="32"/>
      <c r="FD199" s="32"/>
      <c r="FE199" s="32"/>
      <c r="FF199" s="32"/>
      <c r="FG199" s="32"/>
      <c r="FH199" s="32"/>
      <c r="FI199" s="32"/>
      <c r="FJ199" s="32"/>
      <c r="FK199" s="32"/>
      <c r="FL199" s="32"/>
      <c r="FM199" s="32"/>
      <c r="FN199" s="32"/>
      <c r="FO199" s="32"/>
      <c r="FP199" s="32"/>
      <c r="FQ199" s="32"/>
      <c r="FR199" s="32"/>
      <c r="FS199" s="32"/>
      <c r="FT199" s="32"/>
      <c r="FU199" s="32"/>
      <c r="FV199" s="32"/>
      <c r="FW199" s="32"/>
      <c r="FX199" s="32"/>
      <c r="FY199" s="32"/>
      <c r="FZ199" s="32"/>
      <c r="GA199" s="32"/>
      <c r="GB199" s="32"/>
      <c r="GC199" s="32"/>
      <c r="GD199" s="32"/>
      <c r="GE199" s="32"/>
      <c r="GF199" s="32"/>
      <c r="GG199" s="32"/>
      <c r="GH199" s="32"/>
      <c r="GI199" s="32"/>
      <c r="GJ199" s="32"/>
      <c r="GK199" s="32"/>
      <c r="GL199" s="32"/>
      <c r="GM199" s="32"/>
      <c r="GN199" s="32"/>
      <c r="GO199" s="32"/>
      <c r="GP199" s="32"/>
      <c r="GQ199" s="32"/>
      <c r="GR199" s="32"/>
      <c r="GS199" s="32"/>
      <c r="GT199" s="32"/>
      <c r="GU199" s="32"/>
      <c r="GV199" s="32"/>
      <c r="GW199" s="32"/>
      <c r="GX199" s="32"/>
    </row>
    <row r="200" spans="1:206">
      <c r="A200" s="31" t="s">
        <v>451</v>
      </c>
      <c r="B200" t="s">
        <v>717</v>
      </c>
      <c r="C200" t="s">
        <v>714</v>
      </c>
      <c r="D200" s="94" t="s">
        <v>718</v>
      </c>
      <c r="E200" t="s">
        <v>918</v>
      </c>
      <c r="BD200" s="32">
        <v>22330.5</v>
      </c>
      <c r="BE200" s="32">
        <v>21660</v>
      </c>
      <c r="BF200" s="32">
        <v>21679</v>
      </c>
      <c r="BG200" s="32">
        <v>21824.5</v>
      </c>
      <c r="BH200" s="32">
        <v>22120</v>
      </c>
      <c r="BI200" s="32">
        <v>22576</v>
      </c>
      <c r="BJ200" s="32">
        <v>23155.5</v>
      </c>
      <c r="BK200" s="32">
        <v>23814.5</v>
      </c>
      <c r="BL200" s="32">
        <v>24565</v>
      </c>
      <c r="BM200" s="32">
        <v>25241</v>
      </c>
      <c r="BN200" s="32">
        <v>24945.5</v>
      </c>
      <c r="BO200" s="32">
        <v>23994.5</v>
      </c>
      <c r="BP200" s="32">
        <v>23534</v>
      </c>
      <c r="BQ200" s="32">
        <v>23526</v>
      </c>
      <c r="BR200" s="32">
        <v>23735</v>
      </c>
      <c r="BS200" s="32">
        <v>24127.5</v>
      </c>
      <c r="BT200" s="32">
        <v>24746</v>
      </c>
      <c r="BU200" s="32">
        <v>25618.5</v>
      </c>
      <c r="BV200" s="32">
        <v>26729.5</v>
      </c>
      <c r="BW200" s="32">
        <v>27978.5</v>
      </c>
      <c r="BX200" s="32">
        <v>28945</v>
      </c>
      <c r="BY200" s="32">
        <v>30023</v>
      </c>
      <c r="BZ200" s="32">
        <v>31779.5</v>
      </c>
      <c r="CA200" s="32">
        <v>33947</v>
      </c>
      <c r="CB200" s="32">
        <v>36726</v>
      </c>
      <c r="CC200" s="32">
        <v>40428.5</v>
      </c>
      <c r="CD200" s="32">
        <v>44916.5</v>
      </c>
      <c r="CE200" s="32">
        <v>49908</v>
      </c>
      <c r="CF200" s="32">
        <v>55257</v>
      </c>
      <c r="CG200" s="32">
        <v>60940</v>
      </c>
      <c r="CH200" s="32">
        <v>65309</v>
      </c>
      <c r="CI200" s="32">
        <v>66562</v>
      </c>
      <c r="CJ200" s="32">
        <v>66565</v>
      </c>
      <c r="CK200" s="32">
        <v>67064</v>
      </c>
      <c r="CL200" s="32">
        <v>68273.5</v>
      </c>
      <c r="CM200" s="32">
        <v>71090</v>
      </c>
      <c r="CN200" s="32">
        <v>75583.5</v>
      </c>
      <c r="CO200" s="32">
        <v>81082.5</v>
      </c>
      <c r="CP200" s="32">
        <v>87203.5</v>
      </c>
      <c r="CQ200" s="32">
        <v>93960</v>
      </c>
      <c r="CR200" s="32">
        <v>99564.5</v>
      </c>
      <c r="CS200" s="32">
        <v>103666</v>
      </c>
      <c r="CT200" s="32">
        <v>108043</v>
      </c>
      <c r="CU200" s="32">
        <v>112855.5</v>
      </c>
      <c r="CV200" s="32">
        <v>118638</v>
      </c>
      <c r="CW200" s="32">
        <v>125203.5</v>
      </c>
      <c r="CX200" s="32">
        <v>131751.5</v>
      </c>
      <c r="CY200" s="32">
        <v>138266.5</v>
      </c>
      <c r="CZ200" s="32">
        <v>145101.5</v>
      </c>
      <c r="DA200" s="32">
        <v>152837</v>
      </c>
      <c r="DB200" s="32">
        <v>161056</v>
      </c>
      <c r="DC200" s="32">
        <v>169136</v>
      </c>
      <c r="DD200" s="32">
        <v>177343</v>
      </c>
      <c r="DE200" s="32">
        <v>185506</v>
      </c>
      <c r="DF200" s="32">
        <v>193779.5</v>
      </c>
      <c r="DG200" s="32">
        <v>203105.5</v>
      </c>
      <c r="DH200" s="32">
        <v>213892</v>
      </c>
      <c r="DI200" s="32">
        <v>225113.5</v>
      </c>
      <c r="DJ200" s="32">
        <v>236223</v>
      </c>
      <c r="DK200" s="32">
        <v>247743.5</v>
      </c>
      <c r="DL200" s="32">
        <v>259031</v>
      </c>
      <c r="DM200" s="32">
        <v>272282</v>
      </c>
      <c r="DN200" s="32">
        <v>285617</v>
      </c>
      <c r="DO200" s="32">
        <v>297528</v>
      </c>
      <c r="DP200" s="32">
        <v>311003.5</v>
      </c>
      <c r="DQ200" s="32">
        <v>324808.5</v>
      </c>
      <c r="DR200" s="32">
        <v>337432</v>
      </c>
      <c r="DS200" s="32">
        <v>350251</v>
      </c>
      <c r="DT200" s="32">
        <v>364313.5</v>
      </c>
      <c r="DU200" s="32">
        <v>373576</v>
      </c>
      <c r="DV200" s="32">
        <v>375291.5</v>
      </c>
      <c r="DW200" s="32">
        <v>372853.5</v>
      </c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2"/>
      <c r="GU200" s="32"/>
      <c r="GV200" s="32"/>
      <c r="GW200" s="32"/>
      <c r="GX200" s="32"/>
    </row>
    <row r="201" spans="1:206">
      <c r="A201" s="31" t="s">
        <v>451</v>
      </c>
      <c r="B201" t="s">
        <v>717</v>
      </c>
      <c r="C201" t="s">
        <v>714</v>
      </c>
      <c r="D201" s="94" t="s">
        <v>718</v>
      </c>
      <c r="E201" t="s">
        <v>919</v>
      </c>
      <c r="BD201" s="32">
        <v>4623.5</v>
      </c>
      <c r="BE201" s="32">
        <v>4023.5</v>
      </c>
      <c r="BF201" s="32">
        <v>4078.5</v>
      </c>
      <c r="BG201" s="32">
        <v>4289.5</v>
      </c>
      <c r="BH201" s="32">
        <v>4549</v>
      </c>
      <c r="BI201" s="32">
        <v>4867.5</v>
      </c>
      <c r="BJ201" s="32">
        <v>5203.5</v>
      </c>
      <c r="BK201" s="32">
        <v>5499</v>
      </c>
      <c r="BL201" s="32">
        <v>5741</v>
      </c>
      <c r="BM201" s="32">
        <v>5921</v>
      </c>
      <c r="BN201" s="32">
        <v>5704</v>
      </c>
      <c r="BO201" s="32">
        <v>5200</v>
      </c>
      <c r="BP201" s="32">
        <v>4836.5</v>
      </c>
      <c r="BQ201" s="32">
        <v>4583</v>
      </c>
      <c r="BR201" s="32">
        <v>4422</v>
      </c>
      <c r="BS201" s="32">
        <v>4335.5</v>
      </c>
      <c r="BT201" s="32">
        <v>4292.5</v>
      </c>
      <c r="BU201" s="32">
        <v>4307.5</v>
      </c>
      <c r="BV201" s="32">
        <v>4414.5</v>
      </c>
      <c r="BW201" s="32">
        <v>4613.5</v>
      </c>
      <c r="BX201" s="32">
        <v>4808.5</v>
      </c>
      <c r="BY201" s="32">
        <v>5054.5</v>
      </c>
      <c r="BZ201" s="32">
        <v>5388.5</v>
      </c>
      <c r="CA201" s="32">
        <v>5689.5</v>
      </c>
      <c r="CB201" s="32">
        <v>6036.5</v>
      </c>
      <c r="CC201" s="32">
        <v>6552.5</v>
      </c>
      <c r="CD201" s="32">
        <v>7252.5</v>
      </c>
      <c r="CE201" s="32">
        <v>8258</v>
      </c>
      <c r="CF201" s="32">
        <v>9766</v>
      </c>
      <c r="CG201" s="32">
        <v>11867.5</v>
      </c>
      <c r="CH201" s="32">
        <v>13814</v>
      </c>
      <c r="CI201" s="32">
        <v>14401</v>
      </c>
      <c r="CJ201" s="32">
        <v>14341.5</v>
      </c>
      <c r="CK201" s="32">
        <v>14685</v>
      </c>
      <c r="CL201" s="32">
        <v>15373.5</v>
      </c>
      <c r="CM201" s="32">
        <v>16477.5</v>
      </c>
      <c r="CN201" s="32">
        <v>17611</v>
      </c>
      <c r="CO201" s="32">
        <v>18634</v>
      </c>
      <c r="CP201" s="32">
        <v>19745</v>
      </c>
      <c r="CQ201" s="32">
        <v>21193</v>
      </c>
      <c r="CR201" s="32">
        <v>22013.5</v>
      </c>
      <c r="CS201" s="32">
        <v>21839</v>
      </c>
      <c r="CT201" s="32">
        <v>21855</v>
      </c>
      <c r="CU201" s="32">
        <v>22576.5</v>
      </c>
      <c r="CV201" s="32">
        <v>24336.5</v>
      </c>
      <c r="CW201" s="32">
        <v>26996.5</v>
      </c>
      <c r="CX201" s="32">
        <v>30149.5</v>
      </c>
      <c r="CY201" s="32">
        <v>33460</v>
      </c>
      <c r="CZ201" s="32">
        <v>36446.5</v>
      </c>
      <c r="DA201" s="32">
        <v>39236.5</v>
      </c>
      <c r="DB201" s="32">
        <v>41283.5</v>
      </c>
      <c r="DC201" s="32">
        <v>42085.5</v>
      </c>
      <c r="DD201" s="32">
        <v>42754.5</v>
      </c>
      <c r="DE201" s="32">
        <v>43768.5</v>
      </c>
      <c r="DF201" s="32">
        <v>45126</v>
      </c>
      <c r="DG201" s="32">
        <v>46945</v>
      </c>
      <c r="DH201" s="32">
        <v>49173</v>
      </c>
      <c r="DI201" s="32">
        <v>51403</v>
      </c>
      <c r="DJ201" s="32">
        <v>53339.5</v>
      </c>
      <c r="DK201" s="32">
        <v>55315.5</v>
      </c>
      <c r="DL201" s="32">
        <v>57477</v>
      </c>
      <c r="DM201" s="32">
        <v>60678</v>
      </c>
      <c r="DN201" s="32">
        <v>63752</v>
      </c>
      <c r="DO201" s="32">
        <v>65717</v>
      </c>
      <c r="DP201" s="32">
        <v>67818</v>
      </c>
      <c r="DQ201" s="32">
        <v>70212.5</v>
      </c>
      <c r="DR201" s="32">
        <v>72574.5</v>
      </c>
      <c r="DS201" s="32">
        <v>75390.5</v>
      </c>
      <c r="DT201" s="32">
        <v>79612</v>
      </c>
      <c r="DU201" s="32">
        <v>81915.5</v>
      </c>
      <c r="DV201" s="32">
        <v>81317.5</v>
      </c>
      <c r="DW201" s="32">
        <v>79656.5</v>
      </c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32"/>
      <c r="GW201" s="32"/>
      <c r="GX201" s="32"/>
    </row>
    <row r="202" spans="1:206">
      <c r="A202" s="31" t="s">
        <v>451</v>
      </c>
      <c r="B202" t="s">
        <v>717</v>
      </c>
      <c r="C202" t="s">
        <v>714</v>
      </c>
      <c r="D202" s="94" t="s">
        <v>718</v>
      </c>
      <c r="E202" t="s">
        <v>920</v>
      </c>
      <c r="BD202" s="32">
        <v>585.5</v>
      </c>
      <c r="BE202" s="32">
        <v>521.5</v>
      </c>
      <c r="BF202" s="32">
        <v>520.5</v>
      </c>
      <c r="BG202" s="32">
        <v>526.5</v>
      </c>
      <c r="BH202" s="32">
        <v>532.5</v>
      </c>
      <c r="BI202" s="32">
        <v>546</v>
      </c>
      <c r="BJ202" s="32">
        <v>588</v>
      </c>
      <c r="BK202" s="32">
        <v>644.5</v>
      </c>
      <c r="BL202" s="32">
        <v>680</v>
      </c>
      <c r="BM202" s="32">
        <v>709</v>
      </c>
      <c r="BN202" s="32">
        <v>696</v>
      </c>
      <c r="BO202" s="32">
        <v>642</v>
      </c>
      <c r="BP202" s="32">
        <v>595</v>
      </c>
      <c r="BQ202" s="32">
        <v>543</v>
      </c>
      <c r="BR202" s="32">
        <v>505</v>
      </c>
      <c r="BS202" s="32">
        <v>480.5</v>
      </c>
      <c r="BT202" s="32">
        <v>466</v>
      </c>
      <c r="BU202" s="32">
        <v>461</v>
      </c>
      <c r="BV202" s="32">
        <v>447.5</v>
      </c>
      <c r="BW202" s="32">
        <v>428.5</v>
      </c>
      <c r="BX202" s="32">
        <v>417.5</v>
      </c>
      <c r="BY202" s="32">
        <v>440</v>
      </c>
      <c r="BZ202" s="32">
        <v>490</v>
      </c>
      <c r="CA202" s="32">
        <v>543.5</v>
      </c>
      <c r="CB202" s="32">
        <v>605</v>
      </c>
      <c r="CC202" s="32">
        <v>666</v>
      </c>
      <c r="CD202" s="32">
        <v>777</v>
      </c>
      <c r="CE202" s="32">
        <v>885.5</v>
      </c>
      <c r="CF202" s="32">
        <v>924.5</v>
      </c>
      <c r="CG202" s="32">
        <v>1017</v>
      </c>
      <c r="CH202" s="32">
        <v>1222.5</v>
      </c>
      <c r="CI202" s="32">
        <v>1430</v>
      </c>
      <c r="CJ202" s="32">
        <v>1556.5</v>
      </c>
      <c r="CK202" s="32">
        <v>1630.5</v>
      </c>
      <c r="CL202" s="32">
        <v>1668</v>
      </c>
      <c r="CM202" s="32">
        <v>1675.5</v>
      </c>
      <c r="CN202" s="32">
        <v>2059.5</v>
      </c>
      <c r="CO202" s="32">
        <v>2749</v>
      </c>
      <c r="CP202" s="32">
        <v>3357.5</v>
      </c>
      <c r="CQ202" s="32">
        <v>3971</v>
      </c>
      <c r="CR202" s="32">
        <v>4382</v>
      </c>
      <c r="CS202" s="32">
        <v>4286.5</v>
      </c>
      <c r="CT202" s="32">
        <v>3824</v>
      </c>
      <c r="CU202" s="32">
        <v>3392</v>
      </c>
      <c r="CV202" s="32">
        <v>3171</v>
      </c>
      <c r="CW202" s="32">
        <v>3163.5</v>
      </c>
      <c r="CX202" s="32">
        <v>3418</v>
      </c>
      <c r="CY202" s="32">
        <v>4029.5</v>
      </c>
      <c r="CZ202" s="32">
        <v>5218</v>
      </c>
      <c r="DA202" s="32">
        <v>6755</v>
      </c>
      <c r="DB202" s="32">
        <v>8080</v>
      </c>
      <c r="DC202" s="32">
        <v>8791.5</v>
      </c>
      <c r="DD202" s="32">
        <v>8894.5</v>
      </c>
      <c r="DE202" s="32">
        <v>8747.5</v>
      </c>
      <c r="DF202" s="32">
        <v>8551.5</v>
      </c>
      <c r="DG202" s="32">
        <v>8448.5</v>
      </c>
      <c r="DH202" s="32">
        <v>8462</v>
      </c>
      <c r="DI202" s="32">
        <v>8493.5</v>
      </c>
      <c r="DJ202" s="32">
        <v>8498.5</v>
      </c>
      <c r="DK202" s="32">
        <v>8537.5</v>
      </c>
      <c r="DL202" s="32">
        <v>8634</v>
      </c>
      <c r="DM202" s="32">
        <v>8988.5</v>
      </c>
      <c r="DN202" s="32">
        <v>9418</v>
      </c>
      <c r="DO202" s="32">
        <v>9674</v>
      </c>
      <c r="DP202" s="32">
        <v>9880.5</v>
      </c>
      <c r="DQ202" s="32">
        <v>9997</v>
      </c>
      <c r="DR202" s="32">
        <v>10174</v>
      </c>
      <c r="DS202" s="32">
        <v>10175</v>
      </c>
      <c r="DT202" s="32">
        <v>9829.5</v>
      </c>
      <c r="DU202" s="32">
        <v>9578.5</v>
      </c>
      <c r="DV202" s="32">
        <v>9628.5</v>
      </c>
      <c r="DW202" s="32">
        <v>9568</v>
      </c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32"/>
      <c r="FA202" s="32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2"/>
      <c r="GS202" s="32"/>
      <c r="GT202" s="32"/>
      <c r="GU202" s="32"/>
      <c r="GV202" s="32"/>
      <c r="GW202" s="32"/>
      <c r="GX202" s="32"/>
    </row>
    <row r="203" spans="1:206">
      <c r="A203" s="34" t="s">
        <v>451</v>
      </c>
      <c r="B203" s="35" t="s">
        <v>717</v>
      </c>
      <c r="C203" s="35" t="s">
        <v>714</v>
      </c>
      <c r="D203" s="95" t="s">
        <v>785</v>
      </c>
      <c r="E203" s="35" t="s">
        <v>921</v>
      </c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6">
        <f>SUM(BD195:BD202,BD174:BD181)/SUM(BD161:BD202)</f>
        <v>3.2281950809217426E-2</v>
      </c>
      <c r="BE203" s="36">
        <f t="shared" ref="BE203:DP203" si="18">SUM(BE195:BE202,BE174:BE181)/SUM(BE161:BE202)</f>
        <v>3.2159390109022384E-2</v>
      </c>
      <c r="BF203" s="36">
        <f t="shared" si="18"/>
        <v>3.2179593028124863E-2</v>
      </c>
      <c r="BG203" s="36">
        <f t="shared" si="18"/>
        <v>3.2256662521455828E-2</v>
      </c>
      <c r="BH203" s="36">
        <f t="shared" si="18"/>
        <v>3.2356718950849753E-2</v>
      </c>
      <c r="BI203" s="36">
        <f t="shared" si="18"/>
        <v>3.2462329496362026E-2</v>
      </c>
      <c r="BJ203" s="36">
        <f t="shared" si="18"/>
        <v>3.2574050374539858E-2</v>
      </c>
      <c r="BK203" s="36">
        <f t="shared" si="18"/>
        <v>3.2675781615994513E-2</v>
      </c>
      <c r="BL203" s="36">
        <f t="shared" si="18"/>
        <v>3.2785300108728967E-2</v>
      </c>
      <c r="BM203" s="36">
        <f t="shared" si="18"/>
        <v>3.2909657732397027E-2</v>
      </c>
      <c r="BN203" s="36">
        <f t="shared" si="18"/>
        <v>3.3045385732298795E-2</v>
      </c>
      <c r="BO203" s="36">
        <f t="shared" si="18"/>
        <v>3.3246302832172961E-2</v>
      </c>
      <c r="BP203" s="36">
        <f t="shared" si="18"/>
        <v>3.3544179969487407E-2</v>
      </c>
      <c r="BQ203" s="36">
        <f t="shared" si="18"/>
        <v>3.3901952570963088E-2</v>
      </c>
      <c r="BR203" s="36">
        <f t="shared" si="18"/>
        <v>3.4275927772839311E-2</v>
      </c>
      <c r="BS203" s="36">
        <f t="shared" si="18"/>
        <v>3.4671323334787181E-2</v>
      </c>
      <c r="BT203" s="36">
        <f t="shared" si="18"/>
        <v>3.5094947325668494E-2</v>
      </c>
      <c r="BU203" s="36">
        <f t="shared" si="18"/>
        <v>3.5533499016303233E-2</v>
      </c>
      <c r="BV203" s="36">
        <f t="shared" si="18"/>
        <v>3.5969964959493589E-2</v>
      </c>
      <c r="BW203" s="36">
        <f t="shared" si="18"/>
        <v>3.6382221463784788E-2</v>
      </c>
      <c r="BX203" s="36">
        <f t="shared" si="18"/>
        <v>3.6764433899097629E-2</v>
      </c>
      <c r="BY203" s="36">
        <f t="shared" si="18"/>
        <v>3.7224930042382351E-2</v>
      </c>
      <c r="BZ203" s="36">
        <f t="shared" si="18"/>
        <v>3.7784342121893195E-2</v>
      </c>
      <c r="CA203" s="36">
        <f t="shared" si="18"/>
        <v>3.8359626318467899E-2</v>
      </c>
      <c r="CB203" s="36">
        <f t="shared" si="18"/>
        <v>3.8952782249453789E-2</v>
      </c>
      <c r="CC203" s="36">
        <f t="shared" si="18"/>
        <v>3.95761772781325E-2</v>
      </c>
      <c r="CD203" s="36">
        <f t="shared" si="18"/>
        <v>4.021127438332267E-2</v>
      </c>
      <c r="CE203" s="36">
        <f t="shared" si="18"/>
        <v>4.083751356069186E-2</v>
      </c>
      <c r="CF203" s="36">
        <f t="shared" si="18"/>
        <v>4.1444689478724997E-2</v>
      </c>
      <c r="CG203" s="36">
        <f t="shared" si="18"/>
        <v>4.2014742694321525E-2</v>
      </c>
      <c r="CH203" s="36">
        <f t="shared" si="18"/>
        <v>4.2484134273491986E-2</v>
      </c>
      <c r="CI203" s="36">
        <f t="shared" si="18"/>
        <v>4.2844342369464633E-2</v>
      </c>
      <c r="CJ203" s="36">
        <f t="shared" si="18"/>
        <v>4.316685243742685E-2</v>
      </c>
      <c r="CK203" s="36">
        <f t="shared" si="18"/>
        <v>4.348938801731507E-2</v>
      </c>
      <c r="CL203" s="36">
        <f t="shared" si="18"/>
        <v>4.3845006939385381E-2</v>
      </c>
      <c r="CM203" s="36">
        <f t="shared" si="18"/>
        <v>4.4262771302654554E-2</v>
      </c>
      <c r="CN203" s="36">
        <f t="shared" si="18"/>
        <v>4.4761663165181861E-2</v>
      </c>
      <c r="CO203" s="36">
        <f t="shared" si="18"/>
        <v>4.5346352630462661E-2</v>
      </c>
      <c r="CP203" s="36">
        <f t="shared" si="18"/>
        <v>4.5994263206878536E-2</v>
      </c>
      <c r="CQ203" s="36">
        <f t="shared" si="18"/>
        <v>4.6701057993557553E-2</v>
      </c>
      <c r="CR203" s="36">
        <f t="shared" si="18"/>
        <v>4.7434830120839572E-2</v>
      </c>
      <c r="CS203" s="36">
        <f t="shared" si="18"/>
        <v>4.8196160316282773E-2</v>
      </c>
      <c r="CT203" s="36">
        <f t="shared" si="18"/>
        <v>4.9007539131740226E-2</v>
      </c>
      <c r="CU203" s="36">
        <f t="shared" si="18"/>
        <v>4.9865748490387177E-2</v>
      </c>
      <c r="CV203" s="36">
        <f t="shared" si="18"/>
        <v>5.0785029435304802E-2</v>
      </c>
      <c r="CW203" s="36">
        <f t="shared" si="18"/>
        <v>5.1728931659001109E-2</v>
      </c>
      <c r="CX203" s="36">
        <f t="shared" si="18"/>
        <v>5.2676285063671793E-2</v>
      </c>
      <c r="CY203" s="36">
        <f t="shared" si="18"/>
        <v>5.3635451993088411E-2</v>
      </c>
      <c r="CZ203" s="36">
        <f t="shared" si="18"/>
        <v>5.4598323011442962E-2</v>
      </c>
      <c r="DA203" s="36">
        <f t="shared" si="18"/>
        <v>5.5571102601624331E-2</v>
      </c>
      <c r="DB203" s="36">
        <f t="shared" si="18"/>
        <v>5.6568176704337947E-2</v>
      </c>
      <c r="DC203" s="36">
        <f t="shared" si="18"/>
        <v>5.7614744043966944E-2</v>
      </c>
      <c r="DD203" s="36">
        <f t="shared" si="18"/>
        <v>5.8718033357854665E-2</v>
      </c>
      <c r="DE203" s="36">
        <f t="shared" si="18"/>
        <v>5.9853906260715947E-2</v>
      </c>
      <c r="DF203" s="36">
        <f t="shared" si="18"/>
        <v>6.1024523929469568E-2</v>
      </c>
      <c r="DG203" s="36">
        <f t="shared" si="18"/>
        <v>6.2249224365534157E-2</v>
      </c>
      <c r="DH203" s="36">
        <f t="shared" si="18"/>
        <v>6.3521724075483843E-2</v>
      </c>
      <c r="DI203" s="36">
        <f t="shared" si="18"/>
        <v>6.4810350228629549E-2</v>
      </c>
      <c r="DJ203" s="36">
        <f t="shared" si="18"/>
        <v>6.6130246975084503E-2</v>
      </c>
      <c r="DK203" s="36">
        <f t="shared" si="18"/>
        <v>6.7491167380580655E-2</v>
      </c>
      <c r="DL203" s="36">
        <f t="shared" si="18"/>
        <v>6.8832752693984076E-2</v>
      </c>
      <c r="DM203" s="36">
        <f t="shared" si="18"/>
        <v>7.0242206032131937E-2</v>
      </c>
      <c r="DN203" s="36">
        <f t="shared" si="18"/>
        <v>7.1795434920173359E-2</v>
      </c>
      <c r="DO203" s="36">
        <f t="shared" si="18"/>
        <v>7.3465430699255374E-2</v>
      </c>
      <c r="DP203" s="36">
        <f t="shared" si="18"/>
        <v>7.5288476102072649E-2</v>
      </c>
      <c r="DQ203" s="36">
        <f t="shared" ref="DQ203:DW203" si="19">SUM(DQ195:DQ202,DQ174:DQ181)/SUM(DQ161:DQ202)</f>
        <v>7.7240978317897946E-2</v>
      </c>
      <c r="DR203" s="36">
        <f t="shared" si="19"/>
        <v>7.9246660119717913E-2</v>
      </c>
      <c r="DS203" s="36">
        <f t="shared" si="19"/>
        <v>8.1353278741959828E-2</v>
      </c>
      <c r="DT203" s="36">
        <f t="shared" si="19"/>
        <v>8.3615823243018333E-2</v>
      </c>
      <c r="DU203" s="36">
        <f t="shared" si="19"/>
        <v>8.5921102550971823E-2</v>
      </c>
      <c r="DV203" s="36">
        <f t="shared" si="19"/>
        <v>8.8027976062385188E-2</v>
      </c>
      <c r="DW203" s="36">
        <f t="shared" si="19"/>
        <v>8.9912365650406695E-2</v>
      </c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</row>
    <row r="204" spans="1:206">
      <c r="A204" s="34" t="s">
        <v>451</v>
      </c>
      <c r="B204" s="35" t="s">
        <v>717</v>
      </c>
      <c r="C204" s="35" t="s">
        <v>714</v>
      </c>
      <c r="D204" s="95" t="s">
        <v>785</v>
      </c>
      <c r="E204" s="35" t="s">
        <v>922</v>
      </c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6">
        <f>SUM(BD174:BD181)/SUM(BD161:BD181)</f>
        <v>3.4434082674071463E-2</v>
      </c>
      <c r="BE204" s="36">
        <f t="shared" ref="BE204:DP204" si="20">SUM(BE174:BE181)/SUM(BE161:BE181)</f>
        <v>3.4272108345974155E-2</v>
      </c>
      <c r="BF204" s="36">
        <f t="shared" si="20"/>
        <v>3.4260673236875497E-2</v>
      </c>
      <c r="BG204" s="36">
        <f t="shared" si="20"/>
        <v>3.4315069837484273E-2</v>
      </c>
      <c r="BH204" s="36">
        <f t="shared" si="20"/>
        <v>3.4399079682410419E-2</v>
      </c>
      <c r="BI204" s="36">
        <f t="shared" si="20"/>
        <v>3.4492171062738192E-2</v>
      </c>
      <c r="BJ204" s="36">
        <f t="shared" si="20"/>
        <v>3.4595224312478509E-2</v>
      </c>
      <c r="BK204" s="36">
        <f t="shared" si="20"/>
        <v>3.4687510222724073E-2</v>
      </c>
      <c r="BL204" s="36">
        <f t="shared" si="20"/>
        <v>3.478880198022976E-2</v>
      </c>
      <c r="BM204" s="36">
        <f t="shared" si="20"/>
        <v>3.4911016115882751E-2</v>
      </c>
      <c r="BN204" s="36">
        <f t="shared" si="20"/>
        <v>3.5050731701531647E-2</v>
      </c>
      <c r="BO204" s="36">
        <f t="shared" si="20"/>
        <v>3.52634600130214E-2</v>
      </c>
      <c r="BP204" s="36">
        <f t="shared" si="20"/>
        <v>3.5586562429694733E-2</v>
      </c>
      <c r="BQ204" s="36">
        <f t="shared" si="20"/>
        <v>3.598132921342917E-2</v>
      </c>
      <c r="BR204" s="36">
        <f t="shared" si="20"/>
        <v>3.63986027712297E-2</v>
      </c>
      <c r="BS204" s="36">
        <f t="shared" si="20"/>
        <v>3.684191929985936E-2</v>
      </c>
      <c r="BT204" s="36">
        <f t="shared" si="20"/>
        <v>3.7315747050423079E-2</v>
      </c>
      <c r="BU204" s="36">
        <f t="shared" si="20"/>
        <v>3.7805031648983932E-2</v>
      </c>
      <c r="BV204" s="36">
        <f t="shared" si="20"/>
        <v>3.8294300345517229E-2</v>
      </c>
      <c r="BW204" s="36">
        <f t="shared" si="20"/>
        <v>3.8764435242607219E-2</v>
      </c>
      <c r="BX204" s="36">
        <f t="shared" si="20"/>
        <v>3.920804007351953E-2</v>
      </c>
      <c r="BY204" s="36">
        <f t="shared" si="20"/>
        <v>3.9723574057917092E-2</v>
      </c>
      <c r="BZ204" s="36">
        <f t="shared" si="20"/>
        <v>4.0336419227129619E-2</v>
      </c>
      <c r="CA204" s="36">
        <f t="shared" si="20"/>
        <v>4.0967701419242449E-2</v>
      </c>
      <c r="CB204" s="36">
        <f t="shared" si="20"/>
        <v>4.1617569223306346E-2</v>
      </c>
      <c r="CC204" s="36">
        <f t="shared" si="20"/>
        <v>4.230681039044619E-2</v>
      </c>
      <c r="CD204" s="36">
        <f t="shared" si="20"/>
        <v>4.3015309441741881E-2</v>
      </c>
      <c r="CE204" s="36">
        <f t="shared" si="20"/>
        <v>4.372135138091901E-2</v>
      </c>
      <c r="CF204" s="36">
        <f t="shared" si="20"/>
        <v>4.4409358611023478E-2</v>
      </c>
      <c r="CG204" s="36">
        <f t="shared" si="20"/>
        <v>4.5052078997777453E-2</v>
      </c>
      <c r="CH204" s="36">
        <f t="shared" si="20"/>
        <v>4.5592547340005118E-2</v>
      </c>
      <c r="CI204" s="36">
        <f t="shared" si="20"/>
        <v>4.6037150373053372E-2</v>
      </c>
      <c r="CJ204" s="36">
        <f t="shared" si="20"/>
        <v>4.6451621921438167E-2</v>
      </c>
      <c r="CK204" s="36">
        <f t="shared" si="20"/>
        <v>4.6862002124927186E-2</v>
      </c>
      <c r="CL204" s="36">
        <f t="shared" si="20"/>
        <v>4.7307925580591124E-2</v>
      </c>
      <c r="CM204" s="36">
        <f t="shared" si="20"/>
        <v>4.7817483001607118E-2</v>
      </c>
      <c r="CN204" s="36">
        <f t="shared" si="20"/>
        <v>4.8409714136312738E-2</v>
      </c>
      <c r="CO204" s="36">
        <f t="shared" si="20"/>
        <v>4.9095896374976661E-2</v>
      </c>
      <c r="CP204" s="36">
        <f t="shared" si="20"/>
        <v>4.9854683300016051E-2</v>
      </c>
      <c r="CQ204" s="36">
        <f t="shared" si="20"/>
        <v>5.0684070797611752E-2</v>
      </c>
      <c r="CR204" s="36">
        <f t="shared" si="20"/>
        <v>5.1565315405879428E-2</v>
      </c>
      <c r="CS204" s="36">
        <f t="shared" si="20"/>
        <v>5.2498908073358046E-2</v>
      </c>
      <c r="CT204" s="36">
        <f t="shared" si="20"/>
        <v>5.3490792341929154E-2</v>
      </c>
      <c r="CU204" s="36">
        <f t="shared" si="20"/>
        <v>5.4534778632101308E-2</v>
      </c>
      <c r="CV204" s="36">
        <f t="shared" si="20"/>
        <v>5.5632511934755845E-2</v>
      </c>
      <c r="CW204" s="36">
        <f t="shared" si="20"/>
        <v>5.6746776075713552E-2</v>
      </c>
      <c r="CX204" s="36">
        <f t="shared" si="20"/>
        <v>5.7864403398293955E-2</v>
      </c>
      <c r="CY204" s="36">
        <f t="shared" si="20"/>
        <v>5.8989934332306489E-2</v>
      </c>
      <c r="CZ204" s="36">
        <f t="shared" si="20"/>
        <v>6.0110230015573203E-2</v>
      </c>
      <c r="DA204" s="36">
        <f t="shared" si="20"/>
        <v>6.1226345919608287E-2</v>
      </c>
      <c r="DB204" s="36">
        <f t="shared" si="20"/>
        <v>6.2370860864399504E-2</v>
      </c>
      <c r="DC204" s="36">
        <f t="shared" si="20"/>
        <v>6.3577957662037027E-2</v>
      </c>
      <c r="DD204" s="36">
        <f t="shared" si="20"/>
        <v>6.4841074801877743E-2</v>
      </c>
      <c r="DE204" s="36">
        <f t="shared" si="20"/>
        <v>6.612150270582752E-2</v>
      </c>
      <c r="DF204" s="36">
        <f t="shared" si="20"/>
        <v>6.7426791511722081E-2</v>
      </c>
      <c r="DG204" s="36">
        <f t="shared" si="20"/>
        <v>6.8782500920225975E-2</v>
      </c>
      <c r="DH204" s="36">
        <f t="shared" si="20"/>
        <v>7.0176793587636038E-2</v>
      </c>
      <c r="DI204" s="36">
        <f t="shared" si="20"/>
        <v>7.1583022148134029E-2</v>
      </c>
      <c r="DJ204" s="36">
        <f t="shared" si="20"/>
        <v>7.3022139213863316E-2</v>
      </c>
      <c r="DK204" s="36">
        <f t="shared" si="20"/>
        <v>7.4503774814068793E-2</v>
      </c>
      <c r="DL204" s="36">
        <f t="shared" si="20"/>
        <v>7.5978795480684827E-2</v>
      </c>
      <c r="DM204" s="36">
        <f t="shared" si="20"/>
        <v>7.7537207028551075E-2</v>
      </c>
      <c r="DN204" s="36">
        <f t="shared" si="20"/>
        <v>7.9263069052657648E-2</v>
      </c>
      <c r="DO204" s="36">
        <f t="shared" si="20"/>
        <v>8.1125470273885003E-2</v>
      </c>
      <c r="DP204" s="36">
        <f t="shared" si="20"/>
        <v>8.3143013135662927E-2</v>
      </c>
      <c r="DQ204" s="36">
        <f t="shared" ref="DQ204:DW204" si="21">SUM(DQ174:DQ181)/SUM(DQ161:DQ181)</f>
        <v>8.5311228359741365E-2</v>
      </c>
      <c r="DR204" s="36">
        <f t="shared" si="21"/>
        <v>8.7562700295565329E-2</v>
      </c>
      <c r="DS204" s="36">
        <f t="shared" si="21"/>
        <v>8.9915643408339754E-2</v>
      </c>
      <c r="DT204" s="36">
        <f t="shared" si="21"/>
        <v>9.2426233099793406E-2</v>
      </c>
      <c r="DU204" s="36">
        <f t="shared" si="21"/>
        <v>9.5018268282834481E-2</v>
      </c>
      <c r="DV204" s="36">
        <f t="shared" si="21"/>
        <v>9.7503480185228503E-2</v>
      </c>
      <c r="DW204" s="36">
        <f t="shared" si="21"/>
        <v>9.9836220478979082E-2</v>
      </c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</row>
    <row r="205" spans="1:206">
      <c r="A205" s="34" t="s">
        <v>451</v>
      </c>
      <c r="B205" s="35" t="s">
        <v>717</v>
      </c>
      <c r="C205" s="35" t="s">
        <v>714</v>
      </c>
      <c r="D205" s="95" t="s">
        <v>785</v>
      </c>
      <c r="E205" s="35" t="s">
        <v>923</v>
      </c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6">
        <f>SUM(BD195:BD202)/SUM(BD182:BD202)</f>
        <v>3.0152132869215524E-2</v>
      </c>
      <c r="BE205" s="36">
        <f t="shared" ref="BE205:DP205" si="22">SUM(BE195:BE202)/SUM(BE182:BE202)</f>
        <v>3.0066528914301355E-2</v>
      </c>
      <c r="BF205" s="36">
        <f t="shared" si="22"/>
        <v>3.0116457545481812E-2</v>
      </c>
      <c r="BG205" s="36">
        <f t="shared" si="22"/>
        <v>3.0214628016729327E-2</v>
      </c>
      <c r="BH205" s="36">
        <f t="shared" si="22"/>
        <v>3.032942176510128E-2</v>
      </c>
      <c r="BI205" s="36">
        <f t="shared" si="22"/>
        <v>3.0446397239697536E-2</v>
      </c>
      <c r="BJ205" s="36">
        <f t="shared" si="22"/>
        <v>3.0565787156711561E-2</v>
      </c>
      <c r="BK205" s="36">
        <f t="shared" si="22"/>
        <v>3.0676144171131681E-2</v>
      </c>
      <c r="BL205" s="36">
        <f t="shared" si="22"/>
        <v>3.0793219718674589E-2</v>
      </c>
      <c r="BM205" s="36">
        <f t="shared" si="22"/>
        <v>3.0919016973212886E-2</v>
      </c>
      <c r="BN205" s="36">
        <f t="shared" si="22"/>
        <v>3.1049730477939901E-2</v>
      </c>
      <c r="BO205" s="36">
        <f t="shared" si="22"/>
        <v>3.1237619424191478E-2</v>
      </c>
      <c r="BP205" s="36">
        <f t="shared" si="22"/>
        <v>3.1509175654737244E-2</v>
      </c>
      <c r="BQ205" s="36">
        <f t="shared" si="22"/>
        <v>3.1828979804420114E-2</v>
      </c>
      <c r="BR205" s="36">
        <f t="shared" si="22"/>
        <v>3.2158714183175022E-2</v>
      </c>
      <c r="BS205" s="36">
        <f t="shared" si="22"/>
        <v>3.2505220320283516E-2</v>
      </c>
      <c r="BT205" s="36">
        <f t="shared" si="22"/>
        <v>3.2877684162784485E-2</v>
      </c>
      <c r="BU205" s="36">
        <f t="shared" si="22"/>
        <v>3.3264569831207277E-2</v>
      </c>
      <c r="BV205" s="36">
        <f t="shared" si="22"/>
        <v>3.3647255135249909E-2</v>
      </c>
      <c r="BW205" s="36">
        <f t="shared" si="22"/>
        <v>3.4000619786868365E-2</v>
      </c>
      <c r="BX205" s="36">
        <f t="shared" si="22"/>
        <v>3.4320452505689145E-2</v>
      </c>
      <c r="BY205" s="36">
        <f t="shared" si="22"/>
        <v>3.4724147844287859E-2</v>
      </c>
      <c r="BZ205" s="36">
        <f t="shared" si="22"/>
        <v>3.5227601315460634E-2</v>
      </c>
      <c r="CA205" s="36">
        <f t="shared" si="22"/>
        <v>3.574436400995197E-2</v>
      </c>
      <c r="CB205" s="36">
        <f t="shared" si="22"/>
        <v>3.6278205091610061E-2</v>
      </c>
      <c r="CC205" s="36">
        <f t="shared" si="22"/>
        <v>3.6833116992281881E-2</v>
      </c>
      <c r="CD205" s="36">
        <f t="shared" si="22"/>
        <v>3.7392029357758275E-2</v>
      </c>
      <c r="CE205" s="36">
        <f t="shared" si="22"/>
        <v>3.7935820016978095E-2</v>
      </c>
      <c r="CF205" s="36">
        <f t="shared" si="22"/>
        <v>3.8459721747873266E-2</v>
      </c>
      <c r="CG205" s="36">
        <f t="shared" si="22"/>
        <v>3.8954510908889801E-2</v>
      </c>
      <c r="CH205" s="36">
        <f t="shared" si="22"/>
        <v>3.9350230122109149E-2</v>
      </c>
      <c r="CI205" s="36">
        <f t="shared" si="22"/>
        <v>3.9623232404598259E-2</v>
      </c>
      <c r="CJ205" s="36">
        <f t="shared" si="22"/>
        <v>3.9850611992774281E-2</v>
      </c>
      <c r="CK205" s="36">
        <f t="shared" si="22"/>
        <v>4.0082186609528989E-2</v>
      </c>
      <c r="CL205" s="36">
        <f t="shared" si="22"/>
        <v>4.034444433684662E-2</v>
      </c>
      <c r="CM205" s="36">
        <f t="shared" si="22"/>
        <v>4.0667418210603858E-2</v>
      </c>
      <c r="CN205" s="36">
        <f t="shared" si="22"/>
        <v>4.1069989662432534E-2</v>
      </c>
      <c r="CO205" s="36">
        <f t="shared" si="22"/>
        <v>4.1549993179246986E-2</v>
      </c>
      <c r="CP205" s="36">
        <f t="shared" si="22"/>
        <v>4.2083671392890175E-2</v>
      </c>
      <c r="CQ205" s="36">
        <f t="shared" si="22"/>
        <v>4.2664209164101331E-2</v>
      </c>
      <c r="CR205" s="36">
        <f t="shared" si="22"/>
        <v>4.3246261192248961E-2</v>
      </c>
      <c r="CS205" s="36">
        <f t="shared" si="22"/>
        <v>4.3830395674415469E-2</v>
      </c>
      <c r="CT205" s="36">
        <f t="shared" si="22"/>
        <v>4.4455944466294486E-2</v>
      </c>
      <c r="CU205" s="36">
        <f t="shared" si="22"/>
        <v>4.5122897009372567E-2</v>
      </c>
      <c r="CV205" s="36">
        <f t="shared" si="22"/>
        <v>4.5858616311680069E-2</v>
      </c>
      <c r="CW205" s="36">
        <f t="shared" si="22"/>
        <v>4.6627241950099062E-2</v>
      </c>
      <c r="CX205" s="36">
        <f t="shared" si="22"/>
        <v>4.7399077279650731E-2</v>
      </c>
      <c r="CY205" s="36">
        <f t="shared" si="22"/>
        <v>4.8186526099249213E-2</v>
      </c>
      <c r="CZ205" s="36">
        <f t="shared" si="22"/>
        <v>4.8986681257548841E-2</v>
      </c>
      <c r="DA205" s="36">
        <f t="shared" si="22"/>
        <v>4.9810941026693908E-2</v>
      </c>
      <c r="DB205" s="36">
        <f t="shared" si="22"/>
        <v>5.0654641044396431E-2</v>
      </c>
      <c r="DC205" s="36">
        <f t="shared" si="22"/>
        <v>5.1534329020669067E-2</v>
      </c>
      <c r="DD205" s="36">
        <f t="shared" si="22"/>
        <v>5.2471579389576486E-2</v>
      </c>
      <c r="DE205" s="36">
        <f t="shared" si="22"/>
        <v>5.3456920425278068E-2</v>
      </c>
      <c r="DF205" s="36">
        <f t="shared" si="22"/>
        <v>5.4487175749412343E-2</v>
      </c>
      <c r="DG205" s="36">
        <f t="shared" si="22"/>
        <v>5.5575258734028493E-2</v>
      </c>
      <c r="DH205" s="36">
        <f t="shared" si="22"/>
        <v>5.6720587536854945E-2</v>
      </c>
      <c r="DI205" s="36">
        <f t="shared" si="22"/>
        <v>5.7886266502859961E-2</v>
      </c>
      <c r="DJ205" s="36">
        <f t="shared" si="22"/>
        <v>5.9080670891668845E-2</v>
      </c>
      <c r="DK205" s="36">
        <f t="shared" si="22"/>
        <v>6.0313787333021944E-2</v>
      </c>
      <c r="DL205" s="36">
        <f t="shared" si="22"/>
        <v>6.1514862277407302E-2</v>
      </c>
      <c r="DM205" s="36">
        <f t="shared" si="22"/>
        <v>6.2768436987934426E-2</v>
      </c>
      <c r="DN205" s="36">
        <f t="shared" si="22"/>
        <v>6.4141637315145203E-2</v>
      </c>
      <c r="DO205" s="36">
        <f t="shared" si="22"/>
        <v>6.5611185995548438E-2</v>
      </c>
      <c r="DP205" s="36">
        <f t="shared" si="22"/>
        <v>6.7231897544955149E-2</v>
      </c>
      <c r="DQ205" s="36">
        <f t="shared" ref="DQ205:DW205" si="23">SUM(DQ195:DQ202)/SUM(DQ182:DQ202)</f>
        <v>6.8960249595781051E-2</v>
      </c>
      <c r="DR205" s="36">
        <f t="shared" si="23"/>
        <v>7.0710401054203884E-2</v>
      </c>
      <c r="DS205" s="36">
        <f t="shared" si="23"/>
        <v>7.2560590707268932E-2</v>
      </c>
      <c r="DT205" s="36">
        <f t="shared" si="23"/>
        <v>7.456483585846721E-2</v>
      </c>
      <c r="DU205" s="36">
        <f t="shared" si="23"/>
        <v>7.6570997487729706E-2</v>
      </c>
      <c r="DV205" s="36">
        <f t="shared" si="23"/>
        <v>7.8280808938544388E-2</v>
      </c>
      <c r="DW205" s="36">
        <f t="shared" si="23"/>
        <v>7.9692192446005117E-2</v>
      </c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</row>
    <row r="206" spans="1:206">
      <c r="A206" s="31" t="s">
        <v>451</v>
      </c>
      <c r="B206" t="s">
        <v>717</v>
      </c>
      <c r="C206" t="s">
        <v>714</v>
      </c>
      <c r="D206" s="94" t="s">
        <v>718</v>
      </c>
      <c r="E206" t="s">
        <v>924</v>
      </c>
      <c r="BD206" s="32">
        <v>22541814</v>
      </c>
      <c r="BE206" s="32">
        <v>22826807.5</v>
      </c>
      <c r="BF206" s="32">
        <v>22714215</v>
      </c>
      <c r="BG206" s="32">
        <v>22699803.5</v>
      </c>
      <c r="BH206" s="32">
        <v>22963629.5</v>
      </c>
      <c r="BI206" s="32">
        <v>23439489</v>
      </c>
      <c r="BJ206" s="32">
        <v>23715847</v>
      </c>
      <c r="BK206" s="32">
        <v>23941745.5</v>
      </c>
      <c r="BL206" s="32">
        <v>24343000.5</v>
      </c>
      <c r="BM206" s="32">
        <v>24716094.5</v>
      </c>
      <c r="BN206" s="32">
        <v>25048125.5</v>
      </c>
      <c r="BO206" s="32">
        <v>25364681.5</v>
      </c>
      <c r="BP206" s="32">
        <v>25639827</v>
      </c>
      <c r="BQ206" s="32">
        <v>25864907</v>
      </c>
      <c r="BR206" s="32">
        <v>26048618</v>
      </c>
      <c r="BS206" s="32">
        <v>26092352</v>
      </c>
      <c r="BT206" s="32">
        <v>25932082.5</v>
      </c>
      <c r="BU206" s="32">
        <v>25618833.5</v>
      </c>
      <c r="BV206" s="32">
        <v>25196399</v>
      </c>
      <c r="BW206" s="32">
        <v>24722242.5</v>
      </c>
      <c r="BX206" s="32">
        <v>24306109</v>
      </c>
      <c r="BY206" s="32">
        <v>23996395.5</v>
      </c>
      <c r="BZ206" s="32">
        <v>23683052.5</v>
      </c>
      <c r="CA206" s="32">
        <v>23264318.5</v>
      </c>
      <c r="CB206" s="32">
        <v>22776939</v>
      </c>
      <c r="CC206" s="32">
        <v>22231626.5</v>
      </c>
      <c r="CD206" s="32">
        <v>21655758</v>
      </c>
      <c r="CE206" s="32">
        <v>21215301.5</v>
      </c>
      <c r="CF206" s="32">
        <v>20997660</v>
      </c>
      <c r="CG206" s="32">
        <v>20929532.5</v>
      </c>
      <c r="CH206" s="32">
        <v>20991672</v>
      </c>
      <c r="CI206" s="32">
        <v>21137467.5</v>
      </c>
      <c r="CJ206" s="32">
        <v>21278448.5</v>
      </c>
      <c r="CK206" s="32">
        <v>21354744.5</v>
      </c>
      <c r="CL206" s="32">
        <v>21346563</v>
      </c>
      <c r="CM206" s="32">
        <v>21290003</v>
      </c>
      <c r="CN206" s="32">
        <v>21242094.5</v>
      </c>
      <c r="CO206" s="32">
        <v>21254080.5</v>
      </c>
      <c r="CP206" s="32">
        <v>21370487</v>
      </c>
      <c r="CQ206" s="32">
        <v>21578801</v>
      </c>
      <c r="CR206" s="32">
        <v>21819967.5</v>
      </c>
      <c r="CS206" s="32">
        <v>22019542</v>
      </c>
      <c r="CT206" s="32">
        <v>22191698.5</v>
      </c>
      <c r="CU206" s="32">
        <v>22307533</v>
      </c>
      <c r="CV206" s="32">
        <v>22267276</v>
      </c>
      <c r="CW206" s="32">
        <v>22094050</v>
      </c>
      <c r="CX206" s="32">
        <v>21870791</v>
      </c>
      <c r="CY206" s="32">
        <v>21678122.5</v>
      </c>
      <c r="CZ206" s="32">
        <v>21550383</v>
      </c>
      <c r="DA206" s="32">
        <v>21507459</v>
      </c>
      <c r="DB206" s="32">
        <v>21530946.5</v>
      </c>
      <c r="DC206" s="32">
        <v>21571853</v>
      </c>
      <c r="DD206" s="32">
        <v>21627688</v>
      </c>
      <c r="DE206" s="32">
        <v>21726609</v>
      </c>
      <c r="DF206" s="32">
        <v>21851116.5</v>
      </c>
      <c r="DG206" s="32">
        <v>21952775</v>
      </c>
      <c r="DH206" s="32">
        <v>22066608</v>
      </c>
      <c r="DI206" s="32">
        <v>22258710.5</v>
      </c>
      <c r="DJ206" s="32">
        <v>22472878.5</v>
      </c>
      <c r="DK206" s="32">
        <v>22616225.5</v>
      </c>
      <c r="DL206" s="32">
        <v>22701171</v>
      </c>
      <c r="DM206" s="32">
        <v>22758362.5</v>
      </c>
      <c r="DN206" s="32">
        <v>22760639</v>
      </c>
      <c r="DO206" s="32">
        <v>22683166</v>
      </c>
      <c r="DP206" s="32">
        <v>22585492.5</v>
      </c>
      <c r="DQ206" s="32">
        <v>22516382.5</v>
      </c>
      <c r="DR206" s="32">
        <v>22470694</v>
      </c>
      <c r="DS206" s="32">
        <v>22414573.5</v>
      </c>
      <c r="DT206" s="32">
        <v>22301142</v>
      </c>
      <c r="DU206" s="32">
        <v>22116982.5</v>
      </c>
      <c r="DV206" s="32">
        <v>21802156</v>
      </c>
      <c r="DW206" s="32">
        <v>21434621</v>
      </c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2"/>
      <c r="GU206" s="32"/>
      <c r="GV206" s="32"/>
      <c r="GW206" s="32"/>
      <c r="GX206" s="32"/>
    </row>
    <row r="207" spans="1:206">
      <c r="A207" s="31" t="s">
        <v>451</v>
      </c>
      <c r="B207" t="s">
        <v>717</v>
      </c>
      <c r="C207" t="s">
        <v>714</v>
      </c>
      <c r="D207" s="94" t="s">
        <v>718</v>
      </c>
      <c r="E207" t="s">
        <v>925</v>
      </c>
      <c r="BD207" s="32">
        <v>19196611</v>
      </c>
      <c r="BE207" s="32">
        <v>19561124</v>
      </c>
      <c r="BF207" s="32">
        <v>20392422</v>
      </c>
      <c r="BG207" s="32">
        <v>21181943.5</v>
      </c>
      <c r="BH207" s="32">
        <v>21687379.5</v>
      </c>
      <c r="BI207" s="32">
        <v>22132323.5</v>
      </c>
      <c r="BJ207" s="32">
        <v>22598600.5</v>
      </c>
      <c r="BK207" s="32">
        <v>22762841</v>
      </c>
      <c r="BL207" s="32">
        <v>22791515</v>
      </c>
      <c r="BM207" s="32">
        <v>23091186.5</v>
      </c>
      <c r="BN207" s="32">
        <v>23548056</v>
      </c>
      <c r="BO207" s="32">
        <v>23795903.5</v>
      </c>
      <c r="BP207" s="32">
        <v>23995610</v>
      </c>
      <c r="BQ207" s="32">
        <v>24352611</v>
      </c>
      <c r="BR207" s="32">
        <v>24696010</v>
      </c>
      <c r="BS207" s="32">
        <v>25053431</v>
      </c>
      <c r="BT207" s="32">
        <v>25410210</v>
      </c>
      <c r="BU207" s="32">
        <v>25705096</v>
      </c>
      <c r="BV207" s="32">
        <v>25936303.5</v>
      </c>
      <c r="BW207" s="32">
        <v>26118229.5</v>
      </c>
      <c r="BX207" s="32">
        <v>26163533.5</v>
      </c>
      <c r="BY207" s="32">
        <v>26037856.5</v>
      </c>
      <c r="BZ207" s="32">
        <v>25781664.5</v>
      </c>
      <c r="CA207" s="32">
        <v>25406373</v>
      </c>
      <c r="CB207" s="32">
        <v>24972711.5</v>
      </c>
      <c r="CC207" s="32">
        <v>24600853.5</v>
      </c>
      <c r="CD207" s="32">
        <v>24313621</v>
      </c>
      <c r="CE207" s="32">
        <v>24002912.5</v>
      </c>
      <c r="CF207" s="32">
        <v>23579938</v>
      </c>
      <c r="CG207" s="32">
        <v>23085653</v>
      </c>
      <c r="CH207" s="32">
        <v>22551580</v>
      </c>
      <c r="CI207" s="32">
        <v>21975517</v>
      </c>
      <c r="CJ207" s="32">
        <v>21519090.5</v>
      </c>
      <c r="CK207" s="32">
        <v>21289023.5</v>
      </c>
      <c r="CL207" s="32">
        <v>21210885</v>
      </c>
      <c r="CM207" s="32">
        <v>21271361.5</v>
      </c>
      <c r="CN207" s="32">
        <v>21425252</v>
      </c>
      <c r="CO207" s="32">
        <v>21576420.5</v>
      </c>
      <c r="CP207" s="32">
        <v>21664449.5</v>
      </c>
      <c r="CQ207" s="32">
        <v>21671379</v>
      </c>
      <c r="CR207" s="32">
        <v>21652917.5</v>
      </c>
      <c r="CS207" s="32">
        <v>21630105</v>
      </c>
      <c r="CT207" s="32">
        <v>21660012.5</v>
      </c>
      <c r="CU207" s="32">
        <v>21805313</v>
      </c>
      <c r="CV207" s="32">
        <v>22037804.5</v>
      </c>
      <c r="CW207" s="32">
        <v>22311778.5</v>
      </c>
      <c r="CX207" s="32">
        <v>22584301.5</v>
      </c>
      <c r="CY207" s="32">
        <v>22819225</v>
      </c>
      <c r="CZ207" s="32">
        <v>22941880.5</v>
      </c>
      <c r="DA207" s="32">
        <v>22900806.5</v>
      </c>
      <c r="DB207" s="32">
        <v>22708872.5</v>
      </c>
      <c r="DC207" s="32">
        <v>22439172.5</v>
      </c>
      <c r="DD207" s="32">
        <v>22195578.5</v>
      </c>
      <c r="DE207" s="32">
        <v>22023770.5</v>
      </c>
      <c r="DF207" s="32">
        <v>21937675.5</v>
      </c>
      <c r="DG207" s="32">
        <v>21947897</v>
      </c>
      <c r="DH207" s="32">
        <v>22020963.5</v>
      </c>
      <c r="DI207" s="32">
        <v>22115938.5</v>
      </c>
      <c r="DJ207" s="32">
        <v>22240620</v>
      </c>
      <c r="DK207" s="32">
        <v>22379687.5</v>
      </c>
      <c r="DL207" s="32">
        <v>22476826</v>
      </c>
      <c r="DM207" s="32">
        <v>22599057</v>
      </c>
      <c r="DN207" s="32">
        <v>22820270</v>
      </c>
      <c r="DO207" s="32">
        <v>23067316.5</v>
      </c>
      <c r="DP207" s="32">
        <v>23262124.5</v>
      </c>
      <c r="DQ207" s="32">
        <v>23405793</v>
      </c>
      <c r="DR207" s="32">
        <v>23481450</v>
      </c>
      <c r="DS207" s="32">
        <v>23455424</v>
      </c>
      <c r="DT207" s="32">
        <v>23344738.5</v>
      </c>
      <c r="DU207" s="32">
        <v>23237564</v>
      </c>
      <c r="DV207" s="32">
        <v>23152551</v>
      </c>
      <c r="DW207" s="32">
        <v>23052001</v>
      </c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32"/>
      <c r="FA207" s="32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2"/>
      <c r="GI207" s="32"/>
      <c r="GJ207" s="32"/>
      <c r="GK207" s="32"/>
      <c r="GL207" s="32"/>
      <c r="GM207" s="32"/>
      <c r="GN207" s="32"/>
      <c r="GO207" s="32"/>
      <c r="GP207" s="32"/>
      <c r="GQ207" s="32"/>
      <c r="GR207" s="32"/>
      <c r="GS207" s="32"/>
      <c r="GT207" s="32"/>
      <c r="GU207" s="32"/>
      <c r="GV207" s="32"/>
      <c r="GW207" s="32"/>
      <c r="GX207" s="32"/>
    </row>
    <row r="208" spans="1:206">
      <c r="A208" s="31" t="s">
        <v>451</v>
      </c>
      <c r="B208" t="s">
        <v>717</v>
      </c>
      <c r="C208" t="s">
        <v>714</v>
      </c>
      <c r="D208" s="94" t="s">
        <v>718</v>
      </c>
      <c r="E208" t="s">
        <v>926</v>
      </c>
      <c r="BD208" s="32">
        <v>18492619</v>
      </c>
      <c r="BE208" s="32">
        <v>18557951.5</v>
      </c>
      <c r="BF208" s="32">
        <v>18629606.5</v>
      </c>
      <c r="BG208" s="32">
        <v>18855518</v>
      </c>
      <c r="BH208" s="32">
        <v>19105778</v>
      </c>
      <c r="BI208" s="32">
        <v>19221601</v>
      </c>
      <c r="BJ208" s="32">
        <v>19636408.5</v>
      </c>
      <c r="BK208" s="32">
        <v>20523072.5</v>
      </c>
      <c r="BL208" s="32">
        <v>21328280.5</v>
      </c>
      <c r="BM208" s="32">
        <v>21855232</v>
      </c>
      <c r="BN208" s="32">
        <v>22327658</v>
      </c>
      <c r="BO208" s="32">
        <v>22823883.5</v>
      </c>
      <c r="BP208" s="32">
        <v>22998799</v>
      </c>
      <c r="BQ208" s="32">
        <v>23010809.5</v>
      </c>
      <c r="BR208" s="32">
        <v>23291559</v>
      </c>
      <c r="BS208" s="32">
        <v>23759193</v>
      </c>
      <c r="BT208" s="32">
        <v>24031196.5</v>
      </c>
      <c r="BU208" s="32">
        <v>24260512.5</v>
      </c>
      <c r="BV208" s="32">
        <v>24643744</v>
      </c>
      <c r="BW208" s="32">
        <v>25008862</v>
      </c>
      <c r="BX208" s="32">
        <v>25403463</v>
      </c>
      <c r="BY208" s="32">
        <v>25790659</v>
      </c>
      <c r="BZ208" s="32">
        <v>26091124</v>
      </c>
      <c r="CA208" s="32">
        <v>26339407.5</v>
      </c>
      <c r="CB208" s="32">
        <v>26555003</v>
      </c>
      <c r="CC208" s="32">
        <v>26607235</v>
      </c>
      <c r="CD208" s="32">
        <v>26456478.5</v>
      </c>
      <c r="CE208" s="32">
        <v>26186040</v>
      </c>
      <c r="CF208" s="32">
        <v>25817206</v>
      </c>
      <c r="CG208" s="32">
        <v>25389442</v>
      </c>
      <c r="CH208" s="32">
        <v>25031664.5</v>
      </c>
      <c r="CI208" s="32">
        <v>24771151</v>
      </c>
      <c r="CJ208" s="32">
        <v>24461151</v>
      </c>
      <c r="CK208" s="32">
        <v>24026519</v>
      </c>
      <c r="CL208" s="32">
        <v>23528033.5</v>
      </c>
      <c r="CM208" s="32">
        <v>22976993</v>
      </c>
      <c r="CN208" s="32">
        <v>22395701.5</v>
      </c>
      <c r="CO208" s="32">
        <v>21953888</v>
      </c>
      <c r="CP208" s="32">
        <v>21744317</v>
      </c>
      <c r="CQ208" s="32">
        <v>21707151.5</v>
      </c>
      <c r="CR208" s="32">
        <v>21826371.5</v>
      </c>
      <c r="CS208" s="32">
        <v>22046820.5</v>
      </c>
      <c r="CT208" s="32">
        <v>22267158</v>
      </c>
      <c r="CU208" s="32">
        <v>22425810.5</v>
      </c>
      <c r="CV208" s="32">
        <v>22489654</v>
      </c>
      <c r="CW208" s="32">
        <v>22492628.5</v>
      </c>
      <c r="CX208" s="32">
        <v>22496274.5</v>
      </c>
      <c r="CY208" s="32">
        <v>22550052</v>
      </c>
      <c r="CZ208" s="32">
        <v>22696073</v>
      </c>
      <c r="DA208" s="32">
        <v>22929411.5</v>
      </c>
      <c r="DB208" s="32">
        <v>23193116</v>
      </c>
      <c r="DC208" s="32">
        <v>23433311.5</v>
      </c>
      <c r="DD208" s="32">
        <v>23620984.5</v>
      </c>
      <c r="DE208" s="32">
        <v>23694928.5</v>
      </c>
      <c r="DF208" s="32">
        <v>23616058</v>
      </c>
      <c r="DG208" s="32">
        <v>23425609</v>
      </c>
      <c r="DH208" s="32">
        <v>23207664</v>
      </c>
      <c r="DI208" s="32">
        <v>23032779</v>
      </c>
      <c r="DJ208" s="32">
        <v>22924360.5</v>
      </c>
      <c r="DK208" s="32">
        <v>22891676</v>
      </c>
      <c r="DL208" s="32">
        <v>22922107</v>
      </c>
      <c r="DM208" s="32">
        <v>22957862.5</v>
      </c>
      <c r="DN208" s="32">
        <v>22962413</v>
      </c>
      <c r="DO208" s="32">
        <v>22987143</v>
      </c>
      <c r="DP208" s="32">
        <v>23047197</v>
      </c>
      <c r="DQ208" s="32">
        <v>23106469</v>
      </c>
      <c r="DR208" s="32">
        <v>23241361.5</v>
      </c>
      <c r="DS208" s="32">
        <v>23499195</v>
      </c>
      <c r="DT208" s="32">
        <v>23777493</v>
      </c>
      <c r="DU208" s="32">
        <v>23991916.5</v>
      </c>
      <c r="DV208" s="32">
        <v>24094794.5</v>
      </c>
      <c r="DW208" s="32">
        <v>24056667</v>
      </c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  <c r="EW208" s="32"/>
      <c r="EX208" s="32"/>
      <c r="EY208" s="32"/>
      <c r="EZ208" s="32"/>
      <c r="FA208" s="32"/>
      <c r="FB208" s="32"/>
      <c r="FC208" s="32"/>
      <c r="FD208" s="32"/>
      <c r="FE208" s="32"/>
      <c r="FF208" s="32"/>
      <c r="FG208" s="32"/>
      <c r="FH208" s="32"/>
      <c r="FI208" s="32"/>
      <c r="FJ208" s="32"/>
      <c r="FK208" s="32"/>
      <c r="FL208" s="32"/>
      <c r="FM208" s="32"/>
      <c r="FN208" s="32"/>
      <c r="FO208" s="32"/>
      <c r="FP208" s="32"/>
      <c r="FQ208" s="32"/>
      <c r="FR208" s="32"/>
      <c r="FS208" s="32"/>
      <c r="FT208" s="32"/>
      <c r="FU208" s="32"/>
      <c r="FV208" s="32"/>
      <c r="FW208" s="32"/>
      <c r="FX208" s="32"/>
      <c r="FY208" s="32"/>
      <c r="FZ208" s="32"/>
      <c r="GA208" s="32"/>
      <c r="GB208" s="32"/>
      <c r="GC208" s="32"/>
      <c r="GD208" s="32"/>
      <c r="GE208" s="32"/>
      <c r="GF208" s="32"/>
      <c r="GG208" s="32"/>
      <c r="GH208" s="32"/>
      <c r="GI208" s="32"/>
      <c r="GJ208" s="32"/>
      <c r="GK208" s="32"/>
      <c r="GL208" s="32"/>
      <c r="GM208" s="32"/>
      <c r="GN208" s="32"/>
      <c r="GO208" s="32"/>
      <c r="GP208" s="32"/>
      <c r="GQ208" s="32"/>
      <c r="GR208" s="32"/>
      <c r="GS208" s="32"/>
      <c r="GT208" s="32"/>
      <c r="GU208" s="32"/>
      <c r="GV208" s="32"/>
      <c r="GW208" s="32"/>
      <c r="GX208" s="32"/>
    </row>
    <row r="209" spans="1:206">
      <c r="A209" s="31" t="s">
        <v>451</v>
      </c>
      <c r="B209" t="s">
        <v>717</v>
      </c>
      <c r="C209" t="s">
        <v>714</v>
      </c>
      <c r="D209" s="94" t="s">
        <v>718</v>
      </c>
      <c r="E209" t="s">
        <v>927</v>
      </c>
      <c r="BD209" s="32">
        <v>18093660.5</v>
      </c>
      <c r="BE209" s="32">
        <v>17963079</v>
      </c>
      <c r="BF209" s="32">
        <v>17932496</v>
      </c>
      <c r="BG209" s="32">
        <v>18004190</v>
      </c>
      <c r="BH209" s="32">
        <v>18154414.5</v>
      </c>
      <c r="BI209" s="32">
        <v>18318245.5</v>
      </c>
      <c r="BJ209" s="32">
        <v>18417157.5</v>
      </c>
      <c r="BK209" s="32">
        <v>18512324.5</v>
      </c>
      <c r="BL209" s="32">
        <v>18778119.5</v>
      </c>
      <c r="BM209" s="32">
        <v>19057850.5</v>
      </c>
      <c r="BN209" s="32">
        <v>19193990.5</v>
      </c>
      <c r="BO209" s="32">
        <v>19629143.5</v>
      </c>
      <c r="BP209" s="32">
        <v>20531231</v>
      </c>
      <c r="BQ209" s="32">
        <v>21343807.5</v>
      </c>
      <c r="BR209" s="32">
        <v>21883127.5</v>
      </c>
      <c r="BS209" s="32">
        <v>22384859.5</v>
      </c>
      <c r="BT209" s="32">
        <v>22920142</v>
      </c>
      <c r="BU209" s="32">
        <v>23141119.5</v>
      </c>
      <c r="BV209" s="32">
        <v>23198456.5</v>
      </c>
      <c r="BW209" s="32">
        <v>23525466.5</v>
      </c>
      <c r="BX209" s="32">
        <v>24041475</v>
      </c>
      <c r="BY209" s="32">
        <v>24350622.5</v>
      </c>
      <c r="BZ209" s="32">
        <v>24602567.5</v>
      </c>
      <c r="CA209" s="32">
        <v>25008527</v>
      </c>
      <c r="CB209" s="32">
        <v>25392896.5</v>
      </c>
      <c r="CC209" s="32">
        <v>25786246</v>
      </c>
      <c r="CD209" s="32">
        <v>26153413.5</v>
      </c>
      <c r="CE209" s="32">
        <v>26456247.5</v>
      </c>
      <c r="CF209" s="32">
        <v>26725998.5</v>
      </c>
      <c r="CG209" s="32">
        <v>26964415.5</v>
      </c>
      <c r="CH209" s="32">
        <v>27068105</v>
      </c>
      <c r="CI209" s="32">
        <v>26952827</v>
      </c>
      <c r="CJ209" s="32">
        <v>26685646</v>
      </c>
      <c r="CK209" s="32">
        <v>26337718.5</v>
      </c>
      <c r="CL209" s="32">
        <v>25928594</v>
      </c>
      <c r="CM209" s="32">
        <v>25573166</v>
      </c>
      <c r="CN209" s="32">
        <v>25315058.5</v>
      </c>
      <c r="CO209" s="32">
        <v>25030836</v>
      </c>
      <c r="CP209" s="32">
        <v>24653657</v>
      </c>
      <c r="CQ209" s="32">
        <v>24212717</v>
      </c>
      <c r="CR209" s="32">
        <v>23711515</v>
      </c>
      <c r="CS209" s="32">
        <v>23163804</v>
      </c>
      <c r="CT209" s="32">
        <v>22748928.5</v>
      </c>
      <c r="CU209" s="32">
        <v>22575648.5</v>
      </c>
      <c r="CV209" s="32">
        <v>22579170</v>
      </c>
      <c r="CW209" s="32">
        <v>22726359</v>
      </c>
      <c r="CX209" s="32">
        <v>22958163</v>
      </c>
      <c r="CY209" s="32">
        <v>23176208.5</v>
      </c>
      <c r="CZ209" s="32">
        <v>23315785.5</v>
      </c>
      <c r="DA209" s="32">
        <v>23362080.5</v>
      </c>
      <c r="DB209" s="32">
        <v>23347233.5</v>
      </c>
      <c r="DC209" s="32">
        <v>23329403</v>
      </c>
      <c r="DD209" s="32">
        <v>23380744.5</v>
      </c>
      <c r="DE209" s="32">
        <v>23534715</v>
      </c>
      <c r="DF209" s="32">
        <v>23762644</v>
      </c>
      <c r="DG209" s="32">
        <v>24021335</v>
      </c>
      <c r="DH209" s="32">
        <v>24265946.5</v>
      </c>
      <c r="DI209" s="32">
        <v>24464341</v>
      </c>
      <c r="DJ209" s="32">
        <v>24544350.5</v>
      </c>
      <c r="DK209" s="32">
        <v>24458137</v>
      </c>
      <c r="DL209" s="32">
        <v>24237373.5</v>
      </c>
      <c r="DM209" s="32">
        <v>23963411.5</v>
      </c>
      <c r="DN209" s="32">
        <v>23729066.5</v>
      </c>
      <c r="DO209" s="32">
        <v>23572995.5</v>
      </c>
      <c r="DP209" s="32">
        <v>23510145</v>
      </c>
      <c r="DQ209" s="32">
        <v>23543228</v>
      </c>
      <c r="DR209" s="32">
        <v>23607938.5</v>
      </c>
      <c r="DS209" s="32">
        <v>23649899.5</v>
      </c>
      <c r="DT209" s="32">
        <v>23710098.5</v>
      </c>
      <c r="DU209" s="32">
        <v>23791946</v>
      </c>
      <c r="DV209" s="32">
        <v>23827000.5</v>
      </c>
      <c r="DW209" s="32">
        <v>23898507</v>
      </c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32"/>
      <c r="EX209" s="32"/>
      <c r="EY209" s="32"/>
      <c r="EZ209" s="32"/>
      <c r="FA209" s="32"/>
      <c r="FB209" s="32"/>
      <c r="FC209" s="32"/>
      <c r="FD209" s="32"/>
      <c r="FE209" s="32"/>
      <c r="FF209" s="32"/>
      <c r="FG209" s="32"/>
      <c r="FH209" s="32"/>
      <c r="FI209" s="32"/>
      <c r="FJ209" s="32"/>
      <c r="FK209" s="32"/>
      <c r="FL209" s="32"/>
      <c r="FM209" s="32"/>
      <c r="FN209" s="32"/>
      <c r="FO209" s="32"/>
      <c r="FP209" s="32"/>
      <c r="FQ209" s="32"/>
      <c r="FR209" s="32"/>
      <c r="FS209" s="32"/>
      <c r="FT209" s="32"/>
      <c r="FU209" s="32"/>
      <c r="FV209" s="32"/>
      <c r="FW209" s="32"/>
      <c r="FX209" s="32"/>
      <c r="FY209" s="32"/>
      <c r="FZ209" s="32"/>
      <c r="GA209" s="32"/>
      <c r="GB209" s="32"/>
      <c r="GC209" s="32"/>
      <c r="GD209" s="32"/>
      <c r="GE209" s="32"/>
      <c r="GF209" s="32"/>
      <c r="GG209" s="32"/>
      <c r="GH209" s="32"/>
      <c r="GI209" s="32"/>
      <c r="GJ209" s="32"/>
      <c r="GK209" s="32"/>
      <c r="GL209" s="32"/>
      <c r="GM209" s="32"/>
      <c r="GN209" s="32"/>
      <c r="GO209" s="32"/>
      <c r="GP209" s="32"/>
      <c r="GQ209" s="32"/>
      <c r="GR209" s="32"/>
      <c r="GS209" s="32"/>
      <c r="GT209" s="32"/>
      <c r="GU209" s="32"/>
      <c r="GV209" s="32"/>
      <c r="GW209" s="32"/>
      <c r="GX209" s="32"/>
    </row>
    <row r="210" spans="1:206">
      <c r="A210" s="31" t="s">
        <v>451</v>
      </c>
      <c r="B210" t="s">
        <v>717</v>
      </c>
      <c r="C210" t="s">
        <v>714</v>
      </c>
      <c r="D210" s="94" t="s">
        <v>718</v>
      </c>
      <c r="E210" t="s">
        <v>928</v>
      </c>
      <c r="BD210" s="32">
        <v>18894203.5</v>
      </c>
      <c r="BE210" s="32">
        <v>18602674</v>
      </c>
      <c r="BF210" s="32">
        <v>18287379</v>
      </c>
      <c r="BG210" s="32">
        <v>18075224</v>
      </c>
      <c r="BH210" s="32">
        <v>17877040</v>
      </c>
      <c r="BI210" s="32">
        <v>17716301</v>
      </c>
      <c r="BJ210" s="32">
        <v>17683799.5</v>
      </c>
      <c r="BK210" s="32">
        <v>17732370</v>
      </c>
      <c r="BL210" s="32">
        <v>17862670.5</v>
      </c>
      <c r="BM210" s="32">
        <v>18065360</v>
      </c>
      <c r="BN210" s="32">
        <v>18289271</v>
      </c>
      <c r="BO210" s="32">
        <v>18461391</v>
      </c>
      <c r="BP210" s="32">
        <v>18630998</v>
      </c>
      <c r="BQ210" s="32">
        <v>18951172</v>
      </c>
      <c r="BR210" s="32">
        <v>19265721.5</v>
      </c>
      <c r="BS210" s="32">
        <v>19418453</v>
      </c>
      <c r="BT210" s="32">
        <v>19850222.5</v>
      </c>
      <c r="BU210" s="32">
        <v>20759562.5</v>
      </c>
      <c r="BV210" s="32">
        <v>21584250.5</v>
      </c>
      <c r="BW210" s="32">
        <v>22125392</v>
      </c>
      <c r="BX210" s="32">
        <v>22653957</v>
      </c>
      <c r="BY210" s="32">
        <v>23244416.5</v>
      </c>
      <c r="BZ210" s="32">
        <v>23502685.5</v>
      </c>
      <c r="CA210" s="32">
        <v>23577877.5</v>
      </c>
      <c r="CB210" s="32">
        <v>23928909</v>
      </c>
      <c r="CC210" s="32">
        <v>24443365.5</v>
      </c>
      <c r="CD210" s="32">
        <v>24724579</v>
      </c>
      <c r="CE210" s="32">
        <v>24952458.5</v>
      </c>
      <c r="CF210" s="32">
        <v>25345369.5</v>
      </c>
      <c r="CG210" s="32">
        <v>25735085</v>
      </c>
      <c r="CH210" s="32">
        <v>26157022</v>
      </c>
      <c r="CI210" s="32">
        <v>26575162.5</v>
      </c>
      <c r="CJ210" s="32">
        <v>26896000</v>
      </c>
      <c r="CK210" s="32">
        <v>27144240</v>
      </c>
      <c r="CL210" s="32">
        <v>27372391.5</v>
      </c>
      <c r="CM210" s="32">
        <v>27465129</v>
      </c>
      <c r="CN210" s="32">
        <v>27360031</v>
      </c>
      <c r="CO210" s="32">
        <v>27136810</v>
      </c>
      <c r="CP210" s="32">
        <v>26827404</v>
      </c>
      <c r="CQ210" s="32">
        <v>26461737</v>
      </c>
      <c r="CR210" s="32">
        <v>26162772.5</v>
      </c>
      <c r="CS210" s="32">
        <v>25996554.5</v>
      </c>
      <c r="CT210" s="32">
        <v>25801085.5</v>
      </c>
      <c r="CU210" s="32">
        <v>25454843</v>
      </c>
      <c r="CV210" s="32">
        <v>25008958</v>
      </c>
      <c r="CW210" s="32">
        <v>24492544</v>
      </c>
      <c r="CX210" s="32">
        <v>23960719.5</v>
      </c>
      <c r="CY210" s="32">
        <v>23588897.5</v>
      </c>
      <c r="CZ210" s="32">
        <v>23452496.5</v>
      </c>
      <c r="DA210" s="32">
        <v>23481270.5</v>
      </c>
      <c r="DB210" s="32">
        <v>23679013</v>
      </c>
      <c r="DC210" s="32">
        <v>23995788.5</v>
      </c>
      <c r="DD210" s="32">
        <v>24295838</v>
      </c>
      <c r="DE210" s="32">
        <v>24495913</v>
      </c>
      <c r="DF210" s="32">
        <v>24572725</v>
      </c>
      <c r="DG210" s="32">
        <v>24551947.5</v>
      </c>
      <c r="DH210" s="32">
        <v>24518295.5</v>
      </c>
      <c r="DI210" s="32">
        <v>24573613</v>
      </c>
      <c r="DJ210" s="32">
        <v>24730555</v>
      </c>
      <c r="DK210" s="32">
        <v>24932279</v>
      </c>
      <c r="DL210" s="32">
        <v>25166880.5</v>
      </c>
      <c r="DM210" s="32">
        <v>25419676.5</v>
      </c>
      <c r="DN210" s="32">
        <v>25609478.5</v>
      </c>
      <c r="DO210" s="32">
        <v>25645441</v>
      </c>
      <c r="DP210" s="32">
        <v>25509957</v>
      </c>
      <c r="DQ210" s="32">
        <v>25249852.5</v>
      </c>
      <c r="DR210" s="32">
        <v>24966706</v>
      </c>
      <c r="DS210" s="32">
        <v>24755655</v>
      </c>
      <c r="DT210" s="32">
        <v>24638385</v>
      </c>
      <c r="DU210" s="32">
        <v>24608766.5</v>
      </c>
      <c r="DV210" s="32">
        <v>24645766</v>
      </c>
      <c r="DW210" s="32">
        <v>24677690</v>
      </c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  <c r="EW210" s="32"/>
      <c r="EX210" s="32"/>
      <c r="EY210" s="32"/>
      <c r="EZ210" s="32"/>
      <c r="FA210" s="32"/>
      <c r="FB210" s="32"/>
      <c r="FC210" s="32"/>
      <c r="FD210" s="32"/>
      <c r="FE210" s="32"/>
      <c r="FF210" s="32"/>
      <c r="FG210" s="32"/>
      <c r="FH210" s="32"/>
      <c r="FI210" s="32"/>
      <c r="FJ210" s="32"/>
      <c r="FK210" s="32"/>
      <c r="FL210" s="32"/>
      <c r="FM210" s="32"/>
      <c r="FN210" s="32"/>
      <c r="FO210" s="32"/>
      <c r="FP210" s="32"/>
      <c r="FQ210" s="32"/>
      <c r="FR210" s="32"/>
      <c r="FS210" s="32"/>
      <c r="FT210" s="32"/>
      <c r="FU210" s="32"/>
      <c r="FV210" s="32"/>
      <c r="FW210" s="32"/>
      <c r="FX210" s="32"/>
      <c r="FY210" s="32"/>
      <c r="FZ210" s="32"/>
      <c r="GA210" s="32"/>
      <c r="GB210" s="32"/>
      <c r="GC210" s="32"/>
      <c r="GD210" s="32"/>
      <c r="GE210" s="32"/>
      <c r="GF210" s="32"/>
      <c r="GG210" s="32"/>
      <c r="GH210" s="32"/>
      <c r="GI210" s="32"/>
      <c r="GJ210" s="32"/>
      <c r="GK210" s="32"/>
      <c r="GL210" s="32"/>
      <c r="GM210" s="32"/>
      <c r="GN210" s="32"/>
      <c r="GO210" s="32"/>
      <c r="GP210" s="32"/>
      <c r="GQ210" s="32"/>
      <c r="GR210" s="32"/>
      <c r="GS210" s="32"/>
      <c r="GT210" s="32"/>
      <c r="GU210" s="32"/>
      <c r="GV210" s="32"/>
      <c r="GW210" s="32"/>
      <c r="GX210" s="32"/>
    </row>
    <row r="211" spans="1:206">
      <c r="A211" s="31" t="s">
        <v>451</v>
      </c>
      <c r="B211" t="s">
        <v>717</v>
      </c>
      <c r="C211" t="s">
        <v>714</v>
      </c>
      <c r="D211" s="94" t="s">
        <v>718</v>
      </c>
      <c r="E211" t="s">
        <v>929</v>
      </c>
      <c r="BD211" s="32">
        <v>19635008.5</v>
      </c>
      <c r="BE211" s="32">
        <v>19426034.5</v>
      </c>
      <c r="BF211" s="32">
        <v>19233975</v>
      </c>
      <c r="BG211" s="32">
        <v>18933128.5</v>
      </c>
      <c r="BH211" s="32">
        <v>18677232.5</v>
      </c>
      <c r="BI211" s="32">
        <v>18590197.5</v>
      </c>
      <c r="BJ211" s="32">
        <v>18405919</v>
      </c>
      <c r="BK211" s="32">
        <v>18184393</v>
      </c>
      <c r="BL211" s="32">
        <v>18012871.5</v>
      </c>
      <c r="BM211" s="32">
        <v>17841009</v>
      </c>
      <c r="BN211" s="32">
        <v>17692755.5</v>
      </c>
      <c r="BO211" s="32">
        <v>17680241</v>
      </c>
      <c r="BP211" s="32">
        <v>17761256</v>
      </c>
      <c r="BQ211" s="32">
        <v>17920086</v>
      </c>
      <c r="BR211" s="32">
        <v>18156153</v>
      </c>
      <c r="BS211" s="32">
        <v>18423705</v>
      </c>
      <c r="BT211" s="32">
        <v>18616377</v>
      </c>
      <c r="BU211" s="32">
        <v>18778653</v>
      </c>
      <c r="BV211" s="32">
        <v>19075542.5</v>
      </c>
      <c r="BW211" s="32">
        <v>19361602.5</v>
      </c>
      <c r="BX211" s="32">
        <v>19497918.5</v>
      </c>
      <c r="BY211" s="32">
        <v>19943564</v>
      </c>
      <c r="BZ211" s="32">
        <v>20888578.5</v>
      </c>
      <c r="CA211" s="32">
        <v>21761290.5</v>
      </c>
      <c r="CB211" s="32">
        <v>22370395</v>
      </c>
      <c r="CC211" s="32">
        <v>22950948.5</v>
      </c>
      <c r="CD211" s="32">
        <v>23537996</v>
      </c>
      <c r="CE211" s="32">
        <v>23781850.5</v>
      </c>
      <c r="CF211" s="32">
        <v>23851245.5</v>
      </c>
      <c r="CG211" s="32">
        <v>24194063.5</v>
      </c>
      <c r="CH211" s="32">
        <v>24735718</v>
      </c>
      <c r="CI211" s="32">
        <v>25056301</v>
      </c>
      <c r="CJ211" s="32">
        <v>25322768</v>
      </c>
      <c r="CK211" s="32">
        <v>25754996.5</v>
      </c>
      <c r="CL211" s="32">
        <v>26132476.5</v>
      </c>
      <c r="CM211" s="32">
        <v>26502835.5</v>
      </c>
      <c r="CN211" s="32">
        <v>26868474.5</v>
      </c>
      <c r="CO211" s="32">
        <v>27166042.5</v>
      </c>
      <c r="CP211" s="32">
        <v>27420906.5</v>
      </c>
      <c r="CQ211" s="32">
        <v>27661673.5</v>
      </c>
      <c r="CR211" s="32">
        <v>27812258.5</v>
      </c>
      <c r="CS211" s="32">
        <v>27816971</v>
      </c>
      <c r="CT211" s="32">
        <v>27712521</v>
      </c>
      <c r="CU211" s="32">
        <v>27496921.5</v>
      </c>
      <c r="CV211" s="32">
        <v>27205424</v>
      </c>
      <c r="CW211" s="32">
        <v>26971294.5</v>
      </c>
      <c r="CX211" s="32">
        <v>26838929</v>
      </c>
      <c r="CY211" s="32">
        <v>26674800.5</v>
      </c>
      <c r="CZ211" s="32">
        <v>26372054.5</v>
      </c>
      <c r="DA211" s="32">
        <v>25967166.5</v>
      </c>
      <c r="DB211" s="32">
        <v>25485839</v>
      </c>
      <c r="DC211" s="32">
        <v>24973775</v>
      </c>
      <c r="DD211" s="32">
        <v>24629541.5</v>
      </c>
      <c r="DE211" s="32">
        <v>24556317</v>
      </c>
      <c r="DF211" s="32">
        <v>24669858</v>
      </c>
      <c r="DG211" s="32">
        <v>24940603</v>
      </c>
      <c r="DH211" s="32">
        <v>25304023.5</v>
      </c>
      <c r="DI211" s="32">
        <v>25637837.5</v>
      </c>
      <c r="DJ211" s="32">
        <v>25854338</v>
      </c>
      <c r="DK211" s="32">
        <v>25910831.5</v>
      </c>
      <c r="DL211" s="32">
        <v>25863061.5</v>
      </c>
      <c r="DM211" s="32">
        <v>25810659</v>
      </c>
      <c r="DN211" s="32">
        <v>25809331.5</v>
      </c>
      <c r="DO211" s="32">
        <v>25898735.5</v>
      </c>
      <c r="DP211" s="32">
        <v>26079759.5</v>
      </c>
      <c r="DQ211" s="32">
        <v>26306445.5</v>
      </c>
      <c r="DR211" s="32">
        <v>26542373.5</v>
      </c>
      <c r="DS211" s="32">
        <v>26728067.5</v>
      </c>
      <c r="DT211" s="32">
        <v>26773359</v>
      </c>
      <c r="DU211" s="32">
        <v>26658985.5</v>
      </c>
      <c r="DV211" s="32">
        <v>26402765</v>
      </c>
      <c r="DW211" s="32">
        <v>26078396.5</v>
      </c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  <c r="EW211" s="32"/>
      <c r="EX211" s="32"/>
      <c r="EY211" s="32"/>
      <c r="EZ211" s="32"/>
      <c r="FA211" s="32"/>
      <c r="FB211" s="32"/>
      <c r="FC211" s="32"/>
      <c r="FD211" s="32"/>
      <c r="FE211" s="32"/>
      <c r="FF211" s="32"/>
      <c r="FG211" s="32"/>
      <c r="FH211" s="32"/>
      <c r="FI211" s="32"/>
      <c r="FJ211" s="32"/>
      <c r="FK211" s="32"/>
      <c r="FL211" s="32"/>
      <c r="FM211" s="32"/>
      <c r="FN211" s="32"/>
      <c r="FO211" s="32"/>
      <c r="FP211" s="32"/>
      <c r="FQ211" s="32"/>
      <c r="FR211" s="32"/>
      <c r="FS211" s="32"/>
      <c r="FT211" s="32"/>
      <c r="FU211" s="32"/>
      <c r="FV211" s="32"/>
      <c r="FW211" s="32"/>
      <c r="FX211" s="32"/>
      <c r="FY211" s="32"/>
      <c r="FZ211" s="32"/>
      <c r="GA211" s="32"/>
      <c r="GB211" s="32"/>
      <c r="GC211" s="32"/>
      <c r="GD211" s="32"/>
      <c r="GE211" s="32"/>
      <c r="GF211" s="32"/>
      <c r="GG211" s="32"/>
      <c r="GH211" s="32"/>
      <c r="GI211" s="32"/>
      <c r="GJ211" s="32"/>
      <c r="GK211" s="32"/>
      <c r="GL211" s="32"/>
      <c r="GM211" s="32"/>
      <c r="GN211" s="32"/>
      <c r="GO211" s="32"/>
      <c r="GP211" s="32"/>
      <c r="GQ211" s="32"/>
      <c r="GR211" s="32"/>
      <c r="GS211" s="32"/>
      <c r="GT211" s="32"/>
      <c r="GU211" s="32"/>
      <c r="GV211" s="32"/>
      <c r="GW211" s="32"/>
      <c r="GX211" s="32"/>
    </row>
    <row r="212" spans="1:206">
      <c r="A212" s="31" t="s">
        <v>451</v>
      </c>
      <c r="B212" t="s">
        <v>717</v>
      </c>
      <c r="C212" t="s">
        <v>714</v>
      </c>
      <c r="D212" s="94" t="s">
        <v>718</v>
      </c>
      <c r="E212" t="s">
        <v>930</v>
      </c>
      <c r="BD212" s="32">
        <v>16270421.5</v>
      </c>
      <c r="BE212" s="32">
        <v>16906315</v>
      </c>
      <c r="BF212" s="32">
        <v>17691959</v>
      </c>
      <c r="BG212" s="32">
        <v>18679767.5</v>
      </c>
      <c r="BH212" s="32">
        <v>19384185.5</v>
      </c>
      <c r="BI212" s="32">
        <v>19407933.5</v>
      </c>
      <c r="BJ212" s="32">
        <v>19238711.5</v>
      </c>
      <c r="BK212" s="32">
        <v>19133438</v>
      </c>
      <c r="BL212" s="32">
        <v>18862754.5</v>
      </c>
      <c r="BM212" s="32">
        <v>18640857.5</v>
      </c>
      <c r="BN212" s="32">
        <v>18571096.5</v>
      </c>
      <c r="BO212" s="32">
        <v>18394953</v>
      </c>
      <c r="BP212" s="32">
        <v>18185396</v>
      </c>
      <c r="BQ212" s="32">
        <v>18030826</v>
      </c>
      <c r="BR212" s="32">
        <v>17880957.5</v>
      </c>
      <c r="BS212" s="32">
        <v>17765610</v>
      </c>
      <c r="BT212" s="32">
        <v>17786193</v>
      </c>
      <c r="BU212" s="32">
        <v>17893481.5</v>
      </c>
      <c r="BV212" s="32">
        <v>18067985</v>
      </c>
      <c r="BW212" s="32">
        <v>18314667</v>
      </c>
      <c r="BX212" s="32">
        <v>18592519.5</v>
      </c>
      <c r="BY212" s="32">
        <v>18792130</v>
      </c>
      <c r="BZ212" s="32">
        <v>18971699.5</v>
      </c>
      <c r="CA212" s="32">
        <v>19305991</v>
      </c>
      <c r="CB212" s="32">
        <v>19636979.5</v>
      </c>
      <c r="CC212" s="32">
        <v>19800121</v>
      </c>
      <c r="CD212" s="32">
        <v>20247611.5</v>
      </c>
      <c r="CE212" s="32">
        <v>21194253</v>
      </c>
      <c r="CF212" s="32">
        <v>22074373.5</v>
      </c>
      <c r="CG212" s="32">
        <v>22684636.5</v>
      </c>
      <c r="CH212" s="32">
        <v>23275623.5</v>
      </c>
      <c r="CI212" s="32">
        <v>23894591.5</v>
      </c>
      <c r="CJ212" s="32">
        <v>24146057</v>
      </c>
      <c r="CK212" s="32">
        <v>24201554</v>
      </c>
      <c r="CL212" s="32">
        <v>24559841</v>
      </c>
      <c r="CM212" s="32">
        <v>25106463.5</v>
      </c>
      <c r="CN212" s="32">
        <v>25428343.5</v>
      </c>
      <c r="CO212" s="32">
        <v>25706928.5</v>
      </c>
      <c r="CP212" s="32">
        <v>26148447</v>
      </c>
      <c r="CQ212" s="32">
        <v>26569241.5</v>
      </c>
      <c r="CR212" s="32">
        <v>27009803.5</v>
      </c>
      <c r="CS212" s="32">
        <v>27477502.5</v>
      </c>
      <c r="CT212" s="32">
        <v>27893044.5</v>
      </c>
      <c r="CU212" s="32">
        <v>28256760.5</v>
      </c>
      <c r="CV212" s="32">
        <v>28586999</v>
      </c>
      <c r="CW212" s="32">
        <v>28763286</v>
      </c>
      <c r="CX212" s="32">
        <v>28733735.5</v>
      </c>
      <c r="CY212" s="32">
        <v>28580674</v>
      </c>
      <c r="CZ212" s="32">
        <v>28328701</v>
      </c>
      <c r="DA212" s="32">
        <v>28004817</v>
      </c>
      <c r="DB212" s="32">
        <v>27747127</v>
      </c>
      <c r="DC212" s="32">
        <v>27614929.5</v>
      </c>
      <c r="DD212" s="32">
        <v>27488457.5</v>
      </c>
      <c r="DE212" s="32">
        <v>27247519</v>
      </c>
      <c r="DF212" s="32">
        <v>26900205.5</v>
      </c>
      <c r="DG212" s="32">
        <v>26469761</v>
      </c>
      <c r="DH212" s="32">
        <v>26016248.5</v>
      </c>
      <c r="DI212" s="32">
        <v>25733060</v>
      </c>
      <c r="DJ212" s="32">
        <v>25691881.5</v>
      </c>
      <c r="DK212" s="32">
        <v>25793211.5</v>
      </c>
      <c r="DL212" s="32">
        <v>26015769</v>
      </c>
      <c r="DM212" s="32">
        <v>26306003</v>
      </c>
      <c r="DN212" s="32">
        <v>26552771</v>
      </c>
      <c r="DO212" s="32">
        <v>26701297.5</v>
      </c>
      <c r="DP212" s="32">
        <v>26739356</v>
      </c>
      <c r="DQ212" s="32">
        <v>26704347.5</v>
      </c>
      <c r="DR212" s="32">
        <v>26677940.5</v>
      </c>
      <c r="DS212" s="32">
        <v>26718816.5</v>
      </c>
      <c r="DT212" s="32">
        <v>26862318.5</v>
      </c>
      <c r="DU212" s="32">
        <v>27103205.5</v>
      </c>
      <c r="DV212" s="32">
        <v>27340293.5</v>
      </c>
      <c r="DW212" s="32">
        <v>27515950</v>
      </c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  <c r="EW212" s="32"/>
      <c r="EX212" s="32"/>
      <c r="EY212" s="32"/>
      <c r="EZ212" s="32"/>
      <c r="FA212" s="32"/>
      <c r="FB212" s="32"/>
      <c r="FC212" s="32"/>
      <c r="FD212" s="32"/>
      <c r="FE212" s="32"/>
      <c r="FF212" s="32"/>
      <c r="FG212" s="32"/>
      <c r="FH212" s="32"/>
      <c r="FI212" s="32"/>
      <c r="FJ212" s="32"/>
      <c r="FK212" s="32"/>
      <c r="FL212" s="32"/>
      <c r="FM212" s="32"/>
      <c r="FN212" s="32"/>
      <c r="FO212" s="32"/>
      <c r="FP212" s="32"/>
      <c r="FQ212" s="32"/>
      <c r="FR212" s="32"/>
      <c r="FS212" s="32"/>
      <c r="FT212" s="32"/>
      <c r="FU212" s="32"/>
      <c r="FV212" s="32"/>
      <c r="FW212" s="32"/>
      <c r="FX212" s="32"/>
      <c r="FY212" s="32"/>
      <c r="FZ212" s="32"/>
      <c r="GA212" s="32"/>
      <c r="GB212" s="32"/>
      <c r="GC212" s="32"/>
      <c r="GD212" s="32"/>
      <c r="GE212" s="32"/>
      <c r="GF212" s="32"/>
      <c r="GG212" s="32"/>
      <c r="GH212" s="32"/>
      <c r="GI212" s="32"/>
      <c r="GJ212" s="32"/>
      <c r="GK212" s="32"/>
      <c r="GL212" s="32"/>
      <c r="GM212" s="32"/>
      <c r="GN212" s="32"/>
      <c r="GO212" s="32"/>
      <c r="GP212" s="32"/>
      <c r="GQ212" s="32"/>
      <c r="GR212" s="32"/>
      <c r="GS212" s="32"/>
      <c r="GT212" s="32"/>
      <c r="GU212" s="32"/>
      <c r="GV212" s="32"/>
      <c r="GW212" s="32"/>
      <c r="GX212" s="32"/>
    </row>
    <row r="213" spans="1:206">
      <c r="A213" s="31" t="s">
        <v>451</v>
      </c>
      <c r="B213" t="s">
        <v>717</v>
      </c>
      <c r="C213" t="s">
        <v>714</v>
      </c>
      <c r="D213" s="94" t="s">
        <v>718</v>
      </c>
      <c r="E213" t="s">
        <v>931</v>
      </c>
      <c r="BD213" s="32">
        <v>18382032</v>
      </c>
      <c r="BE213" s="32">
        <v>17926210</v>
      </c>
      <c r="BF213" s="32">
        <v>17209427.5</v>
      </c>
      <c r="BG213" s="32">
        <v>16407362</v>
      </c>
      <c r="BH213" s="32">
        <v>15882374</v>
      </c>
      <c r="BI213" s="32">
        <v>16073490.5</v>
      </c>
      <c r="BJ213" s="32">
        <v>16791844.5</v>
      </c>
      <c r="BK213" s="32">
        <v>17622466</v>
      </c>
      <c r="BL213" s="32">
        <v>18616630</v>
      </c>
      <c r="BM213" s="32">
        <v>19318688.5</v>
      </c>
      <c r="BN213" s="32">
        <v>19345076</v>
      </c>
      <c r="BO213" s="32">
        <v>19204074</v>
      </c>
      <c r="BP213" s="32">
        <v>19124733</v>
      </c>
      <c r="BQ213" s="32">
        <v>18848993</v>
      </c>
      <c r="BR213" s="32">
        <v>18626428.5</v>
      </c>
      <c r="BS213" s="32">
        <v>18582455</v>
      </c>
      <c r="BT213" s="32">
        <v>18434298.5</v>
      </c>
      <c r="BU213" s="32">
        <v>18248402.5</v>
      </c>
      <c r="BV213" s="32">
        <v>18105818.5</v>
      </c>
      <c r="BW213" s="32">
        <v>17954773</v>
      </c>
      <c r="BX213" s="32">
        <v>17845180</v>
      </c>
      <c r="BY213" s="32">
        <v>17885015</v>
      </c>
      <c r="BZ213" s="32">
        <v>18002212.5</v>
      </c>
      <c r="CA213" s="32">
        <v>18172200</v>
      </c>
      <c r="CB213" s="32">
        <v>18419387.5</v>
      </c>
      <c r="CC213" s="32">
        <v>18692952</v>
      </c>
      <c r="CD213" s="32">
        <v>18871459.5</v>
      </c>
      <c r="CE213" s="32">
        <v>19019741</v>
      </c>
      <c r="CF213" s="32">
        <v>19321942.5</v>
      </c>
      <c r="CG213" s="32">
        <v>19626226</v>
      </c>
      <c r="CH213" s="32">
        <v>19790140.5</v>
      </c>
      <c r="CI213" s="32">
        <v>20251192.5</v>
      </c>
      <c r="CJ213" s="32">
        <v>21195689.5</v>
      </c>
      <c r="CK213" s="32">
        <v>22075462.5</v>
      </c>
      <c r="CL213" s="32">
        <v>22673922</v>
      </c>
      <c r="CM213" s="32">
        <v>23253918.5</v>
      </c>
      <c r="CN213" s="32">
        <v>23875902</v>
      </c>
      <c r="CO213" s="32">
        <v>24157080.5</v>
      </c>
      <c r="CP213" s="32">
        <v>24270353</v>
      </c>
      <c r="CQ213" s="32">
        <v>24676695.5</v>
      </c>
      <c r="CR213" s="32">
        <v>25285709</v>
      </c>
      <c r="CS213" s="32">
        <v>25699909.5</v>
      </c>
      <c r="CT213" s="32">
        <v>26076167</v>
      </c>
      <c r="CU213" s="32">
        <v>26597861</v>
      </c>
      <c r="CV213" s="32">
        <v>27080576</v>
      </c>
      <c r="CW213" s="32">
        <v>27556192</v>
      </c>
      <c r="CX213" s="32">
        <v>28012769.5</v>
      </c>
      <c r="CY213" s="32">
        <v>28401813.5</v>
      </c>
      <c r="CZ213" s="32">
        <v>28738750</v>
      </c>
      <c r="DA213" s="32">
        <v>29043609</v>
      </c>
      <c r="DB213" s="32">
        <v>29208153.5</v>
      </c>
      <c r="DC213" s="32">
        <v>29182889.5</v>
      </c>
      <c r="DD213" s="32">
        <v>29061319</v>
      </c>
      <c r="DE213" s="32">
        <v>28862328</v>
      </c>
      <c r="DF213" s="32">
        <v>28592830</v>
      </c>
      <c r="DG213" s="32">
        <v>28389296</v>
      </c>
      <c r="DH213" s="32">
        <v>28307978.5</v>
      </c>
      <c r="DI213" s="32">
        <v>28224963</v>
      </c>
      <c r="DJ213" s="32">
        <v>28008580</v>
      </c>
      <c r="DK213" s="32">
        <v>27661412</v>
      </c>
      <c r="DL213" s="32">
        <v>27219425</v>
      </c>
      <c r="DM213" s="32">
        <v>26740577.5</v>
      </c>
      <c r="DN213" s="32">
        <v>26402225.5</v>
      </c>
      <c r="DO213" s="32">
        <v>26288108.5</v>
      </c>
      <c r="DP213" s="32">
        <v>26328958.5</v>
      </c>
      <c r="DQ213" s="32">
        <v>26520685.5</v>
      </c>
      <c r="DR213" s="32">
        <v>26817283</v>
      </c>
      <c r="DS213" s="32">
        <v>27096323</v>
      </c>
      <c r="DT213" s="32">
        <v>27294699.5</v>
      </c>
      <c r="DU213" s="32">
        <v>27401328</v>
      </c>
      <c r="DV213" s="32">
        <v>27405089.5</v>
      </c>
      <c r="DW213" s="32">
        <v>27356303</v>
      </c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  <c r="EW213" s="32"/>
      <c r="EX213" s="32"/>
      <c r="EY213" s="32"/>
      <c r="EZ213" s="32"/>
      <c r="FA213" s="32"/>
      <c r="FB213" s="32"/>
      <c r="FC213" s="32"/>
      <c r="FD213" s="32"/>
      <c r="FE213" s="32"/>
      <c r="FF213" s="32"/>
      <c r="FG213" s="32"/>
      <c r="FH213" s="32"/>
      <c r="FI213" s="32"/>
      <c r="FJ213" s="32"/>
      <c r="FK213" s="32"/>
      <c r="FL213" s="32"/>
      <c r="FM213" s="32"/>
      <c r="FN213" s="32"/>
      <c r="FO213" s="32"/>
      <c r="FP213" s="32"/>
      <c r="FQ213" s="32"/>
      <c r="FR213" s="32"/>
      <c r="FS213" s="32"/>
      <c r="FT213" s="32"/>
      <c r="FU213" s="32"/>
      <c r="FV213" s="32"/>
      <c r="FW213" s="32"/>
      <c r="FX213" s="32"/>
      <c r="FY213" s="32"/>
      <c r="FZ213" s="32"/>
      <c r="GA213" s="32"/>
      <c r="GB213" s="32"/>
      <c r="GC213" s="32"/>
      <c r="GD213" s="32"/>
      <c r="GE213" s="32"/>
      <c r="GF213" s="32"/>
      <c r="GG213" s="32"/>
      <c r="GH213" s="32"/>
      <c r="GI213" s="32"/>
      <c r="GJ213" s="32"/>
      <c r="GK213" s="32"/>
      <c r="GL213" s="32"/>
      <c r="GM213" s="32"/>
      <c r="GN213" s="32"/>
      <c r="GO213" s="32"/>
      <c r="GP213" s="32"/>
      <c r="GQ213" s="32"/>
      <c r="GR213" s="32"/>
      <c r="GS213" s="32"/>
      <c r="GT213" s="32"/>
      <c r="GU213" s="32"/>
      <c r="GV213" s="32"/>
      <c r="GW213" s="32"/>
      <c r="GX213" s="32"/>
    </row>
    <row r="214" spans="1:206">
      <c r="A214" s="31" t="s">
        <v>451</v>
      </c>
      <c r="B214" t="s">
        <v>717</v>
      </c>
      <c r="C214" t="s">
        <v>714</v>
      </c>
      <c r="D214" s="94" t="s">
        <v>718</v>
      </c>
      <c r="E214" t="s">
        <v>932</v>
      </c>
      <c r="BD214" s="32">
        <v>17538771.5</v>
      </c>
      <c r="BE214" s="32">
        <v>17741435.5</v>
      </c>
      <c r="BF214" s="32">
        <v>17943067</v>
      </c>
      <c r="BG214" s="32">
        <v>18105718.5</v>
      </c>
      <c r="BH214" s="32">
        <v>18189129</v>
      </c>
      <c r="BI214" s="32">
        <v>18048384.5</v>
      </c>
      <c r="BJ214" s="32">
        <v>17593358</v>
      </c>
      <c r="BK214" s="32">
        <v>16913164.5</v>
      </c>
      <c r="BL214" s="32">
        <v>16159017</v>
      </c>
      <c r="BM214" s="32">
        <v>15681255</v>
      </c>
      <c r="BN214" s="32">
        <v>15896867.5</v>
      </c>
      <c r="BO214" s="32">
        <v>16616667.5</v>
      </c>
      <c r="BP214" s="32">
        <v>17460928.5</v>
      </c>
      <c r="BQ214" s="32">
        <v>18479822.5</v>
      </c>
      <c r="BR214" s="32">
        <v>19202486</v>
      </c>
      <c r="BS214" s="32">
        <v>19250885</v>
      </c>
      <c r="BT214" s="32">
        <v>19128945</v>
      </c>
      <c r="BU214" s="32">
        <v>19065730.5</v>
      </c>
      <c r="BV214" s="32">
        <v>18807669.5</v>
      </c>
      <c r="BW214" s="32">
        <v>18599501.5</v>
      </c>
      <c r="BX214" s="32">
        <v>18563267.5</v>
      </c>
      <c r="BY214" s="32">
        <v>18425738.5</v>
      </c>
      <c r="BZ214" s="32">
        <v>18255736</v>
      </c>
      <c r="CA214" s="32">
        <v>18134913</v>
      </c>
      <c r="CB214" s="32">
        <v>17990746</v>
      </c>
      <c r="CC214" s="32">
        <v>17862727.5</v>
      </c>
      <c r="CD214" s="32">
        <v>17881012</v>
      </c>
      <c r="CE214" s="32">
        <v>17990523.5</v>
      </c>
      <c r="CF214" s="32">
        <v>18168852</v>
      </c>
      <c r="CG214" s="32">
        <v>18427220.5</v>
      </c>
      <c r="CH214" s="32">
        <v>18706971</v>
      </c>
      <c r="CI214" s="32">
        <v>18904750</v>
      </c>
      <c r="CJ214" s="32">
        <v>19064904.5</v>
      </c>
      <c r="CK214" s="32">
        <v>19349327</v>
      </c>
      <c r="CL214" s="32">
        <v>19640188.5</v>
      </c>
      <c r="CM214" s="32">
        <v>19789351</v>
      </c>
      <c r="CN214" s="32">
        <v>20258118.5</v>
      </c>
      <c r="CO214" s="32">
        <v>21227497</v>
      </c>
      <c r="CP214" s="32">
        <v>22128226</v>
      </c>
      <c r="CQ214" s="32">
        <v>22784590</v>
      </c>
      <c r="CR214" s="32">
        <v>23427789</v>
      </c>
      <c r="CS214" s="32">
        <v>24097248</v>
      </c>
      <c r="CT214" s="32">
        <v>24414209.5</v>
      </c>
      <c r="CU214" s="32">
        <v>24554743.5</v>
      </c>
      <c r="CV214" s="32">
        <v>24982555</v>
      </c>
      <c r="CW214" s="32">
        <v>25597309</v>
      </c>
      <c r="CX214" s="32">
        <v>26000159.5</v>
      </c>
      <c r="CY214" s="32">
        <v>26351593.5</v>
      </c>
      <c r="CZ214" s="32">
        <v>26848964</v>
      </c>
      <c r="DA214" s="32">
        <v>27306039</v>
      </c>
      <c r="DB214" s="32">
        <v>27763729</v>
      </c>
      <c r="DC214" s="32">
        <v>28211669.5</v>
      </c>
      <c r="DD214" s="32">
        <v>28603790.5</v>
      </c>
      <c r="DE214" s="32">
        <v>28977921.5</v>
      </c>
      <c r="DF214" s="32">
        <v>29344821</v>
      </c>
      <c r="DG214" s="32">
        <v>29555105</v>
      </c>
      <c r="DH214" s="32">
        <v>29555655.5</v>
      </c>
      <c r="DI214" s="32">
        <v>29455254</v>
      </c>
      <c r="DJ214" s="32">
        <v>29268065</v>
      </c>
      <c r="DK214" s="32">
        <v>28996601.5</v>
      </c>
      <c r="DL214" s="32">
        <v>28794366.5</v>
      </c>
      <c r="DM214" s="32">
        <v>28716492.5</v>
      </c>
      <c r="DN214" s="32">
        <v>28599392</v>
      </c>
      <c r="DO214" s="32">
        <v>28325950</v>
      </c>
      <c r="DP214" s="32">
        <v>27947480</v>
      </c>
      <c r="DQ214" s="32">
        <v>27491160</v>
      </c>
      <c r="DR214" s="32">
        <v>27012841.5</v>
      </c>
      <c r="DS214" s="32">
        <v>26698881</v>
      </c>
      <c r="DT214" s="32">
        <v>26624964</v>
      </c>
      <c r="DU214" s="32">
        <v>26714350</v>
      </c>
      <c r="DV214" s="32">
        <v>26929841.5</v>
      </c>
      <c r="DW214" s="32">
        <v>27211211</v>
      </c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  <c r="EW214" s="32"/>
      <c r="EX214" s="32"/>
      <c r="EY214" s="32"/>
      <c r="EZ214" s="32"/>
      <c r="FA214" s="32"/>
      <c r="FB214" s="32"/>
      <c r="FC214" s="32"/>
      <c r="FD214" s="32"/>
      <c r="FE214" s="32"/>
      <c r="FF214" s="32"/>
      <c r="FG214" s="32"/>
      <c r="FH214" s="32"/>
      <c r="FI214" s="32"/>
      <c r="FJ214" s="32"/>
      <c r="FK214" s="32"/>
      <c r="FL214" s="32"/>
      <c r="FM214" s="32"/>
      <c r="FN214" s="32"/>
      <c r="FO214" s="32"/>
      <c r="FP214" s="32"/>
      <c r="FQ214" s="32"/>
      <c r="FR214" s="32"/>
      <c r="FS214" s="32"/>
      <c r="FT214" s="32"/>
      <c r="FU214" s="32"/>
      <c r="FV214" s="32"/>
      <c r="FW214" s="32"/>
      <c r="FX214" s="32"/>
      <c r="FY214" s="32"/>
      <c r="FZ214" s="32"/>
      <c r="GA214" s="32"/>
      <c r="GB214" s="32"/>
      <c r="GC214" s="32"/>
      <c r="GD214" s="32"/>
      <c r="GE214" s="32"/>
      <c r="GF214" s="32"/>
      <c r="GG214" s="32"/>
      <c r="GH214" s="32"/>
      <c r="GI214" s="32"/>
      <c r="GJ214" s="32"/>
      <c r="GK214" s="32"/>
      <c r="GL214" s="32"/>
      <c r="GM214" s="32"/>
      <c r="GN214" s="32"/>
      <c r="GO214" s="32"/>
      <c r="GP214" s="32"/>
      <c r="GQ214" s="32"/>
      <c r="GR214" s="32"/>
      <c r="GS214" s="32"/>
      <c r="GT214" s="32"/>
      <c r="GU214" s="32"/>
      <c r="GV214" s="32"/>
      <c r="GW214" s="32"/>
      <c r="GX214" s="32"/>
    </row>
    <row r="215" spans="1:206">
      <c r="A215" s="31" t="s">
        <v>451</v>
      </c>
      <c r="B215" t="s">
        <v>717</v>
      </c>
      <c r="C215" t="s">
        <v>714</v>
      </c>
      <c r="D215" s="94" t="s">
        <v>718</v>
      </c>
      <c r="E215" t="s">
        <v>933</v>
      </c>
      <c r="BD215" s="32">
        <v>16065956.5</v>
      </c>
      <c r="BE215" s="32">
        <v>16243910</v>
      </c>
      <c r="BF215" s="32">
        <v>16426370</v>
      </c>
      <c r="BG215" s="32">
        <v>16680911.5</v>
      </c>
      <c r="BH215" s="32">
        <v>16991739.5</v>
      </c>
      <c r="BI215" s="32">
        <v>17233784.5</v>
      </c>
      <c r="BJ215" s="32">
        <v>17466461.5</v>
      </c>
      <c r="BK215" s="32">
        <v>17692984.5</v>
      </c>
      <c r="BL215" s="32">
        <v>17858156.5</v>
      </c>
      <c r="BM215" s="32">
        <v>17938420.5</v>
      </c>
      <c r="BN215" s="32">
        <v>17788327.5</v>
      </c>
      <c r="BO215" s="32">
        <v>17327412.5</v>
      </c>
      <c r="BP215" s="32">
        <v>16641986.5</v>
      </c>
      <c r="BQ215" s="32">
        <v>15879802.5</v>
      </c>
      <c r="BR215" s="32">
        <v>15407348.5</v>
      </c>
      <c r="BS215" s="32">
        <v>15638086.5</v>
      </c>
      <c r="BT215" s="32">
        <v>16364335</v>
      </c>
      <c r="BU215" s="32">
        <v>17212558.5</v>
      </c>
      <c r="BV215" s="32">
        <v>18233299.5</v>
      </c>
      <c r="BW215" s="32">
        <v>18957990</v>
      </c>
      <c r="BX215" s="32">
        <v>19012289.5</v>
      </c>
      <c r="BY215" s="32">
        <v>18884880.5</v>
      </c>
      <c r="BZ215" s="32">
        <v>18806778.5</v>
      </c>
      <c r="CA215" s="32">
        <v>18555272.5</v>
      </c>
      <c r="CB215" s="32">
        <v>18377249</v>
      </c>
      <c r="CC215" s="32">
        <v>18369132.5</v>
      </c>
      <c r="CD215" s="32">
        <v>18240991.5</v>
      </c>
      <c r="CE215" s="32">
        <v>18079577</v>
      </c>
      <c r="CF215" s="32">
        <v>17975246</v>
      </c>
      <c r="CG215" s="32">
        <v>17843569.5</v>
      </c>
      <c r="CH215" s="32">
        <v>17725657</v>
      </c>
      <c r="CI215" s="32">
        <v>17723024.5</v>
      </c>
      <c r="CJ215" s="32">
        <v>17813038.5</v>
      </c>
      <c r="CK215" s="32">
        <v>18007675</v>
      </c>
      <c r="CL215" s="32">
        <v>18271239.5</v>
      </c>
      <c r="CM215" s="32">
        <v>18543865</v>
      </c>
      <c r="CN215" s="32">
        <v>18731446</v>
      </c>
      <c r="CO215" s="32">
        <v>18882057.5</v>
      </c>
      <c r="CP215" s="32">
        <v>19163451</v>
      </c>
      <c r="CQ215" s="32">
        <v>19451156.5</v>
      </c>
      <c r="CR215" s="32">
        <v>19608036.5</v>
      </c>
      <c r="CS215" s="32">
        <v>20104490</v>
      </c>
      <c r="CT215" s="32">
        <v>21117234.5</v>
      </c>
      <c r="CU215" s="32">
        <v>22058745.5</v>
      </c>
      <c r="CV215" s="32">
        <v>22744342.5</v>
      </c>
      <c r="CW215" s="32">
        <v>23409869.5</v>
      </c>
      <c r="CX215" s="32">
        <v>24093137</v>
      </c>
      <c r="CY215" s="32">
        <v>24431944.5</v>
      </c>
      <c r="CZ215" s="32">
        <v>24597204.5</v>
      </c>
      <c r="DA215" s="32">
        <v>25038034.5</v>
      </c>
      <c r="DB215" s="32">
        <v>25648565</v>
      </c>
      <c r="DC215" s="32">
        <v>26034479</v>
      </c>
      <c r="DD215" s="32">
        <v>26381694.5</v>
      </c>
      <c r="DE215" s="32">
        <v>26894757.5</v>
      </c>
      <c r="DF215" s="32">
        <v>27381168</v>
      </c>
      <c r="DG215" s="32">
        <v>27868498</v>
      </c>
      <c r="DH215" s="32">
        <v>28336228</v>
      </c>
      <c r="DI215" s="32">
        <v>28747655.5</v>
      </c>
      <c r="DJ215" s="32">
        <v>29133605.5</v>
      </c>
      <c r="DK215" s="32">
        <v>29493864.5</v>
      </c>
      <c r="DL215" s="32">
        <v>29686812</v>
      </c>
      <c r="DM215" s="32">
        <v>29668485</v>
      </c>
      <c r="DN215" s="32">
        <v>29548257</v>
      </c>
      <c r="DO215" s="32">
        <v>29344873.5</v>
      </c>
      <c r="DP215" s="32">
        <v>29070894.5</v>
      </c>
      <c r="DQ215" s="32">
        <v>28876734</v>
      </c>
      <c r="DR215" s="32">
        <v>28802505</v>
      </c>
      <c r="DS215" s="32">
        <v>28684557</v>
      </c>
      <c r="DT215" s="32">
        <v>28419960.5</v>
      </c>
      <c r="DU215" s="32">
        <v>28068661</v>
      </c>
      <c r="DV215" s="32">
        <v>27628693.5</v>
      </c>
      <c r="DW215" s="32">
        <v>27140924.5</v>
      </c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  <c r="EW215" s="32"/>
      <c r="EX215" s="32"/>
      <c r="EY215" s="32"/>
      <c r="EZ215" s="32"/>
      <c r="FA215" s="32"/>
      <c r="FB215" s="32"/>
      <c r="FC215" s="32"/>
      <c r="FD215" s="32"/>
      <c r="FE215" s="32"/>
      <c r="FF215" s="32"/>
      <c r="FG215" s="32"/>
      <c r="FH215" s="32"/>
      <c r="FI215" s="32"/>
      <c r="FJ215" s="32"/>
      <c r="FK215" s="32"/>
      <c r="FL215" s="32"/>
      <c r="FM215" s="32"/>
      <c r="FN215" s="32"/>
      <c r="FO215" s="32"/>
      <c r="FP215" s="32"/>
      <c r="FQ215" s="32"/>
      <c r="FR215" s="32"/>
      <c r="FS215" s="32"/>
      <c r="FT215" s="32"/>
      <c r="FU215" s="32"/>
      <c r="FV215" s="32"/>
      <c r="FW215" s="32"/>
      <c r="FX215" s="32"/>
      <c r="FY215" s="32"/>
      <c r="FZ215" s="32"/>
      <c r="GA215" s="32"/>
      <c r="GB215" s="32"/>
      <c r="GC215" s="32"/>
      <c r="GD215" s="32"/>
      <c r="GE215" s="32"/>
      <c r="GF215" s="32"/>
      <c r="GG215" s="32"/>
      <c r="GH215" s="32"/>
      <c r="GI215" s="32"/>
      <c r="GJ215" s="32"/>
      <c r="GK215" s="32"/>
      <c r="GL215" s="32"/>
      <c r="GM215" s="32"/>
      <c r="GN215" s="32"/>
      <c r="GO215" s="32"/>
      <c r="GP215" s="32"/>
      <c r="GQ215" s="32"/>
      <c r="GR215" s="32"/>
      <c r="GS215" s="32"/>
      <c r="GT215" s="32"/>
      <c r="GU215" s="32"/>
      <c r="GV215" s="32"/>
      <c r="GW215" s="32"/>
      <c r="GX215" s="32"/>
    </row>
    <row r="216" spans="1:206">
      <c r="A216" s="31" t="s">
        <v>451</v>
      </c>
      <c r="B216" t="s">
        <v>717</v>
      </c>
      <c r="C216" t="s">
        <v>714</v>
      </c>
      <c r="D216" s="94" t="s">
        <v>718</v>
      </c>
      <c r="E216" t="s">
        <v>934</v>
      </c>
      <c r="BD216" s="32">
        <v>14471398</v>
      </c>
      <c r="BE216" s="32">
        <v>14729576.5</v>
      </c>
      <c r="BF216" s="32">
        <v>14986613.5</v>
      </c>
      <c r="BG216" s="32">
        <v>15182504</v>
      </c>
      <c r="BH216" s="32">
        <v>15342530.5</v>
      </c>
      <c r="BI216" s="32">
        <v>15554000.5</v>
      </c>
      <c r="BJ216" s="32">
        <v>15762663.5</v>
      </c>
      <c r="BK216" s="32">
        <v>15941928</v>
      </c>
      <c r="BL216" s="32">
        <v>16193062</v>
      </c>
      <c r="BM216" s="32">
        <v>16500701.5</v>
      </c>
      <c r="BN216" s="32">
        <v>16753295</v>
      </c>
      <c r="BO216" s="32">
        <v>17007977.5</v>
      </c>
      <c r="BP216" s="32">
        <v>17252306.5</v>
      </c>
      <c r="BQ216" s="32">
        <v>17413111.5</v>
      </c>
      <c r="BR216" s="32">
        <v>17489656</v>
      </c>
      <c r="BS216" s="32">
        <v>17362561</v>
      </c>
      <c r="BT216" s="32">
        <v>16939617.5</v>
      </c>
      <c r="BU216" s="32">
        <v>16302356.5</v>
      </c>
      <c r="BV216" s="32">
        <v>15586704</v>
      </c>
      <c r="BW216" s="32">
        <v>15148397.5</v>
      </c>
      <c r="BX216" s="32">
        <v>15406800</v>
      </c>
      <c r="BY216" s="32">
        <v>16158405.5</v>
      </c>
      <c r="BZ216" s="32">
        <v>17025337</v>
      </c>
      <c r="CA216" s="32">
        <v>18041784.5</v>
      </c>
      <c r="CB216" s="32">
        <v>18743036</v>
      </c>
      <c r="CC216" s="32">
        <v>18779683.5</v>
      </c>
      <c r="CD216" s="32">
        <v>18648729</v>
      </c>
      <c r="CE216" s="32">
        <v>18571491</v>
      </c>
      <c r="CF216" s="32">
        <v>18335035.5</v>
      </c>
      <c r="CG216" s="32">
        <v>18183642.5</v>
      </c>
      <c r="CH216" s="32">
        <v>18205664.5</v>
      </c>
      <c r="CI216" s="32">
        <v>18105773</v>
      </c>
      <c r="CJ216" s="32">
        <v>17929428.5</v>
      </c>
      <c r="CK216" s="32">
        <v>17774106</v>
      </c>
      <c r="CL216" s="32">
        <v>17623502</v>
      </c>
      <c r="CM216" s="32">
        <v>17509908</v>
      </c>
      <c r="CN216" s="32">
        <v>17508957</v>
      </c>
      <c r="CO216" s="32">
        <v>17606003</v>
      </c>
      <c r="CP216" s="32">
        <v>17809999.5</v>
      </c>
      <c r="CQ216" s="32">
        <v>18084051</v>
      </c>
      <c r="CR216" s="32">
        <v>18368487.5</v>
      </c>
      <c r="CS216" s="32">
        <v>18587909.5</v>
      </c>
      <c r="CT216" s="32">
        <v>18770821</v>
      </c>
      <c r="CU216" s="32">
        <v>19077016</v>
      </c>
      <c r="CV216" s="32">
        <v>19404863</v>
      </c>
      <c r="CW216" s="32">
        <v>19597443</v>
      </c>
      <c r="CX216" s="32">
        <v>20105878</v>
      </c>
      <c r="CY216" s="32">
        <v>21122274.5</v>
      </c>
      <c r="CZ216" s="32">
        <v>22075855</v>
      </c>
      <c r="DA216" s="32">
        <v>22775083</v>
      </c>
      <c r="DB216" s="32">
        <v>23441969.5</v>
      </c>
      <c r="DC216" s="32">
        <v>24108250</v>
      </c>
      <c r="DD216" s="32">
        <v>24433754.5</v>
      </c>
      <c r="DE216" s="32">
        <v>24589580.5</v>
      </c>
      <c r="DF216" s="32">
        <v>25016260.5</v>
      </c>
      <c r="DG216" s="32">
        <v>25622194</v>
      </c>
      <c r="DH216" s="32">
        <v>26025717.5</v>
      </c>
      <c r="DI216" s="32">
        <v>26401325.5</v>
      </c>
      <c r="DJ216" s="32">
        <v>26932371</v>
      </c>
      <c r="DK216" s="32">
        <v>27425085.5</v>
      </c>
      <c r="DL216" s="32">
        <v>27908665</v>
      </c>
      <c r="DM216" s="32">
        <v>28353607.5</v>
      </c>
      <c r="DN216" s="32">
        <v>28720741</v>
      </c>
      <c r="DO216" s="32">
        <v>29056597.5</v>
      </c>
      <c r="DP216" s="32">
        <v>29381238.5</v>
      </c>
      <c r="DQ216" s="32">
        <v>29562978</v>
      </c>
      <c r="DR216" s="32">
        <v>29549554</v>
      </c>
      <c r="DS216" s="32">
        <v>29432698.5</v>
      </c>
      <c r="DT216" s="32">
        <v>29238005</v>
      </c>
      <c r="DU216" s="32">
        <v>28984482.5</v>
      </c>
      <c r="DV216" s="32">
        <v>28802089.5</v>
      </c>
      <c r="DW216" s="32">
        <v>28713569</v>
      </c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  <c r="EW216" s="32"/>
      <c r="EX216" s="32"/>
      <c r="EY216" s="32"/>
      <c r="EZ216" s="32"/>
      <c r="FA216" s="32"/>
      <c r="FB216" s="32"/>
      <c r="FC216" s="32"/>
      <c r="FD216" s="32"/>
      <c r="FE216" s="32"/>
      <c r="FF216" s="32"/>
      <c r="FG216" s="32"/>
      <c r="FH216" s="32"/>
      <c r="FI216" s="32"/>
      <c r="FJ216" s="32"/>
      <c r="FK216" s="32"/>
      <c r="FL216" s="32"/>
      <c r="FM216" s="32"/>
      <c r="FN216" s="32"/>
      <c r="FO216" s="32"/>
      <c r="FP216" s="32"/>
      <c r="FQ216" s="32"/>
      <c r="FR216" s="32"/>
      <c r="FS216" s="32"/>
      <c r="FT216" s="32"/>
      <c r="FU216" s="32"/>
      <c r="FV216" s="32"/>
      <c r="FW216" s="32"/>
      <c r="FX216" s="32"/>
      <c r="FY216" s="32"/>
      <c r="FZ216" s="32"/>
      <c r="GA216" s="32"/>
      <c r="GB216" s="32"/>
      <c r="GC216" s="32"/>
      <c r="GD216" s="32"/>
      <c r="GE216" s="32"/>
      <c r="GF216" s="32"/>
      <c r="GG216" s="32"/>
      <c r="GH216" s="32"/>
      <c r="GI216" s="32"/>
      <c r="GJ216" s="32"/>
      <c r="GK216" s="32"/>
      <c r="GL216" s="32"/>
      <c r="GM216" s="32"/>
      <c r="GN216" s="32"/>
      <c r="GO216" s="32"/>
      <c r="GP216" s="32"/>
      <c r="GQ216" s="32"/>
      <c r="GR216" s="32"/>
      <c r="GS216" s="32"/>
      <c r="GT216" s="32"/>
      <c r="GU216" s="32"/>
      <c r="GV216" s="32"/>
      <c r="GW216" s="32"/>
      <c r="GX216" s="32"/>
    </row>
    <row r="217" spans="1:206">
      <c r="A217" s="31" t="s">
        <v>451</v>
      </c>
      <c r="B217" t="s">
        <v>717</v>
      </c>
      <c r="C217" t="s">
        <v>714</v>
      </c>
      <c r="D217" s="94" t="s">
        <v>718</v>
      </c>
      <c r="E217" t="s">
        <v>935</v>
      </c>
      <c r="BD217" s="32">
        <v>12714395.5</v>
      </c>
      <c r="BE217" s="32">
        <v>12912461</v>
      </c>
      <c r="BF217" s="32">
        <v>13160612.5</v>
      </c>
      <c r="BG217" s="32">
        <v>13482106.5</v>
      </c>
      <c r="BH217" s="32">
        <v>13748976.5</v>
      </c>
      <c r="BI217" s="32">
        <v>13979956.5</v>
      </c>
      <c r="BJ217" s="32">
        <v>14203038</v>
      </c>
      <c r="BK217" s="32">
        <v>14451986.5</v>
      </c>
      <c r="BL217" s="32">
        <v>14674146.5</v>
      </c>
      <c r="BM217" s="32">
        <v>14866519.5</v>
      </c>
      <c r="BN217" s="32">
        <v>15113013.5</v>
      </c>
      <c r="BO217" s="32">
        <v>15360338</v>
      </c>
      <c r="BP217" s="32">
        <v>15586930</v>
      </c>
      <c r="BQ217" s="32">
        <v>15879834</v>
      </c>
      <c r="BR217" s="32">
        <v>16214374</v>
      </c>
      <c r="BS217" s="32">
        <v>16473721</v>
      </c>
      <c r="BT217" s="32">
        <v>16703570.5</v>
      </c>
      <c r="BU217" s="32">
        <v>16906724.5</v>
      </c>
      <c r="BV217" s="32">
        <v>17023796.5</v>
      </c>
      <c r="BW217" s="32">
        <v>17056508</v>
      </c>
      <c r="BX217" s="32">
        <v>16893731.5</v>
      </c>
      <c r="BY217" s="32">
        <v>16449405</v>
      </c>
      <c r="BZ217" s="32">
        <v>15797195.5</v>
      </c>
      <c r="CA217" s="32">
        <v>15080851</v>
      </c>
      <c r="CB217" s="32">
        <v>14669290.5</v>
      </c>
      <c r="CC217" s="32">
        <v>14954496</v>
      </c>
      <c r="CD217" s="32">
        <v>15713433.5</v>
      </c>
      <c r="CE217" s="32">
        <v>16588697</v>
      </c>
      <c r="CF217" s="32">
        <v>17612763.5</v>
      </c>
      <c r="CG217" s="32">
        <v>18321343</v>
      </c>
      <c r="CH217" s="32">
        <v>18367910.5</v>
      </c>
      <c r="CI217" s="32">
        <v>18236123.5</v>
      </c>
      <c r="CJ217" s="32">
        <v>18170066</v>
      </c>
      <c r="CK217" s="32">
        <v>17956294.5</v>
      </c>
      <c r="CL217" s="32">
        <v>17793723.5</v>
      </c>
      <c r="CM217" s="32">
        <v>17791671</v>
      </c>
      <c r="CN217" s="32">
        <v>17691878</v>
      </c>
      <c r="CO217" s="32">
        <v>17531343.5</v>
      </c>
      <c r="CP217" s="32">
        <v>17390515.5</v>
      </c>
      <c r="CQ217" s="32">
        <v>17257172.5</v>
      </c>
      <c r="CR217" s="32">
        <v>17181256.5</v>
      </c>
      <c r="CS217" s="32">
        <v>17226107</v>
      </c>
      <c r="CT217" s="32">
        <v>17360586.5</v>
      </c>
      <c r="CU217" s="32">
        <v>17591153</v>
      </c>
      <c r="CV217" s="32">
        <v>17882733.5</v>
      </c>
      <c r="CW217" s="32">
        <v>18178832</v>
      </c>
      <c r="CX217" s="32">
        <v>18393076.5</v>
      </c>
      <c r="CY217" s="32">
        <v>18556728</v>
      </c>
      <c r="CZ217" s="32">
        <v>18840784.5</v>
      </c>
      <c r="DA217" s="32">
        <v>19152735.5</v>
      </c>
      <c r="DB217" s="32">
        <v>19342986</v>
      </c>
      <c r="DC217" s="32">
        <v>19842223</v>
      </c>
      <c r="DD217" s="32">
        <v>20840516</v>
      </c>
      <c r="DE217" s="32">
        <v>21800999</v>
      </c>
      <c r="DF217" s="32">
        <v>22532129</v>
      </c>
      <c r="DG217" s="32">
        <v>23229726</v>
      </c>
      <c r="DH217" s="32">
        <v>23911273.5</v>
      </c>
      <c r="DI217" s="32">
        <v>24243123</v>
      </c>
      <c r="DJ217" s="32">
        <v>24403552</v>
      </c>
      <c r="DK217" s="32">
        <v>24827288</v>
      </c>
      <c r="DL217" s="32">
        <v>25428362</v>
      </c>
      <c r="DM217" s="32">
        <v>25827005</v>
      </c>
      <c r="DN217" s="32">
        <v>26176917.5</v>
      </c>
      <c r="DO217" s="32">
        <v>26663112</v>
      </c>
      <c r="DP217" s="32">
        <v>27110546.5</v>
      </c>
      <c r="DQ217" s="32">
        <v>27554043</v>
      </c>
      <c r="DR217" s="32">
        <v>27986428.5</v>
      </c>
      <c r="DS217" s="32">
        <v>28362251</v>
      </c>
      <c r="DT217" s="32">
        <v>28704120</v>
      </c>
      <c r="DU217" s="32">
        <v>29046223.5</v>
      </c>
      <c r="DV217" s="32">
        <v>29242544.5</v>
      </c>
      <c r="DW217" s="32">
        <v>29214501</v>
      </c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  <c r="EW217" s="32"/>
      <c r="EX217" s="32"/>
      <c r="EY217" s="32"/>
      <c r="EZ217" s="32"/>
      <c r="FA217" s="32"/>
      <c r="FB217" s="32"/>
      <c r="FC217" s="32"/>
      <c r="FD217" s="32"/>
      <c r="FE217" s="32"/>
      <c r="FF217" s="32"/>
      <c r="FG217" s="32"/>
      <c r="FH217" s="32"/>
      <c r="FI217" s="32"/>
      <c r="FJ217" s="32"/>
      <c r="FK217" s="32"/>
      <c r="FL217" s="32"/>
      <c r="FM217" s="32"/>
      <c r="FN217" s="32"/>
      <c r="FO217" s="32"/>
      <c r="FP217" s="32"/>
      <c r="FQ217" s="32"/>
      <c r="FR217" s="32"/>
      <c r="FS217" s="32"/>
      <c r="FT217" s="32"/>
      <c r="FU217" s="32"/>
      <c r="FV217" s="32"/>
      <c r="FW217" s="32"/>
      <c r="FX217" s="32"/>
      <c r="FY217" s="32"/>
      <c r="FZ217" s="32"/>
      <c r="GA217" s="32"/>
      <c r="GB217" s="32"/>
      <c r="GC217" s="32"/>
      <c r="GD217" s="32"/>
      <c r="GE217" s="32"/>
      <c r="GF217" s="32"/>
      <c r="GG217" s="32"/>
      <c r="GH217" s="32"/>
      <c r="GI217" s="32"/>
      <c r="GJ217" s="32"/>
      <c r="GK217" s="32"/>
      <c r="GL217" s="32"/>
      <c r="GM217" s="32"/>
      <c r="GN217" s="32"/>
      <c r="GO217" s="32"/>
      <c r="GP217" s="32"/>
      <c r="GQ217" s="32"/>
      <c r="GR217" s="32"/>
      <c r="GS217" s="32"/>
      <c r="GT217" s="32"/>
      <c r="GU217" s="32"/>
      <c r="GV217" s="32"/>
      <c r="GW217" s="32"/>
      <c r="GX217" s="32"/>
    </row>
    <row r="218" spans="1:206">
      <c r="A218" s="31" t="s">
        <v>451</v>
      </c>
      <c r="B218" t="s">
        <v>717</v>
      </c>
      <c r="C218" t="s">
        <v>714</v>
      </c>
      <c r="D218" s="94" t="s">
        <v>718</v>
      </c>
      <c r="E218" t="s">
        <v>936</v>
      </c>
      <c r="BD218" s="32">
        <v>10981340</v>
      </c>
      <c r="BE218" s="32">
        <v>11174796</v>
      </c>
      <c r="BF218" s="32">
        <v>11351029</v>
      </c>
      <c r="BG218" s="32">
        <v>11507233</v>
      </c>
      <c r="BH218" s="32">
        <v>11713718</v>
      </c>
      <c r="BI218" s="32">
        <v>11964515.5</v>
      </c>
      <c r="BJ218" s="32">
        <v>12222709.5</v>
      </c>
      <c r="BK218" s="32">
        <v>12503401.5</v>
      </c>
      <c r="BL218" s="32">
        <v>12807370</v>
      </c>
      <c r="BM218" s="32">
        <v>13061672.5</v>
      </c>
      <c r="BN218" s="32">
        <v>13269907</v>
      </c>
      <c r="BO218" s="32">
        <v>13465226</v>
      </c>
      <c r="BP218" s="32">
        <v>13691967</v>
      </c>
      <c r="BQ218" s="32">
        <v>13886899</v>
      </c>
      <c r="BR218" s="32">
        <v>14062024</v>
      </c>
      <c r="BS218" s="32">
        <v>14312889.5</v>
      </c>
      <c r="BT218" s="32">
        <v>14572221</v>
      </c>
      <c r="BU218" s="32">
        <v>14807820.5</v>
      </c>
      <c r="BV218" s="32">
        <v>15102715.5</v>
      </c>
      <c r="BW218" s="32">
        <v>15433369</v>
      </c>
      <c r="BX218" s="32">
        <v>15700792.5</v>
      </c>
      <c r="BY218" s="32">
        <v>15955094</v>
      </c>
      <c r="BZ218" s="32">
        <v>16185143</v>
      </c>
      <c r="CA218" s="32">
        <v>16331262.5</v>
      </c>
      <c r="CB218" s="32">
        <v>16389083.5</v>
      </c>
      <c r="CC218" s="32">
        <v>16248262</v>
      </c>
      <c r="CD218" s="32">
        <v>15833267</v>
      </c>
      <c r="CE218" s="32">
        <v>15215454.5</v>
      </c>
      <c r="CF218" s="32">
        <v>14537925.5</v>
      </c>
      <c r="CG218" s="32">
        <v>14166347</v>
      </c>
      <c r="CH218" s="32">
        <v>14460666.5</v>
      </c>
      <c r="CI218" s="32">
        <v>15191473.5</v>
      </c>
      <c r="CJ218" s="32">
        <v>15998235</v>
      </c>
      <c r="CK218" s="32">
        <v>16937403</v>
      </c>
      <c r="CL218" s="32">
        <v>17620816.5</v>
      </c>
      <c r="CM218" s="32">
        <v>17695616.5</v>
      </c>
      <c r="CN218" s="32">
        <v>17594879.5</v>
      </c>
      <c r="CO218" s="32">
        <v>17548881</v>
      </c>
      <c r="CP218" s="32">
        <v>17366444.5</v>
      </c>
      <c r="CQ218" s="32">
        <v>17242537.5</v>
      </c>
      <c r="CR218" s="32">
        <v>17273798</v>
      </c>
      <c r="CS218" s="32">
        <v>17214355</v>
      </c>
      <c r="CT218" s="32">
        <v>17088123.5</v>
      </c>
      <c r="CU218" s="32">
        <v>16973858</v>
      </c>
      <c r="CV218" s="32">
        <v>16871170</v>
      </c>
      <c r="CW218" s="32">
        <v>16817992</v>
      </c>
      <c r="CX218" s="32">
        <v>16869707.5</v>
      </c>
      <c r="CY218" s="32">
        <v>17004528</v>
      </c>
      <c r="CZ218" s="32">
        <v>17236800</v>
      </c>
      <c r="DA218" s="32">
        <v>17522133</v>
      </c>
      <c r="DB218" s="32">
        <v>17810322.5</v>
      </c>
      <c r="DC218" s="32">
        <v>18021280.5</v>
      </c>
      <c r="DD218" s="32">
        <v>18181462</v>
      </c>
      <c r="DE218" s="32">
        <v>18464574</v>
      </c>
      <c r="DF218" s="32">
        <v>18781276</v>
      </c>
      <c r="DG218" s="32">
        <v>18974873.5</v>
      </c>
      <c r="DH218" s="32">
        <v>19472646</v>
      </c>
      <c r="DI218" s="32">
        <v>20462669.5</v>
      </c>
      <c r="DJ218" s="32">
        <v>21410394</v>
      </c>
      <c r="DK218" s="32">
        <v>22127964</v>
      </c>
      <c r="DL218" s="32">
        <v>22804872</v>
      </c>
      <c r="DM218" s="32">
        <v>23448259</v>
      </c>
      <c r="DN218" s="32">
        <v>23738992</v>
      </c>
      <c r="DO218" s="32">
        <v>23869900</v>
      </c>
      <c r="DP218" s="32">
        <v>24270954</v>
      </c>
      <c r="DQ218" s="32">
        <v>24858834</v>
      </c>
      <c r="DR218" s="32">
        <v>25248349.5</v>
      </c>
      <c r="DS218" s="32">
        <v>25583030</v>
      </c>
      <c r="DT218" s="32">
        <v>26060849</v>
      </c>
      <c r="DU218" s="32">
        <v>26513274.5</v>
      </c>
      <c r="DV218" s="32">
        <v>26947225</v>
      </c>
      <c r="DW218" s="32">
        <v>27355143</v>
      </c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  <c r="EW218" s="32"/>
      <c r="EX218" s="32"/>
      <c r="EY218" s="32"/>
      <c r="EZ218" s="32"/>
      <c r="FA218" s="32"/>
      <c r="FB218" s="32"/>
      <c r="FC218" s="32"/>
      <c r="FD218" s="32"/>
      <c r="FE218" s="32"/>
      <c r="FF218" s="32"/>
      <c r="FG218" s="32"/>
      <c r="FH218" s="32"/>
      <c r="FI218" s="32"/>
      <c r="FJ218" s="32"/>
      <c r="FK218" s="32"/>
      <c r="FL218" s="32"/>
      <c r="FM218" s="32"/>
      <c r="FN218" s="32"/>
      <c r="FO218" s="32"/>
      <c r="FP218" s="32"/>
      <c r="FQ218" s="32"/>
      <c r="FR218" s="32"/>
      <c r="FS218" s="32"/>
      <c r="FT218" s="32"/>
      <c r="FU218" s="32"/>
      <c r="FV218" s="32"/>
      <c r="FW218" s="32"/>
      <c r="FX218" s="32"/>
      <c r="FY218" s="32"/>
      <c r="FZ218" s="32"/>
      <c r="GA218" s="32"/>
      <c r="GB218" s="32"/>
      <c r="GC218" s="32"/>
      <c r="GD218" s="32"/>
      <c r="GE218" s="32"/>
      <c r="GF218" s="32"/>
      <c r="GG218" s="32"/>
      <c r="GH218" s="32"/>
      <c r="GI218" s="32"/>
      <c r="GJ218" s="32"/>
      <c r="GK218" s="32"/>
      <c r="GL218" s="32"/>
      <c r="GM218" s="32"/>
      <c r="GN218" s="32"/>
      <c r="GO218" s="32"/>
      <c r="GP218" s="32"/>
      <c r="GQ218" s="32"/>
      <c r="GR218" s="32"/>
      <c r="GS218" s="32"/>
      <c r="GT218" s="32"/>
      <c r="GU218" s="32"/>
      <c r="GV218" s="32"/>
      <c r="GW218" s="32"/>
      <c r="GX218" s="32"/>
    </row>
    <row r="219" spans="1:206">
      <c r="A219" s="31" t="s">
        <v>451</v>
      </c>
      <c r="B219" t="s">
        <v>717</v>
      </c>
      <c r="C219" t="s">
        <v>714</v>
      </c>
      <c r="D219" s="94" t="s">
        <v>718</v>
      </c>
      <c r="E219" t="s">
        <v>937</v>
      </c>
      <c r="BD219" s="32">
        <v>9195152</v>
      </c>
      <c r="BE219" s="32">
        <v>9405002.5</v>
      </c>
      <c r="BF219" s="32">
        <v>9603157</v>
      </c>
      <c r="BG219" s="32">
        <v>9817446.5</v>
      </c>
      <c r="BH219" s="32">
        <v>10017198.5</v>
      </c>
      <c r="BI219" s="32">
        <v>10188077</v>
      </c>
      <c r="BJ219" s="32">
        <v>10368545</v>
      </c>
      <c r="BK219" s="32">
        <v>10529299.5</v>
      </c>
      <c r="BL219" s="32">
        <v>10673303</v>
      </c>
      <c r="BM219" s="32">
        <v>10868533</v>
      </c>
      <c r="BN219" s="32">
        <v>11110472.5</v>
      </c>
      <c r="BO219" s="32">
        <v>11361753.5</v>
      </c>
      <c r="BP219" s="32">
        <v>11632420.5</v>
      </c>
      <c r="BQ219" s="32">
        <v>11917394</v>
      </c>
      <c r="BR219" s="32">
        <v>12156018.5</v>
      </c>
      <c r="BS219" s="32">
        <v>12366742.5</v>
      </c>
      <c r="BT219" s="32">
        <v>12577135</v>
      </c>
      <c r="BU219" s="32">
        <v>12825731.5</v>
      </c>
      <c r="BV219" s="32">
        <v>13045061</v>
      </c>
      <c r="BW219" s="32">
        <v>13234818.5</v>
      </c>
      <c r="BX219" s="32">
        <v>13481705</v>
      </c>
      <c r="BY219" s="32">
        <v>13729530.5</v>
      </c>
      <c r="BZ219" s="32">
        <v>13957268.5</v>
      </c>
      <c r="CA219" s="32">
        <v>14240712.5</v>
      </c>
      <c r="CB219" s="32">
        <v>14567131.5</v>
      </c>
      <c r="CC219" s="32">
        <v>14841399.5</v>
      </c>
      <c r="CD219" s="32">
        <v>15092187</v>
      </c>
      <c r="CE219" s="32">
        <v>15321841</v>
      </c>
      <c r="CF219" s="32">
        <v>15477367.5</v>
      </c>
      <c r="CG219" s="32">
        <v>15546517</v>
      </c>
      <c r="CH219" s="32">
        <v>15426623</v>
      </c>
      <c r="CI219" s="32">
        <v>15051587.5</v>
      </c>
      <c r="CJ219" s="32">
        <v>14479577</v>
      </c>
      <c r="CK219" s="32">
        <v>13829771.5</v>
      </c>
      <c r="CL219" s="32">
        <v>13441453.5</v>
      </c>
      <c r="CM219" s="32">
        <v>13680089.5</v>
      </c>
      <c r="CN219" s="32">
        <v>14368859.5</v>
      </c>
      <c r="CO219" s="32">
        <v>15152611</v>
      </c>
      <c r="CP219" s="32">
        <v>16059338</v>
      </c>
      <c r="CQ219" s="32">
        <v>16728488.5</v>
      </c>
      <c r="CR219" s="32">
        <v>16825911</v>
      </c>
      <c r="CS219" s="32">
        <v>16752481</v>
      </c>
      <c r="CT219" s="32">
        <v>16725341</v>
      </c>
      <c r="CU219" s="32">
        <v>16571557</v>
      </c>
      <c r="CV219" s="32">
        <v>16476827</v>
      </c>
      <c r="CW219" s="32">
        <v>16525754.5</v>
      </c>
      <c r="CX219" s="32">
        <v>16481200</v>
      </c>
      <c r="CY219" s="32">
        <v>16372781</v>
      </c>
      <c r="CZ219" s="32">
        <v>16275772</v>
      </c>
      <c r="DA219" s="32">
        <v>16186643</v>
      </c>
      <c r="DB219" s="32">
        <v>16154446</v>
      </c>
      <c r="DC219" s="32">
        <v>16232691.5</v>
      </c>
      <c r="DD219" s="32">
        <v>16378746.5</v>
      </c>
      <c r="DE219" s="32">
        <v>16603899.5</v>
      </c>
      <c r="DF219" s="32">
        <v>16887305.5</v>
      </c>
      <c r="DG219" s="32">
        <v>17189421.5</v>
      </c>
      <c r="DH219" s="32">
        <v>17419199.5</v>
      </c>
      <c r="DI219" s="32">
        <v>17587823</v>
      </c>
      <c r="DJ219" s="32">
        <v>17869434.5</v>
      </c>
      <c r="DK219" s="32">
        <v>18183282</v>
      </c>
      <c r="DL219" s="32">
        <v>18370578.5</v>
      </c>
      <c r="DM219" s="32">
        <v>18842867</v>
      </c>
      <c r="DN219" s="32">
        <v>19783131.5</v>
      </c>
      <c r="DO219" s="32">
        <v>20677248</v>
      </c>
      <c r="DP219" s="32">
        <v>21342150</v>
      </c>
      <c r="DQ219" s="32">
        <v>21969147</v>
      </c>
      <c r="DR219" s="32">
        <v>22574725</v>
      </c>
      <c r="DS219" s="32">
        <v>22864946</v>
      </c>
      <c r="DT219" s="32">
        <v>23012987</v>
      </c>
      <c r="DU219" s="32">
        <v>23413700.5</v>
      </c>
      <c r="DV219" s="32">
        <v>23981334.5</v>
      </c>
      <c r="DW219" s="32">
        <v>24334057.5</v>
      </c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  <c r="EW219" s="32"/>
      <c r="EX219" s="32"/>
      <c r="EY219" s="32"/>
      <c r="EZ219" s="32"/>
      <c r="FA219" s="32"/>
      <c r="FB219" s="32"/>
      <c r="FC219" s="32"/>
      <c r="FD219" s="32"/>
      <c r="FE219" s="32"/>
      <c r="FF219" s="32"/>
      <c r="FG219" s="32"/>
      <c r="FH219" s="32"/>
      <c r="FI219" s="32"/>
      <c r="FJ219" s="32"/>
      <c r="FK219" s="32"/>
      <c r="FL219" s="32"/>
      <c r="FM219" s="32"/>
      <c r="FN219" s="32"/>
      <c r="FO219" s="32"/>
      <c r="FP219" s="32"/>
      <c r="FQ219" s="32"/>
      <c r="FR219" s="32"/>
      <c r="FS219" s="32"/>
      <c r="FT219" s="32"/>
      <c r="FU219" s="32"/>
      <c r="FV219" s="32"/>
      <c r="FW219" s="32"/>
      <c r="FX219" s="32"/>
      <c r="FY219" s="32"/>
      <c r="FZ219" s="32"/>
      <c r="GA219" s="32"/>
      <c r="GB219" s="32"/>
      <c r="GC219" s="32"/>
      <c r="GD219" s="32"/>
      <c r="GE219" s="32"/>
      <c r="GF219" s="32"/>
      <c r="GG219" s="32"/>
      <c r="GH219" s="32"/>
      <c r="GI219" s="32"/>
      <c r="GJ219" s="32"/>
      <c r="GK219" s="32"/>
      <c r="GL219" s="32"/>
      <c r="GM219" s="32"/>
      <c r="GN219" s="32"/>
      <c r="GO219" s="32"/>
      <c r="GP219" s="32"/>
      <c r="GQ219" s="32"/>
      <c r="GR219" s="32"/>
      <c r="GS219" s="32"/>
      <c r="GT219" s="32"/>
      <c r="GU219" s="32"/>
      <c r="GV219" s="32"/>
      <c r="GW219" s="32"/>
      <c r="GX219" s="32"/>
    </row>
    <row r="220" spans="1:206">
      <c r="A220" s="31" t="s">
        <v>451</v>
      </c>
      <c r="B220" t="s">
        <v>717</v>
      </c>
      <c r="C220" t="s">
        <v>714</v>
      </c>
      <c r="D220" s="94" t="s">
        <v>718</v>
      </c>
      <c r="E220" t="s">
        <v>938</v>
      </c>
      <c r="BD220" s="32">
        <v>6852137</v>
      </c>
      <c r="BE220" s="32">
        <v>6996379</v>
      </c>
      <c r="BF220" s="32">
        <v>7153312.5</v>
      </c>
      <c r="BG220" s="32">
        <v>7334895</v>
      </c>
      <c r="BH220" s="32">
        <v>7539232.5</v>
      </c>
      <c r="BI220" s="32">
        <v>7759784.5</v>
      </c>
      <c r="BJ220" s="32">
        <v>7962149.5</v>
      </c>
      <c r="BK220" s="32">
        <v>8155478.5</v>
      </c>
      <c r="BL220" s="32">
        <v>8371100.5</v>
      </c>
      <c r="BM220" s="32">
        <v>8584331</v>
      </c>
      <c r="BN220" s="32">
        <v>8772695.5</v>
      </c>
      <c r="BO220" s="32">
        <v>8975983.5</v>
      </c>
      <c r="BP220" s="32">
        <v>9158963</v>
      </c>
      <c r="BQ220" s="32">
        <v>9307340.5</v>
      </c>
      <c r="BR220" s="32">
        <v>9492079.5</v>
      </c>
      <c r="BS220" s="32">
        <v>9709451.5</v>
      </c>
      <c r="BT220" s="32">
        <v>9923789.5</v>
      </c>
      <c r="BU220" s="32">
        <v>10153781</v>
      </c>
      <c r="BV220" s="32">
        <v>10395237</v>
      </c>
      <c r="BW220" s="32">
        <v>10592196.5</v>
      </c>
      <c r="BX220" s="32">
        <v>10781720</v>
      </c>
      <c r="BY220" s="32">
        <v>10982036</v>
      </c>
      <c r="BZ220" s="32">
        <v>11208453</v>
      </c>
      <c r="CA220" s="32">
        <v>11415302</v>
      </c>
      <c r="CB220" s="32">
        <v>11588472.5</v>
      </c>
      <c r="CC220" s="32">
        <v>11799696.5</v>
      </c>
      <c r="CD220" s="32">
        <v>12021551.5</v>
      </c>
      <c r="CE220" s="32">
        <v>12249643.5</v>
      </c>
      <c r="CF220" s="32">
        <v>12540812.5</v>
      </c>
      <c r="CG220" s="32">
        <v>12874630.5</v>
      </c>
      <c r="CH220" s="32">
        <v>13154185</v>
      </c>
      <c r="CI220" s="32">
        <v>13402464</v>
      </c>
      <c r="CJ220" s="32">
        <v>13643197.5</v>
      </c>
      <c r="CK220" s="32">
        <v>13822072.5</v>
      </c>
      <c r="CL220" s="32">
        <v>13928841.5</v>
      </c>
      <c r="CM220" s="32">
        <v>13858364</v>
      </c>
      <c r="CN220" s="32">
        <v>13529662</v>
      </c>
      <c r="CO220" s="32">
        <v>13019397</v>
      </c>
      <c r="CP220" s="32">
        <v>12449979</v>
      </c>
      <c r="CQ220" s="32">
        <v>12125153.5</v>
      </c>
      <c r="CR220" s="32">
        <v>12383678.5</v>
      </c>
      <c r="CS220" s="32">
        <v>13063337</v>
      </c>
      <c r="CT220" s="32">
        <v>13829648</v>
      </c>
      <c r="CU220" s="32">
        <v>14692274</v>
      </c>
      <c r="CV220" s="32">
        <v>15319109</v>
      </c>
      <c r="CW220" s="32">
        <v>15419459</v>
      </c>
      <c r="CX220" s="32">
        <v>15365024</v>
      </c>
      <c r="CY220" s="32">
        <v>15354638.5</v>
      </c>
      <c r="CZ220" s="32">
        <v>15237226</v>
      </c>
      <c r="DA220" s="32">
        <v>15177607</v>
      </c>
      <c r="DB220" s="32">
        <v>15243512</v>
      </c>
      <c r="DC220" s="32">
        <v>15224156</v>
      </c>
      <c r="DD220" s="32">
        <v>15163602</v>
      </c>
      <c r="DE220" s="32">
        <v>15124450</v>
      </c>
      <c r="DF220" s="32">
        <v>15087342</v>
      </c>
      <c r="DG220" s="32">
        <v>15091399</v>
      </c>
      <c r="DH220" s="32">
        <v>15191397.5</v>
      </c>
      <c r="DI220" s="32">
        <v>15354476.5</v>
      </c>
      <c r="DJ220" s="32">
        <v>15588112.5</v>
      </c>
      <c r="DK220" s="32">
        <v>15872743.5</v>
      </c>
      <c r="DL220" s="32">
        <v>16175254.5</v>
      </c>
      <c r="DM220" s="32">
        <v>16399440.5</v>
      </c>
      <c r="DN220" s="32">
        <v>16546608.5</v>
      </c>
      <c r="DO220" s="32">
        <v>16789714.5</v>
      </c>
      <c r="DP220" s="32">
        <v>17062464.5</v>
      </c>
      <c r="DQ220" s="32">
        <v>17213520</v>
      </c>
      <c r="DR220" s="32">
        <v>17664859</v>
      </c>
      <c r="DS220" s="32">
        <v>18575148.5</v>
      </c>
      <c r="DT220" s="32">
        <v>19438978</v>
      </c>
      <c r="DU220" s="32">
        <v>20101005</v>
      </c>
      <c r="DV220" s="32">
        <v>20707292</v>
      </c>
      <c r="DW220" s="32">
        <v>21259998</v>
      </c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  <c r="EW220" s="32"/>
      <c r="EX220" s="32"/>
      <c r="EY220" s="32"/>
      <c r="EZ220" s="32"/>
      <c r="FA220" s="32"/>
      <c r="FB220" s="32"/>
      <c r="FC220" s="32"/>
      <c r="FD220" s="32"/>
      <c r="FE220" s="32"/>
      <c r="FF220" s="32"/>
      <c r="FG220" s="32"/>
      <c r="FH220" s="32"/>
      <c r="FI220" s="32"/>
      <c r="FJ220" s="32"/>
      <c r="FK220" s="32"/>
      <c r="FL220" s="32"/>
      <c r="FM220" s="32"/>
      <c r="FN220" s="32"/>
      <c r="FO220" s="32"/>
      <c r="FP220" s="32"/>
      <c r="FQ220" s="32"/>
      <c r="FR220" s="32"/>
      <c r="FS220" s="32"/>
      <c r="FT220" s="32"/>
      <c r="FU220" s="32"/>
      <c r="FV220" s="32"/>
      <c r="FW220" s="32"/>
      <c r="FX220" s="32"/>
      <c r="FY220" s="32"/>
      <c r="FZ220" s="32"/>
      <c r="GA220" s="32"/>
      <c r="GB220" s="32"/>
      <c r="GC220" s="32"/>
      <c r="GD220" s="32"/>
      <c r="GE220" s="32"/>
      <c r="GF220" s="32"/>
      <c r="GG220" s="32"/>
      <c r="GH220" s="32"/>
      <c r="GI220" s="32"/>
      <c r="GJ220" s="32"/>
      <c r="GK220" s="32"/>
      <c r="GL220" s="32"/>
      <c r="GM220" s="32"/>
      <c r="GN220" s="32"/>
      <c r="GO220" s="32"/>
      <c r="GP220" s="32"/>
      <c r="GQ220" s="32"/>
      <c r="GR220" s="32"/>
      <c r="GS220" s="32"/>
      <c r="GT220" s="32"/>
      <c r="GU220" s="32"/>
      <c r="GV220" s="32"/>
      <c r="GW220" s="32"/>
      <c r="GX220" s="32"/>
    </row>
    <row r="221" spans="1:206">
      <c r="A221" s="31" t="s">
        <v>451</v>
      </c>
      <c r="B221" t="s">
        <v>717</v>
      </c>
      <c r="C221" t="s">
        <v>714</v>
      </c>
      <c r="D221" s="94" t="s">
        <v>718</v>
      </c>
      <c r="E221" t="s">
        <v>939</v>
      </c>
      <c r="BD221" s="32">
        <v>4373711</v>
      </c>
      <c r="BE221" s="32">
        <v>4558895.5</v>
      </c>
      <c r="BF221" s="32">
        <v>4732244.5</v>
      </c>
      <c r="BG221" s="32">
        <v>4883241.5</v>
      </c>
      <c r="BH221" s="32">
        <v>5026851.5</v>
      </c>
      <c r="BI221" s="32">
        <v>5162834</v>
      </c>
      <c r="BJ221" s="32">
        <v>5286245.5</v>
      </c>
      <c r="BK221" s="32">
        <v>5417428</v>
      </c>
      <c r="BL221" s="32">
        <v>5571445</v>
      </c>
      <c r="BM221" s="32">
        <v>5740567</v>
      </c>
      <c r="BN221" s="32">
        <v>5917154.5</v>
      </c>
      <c r="BO221" s="32">
        <v>6092551.5</v>
      </c>
      <c r="BP221" s="32">
        <v>6265407.5</v>
      </c>
      <c r="BQ221" s="32">
        <v>6441748.5</v>
      </c>
      <c r="BR221" s="32">
        <v>6622145</v>
      </c>
      <c r="BS221" s="32">
        <v>6790122</v>
      </c>
      <c r="BT221" s="32">
        <v>6960083.5</v>
      </c>
      <c r="BU221" s="32">
        <v>7115927.5</v>
      </c>
      <c r="BV221" s="32">
        <v>7242673.5</v>
      </c>
      <c r="BW221" s="32">
        <v>7377450</v>
      </c>
      <c r="BX221" s="32">
        <v>7544414.5</v>
      </c>
      <c r="BY221" s="32">
        <v>7746242</v>
      </c>
      <c r="BZ221" s="32">
        <v>7969398.5</v>
      </c>
      <c r="CA221" s="32">
        <v>8200199</v>
      </c>
      <c r="CB221" s="32">
        <v>8421336</v>
      </c>
      <c r="CC221" s="32">
        <v>8645179</v>
      </c>
      <c r="CD221" s="32">
        <v>8868068</v>
      </c>
      <c r="CE221" s="32">
        <v>9122979.5</v>
      </c>
      <c r="CF221" s="32">
        <v>9367609.5</v>
      </c>
      <c r="CG221" s="32">
        <v>9577927</v>
      </c>
      <c r="CH221" s="32">
        <v>9812114.5</v>
      </c>
      <c r="CI221" s="32">
        <v>10034202.5</v>
      </c>
      <c r="CJ221" s="32">
        <v>10235015</v>
      </c>
      <c r="CK221" s="32">
        <v>10480920</v>
      </c>
      <c r="CL221" s="32">
        <v>10761242</v>
      </c>
      <c r="CM221" s="32">
        <v>11005684.5</v>
      </c>
      <c r="CN221" s="32">
        <v>11241004.5</v>
      </c>
      <c r="CO221" s="32">
        <v>11479856</v>
      </c>
      <c r="CP221" s="32">
        <v>11672634.5</v>
      </c>
      <c r="CQ221" s="32">
        <v>11804560</v>
      </c>
      <c r="CR221" s="32">
        <v>11787883</v>
      </c>
      <c r="CS221" s="32">
        <v>11552570.5</v>
      </c>
      <c r="CT221" s="32">
        <v>11150629</v>
      </c>
      <c r="CU221" s="32">
        <v>10684108</v>
      </c>
      <c r="CV221" s="32">
        <v>10434815.5</v>
      </c>
      <c r="CW221" s="32">
        <v>10699300</v>
      </c>
      <c r="CX221" s="32">
        <v>11323485.5</v>
      </c>
      <c r="CY221" s="32">
        <v>12014781.5</v>
      </c>
      <c r="CZ221" s="32">
        <v>12781484.5</v>
      </c>
      <c r="DA221" s="32">
        <v>13343516</v>
      </c>
      <c r="DB221" s="32">
        <v>13465337</v>
      </c>
      <c r="DC221" s="32">
        <v>13465809</v>
      </c>
      <c r="DD221" s="32">
        <v>13493838</v>
      </c>
      <c r="DE221" s="32">
        <v>13412872</v>
      </c>
      <c r="DF221" s="32">
        <v>13386241.5</v>
      </c>
      <c r="DG221" s="32">
        <v>13480216.5</v>
      </c>
      <c r="DH221" s="32">
        <v>13501001.5</v>
      </c>
      <c r="DI221" s="32">
        <v>13481616.5</v>
      </c>
      <c r="DJ221" s="32">
        <v>13477522</v>
      </c>
      <c r="DK221" s="32">
        <v>13476957</v>
      </c>
      <c r="DL221" s="32">
        <v>13515136.5</v>
      </c>
      <c r="DM221" s="32">
        <v>13638719.5</v>
      </c>
      <c r="DN221" s="32">
        <v>13809736</v>
      </c>
      <c r="DO221" s="32">
        <v>14028934.5</v>
      </c>
      <c r="DP221" s="32">
        <v>14284654.5</v>
      </c>
      <c r="DQ221" s="32">
        <v>14550422</v>
      </c>
      <c r="DR221" s="32">
        <v>14752924.5</v>
      </c>
      <c r="DS221" s="32">
        <v>14896668.5</v>
      </c>
      <c r="DT221" s="32">
        <v>15124195</v>
      </c>
      <c r="DU221" s="32">
        <v>15382590.5</v>
      </c>
      <c r="DV221" s="32">
        <v>15524711.5</v>
      </c>
      <c r="DW221" s="32">
        <v>15947391</v>
      </c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  <c r="EW221" s="32"/>
      <c r="EX221" s="32"/>
      <c r="EY221" s="32"/>
      <c r="EZ221" s="32"/>
      <c r="FA221" s="32"/>
      <c r="FB221" s="32"/>
      <c r="FC221" s="32"/>
      <c r="FD221" s="32"/>
      <c r="FE221" s="32"/>
      <c r="FF221" s="32"/>
      <c r="FG221" s="32"/>
      <c r="FH221" s="32"/>
      <c r="FI221" s="32"/>
      <c r="FJ221" s="32"/>
      <c r="FK221" s="32"/>
      <c r="FL221" s="32"/>
      <c r="FM221" s="32"/>
      <c r="FN221" s="32"/>
      <c r="FO221" s="32"/>
      <c r="FP221" s="32"/>
      <c r="FQ221" s="32"/>
      <c r="FR221" s="32"/>
      <c r="FS221" s="32"/>
      <c r="FT221" s="32"/>
      <c r="FU221" s="32"/>
      <c r="FV221" s="32"/>
      <c r="FW221" s="32"/>
      <c r="FX221" s="32"/>
      <c r="FY221" s="32"/>
      <c r="FZ221" s="32"/>
      <c r="GA221" s="32"/>
      <c r="GB221" s="32"/>
      <c r="GC221" s="32"/>
      <c r="GD221" s="32"/>
      <c r="GE221" s="32"/>
      <c r="GF221" s="32"/>
      <c r="GG221" s="32"/>
      <c r="GH221" s="32"/>
      <c r="GI221" s="32"/>
      <c r="GJ221" s="32"/>
      <c r="GK221" s="32"/>
      <c r="GL221" s="32"/>
      <c r="GM221" s="32"/>
      <c r="GN221" s="32"/>
      <c r="GO221" s="32"/>
      <c r="GP221" s="32"/>
      <c r="GQ221" s="32"/>
      <c r="GR221" s="32"/>
      <c r="GS221" s="32"/>
      <c r="GT221" s="32"/>
      <c r="GU221" s="32"/>
      <c r="GV221" s="32"/>
      <c r="GW221" s="32"/>
      <c r="GX221" s="32"/>
    </row>
    <row r="222" spans="1:206">
      <c r="A222" s="31" t="s">
        <v>451</v>
      </c>
      <c r="B222" t="s">
        <v>717</v>
      </c>
      <c r="C222" t="s">
        <v>714</v>
      </c>
      <c r="D222" s="94" t="s">
        <v>718</v>
      </c>
      <c r="E222" t="s">
        <v>940</v>
      </c>
      <c r="BD222" s="32">
        <v>2275815</v>
      </c>
      <c r="BE222" s="32">
        <v>2348536.5</v>
      </c>
      <c r="BF222" s="32">
        <v>2435459.5</v>
      </c>
      <c r="BG222" s="32">
        <v>2552127.5</v>
      </c>
      <c r="BH222" s="32">
        <v>2666734.5</v>
      </c>
      <c r="BI222" s="32">
        <v>2789579</v>
      </c>
      <c r="BJ222" s="32">
        <v>2920389</v>
      </c>
      <c r="BK222" s="32">
        <v>3037980</v>
      </c>
      <c r="BL222" s="32">
        <v>3143435</v>
      </c>
      <c r="BM222" s="32">
        <v>3251998.5</v>
      </c>
      <c r="BN222" s="32">
        <v>3352803.5</v>
      </c>
      <c r="BO222" s="32">
        <v>3450429.5</v>
      </c>
      <c r="BP222" s="32">
        <v>3553668</v>
      </c>
      <c r="BQ222" s="32">
        <v>3654743.5</v>
      </c>
      <c r="BR222" s="32">
        <v>3775591.5</v>
      </c>
      <c r="BS222" s="32">
        <v>3912185</v>
      </c>
      <c r="BT222" s="32">
        <v>4038976.5</v>
      </c>
      <c r="BU222" s="32">
        <v>4168478</v>
      </c>
      <c r="BV222" s="32">
        <v>4307861</v>
      </c>
      <c r="BW222" s="32">
        <v>4450003</v>
      </c>
      <c r="BX222" s="32">
        <v>4583572.5</v>
      </c>
      <c r="BY222" s="32">
        <v>4716004.5</v>
      </c>
      <c r="BZ222" s="32">
        <v>4843353</v>
      </c>
      <c r="CA222" s="32">
        <v>4952844</v>
      </c>
      <c r="CB222" s="32">
        <v>5074285.5</v>
      </c>
      <c r="CC222" s="32">
        <v>5228550.5</v>
      </c>
      <c r="CD222" s="32">
        <v>5400737.5</v>
      </c>
      <c r="CE222" s="32">
        <v>5583912</v>
      </c>
      <c r="CF222" s="32">
        <v>5784685</v>
      </c>
      <c r="CG222" s="32">
        <v>5964012</v>
      </c>
      <c r="CH222" s="32">
        <v>6135694</v>
      </c>
      <c r="CI222" s="32">
        <v>6308455</v>
      </c>
      <c r="CJ222" s="32">
        <v>6514915</v>
      </c>
      <c r="CK222" s="32">
        <v>6712438.5</v>
      </c>
      <c r="CL222" s="32">
        <v>6892410.5</v>
      </c>
      <c r="CM222" s="32">
        <v>7103096.5</v>
      </c>
      <c r="CN222" s="32">
        <v>7304169.5</v>
      </c>
      <c r="CO222" s="32">
        <v>7499553</v>
      </c>
      <c r="CP222" s="32">
        <v>7728833</v>
      </c>
      <c r="CQ222" s="32">
        <v>7979103</v>
      </c>
      <c r="CR222" s="32">
        <v>8206957.5</v>
      </c>
      <c r="CS222" s="32">
        <v>8427455.5</v>
      </c>
      <c r="CT222" s="32">
        <v>8651458.5</v>
      </c>
      <c r="CU222" s="32">
        <v>8840137</v>
      </c>
      <c r="CV222" s="32">
        <v>8983521.5</v>
      </c>
      <c r="CW222" s="32">
        <v>9003118</v>
      </c>
      <c r="CX222" s="32">
        <v>8827713</v>
      </c>
      <c r="CY222" s="32">
        <v>8518159.5</v>
      </c>
      <c r="CZ222" s="32">
        <v>8174759.5</v>
      </c>
      <c r="DA222" s="32">
        <v>8002536</v>
      </c>
      <c r="DB222" s="32">
        <v>8250170</v>
      </c>
      <c r="DC222" s="32">
        <v>8812549</v>
      </c>
      <c r="DD222" s="32">
        <v>9403591.5</v>
      </c>
      <c r="DE222" s="32">
        <v>10029419</v>
      </c>
      <c r="DF222" s="32">
        <v>10527219.5</v>
      </c>
      <c r="DG222" s="32">
        <v>10698529</v>
      </c>
      <c r="DH222" s="32">
        <v>10757331</v>
      </c>
      <c r="DI222" s="32">
        <v>10847608.5</v>
      </c>
      <c r="DJ222" s="32">
        <v>10861825</v>
      </c>
      <c r="DK222" s="32">
        <v>10912281.5</v>
      </c>
      <c r="DL222" s="32">
        <v>11044749.5</v>
      </c>
      <c r="DM222" s="32">
        <v>11103430.5</v>
      </c>
      <c r="DN222" s="32">
        <v>11110511.5</v>
      </c>
      <c r="DO222" s="32">
        <v>11131665.5</v>
      </c>
      <c r="DP222" s="32">
        <v>11177684</v>
      </c>
      <c r="DQ222" s="32">
        <v>11252555.5</v>
      </c>
      <c r="DR222" s="32">
        <v>11376567</v>
      </c>
      <c r="DS222" s="32">
        <v>11526634.5</v>
      </c>
      <c r="DT222" s="32">
        <v>11706383</v>
      </c>
      <c r="DU222" s="32">
        <v>11916165</v>
      </c>
      <c r="DV222" s="32">
        <v>12136095</v>
      </c>
      <c r="DW222" s="32">
        <v>12309603.5</v>
      </c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  <c r="EW222" s="32"/>
      <c r="EX222" s="32"/>
      <c r="EY222" s="32"/>
      <c r="EZ222" s="32"/>
      <c r="FA222" s="32"/>
      <c r="FB222" s="32"/>
      <c r="FC222" s="32"/>
      <c r="FD222" s="32"/>
      <c r="FE222" s="32"/>
      <c r="FF222" s="32"/>
      <c r="FG222" s="32"/>
      <c r="FH222" s="32"/>
      <c r="FI222" s="32"/>
      <c r="FJ222" s="32"/>
      <c r="FK222" s="32"/>
      <c r="FL222" s="32"/>
      <c r="FM222" s="32"/>
      <c r="FN222" s="32"/>
      <c r="FO222" s="32"/>
      <c r="FP222" s="32"/>
      <c r="FQ222" s="32"/>
      <c r="FR222" s="32"/>
      <c r="FS222" s="32"/>
      <c r="FT222" s="32"/>
      <c r="FU222" s="32"/>
      <c r="FV222" s="32"/>
      <c r="FW222" s="32"/>
      <c r="FX222" s="32"/>
      <c r="FY222" s="32"/>
      <c r="FZ222" s="32"/>
      <c r="GA222" s="32"/>
      <c r="GB222" s="32"/>
      <c r="GC222" s="32"/>
      <c r="GD222" s="32"/>
      <c r="GE222" s="32"/>
      <c r="GF222" s="32"/>
      <c r="GG222" s="32"/>
      <c r="GH222" s="32"/>
      <c r="GI222" s="32"/>
      <c r="GJ222" s="32"/>
      <c r="GK222" s="32"/>
      <c r="GL222" s="32"/>
      <c r="GM222" s="32"/>
      <c r="GN222" s="32"/>
      <c r="GO222" s="32"/>
      <c r="GP222" s="32"/>
      <c r="GQ222" s="32"/>
      <c r="GR222" s="32"/>
      <c r="GS222" s="32"/>
      <c r="GT222" s="32"/>
      <c r="GU222" s="32"/>
      <c r="GV222" s="32"/>
      <c r="GW222" s="32"/>
      <c r="GX222" s="32"/>
    </row>
    <row r="223" spans="1:206">
      <c r="A223" s="31" t="s">
        <v>451</v>
      </c>
      <c r="B223" t="s">
        <v>717</v>
      </c>
      <c r="C223" t="s">
        <v>714</v>
      </c>
      <c r="D223" s="94" t="s">
        <v>718</v>
      </c>
      <c r="E223" t="s">
        <v>941</v>
      </c>
      <c r="BD223" s="32">
        <v>883142</v>
      </c>
      <c r="BE223" s="32">
        <v>910367.5</v>
      </c>
      <c r="BF223" s="32">
        <v>942121.5</v>
      </c>
      <c r="BG223" s="32">
        <v>974665</v>
      </c>
      <c r="BH223" s="32">
        <v>1015725.5</v>
      </c>
      <c r="BI223" s="32">
        <v>1066795</v>
      </c>
      <c r="BJ223" s="32">
        <v>1105749</v>
      </c>
      <c r="BK223" s="32">
        <v>1150837.5</v>
      </c>
      <c r="BL223" s="32">
        <v>1212590</v>
      </c>
      <c r="BM223" s="32">
        <v>1275327.5</v>
      </c>
      <c r="BN223" s="32">
        <v>1341554.5</v>
      </c>
      <c r="BO223" s="32">
        <v>1416742</v>
      </c>
      <c r="BP223" s="32">
        <v>1482022</v>
      </c>
      <c r="BQ223" s="32">
        <v>1530265.5</v>
      </c>
      <c r="BR223" s="32">
        <v>1587854</v>
      </c>
      <c r="BS223" s="32">
        <v>1651894</v>
      </c>
      <c r="BT223" s="32">
        <v>1712930</v>
      </c>
      <c r="BU223" s="32">
        <v>1781231</v>
      </c>
      <c r="BV223" s="32">
        <v>1847630.5</v>
      </c>
      <c r="BW223" s="32">
        <v>1917357.5</v>
      </c>
      <c r="BX223" s="32">
        <v>1999910</v>
      </c>
      <c r="BY223" s="32">
        <v>2079077</v>
      </c>
      <c r="BZ223" s="32">
        <v>2156830</v>
      </c>
      <c r="CA223" s="32">
        <v>2244289.5</v>
      </c>
      <c r="CB223" s="32">
        <v>2338098</v>
      </c>
      <c r="CC223" s="32">
        <v>2428804.5</v>
      </c>
      <c r="CD223" s="32">
        <v>2518237</v>
      </c>
      <c r="CE223" s="32">
        <v>2612897</v>
      </c>
      <c r="CF223" s="32">
        <v>2706725.5</v>
      </c>
      <c r="CG223" s="32">
        <v>2810827.5</v>
      </c>
      <c r="CH223" s="32">
        <v>2930192.5</v>
      </c>
      <c r="CI223" s="32">
        <v>3053721.5</v>
      </c>
      <c r="CJ223" s="32">
        <v>3183160</v>
      </c>
      <c r="CK223" s="32">
        <v>3320648</v>
      </c>
      <c r="CL223" s="32">
        <v>3443983.5</v>
      </c>
      <c r="CM223" s="32">
        <v>3564377.5</v>
      </c>
      <c r="CN223" s="32">
        <v>3686510.5</v>
      </c>
      <c r="CO223" s="32">
        <v>3840164</v>
      </c>
      <c r="CP223" s="32">
        <v>3995087.5</v>
      </c>
      <c r="CQ223" s="32">
        <v>4134048</v>
      </c>
      <c r="CR223" s="32">
        <v>4297991.5</v>
      </c>
      <c r="CS223" s="32">
        <v>4460136.5</v>
      </c>
      <c r="CT223" s="32">
        <v>4620245.5</v>
      </c>
      <c r="CU223" s="32">
        <v>4796546.5</v>
      </c>
      <c r="CV223" s="32">
        <v>4982611.5</v>
      </c>
      <c r="CW223" s="32">
        <v>5156602</v>
      </c>
      <c r="CX223" s="32">
        <v>5321579</v>
      </c>
      <c r="CY223" s="32">
        <v>5489350.5</v>
      </c>
      <c r="CZ223" s="32">
        <v>5637330</v>
      </c>
      <c r="DA223" s="32">
        <v>5747382.5</v>
      </c>
      <c r="DB223" s="32">
        <v>5767722</v>
      </c>
      <c r="DC223" s="32">
        <v>5663594</v>
      </c>
      <c r="DD223" s="32">
        <v>5472429</v>
      </c>
      <c r="DE223" s="32">
        <v>5262104.5</v>
      </c>
      <c r="DF223" s="32">
        <v>5199693.5</v>
      </c>
      <c r="DG223" s="32">
        <v>5443218</v>
      </c>
      <c r="DH223" s="32">
        <v>5890174.5</v>
      </c>
      <c r="DI223" s="32">
        <v>6342359</v>
      </c>
      <c r="DJ223" s="32">
        <v>6801771.5</v>
      </c>
      <c r="DK223" s="32">
        <v>7167676.5</v>
      </c>
      <c r="DL223" s="32">
        <v>7326519</v>
      </c>
      <c r="DM223" s="32">
        <v>7416516</v>
      </c>
      <c r="DN223" s="32">
        <v>7499008</v>
      </c>
      <c r="DO223" s="32">
        <v>7513020</v>
      </c>
      <c r="DP223" s="32">
        <v>7558668.5</v>
      </c>
      <c r="DQ223" s="32">
        <v>7653867.5</v>
      </c>
      <c r="DR223" s="32">
        <v>7717280.5</v>
      </c>
      <c r="DS223" s="32">
        <v>7780793</v>
      </c>
      <c r="DT223" s="32">
        <v>7869748.5</v>
      </c>
      <c r="DU223" s="32">
        <v>7986925.5</v>
      </c>
      <c r="DV223" s="32">
        <v>8064857.5</v>
      </c>
      <c r="DW223" s="32">
        <v>8139791</v>
      </c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  <c r="EW223" s="32"/>
      <c r="EX223" s="32"/>
      <c r="EY223" s="32"/>
      <c r="EZ223" s="32"/>
      <c r="FA223" s="32"/>
      <c r="FB223" s="32"/>
      <c r="FC223" s="32"/>
      <c r="FD223" s="32"/>
      <c r="FE223" s="32"/>
      <c r="FF223" s="32"/>
      <c r="FG223" s="32"/>
      <c r="FH223" s="32"/>
      <c r="FI223" s="32"/>
      <c r="FJ223" s="32"/>
      <c r="FK223" s="32"/>
      <c r="FL223" s="32"/>
      <c r="FM223" s="32"/>
      <c r="FN223" s="32"/>
      <c r="FO223" s="32"/>
      <c r="FP223" s="32"/>
      <c r="FQ223" s="32"/>
      <c r="FR223" s="32"/>
      <c r="FS223" s="32"/>
      <c r="FT223" s="32"/>
      <c r="FU223" s="32"/>
      <c r="FV223" s="32"/>
      <c r="FW223" s="32"/>
      <c r="FX223" s="32"/>
      <c r="FY223" s="32"/>
      <c r="FZ223" s="32"/>
      <c r="GA223" s="32"/>
      <c r="GB223" s="32"/>
      <c r="GC223" s="32"/>
      <c r="GD223" s="32"/>
      <c r="GE223" s="32"/>
      <c r="GF223" s="32"/>
      <c r="GG223" s="32"/>
      <c r="GH223" s="32"/>
      <c r="GI223" s="32"/>
      <c r="GJ223" s="32"/>
      <c r="GK223" s="32"/>
      <c r="GL223" s="32"/>
      <c r="GM223" s="32"/>
      <c r="GN223" s="32"/>
      <c r="GO223" s="32"/>
      <c r="GP223" s="32"/>
      <c r="GQ223" s="32"/>
      <c r="GR223" s="32"/>
      <c r="GS223" s="32"/>
      <c r="GT223" s="32"/>
      <c r="GU223" s="32"/>
      <c r="GV223" s="32"/>
      <c r="GW223" s="32"/>
      <c r="GX223" s="32"/>
    </row>
    <row r="224" spans="1:206">
      <c r="A224" s="31" t="s">
        <v>451</v>
      </c>
      <c r="B224" t="s">
        <v>717</v>
      </c>
      <c r="C224" t="s">
        <v>714</v>
      </c>
      <c r="D224" s="94" t="s">
        <v>718</v>
      </c>
      <c r="E224" t="s">
        <v>942</v>
      </c>
      <c r="BD224" s="32">
        <v>226496.5</v>
      </c>
      <c r="BE224" s="32">
        <v>236565.5</v>
      </c>
      <c r="BF224" s="32">
        <v>245229.5</v>
      </c>
      <c r="BG224" s="32">
        <v>254951.5</v>
      </c>
      <c r="BH224" s="32">
        <v>265593</v>
      </c>
      <c r="BI224" s="32">
        <v>277080.5</v>
      </c>
      <c r="BJ224" s="32">
        <v>288434.5</v>
      </c>
      <c r="BK224" s="32">
        <v>300336.5</v>
      </c>
      <c r="BL224" s="32">
        <v>313039</v>
      </c>
      <c r="BM224" s="32">
        <v>329000</v>
      </c>
      <c r="BN224" s="32">
        <v>347038.5</v>
      </c>
      <c r="BO224" s="32">
        <v>363558.5</v>
      </c>
      <c r="BP224" s="32">
        <v>382559</v>
      </c>
      <c r="BQ224" s="32">
        <v>402526</v>
      </c>
      <c r="BR224" s="32">
        <v>424908.5</v>
      </c>
      <c r="BS224" s="32">
        <v>452196.5</v>
      </c>
      <c r="BT224" s="32">
        <v>480827</v>
      </c>
      <c r="BU224" s="32">
        <v>508195</v>
      </c>
      <c r="BV224" s="32">
        <v>529525.5</v>
      </c>
      <c r="BW224" s="32">
        <v>550354</v>
      </c>
      <c r="BX224" s="32">
        <v>577159</v>
      </c>
      <c r="BY224" s="32">
        <v>606191.5</v>
      </c>
      <c r="BZ224" s="32">
        <v>636699.5</v>
      </c>
      <c r="CA224" s="32">
        <v>667419.5</v>
      </c>
      <c r="CB224" s="32">
        <v>700301</v>
      </c>
      <c r="CC224" s="32">
        <v>737724.5</v>
      </c>
      <c r="CD224" s="32">
        <v>773210.5</v>
      </c>
      <c r="CE224" s="32">
        <v>812216.5</v>
      </c>
      <c r="CF224" s="32">
        <v>861409</v>
      </c>
      <c r="CG224" s="32">
        <v>916108</v>
      </c>
      <c r="CH224" s="32">
        <v>967250.5</v>
      </c>
      <c r="CI224" s="32">
        <v>1016315.5</v>
      </c>
      <c r="CJ224" s="32">
        <v>1068174</v>
      </c>
      <c r="CK224" s="32">
        <v>1115537.5</v>
      </c>
      <c r="CL224" s="32">
        <v>1168104.5</v>
      </c>
      <c r="CM224" s="32">
        <v>1228562.5</v>
      </c>
      <c r="CN224" s="32">
        <v>1289475.5</v>
      </c>
      <c r="CO224" s="32">
        <v>1353424.5</v>
      </c>
      <c r="CP224" s="32">
        <v>1424546</v>
      </c>
      <c r="CQ224" s="32">
        <v>1485577.5</v>
      </c>
      <c r="CR224" s="32">
        <v>1547677.5</v>
      </c>
      <c r="CS224" s="32">
        <v>1618383.5</v>
      </c>
      <c r="CT224" s="32">
        <v>1706912.5</v>
      </c>
      <c r="CU224" s="32">
        <v>1792185.5</v>
      </c>
      <c r="CV224" s="32">
        <v>1864498</v>
      </c>
      <c r="CW224" s="32">
        <v>1951742.5</v>
      </c>
      <c r="CX224" s="32">
        <v>2034085</v>
      </c>
      <c r="CY224" s="32">
        <v>2112089.5</v>
      </c>
      <c r="CZ224" s="32">
        <v>2201452</v>
      </c>
      <c r="DA224" s="32">
        <v>2290844.5</v>
      </c>
      <c r="DB224" s="32">
        <v>2374077</v>
      </c>
      <c r="DC224" s="32">
        <v>2461897.5</v>
      </c>
      <c r="DD224" s="32">
        <v>2550193</v>
      </c>
      <c r="DE224" s="32">
        <v>2622510.5</v>
      </c>
      <c r="DF224" s="32">
        <v>2691535</v>
      </c>
      <c r="DG224" s="32">
        <v>2722831.5</v>
      </c>
      <c r="DH224" s="32">
        <v>2685451.5</v>
      </c>
      <c r="DI224" s="32">
        <v>2615830.5</v>
      </c>
      <c r="DJ224" s="32">
        <v>2546284</v>
      </c>
      <c r="DK224" s="32">
        <v>2559253</v>
      </c>
      <c r="DL224" s="32">
        <v>2735901</v>
      </c>
      <c r="DM224" s="32">
        <v>3011620</v>
      </c>
      <c r="DN224" s="32">
        <v>3262171</v>
      </c>
      <c r="DO224" s="32">
        <v>3500850</v>
      </c>
      <c r="DP224" s="32">
        <v>3691779.5</v>
      </c>
      <c r="DQ224" s="32">
        <v>3760625.5</v>
      </c>
      <c r="DR224" s="32">
        <v>3789062.5</v>
      </c>
      <c r="DS224" s="32">
        <v>3811196</v>
      </c>
      <c r="DT224" s="32">
        <v>3800276.5</v>
      </c>
      <c r="DU224" s="32">
        <v>3831782.5</v>
      </c>
      <c r="DV224" s="32">
        <v>3927526</v>
      </c>
      <c r="DW224" s="32">
        <v>4045363.5</v>
      </c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  <c r="EW224" s="32"/>
      <c r="EX224" s="32"/>
      <c r="EY224" s="32"/>
      <c r="EZ224" s="32"/>
      <c r="FA224" s="32"/>
      <c r="FB224" s="32"/>
      <c r="FC224" s="32"/>
      <c r="FD224" s="32"/>
      <c r="FE224" s="32"/>
      <c r="FF224" s="32"/>
      <c r="FG224" s="32"/>
      <c r="FH224" s="32"/>
      <c r="FI224" s="32"/>
      <c r="FJ224" s="32"/>
      <c r="FK224" s="32"/>
      <c r="FL224" s="32"/>
      <c r="FM224" s="32"/>
      <c r="FN224" s="32"/>
      <c r="FO224" s="32"/>
      <c r="FP224" s="32"/>
      <c r="FQ224" s="32"/>
      <c r="FR224" s="32"/>
      <c r="FS224" s="32"/>
      <c r="FT224" s="32"/>
      <c r="FU224" s="32"/>
      <c r="FV224" s="32"/>
      <c r="FW224" s="32"/>
      <c r="FX224" s="32"/>
      <c r="FY224" s="32"/>
      <c r="FZ224" s="32"/>
      <c r="GA224" s="32"/>
      <c r="GB224" s="32"/>
      <c r="GC224" s="32"/>
      <c r="GD224" s="32"/>
      <c r="GE224" s="32"/>
      <c r="GF224" s="32"/>
      <c r="GG224" s="32"/>
      <c r="GH224" s="32"/>
      <c r="GI224" s="32"/>
      <c r="GJ224" s="32"/>
      <c r="GK224" s="32"/>
      <c r="GL224" s="32"/>
      <c r="GM224" s="32"/>
      <c r="GN224" s="32"/>
      <c r="GO224" s="32"/>
      <c r="GP224" s="32"/>
      <c r="GQ224" s="32"/>
      <c r="GR224" s="32"/>
      <c r="GS224" s="32"/>
      <c r="GT224" s="32"/>
      <c r="GU224" s="32"/>
      <c r="GV224" s="32"/>
      <c r="GW224" s="32"/>
      <c r="GX224" s="32"/>
    </row>
    <row r="225" spans="1:206">
      <c r="A225" s="31" t="s">
        <v>451</v>
      </c>
      <c r="B225" t="s">
        <v>717</v>
      </c>
      <c r="C225" t="s">
        <v>714</v>
      </c>
      <c r="D225" s="94" t="s">
        <v>718</v>
      </c>
      <c r="E225" t="s">
        <v>943</v>
      </c>
      <c r="BD225" s="32">
        <v>35089.5</v>
      </c>
      <c r="BE225" s="32">
        <v>35905.5</v>
      </c>
      <c r="BF225" s="32">
        <v>37194.5</v>
      </c>
      <c r="BG225" s="32">
        <v>38900</v>
      </c>
      <c r="BH225" s="32">
        <v>41339</v>
      </c>
      <c r="BI225" s="32">
        <v>44455</v>
      </c>
      <c r="BJ225" s="32">
        <v>46993</v>
      </c>
      <c r="BK225" s="32">
        <v>48936</v>
      </c>
      <c r="BL225" s="32">
        <v>51223.5</v>
      </c>
      <c r="BM225" s="32">
        <v>53755</v>
      </c>
      <c r="BN225" s="32">
        <v>56036</v>
      </c>
      <c r="BO225" s="32">
        <v>58964</v>
      </c>
      <c r="BP225" s="32">
        <v>61961.5</v>
      </c>
      <c r="BQ225" s="32">
        <v>63978.5</v>
      </c>
      <c r="BR225" s="32">
        <v>67383.5</v>
      </c>
      <c r="BS225" s="32">
        <v>72543</v>
      </c>
      <c r="BT225" s="32">
        <v>77087.5</v>
      </c>
      <c r="BU225" s="32">
        <v>82482.5</v>
      </c>
      <c r="BV225" s="32">
        <v>87981.5</v>
      </c>
      <c r="BW225" s="32">
        <v>92852.5</v>
      </c>
      <c r="BX225" s="32">
        <v>99443</v>
      </c>
      <c r="BY225" s="32">
        <v>106713.5</v>
      </c>
      <c r="BZ225" s="32">
        <v>113261.5</v>
      </c>
      <c r="CA225" s="32">
        <v>118807.5</v>
      </c>
      <c r="CB225" s="32">
        <v>124361</v>
      </c>
      <c r="CC225" s="32">
        <v>132294.5</v>
      </c>
      <c r="CD225" s="32">
        <v>141049.5</v>
      </c>
      <c r="CE225" s="32">
        <v>150799</v>
      </c>
      <c r="CF225" s="32">
        <v>162172</v>
      </c>
      <c r="CG225" s="32">
        <v>174841.5</v>
      </c>
      <c r="CH225" s="32">
        <v>187666</v>
      </c>
      <c r="CI225" s="32">
        <v>199591</v>
      </c>
      <c r="CJ225" s="32">
        <v>212973</v>
      </c>
      <c r="CK225" s="32">
        <v>228135</v>
      </c>
      <c r="CL225" s="32">
        <v>245376.5</v>
      </c>
      <c r="CM225" s="32">
        <v>261895.5</v>
      </c>
      <c r="CN225" s="32">
        <v>276854.5</v>
      </c>
      <c r="CO225" s="32">
        <v>292128.5</v>
      </c>
      <c r="CP225" s="32">
        <v>306219.5</v>
      </c>
      <c r="CQ225" s="32">
        <v>321413</v>
      </c>
      <c r="CR225" s="32">
        <v>340297</v>
      </c>
      <c r="CS225" s="32">
        <v>361292</v>
      </c>
      <c r="CT225" s="32">
        <v>383351</v>
      </c>
      <c r="CU225" s="32">
        <v>405728.5</v>
      </c>
      <c r="CV225" s="32">
        <v>423766.5</v>
      </c>
      <c r="CW225" s="32">
        <v>442261.5</v>
      </c>
      <c r="CX225" s="32">
        <v>462377.5</v>
      </c>
      <c r="CY225" s="32">
        <v>488199</v>
      </c>
      <c r="CZ225" s="32">
        <v>513018</v>
      </c>
      <c r="DA225" s="32">
        <v>529403</v>
      </c>
      <c r="DB225" s="32">
        <v>550847</v>
      </c>
      <c r="DC225" s="32">
        <v>574656.5</v>
      </c>
      <c r="DD225" s="32">
        <v>596475</v>
      </c>
      <c r="DE225" s="32">
        <v>619122.5</v>
      </c>
      <c r="DF225" s="32">
        <v>647938</v>
      </c>
      <c r="DG225" s="32">
        <v>680267.5</v>
      </c>
      <c r="DH225" s="32">
        <v>713860</v>
      </c>
      <c r="DI225" s="32">
        <v>752574.5</v>
      </c>
      <c r="DJ225" s="32">
        <v>786422.5</v>
      </c>
      <c r="DK225" s="32">
        <v>815211.5</v>
      </c>
      <c r="DL225" s="32">
        <v>830262.5</v>
      </c>
      <c r="DM225" s="32">
        <v>824989.5</v>
      </c>
      <c r="DN225" s="32">
        <v>809968</v>
      </c>
      <c r="DO225" s="32">
        <v>800139.5</v>
      </c>
      <c r="DP225" s="32">
        <v>822613.5</v>
      </c>
      <c r="DQ225" s="32">
        <v>892741</v>
      </c>
      <c r="DR225" s="32">
        <v>985692</v>
      </c>
      <c r="DS225" s="32">
        <v>1059539.5</v>
      </c>
      <c r="DT225" s="32">
        <v>1123808</v>
      </c>
      <c r="DU225" s="32">
        <v>1166132</v>
      </c>
      <c r="DV225" s="32">
        <v>1180531.5</v>
      </c>
      <c r="DW225" s="32">
        <v>1210282</v>
      </c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  <c r="EW225" s="32"/>
      <c r="EX225" s="32"/>
      <c r="EY225" s="32"/>
      <c r="EZ225" s="32"/>
      <c r="FA225" s="32"/>
      <c r="FB225" s="32"/>
      <c r="FC225" s="32"/>
      <c r="FD225" s="32"/>
      <c r="FE225" s="32"/>
      <c r="FF225" s="32"/>
      <c r="FG225" s="32"/>
      <c r="FH225" s="32"/>
      <c r="FI225" s="32"/>
      <c r="FJ225" s="32"/>
      <c r="FK225" s="32"/>
      <c r="FL225" s="32"/>
      <c r="FM225" s="32"/>
      <c r="FN225" s="32"/>
      <c r="FO225" s="32"/>
      <c r="FP225" s="32"/>
      <c r="FQ225" s="32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32"/>
      <c r="GD225" s="32"/>
      <c r="GE225" s="32"/>
      <c r="GF225" s="32"/>
      <c r="GG225" s="32"/>
      <c r="GH225" s="32"/>
      <c r="GI225" s="32"/>
      <c r="GJ225" s="32"/>
      <c r="GK225" s="32"/>
      <c r="GL225" s="32"/>
      <c r="GM225" s="32"/>
      <c r="GN225" s="32"/>
      <c r="GO225" s="32"/>
      <c r="GP225" s="32"/>
      <c r="GQ225" s="32"/>
      <c r="GR225" s="32"/>
      <c r="GS225" s="32"/>
      <c r="GT225" s="32"/>
      <c r="GU225" s="32"/>
      <c r="GV225" s="32"/>
      <c r="GW225" s="32"/>
      <c r="GX225" s="32"/>
    </row>
    <row r="226" spans="1:206">
      <c r="A226" s="31" t="s">
        <v>451</v>
      </c>
      <c r="B226" t="s">
        <v>717</v>
      </c>
      <c r="C226" t="s">
        <v>714</v>
      </c>
      <c r="D226" s="94" t="s">
        <v>718</v>
      </c>
      <c r="E226" t="s">
        <v>944</v>
      </c>
      <c r="BD226" s="32">
        <v>4463</v>
      </c>
      <c r="BE226" s="32">
        <v>4315</v>
      </c>
      <c r="BF226" s="32">
        <v>4223.5</v>
      </c>
      <c r="BG226" s="32">
        <v>4223</v>
      </c>
      <c r="BH226" s="32">
        <v>4261</v>
      </c>
      <c r="BI226" s="32">
        <v>4351</v>
      </c>
      <c r="BJ226" s="32">
        <v>4472</v>
      </c>
      <c r="BK226" s="32">
        <v>4587.5</v>
      </c>
      <c r="BL226" s="32">
        <v>4754.5</v>
      </c>
      <c r="BM226" s="32">
        <v>5050.5</v>
      </c>
      <c r="BN226" s="32">
        <v>5442</v>
      </c>
      <c r="BO226" s="32">
        <v>5838</v>
      </c>
      <c r="BP226" s="32">
        <v>6145.5</v>
      </c>
      <c r="BQ226" s="32">
        <v>6335</v>
      </c>
      <c r="BR226" s="32">
        <v>6589</v>
      </c>
      <c r="BS226" s="32">
        <v>6958.5</v>
      </c>
      <c r="BT226" s="32">
        <v>7421</v>
      </c>
      <c r="BU226" s="32">
        <v>7986.5</v>
      </c>
      <c r="BV226" s="32">
        <v>8469</v>
      </c>
      <c r="BW226" s="32">
        <v>9012.5</v>
      </c>
      <c r="BX226" s="32">
        <v>9837</v>
      </c>
      <c r="BY226" s="32">
        <v>10611.5</v>
      </c>
      <c r="BZ226" s="32">
        <v>11416.5</v>
      </c>
      <c r="CA226" s="32">
        <v>12219.5</v>
      </c>
      <c r="CB226" s="32">
        <v>12927.5</v>
      </c>
      <c r="CC226" s="32">
        <v>13974.5</v>
      </c>
      <c r="CD226" s="32">
        <v>15092.5</v>
      </c>
      <c r="CE226" s="32">
        <v>16170</v>
      </c>
      <c r="CF226" s="32">
        <v>17327</v>
      </c>
      <c r="CG226" s="32">
        <v>18644</v>
      </c>
      <c r="CH226" s="32">
        <v>20367</v>
      </c>
      <c r="CI226" s="32">
        <v>22318</v>
      </c>
      <c r="CJ226" s="32">
        <v>24485</v>
      </c>
      <c r="CK226" s="32">
        <v>26647</v>
      </c>
      <c r="CL226" s="32">
        <v>28855.5</v>
      </c>
      <c r="CM226" s="32">
        <v>31035</v>
      </c>
      <c r="CN226" s="32">
        <v>33071.5</v>
      </c>
      <c r="CO226" s="32">
        <v>35261</v>
      </c>
      <c r="CP226" s="32">
        <v>37841.5</v>
      </c>
      <c r="CQ226" s="32">
        <v>40822</v>
      </c>
      <c r="CR226" s="32">
        <v>43695</v>
      </c>
      <c r="CS226" s="32">
        <v>46406.5</v>
      </c>
      <c r="CT226" s="32">
        <v>49138</v>
      </c>
      <c r="CU226" s="32">
        <v>51458</v>
      </c>
      <c r="CV226" s="32">
        <v>54187</v>
      </c>
      <c r="CW226" s="32">
        <v>57530</v>
      </c>
      <c r="CX226" s="32">
        <v>60616.5</v>
      </c>
      <c r="CY226" s="32">
        <v>63354</v>
      </c>
      <c r="CZ226" s="32">
        <v>66186</v>
      </c>
      <c r="DA226" s="32">
        <v>68083</v>
      </c>
      <c r="DB226" s="32">
        <v>69937.5</v>
      </c>
      <c r="DC226" s="32">
        <v>72540.5</v>
      </c>
      <c r="DD226" s="32">
        <v>76015.5</v>
      </c>
      <c r="DE226" s="32">
        <v>78728</v>
      </c>
      <c r="DF226" s="32">
        <v>80923.5</v>
      </c>
      <c r="DG226" s="32">
        <v>84930.5</v>
      </c>
      <c r="DH226" s="32">
        <v>89309.5</v>
      </c>
      <c r="DI226" s="32">
        <v>94412</v>
      </c>
      <c r="DJ226" s="32">
        <v>99904</v>
      </c>
      <c r="DK226" s="32">
        <v>105854.5</v>
      </c>
      <c r="DL226" s="32">
        <v>112598.5</v>
      </c>
      <c r="DM226" s="32">
        <v>119587.5</v>
      </c>
      <c r="DN226" s="32">
        <v>126782</v>
      </c>
      <c r="DO226" s="32">
        <v>133769</v>
      </c>
      <c r="DP226" s="32">
        <v>140863</v>
      </c>
      <c r="DQ226" s="32">
        <v>144194.5</v>
      </c>
      <c r="DR226" s="32">
        <v>144583.5</v>
      </c>
      <c r="DS226" s="32">
        <v>144098</v>
      </c>
      <c r="DT226" s="32">
        <v>142974.5</v>
      </c>
      <c r="DU226" s="32">
        <v>148730.5</v>
      </c>
      <c r="DV226" s="32">
        <v>163883.5</v>
      </c>
      <c r="DW226" s="32">
        <v>182543</v>
      </c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  <c r="EW226" s="32"/>
      <c r="EX226" s="32"/>
      <c r="EY226" s="32"/>
      <c r="EZ226" s="32"/>
      <c r="FA226" s="32"/>
      <c r="FB226" s="32"/>
      <c r="FC226" s="32"/>
      <c r="FD226" s="32"/>
      <c r="FE226" s="32"/>
      <c r="FF226" s="32"/>
      <c r="FG226" s="32"/>
      <c r="FH226" s="32"/>
      <c r="FI226" s="32"/>
      <c r="FJ226" s="32"/>
      <c r="FK226" s="32"/>
      <c r="FL226" s="32"/>
      <c r="FM226" s="32"/>
      <c r="FN226" s="32"/>
      <c r="FO226" s="32"/>
      <c r="FP226" s="32"/>
      <c r="FQ226" s="32"/>
      <c r="FR226" s="32"/>
      <c r="FS226" s="32"/>
      <c r="FT226" s="32"/>
      <c r="FU226" s="32"/>
      <c r="FV226" s="32"/>
      <c r="FW226" s="32"/>
      <c r="FX226" s="32"/>
      <c r="FY226" s="32"/>
      <c r="FZ226" s="32"/>
      <c r="GA226" s="32"/>
      <c r="GB226" s="32"/>
      <c r="GC226" s="32"/>
      <c r="GD226" s="32"/>
      <c r="GE226" s="32"/>
      <c r="GF226" s="32"/>
      <c r="GG226" s="32"/>
      <c r="GH226" s="32"/>
      <c r="GI226" s="32"/>
      <c r="GJ226" s="32"/>
      <c r="GK226" s="32"/>
      <c r="GL226" s="32"/>
      <c r="GM226" s="32"/>
      <c r="GN226" s="32"/>
      <c r="GO226" s="32"/>
      <c r="GP226" s="32"/>
      <c r="GQ226" s="32"/>
      <c r="GR226" s="32"/>
      <c r="GS226" s="32"/>
      <c r="GT226" s="32"/>
      <c r="GU226" s="32"/>
      <c r="GV226" s="32"/>
      <c r="GW226" s="32"/>
      <c r="GX226" s="32"/>
    </row>
    <row r="227" spans="1:206">
      <c r="A227" s="31" t="s">
        <v>451</v>
      </c>
      <c r="B227" t="s">
        <v>717</v>
      </c>
      <c r="C227" t="s">
        <v>714</v>
      </c>
      <c r="D227" s="94" t="s">
        <v>718</v>
      </c>
      <c r="E227" t="s">
        <v>945</v>
      </c>
      <c r="BD227" s="32">
        <v>23570980</v>
      </c>
      <c r="BE227" s="32">
        <v>23865764.5</v>
      </c>
      <c r="BF227" s="32">
        <v>23773880</v>
      </c>
      <c r="BG227" s="32">
        <v>23784402</v>
      </c>
      <c r="BH227" s="32">
        <v>24012048</v>
      </c>
      <c r="BI227" s="32">
        <v>24487518</v>
      </c>
      <c r="BJ227" s="32">
        <v>24771182</v>
      </c>
      <c r="BK227" s="32">
        <v>24978103</v>
      </c>
      <c r="BL227" s="32">
        <v>25394131</v>
      </c>
      <c r="BM227" s="32">
        <v>25782895</v>
      </c>
      <c r="BN227" s="32">
        <v>26129518</v>
      </c>
      <c r="BO227" s="32">
        <v>26454942</v>
      </c>
      <c r="BP227" s="32">
        <v>26738142</v>
      </c>
      <c r="BQ227" s="32">
        <v>26973038</v>
      </c>
      <c r="BR227" s="32">
        <v>27169979.5</v>
      </c>
      <c r="BS227" s="32">
        <v>27224330.5</v>
      </c>
      <c r="BT227" s="32">
        <v>27066393.5</v>
      </c>
      <c r="BU227" s="32">
        <v>26746102.5</v>
      </c>
      <c r="BV227" s="32">
        <v>26312674</v>
      </c>
      <c r="BW227" s="32">
        <v>25824396.5</v>
      </c>
      <c r="BX227" s="32">
        <v>25399305.5</v>
      </c>
      <c r="BY227" s="32">
        <v>25097984.5</v>
      </c>
      <c r="BZ227" s="32">
        <v>24796143</v>
      </c>
      <c r="CA227" s="32">
        <v>24378413.5</v>
      </c>
      <c r="CB227" s="32">
        <v>23884790.5</v>
      </c>
      <c r="CC227" s="32">
        <v>23326984</v>
      </c>
      <c r="CD227" s="32">
        <v>22731758</v>
      </c>
      <c r="CE227" s="32">
        <v>22279679.5</v>
      </c>
      <c r="CF227" s="32">
        <v>22060374.5</v>
      </c>
      <c r="CG227" s="32">
        <v>21992044.5</v>
      </c>
      <c r="CH227" s="32">
        <v>22054440.5</v>
      </c>
      <c r="CI227" s="32">
        <v>22199812</v>
      </c>
      <c r="CJ227" s="32">
        <v>22343354.5</v>
      </c>
      <c r="CK227" s="32">
        <v>22424042</v>
      </c>
      <c r="CL227" s="32">
        <v>22417850</v>
      </c>
      <c r="CM227" s="32">
        <v>22359849</v>
      </c>
      <c r="CN227" s="32">
        <v>22308702</v>
      </c>
      <c r="CO227" s="32">
        <v>22318918.5</v>
      </c>
      <c r="CP227" s="32">
        <v>22436948</v>
      </c>
      <c r="CQ227" s="32">
        <v>22651454.5</v>
      </c>
      <c r="CR227" s="32">
        <v>22903243</v>
      </c>
      <c r="CS227" s="32">
        <v>23111939.5</v>
      </c>
      <c r="CT227" s="32">
        <v>23295768</v>
      </c>
      <c r="CU227" s="32">
        <v>23425738</v>
      </c>
      <c r="CV227" s="32">
        <v>23393567.5</v>
      </c>
      <c r="CW227" s="32">
        <v>23219132</v>
      </c>
      <c r="CX227" s="32">
        <v>22988929.5</v>
      </c>
      <c r="CY227" s="32">
        <v>22788810.5</v>
      </c>
      <c r="CZ227" s="32">
        <v>22651775.5</v>
      </c>
      <c r="DA227" s="32">
        <v>22599409.5</v>
      </c>
      <c r="DB227" s="32">
        <v>22614600</v>
      </c>
      <c r="DC227" s="32">
        <v>22642514.5</v>
      </c>
      <c r="DD227" s="32">
        <v>22689099.5</v>
      </c>
      <c r="DE227" s="32">
        <v>22789852.5</v>
      </c>
      <c r="DF227" s="32">
        <v>22919192.5</v>
      </c>
      <c r="DG227" s="32">
        <v>23025584</v>
      </c>
      <c r="DH227" s="32">
        <v>23148025.5</v>
      </c>
      <c r="DI227" s="32">
        <v>23352623.5</v>
      </c>
      <c r="DJ227" s="32">
        <v>23575887</v>
      </c>
      <c r="DK227" s="32">
        <v>23724304</v>
      </c>
      <c r="DL227" s="32">
        <v>23811599</v>
      </c>
      <c r="DM227" s="32">
        <v>23875755.5</v>
      </c>
      <c r="DN227" s="32">
        <v>23887345</v>
      </c>
      <c r="DO227" s="32">
        <v>23815085.5</v>
      </c>
      <c r="DP227" s="32">
        <v>23719697.5</v>
      </c>
      <c r="DQ227" s="32">
        <v>23650302</v>
      </c>
      <c r="DR227" s="32">
        <v>23601077</v>
      </c>
      <c r="DS227" s="32">
        <v>23541246</v>
      </c>
      <c r="DT227" s="32">
        <v>23420885</v>
      </c>
      <c r="DU227" s="32">
        <v>23222239.5</v>
      </c>
      <c r="DV227" s="32">
        <v>22887959.5</v>
      </c>
      <c r="DW227" s="32">
        <v>22500355</v>
      </c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  <c r="EW227" s="32"/>
      <c r="EX227" s="32"/>
      <c r="EY227" s="32"/>
      <c r="EZ227" s="32"/>
      <c r="FA227" s="32"/>
      <c r="FB227" s="32"/>
      <c r="FC227" s="32"/>
      <c r="FD227" s="32"/>
      <c r="FE227" s="32"/>
      <c r="FF227" s="32"/>
      <c r="FG227" s="32"/>
      <c r="FH227" s="32"/>
      <c r="FI227" s="32"/>
      <c r="FJ227" s="32"/>
      <c r="FK227" s="32"/>
      <c r="FL227" s="32"/>
      <c r="FM227" s="32"/>
      <c r="FN227" s="32"/>
      <c r="FO227" s="32"/>
      <c r="FP227" s="32"/>
      <c r="FQ227" s="32"/>
      <c r="FR227" s="32"/>
      <c r="FS227" s="32"/>
      <c r="FT227" s="32"/>
      <c r="FU227" s="32"/>
      <c r="FV227" s="32"/>
      <c r="FW227" s="32"/>
      <c r="FX227" s="32"/>
      <c r="FY227" s="32"/>
      <c r="FZ227" s="32"/>
      <c r="GA227" s="32"/>
      <c r="GB227" s="32"/>
      <c r="GC227" s="32"/>
      <c r="GD227" s="32"/>
      <c r="GE227" s="32"/>
      <c r="GF227" s="32"/>
      <c r="GG227" s="32"/>
      <c r="GH227" s="32"/>
      <c r="GI227" s="32"/>
      <c r="GJ227" s="32"/>
      <c r="GK227" s="32"/>
      <c r="GL227" s="32"/>
      <c r="GM227" s="32"/>
      <c r="GN227" s="32"/>
      <c r="GO227" s="32"/>
      <c r="GP227" s="32"/>
      <c r="GQ227" s="32"/>
      <c r="GR227" s="32"/>
      <c r="GS227" s="32"/>
      <c r="GT227" s="32"/>
      <c r="GU227" s="32"/>
      <c r="GV227" s="32"/>
      <c r="GW227" s="32"/>
      <c r="GX227" s="32"/>
    </row>
    <row r="228" spans="1:206">
      <c r="A228" s="31" t="s">
        <v>451</v>
      </c>
      <c r="B228" t="s">
        <v>717</v>
      </c>
      <c r="C228" t="s">
        <v>714</v>
      </c>
      <c r="D228" s="94" t="s">
        <v>718</v>
      </c>
      <c r="E228" t="s">
        <v>946</v>
      </c>
      <c r="BD228" s="32">
        <v>19919841.5</v>
      </c>
      <c r="BE228" s="32">
        <v>20348754.5</v>
      </c>
      <c r="BF228" s="32">
        <v>21218503</v>
      </c>
      <c r="BG228" s="32">
        <v>21998170.5</v>
      </c>
      <c r="BH228" s="32">
        <v>22571355</v>
      </c>
      <c r="BI228" s="32">
        <v>23071791</v>
      </c>
      <c r="BJ228" s="32">
        <v>23535853</v>
      </c>
      <c r="BK228" s="32">
        <v>23742050</v>
      </c>
      <c r="BL228" s="32">
        <v>23802870.5</v>
      </c>
      <c r="BM228" s="32">
        <v>24074392</v>
      </c>
      <c r="BN228" s="32">
        <v>24541253</v>
      </c>
      <c r="BO228" s="32">
        <v>24810472.5</v>
      </c>
      <c r="BP228" s="32">
        <v>24999293.5</v>
      </c>
      <c r="BQ228" s="32">
        <v>25377120</v>
      </c>
      <c r="BR228" s="32">
        <v>25747872.5</v>
      </c>
      <c r="BS228" s="32">
        <v>26132961.5</v>
      </c>
      <c r="BT228" s="32">
        <v>26509042</v>
      </c>
      <c r="BU228" s="32">
        <v>26819093</v>
      </c>
      <c r="BV228" s="32">
        <v>27063522.5</v>
      </c>
      <c r="BW228" s="32">
        <v>27262056</v>
      </c>
      <c r="BX228" s="32">
        <v>27319025.5</v>
      </c>
      <c r="BY228" s="32">
        <v>27193038</v>
      </c>
      <c r="BZ228" s="32">
        <v>26929779.5</v>
      </c>
      <c r="CA228" s="32">
        <v>26545183</v>
      </c>
      <c r="CB228" s="32">
        <v>26100519</v>
      </c>
      <c r="CC228" s="32">
        <v>25723969.5</v>
      </c>
      <c r="CD228" s="32">
        <v>25443459</v>
      </c>
      <c r="CE228" s="32">
        <v>25138350</v>
      </c>
      <c r="CF228" s="32">
        <v>24714569.5</v>
      </c>
      <c r="CG228" s="32">
        <v>24214674.5</v>
      </c>
      <c r="CH228" s="32">
        <v>23669346.5</v>
      </c>
      <c r="CI228" s="32">
        <v>23072736.5</v>
      </c>
      <c r="CJ228" s="32">
        <v>22594907</v>
      </c>
      <c r="CK228" s="32">
        <v>22351509.5</v>
      </c>
      <c r="CL228" s="32">
        <v>22267225.5</v>
      </c>
      <c r="CM228" s="32">
        <v>22326022.5</v>
      </c>
      <c r="CN228" s="32">
        <v>22481774.5</v>
      </c>
      <c r="CO228" s="32">
        <v>22637767</v>
      </c>
      <c r="CP228" s="32">
        <v>22732308.5</v>
      </c>
      <c r="CQ228" s="32">
        <v>22743215.5</v>
      </c>
      <c r="CR228" s="32">
        <v>22723813</v>
      </c>
      <c r="CS228" s="32">
        <v>22699533</v>
      </c>
      <c r="CT228" s="32">
        <v>22733123</v>
      </c>
      <c r="CU228" s="32">
        <v>22888423</v>
      </c>
      <c r="CV228" s="32">
        <v>23134364.5</v>
      </c>
      <c r="CW228" s="32">
        <v>23424728.5</v>
      </c>
      <c r="CX228" s="32">
        <v>23715270.5</v>
      </c>
      <c r="CY228" s="32">
        <v>23965874</v>
      </c>
      <c r="CZ228" s="32">
        <v>24098655</v>
      </c>
      <c r="DA228" s="32">
        <v>24061070.5</v>
      </c>
      <c r="DB228" s="32">
        <v>23861675.5</v>
      </c>
      <c r="DC228" s="32">
        <v>23574813.5</v>
      </c>
      <c r="DD228" s="32">
        <v>23313510</v>
      </c>
      <c r="DE228" s="32">
        <v>23126725.5</v>
      </c>
      <c r="DF228" s="32">
        <v>23029756.5</v>
      </c>
      <c r="DG228" s="32">
        <v>23035331</v>
      </c>
      <c r="DH228" s="32">
        <v>23104538.5</v>
      </c>
      <c r="DI228" s="32">
        <v>23196588.5</v>
      </c>
      <c r="DJ228" s="32">
        <v>23321854</v>
      </c>
      <c r="DK228" s="32">
        <v>23461689.5</v>
      </c>
      <c r="DL228" s="32">
        <v>23558070.5</v>
      </c>
      <c r="DM228" s="32">
        <v>23688492.5</v>
      </c>
      <c r="DN228" s="32">
        <v>23931313</v>
      </c>
      <c r="DO228" s="32">
        <v>24202861.5</v>
      </c>
      <c r="DP228" s="32">
        <v>24417304.5</v>
      </c>
      <c r="DQ228" s="32">
        <v>24575824</v>
      </c>
      <c r="DR228" s="32">
        <v>24665543.5</v>
      </c>
      <c r="DS228" s="32">
        <v>24645863</v>
      </c>
      <c r="DT228" s="32">
        <v>24534291</v>
      </c>
      <c r="DU228" s="32">
        <v>24424372</v>
      </c>
      <c r="DV228" s="32">
        <v>24330442</v>
      </c>
      <c r="DW228" s="32">
        <v>24216506</v>
      </c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  <c r="EW228" s="32"/>
      <c r="EX228" s="32"/>
      <c r="EY228" s="32"/>
      <c r="EZ228" s="32"/>
      <c r="FA228" s="32"/>
      <c r="FB228" s="32"/>
      <c r="FC228" s="32"/>
      <c r="FD228" s="32"/>
      <c r="FE228" s="32"/>
      <c r="FF228" s="32"/>
      <c r="FG228" s="32"/>
      <c r="FH228" s="32"/>
      <c r="FI228" s="32"/>
      <c r="FJ228" s="32"/>
      <c r="FK228" s="32"/>
      <c r="FL228" s="32"/>
      <c r="FM228" s="32"/>
      <c r="FN228" s="32"/>
      <c r="FO228" s="32"/>
      <c r="FP228" s="32"/>
      <c r="FQ228" s="32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32"/>
      <c r="GD228" s="32"/>
      <c r="GE228" s="32"/>
      <c r="GF228" s="32"/>
      <c r="GG228" s="32"/>
      <c r="GH228" s="32"/>
      <c r="GI228" s="32"/>
      <c r="GJ228" s="32"/>
      <c r="GK228" s="32"/>
      <c r="GL228" s="32"/>
      <c r="GM228" s="32"/>
      <c r="GN228" s="32"/>
      <c r="GO228" s="32"/>
      <c r="GP228" s="32"/>
      <c r="GQ228" s="32"/>
      <c r="GR228" s="32"/>
      <c r="GS228" s="32"/>
      <c r="GT228" s="32"/>
      <c r="GU228" s="32"/>
      <c r="GV228" s="32"/>
      <c r="GW228" s="32"/>
      <c r="GX228" s="32"/>
    </row>
    <row r="229" spans="1:206">
      <c r="A229" s="31" t="s">
        <v>451</v>
      </c>
      <c r="B229" t="s">
        <v>717</v>
      </c>
      <c r="C229" t="s">
        <v>714</v>
      </c>
      <c r="D229" s="94" t="s">
        <v>718</v>
      </c>
      <c r="E229" t="s">
        <v>947</v>
      </c>
      <c r="BD229" s="32">
        <v>19069371.5</v>
      </c>
      <c r="BE229" s="32">
        <v>19189449.5</v>
      </c>
      <c r="BF229" s="32">
        <v>19301404.5</v>
      </c>
      <c r="BG229" s="32">
        <v>19568880</v>
      </c>
      <c r="BH229" s="32">
        <v>19828298.5</v>
      </c>
      <c r="BI229" s="32">
        <v>19930006</v>
      </c>
      <c r="BJ229" s="32">
        <v>20399370.5</v>
      </c>
      <c r="BK229" s="32">
        <v>21337242</v>
      </c>
      <c r="BL229" s="32">
        <v>22136678.5</v>
      </c>
      <c r="BM229" s="32">
        <v>22734928</v>
      </c>
      <c r="BN229" s="32">
        <v>23269226</v>
      </c>
      <c r="BO229" s="32">
        <v>23766248</v>
      </c>
      <c r="BP229" s="32">
        <v>23979710.5</v>
      </c>
      <c r="BQ229" s="32">
        <v>24022132</v>
      </c>
      <c r="BR229" s="32">
        <v>24280309.5</v>
      </c>
      <c r="BS229" s="32">
        <v>24763767</v>
      </c>
      <c r="BT229" s="32">
        <v>25058277</v>
      </c>
      <c r="BU229" s="32">
        <v>25286435.5</v>
      </c>
      <c r="BV229" s="32">
        <v>25709842.5</v>
      </c>
      <c r="BW229" s="32">
        <v>26120386.5</v>
      </c>
      <c r="BX229" s="32">
        <v>26558619</v>
      </c>
      <c r="BY229" s="32">
        <v>26969815</v>
      </c>
      <c r="BZ229" s="32">
        <v>27276495</v>
      </c>
      <c r="CA229" s="32">
        <v>27528675</v>
      </c>
      <c r="CB229" s="32">
        <v>27756379.5</v>
      </c>
      <c r="CC229" s="32">
        <v>27820040</v>
      </c>
      <c r="CD229" s="32">
        <v>27671028</v>
      </c>
      <c r="CE229" s="32">
        <v>27396151</v>
      </c>
      <c r="CF229" s="32">
        <v>27018140</v>
      </c>
      <c r="CG229" s="32">
        <v>26581529.5</v>
      </c>
      <c r="CH229" s="32">
        <v>26223936.5</v>
      </c>
      <c r="CI229" s="32">
        <v>25972380.5</v>
      </c>
      <c r="CJ229" s="32">
        <v>25667031</v>
      </c>
      <c r="CK229" s="32">
        <v>25224241.5</v>
      </c>
      <c r="CL229" s="32">
        <v>24706211.5</v>
      </c>
      <c r="CM229" s="32">
        <v>24126121.5</v>
      </c>
      <c r="CN229" s="32">
        <v>23512560</v>
      </c>
      <c r="CO229" s="32">
        <v>23050392</v>
      </c>
      <c r="CP229" s="32">
        <v>22833963.5</v>
      </c>
      <c r="CQ229" s="32">
        <v>22798173.5</v>
      </c>
      <c r="CR229" s="32">
        <v>22924519</v>
      </c>
      <c r="CS229" s="32">
        <v>23156889</v>
      </c>
      <c r="CT229" s="32">
        <v>23393339.5</v>
      </c>
      <c r="CU229" s="32">
        <v>23564826</v>
      </c>
      <c r="CV229" s="32">
        <v>23633169.5</v>
      </c>
      <c r="CW229" s="32">
        <v>23637108</v>
      </c>
      <c r="CX229" s="32">
        <v>23642600.5</v>
      </c>
      <c r="CY229" s="32">
        <v>23699386</v>
      </c>
      <c r="CZ229" s="32">
        <v>23851679.5</v>
      </c>
      <c r="DA229" s="32">
        <v>24092185.5</v>
      </c>
      <c r="DB229" s="32">
        <v>24364776.5</v>
      </c>
      <c r="DC229" s="32">
        <v>24617264</v>
      </c>
      <c r="DD229" s="32">
        <v>24815331</v>
      </c>
      <c r="DE229" s="32">
        <v>24894677</v>
      </c>
      <c r="DF229" s="32">
        <v>24816601.5</v>
      </c>
      <c r="DG229" s="32">
        <v>24619442</v>
      </c>
      <c r="DH229" s="32">
        <v>24392574</v>
      </c>
      <c r="DI229" s="32">
        <v>24214810</v>
      </c>
      <c r="DJ229" s="32">
        <v>24106826.5</v>
      </c>
      <c r="DK229" s="32">
        <v>24075033.5</v>
      </c>
      <c r="DL229" s="32">
        <v>24103777.5</v>
      </c>
      <c r="DM229" s="32">
        <v>24133531.5</v>
      </c>
      <c r="DN229" s="32">
        <v>24129887.5</v>
      </c>
      <c r="DO229" s="32">
        <v>24145016.5</v>
      </c>
      <c r="DP229" s="32">
        <v>24196257</v>
      </c>
      <c r="DQ229" s="32">
        <v>24250002</v>
      </c>
      <c r="DR229" s="32">
        <v>24392359.5</v>
      </c>
      <c r="DS229" s="32">
        <v>24673125.5</v>
      </c>
      <c r="DT229" s="32">
        <v>24981556</v>
      </c>
      <c r="DU229" s="32">
        <v>25226587.5</v>
      </c>
      <c r="DV229" s="32">
        <v>25347345</v>
      </c>
      <c r="DW229" s="32">
        <v>25312248</v>
      </c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  <c r="EW229" s="32"/>
      <c r="EX229" s="32"/>
      <c r="EY229" s="32"/>
      <c r="EZ229" s="32"/>
      <c r="FA229" s="32"/>
      <c r="FB229" s="32"/>
      <c r="FC229" s="32"/>
      <c r="FD229" s="32"/>
      <c r="FE229" s="32"/>
      <c r="FF229" s="32"/>
      <c r="FG229" s="32"/>
      <c r="FH229" s="32"/>
      <c r="FI229" s="32"/>
      <c r="FJ229" s="32"/>
      <c r="FK229" s="32"/>
      <c r="FL229" s="32"/>
      <c r="FM229" s="32"/>
      <c r="FN229" s="32"/>
      <c r="FO229" s="32"/>
      <c r="FP229" s="32"/>
      <c r="FQ229" s="32"/>
      <c r="FR229" s="32"/>
      <c r="FS229" s="32"/>
      <c r="FT229" s="32"/>
      <c r="FU229" s="32"/>
      <c r="FV229" s="32"/>
      <c r="FW229" s="32"/>
      <c r="FX229" s="32"/>
      <c r="FY229" s="32"/>
      <c r="FZ229" s="32"/>
      <c r="GA229" s="32"/>
      <c r="GB229" s="32"/>
      <c r="GC229" s="32"/>
      <c r="GD229" s="32"/>
      <c r="GE229" s="32"/>
      <c r="GF229" s="32"/>
      <c r="GG229" s="32"/>
      <c r="GH229" s="32"/>
      <c r="GI229" s="32"/>
      <c r="GJ229" s="32"/>
      <c r="GK229" s="32"/>
      <c r="GL229" s="32"/>
      <c r="GM229" s="32"/>
      <c r="GN229" s="32"/>
      <c r="GO229" s="32"/>
      <c r="GP229" s="32"/>
      <c r="GQ229" s="32"/>
      <c r="GR229" s="32"/>
      <c r="GS229" s="32"/>
      <c r="GT229" s="32"/>
      <c r="GU229" s="32"/>
      <c r="GV229" s="32"/>
      <c r="GW229" s="32"/>
      <c r="GX229" s="32"/>
    </row>
    <row r="230" spans="1:206">
      <c r="A230" s="31" t="s">
        <v>451</v>
      </c>
      <c r="B230" t="s">
        <v>717</v>
      </c>
      <c r="C230" t="s">
        <v>714</v>
      </c>
      <c r="D230" s="94" t="s">
        <v>718</v>
      </c>
      <c r="E230" t="s">
        <v>948</v>
      </c>
      <c r="BD230" s="32">
        <v>17954529</v>
      </c>
      <c r="BE230" s="32">
        <v>18050544.5</v>
      </c>
      <c r="BF230" s="32">
        <v>18213982.5</v>
      </c>
      <c r="BG230" s="32">
        <v>18231717</v>
      </c>
      <c r="BH230" s="32">
        <v>18369084</v>
      </c>
      <c r="BI230" s="32">
        <v>18595632.5</v>
      </c>
      <c r="BJ230" s="32">
        <v>18711453.5</v>
      </c>
      <c r="BK230" s="32">
        <v>18834356</v>
      </c>
      <c r="BL230" s="32">
        <v>19172557</v>
      </c>
      <c r="BM230" s="32">
        <v>19468174.5</v>
      </c>
      <c r="BN230" s="32">
        <v>19580257.5</v>
      </c>
      <c r="BO230" s="32">
        <v>20057865.5</v>
      </c>
      <c r="BP230" s="32">
        <v>21013105.5</v>
      </c>
      <c r="BQ230" s="32">
        <v>21827680.5</v>
      </c>
      <c r="BR230" s="32">
        <v>22437800</v>
      </c>
      <c r="BS230" s="32">
        <v>22976165</v>
      </c>
      <c r="BT230" s="32">
        <v>23477880.5</v>
      </c>
      <c r="BU230" s="32">
        <v>23730748</v>
      </c>
      <c r="BV230" s="32">
        <v>23837343.5</v>
      </c>
      <c r="BW230" s="32">
        <v>24163881.5</v>
      </c>
      <c r="BX230" s="32">
        <v>24718062.5</v>
      </c>
      <c r="BY230" s="32">
        <v>25077920</v>
      </c>
      <c r="BZ230" s="32">
        <v>25349192</v>
      </c>
      <c r="CA230" s="32">
        <v>25802556.5</v>
      </c>
      <c r="CB230" s="32">
        <v>26242513</v>
      </c>
      <c r="CC230" s="32">
        <v>26688519</v>
      </c>
      <c r="CD230" s="32">
        <v>27087436.5</v>
      </c>
      <c r="CE230" s="32">
        <v>27404001.5</v>
      </c>
      <c r="CF230" s="32">
        <v>27685975</v>
      </c>
      <c r="CG230" s="32">
        <v>27953773.5</v>
      </c>
      <c r="CH230" s="32">
        <v>28088754.5</v>
      </c>
      <c r="CI230" s="32">
        <v>28000317.5</v>
      </c>
      <c r="CJ230" s="32">
        <v>27756059.5</v>
      </c>
      <c r="CK230" s="32">
        <v>27420791.5</v>
      </c>
      <c r="CL230" s="32">
        <v>27027350.5</v>
      </c>
      <c r="CM230" s="32">
        <v>26704510.5</v>
      </c>
      <c r="CN230" s="32">
        <v>26484133</v>
      </c>
      <c r="CO230" s="32">
        <v>26222979.5</v>
      </c>
      <c r="CP230" s="32">
        <v>25849874.5</v>
      </c>
      <c r="CQ230" s="32">
        <v>25404055.5</v>
      </c>
      <c r="CR230" s="32">
        <v>24892046</v>
      </c>
      <c r="CS230" s="32">
        <v>24324768</v>
      </c>
      <c r="CT230" s="32">
        <v>23895627</v>
      </c>
      <c r="CU230" s="32">
        <v>23720940.5</v>
      </c>
      <c r="CV230" s="32">
        <v>23735942</v>
      </c>
      <c r="CW230" s="32">
        <v>23900035</v>
      </c>
      <c r="CX230" s="32">
        <v>24145268</v>
      </c>
      <c r="CY230" s="32">
        <v>24371381.5</v>
      </c>
      <c r="CZ230" s="32">
        <v>24510539</v>
      </c>
      <c r="DA230" s="32">
        <v>24557956</v>
      </c>
      <c r="DB230" s="32">
        <v>24565821.5</v>
      </c>
      <c r="DC230" s="32">
        <v>24582583</v>
      </c>
      <c r="DD230" s="32">
        <v>24646093.5</v>
      </c>
      <c r="DE230" s="32">
        <v>24793291</v>
      </c>
      <c r="DF230" s="32">
        <v>25020537</v>
      </c>
      <c r="DG230" s="32">
        <v>25292075</v>
      </c>
      <c r="DH230" s="32">
        <v>25552537.5</v>
      </c>
      <c r="DI230" s="32">
        <v>25760322.5</v>
      </c>
      <c r="DJ230" s="32">
        <v>25845358</v>
      </c>
      <c r="DK230" s="32">
        <v>25766223</v>
      </c>
      <c r="DL230" s="32">
        <v>25558522</v>
      </c>
      <c r="DM230" s="32">
        <v>25290097.5</v>
      </c>
      <c r="DN230" s="32">
        <v>25045954.5</v>
      </c>
      <c r="DO230" s="32">
        <v>24877063.5</v>
      </c>
      <c r="DP230" s="32">
        <v>24809561.5</v>
      </c>
      <c r="DQ230" s="32">
        <v>24850186</v>
      </c>
      <c r="DR230" s="32">
        <v>24929309.5</v>
      </c>
      <c r="DS230" s="32">
        <v>24983777.5</v>
      </c>
      <c r="DT230" s="32">
        <v>25039100.5</v>
      </c>
      <c r="DU230" s="32">
        <v>25100270</v>
      </c>
      <c r="DV230" s="32">
        <v>25105221.5</v>
      </c>
      <c r="DW230" s="32">
        <v>25151393.5</v>
      </c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  <c r="EW230" s="32"/>
      <c r="EX230" s="32"/>
      <c r="EY230" s="32"/>
      <c r="EZ230" s="32"/>
      <c r="FA230" s="32"/>
      <c r="FB230" s="32"/>
      <c r="FC230" s="32"/>
      <c r="FD230" s="32"/>
      <c r="FE230" s="32"/>
      <c r="FF230" s="32"/>
      <c r="FG230" s="32"/>
      <c r="FH230" s="32"/>
      <c r="FI230" s="32"/>
      <c r="FJ230" s="32"/>
      <c r="FK230" s="32"/>
      <c r="FL230" s="32"/>
      <c r="FM230" s="32"/>
      <c r="FN230" s="32"/>
      <c r="FO230" s="32"/>
      <c r="FP230" s="32"/>
      <c r="FQ230" s="32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32"/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2"/>
      <c r="GS230" s="32"/>
      <c r="GT230" s="32"/>
      <c r="GU230" s="32"/>
      <c r="GV230" s="32"/>
      <c r="GW230" s="32"/>
      <c r="GX230" s="32"/>
    </row>
    <row r="231" spans="1:206">
      <c r="A231" s="31" t="s">
        <v>451</v>
      </c>
      <c r="B231" t="s">
        <v>717</v>
      </c>
      <c r="C231" t="s">
        <v>714</v>
      </c>
      <c r="D231" s="94" t="s">
        <v>718</v>
      </c>
      <c r="E231" t="s">
        <v>949</v>
      </c>
      <c r="BD231" s="32">
        <v>18146768</v>
      </c>
      <c r="BE231" s="32">
        <v>18344807</v>
      </c>
      <c r="BF231" s="32">
        <v>18448033.5</v>
      </c>
      <c r="BG231" s="32">
        <v>18227564</v>
      </c>
      <c r="BH231" s="32">
        <v>18021798</v>
      </c>
      <c r="BI231" s="32">
        <v>17810493.5</v>
      </c>
      <c r="BJ231" s="32">
        <v>17737749.5</v>
      </c>
      <c r="BK231" s="32">
        <v>17753470.5</v>
      </c>
      <c r="BL231" s="32">
        <v>17864456.5</v>
      </c>
      <c r="BM231" s="32">
        <v>18108074.5</v>
      </c>
      <c r="BN231" s="32">
        <v>18432581.5</v>
      </c>
      <c r="BO231" s="32">
        <v>18602343.5</v>
      </c>
      <c r="BP231" s="32">
        <v>18714022.5</v>
      </c>
      <c r="BQ231" s="32">
        <v>19007474</v>
      </c>
      <c r="BR231" s="32">
        <v>19268400</v>
      </c>
      <c r="BS231" s="32">
        <v>19326075.5</v>
      </c>
      <c r="BT231" s="32">
        <v>19634722</v>
      </c>
      <c r="BU231" s="32">
        <v>20364031.5</v>
      </c>
      <c r="BV231" s="32">
        <v>21041776.5</v>
      </c>
      <c r="BW231" s="32">
        <v>21639055</v>
      </c>
      <c r="BX231" s="32">
        <v>22313746</v>
      </c>
      <c r="BY231" s="32">
        <v>23065995</v>
      </c>
      <c r="BZ231" s="32">
        <v>23535770.5</v>
      </c>
      <c r="CA231" s="32">
        <v>23763991</v>
      </c>
      <c r="CB231" s="32">
        <v>24145106</v>
      </c>
      <c r="CC231" s="32">
        <v>24694822.5</v>
      </c>
      <c r="CD231" s="32">
        <v>25020712</v>
      </c>
      <c r="CE231" s="32">
        <v>25260763.5</v>
      </c>
      <c r="CF231" s="32">
        <v>25686198</v>
      </c>
      <c r="CG231" s="32">
        <v>26101829</v>
      </c>
      <c r="CH231" s="32">
        <v>26560828</v>
      </c>
      <c r="CI231" s="32">
        <v>27013536</v>
      </c>
      <c r="CJ231" s="32">
        <v>27364904</v>
      </c>
      <c r="CK231" s="32">
        <v>27666233</v>
      </c>
      <c r="CL231" s="32">
        <v>27957325.5</v>
      </c>
      <c r="CM231" s="32">
        <v>28108072.5</v>
      </c>
      <c r="CN231" s="32">
        <v>28060499.5</v>
      </c>
      <c r="CO231" s="32">
        <v>27887868.5</v>
      </c>
      <c r="CP231" s="32">
        <v>27627420</v>
      </c>
      <c r="CQ231" s="32">
        <v>27322203.5</v>
      </c>
      <c r="CR231" s="32">
        <v>27070252.5</v>
      </c>
      <c r="CS231" s="32">
        <v>26920597</v>
      </c>
      <c r="CT231" s="32">
        <v>26724192</v>
      </c>
      <c r="CU231" s="32">
        <v>26350604.5</v>
      </c>
      <c r="CV231" s="32">
        <v>25862165</v>
      </c>
      <c r="CW231" s="32">
        <v>25318524.5</v>
      </c>
      <c r="CX231" s="32">
        <v>24773837</v>
      </c>
      <c r="CY231" s="32">
        <v>24396661</v>
      </c>
      <c r="CZ231" s="32">
        <v>24265064.5</v>
      </c>
      <c r="DA231" s="32">
        <v>24310803</v>
      </c>
      <c r="DB231" s="32">
        <v>24515171.5</v>
      </c>
      <c r="DC231" s="32">
        <v>24818653</v>
      </c>
      <c r="DD231" s="32">
        <v>25101291.5</v>
      </c>
      <c r="DE231" s="32">
        <v>25304859.5</v>
      </c>
      <c r="DF231" s="32">
        <v>25427035.5</v>
      </c>
      <c r="DG231" s="32">
        <v>25467623</v>
      </c>
      <c r="DH231" s="32">
        <v>25472964.5</v>
      </c>
      <c r="DI231" s="32">
        <v>25534051</v>
      </c>
      <c r="DJ231" s="32">
        <v>25676577.5</v>
      </c>
      <c r="DK231" s="32">
        <v>25857873</v>
      </c>
      <c r="DL231" s="32">
        <v>26090640</v>
      </c>
      <c r="DM231" s="32">
        <v>26379909.5</v>
      </c>
      <c r="DN231" s="32">
        <v>26633228</v>
      </c>
      <c r="DO231" s="32">
        <v>26736598.5</v>
      </c>
      <c r="DP231" s="32">
        <v>26661464.5</v>
      </c>
      <c r="DQ231" s="32">
        <v>26451800.5</v>
      </c>
      <c r="DR231" s="32">
        <v>26211811.5</v>
      </c>
      <c r="DS231" s="32">
        <v>26041976</v>
      </c>
      <c r="DT231" s="32">
        <v>25965898</v>
      </c>
      <c r="DU231" s="32">
        <v>25973395.5</v>
      </c>
      <c r="DV231" s="32">
        <v>26029293.5</v>
      </c>
      <c r="DW231" s="32">
        <v>26054813.5</v>
      </c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  <c r="EW231" s="32"/>
      <c r="EX231" s="32"/>
      <c r="EY231" s="32"/>
      <c r="EZ231" s="32"/>
      <c r="FA231" s="32"/>
      <c r="FB231" s="32"/>
      <c r="FC231" s="32"/>
      <c r="FD231" s="32"/>
      <c r="FE231" s="32"/>
      <c r="FF231" s="32"/>
      <c r="FG231" s="32"/>
      <c r="FH231" s="32"/>
      <c r="FI231" s="32"/>
      <c r="FJ231" s="32"/>
      <c r="FK231" s="32"/>
      <c r="FL231" s="32"/>
      <c r="FM231" s="32"/>
      <c r="FN231" s="32"/>
      <c r="FO231" s="32"/>
      <c r="FP231" s="32"/>
      <c r="FQ231" s="32"/>
      <c r="FR231" s="32"/>
      <c r="FS231" s="32"/>
      <c r="FT231" s="32"/>
      <c r="FU231" s="32"/>
      <c r="FV231" s="32"/>
      <c r="FW231" s="32"/>
      <c r="FX231" s="32"/>
      <c r="FY231" s="32"/>
      <c r="FZ231" s="32"/>
      <c r="GA231" s="32"/>
      <c r="GB231" s="32"/>
      <c r="GC231" s="32"/>
      <c r="GD231" s="32"/>
      <c r="GE231" s="32"/>
      <c r="GF231" s="32"/>
      <c r="GG231" s="32"/>
      <c r="GH231" s="32"/>
      <c r="GI231" s="32"/>
      <c r="GJ231" s="32"/>
      <c r="GK231" s="32"/>
      <c r="GL231" s="32"/>
      <c r="GM231" s="32"/>
      <c r="GN231" s="32"/>
      <c r="GO231" s="32"/>
      <c r="GP231" s="32"/>
      <c r="GQ231" s="32"/>
      <c r="GR231" s="32"/>
      <c r="GS231" s="32"/>
      <c r="GT231" s="32"/>
      <c r="GU231" s="32"/>
      <c r="GV231" s="32"/>
      <c r="GW231" s="32"/>
      <c r="GX231" s="32"/>
    </row>
    <row r="232" spans="1:206">
      <c r="A232" s="31" t="s">
        <v>451</v>
      </c>
      <c r="B232" t="s">
        <v>717</v>
      </c>
      <c r="C232" t="s">
        <v>714</v>
      </c>
      <c r="D232" s="94" t="s">
        <v>718</v>
      </c>
      <c r="E232" t="s">
        <v>950</v>
      </c>
      <c r="BD232" s="32">
        <v>17969865.5</v>
      </c>
      <c r="BE232" s="32">
        <v>17913160.5</v>
      </c>
      <c r="BF232" s="32">
        <v>17997300.5</v>
      </c>
      <c r="BG232" s="32">
        <v>18100623</v>
      </c>
      <c r="BH232" s="32">
        <v>18337776.5</v>
      </c>
      <c r="BI232" s="32">
        <v>18743762.5</v>
      </c>
      <c r="BJ232" s="32">
        <v>18939224</v>
      </c>
      <c r="BK232" s="32">
        <v>18897963</v>
      </c>
      <c r="BL232" s="32">
        <v>18772003</v>
      </c>
      <c r="BM232" s="32">
        <v>18511962.5</v>
      </c>
      <c r="BN232" s="32">
        <v>18159107.5</v>
      </c>
      <c r="BO232" s="32">
        <v>18011479.5</v>
      </c>
      <c r="BP232" s="32">
        <v>18032862</v>
      </c>
      <c r="BQ232" s="32">
        <v>18134571</v>
      </c>
      <c r="BR232" s="32">
        <v>18360543</v>
      </c>
      <c r="BS232" s="32">
        <v>18684889</v>
      </c>
      <c r="BT232" s="32">
        <v>18853094</v>
      </c>
      <c r="BU232" s="32">
        <v>18953165</v>
      </c>
      <c r="BV232" s="32">
        <v>19227676.5</v>
      </c>
      <c r="BW232" s="32">
        <v>19478539</v>
      </c>
      <c r="BX232" s="32">
        <v>19571161.5</v>
      </c>
      <c r="BY232" s="32">
        <v>20031336</v>
      </c>
      <c r="BZ232" s="32">
        <v>20975605.5</v>
      </c>
      <c r="CA232" s="32">
        <v>21791835.5</v>
      </c>
      <c r="CB232" s="32">
        <v>22438566</v>
      </c>
      <c r="CC232" s="32">
        <v>23060662</v>
      </c>
      <c r="CD232" s="32">
        <v>23641905.5</v>
      </c>
      <c r="CE232" s="32">
        <v>23940605</v>
      </c>
      <c r="CF232" s="32">
        <v>24061572.5</v>
      </c>
      <c r="CG232" s="32">
        <v>24391566.5</v>
      </c>
      <c r="CH232" s="32">
        <v>24962304.5</v>
      </c>
      <c r="CI232" s="32">
        <v>25328991</v>
      </c>
      <c r="CJ232" s="32">
        <v>25610386.5</v>
      </c>
      <c r="CK232" s="32">
        <v>26088590</v>
      </c>
      <c r="CL232" s="32">
        <v>26506007</v>
      </c>
      <c r="CM232" s="32">
        <v>26910109.5</v>
      </c>
      <c r="CN232" s="32">
        <v>27295938.5</v>
      </c>
      <c r="CO232" s="32">
        <v>27596864</v>
      </c>
      <c r="CP232" s="32">
        <v>27847821</v>
      </c>
      <c r="CQ232" s="32">
        <v>28086453</v>
      </c>
      <c r="CR232" s="32">
        <v>28240730</v>
      </c>
      <c r="CS232" s="32">
        <v>28265121.5</v>
      </c>
      <c r="CT232" s="32">
        <v>28193370</v>
      </c>
      <c r="CU232" s="32">
        <v>28009319</v>
      </c>
      <c r="CV232" s="32">
        <v>27742576.5</v>
      </c>
      <c r="CW232" s="32">
        <v>27519245</v>
      </c>
      <c r="CX232" s="32">
        <v>27378689.5</v>
      </c>
      <c r="CY232" s="32">
        <v>27193124.5</v>
      </c>
      <c r="CZ232" s="32">
        <v>26868834.5</v>
      </c>
      <c r="DA232" s="32">
        <v>26456124.5</v>
      </c>
      <c r="DB232" s="32">
        <v>25974885.5</v>
      </c>
      <c r="DC232" s="32">
        <v>25450758.5</v>
      </c>
      <c r="DD232" s="32">
        <v>25078347</v>
      </c>
      <c r="DE232" s="32">
        <v>24975090</v>
      </c>
      <c r="DF232" s="32">
        <v>25068748</v>
      </c>
      <c r="DG232" s="32">
        <v>25306721.5</v>
      </c>
      <c r="DH232" s="32">
        <v>25626391.5</v>
      </c>
      <c r="DI232" s="32">
        <v>25948960.5</v>
      </c>
      <c r="DJ232" s="32">
        <v>26183240</v>
      </c>
      <c r="DK232" s="32">
        <v>26258166.5</v>
      </c>
      <c r="DL232" s="32">
        <v>26228777.5</v>
      </c>
      <c r="DM232" s="32">
        <v>26224061.5</v>
      </c>
      <c r="DN232" s="32">
        <v>26296471.5</v>
      </c>
      <c r="DO232" s="32">
        <v>26458721</v>
      </c>
      <c r="DP232" s="32">
        <v>26703015.5</v>
      </c>
      <c r="DQ232" s="32">
        <v>26989068</v>
      </c>
      <c r="DR232" s="32">
        <v>27282935.5</v>
      </c>
      <c r="DS232" s="32">
        <v>27522425</v>
      </c>
      <c r="DT232" s="32">
        <v>27625933</v>
      </c>
      <c r="DU232" s="32">
        <v>27575876.5</v>
      </c>
      <c r="DV232" s="32">
        <v>27391857</v>
      </c>
      <c r="DW232" s="32">
        <v>27142009.5</v>
      </c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  <c r="EW232" s="32"/>
      <c r="EX232" s="32"/>
      <c r="EY232" s="32"/>
      <c r="EZ232" s="32"/>
      <c r="FA232" s="32"/>
      <c r="FB232" s="32"/>
      <c r="FC232" s="32"/>
      <c r="FD232" s="32"/>
      <c r="FE232" s="32"/>
      <c r="FF232" s="32"/>
      <c r="FG232" s="32"/>
      <c r="FH232" s="32"/>
      <c r="FI232" s="32"/>
      <c r="FJ232" s="32"/>
      <c r="FK232" s="32"/>
      <c r="FL232" s="32"/>
      <c r="FM232" s="32"/>
      <c r="FN232" s="32"/>
      <c r="FO232" s="32"/>
      <c r="FP232" s="32"/>
      <c r="FQ232" s="32"/>
      <c r="FR232" s="32"/>
      <c r="FS232" s="32"/>
      <c r="FT232" s="32"/>
      <c r="FU232" s="32"/>
      <c r="FV232" s="32"/>
      <c r="FW232" s="32"/>
      <c r="FX232" s="32"/>
      <c r="FY232" s="32"/>
      <c r="FZ232" s="32"/>
      <c r="GA232" s="32"/>
      <c r="GB232" s="32"/>
      <c r="GC232" s="32"/>
      <c r="GD232" s="32"/>
      <c r="GE232" s="32"/>
      <c r="GF232" s="32"/>
      <c r="GG232" s="32"/>
      <c r="GH232" s="32"/>
      <c r="GI232" s="32"/>
      <c r="GJ232" s="32"/>
      <c r="GK232" s="32"/>
      <c r="GL232" s="32"/>
      <c r="GM232" s="32"/>
      <c r="GN232" s="32"/>
      <c r="GO232" s="32"/>
      <c r="GP232" s="32"/>
      <c r="GQ232" s="32"/>
      <c r="GR232" s="32"/>
      <c r="GS232" s="32"/>
      <c r="GT232" s="32"/>
      <c r="GU232" s="32"/>
      <c r="GV232" s="32"/>
      <c r="GW232" s="32"/>
      <c r="GX232" s="32"/>
    </row>
    <row r="233" spans="1:206">
      <c r="A233" s="31" t="s">
        <v>451</v>
      </c>
      <c r="B233" t="s">
        <v>717</v>
      </c>
      <c r="C233" t="s">
        <v>714</v>
      </c>
      <c r="D233" s="94" t="s">
        <v>718</v>
      </c>
      <c r="E233" t="s">
        <v>951</v>
      </c>
      <c r="BD233" s="32">
        <v>14927790</v>
      </c>
      <c r="BE233" s="32">
        <v>15491733.5</v>
      </c>
      <c r="BF233" s="32">
        <v>16203762</v>
      </c>
      <c r="BG233" s="32">
        <v>17153638.5</v>
      </c>
      <c r="BH233" s="32">
        <v>17840244.5</v>
      </c>
      <c r="BI233" s="32">
        <v>17930373.5</v>
      </c>
      <c r="BJ233" s="32">
        <v>17932177.5</v>
      </c>
      <c r="BK233" s="32">
        <v>18078701.5</v>
      </c>
      <c r="BL233" s="32">
        <v>18158688</v>
      </c>
      <c r="BM233" s="32">
        <v>18371930.5</v>
      </c>
      <c r="BN233" s="32">
        <v>18745390</v>
      </c>
      <c r="BO233" s="32">
        <v>18929257.5</v>
      </c>
      <c r="BP233" s="32">
        <v>18915547</v>
      </c>
      <c r="BQ233" s="32">
        <v>18838158</v>
      </c>
      <c r="BR233" s="32">
        <v>18630501</v>
      </c>
      <c r="BS233" s="32">
        <v>18322459</v>
      </c>
      <c r="BT233" s="32">
        <v>18197609</v>
      </c>
      <c r="BU233" s="32">
        <v>18227473.5</v>
      </c>
      <c r="BV233" s="32">
        <v>18313257</v>
      </c>
      <c r="BW233" s="32">
        <v>18519064</v>
      </c>
      <c r="BX233" s="32">
        <v>18853351.5</v>
      </c>
      <c r="BY233" s="32">
        <v>19054388.5</v>
      </c>
      <c r="BZ233" s="32">
        <v>19200045.5</v>
      </c>
      <c r="CA233" s="32">
        <v>19535261</v>
      </c>
      <c r="CB233" s="32">
        <v>19838358.5</v>
      </c>
      <c r="CC233" s="32">
        <v>19932389.5</v>
      </c>
      <c r="CD233" s="32">
        <v>20363629</v>
      </c>
      <c r="CE233" s="32">
        <v>21281575</v>
      </c>
      <c r="CF233" s="32">
        <v>22072009.5</v>
      </c>
      <c r="CG233" s="32">
        <v>22677703</v>
      </c>
      <c r="CH233" s="32">
        <v>23290325</v>
      </c>
      <c r="CI233" s="32">
        <v>23912950.5</v>
      </c>
      <c r="CJ233" s="32">
        <v>24229676.5</v>
      </c>
      <c r="CK233" s="32">
        <v>24346178.5</v>
      </c>
      <c r="CL233" s="32">
        <v>24691321.5</v>
      </c>
      <c r="CM233" s="32">
        <v>25244296.5</v>
      </c>
      <c r="CN233" s="32">
        <v>25587188.5</v>
      </c>
      <c r="CO233" s="32">
        <v>25863097.5</v>
      </c>
      <c r="CP233" s="32">
        <v>26318911</v>
      </c>
      <c r="CQ233" s="32">
        <v>26743101</v>
      </c>
      <c r="CR233" s="32">
        <v>27207062.5</v>
      </c>
      <c r="CS233" s="32">
        <v>27713282.5</v>
      </c>
      <c r="CT233" s="32">
        <v>28163350</v>
      </c>
      <c r="CU233" s="32">
        <v>28554023.5</v>
      </c>
      <c r="CV233" s="32">
        <v>28900083</v>
      </c>
      <c r="CW233" s="32">
        <v>29082521</v>
      </c>
      <c r="CX233" s="32">
        <v>29058629</v>
      </c>
      <c r="CY233" s="32">
        <v>28914810.5</v>
      </c>
      <c r="CZ233" s="32">
        <v>28678430</v>
      </c>
      <c r="DA233" s="32">
        <v>28382086</v>
      </c>
      <c r="DB233" s="32">
        <v>28140458.5</v>
      </c>
      <c r="DC233" s="32">
        <v>27993575.5</v>
      </c>
      <c r="DD233" s="32">
        <v>27832683.5</v>
      </c>
      <c r="DE233" s="32">
        <v>27555342</v>
      </c>
      <c r="DF233" s="32">
        <v>27187117.5</v>
      </c>
      <c r="DG233" s="32">
        <v>26753992</v>
      </c>
      <c r="DH233" s="32">
        <v>26302858.5</v>
      </c>
      <c r="DI233" s="32">
        <v>26018472</v>
      </c>
      <c r="DJ233" s="32">
        <v>25965473.5</v>
      </c>
      <c r="DK233" s="32">
        <v>26034258.5</v>
      </c>
      <c r="DL233" s="32">
        <v>26212105.5</v>
      </c>
      <c r="DM233" s="32">
        <v>26479028</v>
      </c>
      <c r="DN233" s="32">
        <v>26733003.5</v>
      </c>
      <c r="DO233" s="32">
        <v>26903074</v>
      </c>
      <c r="DP233" s="32">
        <v>26973668</v>
      </c>
      <c r="DQ233" s="32">
        <v>26983317</v>
      </c>
      <c r="DR233" s="32">
        <v>27010324</v>
      </c>
      <c r="DS233" s="32">
        <v>27096527</v>
      </c>
      <c r="DT233" s="32">
        <v>27276362</v>
      </c>
      <c r="DU233" s="32">
        <v>27549345</v>
      </c>
      <c r="DV233" s="32">
        <v>27822038</v>
      </c>
      <c r="DW233" s="32">
        <v>28046669.5</v>
      </c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  <c r="EW233" s="32"/>
      <c r="EX233" s="32"/>
      <c r="EY233" s="32"/>
      <c r="EZ233" s="32"/>
      <c r="FA233" s="32"/>
      <c r="FB233" s="32"/>
      <c r="FC233" s="32"/>
      <c r="FD233" s="32"/>
      <c r="FE233" s="32"/>
      <c r="FF233" s="32"/>
      <c r="FG233" s="32"/>
      <c r="FH233" s="32"/>
      <c r="FI233" s="32"/>
      <c r="FJ233" s="32"/>
      <c r="FK233" s="32"/>
      <c r="FL233" s="32"/>
      <c r="FM233" s="32"/>
      <c r="FN233" s="32"/>
      <c r="FO233" s="32"/>
      <c r="FP233" s="32"/>
      <c r="FQ233" s="32"/>
      <c r="FR233" s="32"/>
      <c r="FS233" s="32"/>
      <c r="FT233" s="32"/>
      <c r="FU233" s="32"/>
      <c r="FV233" s="32"/>
      <c r="FW233" s="32"/>
      <c r="FX233" s="32"/>
      <c r="FY233" s="32"/>
      <c r="FZ233" s="32"/>
      <c r="GA233" s="32"/>
      <c r="GB233" s="32"/>
      <c r="GC233" s="32"/>
      <c r="GD233" s="32"/>
      <c r="GE233" s="32"/>
      <c r="GF233" s="32"/>
      <c r="GG233" s="32"/>
      <c r="GH233" s="32"/>
      <c r="GI233" s="32"/>
      <c r="GJ233" s="32"/>
      <c r="GK233" s="32"/>
      <c r="GL233" s="32"/>
      <c r="GM233" s="32"/>
      <c r="GN233" s="32"/>
      <c r="GO233" s="32"/>
      <c r="GP233" s="32"/>
      <c r="GQ233" s="32"/>
      <c r="GR233" s="32"/>
      <c r="GS233" s="32"/>
      <c r="GT233" s="32"/>
      <c r="GU233" s="32"/>
      <c r="GV233" s="32"/>
      <c r="GW233" s="32"/>
      <c r="GX233" s="32"/>
    </row>
    <row r="234" spans="1:206">
      <c r="A234" s="31" t="s">
        <v>451</v>
      </c>
      <c r="B234" t="s">
        <v>717</v>
      </c>
      <c r="C234" t="s">
        <v>714</v>
      </c>
      <c r="D234" s="94" t="s">
        <v>718</v>
      </c>
      <c r="E234" t="s">
        <v>952</v>
      </c>
      <c r="BD234" s="32">
        <v>16790497</v>
      </c>
      <c r="BE234" s="32">
        <v>16379065.5</v>
      </c>
      <c r="BF234" s="32">
        <v>15744458</v>
      </c>
      <c r="BG234" s="32">
        <v>15041396</v>
      </c>
      <c r="BH234" s="32">
        <v>14634865.5</v>
      </c>
      <c r="BI234" s="32">
        <v>14858709.5</v>
      </c>
      <c r="BJ234" s="32">
        <v>15500968.5</v>
      </c>
      <c r="BK234" s="32">
        <v>16250916.5</v>
      </c>
      <c r="BL234" s="32">
        <v>17190109</v>
      </c>
      <c r="BM234" s="32">
        <v>17840323.5</v>
      </c>
      <c r="BN234" s="32">
        <v>17892541</v>
      </c>
      <c r="BO234" s="32">
        <v>17892261.5</v>
      </c>
      <c r="BP234" s="32">
        <v>18049350</v>
      </c>
      <c r="BQ234" s="32">
        <v>18116892.5</v>
      </c>
      <c r="BR234" s="32">
        <v>18326043</v>
      </c>
      <c r="BS234" s="32">
        <v>18721779.5</v>
      </c>
      <c r="BT234" s="32">
        <v>18918968.5</v>
      </c>
      <c r="BU234" s="32">
        <v>18902651</v>
      </c>
      <c r="BV234" s="32">
        <v>18812299.5</v>
      </c>
      <c r="BW234" s="32">
        <v>18595072</v>
      </c>
      <c r="BX234" s="32">
        <v>18306491.5</v>
      </c>
      <c r="BY234" s="32">
        <v>18223184.5</v>
      </c>
      <c r="BZ234" s="32">
        <v>18281808</v>
      </c>
      <c r="CA234" s="32">
        <v>18365895</v>
      </c>
      <c r="CB234" s="32">
        <v>18556422</v>
      </c>
      <c r="CC234" s="32">
        <v>18866833.5</v>
      </c>
      <c r="CD234" s="32">
        <v>19024688.5</v>
      </c>
      <c r="CE234" s="32">
        <v>19127260.5</v>
      </c>
      <c r="CF234" s="32">
        <v>19431960.5</v>
      </c>
      <c r="CG234" s="32">
        <v>19708171</v>
      </c>
      <c r="CH234" s="32">
        <v>19808714.5</v>
      </c>
      <c r="CI234" s="32">
        <v>20247173</v>
      </c>
      <c r="CJ234" s="32">
        <v>21138076</v>
      </c>
      <c r="CK234" s="32">
        <v>21917018.5</v>
      </c>
      <c r="CL234" s="32">
        <v>22517447</v>
      </c>
      <c r="CM234" s="32">
        <v>23122016.5</v>
      </c>
      <c r="CN234" s="32">
        <v>23746566</v>
      </c>
      <c r="CO234" s="32">
        <v>24100081.5</v>
      </c>
      <c r="CP234" s="32">
        <v>24280749.5</v>
      </c>
      <c r="CQ234" s="32">
        <v>24681975.5</v>
      </c>
      <c r="CR234" s="32">
        <v>25303131</v>
      </c>
      <c r="CS234" s="32">
        <v>25739970</v>
      </c>
      <c r="CT234" s="32">
        <v>26119790.5</v>
      </c>
      <c r="CU234" s="32">
        <v>26669478.5</v>
      </c>
      <c r="CV234" s="32">
        <v>27169161</v>
      </c>
      <c r="CW234" s="32">
        <v>27657956.5</v>
      </c>
      <c r="CX234" s="32">
        <v>28111629</v>
      </c>
      <c r="CY234" s="32">
        <v>28486967</v>
      </c>
      <c r="CZ234" s="32">
        <v>28815143</v>
      </c>
      <c r="DA234" s="32">
        <v>29109971.5</v>
      </c>
      <c r="DB234" s="32">
        <v>29266586</v>
      </c>
      <c r="DC234" s="32">
        <v>29245155.5</v>
      </c>
      <c r="DD234" s="32">
        <v>29133971</v>
      </c>
      <c r="DE234" s="32">
        <v>28952910.5</v>
      </c>
      <c r="DF234" s="32">
        <v>28718397.5</v>
      </c>
      <c r="DG234" s="32">
        <v>28541247</v>
      </c>
      <c r="DH234" s="32">
        <v>28456763</v>
      </c>
      <c r="DI234" s="32">
        <v>28356276.5</v>
      </c>
      <c r="DJ234" s="32">
        <v>28110612.5</v>
      </c>
      <c r="DK234" s="32">
        <v>27720919</v>
      </c>
      <c r="DL234" s="32">
        <v>27243860.5</v>
      </c>
      <c r="DM234" s="32">
        <v>26763970</v>
      </c>
      <c r="DN234" s="32">
        <v>26448301.5</v>
      </c>
      <c r="DO234" s="32">
        <v>26352666</v>
      </c>
      <c r="DP234" s="32">
        <v>26404462.5</v>
      </c>
      <c r="DQ234" s="32">
        <v>26605334</v>
      </c>
      <c r="DR234" s="32">
        <v>26912508</v>
      </c>
      <c r="DS234" s="32">
        <v>27203851</v>
      </c>
      <c r="DT234" s="32">
        <v>27423670</v>
      </c>
      <c r="DU234" s="32">
        <v>27563495.5</v>
      </c>
      <c r="DV234" s="32">
        <v>27596420.5</v>
      </c>
      <c r="DW234" s="32">
        <v>27573231</v>
      </c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  <c r="EW234" s="32"/>
      <c r="EX234" s="32"/>
      <c r="EY234" s="32"/>
      <c r="EZ234" s="32"/>
      <c r="FA234" s="32"/>
      <c r="FB234" s="32"/>
      <c r="FC234" s="32"/>
      <c r="FD234" s="32"/>
      <c r="FE234" s="32"/>
      <c r="FF234" s="32"/>
      <c r="FG234" s="32"/>
      <c r="FH234" s="32"/>
      <c r="FI234" s="32"/>
      <c r="FJ234" s="32"/>
      <c r="FK234" s="32"/>
      <c r="FL234" s="32"/>
      <c r="FM234" s="32"/>
      <c r="FN234" s="32"/>
      <c r="FO234" s="32"/>
      <c r="FP234" s="32"/>
      <c r="FQ234" s="32"/>
      <c r="FR234" s="32"/>
      <c r="FS234" s="32"/>
      <c r="FT234" s="32"/>
      <c r="FU234" s="32"/>
      <c r="FV234" s="32"/>
      <c r="FW234" s="32"/>
      <c r="FX234" s="32"/>
      <c r="FY234" s="32"/>
      <c r="FZ234" s="32"/>
      <c r="GA234" s="32"/>
      <c r="GB234" s="32"/>
      <c r="GC234" s="32"/>
      <c r="GD234" s="32"/>
      <c r="GE234" s="32"/>
      <c r="GF234" s="32"/>
      <c r="GG234" s="32"/>
      <c r="GH234" s="32"/>
      <c r="GI234" s="32"/>
      <c r="GJ234" s="32"/>
      <c r="GK234" s="32"/>
      <c r="GL234" s="32"/>
      <c r="GM234" s="32"/>
      <c r="GN234" s="32"/>
      <c r="GO234" s="32"/>
      <c r="GP234" s="32"/>
      <c r="GQ234" s="32"/>
      <c r="GR234" s="32"/>
      <c r="GS234" s="32"/>
      <c r="GT234" s="32"/>
      <c r="GU234" s="32"/>
      <c r="GV234" s="32"/>
      <c r="GW234" s="32"/>
      <c r="GX234" s="32"/>
    </row>
    <row r="235" spans="1:206">
      <c r="A235" s="31" t="s">
        <v>451</v>
      </c>
      <c r="B235" t="s">
        <v>717</v>
      </c>
      <c r="C235" t="s">
        <v>714</v>
      </c>
      <c r="D235" s="94" t="s">
        <v>718</v>
      </c>
      <c r="E235" t="s">
        <v>953</v>
      </c>
      <c r="BD235" s="32">
        <v>16488524</v>
      </c>
      <c r="BE235" s="32">
        <v>16622042</v>
      </c>
      <c r="BF235" s="32">
        <v>16735217.5</v>
      </c>
      <c r="BG235" s="32">
        <v>16799336.5</v>
      </c>
      <c r="BH235" s="32">
        <v>16791577</v>
      </c>
      <c r="BI235" s="32">
        <v>16596099.5</v>
      </c>
      <c r="BJ235" s="32">
        <v>16154711.5</v>
      </c>
      <c r="BK235" s="32">
        <v>15528161.5</v>
      </c>
      <c r="BL235" s="32">
        <v>14847042.5</v>
      </c>
      <c r="BM235" s="32">
        <v>14458670</v>
      </c>
      <c r="BN235" s="32">
        <v>14677844</v>
      </c>
      <c r="BO235" s="32">
        <v>15306319</v>
      </c>
      <c r="BP235" s="32">
        <v>16063816</v>
      </c>
      <c r="BQ235" s="32">
        <v>17020524.5</v>
      </c>
      <c r="BR235" s="32">
        <v>17685239</v>
      </c>
      <c r="BS235" s="32">
        <v>17753400</v>
      </c>
      <c r="BT235" s="32">
        <v>17762112.5</v>
      </c>
      <c r="BU235" s="32">
        <v>17923887</v>
      </c>
      <c r="BV235" s="32">
        <v>17992124</v>
      </c>
      <c r="BW235" s="32">
        <v>18202743</v>
      </c>
      <c r="BX235" s="32">
        <v>18622981</v>
      </c>
      <c r="BY235" s="32">
        <v>18864974</v>
      </c>
      <c r="BZ235" s="32">
        <v>18887207.5</v>
      </c>
      <c r="CA235" s="32">
        <v>18825595</v>
      </c>
      <c r="CB235" s="32">
        <v>18614405</v>
      </c>
      <c r="CC235" s="32">
        <v>18293762</v>
      </c>
      <c r="CD235" s="32">
        <v>18164370.5</v>
      </c>
      <c r="CE235" s="32">
        <v>18195978.5</v>
      </c>
      <c r="CF235" s="32">
        <v>18275587.5</v>
      </c>
      <c r="CG235" s="32">
        <v>18470545.5</v>
      </c>
      <c r="CH235" s="32">
        <v>18791107.5</v>
      </c>
      <c r="CI235" s="32">
        <v>18972715.5</v>
      </c>
      <c r="CJ235" s="32">
        <v>19081497</v>
      </c>
      <c r="CK235" s="32">
        <v>19361032.5</v>
      </c>
      <c r="CL235" s="32">
        <v>19621054.5</v>
      </c>
      <c r="CM235" s="32">
        <v>19710927.5</v>
      </c>
      <c r="CN235" s="32">
        <v>20165027.5</v>
      </c>
      <c r="CO235" s="32">
        <v>21087542.5</v>
      </c>
      <c r="CP235" s="32">
        <v>21897158</v>
      </c>
      <c r="CQ235" s="32">
        <v>22567761</v>
      </c>
      <c r="CR235" s="32">
        <v>23239570.5</v>
      </c>
      <c r="CS235" s="32">
        <v>23897194</v>
      </c>
      <c r="CT235" s="32">
        <v>24259405</v>
      </c>
      <c r="CU235" s="32">
        <v>24442577</v>
      </c>
      <c r="CV235" s="32">
        <v>24844912</v>
      </c>
      <c r="CW235" s="32">
        <v>25450699.5</v>
      </c>
      <c r="CX235" s="32">
        <v>25858788</v>
      </c>
      <c r="CY235" s="32">
        <v>26201190.5</v>
      </c>
      <c r="CZ235" s="32">
        <v>26715804.5</v>
      </c>
      <c r="DA235" s="32">
        <v>27185634</v>
      </c>
      <c r="DB235" s="32">
        <v>27651302.5</v>
      </c>
      <c r="DC235" s="32">
        <v>28088102.5</v>
      </c>
      <c r="DD235" s="32">
        <v>28458907.5</v>
      </c>
      <c r="DE235" s="32">
        <v>28812162.5</v>
      </c>
      <c r="DF235" s="32">
        <v>29163472.5</v>
      </c>
      <c r="DG235" s="32">
        <v>29378922</v>
      </c>
      <c r="DH235" s="32">
        <v>29406975.5</v>
      </c>
      <c r="DI235" s="32">
        <v>29341049</v>
      </c>
      <c r="DJ235" s="32">
        <v>29188719.5</v>
      </c>
      <c r="DK235" s="32">
        <v>28948566</v>
      </c>
      <c r="DL235" s="32">
        <v>28750617</v>
      </c>
      <c r="DM235" s="32">
        <v>28665501</v>
      </c>
      <c r="DN235" s="32">
        <v>28548308.5</v>
      </c>
      <c r="DO235" s="32">
        <v>28268676.5</v>
      </c>
      <c r="DP235" s="32">
        <v>27883450.5</v>
      </c>
      <c r="DQ235" s="32">
        <v>27433631</v>
      </c>
      <c r="DR235" s="32">
        <v>26969266.5</v>
      </c>
      <c r="DS235" s="32">
        <v>26666433.5</v>
      </c>
      <c r="DT235" s="32">
        <v>26601929</v>
      </c>
      <c r="DU235" s="32">
        <v>26700317.5</v>
      </c>
      <c r="DV235" s="32">
        <v>26918701.5</v>
      </c>
      <c r="DW235" s="32">
        <v>27200819</v>
      </c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  <c r="EW235" s="32"/>
      <c r="EX235" s="32"/>
      <c r="EY235" s="32"/>
      <c r="EZ235" s="32"/>
      <c r="FA235" s="32"/>
      <c r="FB235" s="32"/>
      <c r="FC235" s="32"/>
      <c r="FD235" s="32"/>
      <c r="FE235" s="32"/>
      <c r="FF235" s="32"/>
      <c r="FG235" s="32"/>
      <c r="FH235" s="32"/>
      <c r="FI235" s="32"/>
      <c r="FJ235" s="32"/>
      <c r="FK235" s="32"/>
      <c r="FL235" s="32"/>
      <c r="FM235" s="32"/>
      <c r="FN235" s="32"/>
      <c r="FO235" s="32"/>
      <c r="FP235" s="32"/>
      <c r="FQ235" s="32"/>
      <c r="FR235" s="32"/>
      <c r="FS235" s="32"/>
      <c r="FT235" s="32"/>
      <c r="FU235" s="32"/>
      <c r="FV235" s="32"/>
      <c r="FW235" s="32"/>
      <c r="FX235" s="32"/>
      <c r="FY235" s="32"/>
      <c r="FZ235" s="32"/>
      <c r="GA235" s="32"/>
      <c r="GB235" s="32"/>
      <c r="GC235" s="32"/>
      <c r="GD235" s="32"/>
      <c r="GE235" s="32"/>
      <c r="GF235" s="32"/>
      <c r="GG235" s="32"/>
      <c r="GH235" s="32"/>
      <c r="GI235" s="32"/>
      <c r="GJ235" s="32"/>
      <c r="GK235" s="32"/>
      <c r="GL235" s="32"/>
      <c r="GM235" s="32"/>
      <c r="GN235" s="32"/>
      <c r="GO235" s="32"/>
      <c r="GP235" s="32"/>
      <c r="GQ235" s="32"/>
      <c r="GR235" s="32"/>
      <c r="GS235" s="32"/>
      <c r="GT235" s="32"/>
      <c r="GU235" s="32"/>
      <c r="GV235" s="32"/>
      <c r="GW235" s="32"/>
      <c r="GX235" s="32"/>
    </row>
    <row r="236" spans="1:206">
      <c r="A236" s="31" t="s">
        <v>451</v>
      </c>
      <c r="B236" t="s">
        <v>717</v>
      </c>
      <c r="C236" t="s">
        <v>714</v>
      </c>
      <c r="D236" s="94" t="s">
        <v>718</v>
      </c>
      <c r="E236" t="s">
        <v>954</v>
      </c>
      <c r="BD236" s="32">
        <v>15261745</v>
      </c>
      <c r="BE236" s="32">
        <v>15433833.5</v>
      </c>
      <c r="BF236" s="32">
        <v>15562432</v>
      </c>
      <c r="BG236" s="32">
        <v>15748556.5</v>
      </c>
      <c r="BH236" s="32">
        <v>15978541.5</v>
      </c>
      <c r="BI236" s="32">
        <v>16121628</v>
      </c>
      <c r="BJ236" s="32">
        <v>16261196.5</v>
      </c>
      <c r="BK236" s="32">
        <v>16396554.5</v>
      </c>
      <c r="BL236" s="32">
        <v>16472237.5</v>
      </c>
      <c r="BM236" s="32">
        <v>16472653</v>
      </c>
      <c r="BN236" s="32">
        <v>16282478</v>
      </c>
      <c r="BO236" s="32">
        <v>15843103.5</v>
      </c>
      <c r="BP236" s="32">
        <v>15206628.5</v>
      </c>
      <c r="BQ236" s="32">
        <v>14510597</v>
      </c>
      <c r="BR236" s="32">
        <v>14114634.5</v>
      </c>
      <c r="BS236" s="32">
        <v>14334257.5</v>
      </c>
      <c r="BT236" s="32">
        <v>14957404.5</v>
      </c>
      <c r="BU236" s="32">
        <v>15705415</v>
      </c>
      <c r="BV236" s="32">
        <v>16642941</v>
      </c>
      <c r="BW236" s="32">
        <v>17294792.5</v>
      </c>
      <c r="BX236" s="32">
        <v>17369439.5</v>
      </c>
      <c r="BY236" s="32">
        <v>17374234.5</v>
      </c>
      <c r="BZ236" s="32">
        <v>17517693</v>
      </c>
      <c r="CA236" s="32">
        <v>17595949</v>
      </c>
      <c r="CB236" s="32">
        <v>17837524</v>
      </c>
      <c r="CC236" s="32">
        <v>18263199</v>
      </c>
      <c r="CD236" s="32">
        <v>18482434</v>
      </c>
      <c r="CE236" s="32">
        <v>18488066</v>
      </c>
      <c r="CF236" s="32">
        <v>18421037.5</v>
      </c>
      <c r="CG236" s="32">
        <v>18210490.5</v>
      </c>
      <c r="CH236" s="32">
        <v>17915533</v>
      </c>
      <c r="CI236" s="32">
        <v>17799453</v>
      </c>
      <c r="CJ236" s="32">
        <v>17839972</v>
      </c>
      <c r="CK236" s="32">
        <v>17959318.5</v>
      </c>
      <c r="CL236" s="32">
        <v>18178749.5</v>
      </c>
      <c r="CM236" s="32">
        <v>18491926</v>
      </c>
      <c r="CN236" s="32">
        <v>18661923.5</v>
      </c>
      <c r="CO236" s="32">
        <v>18776330.5</v>
      </c>
      <c r="CP236" s="32">
        <v>19070408</v>
      </c>
      <c r="CQ236" s="32">
        <v>19340287</v>
      </c>
      <c r="CR236" s="32">
        <v>19438537</v>
      </c>
      <c r="CS236" s="32">
        <v>19914859</v>
      </c>
      <c r="CT236" s="32">
        <v>20872370.5</v>
      </c>
      <c r="CU236" s="32">
        <v>21701751</v>
      </c>
      <c r="CV236" s="32">
        <v>22371052</v>
      </c>
      <c r="CW236" s="32">
        <v>23037772</v>
      </c>
      <c r="CX236" s="32">
        <v>23690022</v>
      </c>
      <c r="CY236" s="32">
        <v>24062578.5</v>
      </c>
      <c r="CZ236" s="32">
        <v>24265039.5</v>
      </c>
      <c r="DA236" s="32">
        <v>24677096.5</v>
      </c>
      <c r="DB236" s="32">
        <v>25274947</v>
      </c>
      <c r="DC236" s="32">
        <v>25661503</v>
      </c>
      <c r="DD236" s="32">
        <v>25995368.5</v>
      </c>
      <c r="DE236" s="32">
        <v>26517759</v>
      </c>
      <c r="DF236" s="32">
        <v>27009902</v>
      </c>
      <c r="DG236" s="32">
        <v>27506488</v>
      </c>
      <c r="DH236" s="32">
        <v>27972756</v>
      </c>
      <c r="DI236" s="32">
        <v>28373265.5</v>
      </c>
      <c r="DJ236" s="32">
        <v>28745737</v>
      </c>
      <c r="DK236" s="32">
        <v>29089809.5</v>
      </c>
      <c r="DL236" s="32">
        <v>29274308</v>
      </c>
      <c r="DM236" s="32">
        <v>29283217.5</v>
      </c>
      <c r="DN236" s="32">
        <v>29218292</v>
      </c>
      <c r="DO236" s="32">
        <v>29072025.5</v>
      </c>
      <c r="DP236" s="32">
        <v>28856238</v>
      </c>
      <c r="DQ236" s="32">
        <v>28705950</v>
      </c>
      <c r="DR236" s="32">
        <v>28656304.5</v>
      </c>
      <c r="DS236" s="32">
        <v>28550712.5</v>
      </c>
      <c r="DT236" s="32">
        <v>28286108</v>
      </c>
      <c r="DU236" s="32">
        <v>27927844</v>
      </c>
      <c r="DV236" s="32">
        <v>27474656.5</v>
      </c>
      <c r="DW236" s="32">
        <v>26973635</v>
      </c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  <c r="EW236" s="32"/>
      <c r="EX236" s="32"/>
      <c r="EY236" s="32"/>
      <c r="EZ236" s="32"/>
      <c r="FA236" s="32"/>
      <c r="FB236" s="32"/>
      <c r="FC236" s="32"/>
      <c r="FD236" s="32"/>
      <c r="FE236" s="32"/>
      <c r="FF236" s="32"/>
      <c r="FG236" s="32"/>
      <c r="FH236" s="32"/>
      <c r="FI236" s="32"/>
      <c r="FJ236" s="32"/>
      <c r="FK236" s="32"/>
      <c r="FL236" s="32"/>
      <c r="FM236" s="32"/>
      <c r="FN236" s="32"/>
      <c r="FO236" s="32"/>
      <c r="FP236" s="32"/>
      <c r="FQ236" s="32"/>
      <c r="FR236" s="32"/>
      <c r="FS236" s="32"/>
      <c r="FT236" s="32"/>
      <c r="FU236" s="32"/>
      <c r="FV236" s="32"/>
      <c r="FW236" s="32"/>
      <c r="FX236" s="32"/>
      <c r="FY236" s="32"/>
      <c r="FZ236" s="32"/>
      <c r="GA236" s="32"/>
      <c r="GB236" s="32"/>
      <c r="GC236" s="32"/>
      <c r="GD236" s="32"/>
      <c r="GE236" s="32"/>
      <c r="GF236" s="32"/>
      <c r="GG236" s="32"/>
      <c r="GH236" s="32"/>
      <c r="GI236" s="32"/>
      <c r="GJ236" s="32"/>
      <c r="GK236" s="32"/>
      <c r="GL236" s="32"/>
      <c r="GM236" s="32"/>
      <c r="GN236" s="32"/>
      <c r="GO236" s="32"/>
      <c r="GP236" s="32"/>
      <c r="GQ236" s="32"/>
      <c r="GR236" s="32"/>
      <c r="GS236" s="32"/>
      <c r="GT236" s="32"/>
      <c r="GU236" s="32"/>
      <c r="GV236" s="32"/>
      <c r="GW236" s="32"/>
      <c r="GX236" s="32"/>
    </row>
    <row r="237" spans="1:206">
      <c r="A237" s="31" t="s">
        <v>451</v>
      </c>
      <c r="B237" t="s">
        <v>717</v>
      </c>
      <c r="C237" t="s">
        <v>714</v>
      </c>
      <c r="D237" s="94" t="s">
        <v>718</v>
      </c>
      <c r="E237" t="s">
        <v>955</v>
      </c>
      <c r="BD237" s="32">
        <v>13085394.5</v>
      </c>
      <c r="BE237" s="32">
        <v>13471423</v>
      </c>
      <c r="BF237" s="32">
        <v>13857350.5</v>
      </c>
      <c r="BG237" s="32">
        <v>14157730</v>
      </c>
      <c r="BH237" s="32">
        <v>14374883</v>
      </c>
      <c r="BI237" s="32">
        <v>14618515.5</v>
      </c>
      <c r="BJ237" s="32">
        <v>14818016</v>
      </c>
      <c r="BK237" s="32">
        <v>14942976.5</v>
      </c>
      <c r="BL237" s="32">
        <v>15128740</v>
      </c>
      <c r="BM237" s="32">
        <v>15356685</v>
      </c>
      <c r="BN237" s="32">
        <v>15497722.5</v>
      </c>
      <c r="BO237" s="32">
        <v>15642517</v>
      </c>
      <c r="BP237" s="32">
        <v>15785144.5</v>
      </c>
      <c r="BQ237" s="32">
        <v>15847520.5</v>
      </c>
      <c r="BR237" s="32">
        <v>15837198.5</v>
      </c>
      <c r="BS237" s="32">
        <v>15664396.5</v>
      </c>
      <c r="BT237" s="32">
        <v>15258686.5</v>
      </c>
      <c r="BU237" s="32">
        <v>14666334</v>
      </c>
      <c r="BV237" s="32">
        <v>14012879.5</v>
      </c>
      <c r="BW237" s="32">
        <v>13647989.5</v>
      </c>
      <c r="BX237" s="32">
        <v>13895464.5</v>
      </c>
      <c r="BY237" s="32">
        <v>14548182</v>
      </c>
      <c r="BZ237" s="32">
        <v>15311752.5</v>
      </c>
      <c r="CA237" s="32">
        <v>16232058.5</v>
      </c>
      <c r="CB237" s="32">
        <v>16848650.5</v>
      </c>
      <c r="CC237" s="32">
        <v>16889756</v>
      </c>
      <c r="CD237" s="32">
        <v>16870147</v>
      </c>
      <c r="CE237" s="32">
        <v>17000067.5</v>
      </c>
      <c r="CF237" s="32">
        <v>17083748</v>
      </c>
      <c r="CG237" s="32">
        <v>17333907</v>
      </c>
      <c r="CH237" s="32">
        <v>17770373</v>
      </c>
      <c r="CI237" s="32">
        <v>18011267</v>
      </c>
      <c r="CJ237" s="32">
        <v>18008459.5</v>
      </c>
      <c r="CK237" s="32">
        <v>17910891.5</v>
      </c>
      <c r="CL237" s="32">
        <v>17704187.5</v>
      </c>
      <c r="CM237" s="32">
        <v>17424073.5</v>
      </c>
      <c r="CN237" s="32">
        <v>17314959.5</v>
      </c>
      <c r="CO237" s="32">
        <v>17370326.5</v>
      </c>
      <c r="CP237" s="32">
        <v>17507618.5</v>
      </c>
      <c r="CQ237" s="32">
        <v>17748140.5</v>
      </c>
      <c r="CR237" s="32">
        <v>18081865</v>
      </c>
      <c r="CS237" s="32">
        <v>18292908.5</v>
      </c>
      <c r="CT237" s="32">
        <v>18442812.5</v>
      </c>
      <c r="CU237" s="32">
        <v>18757256</v>
      </c>
      <c r="CV237" s="32">
        <v>19063305.5</v>
      </c>
      <c r="CW237" s="32">
        <v>19199107.5</v>
      </c>
      <c r="CX237" s="32">
        <v>19688886</v>
      </c>
      <c r="CY237" s="32">
        <v>20649202.5</v>
      </c>
      <c r="CZ237" s="32">
        <v>21494500</v>
      </c>
      <c r="DA237" s="32">
        <v>22179029.5</v>
      </c>
      <c r="DB237" s="32">
        <v>22838476</v>
      </c>
      <c r="DC237" s="32">
        <v>23459558</v>
      </c>
      <c r="DD237" s="32">
        <v>23807794</v>
      </c>
      <c r="DE237" s="32">
        <v>23986529</v>
      </c>
      <c r="DF237" s="32">
        <v>24369015.5</v>
      </c>
      <c r="DG237" s="32">
        <v>24955297.5</v>
      </c>
      <c r="DH237" s="32">
        <v>25360667</v>
      </c>
      <c r="DI237" s="32">
        <v>25724253</v>
      </c>
      <c r="DJ237" s="32">
        <v>26265433.5</v>
      </c>
      <c r="DK237" s="32">
        <v>26764210.5</v>
      </c>
      <c r="DL237" s="32">
        <v>27248487.5</v>
      </c>
      <c r="DM237" s="32">
        <v>27696730.5</v>
      </c>
      <c r="DN237" s="32">
        <v>28078058</v>
      </c>
      <c r="DO237" s="32">
        <v>28431655</v>
      </c>
      <c r="DP237" s="32">
        <v>28772060.5</v>
      </c>
      <c r="DQ237" s="32">
        <v>28976415.5</v>
      </c>
      <c r="DR237" s="32">
        <v>29004897.5</v>
      </c>
      <c r="DS237" s="32">
        <v>28941302</v>
      </c>
      <c r="DT237" s="32">
        <v>28803676</v>
      </c>
      <c r="DU237" s="32">
        <v>28613692.5</v>
      </c>
      <c r="DV237" s="32">
        <v>28472592</v>
      </c>
      <c r="DW237" s="32">
        <v>28391355.5</v>
      </c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32"/>
      <c r="EX237" s="32"/>
      <c r="EY237" s="32"/>
      <c r="EZ237" s="32"/>
      <c r="FA237" s="32"/>
      <c r="FB237" s="32"/>
      <c r="FC237" s="32"/>
      <c r="FD237" s="32"/>
      <c r="FE237" s="32"/>
      <c r="FF237" s="32"/>
      <c r="FG237" s="32"/>
      <c r="FH237" s="32"/>
      <c r="FI237" s="32"/>
      <c r="FJ237" s="32"/>
      <c r="FK237" s="32"/>
      <c r="FL237" s="32"/>
      <c r="FM237" s="32"/>
      <c r="FN237" s="32"/>
      <c r="FO237" s="32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2"/>
      <c r="GS237" s="32"/>
      <c r="GT237" s="32"/>
      <c r="GU237" s="32"/>
      <c r="GV237" s="32"/>
      <c r="GW237" s="32"/>
      <c r="GX237" s="32"/>
    </row>
    <row r="238" spans="1:206">
      <c r="A238" s="31" t="s">
        <v>451</v>
      </c>
      <c r="B238" t="s">
        <v>717</v>
      </c>
      <c r="C238" t="s">
        <v>714</v>
      </c>
      <c r="D238" s="94" t="s">
        <v>718</v>
      </c>
      <c r="E238" t="s">
        <v>956</v>
      </c>
      <c r="BD238" s="32">
        <v>10935425</v>
      </c>
      <c r="BE238" s="32">
        <v>11062058</v>
      </c>
      <c r="BF238" s="32">
        <v>11260357.5</v>
      </c>
      <c r="BG238" s="32">
        <v>11589509</v>
      </c>
      <c r="BH238" s="32">
        <v>11930447.5</v>
      </c>
      <c r="BI238" s="32">
        <v>12280134.5</v>
      </c>
      <c r="BJ238" s="32">
        <v>12631999</v>
      </c>
      <c r="BK238" s="32">
        <v>13001343</v>
      </c>
      <c r="BL238" s="32">
        <v>13313952.5</v>
      </c>
      <c r="BM238" s="32">
        <v>13556383</v>
      </c>
      <c r="BN238" s="32">
        <v>13819691</v>
      </c>
      <c r="BO238" s="32">
        <v>14039475.5</v>
      </c>
      <c r="BP238" s="32">
        <v>14196625.5</v>
      </c>
      <c r="BQ238" s="32">
        <v>14402104.5</v>
      </c>
      <c r="BR238" s="32">
        <v>14632073</v>
      </c>
      <c r="BS238" s="32">
        <v>14766952.5</v>
      </c>
      <c r="BT238" s="32">
        <v>14884660.5</v>
      </c>
      <c r="BU238" s="32">
        <v>14992725</v>
      </c>
      <c r="BV238" s="32">
        <v>15024271</v>
      </c>
      <c r="BW238" s="32">
        <v>14984054</v>
      </c>
      <c r="BX238" s="32">
        <v>14793413.5</v>
      </c>
      <c r="BY238" s="32">
        <v>14388681.5</v>
      </c>
      <c r="BZ238" s="32">
        <v>13808790</v>
      </c>
      <c r="CA238" s="32">
        <v>13180205.5</v>
      </c>
      <c r="CB238" s="32">
        <v>12850999.5</v>
      </c>
      <c r="CC238" s="32">
        <v>13119549</v>
      </c>
      <c r="CD238" s="32">
        <v>13761980</v>
      </c>
      <c r="CE238" s="32">
        <v>14505319.5</v>
      </c>
      <c r="CF238" s="32">
        <v>15396917</v>
      </c>
      <c r="CG238" s="32">
        <v>15995552.5</v>
      </c>
      <c r="CH238" s="32">
        <v>16045592</v>
      </c>
      <c r="CI238" s="32">
        <v>16029606.5</v>
      </c>
      <c r="CJ238" s="32">
        <v>16167030.5</v>
      </c>
      <c r="CK238" s="32">
        <v>16271217.5</v>
      </c>
      <c r="CL238" s="32">
        <v>16512460.5</v>
      </c>
      <c r="CM238" s="32">
        <v>16920932</v>
      </c>
      <c r="CN238" s="32">
        <v>17156060</v>
      </c>
      <c r="CO238" s="32">
        <v>17170566.5</v>
      </c>
      <c r="CP238" s="32">
        <v>17094220.5</v>
      </c>
      <c r="CQ238" s="32">
        <v>16920754</v>
      </c>
      <c r="CR238" s="32">
        <v>16702843.5</v>
      </c>
      <c r="CS238" s="32">
        <v>16660361</v>
      </c>
      <c r="CT238" s="32">
        <v>16764737</v>
      </c>
      <c r="CU238" s="32">
        <v>16935522.5</v>
      </c>
      <c r="CV238" s="32">
        <v>17197663.5</v>
      </c>
      <c r="CW238" s="32">
        <v>17542463.5</v>
      </c>
      <c r="CX238" s="32">
        <v>17748355</v>
      </c>
      <c r="CY238" s="32">
        <v>17881206</v>
      </c>
      <c r="CZ238" s="32">
        <v>18176558.5</v>
      </c>
      <c r="DA238" s="32">
        <v>18472458</v>
      </c>
      <c r="DB238" s="32">
        <v>18617487</v>
      </c>
      <c r="DC238" s="32">
        <v>19103882.5</v>
      </c>
      <c r="DD238" s="32">
        <v>20040263</v>
      </c>
      <c r="DE238" s="32">
        <v>20881894</v>
      </c>
      <c r="DF238" s="32">
        <v>21581264</v>
      </c>
      <c r="DG238" s="32">
        <v>22253607</v>
      </c>
      <c r="DH238" s="32">
        <v>22878979</v>
      </c>
      <c r="DI238" s="32">
        <v>23227681.5</v>
      </c>
      <c r="DJ238" s="32">
        <v>23411506</v>
      </c>
      <c r="DK238" s="32">
        <v>23790892.5</v>
      </c>
      <c r="DL238" s="32">
        <v>24360559</v>
      </c>
      <c r="DM238" s="32">
        <v>24763353.5</v>
      </c>
      <c r="DN238" s="32">
        <v>25120583.5</v>
      </c>
      <c r="DO238" s="32">
        <v>25636708.5</v>
      </c>
      <c r="DP238" s="32">
        <v>26120562.5</v>
      </c>
      <c r="DQ238" s="32">
        <v>26603183</v>
      </c>
      <c r="DR238" s="32">
        <v>27062774</v>
      </c>
      <c r="DS238" s="32">
        <v>27457815</v>
      </c>
      <c r="DT238" s="32">
        <v>27820072.5</v>
      </c>
      <c r="DU238" s="32">
        <v>28175233.5</v>
      </c>
      <c r="DV238" s="32">
        <v>28373594</v>
      </c>
      <c r="DW238" s="32">
        <v>28352655.5</v>
      </c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  <c r="EW238" s="32"/>
      <c r="EX238" s="32"/>
      <c r="EY238" s="32"/>
      <c r="EZ238" s="32"/>
      <c r="FA238" s="32"/>
      <c r="FB238" s="32"/>
      <c r="FC238" s="32"/>
      <c r="FD238" s="32"/>
      <c r="FE238" s="32"/>
      <c r="FF238" s="32"/>
      <c r="FG238" s="32"/>
      <c r="FH238" s="32"/>
      <c r="FI238" s="32"/>
      <c r="FJ238" s="32"/>
      <c r="FK238" s="32"/>
      <c r="FL238" s="32"/>
      <c r="FM238" s="32"/>
      <c r="FN238" s="32"/>
      <c r="FO238" s="32"/>
      <c r="FP238" s="32"/>
      <c r="FQ238" s="32"/>
      <c r="FR238" s="32"/>
      <c r="FS238" s="32"/>
      <c r="FT238" s="32"/>
      <c r="FU238" s="32"/>
      <c r="FV238" s="32"/>
      <c r="FW238" s="32"/>
      <c r="FX238" s="32"/>
      <c r="FY238" s="32"/>
      <c r="FZ238" s="32"/>
      <c r="GA238" s="32"/>
      <c r="GB238" s="32"/>
      <c r="GC238" s="32"/>
      <c r="GD238" s="32"/>
      <c r="GE238" s="32"/>
      <c r="GF238" s="32"/>
      <c r="GG238" s="32"/>
      <c r="GH238" s="32"/>
      <c r="GI238" s="32"/>
      <c r="GJ238" s="32"/>
      <c r="GK238" s="32"/>
      <c r="GL238" s="32"/>
      <c r="GM238" s="32"/>
      <c r="GN238" s="32"/>
      <c r="GO238" s="32"/>
      <c r="GP238" s="32"/>
      <c r="GQ238" s="32"/>
      <c r="GR238" s="32"/>
      <c r="GS238" s="32"/>
      <c r="GT238" s="32"/>
      <c r="GU238" s="32"/>
      <c r="GV238" s="32"/>
      <c r="GW238" s="32"/>
      <c r="GX238" s="32"/>
    </row>
    <row r="239" spans="1:206">
      <c r="A239" s="31" t="s">
        <v>451</v>
      </c>
      <c r="B239" t="s">
        <v>717</v>
      </c>
      <c r="C239" t="s">
        <v>714</v>
      </c>
      <c r="D239" s="94" t="s">
        <v>718</v>
      </c>
      <c r="E239" t="s">
        <v>957</v>
      </c>
      <c r="BD239" s="32">
        <v>9414509.5</v>
      </c>
      <c r="BE239" s="32">
        <v>9507675</v>
      </c>
      <c r="BF239" s="32">
        <v>9580549</v>
      </c>
      <c r="BG239" s="32">
        <v>9621135</v>
      </c>
      <c r="BH239" s="32">
        <v>9700115.5</v>
      </c>
      <c r="BI239" s="32">
        <v>9828943.5</v>
      </c>
      <c r="BJ239" s="32">
        <v>9986140</v>
      </c>
      <c r="BK239" s="32">
        <v>10191793.5</v>
      </c>
      <c r="BL239" s="32">
        <v>10469053.5</v>
      </c>
      <c r="BM239" s="32">
        <v>10763985</v>
      </c>
      <c r="BN239" s="32">
        <v>11055953</v>
      </c>
      <c r="BO239" s="32">
        <v>11353117.5</v>
      </c>
      <c r="BP239" s="32">
        <v>11677533</v>
      </c>
      <c r="BQ239" s="32">
        <v>11936666.5</v>
      </c>
      <c r="BR239" s="32">
        <v>12136284.5</v>
      </c>
      <c r="BS239" s="32">
        <v>12382569</v>
      </c>
      <c r="BT239" s="32">
        <v>12600919</v>
      </c>
      <c r="BU239" s="32">
        <v>12766205</v>
      </c>
      <c r="BV239" s="32">
        <v>12972783.5</v>
      </c>
      <c r="BW239" s="32">
        <v>13193201</v>
      </c>
      <c r="BX239" s="32">
        <v>13336037.5</v>
      </c>
      <c r="BY239" s="32">
        <v>13479478.5</v>
      </c>
      <c r="BZ239" s="32">
        <v>13618468</v>
      </c>
      <c r="CA239" s="32">
        <v>13691865.5</v>
      </c>
      <c r="CB239" s="32">
        <v>13698323</v>
      </c>
      <c r="CC239" s="32">
        <v>13548023</v>
      </c>
      <c r="CD239" s="32">
        <v>13189974.5</v>
      </c>
      <c r="CE239" s="32">
        <v>12673474.5</v>
      </c>
      <c r="CF239" s="32">
        <v>12116993.5</v>
      </c>
      <c r="CG239" s="32">
        <v>11847344.5</v>
      </c>
      <c r="CH239" s="32">
        <v>12127423.5</v>
      </c>
      <c r="CI239" s="32">
        <v>12738951.5</v>
      </c>
      <c r="CJ239" s="32">
        <v>13410630.5</v>
      </c>
      <c r="CK239" s="32">
        <v>14206674</v>
      </c>
      <c r="CL239" s="32">
        <v>14770368.5</v>
      </c>
      <c r="CM239" s="32">
        <v>14849270</v>
      </c>
      <c r="CN239" s="32">
        <v>14864322.5</v>
      </c>
      <c r="CO239" s="32">
        <v>15017406</v>
      </c>
      <c r="CP239" s="32">
        <v>15145870.5</v>
      </c>
      <c r="CQ239" s="32">
        <v>15408990.5</v>
      </c>
      <c r="CR239" s="32">
        <v>15829317.5</v>
      </c>
      <c r="CS239" s="32">
        <v>16098884</v>
      </c>
      <c r="CT239" s="32">
        <v>16155358.5</v>
      </c>
      <c r="CU239" s="32">
        <v>16117423</v>
      </c>
      <c r="CV239" s="32">
        <v>15994506.5</v>
      </c>
      <c r="CW239" s="32">
        <v>15824016.5</v>
      </c>
      <c r="CX239" s="32">
        <v>15805389.5</v>
      </c>
      <c r="CY239" s="32">
        <v>15922757.5</v>
      </c>
      <c r="CZ239" s="32">
        <v>16107770</v>
      </c>
      <c r="DA239" s="32">
        <v>16370564.5</v>
      </c>
      <c r="DB239" s="32">
        <v>16707998.5</v>
      </c>
      <c r="DC239" s="32">
        <v>16916091.5</v>
      </c>
      <c r="DD239" s="32">
        <v>17051121</v>
      </c>
      <c r="DE239" s="32">
        <v>17343671.5</v>
      </c>
      <c r="DF239" s="32">
        <v>17647537</v>
      </c>
      <c r="DG239" s="32">
        <v>17808577.5</v>
      </c>
      <c r="DH239" s="32">
        <v>18298387.5</v>
      </c>
      <c r="DI239" s="32">
        <v>19220960</v>
      </c>
      <c r="DJ239" s="32">
        <v>20049853.5</v>
      </c>
      <c r="DK239" s="32">
        <v>20736406.5</v>
      </c>
      <c r="DL239" s="32">
        <v>21382067</v>
      </c>
      <c r="DM239" s="32">
        <v>21967229.5</v>
      </c>
      <c r="DN239" s="32">
        <v>22277692</v>
      </c>
      <c r="DO239" s="32">
        <v>22435978.5</v>
      </c>
      <c r="DP239" s="32">
        <v>22799689.5</v>
      </c>
      <c r="DQ239" s="32">
        <v>23364364.5</v>
      </c>
      <c r="DR239" s="32">
        <v>23766145</v>
      </c>
      <c r="DS239" s="32">
        <v>24116512</v>
      </c>
      <c r="DT239" s="32">
        <v>24630667.5</v>
      </c>
      <c r="DU239" s="32">
        <v>25124251</v>
      </c>
      <c r="DV239" s="32">
        <v>25584265.5</v>
      </c>
      <c r="DW239" s="32">
        <v>25979762.5</v>
      </c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  <c r="EW239" s="32"/>
      <c r="EX239" s="32"/>
      <c r="EY239" s="32"/>
      <c r="EZ239" s="32"/>
      <c r="FA239" s="32"/>
      <c r="FB239" s="32"/>
      <c r="FC239" s="32"/>
      <c r="FD239" s="32"/>
      <c r="FE239" s="32"/>
      <c r="FF239" s="32"/>
      <c r="FG239" s="32"/>
      <c r="FH239" s="32"/>
      <c r="FI239" s="32"/>
      <c r="FJ239" s="32"/>
      <c r="FK239" s="32"/>
      <c r="FL239" s="32"/>
      <c r="FM239" s="32"/>
      <c r="FN239" s="32"/>
      <c r="FO239" s="32"/>
      <c r="FP239" s="32"/>
      <c r="FQ239" s="32"/>
      <c r="FR239" s="32"/>
      <c r="FS239" s="32"/>
      <c r="FT239" s="32"/>
      <c r="FU239" s="32"/>
      <c r="FV239" s="32"/>
      <c r="FW239" s="32"/>
      <c r="FX239" s="32"/>
      <c r="FY239" s="32"/>
      <c r="FZ239" s="32"/>
      <c r="GA239" s="32"/>
      <c r="GB239" s="32"/>
      <c r="GC239" s="32"/>
      <c r="GD239" s="32"/>
      <c r="GE239" s="32"/>
      <c r="GF239" s="32"/>
      <c r="GG239" s="32"/>
      <c r="GH239" s="32"/>
      <c r="GI239" s="32"/>
      <c r="GJ239" s="32"/>
      <c r="GK239" s="32"/>
      <c r="GL239" s="32"/>
      <c r="GM239" s="32"/>
      <c r="GN239" s="32"/>
      <c r="GO239" s="32"/>
      <c r="GP239" s="32"/>
      <c r="GQ239" s="32"/>
      <c r="GR239" s="32"/>
      <c r="GS239" s="32"/>
      <c r="GT239" s="32"/>
      <c r="GU239" s="32"/>
      <c r="GV239" s="32"/>
      <c r="GW239" s="32"/>
      <c r="GX239" s="32"/>
    </row>
    <row r="240" spans="1:206">
      <c r="A240" s="31" t="s">
        <v>451</v>
      </c>
      <c r="B240" t="s">
        <v>717</v>
      </c>
      <c r="C240" t="s">
        <v>714</v>
      </c>
      <c r="D240" s="94" t="s">
        <v>718</v>
      </c>
      <c r="E240" t="s">
        <v>958</v>
      </c>
      <c r="BD240" s="32">
        <v>7693334.5</v>
      </c>
      <c r="BE240" s="32">
        <v>7802530.5</v>
      </c>
      <c r="BF240" s="32">
        <v>7903284.5</v>
      </c>
      <c r="BG240" s="32">
        <v>8020528.5</v>
      </c>
      <c r="BH240" s="32">
        <v>8125965.5</v>
      </c>
      <c r="BI240" s="32">
        <v>8200799</v>
      </c>
      <c r="BJ240" s="32">
        <v>8277966.5</v>
      </c>
      <c r="BK240" s="32">
        <v>8331012</v>
      </c>
      <c r="BL240" s="32">
        <v>8360068</v>
      </c>
      <c r="BM240" s="32">
        <v>8427643.5</v>
      </c>
      <c r="BN240" s="32">
        <v>8533690.5</v>
      </c>
      <c r="BO240" s="32">
        <v>8660163.5</v>
      </c>
      <c r="BP240" s="32">
        <v>8824958</v>
      </c>
      <c r="BQ240" s="32">
        <v>9040665</v>
      </c>
      <c r="BR240" s="32">
        <v>9273546</v>
      </c>
      <c r="BS240" s="32">
        <v>9518035.5</v>
      </c>
      <c r="BT240" s="32">
        <v>9774067</v>
      </c>
      <c r="BU240" s="32">
        <v>10063158</v>
      </c>
      <c r="BV240" s="32">
        <v>10300667.5</v>
      </c>
      <c r="BW240" s="32">
        <v>10479618</v>
      </c>
      <c r="BX240" s="32">
        <v>10703144</v>
      </c>
      <c r="BY240" s="32">
        <v>10909379</v>
      </c>
      <c r="BZ240" s="32">
        <v>11059670</v>
      </c>
      <c r="CA240" s="32">
        <v>11238733.5</v>
      </c>
      <c r="CB240" s="32">
        <v>11446642.5</v>
      </c>
      <c r="CC240" s="32">
        <v>11602625.5</v>
      </c>
      <c r="CD240" s="32">
        <v>11751410.5</v>
      </c>
      <c r="CE240" s="32">
        <v>11899530.5</v>
      </c>
      <c r="CF240" s="32">
        <v>11997710.5</v>
      </c>
      <c r="CG240" s="32">
        <v>12036198.5</v>
      </c>
      <c r="CH240" s="32">
        <v>11932180</v>
      </c>
      <c r="CI240" s="32">
        <v>11646161.5</v>
      </c>
      <c r="CJ240" s="32">
        <v>11219456.5</v>
      </c>
      <c r="CK240" s="32">
        <v>10745546.5</v>
      </c>
      <c r="CL240" s="32">
        <v>10510023.5</v>
      </c>
      <c r="CM240" s="32">
        <v>10752346.5</v>
      </c>
      <c r="CN240" s="32">
        <v>11306961</v>
      </c>
      <c r="CO240" s="32">
        <v>11926985</v>
      </c>
      <c r="CP240" s="32">
        <v>12652524.5</v>
      </c>
      <c r="CQ240" s="32">
        <v>13177119</v>
      </c>
      <c r="CR240" s="32">
        <v>13283947.5</v>
      </c>
      <c r="CS240" s="32">
        <v>13343784</v>
      </c>
      <c r="CT240" s="32">
        <v>13523424</v>
      </c>
      <c r="CU240" s="32">
        <v>13678693</v>
      </c>
      <c r="CV240" s="32">
        <v>13958247</v>
      </c>
      <c r="CW240" s="32">
        <v>14371760</v>
      </c>
      <c r="CX240" s="32">
        <v>14635796</v>
      </c>
      <c r="CY240" s="32">
        <v>14708421.5</v>
      </c>
      <c r="CZ240" s="32">
        <v>14701352</v>
      </c>
      <c r="DA240" s="32">
        <v>14615071</v>
      </c>
      <c r="DB240" s="32">
        <v>14496373.5</v>
      </c>
      <c r="DC240" s="32">
        <v>14529484</v>
      </c>
      <c r="DD240" s="32">
        <v>14676447.5</v>
      </c>
      <c r="DE240" s="32">
        <v>14875304.5</v>
      </c>
      <c r="DF240" s="32">
        <v>15153853</v>
      </c>
      <c r="DG240" s="32">
        <v>15511608.5</v>
      </c>
      <c r="DH240" s="32">
        <v>15749808.5</v>
      </c>
      <c r="DI240" s="32">
        <v>15909552.5</v>
      </c>
      <c r="DJ240" s="32">
        <v>16211835</v>
      </c>
      <c r="DK240" s="32">
        <v>16524339</v>
      </c>
      <c r="DL240" s="32">
        <v>16695198</v>
      </c>
      <c r="DM240" s="32">
        <v>17172146</v>
      </c>
      <c r="DN240" s="32">
        <v>18050071.5</v>
      </c>
      <c r="DO240" s="32">
        <v>18828721.5</v>
      </c>
      <c r="DP240" s="32">
        <v>19460672</v>
      </c>
      <c r="DQ240" s="32">
        <v>20051362.5</v>
      </c>
      <c r="DR240" s="32">
        <v>20585518</v>
      </c>
      <c r="DS240" s="32">
        <v>20878967</v>
      </c>
      <c r="DT240" s="32">
        <v>21050302</v>
      </c>
      <c r="DU240" s="32">
        <v>21415056</v>
      </c>
      <c r="DV240" s="32">
        <v>21939943.5</v>
      </c>
      <c r="DW240" s="32">
        <v>22274395</v>
      </c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  <c r="EW240" s="32"/>
      <c r="EX240" s="32"/>
      <c r="EY240" s="32"/>
      <c r="EZ240" s="32"/>
      <c r="FA240" s="32"/>
      <c r="FB240" s="32"/>
      <c r="FC240" s="32"/>
      <c r="FD240" s="32"/>
      <c r="FE240" s="32"/>
      <c r="FF240" s="32"/>
      <c r="FG240" s="32"/>
      <c r="FH240" s="32"/>
      <c r="FI240" s="32"/>
      <c r="FJ240" s="32"/>
      <c r="FK240" s="32"/>
      <c r="FL240" s="32"/>
      <c r="FM240" s="32"/>
      <c r="FN240" s="32"/>
      <c r="FO240" s="32"/>
      <c r="FP240" s="32"/>
      <c r="FQ240" s="32"/>
      <c r="FR240" s="32"/>
      <c r="FS240" s="32"/>
      <c r="FT240" s="32"/>
      <c r="FU240" s="32"/>
      <c r="FV240" s="32"/>
      <c r="FW240" s="32"/>
      <c r="FX240" s="32"/>
      <c r="FY240" s="32"/>
      <c r="FZ240" s="32"/>
      <c r="GA240" s="32"/>
      <c r="GB240" s="32"/>
      <c r="GC240" s="32"/>
      <c r="GD240" s="32"/>
      <c r="GE240" s="32"/>
      <c r="GF240" s="32"/>
      <c r="GG240" s="32"/>
      <c r="GH240" s="32"/>
      <c r="GI240" s="32"/>
      <c r="GJ240" s="32"/>
      <c r="GK240" s="32"/>
      <c r="GL240" s="32"/>
      <c r="GM240" s="32"/>
      <c r="GN240" s="32"/>
      <c r="GO240" s="32"/>
      <c r="GP240" s="32"/>
      <c r="GQ240" s="32"/>
      <c r="GR240" s="32"/>
      <c r="GS240" s="32"/>
      <c r="GT240" s="32"/>
      <c r="GU240" s="32"/>
      <c r="GV240" s="32"/>
      <c r="GW240" s="32"/>
      <c r="GX240" s="32"/>
    </row>
    <row r="241" spans="1:206">
      <c r="A241" s="31" t="s">
        <v>451</v>
      </c>
      <c r="B241" t="s">
        <v>717</v>
      </c>
      <c r="C241" t="s">
        <v>714</v>
      </c>
      <c r="D241" s="94" t="s">
        <v>718</v>
      </c>
      <c r="E241" t="s">
        <v>959</v>
      </c>
      <c r="BD241" s="32">
        <v>5627878</v>
      </c>
      <c r="BE241" s="32">
        <v>5694055</v>
      </c>
      <c r="BF241" s="32">
        <v>5766086</v>
      </c>
      <c r="BG241" s="32">
        <v>5850052</v>
      </c>
      <c r="BH241" s="32">
        <v>5950376</v>
      </c>
      <c r="BI241" s="32">
        <v>6064544.5</v>
      </c>
      <c r="BJ241" s="32">
        <v>6162436</v>
      </c>
      <c r="BK241" s="32">
        <v>6250513</v>
      </c>
      <c r="BL241" s="32">
        <v>6358303</v>
      </c>
      <c r="BM241" s="32">
        <v>6462540.5</v>
      </c>
      <c r="BN241" s="32">
        <v>6534741</v>
      </c>
      <c r="BO241" s="32">
        <v>6609416</v>
      </c>
      <c r="BP241" s="32">
        <v>6661466</v>
      </c>
      <c r="BQ241" s="32">
        <v>6674275</v>
      </c>
      <c r="BR241" s="32">
        <v>6708004</v>
      </c>
      <c r="BS241" s="32">
        <v>6770888</v>
      </c>
      <c r="BT241" s="32">
        <v>6848148.5</v>
      </c>
      <c r="BU241" s="32">
        <v>6960459.5</v>
      </c>
      <c r="BV241" s="32">
        <v>7112105.5</v>
      </c>
      <c r="BW241" s="32">
        <v>7265615.5</v>
      </c>
      <c r="BX241" s="32">
        <v>7440567</v>
      </c>
      <c r="BY241" s="32">
        <v>7643936</v>
      </c>
      <c r="BZ241" s="32">
        <v>7873785</v>
      </c>
      <c r="CA241" s="32">
        <v>8073637</v>
      </c>
      <c r="CB241" s="32">
        <v>8231469</v>
      </c>
      <c r="CC241" s="32">
        <v>8409902.5</v>
      </c>
      <c r="CD241" s="32">
        <v>8573569</v>
      </c>
      <c r="CE241" s="32">
        <v>8718767</v>
      </c>
      <c r="CF241" s="32">
        <v>8899336</v>
      </c>
      <c r="CG241" s="32">
        <v>9104914.5</v>
      </c>
      <c r="CH241" s="32">
        <v>9269315.5</v>
      </c>
      <c r="CI241" s="32">
        <v>9420444.5</v>
      </c>
      <c r="CJ241" s="32">
        <v>9579151</v>
      </c>
      <c r="CK241" s="32">
        <v>9698840.5</v>
      </c>
      <c r="CL241" s="32">
        <v>9767769</v>
      </c>
      <c r="CM241" s="32">
        <v>9718015</v>
      </c>
      <c r="CN241" s="32">
        <v>9505305</v>
      </c>
      <c r="CO241" s="32">
        <v>9176978.5</v>
      </c>
      <c r="CP241" s="32">
        <v>8820890.5</v>
      </c>
      <c r="CQ241" s="32">
        <v>8673400.5</v>
      </c>
      <c r="CR241" s="32">
        <v>8935427</v>
      </c>
      <c r="CS241" s="32">
        <v>9467777</v>
      </c>
      <c r="CT241" s="32">
        <v>10053402</v>
      </c>
      <c r="CU241" s="32">
        <v>10712818</v>
      </c>
      <c r="CV241" s="32">
        <v>11186640</v>
      </c>
      <c r="CW241" s="32">
        <v>11301818.5</v>
      </c>
      <c r="CX241" s="32">
        <v>11374527.5</v>
      </c>
      <c r="CY241" s="32">
        <v>11552009</v>
      </c>
      <c r="CZ241" s="32">
        <v>11720443</v>
      </c>
      <c r="DA241" s="32">
        <v>11997425</v>
      </c>
      <c r="DB241" s="32">
        <v>12384994</v>
      </c>
      <c r="DC241" s="32">
        <v>12649447</v>
      </c>
      <c r="DD241" s="32">
        <v>12763042</v>
      </c>
      <c r="DE241" s="32">
        <v>12818524.5</v>
      </c>
      <c r="DF241" s="32">
        <v>12810103</v>
      </c>
      <c r="DG241" s="32">
        <v>12769465.5</v>
      </c>
      <c r="DH241" s="32">
        <v>12854917.5</v>
      </c>
      <c r="DI241" s="32">
        <v>13035755</v>
      </c>
      <c r="DJ241" s="32">
        <v>13260518.5</v>
      </c>
      <c r="DK241" s="32">
        <v>13553162</v>
      </c>
      <c r="DL241" s="32">
        <v>13910727</v>
      </c>
      <c r="DM241" s="32">
        <v>14152703</v>
      </c>
      <c r="DN241" s="32">
        <v>14311352</v>
      </c>
      <c r="DO241" s="32">
        <v>14591133</v>
      </c>
      <c r="DP241" s="32">
        <v>14880223</v>
      </c>
      <c r="DQ241" s="32">
        <v>15036006.5</v>
      </c>
      <c r="DR241" s="32">
        <v>15495044</v>
      </c>
      <c r="DS241" s="32">
        <v>16330787.5</v>
      </c>
      <c r="DT241" s="32">
        <v>17067419</v>
      </c>
      <c r="DU241" s="32">
        <v>17677708.5</v>
      </c>
      <c r="DV241" s="32">
        <v>18211143.5</v>
      </c>
      <c r="DW241" s="32">
        <v>18643664.5</v>
      </c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  <c r="EW241" s="32"/>
      <c r="EX241" s="32"/>
      <c r="EY241" s="32"/>
      <c r="EZ241" s="32"/>
      <c r="FA241" s="32"/>
      <c r="FB241" s="32"/>
      <c r="FC241" s="32"/>
      <c r="FD241" s="32"/>
      <c r="FE241" s="32"/>
      <c r="FF241" s="32"/>
      <c r="FG241" s="32"/>
      <c r="FH241" s="32"/>
      <c r="FI241" s="32"/>
      <c r="FJ241" s="32"/>
      <c r="FK241" s="32"/>
      <c r="FL241" s="32"/>
      <c r="FM241" s="32"/>
      <c r="FN241" s="32"/>
      <c r="FO241" s="32"/>
      <c r="FP241" s="32"/>
      <c r="FQ241" s="32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32"/>
      <c r="GD241" s="32"/>
      <c r="GE241" s="32"/>
      <c r="GF241" s="32"/>
      <c r="GG241" s="32"/>
      <c r="GH241" s="32"/>
      <c r="GI241" s="32"/>
      <c r="GJ241" s="32"/>
      <c r="GK241" s="32"/>
      <c r="GL241" s="32"/>
      <c r="GM241" s="32"/>
      <c r="GN241" s="32"/>
      <c r="GO241" s="32"/>
      <c r="GP241" s="32"/>
      <c r="GQ241" s="32"/>
      <c r="GR241" s="32"/>
      <c r="GS241" s="32"/>
      <c r="GT241" s="32"/>
      <c r="GU241" s="32"/>
      <c r="GV241" s="32"/>
      <c r="GW241" s="32"/>
      <c r="GX241" s="32"/>
    </row>
    <row r="242" spans="1:206">
      <c r="A242" s="31" t="s">
        <v>451</v>
      </c>
      <c r="B242" t="s">
        <v>717</v>
      </c>
      <c r="C242" t="s">
        <v>714</v>
      </c>
      <c r="D242" s="94" t="s">
        <v>718</v>
      </c>
      <c r="E242" t="s">
        <v>960</v>
      </c>
      <c r="BD242" s="32">
        <v>3434308.5</v>
      </c>
      <c r="BE242" s="32">
        <v>3561894</v>
      </c>
      <c r="BF242" s="32">
        <v>3673124</v>
      </c>
      <c r="BG242" s="32">
        <v>3761853.5</v>
      </c>
      <c r="BH242" s="32">
        <v>3838089.5</v>
      </c>
      <c r="BI242" s="32">
        <v>3901707.5</v>
      </c>
      <c r="BJ242" s="32">
        <v>3950212</v>
      </c>
      <c r="BK242" s="32">
        <v>3999336</v>
      </c>
      <c r="BL242" s="32">
        <v>4063735</v>
      </c>
      <c r="BM242" s="32">
        <v>4141679</v>
      </c>
      <c r="BN242" s="32">
        <v>4220386.5</v>
      </c>
      <c r="BO242" s="32">
        <v>4289565.5</v>
      </c>
      <c r="BP242" s="32">
        <v>4348627.5</v>
      </c>
      <c r="BQ242" s="32">
        <v>4404138.5</v>
      </c>
      <c r="BR242" s="32">
        <v>4460119</v>
      </c>
      <c r="BS242" s="32">
        <v>4503094.5</v>
      </c>
      <c r="BT242" s="32">
        <v>4545197.5</v>
      </c>
      <c r="BU242" s="32">
        <v>4577508</v>
      </c>
      <c r="BV242" s="32">
        <v>4581903.5</v>
      </c>
      <c r="BW242" s="32">
        <v>4586363.5</v>
      </c>
      <c r="BX242" s="32">
        <v>4620689</v>
      </c>
      <c r="BY242" s="32">
        <v>4689455</v>
      </c>
      <c r="BZ242" s="32">
        <v>4780533</v>
      </c>
      <c r="CA242" s="32">
        <v>4892747.5</v>
      </c>
      <c r="CB242" s="32">
        <v>5023516.5</v>
      </c>
      <c r="CC242" s="32">
        <v>5175940</v>
      </c>
      <c r="CD242" s="32">
        <v>5338646.5</v>
      </c>
      <c r="CE242" s="32">
        <v>5530502.5</v>
      </c>
      <c r="CF242" s="32">
        <v>5712677</v>
      </c>
      <c r="CG242" s="32">
        <v>5862044</v>
      </c>
      <c r="CH242" s="32">
        <v>6021669</v>
      </c>
      <c r="CI242" s="32">
        <v>6164372.5</v>
      </c>
      <c r="CJ242" s="32">
        <v>6286502</v>
      </c>
      <c r="CK242" s="32">
        <v>6433736.5</v>
      </c>
      <c r="CL242" s="32">
        <v>6599832</v>
      </c>
      <c r="CM242" s="32">
        <v>6741665.5</v>
      </c>
      <c r="CN242" s="32">
        <v>6889200.5</v>
      </c>
      <c r="CO242" s="32">
        <v>7052574</v>
      </c>
      <c r="CP242" s="32">
        <v>7191958.5</v>
      </c>
      <c r="CQ242" s="32">
        <v>7294562</v>
      </c>
      <c r="CR242" s="32">
        <v>7310721</v>
      </c>
      <c r="CS242" s="32">
        <v>7206956.5</v>
      </c>
      <c r="CT242" s="32">
        <v>7000707.5</v>
      </c>
      <c r="CU242" s="32">
        <v>6756327</v>
      </c>
      <c r="CV242" s="32">
        <v>6679246</v>
      </c>
      <c r="CW242" s="32">
        <v>6924319</v>
      </c>
      <c r="CX242" s="32">
        <v>7369886.5</v>
      </c>
      <c r="CY242" s="32">
        <v>7848789</v>
      </c>
      <c r="CZ242" s="32">
        <v>8380611.5</v>
      </c>
      <c r="DA242" s="32">
        <v>8767653</v>
      </c>
      <c r="DB242" s="32">
        <v>8896300.5</v>
      </c>
      <c r="DC242" s="32">
        <v>9019382</v>
      </c>
      <c r="DD242" s="32">
        <v>9222818.5</v>
      </c>
      <c r="DE242" s="32">
        <v>9407276</v>
      </c>
      <c r="DF242" s="32">
        <v>9681272</v>
      </c>
      <c r="DG242" s="32">
        <v>10045540</v>
      </c>
      <c r="DH242" s="32">
        <v>10310622.5</v>
      </c>
      <c r="DI242" s="32">
        <v>10452919</v>
      </c>
      <c r="DJ242" s="32">
        <v>10548565</v>
      </c>
      <c r="DK242" s="32">
        <v>10594833</v>
      </c>
      <c r="DL242" s="32">
        <v>10617042</v>
      </c>
      <c r="DM242" s="32">
        <v>10745622.5</v>
      </c>
      <c r="DN242" s="32">
        <v>10945105.5</v>
      </c>
      <c r="DO242" s="32">
        <v>11171251.5</v>
      </c>
      <c r="DP242" s="32">
        <v>11447680</v>
      </c>
      <c r="DQ242" s="32">
        <v>11767855.5</v>
      </c>
      <c r="DR242" s="32">
        <v>11989450</v>
      </c>
      <c r="DS242" s="32">
        <v>12149259.5</v>
      </c>
      <c r="DT242" s="32">
        <v>12413231</v>
      </c>
      <c r="DU242" s="32">
        <v>12689763.5</v>
      </c>
      <c r="DV242" s="32">
        <v>12827083</v>
      </c>
      <c r="DW242" s="32">
        <v>13220735.5</v>
      </c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  <c r="EW242" s="32"/>
      <c r="EX242" s="32"/>
      <c r="EY242" s="32"/>
      <c r="EZ242" s="32"/>
      <c r="FA242" s="32"/>
      <c r="FB242" s="32"/>
      <c r="FC242" s="32"/>
      <c r="FD242" s="32"/>
      <c r="FE242" s="32"/>
      <c r="FF242" s="32"/>
      <c r="FG242" s="32"/>
      <c r="FH242" s="32"/>
      <c r="FI242" s="32"/>
      <c r="FJ242" s="32"/>
      <c r="FK242" s="32"/>
      <c r="FL242" s="32"/>
      <c r="FM242" s="32"/>
      <c r="FN242" s="32"/>
      <c r="FO242" s="32"/>
      <c r="FP242" s="32"/>
      <c r="FQ242" s="32"/>
      <c r="FR242" s="32"/>
      <c r="FS242" s="32"/>
      <c r="FT242" s="32"/>
      <c r="FU242" s="32"/>
      <c r="FV242" s="32"/>
      <c r="FW242" s="32"/>
      <c r="FX242" s="32"/>
      <c r="FY242" s="32"/>
      <c r="FZ242" s="32"/>
      <c r="GA242" s="32"/>
      <c r="GB242" s="32"/>
      <c r="GC242" s="32"/>
      <c r="GD242" s="32"/>
      <c r="GE242" s="32"/>
      <c r="GF242" s="32"/>
      <c r="GG242" s="32"/>
      <c r="GH242" s="32"/>
      <c r="GI242" s="32"/>
      <c r="GJ242" s="32"/>
      <c r="GK242" s="32"/>
      <c r="GL242" s="32"/>
      <c r="GM242" s="32"/>
      <c r="GN242" s="32"/>
      <c r="GO242" s="32"/>
      <c r="GP242" s="32"/>
      <c r="GQ242" s="32"/>
      <c r="GR242" s="32"/>
      <c r="GS242" s="32"/>
      <c r="GT242" s="32"/>
      <c r="GU242" s="32"/>
      <c r="GV242" s="32"/>
      <c r="GW242" s="32"/>
      <c r="GX242" s="32"/>
    </row>
    <row r="243" spans="1:206">
      <c r="A243" s="31" t="s">
        <v>451</v>
      </c>
      <c r="B243" t="s">
        <v>717</v>
      </c>
      <c r="C243" t="s">
        <v>714</v>
      </c>
      <c r="D243" s="94" t="s">
        <v>718</v>
      </c>
      <c r="E243" t="s">
        <v>961</v>
      </c>
      <c r="BD243" s="32">
        <v>1587279.5</v>
      </c>
      <c r="BE243" s="32">
        <v>1640442</v>
      </c>
      <c r="BF243" s="32">
        <v>1702312.5</v>
      </c>
      <c r="BG243" s="32">
        <v>1780167.5</v>
      </c>
      <c r="BH243" s="32">
        <v>1853284.5</v>
      </c>
      <c r="BI243" s="32">
        <v>1928888.5</v>
      </c>
      <c r="BJ243" s="32">
        <v>2001802.5</v>
      </c>
      <c r="BK243" s="32">
        <v>2061174.5</v>
      </c>
      <c r="BL243" s="32">
        <v>2110287.5</v>
      </c>
      <c r="BM243" s="32">
        <v>2157883</v>
      </c>
      <c r="BN243" s="32">
        <v>2196156</v>
      </c>
      <c r="BO243" s="32">
        <v>2230747</v>
      </c>
      <c r="BP243" s="32">
        <v>2267004.5</v>
      </c>
      <c r="BQ243" s="32">
        <v>2297357</v>
      </c>
      <c r="BR243" s="32">
        <v>2340005.5</v>
      </c>
      <c r="BS243" s="32">
        <v>2390562</v>
      </c>
      <c r="BT243" s="32">
        <v>2428590.5</v>
      </c>
      <c r="BU243" s="32">
        <v>2464972.5</v>
      </c>
      <c r="BV243" s="32">
        <v>2505209</v>
      </c>
      <c r="BW243" s="32">
        <v>2542386</v>
      </c>
      <c r="BX243" s="32">
        <v>2570050.5</v>
      </c>
      <c r="BY243" s="32">
        <v>2595846</v>
      </c>
      <c r="BZ243" s="32">
        <v>2618994</v>
      </c>
      <c r="CA243" s="32">
        <v>2627334</v>
      </c>
      <c r="CB243" s="32">
        <v>2639658</v>
      </c>
      <c r="CC243" s="32">
        <v>2672091.5</v>
      </c>
      <c r="CD243" s="32">
        <v>2720458</v>
      </c>
      <c r="CE243" s="32">
        <v>2784554.5</v>
      </c>
      <c r="CF243" s="32">
        <v>2866014.5</v>
      </c>
      <c r="CG243" s="32">
        <v>2949459.5</v>
      </c>
      <c r="CH243" s="32">
        <v>3041481</v>
      </c>
      <c r="CI243" s="32">
        <v>3140529</v>
      </c>
      <c r="CJ243" s="32">
        <v>3263882</v>
      </c>
      <c r="CK243" s="32">
        <v>3381683.5</v>
      </c>
      <c r="CL243" s="32">
        <v>3484643</v>
      </c>
      <c r="CM243" s="32">
        <v>3604225.5</v>
      </c>
      <c r="CN243" s="32">
        <v>3712878</v>
      </c>
      <c r="CO243" s="32">
        <v>3816766</v>
      </c>
      <c r="CP243" s="32">
        <v>3939003.5</v>
      </c>
      <c r="CQ243" s="32">
        <v>4071223.5</v>
      </c>
      <c r="CR243" s="32">
        <v>4193113</v>
      </c>
      <c r="CS243" s="32">
        <v>4319441.5</v>
      </c>
      <c r="CT243" s="32">
        <v>4457426.5</v>
      </c>
      <c r="CU243" s="32">
        <v>4578161.5</v>
      </c>
      <c r="CV243" s="32">
        <v>4675217</v>
      </c>
      <c r="CW243" s="32">
        <v>4709934</v>
      </c>
      <c r="CX243" s="32">
        <v>4648205.5</v>
      </c>
      <c r="CY243" s="32">
        <v>4521621</v>
      </c>
      <c r="CZ243" s="32">
        <v>4385365.5</v>
      </c>
      <c r="DA243" s="32">
        <v>4360646.5</v>
      </c>
      <c r="DB243" s="32">
        <v>4563605.5</v>
      </c>
      <c r="DC243" s="32">
        <v>4922919.5</v>
      </c>
      <c r="DD243" s="32">
        <v>5289402.5</v>
      </c>
      <c r="DE243" s="32">
        <v>5682161</v>
      </c>
      <c r="DF243" s="32">
        <v>6003173</v>
      </c>
      <c r="DG243" s="32">
        <v>6159599.5</v>
      </c>
      <c r="DH243" s="32">
        <v>6309673.5</v>
      </c>
      <c r="DI243" s="32">
        <v>6531962</v>
      </c>
      <c r="DJ243" s="32">
        <v>6751714.5</v>
      </c>
      <c r="DK243" s="32">
        <v>7036511.5</v>
      </c>
      <c r="DL243" s="32">
        <v>7375117.5</v>
      </c>
      <c r="DM243" s="32">
        <v>7623051</v>
      </c>
      <c r="DN243" s="32">
        <v>7761279</v>
      </c>
      <c r="DO243" s="32">
        <v>7861537</v>
      </c>
      <c r="DP243" s="32">
        <v>7935623</v>
      </c>
      <c r="DQ243" s="32">
        <v>7992439.5</v>
      </c>
      <c r="DR243" s="32">
        <v>8128426</v>
      </c>
      <c r="DS243" s="32">
        <v>8313640.5</v>
      </c>
      <c r="DT243" s="32">
        <v>8511429.5</v>
      </c>
      <c r="DU243" s="32">
        <v>8747695.5</v>
      </c>
      <c r="DV243" s="32">
        <v>8998347.5</v>
      </c>
      <c r="DW243" s="32">
        <v>9160676</v>
      </c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  <c r="EW243" s="32"/>
      <c r="EX243" s="32"/>
      <c r="EY243" s="32"/>
      <c r="EZ243" s="32"/>
      <c r="FA243" s="32"/>
      <c r="FB243" s="32"/>
      <c r="FC243" s="32"/>
      <c r="FD243" s="32"/>
      <c r="FE243" s="32"/>
      <c r="FF243" s="32"/>
      <c r="FG243" s="32"/>
      <c r="FH243" s="32"/>
      <c r="FI243" s="32"/>
      <c r="FJ243" s="32"/>
      <c r="FK243" s="32"/>
      <c r="FL243" s="32"/>
      <c r="FM243" s="32"/>
      <c r="FN243" s="32"/>
      <c r="FO243" s="32"/>
      <c r="FP243" s="32"/>
      <c r="FQ243" s="32"/>
      <c r="FR243" s="32"/>
      <c r="FS243" s="32"/>
      <c r="FT243" s="32"/>
      <c r="FU243" s="32"/>
      <c r="FV243" s="32"/>
      <c r="FW243" s="32"/>
      <c r="FX243" s="32"/>
      <c r="FY243" s="32"/>
      <c r="FZ243" s="32"/>
      <c r="GA243" s="32"/>
      <c r="GB243" s="32"/>
      <c r="GC243" s="32"/>
      <c r="GD243" s="32"/>
      <c r="GE243" s="32"/>
      <c r="GF243" s="32"/>
      <c r="GG243" s="32"/>
      <c r="GH243" s="32"/>
      <c r="GI243" s="32"/>
      <c r="GJ243" s="32"/>
      <c r="GK243" s="32"/>
      <c r="GL243" s="32"/>
      <c r="GM243" s="32"/>
      <c r="GN243" s="32"/>
      <c r="GO243" s="32"/>
      <c r="GP243" s="32"/>
      <c r="GQ243" s="32"/>
      <c r="GR243" s="32"/>
      <c r="GS243" s="32"/>
      <c r="GT243" s="32"/>
      <c r="GU243" s="32"/>
      <c r="GV243" s="32"/>
      <c r="GW243" s="32"/>
      <c r="GX243" s="32"/>
    </row>
    <row r="244" spans="1:206">
      <c r="A244" s="31" t="s">
        <v>451</v>
      </c>
      <c r="B244" t="s">
        <v>717</v>
      </c>
      <c r="C244" t="s">
        <v>714</v>
      </c>
      <c r="D244" s="94" t="s">
        <v>718</v>
      </c>
      <c r="E244" t="s">
        <v>962</v>
      </c>
      <c r="BD244" s="32">
        <v>541798</v>
      </c>
      <c r="BE244" s="32">
        <v>556522</v>
      </c>
      <c r="BF244" s="32">
        <v>574044.5</v>
      </c>
      <c r="BG244" s="32">
        <v>592031.5</v>
      </c>
      <c r="BH244" s="32">
        <v>615670</v>
      </c>
      <c r="BI244" s="32">
        <v>646048.5</v>
      </c>
      <c r="BJ244" s="32">
        <v>668626</v>
      </c>
      <c r="BK244" s="32">
        <v>694018.5</v>
      </c>
      <c r="BL244" s="32">
        <v>728343</v>
      </c>
      <c r="BM244" s="32">
        <v>762000.5</v>
      </c>
      <c r="BN244" s="32">
        <v>795722</v>
      </c>
      <c r="BO244" s="32">
        <v>831794</v>
      </c>
      <c r="BP244" s="32">
        <v>859918.5</v>
      </c>
      <c r="BQ244" s="32">
        <v>874248.5</v>
      </c>
      <c r="BR244" s="32">
        <v>892897.5</v>
      </c>
      <c r="BS244" s="32">
        <v>914659</v>
      </c>
      <c r="BT244" s="32">
        <v>933585.5</v>
      </c>
      <c r="BU244" s="32">
        <v>956579</v>
      </c>
      <c r="BV244" s="32">
        <v>976394.5</v>
      </c>
      <c r="BW244" s="32">
        <v>996992.5</v>
      </c>
      <c r="BX244" s="32">
        <v>1023957</v>
      </c>
      <c r="BY244" s="32">
        <v>1045788.5</v>
      </c>
      <c r="BZ244" s="32">
        <v>1064633.5</v>
      </c>
      <c r="CA244" s="32">
        <v>1086993.5</v>
      </c>
      <c r="CB244" s="32">
        <v>1109218.5</v>
      </c>
      <c r="CC244" s="32">
        <v>1125773.5</v>
      </c>
      <c r="CD244" s="32">
        <v>1139979</v>
      </c>
      <c r="CE244" s="32">
        <v>1157685.5</v>
      </c>
      <c r="CF244" s="32">
        <v>1173888</v>
      </c>
      <c r="CG244" s="32">
        <v>1193340.5</v>
      </c>
      <c r="CH244" s="32">
        <v>1219853.5</v>
      </c>
      <c r="CI244" s="32">
        <v>1251145.5</v>
      </c>
      <c r="CJ244" s="32">
        <v>1289038</v>
      </c>
      <c r="CK244" s="32">
        <v>1333069.5</v>
      </c>
      <c r="CL244" s="32">
        <v>1376726</v>
      </c>
      <c r="CM244" s="32">
        <v>1424371</v>
      </c>
      <c r="CN244" s="32">
        <v>1476402.5</v>
      </c>
      <c r="CO244" s="32">
        <v>1546038.5</v>
      </c>
      <c r="CP244" s="32">
        <v>1615978</v>
      </c>
      <c r="CQ244" s="32">
        <v>1676282.5</v>
      </c>
      <c r="CR244" s="32">
        <v>1749486.5</v>
      </c>
      <c r="CS244" s="32">
        <v>1820703.5</v>
      </c>
      <c r="CT244" s="32">
        <v>1890827.5</v>
      </c>
      <c r="CU244" s="32">
        <v>1968244.5</v>
      </c>
      <c r="CV244" s="32">
        <v>2049268</v>
      </c>
      <c r="CW244" s="32">
        <v>2126872</v>
      </c>
      <c r="CX244" s="32">
        <v>2205817</v>
      </c>
      <c r="CY244" s="32">
        <v>2291566</v>
      </c>
      <c r="CZ244" s="32">
        <v>2371111.5</v>
      </c>
      <c r="DA244" s="32">
        <v>2434948.5</v>
      </c>
      <c r="DB244" s="32">
        <v>2462688.5</v>
      </c>
      <c r="DC244" s="32">
        <v>2444510</v>
      </c>
      <c r="DD244" s="32">
        <v>2392835.5</v>
      </c>
      <c r="DE244" s="32">
        <v>2339120.5</v>
      </c>
      <c r="DF244" s="32">
        <v>2365199.5</v>
      </c>
      <c r="DG244" s="32">
        <v>2528154</v>
      </c>
      <c r="DH244" s="32">
        <v>2775461.5</v>
      </c>
      <c r="DI244" s="32">
        <v>3020814.5</v>
      </c>
      <c r="DJ244" s="32">
        <v>3276829.5</v>
      </c>
      <c r="DK244" s="32">
        <v>3489231.5</v>
      </c>
      <c r="DL244" s="32">
        <v>3613523</v>
      </c>
      <c r="DM244" s="32">
        <v>3748373.5</v>
      </c>
      <c r="DN244" s="32">
        <v>3919100</v>
      </c>
      <c r="DO244" s="32">
        <v>4078953.5</v>
      </c>
      <c r="DP244" s="32">
        <v>4276559</v>
      </c>
      <c r="DQ244" s="32">
        <v>4489959</v>
      </c>
      <c r="DR244" s="32">
        <v>4647731.5</v>
      </c>
      <c r="DS244" s="32">
        <v>4752496</v>
      </c>
      <c r="DT244" s="32">
        <v>4845956</v>
      </c>
      <c r="DU244" s="32">
        <v>4938312.5</v>
      </c>
      <c r="DV244" s="32">
        <v>4992750.5</v>
      </c>
      <c r="DW244" s="32">
        <v>5079858.5</v>
      </c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  <c r="EW244" s="32"/>
      <c r="EX244" s="32"/>
      <c r="EY244" s="32"/>
      <c r="EZ244" s="32"/>
      <c r="FA244" s="32"/>
      <c r="FB244" s="32"/>
      <c r="FC244" s="32"/>
      <c r="FD244" s="32"/>
      <c r="FE244" s="32"/>
      <c r="FF244" s="32"/>
      <c r="FG244" s="32"/>
      <c r="FH244" s="32"/>
      <c r="FI244" s="32"/>
      <c r="FJ244" s="32"/>
      <c r="FK244" s="32"/>
      <c r="FL244" s="32"/>
      <c r="FM244" s="32"/>
      <c r="FN244" s="32"/>
      <c r="FO244" s="32"/>
      <c r="FP244" s="32"/>
      <c r="FQ244" s="32"/>
      <c r="FR244" s="32"/>
      <c r="FS244" s="32"/>
      <c r="FT244" s="32"/>
      <c r="FU244" s="32"/>
      <c r="FV244" s="32"/>
      <c r="FW244" s="32"/>
      <c r="FX244" s="32"/>
      <c r="FY244" s="32"/>
      <c r="FZ244" s="32"/>
      <c r="GA244" s="32"/>
      <c r="GB244" s="32"/>
      <c r="GC244" s="32"/>
      <c r="GD244" s="32"/>
      <c r="GE244" s="32"/>
      <c r="GF244" s="32"/>
      <c r="GG244" s="32"/>
      <c r="GH244" s="32"/>
      <c r="GI244" s="32"/>
      <c r="GJ244" s="32"/>
      <c r="GK244" s="32"/>
      <c r="GL244" s="32"/>
      <c r="GM244" s="32"/>
      <c r="GN244" s="32"/>
      <c r="GO244" s="32"/>
      <c r="GP244" s="32"/>
      <c r="GQ244" s="32"/>
      <c r="GR244" s="32"/>
      <c r="GS244" s="32"/>
      <c r="GT244" s="32"/>
      <c r="GU244" s="32"/>
      <c r="GV244" s="32"/>
      <c r="GW244" s="32"/>
      <c r="GX244" s="32"/>
    </row>
    <row r="245" spans="1:206">
      <c r="A245" s="31" t="s">
        <v>451</v>
      </c>
      <c r="B245" t="s">
        <v>717</v>
      </c>
      <c r="C245" t="s">
        <v>714</v>
      </c>
      <c r="D245" s="94" t="s">
        <v>718</v>
      </c>
      <c r="E245" t="s">
        <v>963</v>
      </c>
      <c r="BD245" s="32">
        <v>120075.5</v>
      </c>
      <c r="BE245" s="32">
        <v>123580</v>
      </c>
      <c r="BF245" s="32">
        <v>126831.5</v>
      </c>
      <c r="BG245" s="32">
        <v>130779</v>
      </c>
      <c r="BH245" s="32">
        <v>135028</v>
      </c>
      <c r="BI245" s="32">
        <v>140054</v>
      </c>
      <c r="BJ245" s="32">
        <v>145240</v>
      </c>
      <c r="BK245" s="32">
        <v>150518</v>
      </c>
      <c r="BL245" s="32">
        <v>156399.5</v>
      </c>
      <c r="BM245" s="32">
        <v>164382</v>
      </c>
      <c r="BN245" s="32">
        <v>173400.5</v>
      </c>
      <c r="BO245" s="32">
        <v>181666</v>
      </c>
      <c r="BP245" s="32">
        <v>190612.5</v>
      </c>
      <c r="BQ245" s="32">
        <v>198444.5</v>
      </c>
      <c r="BR245" s="32">
        <v>207235</v>
      </c>
      <c r="BS245" s="32">
        <v>218112</v>
      </c>
      <c r="BT245" s="32">
        <v>228514</v>
      </c>
      <c r="BU245" s="32">
        <v>238317</v>
      </c>
      <c r="BV245" s="32">
        <v>244985.5</v>
      </c>
      <c r="BW245" s="32">
        <v>250542.5</v>
      </c>
      <c r="BX245" s="32">
        <v>258881</v>
      </c>
      <c r="BY245" s="32">
        <v>268288</v>
      </c>
      <c r="BZ245" s="32">
        <v>277474.5</v>
      </c>
      <c r="CA245" s="32">
        <v>285981</v>
      </c>
      <c r="CB245" s="32">
        <v>295343.5</v>
      </c>
      <c r="CC245" s="32">
        <v>305700</v>
      </c>
      <c r="CD245" s="32">
        <v>313382</v>
      </c>
      <c r="CE245" s="32">
        <v>321658</v>
      </c>
      <c r="CF245" s="32">
        <v>333501</v>
      </c>
      <c r="CG245" s="32">
        <v>346414.5</v>
      </c>
      <c r="CH245" s="32">
        <v>356471.5</v>
      </c>
      <c r="CI245" s="32">
        <v>365211</v>
      </c>
      <c r="CJ245" s="32">
        <v>375727</v>
      </c>
      <c r="CK245" s="32">
        <v>383832.5</v>
      </c>
      <c r="CL245" s="32">
        <v>392272</v>
      </c>
      <c r="CM245" s="32">
        <v>402729</v>
      </c>
      <c r="CN245" s="32">
        <v>414293.5</v>
      </c>
      <c r="CO245" s="32">
        <v>428976.5</v>
      </c>
      <c r="CP245" s="32">
        <v>447135</v>
      </c>
      <c r="CQ245" s="32">
        <v>463855</v>
      </c>
      <c r="CR245" s="32">
        <v>483030.5</v>
      </c>
      <c r="CS245" s="32">
        <v>506116</v>
      </c>
      <c r="CT245" s="32">
        <v>535364.5</v>
      </c>
      <c r="CU245" s="32">
        <v>562986</v>
      </c>
      <c r="CV245" s="32">
        <v>585879.5</v>
      </c>
      <c r="CW245" s="32">
        <v>614424</v>
      </c>
      <c r="CX245" s="32">
        <v>641367</v>
      </c>
      <c r="CY245" s="32">
        <v>668038.5</v>
      </c>
      <c r="CZ245" s="32">
        <v>699242</v>
      </c>
      <c r="DA245" s="32">
        <v>730592</v>
      </c>
      <c r="DB245" s="32">
        <v>761126.5</v>
      </c>
      <c r="DC245" s="32">
        <v>796349.5</v>
      </c>
      <c r="DD245" s="32">
        <v>834415</v>
      </c>
      <c r="DE245" s="32">
        <v>868177</v>
      </c>
      <c r="DF245" s="32">
        <v>901544.5</v>
      </c>
      <c r="DG245" s="32">
        <v>922670.5</v>
      </c>
      <c r="DH245" s="32">
        <v>923888</v>
      </c>
      <c r="DI245" s="32">
        <v>917194</v>
      </c>
      <c r="DJ245" s="32">
        <v>913074</v>
      </c>
      <c r="DK245" s="32">
        <v>944296</v>
      </c>
      <c r="DL245" s="32">
        <v>1035316.5</v>
      </c>
      <c r="DM245" s="32">
        <v>1161985</v>
      </c>
      <c r="DN245" s="32">
        <v>1279953</v>
      </c>
      <c r="DO245" s="32">
        <v>1399537.5</v>
      </c>
      <c r="DP245" s="32">
        <v>1502038</v>
      </c>
      <c r="DQ245" s="32">
        <v>1560706.5</v>
      </c>
      <c r="DR245" s="32">
        <v>1621929.5</v>
      </c>
      <c r="DS245" s="32">
        <v>1694547</v>
      </c>
      <c r="DT245" s="32">
        <v>1759146</v>
      </c>
      <c r="DU245" s="32">
        <v>1847268.5</v>
      </c>
      <c r="DV245" s="32">
        <v>1957485</v>
      </c>
      <c r="DW245" s="32">
        <v>2062071</v>
      </c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  <c r="EW245" s="32"/>
      <c r="EX245" s="32"/>
      <c r="EY245" s="32"/>
      <c r="EZ245" s="32"/>
      <c r="FA245" s="32"/>
      <c r="FB245" s="32"/>
      <c r="FC245" s="32"/>
      <c r="FD245" s="32"/>
      <c r="FE245" s="32"/>
      <c r="FF245" s="32"/>
      <c r="FG245" s="32"/>
      <c r="FH245" s="32"/>
      <c r="FI245" s="32"/>
      <c r="FJ245" s="32"/>
      <c r="FK245" s="32"/>
      <c r="FL245" s="32"/>
      <c r="FM245" s="32"/>
      <c r="FN245" s="32"/>
      <c r="FO245" s="32"/>
      <c r="FP245" s="32"/>
      <c r="FQ245" s="32"/>
      <c r="FR245" s="32"/>
      <c r="FS245" s="32"/>
      <c r="FT245" s="32"/>
      <c r="FU245" s="32"/>
      <c r="FV245" s="32"/>
      <c r="FW245" s="32"/>
      <c r="FX245" s="32"/>
      <c r="FY245" s="32"/>
      <c r="FZ245" s="32"/>
      <c r="GA245" s="32"/>
      <c r="GB245" s="32"/>
      <c r="GC245" s="32"/>
      <c r="GD245" s="32"/>
      <c r="GE245" s="32"/>
      <c r="GF245" s="32"/>
      <c r="GG245" s="32"/>
      <c r="GH245" s="32"/>
      <c r="GI245" s="32"/>
      <c r="GJ245" s="32"/>
      <c r="GK245" s="32"/>
      <c r="GL245" s="32"/>
      <c r="GM245" s="32"/>
      <c r="GN245" s="32"/>
      <c r="GO245" s="32"/>
      <c r="GP245" s="32"/>
      <c r="GQ245" s="32"/>
      <c r="GR245" s="32"/>
      <c r="GS245" s="32"/>
      <c r="GT245" s="32"/>
      <c r="GU245" s="32"/>
      <c r="GV245" s="32"/>
      <c r="GW245" s="32"/>
      <c r="GX245" s="32"/>
    </row>
    <row r="246" spans="1:206">
      <c r="A246" s="31" t="s">
        <v>451</v>
      </c>
      <c r="B246" t="s">
        <v>717</v>
      </c>
      <c r="C246" t="s">
        <v>714</v>
      </c>
      <c r="D246" s="94" t="s">
        <v>718</v>
      </c>
      <c r="E246" t="s">
        <v>964</v>
      </c>
      <c r="BD246" s="32">
        <v>16559</v>
      </c>
      <c r="BE246" s="32">
        <v>15853</v>
      </c>
      <c r="BF246" s="32">
        <v>15926</v>
      </c>
      <c r="BG246" s="32">
        <v>16458</v>
      </c>
      <c r="BH246" s="32">
        <v>17455</v>
      </c>
      <c r="BI246" s="32">
        <v>18746</v>
      </c>
      <c r="BJ246" s="32">
        <v>19777</v>
      </c>
      <c r="BK246" s="32">
        <v>20468</v>
      </c>
      <c r="BL246" s="32">
        <v>21181.5</v>
      </c>
      <c r="BM246" s="32">
        <v>22064.5</v>
      </c>
      <c r="BN246" s="32">
        <v>22927.5</v>
      </c>
      <c r="BO246" s="32">
        <v>24042</v>
      </c>
      <c r="BP246" s="32">
        <v>25154</v>
      </c>
      <c r="BQ246" s="32">
        <v>25854</v>
      </c>
      <c r="BR246" s="32">
        <v>27147</v>
      </c>
      <c r="BS246" s="32">
        <v>29101</v>
      </c>
      <c r="BT246" s="32">
        <v>30683.5</v>
      </c>
      <c r="BU246" s="32">
        <v>32526</v>
      </c>
      <c r="BV246" s="32">
        <v>34258.5</v>
      </c>
      <c r="BW246" s="32">
        <v>35537.5</v>
      </c>
      <c r="BX246" s="32">
        <v>37478.5</v>
      </c>
      <c r="BY246" s="32">
        <v>39758.5</v>
      </c>
      <c r="BZ246" s="32">
        <v>41804</v>
      </c>
      <c r="CA246" s="32">
        <v>43282</v>
      </c>
      <c r="CB246" s="32">
        <v>44598</v>
      </c>
      <c r="CC246" s="32">
        <v>46621</v>
      </c>
      <c r="CD246" s="32">
        <v>48897</v>
      </c>
      <c r="CE246" s="32">
        <v>51400.5</v>
      </c>
      <c r="CF246" s="32">
        <v>54193.5</v>
      </c>
      <c r="CG246" s="32">
        <v>57346.5</v>
      </c>
      <c r="CH246" s="32">
        <v>60210.5</v>
      </c>
      <c r="CI246" s="32">
        <v>62336</v>
      </c>
      <c r="CJ246" s="32">
        <v>64805.5</v>
      </c>
      <c r="CK246" s="32">
        <v>67772.5</v>
      </c>
      <c r="CL246" s="32">
        <v>71135.5</v>
      </c>
      <c r="CM246" s="32">
        <v>73832.5</v>
      </c>
      <c r="CN246" s="32">
        <v>75957.5</v>
      </c>
      <c r="CO246" s="32">
        <v>78108.5</v>
      </c>
      <c r="CP246" s="32">
        <v>79603</v>
      </c>
      <c r="CQ246" s="32">
        <v>81527</v>
      </c>
      <c r="CR246" s="32">
        <v>84557</v>
      </c>
      <c r="CS246" s="32">
        <v>87923.5</v>
      </c>
      <c r="CT246" s="32">
        <v>91474</v>
      </c>
      <c r="CU246" s="32">
        <v>95298</v>
      </c>
      <c r="CV246" s="32">
        <v>98476.5</v>
      </c>
      <c r="CW246" s="32">
        <v>102483.5</v>
      </c>
      <c r="CX246" s="32">
        <v>107058</v>
      </c>
      <c r="CY246" s="32">
        <v>112697.5</v>
      </c>
      <c r="CZ246" s="32">
        <v>118256.5</v>
      </c>
      <c r="DA246" s="32">
        <v>122347.5</v>
      </c>
      <c r="DB246" s="32">
        <v>127968</v>
      </c>
      <c r="DC246" s="32">
        <v>134043</v>
      </c>
      <c r="DD246" s="32">
        <v>140095</v>
      </c>
      <c r="DE246" s="32">
        <v>146643</v>
      </c>
      <c r="DF246" s="32">
        <v>154616</v>
      </c>
      <c r="DG246" s="32">
        <v>163586</v>
      </c>
      <c r="DH246" s="32">
        <v>173612</v>
      </c>
      <c r="DI246" s="32">
        <v>185481.5</v>
      </c>
      <c r="DJ246" s="32">
        <v>196900</v>
      </c>
      <c r="DK246" s="32">
        <v>207243.5</v>
      </c>
      <c r="DL246" s="32">
        <v>213931</v>
      </c>
      <c r="DM246" s="32">
        <v>216843.5</v>
      </c>
      <c r="DN246" s="32">
        <v>218334.5</v>
      </c>
      <c r="DO246" s="32">
        <v>222454</v>
      </c>
      <c r="DP246" s="32">
        <v>238054.5</v>
      </c>
      <c r="DQ246" s="32">
        <v>267998</v>
      </c>
      <c r="DR246" s="32">
        <v>303762.5</v>
      </c>
      <c r="DS246" s="32">
        <v>334808.5</v>
      </c>
      <c r="DT246" s="32">
        <v>368275</v>
      </c>
      <c r="DU246" s="32">
        <v>396600.5</v>
      </c>
      <c r="DV246" s="32">
        <v>412521</v>
      </c>
      <c r="DW246" s="32">
        <v>435143.5</v>
      </c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  <c r="EW246" s="32"/>
      <c r="EX246" s="32"/>
      <c r="EY246" s="32"/>
      <c r="EZ246" s="32"/>
      <c r="FA246" s="32"/>
      <c r="FB246" s="32"/>
      <c r="FC246" s="32"/>
      <c r="FD246" s="32"/>
      <c r="FE246" s="32"/>
      <c r="FF246" s="32"/>
      <c r="FG246" s="32"/>
      <c r="FH246" s="32"/>
      <c r="FI246" s="32"/>
      <c r="FJ246" s="32"/>
      <c r="FK246" s="32"/>
      <c r="FL246" s="32"/>
      <c r="FM246" s="32"/>
      <c r="FN246" s="32"/>
      <c r="FO246" s="32"/>
      <c r="FP246" s="32"/>
      <c r="FQ246" s="32"/>
      <c r="FR246" s="32"/>
      <c r="FS246" s="32"/>
      <c r="FT246" s="32"/>
      <c r="FU246" s="32"/>
      <c r="FV246" s="32"/>
      <c r="FW246" s="32"/>
      <c r="FX246" s="32"/>
      <c r="FY246" s="32"/>
      <c r="FZ246" s="32"/>
      <c r="GA246" s="32"/>
      <c r="GB246" s="32"/>
      <c r="GC246" s="32"/>
      <c r="GD246" s="32"/>
      <c r="GE246" s="32"/>
      <c r="GF246" s="32"/>
      <c r="GG246" s="32"/>
      <c r="GH246" s="32"/>
      <c r="GI246" s="32"/>
      <c r="GJ246" s="32"/>
      <c r="GK246" s="32"/>
      <c r="GL246" s="32"/>
      <c r="GM246" s="32"/>
      <c r="GN246" s="32"/>
      <c r="GO246" s="32"/>
      <c r="GP246" s="32"/>
      <c r="GQ246" s="32"/>
      <c r="GR246" s="32"/>
      <c r="GS246" s="32"/>
      <c r="GT246" s="32"/>
      <c r="GU246" s="32"/>
      <c r="GV246" s="32"/>
      <c r="GW246" s="32"/>
      <c r="GX246" s="32"/>
    </row>
    <row r="247" spans="1:206">
      <c r="A247" s="31" t="s">
        <v>451</v>
      </c>
      <c r="B247" t="s">
        <v>717</v>
      </c>
      <c r="C247" t="s">
        <v>714</v>
      </c>
      <c r="D247" s="94" t="s">
        <v>718</v>
      </c>
      <c r="E247" t="s">
        <v>965</v>
      </c>
      <c r="BD247" s="32">
        <v>2070</v>
      </c>
      <c r="BE247" s="32">
        <v>1915.5</v>
      </c>
      <c r="BF247" s="32">
        <v>1796</v>
      </c>
      <c r="BG247" s="32">
        <v>1701.5</v>
      </c>
      <c r="BH247" s="32">
        <v>1682</v>
      </c>
      <c r="BI247" s="32">
        <v>1692</v>
      </c>
      <c r="BJ247" s="32">
        <v>1700</v>
      </c>
      <c r="BK247" s="32">
        <v>1699.5</v>
      </c>
      <c r="BL247" s="32">
        <v>1728</v>
      </c>
      <c r="BM247" s="32">
        <v>1829.5</v>
      </c>
      <c r="BN247" s="32">
        <v>1971.5</v>
      </c>
      <c r="BO247" s="32">
        <v>2100.5</v>
      </c>
      <c r="BP247" s="32">
        <v>2177</v>
      </c>
      <c r="BQ247" s="32">
        <v>2231</v>
      </c>
      <c r="BR247" s="32">
        <v>2318</v>
      </c>
      <c r="BS247" s="32">
        <v>2409</v>
      </c>
      <c r="BT247" s="32">
        <v>2522</v>
      </c>
      <c r="BU247" s="32">
        <v>2668</v>
      </c>
      <c r="BV247" s="32">
        <v>2784</v>
      </c>
      <c r="BW247" s="32">
        <v>2944</v>
      </c>
      <c r="BX247" s="32">
        <v>3210.5</v>
      </c>
      <c r="BY247" s="32">
        <v>3460</v>
      </c>
      <c r="BZ247" s="32">
        <v>3703</v>
      </c>
      <c r="CA247" s="32">
        <v>3890</v>
      </c>
      <c r="CB247" s="32">
        <v>4017</v>
      </c>
      <c r="CC247" s="32">
        <v>4252</v>
      </c>
      <c r="CD247" s="32">
        <v>4497.5</v>
      </c>
      <c r="CE247" s="32">
        <v>4725.5</v>
      </c>
      <c r="CF247" s="32">
        <v>4956</v>
      </c>
      <c r="CG247" s="32">
        <v>5267</v>
      </c>
      <c r="CH247" s="32">
        <v>5669.5</v>
      </c>
      <c r="CI247" s="32">
        <v>6046</v>
      </c>
      <c r="CJ247" s="32">
        <v>6464</v>
      </c>
      <c r="CK247" s="32">
        <v>6868</v>
      </c>
      <c r="CL247" s="32">
        <v>7228</v>
      </c>
      <c r="CM247" s="32">
        <v>7561.5</v>
      </c>
      <c r="CN247" s="32">
        <v>7858.5</v>
      </c>
      <c r="CO247" s="32">
        <v>8216.5</v>
      </c>
      <c r="CP247" s="32">
        <v>8608.5</v>
      </c>
      <c r="CQ247" s="32">
        <v>9043</v>
      </c>
      <c r="CR247" s="32">
        <v>9424.5</v>
      </c>
      <c r="CS247" s="32">
        <v>9644</v>
      </c>
      <c r="CT247" s="32">
        <v>9835.5</v>
      </c>
      <c r="CU247" s="32">
        <v>9929.5</v>
      </c>
      <c r="CV247" s="32">
        <v>10061</v>
      </c>
      <c r="CW247" s="32">
        <v>10347</v>
      </c>
      <c r="CX247" s="32">
        <v>10646.5</v>
      </c>
      <c r="CY247" s="32">
        <v>10848</v>
      </c>
      <c r="CZ247" s="32">
        <v>11098.5</v>
      </c>
      <c r="DA247" s="32">
        <v>11345.5</v>
      </c>
      <c r="DB247" s="32">
        <v>11682.5</v>
      </c>
      <c r="DC247" s="32">
        <v>12135.5</v>
      </c>
      <c r="DD247" s="32">
        <v>12725</v>
      </c>
      <c r="DE247" s="32">
        <v>13214.5</v>
      </c>
      <c r="DF247" s="32">
        <v>13585</v>
      </c>
      <c r="DG247" s="32">
        <v>14321.5</v>
      </c>
      <c r="DH247" s="32">
        <v>15101</v>
      </c>
      <c r="DI247" s="32">
        <v>15984</v>
      </c>
      <c r="DJ247" s="32">
        <v>17003.5</v>
      </c>
      <c r="DK247" s="32">
        <v>18148</v>
      </c>
      <c r="DL247" s="32">
        <v>19549.5</v>
      </c>
      <c r="DM247" s="32">
        <v>21119</v>
      </c>
      <c r="DN247" s="32">
        <v>22809.5</v>
      </c>
      <c r="DO247" s="32">
        <v>24497</v>
      </c>
      <c r="DP247" s="32">
        <v>26178</v>
      </c>
      <c r="DQ247" s="32">
        <v>27357.5</v>
      </c>
      <c r="DR247" s="32">
        <v>29130.5</v>
      </c>
      <c r="DS247" s="32">
        <v>30932.5</v>
      </c>
      <c r="DT247" s="32">
        <v>31975</v>
      </c>
      <c r="DU247" s="32">
        <v>34931.5</v>
      </c>
      <c r="DV247" s="32">
        <v>40759.5</v>
      </c>
      <c r="DW247" s="32">
        <v>47975.5</v>
      </c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  <c r="EW247" s="32"/>
      <c r="EX247" s="32"/>
      <c r="EY247" s="32"/>
      <c r="EZ247" s="32"/>
      <c r="FA247" s="32"/>
      <c r="FB247" s="32"/>
      <c r="FC247" s="32"/>
      <c r="FD247" s="32"/>
      <c r="FE247" s="32"/>
      <c r="FF247" s="32"/>
      <c r="FG247" s="32"/>
      <c r="FH247" s="32"/>
      <c r="FI247" s="32"/>
      <c r="FJ247" s="32"/>
      <c r="FK247" s="32"/>
      <c r="FL247" s="32"/>
      <c r="FM247" s="32"/>
      <c r="FN247" s="32"/>
      <c r="FO247" s="32"/>
      <c r="FP247" s="32"/>
      <c r="FQ247" s="32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32"/>
      <c r="GD247" s="32"/>
      <c r="GE247" s="32"/>
      <c r="GF247" s="32"/>
      <c r="GG247" s="32"/>
      <c r="GH247" s="32"/>
      <c r="GI247" s="32"/>
      <c r="GJ247" s="32"/>
      <c r="GK247" s="32"/>
      <c r="GL247" s="32"/>
      <c r="GM247" s="32"/>
      <c r="GN247" s="32"/>
      <c r="GO247" s="32"/>
      <c r="GP247" s="32"/>
      <c r="GQ247" s="32"/>
      <c r="GR247" s="32"/>
      <c r="GS247" s="32"/>
      <c r="GT247" s="32"/>
      <c r="GU247" s="32"/>
      <c r="GV247" s="32"/>
      <c r="GW247" s="32"/>
      <c r="GX247" s="32"/>
    </row>
    <row r="248" spans="1:206">
      <c r="A248" s="34" t="s">
        <v>451</v>
      </c>
      <c r="B248" s="35" t="s">
        <v>717</v>
      </c>
      <c r="C248" s="35" t="s">
        <v>714</v>
      </c>
      <c r="D248" s="95" t="s">
        <v>785</v>
      </c>
      <c r="E248" s="35" t="s">
        <v>966</v>
      </c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6">
        <f>SUM(BD240:BD247,BD219:BD226)/SUM(BD206:BD247)</f>
        <v>8.9370122710325101E-2</v>
      </c>
      <c r="BE248" s="36">
        <f t="shared" ref="BE248:DP248" si="24">SUM(BE240:BE247,BE219:BE226)/SUM(BE206:BE247)</f>
        <v>9.0660274714203168E-2</v>
      </c>
      <c r="BF248" s="36">
        <f t="shared" si="24"/>
        <v>9.1896177722673777E-2</v>
      </c>
      <c r="BG248" s="36">
        <f t="shared" si="24"/>
        <v>9.3177463416765804E-2</v>
      </c>
      <c r="BH248" s="36">
        <f t="shared" si="24"/>
        <v>9.4375509325206788E-2</v>
      </c>
      <c r="BI248" s="36">
        <f t="shared" si="24"/>
        <v>9.5483914883509796E-2</v>
      </c>
      <c r="BJ248" s="36">
        <f t="shared" si="24"/>
        <v>9.6429757414652109E-2</v>
      </c>
      <c r="BK248" s="36">
        <f t="shared" si="24"/>
        <v>9.7196309008602016E-2</v>
      </c>
      <c r="BL248" s="36">
        <f t="shared" si="24"/>
        <v>9.7942800362024365E-2</v>
      </c>
      <c r="BM248" s="36">
        <f t="shared" si="24"/>
        <v>9.8883646450113716E-2</v>
      </c>
      <c r="BN248" s="36">
        <f t="shared" si="24"/>
        <v>9.9909925674316807E-2</v>
      </c>
      <c r="BO248" s="36">
        <f t="shared" si="24"/>
        <v>0.10095421397998777</v>
      </c>
      <c r="BP248" s="36">
        <f t="shared" si="24"/>
        <v>0.10194546249221277</v>
      </c>
      <c r="BQ248" s="36">
        <f t="shared" si="24"/>
        <v>0.10283991555628652</v>
      </c>
      <c r="BR248" s="36">
        <f t="shared" si="24"/>
        <v>0.10385461042701453</v>
      </c>
      <c r="BS248" s="36">
        <f t="shared" si="24"/>
        <v>0.10499368435298385</v>
      </c>
      <c r="BT248" s="36">
        <f t="shared" si="24"/>
        <v>0.10618065422096097</v>
      </c>
      <c r="BU248" s="36">
        <f t="shared" si="24"/>
        <v>0.10758606670033627</v>
      </c>
      <c r="BV248" s="36">
        <f t="shared" si="24"/>
        <v>0.10886418456750294</v>
      </c>
      <c r="BW248" s="36">
        <f t="shared" si="24"/>
        <v>0.10993862008467746</v>
      </c>
      <c r="BX248" s="36">
        <f t="shared" si="24"/>
        <v>0.11125172628634449</v>
      </c>
      <c r="BY248" s="36">
        <f t="shared" si="24"/>
        <v>0.1126191201602576</v>
      </c>
      <c r="BZ248" s="36">
        <f t="shared" si="24"/>
        <v>0.11403905614049047</v>
      </c>
      <c r="CA248" s="36">
        <f t="shared" si="24"/>
        <v>0.11562238945154986</v>
      </c>
      <c r="CB248" s="36">
        <f t="shared" si="24"/>
        <v>0.11728585405834137</v>
      </c>
      <c r="CC248" s="36">
        <f t="shared" si="24"/>
        <v>0.11902936854435056</v>
      </c>
      <c r="CD248" s="36">
        <f t="shared" si="24"/>
        <v>0.12081919186512984</v>
      </c>
      <c r="CE248" s="36">
        <f t="shared" si="24"/>
        <v>0.12267573143103364</v>
      </c>
      <c r="CF248" s="36">
        <f t="shared" si="24"/>
        <v>0.12447193340067211</v>
      </c>
      <c r="CG248" s="36">
        <f t="shared" si="24"/>
        <v>0.12599908581836319</v>
      </c>
      <c r="CH248" s="36">
        <f t="shared" si="24"/>
        <v>0.12685250826643341</v>
      </c>
      <c r="CI248" s="36">
        <f t="shared" si="24"/>
        <v>0.12694359135545769</v>
      </c>
      <c r="CJ248" s="36">
        <f t="shared" si="24"/>
        <v>0.12663906045322734</v>
      </c>
      <c r="CK248" s="36">
        <f t="shared" si="24"/>
        <v>0.12611211927446209</v>
      </c>
      <c r="CL248" s="36">
        <f t="shared" si="24"/>
        <v>0.12620246341248892</v>
      </c>
      <c r="CM248" s="36">
        <f t="shared" si="24"/>
        <v>0.127508790000642</v>
      </c>
      <c r="CN248" s="36">
        <f t="shared" si="24"/>
        <v>0.12927012512868483</v>
      </c>
      <c r="CO248" s="36">
        <f t="shared" si="24"/>
        <v>0.13086174948733656</v>
      </c>
      <c r="CP248" s="36">
        <f t="shared" si="24"/>
        <v>0.13257259919059414</v>
      </c>
      <c r="CQ248" s="36">
        <f t="shared" si="24"/>
        <v>0.13405864085563204</v>
      </c>
      <c r="CR248" s="36">
        <f t="shared" si="24"/>
        <v>0.13509496349715955</v>
      </c>
      <c r="CS248" s="36">
        <f t="shared" si="24"/>
        <v>0.13624455482131947</v>
      </c>
      <c r="CT248" s="36">
        <f t="shared" si="24"/>
        <v>0.13745645634010653</v>
      </c>
      <c r="CU248" s="36">
        <f t="shared" si="24"/>
        <v>0.13850970755927683</v>
      </c>
      <c r="CV248" s="36">
        <f t="shared" si="24"/>
        <v>0.13969581381242513</v>
      </c>
      <c r="CW248" s="36">
        <f t="shared" si="24"/>
        <v>0.1409699380146163</v>
      </c>
      <c r="CX248" s="36">
        <f t="shared" si="24"/>
        <v>0.14199089667678744</v>
      </c>
      <c r="CY248" s="36">
        <f t="shared" si="24"/>
        <v>0.14271605249916267</v>
      </c>
      <c r="CZ248" s="36">
        <f t="shared" si="24"/>
        <v>0.14328381449226163</v>
      </c>
      <c r="DA248" s="36">
        <f t="shared" si="24"/>
        <v>0.14381589200578712</v>
      </c>
      <c r="DB248" s="36">
        <f t="shared" si="24"/>
        <v>0.14445651311369229</v>
      </c>
      <c r="DC248" s="36">
        <f t="shared" si="24"/>
        <v>0.14541629811014922</v>
      </c>
      <c r="DD248" s="36">
        <f t="shared" si="24"/>
        <v>0.14634483982470184</v>
      </c>
      <c r="DE248" s="36">
        <f t="shared" si="24"/>
        <v>0.14718403191658436</v>
      </c>
      <c r="DF248" s="36">
        <f t="shared" si="24"/>
        <v>0.14829265966869706</v>
      </c>
      <c r="DG248" s="36">
        <f t="shared" si="24"/>
        <v>0.14966471007523807</v>
      </c>
      <c r="DH248" s="36">
        <f t="shared" si="24"/>
        <v>0.15092777291164725</v>
      </c>
      <c r="DI248" s="36">
        <f t="shared" si="24"/>
        <v>0.15198674973278709</v>
      </c>
      <c r="DJ248" s="36">
        <f t="shared" si="24"/>
        <v>0.15336712202320402</v>
      </c>
      <c r="DK248" s="36">
        <f t="shared" si="24"/>
        <v>0.15508230283191884</v>
      </c>
      <c r="DL248" s="36">
        <f t="shared" si="24"/>
        <v>0.1567145063126302</v>
      </c>
      <c r="DM248" s="36">
        <f t="shared" si="24"/>
        <v>0.15894495734747702</v>
      </c>
      <c r="DN248" s="36">
        <f t="shared" si="24"/>
        <v>0.16197481975556161</v>
      </c>
      <c r="DO248" s="36">
        <f t="shared" si="24"/>
        <v>0.16507633001523053</v>
      </c>
      <c r="DP248" s="36">
        <f t="shared" si="24"/>
        <v>0.1679188130561747</v>
      </c>
      <c r="DQ248" s="36">
        <f t="shared" ref="DQ248:DW248" si="25">SUM(DQ240:DQ247,DQ219:DQ226)/SUM(DQ206:DQ247)</f>
        <v>0.17035680115881019</v>
      </c>
      <c r="DR248" s="36">
        <f t="shared" si="25"/>
        <v>0.17321437189968489</v>
      </c>
      <c r="DS248" s="36">
        <f t="shared" si="25"/>
        <v>0.17621774873631937</v>
      </c>
      <c r="DT248" s="36">
        <f t="shared" si="25"/>
        <v>0.17897415061850352</v>
      </c>
      <c r="DU248" s="36">
        <f t="shared" si="25"/>
        <v>0.1820822638263887</v>
      </c>
      <c r="DV248" s="36">
        <f t="shared" si="25"/>
        <v>0.18534817971556422</v>
      </c>
      <c r="DW248" s="36">
        <f t="shared" si="25"/>
        <v>0.18875106045457687</v>
      </c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/>
      <c r="EJ248" s="37"/>
      <c r="EK248" s="37"/>
      <c r="EL248" s="37"/>
      <c r="EM248" s="37"/>
      <c r="EN248" s="37"/>
      <c r="EO248" s="37"/>
      <c r="EP248" s="37"/>
      <c r="EQ248" s="37"/>
      <c r="ER248" s="37"/>
      <c r="ES248" s="37"/>
      <c r="ET248" s="37"/>
      <c r="EU248" s="37"/>
      <c r="EV248" s="37"/>
      <c r="EW248" s="37"/>
      <c r="EX248" s="37"/>
      <c r="EY248" s="37"/>
      <c r="EZ248" s="37"/>
      <c r="FA248" s="37"/>
      <c r="FB248" s="37"/>
      <c r="FC248" s="37"/>
      <c r="FD248" s="37"/>
      <c r="FE248" s="37"/>
      <c r="FF248" s="37"/>
      <c r="FG248" s="37"/>
      <c r="FH248" s="37"/>
      <c r="FI248" s="37"/>
      <c r="FJ248" s="37"/>
      <c r="FK248" s="37"/>
      <c r="FL248" s="37"/>
      <c r="FM248" s="37"/>
      <c r="FN248" s="37"/>
      <c r="FO248" s="37"/>
      <c r="FP248" s="37"/>
      <c r="FQ248" s="37"/>
      <c r="FR248" s="37"/>
      <c r="FS248" s="37"/>
      <c r="FT248" s="37"/>
      <c r="FU248" s="37"/>
      <c r="FV248" s="37"/>
      <c r="FW248" s="37"/>
      <c r="FX248" s="37"/>
      <c r="FY248" s="37"/>
      <c r="FZ248" s="37"/>
      <c r="GA248" s="37"/>
      <c r="GB248" s="37"/>
      <c r="GC248" s="37"/>
      <c r="GD248" s="37"/>
      <c r="GE248" s="37"/>
      <c r="GF248" s="37"/>
      <c r="GG248" s="37"/>
      <c r="GH248" s="37"/>
      <c r="GI248" s="37"/>
      <c r="GJ248" s="37"/>
      <c r="GK248" s="37"/>
      <c r="GL248" s="37"/>
      <c r="GM248" s="37"/>
      <c r="GN248" s="37"/>
      <c r="GO248" s="37"/>
      <c r="GP248" s="37"/>
      <c r="GQ248" s="37"/>
      <c r="GR248" s="37"/>
      <c r="GS248" s="37"/>
      <c r="GT248" s="37"/>
      <c r="GU248" s="37"/>
      <c r="GV248" s="37"/>
      <c r="GW248" s="37"/>
      <c r="GX248" s="37"/>
    </row>
    <row r="249" spans="1:206">
      <c r="A249" s="34" t="s">
        <v>451</v>
      </c>
      <c r="B249" s="35" t="s">
        <v>717</v>
      </c>
      <c r="C249" s="35" t="s">
        <v>714</v>
      </c>
      <c r="D249" s="95" t="s">
        <v>785</v>
      </c>
      <c r="E249" s="35" t="s">
        <v>967</v>
      </c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6">
        <f>SUM(BD219:BD226)/SUM(BD206:BD226)</f>
        <v>9.649399929863213E-2</v>
      </c>
      <c r="BE249" s="36">
        <f t="shared" ref="BE249:DP249" si="26">SUM(BE219:BE226)/SUM(BE206:BE226)</f>
        <v>9.8350383884497017E-2</v>
      </c>
      <c r="BF249" s="36">
        <f t="shared" si="26"/>
        <v>0.10016618493330397</v>
      </c>
      <c r="BG249" s="36">
        <f t="shared" si="26"/>
        <v>0.10195092653891195</v>
      </c>
      <c r="BH249" s="36">
        <f t="shared" si="26"/>
        <v>0.10369663481129295</v>
      </c>
      <c r="BI249" s="36">
        <f t="shared" si="26"/>
        <v>0.10538912216851615</v>
      </c>
      <c r="BJ249" s="36">
        <f t="shared" si="26"/>
        <v>0.10691972867011787</v>
      </c>
      <c r="BK249" s="36">
        <f t="shared" si="26"/>
        <v>0.10827326631012608</v>
      </c>
      <c r="BL249" s="36">
        <f t="shared" si="26"/>
        <v>0.10963291353241586</v>
      </c>
      <c r="BM249" s="36">
        <f t="shared" si="26"/>
        <v>0.11120700038460769</v>
      </c>
      <c r="BN249" s="36">
        <f t="shared" si="26"/>
        <v>0.11289225229809824</v>
      </c>
      <c r="BO249" s="36">
        <f t="shared" si="26"/>
        <v>0.11459251091913773</v>
      </c>
      <c r="BP249" s="36">
        <f t="shared" si="26"/>
        <v>0.11620680097168129</v>
      </c>
      <c r="BQ249" s="36">
        <f t="shared" si="26"/>
        <v>0.11767605847094408</v>
      </c>
      <c r="BR249" s="36">
        <f t="shared" si="26"/>
        <v>0.11919584842185454</v>
      </c>
      <c r="BS249" s="36">
        <f t="shared" si="26"/>
        <v>0.12077538148283182</v>
      </c>
      <c r="BT249" s="36">
        <f t="shared" si="26"/>
        <v>0.12233232856469557</v>
      </c>
      <c r="BU249" s="36">
        <f t="shared" si="26"/>
        <v>0.1240713559597756</v>
      </c>
      <c r="BV249" s="36">
        <f t="shared" si="26"/>
        <v>0.12570815219776466</v>
      </c>
      <c r="BW249" s="36">
        <f t="shared" si="26"/>
        <v>0.12717987534001107</v>
      </c>
      <c r="BX249" s="36">
        <f t="shared" si="26"/>
        <v>0.12890195277938454</v>
      </c>
      <c r="BY249" s="36">
        <f t="shared" si="26"/>
        <v>0.1306885793076818</v>
      </c>
      <c r="BZ249" s="36">
        <f t="shared" si="26"/>
        <v>0.13257032701384552</v>
      </c>
      <c r="CA249" s="36">
        <f t="shared" si="26"/>
        <v>0.13464447701954055</v>
      </c>
      <c r="CB249" s="36">
        <f t="shared" si="26"/>
        <v>0.13680554565518782</v>
      </c>
      <c r="CC249" s="36">
        <f t="shared" si="26"/>
        <v>0.13906676249710093</v>
      </c>
      <c r="CD249" s="36">
        <f t="shared" si="26"/>
        <v>0.14137159941354896</v>
      </c>
      <c r="CE249" s="36">
        <f t="shared" si="26"/>
        <v>0.14373821429712719</v>
      </c>
      <c r="CF249" s="36">
        <f t="shared" si="26"/>
        <v>0.14604328264949781</v>
      </c>
      <c r="CG249" s="36">
        <f t="shared" si="26"/>
        <v>0.14804691601968081</v>
      </c>
      <c r="CH249" s="36">
        <f t="shared" si="26"/>
        <v>0.14932060505064457</v>
      </c>
      <c r="CI249" s="36">
        <f t="shared" si="26"/>
        <v>0.14972260930640513</v>
      </c>
      <c r="CJ249" s="36">
        <f t="shared" si="26"/>
        <v>0.14965193511374314</v>
      </c>
      <c r="CK249" s="36">
        <f t="shared" si="26"/>
        <v>0.14931991457034768</v>
      </c>
      <c r="CL249" s="36">
        <f t="shared" si="26"/>
        <v>0.14960553299984217</v>
      </c>
      <c r="CM249" s="36">
        <f t="shared" si="26"/>
        <v>0.15121488199941016</v>
      </c>
      <c r="CN249" s="36">
        <f t="shared" si="26"/>
        <v>0.15330664129764798</v>
      </c>
      <c r="CO249" s="36">
        <f t="shared" si="26"/>
        <v>0.15516969837320513</v>
      </c>
      <c r="CP249" s="36">
        <f t="shared" si="26"/>
        <v>0.15711145455587269</v>
      </c>
      <c r="CQ249" s="36">
        <f t="shared" si="26"/>
        <v>0.15878676701333538</v>
      </c>
      <c r="CR249" s="36">
        <f t="shared" si="26"/>
        <v>0.15994843029162364</v>
      </c>
      <c r="CS249" s="36">
        <f t="shared" si="26"/>
        <v>0.16109891751934929</v>
      </c>
      <c r="CT249" s="36">
        <f t="shared" si="26"/>
        <v>0.16216284397977102</v>
      </c>
      <c r="CU249" s="36">
        <f t="shared" si="26"/>
        <v>0.1629079791387347</v>
      </c>
      <c r="CV249" s="36">
        <f t="shared" si="26"/>
        <v>0.16366359596234645</v>
      </c>
      <c r="CW249" s="36">
        <f t="shared" si="26"/>
        <v>0.16447812214011576</v>
      </c>
      <c r="CX249" s="36">
        <f t="shared" si="26"/>
        <v>0.16504166634250403</v>
      </c>
      <c r="CY249" s="36">
        <f t="shared" si="26"/>
        <v>0.16535737748866883</v>
      </c>
      <c r="CZ249" s="36">
        <f t="shared" si="26"/>
        <v>0.16550706235483154</v>
      </c>
      <c r="DA249" s="36">
        <f t="shared" si="26"/>
        <v>0.1656493173459396</v>
      </c>
      <c r="DB249" s="36">
        <f t="shared" si="26"/>
        <v>0.1659836836605626</v>
      </c>
      <c r="DC249" s="36">
        <f t="shared" si="26"/>
        <v>0.16656915629508121</v>
      </c>
      <c r="DD249" s="36">
        <f t="shared" si="26"/>
        <v>0.16707821386699209</v>
      </c>
      <c r="DE249" s="36">
        <f t="shared" si="26"/>
        <v>0.16749670816365994</v>
      </c>
      <c r="DF249" s="36">
        <f t="shared" si="26"/>
        <v>0.16822361325411223</v>
      </c>
      <c r="DG249" s="36">
        <f t="shared" si="26"/>
        <v>0.16925697604985473</v>
      </c>
      <c r="DH249" s="36">
        <f t="shared" si="26"/>
        <v>0.17019020726676848</v>
      </c>
      <c r="DI249" s="36">
        <f t="shared" si="26"/>
        <v>0.170927419914886</v>
      </c>
      <c r="DJ249" s="36">
        <f t="shared" si="26"/>
        <v>0.17194950463744083</v>
      </c>
      <c r="DK249" s="36">
        <f t="shared" si="26"/>
        <v>0.17333656670599265</v>
      </c>
      <c r="DL249" s="36">
        <f t="shared" si="26"/>
        <v>0.1746937211878293</v>
      </c>
      <c r="DM249" s="36">
        <f t="shared" si="26"/>
        <v>0.17665874289263558</v>
      </c>
      <c r="DN249" s="36">
        <f t="shared" si="26"/>
        <v>0.1795073619203654</v>
      </c>
      <c r="DO249" s="36">
        <f t="shared" si="26"/>
        <v>0.1824785776298522</v>
      </c>
      <c r="DP249" s="36">
        <f t="shared" si="26"/>
        <v>0.18514541830690015</v>
      </c>
      <c r="DQ249" s="36">
        <f t="shared" ref="DQ249:DW249" si="27">SUM(DQ219:DQ226)/SUM(DQ206:DQ226)</f>
        <v>0.18743813924859112</v>
      </c>
      <c r="DR249" s="36">
        <f t="shared" si="27"/>
        <v>0.1901867578679487</v>
      </c>
      <c r="DS249" s="36">
        <f t="shared" si="27"/>
        <v>0.19308501413535975</v>
      </c>
      <c r="DT249" s="36">
        <f t="shared" si="27"/>
        <v>0.19577458322132421</v>
      </c>
      <c r="DU249" s="36">
        <f t="shared" si="27"/>
        <v>0.19883957902858007</v>
      </c>
      <c r="DV249" s="36">
        <f t="shared" si="27"/>
        <v>0.20213448494933764</v>
      </c>
      <c r="DW249" s="36">
        <f t="shared" si="27"/>
        <v>0.20565027473357558</v>
      </c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/>
      <c r="EJ249" s="37"/>
      <c r="EK249" s="37"/>
      <c r="EL249" s="37"/>
      <c r="EM249" s="37"/>
      <c r="EN249" s="37"/>
      <c r="EO249" s="37"/>
      <c r="EP249" s="37"/>
      <c r="EQ249" s="37"/>
      <c r="ER249" s="37"/>
      <c r="ES249" s="37"/>
      <c r="ET249" s="37"/>
      <c r="EU249" s="37"/>
      <c r="EV249" s="37"/>
      <c r="EW249" s="37"/>
      <c r="EX249" s="37"/>
      <c r="EY249" s="37"/>
      <c r="EZ249" s="37"/>
      <c r="FA249" s="37"/>
      <c r="FB249" s="37"/>
      <c r="FC249" s="37"/>
      <c r="FD249" s="37"/>
      <c r="FE249" s="37"/>
      <c r="FF249" s="37"/>
      <c r="FG249" s="37"/>
      <c r="FH249" s="37"/>
      <c r="FI249" s="37"/>
      <c r="FJ249" s="37"/>
      <c r="FK249" s="37"/>
      <c r="FL249" s="37"/>
      <c r="FM249" s="37"/>
      <c r="FN249" s="37"/>
      <c r="FO249" s="37"/>
      <c r="FP249" s="37"/>
      <c r="FQ249" s="37"/>
      <c r="FR249" s="37"/>
      <c r="FS249" s="37"/>
      <c r="FT249" s="37"/>
      <c r="FU249" s="37"/>
      <c r="FV249" s="37"/>
      <c r="FW249" s="37"/>
      <c r="FX249" s="37"/>
      <c r="FY249" s="37"/>
      <c r="FZ249" s="37"/>
      <c r="GA249" s="37"/>
      <c r="GB249" s="37"/>
      <c r="GC249" s="37"/>
      <c r="GD249" s="37"/>
      <c r="GE249" s="37"/>
      <c r="GF249" s="37"/>
      <c r="GG249" s="37"/>
      <c r="GH249" s="37"/>
      <c r="GI249" s="37"/>
      <c r="GJ249" s="37"/>
      <c r="GK249" s="37"/>
      <c r="GL249" s="37"/>
      <c r="GM249" s="37"/>
      <c r="GN249" s="37"/>
      <c r="GO249" s="37"/>
      <c r="GP249" s="37"/>
      <c r="GQ249" s="37"/>
      <c r="GR249" s="37"/>
      <c r="GS249" s="37"/>
      <c r="GT249" s="37"/>
      <c r="GU249" s="37"/>
      <c r="GV249" s="37"/>
      <c r="GW249" s="37"/>
      <c r="GX249" s="37"/>
    </row>
    <row r="250" spans="1:206">
      <c r="A250" s="34" t="s">
        <v>451</v>
      </c>
      <c r="B250" s="35" t="s">
        <v>717</v>
      </c>
      <c r="C250" s="35" t="s">
        <v>714</v>
      </c>
      <c r="D250" s="95" t="s">
        <v>785</v>
      </c>
      <c r="E250" s="35" t="s">
        <v>968</v>
      </c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6">
        <f>SUM(BD240:BD247)/SUM(BD227:BD247)</f>
        <v>8.1800060809204378E-2</v>
      </c>
      <c r="BE250" s="36">
        <f t="shared" ref="BE250:DP250" si="28">SUM(BE240:BE247)/SUM(BE227:BE247)</f>
        <v>8.2512468260254171E-2</v>
      </c>
      <c r="BF250" s="36">
        <f t="shared" si="28"/>
        <v>8.3158092034976483E-2</v>
      </c>
      <c r="BG250" s="36">
        <f t="shared" si="28"/>
        <v>8.3911599170141862E-2</v>
      </c>
      <c r="BH250" s="36">
        <f t="shared" si="28"/>
        <v>8.4541514536051826E-2</v>
      </c>
      <c r="BI250" s="36">
        <f t="shared" si="28"/>
        <v>8.5046841670469678E-2</v>
      </c>
      <c r="BJ250" s="36">
        <f t="shared" si="28"/>
        <v>8.5386540051921908E-2</v>
      </c>
      <c r="BK250" s="36">
        <f t="shared" si="28"/>
        <v>8.5541428099244254E-2</v>
      </c>
      <c r="BL250" s="36">
        <f t="shared" si="28"/>
        <v>8.5650737882513484E-2</v>
      </c>
      <c r="BM250" s="36">
        <f t="shared" si="28"/>
        <v>8.5933588641739847E-2</v>
      </c>
      <c r="BN250" s="36">
        <f t="shared" si="28"/>
        <v>8.6271011573598747E-2</v>
      </c>
      <c r="BO250" s="36">
        <f t="shared" si="28"/>
        <v>8.6626660276262743E-2</v>
      </c>
      <c r="BP250" s="36">
        <f t="shared" si="28"/>
        <v>8.6962184560981134E-2</v>
      </c>
      <c r="BQ250" s="36">
        <f t="shared" si="28"/>
        <v>8.7252127131580273E-2</v>
      </c>
      <c r="BR250" s="36">
        <f t="shared" si="28"/>
        <v>8.7735504185377344E-2</v>
      </c>
      <c r="BS250" s="36">
        <f t="shared" si="28"/>
        <v>8.8405173065116402E-2</v>
      </c>
      <c r="BT250" s="36">
        <f t="shared" si="28"/>
        <v>8.9186647324510496E-2</v>
      </c>
      <c r="BU250" s="36">
        <f t="shared" si="28"/>
        <v>9.0220939580902451E-2</v>
      </c>
      <c r="BV250" s="36">
        <f t="shared" si="28"/>
        <v>9.1108351750531891E-2</v>
      </c>
      <c r="BW250" s="36">
        <f t="shared" si="28"/>
        <v>9.1762030253198318E-2</v>
      </c>
      <c r="BX250" s="36">
        <f t="shared" si="28"/>
        <v>9.2654086203230304E-2</v>
      </c>
      <c r="BY250" s="36">
        <f t="shared" si="28"/>
        <v>9.3596611730995677E-2</v>
      </c>
      <c r="BZ250" s="36">
        <f t="shared" si="28"/>
        <v>9.4541996302730413E-2</v>
      </c>
      <c r="CA250" s="36">
        <f t="shared" si="28"/>
        <v>9.5612679318941268E-2</v>
      </c>
      <c r="CB250" s="36">
        <f t="shared" si="28"/>
        <v>9.6753305914546811E-2</v>
      </c>
      <c r="CC250" s="36">
        <f t="shared" si="28"/>
        <v>9.7949619125042353E-2</v>
      </c>
      <c r="CD250" s="36">
        <f t="shared" si="28"/>
        <v>9.9191633457539188E-2</v>
      </c>
      <c r="CE250" s="36">
        <f t="shared" si="28"/>
        <v>0.10050406498722939</v>
      </c>
      <c r="CF250" s="36">
        <f t="shared" si="28"/>
        <v>0.10175548295588797</v>
      </c>
      <c r="CG250" s="36">
        <f t="shared" si="28"/>
        <v>0.10277354633975994</v>
      </c>
      <c r="CH250" s="36">
        <f t="shared" si="28"/>
        <v>0.10318644264598618</v>
      </c>
      <c r="CI250" s="36">
        <f t="shared" si="28"/>
        <v>0.1029568466526755</v>
      </c>
      <c r="CJ250" s="36">
        <f t="shared" si="28"/>
        <v>0.1024108910225302</v>
      </c>
      <c r="CK250" s="36">
        <f t="shared" si="28"/>
        <v>0.10168604770836139</v>
      </c>
      <c r="CL250" s="36">
        <f t="shared" si="28"/>
        <v>0.10157972387077335</v>
      </c>
      <c r="CM250" s="36">
        <f t="shared" si="28"/>
        <v>0.10257805683237622</v>
      </c>
      <c r="CN250" s="36">
        <f t="shared" si="28"/>
        <v>0.10400589138949423</v>
      </c>
      <c r="CO250" s="36">
        <f t="shared" si="28"/>
        <v>0.10532646185190636</v>
      </c>
      <c r="CP250" s="36">
        <f t="shared" si="28"/>
        <v>0.10680949967226848</v>
      </c>
      <c r="CQ250" s="36">
        <f t="shared" si="28"/>
        <v>0.10811512754874396</v>
      </c>
      <c r="CR250" s="36">
        <f t="shared" si="28"/>
        <v>0.10904108662972624</v>
      </c>
      <c r="CS250" s="36">
        <f t="shared" si="28"/>
        <v>0.11021253884245659</v>
      </c>
      <c r="CT250" s="36">
        <f t="shared" si="28"/>
        <v>0.11160182075530377</v>
      </c>
      <c r="CU250" s="36">
        <f t="shared" si="28"/>
        <v>0.11299681614457294</v>
      </c>
      <c r="CV250" s="36">
        <f t="shared" si="28"/>
        <v>0.11465000591238887</v>
      </c>
      <c r="CW250" s="36">
        <f t="shared" si="28"/>
        <v>0.11641981841495347</v>
      </c>
      <c r="CX250" s="36">
        <f t="shared" si="28"/>
        <v>0.11793254162211739</v>
      </c>
      <c r="CY250" s="36">
        <f t="shared" si="28"/>
        <v>0.11909846048045498</v>
      </c>
      <c r="CZ250" s="36">
        <f t="shared" si="28"/>
        <v>0.1201162060040737</v>
      </c>
      <c r="DA250" s="36">
        <f t="shared" si="28"/>
        <v>0.12107089962802173</v>
      </c>
      <c r="DB250" s="36">
        <f t="shared" si="28"/>
        <v>0.12204655180129345</v>
      </c>
      <c r="DC250" s="36">
        <f t="shared" si="28"/>
        <v>0.12340690443764753</v>
      </c>
      <c r="DD250" s="36">
        <f t="shared" si="28"/>
        <v>0.12477934151037055</v>
      </c>
      <c r="DE250" s="36">
        <f t="shared" si="28"/>
        <v>0.12606470540456316</v>
      </c>
      <c r="DF250" s="36">
        <f t="shared" si="28"/>
        <v>0.12758264865208824</v>
      </c>
      <c r="DG250" s="36">
        <f t="shared" si="28"/>
        <v>0.12932044431034057</v>
      </c>
      <c r="DH250" s="36">
        <f t="shared" si="28"/>
        <v>0.13093767233687026</v>
      </c>
      <c r="DI250" s="36">
        <f t="shared" si="28"/>
        <v>0.13234074646329858</v>
      </c>
      <c r="DJ250" s="36">
        <f t="shared" si="28"/>
        <v>0.13410190284171389</v>
      </c>
      <c r="DK250" s="36">
        <f t="shared" si="28"/>
        <v>0.13616300907188178</v>
      </c>
      <c r="DL250" s="36">
        <f t="shared" si="28"/>
        <v>0.1380838636785319</v>
      </c>
      <c r="DM250" s="36">
        <f t="shared" si="28"/>
        <v>0.14060110461246966</v>
      </c>
      <c r="DN250" s="36">
        <f t="shared" si="28"/>
        <v>0.14383881424106004</v>
      </c>
      <c r="DO250" s="36">
        <f t="shared" si="28"/>
        <v>0.14709480145094811</v>
      </c>
      <c r="DP250" s="36">
        <f t="shared" si="28"/>
        <v>0.15013655035684709</v>
      </c>
      <c r="DQ250" s="36">
        <f t="shared" ref="DQ250:DW250" si="29">SUM(DQ240:DQ247)/SUM(DQ227:DQ247)</f>
        <v>0.15274247366940666</v>
      </c>
      <c r="DR250" s="36">
        <f t="shared" si="29"/>
        <v>0.15573084112905972</v>
      </c>
      <c r="DS250" s="36">
        <f t="shared" si="29"/>
        <v>0.15885969099156103</v>
      </c>
      <c r="DT250" s="36">
        <f t="shared" si="29"/>
        <v>0.16170023008639114</v>
      </c>
      <c r="DU250" s="36">
        <f t="shared" si="29"/>
        <v>0.16486575184689783</v>
      </c>
      <c r="DV250" s="36">
        <f t="shared" si="29"/>
        <v>0.16810663775692644</v>
      </c>
      <c r="DW250" s="36">
        <f t="shared" si="29"/>
        <v>0.17138979297164084</v>
      </c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/>
      <c r="EJ250" s="37"/>
      <c r="EK250" s="37"/>
      <c r="EL250" s="37"/>
      <c r="EM250" s="37"/>
      <c r="EN250" s="37"/>
      <c r="EO250" s="37"/>
      <c r="EP250" s="37"/>
      <c r="EQ250" s="37"/>
      <c r="ER250" s="37"/>
      <c r="ES250" s="37"/>
      <c r="ET250" s="37"/>
      <c r="EU250" s="37"/>
      <c r="EV250" s="37"/>
      <c r="EW250" s="37"/>
      <c r="EX250" s="37"/>
      <c r="EY250" s="37"/>
      <c r="EZ250" s="37"/>
      <c r="FA250" s="37"/>
      <c r="FB250" s="37"/>
      <c r="FC250" s="37"/>
      <c r="FD250" s="37"/>
      <c r="FE250" s="37"/>
      <c r="FF250" s="37"/>
      <c r="FG250" s="37"/>
      <c r="FH250" s="37"/>
      <c r="FI250" s="37"/>
      <c r="FJ250" s="37"/>
      <c r="FK250" s="37"/>
      <c r="FL250" s="37"/>
      <c r="FM250" s="37"/>
      <c r="FN250" s="37"/>
      <c r="FO250" s="37"/>
      <c r="FP250" s="37"/>
      <c r="FQ250" s="37"/>
      <c r="FR250" s="37"/>
      <c r="FS250" s="37"/>
      <c r="FT250" s="37"/>
      <c r="FU250" s="37"/>
      <c r="FV250" s="37"/>
      <c r="FW250" s="37"/>
      <c r="FX250" s="37"/>
      <c r="FY250" s="37"/>
      <c r="FZ250" s="37"/>
      <c r="GA250" s="37"/>
      <c r="GB250" s="37"/>
      <c r="GC250" s="37"/>
      <c r="GD250" s="37"/>
      <c r="GE250" s="37"/>
      <c r="GF250" s="37"/>
      <c r="GG250" s="37"/>
      <c r="GH250" s="37"/>
      <c r="GI250" s="37"/>
      <c r="GJ250" s="37"/>
      <c r="GK250" s="37"/>
      <c r="GL250" s="37"/>
      <c r="GM250" s="37"/>
      <c r="GN250" s="37"/>
      <c r="GO250" s="37"/>
      <c r="GP250" s="37"/>
      <c r="GQ250" s="37"/>
      <c r="GR250" s="37"/>
      <c r="GS250" s="37"/>
      <c r="GT250" s="37"/>
      <c r="GU250" s="37"/>
      <c r="GV250" s="37"/>
      <c r="GW250" s="37"/>
      <c r="GX250" s="37"/>
    </row>
    <row r="251" spans="1:206">
      <c r="A251" s="31" t="s">
        <v>451</v>
      </c>
      <c r="B251" t="s">
        <v>717</v>
      </c>
      <c r="C251" t="s">
        <v>714</v>
      </c>
      <c r="D251" s="94" t="s">
        <v>718</v>
      </c>
      <c r="E251" t="s">
        <v>969</v>
      </c>
      <c r="BD251" s="32">
        <v>167229404.5</v>
      </c>
      <c r="BE251" s="32">
        <v>174456975.5</v>
      </c>
      <c r="BF251" s="32">
        <v>181289118.5</v>
      </c>
      <c r="BG251" s="32">
        <v>188088640.5</v>
      </c>
      <c r="BH251" s="32">
        <v>193929427</v>
      </c>
      <c r="BI251" s="32">
        <v>199139777</v>
      </c>
      <c r="BJ251" s="32">
        <v>203824109</v>
      </c>
      <c r="BK251" s="32">
        <v>208223271</v>
      </c>
      <c r="BL251" s="32">
        <v>212175687</v>
      </c>
      <c r="BM251" s="32">
        <v>213865991</v>
      </c>
      <c r="BN251" s="32">
        <v>213290901</v>
      </c>
      <c r="BO251" s="32">
        <v>212559876</v>
      </c>
      <c r="BP251" s="32">
        <v>214568074</v>
      </c>
      <c r="BQ251" s="32">
        <v>220978215.5</v>
      </c>
      <c r="BR251" s="32">
        <v>229359049.5</v>
      </c>
      <c r="BS251" s="32">
        <v>237394102.5</v>
      </c>
      <c r="BT251" s="32">
        <v>245068721.5</v>
      </c>
      <c r="BU251" s="32">
        <v>250063560</v>
      </c>
      <c r="BV251" s="32">
        <v>252078461</v>
      </c>
      <c r="BW251" s="32">
        <v>254186146</v>
      </c>
      <c r="BX251" s="32">
        <v>257143976.5</v>
      </c>
      <c r="BY251" s="32">
        <v>260367336</v>
      </c>
      <c r="BZ251" s="32">
        <v>263663788</v>
      </c>
      <c r="CA251" s="32">
        <v>265976946.5</v>
      </c>
      <c r="CB251" s="32">
        <v>266939781.5</v>
      </c>
      <c r="CC251" s="32">
        <v>266847078</v>
      </c>
      <c r="CD251" s="32">
        <v>266095376</v>
      </c>
      <c r="CE251" s="32">
        <v>265347992.5</v>
      </c>
      <c r="CF251" s="32">
        <v>264751096.5</v>
      </c>
      <c r="CG251" s="32">
        <v>265335173</v>
      </c>
      <c r="CH251" s="32">
        <v>267666507.5</v>
      </c>
      <c r="CI251" s="32">
        <v>271438411.5</v>
      </c>
      <c r="CJ251" s="32">
        <v>276743375</v>
      </c>
      <c r="CK251" s="32">
        <v>282322504</v>
      </c>
      <c r="CL251" s="32">
        <v>287073285</v>
      </c>
      <c r="CM251" s="32">
        <v>291549023</v>
      </c>
      <c r="CN251" s="32">
        <v>296037233</v>
      </c>
      <c r="CO251" s="32">
        <v>300421959</v>
      </c>
      <c r="CP251" s="32">
        <v>304631081</v>
      </c>
      <c r="CQ251" s="32">
        <v>308720577</v>
      </c>
      <c r="CR251" s="32">
        <v>312310030</v>
      </c>
      <c r="CS251" s="32">
        <v>313745371.5</v>
      </c>
      <c r="CT251" s="32">
        <v>312583933.5</v>
      </c>
      <c r="CU251" s="32">
        <v>310640699.5</v>
      </c>
      <c r="CV251" s="32">
        <v>308155201</v>
      </c>
      <c r="CW251" s="32">
        <v>304867442.5</v>
      </c>
      <c r="CX251" s="32">
        <v>302236554.5</v>
      </c>
      <c r="CY251" s="32">
        <v>300845661</v>
      </c>
      <c r="CZ251" s="32">
        <v>299873289</v>
      </c>
      <c r="DA251" s="32">
        <v>299285341</v>
      </c>
      <c r="DB251" s="32">
        <v>299390589.5</v>
      </c>
      <c r="DC251" s="32">
        <v>300151855.5</v>
      </c>
      <c r="DD251" s="32">
        <v>301356315</v>
      </c>
      <c r="DE251" s="32">
        <v>302926272.5</v>
      </c>
      <c r="DF251" s="32">
        <v>304754893</v>
      </c>
      <c r="DG251" s="32">
        <v>306439138</v>
      </c>
      <c r="DH251" s="32">
        <v>308098443.5</v>
      </c>
      <c r="DI251" s="32">
        <v>310374090.5</v>
      </c>
      <c r="DJ251" s="32">
        <v>313345123.5</v>
      </c>
      <c r="DK251" s="32">
        <v>316675963</v>
      </c>
      <c r="DL251" s="32">
        <v>319968430.5</v>
      </c>
      <c r="DM251" s="32">
        <v>323156527.5</v>
      </c>
      <c r="DN251" s="32">
        <v>326412302.5</v>
      </c>
      <c r="DO251" s="32">
        <v>329218145.5</v>
      </c>
      <c r="DP251" s="32">
        <v>331256454.5</v>
      </c>
      <c r="DQ251" s="32">
        <v>332742533</v>
      </c>
      <c r="DR251" s="32">
        <v>333893500</v>
      </c>
      <c r="DS251" s="32">
        <v>334426328</v>
      </c>
      <c r="DT251" s="32">
        <v>333798900</v>
      </c>
      <c r="DU251" s="32">
        <v>332188829.5</v>
      </c>
      <c r="DV251" s="32">
        <v>329657805</v>
      </c>
      <c r="DW251" s="32">
        <v>326208337.5</v>
      </c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  <c r="EW251" s="32"/>
      <c r="EX251" s="32"/>
      <c r="EY251" s="32"/>
      <c r="EZ251" s="32"/>
      <c r="FA251" s="32"/>
      <c r="FB251" s="32"/>
      <c r="FC251" s="32"/>
      <c r="FD251" s="32"/>
      <c r="FE251" s="32"/>
      <c r="FF251" s="32"/>
      <c r="FG251" s="32"/>
      <c r="FH251" s="32"/>
      <c r="FI251" s="32"/>
      <c r="FJ251" s="32"/>
      <c r="FK251" s="32"/>
      <c r="FL251" s="32"/>
      <c r="FM251" s="32"/>
      <c r="FN251" s="32"/>
      <c r="FO251" s="32"/>
      <c r="FP251" s="32"/>
      <c r="FQ251" s="32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32"/>
      <c r="GD251" s="32"/>
      <c r="GE251" s="32"/>
      <c r="GF251" s="32"/>
      <c r="GG251" s="32"/>
      <c r="GH251" s="32"/>
      <c r="GI251" s="32"/>
      <c r="GJ251" s="32"/>
      <c r="GK251" s="32"/>
      <c r="GL251" s="32"/>
      <c r="GM251" s="32"/>
      <c r="GN251" s="32"/>
      <c r="GO251" s="32"/>
      <c r="GP251" s="32"/>
      <c r="GQ251" s="32"/>
      <c r="GR251" s="32"/>
      <c r="GS251" s="32"/>
      <c r="GT251" s="32"/>
      <c r="GU251" s="32"/>
      <c r="GV251" s="32"/>
      <c r="GW251" s="32"/>
      <c r="GX251" s="32"/>
    </row>
    <row r="252" spans="1:206">
      <c r="A252" s="31" t="s">
        <v>451</v>
      </c>
      <c r="B252" t="s">
        <v>717</v>
      </c>
      <c r="C252" t="s">
        <v>714</v>
      </c>
      <c r="D252" s="94" t="s">
        <v>718</v>
      </c>
      <c r="E252" t="s">
        <v>970</v>
      </c>
      <c r="BD252" s="32">
        <v>130816575</v>
      </c>
      <c r="BE252" s="32">
        <v>132699341.5</v>
      </c>
      <c r="BF252" s="32">
        <v>136303728.5</v>
      </c>
      <c r="BG252" s="32">
        <v>141134250.5</v>
      </c>
      <c r="BH252" s="32">
        <v>147323028</v>
      </c>
      <c r="BI252" s="32">
        <v>154806807</v>
      </c>
      <c r="BJ252" s="32">
        <v>162184576.5</v>
      </c>
      <c r="BK252" s="32">
        <v>169203190.5</v>
      </c>
      <c r="BL252" s="32">
        <v>175417997</v>
      </c>
      <c r="BM252" s="32">
        <v>180953691</v>
      </c>
      <c r="BN252" s="32">
        <v>186120893.5</v>
      </c>
      <c r="BO252" s="32">
        <v>190383413</v>
      </c>
      <c r="BP252" s="32">
        <v>194348953</v>
      </c>
      <c r="BQ252" s="32">
        <v>197905214</v>
      </c>
      <c r="BR252" s="32">
        <v>199849153.5</v>
      </c>
      <c r="BS252" s="32">
        <v>200585331.5</v>
      </c>
      <c r="BT252" s="32">
        <v>201277634.5</v>
      </c>
      <c r="BU252" s="32">
        <v>203697069</v>
      </c>
      <c r="BV252" s="32">
        <v>209822448</v>
      </c>
      <c r="BW252" s="32">
        <v>217992006</v>
      </c>
      <c r="BX252" s="32">
        <v>226032879.5</v>
      </c>
      <c r="BY252" s="32">
        <v>233736393.5</v>
      </c>
      <c r="BZ252" s="32">
        <v>238797501</v>
      </c>
      <c r="CA252" s="32">
        <v>240902019.5</v>
      </c>
      <c r="CB252" s="32">
        <v>243070241</v>
      </c>
      <c r="CC252" s="32">
        <v>246155673.5</v>
      </c>
      <c r="CD252" s="32">
        <v>249705875</v>
      </c>
      <c r="CE252" s="32">
        <v>253342701.5</v>
      </c>
      <c r="CF252" s="32">
        <v>255838351</v>
      </c>
      <c r="CG252" s="32">
        <v>257053367.5</v>
      </c>
      <c r="CH252" s="32">
        <v>257233424.5</v>
      </c>
      <c r="CI252" s="32">
        <v>256611935</v>
      </c>
      <c r="CJ252" s="32">
        <v>255964937.5</v>
      </c>
      <c r="CK252" s="32">
        <v>255523423.5</v>
      </c>
      <c r="CL252" s="32">
        <v>256237812.5</v>
      </c>
      <c r="CM252" s="32">
        <v>258758824.5</v>
      </c>
      <c r="CN252" s="32">
        <v>262795796</v>
      </c>
      <c r="CO252" s="32">
        <v>268282972</v>
      </c>
      <c r="CP252" s="32">
        <v>273969520.5</v>
      </c>
      <c r="CQ252" s="32">
        <v>278798076.5</v>
      </c>
      <c r="CR252" s="32">
        <v>283282908.5</v>
      </c>
      <c r="CS252" s="32">
        <v>287818284.5</v>
      </c>
      <c r="CT252" s="32">
        <v>292367494.5</v>
      </c>
      <c r="CU252" s="32">
        <v>296844966.5</v>
      </c>
      <c r="CV252" s="32">
        <v>301079522</v>
      </c>
      <c r="CW252" s="32">
        <v>304783578.5</v>
      </c>
      <c r="CX252" s="32">
        <v>306533735.5</v>
      </c>
      <c r="CY252" s="32">
        <v>305619301</v>
      </c>
      <c r="CZ252" s="32">
        <v>303725451</v>
      </c>
      <c r="DA252" s="32">
        <v>301324398</v>
      </c>
      <c r="DB252" s="32">
        <v>298160507.5</v>
      </c>
      <c r="DC252" s="32">
        <v>295610318.5</v>
      </c>
      <c r="DD252" s="32">
        <v>294378243</v>
      </c>
      <c r="DE252" s="32">
        <v>293690755.5</v>
      </c>
      <c r="DF252" s="32">
        <v>293382769.5</v>
      </c>
      <c r="DG252" s="32">
        <v>293755614.5</v>
      </c>
      <c r="DH252" s="32">
        <v>294788741</v>
      </c>
      <c r="DI252" s="32">
        <v>296120865.5</v>
      </c>
      <c r="DJ252" s="32">
        <v>297758523</v>
      </c>
      <c r="DK252" s="32">
        <v>299704975.5</v>
      </c>
      <c r="DL252" s="32">
        <v>301576476</v>
      </c>
      <c r="DM252" s="32">
        <v>303494416.5</v>
      </c>
      <c r="DN252" s="32">
        <v>306063673</v>
      </c>
      <c r="DO252" s="32">
        <v>309335417.5</v>
      </c>
      <c r="DP252" s="32">
        <v>312977242.5</v>
      </c>
      <c r="DQ252" s="32">
        <v>316590550.5</v>
      </c>
      <c r="DR252" s="32">
        <v>320010349</v>
      </c>
      <c r="DS252" s="32">
        <v>323345638.5</v>
      </c>
      <c r="DT252" s="32">
        <v>326162189</v>
      </c>
      <c r="DU252" s="32">
        <v>328256155.5</v>
      </c>
      <c r="DV252" s="32">
        <v>329850260.5</v>
      </c>
      <c r="DW252" s="32">
        <v>331074621</v>
      </c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32"/>
      <c r="EX252" s="32"/>
      <c r="EY252" s="32"/>
      <c r="EZ252" s="32"/>
      <c r="FA252" s="32"/>
      <c r="FB252" s="32"/>
      <c r="FC252" s="32"/>
      <c r="FD252" s="32"/>
      <c r="FE252" s="32"/>
      <c r="FF252" s="32"/>
      <c r="FG252" s="32"/>
      <c r="FH252" s="32"/>
      <c r="FI252" s="32"/>
      <c r="FJ252" s="32"/>
      <c r="FK252" s="32"/>
      <c r="FL252" s="32"/>
      <c r="FM252" s="32"/>
      <c r="FN252" s="32"/>
      <c r="FO252" s="32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2"/>
      <c r="GS252" s="32"/>
      <c r="GT252" s="32"/>
      <c r="GU252" s="32"/>
      <c r="GV252" s="32"/>
      <c r="GW252" s="32"/>
      <c r="GX252" s="32"/>
    </row>
    <row r="253" spans="1:206">
      <c r="A253" s="31" t="s">
        <v>451</v>
      </c>
      <c r="B253" t="s">
        <v>717</v>
      </c>
      <c r="C253" t="s">
        <v>714</v>
      </c>
      <c r="D253" s="94" t="s">
        <v>718</v>
      </c>
      <c r="E253" t="s">
        <v>971</v>
      </c>
      <c r="BD253" s="32">
        <v>125967993.5</v>
      </c>
      <c r="BE253" s="32">
        <v>126430779</v>
      </c>
      <c r="BF253" s="32">
        <v>126612301</v>
      </c>
      <c r="BG253" s="32">
        <v>126694814.5</v>
      </c>
      <c r="BH253" s="32">
        <v>127176485</v>
      </c>
      <c r="BI253" s="32">
        <v>128156146.5</v>
      </c>
      <c r="BJ253" s="32">
        <v>130118939</v>
      </c>
      <c r="BK253" s="32">
        <v>133799209</v>
      </c>
      <c r="BL253" s="32">
        <v>139192662</v>
      </c>
      <c r="BM253" s="32">
        <v>145615265</v>
      </c>
      <c r="BN253" s="32">
        <v>152569297.5</v>
      </c>
      <c r="BO253" s="32">
        <v>159303286.5</v>
      </c>
      <c r="BP253" s="32">
        <v>165562154.5</v>
      </c>
      <c r="BQ253" s="32">
        <v>171578736</v>
      </c>
      <c r="BR253" s="32">
        <v>177233387.5</v>
      </c>
      <c r="BS253" s="32">
        <v>182579379.5</v>
      </c>
      <c r="BT253" s="32">
        <v>187167837</v>
      </c>
      <c r="BU253" s="32">
        <v>191328720</v>
      </c>
      <c r="BV253" s="32">
        <v>194995014.5</v>
      </c>
      <c r="BW253" s="32">
        <v>197053418.5</v>
      </c>
      <c r="BX253" s="32">
        <v>197805854.5</v>
      </c>
      <c r="BY253" s="32">
        <v>198464243</v>
      </c>
      <c r="BZ253" s="32">
        <v>200887847</v>
      </c>
      <c r="CA253" s="32">
        <v>207008901.5</v>
      </c>
      <c r="CB253" s="32">
        <v>215156138.5</v>
      </c>
      <c r="CC253" s="32">
        <v>223100471.5</v>
      </c>
      <c r="CD253" s="32">
        <v>230679020.5</v>
      </c>
      <c r="CE253" s="32">
        <v>235722535</v>
      </c>
      <c r="CF253" s="32">
        <v>237888582.5</v>
      </c>
      <c r="CG253" s="32">
        <v>240106858</v>
      </c>
      <c r="CH253" s="32">
        <v>243202201</v>
      </c>
      <c r="CI253" s="32">
        <v>246756685</v>
      </c>
      <c r="CJ253" s="32">
        <v>250480679</v>
      </c>
      <c r="CK253" s="32">
        <v>253114479</v>
      </c>
      <c r="CL253" s="32">
        <v>254421135</v>
      </c>
      <c r="CM253" s="32">
        <v>254653036.5</v>
      </c>
      <c r="CN253" s="32">
        <v>254058211.5</v>
      </c>
      <c r="CO253" s="32">
        <v>253407075</v>
      </c>
      <c r="CP253" s="32">
        <v>253013163.5</v>
      </c>
      <c r="CQ253" s="32">
        <v>253837172.5</v>
      </c>
      <c r="CR253" s="32">
        <v>256425363</v>
      </c>
      <c r="CS253" s="32">
        <v>260494027.5</v>
      </c>
      <c r="CT253" s="32">
        <v>266088332.5</v>
      </c>
      <c r="CU253" s="32">
        <v>271976130</v>
      </c>
      <c r="CV253" s="32">
        <v>276921356</v>
      </c>
      <c r="CW253" s="32">
        <v>281536257.5</v>
      </c>
      <c r="CX253" s="32">
        <v>286258161</v>
      </c>
      <c r="CY253" s="32">
        <v>290804692.5</v>
      </c>
      <c r="CZ253" s="32">
        <v>295139293.5</v>
      </c>
      <c r="DA253" s="32">
        <v>299366125.5</v>
      </c>
      <c r="DB253" s="32">
        <v>303114668</v>
      </c>
      <c r="DC253" s="32">
        <v>304845555.5</v>
      </c>
      <c r="DD253" s="32">
        <v>304008410</v>
      </c>
      <c r="DE253" s="32">
        <v>302262839</v>
      </c>
      <c r="DF253" s="32">
        <v>299982766.5</v>
      </c>
      <c r="DG253" s="32">
        <v>296942565</v>
      </c>
      <c r="DH253" s="32">
        <v>294509977.5</v>
      </c>
      <c r="DI253" s="32">
        <v>293295279.5</v>
      </c>
      <c r="DJ253" s="32">
        <v>292565011.5</v>
      </c>
      <c r="DK253" s="32">
        <v>292239003.5</v>
      </c>
      <c r="DL253" s="32">
        <v>292592507.5</v>
      </c>
      <c r="DM253" s="32">
        <v>293602094</v>
      </c>
      <c r="DN253" s="32">
        <v>294958768</v>
      </c>
      <c r="DO253" s="32">
        <v>296653880</v>
      </c>
      <c r="DP253" s="32">
        <v>298687428</v>
      </c>
      <c r="DQ253" s="32">
        <v>300669877</v>
      </c>
      <c r="DR253" s="32">
        <v>302705248</v>
      </c>
      <c r="DS253" s="32">
        <v>305384337.5</v>
      </c>
      <c r="DT253" s="32">
        <v>308690709.5</v>
      </c>
      <c r="DU253" s="32">
        <v>312295931</v>
      </c>
      <c r="DV253" s="32">
        <v>315818337</v>
      </c>
      <c r="DW253" s="32">
        <v>319109612.5</v>
      </c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  <c r="EW253" s="32"/>
      <c r="EX253" s="32"/>
      <c r="EY253" s="32"/>
      <c r="EZ253" s="32"/>
      <c r="FA253" s="32"/>
      <c r="FB253" s="32"/>
      <c r="FC253" s="32"/>
      <c r="FD253" s="32"/>
      <c r="FE253" s="32"/>
      <c r="FF253" s="32"/>
      <c r="FG253" s="32"/>
      <c r="FH253" s="32"/>
      <c r="FI253" s="32"/>
      <c r="FJ253" s="32"/>
      <c r="FK253" s="32"/>
      <c r="FL253" s="32"/>
      <c r="FM253" s="32"/>
      <c r="FN253" s="32"/>
      <c r="FO253" s="32"/>
      <c r="FP253" s="32"/>
      <c r="FQ253" s="32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2"/>
      <c r="GU253" s="32"/>
      <c r="GV253" s="32"/>
      <c r="GW253" s="32"/>
      <c r="GX253" s="32"/>
    </row>
    <row r="254" spans="1:206">
      <c r="A254" s="31" t="s">
        <v>451</v>
      </c>
      <c r="B254" t="s">
        <v>717</v>
      </c>
      <c r="C254" t="s">
        <v>714</v>
      </c>
      <c r="D254" s="94" t="s">
        <v>718</v>
      </c>
      <c r="E254" t="s">
        <v>972</v>
      </c>
      <c r="BD254" s="32">
        <v>116660507.5</v>
      </c>
      <c r="BE254" s="32">
        <v>118166701.5</v>
      </c>
      <c r="BF254" s="32">
        <v>120029350.5</v>
      </c>
      <c r="BG254" s="32">
        <v>121784854.5</v>
      </c>
      <c r="BH254" s="32">
        <v>122995875</v>
      </c>
      <c r="BI254" s="32">
        <v>123761260.5</v>
      </c>
      <c r="BJ254" s="32">
        <v>124269472</v>
      </c>
      <c r="BK254" s="32">
        <v>124456483</v>
      </c>
      <c r="BL254" s="32">
        <v>124771628</v>
      </c>
      <c r="BM254" s="32">
        <v>125386900</v>
      </c>
      <c r="BN254" s="32">
        <v>126100187</v>
      </c>
      <c r="BO254" s="32">
        <v>127944506.5</v>
      </c>
      <c r="BP254" s="32">
        <v>131795692.5</v>
      </c>
      <c r="BQ254" s="32">
        <v>137051678.5</v>
      </c>
      <c r="BR254" s="32">
        <v>143183427</v>
      </c>
      <c r="BS254" s="32">
        <v>150156727</v>
      </c>
      <c r="BT254" s="32">
        <v>156988348.5</v>
      </c>
      <c r="BU254" s="32">
        <v>163290056.5</v>
      </c>
      <c r="BV254" s="32">
        <v>169351705</v>
      </c>
      <c r="BW254" s="32">
        <v>175083530</v>
      </c>
      <c r="BX254" s="32">
        <v>180526981.5</v>
      </c>
      <c r="BY254" s="32">
        <v>185137875.5</v>
      </c>
      <c r="BZ254" s="32">
        <v>189191034.5</v>
      </c>
      <c r="CA254" s="32">
        <v>192768564</v>
      </c>
      <c r="CB254" s="32">
        <v>194758452</v>
      </c>
      <c r="CC254" s="32">
        <v>195516018.5</v>
      </c>
      <c r="CD254" s="32">
        <v>196198181.5</v>
      </c>
      <c r="CE254" s="32">
        <v>198611275</v>
      </c>
      <c r="CF254" s="32">
        <v>204684290.5</v>
      </c>
      <c r="CG254" s="32">
        <v>212746332</v>
      </c>
      <c r="CH254" s="32">
        <v>220712702.5</v>
      </c>
      <c r="CI254" s="32">
        <v>228405767.5</v>
      </c>
      <c r="CJ254" s="32">
        <v>233589778.5</v>
      </c>
      <c r="CK254" s="32">
        <v>235944041</v>
      </c>
      <c r="CL254" s="32">
        <v>238396646.5</v>
      </c>
      <c r="CM254" s="32">
        <v>241779487.5</v>
      </c>
      <c r="CN254" s="32">
        <v>245526984</v>
      </c>
      <c r="CO254" s="32">
        <v>249271199.5</v>
      </c>
      <c r="CP254" s="32">
        <v>251910316.5</v>
      </c>
      <c r="CQ254" s="32">
        <v>253175754.5</v>
      </c>
      <c r="CR254" s="32">
        <v>253278209</v>
      </c>
      <c r="CS254" s="32">
        <v>252515715</v>
      </c>
      <c r="CT254" s="32">
        <v>251729973</v>
      </c>
      <c r="CU254" s="32">
        <v>251258180</v>
      </c>
      <c r="CV254" s="32">
        <v>252062707.5</v>
      </c>
      <c r="CW254" s="32">
        <v>254802662.5</v>
      </c>
      <c r="CX254" s="32">
        <v>259104781</v>
      </c>
      <c r="CY254" s="32">
        <v>264785610.5</v>
      </c>
      <c r="CZ254" s="32">
        <v>270635174.5</v>
      </c>
      <c r="DA254" s="32">
        <v>275627235</v>
      </c>
      <c r="DB254" s="32">
        <v>280249750.5</v>
      </c>
      <c r="DC254" s="32">
        <v>284822040.5</v>
      </c>
      <c r="DD254" s="32">
        <v>289224152</v>
      </c>
      <c r="DE254" s="32">
        <v>293465812</v>
      </c>
      <c r="DF254" s="32">
        <v>297659482.5</v>
      </c>
      <c r="DG254" s="32">
        <v>301490104</v>
      </c>
      <c r="DH254" s="32">
        <v>303370473</v>
      </c>
      <c r="DI254" s="32">
        <v>302615406.5</v>
      </c>
      <c r="DJ254" s="32">
        <v>300865366</v>
      </c>
      <c r="DK254" s="32">
        <v>298572716.5</v>
      </c>
      <c r="DL254" s="32">
        <v>295521730</v>
      </c>
      <c r="DM254" s="32">
        <v>293034832</v>
      </c>
      <c r="DN254" s="32">
        <v>291758167.5</v>
      </c>
      <c r="DO254" s="32">
        <v>291012014.5</v>
      </c>
      <c r="DP254" s="32">
        <v>290774027</v>
      </c>
      <c r="DQ254" s="32">
        <v>291282876</v>
      </c>
      <c r="DR254" s="32">
        <v>292419629.5</v>
      </c>
      <c r="DS254" s="32">
        <v>293877555.5</v>
      </c>
      <c r="DT254" s="32">
        <v>295641077.5</v>
      </c>
      <c r="DU254" s="32">
        <v>297693794.5</v>
      </c>
      <c r="DV254" s="32">
        <v>299676788.5</v>
      </c>
      <c r="DW254" s="32">
        <v>301699285.5</v>
      </c>
      <c r="DX254" s="32"/>
      <c r="DY254" s="32"/>
      <c r="DZ254" s="32"/>
      <c r="EA254" s="32"/>
      <c r="EB254" s="32"/>
      <c r="EC254" s="32"/>
      <c r="ED254" s="32"/>
      <c r="EE254" s="32"/>
      <c r="EF254" s="32"/>
      <c r="EG254" s="32"/>
      <c r="EH254" s="32"/>
      <c r="EI254" s="32"/>
      <c r="EJ254" s="32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32"/>
      <c r="EX254" s="32"/>
      <c r="EY254" s="32"/>
      <c r="EZ254" s="32"/>
      <c r="FA254" s="32"/>
      <c r="FB254" s="32"/>
      <c r="FC254" s="32"/>
      <c r="FD254" s="32"/>
      <c r="FE254" s="32"/>
      <c r="FF254" s="32"/>
      <c r="FG254" s="32"/>
      <c r="FH254" s="32"/>
      <c r="FI254" s="32"/>
      <c r="FJ254" s="32"/>
      <c r="FK254" s="32"/>
      <c r="FL254" s="32"/>
      <c r="FM254" s="32"/>
      <c r="FN254" s="32"/>
      <c r="FO254" s="32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2"/>
      <c r="GU254" s="32"/>
      <c r="GV254" s="32"/>
      <c r="GW254" s="32"/>
      <c r="GX254" s="32"/>
    </row>
    <row r="255" spans="1:206">
      <c r="A255" s="31" t="s">
        <v>451</v>
      </c>
      <c r="B255" t="s">
        <v>717</v>
      </c>
      <c r="C255" t="s">
        <v>714</v>
      </c>
      <c r="D255" s="94" t="s">
        <v>718</v>
      </c>
      <c r="E255" t="s">
        <v>973</v>
      </c>
      <c r="BD255" s="32">
        <v>109095896.5</v>
      </c>
      <c r="BE255" s="32">
        <v>110221342.5</v>
      </c>
      <c r="BF255" s="32">
        <v>111022836</v>
      </c>
      <c r="BG255" s="32">
        <v>111771654</v>
      </c>
      <c r="BH255" s="32">
        <v>112723209</v>
      </c>
      <c r="BI255" s="32">
        <v>113924366.5</v>
      </c>
      <c r="BJ255" s="32">
        <v>115514600</v>
      </c>
      <c r="BK255" s="32">
        <v>117418609.5</v>
      </c>
      <c r="BL255" s="32">
        <v>118966911</v>
      </c>
      <c r="BM255" s="32">
        <v>120195243.5</v>
      </c>
      <c r="BN255" s="32">
        <v>121399712</v>
      </c>
      <c r="BO255" s="32">
        <v>122340386.5</v>
      </c>
      <c r="BP255" s="32">
        <v>122790958</v>
      </c>
      <c r="BQ255" s="32">
        <v>122894836.5</v>
      </c>
      <c r="BR255" s="32">
        <v>123243289.5</v>
      </c>
      <c r="BS255" s="32">
        <v>123988757</v>
      </c>
      <c r="BT255" s="32">
        <v>125880248.5</v>
      </c>
      <c r="BU255" s="32">
        <v>129758844.5</v>
      </c>
      <c r="BV255" s="32">
        <v>135017801</v>
      </c>
      <c r="BW255" s="32">
        <v>141116604.5</v>
      </c>
      <c r="BX255" s="32">
        <v>148076902</v>
      </c>
      <c r="BY255" s="32">
        <v>154854262.5</v>
      </c>
      <c r="BZ255" s="32">
        <v>161022273.5</v>
      </c>
      <c r="CA255" s="32">
        <v>166950403.5</v>
      </c>
      <c r="CB255" s="32">
        <v>172600310.5</v>
      </c>
      <c r="CC255" s="32">
        <v>177974263</v>
      </c>
      <c r="CD255" s="32">
        <v>182605740.5</v>
      </c>
      <c r="CE255" s="32">
        <v>186804314.5</v>
      </c>
      <c r="CF255" s="32">
        <v>190560408.5</v>
      </c>
      <c r="CG255" s="32">
        <v>192742676</v>
      </c>
      <c r="CH255" s="32">
        <v>193682456</v>
      </c>
      <c r="CI255" s="32">
        <v>194568238.5</v>
      </c>
      <c r="CJ255" s="32">
        <v>197112167</v>
      </c>
      <c r="CK255" s="32">
        <v>203194182.5</v>
      </c>
      <c r="CL255" s="32">
        <v>211235635.5</v>
      </c>
      <c r="CM255" s="32">
        <v>219175286</v>
      </c>
      <c r="CN255" s="32">
        <v>226822350</v>
      </c>
      <c r="CO255" s="32">
        <v>231977551</v>
      </c>
      <c r="CP255" s="32">
        <v>234359855.5</v>
      </c>
      <c r="CQ255" s="32">
        <v>236810082</v>
      </c>
      <c r="CR255" s="32">
        <v>240141737</v>
      </c>
      <c r="CS255" s="32">
        <v>243823030.5</v>
      </c>
      <c r="CT255" s="32">
        <v>247407301.5</v>
      </c>
      <c r="CU255" s="32">
        <v>249746568.5</v>
      </c>
      <c r="CV255" s="32">
        <v>250767710.5</v>
      </c>
      <c r="CW255" s="32">
        <v>250767741</v>
      </c>
      <c r="CX255" s="32">
        <v>250035696.5</v>
      </c>
      <c r="CY255" s="32">
        <v>249376531</v>
      </c>
      <c r="CZ255" s="32">
        <v>249050288.5</v>
      </c>
      <c r="DA255" s="32">
        <v>249986834</v>
      </c>
      <c r="DB255" s="32">
        <v>252858695.5</v>
      </c>
      <c r="DC255" s="32">
        <v>257256760</v>
      </c>
      <c r="DD255" s="32">
        <v>262877847.5</v>
      </c>
      <c r="DE255" s="32">
        <v>268564222</v>
      </c>
      <c r="DF255" s="32">
        <v>273350055</v>
      </c>
      <c r="DG255" s="32">
        <v>277783585</v>
      </c>
      <c r="DH255" s="32">
        <v>282267502</v>
      </c>
      <c r="DI255" s="32">
        <v>286677008.5</v>
      </c>
      <c r="DJ255" s="32">
        <v>290973373</v>
      </c>
      <c r="DK255" s="32">
        <v>295246521</v>
      </c>
      <c r="DL255" s="32">
        <v>299171764</v>
      </c>
      <c r="DM255" s="32">
        <v>301129737.5</v>
      </c>
      <c r="DN255" s="32">
        <v>300413160.5</v>
      </c>
      <c r="DO255" s="32">
        <v>298643843.5</v>
      </c>
      <c r="DP255" s="32">
        <v>296243861.5</v>
      </c>
      <c r="DQ255" s="32">
        <v>293038946.5</v>
      </c>
      <c r="DR255" s="32">
        <v>290581061</v>
      </c>
      <c r="DS255" s="32">
        <v>289541669.5</v>
      </c>
      <c r="DT255" s="32">
        <v>289068827</v>
      </c>
      <c r="DU255" s="32">
        <v>289031983.5</v>
      </c>
      <c r="DV255" s="32">
        <v>289690825.5</v>
      </c>
      <c r="DW255" s="32">
        <v>290940333.5</v>
      </c>
      <c r="DX255" s="32"/>
      <c r="DY255" s="32"/>
      <c r="DZ255" s="32"/>
      <c r="EA255" s="32"/>
      <c r="EB255" s="32"/>
      <c r="EC255" s="32"/>
      <c r="ED255" s="32"/>
      <c r="EE255" s="32"/>
      <c r="EF255" s="32"/>
      <c r="EG255" s="32"/>
      <c r="EH255" s="32"/>
      <c r="EI255" s="32"/>
      <c r="EJ255" s="32"/>
      <c r="EK255" s="32"/>
      <c r="EL255" s="32"/>
      <c r="EM255" s="32"/>
      <c r="EN255" s="32"/>
      <c r="EO255" s="32"/>
      <c r="EP255" s="32"/>
      <c r="EQ255" s="32"/>
      <c r="ER255" s="32"/>
      <c r="ES255" s="32"/>
      <c r="ET255" s="32"/>
      <c r="EU255" s="32"/>
      <c r="EV255" s="32"/>
      <c r="EW255" s="32"/>
      <c r="EX255" s="32"/>
      <c r="EY255" s="32"/>
      <c r="EZ255" s="32"/>
      <c r="FA255" s="32"/>
      <c r="FB255" s="32"/>
      <c r="FC255" s="32"/>
      <c r="FD255" s="32"/>
      <c r="FE255" s="32"/>
      <c r="FF255" s="32"/>
      <c r="FG255" s="32"/>
      <c r="FH255" s="32"/>
      <c r="FI255" s="32"/>
      <c r="FJ255" s="32"/>
      <c r="FK255" s="32"/>
      <c r="FL255" s="32"/>
      <c r="FM255" s="32"/>
      <c r="FN255" s="32"/>
      <c r="FO255" s="32"/>
      <c r="FP255" s="32"/>
      <c r="FQ255" s="32"/>
      <c r="FR255" s="32"/>
      <c r="FS255" s="32"/>
      <c r="FT255" s="32"/>
      <c r="FU255" s="32"/>
      <c r="FV255" s="32"/>
      <c r="FW255" s="32"/>
      <c r="FX255" s="32"/>
      <c r="FY255" s="32"/>
      <c r="FZ255" s="32"/>
      <c r="GA255" s="32"/>
      <c r="GB255" s="32"/>
      <c r="GC255" s="32"/>
      <c r="GD255" s="32"/>
      <c r="GE255" s="32"/>
      <c r="GF255" s="32"/>
      <c r="GG255" s="32"/>
      <c r="GH255" s="32"/>
      <c r="GI255" s="32"/>
      <c r="GJ255" s="32"/>
      <c r="GK255" s="32"/>
      <c r="GL255" s="32"/>
      <c r="GM255" s="32"/>
      <c r="GN255" s="32"/>
      <c r="GO255" s="32"/>
      <c r="GP255" s="32"/>
      <c r="GQ255" s="32"/>
      <c r="GR255" s="32"/>
      <c r="GS255" s="32"/>
      <c r="GT255" s="32"/>
      <c r="GU255" s="32"/>
      <c r="GV255" s="32"/>
      <c r="GW255" s="32"/>
      <c r="GX255" s="32"/>
    </row>
    <row r="256" spans="1:206">
      <c r="A256" s="31" t="s">
        <v>451</v>
      </c>
      <c r="B256" t="s">
        <v>717</v>
      </c>
      <c r="C256" t="s">
        <v>714</v>
      </c>
      <c r="D256" s="94" t="s">
        <v>718</v>
      </c>
      <c r="E256" t="s">
        <v>974</v>
      </c>
      <c r="BD256" s="32">
        <v>97667088</v>
      </c>
      <c r="BE256" s="32">
        <v>99505513</v>
      </c>
      <c r="BF256" s="32">
        <v>101401316.5</v>
      </c>
      <c r="BG256" s="32">
        <v>103227549</v>
      </c>
      <c r="BH256" s="32">
        <v>104782623.5</v>
      </c>
      <c r="BI256" s="32">
        <v>106233862</v>
      </c>
      <c r="BJ256" s="32">
        <v>107426555.5</v>
      </c>
      <c r="BK256" s="32">
        <v>108292811</v>
      </c>
      <c r="BL256" s="32">
        <v>109139628.5</v>
      </c>
      <c r="BM256" s="32">
        <v>110079967.5</v>
      </c>
      <c r="BN256" s="32">
        <v>111038506.5</v>
      </c>
      <c r="BO256" s="32">
        <v>112455525.5</v>
      </c>
      <c r="BP256" s="32">
        <v>114264147</v>
      </c>
      <c r="BQ256" s="32">
        <v>116067386.5</v>
      </c>
      <c r="BR256" s="32">
        <v>117701120.5</v>
      </c>
      <c r="BS256" s="32">
        <v>119017210</v>
      </c>
      <c r="BT256" s="32">
        <v>120018780</v>
      </c>
      <c r="BU256" s="32">
        <v>120489282</v>
      </c>
      <c r="BV256" s="32">
        <v>120610881</v>
      </c>
      <c r="BW256" s="32">
        <v>120972026.5</v>
      </c>
      <c r="BX256" s="32">
        <v>121719172</v>
      </c>
      <c r="BY256" s="32">
        <v>123605309.5</v>
      </c>
      <c r="BZ256" s="32">
        <v>127446235</v>
      </c>
      <c r="CA256" s="32">
        <v>132641807</v>
      </c>
      <c r="CB256" s="32">
        <v>138640259</v>
      </c>
      <c r="CC256" s="32">
        <v>145531329</v>
      </c>
      <c r="CD256" s="32">
        <v>152323284.5</v>
      </c>
      <c r="CE256" s="32">
        <v>158586497.5</v>
      </c>
      <c r="CF256" s="32">
        <v>164655018.5</v>
      </c>
      <c r="CG256" s="32">
        <v>170491367</v>
      </c>
      <c r="CH256" s="32">
        <v>176094712.5</v>
      </c>
      <c r="CI256" s="32">
        <v>180937096.5</v>
      </c>
      <c r="CJ256" s="32">
        <v>185265037.5</v>
      </c>
      <c r="CK256" s="32">
        <v>189065306.5</v>
      </c>
      <c r="CL256" s="32">
        <v>191202911.5</v>
      </c>
      <c r="CM256" s="32">
        <v>192081872.5</v>
      </c>
      <c r="CN256" s="32">
        <v>192898674</v>
      </c>
      <c r="CO256" s="32">
        <v>195328595</v>
      </c>
      <c r="CP256" s="32">
        <v>201314519</v>
      </c>
      <c r="CQ256" s="32">
        <v>209249751</v>
      </c>
      <c r="CR256" s="32">
        <v>217167554</v>
      </c>
      <c r="CS256" s="32">
        <v>224855189</v>
      </c>
      <c r="CT256" s="32">
        <v>229957624</v>
      </c>
      <c r="CU256" s="32">
        <v>232189009</v>
      </c>
      <c r="CV256" s="32">
        <v>234538854</v>
      </c>
      <c r="CW256" s="32">
        <v>237789141</v>
      </c>
      <c r="CX256" s="32">
        <v>241354991</v>
      </c>
      <c r="CY256" s="32">
        <v>244935000</v>
      </c>
      <c r="CZ256" s="32">
        <v>247359750</v>
      </c>
      <c r="DA256" s="32">
        <v>248382332.5</v>
      </c>
      <c r="DB256" s="32">
        <v>248340799.5</v>
      </c>
      <c r="DC256" s="32">
        <v>247633948</v>
      </c>
      <c r="DD256" s="32">
        <v>246969022.5</v>
      </c>
      <c r="DE256" s="32">
        <v>246630011.5</v>
      </c>
      <c r="DF256" s="32">
        <v>247583652.5</v>
      </c>
      <c r="DG256" s="32">
        <v>250412234.5</v>
      </c>
      <c r="DH256" s="32">
        <v>254702714</v>
      </c>
      <c r="DI256" s="32">
        <v>260271853.5</v>
      </c>
      <c r="DJ256" s="32">
        <v>265958883.5</v>
      </c>
      <c r="DK256" s="32">
        <v>270781898</v>
      </c>
      <c r="DL256" s="32">
        <v>275320046.5</v>
      </c>
      <c r="DM256" s="32">
        <v>279840510.5</v>
      </c>
      <c r="DN256" s="32">
        <v>284180434</v>
      </c>
      <c r="DO256" s="32">
        <v>288414844</v>
      </c>
      <c r="DP256" s="32">
        <v>292635121</v>
      </c>
      <c r="DQ256" s="32">
        <v>296514756.5</v>
      </c>
      <c r="DR256" s="32">
        <v>298536405</v>
      </c>
      <c r="DS256" s="32">
        <v>297956774</v>
      </c>
      <c r="DT256" s="32">
        <v>296331120.5</v>
      </c>
      <c r="DU256" s="32">
        <v>294153038.5</v>
      </c>
      <c r="DV256" s="32">
        <v>291226970.5</v>
      </c>
      <c r="DW256" s="32">
        <v>288911646</v>
      </c>
      <c r="DX256" s="32"/>
      <c r="DY256" s="32"/>
      <c r="DZ256" s="32"/>
      <c r="EA256" s="32"/>
      <c r="EB256" s="32"/>
      <c r="EC256" s="32"/>
      <c r="ED256" s="32"/>
      <c r="EE256" s="32"/>
      <c r="EF256" s="32"/>
      <c r="EG256" s="32"/>
      <c r="EH256" s="32"/>
      <c r="EI256" s="32"/>
      <c r="EJ256" s="32"/>
      <c r="EK256" s="32"/>
      <c r="EL256" s="32"/>
      <c r="EM256" s="32"/>
      <c r="EN256" s="32"/>
      <c r="EO256" s="32"/>
      <c r="EP256" s="32"/>
      <c r="EQ256" s="32"/>
      <c r="ER256" s="32"/>
      <c r="ES256" s="32"/>
      <c r="ET256" s="32"/>
      <c r="EU256" s="32"/>
      <c r="EV256" s="32"/>
      <c r="EW256" s="32"/>
      <c r="EX256" s="32"/>
      <c r="EY256" s="32"/>
      <c r="EZ256" s="32"/>
      <c r="FA256" s="32"/>
      <c r="FB256" s="32"/>
      <c r="FC256" s="32"/>
      <c r="FD256" s="32"/>
      <c r="FE256" s="32"/>
      <c r="FF256" s="32"/>
      <c r="FG256" s="32"/>
      <c r="FH256" s="32"/>
      <c r="FI256" s="32"/>
      <c r="FJ256" s="32"/>
      <c r="FK256" s="32"/>
      <c r="FL256" s="32"/>
      <c r="FM256" s="32"/>
      <c r="FN256" s="32"/>
      <c r="FO256" s="32"/>
      <c r="FP256" s="32"/>
      <c r="FQ256" s="32"/>
      <c r="FR256" s="32"/>
      <c r="FS256" s="32"/>
      <c r="FT256" s="32"/>
      <c r="FU256" s="32"/>
      <c r="FV256" s="32"/>
      <c r="FW256" s="32"/>
      <c r="FX256" s="32"/>
      <c r="FY256" s="32"/>
      <c r="FZ256" s="32"/>
      <c r="GA256" s="32"/>
      <c r="GB256" s="32"/>
      <c r="GC256" s="32"/>
      <c r="GD256" s="32"/>
      <c r="GE256" s="32"/>
      <c r="GF256" s="32"/>
      <c r="GG256" s="32"/>
      <c r="GH256" s="32"/>
      <c r="GI256" s="32"/>
      <c r="GJ256" s="32"/>
      <c r="GK256" s="32"/>
      <c r="GL256" s="32"/>
      <c r="GM256" s="32"/>
      <c r="GN256" s="32"/>
      <c r="GO256" s="32"/>
      <c r="GP256" s="32"/>
      <c r="GQ256" s="32"/>
      <c r="GR256" s="32"/>
      <c r="GS256" s="32"/>
      <c r="GT256" s="32"/>
      <c r="GU256" s="32"/>
      <c r="GV256" s="32"/>
      <c r="GW256" s="32"/>
      <c r="GX256" s="32"/>
    </row>
    <row r="257" spans="1:206">
      <c r="A257" s="31" t="s">
        <v>451</v>
      </c>
      <c r="B257" t="s">
        <v>717</v>
      </c>
      <c r="C257" t="s">
        <v>714</v>
      </c>
      <c r="D257" s="94" t="s">
        <v>718</v>
      </c>
      <c r="E257" t="s">
        <v>975</v>
      </c>
      <c r="BD257" s="32">
        <v>82240641</v>
      </c>
      <c r="BE257" s="32">
        <v>84135464</v>
      </c>
      <c r="BF257" s="32">
        <v>86593610</v>
      </c>
      <c r="BG257" s="32">
        <v>89662966</v>
      </c>
      <c r="BH257" s="32">
        <v>92668562.5</v>
      </c>
      <c r="BI257" s="32">
        <v>94884290.5</v>
      </c>
      <c r="BJ257" s="32">
        <v>96730813.5</v>
      </c>
      <c r="BK257" s="32">
        <v>98682952.5</v>
      </c>
      <c r="BL257" s="32">
        <v>100505043</v>
      </c>
      <c r="BM257" s="32">
        <v>101997007.5</v>
      </c>
      <c r="BN257" s="32">
        <v>103409174</v>
      </c>
      <c r="BO257" s="32">
        <v>104586928</v>
      </c>
      <c r="BP257" s="32">
        <v>105618608.5</v>
      </c>
      <c r="BQ257" s="32">
        <v>106561438.5</v>
      </c>
      <c r="BR257" s="32">
        <v>107401648.5</v>
      </c>
      <c r="BS257" s="32">
        <v>108443293</v>
      </c>
      <c r="BT257" s="32">
        <v>109930290.5</v>
      </c>
      <c r="BU257" s="32">
        <v>111752596</v>
      </c>
      <c r="BV257" s="32">
        <v>113566138</v>
      </c>
      <c r="BW257" s="32">
        <v>115222167</v>
      </c>
      <c r="BX257" s="32">
        <v>116563314</v>
      </c>
      <c r="BY257" s="32">
        <v>117573960</v>
      </c>
      <c r="BZ257" s="32">
        <v>118069540.5</v>
      </c>
      <c r="CA257" s="32">
        <v>118227568</v>
      </c>
      <c r="CB257" s="32">
        <v>118640700</v>
      </c>
      <c r="CC257" s="32">
        <v>119416081.5</v>
      </c>
      <c r="CD257" s="32">
        <v>121320637</v>
      </c>
      <c r="CE257" s="32">
        <v>125230749</v>
      </c>
      <c r="CF257" s="32">
        <v>130519844.5</v>
      </c>
      <c r="CG257" s="32">
        <v>136626583</v>
      </c>
      <c r="CH257" s="32">
        <v>143641041</v>
      </c>
      <c r="CI257" s="32">
        <v>150585351</v>
      </c>
      <c r="CJ257" s="32">
        <v>156984238</v>
      </c>
      <c r="CK257" s="32">
        <v>163107654</v>
      </c>
      <c r="CL257" s="32">
        <v>168939418.5</v>
      </c>
      <c r="CM257" s="32">
        <v>174485494</v>
      </c>
      <c r="CN257" s="32">
        <v>179238486</v>
      </c>
      <c r="CO257" s="32">
        <v>183452035</v>
      </c>
      <c r="CP257" s="32">
        <v>187156256</v>
      </c>
      <c r="CQ257" s="32">
        <v>189279575.5</v>
      </c>
      <c r="CR257" s="32">
        <v>190241844.5</v>
      </c>
      <c r="CS257" s="32">
        <v>191181180</v>
      </c>
      <c r="CT257" s="32">
        <v>193655065</v>
      </c>
      <c r="CU257" s="32">
        <v>199591755</v>
      </c>
      <c r="CV257" s="32">
        <v>207499219</v>
      </c>
      <c r="CW257" s="32">
        <v>215276123.5</v>
      </c>
      <c r="CX257" s="32">
        <v>222709310</v>
      </c>
      <c r="CY257" s="32">
        <v>227692328</v>
      </c>
      <c r="CZ257" s="32">
        <v>229925423.5</v>
      </c>
      <c r="DA257" s="32">
        <v>232198915</v>
      </c>
      <c r="DB257" s="32">
        <v>235353584</v>
      </c>
      <c r="DC257" s="32">
        <v>238938487</v>
      </c>
      <c r="DD257" s="32">
        <v>242524223</v>
      </c>
      <c r="DE257" s="32">
        <v>244899213</v>
      </c>
      <c r="DF257" s="32">
        <v>245880219.5</v>
      </c>
      <c r="DG257" s="32">
        <v>245777786.5</v>
      </c>
      <c r="DH257" s="32">
        <v>245016628</v>
      </c>
      <c r="DI257" s="32">
        <v>244399847.5</v>
      </c>
      <c r="DJ257" s="32">
        <v>244128597.5</v>
      </c>
      <c r="DK257" s="32">
        <v>245112823</v>
      </c>
      <c r="DL257" s="32">
        <v>247955203</v>
      </c>
      <c r="DM257" s="32">
        <v>252191709.5</v>
      </c>
      <c r="DN257" s="32">
        <v>257686412.5</v>
      </c>
      <c r="DO257" s="32">
        <v>263337497</v>
      </c>
      <c r="DP257" s="32">
        <v>268071586</v>
      </c>
      <c r="DQ257" s="32">
        <v>272470702</v>
      </c>
      <c r="DR257" s="32">
        <v>277005134.5</v>
      </c>
      <c r="DS257" s="32">
        <v>281520297.5</v>
      </c>
      <c r="DT257" s="32">
        <v>285966211</v>
      </c>
      <c r="DU257" s="32">
        <v>290420739.5</v>
      </c>
      <c r="DV257" s="32">
        <v>294489245</v>
      </c>
      <c r="DW257" s="32">
        <v>296543780</v>
      </c>
      <c r="DX257" s="32"/>
      <c r="DY257" s="32"/>
      <c r="DZ257" s="32"/>
      <c r="EA257" s="32"/>
      <c r="EB257" s="32"/>
      <c r="EC257" s="32"/>
      <c r="ED257" s="32"/>
      <c r="EE257" s="32"/>
      <c r="EF257" s="32"/>
      <c r="EG257" s="32"/>
      <c r="EH257" s="32"/>
      <c r="EI257" s="32"/>
      <c r="EJ257" s="32"/>
      <c r="EK257" s="32"/>
      <c r="EL257" s="32"/>
      <c r="EM257" s="32"/>
      <c r="EN257" s="32"/>
      <c r="EO257" s="32"/>
      <c r="EP257" s="32"/>
      <c r="EQ257" s="32"/>
      <c r="ER257" s="32"/>
      <c r="ES257" s="32"/>
      <c r="ET257" s="32"/>
      <c r="EU257" s="32"/>
      <c r="EV257" s="32"/>
      <c r="EW257" s="32"/>
      <c r="EX257" s="32"/>
      <c r="EY257" s="32"/>
      <c r="EZ257" s="32"/>
      <c r="FA257" s="32"/>
      <c r="FB257" s="32"/>
      <c r="FC257" s="32"/>
      <c r="FD257" s="32"/>
      <c r="FE257" s="32"/>
      <c r="FF257" s="32"/>
      <c r="FG257" s="32"/>
      <c r="FH257" s="32"/>
      <c r="FI257" s="32"/>
      <c r="FJ257" s="32"/>
      <c r="FK257" s="32"/>
      <c r="FL257" s="32"/>
      <c r="FM257" s="32"/>
      <c r="FN257" s="32"/>
      <c r="FO257" s="32"/>
      <c r="FP257" s="32"/>
      <c r="FQ257" s="32"/>
      <c r="FR257" s="32"/>
      <c r="FS257" s="32"/>
      <c r="FT257" s="32"/>
      <c r="FU257" s="32"/>
      <c r="FV257" s="32"/>
      <c r="FW257" s="32"/>
      <c r="FX257" s="32"/>
      <c r="FY257" s="32"/>
      <c r="FZ257" s="32"/>
      <c r="GA257" s="32"/>
      <c r="GB257" s="32"/>
      <c r="GC257" s="32"/>
      <c r="GD257" s="32"/>
      <c r="GE257" s="32"/>
      <c r="GF257" s="32"/>
      <c r="GG257" s="32"/>
      <c r="GH257" s="32"/>
      <c r="GI257" s="32"/>
      <c r="GJ257" s="32"/>
      <c r="GK257" s="32"/>
      <c r="GL257" s="32"/>
      <c r="GM257" s="32"/>
      <c r="GN257" s="32"/>
      <c r="GO257" s="32"/>
      <c r="GP257" s="32"/>
      <c r="GQ257" s="32"/>
      <c r="GR257" s="32"/>
      <c r="GS257" s="32"/>
      <c r="GT257" s="32"/>
      <c r="GU257" s="32"/>
      <c r="GV257" s="32"/>
      <c r="GW257" s="32"/>
      <c r="GX257" s="32"/>
    </row>
    <row r="258" spans="1:206">
      <c r="A258" s="31" t="s">
        <v>451</v>
      </c>
      <c r="B258" t="s">
        <v>717</v>
      </c>
      <c r="C258" t="s">
        <v>714</v>
      </c>
      <c r="D258" s="94" t="s">
        <v>718</v>
      </c>
      <c r="E258" t="s">
        <v>976</v>
      </c>
      <c r="BD258" s="32">
        <v>80666408</v>
      </c>
      <c r="BE258" s="32">
        <v>80620946.5</v>
      </c>
      <c r="BF258" s="32">
        <v>80063375.5</v>
      </c>
      <c r="BG258" s="32">
        <v>79170671.5</v>
      </c>
      <c r="BH258" s="32">
        <v>78708101</v>
      </c>
      <c r="BI258" s="32">
        <v>79589313</v>
      </c>
      <c r="BJ258" s="32">
        <v>81553378</v>
      </c>
      <c r="BK258" s="32">
        <v>84043702</v>
      </c>
      <c r="BL258" s="32">
        <v>86996843.5</v>
      </c>
      <c r="BM258" s="32">
        <v>89909588.5</v>
      </c>
      <c r="BN258" s="32">
        <v>92158925.5</v>
      </c>
      <c r="BO258" s="32">
        <v>94118360</v>
      </c>
      <c r="BP258" s="32">
        <v>96072036.5</v>
      </c>
      <c r="BQ258" s="32">
        <v>97792202.5</v>
      </c>
      <c r="BR258" s="32">
        <v>99315238</v>
      </c>
      <c r="BS258" s="32">
        <v>100776981.5</v>
      </c>
      <c r="BT258" s="32">
        <v>102004440</v>
      </c>
      <c r="BU258" s="32">
        <v>103051476</v>
      </c>
      <c r="BV258" s="32">
        <v>103978150</v>
      </c>
      <c r="BW258" s="32">
        <v>104780631</v>
      </c>
      <c r="BX258" s="32">
        <v>105784850.5</v>
      </c>
      <c r="BY258" s="32">
        <v>107304314.5</v>
      </c>
      <c r="BZ258" s="32">
        <v>109192085</v>
      </c>
      <c r="CA258" s="32">
        <v>111066739.5</v>
      </c>
      <c r="CB258" s="32">
        <v>112784314</v>
      </c>
      <c r="CC258" s="32">
        <v>114180279.5</v>
      </c>
      <c r="CD258" s="32">
        <v>115214060.5</v>
      </c>
      <c r="CE258" s="32">
        <v>115704880.5</v>
      </c>
      <c r="CF258" s="32">
        <v>115853816</v>
      </c>
      <c r="CG258" s="32">
        <v>116270632</v>
      </c>
      <c r="CH258" s="32">
        <v>117093358.5</v>
      </c>
      <c r="CI258" s="32">
        <v>119091177</v>
      </c>
      <c r="CJ258" s="32">
        <v>123065507.5</v>
      </c>
      <c r="CK258" s="32">
        <v>128401496.5</v>
      </c>
      <c r="CL258" s="32">
        <v>134575131.5</v>
      </c>
      <c r="CM258" s="32">
        <v>141665236.5</v>
      </c>
      <c r="CN258" s="32">
        <v>148632920.5</v>
      </c>
      <c r="CO258" s="32">
        <v>155019936</v>
      </c>
      <c r="CP258" s="32">
        <v>161113319.5</v>
      </c>
      <c r="CQ258" s="32">
        <v>166869177.5</v>
      </c>
      <c r="CR258" s="32">
        <v>172366494.5</v>
      </c>
      <c r="CS258" s="32">
        <v>177110828.5</v>
      </c>
      <c r="CT258" s="32">
        <v>181328209.5</v>
      </c>
      <c r="CU258" s="32">
        <v>185045770.5</v>
      </c>
      <c r="CV258" s="32">
        <v>187228625</v>
      </c>
      <c r="CW258" s="32">
        <v>188189731.5</v>
      </c>
      <c r="CX258" s="32">
        <v>188988928</v>
      </c>
      <c r="CY258" s="32">
        <v>191340924</v>
      </c>
      <c r="CZ258" s="32">
        <v>197235741.5</v>
      </c>
      <c r="DA258" s="32">
        <v>205066376.5</v>
      </c>
      <c r="DB258" s="32">
        <v>212731252.5</v>
      </c>
      <c r="DC258" s="32">
        <v>220116297</v>
      </c>
      <c r="DD258" s="32">
        <v>225074968</v>
      </c>
      <c r="DE258" s="32">
        <v>227262653.5</v>
      </c>
      <c r="DF258" s="32">
        <v>229511973</v>
      </c>
      <c r="DG258" s="32">
        <v>232633492</v>
      </c>
      <c r="DH258" s="32">
        <v>236150872</v>
      </c>
      <c r="DI258" s="32">
        <v>239697154</v>
      </c>
      <c r="DJ258" s="32">
        <v>242070311.5</v>
      </c>
      <c r="DK258" s="32">
        <v>243090540</v>
      </c>
      <c r="DL258" s="32">
        <v>243096947</v>
      </c>
      <c r="DM258" s="32">
        <v>242456727</v>
      </c>
      <c r="DN258" s="32">
        <v>241920978.5</v>
      </c>
      <c r="DO258" s="32">
        <v>241684704.5</v>
      </c>
      <c r="DP258" s="32">
        <v>242634675.5</v>
      </c>
      <c r="DQ258" s="32">
        <v>245396370.5</v>
      </c>
      <c r="DR258" s="32">
        <v>249607846.5</v>
      </c>
      <c r="DS258" s="32">
        <v>255133590.5</v>
      </c>
      <c r="DT258" s="32">
        <v>260838474</v>
      </c>
      <c r="DU258" s="32">
        <v>265713829</v>
      </c>
      <c r="DV258" s="32">
        <v>270283150.5</v>
      </c>
      <c r="DW258" s="32">
        <v>274850236.5</v>
      </c>
      <c r="DX258" s="32"/>
      <c r="DY258" s="32"/>
      <c r="DZ258" s="32"/>
      <c r="EA258" s="32"/>
      <c r="EB258" s="32"/>
      <c r="EC258" s="32"/>
      <c r="ED258" s="32"/>
      <c r="EE258" s="32"/>
      <c r="EF258" s="32"/>
      <c r="EG258" s="32"/>
      <c r="EH258" s="32"/>
      <c r="EI258" s="32"/>
      <c r="EJ258" s="32"/>
      <c r="EK258" s="32"/>
      <c r="EL258" s="32"/>
      <c r="EM258" s="32"/>
      <c r="EN258" s="32"/>
      <c r="EO258" s="32"/>
      <c r="EP258" s="32"/>
      <c r="EQ258" s="32"/>
      <c r="ER258" s="32"/>
      <c r="ES258" s="32"/>
      <c r="ET258" s="32"/>
      <c r="EU258" s="32"/>
      <c r="EV258" s="32"/>
      <c r="EW258" s="32"/>
      <c r="EX258" s="32"/>
      <c r="EY258" s="32"/>
      <c r="EZ258" s="32"/>
      <c r="FA258" s="32"/>
      <c r="FB258" s="32"/>
      <c r="FC258" s="32"/>
      <c r="FD258" s="32"/>
      <c r="FE258" s="32"/>
      <c r="FF258" s="32"/>
      <c r="FG258" s="32"/>
      <c r="FH258" s="32"/>
      <c r="FI258" s="32"/>
      <c r="FJ258" s="32"/>
      <c r="FK258" s="32"/>
      <c r="FL258" s="32"/>
      <c r="FM258" s="32"/>
      <c r="FN258" s="32"/>
      <c r="FO258" s="32"/>
      <c r="FP258" s="32"/>
      <c r="FQ258" s="32"/>
      <c r="FR258" s="32"/>
      <c r="FS258" s="32"/>
      <c r="FT258" s="32"/>
      <c r="FU258" s="32"/>
      <c r="FV258" s="32"/>
      <c r="FW258" s="32"/>
      <c r="FX258" s="32"/>
      <c r="FY258" s="32"/>
      <c r="FZ258" s="32"/>
      <c r="GA258" s="32"/>
      <c r="GB258" s="32"/>
      <c r="GC258" s="32"/>
      <c r="GD258" s="32"/>
      <c r="GE258" s="32"/>
      <c r="GF258" s="32"/>
      <c r="GG258" s="32"/>
      <c r="GH258" s="32"/>
      <c r="GI258" s="32"/>
      <c r="GJ258" s="32"/>
      <c r="GK258" s="32"/>
      <c r="GL258" s="32"/>
      <c r="GM258" s="32"/>
      <c r="GN258" s="32"/>
      <c r="GO258" s="32"/>
      <c r="GP258" s="32"/>
      <c r="GQ258" s="32"/>
      <c r="GR258" s="32"/>
      <c r="GS258" s="32"/>
      <c r="GT258" s="32"/>
      <c r="GU258" s="32"/>
      <c r="GV258" s="32"/>
      <c r="GW258" s="32"/>
      <c r="GX258" s="32"/>
    </row>
    <row r="259" spans="1:206">
      <c r="A259" s="31" t="s">
        <v>451</v>
      </c>
      <c r="B259" t="s">
        <v>717</v>
      </c>
      <c r="C259" t="s">
        <v>714</v>
      </c>
      <c r="D259" s="94" t="s">
        <v>718</v>
      </c>
      <c r="E259" t="s">
        <v>977</v>
      </c>
      <c r="BD259" s="32">
        <v>72805493.5</v>
      </c>
      <c r="BE259" s="32">
        <v>73917654.5</v>
      </c>
      <c r="BF259" s="32">
        <v>75063984.5</v>
      </c>
      <c r="BG259" s="32">
        <v>76188578.5</v>
      </c>
      <c r="BH259" s="32">
        <v>77099379.5</v>
      </c>
      <c r="BI259" s="32">
        <v>77582331.5</v>
      </c>
      <c r="BJ259" s="32">
        <v>77549232</v>
      </c>
      <c r="BK259" s="32">
        <v>77020861</v>
      </c>
      <c r="BL259" s="32">
        <v>76231955</v>
      </c>
      <c r="BM259" s="32">
        <v>75783880.5</v>
      </c>
      <c r="BN259" s="32">
        <v>76576573.5</v>
      </c>
      <c r="BO259" s="32">
        <v>78490395.5</v>
      </c>
      <c r="BP259" s="32">
        <v>81021088.5</v>
      </c>
      <c r="BQ259" s="32">
        <v>84065418.5</v>
      </c>
      <c r="BR259" s="32">
        <v>87007866</v>
      </c>
      <c r="BS259" s="32">
        <v>89339138.5</v>
      </c>
      <c r="BT259" s="32">
        <v>91353099</v>
      </c>
      <c r="BU259" s="32">
        <v>93324324.5</v>
      </c>
      <c r="BV259" s="32">
        <v>95046662</v>
      </c>
      <c r="BW259" s="32">
        <v>96571186</v>
      </c>
      <c r="BX259" s="32">
        <v>98018818</v>
      </c>
      <c r="BY259" s="32">
        <v>99228762</v>
      </c>
      <c r="BZ259" s="32">
        <v>100288455</v>
      </c>
      <c r="CA259" s="32">
        <v>101266035.5</v>
      </c>
      <c r="CB259" s="32">
        <v>102139968</v>
      </c>
      <c r="CC259" s="32">
        <v>103190471</v>
      </c>
      <c r="CD259" s="32">
        <v>104750589</v>
      </c>
      <c r="CE259" s="32">
        <v>106656784.5</v>
      </c>
      <c r="CF259" s="32">
        <v>108555765.5</v>
      </c>
      <c r="CG259" s="32">
        <v>110318723</v>
      </c>
      <c r="CH259" s="32">
        <v>111763401</v>
      </c>
      <c r="CI259" s="32">
        <v>112877959.5</v>
      </c>
      <c r="CJ259" s="32">
        <v>113480512.5</v>
      </c>
      <c r="CK259" s="32">
        <v>113707487.5</v>
      </c>
      <c r="CL259" s="32">
        <v>114167833.5</v>
      </c>
      <c r="CM259" s="32">
        <v>114997830</v>
      </c>
      <c r="CN259" s="32">
        <v>116996291.5</v>
      </c>
      <c r="CO259" s="32">
        <v>120942563.5</v>
      </c>
      <c r="CP259" s="32">
        <v>126221090</v>
      </c>
      <c r="CQ259" s="32">
        <v>132392806.5</v>
      </c>
      <c r="CR259" s="32">
        <v>139478991</v>
      </c>
      <c r="CS259" s="32">
        <v>146422664.5</v>
      </c>
      <c r="CT259" s="32">
        <v>152759465</v>
      </c>
      <c r="CU259" s="32">
        <v>158766572.5</v>
      </c>
      <c r="CV259" s="32">
        <v>164443502</v>
      </c>
      <c r="CW259" s="32">
        <v>169831441.5</v>
      </c>
      <c r="CX259" s="32">
        <v>174462835</v>
      </c>
      <c r="CY259" s="32">
        <v>178610824</v>
      </c>
      <c r="CZ259" s="32">
        <v>182294695</v>
      </c>
      <c r="DA259" s="32">
        <v>184441642</v>
      </c>
      <c r="DB259" s="32">
        <v>185372806.5</v>
      </c>
      <c r="DC259" s="32">
        <v>186181953</v>
      </c>
      <c r="DD259" s="32">
        <v>188531201.5</v>
      </c>
      <c r="DE259" s="32">
        <v>194364558</v>
      </c>
      <c r="DF259" s="32">
        <v>202109220.5</v>
      </c>
      <c r="DG259" s="32">
        <v>209684228.5</v>
      </c>
      <c r="DH259" s="32">
        <v>216978739.5</v>
      </c>
      <c r="DI259" s="32">
        <v>221904127.5</v>
      </c>
      <c r="DJ259" s="32">
        <v>224118274.5</v>
      </c>
      <c r="DK259" s="32">
        <v>226399882.5</v>
      </c>
      <c r="DL259" s="32">
        <v>229579511</v>
      </c>
      <c r="DM259" s="32">
        <v>233187024.5</v>
      </c>
      <c r="DN259" s="32">
        <v>236822799</v>
      </c>
      <c r="DO259" s="32">
        <v>239290297.5</v>
      </c>
      <c r="DP259" s="32">
        <v>240426097</v>
      </c>
      <c r="DQ259" s="32">
        <v>240509831</v>
      </c>
      <c r="DR259" s="32">
        <v>239848991</v>
      </c>
      <c r="DS259" s="32">
        <v>239274490.5</v>
      </c>
      <c r="DT259" s="32">
        <v>239031026.5</v>
      </c>
      <c r="DU259" s="32">
        <v>239993747</v>
      </c>
      <c r="DV259" s="32">
        <v>242808406.5</v>
      </c>
      <c r="DW259" s="32">
        <v>247020572.5</v>
      </c>
      <c r="DX259" s="32"/>
      <c r="DY259" s="32"/>
      <c r="DZ259" s="32"/>
      <c r="EA259" s="32"/>
      <c r="EB259" s="32"/>
      <c r="EC259" s="32"/>
      <c r="ED259" s="32"/>
      <c r="EE259" s="32"/>
      <c r="EF259" s="32"/>
      <c r="EG259" s="32"/>
      <c r="EH259" s="32"/>
      <c r="EI259" s="32"/>
      <c r="EJ259" s="32"/>
      <c r="EK259" s="32"/>
      <c r="EL259" s="32"/>
      <c r="EM259" s="32"/>
      <c r="EN259" s="32"/>
      <c r="EO259" s="32"/>
      <c r="EP259" s="32"/>
      <c r="EQ259" s="32"/>
      <c r="ER259" s="32"/>
      <c r="ES259" s="32"/>
      <c r="ET259" s="32"/>
      <c r="EU259" s="32"/>
      <c r="EV259" s="32"/>
      <c r="EW259" s="32"/>
      <c r="EX259" s="32"/>
      <c r="EY259" s="32"/>
      <c r="EZ259" s="32"/>
      <c r="FA259" s="32"/>
      <c r="FB259" s="32"/>
      <c r="FC259" s="32"/>
      <c r="FD259" s="32"/>
      <c r="FE259" s="32"/>
      <c r="FF259" s="32"/>
      <c r="FG259" s="32"/>
      <c r="FH259" s="32"/>
      <c r="FI259" s="32"/>
      <c r="FJ259" s="32"/>
      <c r="FK259" s="32"/>
      <c r="FL259" s="32"/>
      <c r="FM259" s="32"/>
      <c r="FN259" s="32"/>
      <c r="FO259" s="32"/>
      <c r="FP259" s="32"/>
      <c r="FQ259" s="32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32"/>
      <c r="GD259" s="32"/>
      <c r="GE259" s="32"/>
      <c r="GF259" s="32"/>
      <c r="GG259" s="32"/>
      <c r="GH259" s="32"/>
      <c r="GI259" s="32"/>
      <c r="GJ259" s="32"/>
      <c r="GK259" s="32"/>
      <c r="GL259" s="32"/>
      <c r="GM259" s="32"/>
      <c r="GN259" s="32"/>
      <c r="GO259" s="32"/>
      <c r="GP259" s="32"/>
      <c r="GQ259" s="32"/>
      <c r="GR259" s="32"/>
      <c r="GS259" s="32"/>
      <c r="GT259" s="32"/>
      <c r="GU259" s="32"/>
      <c r="GV259" s="32"/>
      <c r="GW259" s="32"/>
      <c r="GX259" s="32"/>
    </row>
    <row r="260" spans="1:206">
      <c r="A260" s="31" t="s">
        <v>451</v>
      </c>
      <c r="B260" t="s">
        <v>717</v>
      </c>
      <c r="C260" t="s">
        <v>714</v>
      </c>
      <c r="D260" s="94" t="s">
        <v>718</v>
      </c>
      <c r="E260" t="s">
        <v>978</v>
      </c>
      <c r="BD260" s="32">
        <v>63490793</v>
      </c>
      <c r="BE260" s="32">
        <v>64694355</v>
      </c>
      <c r="BF260" s="32">
        <v>65835915</v>
      </c>
      <c r="BG260" s="32">
        <v>67048034.5</v>
      </c>
      <c r="BH260" s="32">
        <v>68395772.5</v>
      </c>
      <c r="BI260" s="32">
        <v>69650340.5</v>
      </c>
      <c r="BJ260" s="32">
        <v>70802439.5</v>
      </c>
      <c r="BK260" s="32">
        <v>71968658</v>
      </c>
      <c r="BL260" s="32">
        <v>72980996.5</v>
      </c>
      <c r="BM260" s="32">
        <v>73917984</v>
      </c>
      <c r="BN260" s="32">
        <v>74373278.5</v>
      </c>
      <c r="BO260" s="32">
        <v>74196112.5</v>
      </c>
      <c r="BP260" s="32">
        <v>73619609.5</v>
      </c>
      <c r="BQ260" s="32">
        <v>72910551.5</v>
      </c>
      <c r="BR260" s="32">
        <v>72631622.5</v>
      </c>
      <c r="BS260" s="32">
        <v>73468039</v>
      </c>
      <c r="BT260" s="32">
        <v>75435622</v>
      </c>
      <c r="BU260" s="32">
        <v>78005818</v>
      </c>
      <c r="BV260" s="32">
        <v>81065658.5</v>
      </c>
      <c r="BW260" s="32">
        <v>84020155</v>
      </c>
      <c r="BX260" s="32">
        <v>86464666</v>
      </c>
      <c r="BY260" s="32">
        <v>88530059</v>
      </c>
      <c r="BZ260" s="32">
        <v>90404507.5</v>
      </c>
      <c r="CA260" s="32">
        <v>92059502.5</v>
      </c>
      <c r="CB260" s="32">
        <v>93566235</v>
      </c>
      <c r="CC260" s="32">
        <v>95068274</v>
      </c>
      <c r="CD260" s="32">
        <v>96323321</v>
      </c>
      <c r="CE260" s="32">
        <v>97403086</v>
      </c>
      <c r="CF260" s="32">
        <v>98386474.5</v>
      </c>
      <c r="CG260" s="32">
        <v>99275221</v>
      </c>
      <c r="CH260" s="32">
        <v>100361918.5</v>
      </c>
      <c r="CI260" s="32">
        <v>101922738.5</v>
      </c>
      <c r="CJ260" s="32">
        <v>103839509</v>
      </c>
      <c r="CK260" s="32">
        <v>105804405.5</v>
      </c>
      <c r="CL260" s="32">
        <v>107618797.5</v>
      </c>
      <c r="CM260" s="32">
        <v>109098253</v>
      </c>
      <c r="CN260" s="32">
        <v>110245422</v>
      </c>
      <c r="CO260" s="32">
        <v>110873231.5</v>
      </c>
      <c r="CP260" s="32">
        <v>111112623.5</v>
      </c>
      <c r="CQ260" s="32">
        <v>111567756.5</v>
      </c>
      <c r="CR260" s="32">
        <v>112387524.5</v>
      </c>
      <c r="CS260" s="32">
        <v>114356239</v>
      </c>
      <c r="CT260" s="32">
        <v>118271332.5</v>
      </c>
      <c r="CU260" s="32">
        <v>123524423</v>
      </c>
      <c r="CV260" s="32">
        <v>129650547.5</v>
      </c>
      <c r="CW260" s="32">
        <v>136653349.5</v>
      </c>
      <c r="CX260" s="32">
        <v>143485603</v>
      </c>
      <c r="CY260" s="32">
        <v>149728066.5</v>
      </c>
      <c r="CZ260" s="32">
        <v>155671800.5</v>
      </c>
      <c r="DA260" s="32">
        <v>161297824</v>
      </c>
      <c r="DB260" s="32">
        <v>166620229</v>
      </c>
      <c r="DC260" s="32">
        <v>171202115</v>
      </c>
      <c r="DD260" s="32">
        <v>175329025</v>
      </c>
      <c r="DE260" s="32">
        <v>178978826.5</v>
      </c>
      <c r="DF260" s="32">
        <v>181093019</v>
      </c>
      <c r="DG260" s="32">
        <v>182007515.5</v>
      </c>
      <c r="DH260" s="32">
        <v>182792940</v>
      </c>
      <c r="DI260" s="32">
        <v>185099906.5</v>
      </c>
      <c r="DJ260" s="32">
        <v>190884085</v>
      </c>
      <c r="DK260" s="32">
        <v>198604880</v>
      </c>
      <c r="DL260" s="32">
        <v>206195953.5</v>
      </c>
      <c r="DM260" s="32">
        <v>213512429</v>
      </c>
      <c r="DN260" s="32">
        <v>218476931</v>
      </c>
      <c r="DO260" s="32">
        <v>220788113</v>
      </c>
      <c r="DP260" s="32">
        <v>223198103.5</v>
      </c>
      <c r="DQ260" s="32">
        <v>226486775</v>
      </c>
      <c r="DR260" s="32">
        <v>230140770.5</v>
      </c>
      <c r="DS260" s="32">
        <v>233740634.5</v>
      </c>
      <c r="DT260" s="32">
        <v>236137206</v>
      </c>
      <c r="DU260" s="32">
        <v>237193582.5</v>
      </c>
      <c r="DV260" s="32">
        <v>237207805</v>
      </c>
      <c r="DW260" s="32">
        <v>236494464.5</v>
      </c>
      <c r="DX260" s="32"/>
      <c r="DY260" s="32"/>
      <c r="DZ260" s="32"/>
      <c r="EA260" s="32"/>
      <c r="EB260" s="32"/>
      <c r="EC260" s="32"/>
      <c r="ED260" s="32"/>
      <c r="EE260" s="32"/>
      <c r="EF260" s="32"/>
      <c r="EG260" s="32"/>
      <c r="EH260" s="32"/>
      <c r="EI260" s="32"/>
      <c r="EJ260" s="32"/>
      <c r="EK260" s="32"/>
      <c r="EL260" s="32"/>
      <c r="EM260" s="32"/>
      <c r="EN260" s="32"/>
      <c r="EO260" s="32"/>
      <c r="EP260" s="32"/>
      <c r="EQ260" s="32"/>
      <c r="ER260" s="32"/>
      <c r="ES260" s="32"/>
      <c r="ET260" s="32"/>
      <c r="EU260" s="32"/>
      <c r="EV260" s="32"/>
      <c r="EW260" s="32"/>
      <c r="EX260" s="32"/>
      <c r="EY260" s="32"/>
      <c r="EZ260" s="32"/>
      <c r="FA260" s="32"/>
      <c r="FB260" s="32"/>
      <c r="FC260" s="32"/>
      <c r="FD260" s="32"/>
      <c r="FE260" s="32"/>
      <c r="FF260" s="32"/>
      <c r="FG260" s="32"/>
      <c r="FH260" s="32"/>
      <c r="FI260" s="32"/>
      <c r="FJ260" s="32"/>
      <c r="FK260" s="32"/>
      <c r="FL260" s="32"/>
      <c r="FM260" s="32"/>
      <c r="FN260" s="32"/>
      <c r="FO260" s="32"/>
      <c r="FP260" s="32"/>
      <c r="FQ260" s="32"/>
      <c r="FR260" s="32"/>
      <c r="FS260" s="32"/>
      <c r="FT260" s="32"/>
      <c r="FU260" s="32"/>
      <c r="FV260" s="32"/>
      <c r="FW260" s="32"/>
      <c r="FX260" s="32"/>
      <c r="FY260" s="32"/>
      <c r="FZ260" s="32"/>
      <c r="GA260" s="32"/>
      <c r="GB260" s="32"/>
      <c r="GC260" s="32"/>
      <c r="GD260" s="32"/>
      <c r="GE260" s="32"/>
      <c r="GF260" s="32"/>
      <c r="GG260" s="32"/>
      <c r="GH260" s="32"/>
      <c r="GI260" s="32"/>
      <c r="GJ260" s="32"/>
      <c r="GK260" s="32"/>
      <c r="GL260" s="32"/>
      <c r="GM260" s="32"/>
      <c r="GN260" s="32"/>
      <c r="GO260" s="32"/>
      <c r="GP260" s="32"/>
      <c r="GQ260" s="32"/>
      <c r="GR260" s="32"/>
      <c r="GS260" s="32"/>
      <c r="GT260" s="32"/>
      <c r="GU260" s="32"/>
      <c r="GV260" s="32"/>
      <c r="GW260" s="32"/>
      <c r="GX260" s="32"/>
    </row>
    <row r="261" spans="1:206">
      <c r="A261" s="31" t="s">
        <v>451</v>
      </c>
      <c r="B261" t="s">
        <v>717</v>
      </c>
      <c r="C261" t="s">
        <v>714</v>
      </c>
      <c r="D261" s="94" t="s">
        <v>718</v>
      </c>
      <c r="E261" t="s">
        <v>979</v>
      </c>
      <c r="BD261" s="32">
        <v>53546209.5</v>
      </c>
      <c r="BE261" s="32">
        <v>54776874.5</v>
      </c>
      <c r="BF261" s="32">
        <v>56057927</v>
      </c>
      <c r="BG261" s="32">
        <v>57315424.5</v>
      </c>
      <c r="BH261" s="32">
        <v>58609894.5</v>
      </c>
      <c r="BI261" s="32">
        <v>59938594</v>
      </c>
      <c r="BJ261" s="32">
        <v>61167856</v>
      </c>
      <c r="BK261" s="32">
        <v>62287234.5</v>
      </c>
      <c r="BL261" s="32">
        <v>63447680.5</v>
      </c>
      <c r="BM261" s="32">
        <v>64686178.5</v>
      </c>
      <c r="BN261" s="32">
        <v>65951111.5</v>
      </c>
      <c r="BO261" s="32">
        <v>67105229</v>
      </c>
      <c r="BP261" s="32">
        <v>68243924</v>
      </c>
      <c r="BQ261" s="32">
        <v>69364410.5</v>
      </c>
      <c r="BR261" s="32">
        <v>70374122</v>
      </c>
      <c r="BS261" s="32">
        <v>70933383.5</v>
      </c>
      <c r="BT261" s="32">
        <v>70847474.5</v>
      </c>
      <c r="BU261" s="32">
        <v>70300041</v>
      </c>
      <c r="BV261" s="32">
        <v>69624390</v>
      </c>
      <c r="BW261" s="32">
        <v>69382130.5</v>
      </c>
      <c r="BX261" s="32">
        <v>70284387.5</v>
      </c>
      <c r="BY261" s="32">
        <v>72342609</v>
      </c>
      <c r="BZ261" s="32">
        <v>74997509</v>
      </c>
      <c r="CA261" s="32">
        <v>78130594.5</v>
      </c>
      <c r="CB261" s="32">
        <v>81077220.5</v>
      </c>
      <c r="CC261" s="32">
        <v>83352209.5</v>
      </c>
      <c r="CD261" s="32">
        <v>85299179.5</v>
      </c>
      <c r="CE261" s="32">
        <v>87165773</v>
      </c>
      <c r="CF261" s="32">
        <v>88816598</v>
      </c>
      <c r="CG261" s="32">
        <v>90342527</v>
      </c>
      <c r="CH261" s="32">
        <v>91857861.5</v>
      </c>
      <c r="CI261" s="32">
        <v>93131090</v>
      </c>
      <c r="CJ261" s="32">
        <v>94223571</v>
      </c>
      <c r="CK261" s="32">
        <v>95209820.5</v>
      </c>
      <c r="CL261" s="32">
        <v>96101976.5</v>
      </c>
      <c r="CM261" s="32">
        <v>97187484</v>
      </c>
      <c r="CN261" s="32">
        <v>98725550.5</v>
      </c>
      <c r="CO261" s="32">
        <v>100593305.5</v>
      </c>
      <c r="CP261" s="32">
        <v>102513737.5</v>
      </c>
      <c r="CQ261" s="32">
        <v>104317666</v>
      </c>
      <c r="CR261" s="32">
        <v>105835523.5</v>
      </c>
      <c r="CS261" s="32">
        <v>107051180</v>
      </c>
      <c r="CT261" s="32">
        <v>107742966.5</v>
      </c>
      <c r="CU261" s="32">
        <v>108038940</v>
      </c>
      <c r="CV261" s="32">
        <v>108518671</v>
      </c>
      <c r="CW261" s="32">
        <v>109305530.5</v>
      </c>
      <c r="CX261" s="32">
        <v>111228509</v>
      </c>
      <c r="CY261" s="32">
        <v>115102387</v>
      </c>
      <c r="CZ261" s="32">
        <v>120310164.5</v>
      </c>
      <c r="DA261" s="32">
        <v>126373931</v>
      </c>
      <c r="DB261" s="32">
        <v>133279780</v>
      </c>
      <c r="DC261" s="32">
        <v>140015104.5</v>
      </c>
      <c r="DD261" s="32">
        <v>146183963</v>
      </c>
      <c r="DE261" s="32">
        <v>152044278.5</v>
      </c>
      <c r="DF261" s="32">
        <v>157595897</v>
      </c>
      <c r="DG261" s="32">
        <v>162864480</v>
      </c>
      <c r="DH261" s="32">
        <v>167387616.5</v>
      </c>
      <c r="DI261" s="32">
        <v>171467037</v>
      </c>
      <c r="DJ261" s="32">
        <v>175074307.5</v>
      </c>
      <c r="DK261" s="32">
        <v>177165095.5</v>
      </c>
      <c r="DL261" s="32">
        <v>178103332.5</v>
      </c>
      <c r="DM261" s="32">
        <v>178929605.5</v>
      </c>
      <c r="DN261" s="32">
        <v>181263060</v>
      </c>
      <c r="DO261" s="32">
        <v>187029319.5</v>
      </c>
      <c r="DP261" s="32">
        <v>194677778.5</v>
      </c>
      <c r="DQ261" s="32">
        <v>202159228</v>
      </c>
      <c r="DR261" s="32">
        <v>209354124</v>
      </c>
      <c r="DS261" s="32">
        <v>214243103</v>
      </c>
      <c r="DT261" s="32">
        <v>216560051</v>
      </c>
      <c r="DU261" s="32">
        <v>218987179</v>
      </c>
      <c r="DV261" s="32">
        <v>222219758</v>
      </c>
      <c r="DW261" s="32">
        <v>225708892.5</v>
      </c>
      <c r="DX261" s="32"/>
      <c r="DY261" s="32"/>
      <c r="DZ261" s="32"/>
      <c r="EA261" s="32"/>
      <c r="EB261" s="32"/>
      <c r="EC261" s="32"/>
      <c r="ED261" s="32"/>
      <c r="EE261" s="32"/>
      <c r="EF261" s="32"/>
      <c r="EG261" s="32"/>
      <c r="EH261" s="32"/>
      <c r="EI261" s="32"/>
      <c r="EJ261" s="32"/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32"/>
      <c r="EX261" s="32"/>
      <c r="EY261" s="32"/>
      <c r="EZ261" s="32"/>
      <c r="FA261" s="32"/>
      <c r="FB261" s="32"/>
      <c r="FC261" s="32"/>
      <c r="FD261" s="32"/>
      <c r="FE261" s="32"/>
      <c r="FF261" s="32"/>
      <c r="FG261" s="32"/>
      <c r="FH261" s="32"/>
      <c r="FI261" s="32"/>
      <c r="FJ261" s="32"/>
      <c r="FK261" s="32"/>
      <c r="FL261" s="32"/>
      <c r="FM261" s="32"/>
      <c r="FN261" s="32"/>
      <c r="FO261" s="32"/>
      <c r="FP261" s="32"/>
      <c r="FQ261" s="32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32"/>
      <c r="GD261" s="32"/>
      <c r="GE261" s="32"/>
      <c r="GF261" s="32"/>
      <c r="GG261" s="32"/>
      <c r="GH261" s="32"/>
      <c r="GI261" s="32"/>
      <c r="GJ261" s="32"/>
      <c r="GK261" s="32"/>
      <c r="GL261" s="32"/>
      <c r="GM261" s="32"/>
      <c r="GN261" s="32"/>
      <c r="GO261" s="32"/>
      <c r="GP261" s="32"/>
      <c r="GQ261" s="32"/>
      <c r="GR261" s="32"/>
      <c r="GS261" s="32"/>
      <c r="GT261" s="32"/>
      <c r="GU261" s="32"/>
      <c r="GV261" s="32"/>
      <c r="GW261" s="32"/>
      <c r="GX261" s="32"/>
    </row>
    <row r="262" spans="1:206">
      <c r="A262" s="31" t="s">
        <v>451</v>
      </c>
      <c r="B262" t="s">
        <v>717</v>
      </c>
      <c r="C262" t="s">
        <v>714</v>
      </c>
      <c r="D262" s="94" t="s">
        <v>718</v>
      </c>
      <c r="E262" t="s">
        <v>980</v>
      </c>
      <c r="BD262" s="32">
        <v>44410740.5</v>
      </c>
      <c r="BE262" s="32">
        <v>45339017.5</v>
      </c>
      <c r="BF262" s="32">
        <v>46418377.5</v>
      </c>
      <c r="BG262" s="32">
        <v>47609131.5</v>
      </c>
      <c r="BH262" s="32">
        <v>48710697.5</v>
      </c>
      <c r="BI262" s="32">
        <v>49806638.5</v>
      </c>
      <c r="BJ262" s="32">
        <v>51006472.5</v>
      </c>
      <c r="BK262" s="32">
        <v>52275726</v>
      </c>
      <c r="BL262" s="32">
        <v>53593714.5</v>
      </c>
      <c r="BM262" s="32">
        <v>54957746</v>
      </c>
      <c r="BN262" s="32">
        <v>56075677</v>
      </c>
      <c r="BO262" s="32">
        <v>57119499.5</v>
      </c>
      <c r="BP262" s="32">
        <v>58300566.5</v>
      </c>
      <c r="BQ262" s="32">
        <v>59548887.5</v>
      </c>
      <c r="BR262" s="32">
        <v>60917502</v>
      </c>
      <c r="BS262" s="32">
        <v>62245802.5</v>
      </c>
      <c r="BT262" s="32">
        <v>63423733</v>
      </c>
      <c r="BU262" s="32">
        <v>64548108</v>
      </c>
      <c r="BV262" s="32">
        <v>65615304</v>
      </c>
      <c r="BW262" s="32">
        <v>66565174</v>
      </c>
      <c r="BX262" s="32">
        <v>67103228.5</v>
      </c>
      <c r="BY262" s="32">
        <v>66969425</v>
      </c>
      <c r="BZ262" s="32">
        <v>66362273</v>
      </c>
      <c r="CA262" s="32">
        <v>65713358</v>
      </c>
      <c r="CB262" s="32">
        <v>65555770.5</v>
      </c>
      <c r="CC262" s="32">
        <v>66539396</v>
      </c>
      <c r="CD262" s="32">
        <v>68631135.5</v>
      </c>
      <c r="CE262" s="32">
        <v>71308261</v>
      </c>
      <c r="CF262" s="32">
        <v>74403764</v>
      </c>
      <c r="CG262" s="32">
        <v>77287617.5</v>
      </c>
      <c r="CH262" s="32">
        <v>79489346.5</v>
      </c>
      <c r="CI262" s="32">
        <v>81361611</v>
      </c>
      <c r="CJ262" s="32">
        <v>83219774</v>
      </c>
      <c r="CK262" s="32">
        <v>84901856</v>
      </c>
      <c r="CL262" s="32">
        <v>86429061</v>
      </c>
      <c r="CM262" s="32">
        <v>87936843.5</v>
      </c>
      <c r="CN262" s="32">
        <v>89217537</v>
      </c>
      <c r="CO262" s="32">
        <v>90314871</v>
      </c>
      <c r="CP262" s="32">
        <v>91295957</v>
      </c>
      <c r="CQ262" s="32">
        <v>92172071.5</v>
      </c>
      <c r="CR262" s="32">
        <v>93261121.5</v>
      </c>
      <c r="CS262" s="32">
        <v>94788565.5</v>
      </c>
      <c r="CT262" s="32">
        <v>96635623.5</v>
      </c>
      <c r="CU262" s="32">
        <v>98555559.5</v>
      </c>
      <c r="CV262" s="32">
        <v>100337719</v>
      </c>
      <c r="CW262" s="32">
        <v>101831224.5</v>
      </c>
      <c r="CX262" s="32">
        <v>103040510</v>
      </c>
      <c r="CY262" s="32">
        <v>103734150.5</v>
      </c>
      <c r="CZ262" s="32">
        <v>104044589</v>
      </c>
      <c r="DA262" s="32">
        <v>104540703.5</v>
      </c>
      <c r="DB262" s="32">
        <v>105323255</v>
      </c>
      <c r="DC262" s="32">
        <v>107218024</v>
      </c>
      <c r="DD262" s="32">
        <v>111041174</v>
      </c>
      <c r="DE262" s="32">
        <v>116185440</v>
      </c>
      <c r="DF262" s="32">
        <v>122186181</v>
      </c>
      <c r="DG262" s="32">
        <v>129042010</v>
      </c>
      <c r="DH262" s="32">
        <v>135722414</v>
      </c>
      <c r="DI262" s="32">
        <v>141804721</v>
      </c>
      <c r="DJ262" s="32">
        <v>147583478.5</v>
      </c>
      <c r="DK262" s="32">
        <v>153059072.5</v>
      </c>
      <c r="DL262" s="32">
        <v>158240111.5</v>
      </c>
      <c r="DM262" s="32">
        <v>162700808</v>
      </c>
      <c r="DN262" s="32">
        <v>166735043</v>
      </c>
      <c r="DO262" s="32">
        <v>170280361</v>
      </c>
      <c r="DP262" s="32">
        <v>172291589</v>
      </c>
      <c r="DQ262" s="32">
        <v>173147268</v>
      </c>
      <c r="DR262" s="32">
        <v>173903575.5</v>
      </c>
      <c r="DS262" s="32">
        <v>176153092.5</v>
      </c>
      <c r="DT262" s="32">
        <v>181783049</v>
      </c>
      <c r="DU262" s="32">
        <v>189288004</v>
      </c>
      <c r="DV262" s="32">
        <v>196591977</v>
      </c>
      <c r="DW262" s="32">
        <v>203475632.5</v>
      </c>
      <c r="DX262" s="32"/>
      <c r="DY262" s="32"/>
      <c r="DZ262" s="32"/>
      <c r="EA262" s="32"/>
      <c r="EB262" s="32"/>
      <c r="EC262" s="32"/>
      <c r="ED262" s="32"/>
      <c r="EE262" s="32"/>
      <c r="EF262" s="32"/>
      <c r="EG262" s="32"/>
      <c r="EH262" s="32"/>
      <c r="EI262" s="32"/>
      <c r="EJ262" s="32"/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32"/>
      <c r="EX262" s="32"/>
      <c r="EY262" s="32"/>
      <c r="EZ262" s="32"/>
      <c r="FA262" s="32"/>
      <c r="FB262" s="32"/>
      <c r="FC262" s="32"/>
      <c r="FD262" s="32"/>
      <c r="FE262" s="32"/>
      <c r="FF262" s="32"/>
      <c r="FG262" s="32"/>
      <c r="FH262" s="32"/>
      <c r="FI262" s="32"/>
      <c r="FJ262" s="32"/>
      <c r="FK262" s="32"/>
      <c r="FL262" s="32"/>
      <c r="FM262" s="32"/>
      <c r="FN262" s="32"/>
      <c r="FO262" s="32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2"/>
      <c r="GS262" s="32"/>
      <c r="GT262" s="32"/>
      <c r="GU262" s="32"/>
      <c r="GV262" s="32"/>
      <c r="GW262" s="32"/>
      <c r="GX262" s="32"/>
    </row>
    <row r="263" spans="1:206">
      <c r="A263" s="31" t="s">
        <v>451</v>
      </c>
      <c r="B263" t="s">
        <v>717</v>
      </c>
      <c r="C263" t="s">
        <v>714</v>
      </c>
      <c r="D263" s="94" t="s">
        <v>718</v>
      </c>
      <c r="E263" t="s">
        <v>981</v>
      </c>
      <c r="BD263" s="32">
        <v>37529675.5</v>
      </c>
      <c r="BE263" s="32">
        <v>37926951.5</v>
      </c>
      <c r="BF263" s="32">
        <v>38243557</v>
      </c>
      <c r="BG263" s="32">
        <v>38566559</v>
      </c>
      <c r="BH263" s="32">
        <v>39083354</v>
      </c>
      <c r="BI263" s="32">
        <v>39875457</v>
      </c>
      <c r="BJ263" s="32">
        <v>40856205.5</v>
      </c>
      <c r="BK263" s="32">
        <v>41952859.5</v>
      </c>
      <c r="BL263" s="32">
        <v>43167222</v>
      </c>
      <c r="BM263" s="32">
        <v>44177868.5</v>
      </c>
      <c r="BN263" s="32">
        <v>45161234.5</v>
      </c>
      <c r="BO263" s="32">
        <v>46249180.5</v>
      </c>
      <c r="BP263" s="32">
        <v>47407010</v>
      </c>
      <c r="BQ263" s="32">
        <v>48662352</v>
      </c>
      <c r="BR263" s="32">
        <v>49940793</v>
      </c>
      <c r="BS263" s="32">
        <v>51165746.5</v>
      </c>
      <c r="BT263" s="32">
        <v>52314682</v>
      </c>
      <c r="BU263" s="32">
        <v>53492466</v>
      </c>
      <c r="BV263" s="32">
        <v>54719653.5</v>
      </c>
      <c r="BW263" s="32">
        <v>56056455</v>
      </c>
      <c r="BX263" s="32">
        <v>57297698.5</v>
      </c>
      <c r="BY263" s="32">
        <v>58420214.5</v>
      </c>
      <c r="BZ263" s="32">
        <v>59543002.5</v>
      </c>
      <c r="CA263" s="32">
        <v>60594871</v>
      </c>
      <c r="CB263" s="32">
        <v>61544290</v>
      </c>
      <c r="CC263" s="32">
        <v>62111342</v>
      </c>
      <c r="CD263" s="32">
        <v>62094679</v>
      </c>
      <c r="CE263" s="32">
        <v>61601109.5</v>
      </c>
      <c r="CF263" s="32">
        <v>61042068.5</v>
      </c>
      <c r="CG263" s="32">
        <v>60977865</v>
      </c>
      <c r="CH263" s="32">
        <v>61950632</v>
      </c>
      <c r="CI263" s="32">
        <v>63934048</v>
      </c>
      <c r="CJ263" s="32">
        <v>66436778.5</v>
      </c>
      <c r="CK263" s="32">
        <v>69354969</v>
      </c>
      <c r="CL263" s="32">
        <v>72139293</v>
      </c>
      <c r="CM263" s="32">
        <v>74328425</v>
      </c>
      <c r="CN263" s="32">
        <v>76227176.5</v>
      </c>
      <c r="CO263" s="32">
        <v>78085113.5</v>
      </c>
      <c r="CP263" s="32">
        <v>79758602.5</v>
      </c>
      <c r="CQ263" s="32">
        <v>81262314.5</v>
      </c>
      <c r="CR263" s="32">
        <v>82726697</v>
      </c>
      <c r="CS263" s="32">
        <v>83983138</v>
      </c>
      <c r="CT263" s="32">
        <v>85077122.5</v>
      </c>
      <c r="CU263" s="32">
        <v>86052685.5</v>
      </c>
      <c r="CV263" s="32">
        <v>86906609.5</v>
      </c>
      <c r="CW263" s="32">
        <v>87961937.5</v>
      </c>
      <c r="CX263" s="32">
        <v>89470633</v>
      </c>
      <c r="CY263" s="32">
        <v>91288964</v>
      </c>
      <c r="CZ263" s="32">
        <v>93171553</v>
      </c>
      <c r="DA263" s="32">
        <v>94946557</v>
      </c>
      <c r="DB263" s="32">
        <v>96457448.5</v>
      </c>
      <c r="DC263" s="32">
        <v>97686486.5</v>
      </c>
      <c r="DD263" s="32">
        <v>98421520</v>
      </c>
      <c r="DE263" s="32">
        <v>98795131</v>
      </c>
      <c r="DF263" s="32">
        <v>99347662</v>
      </c>
      <c r="DG263" s="32">
        <v>100178139.5</v>
      </c>
      <c r="DH263" s="32">
        <v>102092119</v>
      </c>
      <c r="DI263" s="32">
        <v>105869406.5</v>
      </c>
      <c r="DJ263" s="32">
        <v>110914454.5</v>
      </c>
      <c r="DK263" s="32">
        <v>116776305</v>
      </c>
      <c r="DL263" s="32">
        <v>123450141.5</v>
      </c>
      <c r="DM263" s="32">
        <v>129955951</v>
      </c>
      <c r="DN263" s="32">
        <v>135887746.5</v>
      </c>
      <c r="DO263" s="32">
        <v>141527220.5</v>
      </c>
      <c r="DP263" s="32">
        <v>146870832.5</v>
      </c>
      <c r="DQ263" s="32">
        <v>151917528</v>
      </c>
      <c r="DR263" s="32">
        <v>156218775.5</v>
      </c>
      <c r="DS263" s="32">
        <v>160063800.5</v>
      </c>
      <c r="DT263" s="32">
        <v>163454714.5</v>
      </c>
      <c r="DU263" s="32">
        <v>165392070</v>
      </c>
      <c r="DV263" s="32">
        <v>166125165.5</v>
      </c>
      <c r="DW263" s="32">
        <v>166553713</v>
      </c>
      <c r="DX263" s="32"/>
      <c r="DY263" s="32"/>
      <c r="DZ263" s="32"/>
      <c r="EA263" s="32"/>
      <c r="EB263" s="32"/>
      <c r="EC263" s="32"/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/>
      <c r="EO263" s="32"/>
      <c r="EP263" s="32"/>
      <c r="EQ263" s="32"/>
      <c r="ER263" s="32"/>
      <c r="ES263" s="32"/>
      <c r="ET263" s="32"/>
      <c r="EU263" s="32"/>
      <c r="EV263" s="32"/>
      <c r="EW263" s="32"/>
      <c r="EX263" s="32"/>
      <c r="EY263" s="32"/>
      <c r="EZ263" s="32"/>
      <c r="FA263" s="32"/>
      <c r="FB263" s="32"/>
      <c r="FC263" s="32"/>
      <c r="FD263" s="32"/>
      <c r="FE263" s="32"/>
      <c r="FF263" s="32"/>
      <c r="FG263" s="32"/>
      <c r="FH263" s="32"/>
      <c r="FI263" s="32"/>
      <c r="FJ263" s="32"/>
      <c r="FK263" s="32"/>
      <c r="FL263" s="32"/>
      <c r="FM263" s="32"/>
      <c r="FN263" s="32"/>
      <c r="FO263" s="32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32"/>
      <c r="GD263" s="32"/>
      <c r="GE263" s="32"/>
      <c r="GF263" s="32"/>
      <c r="GG263" s="32"/>
      <c r="GH263" s="32"/>
      <c r="GI263" s="32"/>
      <c r="GJ263" s="32"/>
      <c r="GK263" s="32"/>
      <c r="GL263" s="32"/>
      <c r="GM263" s="32"/>
      <c r="GN263" s="32"/>
      <c r="GO263" s="32"/>
      <c r="GP263" s="32"/>
      <c r="GQ263" s="32"/>
      <c r="GR263" s="32"/>
      <c r="GS263" s="32"/>
      <c r="GT263" s="32"/>
      <c r="GU263" s="32"/>
      <c r="GV263" s="32"/>
      <c r="GW263" s="32"/>
      <c r="GX263" s="32"/>
    </row>
    <row r="264" spans="1:206">
      <c r="A264" s="31" t="s">
        <v>451</v>
      </c>
      <c r="B264" t="s">
        <v>717</v>
      </c>
      <c r="C264" t="s">
        <v>714</v>
      </c>
      <c r="D264" s="94" t="s">
        <v>718</v>
      </c>
      <c r="E264" t="s">
        <v>982</v>
      </c>
      <c r="BD264" s="32">
        <v>28872840.5</v>
      </c>
      <c r="BE264" s="32">
        <v>29367927</v>
      </c>
      <c r="BF264" s="32">
        <v>29986674</v>
      </c>
      <c r="BG264" s="32">
        <v>30722496</v>
      </c>
      <c r="BH264" s="32">
        <v>31428028.5</v>
      </c>
      <c r="BI264" s="32">
        <v>31985097.5</v>
      </c>
      <c r="BJ264" s="32">
        <v>32422142.5</v>
      </c>
      <c r="BK264" s="32">
        <v>32765221</v>
      </c>
      <c r="BL264" s="32">
        <v>33112073.5</v>
      </c>
      <c r="BM264" s="32">
        <v>33641879.5</v>
      </c>
      <c r="BN264" s="32">
        <v>34339455.5</v>
      </c>
      <c r="BO264" s="32">
        <v>35196722.5</v>
      </c>
      <c r="BP264" s="32">
        <v>36200192.5</v>
      </c>
      <c r="BQ264" s="32">
        <v>37275154</v>
      </c>
      <c r="BR264" s="32">
        <v>38274607</v>
      </c>
      <c r="BS264" s="32">
        <v>39336797</v>
      </c>
      <c r="BT264" s="32">
        <v>40486886</v>
      </c>
      <c r="BU264" s="32">
        <v>41649820</v>
      </c>
      <c r="BV264" s="32">
        <v>42851360.5</v>
      </c>
      <c r="BW264" s="32">
        <v>44047565</v>
      </c>
      <c r="BX264" s="32">
        <v>45204867</v>
      </c>
      <c r="BY264" s="32">
        <v>46274406.5</v>
      </c>
      <c r="BZ264" s="32">
        <v>47343036</v>
      </c>
      <c r="CA264" s="32">
        <v>48500954</v>
      </c>
      <c r="CB264" s="32">
        <v>49771640.5</v>
      </c>
      <c r="CC264" s="32">
        <v>50999089</v>
      </c>
      <c r="CD264" s="32">
        <v>52145399.5</v>
      </c>
      <c r="CE264" s="32">
        <v>53302468.5</v>
      </c>
      <c r="CF264" s="32">
        <v>54381204</v>
      </c>
      <c r="CG264" s="32">
        <v>55340579.5</v>
      </c>
      <c r="CH264" s="32">
        <v>55893627</v>
      </c>
      <c r="CI264" s="32">
        <v>55858283.5</v>
      </c>
      <c r="CJ264" s="32">
        <v>55385205</v>
      </c>
      <c r="CK264" s="32">
        <v>54824665.5</v>
      </c>
      <c r="CL264" s="32">
        <v>54734377.5</v>
      </c>
      <c r="CM264" s="32">
        <v>55680240</v>
      </c>
      <c r="CN264" s="32">
        <v>57597353.5</v>
      </c>
      <c r="CO264" s="32">
        <v>59981493.5</v>
      </c>
      <c r="CP264" s="32">
        <v>62757303</v>
      </c>
      <c r="CQ264" s="32">
        <v>65427479.5</v>
      </c>
      <c r="CR264" s="32">
        <v>67521584.5</v>
      </c>
      <c r="CS264" s="32">
        <v>69314896.5</v>
      </c>
      <c r="CT264" s="32">
        <v>71062649.5</v>
      </c>
      <c r="CU264" s="32">
        <v>72649607.5</v>
      </c>
      <c r="CV264" s="32">
        <v>74067061</v>
      </c>
      <c r="CW264" s="32">
        <v>75457833</v>
      </c>
      <c r="CX264" s="32">
        <v>76675816</v>
      </c>
      <c r="CY264" s="32">
        <v>77738287.5</v>
      </c>
      <c r="CZ264" s="32">
        <v>78697788.5</v>
      </c>
      <c r="DA264" s="32">
        <v>79586457</v>
      </c>
      <c r="DB264" s="32">
        <v>80681866.5</v>
      </c>
      <c r="DC264" s="32">
        <v>82187114.5</v>
      </c>
      <c r="DD264" s="32">
        <v>83981859.5</v>
      </c>
      <c r="DE264" s="32">
        <v>85829464</v>
      </c>
      <c r="DF264" s="32">
        <v>87568048</v>
      </c>
      <c r="DG264" s="32">
        <v>89084278</v>
      </c>
      <c r="DH264" s="32">
        <v>90350788</v>
      </c>
      <c r="DI264" s="32">
        <v>91133741.5</v>
      </c>
      <c r="DJ264" s="32">
        <v>91588476.5</v>
      </c>
      <c r="DK264" s="32">
        <v>92242391</v>
      </c>
      <c r="DL264" s="32">
        <v>93153314.5</v>
      </c>
      <c r="DM264" s="32">
        <v>95069723</v>
      </c>
      <c r="DN264" s="32">
        <v>98717956.5</v>
      </c>
      <c r="DO264" s="32">
        <v>103527335.5</v>
      </c>
      <c r="DP264" s="32">
        <v>109086720</v>
      </c>
      <c r="DQ264" s="32">
        <v>115437854</v>
      </c>
      <c r="DR264" s="32">
        <v>121650876.5</v>
      </c>
      <c r="DS264" s="32">
        <v>127324123</v>
      </c>
      <c r="DT264" s="32">
        <v>132707084.5</v>
      </c>
      <c r="DU264" s="32">
        <v>137795209.5</v>
      </c>
      <c r="DV264" s="32">
        <v>142507921</v>
      </c>
      <c r="DW264" s="32">
        <v>146245893</v>
      </c>
      <c r="DX264" s="32"/>
      <c r="DY264" s="32"/>
      <c r="DZ264" s="32"/>
      <c r="EA264" s="32"/>
      <c r="EB264" s="32"/>
      <c r="EC264" s="32"/>
      <c r="ED264" s="32"/>
      <c r="EE264" s="32"/>
      <c r="EF264" s="32"/>
      <c r="EG264" s="32"/>
      <c r="EH264" s="32"/>
      <c r="EI264" s="32"/>
      <c r="EJ264" s="32"/>
      <c r="EK264" s="32"/>
      <c r="EL264" s="32"/>
      <c r="EM264" s="32"/>
      <c r="EN264" s="32"/>
      <c r="EO264" s="32"/>
      <c r="EP264" s="32"/>
      <c r="EQ264" s="32"/>
      <c r="ER264" s="32"/>
      <c r="ES264" s="32"/>
      <c r="ET264" s="32"/>
      <c r="EU264" s="32"/>
      <c r="EV264" s="32"/>
      <c r="EW264" s="32"/>
      <c r="EX264" s="32"/>
      <c r="EY264" s="32"/>
      <c r="EZ264" s="32"/>
      <c r="FA264" s="32"/>
      <c r="FB264" s="32"/>
      <c r="FC264" s="32"/>
      <c r="FD264" s="32"/>
      <c r="FE264" s="32"/>
      <c r="FF264" s="32"/>
      <c r="FG264" s="32"/>
      <c r="FH264" s="32"/>
      <c r="FI264" s="32"/>
      <c r="FJ264" s="32"/>
      <c r="FK264" s="32"/>
      <c r="FL264" s="32"/>
      <c r="FM264" s="32"/>
      <c r="FN264" s="32"/>
      <c r="FO264" s="32"/>
      <c r="FP264" s="32"/>
      <c r="FQ264" s="32"/>
      <c r="FR264" s="32"/>
      <c r="FS264" s="32"/>
      <c r="FT264" s="32"/>
      <c r="FU264" s="32"/>
      <c r="FV264" s="32"/>
      <c r="FW264" s="32"/>
      <c r="FX264" s="32"/>
      <c r="FY264" s="32"/>
      <c r="FZ264" s="32"/>
      <c r="GA264" s="32"/>
      <c r="GB264" s="32"/>
      <c r="GC264" s="32"/>
      <c r="GD264" s="32"/>
      <c r="GE264" s="32"/>
      <c r="GF264" s="32"/>
      <c r="GG264" s="32"/>
      <c r="GH264" s="32"/>
      <c r="GI264" s="32"/>
      <c r="GJ264" s="32"/>
      <c r="GK264" s="32"/>
      <c r="GL264" s="32"/>
      <c r="GM264" s="32"/>
      <c r="GN264" s="32"/>
      <c r="GO264" s="32"/>
      <c r="GP264" s="32"/>
      <c r="GQ264" s="32"/>
      <c r="GR264" s="32"/>
      <c r="GS264" s="32"/>
      <c r="GT264" s="32"/>
      <c r="GU264" s="32"/>
      <c r="GV264" s="32"/>
      <c r="GW264" s="32"/>
      <c r="GX264" s="32"/>
    </row>
    <row r="265" spans="1:206">
      <c r="A265" s="31" t="s">
        <v>451</v>
      </c>
      <c r="B265" t="s">
        <v>717</v>
      </c>
      <c r="C265" t="s">
        <v>714</v>
      </c>
      <c r="D265" s="94" t="s">
        <v>718</v>
      </c>
      <c r="E265" t="s">
        <v>983</v>
      </c>
      <c r="BD265" s="32">
        <v>20369452</v>
      </c>
      <c r="BE265" s="32">
        <v>20645780.5</v>
      </c>
      <c r="BF265" s="32">
        <v>20980631.5</v>
      </c>
      <c r="BG265" s="32">
        <v>21390311</v>
      </c>
      <c r="BH265" s="32">
        <v>21848844.5</v>
      </c>
      <c r="BI265" s="32">
        <v>22334969.5</v>
      </c>
      <c r="BJ265" s="32">
        <v>22850335</v>
      </c>
      <c r="BK265" s="32">
        <v>23444558.5</v>
      </c>
      <c r="BL265" s="32">
        <v>24183214</v>
      </c>
      <c r="BM265" s="32">
        <v>24821353.5</v>
      </c>
      <c r="BN265" s="32">
        <v>25221670.5</v>
      </c>
      <c r="BO265" s="32">
        <v>25582563.5</v>
      </c>
      <c r="BP265" s="32">
        <v>25975806.5</v>
      </c>
      <c r="BQ265" s="32">
        <v>26356797.5</v>
      </c>
      <c r="BR265" s="32">
        <v>26874952</v>
      </c>
      <c r="BS265" s="32">
        <v>27623783</v>
      </c>
      <c r="BT265" s="32">
        <v>28475201.5</v>
      </c>
      <c r="BU265" s="32">
        <v>29392323.5</v>
      </c>
      <c r="BV265" s="32">
        <v>30321681</v>
      </c>
      <c r="BW265" s="32">
        <v>31181467.5</v>
      </c>
      <c r="BX265" s="32">
        <v>32069625.5</v>
      </c>
      <c r="BY265" s="32">
        <v>33065832</v>
      </c>
      <c r="BZ265" s="32">
        <v>34119862.5</v>
      </c>
      <c r="CA265" s="32">
        <v>35205513</v>
      </c>
      <c r="CB265" s="32">
        <v>36308948</v>
      </c>
      <c r="CC265" s="32">
        <v>37398349</v>
      </c>
      <c r="CD265" s="32">
        <v>38444027</v>
      </c>
      <c r="CE265" s="32">
        <v>39487533</v>
      </c>
      <c r="CF265" s="32">
        <v>40609257.5</v>
      </c>
      <c r="CG265" s="32">
        <v>41808023.5</v>
      </c>
      <c r="CH265" s="32">
        <v>42928741</v>
      </c>
      <c r="CI265" s="32">
        <v>43949990.5</v>
      </c>
      <c r="CJ265" s="32">
        <v>45002322</v>
      </c>
      <c r="CK265" s="32">
        <v>46004727.5</v>
      </c>
      <c r="CL265" s="32">
        <v>46906674</v>
      </c>
      <c r="CM265" s="32">
        <v>47451256.5</v>
      </c>
      <c r="CN265" s="32">
        <v>47464120</v>
      </c>
      <c r="CO265" s="32">
        <v>47099818.5</v>
      </c>
      <c r="CP265" s="32">
        <v>46656329.5</v>
      </c>
      <c r="CQ265" s="32">
        <v>46651442.5</v>
      </c>
      <c r="CR265" s="32">
        <v>47591855.5</v>
      </c>
      <c r="CS265" s="32">
        <v>49382364.5</v>
      </c>
      <c r="CT265" s="32">
        <v>51576608.5</v>
      </c>
      <c r="CU265" s="32">
        <v>54111747</v>
      </c>
      <c r="CV265" s="32">
        <v>56519558</v>
      </c>
      <c r="CW265" s="32">
        <v>58387589.5</v>
      </c>
      <c r="CX265" s="32">
        <v>59999249</v>
      </c>
      <c r="CY265" s="32">
        <v>61580932.5</v>
      </c>
      <c r="CZ265" s="32">
        <v>63043520</v>
      </c>
      <c r="DA265" s="32">
        <v>64395105</v>
      </c>
      <c r="DB265" s="32">
        <v>65745284</v>
      </c>
      <c r="DC265" s="32">
        <v>66939432.5</v>
      </c>
      <c r="DD265" s="32">
        <v>68007602</v>
      </c>
      <c r="DE265" s="32">
        <v>68997366.5</v>
      </c>
      <c r="DF265" s="32">
        <v>69927755</v>
      </c>
      <c r="DG265" s="32">
        <v>71036518</v>
      </c>
      <c r="DH265" s="32">
        <v>72494989.5</v>
      </c>
      <c r="DI265" s="32">
        <v>74215989</v>
      </c>
      <c r="DJ265" s="32">
        <v>75978332.5</v>
      </c>
      <c r="DK265" s="32">
        <v>77629893.5</v>
      </c>
      <c r="DL265" s="32">
        <v>79105736</v>
      </c>
      <c r="DM265" s="32">
        <v>80373956.5</v>
      </c>
      <c r="DN265" s="32">
        <v>81221814</v>
      </c>
      <c r="DO265" s="32">
        <v>81803681.5</v>
      </c>
      <c r="DP265" s="32">
        <v>82554400</v>
      </c>
      <c r="DQ265" s="32">
        <v>83477770.5</v>
      </c>
      <c r="DR265" s="32">
        <v>85317457.5</v>
      </c>
      <c r="DS265" s="32">
        <v>88769231</v>
      </c>
      <c r="DT265" s="32">
        <v>93282465</v>
      </c>
      <c r="DU265" s="32">
        <v>98477629</v>
      </c>
      <c r="DV265" s="32">
        <v>104266686</v>
      </c>
      <c r="DW265" s="32">
        <v>109634262.5</v>
      </c>
      <c r="DX265" s="32"/>
      <c r="DY265" s="32"/>
      <c r="DZ265" s="32"/>
      <c r="EA265" s="32"/>
      <c r="EB265" s="32"/>
      <c r="EC265" s="32"/>
      <c r="ED265" s="32"/>
      <c r="EE265" s="32"/>
      <c r="EF265" s="32"/>
      <c r="EG265" s="32"/>
      <c r="EH265" s="32"/>
      <c r="EI265" s="32"/>
      <c r="EJ265" s="32"/>
      <c r="EK265" s="32"/>
      <c r="EL265" s="32"/>
      <c r="EM265" s="32"/>
      <c r="EN265" s="32"/>
      <c r="EO265" s="32"/>
      <c r="EP265" s="32"/>
      <c r="EQ265" s="32"/>
      <c r="ER265" s="32"/>
      <c r="ES265" s="32"/>
      <c r="ET265" s="32"/>
      <c r="EU265" s="32"/>
      <c r="EV265" s="32"/>
      <c r="EW265" s="32"/>
      <c r="EX265" s="32"/>
      <c r="EY265" s="32"/>
      <c r="EZ265" s="32"/>
      <c r="FA265" s="32"/>
      <c r="FB265" s="32"/>
      <c r="FC265" s="32"/>
      <c r="FD265" s="32"/>
      <c r="FE265" s="32"/>
      <c r="FF265" s="32"/>
      <c r="FG265" s="32"/>
      <c r="FH265" s="32"/>
      <c r="FI265" s="32"/>
      <c r="FJ265" s="32"/>
      <c r="FK265" s="32"/>
      <c r="FL265" s="32"/>
      <c r="FM265" s="32"/>
      <c r="FN265" s="32"/>
      <c r="FO265" s="32"/>
      <c r="FP265" s="32"/>
      <c r="FQ265" s="32"/>
      <c r="FR265" s="32"/>
      <c r="FS265" s="32"/>
      <c r="FT265" s="32"/>
      <c r="FU265" s="32"/>
      <c r="FV265" s="32"/>
      <c r="FW265" s="32"/>
      <c r="FX265" s="32"/>
      <c r="FY265" s="32"/>
      <c r="FZ265" s="32"/>
      <c r="GA265" s="32"/>
      <c r="GB265" s="32"/>
      <c r="GC265" s="32"/>
      <c r="GD265" s="32"/>
      <c r="GE265" s="32"/>
      <c r="GF265" s="32"/>
      <c r="GG265" s="32"/>
      <c r="GH265" s="32"/>
      <c r="GI265" s="32"/>
      <c r="GJ265" s="32"/>
      <c r="GK265" s="32"/>
      <c r="GL265" s="32"/>
      <c r="GM265" s="32"/>
      <c r="GN265" s="32"/>
      <c r="GO265" s="32"/>
      <c r="GP265" s="32"/>
      <c r="GQ265" s="32"/>
      <c r="GR265" s="32"/>
      <c r="GS265" s="32"/>
      <c r="GT265" s="32"/>
      <c r="GU265" s="32"/>
      <c r="GV265" s="32"/>
      <c r="GW265" s="32"/>
      <c r="GX265" s="32"/>
    </row>
    <row r="266" spans="1:206">
      <c r="A266" s="31" t="s">
        <v>451</v>
      </c>
      <c r="B266" t="s">
        <v>717</v>
      </c>
      <c r="C266" t="s">
        <v>714</v>
      </c>
      <c r="D266" s="94" t="s">
        <v>718</v>
      </c>
      <c r="E266" t="s">
        <v>984</v>
      </c>
      <c r="BD266" s="32">
        <v>12819164.5</v>
      </c>
      <c r="BE266" s="32">
        <v>12993717</v>
      </c>
      <c r="BF266" s="32">
        <v>13152308</v>
      </c>
      <c r="BG266" s="32">
        <v>13293481.5</v>
      </c>
      <c r="BH266" s="32">
        <v>13461583</v>
      </c>
      <c r="BI266" s="32">
        <v>13697884</v>
      </c>
      <c r="BJ266" s="32">
        <v>13985112.5</v>
      </c>
      <c r="BK266" s="32">
        <v>14303448</v>
      </c>
      <c r="BL266" s="32">
        <v>14642387</v>
      </c>
      <c r="BM266" s="32">
        <v>14993544</v>
      </c>
      <c r="BN266" s="32">
        <v>15320367.5</v>
      </c>
      <c r="BO266" s="32">
        <v>15694773</v>
      </c>
      <c r="BP266" s="32">
        <v>16170650.5</v>
      </c>
      <c r="BQ266" s="32">
        <v>16764891</v>
      </c>
      <c r="BR266" s="32">
        <v>17360050</v>
      </c>
      <c r="BS266" s="32">
        <v>17811381</v>
      </c>
      <c r="BT266" s="32">
        <v>18200954.5</v>
      </c>
      <c r="BU266" s="32">
        <v>18560200.5</v>
      </c>
      <c r="BV266" s="32">
        <v>18892097</v>
      </c>
      <c r="BW266" s="32">
        <v>19291987</v>
      </c>
      <c r="BX266" s="32">
        <v>19842747</v>
      </c>
      <c r="BY266" s="32">
        <v>20532831.5</v>
      </c>
      <c r="BZ266" s="32">
        <v>21311302</v>
      </c>
      <c r="CA266" s="32">
        <v>22100142.5</v>
      </c>
      <c r="CB266" s="32">
        <v>22882527</v>
      </c>
      <c r="CC266" s="32">
        <v>23737469.5</v>
      </c>
      <c r="CD266" s="32">
        <v>24679325</v>
      </c>
      <c r="CE266" s="32">
        <v>25688831.5</v>
      </c>
      <c r="CF266" s="32">
        <v>26729781.5</v>
      </c>
      <c r="CG266" s="32">
        <v>27730356.5</v>
      </c>
      <c r="CH266" s="32">
        <v>28656977</v>
      </c>
      <c r="CI266" s="32">
        <v>29509644</v>
      </c>
      <c r="CJ266" s="32">
        <v>30338465</v>
      </c>
      <c r="CK266" s="32">
        <v>31226124</v>
      </c>
      <c r="CL266" s="32">
        <v>32193382.5</v>
      </c>
      <c r="CM266" s="32">
        <v>33137480.5</v>
      </c>
      <c r="CN266" s="32">
        <v>34031072.5</v>
      </c>
      <c r="CO266" s="32">
        <v>34970901</v>
      </c>
      <c r="CP266" s="32">
        <v>35873980</v>
      </c>
      <c r="CQ266" s="32">
        <v>36694949.5</v>
      </c>
      <c r="CR266" s="32">
        <v>37223367</v>
      </c>
      <c r="CS266" s="32">
        <v>37283405</v>
      </c>
      <c r="CT266" s="32">
        <v>37023858</v>
      </c>
      <c r="CU266" s="32">
        <v>36706981.5</v>
      </c>
      <c r="CV266" s="32">
        <v>36765700</v>
      </c>
      <c r="CW266" s="32">
        <v>37635527</v>
      </c>
      <c r="CX266" s="32">
        <v>39219854.5</v>
      </c>
      <c r="CY266" s="32">
        <v>41127473.5</v>
      </c>
      <c r="CZ266" s="32">
        <v>43300705.5</v>
      </c>
      <c r="DA266" s="32">
        <v>45378409</v>
      </c>
      <c r="DB266" s="32">
        <v>47023316.5</v>
      </c>
      <c r="DC266" s="32">
        <v>48476070</v>
      </c>
      <c r="DD266" s="32">
        <v>49912778</v>
      </c>
      <c r="DE266" s="32">
        <v>51233911</v>
      </c>
      <c r="DF266" s="32">
        <v>52475292</v>
      </c>
      <c r="DG266" s="32">
        <v>53730283</v>
      </c>
      <c r="DH266" s="32">
        <v>54839112.5</v>
      </c>
      <c r="DI266" s="32">
        <v>55827308</v>
      </c>
      <c r="DJ266" s="32">
        <v>56765871</v>
      </c>
      <c r="DK266" s="32">
        <v>57679885.5</v>
      </c>
      <c r="DL266" s="32">
        <v>58758637</v>
      </c>
      <c r="DM266" s="32">
        <v>60132248</v>
      </c>
      <c r="DN266" s="32">
        <v>61726624</v>
      </c>
      <c r="DO266" s="32">
        <v>63358885.5</v>
      </c>
      <c r="DP266" s="32">
        <v>64886087</v>
      </c>
      <c r="DQ266" s="32">
        <v>66267340</v>
      </c>
      <c r="DR266" s="32">
        <v>67502504</v>
      </c>
      <c r="DS266" s="32">
        <v>68405064.5</v>
      </c>
      <c r="DT266" s="32">
        <v>69064482.5</v>
      </c>
      <c r="DU266" s="32">
        <v>69847924</v>
      </c>
      <c r="DV266" s="32">
        <v>70671571</v>
      </c>
      <c r="DW266" s="32">
        <v>72060353</v>
      </c>
      <c r="DX266" s="32"/>
      <c r="DY266" s="32"/>
      <c r="DZ266" s="32"/>
      <c r="EA266" s="32"/>
      <c r="EB266" s="32"/>
      <c r="EC266" s="32"/>
      <c r="ED266" s="32"/>
      <c r="EE266" s="32"/>
      <c r="EF266" s="32"/>
      <c r="EG266" s="32"/>
      <c r="EH266" s="32"/>
      <c r="EI266" s="32"/>
      <c r="EJ266" s="32"/>
      <c r="EK266" s="32"/>
      <c r="EL266" s="32"/>
      <c r="EM266" s="32"/>
      <c r="EN266" s="32"/>
      <c r="EO266" s="32"/>
      <c r="EP266" s="32"/>
      <c r="EQ266" s="32"/>
      <c r="ER266" s="32"/>
      <c r="ES266" s="32"/>
      <c r="ET266" s="32"/>
      <c r="EU266" s="32"/>
      <c r="EV266" s="32"/>
      <c r="EW266" s="32"/>
      <c r="EX266" s="32"/>
      <c r="EY266" s="32"/>
      <c r="EZ266" s="32"/>
      <c r="FA266" s="32"/>
      <c r="FB266" s="32"/>
      <c r="FC266" s="32"/>
      <c r="FD266" s="32"/>
      <c r="FE266" s="32"/>
      <c r="FF266" s="32"/>
      <c r="FG266" s="32"/>
      <c r="FH266" s="32"/>
      <c r="FI266" s="32"/>
      <c r="FJ266" s="32"/>
      <c r="FK266" s="32"/>
      <c r="FL266" s="32"/>
      <c r="FM266" s="32"/>
      <c r="FN266" s="32"/>
      <c r="FO266" s="32"/>
      <c r="FP266" s="32"/>
      <c r="FQ266" s="32"/>
      <c r="FR266" s="32"/>
      <c r="FS266" s="32"/>
      <c r="FT266" s="32"/>
      <c r="FU266" s="32"/>
      <c r="FV266" s="32"/>
      <c r="FW266" s="32"/>
      <c r="FX266" s="32"/>
      <c r="FY266" s="32"/>
      <c r="FZ266" s="32"/>
      <c r="GA266" s="32"/>
      <c r="GB266" s="32"/>
      <c r="GC266" s="32"/>
      <c r="GD266" s="32"/>
      <c r="GE266" s="32"/>
      <c r="GF266" s="32"/>
      <c r="GG266" s="32"/>
      <c r="GH266" s="32"/>
      <c r="GI266" s="32"/>
      <c r="GJ266" s="32"/>
      <c r="GK266" s="32"/>
      <c r="GL266" s="32"/>
      <c r="GM266" s="32"/>
      <c r="GN266" s="32"/>
      <c r="GO266" s="32"/>
      <c r="GP266" s="32"/>
      <c r="GQ266" s="32"/>
      <c r="GR266" s="32"/>
      <c r="GS266" s="32"/>
      <c r="GT266" s="32"/>
      <c r="GU266" s="32"/>
      <c r="GV266" s="32"/>
      <c r="GW266" s="32"/>
      <c r="GX266" s="32"/>
    </row>
    <row r="267" spans="1:206">
      <c r="A267" s="31" t="s">
        <v>451</v>
      </c>
      <c r="B267" t="s">
        <v>717</v>
      </c>
      <c r="C267" t="s">
        <v>714</v>
      </c>
      <c r="D267" s="94" t="s">
        <v>718</v>
      </c>
      <c r="E267" t="s">
        <v>985</v>
      </c>
      <c r="BD267" s="32">
        <v>6481442.5</v>
      </c>
      <c r="BE267" s="32">
        <v>6495584</v>
      </c>
      <c r="BF267" s="32">
        <v>6564404.5</v>
      </c>
      <c r="BG267" s="32">
        <v>6692567</v>
      </c>
      <c r="BH267" s="32">
        <v>6824357.5</v>
      </c>
      <c r="BI267" s="32">
        <v>6972135</v>
      </c>
      <c r="BJ267" s="32">
        <v>7143872</v>
      </c>
      <c r="BK267" s="32">
        <v>7308473</v>
      </c>
      <c r="BL267" s="32">
        <v>7446638.5</v>
      </c>
      <c r="BM267" s="32">
        <v>7587786</v>
      </c>
      <c r="BN267" s="32">
        <v>7749234</v>
      </c>
      <c r="BO267" s="32">
        <v>7930160</v>
      </c>
      <c r="BP267" s="32">
        <v>8142749</v>
      </c>
      <c r="BQ267" s="32">
        <v>8385514</v>
      </c>
      <c r="BR267" s="32">
        <v>8670374</v>
      </c>
      <c r="BS267" s="32">
        <v>8980324.5</v>
      </c>
      <c r="BT267" s="32">
        <v>9306255.5</v>
      </c>
      <c r="BU267" s="32">
        <v>9682151</v>
      </c>
      <c r="BV267" s="32">
        <v>10093280.5</v>
      </c>
      <c r="BW267" s="32">
        <v>10479649.5</v>
      </c>
      <c r="BX267" s="32">
        <v>10798345.5</v>
      </c>
      <c r="BY267" s="32">
        <v>11078535.5</v>
      </c>
      <c r="BZ267" s="32">
        <v>11351232.5</v>
      </c>
      <c r="CA267" s="32">
        <v>11632242</v>
      </c>
      <c r="CB267" s="32">
        <v>11985153.5</v>
      </c>
      <c r="CC267" s="32">
        <v>12444036.5</v>
      </c>
      <c r="CD267" s="32">
        <v>12975437.5</v>
      </c>
      <c r="CE267" s="32">
        <v>13556357.5</v>
      </c>
      <c r="CF267" s="32">
        <v>14170146.5</v>
      </c>
      <c r="CG267" s="32">
        <v>14766257.5</v>
      </c>
      <c r="CH267" s="32">
        <v>15395729.5</v>
      </c>
      <c r="CI267" s="32">
        <v>16056444</v>
      </c>
      <c r="CJ267" s="32">
        <v>16752098</v>
      </c>
      <c r="CK267" s="32">
        <v>17456309.5</v>
      </c>
      <c r="CL267" s="32">
        <v>18137177</v>
      </c>
      <c r="CM267" s="32">
        <v>18806423.5</v>
      </c>
      <c r="CN267" s="32">
        <v>19461912</v>
      </c>
      <c r="CO267" s="32">
        <v>20136642.5</v>
      </c>
      <c r="CP267" s="32">
        <v>20854598.5</v>
      </c>
      <c r="CQ267" s="32">
        <v>21625331.5</v>
      </c>
      <c r="CR267" s="32">
        <v>22387678</v>
      </c>
      <c r="CS267" s="32">
        <v>23094982.5</v>
      </c>
      <c r="CT267" s="32">
        <v>23821528.5</v>
      </c>
      <c r="CU267" s="32">
        <v>24542283</v>
      </c>
      <c r="CV267" s="32">
        <v>25198148</v>
      </c>
      <c r="CW267" s="32">
        <v>25612334</v>
      </c>
      <c r="CX267" s="32">
        <v>25671524</v>
      </c>
      <c r="CY267" s="32">
        <v>25511615.5</v>
      </c>
      <c r="CZ267" s="32">
        <v>25362799.5</v>
      </c>
      <c r="DA267" s="32">
        <v>25525645</v>
      </c>
      <c r="DB267" s="32">
        <v>26318358</v>
      </c>
      <c r="DC267" s="32">
        <v>27674555.5</v>
      </c>
      <c r="DD267" s="32">
        <v>29237574.5</v>
      </c>
      <c r="DE267" s="32">
        <v>30952381.5</v>
      </c>
      <c r="DF267" s="32">
        <v>32628362</v>
      </c>
      <c r="DG267" s="32">
        <v>34001688.5</v>
      </c>
      <c r="DH267" s="32">
        <v>35191626</v>
      </c>
      <c r="DI267" s="32">
        <v>36369301.5</v>
      </c>
      <c r="DJ267" s="32">
        <v>37476568</v>
      </c>
      <c r="DK267" s="32">
        <v>38542116</v>
      </c>
      <c r="DL267" s="32">
        <v>39613282.5</v>
      </c>
      <c r="DM267" s="32">
        <v>40555604.5</v>
      </c>
      <c r="DN267" s="32">
        <v>41412518</v>
      </c>
      <c r="DO267" s="32">
        <v>42273391</v>
      </c>
      <c r="DP267" s="32">
        <v>43151096.5</v>
      </c>
      <c r="DQ267" s="32">
        <v>44158357</v>
      </c>
      <c r="DR267" s="32">
        <v>45381839</v>
      </c>
      <c r="DS267" s="32">
        <v>46749995.5</v>
      </c>
      <c r="DT267" s="32">
        <v>48118398</v>
      </c>
      <c r="DU267" s="32">
        <v>49385973</v>
      </c>
      <c r="DV267" s="32">
        <v>50471463</v>
      </c>
      <c r="DW267" s="32">
        <v>51212975.5</v>
      </c>
      <c r="DX267" s="32"/>
      <c r="DY267" s="32"/>
      <c r="DZ267" s="32"/>
      <c r="EA267" s="32"/>
      <c r="EB267" s="32"/>
      <c r="EC267" s="32"/>
      <c r="ED267" s="32"/>
      <c r="EE267" s="32"/>
      <c r="EF267" s="32"/>
      <c r="EG267" s="32"/>
      <c r="EH267" s="32"/>
      <c r="EI267" s="32"/>
      <c r="EJ267" s="32"/>
      <c r="EK267" s="32"/>
      <c r="EL267" s="32"/>
      <c r="EM267" s="32"/>
      <c r="EN267" s="32"/>
      <c r="EO267" s="32"/>
      <c r="EP267" s="32"/>
      <c r="EQ267" s="32"/>
      <c r="ER267" s="32"/>
      <c r="ES267" s="32"/>
      <c r="ET267" s="32"/>
      <c r="EU267" s="32"/>
      <c r="EV267" s="32"/>
      <c r="EW267" s="32"/>
      <c r="EX267" s="32"/>
      <c r="EY267" s="32"/>
      <c r="EZ267" s="32"/>
      <c r="FA267" s="32"/>
      <c r="FB267" s="32"/>
      <c r="FC267" s="32"/>
      <c r="FD267" s="32"/>
      <c r="FE267" s="32"/>
      <c r="FF267" s="32"/>
      <c r="FG267" s="32"/>
      <c r="FH267" s="32"/>
      <c r="FI267" s="32"/>
      <c r="FJ267" s="32"/>
      <c r="FK267" s="32"/>
      <c r="FL267" s="32"/>
      <c r="FM267" s="32"/>
      <c r="FN267" s="32"/>
      <c r="FO267" s="32"/>
      <c r="FP267" s="32"/>
      <c r="FQ267" s="32"/>
      <c r="FR267" s="32"/>
      <c r="FS267" s="32"/>
      <c r="FT267" s="32"/>
      <c r="FU267" s="32"/>
      <c r="FV267" s="32"/>
      <c r="FW267" s="32"/>
      <c r="FX267" s="32"/>
      <c r="FY267" s="32"/>
      <c r="FZ267" s="32"/>
      <c r="GA267" s="32"/>
      <c r="GB267" s="32"/>
      <c r="GC267" s="32"/>
      <c r="GD267" s="32"/>
      <c r="GE267" s="32"/>
      <c r="GF267" s="32"/>
      <c r="GG267" s="32"/>
      <c r="GH267" s="32"/>
      <c r="GI267" s="32"/>
      <c r="GJ267" s="32"/>
      <c r="GK267" s="32"/>
      <c r="GL267" s="32"/>
      <c r="GM267" s="32"/>
      <c r="GN267" s="32"/>
      <c r="GO267" s="32"/>
      <c r="GP267" s="32"/>
      <c r="GQ267" s="32"/>
      <c r="GR267" s="32"/>
      <c r="GS267" s="32"/>
      <c r="GT267" s="32"/>
      <c r="GU267" s="32"/>
      <c r="GV267" s="32"/>
      <c r="GW267" s="32"/>
      <c r="GX267" s="32"/>
    </row>
    <row r="268" spans="1:206">
      <c r="A268" s="31" t="s">
        <v>451</v>
      </c>
      <c r="B268" t="s">
        <v>717</v>
      </c>
      <c r="C268" t="s">
        <v>714</v>
      </c>
      <c r="D268" s="94" t="s">
        <v>718</v>
      </c>
      <c r="E268" t="s">
        <v>986</v>
      </c>
      <c r="BD268" s="32">
        <v>2515701</v>
      </c>
      <c r="BE268" s="32">
        <v>2496754</v>
      </c>
      <c r="BF268" s="32">
        <v>2487726</v>
      </c>
      <c r="BG268" s="32">
        <v>2490910</v>
      </c>
      <c r="BH268" s="32">
        <v>2514770</v>
      </c>
      <c r="BI268" s="32">
        <v>2558205.5</v>
      </c>
      <c r="BJ268" s="32">
        <v>2599768.5</v>
      </c>
      <c r="BK268" s="32">
        <v>2661232</v>
      </c>
      <c r="BL268" s="32">
        <v>2757668.5</v>
      </c>
      <c r="BM268" s="32">
        <v>2848783</v>
      </c>
      <c r="BN268" s="32">
        <v>2925101.5</v>
      </c>
      <c r="BO268" s="32">
        <v>3017694.5</v>
      </c>
      <c r="BP268" s="32">
        <v>3109421.5</v>
      </c>
      <c r="BQ268" s="32">
        <v>3190042</v>
      </c>
      <c r="BR268" s="32">
        <v>3293978.5</v>
      </c>
      <c r="BS268" s="32">
        <v>3419264.5</v>
      </c>
      <c r="BT268" s="32">
        <v>3547622</v>
      </c>
      <c r="BU268" s="32">
        <v>3685999</v>
      </c>
      <c r="BV268" s="32">
        <v>3830301.5</v>
      </c>
      <c r="BW268" s="32">
        <v>3982854</v>
      </c>
      <c r="BX268" s="32">
        <v>4150211</v>
      </c>
      <c r="BY268" s="32">
        <v>4328949</v>
      </c>
      <c r="BZ268" s="32">
        <v>4534332</v>
      </c>
      <c r="CA268" s="32">
        <v>4765860</v>
      </c>
      <c r="CB268" s="32">
        <v>4998166</v>
      </c>
      <c r="CC268" s="32">
        <v>5207044</v>
      </c>
      <c r="CD268" s="32">
        <v>5393067</v>
      </c>
      <c r="CE268" s="32">
        <v>5580504.5</v>
      </c>
      <c r="CF268" s="32">
        <v>5781588</v>
      </c>
      <c r="CG268" s="32">
        <v>6017713.5</v>
      </c>
      <c r="CH268" s="32">
        <v>6294623.5</v>
      </c>
      <c r="CI268" s="32">
        <v>6600583</v>
      </c>
      <c r="CJ268" s="32">
        <v>6937587.5</v>
      </c>
      <c r="CK268" s="32">
        <v>7289522</v>
      </c>
      <c r="CL268" s="32">
        <v>7626644</v>
      </c>
      <c r="CM268" s="32">
        <v>7990421</v>
      </c>
      <c r="CN268" s="32">
        <v>8384306.5</v>
      </c>
      <c r="CO268" s="32">
        <v>8818853.5</v>
      </c>
      <c r="CP268" s="32">
        <v>9264516.5</v>
      </c>
      <c r="CQ268" s="32">
        <v>9691798.5</v>
      </c>
      <c r="CR268" s="32">
        <v>10121595</v>
      </c>
      <c r="CS268" s="32">
        <v>10534292</v>
      </c>
      <c r="CT268" s="32">
        <v>10957285</v>
      </c>
      <c r="CU268" s="32">
        <v>11411754</v>
      </c>
      <c r="CV268" s="32">
        <v>11886508</v>
      </c>
      <c r="CW268" s="32">
        <v>12356677</v>
      </c>
      <c r="CX268" s="32">
        <v>12806577</v>
      </c>
      <c r="CY268" s="32">
        <v>13273164</v>
      </c>
      <c r="CZ268" s="32">
        <v>13744553.5</v>
      </c>
      <c r="DA268" s="32">
        <v>14178897</v>
      </c>
      <c r="DB268" s="32">
        <v>14463399.5</v>
      </c>
      <c r="DC268" s="32">
        <v>14564776</v>
      </c>
      <c r="DD268" s="32">
        <v>14552968.5</v>
      </c>
      <c r="DE268" s="32">
        <v>14550091</v>
      </c>
      <c r="DF268" s="32">
        <v>14786783</v>
      </c>
      <c r="DG268" s="32">
        <v>15447051.5</v>
      </c>
      <c r="DH268" s="32">
        <v>16434074</v>
      </c>
      <c r="DI268" s="32">
        <v>17504679</v>
      </c>
      <c r="DJ268" s="32">
        <v>18642934</v>
      </c>
      <c r="DK268" s="32">
        <v>19745968.5</v>
      </c>
      <c r="DL268" s="32">
        <v>20661136.5</v>
      </c>
      <c r="DM268" s="32">
        <v>21481374.5</v>
      </c>
      <c r="DN268" s="32">
        <v>22292979.5</v>
      </c>
      <c r="DO268" s="32">
        <v>23066656.5</v>
      </c>
      <c r="DP268" s="32">
        <v>23843892.5</v>
      </c>
      <c r="DQ268" s="32">
        <v>24636421.5</v>
      </c>
      <c r="DR268" s="32">
        <v>25368107.5</v>
      </c>
      <c r="DS268" s="32">
        <v>26082314</v>
      </c>
      <c r="DT268" s="32">
        <v>26821887</v>
      </c>
      <c r="DU268" s="32">
        <v>27579145.5</v>
      </c>
      <c r="DV268" s="32">
        <v>28294726</v>
      </c>
      <c r="DW268" s="32">
        <v>28894267</v>
      </c>
      <c r="DX268" s="32"/>
      <c r="DY268" s="32"/>
      <c r="DZ268" s="32"/>
      <c r="EA268" s="32"/>
      <c r="EB268" s="32"/>
      <c r="EC268" s="32"/>
      <c r="ED268" s="32"/>
      <c r="EE268" s="32"/>
      <c r="EF268" s="32"/>
      <c r="EG268" s="32"/>
      <c r="EH268" s="32"/>
      <c r="EI268" s="32"/>
      <c r="EJ268" s="32"/>
      <c r="EK268" s="32"/>
      <c r="EL268" s="32"/>
      <c r="EM268" s="32"/>
      <c r="EN268" s="32"/>
      <c r="EO268" s="32"/>
      <c r="EP268" s="32"/>
      <c r="EQ268" s="32"/>
      <c r="ER268" s="32"/>
      <c r="ES268" s="32"/>
      <c r="ET268" s="32"/>
      <c r="EU268" s="32"/>
      <c r="EV268" s="32"/>
      <c r="EW268" s="32"/>
      <c r="EX268" s="32"/>
      <c r="EY268" s="32"/>
      <c r="EZ268" s="32"/>
      <c r="FA268" s="32"/>
      <c r="FB268" s="32"/>
      <c r="FC268" s="32"/>
      <c r="FD268" s="32"/>
      <c r="FE268" s="32"/>
      <c r="FF268" s="32"/>
      <c r="FG268" s="32"/>
      <c r="FH268" s="32"/>
      <c r="FI268" s="32"/>
      <c r="FJ268" s="32"/>
      <c r="FK268" s="32"/>
      <c r="FL268" s="32"/>
      <c r="FM268" s="32"/>
      <c r="FN268" s="32"/>
      <c r="FO268" s="32"/>
      <c r="FP268" s="32"/>
      <c r="FQ268" s="32"/>
      <c r="FR268" s="32"/>
      <c r="FS268" s="32"/>
      <c r="FT268" s="32"/>
      <c r="FU268" s="32"/>
      <c r="FV268" s="32"/>
      <c r="FW268" s="32"/>
      <c r="FX268" s="32"/>
      <c r="FY268" s="32"/>
      <c r="FZ268" s="32"/>
      <c r="GA268" s="32"/>
      <c r="GB268" s="32"/>
      <c r="GC268" s="32"/>
      <c r="GD268" s="32"/>
      <c r="GE268" s="32"/>
      <c r="GF268" s="32"/>
      <c r="GG268" s="32"/>
      <c r="GH268" s="32"/>
      <c r="GI268" s="32"/>
      <c r="GJ268" s="32"/>
      <c r="GK268" s="32"/>
      <c r="GL268" s="32"/>
      <c r="GM268" s="32"/>
      <c r="GN268" s="32"/>
      <c r="GO268" s="32"/>
      <c r="GP268" s="32"/>
      <c r="GQ268" s="32"/>
      <c r="GR268" s="32"/>
      <c r="GS268" s="32"/>
      <c r="GT268" s="32"/>
      <c r="GU268" s="32"/>
      <c r="GV268" s="32"/>
      <c r="GW268" s="32"/>
      <c r="GX268" s="32"/>
    </row>
    <row r="269" spans="1:206">
      <c r="A269" s="31" t="s">
        <v>451</v>
      </c>
      <c r="B269" t="s">
        <v>717</v>
      </c>
      <c r="C269" t="s">
        <v>714</v>
      </c>
      <c r="D269" s="94" t="s">
        <v>718</v>
      </c>
      <c r="E269" t="s">
        <v>987</v>
      </c>
      <c r="BD269" s="32">
        <v>649521</v>
      </c>
      <c r="BE269" s="32">
        <v>649150.5</v>
      </c>
      <c r="BF269" s="32">
        <v>649123.5</v>
      </c>
      <c r="BG269" s="32">
        <v>652550</v>
      </c>
      <c r="BH269" s="32">
        <v>657823</v>
      </c>
      <c r="BI269" s="32">
        <v>665407</v>
      </c>
      <c r="BJ269" s="32">
        <v>671870.5</v>
      </c>
      <c r="BK269" s="32">
        <v>679439</v>
      </c>
      <c r="BL269" s="32">
        <v>704599</v>
      </c>
      <c r="BM269" s="32">
        <v>736190.5</v>
      </c>
      <c r="BN269" s="32">
        <v>758132.5</v>
      </c>
      <c r="BO269" s="32">
        <v>777183.5</v>
      </c>
      <c r="BP269" s="32">
        <v>798849</v>
      </c>
      <c r="BQ269" s="32">
        <v>826275.5</v>
      </c>
      <c r="BR269" s="32">
        <v>860564.5</v>
      </c>
      <c r="BS269" s="32">
        <v>900063.5</v>
      </c>
      <c r="BT269" s="32">
        <v>941581</v>
      </c>
      <c r="BU269" s="32">
        <v>982680.5</v>
      </c>
      <c r="BV269" s="32">
        <v>1019016.5</v>
      </c>
      <c r="BW269" s="32">
        <v>1059306.5</v>
      </c>
      <c r="BX269" s="32">
        <v>1110292.5</v>
      </c>
      <c r="BY269" s="32">
        <v>1164334.5</v>
      </c>
      <c r="BZ269" s="32">
        <v>1221999.5</v>
      </c>
      <c r="CA269" s="32">
        <v>1284993</v>
      </c>
      <c r="CB269" s="32">
        <v>1356103.5</v>
      </c>
      <c r="CC269" s="32">
        <v>1435666</v>
      </c>
      <c r="CD269" s="32">
        <v>1512686</v>
      </c>
      <c r="CE269" s="32">
        <v>1598113</v>
      </c>
      <c r="CF269" s="32">
        <v>1701462.5</v>
      </c>
      <c r="CG269" s="32">
        <v>1808666.5</v>
      </c>
      <c r="CH269" s="32">
        <v>1899527.5</v>
      </c>
      <c r="CI269" s="32">
        <v>1978166.5</v>
      </c>
      <c r="CJ269" s="32">
        <v>2062629.5</v>
      </c>
      <c r="CK269" s="32">
        <v>2148744.5</v>
      </c>
      <c r="CL269" s="32">
        <v>2247488.5</v>
      </c>
      <c r="CM269" s="32">
        <v>2365937.5</v>
      </c>
      <c r="CN269" s="32">
        <v>2497473.5</v>
      </c>
      <c r="CO269" s="32">
        <v>2644758</v>
      </c>
      <c r="CP269" s="32">
        <v>2803775</v>
      </c>
      <c r="CQ269" s="32">
        <v>2956577</v>
      </c>
      <c r="CR269" s="32">
        <v>3123434.5</v>
      </c>
      <c r="CS269" s="32">
        <v>3302054.5</v>
      </c>
      <c r="CT269" s="32">
        <v>3497749</v>
      </c>
      <c r="CU269" s="32">
        <v>3695398.5</v>
      </c>
      <c r="CV269" s="32">
        <v>3878014.5</v>
      </c>
      <c r="CW269" s="32">
        <v>4068422.5</v>
      </c>
      <c r="CX269" s="32">
        <v>4251724</v>
      </c>
      <c r="CY269" s="32">
        <v>4438210.5</v>
      </c>
      <c r="CZ269" s="32">
        <v>4650335.5</v>
      </c>
      <c r="DA269" s="32">
        <v>4870139</v>
      </c>
      <c r="DB269" s="32">
        <v>5089865.5</v>
      </c>
      <c r="DC269" s="32">
        <v>5319458.5</v>
      </c>
      <c r="DD269" s="32">
        <v>5560500.5</v>
      </c>
      <c r="DE269" s="32">
        <v>5798889.5</v>
      </c>
      <c r="DF269" s="32">
        <v>6046096</v>
      </c>
      <c r="DG269" s="32">
        <v>6236627</v>
      </c>
      <c r="DH269" s="32">
        <v>6328268.5</v>
      </c>
      <c r="DI269" s="32">
        <v>6377245</v>
      </c>
      <c r="DJ269" s="32">
        <v>6439782.5</v>
      </c>
      <c r="DK269" s="32">
        <v>6625646.5</v>
      </c>
      <c r="DL269" s="32">
        <v>7025930.5</v>
      </c>
      <c r="DM269" s="32">
        <v>7564244.5</v>
      </c>
      <c r="DN269" s="32">
        <v>8103812.5</v>
      </c>
      <c r="DO269" s="32">
        <v>8677098.5</v>
      </c>
      <c r="DP269" s="32">
        <v>9257148</v>
      </c>
      <c r="DQ269" s="32">
        <v>9738879</v>
      </c>
      <c r="DR269" s="32">
        <v>10174303.5</v>
      </c>
      <c r="DS269" s="32">
        <v>10608617</v>
      </c>
      <c r="DT269" s="32">
        <v>11029112</v>
      </c>
      <c r="DU269" s="32">
        <v>11473842</v>
      </c>
      <c r="DV269" s="32">
        <v>11921640.5</v>
      </c>
      <c r="DW269" s="32">
        <v>12275325</v>
      </c>
      <c r="DX269" s="32"/>
      <c r="DY269" s="32"/>
      <c r="DZ269" s="32"/>
      <c r="EA269" s="32"/>
      <c r="EB269" s="32"/>
      <c r="EC269" s="32"/>
      <c r="ED269" s="32"/>
      <c r="EE269" s="32"/>
      <c r="EF269" s="32"/>
      <c r="EG269" s="32"/>
      <c r="EH269" s="32"/>
      <c r="EI269" s="32"/>
      <c r="EJ269" s="32"/>
      <c r="EK269" s="32"/>
      <c r="EL269" s="32"/>
      <c r="EM269" s="32"/>
      <c r="EN269" s="32"/>
      <c r="EO269" s="32"/>
      <c r="EP269" s="32"/>
      <c r="EQ269" s="32"/>
      <c r="ER269" s="32"/>
      <c r="ES269" s="32"/>
      <c r="ET269" s="32"/>
      <c r="EU269" s="32"/>
      <c r="EV269" s="32"/>
      <c r="EW269" s="32"/>
      <c r="EX269" s="32"/>
      <c r="EY269" s="32"/>
      <c r="EZ269" s="32"/>
      <c r="FA269" s="32"/>
      <c r="FB269" s="32"/>
      <c r="FC269" s="32"/>
      <c r="FD269" s="32"/>
      <c r="FE269" s="32"/>
      <c r="FF269" s="32"/>
      <c r="FG269" s="32"/>
      <c r="FH269" s="32"/>
      <c r="FI269" s="32"/>
      <c r="FJ269" s="32"/>
      <c r="FK269" s="32"/>
      <c r="FL269" s="32"/>
      <c r="FM269" s="32"/>
      <c r="FN269" s="32"/>
      <c r="FO269" s="32"/>
      <c r="FP269" s="32"/>
      <c r="FQ269" s="32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32"/>
      <c r="GD269" s="32"/>
      <c r="GE269" s="32"/>
      <c r="GF269" s="32"/>
      <c r="GG269" s="32"/>
      <c r="GH269" s="32"/>
      <c r="GI269" s="32"/>
      <c r="GJ269" s="32"/>
      <c r="GK269" s="32"/>
      <c r="GL269" s="32"/>
      <c r="GM269" s="32"/>
      <c r="GN269" s="32"/>
      <c r="GO269" s="32"/>
      <c r="GP269" s="32"/>
      <c r="GQ269" s="32"/>
      <c r="GR269" s="32"/>
      <c r="GS269" s="32"/>
      <c r="GT269" s="32"/>
      <c r="GU269" s="32"/>
      <c r="GV269" s="32"/>
      <c r="GW269" s="32"/>
      <c r="GX269" s="32"/>
    </row>
    <row r="270" spans="1:206">
      <c r="A270" s="31" t="s">
        <v>451</v>
      </c>
      <c r="B270" t="s">
        <v>717</v>
      </c>
      <c r="C270" t="s">
        <v>714</v>
      </c>
      <c r="D270" s="94" t="s">
        <v>718</v>
      </c>
      <c r="E270" t="s">
        <v>988</v>
      </c>
      <c r="BD270" s="32">
        <v>113266.5</v>
      </c>
      <c r="BE270" s="32">
        <v>104978</v>
      </c>
      <c r="BF270" s="32">
        <v>102823</v>
      </c>
      <c r="BG270" s="32">
        <v>102328.5</v>
      </c>
      <c r="BH270" s="32">
        <v>103004</v>
      </c>
      <c r="BI270" s="32">
        <v>106159</v>
      </c>
      <c r="BJ270" s="32">
        <v>109388</v>
      </c>
      <c r="BK270" s="32">
        <v>111850</v>
      </c>
      <c r="BL270" s="32">
        <v>122597</v>
      </c>
      <c r="BM270" s="32">
        <v>133258.5</v>
      </c>
      <c r="BN270" s="32">
        <v>134689</v>
      </c>
      <c r="BO270" s="32">
        <v>136259.5</v>
      </c>
      <c r="BP270" s="32">
        <v>138105.5</v>
      </c>
      <c r="BQ270" s="32">
        <v>139470</v>
      </c>
      <c r="BR270" s="32">
        <v>144198.5</v>
      </c>
      <c r="BS270" s="32">
        <v>152434.5</v>
      </c>
      <c r="BT270" s="32">
        <v>159820</v>
      </c>
      <c r="BU270" s="32">
        <v>167258.5</v>
      </c>
      <c r="BV270" s="32">
        <v>175107</v>
      </c>
      <c r="BW270" s="32">
        <v>182632.5</v>
      </c>
      <c r="BX270" s="32">
        <v>192127.5</v>
      </c>
      <c r="BY270" s="32">
        <v>203343.5</v>
      </c>
      <c r="BZ270" s="32">
        <v>214594.5</v>
      </c>
      <c r="CA270" s="32">
        <v>224698.5</v>
      </c>
      <c r="CB270" s="32">
        <v>236541.5</v>
      </c>
      <c r="CC270" s="32">
        <v>252684.5</v>
      </c>
      <c r="CD270" s="32">
        <v>268562</v>
      </c>
      <c r="CE270" s="32">
        <v>284828</v>
      </c>
      <c r="CF270" s="32">
        <v>303898</v>
      </c>
      <c r="CG270" s="32">
        <v>325550</v>
      </c>
      <c r="CH270" s="32">
        <v>348089.5</v>
      </c>
      <c r="CI270" s="32">
        <v>369817.5</v>
      </c>
      <c r="CJ270" s="32">
        <v>394706</v>
      </c>
      <c r="CK270" s="32">
        <v>422703.5</v>
      </c>
      <c r="CL270" s="32">
        <v>451331</v>
      </c>
      <c r="CM270" s="32">
        <v>478177.5</v>
      </c>
      <c r="CN270" s="32">
        <v>502846.5</v>
      </c>
      <c r="CO270" s="32">
        <v>528491.5</v>
      </c>
      <c r="CP270" s="32">
        <v>553360.5</v>
      </c>
      <c r="CQ270" s="32">
        <v>581490.5</v>
      </c>
      <c r="CR270" s="32">
        <v>615785</v>
      </c>
      <c r="CS270" s="32">
        <v>652727</v>
      </c>
      <c r="CT270" s="32">
        <v>691529.5</v>
      </c>
      <c r="CU270" s="32">
        <v>732547</v>
      </c>
      <c r="CV270" s="32">
        <v>773509</v>
      </c>
      <c r="CW270" s="32">
        <v>820031.5</v>
      </c>
      <c r="CX270" s="32">
        <v>870694.5</v>
      </c>
      <c r="CY270" s="32">
        <v>927438</v>
      </c>
      <c r="CZ270" s="32">
        <v>984732</v>
      </c>
      <c r="DA270" s="32">
        <v>1032870.5</v>
      </c>
      <c r="DB270" s="32">
        <v>1085880.5</v>
      </c>
      <c r="DC270" s="32">
        <v>1142530.5</v>
      </c>
      <c r="DD270" s="32">
        <v>1199394</v>
      </c>
      <c r="DE270" s="32">
        <v>1261415.5</v>
      </c>
      <c r="DF270" s="32">
        <v>1335636</v>
      </c>
      <c r="DG270" s="32">
        <v>1418755</v>
      </c>
      <c r="DH270" s="32">
        <v>1504455</v>
      </c>
      <c r="DI270" s="32">
        <v>1598289</v>
      </c>
      <c r="DJ270" s="32">
        <v>1689519</v>
      </c>
      <c r="DK270" s="32">
        <v>1778485.5</v>
      </c>
      <c r="DL270" s="32">
        <v>1849266</v>
      </c>
      <c r="DM270" s="32">
        <v>1890908</v>
      </c>
      <c r="DN270" s="32">
        <v>1919118</v>
      </c>
      <c r="DO270" s="32">
        <v>1957821.5</v>
      </c>
      <c r="DP270" s="32">
        <v>2044382.5</v>
      </c>
      <c r="DQ270" s="32">
        <v>2202301.5</v>
      </c>
      <c r="DR270" s="32">
        <v>2400040.5</v>
      </c>
      <c r="DS270" s="32">
        <v>2586480</v>
      </c>
      <c r="DT270" s="32">
        <v>2778961</v>
      </c>
      <c r="DU270" s="32">
        <v>2964373.5</v>
      </c>
      <c r="DV270" s="32">
        <v>3115862.5</v>
      </c>
      <c r="DW270" s="32">
        <v>3252813</v>
      </c>
      <c r="DX270" s="32"/>
      <c r="DY270" s="32"/>
      <c r="DZ270" s="32"/>
      <c r="EA270" s="32"/>
      <c r="EB270" s="32"/>
      <c r="EC270" s="32"/>
      <c r="ED270" s="32"/>
      <c r="EE270" s="32"/>
      <c r="EF270" s="32"/>
      <c r="EG270" s="32"/>
      <c r="EH270" s="32"/>
      <c r="EI270" s="32"/>
      <c r="EJ270" s="32"/>
      <c r="EK270" s="32"/>
      <c r="EL270" s="32"/>
      <c r="EM270" s="32"/>
      <c r="EN270" s="32"/>
      <c r="EO270" s="32"/>
      <c r="EP270" s="32"/>
      <c r="EQ270" s="32"/>
      <c r="ER270" s="32"/>
      <c r="ES270" s="32"/>
      <c r="ET270" s="32"/>
      <c r="EU270" s="32"/>
      <c r="EV270" s="32"/>
      <c r="EW270" s="32"/>
      <c r="EX270" s="32"/>
      <c r="EY270" s="32"/>
      <c r="EZ270" s="32"/>
      <c r="FA270" s="32"/>
      <c r="FB270" s="32"/>
      <c r="FC270" s="32"/>
      <c r="FD270" s="32"/>
      <c r="FE270" s="32"/>
      <c r="FF270" s="32"/>
      <c r="FG270" s="32"/>
      <c r="FH270" s="32"/>
      <c r="FI270" s="32"/>
      <c r="FJ270" s="32"/>
      <c r="FK270" s="32"/>
      <c r="FL270" s="32"/>
      <c r="FM270" s="32"/>
      <c r="FN270" s="32"/>
      <c r="FO270" s="32"/>
      <c r="FP270" s="32"/>
      <c r="FQ270" s="32"/>
      <c r="FR270" s="32"/>
      <c r="FS270" s="32"/>
      <c r="FT270" s="32"/>
      <c r="FU270" s="32"/>
      <c r="FV270" s="32"/>
      <c r="FW270" s="32"/>
      <c r="FX270" s="32"/>
      <c r="FY270" s="32"/>
      <c r="FZ270" s="32"/>
      <c r="GA270" s="32"/>
      <c r="GB270" s="32"/>
      <c r="GC270" s="32"/>
      <c r="GD270" s="32"/>
      <c r="GE270" s="32"/>
      <c r="GF270" s="32"/>
      <c r="GG270" s="32"/>
      <c r="GH270" s="32"/>
      <c r="GI270" s="32"/>
      <c r="GJ270" s="32"/>
      <c r="GK270" s="32"/>
      <c r="GL270" s="32"/>
      <c r="GM270" s="32"/>
      <c r="GN270" s="32"/>
      <c r="GO270" s="32"/>
      <c r="GP270" s="32"/>
      <c r="GQ270" s="32"/>
      <c r="GR270" s="32"/>
      <c r="GS270" s="32"/>
      <c r="GT270" s="32"/>
      <c r="GU270" s="32"/>
      <c r="GV270" s="32"/>
      <c r="GW270" s="32"/>
      <c r="GX270" s="32"/>
    </row>
    <row r="271" spans="1:206">
      <c r="A271" s="31" t="s">
        <v>451</v>
      </c>
      <c r="B271" t="s">
        <v>717</v>
      </c>
      <c r="C271" t="s">
        <v>714</v>
      </c>
      <c r="D271" s="94" t="s">
        <v>718</v>
      </c>
      <c r="E271" t="s">
        <v>989</v>
      </c>
      <c r="BD271" s="32">
        <v>10378.5</v>
      </c>
      <c r="BE271" s="32">
        <v>11391</v>
      </c>
      <c r="BF271" s="32">
        <v>11828.5</v>
      </c>
      <c r="BG271" s="32">
        <v>11801.5</v>
      </c>
      <c r="BH271" s="32">
        <v>11348.5</v>
      </c>
      <c r="BI271" s="32">
        <v>10764.5</v>
      </c>
      <c r="BJ271" s="32">
        <v>10592.5</v>
      </c>
      <c r="BK271" s="32">
        <v>10812.5</v>
      </c>
      <c r="BL271" s="32">
        <v>11920</v>
      </c>
      <c r="BM271" s="32">
        <v>13573</v>
      </c>
      <c r="BN271" s="32">
        <v>14789</v>
      </c>
      <c r="BO271" s="32">
        <v>15668.5</v>
      </c>
      <c r="BP271" s="32">
        <v>16094.5</v>
      </c>
      <c r="BQ271" s="32">
        <v>16298.5</v>
      </c>
      <c r="BR271" s="32">
        <v>16721</v>
      </c>
      <c r="BS271" s="32">
        <v>17093</v>
      </c>
      <c r="BT271" s="32">
        <v>17400</v>
      </c>
      <c r="BU271" s="32">
        <v>17975.5</v>
      </c>
      <c r="BV271" s="32">
        <v>18579</v>
      </c>
      <c r="BW271" s="32">
        <v>19353</v>
      </c>
      <c r="BX271" s="32">
        <v>20529</v>
      </c>
      <c r="BY271" s="32">
        <v>21549</v>
      </c>
      <c r="BZ271" s="32">
        <v>22636</v>
      </c>
      <c r="CA271" s="32">
        <v>23963.5</v>
      </c>
      <c r="CB271" s="32">
        <v>25561.5</v>
      </c>
      <c r="CC271" s="32">
        <v>27584</v>
      </c>
      <c r="CD271" s="32">
        <v>29439</v>
      </c>
      <c r="CE271" s="32">
        <v>31127.5</v>
      </c>
      <c r="CF271" s="32">
        <v>32848.5</v>
      </c>
      <c r="CG271" s="32">
        <v>34924.5</v>
      </c>
      <c r="CH271" s="32">
        <v>37693.5</v>
      </c>
      <c r="CI271" s="32">
        <v>40803</v>
      </c>
      <c r="CJ271" s="32">
        <v>44334</v>
      </c>
      <c r="CK271" s="32">
        <v>47918</v>
      </c>
      <c r="CL271" s="32">
        <v>51393</v>
      </c>
      <c r="CM271" s="32">
        <v>54962.5</v>
      </c>
      <c r="CN271" s="32">
        <v>59386.5</v>
      </c>
      <c r="CO271" s="32">
        <v>64983.5</v>
      </c>
      <c r="CP271" s="32">
        <v>70806</v>
      </c>
      <c r="CQ271" s="32">
        <v>76495</v>
      </c>
      <c r="CR271" s="32">
        <v>81463</v>
      </c>
      <c r="CS271" s="32">
        <v>85369.5</v>
      </c>
      <c r="CT271" s="32">
        <v>88694</v>
      </c>
      <c r="CU271" s="32">
        <v>91330</v>
      </c>
      <c r="CV271" s="32">
        <v>94980.5</v>
      </c>
      <c r="CW271" s="32">
        <v>100636</v>
      </c>
      <c r="CX271" s="32">
        <v>107176.5</v>
      </c>
      <c r="CY271" s="32">
        <v>114359.5</v>
      </c>
      <c r="CZ271" s="32">
        <v>122560.5</v>
      </c>
      <c r="DA271" s="32">
        <v>130150</v>
      </c>
      <c r="DB271" s="32">
        <v>138098</v>
      </c>
      <c r="DC271" s="32">
        <v>147238</v>
      </c>
      <c r="DD271" s="32">
        <v>157189.5</v>
      </c>
      <c r="DE271" s="32">
        <v>166118.5</v>
      </c>
      <c r="DF271" s="32">
        <v>174277.5</v>
      </c>
      <c r="DG271" s="32">
        <v>183938</v>
      </c>
      <c r="DH271" s="32">
        <v>194482</v>
      </c>
      <c r="DI271" s="32">
        <v>207678.5</v>
      </c>
      <c r="DJ271" s="32">
        <v>222505</v>
      </c>
      <c r="DK271" s="32">
        <v>238367</v>
      </c>
      <c r="DL271" s="32">
        <v>255549.5</v>
      </c>
      <c r="DM271" s="32">
        <v>273357.5</v>
      </c>
      <c r="DN271" s="32">
        <v>292199</v>
      </c>
      <c r="DO271" s="32">
        <v>311774.5</v>
      </c>
      <c r="DP271" s="32">
        <v>332132</v>
      </c>
      <c r="DQ271" s="32">
        <v>348639.5</v>
      </c>
      <c r="DR271" s="32">
        <v>362322.5</v>
      </c>
      <c r="DS271" s="32">
        <v>375493</v>
      </c>
      <c r="DT271" s="32">
        <v>388617</v>
      </c>
      <c r="DU271" s="32">
        <v>410197.5</v>
      </c>
      <c r="DV271" s="32">
        <v>444323</v>
      </c>
      <c r="DW271" s="32">
        <v>479908.5</v>
      </c>
      <c r="DX271" s="32"/>
      <c r="DY271" s="32"/>
      <c r="DZ271" s="32"/>
      <c r="EA271" s="32"/>
      <c r="EB271" s="32"/>
      <c r="EC271" s="32"/>
      <c r="ED271" s="32"/>
      <c r="EE271" s="32"/>
      <c r="EF271" s="32"/>
      <c r="EG271" s="32"/>
      <c r="EH271" s="32"/>
      <c r="EI271" s="32"/>
      <c r="EJ271" s="32"/>
      <c r="EK271" s="32"/>
      <c r="EL271" s="32"/>
      <c r="EM271" s="32"/>
      <c r="EN271" s="32"/>
      <c r="EO271" s="32"/>
      <c r="EP271" s="32"/>
      <c r="EQ271" s="32"/>
      <c r="ER271" s="32"/>
      <c r="ES271" s="32"/>
      <c r="ET271" s="32"/>
      <c r="EU271" s="32"/>
      <c r="EV271" s="32"/>
      <c r="EW271" s="32"/>
      <c r="EX271" s="32"/>
      <c r="EY271" s="32"/>
      <c r="EZ271" s="32"/>
      <c r="FA271" s="32"/>
      <c r="FB271" s="32"/>
      <c r="FC271" s="32"/>
      <c r="FD271" s="32"/>
      <c r="FE271" s="32"/>
      <c r="FF271" s="32"/>
      <c r="FG271" s="32"/>
      <c r="FH271" s="32"/>
      <c r="FI271" s="32"/>
      <c r="FJ271" s="32"/>
      <c r="FK271" s="32"/>
      <c r="FL271" s="32"/>
      <c r="FM271" s="32"/>
      <c r="FN271" s="32"/>
      <c r="FO271" s="32"/>
      <c r="FP271" s="32"/>
      <c r="FQ271" s="32"/>
      <c r="FR271" s="32"/>
      <c r="FS271" s="32"/>
      <c r="FT271" s="32"/>
      <c r="FU271" s="32"/>
      <c r="FV271" s="32"/>
      <c r="FW271" s="32"/>
      <c r="FX271" s="32"/>
      <c r="FY271" s="32"/>
      <c r="FZ271" s="32"/>
      <c r="GA271" s="32"/>
      <c r="GB271" s="32"/>
      <c r="GC271" s="32"/>
      <c r="GD271" s="32"/>
      <c r="GE271" s="32"/>
      <c r="GF271" s="32"/>
      <c r="GG271" s="32"/>
      <c r="GH271" s="32"/>
      <c r="GI271" s="32"/>
      <c r="GJ271" s="32"/>
      <c r="GK271" s="32"/>
      <c r="GL271" s="32"/>
      <c r="GM271" s="32"/>
      <c r="GN271" s="32"/>
      <c r="GO271" s="32"/>
      <c r="GP271" s="32"/>
      <c r="GQ271" s="32"/>
      <c r="GR271" s="32"/>
      <c r="GS271" s="32"/>
      <c r="GT271" s="32"/>
      <c r="GU271" s="32"/>
      <c r="GV271" s="32"/>
      <c r="GW271" s="32"/>
      <c r="GX271" s="32"/>
    </row>
    <row r="272" spans="1:206">
      <c r="A272" s="31" t="s">
        <v>451</v>
      </c>
      <c r="B272" t="s">
        <v>717</v>
      </c>
      <c r="C272" t="s">
        <v>714</v>
      </c>
      <c r="D272" s="94" t="s">
        <v>718</v>
      </c>
      <c r="E272" t="s">
        <v>990</v>
      </c>
      <c r="BD272" s="32">
        <v>174647390.5</v>
      </c>
      <c r="BE272" s="32">
        <v>182143782.5</v>
      </c>
      <c r="BF272" s="32">
        <v>189197712.5</v>
      </c>
      <c r="BG272" s="32">
        <v>196306916</v>
      </c>
      <c r="BH272" s="32">
        <v>202386962</v>
      </c>
      <c r="BI272" s="32">
        <v>207810991.5</v>
      </c>
      <c r="BJ272" s="32">
        <v>212741511</v>
      </c>
      <c r="BK272" s="32">
        <v>217359548</v>
      </c>
      <c r="BL272" s="32">
        <v>221485819</v>
      </c>
      <c r="BM272" s="32">
        <v>223252024.5</v>
      </c>
      <c r="BN272" s="32">
        <v>222727370</v>
      </c>
      <c r="BO272" s="32">
        <v>222030558</v>
      </c>
      <c r="BP272" s="32">
        <v>224158077</v>
      </c>
      <c r="BQ272" s="32">
        <v>230897137</v>
      </c>
      <c r="BR272" s="32">
        <v>239720430.5</v>
      </c>
      <c r="BS272" s="32">
        <v>248185789</v>
      </c>
      <c r="BT272" s="32">
        <v>256296101.5</v>
      </c>
      <c r="BU272" s="32">
        <v>261582917</v>
      </c>
      <c r="BV272" s="32">
        <v>263726019.5</v>
      </c>
      <c r="BW272" s="32">
        <v>265956645.5</v>
      </c>
      <c r="BX272" s="32">
        <v>269075003.5</v>
      </c>
      <c r="BY272" s="32">
        <v>272513824</v>
      </c>
      <c r="BZ272" s="32">
        <v>276067231.5</v>
      </c>
      <c r="CA272" s="32">
        <v>278594130.5</v>
      </c>
      <c r="CB272" s="32">
        <v>279713311.5</v>
      </c>
      <c r="CC272" s="32">
        <v>279727203</v>
      </c>
      <c r="CD272" s="32">
        <v>279031664</v>
      </c>
      <c r="CE272" s="32">
        <v>278331560.5</v>
      </c>
      <c r="CF272" s="32">
        <v>277773662</v>
      </c>
      <c r="CG272" s="32">
        <v>278464400</v>
      </c>
      <c r="CH272" s="32">
        <v>281025967</v>
      </c>
      <c r="CI272" s="32">
        <v>285101389</v>
      </c>
      <c r="CJ272" s="32">
        <v>290787037.5</v>
      </c>
      <c r="CK272" s="32">
        <v>296763367.5</v>
      </c>
      <c r="CL272" s="32">
        <v>301878346</v>
      </c>
      <c r="CM272" s="32">
        <v>306729434</v>
      </c>
      <c r="CN272" s="32">
        <v>311639466</v>
      </c>
      <c r="CO272" s="32">
        <v>316531283.5</v>
      </c>
      <c r="CP272" s="32">
        <v>321333400.5</v>
      </c>
      <c r="CQ272" s="32">
        <v>326098840</v>
      </c>
      <c r="CR272" s="32">
        <v>330438039</v>
      </c>
      <c r="CS272" s="32">
        <v>332500014</v>
      </c>
      <c r="CT272" s="32">
        <v>331715398.5</v>
      </c>
      <c r="CU272" s="32">
        <v>330068047.5</v>
      </c>
      <c r="CV272" s="32">
        <v>327839743</v>
      </c>
      <c r="CW272" s="32">
        <v>324693686</v>
      </c>
      <c r="CX272" s="32">
        <v>322222885</v>
      </c>
      <c r="CY272" s="32">
        <v>321085882</v>
      </c>
      <c r="CZ272" s="32">
        <v>320337182.5</v>
      </c>
      <c r="DA272" s="32">
        <v>319904785</v>
      </c>
      <c r="DB272" s="32">
        <v>320174433.5</v>
      </c>
      <c r="DC272" s="32">
        <v>321100219</v>
      </c>
      <c r="DD272" s="32">
        <v>322421477</v>
      </c>
      <c r="DE272" s="32">
        <v>324100226</v>
      </c>
      <c r="DF272" s="32">
        <v>326033947</v>
      </c>
      <c r="DG272" s="32">
        <v>327768007</v>
      </c>
      <c r="DH272" s="32">
        <v>329458464.5</v>
      </c>
      <c r="DI272" s="32">
        <v>331851033.5</v>
      </c>
      <c r="DJ272" s="32">
        <v>335021058.5</v>
      </c>
      <c r="DK272" s="32">
        <v>338565979.5</v>
      </c>
      <c r="DL272" s="32">
        <v>342031391.5</v>
      </c>
      <c r="DM272" s="32">
        <v>345352902.5</v>
      </c>
      <c r="DN272" s="32">
        <v>348728807</v>
      </c>
      <c r="DO272" s="32">
        <v>351561456.5</v>
      </c>
      <c r="DP272" s="32">
        <v>353496594</v>
      </c>
      <c r="DQ272" s="32">
        <v>354791461.5</v>
      </c>
      <c r="DR272" s="32">
        <v>355704422.5</v>
      </c>
      <c r="DS272" s="32">
        <v>355934413</v>
      </c>
      <c r="DT272" s="32">
        <v>354861539.5</v>
      </c>
      <c r="DU272" s="32">
        <v>352683791.5</v>
      </c>
      <c r="DV272" s="32">
        <v>349488397</v>
      </c>
      <c r="DW272" s="32">
        <v>345268962.5</v>
      </c>
      <c r="DX272" s="32"/>
      <c r="DY272" s="32"/>
      <c r="DZ272" s="32"/>
      <c r="EA272" s="32"/>
      <c r="EB272" s="32"/>
      <c r="EC272" s="32"/>
      <c r="ED272" s="32"/>
      <c r="EE272" s="32"/>
      <c r="EF272" s="32"/>
      <c r="EG272" s="32"/>
      <c r="EH272" s="32"/>
      <c r="EI272" s="32"/>
      <c r="EJ272" s="32"/>
      <c r="EK272" s="32"/>
      <c r="EL272" s="32"/>
      <c r="EM272" s="32"/>
      <c r="EN272" s="32"/>
      <c r="EO272" s="32"/>
      <c r="EP272" s="32"/>
      <c r="EQ272" s="32"/>
      <c r="ER272" s="32"/>
      <c r="ES272" s="32"/>
      <c r="ET272" s="32"/>
      <c r="EU272" s="32"/>
      <c r="EV272" s="32"/>
      <c r="EW272" s="32"/>
      <c r="EX272" s="32"/>
      <c r="EY272" s="32"/>
      <c r="EZ272" s="32"/>
      <c r="FA272" s="32"/>
      <c r="FB272" s="32"/>
      <c r="FC272" s="32"/>
      <c r="FD272" s="32"/>
      <c r="FE272" s="32"/>
      <c r="FF272" s="32"/>
      <c r="FG272" s="32"/>
      <c r="FH272" s="32"/>
      <c r="FI272" s="32"/>
      <c r="FJ272" s="32"/>
      <c r="FK272" s="32"/>
      <c r="FL272" s="32"/>
      <c r="FM272" s="32"/>
      <c r="FN272" s="32"/>
      <c r="FO272" s="32"/>
      <c r="FP272" s="32"/>
      <c r="FQ272" s="32"/>
      <c r="FR272" s="32"/>
      <c r="FS272" s="32"/>
      <c r="FT272" s="32"/>
      <c r="FU272" s="32"/>
      <c r="FV272" s="32"/>
      <c r="FW272" s="32"/>
      <c r="FX272" s="32"/>
      <c r="FY272" s="32"/>
      <c r="FZ272" s="32"/>
      <c r="GA272" s="32"/>
      <c r="GB272" s="32"/>
      <c r="GC272" s="32"/>
      <c r="GD272" s="32"/>
      <c r="GE272" s="32"/>
      <c r="GF272" s="32"/>
      <c r="GG272" s="32"/>
      <c r="GH272" s="32"/>
      <c r="GI272" s="32"/>
      <c r="GJ272" s="32"/>
      <c r="GK272" s="32"/>
      <c r="GL272" s="32"/>
      <c r="GM272" s="32"/>
      <c r="GN272" s="32"/>
      <c r="GO272" s="32"/>
      <c r="GP272" s="32"/>
      <c r="GQ272" s="32"/>
      <c r="GR272" s="32"/>
      <c r="GS272" s="32"/>
      <c r="GT272" s="32"/>
      <c r="GU272" s="32"/>
      <c r="GV272" s="32"/>
      <c r="GW272" s="32"/>
      <c r="GX272" s="32"/>
    </row>
    <row r="273" spans="1:206">
      <c r="A273" s="31" t="s">
        <v>451</v>
      </c>
      <c r="B273" t="s">
        <v>717</v>
      </c>
      <c r="C273" t="s">
        <v>714</v>
      </c>
      <c r="D273" s="94" t="s">
        <v>718</v>
      </c>
      <c r="E273" t="s">
        <v>991</v>
      </c>
      <c r="BD273" s="32">
        <v>136914008.5</v>
      </c>
      <c r="BE273" s="32">
        <v>138781647</v>
      </c>
      <c r="BF273" s="32">
        <v>142468406</v>
      </c>
      <c r="BG273" s="32">
        <v>147418835</v>
      </c>
      <c r="BH273" s="32">
        <v>153897381.5</v>
      </c>
      <c r="BI273" s="32">
        <v>161721391.5</v>
      </c>
      <c r="BJ273" s="32">
        <v>169341445.5</v>
      </c>
      <c r="BK273" s="32">
        <v>176593317</v>
      </c>
      <c r="BL273" s="32">
        <v>182993641</v>
      </c>
      <c r="BM273" s="32">
        <v>188661892</v>
      </c>
      <c r="BN273" s="32">
        <v>194061089</v>
      </c>
      <c r="BO273" s="32">
        <v>198600350</v>
      </c>
      <c r="BP273" s="32">
        <v>202833492</v>
      </c>
      <c r="BQ273" s="32">
        <v>206667018.5</v>
      </c>
      <c r="BR273" s="32">
        <v>208800543</v>
      </c>
      <c r="BS273" s="32">
        <v>209632842</v>
      </c>
      <c r="BT273" s="32">
        <v>210362885</v>
      </c>
      <c r="BU273" s="32">
        <v>212880924.5</v>
      </c>
      <c r="BV273" s="32">
        <v>219323076.5</v>
      </c>
      <c r="BW273" s="32">
        <v>227923980</v>
      </c>
      <c r="BX273" s="32">
        <v>236349863.5</v>
      </c>
      <c r="BY273" s="32">
        <v>244431536</v>
      </c>
      <c r="BZ273" s="32">
        <v>249753938</v>
      </c>
      <c r="CA273" s="32">
        <v>251969048</v>
      </c>
      <c r="CB273" s="32">
        <v>254265184</v>
      </c>
      <c r="CC273" s="32">
        <v>257566071</v>
      </c>
      <c r="CD273" s="32">
        <v>261400025</v>
      </c>
      <c r="CE273" s="32">
        <v>265342612</v>
      </c>
      <c r="CF273" s="32">
        <v>268079781.5</v>
      </c>
      <c r="CG273" s="32">
        <v>269470428.5</v>
      </c>
      <c r="CH273" s="32">
        <v>269755149</v>
      </c>
      <c r="CI273" s="32">
        <v>269151020</v>
      </c>
      <c r="CJ273" s="32">
        <v>268502814.5</v>
      </c>
      <c r="CK273" s="32">
        <v>268072828</v>
      </c>
      <c r="CL273" s="32">
        <v>268881759.5</v>
      </c>
      <c r="CM273" s="32">
        <v>271630225.5</v>
      </c>
      <c r="CN273" s="32">
        <v>275969448</v>
      </c>
      <c r="CO273" s="32">
        <v>281813516.5</v>
      </c>
      <c r="CP273" s="32">
        <v>287852505.5</v>
      </c>
      <c r="CQ273" s="32">
        <v>293011951</v>
      </c>
      <c r="CR273" s="32">
        <v>297849671.5</v>
      </c>
      <c r="CS273" s="32">
        <v>302793986.5</v>
      </c>
      <c r="CT273" s="32">
        <v>307856261.5</v>
      </c>
      <c r="CU273" s="32">
        <v>312934413</v>
      </c>
      <c r="CV273" s="32">
        <v>317849836</v>
      </c>
      <c r="CW273" s="32">
        <v>322293754.5</v>
      </c>
      <c r="CX273" s="32">
        <v>324656246</v>
      </c>
      <c r="CY273" s="32">
        <v>324119930</v>
      </c>
      <c r="CZ273" s="32">
        <v>322514958</v>
      </c>
      <c r="DA273" s="32">
        <v>320359596</v>
      </c>
      <c r="DB273" s="32">
        <v>317337732.5</v>
      </c>
      <c r="DC273" s="32">
        <v>314930559.5</v>
      </c>
      <c r="DD273" s="32">
        <v>313942795.5</v>
      </c>
      <c r="DE273" s="32">
        <v>313511956.5</v>
      </c>
      <c r="DF273" s="32">
        <v>313413760</v>
      </c>
      <c r="DG273" s="32">
        <v>313999237</v>
      </c>
      <c r="DH273" s="32">
        <v>315242272</v>
      </c>
      <c r="DI273" s="32">
        <v>316709312.5</v>
      </c>
      <c r="DJ273" s="32">
        <v>318436139</v>
      </c>
      <c r="DK273" s="32">
        <v>320475999.5</v>
      </c>
      <c r="DL273" s="32">
        <v>322398779</v>
      </c>
      <c r="DM273" s="32">
        <v>324352319</v>
      </c>
      <c r="DN273" s="32">
        <v>327049630.5</v>
      </c>
      <c r="DO273" s="32">
        <v>330531967</v>
      </c>
      <c r="DP273" s="32">
        <v>334404886.5</v>
      </c>
      <c r="DQ273" s="32">
        <v>338234609.5</v>
      </c>
      <c r="DR273" s="32">
        <v>341832077</v>
      </c>
      <c r="DS273" s="32">
        <v>345307527.5</v>
      </c>
      <c r="DT273" s="32">
        <v>348162530.5</v>
      </c>
      <c r="DU273" s="32">
        <v>350161010.5</v>
      </c>
      <c r="DV273" s="32">
        <v>351560249</v>
      </c>
      <c r="DW273" s="32">
        <v>352537171</v>
      </c>
      <c r="DX273" s="32"/>
      <c r="DY273" s="32"/>
      <c r="DZ273" s="32"/>
      <c r="EA273" s="32"/>
      <c r="EB273" s="32"/>
      <c r="EC273" s="32"/>
      <c r="ED273" s="32"/>
      <c r="EE273" s="32"/>
      <c r="EF273" s="32"/>
      <c r="EG273" s="32"/>
      <c r="EH273" s="32"/>
      <c r="EI273" s="32"/>
      <c r="EJ273" s="32"/>
      <c r="EK273" s="32"/>
      <c r="EL273" s="32"/>
      <c r="EM273" s="32"/>
      <c r="EN273" s="32"/>
      <c r="EO273" s="32"/>
      <c r="EP273" s="32"/>
      <c r="EQ273" s="32"/>
      <c r="ER273" s="32"/>
      <c r="ES273" s="32"/>
      <c r="ET273" s="32"/>
      <c r="EU273" s="32"/>
      <c r="EV273" s="32"/>
      <c r="EW273" s="32"/>
      <c r="EX273" s="32"/>
      <c r="EY273" s="32"/>
      <c r="EZ273" s="32"/>
      <c r="FA273" s="32"/>
      <c r="FB273" s="32"/>
      <c r="FC273" s="32"/>
      <c r="FD273" s="32"/>
      <c r="FE273" s="32"/>
      <c r="FF273" s="32"/>
      <c r="FG273" s="32"/>
      <c r="FH273" s="32"/>
      <c r="FI273" s="32"/>
      <c r="FJ273" s="32"/>
      <c r="FK273" s="32"/>
      <c r="FL273" s="32"/>
      <c r="FM273" s="32"/>
      <c r="FN273" s="32"/>
      <c r="FO273" s="32"/>
      <c r="FP273" s="32"/>
      <c r="FQ273" s="32"/>
      <c r="FR273" s="32"/>
      <c r="FS273" s="32"/>
      <c r="FT273" s="32"/>
      <c r="FU273" s="32"/>
      <c r="FV273" s="32"/>
      <c r="FW273" s="32"/>
      <c r="FX273" s="32"/>
      <c r="FY273" s="32"/>
      <c r="FZ273" s="32"/>
      <c r="GA273" s="32"/>
      <c r="GB273" s="32"/>
      <c r="GC273" s="32"/>
      <c r="GD273" s="32"/>
      <c r="GE273" s="32"/>
      <c r="GF273" s="32"/>
      <c r="GG273" s="32"/>
      <c r="GH273" s="32"/>
      <c r="GI273" s="32"/>
      <c r="GJ273" s="32"/>
      <c r="GK273" s="32"/>
      <c r="GL273" s="32"/>
      <c r="GM273" s="32"/>
      <c r="GN273" s="32"/>
      <c r="GO273" s="32"/>
      <c r="GP273" s="32"/>
      <c r="GQ273" s="32"/>
      <c r="GR273" s="32"/>
      <c r="GS273" s="32"/>
      <c r="GT273" s="32"/>
      <c r="GU273" s="32"/>
      <c r="GV273" s="32"/>
      <c r="GW273" s="32"/>
      <c r="GX273" s="32"/>
    </row>
    <row r="274" spans="1:206">
      <c r="A274" s="31" t="s">
        <v>451</v>
      </c>
      <c r="B274" t="s">
        <v>717</v>
      </c>
      <c r="C274" t="s">
        <v>714</v>
      </c>
      <c r="D274" s="94" t="s">
        <v>718</v>
      </c>
      <c r="E274" t="s">
        <v>992</v>
      </c>
      <c r="BD274" s="32">
        <v>132112874.5</v>
      </c>
      <c r="BE274" s="32">
        <v>132760850.5</v>
      </c>
      <c r="BF274" s="32">
        <v>132943060</v>
      </c>
      <c r="BG274" s="32">
        <v>132943337</v>
      </c>
      <c r="BH274" s="32">
        <v>133362618</v>
      </c>
      <c r="BI274" s="32">
        <v>134266441.5</v>
      </c>
      <c r="BJ274" s="32">
        <v>136225408.5</v>
      </c>
      <c r="BK274" s="32">
        <v>140014100</v>
      </c>
      <c r="BL274" s="32">
        <v>145587500.5</v>
      </c>
      <c r="BM274" s="32">
        <v>152292669.5</v>
      </c>
      <c r="BN274" s="32">
        <v>159491032.5</v>
      </c>
      <c r="BO274" s="32">
        <v>166366477</v>
      </c>
      <c r="BP274" s="32">
        <v>172778165</v>
      </c>
      <c r="BQ274" s="32">
        <v>179024916</v>
      </c>
      <c r="BR274" s="32">
        <v>184880412.5</v>
      </c>
      <c r="BS274" s="32">
        <v>190470799</v>
      </c>
      <c r="BT274" s="32">
        <v>195319045</v>
      </c>
      <c r="BU274" s="32">
        <v>199716213</v>
      </c>
      <c r="BV274" s="32">
        <v>203649767.5</v>
      </c>
      <c r="BW274" s="32">
        <v>205914836.5</v>
      </c>
      <c r="BX274" s="32">
        <v>206854119</v>
      </c>
      <c r="BY274" s="32">
        <v>207637046.5</v>
      </c>
      <c r="BZ274" s="32">
        <v>210197545.5</v>
      </c>
      <c r="CA274" s="32">
        <v>216611702.5</v>
      </c>
      <c r="CB274" s="32">
        <v>225126708.5</v>
      </c>
      <c r="CC274" s="32">
        <v>233430907</v>
      </c>
      <c r="CD274" s="32">
        <v>241323997</v>
      </c>
      <c r="CE274" s="32">
        <v>246537802</v>
      </c>
      <c r="CF274" s="32">
        <v>248777348</v>
      </c>
      <c r="CG274" s="32">
        <v>251124130</v>
      </c>
      <c r="CH274" s="32">
        <v>254515584</v>
      </c>
      <c r="CI274" s="32">
        <v>258404256</v>
      </c>
      <c r="CJ274" s="32">
        <v>262385805</v>
      </c>
      <c r="CK274" s="32">
        <v>265208704.5</v>
      </c>
      <c r="CL274" s="32">
        <v>266594119.5</v>
      </c>
      <c r="CM274" s="32">
        <v>266821382</v>
      </c>
      <c r="CN274" s="32">
        <v>266209022</v>
      </c>
      <c r="CO274" s="32">
        <v>265553633</v>
      </c>
      <c r="CP274" s="32">
        <v>265156452.5</v>
      </c>
      <c r="CQ274" s="32">
        <v>266084810.5</v>
      </c>
      <c r="CR274" s="32">
        <v>268905756</v>
      </c>
      <c r="CS274" s="32">
        <v>273240336.5</v>
      </c>
      <c r="CT274" s="32">
        <v>279158758</v>
      </c>
      <c r="CU274" s="32">
        <v>285429860.5</v>
      </c>
      <c r="CV274" s="32">
        <v>290758667.5</v>
      </c>
      <c r="CW274" s="32">
        <v>295727688.5</v>
      </c>
      <c r="CX274" s="32">
        <v>300833790</v>
      </c>
      <c r="CY274" s="32">
        <v>305886757</v>
      </c>
      <c r="CZ274" s="32">
        <v>310810377</v>
      </c>
      <c r="DA274" s="32">
        <v>315678941.5</v>
      </c>
      <c r="DB274" s="32">
        <v>320142251</v>
      </c>
      <c r="DC274" s="32">
        <v>322475596</v>
      </c>
      <c r="DD274" s="32">
        <v>321998541</v>
      </c>
      <c r="DE274" s="32">
        <v>320524377.5</v>
      </c>
      <c r="DF274" s="32">
        <v>318482949.5</v>
      </c>
      <c r="DG274" s="32">
        <v>315588865</v>
      </c>
      <c r="DH274" s="32">
        <v>313345193</v>
      </c>
      <c r="DI274" s="32">
        <v>312447400</v>
      </c>
      <c r="DJ274" s="32">
        <v>312027639</v>
      </c>
      <c r="DK274" s="32">
        <v>311933618.5</v>
      </c>
      <c r="DL274" s="32">
        <v>312535625.5</v>
      </c>
      <c r="DM274" s="32">
        <v>313813395</v>
      </c>
      <c r="DN274" s="32">
        <v>315341517.5</v>
      </c>
      <c r="DO274" s="32">
        <v>317133780</v>
      </c>
      <c r="DP274" s="32">
        <v>319245117</v>
      </c>
      <c r="DQ274" s="32">
        <v>321277607.5</v>
      </c>
      <c r="DR274" s="32">
        <v>323372341</v>
      </c>
      <c r="DS274" s="32">
        <v>326212160.5</v>
      </c>
      <c r="DT274" s="32">
        <v>329760726</v>
      </c>
      <c r="DU274" s="32">
        <v>333619837</v>
      </c>
      <c r="DV274" s="32">
        <v>337363691</v>
      </c>
      <c r="DW274" s="32">
        <v>340824629.5</v>
      </c>
      <c r="DX274" s="32"/>
      <c r="DY274" s="32"/>
      <c r="DZ274" s="32"/>
      <c r="EA274" s="32"/>
      <c r="EB274" s="32"/>
      <c r="EC274" s="32"/>
      <c r="ED274" s="32"/>
      <c r="EE274" s="32"/>
      <c r="EF274" s="32"/>
      <c r="EG274" s="32"/>
      <c r="EH274" s="32"/>
      <c r="EI274" s="32"/>
      <c r="EJ274" s="32"/>
      <c r="EK274" s="32"/>
      <c r="EL274" s="32"/>
      <c r="EM274" s="32"/>
      <c r="EN274" s="32"/>
      <c r="EO274" s="32"/>
      <c r="EP274" s="32"/>
      <c r="EQ274" s="32"/>
      <c r="ER274" s="32"/>
      <c r="ES274" s="32"/>
      <c r="ET274" s="32"/>
      <c r="EU274" s="32"/>
      <c r="EV274" s="32"/>
      <c r="EW274" s="32"/>
      <c r="EX274" s="32"/>
      <c r="EY274" s="32"/>
      <c r="EZ274" s="32"/>
      <c r="FA274" s="32"/>
      <c r="FB274" s="32"/>
      <c r="FC274" s="32"/>
      <c r="FD274" s="32"/>
      <c r="FE274" s="32"/>
      <c r="FF274" s="32"/>
      <c r="FG274" s="32"/>
      <c r="FH274" s="32"/>
      <c r="FI274" s="32"/>
      <c r="FJ274" s="32"/>
      <c r="FK274" s="32"/>
      <c r="FL274" s="32"/>
      <c r="FM274" s="32"/>
      <c r="FN274" s="32"/>
      <c r="FO274" s="32"/>
      <c r="FP274" s="32"/>
      <c r="FQ274" s="32"/>
      <c r="FR274" s="32"/>
      <c r="FS274" s="32"/>
      <c r="FT274" s="32"/>
      <c r="FU274" s="32"/>
      <c r="FV274" s="32"/>
      <c r="FW274" s="32"/>
      <c r="FX274" s="32"/>
      <c r="FY274" s="32"/>
      <c r="FZ274" s="32"/>
      <c r="GA274" s="32"/>
      <c r="GB274" s="32"/>
      <c r="GC274" s="32"/>
      <c r="GD274" s="32"/>
      <c r="GE274" s="32"/>
      <c r="GF274" s="32"/>
      <c r="GG274" s="32"/>
      <c r="GH274" s="32"/>
      <c r="GI274" s="32"/>
      <c r="GJ274" s="32"/>
      <c r="GK274" s="32"/>
      <c r="GL274" s="32"/>
      <c r="GM274" s="32"/>
      <c r="GN274" s="32"/>
      <c r="GO274" s="32"/>
      <c r="GP274" s="32"/>
      <c r="GQ274" s="32"/>
      <c r="GR274" s="32"/>
      <c r="GS274" s="32"/>
      <c r="GT274" s="32"/>
      <c r="GU274" s="32"/>
      <c r="GV274" s="32"/>
      <c r="GW274" s="32"/>
      <c r="GX274" s="32"/>
    </row>
    <row r="275" spans="1:206">
      <c r="A275" s="31" t="s">
        <v>451</v>
      </c>
      <c r="B275" t="s">
        <v>717</v>
      </c>
      <c r="C275" t="s">
        <v>714</v>
      </c>
      <c r="D275" s="94" t="s">
        <v>718</v>
      </c>
      <c r="E275" t="s">
        <v>993</v>
      </c>
      <c r="BD275" s="32">
        <v>120512859.5</v>
      </c>
      <c r="BE275" s="32">
        <v>122350823.5</v>
      </c>
      <c r="BF275" s="32">
        <v>124690836.5</v>
      </c>
      <c r="BG275" s="32">
        <v>126730587</v>
      </c>
      <c r="BH275" s="32">
        <v>128197856</v>
      </c>
      <c r="BI275" s="32">
        <v>129263629</v>
      </c>
      <c r="BJ275" s="32">
        <v>129939982.5</v>
      </c>
      <c r="BK275" s="32">
        <v>130147454</v>
      </c>
      <c r="BL275" s="32">
        <v>130431513.5</v>
      </c>
      <c r="BM275" s="32">
        <v>130964053.5</v>
      </c>
      <c r="BN275" s="32">
        <v>131584978.5</v>
      </c>
      <c r="BO275" s="32">
        <v>133459597.5</v>
      </c>
      <c r="BP275" s="32">
        <v>137471751.5</v>
      </c>
      <c r="BQ275" s="32">
        <v>142835180</v>
      </c>
      <c r="BR275" s="32">
        <v>149145029</v>
      </c>
      <c r="BS275" s="32">
        <v>156328756</v>
      </c>
      <c r="BT275" s="32">
        <v>163283114</v>
      </c>
      <c r="BU275" s="32">
        <v>169740761</v>
      </c>
      <c r="BV275" s="32">
        <v>175999024</v>
      </c>
      <c r="BW275" s="32">
        <v>181864016.5</v>
      </c>
      <c r="BX275" s="32">
        <v>187418060</v>
      </c>
      <c r="BY275" s="32">
        <v>192216246</v>
      </c>
      <c r="BZ275" s="32">
        <v>196538819.5</v>
      </c>
      <c r="CA275" s="32">
        <v>200447456.5</v>
      </c>
      <c r="CB275" s="32">
        <v>202740205</v>
      </c>
      <c r="CC275" s="32">
        <v>203693347</v>
      </c>
      <c r="CD275" s="32">
        <v>204444804.5</v>
      </c>
      <c r="CE275" s="32">
        <v>206954494.5</v>
      </c>
      <c r="CF275" s="32">
        <v>213245450.5</v>
      </c>
      <c r="CG275" s="32">
        <v>221492371</v>
      </c>
      <c r="CH275" s="32">
        <v>229741516</v>
      </c>
      <c r="CI275" s="32">
        <v>237893543.5</v>
      </c>
      <c r="CJ275" s="32">
        <v>243400123.5</v>
      </c>
      <c r="CK275" s="32">
        <v>245934345</v>
      </c>
      <c r="CL275" s="32">
        <v>248593948.5</v>
      </c>
      <c r="CM275" s="32">
        <v>252238548</v>
      </c>
      <c r="CN275" s="32">
        <v>256287273</v>
      </c>
      <c r="CO275" s="32">
        <v>260337463</v>
      </c>
      <c r="CP275" s="32">
        <v>263153988</v>
      </c>
      <c r="CQ275" s="32">
        <v>264448636</v>
      </c>
      <c r="CR275" s="32">
        <v>264502363.5</v>
      </c>
      <c r="CS275" s="32">
        <v>263706886</v>
      </c>
      <c r="CT275" s="32">
        <v>262924962.5</v>
      </c>
      <c r="CU275" s="32">
        <v>262521929</v>
      </c>
      <c r="CV275" s="32">
        <v>263526812.5</v>
      </c>
      <c r="CW275" s="32">
        <v>266517378</v>
      </c>
      <c r="CX275" s="32">
        <v>271102113.5</v>
      </c>
      <c r="CY275" s="32">
        <v>277186319.5</v>
      </c>
      <c r="CZ275" s="32">
        <v>283459486</v>
      </c>
      <c r="DA275" s="32">
        <v>288773136.5</v>
      </c>
      <c r="DB275" s="32">
        <v>293685420.5</v>
      </c>
      <c r="DC275" s="32">
        <v>298640566</v>
      </c>
      <c r="DD275" s="32">
        <v>303540178</v>
      </c>
      <c r="DE275" s="32">
        <v>308318626</v>
      </c>
      <c r="DF275" s="32">
        <v>313112978</v>
      </c>
      <c r="DG275" s="32">
        <v>317669719.5</v>
      </c>
      <c r="DH275" s="32">
        <v>320205565</v>
      </c>
      <c r="DI275" s="32">
        <v>319868355</v>
      </c>
      <c r="DJ275" s="32">
        <v>318428152.5</v>
      </c>
      <c r="DK275" s="32">
        <v>316364587.5</v>
      </c>
      <c r="DL275" s="32">
        <v>313507964</v>
      </c>
      <c r="DM275" s="32">
        <v>311288718</v>
      </c>
      <c r="DN275" s="32">
        <v>310365646</v>
      </c>
      <c r="DO275" s="32">
        <v>310005830</v>
      </c>
      <c r="DP275" s="32">
        <v>310107221</v>
      </c>
      <c r="DQ275" s="32">
        <v>310916625.5</v>
      </c>
      <c r="DR275" s="32">
        <v>312292412.5</v>
      </c>
      <c r="DS275" s="32">
        <v>313908230.5</v>
      </c>
      <c r="DT275" s="32">
        <v>315757263</v>
      </c>
      <c r="DU275" s="32">
        <v>317842210.5</v>
      </c>
      <c r="DV275" s="32">
        <v>319816719</v>
      </c>
      <c r="DW275" s="32">
        <v>321861551.5</v>
      </c>
      <c r="DX275" s="32"/>
      <c r="DY275" s="32"/>
      <c r="DZ275" s="32"/>
      <c r="EA275" s="32"/>
      <c r="EB275" s="32"/>
      <c r="EC275" s="32"/>
      <c r="ED275" s="32"/>
      <c r="EE275" s="32"/>
      <c r="EF275" s="32"/>
      <c r="EG275" s="32"/>
      <c r="EH275" s="32"/>
      <c r="EI275" s="32"/>
      <c r="EJ275" s="32"/>
      <c r="EK275" s="32"/>
      <c r="EL275" s="32"/>
      <c r="EM275" s="32"/>
      <c r="EN275" s="32"/>
      <c r="EO275" s="32"/>
      <c r="EP275" s="32"/>
      <c r="EQ275" s="32"/>
      <c r="ER275" s="32"/>
      <c r="ES275" s="32"/>
      <c r="ET275" s="32"/>
      <c r="EU275" s="32"/>
      <c r="EV275" s="32"/>
      <c r="EW275" s="32"/>
      <c r="EX275" s="32"/>
      <c r="EY275" s="32"/>
      <c r="EZ275" s="32"/>
      <c r="FA275" s="32"/>
      <c r="FB275" s="32"/>
      <c r="FC275" s="32"/>
      <c r="FD275" s="32"/>
      <c r="FE275" s="32"/>
      <c r="FF275" s="32"/>
      <c r="FG275" s="32"/>
      <c r="FH275" s="32"/>
      <c r="FI275" s="32"/>
      <c r="FJ275" s="32"/>
      <c r="FK275" s="32"/>
      <c r="FL275" s="32"/>
      <c r="FM275" s="32"/>
      <c r="FN275" s="32"/>
      <c r="FO275" s="32"/>
      <c r="FP275" s="32"/>
      <c r="FQ275" s="32"/>
      <c r="FR275" s="32"/>
      <c r="FS275" s="32"/>
      <c r="FT275" s="32"/>
      <c r="FU275" s="32"/>
      <c r="FV275" s="32"/>
      <c r="FW275" s="32"/>
      <c r="FX275" s="32"/>
      <c r="FY275" s="32"/>
      <c r="FZ275" s="32"/>
      <c r="GA275" s="32"/>
      <c r="GB275" s="32"/>
      <c r="GC275" s="32"/>
      <c r="GD275" s="32"/>
      <c r="GE275" s="32"/>
      <c r="GF275" s="32"/>
      <c r="GG275" s="32"/>
      <c r="GH275" s="32"/>
      <c r="GI275" s="32"/>
      <c r="GJ275" s="32"/>
      <c r="GK275" s="32"/>
      <c r="GL275" s="32"/>
      <c r="GM275" s="32"/>
      <c r="GN275" s="32"/>
      <c r="GO275" s="32"/>
      <c r="GP275" s="32"/>
      <c r="GQ275" s="32"/>
      <c r="GR275" s="32"/>
      <c r="GS275" s="32"/>
      <c r="GT275" s="32"/>
      <c r="GU275" s="32"/>
      <c r="GV275" s="32"/>
      <c r="GW275" s="32"/>
      <c r="GX275" s="32"/>
    </row>
    <row r="276" spans="1:206">
      <c r="A276" s="31" t="s">
        <v>451</v>
      </c>
      <c r="B276" t="s">
        <v>717</v>
      </c>
      <c r="C276" t="s">
        <v>714</v>
      </c>
      <c r="D276" s="94" t="s">
        <v>718</v>
      </c>
      <c r="E276" t="s">
        <v>994</v>
      </c>
      <c r="BD276" s="32">
        <v>111019768</v>
      </c>
      <c r="BE276" s="32">
        <v>112831065.5</v>
      </c>
      <c r="BF276" s="32">
        <v>114177811</v>
      </c>
      <c r="BG276" s="32">
        <v>115043323</v>
      </c>
      <c r="BH276" s="32">
        <v>116132370</v>
      </c>
      <c r="BI276" s="32">
        <v>117395927.5</v>
      </c>
      <c r="BJ276" s="32">
        <v>119098623.5</v>
      </c>
      <c r="BK276" s="32">
        <v>121258454</v>
      </c>
      <c r="BL276" s="32">
        <v>123108904.5</v>
      </c>
      <c r="BM276" s="32">
        <v>124628205.5</v>
      </c>
      <c r="BN276" s="32">
        <v>126125905</v>
      </c>
      <c r="BO276" s="32">
        <v>127167706</v>
      </c>
      <c r="BP276" s="32">
        <v>127519578.5</v>
      </c>
      <c r="BQ276" s="32">
        <v>127500383</v>
      </c>
      <c r="BR276" s="32">
        <v>127760551.5</v>
      </c>
      <c r="BS276" s="32">
        <v>128373024</v>
      </c>
      <c r="BT276" s="32">
        <v>130110180.5</v>
      </c>
      <c r="BU276" s="32">
        <v>133890995.5</v>
      </c>
      <c r="BV276" s="32">
        <v>139059420.5</v>
      </c>
      <c r="BW276" s="32">
        <v>145288204.5</v>
      </c>
      <c r="BX276" s="32">
        <v>152552750.5</v>
      </c>
      <c r="BY276" s="32">
        <v>159583944.5</v>
      </c>
      <c r="BZ276" s="32">
        <v>166042680</v>
      </c>
      <c r="CA276" s="32">
        <v>172290619.5</v>
      </c>
      <c r="CB276" s="32">
        <v>178147935.5</v>
      </c>
      <c r="CC276" s="32">
        <v>183678366</v>
      </c>
      <c r="CD276" s="32">
        <v>188436964</v>
      </c>
      <c r="CE276" s="32">
        <v>192776850.5</v>
      </c>
      <c r="CF276" s="32">
        <v>196759069.5</v>
      </c>
      <c r="CG276" s="32">
        <v>199090847</v>
      </c>
      <c r="CH276" s="32">
        <v>200187854.5</v>
      </c>
      <c r="CI276" s="32">
        <v>201216173</v>
      </c>
      <c r="CJ276" s="32">
        <v>203830194</v>
      </c>
      <c r="CK276" s="32">
        <v>210103217</v>
      </c>
      <c r="CL276" s="32">
        <v>218441577.5</v>
      </c>
      <c r="CM276" s="32">
        <v>226717380</v>
      </c>
      <c r="CN276" s="32">
        <v>234770410.5</v>
      </c>
      <c r="CO276" s="32">
        <v>240237092.5</v>
      </c>
      <c r="CP276" s="32">
        <v>242810472</v>
      </c>
      <c r="CQ276" s="32">
        <v>245556776</v>
      </c>
      <c r="CR276" s="32">
        <v>249249251.5</v>
      </c>
      <c r="CS276" s="32">
        <v>253193273.5</v>
      </c>
      <c r="CT276" s="32">
        <v>256952091</v>
      </c>
      <c r="CU276" s="32">
        <v>259388850.5</v>
      </c>
      <c r="CV276" s="32">
        <v>260454899.5</v>
      </c>
      <c r="CW276" s="32">
        <v>260490396</v>
      </c>
      <c r="CX276" s="32">
        <v>259790690.5</v>
      </c>
      <c r="CY276" s="32">
        <v>259191182</v>
      </c>
      <c r="CZ276" s="32">
        <v>258978080</v>
      </c>
      <c r="DA276" s="32">
        <v>260116024</v>
      </c>
      <c r="DB276" s="32">
        <v>263293473</v>
      </c>
      <c r="DC276" s="32">
        <v>267997735.5</v>
      </c>
      <c r="DD276" s="32">
        <v>273927088.5</v>
      </c>
      <c r="DE276" s="32">
        <v>279925146.5</v>
      </c>
      <c r="DF276" s="32">
        <v>284990703.5</v>
      </c>
      <c r="DG276" s="32">
        <v>289794195</v>
      </c>
      <c r="DH276" s="32">
        <v>294802239</v>
      </c>
      <c r="DI276" s="32">
        <v>299867462</v>
      </c>
      <c r="DJ276" s="32">
        <v>304876247</v>
      </c>
      <c r="DK276" s="32">
        <v>309856347.5</v>
      </c>
      <c r="DL276" s="32">
        <v>314476278.5</v>
      </c>
      <c r="DM276" s="32">
        <v>316989290</v>
      </c>
      <c r="DN276" s="32">
        <v>316606519</v>
      </c>
      <c r="DO276" s="32">
        <v>315120488</v>
      </c>
      <c r="DP276" s="32">
        <v>313072166.5</v>
      </c>
      <c r="DQ276" s="32">
        <v>310193189.5</v>
      </c>
      <c r="DR276" s="32">
        <v>308038851.5</v>
      </c>
      <c r="DS276" s="32">
        <v>307372442.5</v>
      </c>
      <c r="DT276" s="32">
        <v>307267390</v>
      </c>
      <c r="DU276" s="32">
        <v>307502029.5</v>
      </c>
      <c r="DV276" s="32">
        <v>308351683.5</v>
      </c>
      <c r="DW276" s="32">
        <v>309756318.5</v>
      </c>
      <c r="DX276" s="32"/>
      <c r="DY276" s="32"/>
      <c r="DZ276" s="32"/>
      <c r="EA276" s="32"/>
      <c r="EB276" s="32"/>
      <c r="EC276" s="32"/>
      <c r="ED276" s="32"/>
      <c r="EE276" s="32"/>
      <c r="EF276" s="32"/>
      <c r="EG276" s="32"/>
      <c r="EH276" s="32"/>
      <c r="EI276" s="32"/>
      <c r="EJ276" s="32"/>
      <c r="EK276" s="32"/>
      <c r="EL276" s="32"/>
      <c r="EM276" s="32"/>
      <c r="EN276" s="32"/>
      <c r="EO276" s="32"/>
      <c r="EP276" s="32"/>
      <c r="EQ276" s="32"/>
      <c r="ER276" s="32"/>
      <c r="ES276" s="32"/>
      <c r="ET276" s="32"/>
      <c r="EU276" s="32"/>
      <c r="EV276" s="32"/>
      <c r="EW276" s="32"/>
      <c r="EX276" s="32"/>
      <c r="EY276" s="32"/>
      <c r="EZ276" s="32"/>
      <c r="FA276" s="32"/>
      <c r="FB276" s="32"/>
      <c r="FC276" s="32"/>
      <c r="FD276" s="32"/>
      <c r="FE276" s="32"/>
      <c r="FF276" s="32"/>
      <c r="FG276" s="32"/>
      <c r="FH276" s="32"/>
      <c r="FI276" s="32"/>
      <c r="FJ276" s="32"/>
      <c r="FK276" s="32"/>
      <c r="FL276" s="32"/>
      <c r="FM276" s="32"/>
      <c r="FN276" s="32"/>
      <c r="FO276" s="32"/>
      <c r="FP276" s="32"/>
      <c r="FQ276" s="32"/>
      <c r="FR276" s="32"/>
      <c r="FS276" s="32"/>
      <c r="FT276" s="32"/>
      <c r="FU276" s="32"/>
      <c r="FV276" s="32"/>
      <c r="FW276" s="32"/>
      <c r="FX276" s="32"/>
      <c r="FY276" s="32"/>
      <c r="FZ276" s="32"/>
      <c r="GA276" s="32"/>
      <c r="GB276" s="32"/>
      <c r="GC276" s="32"/>
      <c r="GD276" s="32"/>
      <c r="GE276" s="32"/>
      <c r="GF276" s="32"/>
      <c r="GG276" s="32"/>
      <c r="GH276" s="32"/>
      <c r="GI276" s="32"/>
      <c r="GJ276" s="32"/>
      <c r="GK276" s="32"/>
      <c r="GL276" s="32"/>
      <c r="GM276" s="32"/>
      <c r="GN276" s="32"/>
      <c r="GO276" s="32"/>
      <c r="GP276" s="32"/>
      <c r="GQ276" s="32"/>
      <c r="GR276" s="32"/>
      <c r="GS276" s="32"/>
      <c r="GT276" s="32"/>
      <c r="GU276" s="32"/>
      <c r="GV276" s="32"/>
      <c r="GW276" s="32"/>
      <c r="GX276" s="32"/>
    </row>
    <row r="277" spans="1:206">
      <c r="A277" s="31" t="s">
        <v>451</v>
      </c>
      <c r="B277" t="s">
        <v>717</v>
      </c>
      <c r="C277" t="s">
        <v>714</v>
      </c>
      <c r="D277" s="94" t="s">
        <v>718</v>
      </c>
      <c r="E277" t="s">
        <v>995</v>
      </c>
      <c r="BD277" s="32">
        <v>95978213.5</v>
      </c>
      <c r="BE277" s="32">
        <v>98189458</v>
      </c>
      <c r="BF277" s="32">
        <v>100815632.5</v>
      </c>
      <c r="BG277" s="32">
        <v>103612624</v>
      </c>
      <c r="BH277" s="32">
        <v>106150462</v>
      </c>
      <c r="BI277" s="32">
        <v>108485249.5</v>
      </c>
      <c r="BJ277" s="32">
        <v>110349207.5</v>
      </c>
      <c r="BK277" s="32">
        <v>111581389.5</v>
      </c>
      <c r="BL277" s="32">
        <v>112772125</v>
      </c>
      <c r="BM277" s="32">
        <v>113878425.5</v>
      </c>
      <c r="BN277" s="32">
        <v>114664383.5</v>
      </c>
      <c r="BO277" s="32">
        <v>115991502</v>
      </c>
      <c r="BP277" s="32">
        <v>117949743.5</v>
      </c>
      <c r="BQ277" s="32">
        <v>119952415</v>
      </c>
      <c r="BR277" s="32">
        <v>121738023.5</v>
      </c>
      <c r="BS277" s="32">
        <v>123236615</v>
      </c>
      <c r="BT277" s="32">
        <v>124287023.5</v>
      </c>
      <c r="BU277" s="32">
        <v>124657487.5</v>
      </c>
      <c r="BV277" s="32">
        <v>124675586.5</v>
      </c>
      <c r="BW277" s="32">
        <v>125009529.5</v>
      </c>
      <c r="BX277" s="32">
        <v>125727901.5</v>
      </c>
      <c r="BY277" s="32">
        <v>127604295</v>
      </c>
      <c r="BZ277" s="32">
        <v>131547915</v>
      </c>
      <c r="CA277" s="32">
        <v>136817394.5</v>
      </c>
      <c r="CB277" s="32">
        <v>142948979.5</v>
      </c>
      <c r="CC277" s="32">
        <v>150015944.5</v>
      </c>
      <c r="CD277" s="32">
        <v>156891375</v>
      </c>
      <c r="CE277" s="32">
        <v>163248469</v>
      </c>
      <c r="CF277" s="32">
        <v>169422510.5</v>
      </c>
      <c r="CG277" s="32">
        <v>175305534</v>
      </c>
      <c r="CH277" s="32">
        <v>181029111</v>
      </c>
      <c r="CI277" s="32">
        <v>186061843</v>
      </c>
      <c r="CJ277" s="32">
        <v>190536628</v>
      </c>
      <c r="CK277" s="32">
        <v>194477871.5</v>
      </c>
      <c r="CL277" s="32">
        <v>196682682</v>
      </c>
      <c r="CM277" s="32">
        <v>197522732</v>
      </c>
      <c r="CN277" s="32">
        <v>198306479.5</v>
      </c>
      <c r="CO277" s="32">
        <v>200829617</v>
      </c>
      <c r="CP277" s="32">
        <v>207028110</v>
      </c>
      <c r="CQ277" s="32">
        <v>215270425.5</v>
      </c>
      <c r="CR277" s="32">
        <v>223513331</v>
      </c>
      <c r="CS277" s="32">
        <v>231535275</v>
      </c>
      <c r="CT277" s="32">
        <v>236894350</v>
      </c>
      <c r="CU277" s="32">
        <v>239286745</v>
      </c>
      <c r="CV277" s="32">
        <v>241822891.5</v>
      </c>
      <c r="CW277" s="32">
        <v>245277826.5</v>
      </c>
      <c r="CX277" s="32">
        <v>249024374.5</v>
      </c>
      <c r="CY277" s="32">
        <v>252785917</v>
      </c>
      <c r="CZ277" s="32">
        <v>255369655.5</v>
      </c>
      <c r="DA277" s="32">
        <v>256526677.5</v>
      </c>
      <c r="DB277" s="32">
        <v>256648687.5</v>
      </c>
      <c r="DC277" s="32">
        <v>256131409.5</v>
      </c>
      <c r="DD277" s="32">
        <v>255654865.5</v>
      </c>
      <c r="DE277" s="32">
        <v>255501002</v>
      </c>
      <c r="DF277" s="32">
        <v>256657812.5</v>
      </c>
      <c r="DG277" s="32">
        <v>259740714.5</v>
      </c>
      <c r="DH277" s="32">
        <v>264388057</v>
      </c>
      <c r="DI277" s="32">
        <v>270473365</v>
      </c>
      <c r="DJ277" s="32">
        <v>276715601.5</v>
      </c>
      <c r="DK277" s="32">
        <v>281978519.5</v>
      </c>
      <c r="DL277" s="32">
        <v>286802121</v>
      </c>
      <c r="DM277" s="32">
        <v>291638428</v>
      </c>
      <c r="DN277" s="32">
        <v>296483162</v>
      </c>
      <c r="DO277" s="32">
        <v>301304473.5</v>
      </c>
      <c r="DP277" s="32">
        <v>306168874.5</v>
      </c>
      <c r="DQ277" s="32">
        <v>310746336.5</v>
      </c>
      <c r="DR277" s="32">
        <v>313304879.5</v>
      </c>
      <c r="DS277" s="32">
        <v>313006938.5</v>
      </c>
      <c r="DT277" s="32">
        <v>311613974.5</v>
      </c>
      <c r="DU277" s="32">
        <v>309702832.5</v>
      </c>
      <c r="DV277" s="32">
        <v>306985148</v>
      </c>
      <c r="DW277" s="32">
        <v>304920167.5</v>
      </c>
      <c r="DX277" s="32"/>
      <c r="DY277" s="32"/>
      <c r="DZ277" s="32"/>
      <c r="EA277" s="32"/>
      <c r="EB277" s="32"/>
      <c r="EC277" s="32"/>
      <c r="ED277" s="32"/>
      <c r="EE277" s="32"/>
      <c r="EF277" s="32"/>
      <c r="EG277" s="32"/>
      <c r="EH277" s="32"/>
      <c r="EI277" s="32"/>
      <c r="EJ277" s="32"/>
      <c r="EK277" s="32"/>
      <c r="EL277" s="32"/>
      <c r="EM277" s="32"/>
      <c r="EN277" s="32"/>
      <c r="EO277" s="32"/>
      <c r="EP277" s="32"/>
      <c r="EQ277" s="32"/>
      <c r="ER277" s="32"/>
      <c r="ES277" s="32"/>
      <c r="ET277" s="32"/>
      <c r="EU277" s="32"/>
      <c r="EV277" s="32"/>
      <c r="EW277" s="32"/>
      <c r="EX277" s="32"/>
      <c r="EY277" s="32"/>
      <c r="EZ277" s="32"/>
      <c r="FA277" s="32"/>
      <c r="FB277" s="32"/>
      <c r="FC277" s="32"/>
      <c r="FD277" s="32"/>
      <c r="FE277" s="32"/>
      <c r="FF277" s="32"/>
      <c r="FG277" s="32"/>
      <c r="FH277" s="32"/>
      <c r="FI277" s="32"/>
      <c r="FJ277" s="32"/>
      <c r="FK277" s="32"/>
      <c r="FL277" s="32"/>
      <c r="FM277" s="32"/>
      <c r="FN277" s="32"/>
      <c r="FO277" s="32"/>
      <c r="FP277" s="32"/>
      <c r="FQ277" s="32"/>
      <c r="FR277" s="32"/>
      <c r="FS277" s="32"/>
      <c r="FT277" s="32"/>
      <c r="FU277" s="32"/>
      <c r="FV277" s="32"/>
      <c r="FW277" s="32"/>
      <c r="FX277" s="32"/>
      <c r="FY277" s="32"/>
      <c r="FZ277" s="32"/>
      <c r="GA277" s="32"/>
      <c r="GB277" s="32"/>
      <c r="GC277" s="32"/>
      <c r="GD277" s="32"/>
      <c r="GE277" s="32"/>
      <c r="GF277" s="32"/>
      <c r="GG277" s="32"/>
      <c r="GH277" s="32"/>
      <c r="GI277" s="32"/>
      <c r="GJ277" s="32"/>
      <c r="GK277" s="32"/>
      <c r="GL277" s="32"/>
      <c r="GM277" s="32"/>
      <c r="GN277" s="32"/>
      <c r="GO277" s="32"/>
      <c r="GP277" s="32"/>
      <c r="GQ277" s="32"/>
      <c r="GR277" s="32"/>
      <c r="GS277" s="32"/>
      <c r="GT277" s="32"/>
      <c r="GU277" s="32"/>
      <c r="GV277" s="32"/>
      <c r="GW277" s="32"/>
      <c r="GX277" s="32"/>
    </row>
    <row r="278" spans="1:206">
      <c r="A278" s="31" t="s">
        <v>451</v>
      </c>
      <c r="B278" t="s">
        <v>717</v>
      </c>
      <c r="C278" t="s">
        <v>714</v>
      </c>
      <c r="D278" s="94" t="s">
        <v>718</v>
      </c>
      <c r="E278" t="s">
        <v>996</v>
      </c>
      <c r="BD278" s="32">
        <v>81001880</v>
      </c>
      <c r="BE278" s="32">
        <v>82712650</v>
      </c>
      <c r="BF278" s="32">
        <v>84911880</v>
      </c>
      <c r="BG278" s="32">
        <v>87723207.5</v>
      </c>
      <c r="BH278" s="32">
        <v>90637019.5</v>
      </c>
      <c r="BI278" s="32">
        <v>93052471.5</v>
      </c>
      <c r="BJ278" s="32">
        <v>95374261</v>
      </c>
      <c r="BK278" s="32">
        <v>98029680.5</v>
      </c>
      <c r="BL278" s="32">
        <v>100748425</v>
      </c>
      <c r="BM278" s="32">
        <v>103248255</v>
      </c>
      <c r="BN278" s="32">
        <v>105621193.5</v>
      </c>
      <c r="BO278" s="32">
        <v>107573639.5</v>
      </c>
      <c r="BP278" s="32">
        <v>108999660</v>
      </c>
      <c r="BQ278" s="32">
        <v>110136619</v>
      </c>
      <c r="BR278" s="32">
        <v>111065383</v>
      </c>
      <c r="BS278" s="32">
        <v>111953569</v>
      </c>
      <c r="BT278" s="32">
        <v>113315299.5</v>
      </c>
      <c r="BU278" s="32">
        <v>115218002</v>
      </c>
      <c r="BV278" s="32">
        <v>117138379.5</v>
      </c>
      <c r="BW278" s="32">
        <v>118862890.5</v>
      </c>
      <c r="BX278" s="32">
        <v>120373742.5</v>
      </c>
      <c r="BY278" s="32">
        <v>121451900.5</v>
      </c>
      <c r="BZ278" s="32">
        <v>121895378</v>
      </c>
      <c r="CA278" s="32">
        <v>122055261.5</v>
      </c>
      <c r="CB278" s="32">
        <v>122526012</v>
      </c>
      <c r="CC278" s="32">
        <v>123298868.5</v>
      </c>
      <c r="CD278" s="32">
        <v>125211944</v>
      </c>
      <c r="CE278" s="32">
        <v>129225819.5</v>
      </c>
      <c r="CF278" s="32">
        <v>134531737.5</v>
      </c>
      <c r="CG278" s="32">
        <v>140672493.5</v>
      </c>
      <c r="CH278" s="32">
        <v>147801886.5</v>
      </c>
      <c r="CI278" s="32">
        <v>154816908.5</v>
      </c>
      <c r="CJ278" s="32">
        <v>161230544.5</v>
      </c>
      <c r="CK278" s="32">
        <v>167339263.5</v>
      </c>
      <c r="CL278" s="32">
        <v>173103407.5</v>
      </c>
      <c r="CM278" s="32">
        <v>178605114.5</v>
      </c>
      <c r="CN278" s="32">
        <v>183432203.5</v>
      </c>
      <c r="CO278" s="32">
        <v>187818671</v>
      </c>
      <c r="CP278" s="32">
        <v>191722966.5</v>
      </c>
      <c r="CQ278" s="32">
        <v>193965691</v>
      </c>
      <c r="CR278" s="32">
        <v>195001108.5</v>
      </c>
      <c r="CS278" s="32">
        <v>196000213</v>
      </c>
      <c r="CT278" s="32">
        <v>198540757</v>
      </c>
      <c r="CU278" s="32">
        <v>204605809</v>
      </c>
      <c r="CV278" s="32">
        <v>212698516</v>
      </c>
      <c r="CW278" s="32">
        <v>220689876.5</v>
      </c>
      <c r="CX278" s="32">
        <v>228365209</v>
      </c>
      <c r="CY278" s="32">
        <v>233527591</v>
      </c>
      <c r="CZ278" s="32">
        <v>235887883</v>
      </c>
      <c r="DA278" s="32">
        <v>238340810.5</v>
      </c>
      <c r="DB278" s="32">
        <v>241761758.5</v>
      </c>
      <c r="DC278" s="32">
        <v>245629248.5</v>
      </c>
      <c r="DD278" s="32">
        <v>249483853.5</v>
      </c>
      <c r="DE278" s="32">
        <v>252111430.5</v>
      </c>
      <c r="DF278" s="32">
        <v>253322484.5</v>
      </c>
      <c r="DG278" s="32">
        <v>253441604.5</v>
      </c>
      <c r="DH278" s="32">
        <v>252930572</v>
      </c>
      <c r="DI278" s="32">
        <v>252621754.5</v>
      </c>
      <c r="DJ278" s="32">
        <v>252659223.5</v>
      </c>
      <c r="DK278" s="32">
        <v>253966927.5</v>
      </c>
      <c r="DL278" s="32">
        <v>257107355</v>
      </c>
      <c r="DM278" s="32">
        <v>261601337</v>
      </c>
      <c r="DN278" s="32">
        <v>267413513.5</v>
      </c>
      <c r="DO278" s="32">
        <v>273388489.5</v>
      </c>
      <c r="DP278" s="32">
        <v>278405546.5</v>
      </c>
      <c r="DQ278" s="32">
        <v>283070531</v>
      </c>
      <c r="DR278" s="32">
        <v>287859075.5</v>
      </c>
      <c r="DS278" s="32">
        <v>292706230</v>
      </c>
      <c r="DT278" s="32">
        <v>297603619</v>
      </c>
      <c r="DU278" s="32">
        <v>302565204.5</v>
      </c>
      <c r="DV278" s="32">
        <v>307163722.5</v>
      </c>
      <c r="DW278" s="32">
        <v>309669015.5</v>
      </c>
      <c r="DX278" s="32"/>
      <c r="DY278" s="32"/>
      <c r="DZ278" s="32"/>
      <c r="EA278" s="32"/>
      <c r="EB278" s="32"/>
      <c r="EC278" s="32"/>
      <c r="ED278" s="32"/>
      <c r="EE278" s="32"/>
      <c r="EF278" s="32"/>
      <c r="EG278" s="32"/>
      <c r="EH278" s="32"/>
      <c r="EI278" s="32"/>
      <c r="EJ278" s="32"/>
      <c r="EK278" s="32"/>
      <c r="EL278" s="32"/>
      <c r="EM278" s="32"/>
      <c r="EN278" s="32"/>
      <c r="EO278" s="32"/>
      <c r="EP278" s="32"/>
      <c r="EQ278" s="32"/>
      <c r="ER278" s="32"/>
      <c r="ES278" s="32"/>
      <c r="ET278" s="32"/>
      <c r="EU278" s="32"/>
      <c r="EV278" s="32"/>
      <c r="EW278" s="32"/>
      <c r="EX278" s="32"/>
      <c r="EY278" s="32"/>
      <c r="EZ278" s="32"/>
      <c r="FA278" s="32"/>
      <c r="FB278" s="32"/>
      <c r="FC278" s="32"/>
      <c r="FD278" s="32"/>
      <c r="FE278" s="32"/>
      <c r="FF278" s="32"/>
      <c r="FG278" s="32"/>
      <c r="FH278" s="32"/>
      <c r="FI278" s="32"/>
      <c r="FJ278" s="32"/>
      <c r="FK278" s="32"/>
      <c r="FL278" s="32"/>
      <c r="FM278" s="32"/>
      <c r="FN278" s="32"/>
      <c r="FO278" s="32"/>
      <c r="FP278" s="32"/>
      <c r="FQ278" s="32"/>
      <c r="FR278" s="32"/>
      <c r="FS278" s="32"/>
      <c r="FT278" s="32"/>
      <c r="FU278" s="32"/>
      <c r="FV278" s="32"/>
      <c r="FW278" s="32"/>
      <c r="FX278" s="32"/>
      <c r="FY278" s="32"/>
      <c r="FZ278" s="32"/>
      <c r="GA278" s="32"/>
      <c r="GB278" s="32"/>
      <c r="GC278" s="32"/>
      <c r="GD278" s="32"/>
      <c r="GE278" s="32"/>
      <c r="GF278" s="32"/>
      <c r="GG278" s="32"/>
      <c r="GH278" s="32"/>
      <c r="GI278" s="32"/>
      <c r="GJ278" s="32"/>
      <c r="GK278" s="32"/>
      <c r="GL278" s="32"/>
      <c r="GM278" s="32"/>
      <c r="GN278" s="32"/>
      <c r="GO278" s="32"/>
      <c r="GP278" s="32"/>
      <c r="GQ278" s="32"/>
      <c r="GR278" s="32"/>
      <c r="GS278" s="32"/>
      <c r="GT278" s="32"/>
      <c r="GU278" s="32"/>
      <c r="GV278" s="32"/>
      <c r="GW278" s="32"/>
      <c r="GX278" s="32"/>
    </row>
    <row r="279" spans="1:206">
      <c r="A279" s="31" t="s">
        <v>451</v>
      </c>
      <c r="B279" t="s">
        <v>717</v>
      </c>
      <c r="C279" t="s">
        <v>714</v>
      </c>
      <c r="D279" s="94" t="s">
        <v>718</v>
      </c>
      <c r="E279" t="s">
        <v>997</v>
      </c>
      <c r="BD279" s="32">
        <v>78455755</v>
      </c>
      <c r="BE279" s="32">
        <v>78426686</v>
      </c>
      <c r="BF279" s="32">
        <v>78046876.5</v>
      </c>
      <c r="BG279" s="32">
        <v>77428877.5</v>
      </c>
      <c r="BH279" s="32">
        <v>77201217.5</v>
      </c>
      <c r="BI279" s="32">
        <v>78139964</v>
      </c>
      <c r="BJ279" s="32">
        <v>79992005.5</v>
      </c>
      <c r="BK279" s="32">
        <v>82257748.5</v>
      </c>
      <c r="BL279" s="32">
        <v>85036685.5</v>
      </c>
      <c r="BM279" s="32">
        <v>87833980.5</v>
      </c>
      <c r="BN279" s="32">
        <v>90083765</v>
      </c>
      <c r="BO279" s="32">
        <v>92318488</v>
      </c>
      <c r="BP279" s="32">
        <v>94956040.5</v>
      </c>
      <c r="BQ279" s="32">
        <v>97667236</v>
      </c>
      <c r="BR279" s="32">
        <v>100238864</v>
      </c>
      <c r="BS279" s="32">
        <v>102707133.5</v>
      </c>
      <c r="BT279" s="32">
        <v>104712572</v>
      </c>
      <c r="BU279" s="32">
        <v>106109732</v>
      </c>
      <c r="BV279" s="32">
        <v>107175815.5</v>
      </c>
      <c r="BW279" s="32">
        <v>108031378.5</v>
      </c>
      <c r="BX279" s="32">
        <v>108886054.5</v>
      </c>
      <c r="BY279" s="32">
        <v>110283660.5</v>
      </c>
      <c r="BZ279" s="32">
        <v>112244662.5</v>
      </c>
      <c r="CA279" s="32">
        <v>114236353</v>
      </c>
      <c r="CB279" s="32">
        <v>116020242.5</v>
      </c>
      <c r="CC279" s="32">
        <v>117576330</v>
      </c>
      <c r="CD279" s="32">
        <v>118693967.5</v>
      </c>
      <c r="CE279" s="32">
        <v>119161628.5</v>
      </c>
      <c r="CF279" s="32">
        <v>119328444</v>
      </c>
      <c r="CG279" s="32">
        <v>119800711.5</v>
      </c>
      <c r="CH279" s="32">
        <v>120621527</v>
      </c>
      <c r="CI279" s="32">
        <v>122615068.5</v>
      </c>
      <c r="CJ279" s="32">
        <v>126603703</v>
      </c>
      <c r="CK279" s="32">
        <v>131822292</v>
      </c>
      <c r="CL279" s="32">
        <v>137899400</v>
      </c>
      <c r="CM279" s="32">
        <v>144926391</v>
      </c>
      <c r="CN279" s="32">
        <v>151837801.5</v>
      </c>
      <c r="CO279" s="32">
        <v>158254206.5</v>
      </c>
      <c r="CP279" s="32">
        <v>164412744</v>
      </c>
      <c r="CQ279" s="32">
        <v>170213137.5</v>
      </c>
      <c r="CR279" s="32">
        <v>175789481.5</v>
      </c>
      <c r="CS279" s="32">
        <v>180683805</v>
      </c>
      <c r="CT279" s="32">
        <v>185063107</v>
      </c>
      <c r="CU279" s="32">
        <v>188891695</v>
      </c>
      <c r="CV279" s="32">
        <v>191056893</v>
      </c>
      <c r="CW279" s="32">
        <v>191953240</v>
      </c>
      <c r="CX279" s="32">
        <v>192668737</v>
      </c>
      <c r="CY279" s="32">
        <v>194968594</v>
      </c>
      <c r="CZ279" s="32">
        <v>200945392.5</v>
      </c>
      <c r="DA279" s="32">
        <v>208965810.5</v>
      </c>
      <c r="DB279" s="32">
        <v>216878024.5</v>
      </c>
      <c r="DC279" s="32">
        <v>224541196.5</v>
      </c>
      <c r="DD279" s="32">
        <v>229715917</v>
      </c>
      <c r="DE279" s="32">
        <v>232086028</v>
      </c>
      <c r="DF279" s="32">
        <v>234564084</v>
      </c>
      <c r="DG279" s="32">
        <v>237955009.5</v>
      </c>
      <c r="DH279" s="32">
        <v>241766768.5</v>
      </c>
      <c r="DI279" s="32">
        <v>245634019</v>
      </c>
      <c r="DJ279" s="32">
        <v>248285311</v>
      </c>
      <c r="DK279" s="32">
        <v>249543432</v>
      </c>
      <c r="DL279" s="32">
        <v>249754099.5</v>
      </c>
      <c r="DM279" s="32">
        <v>249318695.5</v>
      </c>
      <c r="DN279" s="32">
        <v>249031267.5</v>
      </c>
      <c r="DO279" s="32">
        <v>249039148</v>
      </c>
      <c r="DP279" s="32">
        <v>250253109</v>
      </c>
      <c r="DQ279" s="32">
        <v>253325586</v>
      </c>
      <c r="DR279" s="32">
        <v>257826237</v>
      </c>
      <c r="DS279" s="32">
        <v>263634900.5</v>
      </c>
      <c r="DT279" s="32">
        <v>269635581.5</v>
      </c>
      <c r="DU279" s="32">
        <v>274724378</v>
      </c>
      <c r="DV279" s="32">
        <v>279421790.5</v>
      </c>
      <c r="DW279" s="32">
        <v>284144327.5</v>
      </c>
      <c r="DX279" s="32"/>
      <c r="DY279" s="32"/>
      <c r="DZ279" s="32"/>
      <c r="EA279" s="32"/>
      <c r="EB279" s="32"/>
      <c r="EC279" s="32"/>
      <c r="ED279" s="32"/>
      <c r="EE279" s="32"/>
      <c r="EF279" s="32"/>
      <c r="EG279" s="32"/>
      <c r="EH279" s="32"/>
      <c r="EI279" s="32"/>
      <c r="EJ279" s="32"/>
      <c r="EK279" s="32"/>
      <c r="EL279" s="32"/>
      <c r="EM279" s="32"/>
      <c r="EN279" s="32"/>
      <c r="EO279" s="32"/>
      <c r="EP279" s="32"/>
      <c r="EQ279" s="32"/>
      <c r="ER279" s="32"/>
      <c r="ES279" s="32"/>
      <c r="ET279" s="32"/>
      <c r="EU279" s="32"/>
      <c r="EV279" s="32"/>
      <c r="EW279" s="32"/>
      <c r="EX279" s="32"/>
      <c r="EY279" s="32"/>
      <c r="EZ279" s="32"/>
      <c r="FA279" s="32"/>
      <c r="FB279" s="32"/>
      <c r="FC279" s="32"/>
      <c r="FD279" s="32"/>
      <c r="FE279" s="32"/>
      <c r="FF279" s="32"/>
      <c r="FG279" s="32"/>
      <c r="FH279" s="32"/>
      <c r="FI279" s="32"/>
      <c r="FJ279" s="32"/>
      <c r="FK279" s="32"/>
      <c r="FL279" s="32"/>
      <c r="FM279" s="32"/>
      <c r="FN279" s="32"/>
      <c r="FO279" s="32"/>
      <c r="FP279" s="32"/>
      <c r="FQ279" s="32"/>
      <c r="FR279" s="32"/>
      <c r="FS279" s="32"/>
      <c r="FT279" s="32"/>
      <c r="FU279" s="32"/>
      <c r="FV279" s="32"/>
      <c r="FW279" s="32"/>
      <c r="FX279" s="32"/>
      <c r="FY279" s="32"/>
      <c r="FZ279" s="32"/>
      <c r="GA279" s="32"/>
      <c r="GB279" s="32"/>
      <c r="GC279" s="32"/>
      <c r="GD279" s="32"/>
      <c r="GE279" s="32"/>
      <c r="GF279" s="32"/>
      <c r="GG279" s="32"/>
      <c r="GH279" s="32"/>
      <c r="GI279" s="32"/>
      <c r="GJ279" s="32"/>
      <c r="GK279" s="32"/>
      <c r="GL279" s="32"/>
      <c r="GM279" s="32"/>
      <c r="GN279" s="32"/>
      <c r="GO279" s="32"/>
      <c r="GP279" s="32"/>
      <c r="GQ279" s="32"/>
      <c r="GR279" s="32"/>
      <c r="GS279" s="32"/>
      <c r="GT279" s="32"/>
      <c r="GU279" s="32"/>
      <c r="GV279" s="32"/>
      <c r="GW279" s="32"/>
      <c r="GX279" s="32"/>
    </row>
    <row r="280" spans="1:206">
      <c r="A280" s="31" t="s">
        <v>451</v>
      </c>
      <c r="B280" t="s">
        <v>717</v>
      </c>
      <c r="C280" t="s">
        <v>714</v>
      </c>
      <c r="D280" s="94" t="s">
        <v>718</v>
      </c>
      <c r="E280" t="s">
        <v>998</v>
      </c>
      <c r="BD280" s="32">
        <v>71233035</v>
      </c>
      <c r="BE280" s="32">
        <v>72106445</v>
      </c>
      <c r="BF280" s="32">
        <v>72963343</v>
      </c>
      <c r="BG280" s="32">
        <v>73827492.5</v>
      </c>
      <c r="BH280" s="32">
        <v>74595215.5</v>
      </c>
      <c r="BI280" s="32">
        <v>75031670.5</v>
      </c>
      <c r="BJ280" s="32">
        <v>75058258</v>
      </c>
      <c r="BK280" s="32">
        <v>74735432.5</v>
      </c>
      <c r="BL280" s="32">
        <v>74198358</v>
      </c>
      <c r="BM280" s="32">
        <v>73978787.5</v>
      </c>
      <c r="BN280" s="32">
        <v>74822993.5</v>
      </c>
      <c r="BO280" s="32">
        <v>76608605.5</v>
      </c>
      <c r="BP280" s="32">
        <v>78894954.5</v>
      </c>
      <c r="BQ280" s="32">
        <v>81687856</v>
      </c>
      <c r="BR280" s="32">
        <v>84483593.5</v>
      </c>
      <c r="BS280" s="32">
        <v>86818390</v>
      </c>
      <c r="BT280" s="32">
        <v>89098802</v>
      </c>
      <c r="BU280" s="32">
        <v>91720651</v>
      </c>
      <c r="BV280" s="32">
        <v>94377817.5</v>
      </c>
      <c r="BW280" s="32">
        <v>96898957</v>
      </c>
      <c r="BX280" s="32">
        <v>99345237.5</v>
      </c>
      <c r="BY280" s="32">
        <v>101344979.5</v>
      </c>
      <c r="BZ280" s="32">
        <v>102782280.5</v>
      </c>
      <c r="CA280" s="32">
        <v>103942397</v>
      </c>
      <c r="CB280" s="32">
        <v>104885289</v>
      </c>
      <c r="CC280" s="32">
        <v>105792611.5</v>
      </c>
      <c r="CD280" s="32">
        <v>107232419.5</v>
      </c>
      <c r="CE280" s="32">
        <v>109180969</v>
      </c>
      <c r="CF280" s="32">
        <v>111137585</v>
      </c>
      <c r="CG280" s="32">
        <v>112903796</v>
      </c>
      <c r="CH280" s="32">
        <v>114461821.5</v>
      </c>
      <c r="CI280" s="32">
        <v>115646123</v>
      </c>
      <c r="CJ280" s="32">
        <v>116199081</v>
      </c>
      <c r="CK280" s="32">
        <v>116399972</v>
      </c>
      <c r="CL280" s="32">
        <v>116867933</v>
      </c>
      <c r="CM280" s="32">
        <v>117640324</v>
      </c>
      <c r="CN280" s="32">
        <v>119606431</v>
      </c>
      <c r="CO280" s="32">
        <v>123582773</v>
      </c>
      <c r="CP280" s="32">
        <v>128793156.5</v>
      </c>
      <c r="CQ280" s="32">
        <v>134928137</v>
      </c>
      <c r="CR280" s="32">
        <v>142001974.5</v>
      </c>
      <c r="CS280" s="32">
        <v>148887545.5</v>
      </c>
      <c r="CT280" s="32">
        <v>155167635.5</v>
      </c>
      <c r="CU280" s="32">
        <v>161089820</v>
      </c>
      <c r="CV280" s="32">
        <v>166627538</v>
      </c>
      <c r="CW280" s="32">
        <v>171924295.5</v>
      </c>
      <c r="CX280" s="32">
        <v>176544131.5</v>
      </c>
      <c r="CY280" s="32">
        <v>180730281.5</v>
      </c>
      <c r="CZ280" s="32">
        <v>184495995</v>
      </c>
      <c r="DA280" s="32">
        <v>186659613</v>
      </c>
      <c r="DB280" s="32">
        <v>187586393</v>
      </c>
      <c r="DC280" s="32">
        <v>188345775</v>
      </c>
      <c r="DD280" s="32">
        <v>190637381</v>
      </c>
      <c r="DE280" s="32">
        <v>196540032.5</v>
      </c>
      <c r="DF280" s="32">
        <v>204466363</v>
      </c>
      <c r="DG280" s="32">
        <v>212256226</v>
      </c>
      <c r="DH280" s="32">
        <v>219793485.5</v>
      </c>
      <c r="DI280" s="32">
        <v>224935749.5</v>
      </c>
      <c r="DJ280" s="32">
        <v>227328616</v>
      </c>
      <c r="DK280" s="32">
        <v>229834781</v>
      </c>
      <c r="DL280" s="32">
        <v>233295409.5</v>
      </c>
      <c r="DM280" s="32">
        <v>237218337</v>
      </c>
      <c r="DN280" s="32">
        <v>241190154.5</v>
      </c>
      <c r="DO280" s="32">
        <v>243963820.5</v>
      </c>
      <c r="DP280" s="32">
        <v>245378991.5</v>
      </c>
      <c r="DQ280" s="32">
        <v>245734400</v>
      </c>
      <c r="DR280" s="32">
        <v>245287064.5</v>
      </c>
      <c r="DS280" s="32">
        <v>244863142.5</v>
      </c>
      <c r="DT280" s="32">
        <v>244767496.5</v>
      </c>
      <c r="DU280" s="32">
        <v>245901869.5</v>
      </c>
      <c r="DV280" s="32">
        <v>248929278.5</v>
      </c>
      <c r="DW280" s="32">
        <v>253383654</v>
      </c>
      <c r="DX280" s="32"/>
      <c r="DY280" s="32"/>
      <c r="DZ280" s="32"/>
      <c r="EA280" s="32"/>
      <c r="EB280" s="32"/>
      <c r="EC280" s="32"/>
      <c r="ED280" s="32"/>
      <c r="EE280" s="32"/>
      <c r="EF280" s="32"/>
      <c r="EG280" s="32"/>
      <c r="EH280" s="32"/>
      <c r="EI280" s="32"/>
      <c r="EJ280" s="32"/>
      <c r="EK280" s="32"/>
      <c r="EL280" s="32"/>
      <c r="EM280" s="32"/>
      <c r="EN280" s="32"/>
      <c r="EO280" s="32"/>
      <c r="EP280" s="32"/>
      <c r="EQ280" s="32"/>
      <c r="ER280" s="32"/>
      <c r="ES280" s="32"/>
      <c r="ET280" s="32"/>
      <c r="EU280" s="32"/>
      <c r="EV280" s="32"/>
      <c r="EW280" s="32"/>
      <c r="EX280" s="32"/>
      <c r="EY280" s="32"/>
      <c r="EZ280" s="32"/>
      <c r="FA280" s="32"/>
      <c r="FB280" s="32"/>
      <c r="FC280" s="32"/>
      <c r="FD280" s="32"/>
      <c r="FE280" s="32"/>
      <c r="FF280" s="32"/>
      <c r="FG280" s="32"/>
      <c r="FH280" s="32"/>
      <c r="FI280" s="32"/>
      <c r="FJ280" s="32"/>
      <c r="FK280" s="32"/>
      <c r="FL280" s="32"/>
      <c r="FM280" s="32"/>
      <c r="FN280" s="32"/>
      <c r="FO280" s="32"/>
      <c r="FP280" s="32"/>
      <c r="FQ280" s="32"/>
      <c r="FR280" s="32"/>
      <c r="FS280" s="32"/>
      <c r="FT280" s="32"/>
      <c r="FU280" s="32"/>
      <c r="FV280" s="32"/>
      <c r="FW280" s="32"/>
      <c r="FX280" s="32"/>
      <c r="FY280" s="32"/>
      <c r="FZ280" s="32"/>
      <c r="GA280" s="32"/>
      <c r="GB280" s="32"/>
      <c r="GC280" s="32"/>
      <c r="GD280" s="32"/>
      <c r="GE280" s="32"/>
      <c r="GF280" s="32"/>
      <c r="GG280" s="32"/>
      <c r="GH280" s="32"/>
      <c r="GI280" s="32"/>
      <c r="GJ280" s="32"/>
      <c r="GK280" s="32"/>
      <c r="GL280" s="32"/>
      <c r="GM280" s="32"/>
      <c r="GN280" s="32"/>
      <c r="GO280" s="32"/>
      <c r="GP280" s="32"/>
      <c r="GQ280" s="32"/>
      <c r="GR280" s="32"/>
      <c r="GS280" s="32"/>
      <c r="GT280" s="32"/>
      <c r="GU280" s="32"/>
      <c r="GV280" s="32"/>
      <c r="GW280" s="32"/>
      <c r="GX280" s="32"/>
    </row>
    <row r="281" spans="1:206">
      <c r="A281" s="31" t="s">
        <v>451</v>
      </c>
      <c r="B281" t="s">
        <v>717</v>
      </c>
      <c r="C281" t="s">
        <v>714</v>
      </c>
      <c r="D281" s="94" t="s">
        <v>718</v>
      </c>
      <c r="E281" t="s">
        <v>999</v>
      </c>
      <c r="BD281" s="32">
        <v>61862940.5</v>
      </c>
      <c r="BE281" s="32">
        <v>62908288</v>
      </c>
      <c r="BF281" s="32">
        <v>63894618</v>
      </c>
      <c r="BG281" s="32">
        <v>64954401</v>
      </c>
      <c r="BH281" s="32">
        <v>66113392.5</v>
      </c>
      <c r="BI281" s="32">
        <v>67172707.5</v>
      </c>
      <c r="BJ281" s="32">
        <v>68129642.5</v>
      </c>
      <c r="BK281" s="32">
        <v>69062499.5</v>
      </c>
      <c r="BL281" s="32">
        <v>69939584.5</v>
      </c>
      <c r="BM281" s="32">
        <v>70736221</v>
      </c>
      <c r="BN281" s="32">
        <v>71093923.5</v>
      </c>
      <c r="BO281" s="32">
        <v>70966705</v>
      </c>
      <c r="BP281" s="32">
        <v>70582770</v>
      </c>
      <c r="BQ281" s="32">
        <v>70098446</v>
      </c>
      <c r="BR281" s="32">
        <v>70007645.5</v>
      </c>
      <c r="BS281" s="32">
        <v>70940950.5</v>
      </c>
      <c r="BT281" s="32">
        <v>72792794.5</v>
      </c>
      <c r="BU281" s="32">
        <v>75089171</v>
      </c>
      <c r="BV281" s="32">
        <v>77845293.5</v>
      </c>
      <c r="BW281" s="32">
        <v>80596267</v>
      </c>
      <c r="BX281" s="32">
        <v>82925216</v>
      </c>
      <c r="BY281" s="32">
        <v>85181251.5</v>
      </c>
      <c r="BZ281" s="32">
        <v>87738062</v>
      </c>
      <c r="CA281" s="32">
        <v>90384932</v>
      </c>
      <c r="CB281" s="32">
        <v>92944293.5</v>
      </c>
      <c r="CC281" s="32">
        <v>95411953</v>
      </c>
      <c r="CD281" s="32">
        <v>97404228</v>
      </c>
      <c r="CE281" s="32">
        <v>98833317.5</v>
      </c>
      <c r="CF281" s="32">
        <v>99953453.5</v>
      </c>
      <c r="CG281" s="32">
        <v>100857014</v>
      </c>
      <c r="CH281" s="32">
        <v>101758179</v>
      </c>
      <c r="CI281" s="32">
        <v>103181723</v>
      </c>
      <c r="CJ281" s="32">
        <v>105109661</v>
      </c>
      <c r="CK281" s="32">
        <v>107063287</v>
      </c>
      <c r="CL281" s="32">
        <v>108817734.5</v>
      </c>
      <c r="CM281" s="32">
        <v>110360688</v>
      </c>
      <c r="CN281" s="32">
        <v>111567650</v>
      </c>
      <c r="CO281" s="32">
        <v>112214739.5</v>
      </c>
      <c r="CP281" s="32">
        <v>112541281</v>
      </c>
      <c r="CQ281" s="32">
        <v>113102137.5</v>
      </c>
      <c r="CR281" s="32">
        <v>113923881</v>
      </c>
      <c r="CS281" s="32">
        <v>115880025.5</v>
      </c>
      <c r="CT281" s="32">
        <v>119771089.5</v>
      </c>
      <c r="CU281" s="32">
        <v>124816335</v>
      </c>
      <c r="CV281" s="32">
        <v>130715237.5</v>
      </c>
      <c r="CW281" s="32">
        <v>137510151</v>
      </c>
      <c r="CX281" s="32">
        <v>144102075</v>
      </c>
      <c r="CY281" s="32">
        <v>150150638.5</v>
      </c>
      <c r="CZ281" s="32">
        <v>155942174.5</v>
      </c>
      <c r="DA281" s="32">
        <v>161403095</v>
      </c>
      <c r="DB281" s="32">
        <v>166623597</v>
      </c>
      <c r="DC281" s="32">
        <v>171171137.5</v>
      </c>
      <c r="DD281" s="32">
        <v>175289001</v>
      </c>
      <c r="DE281" s="32">
        <v>178967987</v>
      </c>
      <c r="DF281" s="32">
        <v>181070811.5</v>
      </c>
      <c r="DG281" s="32">
        <v>181957853</v>
      </c>
      <c r="DH281" s="32">
        <v>182689102.5</v>
      </c>
      <c r="DI281" s="32">
        <v>184950720.5</v>
      </c>
      <c r="DJ281" s="32">
        <v>190758986.5</v>
      </c>
      <c r="DK281" s="32">
        <v>198574004</v>
      </c>
      <c r="DL281" s="32">
        <v>206338370</v>
      </c>
      <c r="DM281" s="32">
        <v>213942352</v>
      </c>
      <c r="DN281" s="32">
        <v>219224488.5</v>
      </c>
      <c r="DO281" s="32">
        <v>221833305</v>
      </c>
      <c r="DP281" s="32">
        <v>224555705.5</v>
      </c>
      <c r="DQ281" s="32">
        <v>228194469.5</v>
      </c>
      <c r="DR281" s="32">
        <v>232192870</v>
      </c>
      <c r="DS281" s="32">
        <v>236093613.5</v>
      </c>
      <c r="DT281" s="32">
        <v>238748743</v>
      </c>
      <c r="DU281" s="32">
        <v>240001399</v>
      </c>
      <c r="DV281" s="32">
        <v>240137305</v>
      </c>
      <c r="DW281" s="32">
        <v>239508471.5</v>
      </c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  <c r="EP281" s="32"/>
      <c r="EQ281" s="32"/>
      <c r="ER281" s="32"/>
      <c r="ES281" s="32"/>
      <c r="ET281" s="32"/>
      <c r="EU281" s="32"/>
      <c r="EV281" s="32"/>
      <c r="EW281" s="32"/>
      <c r="EX281" s="32"/>
      <c r="EY281" s="32"/>
      <c r="EZ281" s="32"/>
      <c r="FA281" s="32"/>
      <c r="FB281" s="32"/>
      <c r="FC281" s="32"/>
      <c r="FD281" s="32"/>
      <c r="FE281" s="32"/>
      <c r="FF281" s="32"/>
      <c r="FG281" s="32"/>
      <c r="FH281" s="32"/>
      <c r="FI281" s="32"/>
      <c r="FJ281" s="32"/>
      <c r="FK281" s="32"/>
      <c r="FL281" s="32"/>
      <c r="FM281" s="32"/>
      <c r="FN281" s="32"/>
      <c r="FO281" s="32"/>
      <c r="FP281" s="32"/>
      <c r="FQ281" s="32"/>
      <c r="FR281" s="32"/>
      <c r="FS281" s="32"/>
      <c r="FT281" s="32"/>
      <c r="FU281" s="32"/>
      <c r="FV281" s="32"/>
      <c r="FW281" s="32"/>
      <c r="FX281" s="32"/>
      <c r="FY281" s="32"/>
      <c r="FZ281" s="32"/>
      <c r="GA281" s="32"/>
      <c r="GB281" s="32"/>
      <c r="GC281" s="32"/>
      <c r="GD281" s="32"/>
      <c r="GE281" s="32"/>
      <c r="GF281" s="32"/>
      <c r="GG281" s="32"/>
      <c r="GH281" s="32"/>
      <c r="GI281" s="32"/>
      <c r="GJ281" s="32"/>
      <c r="GK281" s="32"/>
      <c r="GL281" s="32"/>
      <c r="GM281" s="32"/>
      <c r="GN281" s="32"/>
      <c r="GO281" s="32"/>
      <c r="GP281" s="32"/>
      <c r="GQ281" s="32"/>
      <c r="GR281" s="32"/>
      <c r="GS281" s="32"/>
      <c r="GT281" s="32"/>
      <c r="GU281" s="32"/>
      <c r="GV281" s="32"/>
      <c r="GW281" s="32"/>
      <c r="GX281" s="32"/>
    </row>
    <row r="282" spans="1:206">
      <c r="A282" s="31" t="s">
        <v>451</v>
      </c>
      <c r="B282" t="s">
        <v>717</v>
      </c>
      <c r="C282" t="s">
        <v>714</v>
      </c>
      <c r="D282" s="94" t="s">
        <v>718</v>
      </c>
      <c r="E282" t="s">
        <v>1000</v>
      </c>
      <c r="BD282" s="32">
        <v>50998585.5</v>
      </c>
      <c r="BE282" s="32">
        <v>52167750</v>
      </c>
      <c r="BF282" s="32">
        <v>53407644</v>
      </c>
      <c r="BG282" s="32">
        <v>54622238.5</v>
      </c>
      <c r="BH282" s="32">
        <v>55851238</v>
      </c>
      <c r="BI282" s="32">
        <v>57089983.5</v>
      </c>
      <c r="BJ282" s="32">
        <v>58201015</v>
      </c>
      <c r="BK282" s="32">
        <v>59198456.5</v>
      </c>
      <c r="BL282" s="32">
        <v>60282536.5</v>
      </c>
      <c r="BM282" s="32">
        <v>61385147</v>
      </c>
      <c r="BN282" s="32">
        <v>62335388.5</v>
      </c>
      <c r="BO282" s="32">
        <v>63201996</v>
      </c>
      <c r="BP282" s="32">
        <v>64083804.5</v>
      </c>
      <c r="BQ282" s="32">
        <v>64996270</v>
      </c>
      <c r="BR282" s="32">
        <v>65855599.5</v>
      </c>
      <c r="BS282" s="32">
        <v>66352311.5</v>
      </c>
      <c r="BT282" s="32">
        <v>66366282.5</v>
      </c>
      <c r="BU282" s="32">
        <v>66047189.5</v>
      </c>
      <c r="BV282" s="32">
        <v>65606748.5</v>
      </c>
      <c r="BW282" s="32">
        <v>65562044.5</v>
      </c>
      <c r="BX282" s="32">
        <v>66541211</v>
      </c>
      <c r="BY282" s="32">
        <v>68426229</v>
      </c>
      <c r="BZ282" s="32">
        <v>70748087.5</v>
      </c>
      <c r="CA282" s="32">
        <v>73512895</v>
      </c>
      <c r="CB282" s="32">
        <v>76229816.5</v>
      </c>
      <c r="CC282" s="32">
        <v>78483609</v>
      </c>
      <c r="CD282" s="32">
        <v>80676113.5</v>
      </c>
      <c r="CE282" s="32">
        <v>83156222</v>
      </c>
      <c r="CF282" s="32">
        <v>85711064</v>
      </c>
      <c r="CG282" s="32">
        <v>88180472</v>
      </c>
      <c r="CH282" s="32">
        <v>90533084</v>
      </c>
      <c r="CI282" s="32">
        <v>92443117.5</v>
      </c>
      <c r="CJ282" s="32">
        <v>93809303.5</v>
      </c>
      <c r="CK282" s="32">
        <v>94873166.5</v>
      </c>
      <c r="CL282" s="32">
        <v>95753591</v>
      </c>
      <c r="CM282" s="32">
        <v>96649264</v>
      </c>
      <c r="CN282" s="32">
        <v>98055379</v>
      </c>
      <c r="CO282" s="32">
        <v>99954145</v>
      </c>
      <c r="CP282" s="32">
        <v>101892935</v>
      </c>
      <c r="CQ282" s="32">
        <v>103678867.5</v>
      </c>
      <c r="CR282" s="32">
        <v>105301314.5</v>
      </c>
      <c r="CS282" s="32">
        <v>106589747.5</v>
      </c>
      <c r="CT282" s="32">
        <v>107279687</v>
      </c>
      <c r="CU282" s="32">
        <v>107609739.5</v>
      </c>
      <c r="CV282" s="32">
        <v>108134158.5</v>
      </c>
      <c r="CW282" s="32">
        <v>108886268.5</v>
      </c>
      <c r="CX282" s="32">
        <v>110735722</v>
      </c>
      <c r="CY282" s="32">
        <v>114492626</v>
      </c>
      <c r="CZ282" s="32">
        <v>119425497.5</v>
      </c>
      <c r="DA282" s="32">
        <v>125199583.5</v>
      </c>
      <c r="DB282" s="32">
        <v>131817300</v>
      </c>
      <c r="DC282" s="32">
        <v>138221394.5</v>
      </c>
      <c r="DD282" s="32">
        <v>144078393</v>
      </c>
      <c r="DE282" s="32">
        <v>149649172</v>
      </c>
      <c r="DF282" s="32">
        <v>154915250.5</v>
      </c>
      <c r="DG282" s="32">
        <v>159964576.5</v>
      </c>
      <c r="DH282" s="32">
        <v>164356205.5</v>
      </c>
      <c r="DI282" s="32">
        <v>168359628.5</v>
      </c>
      <c r="DJ282" s="32">
        <v>171931356.5</v>
      </c>
      <c r="DK282" s="32">
        <v>173982276.5</v>
      </c>
      <c r="DL282" s="32">
        <v>174925424</v>
      </c>
      <c r="DM282" s="32">
        <v>175797610</v>
      </c>
      <c r="DN282" s="32">
        <v>178231154.5</v>
      </c>
      <c r="DO282" s="32">
        <v>184171295.5</v>
      </c>
      <c r="DP282" s="32">
        <v>192051294</v>
      </c>
      <c r="DQ282" s="32">
        <v>199805945.5</v>
      </c>
      <c r="DR282" s="32">
        <v>207277696.5</v>
      </c>
      <c r="DS282" s="32">
        <v>212384759.5</v>
      </c>
      <c r="DT282" s="32">
        <v>214916863.5</v>
      </c>
      <c r="DU282" s="32">
        <v>217595423</v>
      </c>
      <c r="DV282" s="32">
        <v>221073249</v>
      </c>
      <c r="DW282" s="32">
        <v>224758048.5</v>
      </c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  <c r="EP282" s="32"/>
      <c r="EQ282" s="32"/>
      <c r="ER282" s="32"/>
      <c r="ES282" s="32"/>
      <c r="ET282" s="32"/>
      <c r="EU282" s="32"/>
      <c r="EV282" s="32"/>
      <c r="EW282" s="32"/>
      <c r="EX282" s="32"/>
      <c r="EY282" s="32"/>
      <c r="EZ282" s="32"/>
      <c r="FA282" s="32"/>
      <c r="FB282" s="32"/>
      <c r="FC282" s="32"/>
      <c r="FD282" s="32"/>
      <c r="FE282" s="32"/>
      <c r="FF282" s="32"/>
      <c r="FG282" s="32"/>
      <c r="FH282" s="32"/>
      <c r="FI282" s="32"/>
      <c r="FJ282" s="32"/>
      <c r="FK282" s="32"/>
      <c r="FL282" s="32"/>
      <c r="FM282" s="32"/>
      <c r="FN282" s="32"/>
      <c r="FO282" s="32"/>
      <c r="FP282" s="32"/>
      <c r="FQ282" s="32"/>
      <c r="FR282" s="32"/>
      <c r="FS282" s="32"/>
      <c r="FT282" s="32"/>
      <c r="FU282" s="32"/>
      <c r="FV282" s="32"/>
      <c r="FW282" s="32"/>
      <c r="FX282" s="32"/>
      <c r="FY282" s="32"/>
      <c r="FZ282" s="32"/>
      <c r="GA282" s="32"/>
      <c r="GB282" s="32"/>
      <c r="GC282" s="32"/>
      <c r="GD282" s="32"/>
      <c r="GE282" s="32"/>
      <c r="GF282" s="32"/>
      <c r="GG282" s="32"/>
      <c r="GH282" s="32"/>
      <c r="GI282" s="32"/>
      <c r="GJ282" s="32"/>
      <c r="GK282" s="32"/>
      <c r="GL282" s="32"/>
      <c r="GM282" s="32"/>
      <c r="GN282" s="32"/>
      <c r="GO282" s="32"/>
      <c r="GP282" s="32"/>
      <c r="GQ282" s="32"/>
      <c r="GR282" s="32"/>
      <c r="GS282" s="32"/>
      <c r="GT282" s="32"/>
      <c r="GU282" s="32"/>
      <c r="GV282" s="32"/>
      <c r="GW282" s="32"/>
      <c r="GX282" s="32"/>
    </row>
    <row r="283" spans="1:206">
      <c r="A283" s="31" t="s">
        <v>451</v>
      </c>
      <c r="B283" t="s">
        <v>717</v>
      </c>
      <c r="C283" t="s">
        <v>714</v>
      </c>
      <c r="D283" s="94" t="s">
        <v>718</v>
      </c>
      <c r="E283" t="s">
        <v>1001</v>
      </c>
      <c r="BD283" s="32">
        <v>40982893.5</v>
      </c>
      <c r="BE283" s="32">
        <v>41706776</v>
      </c>
      <c r="BF283" s="32">
        <v>42582117</v>
      </c>
      <c r="BG283" s="32">
        <v>43621825.5</v>
      </c>
      <c r="BH283" s="32">
        <v>44646925</v>
      </c>
      <c r="BI283" s="32">
        <v>45707305</v>
      </c>
      <c r="BJ283" s="32">
        <v>46880171.5</v>
      </c>
      <c r="BK283" s="32">
        <v>48109276.5</v>
      </c>
      <c r="BL283" s="32">
        <v>49289835.5</v>
      </c>
      <c r="BM283" s="32">
        <v>50458045.5</v>
      </c>
      <c r="BN283" s="32">
        <v>51533181</v>
      </c>
      <c r="BO283" s="32">
        <v>52524489</v>
      </c>
      <c r="BP283" s="32">
        <v>53547829.5</v>
      </c>
      <c r="BQ283" s="32">
        <v>54609704.5</v>
      </c>
      <c r="BR283" s="32">
        <v>55732995</v>
      </c>
      <c r="BS283" s="32">
        <v>56784836</v>
      </c>
      <c r="BT283" s="32">
        <v>57726674</v>
      </c>
      <c r="BU283" s="32">
        <v>58612839</v>
      </c>
      <c r="BV283" s="32">
        <v>59483732</v>
      </c>
      <c r="BW283" s="32">
        <v>60285513.5</v>
      </c>
      <c r="BX283" s="32">
        <v>60751926</v>
      </c>
      <c r="BY283" s="32">
        <v>60759075</v>
      </c>
      <c r="BZ283" s="32">
        <v>60457575</v>
      </c>
      <c r="CA283" s="32">
        <v>60100285.5</v>
      </c>
      <c r="CB283" s="32">
        <v>60165457</v>
      </c>
      <c r="CC283" s="32">
        <v>61227333.5</v>
      </c>
      <c r="CD283" s="32">
        <v>63137255</v>
      </c>
      <c r="CE283" s="32">
        <v>65427829</v>
      </c>
      <c r="CF283" s="32">
        <v>68079538.5</v>
      </c>
      <c r="CG283" s="32">
        <v>70659474</v>
      </c>
      <c r="CH283" s="32">
        <v>72768555</v>
      </c>
      <c r="CI283" s="32">
        <v>74801304.5</v>
      </c>
      <c r="CJ283" s="32">
        <v>77142283</v>
      </c>
      <c r="CK283" s="32">
        <v>79553955</v>
      </c>
      <c r="CL283" s="32">
        <v>81866284</v>
      </c>
      <c r="CM283" s="32">
        <v>84097594.5</v>
      </c>
      <c r="CN283" s="32">
        <v>85955055</v>
      </c>
      <c r="CO283" s="32">
        <v>87328186</v>
      </c>
      <c r="CP283" s="32">
        <v>88423146</v>
      </c>
      <c r="CQ283" s="32">
        <v>89358505</v>
      </c>
      <c r="CR283" s="32">
        <v>90339973</v>
      </c>
      <c r="CS283" s="32">
        <v>91775245</v>
      </c>
      <c r="CT283" s="32">
        <v>93631936</v>
      </c>
      <c r="CU283" s="32">
        <v>95497468.5</v>
      </c>
      <c r="CV283" s="32">
        <v>97165444</v>
      </c>
      <c r="CW283" s="32">
        <v>98669291</v>
      </c>
      <c r="CX283" s="32">
        <v>99871447</v>
      </c>
      <c r="CY283" s="32">
        <v>100543835.5</v>
      </c>
      <c r="CZ283" s="32">
        <v>100940800</v>
      </c>
      <c r="DA283" s="32">
        <v>101547070</v>
      </c>
      <c r="DB283" s="32">
        <v>102350842.5</v>
      </c>
      <c r="DC283" s="32">
        <v>104183171</v>
      </c>
      <c r="DD283" s="32">
        <v>107826025.5</v>
      </c>
      <c r="DE283" s="32">
        <v>112584998</v>
      </c>
      <c r="DF283" s="32">
        <v>118154863.5</v>
      </c>
      <c r="DG283" s="32">
        <v>124547716</v>
      </c>
      <c r="DH283" s="32">
        <v>130740310</v>
      </c>
      <c r="DI283" s="32">
        <v>136376475</v>
      </c>
      <c r="DJ283" s="32">
        <v>141725916</v>
      </c>
      <c r="DK283" s="32">
        <v>146787523.5</v>
      </c>
      <c r="DL283" s="32">
        <v>151651316.5</v>
      </c>
      <c r="DM283" s="32">
        <v>155944238.5</v>
      </c>
      <c r="DN283" s="32">
        <v>159915534</v>
      </c>
      <c r="DO283" s="32">
        <v>163481980.5</v>
      </c>
      <c r="DP283" s="32">
        <v>165573903</v>
      </c>
      <c r="DQ283" s="32">
        <v>166585277.5</v>
      </c>
      <c r="DR283" s="32">
        <v>167481659</v>
      </c>
      <c r="DS283" s="32">
        <v>169840990.5</v>
      </c>
      <c r="DT283" s="32">
        <v>175587839.5</v>
      </c>
      <c r="DU283" s="32">
        <v>183195554</v>
      </c>
      <c r="DV283" s="32">
        <v>190547423</v>
      </c>
      <c r="DW283" s="32">
        <v>197414372.5</v>
      </c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  <c r="FC283" s="32"/>
      <c r="FD283" s="32"/>
      <c r="FE283" s="32"/>
      <c r="FF283" s="32"/>
      <c r="FG283" s="32"/>
      <c r="FH283" s="32"/>
      <c r="FI283" s="32"/>
      <c r="FJ283" s="32"/>
      <c r="FK283" s="32"/>
      <c r="FL283" s="32"/>
      <c r="FM283" s="32"/>
      <c r="FN283" s="32"/>
      <c r="FO283" s="32"/>
      <c r="FP283" s="32"/>
      <c r="FQ283" s="32"/>
      <c r="FR283" s="32"/>
      <c r="FS283" s="32"/>
      <c r="FT283" s="32"/>
      <c r="FU283" s="32"/>
      <c r="FV283" s="32"/>
      <c r="FW283" s="32"/>
      <c r="FX283" s="32"/>
      <c r="FY283" s="32"/>
      <c r="FZ283" s="32"/>
      <c r="GA283" s="32"/>
      <c r="GB283" s="32"/>
      <c r="GC283" s="32"/>
      <c r="GD283" s="32"/>
      <c r="GE283" s="32"/>
      <c r="GF283" s="32"/>
      <c r="GG283" s="32"/>
      <c r="GH283" s="32"/>
      <c r="GI283" s="32"/>
      <c r="GJ283" s="32"/>
      <c r="GK283" s="32"/>
      <c r="GL283" s="32"/>
      <c r="GM283" s="32"/>
      <c r="GN283" s="32"/>
      <c r="GO283" s="32"/>
      <c r="GP283" s="32"/>
      <c r="GQ283" s="32"/>
      <c r="GR283" s="32"/>
      <c r="GS283" s="32"/>
      <c r="GT283" s="32"/>
      <c r="GU283" s="32"/>
      <c r="GV283" s="32"/>
      <c r="GW283" s="32"/>
      <c r="GX283" s="32"/>
    </row>
    <row r="284" spans="1:206">
      <c r="A284" s="31" t="s">
        <v>451</v>
      </c>
      <c r="B284" t="s">
        <v>717</v>
      </c>
      <c r="C284" t="s">
        <v>714</v>
      </c>
      <c r="D284" s="94" t="s">
        <v>718</v>
      </c>
      <c r="E284" t="s">
        <v>1002</v>
      </c>
      <c r="BD284" s="32">
        <v>33266960</v>
      </c>
      <c r="BE284" s="32">
        <v>33491028</v>
      </c>
      <c r="BF284" s="32">
        <v>33686611</v>
      </c>
      <c r="BG284" s="32">
        <v>33908624.5</v>
      </c>
      <c r="BH284" s="32">
        <v>34274742.5</v>
      </c>
      <c r="BI284" s="32">
        <v>34870507.5</v>
      </c>
      <c r="BJ284" s="32">
        <v>35643295</v>
      </c>
      <c r="BK284" s="32">
        <v>36524677.5</v>
      </c>
      <c r="BL284" s="32">
        <v>37530822</v>
      </c>
      <c r="BM284" s="32">
        <v>38447028.5</v>
      </c>
      <c r="BN284" s="32">
        <v>39280266.5</v>
      </c>
      <c r="BO284" s="32">
        <v>40199314</v>
      </c>
      <c r="BP284" s="32">
        <v>41259959.5</v>
      </c>
      <c r="BQ284" s="32">
        <v>42379162</v>
      </c>
      <c r="BR284" s="32">
        <v>43505841.5</v>
      </c>
      <c r="BS284" s="32">
        <v>44625915</v>
      </c>
      <c r="BT284" s="32">
        <v>45670215.5</v>
      </c>
      <c r="BU284" s="32">
        <v>46675351</v>
      </c>
      <c r="BV284" s="32">
        <v>47691382.5</v>
      </c>
      <c r="BW284" s="32">
        <v>48761959.5</v>
      </c>
      <c r="BX284" s="32">
        <v>49758267.5</v>
      </c>
      <c r="BY284" s="32">
        <v>50665048.5</v>
      </c>
      <c r="BZ284" s="32">
        <v>51566032</v>
      </c>
      <c r="CA284" s="32">
        <v>52472006.5</v>
      </c>
      <c r="CB284" s="32">
        <v>53327017</v>
      </c>
      <c r="CC284" s="32">
        <v>53871793.5</v>
      </c>
      <c r="CD284" s="32">
        <v>54000510</v>
      </c>
      <c r="CE284" s="32">
        <v>53823218</v>
      </c>
      <c r="CF284" s="32">
        <v>53562917.5</v>
      </c>
      <c r="CG284" s="32">
        <v>53696162.5</v>
      </c>
      <c r="CH284" s="32">
        <v>54699525</v>
      </c>
      <c r="CI284" s="32">
        <v>56447071.5</v>
      </c>
      <c r="CJ284" s="32">
        <v>58521250.5</v>
      </c>
      <c r="CK284" s="32">
        <v>60920202.5</v>
      </c>
      <c r="CL284" s="32">
        <v>63290958.5</v>
      </c>
      <c r="CM284" s="32">
        <v>65275304.5</v>
      </c>
      <c r="CN284" s="32">
        <v>67215836.5</v>
      </c>
      <c r="CO284" s="32">
        <v>69433266.5</v>
      </c>
      <c r="CP284" s="32">
        <v>71720368</v>
      </c>
      <c r="CQ284" s="32">
        <v>73924899.5</v>
      </c>
      <c r="CR284" s="32">
        <v>76059232</v>
      </c>
      <c r="CS284" s="32">
        <v>77854642.5</v>
      </c>
      <c r="CT284" s="32">
        <v>79188099</v>
      </c>
      <c r="CU284" s="32">
        <v>80243453.5</v>
      </c>
      <c r="CV284" s="32">
        <v>81126292</v>
      </c>
      <c r="CW284" s="32">
        <v>82041537</v>
      </c>
      <c r="CX284" s="32">
        <v>83404760.5</v>
      </c>
      <c r="CY284" s="32">
        <v>85174210</v>
      </c>
      <c r="CZ284" s="32">
        <v>86964239</v>
      </c>
      <c r="DA284" s="32">
        <v>88591726.5</v>
      </c>
      <c r="DB284" s="32">
        <v>90089074</v>
      </c>
      <c r="DC284" s="32">
        <v>91294983</v>
      </c>
      <c r="DD284" s="32">
        <v>92006322</v>
      </c>
      <c r="DE284" s="32">
        <v>92502321.5</v>
      </c>
      <c r="DF284" s="32">
        <v>93228188</v>
      </c>
      <c r="DG284" s="32">
        <v>94151380</v>
      </c>
      <c r="DH284" s="32">
        <v>96048267.5</v>
      </c>
      <c r="DI284" s="32">
        <v>99618043</v>
      </c>
      <c r="DJ284" s="32">
        <v>104170080</v>
      </c>
      <c r="DK284" s="32">
        <v>109420835</v>
      </c>
      <c r="DL284" s="32">
        <v>115395286</v>
      </c>
      <c r="DM284" s="32">
        <v>121193444</v>
      </c>
      <c r="DN284" s="32">
        <v>126502795.5</v>
      </c>
      <c r="DO284" s="32">
        <v>131568951</v>
      </c>
      <c r="DP284" s="32">
        <v>136403479.5</v>
      </c>
      <c r="DQ284" s="32">
        <v>141073581.5</v>
      </c>
      <c r="DR284" s="32">
        <v>145143369</v>
      </c>
      <c r="DS284" s="32">
        <v>148852342.5</v>
      </c>
      <c r="DT284" s="32">
        <v>152209851</v>
      </c>
      <c r="DU284" s="32">
        <v>154194471</v>
      </c>
      <c r="DV284" s="32">
        <v>154990172</v>
      </c>
      <c r="DW284" s="32">
        <v>155384737</v>
      </c>
      <c r="DX284" s="32"/>
      <c r="DY284" s="32"/>
      <c r="DZ284" s="32"/>
      <c r="EA284" s="32"/>
      <c r="EB284" s="32"/>
      <c r="EC284" s="32"/>
      <c r="ED284" s="32"/>
      <c r="EE284" s="32"/>
      <c r="EF284" s="32"/>
      <c r="EG284" s="32"/>
      <c r="EH284" s="32"/>
      <c r="EI284" s="32"/>
      <c r="EJ284" s="32"/>
      <c r="EK284" s="32"/>
      <c r="EL284" s="32"/>
      <c r="EM284" s="32"/>
      <c r="EN284" s="32"/>
      <c r="EO284" s="32"/>
      <c r="EP284" s="32"/>
      <c r="EQ284" s="32"/>
      <c r="ER284" s="32"/>
      <c r="ES284" s="32"/>
      <c r="ET284" s="32"/>
      <c r="EU284" s="32"/>
      <c r="EV284" s="32"/>
      <c r="EW284" s="32"/>
      <c r="EX284" s="32"/>
      <c r="EY284" s="32"/>
      <c r="EZ284" s="32"/>
      <c r="FA284" s="32"/>
      <c r="FB284" s="32"/>
      <c r="FC284" s="32"/>
      <c r="FD284" s="32"/>
      <c r="FE284" s="32"/>
      <c r="FF284" s="32"/>
      <c r="FG284" s="32"/>
      <c r="FH284" s="32"/>
      <c r="FI284" s="32"/>
      <c r="FJ284" s="32"/>
      <c r="FK284" s="32"/>
      <c r="FL284" s="32"/>
      <c r="FM284" s="32"/>
      <c r="FN284" s="32"/>
      <c r="FO284" s="32"/>
      <c r="FP284" s="32"/>
      <c r="FQ284" s="32"/>
      <c r="FR284" s="32"/>
      <c r="FS284" s="32"/>
      <c r="FT284" s="32"/>
      <c r="FU284" s="32"/>
      <c r="FV284" s="32"/>
      <c r="FW284" s="32"/>
      <c r="FX284" s="32"/>
      <c r="FY284" s="32"/>
      <c r="FZ284" s="32"/>
      <c r="GA284" s="32"/>
      <c r="GB284" s="32"/>
      <c r="GC284" s="32"/>
      <c r="GD284" s="32"/>
      <c r="GE284" s="32"/>
      <c r="GF284" s="32"/>
      <c r="GG284" s="32"/>
      <c r="GH284" s="32"/>
      <c r="GI284" s="32"/>
      <c r="GJ284" s="32"/>
      <c r="GK284" s="32"/>
      <c r="GL284" s="32"/>
      <c r="GM284" s="32"/>
      <c r="GN284" s="32"/>
      <c r="GO284" s="32"/>
      <c r="GP284" s="32"/>
      <c r="GQ284" s="32"/>
      <c r="GR284" s="32"/>
      <c r="GS284" s="32"/>
      <c r="GT284" s="32"/>
      <c r="GU284" s="32"/>
      <c r="GV284" s="32"/>
      <c r="GW284" s="32"/>
      <c r="GX284" s="32"/>
    </row>
    <row r="285" spans="1:206">
      <c r="A285" s="31" t="s">
        <v>451</v>
      </c>
      <c r="B285" t="s">
        <v>717</v>
      </c>
      <c r="C285" t="s">
        <v>714</v>
      </c>
      <c r="D285" s="94" t="s">
        <v>718</v>
      </c>
      <c r="E285" t="s">
        <v>1003</v>
      </c>
      <c r="BD285" s="32">
        <v>24250143.5</v>
      </c>
      <c r="BE285" s="32">
        <v>24555847</v>
      </c>
      <c r="BF285" s="32">
        <v>24982695.5</v>
      </c>
      <c r="BG285" s="32">
        <v>25513879</v>
      </c>
      <c r="BH285" s="32">
        <v>26033273.5</v>
      </c>
      <c r="BI285" s="32">
        <v>26423038.5</v>
      </c>
      <c r="BJ285" s="32">
        <v>26703863.5</v>
      </c>
      <c r="BK285" s="32">
        <v>26922823.5</v>
      </c>
      <c r="BL285" s="32">
        <v>27150560.5</v>
      </c>
      <c r="BM285" s="32">
        <v>27484520</v>
      </c>
      <c r="BN285" s="32">
        <v>27925358</v>
      </c>
      <c r="BO285" s="32">
        <v>28512778.5</v>
      </c>
      <c r="BP285" s="32">
        <v>29261532</v>
      </c>
      <c r="BQ285" s="32">
        <v>30105985</v>
      </c>
      <c r="BR285" s="32">
        <v>30944791.5</v>
      </c>
      <c r="BS285" s="32">
        <v>31809433</v>
      </c>
      <c r="BT285" s="32">
        <v>32739257</v>
      </c>
      <c r="BU285" s="32">
        <v>33734950.5</v>
      </c>
      <c r="BV285" s="32">
        <v>34736073.5</v>
      </c>
      <c r="BW285" s="32">
        <v>35713839.5</v>
      </c>
      <c r="BX285" s="32">
        <v>36684223</v>
      </c>
      <c r="BY285" s="32">
        <v>37589573.5</v>
      </c>
      <c r="BZ285" s="32">
        <v>38470269.5</v>
      </c>
      <c r="CA285" s="32">
        <v>39405373.5</v>
      </c>
      <c r="CB285" s="32">
        <v>40412060.5</v>
      </c>
      <c r="CC285" s="32">
        <v>41402495.5</v>
      </c>
      <c r="CD285" s="32">
        <v>42353950.5</v>
      </c>
      <c r="CE285" s="32">
        <v>43281312.5</v>
      </c>
      <c r="CF285" s="32">
        <v>44176636</v>
      </c>
      <c r="CG285" s="32">
        <v>45010086.5</v>
      </c>
      <c r="CH285" s="32">
        <v>45522590.5</v>
      </c>
      <c r="CI285" s="32">
        <v>45629903.5</v>
      </c>
      <c r="CJ285" s="32">
        <v>45477165.5</v>
      </c>
      <c r="CK285" s="32">
        <v>45243001.5</v>
      </c>
      <c r="CL285" s="32">
        <v>45364008.5</v>
      </c>
      <c r="CM285" s="32">
        <v>46295272</v>
      </c>
      <c r="CN285" s="32">
        <v>47901841.5</v>
      </c>
      <c r="CO285" s="32">
        <v>49789467</v>
      </c>
      <c r="CP285" s="32">
        <v>51978022</v>
      </c>
      <c r="CQ285" s="32">
        <v>54151220.5</v>
      </c>
      <c r="CR285" s="32">
        <v>55975951.5</v>
      </c>
      <c r="CS285" s="32">
        <v>57756685.5</v>
      </c>
      <c r="CT285" s="32">
        <v>59763191</v>
      </c>
      <c r="CU285" s="32">
        <v>61810212</v>
      </c>
      <c r="CV285" s="32">
        <v>63754908</v>
      </c>
      <c r="CW285" s="32">
        <v>65637565</v>
      </c>
      <c r="CX285" s="32">
        <v>67246340.5</v>
      </c>
      <c r="CY285" s="32">
        <v>68492339</v>
      </c>
      <c r="CZ285" s="32">
        <v>69556502.5</v>
      </c>
      <c r="DA285" s="32">
        <v>70517635</v>
      </c>
      <c r="DB285" s="32">
        <v>71501961</v>
      </c>
      <c r="DC285" s="32">
        <v>72838524</v>
      </c>
      <c r="DD285" s="32">
        <v>74491690</v>
      </c>
      <c r="DE285" s="32">
        <v>76133246</v>
      </c>
      <c r="DF285" s="32">
        <v>77638091.5</v>
      </c>
      <c r="DG285" s="32">
        <v>79076913.5</v>
      </c>
      <c r="DH285" s="32">
        <v>80308606.5</v>
      </c>
      <c r="DI285" s="32">
        <v>81131144</v>
      </c>
      <c r="DJ285" s="32">
        <v>81803131</v>
      </c>
      <c r="DK285" s="32">
        <v>82704714</v>
      </c>
      <c r="DL285" s="32">
        <v>83752094</v>
      </c>
      <c r="DM285" s="32">
        <v>85642058.5</v>
      </c>
      <c r="DN285" s="32">
        <v>88998147</v>
      </c>
      <c r="DO285" s="32">
        <v>93180022</v>
      </c>
      <c r="DP285" s="32">
        <v>97959694.5</v>
      </c>
      <c r="DQ285" s="32">
        <v>103415999</v>
      </c>
      <c r="DR285" s="32">
        <v>108709272</v>
      </c>
      <c r="DS285" s="32">
        <v>113545375.5</v>
      </c>
      <c r="DT285" s="32">
        <v>118167312.5</v>
      </c>
      <c r="DU285" s="32">
        <v>122578611.5</v>
      </c>
      <c r="DV285" s="32">
        <v>126676051.5</v>
      </c>
      <c r="DW285" s="32">
        <v>129882815.5</v>
      </c>
      <c r="DX285" s="32"/>
      <c r="DY285" s="32"/>
      <c r="DZ285" s="32"/>
      <c r="EA285" s="32"/>
      <c r="EB285" s="32"/>
      <c r="EC285" s="32"/>
      <c r="ED285" s="32"/>
      <c r="EE285" s="32"/>
      <c r="EF285" s="32"/>
      <c r="EG285" s="32"/>
      <c r="EH285" s="32"/>
      <c r="EI285" s="32"/>
      <c r="EJ285" s="32"/>
      <c r="EK285" s="32"/>
      <c r="EL285" s="32"/>
      <c r="EM285" s="32"/>
      <c r="EN285" s="32"/>
      <c r="EO285" s="32"/>
      <c r="EP285" s="32"/>
      <c r="EQ285" s="32"/>
      <c r="ER285" s="32"/>
      <c r="ES285" s="32"/>
      <c r="ET285" s="32"/>
      <c r="EU285" s="32"/>
      <c r="EV285" s="32"/>
      <c r="EW285" s="32"/>
      <c r="EX285" s="32"/>
      <c r="EY285" s="32"/>
      <c r="EZ285" s="32"/>
      <c r="FA285" s="32"/>
      <c r="FB285" s="32"/>
      <c r="FC285" s="32"/>
      <c r="FD285" s="32"/>
      <c r="FE285" s="32"/>
      <c r="FF285" s="32"/>
      <c r="FG285" s="32"/>
      <c r="FH285" s="32"/>
      <c r="FI285" s="32"/>
      <c r="FJ285" s="32"/>
      <c r="FK285" s="32"/>
      <c r="FL285" s="32"/>
      <c r="FM285" s="32"/>
      <c r="FN285" s="32"/>
      <c r="FO285" s="32"/>
      <c r="FP285" s="32"/>
      <c r="FQ285" s="32"/>
      <c r="FR285" s="32"/>
      <c r="FS285" s="32"/>
      <c r="FT285" s="32"/>
      <c r="FU285" s="32"/>
      <c r="FV285" s="32"/>
      <c r="FW285" s="32"/>
      <c r="FX285" s="32"/>
      <c r="FY285" s="32"/>
      <c r="FZ285" s="32"/>
      <c r="GA285" s="32"/>
      <c r="GB285" s="32"/>
      <c r="GC285" s="32"/>
      <c r="GD285" s="32"/>
      <c r="GE285" s="32"/>
      <c r="GF285" s="32"/>
      <c r="GG285" s="32"/>
      <c r="GH285" s="32"/>
      <c r="GI285" s="32"/>
      <c r="GJ285" s="32"/>
      <c r="GK285" s="32"/>
      <c r="GL285" s="32"/>
      <c r="GM285" s="32"/>
      <c r="GN285" s="32"/>
      <c r="GO285" s="32"/>
      <c r="GP285" s="32"/>
      <c r="GQ285" s="32"/>
      <c r="GR285" s="32"/>
      <c r="GS285" s="32"/>
      <c r="GT285" s="32"/>
      <c r="GU285" s="32"/>
      <c r="GV285" s="32"/>
      <c r="GW285" s="32"/>
      <c r="GX285" s="32"/>
    </row>
    <row r="286" spans="1:206">
      <c r="A286" s="31" t="s">
        <v>451</v>
      </c>
      <c r="B286" t="s">
        <v>717</v>
      </c>
      <c r="C286" t="s">
        <v>714</v>
      </c>
      <c r="D286" s="94" t="s">
        <v>718</v>
      </c>
      <c r="E286" t="s">
        <v>1004</v>
      </c>
      <c r="BD286" s="32">
        <v>16283098</v>
      </c>
      <c r="BE286" s="32">
        <v>16388681</v>
      </c>
      <c r="BF286" s="32">
        <v>16540901</v>
      </c>
      <c r="BG286" s="32">
        <v>16754585</v>
      </c>
      <c r="BH286" s="32">
        <v>17018304.5</v>
      </c>
      <c r="BI286" s="32">
        <v>17314398.5</v>
      </c>
      <c r="BJ286" s="32">
        <v>17639880.5</v>
      </c>
      <c r="BK286" s="32">
        <v>18028231</v>
      </c>
      <c r="BL286" s="32">
        <v>18528610</v>
      </c>
      <c r="BM286" s="32">
        <v>18953761.5</v>
      </c>
      <c r="BN286" s="32">
        <v>19163619.5</v>
      </c>
      <c r="BO286" s="32">
        <v>19328797.5</v>
      </c>
      <c r="BP286" s="32">
        <v>19524424.5</v>
      </c>
      <c r="BQ286" s="32">
        <v>19737855</v>
      </c>
      <c r="BR286" s="32">
        <v>20051118.5</v>
      </c>
      <c r="BS286" s="32">
        <v>20501625.5</v>
      </c>
      <c r="BT286" s="32">
        <v>21039601</v>
      </c>
      <c r="BU286" s="32">
        <v>21658863.5</v>
      </c>
      <c r="BV286" s="32">
        <v>22328734</v>
      </c>
      <c r="BW286" s="32">
        <v>22978812.5</v>
      </c>
      <c r="BX286" s="32">
        <v>23650145.5</v>
      </c>
      <c r="BY286" s="32">
        <v>24391097.5</v>
      </c>
      <c r="BZ286" s="32">
        <v>25207982.5</v>
      </c>
      <c r="CA286" s="32">
        <v>26058307</v>
      </c>
      <c r="CB286" s="32">
        <v>26907343</v>
      </c>
      <c r="CC286" s="32">
        <v>27752104</v>
      </c>
      <c r="CD286" s="32">
        <v>28570986</v>
      </c>
      <c r="CE286" s="32">
        <v>29386034</v>
      </c>
      <c r="CF286" s="32">
        <v>30227726</v>
      </c>
      <c r="CG286" s="32">
        <v>31109420.5</v>
      </c>
      <c r="CH286" s="32">
        <v>31951805</v>
      </c>
      <c r="CI286" s="32">
        <v>32737494.5</v>
      </c>
      <c r="CJ286" s="32">
        <v>33515588.5</v>
      </c>
      <c r="CK286" s="32">
        <v>34272794</v>
      </c>
      <c r="CL286" s="32">
        <v>34978480</v>
      </c>
      <c r="CM286" s="32">
        <v>35436166.5</v>
      </c>
      <c r="CN286" s="32">
        <v>35569457</v>
      </c>
      <c r="CO286" s="32">
        <v>35506886.5</v>
      </c>
      <c r="CP286" s="32">
        <v>35390009</v>
      </c>
      <c r="CQ286" s="32">
        <v>35595707</v>
      </c>
      <c r="CR286" s="32">
        <v>36490896.5</v>
      </c>
      <c r="CS286" s="32">
        <v>37935456.5</v>
      </c>
      <c r="CT286" s="32">
        <v>39598165</v>
      </c>
      <c r="CU286" s="32">
        <v>41486742</v>
      </c>
      <c r="CV286" s="32">
        <v>43339723.5</v>
      </c>
      <c r="CW286" s="32">
        <v>44895327</v>
      </c>
      <c r="CX286" s="32">
        <v>46418334.5</v>
      </c>
      <c r="CY286" s="32">
        <v>48137120.5</v>
      </c>
      <c r="CZ286" s="32">
        <v>49910498</v>
      </c>
      <c r="DA286" s="32">
        <v>51637858</v>
      </c>
      <c r="DB286" s="32">
        <v>53340296</v>
      </c>
      <c r="DC286" s="32">
        <v>54798355</v>
      </c>
      <c r="DD286" s="32">
        <v>55946903.5</v>
      </c>
      <c r="DE286" s="32">
        <v>56967502.5</v>
      </c>
      <c r="DF286" s="32">
        <v>57917231</v>
      </c>
      <c r="DG286" s="32">
        <v>58880230</v>
      </c>
      <c r="DH286" s="32">
        <v>60136325</v>
      </c>
      <c r="DI286" s="32">
        <v>61649583</v>
      </c>
      <c r="DJ286" s="32">
        <v>63132949.5</v>
      </c>
      <c r="DK286" s="32">
        <v>64493554</v>
      </c>
      <c r="DL286" s="32">
        <v>65832650.5</v>
      </c>
      <c r="DM286" s="32">
        <v>67026814.5</v>
      </c>
      <c r="DN286" s="32">
        <v>67909407.5</v>
      </c>
      <c r="DO286" s="32">
        <v>68717799.5</v>
      </c>
      <c r="DP286" s="32">
        <v>69718916.5</v>
      </c>
      <c r="DQ286" s="32">
        <v>70792530</v>
      </c>
      <c r="DR286" s="32">
        <v>72584190</v>
      </c>
      <c r="DS286" s="32">
        <v>75643764.5</v>
      </c>
      <c r="DT286" s="32">
        <v>79391980</v>
      </c>
      <c r="DU286" s="32">
        <v>83616956.5</v>
      </c>
      <c r="DV286" s="32">
        <v>88188064</v>
      </c>
      <c r="DW286" s="32">
        <v>92233782</v>
      </c>
      <c r="DX286" s="32"/>
      <c r="DY286" s="32"/>
      <c r="DZ286" s="32"/>
      <c r="EA286" s="32"/>
      <c r="EB286" s="32"/>
      <c r="EC286" s="32"/>
      <c r="ED286" s="32"/>
      <c r="EE286" s="32"/>
      <c r="EF286" s="32"/>
      <c r="EG286" s="32"/>
      <c r="EH286" s="32"/>
      <c r="EI286" s="32"/>
      <c r="EJ286" s="32"/>
      <c r="EK286" s="32"/>
      <c r="EL286" s="32"/>
      <c r="EM286" s="32"/>
      <c r="EN286" s="32"/>
      <c r="EO286" s="32"/>
      <c r="EP286" s="32"/>
      <c r="EQ286" s="32"/>
      <c r="ER286" s="32"/>
      <c r="ES286" s="32"/>
      <c r="ET286" s="32"/>
      <c r="EU286" s="32"/>
      <c r="EV286" s="32"/>
      <c r="EW286" s="32"/>
      <c r="EX286" s="32"/>
      <c r="EY286" s="32"/>
      <c r="EZ286" s="32"/>
      <c r="FA286" s="32"/>
      <c r="FB286" s="32"/>
      <c r="FC286" s="32"/>
      <c r="FD286" s="32"/>
      <c r="FE286" s="32"/>
      <c r="FF286" s="32"/>
      <c r="FG286" s="32"/>
      <c r="FH286" s="32"/>
      <c r="FI286" s="32"/>
      <c r="FJ286" s="32"/>
      <c r="FK286" s="32"/>
      <c r="FL286" s="32"/>
      <c r="FM286" s="32"/>
      <c r="FN286" s="32"/>
      <c r="FO286" s="32"/>
      <c r="FP286" s="32"/>
      <c r="FQ286" s="32"/>
      <c r="FR286" s="32"/>
      <c r="FS286" s="32"/>
      <c r="FT286" s="32"/>
      <c r="FU286" s="32"/>
      <c r="FV286" s="32"/>
      <c r="FW286" s="32"/>
      <c r="FX286" s="32"/>
      <c r="FY286" s="32"/>
      <c r="FZ286" s="32"/>
      <c r="GA286" s="32"/>
      <c r="GB286" s="32"/>
      <c r="GC286" s="32"/>
      <c r="GD286" s="32"/>
      <c r="GE286" s="32"/>
      <c r="GF286" s="32"/>
      <c r="GG286" s="32"/>
      <c r="GH286" s="32"/>
      <c r="GI286" s="32"/>
      <c r="GJ286" s="32"/>
      <c r="GK286" s="32"/>
      <c r="GL286" s="32"/>
      <c r="GM286" s="32"/>
      <c r="GN286" s="32"/>
      <c r="GO286" s="32"/>
      <c r="GP286" s="32"/>
      <c r="GQ286" s="32"/>
      <c r="GR286" s="32"/>
      <c r="GS286" s="32"/>
      <c r="GT286" s="32"/>
      <c r="GU286" s="32"/>
      <c r="GV286" s="32"/>
      <c r="GW286" s="32"/>
      <c r="GX286" s="32"/>
    </row>
    <row r="287" spans="1:206">
      <c r="A287" s="31" t="s">
        <v>451</v>
      </c>
      <c r="B287" t="s">
        <v>717</v>
      </c>
      <c r="C287" t="s">
        <v>714</v>
      </c>
      <c r="D287" s="94" t="s">
        <v>718</v>
      </c>
      <c r="E287" t="s">
        <v>1005</v>
      </c>
      <c r="BD287" s="32">
        <v>9621544.5</v>
      </c>
      <c r="BE287" s="32">
        <v>9707405.5</v>
      </c>
      <c r="BF287" s="32">
        <v>9784863</v>
      </c>
      <c r="BG287" s="32">
        <v>9846638</v>
      </c>
      <c r="BH287" s="32">
        <v>9918380.5</v>
      </c>
      <c r="BI287" s="32">
        <v>10021886</v>
      </c>
      <c r="BJ287" s="32">
        <v>10142381.5</v>
      </c>
      <c r="BK287" s="32">
        <v>10273679</v>
      </c>
      <c r="BL287" s="32">
        <v>10451692.5</v>
      </c>
      <c r="BM287" s="32">
        <v>10643987.5</v>
      </c>
      <c r="BN287" s="32">
        <v>10793325</v>
      </c>
      <c r="BO287" s="32">
        <v>10979777.5</v>
      </c>
      <c r="BP287" s="32">
        <v>11249088.5</v>
      </c>
      <c r="BQ287" s="32">
        <v>11574591.5</v>
      </c>
      <c r="BR287" s="32">
        <v>11885106</v>
      </c>
      <c r="BS287" s="32">
        <v>12110698</v>
      </c>
      <c r="BT287" s="32">
        <v>12297582.5</v>
      </c>
      <c r="BU287" s="32">
        <v>12471308</v>
      </c>
      <c r="BV287" s="32">
        <v>12633492.5</v>
      </c>
      <c r="BW287" s="32">
        <v>12839471</v>
      </c>
      <c r="BX287" s="32">
        <v>13138998</v>
      </c>
      <c r="BY287" s="32">
        <v>13524257</v>
      </c>
      <c r="BZ287" s="32">
        <v>13976931</v>
      </c>
      <c r="CA287" s="32">
        <v>14479211</v>
      </c>
      <c r="CB287" s="32">
        <v>15005406</v>
      </c>
      <c r="CC287" s="32">
        <v>15578688.5</v>
      </c>
      <c r="CD287" s="32">
        <v>16203008</v>
      </c>
      <c r="CE287" s="32">
        <v>16880876</v>
      </c>
      <c r="CF287" s="32">
        <v>17568806</v>
      </c>
      <c r="CG287" s="32">
        <v>18221413</v>
      </c>
      <c r="CH287" s="32">
        <v>18837123</v>
      </c>
      <c r="CI287" s="32">
        <v>19413924.5</v>
      </c>
      <c r="CJ287" s="32">
        <v>19987611</v>
      </c>
      <c r="CK287" s="32">
        <v>20585407.5</v>
      </c>
      <c r="CL287" s="32">
        <v>21218380</v>
      </c>
      <c r="CM287" s="32">
        <v>21846501</v>
      </c>
      <c r="CN287" s="32">
        <v>22464805</v>
      </c>
      <c r="CO287" s="32">
        <v>23101519.5</v>
      </c>
      <c r="CP287" s="32">
        <v>23738361</v>
      </c>
      <c r="CQ287" s="32">
        <v>24345152</v>
      </c>
      <c r="CR287" s="32">
        <v>24770991.5</v>
      </c>
      <c r="CS287" s="32">
        <v>24950909</v>
      </c>
      <c r="CT287" s="32">
        <v>24979601.5</v>
      </c>
      <c r="CU287" s="32">
        <v>24966221</v>
      </c>
      <c r="CV287" s="32">
        <v>25209946</v>
      </c>
      <c r="CW287" s="32">
        <v>25985481.5</v>
      </c>
      <c r="CX287" s="32">
        <v>27170581</v>
      </c>
      <c r="CY287" s="32">
        <v>28518191</v>
      </c>
      <c r="CZ287" s="32">
        <v>30037894.5</v>
      </c>
      <c r="DA287" s="32">
        <v>31544143.5</v>
      </c>
      <c r="DB287" s="32">
        <v>32844815</v>
      </c>
      <c r="DC287" s="32">
        <v>34131072</v>
      </c>
      <c r="DD287" s="32">
        <v>35541993.5</v>
      </c>
      <c r="DE287" s="32">
        <v>36960537</v>
      </c>
      <c r="DF287" s="32">
        <v>38342827</v>
      </c>
      <c r="DG287" s="32">
        <v>39718970.5</v>
      </c>
      <c r="DH287" s="32">
        <v>40924131</v>
      </c>
      <c r="DI287" s="32">
        <v>41904096.5</v>
      </c>
      <c r="DJ287" s="32">
        <v>42813883</v>
      </c>
      <c r="DK287" s="32">
        <v>43689541</v>
      </c>
      <c r="DL287" s="32">
        <v>44579123.5</v>
      </c>
      <c r="DM287" s="32">
        <v>45699352.5</v>
      </c>
      <c r="DN287" s="32">
        <v>47013407.5</v>
      </c>
      <c r="DO287" s="32">
        <v>48305816</v>
      </c>
      <c r="DP287" s="32">
        <v>49506788.5</v>
      </c>
      <c r="DQ287" s="32">
        <v>50710027</v>
      </c>
      <c r="DR287" s="32">
        <v>51823800.5</v>
      </c>
      <c r="DS287" s="32">
        <v>52714628</v>
      </c>
      <c r="DT287" s="32">
        <v>53565168</v>
      </c>
      <c r="DU287" s="32">
        <v>54556247</v>
      </c>
      <c r="DV287" s="32">
        <v>55412777</v>
      </c>
      <c r="DW287" s="32">
        <v>56562761</v>
      </c>
      <c r="DX287" s="32"/>
      <c r="DY287" s="32"/>
      <c r="DZ287" s="32"/>
      <c r="EA287" s="32"/>
      <c r="EB287" s="32"/>
      <c r="EC287" s="32"/>
      <c r="ED287" s="32"/>
      <c r="EE287" s="32"/>
      <c r="EF287" s="32"/>
      <c r="EG287" s="32"/>
      <c r="EH287" s="32"/>
      <c r="EI287" s="32"/>
      <c r="EJ287" s="32"/>
      <c r="EK287" s="32"/>
      <c r="EL287" s="32"/>
      <c r="EM287" s="32"/>
      <c r="EN287" s="32"/>
      <c r="EO287" s="32"/>
      <c r="EP287" s="32"/>
      <c r="EQ287" s="32"/>
      <c r="ER287" s="32"/>
      <c r="ES287" s="32"/>
      <c r="ET287" s="32"/>
      <c r="EU287" s="32"/>
      <c r="EV287" s="32"/>
      <c r="EW287" s="32"/>
      <c r="EX287" s="32"/>
      <c r="EY287" s="32"/>
      <c r="EZ287" s="32"/>
      <c r="FA287" s="32"/>
      <c r="FB287" s="32"/>
      <c r="FC287" s="32"/>
      <c r="FD287" s="32"/>
      <c r="FE287" s="32"/>
      <c r="FF287" s="32"/>
      <c r="FG287" s="32"/>
      <c r="FH287" s="32"/>
      <c r="FI287" s="32"/>
      <c r="FJ287" s="32"/>
      <c r="FK287" s="32"/>
      <c r="FL287" s="32"/>
      <c r="FM287" s="32"/>
      <c r="FN287" s="32"/>
      <c r="FO287" s="32"/>
      <c r="FP287" s="32"/>
      <c r="FQ287" s="32"/>
      <c r="FR287" s="32"/>
      <c r="FS287" s="32"/>
      <c r="FT287" s="32"/>
      <c r="FU287" s="32"/>
      <c r="FV287" s="32"/>
      <c r="FW287" s="32"/>
      <c r="FX287" s="32"/>
      <c r="FY287" s="32"/>
      <c r="FZ287" s="32"/>
      <c r="GA287" s="32"/>
      <c r="GB287" s="32"/>
      <c r="GC287" s="32"/>
      <c r="GD287" s="32"/>
      <c r="GE287" s="32"/>
      <c r="GF287" s="32"/>
      <c r="GG287" s="32"/>
      <c r="GH287" s="32"/>
      <c r="GI287" s="32"/>
      <c r="GJ287" s="32"/>
      <c r="GK287" s="32"/>
      <c r="GL287" s="32"/>
      <c r="GM287" s="32"/>
      <c r="GN287" s="32"/>
      <c r="GO287" s="32"/>
      <c r="GP287" s="32"/>
      <c r="GQ287" s="32"/>
      <c r="GR287" s="32"/>
      <c r="GS287" s="32"/>
      <c r="GT287" s="32"/>
      <c r="GU287" s="32"/>
      <c r="GV287" s="32"/>
      <c r="GW287" s="32"/>
      <c r="GX287" s="32"/>
    </row>
    <row r="288" spans="1:206">
      <c r="A288" s="31" t="s">
        <v>451</v>
      </c>
      <c r="B288" t="s">
        <v>717</v>
      </c>
      <c r="C288" t="s">
        <v>714</v>
      </c>
      <c r="D288" s="94" t="s">
        <v>718</v>
      </c>
      <c r="E288" t="s">
        <v>1006</v>
      </c>
      <c r="BD288" s="32">
        <v>4389051.5</v>
      </c>
      <c r="BE288" s="32">
        <v>4417641.5</v>
      </c>
      <c r="BF288" s="32">
        <v>4472215</v>
      </c>
      <c r="BG288" s="32">
        <v>4553182</v>
      </c>
      <c r="BH288" s="32">
        <v>4627775.5</v>
      </c>
      <c r="BI288" s="32">
        <v>4704667.5</v>
      </c>
      <c r="BJ288" s="32">
        <v>4788372</v>
      </c>
      <c r="BK288" s="32">
        <v>4864096.5</v>
      </c>
      <c r="BL288" s="32">
        <v>4937236.5</v>
      </c>
      <c r="BM288" s="32">
        <v>5005916.5</v>
      </c>
      <c r="BN288" s="32">
        <v>5056247</v>
      </c>
      <c r="BO288" s="32">
        <v>5110831</v>
      </c>
      <c r="BP288" s="32">
        <v>5183025</v>
      </c>
      <c r="BQ288" s="32">
        <v>5271751.5</v>
      </c>
      <c r="BR288" s="32">
        <v>5393842</v>
      </c>
      <c r="BS288" s="32">
        <v>5535147.5</v>
      </c>
      <c r="BT288" s="32">
        <v>5684008</v>
      </c>
      <c r="BU288" s="32">
        <v>5863057.5</v>
      </c>
      <c r="BV288" s="32">
        <v>6060767</v>
      </c>
      <c r="BW288" s="32">
        <v>6238157.5</v>
      </c>
      <c r="BX288" s="32">
        <v>6372736</v>
      </c>
      <c r="BY288" s="32">
        <v>6486870.5</v>
      </c>
      <c r="BZ288" s="32">
        <v>6605358.5</v>
      </c>
      <c r="CA288" s="32">
        <v>6730373.5</v>
      </c>
      <c r="CB288" s="32">
        <v>6890683</v>
      </c>
      <c r="CC288" s="32">
        <v>7108341</v>
      </c>
      <c r="CD288" s="32">
        <v>7371240</v>
      </c>
      <c r="CE288" s="32">
        <v>7675002</v>
      </c>
      <c r="CF288" s="32">
        <v>8007723.5</v>
      </c>
      <c r="CG288" s="32">
        <v>8337149</v>
      </c>
      <c r="CH288" s="32">
        <v>8674227.5</v>
      </c>
      <c r="CI288" s="32">
        <v>9025664</v>
      </c>
      <c r="CJ288" s="32">
        <v>9410348</v>
      </c>
      <c r="CK288" s="32">
        <v>9797659</v>
      </c>
      <c r="CL288" s="32">
        <v>10167283</v>
      </c>
      <c r="CM288" s="32">
        <v>10540942.5</v>
      </c>
      <c r="CN288" s="32">
        <v>10909220</v>
      </c>
      <c r="CO288" s="32">
        <v>11291859.5</v>
      </c>
      <c r="CP288" s="32">
        <v>11698870</v>
      </c>
      <c r="CQ288" s="32">
        <v>12131752</v>
      </c>
      <c r="CR288" s="32">
        <v>12566276</v>
      </c>
      <c r="CS288" s="32">
        <v>12994079.5</v>
      </c>
      <c r="CT288" s="32">
        <v>13441250</v>
      </c>
      <c r="CU288" s="32">
        <v>13893509</v>
      </c>
      <c r="CV288" s="32">
        <v>14328261.5</v>
      </c>
      <c r="CW288" s="32">
        <v>14647011</v>
      </c>
      <c r="CX288" s="32">
        <v>14808903</v>
      </c>
      <c r="CY288" s="32">
        <v>14895460.5</v>
      </c>
      <c r="CZ288" s="32">
        <v>14991230</v>
      </c>
      <c r="DA288" s="32">
        <v>15269296</v>
      </c>
      <c r="DB288" s="32">
        <v>15903813</v>
      </c>
      <c r="DC288" s="32">
        <v>16805213</v>
      </c>
      <c r="DD288" s="32">
        <v>17772248</v>
      </c>
      <c r="DE288" s="32">
        <v>18827710.5</v>
      </c>
      <c r="DF288" s="32">
        <v>19892670</v>
      </c>
      <c r="DG288" s="32">
        <v>20831259</v>
      </c>
      <c r="DH288" s="32">
        <v>21756887.5</v>
      </c>
      <c r="DI288" s="32">
        <v>22776690.5</v>
      </c>
      <c r="DJ288" s="32">
        <v>23816266.5</v>
      </c>
      <c r="DK288" s="32">
        <v>24859459</v>
      </c>
      <c r="DL288" s="32">
        <v>25906115.5</v>
      </c>
      <c r="DM288" s="32">
        <v>26832908.5</v>
      </c>
      <c r="DN288" s="32">
        <v>27611616.5</v>
      </c>
      <c r="DO288" s="32">
        <v>28365599.5</v>
      </c>
      <c r="DP288" s="32">
        <v>29112262.5</v>
      </c>
      <c r="DQ288" s="32">
        <v>29867133.5</v>
      </c>
      <c r="DR288" s="32">
        <v>30785662</v>
      </c>
      <c r="DS288" s="32">
        <v>31818904.5</v>
      </c>
      <c r="DT288" s="32">
        <v>32830327</v>
      </c>
      <c r="DU288" s="32">
        <v>33779419</v>
      </c>
      <c r="DV288" s="32">
        <v>34587609</v>
      </c>
      <c r="DW288" s="32">
        <v>35082949</v>
      </c>
      <c r="DX288" s="32"/>
      <c r="DY288" s="32"/>
      <c r="DZ288" s="32"/>
      <c r="EA288" s="32"/>
      <c r="EB288" s="32"/>
      <c r="EC288" s="32"/>
      <c r="ED288" s="32"/>
      <c r="EE288" s="32"/>
      <c r="EF288" s="32"/>
      <c r="EG288" s="32"/>
      <c r="EH288" s="32"/>
      <c r="EI288" s="32"/>
      <c r="EJ288" s="32"/>
      <c r="EK288" s="32"/>
      <c r="EL288" s="32"/>
      <c r="EM288" s="32"/>
      <c r="EN288" s="32"/>
      <c r="EO288" s="32"/>
      <c r="EP288" s="32"/>
      <c r="EQ288" s="32"/>
      <c r="ER288" s="32"/>
      <c r="ES288" s="32"/>
      <c r="ET288" s="32"/>
      <c r="EU288" s="32"/>
      <c r="EV288" s="32"/>
      <c r="EW288" s="32"/>
      <c r="EX288" s="32"/>
      <c r="EY288" s="32"/>
      <c r="EZ288" s="32"/>
      <c r="FA288" s="32"/>
      <c r="FB288" s="32"/>
      <c r="FC288" s="32"/>
      <c r="FD288" s="32"/>
      <c r="FE288" s="32"/>
      <c r="FF288" s="32"/>
      <c r="FG288" s="32"/>
      <c r="FH288" s="32"/>
      <c r="FI288" s="32"/>
      <c r="FJ288" s="32"/>
      <c r="FK288" s="32"/>
      <c r="FL288" s="32"/>
      <c r="FM288" s="32"/>
      <c r="FN288" s="32"/>
      <c r="FO288" s="32"/>
      <c r="FP288" s="32"/>
      <c r="FQ288" s="32"/>
      <c r="FR288" s="32"/>
      <c r="FS288" s="32"/>
      <c r="FT288" s="32"/>
      <c r="FU288" s="32"/>
      <c r="FV288" s="32"/>
      <c r="FW288" s="32"/>
      <c r="FX288" s="32"/>
      <c r="FY288" s="32"/>
      <c r="FZ288" s="32"/>
      <c r="GA288" s="32"/>
      <c r="GB288" s="32"/>
      <c r="GC288" s="32"/>
      <c r="GD288" s="32"/>
      <c r="GE288" s="32"/>
      <c r="GF288" s="32"/>
      <c r="GG288" s="32"/>
      <c r="GH288" s="32"/>
      <c r="GI288" s="32"/>
      <c r="GJ288" s="32"/>
      <c r="GK288" s="32"/>
      <c r="GL288" s="32"/>
      <c r="GM288" s="32"/>
      <c r="GN288" s="32"/>
      <c r="GO288" s="32"/>
      <c r="GP288" s="32"/>
      <c r="GQ288" s="32"/>
      <c r="GR288" s="32"/>
      <c r="GS288" s="32"/>
      <c r="GT288" s="32"/>
      <c r="GU288" s="32"/>
      <c r="GV288" s="32"/>
      <c r="GW288" s="32"/>
      <c r="GX288" s="32"/>
    </row>
    <row r="289" spans="1:206">
      <c r="A289" s="31" t="s">
        <v>451</v>
      </c>
      <c r="B289" t="s">
        <v>717</v>
      </c>
      <c r="C289" t="s">
        <v>714</v>
      </c>
      <c r="D289" s="94" t="s">
        <v>718</v>
      </c>
      <c r="E289" t="s">
        <v>1007</v>
      </c>
      <c r="BD289" s="32">
        <v>1461418</v>
      </c>
      <c r="BE289" s="32">
        <v>1461912</v>
      </c>
      <c r="BF289" s="32">
        <v>1469241</v>
      </c>
      <c r="BG289" s="32">
        <v>1482586.5</v>
      </c>
      <c r="BH289" s="32">
        <v>1506941.5</v>
      </c>
      <c r="BI289" s="32">
        <v>1540805</v>
      </c>
      <c r="BJ289" s="32">
        <v>1568518.5</v>
      </c>
      <c r="BK289" s="32">
        <v>1601401.5</v>
      </c>
      <c r="BL289" s="32">
        <v>1654247</v>
      </c>
      <c r="BM289" s="32">
        <v>1703155</v>
      </c>
      <c r="BN289" s="32">
        <v>1735250.5</v>
      </c>
      <c r="BO289" s="32">
        <v>1771476</v>
      </c>
      <c r="BP289" s="32">
        <v>1805839</v>
      </c>
      <c r="BQ289" s="32">
        <v>1829743</v>
      </c>
      <c r="BR289" s="32">
        <v>1864203</v>
      </c>
      <c r="BS289" s="32">
        <v>1907357.5</v>
      </c>
      <c r="BT289" s="32">
        <v>1950357</v>
      </c>
      <c r="BU289" s="32">
        <v>2000674.5</v>
      </c>
      <c r="BV289" s="32">
        <v>2053656</v>
      </c>
      <c r="BW289" s="32">
        <v>2112890</v>
      </c>
      <c r="BX289" s="32">
        <v>2181924</v>
      </c>
      <c r="BY289" s="32">
        <v>2253728.5</v>
      </c>
      <c r="BZ289" s="32">
        <v>2337897.5</v>
      </c>
      <c r="CA289" s="32">
        <v>2434921.5</v>
      </c>
      <c r="CB289" s="32">
        <v>2527586.5</v>
      </c>
      <c r="CC289" s="32">
        <v>2604785</v>
      </c>
      <c r="CD289" s="32">
        <v>2670538</v>
      </c>
      <c r="CE289" s="32">
        <v>2739267.5</v>
      </c>
      <c r="CF289" s="32">
        <v>2814391.5</v>
      </c>
      <c r="CG289" s="32">
        <v>2904279.5</v>
      </c>
      <c r="CH289" s="32">
        <v>3008017.5</v>
      </c>
      <c r="CI289" s="32">
        <v>3120970</v>
      </c>
      <c r="CJ289" s="32">
        <v>3251499</v>
      </c>
      <c r="CK289" s="32">
        <v>3392600.5</v>
      </c>
      <c r="CL289" s="32">
        <v>3531468</v>
      </c>
      <c r="CM289" s="32">
        <v>3681780.5</v>
      </c>
      <c r="CN289" s="32">
        <v>3847761.5</v>
      </c>
      <c r="CO289" s="32">
        <v>4039688.5</v>
      </c>
      <c r="CP289" s="32">
        <v>4234486.5</v>
      </c>
      <c r="CQ289" s="32">
        <v>4415242</v>
      </c>
      <c r="CR289" s="32">
        <v>4601538.5</v>
      </c>
      <c r="CS289" s="32">
        <v>4786200.5</v>
      </c>
      <c r="CT289" s="32">
        <v>4982204.5</v>
      </c>
      <c r="CU289" s="32">
        <v>5197293.5</v>
      </c>
      <c r="CV289" s="32">
        <v>5431329</v>
      </c>
      <c r="CW289" s="32">
        <v>5670473.5</v>
      </c>
      <c r="CX289" s="32">
        <v>5910112.5</v>
      </c>
      <c r="CY289" s="32">
        <v>6167617</v>
      </c>
      <c r="CZ289" s="32">
        <v>6439053</v>
      </c>
      <c r="DA289" s="32">
        <v>6707835.5</v>
      </c>
      <c r="DB289" s="32">
        <v>6918925.5</v>
      </c>
      <c r="DC289" s="32">
        <v>7056784.5</v>
      </c>
      <c r="DD289" s="32">
        <v>7152579.5</v>
      </c>
      <c r="DE289" s="32">
        <v>7248851</v>
      </c>
      <c r="DF289" s="32">
        <v>7455753.5</v>
      </c>
      <c r="DG289" s="32">
        <v>7857498.5</v>
      </c>
      <c r="DH289" s="32">
        <v>8392895</v>
      </c>
      <c r="DI289" s="32">
        <v>8948250.5</v>
      </c>
      <c r="DJ289" s="32">
        <v>9543262</v>
      </c>
      <c r="DK289" s="32">
        <v>10145062</v>
      </c>
      <c r="DL289" s="32">
        <v>10689195.5</v>
      </c>
      <c r="DM289" s="32">
        <v>11252798.5</v>
      </c>
      <c r="DN289" s="32">
        <v>11875549.5</v>
      </c>
      <c r="DO289" s="32">
        <v>12512776.5</v>
      </c>
      <c r="DP289" s="32">
        <v>13171898.5</v>
      </c>
      <c r="DQ289" s="32">
        <v>13831138</v>
      </c>
      <c r="DR289" s="32">
        <v>14413913</v>
      </c>
      <c r="DS289" s="32">
        <v>14915714</v>
      </c>
      <c r="DT289" s="32">
        <v>15428926</v>
      </c>
      <c r="DU289" s="32">
        <v>15955969.5</v>
      </c>
      <c r="DV289" s="32">
        <v>16353919</v>
      </c>
      <c r="DW289" s="32">
        <v>16645399.5</v>
      </c>
      <c r="DX289" s="32"/>
      <c r="DY289" s="32"/>
      <c r="DZ289" s="32"/>
      <c r="EA289" s="32"/>
      <c r="EB289" s="32"/>
      <c r="EC289" s="32"/>
      <c r="ED289" s="32"/>
      <c r="EE289" s="32"/>
      <c r="EF289" s="32"/>
      <c r="EG289" s="32"/>
      <c r="EH289" s="32"/>
      <c r="EI289" s="32"/>
      <c r="EJ289" s="32"/>
      <c r="EK289" s="32"/>
      <c r="EL289" s="32"/>
      <c r="EM289" s="32"/>
      <c r="EN289" s="32"/>
      <c r="EO289" s="32"/>
      <c r="EP289" s="32"/>
      <c r="EQ289" s="32"/>
      <c r="ER289" s="32"/>
      <c r="ES289" s="32"/>
      <c r="ET289" s="32"/>
      <c r="EU289" s="32"/>
      <c r="EV289" s="32"/>
      <c r="EW289" s="32"/>
      <c r="EX289" s="32"/>
      <c r="EY289" s="32"/>
      <c r="EZ289" s="32"/>
      <c r="FA289" s="32"/>
      <c r="FB289" s="32"/>
      <c r="FC289" s="32"/>
      <c r="FD289" s="32"/>
      <c r="FE289" s="32"/>
      <c r="FF289" s="32"/>
      <c r="FG289" s="32"/>
      <c r="FH289" s="32"/>
      <c r="FI289" s="32"/>
      <c r="FJ289" s="32"/>
      <c r="FK289" s="32"/>
      <c r="FL289" s="32"/>
      <c r="FM289" s="32"/>
      <c r="FN289" s="32"/>
      <c r="FO289" s="32"/>
      <c r="FP289" s="32"/>
      <c r="FQ289" s="32"/>
      <c r="FR289" s="32"/>
      <c r="FS289" s="32"/>
      <c r="FT289" s="32"/>
      <c r="FU289" s="32"/>
      <c r="FV289" s="32"/>
      <c r="FW289" s="32"/>
      <c r="FX289" s="32"/>
      <c r="FY289" s="32"/>
      <c r="FZ289" s="32"/>
      <c r="GA289" s="32"/>
      <c r="GB289" s="32"/>
      <c r="GC289" s="32"/>
      <c r="GD289" s="32"/>
      <c r="GE289" s="32"/>
      <c r="GF289" s="32"/>
      <c r="GG289" s="32"/>
      <c r="GH289" s="32"/>
      <c r="GI289" s="32"/>
      <c r="GJ289" s="32"/>
      <c r="GK289" s="32"/>
      <c r="GL289" s="32"/>
      <c r="GM289" s="32"/>
      <c r="GN289" s="32"/>
      <c r="GO289" s="32"/>
      <c r="GP289" s="32"/>
      <c r="GQ289" s="32"/>
      <c r="GR289" s="32"/>
      <c r="GS289" s="32"/>
      <c r="GT289" s="32"/>
      <c r="GU289" s="32"/>
      <c r="GV289" s="32"/>
      <c r="GW289" s="32"/>
      <c r="GX289" s="32"/>
    </row>
    <row r="290" spans="1:206">
      <c r="A290" s="31" t="s">
        <v>451</v>
      </c>
      <c r="B290" t="s">
        <v>717</v>
      </c>
      <c r="C290" t="s">
        <v>714</v>
      </c>
      <c r="D290" s="94" t="s">
        <v>718</v>
      </c>
      <c r="E290" t="s">
        <v>1008</v>
      </c>
      <c r="BD290" s="32">
        <v>319788.5</v>
      </c>
      <c r="BE290" s="32">
        <v>317677</v>
      </c>
      <c r="BF290" s="32">
        <v>317437</v>
      </c>
      <c r="BG290" s="32">
        <v>319986</v>
      </c>
      <c r="BH290" s="32">
        <v>324595</v>
      </c>
      <c r="BI290" s="32">
        <v>331295.5</v>
      </c>
      <c r="BJ290" s="32">
        <v>337393.5</v>
      </c>
      <c r="BK290" s="32">
        <v>343124</v>
      </c>
      <c r="BL290" s="32">
        <v>355684.5</v>
      </c>
      <c r="BM290" s="32">
        <v>372441.5</v>
      </c>
      <c r="BN290" s="32">
        <v>384311.5</v>
      </c>
      <c r="BO290" s="32">
        <v>392307.5</v>
      </c>
      <c r="BP290" s="32">
        <v>400428.5</v>
      </c>
      <c r="BQ290" s="32">
        <v>409187.5</v>
      </c>
      <c r="BR290" s="32">
        <v>420886</v>
      </c>
      <c r="BS290" s="32">
        <v>434989</v>
      </c>
      <c r="BT290" s="32">
        <v>449432.5</v>
      </c>
      <c r="BU290" s="32">
        <v>464535</v>
      </c>
      <c r="BV290" s="32">
        <v>477985.5</v>
      </c>
      <c r="BW290" s="32">
        <v>492633</v>
      </c>
      <c r="BX290" s="32">
        <v>511213</v>
      </c>
      <c r="BY290" s="32">
        <v>529423</v>
      </c>
      <c r="BZ290" s="32">
        <v>547809.5</v>
      </c>
      <c r="CA290" s="32">
        <v>569273.5</v>
      </c>
      <c r="CB290" s="32">
        <v>596307</v>
      </c>
      <c r="CC290" s="32">
        <v>626877</v>
      </c>
      <c r="CD290" s="32">
        <v>652441.5</v>
      </c>
      <c r="CE290" s="32">
        <v>679608</v>
      </c>
      <c r="CF290" s="32">
        <v>714237.5</v>
      </c>
      <c r="CG290" s="32">
        <v>749478.5</v>
      </c>
      <c r="CH290" s="32">
        <v>775941</v>
      </c>
      <c r="CI290" s="32">
        <v>794554.5</v>
      </c>
      <c r="CJ290" s="32">
        <v>814966</v>
      </c>
      <c r="CK290" s="32">
        <v>835014</v>
      </c>
      <c r="CL290" s="32">
        <v>858094.5</v>
      </c>
      <c r="CM290" s="32">
        <v>888627.5</v>
      </c>
      <c r="CN290" s="32">
        <v>925724</v>
      </c>
      <c r="CO290" s="32">
        <v>971784.5</v>
      </c>
      <c r="CP290" s="32">
        <v>1022888</v>
      </c>
      <c r="CQ290" s="32">
        <v>1072036</v>
      </c>
      <c r="CR290" s="32">
        <v>1124631.5</v>
      </c>
      <c r="CS290" s="32">
        <v>1180244.5</v>
      </c>
      <c r="CT290" s="32">
        <v>1241420.5</v>
      </c>
      <c r="CU290" s="32">
        <v>1303208</v>
      </c>
      <c r="CV290" s="32">
        <v>1363600.5</v>
      </c>
      <c r="CW290" s="32">
        <v>1430510</v>
      </c>
      <c r="CX290" s="32">
        <v>1499443.5</v>
      </c>
      <c r="CY290" s="32">
        <v>1577587</v>
      </c>
      <c r="CZ290" s="32">
        <v>1669403.5</v>
      </c>
      <c r="DA290" s="32">
        <v>1768308.5</v>
      </c>
      <c r="DB290" s="32">
        <v>1869030.5</v>
      </c>
      <c r="DC290" s="32">
        <v>1971412.5</v>
      </c>
      <c r="DD290" s="32">
        <v>2077649.5</v>
      </c>
      <c r="DE290" s="32">
        <v>2184429</v>
      </c>
      <c r="DF290" s="32">
        <v>2294896.5</v>
      </c>
      <c r="DG290" s="32">
        <v>2385576.5</v>
      </c>
      <c r="DH290" s="32">
        <v>2447150</v>
      </c>
      <c r="DI290" s="32">
        <v>2498839</v>
      </c>
      <c r="DJ290" s="32">
        <v>2554363</v>
      </c>
      <c r="DK290" s="32">
        <v>2659891.5</v>
      </c>
      <c r="DL290" s="32">
        <v>2845715.5</v>
      </c>
      <c r="DM290" s="32">
        <v>3080679.5</v>
      </c>
      <c r="DN290" s="32">
        <v>3313650.5</v>
      </c>
      <c r="DO290" s="32">
        <v>3565905.5</v>
      </c>
      <c r="DP290" s="32">
        <v>3837712</v>
      </c>
      <c r="DQ290" s="32">
        <v>4086387.5</v>
      </c>
      <c r="DR290" s="32">
        <v>4340140.5</v>
      </c>
      <c r="DS290" s="32">
        <v>4613993</v>
      </c>
      <c r="DT290" s="32">
        <v>4891940.5</v>
      </c>
      <c r="DU290" s="32">
        <v>5183717.5</v>
      </c>
      <c r="DV290" s="32">
        <v>5448231.5</v>
      </c>
      <c r="DW290" s="32">
        <v>5626672.5</v>
      </c>
      <c r="DX290" s="32"/>
      <c r="DY290" s="32"/>
      <c r="DZ290" s="32"/>
      <c r="EA290" s="32"/>
      <c r="EB290" s="32"/>
      <c r="EC290" s="32"/>
      <c r="ED290" s="32"/>
      <c r="EE290" s="32"/>
      <c r="EF290" s="32"/>
      <c r="EG290" s="32"/>
      <c r="EH290" s="32"/>
      <c r="EI290" s="32"/>
      <c r="EJ290" s="32"/>
      <c r="EK290" s="32"/>
      <c r="EL290" s="32"/>
      <c r="EM290" s="32"/>
      <c r="EN290" s="32"/>
      <c r="EO290" s="32"/>
      <c r="EP290" s="32"/>
      <c r="EQ290" s="32"/>
      <c r="ER290" s="32"/>
      <c r="ES290" s="32"/>
      <c r="ET290" s="32"/>
      <c r="EU290" s="32"/>
      <c r="EV290" s="32"/>
      <c r="EW290" s="32"/>
      <c r="EX290" s="32"/>
      <c r="EY290" s="32"/>
      <c r="EZ290" s="32"/>
      <c r="FA290" s="32"/>
      <c r="FB290" s="32"/>
      <c r="FC290" s="32"/>
      <c r="FD290" s="32"/>
      <c r="FE290" s="32"/>
      <c r="FF290" s="32"/>
      <c r="FG290" s="32"/>
      <c r="FH290" s="32"/>
      <c r="FI290" s="32"/>
      <c r="FJ290" s="32"/>
      <c r="FK290" s="32"/>
      <c r="FL290" s="32"/>
      <c r="FM290" s="32"/>
      <c r="FN290" s="32"/>
      <c r="FO290" s="32"/>
      <c r="FP290" s="32"/>
      <c r="FQ290" s="32"/>
      <c r="FR290" s="32"/>
      <c r="FS290" s="32"/>
      <c r="FT290" s="32"/>
      <c r="FU290" s="32"/>
      <c r="FV290" s="32"/>
      <c r="FW290" s="32"/>
      <c r="FX290" s="32"/>
      <c r="FY290" s="32"/>
      <c r="FZ290" s="32"/>
      <c r="GA290" s="32"/>
      <c r="GB290" s="32"/>
      <c r="GC290" s="32"/>
      <c r="GD290" s="32"/>
      <c r="GE290" s="32"/>
      <c r="GF290" s="32"/>
      <c r="GG290" s="32"/>
      <c r="GH290" s="32"/>
      <c r="GI290" s="32"/>
      <c r="GJ290" s="32"/>
      <c r="GK290" s="32"/>
      <c r="GL290" s="32"/>
      <c r="GM290" s="32"/>
      <c r="GN290" s="32"/>
      <c r="GO290" s="32"/>
      <c r="GP290" s="32"/>
      <c r="GQ290" s="32"/>
      <c r="GR290" s="32"/>
      <c r="GS290" s="32"/>
      <c r="GT290" s="32"/>
      <c r="GU290" s="32"/>
      <c r="GV290" s="32"/>
      <c r="GW290" s="32"/>
      <c r="GX290" s="32"/>
    </row>
    <row r="291" spans="1:206">
      <c r="A291" s="31" t="s">
        <v>451</v>
      </c>
      <c r="B291" t="s">
        <v>717</v>
      </c>
      <c r="C291" t="s">
        <v>714</v>
      </c>
      <c r="D291" s="94" t="s">
        <v>718</v>
      </c>
      <c r="E291" t="s">
        <v>1009</v>
      </c>
      <c r="BD291" s="32">
        <v>46666</v>
      </c>
      <c r="BE291" s="32">
        <v>42488</v>
      </c>
      <c r="BF291" s="32">
        <v>41740.5</v>
      </c>
      <c r="BG291" s="32">
        <v>41830.5</v>
      </c>
      <c r="BH291" s="32">
        <v>42423</v>
      </c>
      <c r="BI291" s="32">
        <v>44088.5</v>
      </c>
      <c r="BJ291" s="32">
        <v>45743</v>
      </c>
      <c r="BK291" s="32">
        <v>46811.5</v>
      </c>
      <c r="BL291" s="32">
        <v>50808</v>
      </c>
      <c r="BM291" s="32">
        <v>54981</v>
      </c>
      <c r="BN291" s="32">
        <v>55532</v>
      </c>
      <c r="BO291" s="32">
        <v>55819.5</v>
      </c>
      <c r="BP291" s="32">
        <v>56105</v>
      </c>
      <c r="BQ291" s="32">
        <v>56231</v>
      </c>
      <c r="BR291" s="32">
        <v>57926</v>
      </c>
      <c r="BS291" s="32">
        <v>60799</v>
      </c>
      <c r="BT291" s="32">
        <v>63140</v>
      </c>
      <c r="BU291" s="32">
        <v>65608.5</v>
      </c>
      <c r="BV291" s="32">
        <v>68075</v>
      </c>
      <c r="BW291" s="32">
        <v>70304</v>
      </c>
      <c r="BX291" s="32">
        <v>73397.5</v>
      </c>
      <c r="BY291" s="32">
        <v>77376</v>
      </c>
      <c r="BZ291" s="32">
        <v>81844</v>
      </c>
      <c r="CA291" s="32">
        <v>85880.5</v>
      </c>
      <c r="CB291" s="32">
        <v>90258</v>
      </c>
      <c r="CC291" s="32">
        <v>95333</v>
      </c>
      <c r="CD291" s="32">
        <v>99416.5</v>
      </c>
      <c r="CE291" s="32">
        <v>103536</v>
      </c>
      <c r="CF291" s="32">
        <v>108771.5</v>
      </c>
      <c r="CG291" s="32">
        <v>115199</v>
      </c>
      <c r="CH291" s="32">
        <v>121954.5</v>
      </c>
      <c r="CI291" s="32">
        <v>127314</v>
      </c>
      <c r="CJ291" s="32">
        <v>132900</v>
      </c>
      <c r="CK291" s="32">
        <v>139181</v>
      </c>
      <c r="CL291" s="32">
        <v>144990</v>
      </c>
      <c r="CM291" s="32">
        <v>150239.5</v>
      </c>
      <c r="CN291" s="32">
        <v>155281</v>
      </c>
      <c r="CO291" s="32">
        <v>161125.5</v>
      </c>
      <c r="CP291" s="32">
        <v>166410</v>
      </c>
      <c r="CQ291" s="32">
        <v>172024.5</v>
      </c>
      <c r="CR291" s="32">
        <v>178459</v>
      </c>
      <c r="CS291" s="32">
        <v>184601</v>
      </c>
      <c r="CT291" s="32">
        <v>190840</v>
      </c>
      <c r="CU291" s="32">
        <v>198677</v>
      </c>
      <c r="CV291" s="32">
        <v>208914</v>
      </c>
      <c r="CW291" s="32">
        <v>221217.5</v>
      </c>
      <c r="CX291" s="32">
        <v>234242.5</v>
      </c>
      <c r="CY291" s="32">
        <v>249495.5</v>
      </c>
      <c r="CZ291" s="32">
        <v>266080</v>
      </c>
      <c r="DA291" s="32">
        <v>282274</v>
      </c>
      <c r="DB291" s="32">
        <v>300842</v>
      </c>
      <c r="DC291" s="32">
        <v>319360</v>
      </c>
      <c r="DD291" s="32">
        <v>337446</v>
      </c>
      <c r="DE291" s="32">
        <v>356377</v>
      </c>
      <c r="DF291" s="32">
        <v>377555</v>
      </c>
      <c r="DG291" s="32">
        <v>400603.5</v>
      </c>
      <c r="DH291" s="32">
        <v>424848.5</v>
      </c>
      <c r="DI291" s="32">
        <v>451366.5</v>
      </c>
      <c r="DJ291" s="32">
        <v>478436.5</v>
      </c>
      <c r="DK291" s="32">
        <v>506868</v>
      </c>
      <c r="DL291" s="32">
        <v>531113</v>
      </c>
      <c r="DM291" s="32">
        <v>549594</v>
      </c>
      <c r="DN291" s="32">
        <v>564936</v>
      </c>
      <c r="DO291" s="32">
        <v>583254.5</v>
      </c>
      <c r="DP291" s="32">
        <v>618988.5</v>
      </c>
      <c r="DQ291" s="32">
        <v>676056</v>
      </c>
      <c r="DR291" s="32">
        <v>742599.5</v>
      </c>
      <c r="DS291" s="32">
        <v>806045.5</v>
      </c>
      <c r="DT291" s="32">
        <v>878889.5</v>
      </c>
      <c r="DU291" s="32">
        <v>953549</v>
      </c>
      <c r="DV291" s="32">
        <v>1013492.5</v>
      </c>
      <c r="DW291" s="32">
        <v>1069162.5</v>
      </c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  <c r="FB291" s="32"/>
      <c r="FC291" s="32"/>
      <c r="FD291" s="32"/>
      <c r="FE291" s="32"/>
      <c r="FF291" s="32"/>
      <c r="FG291" s="32"/>
      <c r="FH291" s="32"/>
      <c r="FI291" s="32"/>
      <c r="FJ291" s="32"/>
      <c r="FK291" s="32"/>
      <c r="FL291" s="32"/>
      <c r="FM291" s="32"/>
      <c r="FN291" s="32"/>
      <c r="FO291" s="32"/>
      <c r="FP291" s="32"/>
      <c r="FQ291" s="32"/>
      <c r="FR291" s="32"/>
      <c r="FS291" s="32"/>
      <c r="FT291" s="32"/>
      <c r="FU291" s="32"/>
      <c r="FV291" s="32"/>
      <c r="FW291" s="32"/>
      <c r="FX291" s="32"/>
      <c r="FY291" s="32"/>
      <c r="FZ291" s="32"/>
      <c r="GA291" s="32"/>
      <c r="GB291" s="32"/>
      <c r="GC291" s="32"/>
      <c r="GD291" s="32"/>
      <c r="GE291" s="32"/>
      <c r="GF291" s="32"/>
      <c r="GG291" s="32"/>
      <c r="GH291" s="32"/>
      <c r="GI291" s="32"/>
      <c r="GJ291" s="32"/>
      <c r="GK291" s="32"/>
      <c r="GL291" s="32"/>
      <c r="GM291" s="32"/>
      <c r="GN291" s="32"/>
      <c r="GO291" s="32"/>
      <c r="GP291" s="32"/>
      <c r="GQ291" s="32"/>
      <c r="GR291" s="32"/>
      <c r="GS291" s="32"/>
      <c r="GT291" s="32"/>
      <c r="GU291" s="32"/>
      <c r="GV291" s="32"/>
      <c r="GW291" s="32"/>
      <c r="GX291" s="32"/>
    </row>
    <row r="292" spans="1:206">
      <c r="A292" s="31" t="s">
        <v>451</v>
      </c>
      <c r="B292" t="s">
        <v>717</v>
      </c>
      <c r="C292" t="s">
        <v>714</v>
      </c>
      <c r="D292" s="94" t="s">
        <v>718</v>
      </c>
      <c r="E292" t="s">
        <v>1010</v>
      </c>
      <c r="BD292" s="32">
        <v>4090.5</v>
      </c>
      <c r="BE292" s="32">
        <v>4280</v>
      </c>
      <c r="BF292" s="32">
        <v>4341</v>
      </c>
      <c r="BG292" s="32">
        <v>4246.5</v>
      </c>
      <c r="BH292" s="32">
        <v>4077.5</v>
      </c>
      <c r="BI292" s="32">
        <v>3915</v>
      </c>
      <c r="BJ292" s="32">
        <v>3921</v>
      </c>
      <c r="BK292" s="32">
        <v>4054</v>
      </c>
      <c r="BL292" s="32">
        <v>4441.5</v>
      </c>
      <c r="BM292" s="32">
        <v>5010</v>
      </c>
      <c r="BN292" s="32">
        <v>5409</v>
      </c>
      <c r="BO292" s="32">
        <v>5670.5</v>
      </c>
      <c r="BP292" s="32">
        <v>5782.5</v>
      </c>
      <c r="BQ292" s="32">
        <v>5789</v>
      </c>
      <c r="BR292" s="32">
        <v>5888</v>
      </c>
      <c r="BS292" s="32">
        <v>5970</v>
      </c>
      <c r="BT292" s="32">
        <v>6036.5</v>
      </c>
      <c r="BU292" s="32">
        <v>6164</v>
      </c>
      <c r="BV292" s="32">
        <v>6271</v>
      </c>
      <c r="BW292" s="32">
        <v>6499.5</v>
      </c>
      <c r="BX292" s="32">
        <v>6872</v>
      </c>
      <c r="BY292" s="32">
        <v>7184</v>
      </c>
      <c r="BZ292" s="32">
        <v>7539</v>
      </c>
      <c r="CA292" s="32">
        <v>8003.5</v>
      </c>
      <c r="CB292" s="32">
        <v>8659.5</v>
      </c>
      <c r="CC292" s="32">
        <v>9459.5</v>
      </c>
      <c r="CD292" s="32">
        <v>10012.5</v>
      </c>
      <c r="CE292" s="32">
        <v>10338.5</v>
      </c>
      <c r="CF292" s="32">
        <v>10589</v>
      </c>
      <c r="CG292" s="32">
        <v>10997.5</v>
      </c>
      <c r="CH292" s="32">
        <v>11715.5</v>
      </c>
      <c r="CI292" s="32">
        <v>12451.5</v>
      </c>
      <c r="CJ292" s="32">
        <v>13151.5</v>
      </c>
      <c r="CK292" s="32">
        <v>13768.5</v>
      </c>
      <c r="CL292" s="32">
        <v>14223.5</v>
      </c>
      <c r="CM292" s="32">
        <v>14706.5</v>
      </c>
      <c r="CN292" s="32">
        <v>15690.5</v>
      </c>
      <c r="CO292" s="32">
        <v>17221.5</v>
      </c>
      <c r="CP292" s="32">
        <v>18690.5</v>
      </c>
      <c r="CQ292" s="32">
        <v>20014.5</v>
      </c>
      <c r="CR292" s="32">
        <v>20979.5</v>
      </c>
      <c r="CS292" s="32">
        <v>21190.5</v>
      </c>
      <c r="CT292" s="32">
        <v>20942</v>
      </c>
      <c r="CU292" s="32">
        <v>20586.5</v>
      </c>
      <c r="CV292" s="32">
        <v>20658.5</v>
      </c>
      <c r="CW292" s="32">
        <v>21267.5</v>
      </c>
      <c r="CX292" s="32">
        <v>22296</v>
      </c>
      <c r="CY292" s="32">
        <v>23765.5</v>
      </c>
      <c r="CZ292" s="32">
        <v>25889.5</v>
      </c>
      <c r="DA292" s="32">
        <v>28350.5</v>
      </c>
      <c r="DB292" s="32">
        <v>30870</v>
      </c>
      <c r="DC292" s="32">
        <v>33149.5</v>
      </c>
      <c r="DD292" s="32">
        <v>35080.5</v>
      </c>
      <c r="DE292" s="32">
        <v>36757.5</v>
      </c>
      <c r="DF292" s="32">
        <v>38217.5</v>
      </c>
      <c r="DG292" s="32">
        <v>39932</v>
      </c>
      <c r="DH292" s="32">
        <v>41897</v>
      </c>
      <c r="DI292" s="32">
        <v>44321</v>
      </c>
      <c r="DJ292" s="32">
        <v>46875.5</v>
      </c>
      <c r="DK292" s="32">
        <v>49557.5</v>
      </c>
      <c r="DL292" s="32">
        <v>52670.5</v>
      </c>
      <c r="DM292" s="32">
        <v>56363.5</v>
      </c>
      <c r="DN292" s="32">
        <v>60519</v>
      </c>
      <c r="DO292" s="32">
        <v>64909</v>
      </c>
      <c r="DP292" s="32">
        <v>69614.5</v>
      </c>
      <c r="DQ292" s="32">
        <v>73839.5</v>
      </c>
      <c r="DR292" s="32">
        <v>78844</v>
      </c>
      <c r="DS292" s="32">
        <v>83657</v>
      </c>
      <c r="DT292" s="32">
        <v>87304.5</v>
      </c>
      <c r="DU292" s="32">
        <v>93374.5</v>
      </c>
      <c r="DV292" s="32">
        <v>103220</v>
      </c>
      <c r="DW292" s="32">
        <v>113257.5</v>
      </c>
      <c r="DX292" s="32"/>
      <c r="DY292" s="32"/>
      <c r="DZ292" s="32"/>
      <c r="EA292" s="32"/>
      <c r="EB292" s="32"/>
      <c r="EC292" s="32"/>
      <c r="ED292" s="32"/>
      <c r="EE292" s="32"/>
      <c r="EF292" s="32"/>
      <c r="EG292" s="32"/>
      <c r="EH292" s="32"/>
      <c r="EI292" s="32"/>
      <c r="EJ292" s="32"/>
      <c r="EK292" s="32"/>
      <c r="EL292" s="32"/>
      <c r="EM292" s="32"/>
      <c r="EN292" s="32"/>
      <c r="EO292" s="32"/>
      <c r="EP292" s="32"/>
      <c r="EQ292" s="32"/>
      <c r="ER292" s="32"/>
      <c r="ES292" s="32"/>
      <c r="ET292" s="32"/>
      <c r="EU292" s="32"/>
      <c r="EV292" s="32"/>
      <c r="EW292" s="32"/>
      <c r="EX292" s="32"/>
      <c r="EY292" s="32"/>
      <c r="EZ292" s="32"/>
      <c r="FA292" s="32"/>
      <c r="FB292" s="32"/>
      <c r="FC292" s="32"/>
      <c r="FD292" s="32"/>
      <c r="FE292" s="32"/>
      <c r="FF292" s="32"/>
      <c r="FG292" s="32"/>
      <c r="FH292" s="32"/>
      <c r="FI292" s="32"/>
      <c r="FJ292" s="32"/>
      <c r="FK292" s="32"/>
      <c r="FL292" s="32"/>
      <c r="FM292" s="32"/>
      <c r="FN292" s="32"/>
      <c r="FO292" s="32"/>
      <c r="FP292" s="32"/>
      <c r="FQ292" s="32"/>
      <c r="FR292" s="32"/>
      <c r="FS292" s="32"/>
      <c r="FT292" s="32"/>
      <c r="FU292" s="32"/>
      <c r="FV292" s="32"/>
      <c r="FW292" s="32"/>
      <c r="FX292" s="32"/>
      <c r="FY292" s="32"/>
      <c r="FZ292" s="32"/>
      <c r="GA292" s="32"/>
      <c r="GB292" s="32"/>
      <c r="GC292" s="32"/>
      <c r="GD292" s="32"/>
      <c r="GE292" s="32"/>
      <c r="GF292" s="32"/>
      <c r="GG292" s="32"/>
      <c r="GH292" s="32"/>
      <c r="GI292" s="32"/>
      <c r="GJ292" s="32"/>
      <c r="GK292" s="32"/>
      <c r="GL292" s="32"/>
      <c r="GM292" s="32"/>
      <c r="GN292" s="32"/>
      <c r="GO292" s="32"/>
      <c r="GP292" s="32"/>
      <c r="GQ292" s="32"/>
      <c r="GR292" s="32"/>
      <c r="GS292" s="32"/>
      <c r="GT292" s="32"/>
      <c r="GU292" s="32"/>
      <c r="GV292" s="32"/>
      <c r="GW292" s="32"/>
      <c r="GX292" s="32"/>
    </row>
    <row r="293" spans="1:206">
      <c r="A293" s="34" t="s">
        <v>451</v>
      </c>
      <c r="B293" s="35" t="s">
        <v>717</v>
      </c>
      <c r="C293" s="35" t="s">
        <v>714</v>
      </c>
      <c r="D293" s="95" t="s">
        <v>785</v>
      </c>
      <c r="E293" s="35" t="s">
        <v>1011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6">
        <f>SUM(BD285:BD292,BD264:BD271)/SUM(BD251:BD292)</f>
        <v>5.129693530740783E-2</v>
      </c>
      <c r="BE293" s="36">
        <f t="shared" ref="BE293:DP293" si="30">SUM(BE285:BE292,BE264:BE271)/SUM(BE251:BE292)</f>
        <v>5.0984886576875998E-2</v>
      </c>
      <c r="BF293" s="36">
        <f t="shared" si="30"/>
        <v>5.0785789654734063E-2</v>
      </c>
      <c r="BG293" s="36">
        <f t="shared" si="30"/>
        <v>5.070425864778557E-2</v>
      </c>
      <c r="BH293" s="36">
        <f t="shared" si="30"/>
        <v>5.0641373068874063E-2</v>
      </c>
      <c r="BI293" s="36">
        <f t="shared" si="30"/>
        <v>5.051386466834995E-2</v>
      </c>
      <c r="BJ293" s="36">
        <f t="shared" si="30"/>
        <v>5.0347383982874951E-2</v>
      </c>
      <c r="BK293" s="36">
        <f t="shared" si="30"/>
        <v>5.0166527063329622E-2</v>
      </c>
      <c r="BL293" s="36">
        <f t="shared" si="30"/>
        <v>5.0105953942625743E-2</v>
      </c>
      <c r="BM293" s="36">
        <f t="shared" si="30"/>
        <v>5.0163462571783862E-2</v>
      </c>
      <c r="BN293" s="36">
        <f t="shared" si="30"/>
        <v>5.0205621828709517E-2</v>
      </c>
      <c r="BO293" s="36">
        <f t="shared" si="30"/>
        <v>5.0355221928415489E-2</v>
      </c>
      <c r="BP293" s="36">
        <f t="shared" si="30"/>
        <v>5.0544908081721587E-2</v>
      </c>
      <c r="BQ293" s="36">
        <f t="shared" si="30"/>
        <v>5.0674831858935343E-2</v>
      </c>
      <c r="BR293" s="36">
        <f t="shared" si="30"/>
        <v>5.0844325166110461E-2</v>
      </c>
      <c r="BS293" s="36">
        <f t="shared" si="30"/>
        <v>5.1124194024387344E-2</v>
      </c>
      <c r="BT293" s="36">
        <f t="shared" si="30"/>
        <v>5.148081787180811E-2</v>
      </c>
      <c r="BU293" s="36">
        <f t="shared" si="30"/>
        <v>5.1908001906294007E-2</v>
      </c>
      <c r="BV293" s="36">
        <f t="shared" si="30"/>
        <v>5.2319248917254237E-2</v>
      </c>
      <c r="BW293" s="36">
        <f t="shared" si="30"/>
        <v>5.2669311910673408E-2</v>
      </c>
      <c r="BX293" s="36">
        <f t="shared" si="30"/>
        <v>5.3041285541750145E-2</v>
      </c>
      <c r="BY293" s="36">
        <f t="shared" si="30"/>
        <v>5.3453733056702472E-2</v>
      </c>
      <c r="BZ293" s="36">
        <f t="shared" si="30"/>
        <v>5.3931174253774132E-2</v>
      </c>
      <c r="CA293" s="36">
        <f t="shared" si="30"/>
        <v>5.4463268570748222E-2</v>
      </c>
      <c r="CB293" s="36">
        <f t="shared" si="30"/>
        <v>5.506244642688083E-2</v>
      </c>
      <c r="CC293" s="36">
        <f t="shared" si="30"/>
        <v>5.5703035373308479E-2</v>
      </c>
      <c r="CD293" s="36">
        <f t="shared" si="30"/>
        <v>5.6337768157653303E-2</v>
      </c>
      <c r="CE293" s="36">
        <f t="shared" si="30"/>
        <v>5.6996846627389616E-2</v>
      </c>
      <c r="CF293" s="36">
        <f t="shared" si="30"/>
        <v>5.765939483673134E-2</v>
      </c>
      <c r="CG293" s="36">
        <f t="shared" si="30"/>
        <v>5.8248830113663878E-2</v>
      </c>
      <c r="CH293" s="36">
        <f t="shared" si="30"/>
        <v>5.8586393240897136E-2</v>
      </c>
      <c r="CI293" s="36">
        <f t="shared" si="30"/>
        <v>5.861830597303281E-2</v>
      </c>
      <c r="CJ293" s="36">
        <f t="shared" si="30"/>
        <v>5.848990048241088E-2</v>
      </c>
      <c r="CK293" s="36">
        <f t="shared" si="30"/>
        <v>5.8334802526302229E-2</v>
      </c>
      <c r="CL293" s="36">
        <f t="shared" si="30"/>
        <v>5.834065296270468E-2</v>
      </c>
      <c r="CM293" s="36">
        <f t="shared" si="30"/>
        <v>5.8583898959438295E-2</v>
      </c>
      <c r="CN293" s="36">
        <f t="shared" si="30"/>
        <v>5.894636724577209E-2</v>
      </c>
      <c r="CO293" s="36">
        <f t="shared" si="30"/>
        <v>5.9338705524028791E-2</v>
      </c>
      <c r="CP293" s="36">
        <f t="shared" si="30"/>
        <v>5.9833362544231508E-2</v>
      </c>
      <c r="CQ293" s="36">
        <f t="shared" si="30"/>
        <v>6.0418563894715768E-2</v>
      </c>
      <c r="CR293" s="36">
        <f t="shared" si="30"/>
        <v>6.102064621653782E-2</v>
      </c>
      <c r="CS293" s="36">
        <f t="shared" si="30"/>
        <v>6.168040941397307E-2</v>
      </c>
      <c r="CT293" s="36">
        <f t="shared" si="30"/>
        <v>6.2435302277380235E-2</v>
      </c>
      <c r="CU293" s="36">
        <f t="shared" si="30"/>
        <v>6.3258144816081205E-2</v>
      </c>
      <c r="CV293" s="36">
        <f t="shared" si="30"/>
        <v>6.409790762754991E-2</v>
      </c>
      <c r="CW293" s="36">
        <f t="shared" si="30"/>
        <v>6.4937080410579065E-2</v>
      </c>
      <c r="CX293" s="36">
        <f t="shared" si="30"/>
        <v>6.573447517806448E-2</v>
      </c>
      <c r="CY293" s="36">
        <f t="shared" si="30"/>
        <v>6.6498654553168154E-2</v>
      </c>
      <c r="CZ293" s="36">
        <f t="shared" si="30"/>
        <v>6.7276185658511012E-2</v>
      </c>
      <c r="DA293" s="36">
        <f t="shared" si="30"/>
        <v>6.804050892231478E-2</v>
      </c>
      <c r="DB293" s="36">
        <f t="shared" si="30"/>
        <v>6.8834538219096367E-2</v>
      </c>
      <c r="DC293" s="36">
        <f t="shared" si="30"/>
        <v>6.9719577318753695E-2</v>
      </c>
      <c r="DD293" s="36">
        <f t="shared" si="30"/>
        <v>7.0649030008101382E-2</v>
      </c>
      <c r="DE293" s="36">
        <f t="shared" si="30"/>
        <v>7.1553381346248529E-2</v>
      </c>
      <c r="DF293" s="36">
        <f t="shared" si="30"/>
        <v>7.240850627035135E-2</v>
      </c>
      <c r="DG293" s="36">
        <f t="shared" si="30"/>
        <v>7.3241418617656984E-2</v>
      </c>
      <c r="DH293" s="36">
        <f t="shared" si="30"/>
        <v>7.4046034739875422E-2</v>
      </c>
      <c r="DI293" s="36">
        <f t="shared" si="30"/>
        <v>7.4731247076075522E-2</v>
      </c>
      <c r="DJ293" s="36">
        <f t="shared" si="30"/>
        <v>7.5311727193374797E-2</v>
      </c>
      <c r="DK293" s="36">
        <f t="shared" si="30"/>
        <v>7.5901447033943276E-2</v>
      </c>
      <c r="DL293" s="36">
        <f t="shared" si="30"/>
        <v>7.6530475960958563E-2</v>
      </c>
      <c r="DM293" s="36">
        <f t="shared" si="30"/>
        <v>7.7403121407252584E-2</v>
      </c>
      <c r="DN293" s="36">
        <f t="shared" si="30"/>
        <v>7.8617425813093014E-2</v>
      </c>
      <c r="DO293" s="36">
        <f t="shared" si="30"/>
        <v>8.0031067443518761E-2</v>
      </c>
      <c r="DP293" s="36">
        <f t="shared" si="30"/>
        <v>8.1639274898837738E-2</v>
      </c>
      <c r="DQ293" s="36">
        <f t="shared" ref="DQ293:DW293" si="31">SUM(DQ285:DQ292,DQ264:DQ271)/SUM(DQ251:DQ292)</f>
        <v>8.3446109803879495E-2</v>
      </c>
      <c r="DR293" s="36">
        <f t="shared" si="31"/>
        <v>8.5398026555394968E-2</v>
      </c>
      <c r="DS293" s="36">
        <f t="shared" si="31"/>
        <v>8.7507755404089824E-2</v>
      </c>
      <c r="DT293" s="36">
        <f t="shared" si="31"/>
        <v>8.9725626342313847E-2</v>
      </c>
      <c r="DU293" s="36">
        <f t="shared" si="31"/>
        <v>9.2035627205998088E-2</v>
      </c>
      <c r="DV293" s="36">
        <f t="shared" si="31"/>
        <v>9.4309654555659053E-2</v>
      </c>
      <c r="DW293" s="36">
        <f t="shared" si="31"/>
        <v>9.6250371546145227E-2</v>
      </c>
      <c r="DX293" s="37"/>
      <c r="DY293" s="37"/>
      <c r="DZ293" s="37"/>
      <c r="EA293" s="37"/>
      <c r="EB293" s="37"/>
      <c r="EC293" s="37"/>
      <c r="ED293" s="37"/>
      <c r="EE293" s="37"/>
      <c r="EF293" s="37"/>
      <c r="EG293" s="37"/>
      <c r="EH293" s="37"/>
      <c r="EI293" s="37"/>
      <c r="EJ293" s="37"/>
      <c r="EK293" s="37"/>
      <c r="EL293" s="37"/>
      <c r="EM293" s="37"/>
      <c r="EN293" s="37"/>
      <c r="EO293" s="37"/>
      <c r="EP293" s="37"/>
      <c r="EQ293" s="37"/>
      <c r="ER293" s="37"/>
      <c r="ES293" s="37"/>
      <c r="ET293" s="37"/>
      <c r="EU293" s="37"/>
      <c r="EV293" s="37"/>
      <c r="EW293" s="37"/>
      <c r="EX293" s="37"/>
      <c r="EY293" s="37"/>
      <c r="EZ293" s="37"/>
      <c r="FA293" s="37"/>
      <c r="FB293" s="37"/>
      <c r="FC293" s="37"/>
      <c r="FD293" s="37"/>
      <c r="FE293" s="37"/>
      <c r="FF293" s="37"/>
      <c r="FG293" s="37"/>
      <c r="FH293" s="37"/>
      <c r="FI293" s="37"/>
      <c r="FJ293" s="37"/>
      <c r="FK293" s="37"/>
      <c r="FL293" s="37"/>
      <c r="FM293" s="37"/>
      <c r="FN293" s="37"/>
      <c r="FO293" s="37"/>
      <c r="FP293" s="37"/>
      <c r="FQ293" s="37"/>
      <c r="FR293" s="37"/>
      <c r="FS293" s="37"/>
      <c r="FT293" s="37"/>
      <c r="FU293" s="37"/>
      <c r="FV293" s="37"/>
      <c r="FW293" s="37"/>
      <c r="FX293" s="37"/>
      <c r="FY293" s="37"/>
      <c r="FZ293" s="37"/>
      <c r="GA293" s="37"/>
      <c r="GB293" s="37"/>
      <c r="GC293" s="37"/>
      <c r="GD293" s="37"/>
      <c r="GE293" s="37"/>
      <c r="GF293" s="37"/>
      <c r="GG293" s="37"/>
      <c r="GH293" s="37"/>
      <c r="GI293" s="37"/>
      <c r="GJ293" s="37"/>
      <c r="GK293" s="37"/>
      <c r="GL293" s="37"/>
      <c r="GM293" s="37"/>
      <c r="GN293" s="37"/>
      <c r="GO293" s="37"/>
      <c r="GP293" s="37"/>
      <c r="GQ293" s="37"/>
      <c r="GR293" s="37"/>
      <c r="GS293" s="37"/>
      <c r="GT293" s="37"/>
      <c r="GU293" s="37"/>
      <c r="GV293" s="37"/>
      <c r="GW293" s="37"/>
      <c r="GX293" s="37"/>
    </row>
    <row r="294" spans="1:206">
      <c r="A294" s="34" t="s">
        <v>451</v>
      </c>
      <c r="B294" s="35" t="s">
        <v>717</v>
      </c>
      <c r="C294" s="35" t="s">
        <v>714</v>
      </c>
      <c r="D294" s="95" t="s">
        <v>785</v>
      </c>
      <c r="E294" s="35" t="s">
        <v>1012</v>
      </c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6">
        <f>SUM(BD264:BD271)/SUM(BD251:BD271)</f>
        <v>5.728397457399715E-2</v>
      </c>
      <c r="BE294" s="36">
        <f t="shared" ref="BE294:DP294" si="32">SUM(BE264:BE271)/SUM(BE251:BE271)</f>
        <v>5.7041407429489766E-2</v>
      </c>
      <c r="BF294" s="36">
        <f t="shared" si="32"/>
        <v>5.6922915172533235E-2</v>
      </c>
      <c r="BG294" s="36">
        <f t="shared" si="32"/>
        <v>5.6932102682851378E-2</v>
      </c>
      <c r="BH294" s="36">
        <f t="shared" si="32"/>
        <v>5.6965574023453112E-2</v>
      </c>
      <c r="BI294" s="36">
        <f t="shared" si="32"/>
        <v>5.6939573896405811E-2</v>
      </c>
      <c r="BJ294" s="36">
        <f t="shared" si="32"/>
        <v>5.6881387647782486E-2</v>
      </c>
      <c r="BK294" s="36">
        <f t="shared" si="32"/>
        <v>5.6806507628631896E-2</v>
      </c>
      <c r="BL294" s="36">
        <f t="shared" si="32"/>
        <v>5.6853148941702771E-2</v>
      </c>
      <c r="BM294" s="36">
        <f t="shared" si="32"/>
        <v>5.7038389374450847E-2</v>
      </c>
      <c r="BN294" s="36">
        <f t="shared" si="32"/>
        <v>5.7234443730806453E-2</v>
      </c>
      <c r="BO294" s="36">
        <f t="shared" si="32"/>
        <v>5.7550033014380574E-2</v>
      </c>
      <c r="BP294" s="36">
        <f t="shared" si="32"/>
        <v>5.7891518388107022E-2</v>
      </c>
      <c r="BQ294" s="36">
        <f t="shared" si="32"/>
        <v>5.8157018203328761E-2</v>
      </c>
      <c r="BR294" s="36">
        <f t="shared" si="32"/>
        <v>5.845513498113445E-2</v>
      </c>
      <c r="BS294" s="36">
        <f t="shared" si="32"/>
        <v>5.8885738809514046E-2</v>
      </c>
      <c r="BT294" s="36">
        <f t="shared" si="32"/>
        <v>5.9392148787299641E-2</v>
      </c>
      <c r="BU294" s="36">
        <f t="shared" si="32"/>
        <v>5.994471825571996E-2</v>
      </c>
      <c r="BV294" s="36">
        <f t="shared" si="32"/>
        <v>6.0473743227594426E-2</v>
      </c>
      <c r="BW294" s="36">
        <f t="shared" si="32"/>
        <v>6.0934106188059972E-2</v>
      </c>
      <c r="BX294" s="36">
        <f t="shared" si="32"/>
        <v>6.1416986405317946E-2</v>
      </c>
      <c r="BY294" s="36">
        <f t="shared" si="32"/>
        <v>6.19527930615862E-2</v>
      </c>
      <c r="BZ294" s="36">
        <f t="shared" si="32"/>
        <v>6.2562463816563899E-2</v>
      </c>
      <c r="CA294" s="36">
        <f t="shared" si="32"/>
        <v>6.3227122352130183E-2</v>
      </c>
      <c r="CB294" s="36">
        <f t="shared" si="32"/>
        <v>6.3973014005093934E-2</v>
      </c>
      <c r="CC294" s="36">
        <f t="shared" si="32"/>
        <v>6.4763805119222681E-2</v>
      </c>
      <c r="CD294" s="36">
        <f t="shared" si="32"/>
        <v>6.5538618304631757E-2</v>
      </c>
      <c r="CE294" s="36">
        <f t="shared" si="32"/>
        <v>6.6347465677031453E-2</v>
      </c>
      <c r="CF294" s="36">
        <f t="shared" si="32"/>
        <v>6.7164767165219574E-2</v>
      </c>
      <c r="CG294" s="36">
        <f t="shared" si="32"/>
        <v>6.7893632464411088E-2</v>
      </c>
      <c r="CH294" s="36">
        <f t="shared" si="32"/>
        <v>6.8339814134346935E-2</v>
      </c>
      <c r="CI294" s="36">
        <f t="shared" si="32"/>
        <v>6.8424069510815699E-2</v>
      </c>
      <c r="CJ294" s="36">
        <f t="shared" si="32"/>
        <v>6.830442759658148E-2</v>
      </c>
      <c r="CK294" s="36">
        <f t="shared" si="32"/>
        <v>6.8155529768694545E-2</v>
      </c>
      <c r="CL294" s="36">
        <f t="shared" si="32"/>
        <v>6.8188217199628559E-2</v>
      </c>
      <c r="CM294" s="36">
        <f t="shared" si="32"/>
        <v>6.8476916064362348E-2</v>
      </c>
      <c r="CN294" s="36">
        <f t="shared" si="32"/>
        <v>6.8897226646420312E-2</v>
      </c>
      <c r="CO294" s="36">
        <f t="shared" si="32"/>
        <v>6.9359449091508277E-2</v>
      </c>
      <c r="CP294" s="36">
        <f t="shared" si="32"/>
        <v>6.9933653817674357E-2</v>
      </c>
      <c r="CQ294" s="36">
        <f t="shared" si="32"/>
        <v>7.0597380946354871E-2</v>
      </c>
      <c r="CR294" s="36">
        <f t="shared" si="32"/>
        <v>7.126032864344288E-2</v>
      </c>
      <c r="CS294" s="36">
        <f t="shared" si="32"/>
        <v>7.1940862944564574E-2</v>
      </c>
      <c r="CT294" s="36">
        <f t="shared" si="32"/>
        <v>7.2676053346429889E-2</v>
      </c>
      <c r="CU294" s="36">
        <f t="shared" si="32"/>
        <v>7.3461436033868246E-2</v>
      </c>
      <c r="CV294" s="36">
        <f t="shared" si="32"/>
        <v>7.4249794152542473E-2</v>
      </c>
      <c r="CW294" s="36">
        <f t="shared" si="32"/>
        <v>7.5030233917215999E-2</v>
      </c>
      <c r="CX294" s="36">
        <f t="shared" si="32"/>
        <v>7.5763891995534682E-2</v>
      </c>
      <c r="CY294" s="36">
        <f t="shared" si="32"/>
        <v>7.6469516882017627E-2</v>
      </c>
      <c r="CZ294" s="36">
        <f t="shared" si="32"/>
        <v>7.7192889372511217E-2</v>
      </c>
      <c r="DA294" s="36">
        <f t="shared" si="32"/>
        <v>7.7900154696377719E-2</v>
      </c>
      <c r="DB294" s="36">
        <f t="shared" si="32"/>
        <v>7.8666398386371988E-2</v>
      </c>
      <c r="DC294" s="36">
        <f t="shared" si="32"/>
        <v>7.9548361726080707E-2</v>
      </c>
      <c r="DD294" s="36">
        <f t="shared" si="32"/>
        <v>8.0486683910487133E-2</v>
      </c>
      <c r="DE294" s="36">
        <f t="shared" si="32"/>
        <v>8.1409582665688054E-2</v>
      </c>
      <c r="DF294" s="36">
        <f t="shared" si="32"/>
        <v>8.2296046495601669E-2</v>
      </c>
      <c r="DG294" s="36">
        <f t="shared" si="32"/>
        <v>8.3167687480218397E-2</v>
      </c>
      <c r="DH294" s="36">
        <f t="shared" si="32"/>
        <v>8.4010774680447847E-2</v>
      </c>
      <c r="DI294" s="36">
        <f t="shared" si="32"/>
        <v>8.4728853168171234E-2</v>
      </c>
      <c r="DJ294" s="36">
        <f t="shared" si="32"/>
        <v>8.5317652426532373E-2</v>
      </c>
      <c r="DK294" s="36">
        <f t="shared" si="32"/>
        <v>8.5907315182772517E-2</v>
      </c>
      <c r="DL294" s="36">
        <f t="shared" si="32"/>
        <v>8.6547385524053902E-2</v>
      </c>
      <c r="DM294" s="36">
        <f t="shared" si="32"/>
        <v>8.7448701577983318E-2</v>
      </c>
      <c r="DN294" s="36">
        <f t="shared" si="32"/>
        <v>8.8719330528446452E-2</v>
      </c>
      <c r="DO294" s="36">
        <f t="shared" si="32"/>
        <v>9.0216350824596211E-2</v>
      </c>
      <c r="DP294" s="36">
        <f t="shared" si="32"/>
        <v>9.1926766583825092E-2</v>
      </c>
      <c r="DQ294" s="36">
        <f t="shared" ref="DQ294:DW294" si="33">SUM(DQ264:DQ271)/SUM(DQ251:DQ271)</f>
        <v>9.3859929145162072E-2</v>
      </c>
      <c r="DR294" s="36">
        <f t="shared" si="33"/>
        <v>9.595946191437621E-2</v>
      </c>
      <c r="DS294" s="36">
        <f t="shared" si="33"/>
        <v>9.8237363367483066E-2</v>
      </c>
      <c r="DT294" s="36">
        <f t="shared" si="33"/>
        <v>0.10063535102778173</v>
      </c>
      <c r="DU294" s="36">
        <f t="shared" si="33"/>
        <v>0.10313070910296947</v>
      </c>
      <c r="DV294" s="36">
        <f t="shared" si="33"/>
        <v>0.10563464321208382</v>
      </c>
      <c r="DW294" s="36">
        <f t="shared" si="33"/>
        <v>0.1078296133843747</v>
      </c>
      <c r="DX294" s="37"/>
      <c r="DY294" s="37"/>
      <c r="DZ294" s="37"/>
      <c r="EA294" s="37"/>
      <c r="EB294" s="37"/>
      <c r="EC294" s="37"/>
      <c r="ED294" s="37"/>
      <c r="EE294" s="37"/>
      <c r="EF294" s="37"/>
      <c r="EG294" s="37"/>
      <c r="EH294" s="37"/>
      <c r="EI294" s="37"/>
      <c r="EJ294" s="37"/>
      <c r="EK294" s="37"/>
      <c r="EL294" s="37"/>
      <c r="EM294" s="37"/>
      <c r="EN294" s="37"/>
      <c r="EO294" s="37"/>
      <c r="EP294" s="37"/>
      <c r="EQ294" s="37"/>
      <c r="ER294" s="37"/>
      <c r="ES294" s="37"/>
      <c r="ET294" s="37"/>
      <c r="EU294" s="37"/>
      <c r="EV294" s="37"/>
      <c r="EW294" s="37"/>
      <c r="EX294" s="37"/>
      <c r="EY294" s="37"/>
      <c r="EZ294" s="37"/>
      <c r="FA294" s="37"/>
      <c r="FB294" s="37"/>
      <c r="FC294" s="37"/>
      <c r="FD294" s="37"/>
      <c r="FE294" s="37"/>
      <c r="FF294" s="37"/>
      <c r="FG294" s="37"/>
      <c r="FH294" s="37"/>
      <c r="FI294" s="37"/>
      <c r="FJ294" s="37"/>
      <c r="FK294" s="37"/>
      <c r="FL294" s="37"/>
      <c r="FM294" s="37"/>
      <c r="FN294" s="37"/>
      <c r="FO294" s="37"/>
      <c r="FP294" s="37"/>
      <c r="FQ294" s="37"/>
      <c r="FR294" s="37"/>
      <c r="FS294" s="37"/>
      <c r="FT294" s="37"/>
      <c r="FU294" s="37"/>
      <c r="FV294" s="37"/>
      <c r="FW294" s="37"/>
      <c r="FX294" s="37"/>
      <c r="FY294" s="37"/>
      <c r="FZ294" s="37"/>
      <c r="GA294" s="37"/>
      <c r="GB294" s="37"/>
      <c r="GC294" s="37"/>
      <c r="GD294" s="37"/>
      <c r="GE294" s="37"/>
      <c r="GF294" s="37"/>
      <c r="GG294" s="37"/>
      <c r="GH294" s="37"/>
      <c r="GI294" s="37"/>
      <c r="GJ294" s="37"/>
      <c r="GK294" s="37"/>
      <c r="GL294" s="37"/>
      <c r="GM294" s="37"/>
      <c r="GN294" s="37"/>
      <c r="GO294" s="37"/>
      <c r="GP294" s="37"/>
      <c r="GQ294" s="37"/>
      <c r="GR294" s="37"/>
      <c r="GS294" s="37"/>
      <c r="GT294" s="37"/>
      <c r="GU294" s="37"/>
      <c r="GV294" s="37"/>
      <c r="GW294" s="37"/>
      <c r="GX294" s="37"/>
    </row>
    <row r="295" spans="1:206">
      <c r="A295" s="34" t="s">
        <v>451</v>
      </c>
      <c r="B295" s="35" t="s">
        <v>717</v>
      </c>
      <c r="C295" s="35" t="s">
        <v>714</v>
      </c>
      <c r="D295" s="95" t="s">
        <v>785</v>
      </c>
      <c r="E295" s="35" t="s">
        <v>1013</v>
      </c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6">
        <f>SUM(BD285:BD292)/SUM(BD272:BD292)</f>
        <v>4.5268569972798482E-2</v>
      </c>
      <c r="BE295" s="36">
        <f t="shared" ref="BE295:DP295" si="34">SUM(BE285:BE292)/SUM(BE272:BE292)</f>
        <v>4.4889259045482507E-2</v>
      </c>
      <c r="BF295" s="36">
        <f t="shared" si="34"/>
        <v>4.4613159983767137E-2</v>
      </c>
      <c r="BG295" s="36">
        <f t="shared" si="34"/>
        <v>4.4443491907413424E-2</v>
      </c>
      <c r="BH295" s="36">
        <f t="shared" si="34"/>
        <v>4.4288290115443989E-2</v>
      </c>
      <c r="BI295" s="36">
        <f t="shared" si="34"/>
        <v>4.4063362717240886E-2</v>
      </c>
      <c r="BJ295" s="36">
        <f t="shared" si="34"/>
        <v>4.3791917392153351E-2</v>
      </c>
      <c r="BK295" s="36">
        <f t="shared" si="34"/>
        <v>4.3508145945230815E-2</v>
      </c>
      <c r="BL295" s="36">
        <f t="shared" si="34"/>
        <v>4.334472276836638E-2</v>
      </c>
      <c r="BM295" s="36">
        <f t="shared" si="34"/>
        <v>4.3277810193366469E-2</v>
      </c>
      <c r="BN295" s="36">
        <f t="shared" si="34"/>
        <v>4.3166808489074608E-2</v>
      </c>
      <c r="BO295" s="36">
        <f t="shared" si="34"/>
        <v>4.315085241253732E-2</v>
      </c>
      <c r="BP295" s="36">
        <f t="shared" si="34"/>
        <v>4.3190574466971152E-2</v>
      </c>
      <c r="BQ295" s="36">
        <f t="shared" si="34"/>
        <v>4.3188466142889535E-2</v>
      </c>
      <c r="BR295" s="36">
        <f t="shared" si="34"/>
        <v>4.3233072779871921E-2</v>
      </c>
      <c r="BS295" s="36">
        <f t="shared" si="34"/>
        <v>4.3364704611961472E-2</v>
      </c>
      <c r="BT295" s="36">
        <f t="shared" si="34"/>
        <v>4.3572848134546482E-2</v>
      </c>
      <c r="BU295" s="36">
        <f t="shared" si="34"/>
        <v>4.3875754813517014E-2</v>
      </c>
      <c r="BV295" s="36">
        <f t="shared" si="34"/>
        <v>4.4171297207448508E-2</v>
      </c>
      <c r="BW295" s="36">
        <f t="shared" si="34"/>
        <v>4.4414383803130737E-2</v>
      </c>
      <c r="BX295" s="36">
        <f t="shared" si="34"/>
        <v>4.4679025213732945E-2</v>
      </c>
      <c r="BY295" s="36">
        <f t="shared" si="34"/>
        <v>4.4971581467648312E-2</v>
      </c>
      <c r="BZ295" s="36">
        <f t="shared" si="34"/>
        <v>4.532154700471621E-2</v>
      </c>
      <c r="CA295" s="36">
        <f t="shared" si="34"/>
        <v>4.5726914015382508E-2</v>
      </c>
      <c r="CB295" s="36">
        <f t="shared" si="34"/>
        <v>4.6185003597502584E-2</v>
      </c>
      <c r="CC295" s="36">
        <f t="shared" si="34"/>
        <v>4.6679894302447775E-2</v>
      </c>
      <c r="CD295" s="36">
        <f t="shared" si="34"/>
        <v>4.7177376235396799E-2</v>
      </c>
      <c r="CE295" s="36">
        <f t="shared" si="34"/>
        <v>4.7689339396561344E-2</v>
      </c>
      <c r="CF295" s="36">
        <f t="shared" si="34"/>
        <v>4.8199671369575772E-2</v>
      </c>
      <c r="CG295" s="36">
        <f t="shared" si="34"/>
        <v>4.8651493496335678E-2</v>
      </c>
      <c r="CH295" s="36">
        <f t="shared" si="34"/>
        <v>4.8883751368310982E-2</v>
      </c>
      <c r="CI295" s="36">
        <f t="shared" si="34"/>
        <v>4.8867245435054225E-2</v>
      </c>
      <c r="CJ295" s="36">
        <f t="shared" si="34"/>
        <v>4.8732028371950412E-2</v>
      </c>
      <c r="CK295" s="36">
        <f t="shared" si="34"/>
        <v>4.8571424726788763E-2</v>
      </c>
      <c r="CL295" s="36">
        <f t="shared" si="34"/>
        <v>4.855090591505283E-2</v>
      </c>
      <c r="CM295" s="36">
        <f t="shared" si="34"/>
        <v>4.8749339999092672E-2</v>
      </c>
      <c r="CN295" s="36">
        <f t="shared" si="34"/>
        <v>4.9056516776346343E-2</v>
      </c>
      <c r="CO295" s="36">
        <f t="shared" si="34"/>
        <v>4.9383551719530308E-2</v>
      </c>
      <c r="CP295" s="36">
        <f t="shared" si="34"/>
        <v>4.9803219976728867E-2</v>
      </c>
      <c r="CQ295" s="36">
        <f t="shared" si="34"/>
        <v>5.0315024182987216E-2</v>
      </c>
      <c r="CR295" s="36">
        <f t="shared" si="34"/>
        <v>5.0861674484436639E-2</v>
      </c>
      <c r="CS295" s="36">
        <f t="shared" si="34"/>
        <v>5.1505589835592364E-2</v>
      </c>
      <c r="CT295" s="36">
        <f t="shared" si="34"/>
        <v>5.228379296401256E-2</v>
      </c>
      <c r="CU295" s="36">
        <f t="shared" si="34"/>
        <v>5.3146232879156798E-2</v>
      </c>
      <c r="CV295" s="36">
        <f t="shared" si="34"/>
        <v>5.4039350450678786E-2</v>
      </c>
      <c r="CW295" s="36">
        <f t="shared" si="34"/>
        <v>5.4938901541387246E-2</v>
      </c>
      <c r="CX295" s="36">
        <f t="shared" si="34"/>
        <v>5.5801422668234728E-2</v>
      </c>
      <c r="CY295" s="36">
        <f t="shared" si="34"/>
        <v>5.6626326229124273E-2</v>
      </c>
      <c r="CZ295" s="36">
        <f t="shared" si="34"/>
        <v>5.7460410147099815E-2</v>
      </c>
      <c r="DA295" s="36">
        <f t="shared" si="34"/>
        <v>5.8283948292394604E-2</v>
      </c>
      <c r="DB295" s="36">
        <f t="shared" si="34"/>
        <v>5.9108595697453893E-2</v>
      </c>
      <c r="DC295" s="36">
        <f t="shared" si="34"/>
        <v>5.9998997253689686E-2</v>
      </c>
      <c r="DD295" s="36">
        <f t="shared" si="34"/>
        <v>6.0920938134942704E-2</v>
      </c>
      <c r="DE295" s="36">
        <f t="shared" si="34"/>
        <v>6.1808092575614301E-2</v>
      </c>
      <c r="DF295" s="36">
        <f t="shared" si="34"/>
        <v>6.2633285518737758E-2</v>
      </c>
      <c r="DG295" s="36">
        <f t="shared" si="34"/>
        <v>6.3429147611833311E-2</v>
      </c>
      <c r="DH295" s="36">
        <f t="shared" si="34"/>
        <v>6.4197589704111796E-2</v>
      </c>
      <c r="DI295" s="36">
        <f t="shared" si="34"/>
        <v>6.4852693981529277E-2</v>
      </c>
      <c r="DJ295" s="36">
        <f t="shared" si="34"/>
        <v>6.54270150437056E-2</v>
      </c>
      <c r="DK295" s="36">
        <f t="shared" si="34"/>
        <v>6.6018060608800791E-2</v>
      </c>
      <c r="DL295" s="36">
        <f t="shared" si="34"/>
        <v>6.6636734115560869E-2</v>
      </c>
      <c r="DM295" s="36">
        <f t="shared" si="34"/>
        <v>6.748191252703771E-2</v>
      </c>
      <c r="DN295" s="36">
        <f t="shared" si="34"/>
        <v>6.864213701609799E-2</v>
      </c>
      <c r="DO295" s="36">
        <f t="shared" si="34"/>
        <v>6.9974785605173881E-2</v>
      </c>
      <c r="DP295" s="36">
        <f t="shared" si="34"/>
        <v>7.1483296712030756E-2</v>
      </c>
      <c r="DQ295" s="36">
        <f t="shared" ref="DQ295:DW295" si="35">SUM(DQ285:DQ292)/SUM(DQ272:DQ292)</f>
        <v>7.3166616001869855E-2</v>
      </c>
      <c r="DR295" s="36">
        <f t="shared" si="35"/>
        <v>7.4972644994609455E-2</v>
      </c>
      <c r="DS295" s="36">
        <f t="shared" si="35"/>
        <v>7.6914775517667899E-2</v>
      </c>
      <c r="DT295" s="36">
        <f t="shared" si="35"/>
        <v>7.8952707817511819E-2</v>
      </c>
      <c r="DU295" s="36">
        <f t="shared" si="35"/>
        <v>8.1076491819618263E-2</v>
      </c>
      <c r="DV295" s="36">
        <f t="shared" si="35"/>
        <v>8.3117545159075629E-2</v>
      </c>
      <c r="DW295" s="36">
        <f t="shared" si="35"/>
        <v>8.4799253112915488E-2</v>
      </c>
      <c r="DX295" s="37"/>
      <c r="DY295" s="37"/>
      <c r="DZ295" s="37"/>
      <c r="EA295" s="37"/>
      <c r="EB295" s="37"/>
      <c r="EC295" s="37"/>
      <c r="ED295" s="37"/>
      <c r="EE295" s="37"/>
      <c r="EF295" s="37"/>
      <c r="EG295" s="37"/>
      <c r="EH295" s="37"/>
      <c r="EI295" s="37"/>
      <c r="EJ295" s="37"/>
      <c r="EK295" s="37"/>
      <c r="EL295" s="37"/>
      <c r="EM295" s="37"/>
      <c r="EN295" s="37"/>
      <c r="EO295" s="37"/>
      <c r="EP295" s="37"/>
      <c r="EQ295" s="37"/>
      <c r="ER295" s="37"/>
      <c r="ES295" s="37"/>
      <c r="ET295" s="37"/>
      <c r="EU295" s="37"/>
      <c r="EV295" s="37"/>
      <c r="EW295" s="37"/>
      <c r="EX295" s="37"/>
      <c r="EY295" s="37"/>
      <c r="EZ295" s="37"/>
      <c r="FA295" s="37"/>
      <c r="FB295" s="37"/>
      <c r="FC295" s="37"/>
      <c r="FD295" s="37"/>
      <c r="FE295" s="37"/>
      <c r="FF295" s="37"/>
      <c r="FG295" s="37"/>
      <c r="FH295" s="37"/>
      <c r="FI295" s="37"/>
      <c r="FJ295" s="37"/>
      <c r="FK295" s="37"/>
      <c r="FL295" s="37"/>
      <c r="FM295" s="37"/>
      <c r="FN295" s="37"/>
      <c r="FO295" s="37"/>
      <c r="FP295" s="37"/>
      <c r="FQ295" s="37"/>
      <c r="FR295" s="37"/>
      <c r="FS295" s="37"/>
      <c r="FT295" s="37"/>
      <c r="FU295" s="37"/>
      <c r="FV295" s="37"/>
      <c r="FW295" s="37"/>
      <c r="FX295" s="37"/>
      <c r="FY295" s="37"/>
      <c r="FZ295" s="37"/>
      <c r="GA295" s="37"/>
      <c r="GB295" s="37"/>
      <c r="GC295" s="37"/>
      <c r="GD295" s="37"/>
      <c r="GE295" s="37"/>
      <c r="GF295" s="37"/>
      <c r="GG295" s="37"/>
      <c r="GH295" s="37"/>
      <c r="GI295" s="37"/>
      <c r="GJ295" s="37"/>
      <c r="GK295" s="37"/>
      <c r="GL295" s="37"/>
      <c r="GM295" s="37"/>
      <c r="GN295" s="37"/>
      <c r="GO295" s="37"/>
      <c r="GP295" s="37"/>
      <c r="GQ295" s="37"/>
      <c r="GR295" s="37"/>
      <c r="GS295" s="37"/>
      <c r="GT295" s="37"/>
      <c r="GU295" s="37"/>
      <c r="GV295" s="37"/>
      <c r="GW295" s="37"/>
      <c r="GX295" s="37"/>
    </row>
    <row r="296" spans="1:206" hidden="1">
      <c r="A296" s="31" t="s">
        <v>451</v>
      </c>
      <c r="B296" t="s">
        <v>717</v>
      </c>
      <c r="C296" t="s">
        <v>714</v>
      </c>
      <c r="D296" s="94" t="s">
        <v>1014</v>
      </c>
      <c r="E296" s="81" t="s">
        <v>1015</v>
      </c>
      <c r="BD296" s="33">
        <v>6.5925084955040196</v>
      </c>
      <c r="BE296" s="33">
        <v>6.59950458461911</v>
      </c>
      <c r="BF296" s="33">
        <v>6.6034118410412201</v>
      </c>
      <c r="BG296" s="33">
        <v>6.6155509724342902</v>
      </c>
      <c r="BH296" s="33">
        <v>6.6183741636097801</v>
      </c>
      <c r="BI296" s="33">
        <v>6.6266587187356896</v>
      </c>
      <c r="BJ296" s="33">
        <v>6.6394475800526802</v>
      </c>
      <c r="BK296" s="33">
        <v>6.6514230819184101</v>
      </c>
      <c r="BL296" s="33">
        <v>6.6611006886244999</v>
      </c>
      <c r="BM296" s="33">
        <v>6.6741362956325503</v>
      </c>
      <c r="BN296" s="33">
        <v>6.6851334173255701</v>
      </c>
      <c r="BO296" s="33">
        <v>6.7008662667228096</v>
      </c>
      <c r="BP296" s="33">
        <v>6.7179168977708601</v>
      </c>
      <c r="BQ296" s="33">
        <v>6.7254319433400704</v>
      </c>
      <c r="BR296" s="33">
        <v>6.72972964011079</v>
      </c>
      <c r="BS296" s="33">
        <v>6.7290625743763499</v>
      </c>
      <c r="BT296" s="33">
        <v>6.73164941989645</v>
      </c>
      <c r="BU296" s="33">
        <v>6.7331061228908302</v>
      </c>
      <c r="BV296" s="33">
        <v>6.7342186376043296</v>
      </c>
      <c r="BW296" s="33">
        <v>6.7313609070405196</v>
      </c>
      <c r="BX296" s="33">
        <v>6.7279719584190802</v>
      </c>
      <c r="BY296" s="33">
        <v>6.7303007931982703</v>
      </c>
      <c r="BZ296" s="33">
        <v>6.7283133916136899</v>
      </c>
      <c r="CA296" s="33">
        <v>6.7206486301763597</v>
      </c>
      <c r="CB296" s="33">
        <v>6.7164420903879201</v>
      </c>
      <c r="CC296" s="33">
        <v>6.7104464616970896</v>
      </c>
      <c r="CD296" s="33">
        <v>6.6961835039039901</v>
      </c>
      <c r="CE296" s="33">
        <v>6.6851670907158098</v>
      </c>
      <c r="CF296" s="33">
        <v>6.6711549757801203</v>
      </c>
      <c r="CG296" s="33">
        <v>6.6476134299283096</v>
      </c>
      <c r="CH296" s="33">
        <v>6.60708580843459</v>
      </c>
      <c r="CI296" s="33">
        <v>6.5626998286182596</v>
      </c>
      <c r="CJ296" s="33">
        <v>6.5183511107102996</v>
      </c>
      <c r="CK296" s="33">
        <v>6.4711132861559602</v>
      </c>
      <c r="CL296" s="33">
        <v>6.4080842015946704</v>
      </c>
      <c r="CM296" s="33">
        <v>6.3375717956693904</v>
      </c>
      <c r="CN296" s="33">
        <v>6.2642822854812099</v>
      </c>
      <c r="CO296" s="33">
        <v>6.19451841229822</v>
      </c>
      <c r="CP296" s="33">
        <v>6.1104029682056504</v>
      </c>
      <c r="CQ296" s="33">
        <v>6.02007848007701</v>
      </c>
      <c r="CR296" s="33">
        <v>5.9197316568913596</v>
      </c>
      <c r="CS296" s="33">
        <v>5.8408379099255203</v>
      </c>
      <c r="CT296" s="33">
        <v>5.7700058376800696</v>
      </c>
      <c r="CU296" s="33">
        <v>5.6841802747505703</v>
      </c>
      <c r="CV296" s="33">
        <v>5.6020615360540198</v>
      </c>
      <c r="CW296" s="33">
        <v>5.5205054744825803</v>
      </c>
      <c r="CX296" s="33">
        <v>5.4341684237008803</v>
      </c>
      <c r="CY296" s="33">
        <v>5.35272027966049</v>
      </c>
      <c r="CZ296" s="33">
        <v>5.2875852256936202</v>
      </c>
      <c r="DA296" s="33">
        <v>5.2360225658631796</v>
      </c>
      <c r="DB296" s="33">
        <v>5.18954858350906</v>
      </c>
      <c r="DC296" s="33">
        <v>5.1509590177606199</v>
      </c>
      <c r="DD296" s="33">
        <v>5.1060941333195498</v>
      </c>
      <c r="DE296" s="33">
        <v>5.0665466750675199</v>
      </c>
      <c r="DF296" s="33">
        <v>5.0283445574319297</v>
      </c>
      <c r="DG296" s="33">
        <v>5.0038399384629599</v>
      </c>
      <c r="DH296" s="33">
        <v>4.9792037650627901</v>
      </c>
      <c r="DI296" s="33">
        <v>4.9560304805315196</v>
      </c>
      <c r="DJ296" s="33">
        <v>4.9370673221131902</v>
      </c>
      <c r="DK296" s="33">
        <v>4.8950475285257502</v>
      </c>
      <c r="DL296" s="33">
        <v>4.8591601097469397</v>
      </c>
      <c r="DM296" s="33">
        <v>4.8160477580207104</v>
      </c>
      <c r="DN296" s="33">
        <v>4.7705954481313402</v>
      </c>
      <c r="DO296" s="33">
        <v>4.72359726831756</v>
      </c>
      <c r="DP296" s="33">
        <v>4.6741772237101999</v>
      </c>
      <c r="DQ296" s="33">
        <v>4.6314466391481304</v>
      </c>
      <c r="DR296" s="33">
        <v>4.5644303238416297</v>
      </c>
      <c r="DS296" s="33">
        <v>4.5180337610656602</v>
      </c>
      <c r="DT296" s="33">
        <v>4.47147472082598</v>
      </c>
      <c r="DU296" s="33">
        <v>4.4208149461868196</v>
      </c>
      <c r="DV296" s="33">
        <v>4.3629233970983297</v>
      </c>
      <c r="DW296" s="33">
        <v>4.3060113668435003</v>
      </c>
      <c r="DX296" s="33">
        <v>4.2431300077282996</v>
      </c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  <c r="GC296" s="33"/>
      <c r="GD296" s="33"/>
      <c r="GE296" s="33"/>
      <c r="GF296" s="33"/>
      <c r="GG296" s="33"/>
      <c r="GH296" s="33"/>
      <c r="GI296" s="33"/>
      <c r="GJ296" s="33"/>
      <c r="GK296" s="33"/>
      <c r="GL296" s="33"/>
      <c r="GM296" s="33"/>
      <c r="GN296" s="33"/>
      <c r="GO296" s="33"/>
      <c r="GP296" s="33"/>
      <c r="GQ296" s="33"/>
      <c r="GR296" s="33"/>
      <c r="GS296" s="33"/>
      <c r="GT296" s="33"/>
      <c r="GU296" s="33"/>
      <c r="GV296" s="33"/>
      <c r="GW296" s="33"/>
      <c r="GX296" s="33"/>
    </row>
    <row r="297" spans="1:206" hidden="1">
      <c r="A297" s="31" t="s">
        <v>451</v>
      </c>
      <c r="B297" t="s">
        <v>717</v>
      </c>
      <c r="C297" t="s">
        <v>714</v>
      </c>
      <c r="D297" s="94" t="s">
        <v>1014</v>
      </c>
      <c r="E297" t="s">
        <v>1016</v>
      </c>
      <c r="BD297" s="33">
        <v>5.7084718006349204</v>
      </c>
      <c r="BE297" s="33">
        <v>5.6220311410475503</v>
      </c>
      <c r="BF297" s="33">
        <v>5.9409451649773501</v>
      </c>
      <c r="BG297" s="33">
        <v>5.7727265887968198</v>
      </c>
      <c r="BH297" s="33">
        <v>5.8800135682526298</v>
      </c>
      <c r="BI297" s="33">
        <v>5.8640055377185298</v>
      </c>
      <c r="BJ297" s="33">
        <v>5.70345050260552</v>
      </c>
      <c r="BK297" s="33">
        <v>5.9249731542055599</v>
      </c>
      <c r="BL297" s="33">
        <v>5.6557713926967397</v>
      </c>
      <c r="BM297" s="33">
        <v>5.2818444544604999</v>
      </c>
      <c r="BN297" s="33">
        <v>5.1915714869494103</v>
      </c>
      <c r="BO297" s="33">
        <v>4.9613000633368403</v>
      </c>
      <c r="BP297" s="33">
        <v>5.8081596110705203</v>
      </c>
      <c r="BQ297" s="33">
        <v>6.33759727064455</v>
      </c>
      <c r="BR297" s="33">
        <v>6.0190055857880198</v>
      </c>
      <c r="BS297" s="33">
        <v>5.9759761724165701</v>
      </c>
      <c r="BT297" s="33">
        <v>5.8014599570294303</v>
      </c>
      <c r="BU297" s="33">
        <v>5.6260086167664101</v>
      </c>
      <c r="BV297" s="33">
        <v>5.8556549387599102</v>
      </c>
      <c r="BW297" s="33">
        <v>5.6999578901873296</v>
      </c>
      <c r="BX297" s="33">
        <v>5.6401139310849304</v>
      </c>
      <c r="BY297" s="33">
        <v>5.3946606737113703</v>
      </c>
      <c r="BZ297" s="33">
        <v>5.19928745936482</v>
      </c>
      <c r="CA297" s="33">
        <v>5.0065785943010503</v>
      </c>
      <c r="CB297" s="33">
        <v>4.7381587782318402</v>
      </c>
      <c r="CC297" s="33">
        <v>4.4476203566871204</v>
      </c>
      <c r="CD297" s="33">
        <v>4.2783648925735003</v>
      </c>
      <c r="CE297" s="33">
        <v>4.0703941418785599</v>
      </c>
      <c r="CF297" s="33">
        <v>3.96668468355425</v>
      </c>
      <c r="CG297" s="33">
        <v>3.9357872508536</v>
      </c>
      <c r="CH297" s="33">
        <v>3.9015220253615399</v>
      </c>
      <c r="CI297" s="33">
        <v>3.8752236485315601</v>
      </c>
      <c r="CJ297" s="33">
        <v>3.8992414058179099</v>
      </c>
      <c r="CK297" s="33">
        <v>3.69296109771359</v>
      </c>
      <c r="CL297" s="33">
        <v>3.66556263028798</v>
      </c>
      <c r="CM297" s="33">
        <v>3.6126501927943999</v>
      </c>
      <c r="CN297" s="33">
        <v>3.59772716601905</v>
      </c>
      <c r="CO297" s="33">
        <v>3.5577034322848999</v>
      </c>
      <c r="CP297" s="33">
        <v>3.41820572732329</v>
      </c>
      <c r="CQ297" s="33">
        <v>3.35750532510994</v>
      </c>
      <c r="CR297" s="33">
        <v>3.3065995723283899</v>
      </c>
      <c r="CS297" s="33">
        <v>3.0386037554555498</v>
      </c>
      <c r="CT297" s="33">
        <v>2.9280968979883699</v>
      </c>
      <c r="CU297" s="33">
        <v>2.8507014996090798</v>
      </c>
      <c r="CV297" s="33">
        <v>2.7870963799147401</v>
      </c>
      <c r="CW297" s="33">
        <v>2.7254147612838202</v>
      </c>
      <c r="CX297" s="33">
        <v>2.6706192647448801</v>
      </c>
      <c r="CY297" s="33">
        <v>2.6220872270344202</v>
      </c>
      <c r="CZ297" s="33">
        <v>2.5791463147431899</v>
      </c>
      <c r="DA297" s="33">
        <v>2.5457950392518498</v>
      </c>
      <c r="DB297" s="33">
        <v>2.55884919341573</v>
      </c>
      <c r="DC297" s="33">
        <v>2.5095997271830601</v>
      </c>
      <c r="DD297" s="33">
        <v>2.4713843612195099</v>
      </c>
      <c r="DE297" s="33">
        <v>2.43271924967617</v>
      </c>
      <c r="DF297" s="33">
        <v>2.4146360275752299</v>
      </c>
      <c r="DG297" s="33">
        <v>2.3867996551884199</v>
      </c>
      <c r="DH297" s="33">
        <v>2.36409940624387</v>
      </c>
      <c r="DI297" s="33">
        <v>2.3513012150399701</v>
      </c>
      <c r="DJ297" s="33">
        <v>2.3399408571486799</v>
      </c>
      <c r="DK297" s="33">
        <v>2.3235688369785401</v>
      </c>
      <c r="DL297" s="33">
        <v>2.2857645868245502</v>
      </c>
      <c r="DM297" s="33">
        <v>2.25931223383142</v>
      </c>
      <c r="DN297" s="33">
        <v>2.2834491411680702</v>
      </c>
      <c r="DO297" s="33">
        <v>2.2348414735953299</v>
      </c>
      <c r="DP297" s="33">
        <v>2.2187598679507299</v>
      </c>
      <c r="DQ297" s="33">
        <v>2.1722654718152699</v>
      </c>
      <c r="DR297" s="33">
        <v>2.1904810838497699</v>
      </c>
      <c r="DS297" s="33">
        <v>2.16821868967611</v>
      </c>
      <c r="DT297" s="33">
        <v>2.0753786398519498</v>
      </c>
      <c r="DU297" s="33">
        <v>2.0290672493113799</v>
      </c>
      <c r="DV297" s="33">
        <v>1.9460552071516</v>
      </c>
      <c r="DW297" s="33">
        <v>1.90171314815504</v>
      </c>
      <c r="DX297" s="33">
        <v>1.89571395747737</v>
      </c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  <c r="GC297" s="33"/>
      <c r="GD297" s="33"/>
      <c r="GE297" s="33"/>
      <c r="GF297" s="33"/>
      <c r="GG297" s="33"/>
      <c r="GH297" s="33"/>
      <c r="GI297" s="33"/>
      <c r="GJ297" s="33"/>
      <c r="GK297" s="33"/>
      <c r="GL297" s="33"/>
      <c r="GM297" s="33"/>
      <c r="GN297" s="33"/>
      <c r="GO297" s="33"/>
      <c r="GP297" s="33"/>
      <c r="GQ297" s="33"/>
      <c r="GR297" s="33"/>
      <c r="GS297" s="33"/>
      <c r="GT297" s="33"/>
      <c r="GU297" s="33"/>
      <c r="GV297" s="33"/>
      <c r="GW297" s="33"/>
      <c r="GX297" s="33"/>
    </row>
    <row r="298" spans="1:206" hidden="1">
      <c r="A298" s="31" t="s">
        <v>451</v>
      </c>
      <c r="B298" t="s">
        <v>717</v>
      </c>
      <c r="C298" t="s">
        <v>714</v>
      </c>
      <c r="D298" s="94" t="s">
        <v>1014</v>
      </c>
      <c r="E298" t="s">
        <v>1017</v>
      </c>
      <c r="BD298" s="33">
        <v>2.9922484331504502</v>
      </c>
      <c r="BE298" s="33">
        <v>2.96783630314714</v>
      </c>
      <c r="BF298" s="33">
        <v>2.94838926457335</v>
      </c>
      <c r="BG298" s="33">
        <v>2.9266834740659902</v>
      </c>
      <c r="BH298" s="33">
        <v>2.91941102510755</v>
      </c>
      <c r="BI298" s="33">
        <v>2.8761423425953199</v>
      </c>
      <c r="BJ298" s="33">
        <v>2.8201548069568201</v>
      </c>
      <c r="BK298" s="33">
        <v>2.7679192758838398</v>
      </c>
      <c r="BL298" s="33">
        <v>2.7166374265339499</v>
      </c>
      <c r="BM298" s="33">
        <v>2.6666835221295702</v>
      </c>
      <c r="BN298" s="33">
        <v>2.6052916335881702</v>
      </c>
      <c r="BO298" s="33">
        <v>2.5220194556464999</v>
      </c>
      <c r="BP298" s="33">
        <v>2.4409401136219699</v>
      </c>
      <c r="BQ298" s="33">
        <v>2.3853009446353699</v>
      </c>
      <c r="BR298" s="33">
        <v>2.31097280823092</v>
      </c>
      <c r="BS298" s="33">
        <v>2.26260051808387</v>
      </c>
      <c r="BT298" s="33">
        <v>2.2296070923253599</v>
      </c>
      <c r="BU298" s="33">
        <v>2.2876670603643201</v>
      </c>
      <c r="BV298" s="33">
        <v>2.26515731504352</v>
      </c>
      <c r="BW298" s="33">
        <v>2.23244298098213</v>
      </c>
      <c r="BX298" s="33">
        <v>2.20969469797312</v>
      </c>
      <c r="BY298" s="33">
        <v>2.2159575602861299</v>
      </c>
      <c r="BZ298" s="33">
        <v>2.2070699610495201</v>
      </c>
      <c r="CA298" s="33">
        <v>2.1833181191262501</v>
      </c>
      <c r="CB298" s="33">
        <v>2.21361770438231</v>
      </c>
      <c r="CC298" s="33">
        <v>2.1971479476966298</v>
      </c>
      <c r="CD298" s="33">
        <v>2.1762404067258601</v>
      </c>
      <c r="CE298" s="33">
        <v>2.1444020012476801</v>
      </c>
      <c r="CF298" s="33">
        <v>2.1195174081008399</v>
      </c>
      <c r="CG298" s="33">
        <v>2.0991111103970401</v>
      </c>
      <c r="CH298" s="33">
        <v>2.0685057047999398</v>
      </c>
      <c r="CI298" s="33">
        <v>2.05755945499117</v>
      </c>
      <c r="CJ298" s="33">
        <v>2.0961649763518801</v>
      </c>
      <c r="CK298" s="33">
        <v>2.1416998941113898</v>
      </c>
      <c r="CL298" s="33">
        <v>2.1573519788687001</v>
      </c>
      <c r="CM298" s="33">
        <v>2.1526526914201201</v>
      </c>
      <c r="CN298" s="33">
        <v>2.174838804118</v>
      </c>
      <c r="CO298" s="33">
        <v>2.1857783441255298</v>
      </c>
      <c r="CP298" s="33">
        <v>2.1418681571997098</v>
      </c>
      <c r="CQ298" s="33">
        <v>2.0498979283830501</v>
      </c>
      <c r="CR298" s="33">
        <v>1.9538254946223099</v>
      </c>
      <c r="CS298" s="33">
        <v>1.8564688408832499</v>
      </c>
      <c r="CT298" s="33">
        <v>1.7346834567154601</v>
      </c>
      <c r="CU298" s="33">
        <v>1.6235743016859401</v>
      </c>
      <c r="CV298" s="33">
        <v>1.5633127458304701</v>
      </c>
      <c r="CW298" s="33">
        <v>1.4755335873809401</v>
      </c>
      <c r="CX298" s="33">
        <v>1.4222097602074399</v>
      </c>
      <c r="CY298" s="33">
        <v>1.3686228006433301</v>
      </c>
      <c r="CZ298" s="33">
        <v>1.3240478296381799</v>
      </c>
      <c r="DA298" s="33">
        <v>1.2790381542983</v>
      </c>
      <c r="DB298" s="33">
        <v>1.28674542368478</v>
      </c>
      <c r="DC298" s="33">
        <v>1.28395261208525</v>
      </c>
      <c r="DD298" s="33">
        <v>1.30126671494016</v>
      </c>
      <c r="DE298" s="33">
        <v>1.3212624698898401</v>
      </c>
      <c r="DF298" s="33">
        <v>1.33830438196699</v>
      </c>
      <c r="DG298" s="33">
        <v>1.33897610483407</v>
      </c>
      <c r="DH298" s="33">
        <v>1.36562625076735</v>
      </c>
      <c r="DI298" s="33">
        <v>1.42397417764381</v>
      </c>
      <c r="DJ298" s="33">
        <v>1.5011166840202701</v>
      </c>
      <c r="DK298" s="33">
        <v>1.5411777309229999</v>
      </c>
      <c r="DL298" s="33">
        <v>1.5459755913375599</v>
      </c>
      <c r="DM298" s="33">
        <v>1.5516448913141501</v>
      </c>
      <c r="DN298" s="33">
        <v>1.6037865093433901</v>
      </c>
      <c r="DO298" s="33">
        <v>1.6117415119481</v>
      </c>
      <c r="DP298" s="33">
        <v>1.6467290781578401</v>
      </c>
      <c r="DQ298" s="33">
        <v>1.6586991661752</v>
      </c>
      <c r="DR298" s="33">
        <v>1.65840367338922</v>
      </c>
      <c r="DS298" s="33">
        <v>1.5806099301687899</v>
      </c>
      <c r="DT298" s="33">
        <v>1.5480624686878399</v>
      </c>
      <c r="DU298" s="33">
        <v>1.50255375602463</v>
      </c>
      <c r="DV298" s="33">
        <v>1.4922267117325001</v>
      </c>
      <c r="DW298" s="33">
        <v>1.49890066729676</v>
      </c>
      <c r="DX298" s="33">
        <v>1.5112910545776299</v>
      </c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33"/>
      <c r="FH298" s="33"/>
      <c r="FI298" s="33"/>
      <c r="FJ298" s="33"/>
      <c r="FK298" s="33"/>
      <c r="FL298" s="33"/>
      <c r="FM298" s="33"/>
      <c r="FN298" s="33"/>
      <c r="FO298" s="33"/>
      <c r="FP298" s="33"/>
      <c r="FQ298" s="33"/>
      <c r="FR298" s="33"/>
      <c r="FS298" s="33"/>
      <c r="FT298" s="33"/>
      <c r="FU298" s="33"/>
      <c r="FV298" s="33"/>
      <c r="FW298" s="33"/>
      <c r="FX298" s="33"/>
      <c r="FY298" s="33"/>
      <c r="FZ298" s="33"/>
      <c r="GA298" s="33"/>
      <c r="GB298" s="33"/>
      <c r="GC298" s="33"/>
      <c r="GD298" s="33"/>
      <c r="GE298" s="33"/>
      <c r="GF298" s="33"/>
      <c r="GG298" s="33"/>
      <c r="GH298" s="33"/>
      <c r="GI298" s="33"/>
      <c r="GJ298" s="33"/>
      <c r="GK298" s="33"/>
      <c r="GL298" s="33"/>
      <c r="GM298" s="33"/>
      <c r="GN298" s="33"/>
      <c r="GO298" s="33"/>
      <c r="GP298" s="33"/>
      <c r="GQ298" s="33"/>
      <c r="GR298" s="33"/>
      <c r="GS298" s="33"/>
      <c r="GT298" s="33"/>
      <c r="GU298" s="33"/>
      <c r="GV298" s="33"/>
      <c r="GW298" s="33"/>
      <c r="GX298" s="33"/>
    </row>
    <row r="299" spans="1:206" hidden="1">
      <c r="A299" s="31" t="s">
        <v>451</v>
      </c>
      <c r="B299" t="s">
        <v>717</v>
      </c>
      <c r="C299" t="s">
        <v>714</v>
      </c>
      <c r="D299" s="94" t="s">
        <v>1014</v>
      </c>
      <c r="E299" t="s">
        <v>1018</v>
      </c>
      <c r="BD299" s="33">
        <v>5.8114717916983896</v>
      </c>
      <c r="BE299" s="33">
        <v>5.8151719504092299</v>
      </c>
      <c r="BF299" s="33">
        <v>5.8180849799760797</v>
      </c>
      <c r="BG299" s="33">
        <v>5.8248402737052603</v>
      </c>
      <c r="BH299" s="33">
        <v>5.8342755644461004</v>
      </c>
      <c r="BI299" s="33">
        <v>5.84193171766311</v>
      </c>
      <c r="BJ299" s="33">
        <v>5.8532221823431199</v>
      </c>
      <c r="BK299" s="33">
        <v>5.86358001450927</v>
      </c>
      <c r="BL299" s="33">
        <v>5.8666580747130501</v>
      </c>
      <c r="BM299" s="33">
        <v>5.8655522949320904</v>
      </c>
      <c r="BN299" s="33">
        <v>5.8648310291282</v>
      </c>
      <c r="BO299" s="33">
        <v>5.8576247303539004</v>
      </c>
      <c r="BP299" s="33">
        <v>5.8441256212922301</v>
      </c>
      <c r="BQ299" s="33">
        <v>5.8200532016855897</v>
      </c>
      <c r="BR299" s="33">
        <v>5.7616685352349704</v>
      </c>
      <c r="BS299" s="33">
        <v>5.6834206682323796</v>
      </c>
      <c r="BT299" s="33">
        <v>5.5952053943987998</v>
      </c>
      <c r="BU299" s="33">
        <v>5.4933261585589701</v>
      </c>
      <c r="BV299" s="33">
        <v>5.3851009232163403</v>
      </c>
      <c r="BW299" s="33">
        <v>5.2919676370741904</v>
      </c>
      <c r="BX299" s="33">
        <v>5.1964319711471001</v>
      </c>
      <c r="BY299" s="33">
        <v>5.0965242660817802</v>
      </c>
      <c r="BZ299" s="33">
        <v>4.9949479968291</v>
      </c>
      <c r="CA299" s="33">
        <v>4.8938780956105301</v>
      </c>
      <c r="CB299" s="33">
        <v>4.7746796816794204</v>
      </c>
      <c r="CC299" s="33">
        <v>4.6679099598006299</v>
      </c>
      <c r="CD299" s="33">
        <v>4.5707623502353698</v>
      </c>
      <c r="CE299" s="33">
        <v>4.4740461502932103</v>
      </c>
      <c r="CF299" s="33">
        <v>4.3789512124473697</v>
      </c>
      <c r="CG299" s="33">
        <v>4.2713339404631601</v>
      </c>
      <c r="CH299" s="33">
        <v>4.1644482135608003</v>
      </c>
      <c r="CI299" s="33">
        <v>4.0655148573568498</v>
      </c>
      <c r="CJ299" s="33">
        <v>3.9709834398062802</v>
      </c>
      <c r="CK299" s="33">
        <v>3.8712356301783002</v>
      </c>
      <c r="CL299" s="33">
        <v>3.7760531061804898</v>
      </c>
      <c r="CM299" s="33">
        <v>3.6851510085449202</v>
      </c>
      <c r="CN299" s="33">
        <v>3.59390841298845</v>
      </c>
      <c r="CO299" s="33">
        <v>3.5038884216586399</v>
      </c>
      <c r="CP299" s="33">
        <v>3.4138674117167498</v>
      </c>
      <c r="CQ299" s="33">
        <v>3.3381344825716801</v>
      </c>
      <c r="CR299" s="33">
        <v>3.2601640610175302</v>
      </c>
      <c r="CS299" s="33">
        <v>3.1833757842918899</v>
      </c>
      <c r="CT299" s="33">
        <v>3.1077995964376299</v>
      </c>
      <c r="CU299" s="33">
        <v>3.0494661560134801</v>
      </c>
      <c r="CV299" s="33">
        <v>2.9854642931155202</v>
      </c>
      <c r="CW299" s="33">
        <v>2.92421651320134</v>
      </c>
      <c r="CX299" s="33">
        <v>2.85393548707387</v>
      </c>
      <c r="CY299" s="33">
        <v>2.7913034063263198</v>
      </c>
      <c r="CZ299" s="33">
        <v>2.7308952583061799</v>
      </c>
      <c r="DA299" s="33">
        <v>2.6731048146276701</v>
      </c>
      <c r="DB299" s="33">
        <v>2.6097480282152601</v>
      </c>
      <c r="DC299" s="33">
        <v>2.5459844853739702</v>
      </c>
      <c r="DD299" s="33">
        <v>2.4847420654705199</v>
      </c>
      <c r="DE299" s="33">
        <v>2.42330477607298</v>
      </c>
      <c r="DF299" s="33">
        <v>2.3870845705364898</v>
      </c>
      <c r="DG299" s="33">
        <v>2.3501559443572901</v>
      </c>
      <c r="DH299" s="33">
        <v>2.3073069008174398</v>
      </c>
      <c r="DI299" s="33">
        <v>2.2674145700685102</v>
      </c>
      <c r="DJ299" s="33">
        <v>2.2341434730351502</v>
      </c>
      <c r="DK299" s="33">
        <v>2.2130671671889899</v>
      </c>
      <c r="DL299" s="33">
        <v>2.1902373463015299</v>
      </c>
      <c r="DM299" s="33">
        <v>2.1711713673067901</v>
      </c>
      <c r="DN299" s="33">
        <v>2.1386293481047298</v>
      </c>
      <c r="DO299" s="33">
        <v>2.1128907704501301</v>
      </c>
      <c r="DP299" s="33">
        <v>2.0950501905090002</v>
      </c>
      <c r="DQ299" s="33">
        <v>2.0716448015710598</v>
      </c>
      <c r="DR299" s="33">
        <v>2.0200003619011802</v>
      </c>
      <c r="DS299" s="33">
        <v>2.0007319702455</v>
      </c>
      <c r="DT299" s="33">
        <v>1.97367689505902</v>
      </c>
      <c r="DU299" s="33">
        <v>1.9259530829567</v>
      </c>
      <c r="DV299" s="33">
        <v>1.88693212221516</v>
      </c>
      <c r="DW299" s="33">
        <v>1.85598753052858</v>
      </c>
      <c r="DX299" s="33">
        <v>1.8388717044296401</v>
      </c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3"/>
      <c r="FP299" s="33"/>
      <c r="FQ299" s="33"/>
      <c r="FR299" s="33"/>
      <c r="FS299" s="33"/>
      <c r="FT299" s="33"/>
      <c r="FU299" s="33"/>
      <c r="FV299" s="33"/>
      <c r="FW299" s="33"/>
      <c r="FX299" s="33"/>
      <c r="FY299" s="33"/>
      <c r="FZ299" s="33"/>
      <c r="GA299" s="33"/>
      <c r="GB299" s="33"/>
      <c r="GC299" s="33"/>
      <c r="GD299" s="33"/>
      <c r="GE299" s="33"/>
      <c r="GF299" s="33"/>
      <c r="GG299" s="33"/>
      <c r="GH299" s="33"/>
      <c r="GI299" s="33"/>
      <c r="GJ299" s="33"/>
      <c r="GK299" s="33"/>
      <c r="GL299" s="33"/>
      <c r="GM299" s="33"/>
      <c r="GN299" s="33"/>
      <c r="GO299" s="33"/>
      <c r="GP299" s="33"/>
      <c r="GQ299" s="33"/>
      <c r="GR299" s="33"/>
      <c r="GS299" s="33"/>
      <c r="GT299" s="33"/>
      <c r="GU299" s="33"/>
      <c r="GV299" s="33"/>
      <c r="GW299" s="33"/>
      <c r="GX299" s="33"/>
    </row>
    <row r="300" spans="1:206" hidden="1">
      <c r="A300" s="31" t="s">
        <v>451</v>
      </c>
      <c r="B300" t="s">
        <v>717</v>
      </c>
      <c r="C300" t="s">
        <v>714</v>
      </c>
      <c r="D300" s="94" t="s">
        <v>1014</v>
      </c>
      <c r="E300" t="s">
        <v>1019</v>
      </c>
      <c r="BD300" s="33">
        <v>2.6507693084044899</v>
      </c>
      <c r="BE300" s="33">
        <v>2.67286378880141</v>
      </c>
      <c r="BF300" s="33">
        <v>2.7114804317544001</v>
      </c>
      <c r="BG300" s="33">
        <v>2.7293194654129702</v>
      </c>
      <c r="BH300" s="33">
        <v>2.77226555796185</v>
      </c>
      <c r="BI300" s="33">
        <v>2.8027269298683302</v>
      </c>
      <c r="BJ300" s="33">
        <v>2.8628023842775798</v>
      </c>
      <c r="BK300" s="33">
        <v>2.9252613640043301</v>
      </c>
      <c r="BL300" s="33">
        <v>2.9238568831047802</v>
      </c>
      <c r="BM300" s="33">
        <v>2.96476277045348</v>
      </c>
      <c r="BN300" s="33">
        <v>2.97450654962778</v>
      </c>
      <c r="BO300" s="33">
        <v>2.9980948290605598</v>
      </c>
      <c r="BP300" s="33">
        <v>2.9675518883664398</v>
      </c>
      <c r="BQ300" s="33">
        <v>2.9580372597176599</v>
      </c>
      <c r="BR300" s="33">
        <v>2.93641938810581</v>
      </c>
      <c r="BS300" s="33">
        <v>2.7938524655872001</v>
      </c>
      <c r="BT300" s="33">
        <v>2.6896236800406799</v>
      </c>
      <c r="BU300" s="33">
        <v>2.59534902196192</v>
      </c>
      <c r="BV300" s="33">
        <v>2.51913397181736</v>
      </c>
      <c r="BW300" s="33">
        <v>2.47160470349964</v>
      </c>
      <c r="BX300" s="33">
        <v>2.4299813412322102</v>
      </c>
      <c r="BY300" s="33">
        <v>2.3391781337365201</v>
      </c>
      <c r="BZ300" s="33">
        <v>2.1678816282348801</v>
      </c>
      <c r="CA300" s="33">
        <v>2.0434260048409301</v>
      </c>
      <c r="CB300" s="33">
        <v>1.98252655195934</v>
      </c>
      <c r="CC300" s="33">
        <v>1.90148636961161</v>
      </c>
      <c r="CD300" s="33">
        <v>1.85615611065992</v>
      </c>
      <c r="CE300" s="33">
        <v>1.8424267681625901</v>
      </c>
      <c r="CF300" s="33">
        <v>1.8127890402262199</v>
      </c>
      <c r="CG300" s="33">
        <v>1.81802909848117</v>
      </c>
      <c r="CH300" s="33">
        <v>1.82342366349514</v>
      </c>
      <c r="CI300" s="33">
        <v>1.78471424212435</v>
      </c>
      <c r="CJ300" s="33">
        <v>1.7656543810266601</v>
      </c>
      <c r="CK300" s="33">
        <v>1.7198201316700601</v>
      </c>
      <c r="CL300" s="33">
        <v>1.7058307281957099</v>
      </c>
      <c r="CM300" s="33">
        <v>1.70892388779931</v>
      </c>
      <c r="CN300" s="33">
        <v>1.70201486620874</v>
      </c>
      <c r="CO300" s="33">
        <v>1.71044285431596</v>
      </c>
      <c r="CP300" s="33">
        <v>1.7418476062370101</v>
      </c>
      <c r="CQ300" s="33">
        <v>1.76442658027202</v>
      </c>
      <c r="CR300" s="33">
        <v>1.7974764424437499</v>
      </c>
      <c r="CS300" s="33">
        <v>1.7723802945923399</v>
      </c>
      <c r="CT300" s="33">
        <v>1.7543525301003899</v>
      </c>
      <c r="CU300" s="33">
        <v>1.7214440131164099</v>
      </c>
      <c r="CV300" s="33">
        <v>1.69882160865378</v>
      </c>
      <c r="CW300" s="33">
        <v>1.6840558254396201</v>
      </c>
      <c r="CX300" s="33">
        <v>1.6918558829287</v>
      </c>
      <c r="CY300" s="33">
        <v>1.69230446590881</v>
      </c>
      <c r="CZ300" s="33">
        <v>1.7036844673587801</v>
      </c>
      <c r="DA300" s="33">
        <v>1.71528135600519</v>
      </c>
      <c r="DB300" s="33">
        <v>1.7426878666629799</v>
      </c>
      <c r="DC300" s="33">
        <v>1.72918251772971</v>
      </c>
      <c r="DD300" s="33">
        <v>1.7290870849134301</v>
      </c>
      <c r="DE300" s="33">
        <v>1.75082374745796</v>
      </c>
      <c r="DF300" s="33">
        <v>1.76777853605808</v>
      </c>
      <c r="DG300" s="33">
        <v>1.77615103818842</v>
      </c>
      <c r="DH300" s="33">
        <v>1.81236091138319</v>
      </c>
      <c r="DI300" s="33">
        <v>1.8347454477744101</v>
      </c>
      <c r="DJ300" s="33">
        <v>1.8385562007198999</v>
      </c>
      <c r="DK300" s="33">
        <v>1.80374642169628</v>
      </c>
      <c r="DL300" s="33">
        <v>1.78520364827783</v>
      </c>
      <c r="DM300" s="33">
        <v>1.7583222851926401</v>
      </c>
      <c r="DN300" s="33">
        <v>1.7496586377111301</v>
      </c>
      <c r="DO300" s="33">
        <v>1.72195482170086</v>
      </c>
      <c r="DP300" s="33">
        <v>1.72775866509091</v>
      </c>
      <c r="DQ300" s="33">
        <v>1.72026578365656</v>
      </c>
      <c r="DR300" s="33">
        <v>1.71262018775136</v>
      </c>
      <c r="DS300" s="33">
        <v>1.67538261334475</v>
      </c>
      <c r="DT300" s="33">
        <v>1.6414046090940899</v>
      </c>
      <c r="DU300" s="33">
        <v>1.61419049370972</v>
      </c>
      <c r="DV300" s="33">
        <v>1.57980584464097</v>
      </c>
      <c r="DW300" s="33">
        <v>1.59462598070482</v>
      </c>
      <c r="DX300" s="33">
        <v>1.59649799898151</v>
      </c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33"/>
      <c r="FH300" s="33"/>
      <c r="FI300" s="33"/>
      <c r="FJ300" s="33"/>
      <c r="FK300" s="33"/>
      <c r="FL300" s="33"/>
      <c r="FM300" s="33"/>
      <c r="FN300" s="33"/>
      <c r="FO300" s="33"/>
      <c r="FP300" s="33"/>
      <c r="FQ300" s="33"/>
      <c r="FR300" s="33"/>
      <c r="FS300" s="33"/>
      <c r="FT300" s="33"/>
      <c r="FU300" s="33"/>
      <c r="FV300" s="33"/>
      <c r="FW300" s="33"/>
      <c r="FX300" s="33"/>
      <c r="FY300" s="33"/>
      <c r="FZ300" s="33"/>
      <c r="GA300" s="33"/>
      <c r="GB300" s="33"/>
      <c r="GC300" s="33"/>
      <c r="GD300" s="33"/>
      <c r="GE300" s="33"/>
      <c r="GF300" s="33"/>
      <c r="GG300" s="33"/>
      <c r="GH300" s="33"/>
      <c r="GI300" s="33"/>
      <c r="GJ300" s="33"/>
      <c r="GK300" s="33"/>
      <c r="GL300" s="33"/>
      <c r="GM300" s="33"/>
      <c r="GN300" s="33"/>
      <c r="GO300" s="33"/>
      <c r="GP300" s="33"/>
      <c r="GQ300" s="33"/>
      <c r="GR300" s="33"/>
      <c r="GS300" s="33"/>
      <c r="GT300" s="33"/>
      <c r="GU300" s="33"/>
      <c r="GV300" s="33"/>
      <c r="GW300" s="33"/>
      <c r="GX300" s="33"/>
    </row>
    <row r="301" spans="1:206" hidden="1">
      <c r="A301" s="31" t="s">
        <v>451</v>
      </c>
      <c r="B301" t="s">
        <v>717</v>
      </c>
      <c r="C301" t="s">
        <v>714</v>
      </c>
      <c r="D301" s="94" t="s">
        <v>1014</v>
      </c>
      <c r="E301" t="s">
        <v>1020</v>
      </c>
      <c r="BD301" s="33">
        <v>4.8595509999999997</v>
      </c>
      <c r="BE301" s="33">
        <v>4.8269330000000004</v>
      </c>
      <c r="BF301" s="33">
        <v>5.0142449999999998</v>
      </c>
      <c r="BG301" s="33">
        <v>4.936585</v>
      </c>
      <c r="BH301" s="33">
        <v>5.0098099999999999</v>
      </c>
      <c r="BI301" s="33">
        <v>5.0115020000000001</v>
      </c>
      <c r="BJ301" s="33">
        <v>4.9393359999999999</v>
      </c>
      <c r="BK301" s="33">
        <v>5.0764290000000001</v>
      </c>
      <c r="BL301" s="33">
        <v>4.934971</v>
      </c>
      <c r="BM301" s="33">
        <v>4.7407269999999997</v>
      </c>
      <c r="BN301" s="33">
        <v>4.6954950000000002</v>
      </c>
      <c r="BO301" s="33">
        <v>4.5735450000000002</v>
      </c>
      <c r="BP301" s="33">
        <v>5.0300830000000003</v>
      </c>
      <c r="BQ301" s="33">
        <v>5.3168949999999997</v>
      </c>
      <c r="BR301" s="33">
        <v>5.1331610000000003</v>
      </c>
      <c r="BS301" s="33">
        <v>5.080546</v>
      </c>
      <c r="BT301" s="33">
        <v>4.9634049999999998</v>
      </c>
      <c r="BU301" s="33">
        <v>4.8556850000000003</v>
      </c>
      <c r="BV301" s="33">
        <v>4.9627400000000002</v>
      </c>
      <c r="BW301" s="33">
        <v>4.8673609999999998</v>
      </c>
      <c r="BX301" s="33">
        <v>4.8278819999999998</v>
      </c>
      <c r="BY301" s="33">
        <v>4.6817450000000003</v>
      </c>
      <c r="BZ301" s="33">
        <v>4.5468419999999998</v>
      </c>
      <c r="CA301" s="33">
        <v>4.4205550000000002</v>
      </c>
      <c r="CB301" s="33">
        <v>4.2647849999999998</v>
      </c>
      <c r="CC301" s="33">
        <v>4.0835410000000003</v>
      </c>
      <c r="CD301" s="33">
        <v>3.9774400000000001</v>
      </c>
      <c r="CE301" s="33">
        <v>3.8522820000000002</v>
      </c>
      <c r="CF301" s="33">
        <v>3.7904339999999999</v>
      </c>
      <c r="CG301" s="33">
        <v>3.7763059999999999</v>
      </c>
      <c r="CH301" s="33">
        <v>3.7497500000000001</v>
      </c>
      <c r="CI301" s="33">
        <v>3.7157019999999998</v>
      </c>
      <c r="CJ301" s="33">
        <v>3.7129099999999999</v>
      </c>
      <c r="CK301" s="33">
        <v>3.5777990000000002</v>
      </c>
      <c r="CL301" s="33">
        <v>3.5516269999999999</v>
      </c>
      <c r="CM301" s="33">
        <v>3.5151029999999999</v>
      </c>
      <c r="CN301" s="33">
        <v>3.5049610000000002</v>
      </c>
      <c r="CO301" s="33">
        <v>3.480232</v>
      </c>
      <c r="CP301" s="33">
        <v>3.3906130000000001</v>
      </c>
      <c r="CQ301" s="33">
        <v>3.3456239999999999</v>
      </c>
      <c r="CR301" s="33">
        <v>3.3077990000000002</v>
      </c>
      <c r="CS301" s="33">
        <v>3.1272169999999999</v>
      </c>
      <c r="CT301" s="33">
        <v>3.0410840000000001</v>
      </c>
      <c r="CU301" s="33">
        <v>2.9757790000000002</v>
      </c>
      <c r="CV301" s="33">
        <v>2.9262299999999999</v>
      </c>
      <c r="CW301" s="33">
        <v>2.8778709999999998</v>
      </c>
      <c r="CX301" s="33">
        <v>2.8329780000000002</v>
      </c>
      <c r="CY301" s="33">
        <v>2.7938130000000001</v>
      </c>
      <c r="CZ301" s="33">
        <v>2.757784</v>
      </c>
      <c r="DA301" s="33">
        <v>2.7302119999999999</v>
      </c>
      <c r="DB301" s="33">
        <v>2.7344970000000002</v>
      </c>
      <c r="DC301" s="33">
        <v>2.7001580000000001</v>
      </c>
      <c r="DD301" s="33">
        <v>2.67225</v>
      </c>
      <c r="DE301" s="33">
        <v>2.6471330000000002</v>
      </c>
      <c r="DF301" s="33">
        <v>2.6362939999999999</v>
      </c>
      <c r="DG301" s="33">
        <v>2.6192310000000001</v>
      </c>
      <c r="DH301" s="33">
        <v>2.6115050000000002</v>
      </c>
      <c r="DI301" s="33">
        <v>2.6123219999999998</v>
      </c>
      <c r="DJ301" s="33">
        <v>2.6130819999999999</v>
      </c>
      <c r="DK301" s="33">
        <v>2.6050339999999998</v>
      </c>
      <c r="DL301" s="33">
        <v>2.586875</v>
      </c>
      <c r="DM301" s="33">
        <v>2.5729489999999999</v>
      </c>
      <c r="DN301" s="33">
        <v>2.590373</v>
      </c>
      <c r="DO301" s="33">
        <v>2.5604420000000001</v>
      </c>
      <c r="DP301" s="33">
        <v>2.5528749999999998</v>
      </c>
      <c r="DQ301" s="33">
        <v>2.5240269999999998</v>
      </c>
      <c r="DR301" s="33">
        <v>2.525623</v>
      </c>
      <c r="DS301" s="33">
        <v>2.5042260000000001</v>
      </c>
      <c r="DT301" s="33">
        <v>2.443279</v>
      </c>
      <c r="DU301" s="33">
        <v>2.406161</v>
      </c>
      <c r="DV301" s="33">
        <v>2.3485239999999998</v>
      </c>
      <c r="DW301" s="33">
        <v>2.3207689999999999</v>
      </c>
      <c r="DX301" s="33">
        <v>2.314228</v>
      </c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3"/>
      <c r="FP301" s="33"/>
      <c r="FQ301" s="33"/>
      <c r="FR301" s="33"/>
      <c r="FS301" s="33"/>
      <c r="FT301" s="33"/>
      <c r="FU301" s="33"/>
      <c r="FV301" s="33"/>
      <c r="FW301" s="33"/>
      <c r="FX301" s="33"/>
      <c r="FY301" s="33"/>
      <c r="FZ301" s="33"/>
      <c r="GA301" s="33"/>
      <c r="GB301" s="33"/>
      <c r="GC301" s="33"/>
      <c r="GD301" s="33"/>
      <c r="GE301" s="33"/>
      <c r="GF301" s="33"/>
      <c r="GG301" s="33"/>
      <c r="GH301" s="33"/>
      <c r="GI301" s="33"/>
      <c r="GJ301" s="33"/>
      <c r="GK301" s="33"/>
      <c r="GL301" s="33"/>
      <c r="GM301" s="33"/>
      <c r="GN301" s="33"/>
      <c r="GO301" s="33"/>
      <c r="GP301" s="33"/>
      <c r="GQ301" s="33"/>
      <c r="GR301" s="33"/>
      <c r="GS301" s="33"/>
      <c r="GT301" s="33"/>
      <c r="GU301" s="33"/>
      <c r="GV301" s="33"/>
      <c r="GW301" s="33"/>
      <c r="GX301" s="33"/>
    </row>
    <row r="302" spans="1:206" hidden="1">
      <c r="A302" s="31" t="s">
        <v>451</v>
      </c>
      <c r="B302" t="s">
        <v>717</v>
      </c>
      <c r="C302" t="s">
        <v>714</v>
      </c>
      <c r="D302" s="94" t="s">
        <v>1014</v>
      </c>
      <c r="E302" s="81" t="s">
        <v>1021</v>
      </c>
      <c r="BD302" s="33">
        <v>0.73104882917380698</v>
      </c>
      <c r="BE302" s="33">
        <v>0.73222353395891004</v>
      </c>
      <c r="BF302" s="33">
        <v>0.731046806076735</v>
      </c>
      <c r="BG302" s="33">
        <v>0.73215676665662999</v>
      </c>
      <c r="BH302" s="33">
        <v>0.73028993400905096</v>
      </c>
      <c r="BI302" s="33">
        <v>0.73253113080149901</v>
      </c>
      <c r="BJ302" s="33">
        <v>0.73546799084315395</v>
      </c>
      <c r="BK302" s="33">
        <v>0.73964569711752803</v>
      </c>
      <c r="BL302" s="33">
        <v>0.74403870956746598</v>
      </c>
      <c r="BM302" s="33">
        <v>0.74767404324412601</v>
      </c>
      <c r="BN302" s="33">
        <v>0.75244243590587501</v>
      </c>
      <c r="BO302" s="33">
        <v>0.75775650372929704</v>
      </c>
      <c r="BP302" s="33">
        <v>0.76246913530417004</v>
      </c>
      <c r="BQ302" s="33">
        <v>0.76439542071978495</v>
      </c>
      <c r="BR302" s="33">
        <v>0.76365112657800205</v>
      </c>
      <c r="BS302" s="33">
        <v>0.76184157478618697</v>
      </c>
      <c r="BT302" s="33">
        <v>0.761652243703966</v>
      </c>
      <c r="BU302" s="33">
        <v>0.75390721408567596</v>
      </c>
      <c r="BV302" s="33">
        <v>0.74296096519979404</v>
      </c>
      <c r="BW302" s="33">
        <v>0.74676539957369004</v>
      </c>
      <c r="BX302" s="33">
        <v>0.74596486287789499</v>
      </c>
      <c r="BY302" s="33">
        <v>0.75387958056789195</v>
      </c>
      <c r="BZ302" s="33">
        <v>0.75651814137002305</v>
      </c>
      <c r="CA302" s="33">
        <v>0.751200723124539</v>
      </c>
      <c r="CB302" s="33">
        <v>0.75419377867897897</v>
      </c>
      <c r="CC302" s="33">
        <v>0.75123247181619401</v>
      </c>
      <c r="CD302" s="33">
        <v>0.74128313809149005</v>
      </c>
      <c r="CE302" s="33">
        <v>0.73038591174152501</v>
      </c>
      <c r="CF302" s="33">
        <v>0.71763175670646395</v>
      </c>
      <c r="CG302" s="33">
        <v>0.70818387912427905</v>
      </c>
      <c r="CH302" s="33">
        <v>0.70168413014273401</v>
      </c>
      <c r="CI302" s="33">
        <v>0.69105825262879195</v>
      </c>
      <c r="CJ302" s="33">
        <v>0.680384274738976</v>
      </c>
      <c r="CK302" s="33">
        <v>0.675364989526133</v>
      </c>
      <c r="CL302" s="33">
        <v>0.66339652145624195</v>
      </c>
      <c r="CM302" s="33">
        <v>0.65726265352943702</v>
      </c>
      <c r="CN302" s="33">
        <v>0.64310902505690304</v>
      </c>
      <c r="CO302" s="33">
        <v>0.63762075361310799</v>
      </c>
      <c r="CP302" s="33">
        <v>0.62608924888397</v>
      </c>
      <c r="CQ302" s="33">
        <v>0.61814184801146299</v>
      </c>
      <c r="CR302" s="33">
        <v>0.61151709705234403</v>
      </c>
      <c r="CS302" s="33">
        <v>0.60602453094227104</v>
      </c>
      <c r="CT302" s="33">
        <v>0.59611487743782299</v>
      </c>
      <c r="CU302" s="33">
        <v>0.59612826778947303</v>
      </c>
      <c r="CV302" s="33">
        <v>0.58941838912650402</v>
      </c>
      <c r="CW302" s="33">
        <v>0.580508055082958</v>
      </c>
      <c r="CX302" s="33">
        <v>0.57686261330854305</v>
      </c>
      <c r="CY302" s="33">
        <v>0.56492646313944805</v>
      </c>
      <c r="CZ302" s="33">
        <v>0.55910379735175897</v>
      </c>
      <c r="DA302" s="33">
        <v>0.56370032668081804</v>
      </c>
      <c r="DB302" s="33">
        <v>0.55812065350569195</v>
      </c>
      <c r="DC302" s="33">
        <v>0.55682144693314695</v>
      </c>
      <c r="DD302" s="33">
        <v>0.55176382055934903</v>
      </c>
      <c r="DE302" s="33">
        <v>0.54706252793147503</v>
      </c>
      <c r="DF302" s="33">
        <v>0.54247474707426802</v>
      </c>
      <c r="DG302" s="33">
        <v>0.54055808442726005</v>
      </c>
      <c r="DH302" s="33">
        <v>0.53523149849576002</v>
      </c>
      <c r="DI302" s="33">
        <v>0.53062991412132599</v>
      </c>
      <c r="DJ302" s="33">
        <v>0.530642070522786</v>
      </c>
      <c r="DK302" s="33">
        <v>0.52498715041039601</v>
      </c>
      <c r="DL302" s="33">
        <v>0.52542502526673995</v>
      </c>
      <c r="DM302" s="33">
        <v>0.52774342211416003</v>
      </c>
      <c r="DN302" s="33">
        <v>0.52428018257551301</v>
      </c>
      <c r="DO302" s="33">
        <v>0.52161041008421805</v>
      </c>
      <c r="DP302" s="33">
        <v>0.51721807030946698</v>
      </c>
      <c r="DQ302" s="33">
        <v>0.504468514461624</v>
      </c>
      <c r="DR302" s="33">
        <v>0.49061572281413202</v>
      </c>
      <c r="DS302" s="33">
        <v>0.48075754577910901</v>
      </c>
      <c r="DT302" s="33">
        <v>0.47557992070027399</v>
      </c>
      <c r="DU302" s="33">
        <v>0.47216903254265902</v>
      </c>
      <c r="DV302" s="33">
        <v>0.465848623856079</v>
      </c>
      <c r="DW302" s="33">
        <v>0.46080929646600499</v>
      </c>
      <c r="DX302" s="33">
        <v>0.45338280063490699</v>
      </c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33"/>
      <c r="FH302" s="33"/>
      <c r="FI302" s="33"/>
      <c r="FJ302" s="33"/>
      <c r="FK302" s="33"/>
      <c r="FL302" s="33"/>
      <c r="FM302" s="33"/>
      <c r="FN302" s="33"/>
      <c r="FO302" s="33"/>
      <c r="FP302" s="33"/>
      <c r="FQ302" s="33"/>
      <c r="FR302" s="33"/>
      <c r="FS302" s="33"/>
      <c r="FT302" s="33"/>
      <c r="FU302" s="33"/>
      <c r="FV302" s="33"/>
      <c r="FW302" s="33"/>
      <c r="FX302" s="33"/>
      <c r="FY302" s="33"/>
      <c r="FZ302" s="33"/>
      <c r="GA302" s="33"/>
      <c r="GB302" s="33"/>
      <c r="GC302" s="33"/>
      <c r="GD302" s="33"/>
      <c r="GE302" s="33"/>
      <c r="GF302" s="33"/>
      <c r="GG302" s="33"/>
      <c r="GH302" s="33"/>
      <c r="GI302" s="33"/>
      <c r="GJ302" s="33"/>
      <c r="GK302" s="33"/>
      <c r="GL302" s="33"/>
      <c r="GM302" s="33"/>
      <c r="GN302" s="33"/>
      <c r="GO302" s="33"/>
      <c r="GP302" s="33"/>
      <c r="GQ302" s="33"/>
      <c r="GR302" s="33"/>
      <c r="GS302" s="33"/>
      <c r="GT302" s="33"/>
      <c r="GU302" s="33"/>
      <c r="GV302" s="33"/>
      <c r="GW302" s="33"/>
      <c r="GX302" s="33"/>
    </row>
    <row r="303" spans="1:206" hidden="1">
      <c r="A303" s="31" t="s">
        <v>451</v>
      </c>
      <c r="B303" t="s">
        <v>717</v>
      </c>
      <c r="C303" t="s">
        <v>714</v>
      </c>
      <c r="D303" s="94" t="s">
        <v>1014</v>
      </c>
      <c r="E303" t="s">
        <v>1022</v>
      </c>
      <c r="BD303" s="33">
        <v>1.3593653203273099</v>
      </c>
      <c r="BE303" s="33">
        <v>1.36004414126771</v>
      </c>
      <c r="BF303" s="33">
        <v>1.3624524206128199</v>
      </c>
      <c r="BG303" s="33">
        <v>1.3644160457082599</v>
      </c>
      <c r="BH303" s="33">
        <v>1.36629893575212</v>
      </c>
      <c r="BI303" s="33">
        <v>1.3659151014501401</v>
      </c>
      <c r="BJ303" s="33">
        <v>1.3688029189436399</v>
      </c>
      <c r="BK303" s="33">
        <v>1.3697455720371301</v>
      </c>
      <c r="BL303" s="33">
        <v>1.3713083155857999</v>
      </c>
      <c r="BM303" s="33">
        <v>1.37571950936572</v>
      </c>
      <c r="BN303" s="33">
        <v>1.3796939723827699</v>
      </c>
      <c r="BO303" s="33">
        <v>1.38533089412417</v>
      </c>
      <c r="BP303" s="33">
        <v>1.3898621252112799</v>
      </c>
      <c r="BQ303" s="33">
        <v>1.3919082278505099</v>
      </c>
      <c r="BR303" s="33">
        <v>1.3955672107147199</v>
      </c>
      <c r="BS303" s="33">
        <v>1.3981768098489</v>
      </c>
      <c r="BT303" s="33">
        <v>1.40239569038675</v>
      </c>
      <c r="BU303" s="33">
        <v>1.4078600138955899</v>
      </c>
      <c r="BV303" s="33">
        <v>1.4125310530511499</v>
      </c>
      <c r="BW303" s="33">
        <v>1.41193971125653</v>
      </c>
      <c r="BX303" s="33">
        <v>1.40771862900203</v>
      </c>
      <c r="BY303" s="33">
        <v>1.4016793323093599</v>
      </c>
      <c r="BZ303" s="33">
        <v>1.3924210495262099</v>
      </c>
      <c r="CA303" s="33">
        <v>1.3836316239958399</v>
      </c>
      <c r="CB303" s="33">
        <v>1.3799610745264701</v>
      </c>
      <c r="CC303" s="33">
        <v>1.3798980257551601</v>
      </c>
      <c r="CD303" s="33">
        <v>1.3772779051725901</v>
      </c>
      <c r="CE303" s="33">
        <v>1.3782371036521499</v>
      </c>
      <c r="CF303" s="33">
        <v>1.37501120010345</v>
      </c>
      <c r="CG303" s="33">
        <v>1.37269919443168</v>
      </c>
      <c r="CH303" s="33">
        <v>1.3641712782036699</v>
      </c>
      <c r="CI303" s="33">
        <v>1.3523081599634901</v>
      </c>
      <c r="CJ303" s="33">
        <v>1.3489431842227499</v>
      </c>
      <c r="CK303" s="33">
        <v>1.3375766773936999</v>
      </c>
      <c r="CL303" s="33">
        <v>1.3226910102734999</v>
      </c>
      <c r="CM303" s="33">
        <v>1.30609396937551</v>
      </c>
      <c r="CN303" s="33">
        <v>1.2896041466938599</v>
      </c>
      <c r="CO303" s="33">
        <v>1.2709379666751099</v>
      </c>
      <c r="CP303" s="33">
        <v>1.2515331745368801</v>
      </c>
      <c r="CQ303" s="33">
        <v>1.2358791193426</v>
      </c>
      <c r="CR303" s="33">
        <v>1.2154678619314101</v>
      </c>
      <c r="CS303" s="33">
        <v>1.2063717616658201</v>
      </c>
      <c r="CT303" s="33">
        <v>1.19558155769251</v>
      </c>
      <c r="CU303" s="33">
        <v>1.1779705641623901</v>
      </c>
      <c r="CV303" s="33">
        <v>1.1640481226936601</v>
      </c>
      <c r="CW303" s="33">
        <v>1.1508412946408899</v>
      </c>
      <c r="CX303" s="33">
        <v>1.14140833453464</v>
      </c>
      <c r="CY303" s="33">
        <v>1.1320881060905901</v>
      </c>
      <c r="CZ303" s="33">
        <v>1.12073919773348</v>
      </c>
      <c r="DA303" s="33">
        <v>1.11240374592924</v>
      </c>
      <c r="DB303" s="33">
        <v>1.09883657354814</v>
      </c>
      <c r="DC303" s="33">
        <v>1.0833499347162501</v>
      </c>
      <c r="DD303" s="33">
        <v>1.0704197888859099</v>
      </c>
      <c r="DE303" s="33">
        <v>1.0596629945927301</v>
      </c>
      <c r="DF303" s="33">
        <v>1.0531025410439601</v>
      </c>
      <c r="DG303" s="33">
        <v>1.05002355089865</v>
      </c>
      <c r="DH303" s="33">
        <v>1.04770575443015</v>
      </c>
      <c r="DI303" s="33">
        <v>1.0437646210042999</v>
      </c>
      <c r="DJ303" s="33">
        <v>1.04304937599655</v>
      </c>
      <c r="DK303" s="33">
        <v>1.0413425912679699</v>
      </c>
      <c r="DL303" s="33">
        <v>1.0419864888044399</v>
      </c>
      <c r="DM303" s="33">
        <v>1.0409240253973899</v>
      </c>
      <c r="DN303" s="33">
        <v>1.03647994553616</v>
      </c>
      <c r="DO303" s="33">
        <v>1.03099043214516</v>
      </c>
      <c r="DP303" s="33">
        <v>1.0248357640427299</v>
      </c>
      <c r="DQ303" s="33">
        <v>1.01798452791441</v>
      </c>
      <c r="DR303" s="33">
        <v>1.00777693927165</v>
      </c>
      <c r="DS303" s="33">
        <v>1.0011447708055401</v>
      </c>
      <c r="DT303" s="33">
        <v>0.99495748584189103</v>
      </c>
      <c r="DU303" s="33">
        <v>0.98772134630889996</v>
      </c>
      <c r="DV303" s="33">
        <v>0.97829945310033095</v>
      </c>
      <c r="DW303" s="33">
        <v>0.96709572080949202</v>
      </c>
      <c r="DX303" s="33">
        <v>0.95617420037011303</v>
      </c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3"/>
      <c r="FP303" s="33"/>
      <c r="FQ303" s="33"/>
      <c r="FR303" s="33"/>
      <c r="FS303" s="33"/>
      <c r="FT303" s="33"/>
      <c r="FU303" s="33"/>
      <c r="FV303" s="33"/>
      <c r="FW303" s="33"/>
      <c r="FX303" s="33"/>
      <c r="FY303" s="33"/>
      <c r="FZ303" s="33"/>
      <c r="GA303" s="33"/>
      <c r="GB303" s="33"/>
      <c r="GC303" s="33"/>
      <c r="GD303" s="33"/>
      <c r="GE303" s="33"/>
      <c r="GF303" s="33"/>
      <c r="GG303" s="33"/>
      <c r="GH303" s="33"/>
      <c r="GI303" s="33"/>
      <c r="GJ303" s="33"/>
      <c r="GK303" s="33"/>
      <c r="GL303" s="33"/>
      <c r="GM303" s="33"/>
      <c r="GN303" s="33"/>
      <c r="GO303" s="33"/>
      <c r="GP303" s="33"/>
      <c r="GQ303" s="33"/>
      <c r="GR303" s="33"/>
      <c r="GS303" s="33"/>
      <c r="GT303" s="33"/>
      <c r="GU303" s="33"/>
      <c r="GV303" s="33"/>
      <c r="GW303" s="33"/>
      <c r="GX303" s="33"/>
    </row>
    <row r="304" spans="1:206" hidden="1">
      <c r="A304" s="31" t="s">
        <v>451</v>
      </c>
      <c r="B304" t="s">
        <v>717</v>
      </c>
      <c r="C304" t="s">
        <v>714</v>
      </c>
      <c r="D304" s="94" t="s">
        <v>1014</v>
      </c>
      <c r="E304" t="s">
        <v>1023</v>
      </c>
      <c r="BD304" s="33">
        <v>1.42599390105951</v>
      </c>
      <c r="BE304" s="33">
        <v>1.42705012011201</v>
      </c>
      <c r="BF304" s="33">
        <v>1.4267935790216499</v>
      </c>
      <c r="BG304" s="33">
        <v>1.4291685800674401</v>
      </c>
      <c r="BH304" s="33">
        <v>1.4301059666702101</v>
      </c>
      <c r="BI304" s="33">
        <v>1.43148762559606</v>
      </c>
      <c r="BJ304" s="33">
        <v>1.43293153182971</v>
      </c>
      <c r="BK304" s="33">
        <v>1.4324773663077901</v>
      </c>
      <c r="BL304" s="33">
        <v>1.4323331478666099</v>
      </c>
      <c r="BM304" s="33">
        <v>1.43259250677007</v>
      </c>
      <c r="BN304" s="33">
        <v>1.4293909056921801</v>
      </c>
      <c r="BO304" s="33">
        <v>1.42816325271734</v>
      </c>
      <c r="BP304" s="33">
        <v>1.4276318386214499</v>
      </c>
      <c r="BQ304" s="33">
        <v>1.42695304699396</v>
      </c>
      <c r="BR304" s="33">
        <v>1.42875195100936</v>
      </c>
      <c r="BS304" s="33">
        <v>1.43116999475872</v>
      </c>
      <c r="BT304" s="33">
        <v>1.4295382376703301</v>
      </c>
      <c r="BU304" s="33">
        <v>1.43075261209197</v>
      </c>
      <c r="BV304" s="33">
        <v>1.43166178033386</v>
      </c>
      <c r="BW304" s="33">
        <v>1.42970360631215</v>
      </c>
      <c r="BX304" s="33">
        <v>1.4306869885945499</v>
      </c>
      <c r="BY304" s="33">
        <v>1.4290874672421101</v>
      </c>
      <c r="BZ304" s="33">
        <v>1.42673367130679</v>
      </c>
      <c r="CA304" s="33">
        <v>1.4266861465210701</v>
      </c>
      <c r="CB304" s="33">
        <v>1.4247386490175999</v>
      </c>
      <c r="CC304" s="33">
        <v>1.42544412036327</v>
      </c>
      <c r="CD304" s="33">
        <v>1.42816628829242</v>
      </c>
      <c r="CE304" s="33">
        <v>1.42976709434002</v>
      </c>
      <c r="CF304" s="33">
        <v>1.4306568734076901</v>
      </c>
      <c r="CG304" s="33">
        <v>1.4276191544582599</v>
      </c>
      <c r="CH304" s="33">
        <v>1.42231547650072</v>
      </c>
      <c r="CI304" s="33">
        <v>1.41607038596096</v>
      </c>
      <c r="CJ304" s="33">
        <v>1.40825524531796</v>
      </c>
      <c r="CK304" s="33">
        <v>1.3986647361011799</v>
      </c>
      <c r="CL304" s="33">
        <v>1.3909888658898699</v>
      </c>
      <c r="CM304" s="33">
        <v>1.37912705043441</v>
      </c>
      <c r="CN304" s="33">
        <v>1.3706694788296701</v>
      </c>
      <c r="CO304" s="33">
        <v>1.3562424107920501</v>
      </c>
      <c r="CP304" s="33">
        <v>1.3386426389449699</v>
      </c>
      <c r="CQ304" s="33">
        <v>1.3186623635218799</v>
      </c>
      <c r="CR304" s="33">
        <v>1.29770924280901</v>
      </c>
      <c r="CS304" s="33">
        <v>1.28104760819223</v>
      </c>
      <c r="CT304" s="33">
        <v>1.2704319397893</v>
      </c>
      <c r="CU304" s="33">
        <v>1.25305864566937</v>
      </c>
      <c r="CV304" s="33">
        <v>1.2395144771698401</v>
      </c>
      <c r="CW304" s="33">
        <v>1.2305718692161001</v>
      </c>
      <c r="CX304" s="33">
        <v>1.20902252744081</v>
      </c>
      <c r="CY304" s="33">
        <v>1.1926229127602801</v>
      </c>
      <c r="CZ304" s="33">
        <v>1.17650269928895</v>
      </c>
      <c r="DA304" s="33">
        <v>1.1653433332904199</v>
      </c>
      <c r="DB304" s="33">
        <v>1.15940949559424</v>
      </c>
      <c r="DC304" s="33">
        <v>1.15692429995947</v>
      </c>
      <c r="DD304" s="33">
        <v>1.1512396642183</v>
      </c>
      <c r="DE304" s="33">
        <v>1.14441185487077</v>
      </c>
      <c r="DF304" s="33">
        <v>1.13692767949401</v>
      </c>
      <c r="DG304" s="33">
        <v>1.13272309665325</v>
      </c>
      <c r="DH304" s="33">
        <v>1.1283637301618901</v>
      </c>
      <c r="DI304" s="33">
        <v>1.1237012206867201</v>
      </c>
      <c r="DJ304" s="33">
        <v>1.11965232178448</v>
      </c>
      <c r="DK304" s="33">
        <v>1.11416810062828</v>
      </c>
      <c r="DL304" s="33">
        <v>1.1099273273413901</v>
      </c>
      <c r="DM304" s="33">
        <v>1.10193376161338</v>
      </c>
      <c r="DN304" s="33">
        <v>1.0948257037376801</v>
      </c>
      <c r="DO304" s="33">
        <v>1.0857184175191199</v>
      </c>
      <c r="DP304" s="33">
        <v>1.07759462601367</v>
      </c>
      <c r="DQ304" s="33">
        <v>1.07282716925279</v>
      </c>
      <c r="DR304" s="33">
        <v>1.0634215752177401</v>
      </c>
      <c r="DS304" s="33">
        <v>1.05940670103569</v>
      </c>
      <c r="DT304" s="33">
        <v>1.0507406852352701</v>
      </c>
      <c r="DU304" s="33">
        <v>1.04206289762627</v>
      </c>
      <c r="DV304" s="33">
        <v>1.03153181140446</v>
      </c>
      <c r="DW304" s="33">
        <v>1.0214808779415301</v>
      </c>
      <c r="DX304" s="33">
        <v>1.0107571585516499</v>
      </c>
      <c r="DY304" s="33"/>
      <c r="DZ304" s="33"/>
      <c r="EA304" s="33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  <c r="EW304" s="33"/>
      <c r="EX304" s="33"/>
      <c r="EY304" s="33"/>
      <c r="EZ304" s="33"/>
      <c r="FA304" s="33"/>
      <c r="FB304" s="33"/>
      <c r="FC304" s="33"/>
      <c r="FD304" s="33"/>
      <c r="FE304" s="33"/>
      <c r="FF304" s="33"/>
      <c r="FG304" s="33"/>
      <c r="FH304" s="33"/>
      <c r="FI304" s="33"/>
      <c r="FJ304" s="33"/>
      <c r="FK304" s="33"/>
      <c r="FL304" s="33"/>
      <c r="FM304" s="33"/>
      <c r="FN304" s="33"/>
      <c r="FO304" s="33"/>
      <c r="FP304" s="33"/>
      <c r="FQ304" s="33"/>
      <c r="FR304" s="33"/>
      <c r="FS304" s="33"/>
      <c r="FT304" s="33"/>
      <c r="FU304" s="33"/>
      <c r="FV304" s="33"/>
      <c r="FW304" s="33"/>
      <c r="FX304" s="33"/>
      <c r="FY304" s="33"/>
      <c r="FZ304" s="33"/>
      <c r="GA304" s="33"/>
      <c r="GB304" s="33"/>
      <c r="GC304" s="33"/>
      <c r="GD304" s="33"/>
      <c r="GE304" s="33"/>
      <c r="GF304" s="33"/>
      <c r="GG304" s="33"/>
      <c r="GH304" s="33"/>
      <c r="GI304" s="33"/>
      <c r="GJ304" s="33"/>
      <c r="GK304" s="33"/>
      <c r="GL304" s="33"/>
      <c r="GM304" s="33"/>
      <c r="GN304" s="33"/>
      <c r="GO304" s="33"/>
      <c r="GP304" s="33"/>
      <c r="GQ304" s="33"/>
      <c r="GR304" s="33"/>
      <c r="GS304" s="33"/>
      <c r="GT304" s="33"/>
      <c r="GU304" s="33"/>
      <c r="GV304" s="33"/>
      <c r="GW304" s="33"/>
      <c r="GX304" s="33"/>
    </row>
    <row r="305" spans="1:206" hidden="1">
      <c r="A305" s="31" t="s">
        <v>451</v>
      </c>
      <c r="B305" t="s">
        <v>717</v>
      </c>
      <c r="C305" t="s">
        <v>714</v>
      </c>
      <c r="D305" s="94" t="s">
        <v>1014</v>
      </c>
      <c r="E305" t="s">
        <v>1024</v>
      </c>
      <c r="BD305" s="33">
        <v>1.27287012129666</v>
      </c>
      <c r="BE305" s="33">
        <v>1.27427508221772</v>
      </c>
      <c r="BF305" s="33">
        <v>1.27583483067424</v>
      </c>
      <c r="BG305" s="33">
        <v>1.2781249154744001</v>
      </c>
      <c r="BH305" s="33">
        <v>1.2788792917098</v>
      </c>
      <c r="BI305" s="33">
        <v>1.27982078187867</v>
      </c>
      <c r="BJ305" s="33">
        <v>1.28165056065239</v>
      </c>
      <c r="BK305" s="33">
        <v>1.28331561125905</v>
      </c>
      <c r="BL305" s="33">
        <v>1.2844647700551399</v>
      </c>
      <c r="BM305" s="33">
        <v>1.2847398839591</v>
      </c>
      <c r="BN305" s="33">
        <v>1.2841460771861299</v>
      </c>
      <c r="BO305" s="33">
        <v>1.2833136137057</v>
      </c>
      <c r="BP305" s="33">
        <v>1.2850299730193999</v>
      </c>
      <c r="BQ305" s="33">
        <v>1.2858105525255801</v>
      </c>
      <c r="BR305" s="33">
        <v>1.2865452780293001</v>
      </c>
      <c r="BS305" s="33">
        <v>1.28325176008298</v>
      </c>
      <c r="BT305" s="33">
        <v>1.28091864772318</v>
      </c>
      <c r="BU305" s="33">
        <v>1.2792644920642899</v>
      </c>
      <c r="BV305" s="33">
        <v>1.2796339985432099</v>
      </c>
      <c r="BW305" s="33">
        <v>1.2727848972239999</v>
      </c>
      <c r="BX305" s="33">
        <v>1.26899886419288</v>
      </c>
      <c r="BY305" s="33">
        <v>1.2650104554494599</v>
      </c>
      <c r="BZ305" s="33">
        <v>1.26663724042123</v>
      </c>
      <c r="CA305" s="33">
        <v>1.2673642269780601</v>
      </c>
      <c r="CB305" s="33">
        <v>1.2632567858469601</v>
      </c>
      <c r="CC305" s="33">
        <v>1.2642098129496799</v>
      </c>
      <c r="CD305" s="33">
        <v>1.2672713530903801</v>
      </c>
      <c r="CE305" s="33">
        <v>1.27046985708216</v>
      </c>
      <c r="CF305" s="33">
        <v>1.27099323594138</v>
      </c>
      <c r="CG305" s="33">
        <v>1.2714586240078101</v>
      </c>
      <c r="CH305" s="33">
        <v>1.2663494548930301</v>
      </c>
      <c r="CI305" s="33">
        <v>1.26442769319558</v>
      </c>
      <c r="CJ305" s="33">
        <v>1.2558815716014999</v>
      </c>
      <c r="CK305" s="33">
        <v>1.24794166739016</v>
      </c>
      <c r="CL305" s="33">
        <v>1.2440561931530401</v>
      </c>
      <c r="CM305" s="33">
        <v>1.23314230765261</v>
      </c>
      <c r="CN305" s="33">
        <v>1.22149639010748</v>
      </c>
      <c r="CO305" s="33">
        <v>1.20974335601961</v>
      </c>
      <c r="CP305" s="33">
        <v>1.19508872321474</v>
      </c>
      <c r="CQ305" s="33">
        <v>1.17723521132859</v>
      </c>
      <c r="CR305" s="33">
        <v>1.1608967367279699</v>
      </c>
      <c r="CS305" s="33">
        <v>1.14663958893673</v>
      </c>
      <c r="CT305" s="33">
        <v>1.1335549606403901</v>
      </c>
      <c r="CU305" s="33">
        <v>1.1153129921479401</v>
      </c>
      <c r="CV305" s="33">
        <v>1.09959754971404</v>
      </c>
      <c r="CW305" s="33">
        <v>1.0859080779927199</v>
      </c>
      <c r="CX305" s="33">
        <v>1.0695477213175399</v>
      </c>
      <c r="CY305" s="33">
        <v>1.05678426722543</v>
      </c>
      <c r="CZ305" s="33">
        <v>1.04169525795624</v>
      </c>
      <c r="DA305" s="33">
        <v>1.02683451622739</v>
      </c>
      <c r="DB305" s="33">
        <v>1.0182803186176399</v>
      </c>
      <c r="DC305" s="33">
        <v>1.01307031963662</v>
      </c>
      <c r="DD305" s="33">
        <v>1.0071635916208099</v>
      </c>
      <c r="DE305" s="33">
        <v>1.0053438870774301</v>
      </c>
      <c r="DF305" s="33">
        <v>1.00364764312264</v>
      </c>
      <c r="DG305" s="33">
        <v>1.00143724597613</v>
      </c>
      <c r="DH305" s="33">
        <v>0.99647759100301203</v>
      </c>
      <c r="DI305" s="33">
        <v>0.99465667897089405</v>
      </c>
      <c r="DJ305" s="33">
        <v>0.99019211867769996</v>
      </c>
      <c r="DK305" s="33">
        <v>0.98107729961652002</v>
      </c>
      <c r="DL305" s="33">
        <v>0.97239995540374402</v>
      </c>
      <c r="DM305" s="33">
        <v>0.96153530842349599</v>
      </c>
      <c r="DN305" s="33">
        <v>0.95052892012941703</v>
      </c>
      <c r="DO305" s="33">
        <v>0.94037844729779396</v>
      </c>
      <c r="DP305" s="33">
        <v>0.93258805778975595</v>
      </c>
      <c r="DQ305" s="33">
        <v>0.92486433450129701</v>
      </c>
      <c r="DR305" s="33">
        <v>0.91013839763233695</v>
      </c>
      <c r="DS305" s="33">
        <v>0.90022743648942105</v>
      </c>
      <c r="DT305" s="33">
        <v>0.89074125292237505</v>
      </c>
      <c r="DU305" s="33">
        <v>0.87969079101657399</v>
      </c>
      <c r="DV305" s="33">
        <v>0.86909154639128805</v>
      </c>
      <c r="DW305" s="33">
        <v>0.85896856103872798</v>
      </c>
      <c r="DX305" s="33">
        <v>0.84748939927603895</v>
      </c>
      <c r="DY305" s="33"/>
      <c r="DZ305" s="33"/>
      <c r="EA305" s="33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  <c r="EW305" s="33"/>
      <c r="EX305" s="33"/>
      <c r="EY305" s="33"/>
      <c r="EZ305" s="33"/>
      <c r="FA305" s="33"/>
      <c r="FB305" s="33"/>
      <c r="FC305" s="33"/>
      <c r="FD305" s="33"/>
      <c r="FE305" s="33"/>
      <c r="FF305" s="33"/>
      <c r="FG305" s="33"/>
      <c r="FH305" s="33"/>
      <c r="FI305" s="33"/>
      <c r="FJ305" s="33"/>
      <c r="FK305" s="33"/>
      <c r="FL305" s="33"/>
      <c r="FM305" s="33"/>
      <c r="FN305" s="33"/>
      <c r="FO305" s="33"/>
      <c r="FP305" s="33"/>
      <c r="FQ305" s="33"/>
      <c r="FR305" s="33"/>
      <c r="FS305" s="33"/>
      <c r="FT305" s="33"/>
      <c r="FU305" s="33"/>
      <c r="FV305" s="33"/>
      <c r="FW305" s="33"/>
      <c r="FX305" s="33"/>
      <c r="FY305" s="33"/>
      <c r="FZ305" s="33"/>
      <c r="GA305" s="33"/>
      <c r="GB305" s="33"/>
      <c r="GC305" s="33"/>
      <c r="GD305" s="33"/>
      <c r="GE305" s="33"/>
      <c r="GF305" s="33"/>
      <c r="GG305" s="33"/>
      <c r="GH305" s="33"/>
      <c r="GI305" s="33"/>
      <c r="GJ305" s="33"/>
      <c r="GK305" s="33"/>
      <c r="GL305" s="33"/>
      <c r="GM305" s="33"/>
      <c r="GN305" s="33"/>
      <c r="GO305" s="33"/>
      <c r="GP305" s="33"/>
      <c r="GQ305" s="33"/>
      <c r="GR305" s="33"/>
      <c r="GS305" s="33"/>
      <c r="GT305" s="33"/>
      <c r="GU305" s="33"/>
      <c r="GV305" s="33"/>
      <c r="GW305" s="33"/>
      <c r="GX305" s="33"/>
    </row>
    <row r="306" spans="1:206" hidden="1">
      <c r="A306" s="31" t="s">
        <v>451</v>
      </c>
      <c r="B306" t="s">
        <v>717</v>
      </c>
      <c r="C306" t="s">
        <v>714</v>
      </c>
      <c r="D306" s="94" t="s">
        <v>1014</v>
      </c>
      <c r="E306" t="s">
        <v>1025</v>
      </c>
      <c r="BD306" s="33">
        <v>0.95695750427769699</v>
      </c>
      <c r="BE306" s="33">
        <v>0.95847048958478298</v>
      </c>
      <c r="BF306" s="33">
        <v>0.959738736141583</v>
      </c>
      <c r="BG306" s="33">
        <v>0.96097675796974402</v>
      </c>
      <c r="BH306" s="33">
        <v>0.96123505701027401</v>
      </c>
      <c r="BI306" s="33">
        <v>0.96212090438018005</v>
      </c>
      <c r="BJ306" s="33">
        <v>0.96283153455970005</v>
      </c>
      <c r="BK306" s="33">
        <v>0.96430375750338504</v>
      </c>
      <c r="BL306" s="33">
        <v>0.96354592374564896</v>
      </c>
      <c r="BM306" s="33">
        <v>0.96430298111276103</v>
      </c>
      <c r="BN306" s="33">
        <v>0.96543278954580802</v>
      </c>
      <c r="BO306" s="33">
        <v>0.967071993191016</v>
      </c>
      <c r="BP306" s="33">
        <v>0.96952001086337103</v>
      </c>
      <c r="BQ306" s="33">
        <v>0.97122896652375501</v>
      </c>
      <c r="BR306" s="33">
        <v>0.97250071233691204</v>
      </c>
      <c r="BS306" s="33">
        <v>0.97360793239378096</v>
      </c>
      <c r="BT306" s="33">
        <v>0.97468319030642803</v>
      </c>
      <c r="BU306" s="33">
        <v>0.97686844030275499</v>
      </c>
      <c r="BV306" s="33">
        <v>0.98019020779708599</v>
      </c>
      <c r="BW306" s="33">
        <v>0.98103641500352401</v>
      </c>
      <c r="BX306" s="33">
        <v>0.98179859156822802</v>
      </c>
      <c r="BY306" s="33">
        <v>0.98170847018234397</v>
      </c>
      <c r="BZ306" s="33">
        <v>0.98083475676779497</v>
      </c>
      <c r="CA306" s="33">
        <v>0.980196376304454</v>
      </c>
      <c r="CB306" s="33">
        <v>0.97898831158861199</v>
      </c>
      <c r="CC306" s="33">
        <v>0.97741486755499896</v>
      </c>
      <c r="CD306" s="33">
        <v>0.97751192014003296</v>
      </c>
      <c r="CE306" s="33">
        <v>0.97709010323703305</v>
      </c>
      <c r="CF306" s="33">
        <v>0.98096294139765305</v>
      </c>
      <c r="CG306" s="33">
        <v>0.97940905348196605</v>
      </c>
      <c r="CH306" s="33">
        <v>0.97627055636192595</v>
      </c>
      <c r="CI306" s="33">
        <v>0.97648850598536896</v>
      </c>
      <c r="CJ306" s="33">
        <v>0.97352425186371805</v>
      </c>
      <c r="CK306" s="33">
        <v>0.96781945004354397</v>
      </c>
      <c r="CL306" s="33">
        <v>0.95731160926194703</v>
      </c>
      <c r="CM306" s="33">
        <v>0.94915483260798195</v>
      </c>
      <c r="CN306" s="33">
        <v>0.941979913294545</v>
      </c>
      <c r="CO306" s="33">
        <v>0.93283944080669501</v>
      </c>
      <c r="CP306" s="33">
        <v>0.91979553573613904</v>
      </c>
      <c r="CQ306" s="33">
        <v>0.905553514642079</v>
      </c>
      <c r="CR306" s="33">
        <v>0.88767735269978099</v>
      </c>
      <c r="CS306" s="33">
        <v>0.87302150543913504</v>
      </c>
      <c r="CT306" s="33">
        <v>0.86121627171213899</v>
      </c>
      <c r="CU306" s="33">
        <v>0.84229630729687299</v>
      </c>
      <c r="CV306" s="33">
        <v>0.82738495646514998</v>
      </c>
      <c r="CW306" s="33">
        <v>0.81252208732282205</v>
      </c>
      <c r="CX306" s="33">
        <v>0.79748814683449298</v>
      </c>
      <c r="CY306" s="33">
        <v>0.78358779802531198</v>
      </c>
      <c r="CZ306" s="33">
        <v>0.77461807647036596</v>
      </c>
      <c r="DA306" s="33">
        <v>0.76158558759736605</v>
      </c>
      <c r="DB306" s="33">
        <v>0.75555168771041503</v>
      </c>
      <c r="DC306" s="33">
        <v>0.74797794524655503</v>
      </c>
      <c r="DD306" s="33">
        <v>0.73927802689349098</v>
      </c>
      <c r="DE306" s="33">
        <v>0.73168748494864899</v>
      </c>
      <c r="DF306" s="33">
        <v>0.72610728177162298</v>
      </c>
      <c r="DG306" s="33">
        <v>0.72288967963686701</v>
      </c>
      <c r="DH306" s="33">
        <v>0.72226375030545598</v>
      </c>
      <c r="DI306" s="33">
        <v>0.72200904042306702</v>
      </c>
      <c r="DJ306" s="33">
        <v>0.72019653292977204</v>
      </c>
      <c r="DK306" s="33">
        <v>0.71510953321373305</v>
      </c>
      <c r="DL306" s="33">
        <v>0.70825861315078298</v>
      </c>
      <c r="DM306" s="33">
        <v>0.69845432625300896</v>
      </c>
      <c r="DN306" s="33">
        <v>0.68841910064680301</v>
      </c>
      <c r="DO306" s="33">
        <v>0.67715372626828296</v>
      </c>
      <c r="DP306" s="33">
        <v>0.66557257367747602</v>
      </c>
      <c r="DQ306" s="33">
        <v>0.65875801406838796</v>
      </c>
      <c r="DR306" s="33">
        <v>0.64807937999238896</v>
      </c>
      <c r="DS306" s="33">
        <v>0.64054583434365098</v>
      </c>
      <c r="DT306" s="33">
        <v>0.63160235977955603</v>
      </c>
      <c r="DU306" s="33">
        <v>0.62066877585058999</v>
      </c>
      <c r="DV306" s="33">
        <v>0.61008453039351596</v>
      </c>
      <c r="DW306" s="33">
        <v>0.59954331201827404</v>
      </c>
      <c r="DX306" s="33">
        <v>0.58786458313822698</v>
      </c>
      <c r="DY306" s="33"/>
      <c r="DZ306" s="33"/>
      <c r="EA306" s="33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  <c r="EW306" s="33"/>
      <c r="EX306" s="33"/>
      <c r="EY306" s="33"/>
      <c r="EZ306" s="33"/>
      <c r="FA306" s="33"/>
      <c r="FB306" s="33"/>
      <c r="FC306" s="33"/>
      <c r="FD306" s="33"/>
      <c r="FE306" s="33"/>
      <c r="FF306" s="33"/>
      <c r="FG306" s="33"/>
      <c r="FH306" s="33"/>
      <c r="FI306" s="33"/>
      <c r="FJ306" s="33"/>
      <c r="FK306" s="33"/>
      <c r="FL306" s="33"/>
      <c r="FM306" s="33"/>
      <c r="FN306" s="33"/>
      <c r="FO306" s="33"/>
      <c r="FP306" s="33"/>
      <c r="FQ306" s="33"/>
      <c r="FR306" s="33"/>
      <c r="FS306" s="33"/>
      <c r="FT306" s="33"/>
      <c r="FU306" s="33"/>
      <c r="FV306" s="33"/>
      <c r="FW306" s="33"/>
      <c r="FX306" s="33"/>
      <c r="FY306" s="33"/>
      <c r="FZ306" s="33"/>
      <c r="GA306" s="33"/>
      <c r="GB306" s="33"/>
      <c r="GC306" s="33"/>
      <c r="GD306" s="33"/>
      <c r="GE306" s="33"/>
      <c r="GF306" s="33"/>
      <c r="GG306" s="33"/>
      <c r="GH306" s="33"/>
      <c r="GI306" s="33"/>
      <c r="GJ306" s="33"/>
      <c r="GK306" s="33"/>
      <c r="GL306" s="33"/>
      <c r="GM306" s="33"/>
      <c r="GN306" s="33"/>
      <c r="GO306" s="33"/>
      <c r="GP306" s="33"/>
      <c r="GQ306" s="33"/>
      <c r="GR306" s="33"/>
      <c r="GS306" s="33"/>
      <c r="GT306" s="33"/>
      <c r="GU306" s="33"/>
      <c r="GV306" s="33"/>
      <c r="GW306" s="33"/>
      <c r="GX306" s="33"/>
    </row>
    <row r="307" spans="1:206" hidden="1">
      <c r="A307" s="31" t="s">
        <v>451</v>
      </c>
      <c r="B307" t="s">
        <v>717</v>
      </c>
      <c r="C307" t="s">
        <v>714</v>
      </c>
      <c r="D307" s="94" t="s">
        <v>1014</v>
      </c>
      <c r="E307" t="s">
        <v>1026</v>
      </c>
      <c r="BD307" s="33">
        <v>0.56016271725420497</v>
      </c>
      <c r="BE307" s="33">
        <v>0.56067858382143798</v>
      </c>
      <c r="BF307" s="33">
        <v>0.56002918975018701</v>
      </c>
      <c r="BG307" s="33">
        <v>0.56132635674609999</v>
      </c>
      <c r="BH307" s="33">
        <v>0.56211413119017495</v>
      </c>
      <c r="BI307" s="33">
        <v>0.56422486377275105</v>
      </c>
      <c r="BJ307" s="33">
        <v>0.56599035223896099</v>
      </c>
      <c r="BK307" s="33">
        <v>0.56738430664403305</v>
      </c>
      <c r="BL307" s="33">
        <v>0.56786609748598904</v>
      </c>
      <c r="BM307" s="33">
        <v>0.56824691046766695</v>
      </c>
      <c r="BN307" s="33">
        <v>0.56974814994569001</v>
      </c>
      <c r="BO307" s="33">
        <v>0.57071661539311203</v>
      </c>
      <c r="BP307" s="33">
        <v>0.57223727133999902</v>
      </c>
      <c r="BQ307" s="33">
        <v>0.57313166252946901</v>
      </c>
      <c r="BR307" s="33">
        <v>0.572909864812855</v>
      </c>
      <c r="BS307" s="33">
        <v>0.572998383018409</v>
      </c>
      <c r="BT307" s="33">
        <v>0.57383706171600501</v>
      </c>
      <c r="BU307" s="33">
        <v>0.57556463722818196</v>
      </c>
      <c r="BV307" s="33">
        <v>0.57866780480746904</v>
      </c>
      <c r="BW307" s="33">
        <v>0.57905594343847999</v>
      </c>
      <c r="BX307" s="33">
        <v>0.58088049242210804</v>
      </c>
      <c r="BY307" s="33">
        <v>0.58358892146899999</v>
      </c>
      <c r="BZ307" s="33">
        <v>0.58614001309136599</v>
      </c>
      <c r="CA307" s="33">
        <v>0.58850863630556505</v>
      </c>
      <c r="CB307" s="33">
        <v>0.58903123837805005</v>
      </c>
      <c r="CC307" s="33">
        <v>0.58841489523713497</v>
      </c>
      <c r="CD307" s="33">
        <v>0.58735922901089299</v>
      </c>
      <c r="CE307" s="33">
        <v>0.58750900115761095</v>
      </c>
      <c r="CF307" s="33">
        <v>0.58864500087925198</v>
      </c>
      <c r="CG307" s="33">
        <v>0.58642188921821603</v>
      </c>
      <c r="CH307" s="33">
        <v>0.58253133833310999</v>
      </c>
      <c r="CI307" s="33">
        <v>0.57923978219340699</v>
      </c>
      <c r="CJ307" s="33">
        <v>0.57424014122398503</v>
      </c>
      <c r="CK307" s="33">
        <v>0.56812536750897302</v>
      </c>
      <c r="CL307" s="33">
        <v>0.56190776900983597</v>
      </c>
      <c r="CM307" s="33">
        <v>0.55406991853733401</v>
      </c>
      <c r="CN307" s="33">
        <v>0.54869891467868004</v>
      </c>
      <c r="CO307" s="33">
        <v>0.54122712374792104</v>
      </c>
      <c r="CP307" s="33">
        <v>0.53076441854023404</v>
      </c>
      <c r="CQ307" s="33">
        <v>0.51757528953092602</v>
      </c>
      <c r="CR307" s="33">
        <v>0.50417115939895496</v>
      </c>
      <c r="CS307" s="33">
        <v>0.494257713480932</v>
      </c>
      <c r="CT307" s="33">
        <v>0.48632002265014801</v>
      </c>
      <c r="CU307" s="33">
        <v>0.47450151871232799</v>
      </c>
      <c r="CV307" s="33">
        <v>0.462645501065721</v>
      </c>
      <c r="CW307" s="33">
        <v>0.45085524601650401</v>
      </c>
      <c r="CX307" s="33">
        <v>0.43881223315703899</v>
      </c>
      <c r="CY307" s="33">
        <v>0.42772900019490401</v>
      </c>
      <c r="CZ307" s="33">
        <v>0.420563902263968</v>
      </c>
      <c r="DA307" s="33">
        <v>0.41334027777367399</v>
      </c>
      <c r="DB307" s="33">
        <v>0.40888525769683098</v>
      </c>
      <c r="DC307" s="33">
        <v>0.405123382871658</v>
      </c>
      <c r="DD307" s="33">
        <v>0.39974343644888599</v>
      </c>
      <c r="DE307" s="33">
        <v>0.39467209174345502</v>
      </c>
      <c r="DF307" s="33">
        <v>0.387463810041626</v>
      </c>
      <c r="DG307" s="33">
        <v>0.38178169073053198</v>
      </c>
      <c r="DH307" s="33">
        <v>0.37793956403888501</v>
      </c>
      <c r="DI307" s="33">
        <v>0.37351880572464102</v>
      </c>
      <c r="DJ307" s="33">
        <v>0.36891064105225002</v>
      </c>
      <c r="DK307" s="33">
        <v>0.36206568124565902</v>
      </c>
      <c r="DL307" s="33">
        <v>0.354899067202126</v>
      </c>
      <c r="DM307" s="33">
        <v>0.346729047901632</v>
      </c>
      <c r="DN307" s="33">
        <v>0.34084963875450103</v>
      </c>
      <c r="DO307" s="33">
        <v>0.33497120855012502</v>
      </c>
      <c r="DP307" s="33">
        <v>0.32793742621295202</v>
      </c>
      <c r="DQ307" s="33">
        <v>0.32641634055792901</v>
      </c>
      <c r="DR307" s="33">
        <v>0.32044811679075502</v>
      </c>
      <c r="DS307" s="33">
        <v>0.314809465857326</v>
      </c>
      <c r="DT307" s="33">
        <v>0.30971325673185401</v>
      </c>
      <c r="DU307" s="33">
        <v>0.30350016539033697</v>
      </c>
      <c r="DV307" s="33">
        <v>0.29632486232414101</v>
      </c>
      <c r="DW307" s="33">
        <v>0.28890469361661503</v>
      </c>
      <c r="DX307" s="33">
        <v>0.281141880607294</v>
      </c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3"/>
      <c r="FC307" s="33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3"/>
      <c r="FP307" s="33"/>
      <c r="FQ307" s="33"/>
      <c r="FR307" s="33"/>
      <c r="FS307" s="33"/>
      <c r="FT307" s="33"/>
      <c r="FU307" s="33"/>
      <c r="FV307" s="33"/>
      <c r="FW307" s="33"/>
      <c r="FX307" s="33"/>
      <c r="FY307" s="33"/>
      <c r="FZ307" s="33"/>
      <c r="GA307" s="33"/>
      <c r="GB307" s="33"/>
      <c r="GC307" s="33"/>
      <c r="GD307" s="33"/>
      <c r="GE307" s="33"/>
      <c r="GF307" s="33"/>
      <c r="GG307" s="33"/>
      <c r="GH307" s="33"/>
      <c r="GI307" s="33"/>
      <c r="GJ307" s="33"/>
      <c r="GK307" s="33"/>
      <c r="GL307" s="33"/>
      <c r="GM307" s="33"/>
      <c r="GN307" s="33"/>
      <c r="GO307" s="33"/>
      <c r="GP307" s="33"/>
      <c r="GQ307" s="33"/>
      <c r="GR307" s="33"/>
      <c r="GS307" s="33"/>
      <c r="GT307" s="33"/>
      <c r="GU307" s="33"/>
      <c r="GV307" s="33"/>
      <c r="GW307" s="33"/>
      <c r="GX307" s="33"/>
    </row>
    <row r="308" spans="1:206" hidden="1">
      <c r="A308" s="31" t="s">
        <v>451</v>
      </c>
      <c r="B308" t="s">
        <v>717</v>
      </c>
      <c r="C308" t="s">
        <v>714</v>
      </c>
      <c r="D308" s="94" t="s">
        <v>1014</v>
      </c>
      <c r="E308" t="s">
        <v>1027</v>
      </c>
      <c r="BD308" s="33">
        <v>0.20845309874950499</v>
      </c>
      <c r="BE308" s="33">
        <v>0.20921448413605301</v>
      </c>
      <c r="BF308" s="33">
        <v>0.20992079174850301</v>
      </c>
      <c r="BG308" s="33">
        <v>0.211007231222263</v>
      </c>
      <c r="BH308" s="33">
        <v>0.211407501101673</v>
      </c>
      <c r="BI308" s="33">
        <v>0.212630639644216</v>
      </c>
      <c r="BJ308" s="33">
        <v>0.213265946755058</v>
      </c>
      <c r="BK308" s="33">
        <v>0.21424728700819601</v>
      </c>
      <c r="BL308" s="33">
        <v>0.214900709690963</v>
      </c>
      <c r="BM308" s="33">
        <v>0.21556893009439199</v>
      </c>
      <c r="BN308" s="33">
        <v>0.215872405737216</v>
      </c>
      <c r="BO308" s="33">
        <v>0.21687776358228</v>
      </c>
      <c r="BP308" s="33">
        <v>0.216657282248542</v>
      </c>
      <c r="BQ308" s="33">
        <v>0.21675895964428599</v>
      </c>
      <c r="BR308" s="33">
        <v>0.216080706536771</v>
      </c>
      <c r="BS308" s="33">
        <v>0.21462237902272299</v>
      </c>
      <c r="BT308" s="33">
        <v>0.21406038638153099</v>
      </c>
      <c r="BU308" s="33">
        <v>0.21288788717714199</v>
      </c>
      <c r="BV308" s="33">
        <v>0.21223656718431999</v>
      </c>
      <c r="BW308" s="33">
        <v>0.212854119903053</v>
      </c>
      <c r="BX308" s="33">
        <v>0.21462620370779301</v>
      </c>
      <c r="BY308" s="33">
        <v>0.21640208822149001</v>
      </c>
      <c r="BZ308" s="33">
        <v>0.218784433874079</v>
      </c>
      <c r="CA308" s="33">
        <v>0.22233973896520801</v>
      </c>
      <c r="CB308" s="33">
        <v>0.222501608305778</v>
      </c>
      <c r="CC308" s="33">
        <v>0.22139781425841401</v>
      </c>
      <c r="CD308" s="33">
        <v>0.21914372940377799</v>
      </c>
      <c r="CE308" s="33">
        <v>0.21806514789712</v>
      </c>
      <c r="CF308" s="33">
        <v>0.21840139455146801</v>
      </c>
      <c r="CG308" s="33">
        <v>0.215199388547478</v>
      </c>
      <c r="CH308" s="33">
        <v>0.21037061540888699</v>
      </c>
      <c r="CI308" s="33">
        <v>0.20447182457166499</v>
      </c>
      <c r="CJ308" s="33">
        <v>0.202403592607897</v>
      </c>
      <c r="CK308" s="33">
        <v>0.20215943504695899</v>
      </c>
      <c r="CL308" s="33">
        <v>0.198138410831246</v>
      </c>
      <c r="CM308" s="33">
        <v>0.19231335484109499</v>
      </c>
      <c r="CN308" s="33">
        <v>0.18795885892986</v>
      </c>
      <c r="CO308" s="33">
        <v>0.187944536222029</v>
      </c>
      <c r="CP308" s="33">
        <v>0.19191971474598399</v>
      </c>
      <c r="CQ308" s="33">
        <v>0.188622101926428</v>
      </c>
      <c r="CR308" s="33">
        <v>0.18104004315088101</v>
      </c>
      <c r="CS308" s="33">
        <v>0.17179273214093299</v>
      </c>
      <c r="CT308" s="33">
        <v>0.16617886984824501</v>
      </c>
      <c r="CU308" s="33">
        <v>0.16222509497151999</v>
      </c>
      <c r="CV308" s="33">
        <v>0.156694704930331</v>
      </c>
      <c r="CW308" s="33">
        <v>0.148569648557766</v>
      </c>
      <c r="CX308" s="33">
        <v>0.14058795674396199</v>
      </c>
      <c r="CY308" s="33">
        <v>0.13634730134798001</v>
      </c>
      <c r="CZ308" s="33">
        <v>0.13688392339609701</v>
      </c>
      <c r="DA308" s="33">
        <v>0.135129262049723</v>
      </c>
      <c r="DB308" s="33">
        <v>0.13377659563574101</v>
      </c>
      <c r="DC308" s="33">
        <v>0.131647944863237</v>
      </c>
      <c r="DD308" s="33">
        <v>0.13306738235156401</v>
      </c>
      <c r="DE308" s="33">
        <v>0.13334325678161299</v>
      </c>
      <c r="DF308" s="33">
        <v>0.13194754879008999</v>
      </c>
      <c r="DG308" s="33">
        <v>0.13033060284724199</v>
      </c>
      <c r="DH308" s="33">
        <v>0.12986303110244601</v>
      </c>
      <c r="DI308" s="33">
        <v>0.12951481143308799</v>
      </c>
      <c r="DJ308" s="33">
        <v>0.12813670224928</v>
      </c>
      <c r="DK308" s="33">
        <v>0.123071266770844</v>
      </c>
      <c r="DL308" s="33">
        <v>0.115742485176395</v>
      </c>
      <c r="DM308" s="33">
        <v>0.109563115516169</v>
      </c>
      <c r="DN308" s="33">
        <v>0.10699069637482</v>
      </c>
      <c r="DO308" s="33">
        <v>0.104502471587462</v>
      </c>
      <c r="DP308" s="33">
        <v>0.10084663304925</v>
      </c>
      <c r="DQ308" s="33">
        <v>9.8893953856837594E-2</v>
      </c>
      <c r="DR308" s="33">
        <v>9.61305012610017E-2</v>
      </c>
      <c r="DS308" s="33">
        <v>9.3770354103987805E-2</v>
      </c>
      <c r="DT308" s="33">
        <v>9.1755776332665406E-2</v>
      </c>
      <c r="DU308" s="33">
        <v>8.8948722367300601E-2</v>
      </c>
      <c r="DV308" s="33">
        <v>8.6198556068399601E-2</v>
      </c>
      <c r="DW308" s="33">
        <v>8.3941270762878106E-2</v>
      </c>
      <c r="DX308" s="33">
        <v>8.1291415628948302E-2</v>
      </c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  <c r="EW308" s="33"/>
      <c r="EX308" s="33"/>
      <c r="EY308" s="33"/>
      <c r="EZ308" s="33"/>
      <c r="FA308" s="33"/>
      <c r="FB308" s="33"/>
      <c r="FC308" s="33"/>
      <c r="FD308" s="33"/>
      <c r="FE308" s="33"/>
      <c r="FF308" s="33"/>
      <c r="FG308" s="33"/>
      <c r="FH308" s="33"/>
      <c r="FI308" s="33"/>
      <c r="FJ308" s="33"/>
      <c r="FK308" s="33"/>
      <c r="FL308" s="33"/>
      <c r="FM308" s="33"/>
      <c r="FN308" s="33"/>
      <c r="FO308" s="33"/>
      <c r="FP308" s="33"/>
      <c r="FQ308" s="33"/>
      <c r="FR308" s="33"/>
      <c r="FS308" s="33"/>
      <c r="FT308" s="33"/>
      <c r="FU308" s="33"/>
      <c r="FV308" s="33"/>
      <c r="FW308" s="33"/>
      <c r="FX308" s="33"/>
      <c r="FY308" s="33"/>
      <c r="FZ308" s="33"/>
      <c r="GA308" s="33"/>
      <c r="GB308" s="33"/>
      <c r="GC308" s="33"/>
      <c r="GD308" s="33"/>
      <c r="GE308" s="33"/>
      <c r="GF308" s="33"/>
      <c r="GG308" s="33"/>
      <c r="GH308" s="33"/>
      <c r="GI308" s="33"/>
      <c r="GJ308" s="33"/>
      <c r="GK308" s="33"/>
      <c r="GL308" s="33"/>
      <c r="GM308" s="33"/>
      <c r="GN308" s="33"/>
      <c r="GO308" s="33"/>
      <c r="GP308" s="33"/>
      <c r="GQ308" s="33"/>
      <c r="GR308" s="33"/>
      <c r="GS308" s="33"/>
      <c r="GT308" s="33"/>
      <c r="GU308" s="33"/>
      <c r="GV308" s="33"/>
      <c r="GW308" s="33"/>
      <c r="GX308" s="33"/>
    </row>
    <row r="309" spans="1:206" hidden="1">
      <c r="A309" s="31" t="s">
        <v>451</v>
      </c>
      <c r="B309" t="s">
        <v>717</v>
      </c>
      <c r="C309" t="s">
        <v>714</v>
      </c>
      <c r="D309" s="94" t="s">
        <v>1014</v>
      </c>
      <c r="E309" t="s">
        <v>1028</v>
      </c>
      <c r="BD309" s="33">
        <v>0.52019590434894303</v>
      </c>
      <c r="BE309" s="33">
        <v>0.51824520058588097</v>
      </c>
      <c r="BF309" s="33">
        <v>0.54508902619675303</v>
      </c>
      <c r="BG309" s="33">
        <v>0.53289379114378299</v>
      </c>
      <c r="BH309" s="33">
        <v>0.54316156607303501</v>
      </c>
      <c r="BI309" s="33">
        <v>0.54094659981909499</v>
      </c>
      <c r="BJ309" s="33">
        <v>0.52486729218224504</v>
      </c>
      <c r="BK309" s="33">
        <v>0.53454162800661098</v>
      </c>
      <c r="BL309" s="33">
        <v>0.51147899293314603</v>
      </c>
      <c r="BM309" s="33">
        <v>0.48682367522345499</v>
      </c>
      <c r="BN309" s="33">
        <v>0.47911533302645398</v>
      </c>
      <c r="BO309" s="33">
        <v>0.46865744500102002</v>
      </c>
      <c r="BP309" s="33">
        <v>0.50584387492167804</v>
      </c>
      <c r="BQ309" s="33">
        <v>0.529510711598286</v>
      </c>
      <c r="BR309" s="33">
        <v>0.497129818515327</v>
      </c>
      <c r="BS309" s="33">
        <v>0.47599305025913902</v>
      </c>
      <c r="BT309" s="33">
        <v>0.45601340227137399</v>
      </c>
      <c r="BU309" s="33">
        <v>0.43528394440077001</v>
      </c>
      <c r="BV309" s="33">
        <v>0.44557207080403999</v>
      </c>
      <c r="BW309" s="33">
        <v>0.43861101679091102</v>
      </c>
      <c r="BX309" s="33">
        <v>0.43391964111061598</v>
      </c>
      <c r="BY309" s="33">
        <v>0.43158537567880501</v>
      </c>
      <c r="BZ309" s="33">
        <v>0.421573331628675</v>
      </c>
      <c r="CA309" s="33">
        <v>0.41798636350117202</v>
      </c>
      <c r="CB309" s="33">
        <v>0.41496216726322699</v>
      </c>
      <c r="CC309" s="33">
        <v>0.40806233605318099</v>
      </c>
      <c r="CD309" s="33">
        <v>0.40910392193770201</v>
      </c>
      <c r="CE309" s="33">
        <v>0.389807043991448</v>
      </c>
      <c r="CF309" s="33">
        <v>0.37447508880692199</v>
      </c>
      <c r="CG309" s="33">
        <v>0.37009370986385998</v>
      </c>
      <c r="CH309" s="33">
        <v>0.360684853909573</v>
      </c>
      <c r="CI309" s="33">
        <v>0.363396805065128</v>
      </c>
      <c r="CJ309" s="33">
        <v>0.37334893790717999</v>
      </c>
      <c r="CK309" s="33">
        <v>0.37172116446485698</v>
      </c>
      <c r="CL309" s="33">
        <v>0.373566127017745</v>
      </c>
      <c r="CM309" s="33">
        <v>0.36852002580924997</v>
      </c>
      <c r="CN309" s="33">
        <v>0.36506363172660999</v>
      </c>
      <c r="CO309" s="33">
        <v>0.34446264104979901</v>
      </c>
      <c r="CP309" s="33">
        <v>0.34695581026045802</v>
      </c>
      <c r="CQ309" s="33">
        <v>0.34978074316950503</v>
      </c>
      <c r="CR309" s="33">
        <v>0.34722476623159998</v>
      </c>
      <c r="CS309" s="33">
        <v>0.35328514263625199</v>
      </c>
      <c r="CT309" s="33">
        <v>0.34912857120555102</v>
      </c>
      <c r="CU309" s="33">
        <v>0.34466794265148498</v>
      </c>
      <c r="CV309" s="33">
        <v>0.34008236148242998</v>
      </c>
      <c r="CW309" s="33">
        <v>0.33539131830577401</v>
      </c>
      <c r="CX309" s="33">
        <v>0.32004922119157497</v>
      </c>
      <c r="CY309" s="33">
        <v>0.30895267082009098</v>
      </c>
      <c r="CZ309" s="33">
        <v>0.303266095086896</v>
      </c>
      <c r="DA309" s="33">
        <v>0.292401704031718</v>
      </c>
      <c r="DB309" s="33">
        <v>0.28632625451860599</v>
      </c>
      <c r="DC309" s="33">
        <v>0.28276276559300001</v>
      </c>
      <c r="DD309" s="33">
        <v>0.270174011734377</v>
      </c>
      <c r="DE309" s="33">
        <v>0.25769222136008002</v>
      </c>
      <c r="DF309" s="33">
        <v>0.233998237507552</v>
      </c>
      <c r="DG309" s="33">
        <v>0.20448852995723599</v>
      </c>
      <c r="DH309" s="33">
        <v>0.19293301013117301</v>
      </c>
      <c r="DI309" s="33">
        <v>0.19200139849776199</v>
      </c>
      <c r="DJ309" s="33">
        <v>0.19831753046019701</v>
      </c>
      <c r="DK309" s="33">
        <v>0.190217523515813</v>
      </c>
      <c r="DL309" s="33">
        <v>0.18917307667671601</v>
      </c>
      <c r="DM309" s="33">
        <v>0.18357924599301001</v>
      </c>
      <c r="DN309" s="33">
        <v>0.181401240800286</v>
      </c>
      <c r="DO309" s="33">
        <v>0.17999532401726301</v>
      </c>
      <c r="DP309" s="33">
        <v>0.177911113298104</v>
      </c>
      <c r="DQ309" s="33">
        <v>0.15229854223293099</v>
      </c>
      <c r="DR309" s="33">
        <v>0.14560968415465</v>
      </c>
      <c r="DS309" s="33">
        <v>0.14332227212977799</v>
      </c>
      <c r="DT309" s="33">
        <v>0.13839700882167399</v>
      </c>
      <c r="DU309" s="33">
        <v>0.133878455001645</v>
      </c>
      <c r="DV309" s="33">
        <v>0.13069383552115399</v>
      </c>
      <c r="DW309" s="33">
        <v>0.12877176204465501</v>
      </c>
      <c r="DX309" s="33">
        <v>0.12545765913429899</v>
      </c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33"/>
      <c r="FH309" s="33"/>
      <c r="FI309" s="33"/>
      <c r="FJ309" s="33"/>
      <c r="FK309" s="33"/>
      <c r="FL309" s="33"/>
      <c r="FM309" s="33"/>
      <c r="FN309" s="33"/>
      <c r="FO309" s="33"/>
      <c r="FP309" s="33"/>
      <c r="FQ309" s="33"/>
      <c r="FR309" s="33"/>
      <c r="FS309" s="33"/>
      <c r="FT309" s="33"/>
      <c r="FU309" s="33"/>
      <c r="FV309" s="33"/>
      <c r="FW309" s="33"/>
      <c r="FX309" s="33"/>
      <c r="FY309" s="33"/>
      <c r="FZ309" s="33"/>
      <c r="GA309" s="33"/>
      <c r="GB309" s="33"/>
      <c r="GC309" s="33"/>
      <c r="GD309" s="33"/>
      <c r="GE309" s="33"/>
      <c r="GF309" s="33"/>
      <c r="GG309" s="33"/>
      <c r="GH309" s="33"/>
      <c r="GI309" s="33"/>
      <c r="GJ309" s="33"/>
      <c r="GK309" s="33"/>
      <c r="GL309" s="33"/>
      <c r="GM309" s="33"/>
      <c r="GN309" s="33"/>
      <c r="GO309" s="33"/>
      <c r="GP309" s="33"/>
      <c r="GQ309" s="33"/>
      <c r="GR309" s="33"/>
      <c r="GS309" s="33"/>
      <c r="GT309" s="33"/>
      <c r="GU309" s="33"/>
      <c r="GV309" s="33"/>
      <c r="GW309" s="33"/>
      <c r="GX309" s="33"/>
    </row>
    <row r="310" spans="1:206" hidden="1">
      <c r="A310" s="31" t="s">
        <v>451</v>
      </c>
      <c r="B310" t="s">
        <v>717</v>
      </c>
      <c r="C310" t="s">
        <v>714</v>
      </c>
      <c r="D310" s="94" t="s">
        <v>1014</v>
      </c>
      <c r="E310" t="s">
        <v>1029</v>
      </c>
      <c r="BD310" s="33">
        <v>1.2995290705436899</v>
      </c>
      <c r="BE310" s="33">
        <v>1.28210058771895</v>
      </c>
      <c r="BF310" s="33">
        <v>1.3395651521988099</v>
      </c>
      <c r="BG310" s="33">
        <v>1.3091516046770899</v>
      </c>
      <c r="BH310" s="33">
        <v>1.32964498643193</v>
      </c>
      <c r="BI310" s="33">
        <v>1.33008772600687</v>
      </c>
      <c r="BJ310" s="33">
        <v>1.30443660461414</v>
      </c>
      <c r="BK310" s="33">
        <v>1.34795468088341</v>
      </c>
      <c r="BL310" s="33">
        <v>1.3000029607774</v>
      </c>
      <c r="BM310" s="33">
        <v>1.2389408133801201</v>
      </c>
      <c r="BN310" s="33">
        <v>1.2261640391780999</v>
      </c>
      <c r="BO310" s="33">
        <v>1.1862768869520199</v>
      </c>
      <c r="BP310" s="33">
        <v>1.34521768821858</v>
      </c>
      <c r="BQ310" s="33">
        <v>1.4577180774229299</v>
      </c>
      <c r="BR310" s="33">
        <v>1.40382293616481</v>
      </c>
      <c r="BS310" s="33">
        <v>1.3900594248411799</v>
      </c>
      <c r="BT310" s="33">
        <v>1.35875065290334</v>
      </c>
      <c r="BU310" s="33">
        <v>1.31083238815076</v>
      </c>
      <c r="BV310" s="33">
        <v>1.3572105596344</v>
      </c>
      <c r="BW310" s="33">
        <v>1.3201794697549001</v>
      </c>
      <c r="BX310" s="33">
        <v>1.32037714714513</v>
      </c>
      <c r="BY310" s="33">
        <v>1.2745010078211301</v>
      </c>
      <c r="BZ310" s="33">
        <v>1.23157569921025</v>
      </c>
      <c r="CA310" s="33">
        <v>1.20339454733899</v>
      </c>
      <c r="CB310" s="33">
        <v>1.1592916177086201</v>
      </c>
      <c r="CC310" s="33">
        <v>1.08494589815691</v>
      </c>
      <c r="CD310" s="33">
        <v>1.0514455757515699</v>
      </c>
      <c r="CE310" s="33">
        <v>1.01716173553449</v>
      </c>
      <c r="CF310" s="33">
        <v>1.0015990011875799</v>
      </c>
      <c r="CG310" s="33">
        <v>1.0196588473188799</v>
      </c>
      <c r="CH310" s="33">
        <v>1.04630664214027</v>
      </c>
      <c r="CI310" s="33">
        <v>1.0833494899171801</v>
      </c>
      <c r="CJ310" s="33">
        <v>1.11688475314632</v>
      </c>
      <c r="CK310" s="33">
        <v>1.0508189165211499</v>
      </c>
      <c r="CL310" s="33">
        <v>1.05030732254986</v>
      </c>
      <c r="CM310" s="33">
        <v>1.0646731592015199</v>
      </c>
      <c r="CN310" s="33">
        <v>1.09324306876601</v>
      </c>
      <c r="CO310" s="33">
        <v>1.10616889532549</v>
      </c>
      <c r="CP310" s="33">
        <v>1.05427295985971</v>
      </c>
      <c r="CQ310" s="33">
        <v>1.0385767293677299</v>
      </c>
      <c r="CR310" s="33">
        <v>1.04318898249731</v>
      </c>
      <c r="CS310" s="33">
        <v>0.98251540185772901</v>
      </c>
      <c r="CT310" s="33">
        <v>0.94994798255542101</v>
      </c>
      <c r="CU310" s="33">
        <v>0.90879463937770599</v>
      </c>
      <c r="CV310" s="33">
        <v>0.88889932269262395</v>
      </c>
      <c r="CW310" s="33">
        <v>0.87965121048580097</v>
      </c>
      <c r="CX310" s="33">
        <v>0.86792830028884604</v>
      </c>
      <c r="CY310" s="33">
        <v>0.842871243281759</v>
      </c>
      <c r="CZ310" s="33">
        <v>0.83558621468221606</v>
      </c>
      <c r="DA310" s="33">
        <v>0.81999935131599599</v>
      </c>
      <c r="DB310" s="33">
        <v>0.81959942721760304</v>
      </c>
      <c r="DC310" s="33">
        <v>0.79602308035028502</v>
      </c>
      <c r="DD310" s="33">
        <v>0.786491546761661</v>
      </c>
      <c r="DE310" s="33">
        <v>0.78322335265533705</v>
      </c>
      <c r="DF310" s="33">
        <v>0.78732888652237798</v>
      </c>
      <c r="DG310" s="33">
        <v>0.78806271103598302</v>
      </c>
      <c r="DH310" s="33">
        <v>0.77035784952851705</v>
      </c>
      <c r="DI310" s="33">
        <v>0.761107796636176</v>
      </c>
      <c r="DJ310" s="33">
        <v>0.74511678639761103</v>
      </c>
      <c r="DK310" s="33">
        <v>0.74119797383013497</v>
      </c>
      <c r="DL310" s="33">
        <v>0.72549186098421503</v>
      </c>
      <c r="DM310" s="33">
        <v>0.71438557393652102</v>
      </c>
      <c r="DN310" s="33">
        <v>0.71969292726209899</v>
      </c>
      <c r="DO310" s="33">
        <v>0.70417836542817003</v>
      </c>
      <c r="DP310" s="33">
        <v>0.68533476384722802</v>
      </c>
      <c r="DQ310" s="33">
        <v>0.66159733822681499</v>
      </c>
      <c r="DR310" s="33">
        <v>0.62705179281233903</v>
      </c>
      <c r="DS310" s="33">
        <v>0.61076366272726501</v>
      </c>
      <c r="DT310" s="33">
        <v>0.58480565260134199</v>
      </c>
      <c r="DU310" s="33">
        <v>0.56544955419135301</v>
      </c>
      <c r="DV310" s="33">
        <v>0.54370715558627503</v>
      </c>
      <c r="DW310" s="33">
        <v>0.53214476239630404</v>
      </c>
      <c r="DX310" s="33">
        <v>0.52386303365049502</v>
      </c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33"/>
      <c r="FH310" s="33"/>
      <c r="FI310" s="33"/>
      <c r="FJ310" s="33"/>
      <c r="FK310" s="33"/>
      <c r="FL310" s="33"/>
      <c r="FM310" s="33"/>
      <c r="FN310" s="33"/>
      <c r="FO310" s="33"/>
      <c r="FP310" s="33"/>
      <c r="FQ310" s="33"/>
      <c r="FR310" s="33"/>
      <c r="FS310" s="33"/>
      <c r="FT310" s="33"/>
      <c r="FU310" s="33"/>
      <c r="FV310" s="33"/>
      <c r="FW310" s="33"/>
      <c r="FX310" s="33"/>
      <c r="FY310" s="33"/>
      <c r="FZ310" s="33"/>
      <c r="GA310" s="33"/>
      <c r="GB310" s="33"/>
      <c r="GC310" s="33"/>
      <c r="GD310" s="33"/>
      <c r="GE310" s="33"/>
      <c r="GF310" s="33"/>
      <c r="GG310" s="33"/>
      <c r="GH310" s="33"/>
      <c r="GI310" s="33"/>
      <c r="GJ310" s="33"/>
      <c r="GK310" s="33"/>
      <c r="GL310" s="33"/>
      <c r="GM310" s="33"/>
      <c r="GN310" s="33"/>
      <c r="GO310" s="33"/>
      <c r="GP310" s="33"/>
      <c r="GQ310" s="33"/>
      <c r="GR310" s="33"/>
      <c r="GS310" s="33"/>
      <c r="GT310" s="33"/>
      <c r="GU310" s="33"/>
      <c r="GV310" s="33"/>
      <c r="GW310" s="33"/>
      <c r="GX310" s="33"/>
    </row>
    <row r="311" spans="1:206" hidden="1">
      <c r="A311" s="31" t="s">
        <v>451</v>
      </c>
      <c r="B311" t="s">
        <v>717</v>
      </c>
      <c r="C311" t="s">
        <v>714</v>
      </c>
      <c r="D311" s="94" t="s">
        <v>1014</v>
      </c>
      <c r="E311" t="s">
        <v>1030</v>
      </c>
      <c r="BD311" s="33">
        <v>1.37277713045121</v>
      </c>
      <c r="BE311" s="33">
        <v>1.35384589158802</v>
      </c>
      <c r="BF311" s="33">
        <v>1.4113560875442701</v>
      </c>
      <c r="BG311" s="33">
        <v>1.38289593152866</v>
      </c>
      <c r="BH311" s="33">
        <v>1.4031467493195799</v>
      </c>
      <c r="BI311" s="33">
        <v>1.4038621719590301</v>
      </c>
      <c r="BJ311" s="33">
        <v>1.3787291542784199</v>
      </c>
      <c r="BK311" s="33">
        <v>1.420338834354</v>
      </c>
      <c r="BL311" s="33">
        <v>1.37843192951862</v>
      </c>
      <c r="BM311" s="33">
        <v>1.31280392006399</v>
      </c>
      <c r="BN311" s="33">
        <v>1.30040010048368</v>
      </c>
      <c r="BO311" s="33">
        <v>1.26182297575491</v>
      </c>
      <c r="BP311" s="33">
        <v>1.43843231663541</v>
      </c>
      <c r="BQ311" s="33">
        <v>1.5559762590386901</v>
      </c>
      <c r="BR311" s="33">
        <v>1.4863709880405001</v>
      </c>
      <c r="BS311" s="33">
        <v>1.48870679340385</v>
      </c>
      <c r="BT311" s="33">
        <v>1.43968968213054</v>
      </c>
      <c r="BU311" s="33">
        <v>1.4414025922928899</v>
      </c>
      <c r="BV311" s="33">
        <v>1.48733613717446</v>
      </c>
      <c r="BW311" s="33">
        <v>1.45970064369609</v>
      </c>
      <c r="BX311" s="33">
        <v>1.4404762794253201</v>
      </c>
      <c r="BY311" s="33">
        <v>1.3962261188212299</v>
      </c>
      <c r="BZ311" s="33">
        <v>1.3666678378992501</v>
      </c>
      <c r="CA311" s="33">
        <v>1.3338141573270199</v>
      </c>
      <c r="CB311" s="33">
        <v>1.2752135569784699</v>
      </c>
      <c r="CC311" s="33">
        <v>1.20932851130365</v>
      </c>
      <c r="CD311" s="33">
        <v>1.17648767025027</v>
      </c>
      <c r="CE311" s="33">
        <v>1.1306625513042301</v>
      </c>
      <c r="CF311" s="33">
        <v>1.1210811557317999</v>
      </c>
      <c r="CG311" s="33">
        <v>1.12818153150543</v>
      </c>
      <c r="CH311" s="33">
        <v>1.13031553665444</v>
      </c>
      <c r="CI311" s="33">
        <v>1.12760573396644</v>
      </c>
      <c r="CJ311" s="33">
        <v>1.1246072838671599</v>
      </c>
      <c r="CK311" s="33">
        <v>1.0479131255334999</v>
      </c>
      <c r="CL311" s="33">
        <v>1.03667461731482</v>
      </c>
      <c r="CM311" s="33">
        <v>1.0112447010852601</v>
      </c>
      <c r="CN311" s="33">
        <v>1.0002538120667299</v>
      </c>
      <c r="CO311" s="33">
        <v>0.99835796002386701</v>
      </c>
      <c r="CP311" s="33">
        <v>0.97485494639027304</v>
      </c>
      <c r="CQ311" s="33">
        <v>0.96723604009254505</v>
      </c>
      <c r="CR311" s="33">
        <v>0.94759458157464205</v>
      </c>
      <c r="CS311" s="33">
        <v>0.82196818075210598</v>
      </c>
      <c r="CT311" s="33">
        <v>0.77188376397708702</v>
      </c>
      <c r="CU311" s="33">
        <v>0.76664033785265795</v>
      </c>
      <c r="CV311" s="33">
        <v>0.76290177067128395</v>
      </c>
      <c r="CW311" s="33">
        <v>0.753869367811142</v>
      </c>
      <c r="CX311" s="33">
        <v>0.74442815538944396</v>
      </c>
      <c r="CY311" s="33">
        <v>0.74312890559627598</v>
      </c>
      <c r="CZ311" s="33">
        <v>0.72375624186785303</v>
      </c>
      <c r="DA311" s="33">
        <v>0.71992505281067798</v>
      </c>
      <c r="DB311" s="33">
        <v>0.73447765217818295</v>
      </c>
      <c r="DC311" s="33">
        <v>0.72835531418001298</v>
      </c>
      <c r="DD311" s="33">
        <v>0.71803201831707597</v>
      </c>
      <c r="DE311" s="33">
        <v>0.70886922090083004</v>
      </c>
      <c r="DF311" s="33">
        <v>0.71397721064511699</v>
      </c>
      <c r="DG311" s="33">
        <v>0.71204313754943205</v>
      </c>
      <c r="DH311" s="33">
        <v>0.71924298143986798</v>
      </c>
      <c r="DI311" s="33">
        <v>0.71751059015903595</v>
      </c>
      <c r="DJ311" s="33">
        <v>0.71514384798957198</v>
      </c>
      <c r="DK311" s="33">
        <v>0.71410708828245895</v>
      </c>
      <c r="DL311" s="33">
        <v>0.70878486550825803</v>
      </c>
      <c r="DM311" s="33">
        <v>0.70413026301012005</v>
      </c>
      <c r="DN311" s="33">
        <v>0.72082482194008002</v>
      </c>
      <c r="DO311" s="33">
        <v>0.70143244607264699</v>
      </c>
      <c r="DP311" s="33">
        <v>0.69159956854059501</v>
      </c>
      <c r="DQ311" s="33">
        <v>0.68180214975272502</v>
      </c>
      <c r="DR311" s="33">
        <v>0.70203663372998204</v>
      </c>
      <c r="DS311" s="33">
        <v>0.69612000751179803</v>
      </c>
      <c r="DT311" s="33">
        <v>0.65457311994757905</v>
      </c>
      <c r="DU311" s="33">
        <v>0.64107969572582602</v>
      </c>
      <c r="DV311" s="33">
        <v>0.61526884129844095</v>
      </c>
      <c r="DW311" s="33">
        <v>0.60398906868031299</v>
      </c>
      <c r="DX311" s="33">
        <v>0.60387482427765604</v>
      </c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33"/>
      <c r="FH311" s="33"/>
      <c r="FI311" s="33"/>
      <c r="FJ311" s="33"/>
      <c r="FK311" s="33"/>
      <c r="FL311" s="33"/>
      <c r="FM311" s="33"/>
      <c r="FN311" s="33"/>
      <c r="FO311" s="33"/>
      <c r="FP311" s="33"/>
      <c r="FQ311" s="33"/>
      <c r="FR311" s="33"/>
      <c r="FS311" s="33"/>
      <c r="FT311" s="33"/>
      <c r="FU311" s="33"/>
      <c r="FV311" s="33"/>
      <c r="FW311" s="33"/>
      <c r="FX311" s="33"/>
      <c r="FY311" s="33"/>
      <c r="FZ311" s="33"/>
      <c r="GA311" s="33"/>
      <c r="GB311" s="33"/>
      <c r="GC311" s="33"/>
      <c r="GD311" s="33"/>
      <c r="GE311" s="33"/>
      <c r="GF311" s="33"/>
      <c r="GG311" s="33"/>
      <c r="GH311" s="33"/>
      <c r="GI311" s="33"/>
      <c r="GJ311" s="33"/>
      <c r="GK311" s="33"/>
      <c r="GL311" s="33"/>
      <c r="GM311" s="33"/>
      <c r="GN311" s="33"/>
      <c r="GO311" s="33"/>
      <c r="GP311" s="33"/>
      <c r="GQ311" s="33"/>
      <c r="GR311" s="33"/>
      <c r="GS311" s="33"/>
      <c r="GT311" s="33"/>
      <c r="GU311" s="33"/>
      <c r="GV311" s="33"/>
      <c r="GW311" s="33"/>
      <c r="GX311" s="33"/>
    </row>
    <row r="312" spans="1:206" hidden="1">
      <c r="A312" s="31" t="s">
        <v>451</v>
      </c>
      <c r="B312" t="s">
        <v>717</v>
      </c>
      <c r="C312" t="s">
        <v>714</v>
      </c>
      <c r="D312" s="94" t="s">
        <v>1014</v>
      </c>
      <c r="E312" t="s">
        <v>1031</v>
      </c>
      <c r="BD312" s="33">
        <v>1.14009225677287</v>
      </c>
      <c r="BE312" s="33">
        <v>1.1222252614377399</v>
      </c>
      <c r="BF312" s="33">
        <v>1.19028427863342</v>
      </c>
      <c r="BG312" s="33">
        <v>1.1587233830674399</v>
      </c>
      <c r="BH312" s="33">
        <v>1.1808497683496399</v>
      </c>
      <c r="BI312" s="33">
        <v>1.1800714709678199</v>
      </c>
      <c r="BJ312" s="33">
        <v>1.1470152880340101</v>
      </c>
      <c r="BK312" s="33">
        <v>1.2007167973039501</v>
      </c>
      <c r="BL312" s="33">
        <v>1.14486297876993</v>
      </c>
      <c r="BM312" s="33">
        <v>1.06261417633572</v>
      </c>
      <c r="BN312" s="33">
        <v>1.0414364832907399</v>
      </c>
      <c r="BO312" s="33">
        <v>0.983725153843936</v>
      </c>
      <c r="BP312" s="33">
        <v>1.17378367308335</v>
      </c>
      <c r="BQ312" s="33">
        <v>1.28525034096303</v>
      </c>
      <c r="BR312" s="33">
        <v>1.21930405639103</v>
      </c>
      <c r="BS312" s="33">
        <v>1.2111140675693199</v>
      </c>
      <c r="BT312" s="33">
        <v>1.17473976754837</v>
      </c>
      <c r="BU312" s="33">
        <v>1.1340986341135599</v>
      </c>
      <c r="BV312" s="33">
        <v>1.18552792764568</v>
      </c>
      <c r="BW312" s="33">
        <v>1.1433867392747401</v>
      </c>
      <c r="BX312" s="33">
        <v>1.1368373368024101</v>
      </c>
      <c r="BY312" s="33">
        <v>1.07927816369525</v>
      </c>
      <c r="BZ312" s="33">
        <v>1.0355954429760601</v>
      </c>
      <c r="CA312" s="33">
        <v>0.98959578693276395</v>
      </c>
      <c r="CB312" s="33">
        <v>0.92338141098121396</v>
      </c>
      <c r="CC312" s="33">
        <v>0.85568139583434699</v>
      </c>
      <c r="CD312" s="33">
        <v>0.81416938973925701</v>
      </c>
      <c r="CE312" s="33">
        <v>0.76604529212927697</v>
      </c>
      <c r="CF312" s="33">
        <v>0.739765310728008</v>
      </c>
      <c r="CG312" s="33">
        <v>0.72198499422526596</v>
      </c>
      <c r="CH312" s="33">
        <v>0.69736696032629197</v>
      </c>
      <c r="CI312" s="33">
        <v>0.66423834572851803</v>
      </c>
      <c r="CJ312" s="33">
        <v>0.64797824210968102</v>
      </c>
      <c r="CK312" s="33">
        <v>0.60435361268648502</v>
      </c>
      <c r="CL312" s="33">
        <v>0.59061688362712195</v>
      </c>
      <c r="CM312" s="33">
        <v>0.57897822019959</v>
      </c>
      <c r="CN312" s="33">
        <v>0.57707740298907795</v>
      </c>
      <c r="CO312" s="33">
        <v>0.58397975322837403</v>
      </c>
      <c r="CP312" s="33">
        <v>0.55810329226502697</v>
      </c>
      <c r="CQ312" s="33">
        <v>0.54289659479167895</v>
      </c>
      <c r="CR312" s="33">
        <v>0.53574935191793904</v>
      </c>
      <c r="CS312" s="33">
        <v>0.48819707874250301</v>
      </c>
      <c r="CT312" s="33">
        <v>0.48286253585908401</v>
      </c>
      <c r="CU312" s="33">
        <v>0.476529838427943</v>
      </c>
      <c r="CV312" s="33">
        <v>0.45719620135809602</v>
      </c>
      <c r="CW312" s="33">
        <v>0.430457555089166</v>
      </c>
      <c r="CX312" s="33">
        <v>0.41156162927481899</v>
      </c>
      <c r="CY312" s="33">
        <v>0.40603835241423802</v>
      </c>
      <c r="CZ312" s="33">
        <v>0.40494578385667901</v>
      </c>
      <c r="DA312" s="33">
        <v>0.41008584638831203</v>
      </c>
      <c r="DB312" s="33">
        <v>0.41663118187446202</v>
      </c>
      <c r="DC312" s="33">
        <v>0.41361061307848401</v>
      </c>
      <c r="DD312" s="33">
        <v>0.41348550247309601</v>
      </c>
      <c r="DE312" s="33">
        <v>0.407796428971822</v>
      </c>
      <c r="DF312" s="33">
        <v>0.411677436326918</v>
      </c>
      <c r="DG312" s="33">
        <v>0.41471170873188701</v>
      </c>
      <c r="DH312" s="33">
        <v>0.417653661147456</v>
      </c>
      <c r="DI312" s="33">
        <v>0.422095860291897</v>
      </c>
      <c r="DJ312" s="33">
        <v>0.424078741010539</v>
      </c>
      <c r="DK312" s="33">
        <v>0.42785696656544903</v>
      </c>
      <c r="DL312" s="33">
        <v>0.42191164403764703</v>
      </c>
      <c r="DM312" s="33">
        <v>0.42647634671003598</v>
      </c>
      <c r="DN312" s="33">
        <v>0.43210651773255099</v>
      </c>
      <c r="DO312" s="33">
        <v>0.42621609464340499</v>
      </c>
      <c r="DP312" s="33">
        <v>0.43281609506075702</v>
      </c>
      <c r="DQ312" s="33">
        <v>0.437965206280306</v>
      </c>
      <c r="DR312" s="33">
        <v>0.459611676759484</v>
      </c>
      <c r="DS312" s="33">
        <v>0.46124142903348198</v>
      </c>
      <c r="DT312" s="33">
        <v>0.44715790795375399</v>
      </c>
      <c r="DU312" s="33">
        <v>0.43839264988973498</v>
      </c>
      <c r="DV312" s="33">
        <v>0.41743697464667001</v>
      </c>
      <c r="DW312" s="33">
        <v>0.40562985021875703</v>
      </c>
      <c r="DX312" s="33">
        <v>0.40912781540841298</v>
      </c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  <c r="EW312" s="33"/>
      <c r="EX312" s="33"/>
      <c r="EY312" s="33"/>
      <c r="EZ312" s="33"/>
      <c r="FA312" s="33"/>
      <c r="FB312" s="33"/>
      <c r="FC312" s="33"/>
      <c r="FD312" s="33"/>
      <c r="FE312" s="33"/>
      <c r="FF312" s="33"/>
      <c r="FG312" s="33"/>
      <c r="FH312" s="33"/>
      <c r="FI312" s="33"/>
      <c r="FJ312" s="33"/>
      <c r="FK312" s="33"/>
      <c r="FL312" s="33"/>
      <c r="FM312" s="33"/>
      <c r="FN312" s="33"/>
      <c r="FO312" s="33"/>
      <c r="FP312" s="33"/>
      <c r="FQ312" s="33"/>
      <c r="FR312" s="33"/>
      <c r="FS312" s="33"/>
      <c r="FT312" s="33"/>
      <c r="FU312" s="33"/>
      <c r="FV312" s="33"/>
      <c r="FW312" s="33"/>
      <c r="FX312" s="33"/>
      <c r="FY312" s="33"/>
      <c r="FZ312" s="33"/>
      <c r="GA312" s="33"/>
      <c r="GB312" s="33"/>
      <c r="GC312" s="33"/>
      <c r="GD312" s="33"/>
      <c r="GE312" s="33"/>
      <c r="GF312" s="33"/>
      <c r="GG312" s="33"/>
      <c r="GH312" s="33"/>
      <c r="GI312" s="33"/>
      <c r="GJ312" s="33"/>
      <c r="GK312" s="33"/>
      <c r="GL312" s="33"/>
      <c r="GM312" s="33"/>
      <c r="GN312" s="33"/>
      <c r="GO312" s="33"/>
      <c r="GP312" s="33"/>
      <c r="GQ312" s="33"/>
      <c r="GR312" s="33"/>
      <c r="GS312" s="33"/>
      <c r="GT312" s="33"/>
      <c r="GU312" s="33"/>
      <c r="GV312" s="33"/>
      <c r="GW312" s="33"/>
      <c r="GX312" s="33"/>
    </row>
    <row r="313" spans="1:206" hidden="1">
      <c r="A313" s="31" t="s">
        <v>451</v>
      </c>
      <c r="B313" t="s">
        <v>717</v>
      </c>
      <c r="C313" t="s">
        <v>714</v>
      </c>
      <c r="D313" s="94" t="s">
        <v>1014</v>
      </c>
      <c r="E313" t="s">
        <v>1032</v>
      </c>
      <c r="BD313" s="33">
        <v>0.83851641633059204</v>
      </c>
      <c r="BE313" s="33">
        <v>0.82186730806841601</v>
      </c>
      <c r="BF313" s="33">
        <v>0.87953622502888595</v>
      </c>
      <c r="BG313" s="33">
        <v>0.84744073141770904</v>
      </c>
      <c r="BH313" s="33">
        <v>0.8668984872087</v>
      </c>
      <c r="BI313" s="33">
        <v>0.86259153472493999</v>
      </c>
      <c r="BJ313" s="33">
        <v>0.83329156442754804</v>
      </c>
      <c r="BK313" s="33">
        <v>0.87505404629308603</v>
      </c>
      <c r="BL313" s="33">
        <v>0.82318597866966203</v>
      </c>
      <c r="BM313" s="33">
        <v>0.74070031855502205</v>
      </c>
      <c r="BN313" s="33">
        <v>0.71807485972088403</v>
      </c>
      <c r="BO313" s="33">
        <v>0.66059965109109497</v>
      </c>
      <c r="BP313" s="33">
        <v>0.826841510320944</v>
      </c>
      <c r="BQ313" s="33">
        <v>0.90928651049527998</v>
      </c>
      <c r="BR313" s="33">
        <v>0.85420422058036805</v>
      </c>
      <c r="BS313" s="33">
        <v>0.85349472787942904</v>
      </c>
      <c r="BT313" s="33">
        <v>0.83101068274053003</v>
      </c>
      <c r="BU313" s="33">
        <v>0.787435388068773</v>
      </c>
      <c r="BV313" s="33">
        <v>0.81914260389506499</v>
      </c>
      <c r="BW313" s="33">
        <v>0.79626653913673195</v>
      </c>
      <c r="BX313" s="33">
        <v>0.78187149142421397</v>
      </c>
      <c r="BY313" s="33">
        <v>0.729451513223207</v>
      </c>
      <c r="BZ313" s="33">
        <v>0.68798621275446303</v>
      </c>
      <c r="CA313" s="33">
        <v>0.64106703275571497</v>
      </c>
      <c r="CB313" s="33">
        <v>0.58611949555417797</v>
      </c>
      <c r="CC313" s="33">
        <v>0.54079138724395603</v>
      </c>
      <c r="CD313" s="33">
        <v>0.50771133748421304</v>
      </c>
      <c r="CE313" s="33">
        <v>0.47245205278854902</v>
      </c>
      <c r="CF313" s="33">
        <v>0.44996647638935999</v>
      </c>
      <c r="CG313" s="33">
        <v>0.43160890046971301</v>
      </c>
      <c r="CH313" s="33">
        <v>0.41801386481402802</v>
      </c>
      <c r="CI313" s="33">
        <v>0.39698369444632903</v>
      </c>
      <c r="CJ313" s="33">
        <v>0.387242990676051</v>
      </c>
      <c r="CK313" s="33">
        <v>0.36160670429362402</v>
      </c>
      <c r="CL313" s="33">
        <v>0.34956724720825499</v>
      </c>
      <c r="CM313" s="33">
        <v>0.336326508886928</v>
      </c>
      <c r="CN313" s="33">
        <v>0.32559005312778799</v>
      </c>
      <c r="CO313" s="33">
        <v>0.31773995748871497</v>
      </c>
      <c r="CP313" s="33">
        <v>0.29921190884190402</v>
      </c>
      <c r="CQ313" s="33">
        <v>0.28772431963211598</v>
      </c>
      <c r="CR313" s="33">
        <v>0.27428566292897499</v>
      </c>
      <c r="CS313" s="33">
        <v>0.24721765856966699</v>
      </c>
      <c r="CT313" s="33">
        <v>0.23639222541365601</v>
      </c>
      <c r="CU313" s="33">
        <v>0.22938233811559999</v>
      </c>
      <c r="CV313" s="33">
        <v>0.22516817589892699</v>
      </c>
      <c r="CW313" s="33">
        <v>0.22094881471765701</v>
      </c>
      <c r="CX313" s="33">
        <v>0.22253176554675999</v>
      </c>
      <c r="CY313" s="33">
        <v>0.221023346532151</v>
      </c>
      <c r="CZ313" s="33">
        <v>0.21611363011440701</v>
      </c>
      <c r="DA313" s="33">
        <v>0.20983323885465099</v>
      </c>
      <c r="DB313" s="33">
        <v>0.203294812099378</v>
      </c>
      <c r="DC313" s="33">
        <v>0.19266506461486799</v>
      </c>
      <c r="DD313" s="33">
        <v>0.186107307888359</v>
      </c>
      <c r="DE313" s="33">
        <v>0.183976137377687</v>
      </c>
      <c r="DF313" s="33">
        <v>0.183443374152439</v>
      </c>
      <c r="DG313" s="33">
        <v>0.18457676470280501</v>
      </c>
      <c r="DH313" s="33">
        <v>0.18674459149453801</v>
      </c>
      <c r="DI313" s="33">
        <v>0.18756330887327</v>
      </c>
      <c r="DJ313" s="33">
        <v>0.188690076356859</v>
      </c>
      <c r="DK313" s="33">
        <v>0.18885723709575999</v>
      </c>
      <c r="DL313" s="33">
        <v>0.188394174378337</v>
      </c>
      <c r="DM313" s="33">
        <v>0.187417289047976</v>
      </c>
      <c r="DN313" s="33">
        <v>0.190249367911938</v>
      </c>
      <c r="DO313" s="33">
        <v>0.190121153432604</v>
      </c>
      <c r="DP313" s="33">
        <v>0.19560032862229501</v>
      </c>
      <c r="DQ313" s="33">
        <v>0.20044265830351701</v>
      </c>
      <c r="DR313" s="33">
        <v>0.21167333143647701</v>
      </c>
      <c r="DS313" s="33">
        <v>0.214110597692695</v>
      </c>
      <c r="DT313" s="33">
        <v>0.212020497287878</v>
      </c>
      <c r="DU313" s="33">
        <v>0.21033442234623301</v>
      </c>
      <c r="DV313" s="33">
        <v>0.20336117980339499</v>
      </c>
      <c r="DW313" s="33">
        <v>0.19829754531275101</v>
      </c>
      <c r="DX313" s="33">
        <v>0.19998714418491101</v>
      </c>
      <c r="DY313" s="33"/>
      <c r="DZ313" s="33"/>
      <c r="EA313" s="33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  <c r="EW313" s="33"/>
      <c r="EX313" s="33"/>
      <c r="EY313" s="33"/>
      <c r="EZ313" s="33"/>
      <c r="FA313" s="33"/>
      <c r="FB313" s="33"/>
      <c r="FC313" s="33"/>
      <c r="FD313" s="33"/>
      <c r="FE313" s="33"/>
      <c r="FF313" s="33"/>
      <c r="FG313" s="33"/>
      <c r="FH313" s="33"/>
      <c r="FI313" s="33"/>
      <c r="FJ313" s="33"/>
      <c r="FK313" s="33"/>
      <c r="FL313" s="33"/>
      <c r="FM313" s="33"/>
      <c r="FN313" s="33"/>
      <c r="FO313" s="33"/>
      <c r="FP313" s="33"/>
      <c r="FQ313" s="33"/>
      <c r="FR313" s="33"/>
      <c r="FS313" s="33"/>
      <c r="FT313" s="33"/>
      <c r="FU313" s="33"/>
      <c r="FV313" s="33"/>
      <c r="FW313" s="33"/>
      <c r="FX313" s="33"/>
      <c r="FY313" s="33"/>
      <c r="FZ313" s="33"/>
      <c r="GA313" s="33"/>
      <c r="GB313" s="33"/>
      <c r="GC313" s="33"/>
      <c r="GD313" s="33"/>
      <c r="GE313" s="33"/>
      <c r="GF313" s="33"/>
      <c r="GG313" s="33"/>
      <c r="GH313" s="33"/>
      <c r="GI313" s="33"/>
      <c r="GJ313" s="33"/>
      <c r="GK313" s="33"/>
      <c r="GL313" s="33"/>
      <c r="GM313" s="33"/>
      <c r="GN313" s="33"/>
      <c r="GO313" s="33"/>
      <c r="GP313" s="33"/>
      <c r="GQ313" s="33"/>
      <c r="GR313" s="33"/>
      <c r="GS313" s="33"/>
      <c r="GT313" s="33"/>
      <c r="GU313" s="33"/>
      <c r="GV313" s="33"/>
      <c r="GW313" s="33"/>
      <c r="GX313" s="33"/>
    </row>
    <row r="314" spans="1:206" hidden="1">
      <c r="A314" s="31" t="s">
        <v>451</v>
      </c>
      <c r="B314" t="s">
        <v>717</v>
      </c>
      <c r="C314" t="s">
        <v>714</v>
      </c>
      <c r="D314" s="94" t="s">
        <v>1014</v>
      </c>
      <c r="E314" t="s">
        <v>1033</v>
      </c>
      <c r="BD314" s="33">
        <v>0.42984046882530502</v>
      </c>
      <c r="BE314" s="33">
        <v>0.41707785540303999</v>
      </c>
      <c r="BF314" s="33">
        <v>0.456496248328154</v>
      </c>
      <c r="BG314" s="33">
        <v>0.42962151580241598</v>
      </c>
      <c r="BH314" s="33">
        <v>0.44485400822883098</v>
      </c>
      <c r="BI314" s="33">
        <v>0.44087039801654299</v>
      </c>
      <c r="BJ314" s="33">
        <v>0.41646528067996802</v>
      </c>
      <c r="BK314" s="33">
        <v>0.442768584163311</v>
      </c>
      <c r="BL314" s="33">
        <v>0.40249078563954899</v>
      </c>
      <c r="BM314" s="33">
        <v>0.35263351294675599</v>
      </c>
      <c r="BN314" s="33">
        <v>0.34080220686290003</v>
      </c>
      <c r="BO314" s="33">
        <v>0.31163343009030398</v>
      </c>
      <c r="BP314" s="33">
        <v>0.40542340546847599</v>
      </c>
      <c r="BQ314" s="33">
        <v>0.46094695276773201</v>
      </c>
      <c r="BR314" s="33">
        <v>0.42220652990139401</v>
      </c>
      <c r="BS314" s="33">
        <v>0.41558832706377102</v>
      </c>
      <c r="BT314" s="33">
        <v>0.39726066823953199</v>
      </c>
      <c r="BU314" s="33">
        <v>0.37151564455542702</v>
      </c>
      <c r="BV314" s="33">
        <v>0.39300859439646102</v>
      </c>
      <c r="BW314" s="33">
        <v>0.375897849740294</v>
      </c>
      <c r="BX314" s="33">
        <v>0.36584842517848698</v>
      </c>
      <c r="BY314" s="33">
        <v>0.33932656378139198</v>
      </c>
      <c r="BZ314" s="33">
        <v>0.32294074475277501</v>
      </c>
      <c r="CA314" s="33">
        <v>0.29945686446123598</v>
      </c>
      <c r="CB314" s="33">
        <v>0.27821996873767602</v>
      </c>
      <c r="CC314" s="33">
        <v>0.25680652269302701</v>
      </c>
      <c r="CD314" s="33">
        <v>0.23986854417744699</v>
      </c>
      <c r="CE314" s="33">
        <v>0.220374298879884</v>
      </c>
      <c r="CF314" s="33">
        <v>0.20777770999603901</v>
      </c>
      <c r="CG314" s="33">
        <v>0.19862972061651299</v>
      </c>
      <c r="CH314" s="33">
        <v>0.19109638268099799</v>
      </c>
      <c r="CI314" s="33">
        <v>0.18273198282367401</v>
      </c>
      <c r="CJ314" s="33">
        <v>0.178520391147651</v>
      </c>
      <c r="CK314" s="33">
        <v>0.169681126524765</v>
      </c>
      <c r="CL314" s="33">
        <v>0.16598844371952801</v>
      </c>
      <c r="CM314" s="33">
        <v>0.15977462830594999</v>
      </c>
      <c r="CN314" s="33">
        <v>0.15496673730726401</v>
      </c>
      <c r="CO314" s="33">
        <v>0.14752728486955399</v>
      </c>
      <c r="CP314" s="33">
        <v>0.13841077840157101</v>
      </c>
      <c r="CQ314" s="33">
        <v>0.131815923363965</v>
      </c>
      <c r="CR314" s="33">
        <v>0.12616179635137101</v>
      </c>
      <c r="CS314" s="33">
        <v>0.11057958318186099</v>
      </c>
      <c r="CT314" s="33">
        <v>0.10277976335301101</v>
      </c>
      <c r="CU314" s="33">
        <v>9.6884405378620794E-2</v>
      </c>
      <c r="CV314" s="33">
        <v>9.1253648176681704E-2</v>
      </c>
      <c r="CW314" s="33">
        <v>8.6146748908162499E-2</v>
      </c>
      <c r="CX314" s="33">
        <v>8.2508517058294095E-2</v>
      </c>
      <c r="CY314" s="33">
        <v>7.9692963029791494E-2</v>
      </c>
      <c r="CZ314" s="33">
        <v>7.6455874778526306E-2</v>
      </c>
      <c r="DA314" s="33">
        <v>7.6110823065117003E-2</v>
      </c>
      <c r="DB314" s="33">
        <v>7.7548099206806706E-2</v>
      </c>
      <c r="DC314" s="33">
        <v>7.7166169571057194E-2</v>
      </c>
      <c r="DD314" s="33">
        <v>7.5576570938030399E-2</v>
      </c>
      <c r="DE314" s="33">
        <v>7.2044336550689606E-2</v>
      </c>
      <c r="DF314" s="33">
        <v>6.8773552610539704E-2</v>
      </c>
      <c r="DG314" s="33">
        <v>6.7925145103133897E-2</v>
      </c>
      <c r="DH314" s="33">
        <v>6.4710656198149794E-2</v>
      </c>
      <c r="DI314" s="33">
        <v>6.2519856810287794E-2</v>
      </c>
      <c r="DJ314" s="33">
        <v>6.3110110226058905E-2</v>
      </c>
      <c r="DK314" s="33">
        <v>6.2613389209490805E-2</v>
      </c>
      <c r="DL314" s="33">
        <v>6.0787997072517301E-2</v>
      </c>
      <c r="DM314" s="33">
        <v>5.9342582087566598E-2</v>
      </c>
      <c r="DN314" s="33">
        <v>5.9314976465384701E-2</v>
      </c>
      <c r="DO314" s="33">
        <v>5.8380698640000998E-2</v>
      </c>
      <c r="DP314" s="33">
        <v>5.9961796834255697E-2</v>
      </c>
      <c r="DQ314" s="33">
        <v>6.1453725555028302E-2</v>
      </c>
      <c r="DR314" s="33">
        <v>6.3499425507479598E-2</v>
      </c>
      <c r="DS314" s="33">
        <v>6.3618319242533E-2</v>
      </c>
      <c r="DT314" s="33">
        <v>6.3387863561680302E-2</v>
      </c>
      <c r="DU314" s="33">
        <v>6.3758936614248807E-2</v>
      </c>
      <c r="DV314" s="33">
        <v>6.2136951108997501E-2</v>
      </c>
      <c r="DW314" s="33">
        <v>6.0834425966024397E-2</v>
      </c>
      <c r="DX314" s="33">
        <v>6.08074616372863E-2</v>
      </c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  <c r="EW314" s="33"/>
      <c r="EX314" s="33"/>
      <c r="EY314" s="33"/>
      <c r="EZ314" s="33"/>
      <c r="FA314" s="33"/>
      <c r="FB314" s="33"/>
      <c r="FC314" s="33"/>
      <c r="FD314" s="33"/>
      <c r="FE314" s="33"/>
      <c r="FF314" s="33"/>
      <c r="FG314" s="33"/>
      <c r="FH314" s="33"/>
      <c r="FI314" s="33"/>
      <c r="FJ314" s="33"/>
      <c r="FK314" s="33"/>
      <c r="FL314" s="33"/>
      <c r="FM314" s="33"/>
      <c r="FN314" s="33"/>
      <c r="FO314" s="33"/>
      <c r="FP314" s="33"/>
      <c r="FQ314" s="33"/>
      <c r="FR314" s="33"/>
      <c r="FS314" s="33"/>
      <c r="FT314" s="33"/>
      <c r="FU314" s="33"/>
      <c r="FV314" s="33"/>
      <c r="FW314" s="33"/>
      <c r="FX314" s="33"/>
      <c r="FY314" s="33"/>
      <c r="FZ314" s="33"/>
      <c r="GA314" s="33"/>
      <c r="GB314" s="33"/>
      <c r="GC314" s="33"/>
      <c r="GD314" s="33"/>
      <c r="GE314" s="33"/>
      <c r="GF314" s="33"/>
      <c r="GG314" s="33"/>
      <c r="GH314" s="33"/>
      <c r="GI314" s="33"/>
      <c r="GJ314" s="33"/>
      <c r="GK314" s="33"/>
      <c r="GL314" s="33"/>
      <c r="GM314" s="33"/>
      <c r="GN314" s="33"/>
      <c r="GO314" s="33"/>
      <c r="GP314" s="33"/>
      <c r="GQ314" s="33"/>
      <c r="GR314" s="33"/>
      <c r="GS314" s="33"/>
      <c r="GT314" s="33"/>
      <c r="GU314" s="33"/>
      <c r="GV314" s="33"/>
      <c r="GW314" s="33"/>
      <c r="GX314" s="33"/>
    </row>
    <row r="315" spans="1:206" hidden="1">
      <c r="A315" s="31" t="s">
        <v>451</v>
      </c>
      <c r="B315" t="s">
        <v>717</v>
      </c>
      <c r="C315" t="s">
        <v>714</v>
      </c>
      <c r="D315" s="94" t="s">
        <v>1014</v>
      </c>
      <c r="E315" t="s">
        <v>1034</v>
      </c>
      <c r="BD315" s="33">
        <v>8.9753801788737694E-2</v>
      </c>
      <c r="BE315" s="33">
        <v>8.8244530501915899E-2</v>
      </c>
      <c r="BF315" s="33">
        <v>9.9241120776204006E-2</v>
      </c>
      <c r="BG315" s="33">
        <v>9.3363668849813702E-2</v>
      </c>
      <c r="BH315" s="33">
        <v>9.7072709980351501E-2</v>
      </c>
      <c r="BI315" s="33">
        <v>9.6159038213390099E-2</v>
      </c>
      <c r="BJ315" s="33">
        <v>8.9934033955587994E-2</v>
      </c>
      <c r="BK315" s="33">
        <v>9.6136810059677502E-2</v>
      </c>
      <c r="BL315" s="33">
        <v>8.7045161483840797E-2</v>
      </c>
      <c r="BM315" s="33">
        <v>7.8286566113554307E-2</v>
      </c>
      <c r="BN315" s="33">
        <v>7.6364635386483401E-2</v>
      </c>
      <c r="BO315" s="33">
        <v>7.2175354192755503E-2</v>
      </c>
      <c r="BP315" s="33">
        <v>8.7053557299372197E-2</v>
      </c>
      <c r="BQ315" s="33">
        <v>9.9602952489294502E-2</v>
      </c>
      <c r="BR315" s="33">
        <v>9.1836387060556093E-2</v>
      </c>
      <c r="BS315" s="33">
        <v>9.0237571886633006E-2</v>
      </c>
      <c r="BT315" s="33">
        <v>8.7585454462000098E-2</v>
      </c>
      <c r="BU315" s="33">
        <v>8.1527666437016894E-2</v>
      </c>
      <c r="BV315" s="33">
        <v>8.7678435873419197E-2</v>
      </c>
      <c r="BW315" s="33">
        <v>8.6155552660080806E-2</v>
      </c>
      <c r="BX315" s="33">
        <v>8.1604270470640894E-2</v>
      </c>
      <c r="BY315" s="33">
        <v>7.5724613291770201E-2</v>
      </c>
      <c r="BZ315" s="33">
        <v>7.3013906471892501E-2</v>
      </c>
      <c r="CA315" s="33">
        <v>7.0567599356785707E-2</v>
      </c>
      <c r="CB315" s="33">
        <v>6.7294304450642703E-2</v>
      </c>
      <c r="CC315" s="33">
        <v>6.7187285639262295E-2</v>
      </c>
      <c r="CD315" s="33">
        <v>6.4124074995694294E-2</v>
      </c>
      <c r="CE315" s="33">
        <v>6.0504957947730503E-2</v>
      </c>
      <c r="CF315" s="33">
        <v>5.6396418093777302E-2</v>
      </c>
      <c r="CG315" s="33">
        <v>5.4402718907047502E-2</v>
      </c>
      <c r="CH315" s="33">
        <v>5.2113479283315903E-2</v>
      </c>
      <c r="CI315" s="33">
        <v>4.9946154914442098E-2</v>
      </c>
      <c r="CJ315" s="33">
        <v>4.85040599784341E-2</v>
      </c>
      <c r="CK315" s="33">
        <v>4.7171312166149497E-2</v>
      </c>
      <c r="CL315" s="33">
        <v>4.6836262104055303E-2</v>
      </c>
      <c r="CM315" s="33">
        <v>4.5438702906165397E-2</v>
      </c>
      <c r="CN315" s="33">
        <v>4.4113004462554999E-2</v>
      </c>
      <c r="CO315" s="33">
        <v>4.2715894169364901E-2</v>
      </c>
      <c r="CP315" s="33">
        <v>4.0977761325392097E-2</v>
      </c>
      <c r="CQ315" s="33">
        <v>3.9506924225509998E-2</v>
      </c>
      <c r="CR315" s="33">
        <v>3.8140542871462201E-2</v>
      </c>
      <c r="CS315" s="33">
        <v>3.4686409541019203E-2</v>
      </c>
      <c r="CT315" s="33">
        <v>3.2212569524930103E-2</v>
      </c>
      <c r="CU315" s="33">
        <v>2.95140034871413E-2</v>
      </c>
      <c r="CV315" s="33">
        <v>2.6843884462870799E-2</v>
      </c>
      <c r="CW315" s="33">
        <v>2.4183242735187401E-2</v>
      </c>
      <c r="CX315" s="33">
        <v>2.2065673584022599E-2</v>
      </c>
      <c r="CY315" s="33">
        <v>2.1062323704959099E-2</v>
      </c>
      <c r="CZ315" s="33">
        <v>2.0129627219427199E-2</v>
      </c>
      <c r="DA315" s="33">
        <v>1.9726364933947201E-2</v>
      </c>
      <c r="DB315" s="33">
        <v>1.9580301516314302E-2</v>
      </c>
      <c r="DC315" s="33">
        <v>1.90417088736278E-2</v>
      </c>
      <c r="DD315" s="33">
        <v>1.87509307952907E-2</v>
      </c>
      <c r="DE315" s="33">
        <v>1.8114968378714399E-2</v>
      </c>
      <c r="DF315" s="33">
        <v>1.8376847872377401E-2</v>
      </c>
      <c r="DG315" s="33">
        <v>1.9305056363052402E-2</v>
      </c>
      <c r="DH315" s="33">
        <v>1.9496163058779201E-2</v>
      </c>
      <c r="DI315" s="33">
        <v>1.8788122138737599E-2</v>
      </c>
      <c r="DJ315" s="33">
        <v>1.9421971721548099E-2</v>
      </c>
      <c r="DK315" s="33">
        <v>1.9140668775410399E-2</v>
      </c>
      <c r="DL315" s="33">
        <v>1.7423012915141801E-2</v>
      </c>
      <c r="DM315" s="33">
        <v>1.5611968164524599E-2</v>
      </c>
      <c r="DN315" s="33">
        <v>1.55759409204018E-2</v>
      </c>
      <c r="DO315" s="33">
        <v>1.4949770762211099E-2</v>
      </c>
      <c r="DP315" s="33">
        <v>1.5800296083565198E-2</v>
      </c>
      <c r="DQ315" s="33">
        <v>1.56419439818152E-2</v>
      </c>
      <c r="DR315" s="33">
        <v>1.6368972485708601E-2</v>
      </c>
      <c r="DS315" s="33">
        <v>1.52772357461724E-2</v>
      </c>
      <c r="DT315" s="33">
        <v>1.36733128308351E-2</v>
      </c>
      <c r="DU315" s="33">
        <v>1.3246370214305501E-2</v>
      </c>
      <c r="DV315" s="33">
        <v>1.2446301346638501E-2</v>
      </c>
      <c r="DW315" s="33">
        <v>1.22824015181675E-2</v>
      </c>
      <c r="DX315" s="33">
        <v>1.23154978559653E-2</v>
      </c>
      <c r="DY315" s="33"/>
      <c r="DZ315" s="33"/>
      <c r="EA315" s="33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  <c r="EW315" s="33"/>
      <c r="EX315" s="33"/>
      <c r="EY315" s="33"/>
      <c r="EZ315" s="33"/>
      <c r="FA315" s="33"/>
      <c r="FB315" s="33"/>
      <c r="FC315" s="33"/>
      <c r="FD315" s="33"/>
      <c r="FE315" s="33"/>
      <c r="FF315" s="33"/>
      <c r="FG315" s="33"/>
      <c r="FH315" s="33"/>
      <c r="FI315" s="33"/>
      <c r="FJ315" s="33"/>
      <c r="FK315" s="33"/>
      <c r="FL315" s="33"/>
      <c r="FM315" s="33"/>
      <c r="FN315" s="33"/>
      <c r="FO315" s="33"/>
      <c r="FP315" s="33"/>
      <c r="FQ315" s="33"/>
      <c r="FR315" s="33"/>
      <c r="FS315" s="33"/>
      <c r="FT315" s="33"/>
      <c r="FU315" s="33"/>
      <c r="FV315" s="33"/>
      <c r="FW315" s="33"/>
      <c r="FX315" s="33"/>
      <c r="FY315" s="33"/>
      <c r="FZ315" s="33"/>
      <c r="GA315" s="33"/>
      <c r="GB315" s="33"/>
      <c r="GC315" s="33"/>
      <c r="GD315" s="33"/>
      <c r="GE315" s="33"/>
      <c r="GF315" s="33"/>
      <c r="GG315" s="33"/>
      <c r="GH315" s="33"/>
      <c r="GI315" s="33"/>
      <c r="GJ315" s="33"/>
      <c r="GK315" s="33"/>
      <c r="GL315" s="33"/>
      <c r="GM315" s="33"/>
      <c r="GN315" s="33"/>
      <c r="GO315" s="33"/>
      <c r="GP315" s="33"/>
      <c r="GQ315" s="33"/>
      <c r="GR315" s="33"/>
      <c r="GS315" s="33"/>
      <c r="GT315" s="33"/>
      <c r="GU315" s="33"/>
      <c r="GV315" s="33"/>
      <c r="GW315" s="33"/>
      <c r="GX315" s="33"/>
    </row>
    <row r="316" spans="1:206" hidden="1">
      <c r="A316" s="31" t="s">
        <v>451</v>
      </c>
      <c r="B316" t="s">
        <v>717</v>
      </c>
      <c r="C316" t="s">
        <v>714</v>
      </c>
      <c r="D316" s="94" t="s">
        <v>1014</v>
      </c>
      <c r="E316" t="s">
        <v>1035</v>
      </c>
      <c r="BD316" s="33">
        <v>0.14999014497986601</v>
      </c>
      <c r="BE316" s="33">
        <v>0.1341834509374</v>
      </c>
      <c r="BF316" s="33">
        <v>0.118275990303294</v>
      </c>
      <c r="BG316" s="33">
        <v>0.11162935673109101</v>
      </c>
      <c r="BH316" s="33">
        <v>0.116035171404127</v>
      </c>
      <c r="BI316" s="33">
        <v>0.12589818031206601</v>
      </c>
      <c r="BJ316" s="33">
        <v>0.14549345354423801</v>
      </c>
      <c r="BK316" s="33">
        <v>0.17584005283641099</v>
      </c>
      <c r="BL316" s="33">
        <v>0.20056935813190299</v>
      </c>
      <c r="BM316" s="33">
        <v>0.21444434109841301</v>
      </c>
      <c r="BN316" s="33">
        <v>0.22173243943298901</v>
      </c>
      <c r="BO316" s="33">
        <v>0.19350941346530101</v>
      </c>
      <c r="BP316" s="33">
        <v>0.15367206609676601</v>
      </c>
      <c r="BQ316" s="33">
        <v>0.13536878477080999</v>
      </c>
      <c r="BR316" s="33">
        <v>0.127749046285412</v>
      </c>
      <c r="BS316" s="33">
        <v>0.13830886133141501</v>
      </c>
      <c r="BT316" s="33">
        <v>0.15249158243660901</v>
      </c>
      <c r="BU316" s="33">
        <v>0.16507385966660701</v>
      </c>
      <c r="BV316" s="33">
        <v>0.17499097111546699</v>
      </c>
      <c r="BW316" s="33">
        <v>0.175378815192992</v>
      </c>
      <c r="BX316" s="33">
        <v>0.17254666064235</v>
      </c>
      <c r="BY316" s="33">
        <v>0.17525101610989</v>
      </c>
      <c r="BZ316" s="33">
        <v>0.17841005225194201</v>
      </c>
      <c r="CA316" s="33">
        <v>0.18466112265680601</v>
      </c>
      <c r="CB316" s="33">
        <v>0.196356012186606</v>
      </c>
      <c r="CC316" s="33">
        <v>0.201838286335111</v>
      </c>
      <c r="CD316" s="33">
        <v>0.20786636309800499</v>
      </c>
      <c r="CE316" s="33">
        <v>0.212847906083104</v>
      </c>
      <c r="CF316" s="33">
        <v>0.22018172771511299</v>
      </c>
      <c r="CG316" s="33">
        <v>0.22800045537111899</v>
      </c>
      <c r="CH316" s="33">
        <v>0.234705191437657</v>
      </c>
      <c r="CI316" s="33">
        <v>0.23390236585044499</v>
      </c>
      <c r="CJ316" s="33">
        <v>0.23538860554159199</v>
      </c>
      <c r="CK316" s="33">
        <v>0.233056662327811</v>
      </c>
      <c r="CL316" s="33">
        <v>0.233210452570902</v>
      </c>
      <c r="CM316" s="33">
        <v>0.23350358113167399</v>
      </c>
      <c r="CN316" s="33">
        <v>0.231957093774356</v>
      </c>
      <c r="CO316" s="33">
        <v>0.23474524611942499</v>
      </c>
      <c r="CP316" s="33">
        <v>0.23441418227504299</v>
      </c>
      <c r="CQ316" s="33">
        <v>0.23644298523440499</v>
      </c>
      <c r="CR316" s="33">
        <v>0.24424352245530501</v>
      </c>
      <c r="CS316" s="33">
        <v>0.24538285267782101</v>
      </c>
      <c r="CT316" s="33">
        <v>0.23856000534069399</v>
      </c>
      <c r="CU316" s="33">
        <v>0.23185757017401601</v>
      </c>
      <c r="CV316" s="33">
        <v>0.22729547154553101</v>
      </c>
      <c r="CW316" s="33">
        <v>0.20852426602559901</v>
      </c>
      <c r="CX316" s="33">
        <v>0.19026790765336199</v>
      </c>
      <c r="CY316" s="33">
        <v>0.17552941750150899</v>
      </c>
      <c r="CZ316" s="33">
        <v>0.160188577031663</v>
      </c>
      <c r="DA316" s="33">
        <v>0.14461560497597001</v>
      </c>
      <c r="DB316" s="33">
        <v>0.13605299886594199</v>
      </c>
      <c r="DC316" s="33">
        <v>0.13139622998235201</v>
      </c>
      <c r="DD316" s="33">
        <v>0.131187815108182</v>
      </c>
      <c r="DE316" s="33">
        <v>0.132069256979535</v>
      </c>
      <c r="DF316" s="33">
        <v>0.13449767282335701</v>
      </c>
      <c r="DG316" s="33">
        <v>0.13625353180718699</v>
      </c>
      <c r="DH316" s="33">
        <v>0.14011498487504301</v>
      </c>
      <c r="DI316" s="33">
        <v>0.14373445076740099</v>
      </c>
      <c r="DJ316" s="33">
        <v>0.15090486699573999</v>
      </c>
      <c r="DK316" s="33">
        <v>0.151805307930927</v>
      </c>
      <c r="DL316" s="33">
        <v>0.143135001648768</v>
      </c>
      <c r="DM316" s="33">
        <v>0.139302712883527</v>
      </c>
      <c r="DN316" s="33">
        <v>0.13879331477206</v>
      </c>
      <c r="DO316" s="33">
        <v>0.13488728438073699</v>
      </c>
      <c r="DP316" s="33">
        <v>0.134056750299137</v>
      </c>
      <c r="DQ316" s="33">
        <v>0.126883375385651</v>
      </c>
      <c r="DR316" s="33">
        <v>0.117758728728317</v>
      </c>
      <c r="DS316" s="33">
        <v>0.103871548476985</v>
      </c>
      <c r="DT316" s="33">
        <v>9.5168392574577806E-2</v>
      </c>
      <c r="DU316" s="33">
        <v>9.0032332749647406E-2</v>
      </c>
      <c r="DV316" s="33">
        <v>8.7123165282186804E-2</v>
      </c>
      <c r="DW316" s="33">
        <v>8.7254350008060103E-2</v>
      </c>
      <c r="DX316" s="33">
        <v>8.4976542169186306E-2</v>
      </c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33"/>
      <c r="FH316" s="33"/>
      <c r="FI316" s="33"/>
      <c r="FJ316" s="33"/>
      <c r="FK316" s="33"/>
      <c r="FL316" s="33"/>
      <c r="FM316" s="33"/>
      <c r="FN316" s="33"/>
      <c r="FO316" s="33"/>
      <c r="FP316" s="33"/>
      <c r="FQ316" s="33"/>
      <c r="FR316" s="33"/>
      <c r="FS316" s="33"/>
      <c r="FT316" s="33"/>
      <c r="FU316" s="33"/>
      <c r="FV316" s="33"/>
      <c r="FW316" s="33"/>
      <c r="FX316" s="33"/>
      <c r="FY316" s="33"/>
      <c r="FZ316" s="33"/>
      <c r="GA316" s="33"/>
      <c r="GB316" s="33"/>
      <c r="GC316" s="33"/>
      <c r="GD316" s="33"/>
      <c r="GE316" s="33"/>
      <c r="GF316" s="33"/>
      <c r="GG316" s="33"/>
      <c r="GH316" s="33"/>
      <c r="GI316" s="33"/>
      <c r="GJ316" s="33"/>
      <c r="GK316" s="33"/>
      <c r="GL316" s="33"/>
      <c r="GM316" s="33"/>
      <c r="GN316" s="33"/>
      <c r="GO316" s="33"/>
      <c r="GP316" s="33"/>
      <c r="GQ316" s="33"/>
      <c r="GR316" s="33"/>
      <c r="GS316" s="33"/>
      <c r="GT316" s="33"/>
      <c r="GU316" s="33"/>
      <c r="GV316" s="33"/>
      <c r="GW316" s="33"/>
      <c r="GX316" s="33"/>
    </row>
    <row r="317" spans="1:206" hidden="1">
      <c r="A317" s="31" t="s">
        <v>451</v>
      </c>
      <c r="B317" t="s">
        <v>717</v>
      </c>
      <c r="C317" t="s">
        <v>714</v>
      </c>
      <c r="D317" s="94" t="s">
        <v>1014</v>
      </c>
      <c r="E317" t="s">
        <v>1036</v>
      </c>
      <c r="BD317" s="33">
        <v>0.79642622731713097</v>
      </c>
      <c r="BE317" s="33">
        <v>0.80250310368272304</v>
      </c>
      <c r="BF317" s="33">
        <v>0.81489091241049505</v>
      </c>
      <c r="BG317" s="33">
        <v>0.82069121889393204</v>
      </c>
      <c r="BH317" s="33">
        <v>0.81905101464901897</v>
      </c>
      <c r="BI317" s="33">
        <v>0.80703329772289201</v>
      </c>
      <c r="BJ317" s="33">
        <v>0.79624514101691002</v>
      </c>
      <c r="BK317" s="33">
        <v>0.79387709529175199</v>
      </c>
      <c r="BL317" s="33">
        <v>0.80502022592746902</v>
      </c>
      <c r="BM317" s="33">
        <v>0.82073985849868603</v>
      </c>
      <c r="BN317" s="33">
        <v>0.82338402836577296</v>
      </c>
      <c r="BO317" s="33">
        <v>0.82594336853620798</v>
      </c>
      <c r="BP317" s="33">
        <v>0.82728022574336602</v>
      </c>
      <c r="BQ317" s="33">
        <v>0.83438544096339995</v>
      </c>
      <c r="BR317" s="33">
        <v>0.82673567021938399</v>
      </c>
      <c r="BS317" s="33">
        <v>0.803314517169463</v>
      </c>
      <c r="BT317" s="33">
        <v>0.78235600044930298</v>
      </c>
      <c r="BU317" s="33">
        <v>0.811821532037316</v>
      </c>
      <c r="BV317" s="33">
        <v>0.80351321555214905</v>
      </c>
      <c r="BW317" s="33">
        <v>0.81205441100836695</v>
      </c>
      <c r="BX317" s="33">
        <v>0.82334041228322297</v>
      </c>
      <c r="BY317" s="33">
        <v>0.84125163901251898</v>
      </c>
      <c r="BZ317" s="33">
        <v>0.83806157441687601</v>
      </c>
      <c r="CA317" s="33">
        <v>0.83640323516508996</v>
      </c>
      <c r="CB317" s="33">
        <v>0.85412054975686402</v>
      </c>
      <c r="CC317" s="33">
        <v>0.85206508944479797</v>
      </c>
      <c r="CD317" s="33">
        <v>0.85291049364997196</v>
      </c>
      <c r="CE317" s="33">
        <v>0.84384597865760103</v>
      </c>
      <c r="CF317" s="33">
        <v>0.84534714414636702</v>
      </c>
      <c r="CG317" s="33">
        <v>0.85045499393340696</v>
      </c>
      <c r="CH317" s="33">
        <v>0.84668678611189896</v>
      </c>
      <c r="CI317" s="33">
        <v>0.84248948173012195</v>
      </c>
      <c r="CJ317" s="33">
        <v>0.85690180985700304</v>
      </c>
      <c r="CK317" s="33">
        <v>0.86895181514486897</v>
      </c>
      <c r="CL317" s="33">
        <v>0.875900578393905</v>
      </c>
      <c r="CM317" s="33">
        <v>0.86996338141506302</v>
      </c>
      <c r="CN317" s="33">
        <v>0.86937675502368505</v>
      </c>
      <c r="CO317" s="33">
        <v>0.87069503774025603</v>
      </c>
      <c r="CP317" s="33">
        <v>0.86497641871907205</v>
      </c>
      <c r="CQ317" s="33">
        <v>0.84188796283277001</v>
      </c>
      <c r="CR317" s="33">
        <v>0.81116713309002297</v>
      </c>
      <c r="CS317" s="33">
        <v>0.77914138641740505</v>
      </c>
      <c r="CT317" s="33">
        <v>0.73318618062426399</v>
      </c>
      <c r="CU317" s="33">
        <v>0.68044409907842496</v>
      </c>
      <c r="CV317" s="33">
        <v>0.63974603939312902</v>
      </c>
      <c r="CW317" s="33">
        <v>0.59109554339802695</v>
      </c>
      <c r="CX317" s="33">
        <v>0.55916768299091102</v>
      </c>
      <c r="CY317" s="33">
        <v>0.52723903612091705</v>
      </c>
      <c r="CZ317" s="33">
        <v>0.50348743242210703</v>
      </c>
      <c r="DA317" s="33">
        <v>0.48019360096525499</v>
      </c>
      <c r="DB317" s="33">
        <v>0.47395753975721999</v>
      </c>
      <c r="DC317" s="33">
        <v>0.45865176339470198</v>
      </c>
      <c r="DD317" s="33">
        <v>0.45327707703812398</v>
      </c>
      <c r="DE317" s="33">
        <v>0.44768416977980102</v>
      </c>
      <c r="DF317" s="33">
        <v>0.44095245235471803</v>
      </c>
      <c r="DG317" s="33">
        <v>0.42477071679092399</v>
      </c>
      <c r="DH317" s="33">
        <v>0.42065877965478099</v>
      </c>
      <c r="DI317" s="33">
        <v>0.422488548237067</v>
      </c>
      <c r="DJ317" s="33">
        <v>0.43295447019210598</v>
      </c>
      <c r="DK317" s="33">
        <v>0.43297425039141701</v>
      </c>
      <c r="DL317" s="33">
        <v>0.42108650013661197</v>
      </c>
      <c r="DM317" s="33">
        <v>0.418034036272041</v>
      </c>
      <c r="DN317" s="33">
        <v>0.428452731801028</v>
      </c>
      <c r="DO317" s="33">
        <v>0.42251729529139498</v>
      </c>
      <c r="DP317" s="33">
        <v>0.422659024984266</v>
      </c>
      <c r="DQ317" s="33">
        <v>0.41969380431004299</v>
      </c>
      <c r="DR317" s="33">
        <v>0.40966751862029499</v>
      </c>
      <c r="DS317" s="33">
        <v>0.38317876755420799</v>
      </c>
      <c r="DT317" s="33">
        <v>0.369885119318762</v>
      </c>
      <c r="DU317" s="33">
        <v>0.35502188997782402</v>
      </c>
      <c r="DV317" s="33">
        <v>0.34831473641570598</v>
      </c>
      <c r="DW317" s="33">
        <v>0.34873336840282498</v>
      </c>
      <c r="DX317" s="33">
        <v>0.34111152881732298</v>
      </c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3"/>
      <c r="FC317" s="33"/>
      <c r="FD317" s="33"/>
      <c r="FE317" s="33"/>
      <c r="FF317" s="33"/>
      <c r="FG317" s="33"/>
      <c r="FH317" s="33"/>
      <c r="FI317" s="33"/>
      <c r="FJ317" s="33"/>
      <c r="FK317" s="33"/>
      <c r="FL317" s="33"/>
      <c r="FM317" s="33"/>
      <c r="FN317" s="33"/>
      <c r="FO317" s="33"/>
      <c r="FP317" s="33"/>
      <c r="FQ317" s="33"/>
      <c r="FR317" s="33"/>
      <c r="FS317" s="33"/>
      <c r="FT317" s="33"/>
      <c r="FU317" s="33"/>
      <c r="FV317" s="33"/>
      <c r="FW317" s="33"/>
      <c r="FX317" s="33"/>
      <c r="FY317" s="33"/>
      <c r="FZ317" s="33"/>
      <c r="GA317" s="33"/>
      <c r="GB317" s="33"/>
      <c r="GC317" s="33"/>
      <c r="GD317" s="33"/>
      <c r="GE317" s="33"/>
      <c r="GF317" s="33"/>
      <c r="GG317" s="33"/>
      <c r="GH317" s="33"/>
      <c r="GI317" s="33"/>
      <c r="GJ317" s="33"/>
      <c r="GK317" s="33"/>
      <c r="GL317" s="33"/>
      <c r="GM317" s="33"/>
      <c r="GN317" s="33"/>
      <c r="GO317" s="33"/>
      <c r="GP317" s="33"/>
      <c r="GQ317" s="33"/>
      <c r="GR317" s="33"/>
      <c r="GS317" s="33"/>
      <c r="GT317" s="33"/>
      <c r="GU317" s="33"/>
      <c r="GV317" s="33"/>
      <c r="GW317" s="33"/>
      <c r="GX317" s="33"/>
    </row>
    <row r="318" spans="1:206" hidden="1">
      <c r="A318" s="31" t="s">
        <v>451</v>
      </c>
      <c r="B318" t="s">
        <v>717</v>
      </c>
      <c r="C318" t="s">
        <v>714</v>
      </c>
      <c r="D318" s="94" t="s">
        <v>1014</v>
      </c>
      <c r="E318" t="s">
        <v>1037</v>
      </c>
      <c r="BD318" s="33">
        <v>0.90217666249282202</v>
      </c>
      <c r="BE318" s="33">
        <v>0.90182715994076401</v>
      </c>
      <c r="BF318" s="33">
        <v>0.89830918031450102</v>
      </c>
      <c r="BG318" s="33">
        <v>0.89640778812837196</v>
      </c>
      <c r="BH318" s="33">
        <v>0.88791423268404601</v>
      </c>
      <c r="BI318" s="33">
        <v>0.87458352951083995</v>
      </c>
      <c r="BJ318" s="33">
        <v>0.83698380428674501</v>
      </c>
      <c r="BK318" s="33">
        <v>0.79929403909547603</v>
      </c>
      <c r="BL318" s="33">
        <v>0.77553694208150503</v>
      </c>
      <c r="BM318" s="33">
        <v>0.76602057187136796</v>
      </c>
      <c r="BN318" s="33">
        <v>0.74708279160242197</v>
      </c>
      <c r="BO318" s="33">
        <v>0.73061113988396498</v>
      </c>
      <c r="BP318" s="33">
        <v>0.71571975198535898</v>
      </c>
      <c r="BQ318" s="33">
        <v>0.69950356678626802</v>
      </c>
      <c r="BR318" s="33">
        <v>0.66763745190883805</v>
      </c>
      <c r="BS318" s="33">
        <v>0.64498672843618199</v>
      </c>
      <c r="BT318" s="33">
        <v>0.62653548298470096</v>
      </c>
      <c r="BU318" s="33">
        <v>0.63004087687007104</v>
      </c>
      <c r="BV318" s="33">
        <v>0.61664790906564104</v>
      </c>
      <c r="BW318" s="33">
        <v>0.60373547123155702</v>
      </c>
      <c r="BX318" s="33">
        <v>0.59659495839278498</v>
      </c>
      <c r="BY318" s="33">
        <v>0.60447859806776305</v>
      </c>
      <c r="BZ318" s="33">
        <v>0.62529860841668705</v>
      </c>
      <c r="CA318" s="33">
        <v>0.62174036694567003</v>
      </c>
      <c r="CB318" s="33">
        <v>0.63669035021998999</v>
      </c>
      <c r="CC318" s="33">
        <v>0.62817948195815199</v>
      </c>
      <c r="CD318" s="33">
        <v>0.61543483665117804</v>
      </c>
      <c r="CE318" s="33">
        <v>0.60138351982559102</v>
      </c>
      <c r="CF318" s="33">
        <v>0.58908250278788199</v>
      </c>
      <c r="CG318" s="33">
        <v>0.57873061365672995</v>
      </c>
      <c r="CH318" s="33">
        <v>0.56942601796576497</v>
      </c>
      <c r="CI318" s="33">
        <v>0.56875390774043999</v>
      </c>
      <c r="CJ318" s="33">
        <v>0.57931133834052995</v>
      </c>
      <c r="CK318" s="33">
        <v>0.60082275926214501</v>
      </c>
      <c r="CL318" s="33">
        <v>0.60519631411438102</v>
      </c>
      <c r="CM318" s="33">
        <v>0.60685631076120305</v>
      </c>
      <c r="CN318" s="33">
        <v>0.61595967611792102</v>
      </c>
      <c r="CO318" s="33">
        <v>0.61553381477193903</v>
      </c>
      <c r="CP318" s="33">
        <v>0.59457064826500405</v>
      </c>
      <c r="CQ318" s="33">
        <v>0.55258359655128597</v>
      </c>
      <c r="CR318" s="33">
        <v>0.51462421340018305</v>
      </c>
      <c r="CS318" s="33">
        <v>0.48019572547563699</v>
      </c>
      <c r="CT318" s="33">
        <v>0.44599581407736699</v>
      </c>
      <c r="CU318" s="33">
        <v>0.42309489883794299</v>
      </c>
      <c r="CV318" s="33">
        <v>0.41664307906826398</v>
      </c>
      <c r="CW318" s="33">
        <v>0.40531498864897503</v>
      </c>
      <c r="CX318" s="33">
        <v>0.39885642628107798</v>
      </c>
      <c r="CY318" s="33">
        <v>0.391444803680076</v>
      </c>
      <c r="CZ318" s="33">
        <v>0.38476279632369098</v>
      </c>
      <c r="DA318" s="33">
        <v>0.37890085200115597</v>
      </c>
      <c r="DB318" s="33">
        <v>0.387765475387846</v>
      </c>
      <c r="DC318" s="33">
        <v>0.39266960292592901</v>
      </c>
      <c r="DD318" s="33">
        <v>0.40182929730570499</v>
      </c>
      <c r="DE318" s="33">
        <v>0.41279518238040303</v>
      </c>
      <c r="DF318" s="33">
        <v>0.41872655710741602</v>
      </c>
      <c r="DG318" s="33">
        <v>0.42232061504599899</v>
      </c>
      <c r="DH318" s="33">
        <v>0.431208965597635</v>
      </c>
      <c r="DI318" s="33">
        <v>0.449260162959286</v>
      </c>
      <c r="DJ318" s="33">
        <v>0.47011085250159701</v>
      </c>
      <c r="DK318" s="33">
        <v>0.48232187157927597</v>
      </c>
      <c r="DL318" s="33">
        <v>0.48687218627960399</v>
      </c>
      <c r="DM318" s="33">
        <v>0.48867709105041901</v>
      </c>
      <c r="DN318" s="33">
        <v>0.50298694617192596</v>
      </c>
      <c r="DO318" s="33">
        <v>0.50542625487594195</v>
      </c>
      <c r="DP318" s="33">
        <v>0.51397244609995196</v>
      </c>
      <c r="DQ318" s="33">
        <v>0.51970390629178398</v>
      </c>
      <c r="DR318" s="33">
        <v>0.518112446875437</v>
      </c>
      <c r="DS318" s="33">
        <v>0.48917546323087902</v>
      </c>
      <c r="DT318" s="33">
        <v>0.47647527927065803</v>
      </c>
      <c r="DU318" s="33">
        <v>0.46420096613133899</v>
      </c>
      <c r="DV318" s="33">
        <v>0.46206426467240902</v>
      </c>
      <c r="DW318" s="33">
        <v>0.46381964084432398</v>
      </c>
      <c r="DX318" s="33">
        <v>0.46715920577700099</v>
      </c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  <c r="EW318" s="33"/>
      <c r="EX318" s="33"/>
      <c r="EY318" s="33"/>
      <c r="EZ318" s="33"/>
      <c r="FA318" s="33"/>
      <c r="FB318" s="33"/>
      <c r="FC318" s="33"/>
      <c r="FD318" s="33"/>
      <c r="FE318" s="33"/>
      <c r="FF318" s="33"/>
      <c r="FG318" s="33"/>
      <c r="FH318" s="33"/>
      <c r="FI318" s="33"/>
      <c r="FJ318" s="33"/>
      <c r="FK318" s="33"/>
      <c r="FL318" s="33"/>
      <c r="FM318" s="33"/>
      <c r="FN318" s="33"/>
      <c r="FO318" s="33"/>
      <c r="FP318" s="33"/>
      <c r="FQ318" s="33"/>
      <c r="FR318" s="33"/>
      <c r="FS318" s="33"/>
      <c r="FT318" s="33"/>
      <c r="FU318" s="33"/>
      <c r="FV318" s="33"/>
      <c r="FW318" s="33"/>
      <c r="FX318" s="33"/>
      <c r="FY318" s="33"/>
      <c r="FZ318" s="33"/>
      <c r="GA318" s="33"/>
      <c r="GB318" s="33"/>
      <c r="GC318" s="33"/>
      <c r="GD318" s="33"/>
      <c r="GE318" s="33"/>
      <c r="GF318" s="33"/>
      <c r="GG318" s="33"/>
      <c r="GH318" s="33"/>
      <c r="GI318" s="33"/>
      <c r="GJ318" s="33"/>
      <c r="GK318" s="33"/>
      <c r="GL318" s="33"/>
      <c r="GM318" s="33"/>
      <c r="GN318" s="33"/>
      <c r="GO318" s="33"/>
      <c r="GP318" s="33"/>
      <c r="GQ318" s="33"/>
      <c r="GR318" s="33"/>
      <c r="GS318" s="33"/>
      <c r="GT318" s="33"/>
      <c r="GU318" s="33"/>
      <c r="GV318" s="33"/>
      <c r="GW318" s="33"/>
      <c r="GX318" s="33"/>
    </row>
    <row r="319" spans="1:206" hidden="1">
      <c r="A319" s="31" t="s">
        <v>451</v>
      </c>
      <c r="B319" t="s">
        <v>717</v>
      </c>
      <c r="C319" t="s">
        <v>714</v>
      </c>
      <c r="D319" s="94" t="s">
        <v>1014</v>
      </c>
      <c r="E319" t="s">
        <v>1038</v>
      </c>
      <c r="BD319" s="33">
        <v>0.57661323915801599</v>
      </c>
      <c r="BE319" s="33">
        <v>0.59134202075212705</v>
      </c>
      <c r="BF319" s="33">
        <v>0.59431609916738404</v>
      </c>
      <c r="BG319" s="33">
        <v>0.59503406703932804</v>
      </c>
      <c r="BH319" s="33">
        <v>0.59560784274782796</v>
      </c>
      <c r="BI319" s="33">
        <v>0.58723740271532399</v>
      </c>
      <c r="BJ319" s="33">
        <v>0.57610782808062799</v>
      </c>
      <c r="BK319" s="33">
        <v>0.55732970062855502</v>
      </c>
      <c r="BL319" s="33">
        <v>0.53682602260509205</v>
      </c>
      <c r="BM319" s="33">
        <v>0.49652065359064801</v>
      </c>
      <c r="BN319" s="33">
        <v>0.47691185732332197</v>
      </c>
      <c r="BO319" s="33">
        <v>0.45485836889811898</v>
      </c>
      <c r="BP319" s="33">
        <v>0.43230657826846902</v>
      </c>
      <c r="BQ319" s="33">
        <v>0.41572479558825198</v>
      </c>
      <c r="BR319" s="33">
        <v>0.40079801081343502</v>
      </c>
      <c r="BS319" s="33">
        <v>0.39858977591995798</v>
      </c>
      <c r="BT319" s="33">
        <v>0.40237125167912002</v>
      </c>
      <c r="BU319" s="33">
        <v>0.41899474320457097</v>
      </c>
      <c r="BV319" s="33">
        <v>0.41094508945311597</v>
      </c>
      <c r="BW319" s="33">
        <v>0.39004428942112901</v>
      </c>
      <c r="BX319" s="33">
        <v>0.373201252495237</v>
      </c>
      <c r="BY319" s="33">
        <v>0.36031468883521101</v>
      </c>
      <c r="BZ319" s="33">
        <v>0.34372277465117601</v>
      </c>
      <c r="CA319" s="33">
        <v>0.32927947150176901</v>
      </c>
      <c r="CB319" s="33">
        <v>0.32190048976580699</v>
      </c>
      <c r="CC319" s="33">
        <v>0.31373738111286698</v>
      </c>
      <c r="CD319" s="33">
        <v>0.31395352150994199</v>
      </c>
      <c r="CE319" s="33">
        <v>0.32127567967881698</v>
      </c>
      <c r="CF319" s="33">
        <v>0.31243932998080798</v>
      </c>
      <c r="CG319" s="33">
        <v>0.30259937662181202</v>
      </c>
      <c r="CH319" s="33">
        <v>0.28825775950420002</v>
      </c>
      <c r="CI319" s="33">
        <v>0.28365910874341099</v>
      </c>
      <c r="CJ319" s="33">
        <v>0.28926980432823901</v>
      </c>
      <c r="CK319" s="33">
        <v>0.29980041227115101</v>
      </c>
      <c r="CL319" s="33">
        <v>0.30105690270639002</v>
      </c>
      <c r="CM319" s="33">
        <v>0.301607079608191</v>
      </c>
      <c r="CN319" s="33">
        <v>0.31053219718603198</v>
      </c>
      <c r="CO319" s="33">
        <v>0.31012787605942799</v>
      </c>
      <c r="CP319" s="33">
        <v>0.29632772477036901</v>
      </c>
      <c r="CQ319" s="33">
        <v>0.274531962994294</v>
      </c>
      <c r="CR319" s="33">
        <v>0.25290472882626602</v>
      </c>
      <c r="CS319" s="33">
        <v>0.232057117770466</v>
      </c>
      <c r="CT319" s="33">
        <v>0.20913199338298699</v>
      </c>
      <c r="CU319" s="33">
        <v>0.19175078042090299</v>
      </c>
      <c r="CV319" s="33">
        <v>0.18717227841099701</v>
      </c>
      <c r="CW319" s="33">
        <v>0.18219866503917001</v>
      </c>
      <c r="CX319" s="33">
        <v>0.18393627976032301</v>
      </c>
      <c r="CY319" s="33">
        <v>0.18587920420293</v>
      </c>
      <c r="CZ319" s="33">
        <v>0.18841318924792599</v>
      </c>
      <c r="DA319" s="33">
        <v>0.18975449512863801</v>
      </c>
      <c r="DB319" s="33">
        <v>0.20015967615028599</v>
      </c>
      <c r="DC319" s="33">
        <v>0.20946875832124201</v>
      </c>
      <c r="DD319" s="33">
        <v>0.22019918661351001</v>
      </c>
      <c r="DE319" s="33">
        <v>0.23029839626947399</v>
      </c>
      <c r="DF319" s="33">
        <v>0.24063267479439901</v>
      </c>
      <c r="DG319" s="33">
        <v>0.25190042523841599</v>
      </c>
      <c r="DH319" s="33">
        <v>0.26672181813566398</v>
      </c>
      <c r="DI319" s="33">
        <v>0.28964431679803299</v>
      </c>
      <c r="DJ319" s="33">
        <v>0.31501674413772301</v>
      </c>
      <c r="DK319" s="33">
        <v>0.33096928325599201</v>
      </c>
      <c r="DL319" s="33">
        <v>0.34211131648042598</v>
      </c>
      <c r="DM319" s="33">
        <v>0.34550937829452499</v>
      </c>
      <c r="DN319" s="33">
        <v>0.36052331914913699</v>
      </c>
      <c r="DO319" s="33">
        <v>0.36694532853735401</v>
      </c>
      <c r="DP319" s="33">
        <v>0.382081084647652</v>
      </c>
      <c r="DQ319" s="33">
        <v>0.39037435475722798</v>
      </c>
      <c r="DR319" s="33">
        <v>0.39779760730929697</v>
      </c>
      <c r="DS319" s="33">
        <v>0.38259643142800098</v>
      </c>
      <c r="DT319" s="33">
        <v>0.378008173452277</v>
      </c>
      <c r="DU319" s="33">
        <v>0.36675234273782098</v>
      </c>
      <c r="DV319" s="33">
        <v>0.36476623517887602</v>
      </c>
      <c r="DW319" s="33">
        <v>0.366428274655487</v>
      </c>
      <c r="DX319" s="33">
        <v>0.37483655943892003</v>
      </c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3"/>
      <c r="FC319" s="33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3"/>
      <c r="FP319" s="33"/>
      <c r="FQ319" s="33"/>
      <c r="FR319" s="33"/>
      <c r="FS319" s="33"/>
      <c r="FT319" s="33"/>
      <c r="FU319" s="33"/>
      <c r="FV319" s="33"/>
      <c r="FW319" s="33"/>
      <c r="FX319" s="33"/>
      <c r="FY319" s="33"/>
      <c r="FZ319" s="33"/>
      <c r="GA319" s="33"/>
      <c r="GB319" s="33"/>
      <c r="GC319" s="33"/>
      <c r="GD319" s="33"/>
      <c r="GE319" s="33"/>
      <c r="GF319" s="33"/>
      <c r="GG319" s="33"/>
      <c r="GH319" s="33"/>
      <c r="GI319" s="33"/>
      <c r="GJ319" s="33"/>
      <c r="GK319" s="33"/>
      <c r="GL319" s="33"/>
      <c r="GM319" s="33"/>
      <c r="GN319" s="33"/>
      <c r="GO319" s="33"/>
      <c r="GP319" s="33"/>
      <c r="GQ319" s="33"/>
      <c r="GR319" s="33"/>
      <c r="GS319" s="33"/>
      <c r="GT319" s="33"/>
      <c r="GU319" s="33"/>
      <c r="GV319" s="33"/>
      <c r="GW319" s="33"/>
      <c r="GX319" s="33"/>
    </row>
    <row r="320" spans="1:206" hidden="1">
      <c r="A320" s="31" t="s">
        <v>451</v>
      </c>
      <c r="B320" t="s">
        <v>717</v>
      </c>
      <c r="C320" t="s">
        <v>714</v>
      </c>
      <c r="D320" s="94" t="s">
        <v>1014</v>
      </c>
      <c r="E320" t="s">
        <v>1039</v>
      </c>
      <c r="BD320" s="33">
        <v>0.36193230806425503</v>
      </c>
      <c r="BE320" s="33">
        <v>0.34764186638646</v>
      </c>
      <c r="BF320" s="33">
        <v>0.34349498416723601</v>
      </c>
      <c r="BG320" s="33">
        <v>0.333340434532642</v>
      </c>
      <c r="BH320" s="33">
        <v>0.34414290984787499</v>
      </c>
      <c r="BI320" s="33">
        <v>0.34047875595274102</v>
      </c>
      <c r="BJ320" s="33">
        <v>0.336043413327621</v>
      </c>
      <c r="BK320" s="33">
        <v>0.32713833190046998</v>
      </c>
      <c r="BL320" s="33">
        <v>0.302670039453666</v>
      </c>
      <c r="BM320" s="33">
        <v>0.28252325906904002</v>
      </c>
      <c r="BN320" s="33">
        <v>0.263442634368249</v>
      </c>
      <c r="BO320" s="33">
        <v>0.24239448530181101</v>
      </c>
      <c r="BP320" s="33">
        <v>0.22582733673491701</v>
      </c>
      <c r="BQ320" s="33">
        <v>0.21452832622620099</v>
      </c>
      <c r="BR320" s="33">
        <v>0.20386694352715301</v>
      </c>
      <c r="BS320" s="33">
        <v>0.198600221098541</v>
      </c>
      <c r="BT320" s="33">
        <v>0.191165019317239</v>
      </c>
      <c r="BU320" s="33">
        <v>0.19144315022580799</v>
      </c>
      <c r="BV320" s="33">
        <v>0.18665083595660001</v>
      </c>
      <c r="BW320" s="33">
        <v>0.18065967064864299</v>
      </c>
      <c r="BX320" s="33">
        <v>0.179232529342289</v>
      </c>
      <c r="BY320" s="33">
        <v>0.18012726362531301</v>
      </c>
      <c r="BZ320" s="33">
        <v>0.18023040166923199</v>
      </c>
      <c r="CA320" s="33">
        <v>0.17380294587033501</v>
      </c>
      <c r="CB320" s="33">
        <v>0.165396513797957</v>
      </c>
      <c r="CC320" s="33">
        <v>0.15458028448373001</v>
      </c>
      <c r="CD320" s="33">
        <v>0.14050413675106599</v>
      </c>
      <c r="CE320" s="33">
        <v>0.12751020740636401</v>
      </c>
      <c r="CF320" s="33">
        <v>0.115795626033929</v>
      </c>
      <c r="CG320" s="33">
        <v>0.10826059447123</v>
      </c>
      <c r="CH320" s="33">
        <v>0.103064098394927</v>
      </c>
      <c r="CI320" s="33">
        <v>0.107575479820585</v>
      </c>
      <c r="CJ320" s="33">
        <v>0.120621609129602</v>
      </c>
      <c r="CK320" s="33">
        <v>0.12451268579491701</v>
      </c>
      <c r="CL320" s="33">
        <v>0.124683627557011</v>
      </c>
      <c r="CM320" s="33">
        <v>0.121703861871406</v>
      </c>
      <c r="CN320" s="33">
        <v>0.12522681743634501</v>
      </c>
      <c r="CO320" s="33">
        <v>0.12722452420541799</v>
      </c>
      <c r="CP320" s="33">
        <v>0.119443161256608</v>
      </c>
      <c r="CQ320" s="33">
        <v>0.108949110296526</v>
      </c>
      <c r="CR320" s="33">
        <v>9.9175198977550394E-2</v>
      </c>
      <c r="CS320" s="33">
        <v>9.0560038544958005E-2</v>
      </c>
      <c r="CT320" s="33">
        <v>8.2315314139561405E-2</v>
      </c>
      <c r="CU320" s="33">
        <v>7.5125670070702102E-2</v>
      </c>
      <c r="CV320" s="33">
        <v>7.2270256018876197E-2</v>
      </c>
      <c r="CW320" s="33">
        <v>6.9238052460407096E-2</v>
      </c>
      <c r="CX320" s="33">
        <v>6.9705522629089398E-2</v>
      </c>
      <c r="CY320" s="33">
        <v>6.8873566956002996E-2</v>
      </c>
      <c r="CZ320" s="33">
        <v>6.81927937888024E-2</v>
      </c>
      <c r="DA320" s="33">
        <v>6.7019141319721504E-2</v>
      </c>
      <c r="DB320" s="33">
        <v>6.9815162127093905E-2</v>
      </c>
      <c r="DC320" s="33">
        <v>7.3468080008107103E-2</v>
      </c>
      <c r="DD320" s="33">
        <v>7.8461042982395895E-2</v>
      </c>
      <c r="DE320" s="33">
        <v>8.4098063887423594E-2</v>
      </c>
      <c r="DF320" s="33">
        <v>9.1226702310226795E-2</v>
      </c>
      <c r="DG320" s="33">
        <v>9.6207830681170101E-2</v>
      </c>
      <c r="DH320" s="33">
        <v>0.102663489676785</v>
      </c>
      <c r="DI320" s="33">
        <v>0.114705535958564</v>
      </c>
      <c r="DJ320" s="33">
        <v>0.12755760495129301</v>
      </c>
      <c r="DK320" s="33">
        <v>0.13741671317012499</v>
      </c>
      <c r="DL320" s="33">
        <v>0.14615568501588699</v>
      </c>
      <c r="DM320" s="33">
        <v>0.15197883860061101</v>
      </c>
      <c r="DN320" s="33">
        <v>0.16193219865921299</v>
      </c>
      <c r="DO320" s="33">
        <v>0.16791890651799701</v>
      </c>
      <c r="DP320" s="33">
        <v>0.176537958891478</v>
      </c>
      <c r="DQ320" s="33">
        <v>0.18091598142794599</v>
      </c>
      <c r="DR320" s="33">
        <v>0.18724359659463899</v>
      </c>
      <c r="DS320" s="33">
        <v>0.18537105428171399</v>
      </c>
      <c r="DT320" s="33">
        <v>0.187067492802269</v>
      </c>
      <c r="DU320" s="33">
        <v>0.184109759403836</v>
      </c>
      <c r="DV320" s="33">
        <v>0.18381741301309301</v>
      </c>
      <c r="DW320" s="33">
        <v>0.18437395356238201</v>
      </c>
      <c r="DX320" s="33">
        <v>0.19021758604560801</v>
      </c>
      <c r="DY320" s="33"/>
      <c r="DZ320" s="33"/>
      <c r="EA320" s="33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  <c r="EW320" s="33"/>
      <c r="EX320" s="33"/>
      <c r="EY320" s="33"/>
      <c r="EZ320" s="33"/>
      <c r="FA320" s="33"/>
      <c r="FB320" s="33"/>
      <c r="FC320" s="33"/>
      <c r="FD320" s="33"/>
      <c r="FE320" s="33"/>
      <c r="FF320" s="33"/>
      <c r="FG320" s="33"/>
      <c r="FH320" s="33"/>
      <c r="FI320" s="33"/>
      <c r="FJ320" s="33"/>
      <c r="FK320" s="33"/>
      <c r="FL320" s="33"/>
      <c r="FM320" s="33"/>
      <c r="FN320" s="33"/>
      <c r="FO320" s="33"/>
      <c r="FP320" s="33"/>
      <c r="FQ320" s="33"/>
      <c r="FR320" s="33"/>
      <c r="FS320" s="33"/>
      <c r="FT320" s="33"/>
      <c r="FU320" s="33"/>
      <c r="FV320" s="33"/>
      <c r="FW320" s="33"/>
      <c r="FX320" s="33"/>
      <c r="FY320" s="33"/>
      <c r="FZ320" s="33"/>
      <c r="GA320" s="33"/>
      <c r="GB320" s="33"/>
      <c r="GC320" s="33"/>
      <c r="GD320" s="33"/>
      <c r="GE320" s="33"/>
      <c r="GF320" s="33"/>
      <c r="GG320" s="33"/>
      <c r="GH320" s="33"/>
      <c r="GI320" s="33"/>
      <c r="GJ320" s="33"/>
      <c r="GK320" s="33"/>
      <c r="GL320" s="33"/>
      <c r="GM320" s="33"/>
      <c r="GN320" s="33"/>
      <c r="GO320" s="33"/>
      <c r="GP320" s="33"/>
      <c r="GQ320" s="33"/>
      <c r="GR320" s="33"/>
      <c r="GS320" s="33"/>
      <c r="GT320" s="33"/>
      <c r="GU320" s="33"/>
      <c r="GV320" s="33"/>
      <c r="GW320" s="33"/>
      <c r="GX320" s="33"/>
    </row>
    <row r="321" spans="1:206" hidden="1">
      <c r="A321" s="31" t="s">
        <v>451</v>
      </c>
      <c r="B321" t="s">
        <v>717</v>
      </c>
      <c r="C321" t="s">
        <v>714</v>
      </c>
      <c r="D321" s="94" t="s">
        <v>1014</v>
      </c>
      <c r="E321" t="s">
        <v>1040</v>
      </c>
      <c r="BD321" s="33">
        <v>0.171233141141829</v>
      </c>
      <c r="BE321" s="33">
        <v>0.16405499575659799</v>
      </c>
      <c r="BF321" s="33">
        <v>0.15880795975742601</v>
      </c>
      <c r="BG321" s="33">
        <v>0.152570571848406</v>
      </c>
      <c r="BH321" s="33">
        <v>0.14042616125243501</v>
      </c>
      <c r="BI321" s="33">
        <v>0.12619054165472299</v>
      </c>
      <c r="BJ321" s="33">
        <v>0.116070093495156</v>
      </c>
      <c r="BK321" s="33">
        <v>0.10400592405324501</v>
      </c>
      <c r="BL321" s="33">
        <v>9.0144672105861606E-2</v>
      </c>
      <c r="BM321" s="33">
        <v>9.5312115252786406E-2</v>
      </c>
      <c r="BN321" s="33">
        <v>9.6473834570891703E-2</v>
      </c>
      <c r="BO321" s="33">
        <v>9.1338633910325207E-2</v>
      </c>
      <c r="BP321" s="33">
        <v>8.5029603332221301E-2</v>
      </c>
      <c r="BQ321" s="33">
        <v>7.9445705240908507E-2</v>
      </c>
      <c r="BR321" s="33">
        <v>7.4280687532483597E-2</v>
      </c>
      <c r="BS321" s="33">
        <v>6.9783442331124504E-2</v>
      </c>
      <c r="BT321" s="33">
        <v>6.3989199835125798E-2</v>
      </c>
      <c r="BU321" s="33">
        <v>6.0937114516352801E-2</v>
      </c>
      <c r="BV321" s="33">
        <v>5.8091255744571198E-2</v>
      </c>
      <c r="BW321" s="33">
        <v>5.2914582807273403E-2</v>
      </c>
      <c r="BX321" s="33">
        <v>5.0310646304185497E-2</v>
      </c>
      <c r="BY321" s="33">
        <v>4.7388170176278797E-2</v>
      </c>
      <c r="BZ321" s="33">
        <v>4.5271006627895197E-2</v>
      </c>
      <c r="CA321" s="33">
        <v>4.3164841355488801E-2</v>
      </c>
      <c r="CB321" s="33">
        <v>4.2388644011890901E-2</v>
      </c>
      <c r="CC321" s="33">
        <v>4.2147042494925499E-2</v>
      </c>
      <c r="CD321" s="33">
        <v>4.1789431128453E-2</v>
      </c>
      <c r="CE321" s="33">
        <v>3.9900761537094001E-2</v>
      </c>
      <c r="CF321" s="33">
        <v>3.6350467100642603E-2</v>
      </c>
      <c r="CG321" s="33">
        <v>3.2120198457530599E-2</v>
      </c>
      <c r="CH321" s="33">
        <v>2.83542194266958E-2</v>
      </c>
      <c r="CI321" s="33">
        <v>2.5896254600888E-2</v>
      </c>
      <c r="CJ321" s="33">
        <v>2.3970331773103599E-2</v>
      </c>
      <c r="CK321" s="33">
        <v>2.1736974440321501E-2</v>
      </c>
      <c r="CL321" s="33">
        <v>2.0591768741464199E-2</v>
      </c>
      <c r="CM321" s="33">
        <v>2.0987244120218899E-2</v>
      </c>
      <c r="CN321" s="33">
        <v>2.4893312191783899E-2</v>
      </c>
      <c r="CO321" s="33">
        <v>3.0406504078521E-2</v>
      </c>
      <c r="CP321" s="33">
        <v>2.93931497679344E-2</v>
      </c>
      <c r="CQ321" s="33">
        <v>2.7002504947637201E-2</v>
      </c>
      <c r="CR321" s="33">
        <v>2.3176705093915201E-2</v>
      </c>
      <c r="CS321" s="33">
        <v>2.0780261118218998E-2</v>
      </c>
      <c r="CT321" s="33">
        <v>1.8878567883154101E-2</v>
      </c>
      <c r="CU321" s="33">
        <v>1.7034744838984799E-2</v>
      </c>
      <c r="CV321" s="33">
        <v>1.6260927583563199E-2</v>
      </c>
      <c r="CW321" s="33">
        <v>1.5157250081602101E-2</v>
      </c>
      <c r="CX321" s="33">
        <v>1.5199555645615301E-2</v>
      </c>
      <c r="CY321" s="33">
        <v>1.49005355387049E-2</v>
      </c>
      <c r="CZ321" s="33">
        <v>1.44381078549749E-2</v>
      </c>
      <c r="DA321" s="33">
        <v>1.41400535433178E-2</v>
      </c>
      <c r="DB321" s="33">
        <v>1.4589960513745301E-2</v>
      </c>
      <c r="DC321" s="33">
        <v>1.48077154085991E-2</v>
      </c>
      <c r="DD321" s="33">
        <v>1.50739048629651E-2</v>
      </c>
      <c r="DE321" s="33">
        <v>1.5364436268477701E-2</v>
      </c>
      <c r="DF321" s="33">
        <v>1.61000203602535E-2</v>
      </c>
      <c r="DG321" s="33">
        <v>1.6560925093772098E-2</v>
      </c>
      <c r="DH321" s="33">
        <v>1.73620199264665E-2</v>
      </c>
      <c r="DI321" s="33">
        <v>1.9733632808665299E-2</v>
      </c>
      <c r="DJ321" s="33">
        <v>2.26404915251407E-2</v>
      </c>
      <c r="DK321" s="33">
        <v>2.5388662453074199E-2</v>
      </c>
      <c r="DL321" s="33">
        <v>2.7895519313802599E-2</v>
      </c>
      <c r="DM321" s="33">
        <v>2.9816577978466301E-2</v>
      </c>
      <c r="DN321" s="33">
        <v>3.2107774912066303E-2</v>
      </c>
      <c r="DO321" s="33">
        <v>3.4227135562385998E-2</v>
      </c>
      <c r="DP321" s="33">
        <v>3.6715644391690103E-2</v>
      </c>
      <c r="DQ321" s="33">
        <v>3.8281439915942898E-2</v>
      </c>
      <c r="DR321" s="33">
        <v>4.0511567659130401E-2</v>
      </c>
      <c r="DS321" s="33">
        <v>4.0773748654507398E-2</v>
      </c>
      <c r="DT321" s="33">
        <v>4.1805261360761702E-2</v>
      </c>
      <c r="DU321" s="33">
        <v>4.0894165044994199E-2</v>
      </c>
      <c r="DV321" s="33">
        <v>4.1075304274431103E-2</v>
      </c>
      <c r="DW321" s="33">
        <v>4.1381147004539501E-2</v>
      </c>
      <c r="DX321" s="33">
        <v>4.32808684353009E-2</v>
      </c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3"/>
      <c r="FP321" s="33"/>
      <c r="FQ321" s="33"/>
      <c r="FR321" s="33"/>
      <c r="FS321" s="33"/>
      <c r="FT321" s="33"/>
      <c r="FU321" s="33"/>
      <c r="FV321" s="33"/>
      <c r="FW321" s="33"/>
      <c r="FX321" s="33"/>
      <c r="FY321" s="33"/>
      <c r="FZ321" s="33"/>
      <c r="GA321" s="33"/>
      <c r="GB321" s="33"/>
      <c r="GC321" s="33"/>
      <c r="GD321" s="33"/>
      <c r="GE321" s="33"/>
      <c r="GF321" s="33"/>
      <c r="GG321" s="33"/>
      <c r="GH321" s="33"/>
      <c r="GI321" s="33"/>
      <c r="GJ321" s="33"/>
      <c r="GK321" s="33"/>
      <c r="GL321" s="33"/>
      <c r="GM321" s="33"/>
      <c r="GN321" s="33"/>
      <c r="GO321" s="33"/>
      <c r="GP321" s="33"/>
      <c r="GQ321" s="33"/>
      <c r="GR321" s="33"/>
      <c r="GS321" s="33"/>
      <c r="GT321" s="33"/>
      <c r="GU321" s="33"/>
      <c r="GV321" s="33"/>
      <c r="GW321" s="33"/>
      <c r="GX321" s="33"/>
    </row>
    <row r="322" spans="1:206" hidden="1">
      <c r="A322" s="31" t="s">
        <v>451</v>
      </c>
      <c r="B322" t="s">
        <v>717</v>
      </c>
      <c r="C322" t="s">
        <v>714</v>
      </c>
      <c r="D322" s="94" t="s">
        <v>1014</v>
      </c>
      <c r="E322" t="s">
        <v>1041</v>
      </c>
      <c r="BD322" s="33">
        <v>3.1398449249952103E-2</v>
      </c>
      <c r="BE322" s="33">
        <v>2.9584441636144598E-2</v>
      </c>
      <c r="BF322" s="33">
        <v>2.79848516470921E-2</v>
      </c>
      <c r="BG322" s="33">
        <v>2.59033380119843E-2</v>
      </c>
      <c r="BH322" s="33">
        <v>2.15413117371238E-2</v>
      </c>
      <c r="BI322" s="33">
        <v>1.75916123716383E-2</v>
      </c>
      <c r="BJ322" s="33">
        <v>1.6071146495760202E-2</v>
      </c>
      <c r="BK322" s="33">
        <v>1.6491427193154801E-2</v>
      </c>
      <c r="BL322" s="33">
        <v>1.61979723143248E-2</v>
      </c>
      <c r="BM322" s="33">
        <v>1.4817767081300099E-2</v>
      </c>
      <c r="BN322" s="33">
        <v>1.34727460090529E-2</v>
      </c>
      <c r="BO322" s="33">
        <v>1.1734054076950599E-2</v>
      </c>
      <c r="BP322" s="33">
        <v>1.05641362138528E-2</v>
      </c>
      <c r="BQ322" s="33">
        <v>1.0443620824630399E-2</v>
      </c>
      <c r="BR322" s="33">
        <v>1.0451010051550301E-2</v>
      </c>
      <c r="BS322" s="33">
        <v>1.0869198361637701E-2</v>
      </c>
      <c r="BT322" s="33">
        <v>1.0101929929988301E-2</v>
      </c>
      <c r="BU322" s="33">
        <v>9.1448708875843596E-3</v>
      </c>
      <c r="BV322" s="33">
        <v>8.4883644187883894E-3</v>
      </c>
      <c r="BW322" s="33">
        <v>7.4008101197881298E-3</v>
      </c>
      <c r="BX322" s="33">
        <v>6.1981729750613997E-3</v>
      </c>
      <c r="BY322" s="33">
        <v>4.9823072955344E-3</v>
      </c>
      <c r="BZ322" s="33">
        <v>3.9857715956240899E-3</v>
      </c>
      <c r="CA322" s="33">
        <v>3.54910049412653E-3</v>
      </c>
      <c r="CB322" s="33">
        <v>3.3265800460328399E-3</v>
      </c>
      <c r="CC322" s="33">
        <v>3.1541349123695201E-3</v>
      </c>
      <c r="CD322" s="33">
        <v>3.1809869865976701E-3</v>
      </c>
      <c r="CE322" s="33">
        <v>3.1965098387665199E-3</v>
      </c>
      <c r="CF322" s="33">
        <v>3.0396185763767098E-3</v>
      </c>
      <c r="CG322" s="33">
        <v>2.89917730640984E-3</v>
      </c>
      <c r="CH322" s="33">
        <v>2.7713010941044498E-3</v>
      </c>
      <c r="CI322" s="33">
        <v>2.54605845141E-3</v>
      </c>
      <c r="CJ322" s="33">
        <v>2.1059992293337298E-3</v>
      </c>
      <c r="CK322" s="33">
        <v>1.7496701153075301E-3</v>
      </c>
      <c r="CL322" s="33">
        <v>1.51103811607971E-3</v>
      </c>
      <c r="CM322" s="33">
        <v>1.32551008212412E-3</v>
      </c>
      <c r="CN322" s="33">
        <v>1.25517818016257E-3</v>
      </c>
      <c r="CO322" s="33">
        <v>1.2829411492647101E-3</v>
      </c>
      <c r="CP322" s="33">
        <v>1.17848197680058E-3</v>
      </c>
      <c r="CQ322" s="33">
        <v>1.1615326816467101E-3</v>
      </c>
      <c r="CR322" s="33">
        <v>1.1410975159914999E-3</v>
      </c>
      <c r="CS322" s="33">
        <v>1.19631953475944E-3</v>
      </c>
      <c r="CT322" s="33">
        <v>1.24026005235419E-3</v>
      </c>
      <c r="CU322" s="33">
        <v>1.1587782728848901E-3</v>
      </c>
      <c r="CV322" s="33">
        <v>1.07608330259589E-3</v>
      </c>
      <c r="CW322" s="33">
        <v>8.6402295299828997E-4</v>
      </c>
      <c r="CX322" s="33">
        <v>8.1103154306589903E-4</v>
      </c>
      <c r="CY322" s="33">
        <v>7.9769411115341595E-4</v>
      </c>
      <c r="CZ322" s="33">
        <v>7.6038323449654198E-4</v>
      </c>
      <c r="DA322" s="33">
        <v>7.8571674551197301E-4</v>
      </c>
      <c r="DB322" s="33">
        <v>8.3506613656995096E-4</v>
      </c>
      <c r="DC322" s="33">
        <v>8.4745026167870098E-4</v>
      </c>
      <c r="DD322" s="33">
        <v>8.2260885132550104E-4</v>
      </c>
      <c r="DE322" s="33">
        <v>7.6447542701995697E-4</v>
      </c>
      <c r="DF322" s="33">
        <v>7.3138937615888804E-4</v>
      </c>
      <c r="DG322" s="33">
        <v>7.6083236529605699E-4</v>
      </c>
      <c r="DH322" s="33">
        <v>7.59922975517308E-4</v>
      </c>
      <c r="DI322" s="33">
        <v>7.65384506776837E-4</v>
      </c>
      <c r="DJ322" s="33">
        <v>8.6578997347011002E-4</v>
      </c>
      <c r="DK322" s="33">
        <v>9.7114764610818497E-4</v>
      </c>
      <c r="DL322" s="33">
        <v>1.0431754509403299E-3</v>
      </c>
      <c r="DM322" s="33">
        <v>1.0842247443418899E-3</v>
      </c>
      <c r="DN322" s="33">
        <v>1.1805383893297599E-3</v>
      </c>
      <c r="DO322" s="33">
        <v>1.3046306307792899E-3</v>
      </c>
      <c r="DP322" s="33">
        <v>1.55057439202167E-3</v>
      </c>
      <c r="DQ322" s="33">
        <v>1.7775168297158299E-3</v>
      </c>
      <c r="DR322" s="33">
        <v>2.03064801934393E-3</v>
      </c>
      <c r="DS322" s="33">
        <v>2.07466021600866E-3</v>
      </c>
      <c r="DT322" s="33">
        <v>2.2333796150785599E-3</v>
      </c>
      <c r="DU322" s="33">
        <v>2.23155564588759E-3</v>
      </c>
      <c r="DV322" s="33">
        <v>2.2720116374709302E-3</v>
      </c>
      <c r="DW322" s="33">
        <v>2.3368098453240799E-3</v>
      </c>
      <c r="DX322" s="33">
        <v>2.59701966837235E-3</v>
      </c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  <c r="EW322" s="33"/>
      <c r="EX322" s="33"/>
      <c r="EY322" s="33"/>
      <c r="EZ322" s="33"/>
      <c r="FA322" s="33"/>
      <c r="FB322" s="33"/>
      <c r="FC322" s="33"/>
      <c r="FD322" s="33"/>
      <c r="FE322" s="33"/>
      <c r="FF322" s="33"/>
      <c r="FG322" s="33"/>
      <c r="FH322" s="33"/>
      <c r="FI322" s="33"/>
      <c r="FJ322" s="33"/>
      <c r="FK322" s="33"/>
      <c r="FL322" s="33"/>
      <c r="FM322" s="33"/>
      <c r="FN322" s="33"/>
      <c r="FO322" s="33"/>
      <c r="FP322" s="33"/>
      <c r="FQ322" s="33"/>
      <c r="FR322" s="33"/>
      <c r="FS322" s="33"/>
      <c r="FT322" s="33"/>
      <c r="FU322" s="33"/>
      <c r="FV322" s="33"/>
      <c r="FW322" s="33"/>
      <c r="FX322" s="33"/>
      <c r="FY322" s="33"/>
      <c r="FZ322" s="33"/>
      <c r="GA322" s="33"/>
      <c r="GB322" s="33"/>
      <c r="GC322" s="33"/>
      <c r="GD322" s="33"/>
      <c r="GE322" s="33"/>
      <c r="GF322" s="33"/>
      <c r="GG322" s="33"/>
      <c r="GH322" s="33"/>
      <c r="GI322" s="33"/>
      <c r="GJ322" s="33"/>
      <c r="GK322" s="33"/>
      <c r="GL322" s="33"/>
      <c r="GM322" s="33"/>
      <c r="GN322" s="33"/>
      <c r="GO322" s="33"/>
      <c r="GP322" s="33"/>
      <c r="GQ322" s="33"/>
      <c r="GR322" s="33"/>
      <c r="GS322" s="33"/>
      <c r="GT322" s="33"/>
      <c r="GU322" s="33"/>
      <c r="GV322" s="33"/>
      <c r="GW322" s="33"/>
      <c r="GX322" s="33"/>
    </row>
    <row r="323" spans="1:206" hidden="1">
      <c r="A323" s="31" t="s">
        <v>451</v>
      </c>
      <c r="B323" t="s">
        <v>717</v>
      </c>
      <c r="C323" t="s">
        <v>714</v>
      </c>
      <c r="D323" s="94" t="s">
        <v>1014</v>
      </c>
      <c r="E323" t="s">
        <v>1042</v>
      </c>
      <c r="BD323" s="33">
        <v>0.55887320992689404</v>
      </c>
      <c r="BE323" s="33">
        <v>0.560377216647448</v>
      </c>
      <c r="BF323" s="33">
        <v>0.56088499091940902</v>
      </c>
      <c r="BG323" s="33">
        <v>0.56101209807159902</v>
      </c>
      <c r="BH323" s="33">
        <v>0.56258679844109105</v>
      </c>
      <c r="BI323" s="33">
        <v>0.56187557100812502</v>
      </c>
      <c r="BJ323" s="33">
        <v>0.56173600132759105</v>
      </c>
      <c r="BK323" s="33">
        <v>0.56394767201434004</v>
      </c>
      <c r="BL323" s="33">
        <v>0.55799009320723603</v>
      </c>
      <c r="BM323" s="33">
        <v>0.55507348705443005</v>
      </c>
      <c r="BN323" s="33">
        <v>0.55356758462228195</v>
      </c>
      <c r="BO323" s="33">
        <v>0.55028262837108899</v>
      </c>
      <c r="BP323" s="33">
        <v>0.54540844744073502</v>
      </c>
      <c r="BQ323" s="33">
        <v>0.540676926995866</v>
      </c>
      <c r="BR323" s="33">
        <v>0.53384513191818606</v>
      </c>
      <c r="BS323" s="33">
        <v>0.52127868421419798</v>
      </c>
      <c r="BT323" s="33">
        <v>0.51051335324523694</v>
      </c>
      <c r="BU323" s="33">
        <v>0.50047761616892295</v>
      </c>
      <c r="BV323" s="33">
        <v>0.49231611227123601</v>
      </c>
      <c r="BW323" s="33">
        <v>0.48829540730575799</v>
      </c>
      <c r="BX323" s="33">
        <v>0.48466363930964501</v>
      </c>
      <c r="BY323" s="33">
        <v>0.48535820744915098</v>
      </c>
      <c r="BZ323" s="33">
        <v>0.48800545797505501</v>
      </c>
      <c r="CA323" s="33">
        <v>0.489603976557066</v>
      </c>
      <c r="CB323" s="33">
        <v>0.48841154366088402</v>
      </c>
      <c r="CC323" s="33">
        <v>0.48450439631407299</v>
      </c>
      <c r="CD323" s="33">
        <v>0.48298241256934099</v>
      </c>
      <c r="CE323" s="33">
        <v>0.47764555676892601</v>
      </c>
      <c r="CF323" s="33">
        <v>0.47330724864117102</v>
      </c>
      <c r="CG323" s="33">
        <v>0.46792131175409601</v>
      </c>
      <c r="CH323" s="33">
        <v>0.46217043133417401</v>
      </c>
      <c r="CI323" s="33">
        <v>0.45673689453529198</v>
      </c>
      <c r="CJ323" s="33">
        <v>0.45134662715481699</v>
      </c>
      <c r="CK323" s="33">
        <v>0.44771471644605498</v>
      </c>
      <c r="CL323" s="33">
        <v>0.43947539410514502</v>
      </c>
      <c r="CM323" s="33">
        <v>0.439649564158555</v>
      </c>
      <c r="CN323" s="33">
        <v>0.43977012501382901</v>
      </c>
      <c r="CO323" s="33">
        <v>0.441650298316903</v>
      </c>
      <c r="CP323" s="33">
        <v>0.44228490858551001</v>
      </c>
      <c r="CQ323" s="33">
        <v>0.44229905096456601</v>
      </c>
      <c r="CR323" s="33">
        <v>0.44027101089875598</v>
      </c>
      <c r="CS323" s="33">
        <v>0.43807373010558698</v>
      </c>
      <c r="CT323" s="33">
        <v>0.43424337989030098</v>
      </c>
      <c r="CU323" s="33">
        <v>0.43291044830150499</v>
      </c>
      <c r="CV323" s="33">
        <v>0.43012000773748799</v>
      </c>
      <c r="CW323" s="33">
        <v>0.427761473474081</v>
      </c>
      <c r="CX323" s="33">
        <v>0.42696846639790997</v>
      </c>
      <c r="CY323" s="33">
        <v>0.42574476853684801</v>
      </c>
      <c r="CZ323" s="33">
        <v>0.42489889988972301</v>
      </c>
      <c r="DA323" s="33">
        <v>0.422552810330662</v>
      </c>
      <c r="DB323" s="33">
        <v>0.41740152228286398</v>
      </c>
      <c r="DC323" s="33">
        <v>0.41152503833159698</v>
      </c>
      <c r="DD323" s="33">
        <v>0.39979585464703898</v>
      </c>
      <c r="DE323" s="33">
        <v>0.38828854212000402</v>
      </c>
      <c r="DF323" s="33">
        <v>0.386244596868627</v>
      </c>
      <c r="DG323" s="33">
        <v>0.384547825143009</v>
      </c>
      <c r="DH323" s="33">
        <v>0.37831267031392002</v>
      </c>
      <c r="DI323" s="33">
        <v>0.375486539752102</v>
      </c>
      <c r="DJ323" s="33">
        <v>0.372005690876069</v>
      </c>
      <c r="DK323" s="33">
        <v>0.36926702094036001</v>
      </c>
      <c r="DL323" s="33">
        <v>0.36540814147324302</v>
      </c>
      <c r="DM323" s="33">
        <v>0.36488299773116201</v>
      </c>
      <c r="DN323" s="33">
        <v>0.36174629209867898</v>
      </c>
      <c r="DO323" s="33">
        <v>0.35529691843193001</v>
      </c>
      <c r="DP323" s="33">
        <v>0.34704729383907701</v>
      </c>
      <c r="DQ323" s="33">
        <v>0.33625272205485401</v>
      </c>
      <c r="DR323" s="33">
        <v>0.32087911211505199</v>
      </c>
      <c r="DS323" s="33">
        <v>0.31165493349736301</v>
      </c>
      <c r="DT323" s="33">
        <v>0.29989701257336698</v>
      </c>
      <c r="DU323" s="33">
        <v>0.28633963447733901</v>
      </c>
      <c r="DV323" s="33">
        <v>0.273724069369504</v>
      </c>
      <c r="DW323" s="33">
        <v>0.26601898767141302</v>
      </c>
      <c r="DX323" s="33">
        <v>0.26076424993316599</v>
      </c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3"/>
      <c r="FC323" s="33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3"/>
      <c r="FP323" s="33"/>
      <c r="FQ323" s="33"/>
      <c r="FR323" s="33"/>
      <c r="FS323" s="33"/>
      <c r="FT323" s="33"/>
      <c r="FU323" s="33"/>
      <c r="FV323" s="33"/>
      <c r="FW323" s="33"/>
      <c r="FX323" s="33"/>
      <c r="FY323" s="33"/>
      <c r="FZ323" s="33"/>
      <c r="GA323" s="33"/>
      <c r="GB323" s="33"/>
      <c r="GC323" s="33"/>
      <c r="GD323" s="33"/>
      <c r="GE323" s="33"/>
      <c r="GF323" s="33"/>
      <c r="GG323" s="33"/>
      <c r="GH323" s="33"/>
      <c r="GI323" s="33"/>
      <c r="GJ323" s="33"/>
      <c r="GK323" s="33"/>
      <c r="GL323" s="33"/>
      <c r="GM323" s="33"/>
      <c r="GN323" s="33"/>
      <c r="GO323" s="33"/>
      <c r="GP323" s="33"/>
      <c r="GQ323" s="33"/>
      <c r="GR323" s="33"/>
      <c r="GS323" s="33"/>
      <c r="GT323" s="33"/>
      <c r="GU323" s="33"/>
      <c r="GV323" s="33"/>
      <c r="GW323" s="33"/>
      <c r="GX323" s="33"/>
    </row>
    <row r="324" spans="1:206" hidden="1">
      <c r="A324" s="31" t="s">
        <v>451</v>
      </c>
      <c r="B324" t="s">
        <v>717</v>
      </c>
      <c r="C324" t="s">
        <v>714</v>
      </c>
      <c r="D324" s="94" t="s">
        <v>1014</v>
      </c>
      <c r="E324" t="s">
        <v>1043</v>
      </c>
      <c r="BD324" s="33">
        <v>1.3484662599709401</v>
      </c>
      <c r="BE324" s="33">
        <v>1.3543467173341499</v>
      </c>
      <c r="BF324" s="33">
        <v>1.35453393550436</v>
      </c>
      <c r="BG324" s="33">
        <v>1.35680984239272</v>
      </c>
      <c r="BH324" s="33">
        <v>1.35939616343842</v>
      </c>
      <c r="BI324" s="33">
        <v>1.3584805618029701</v>
      </c>
      <c r="BJ324" s="33">
        <v>1.3592994471611499</v>
      </c>
      <c r="BK324" s="33">
        <v>1.36284684419852</v>
      </c>
      <c r="BL324" s="33">
        <v>1.36463663911081</v>
      </c>
      <c r="BM324" s="33">
        <v>1.36612630164088</v>
      </c>
      <c r="BN324" s="33">
        <v>1.3659970683407101</v>
      </c>
      <c r="BO324" s="33">
        <v>1.36447198856364</v>
      </c>
      <c r="BP324" s="33">
        <v>1.36009672555674</v>
      </c>
      <c r="BQ324" s="33">
        <v>1.3524924096580699</v>
      </c>
      <c r="BR324" s="33">
        <v>1.3384783055376299</v>
      </c>
      <c r="BS324" s="33">
        <v>1.32052367867677</v>
      </c>
      <c r="BT324" s="33">
        <v>1.30017383872377</v>
      </c>
      <c r="BU324" s="33">
        <v>1.27659883980487</v>
      </c>
      <c r="BV324" s="33">
        <v>1.2530102505729199</v>
      </c>
      <c r="BW324" s="33">
        <v>1.2299614932253999</v>
      </c>
      <c r="BX324" s="33">
        <v>1.21002966832897</v>
      </c>
      <c r="BY324" s="33">
        <v>1.18800414372022</v>
      </c>
      <c r="BZ324" s="33">
        <v>1.1651630538972499</v>
      </c>
      <c r="CA324" s="33">
        <v>1.14258570793626</v>
      </c>
      <c r="CB324" s="33">
        <v>1.1247304928641499</v>
      </c>
      <c r="CC324" s="33">
        <v>1.1100764603464499</v>
      </c>
      <c r="CD324" s="33">
        <v>1.1008670252338699</v>
      </c>
      <c r="CE324" s="33">
        <v>1.0836840653158699</v>
      </c>
      <c r="CF324" s="33">
        <v>1.0669822692064099</v>
      </c>
      <c r="CG324" s="33">
        <v>1.0502040654003499</v>
      </c>
      <c r="CH324" s="33">
        <v>1.03162870714788</v>
      </c>
      <c r="CI324" s="33">
        <v>1.0188179542331199</v>
      </c>
      <c r="CJ324" s="33">
        <v>1.00424223979432</v>
      </c>
      <c r="CK324" s="33">
        <v>0.98636746622198102</v>
      </c>
      <c r="CL324" s="33">
        <v>0.97030502440304001</v>
      </c>
      <c r="CM324" s="33">
        <v>0.95208642101165297</v>
      </c>
      <c r="CN324" s="33">
        <v>0.93542881578938697</v>
      </c>
      <c r="CO324" s="33">
        <v>0.91699598832009799</v>
      </c>
      <c r="CP324" s="33">
        <v>0.89856569412412501</v>
      </c>
      <c r="CQ324" s="33">
        <v>0.88473995989689203</v>
      </c>
      <c r="CR324" s="33">
        <v>0.86833084792205095</v>
      </c>
      <c r="CS324" s="33">
        <v>0.85366800384501496</v>
      </c>
      <c r="CT324" s="33">
        <v>0.83510289007205896</v>
      </c>
      <c r="CU324" s="33">
        <v>0.82146310230636899</v>
      </c>
      <c r="CV324" s="33">
        <v>0.80674952792843402</v>
      </c>
      <c r="CW324" s="33">
        <v>0.79201133658631795</v>
      </c>
      <c r="CX324" s="33">
        <v>0.77410678872182004</v>
      </c>
      <c r="CY324" s="33">
        <v>0.75875481106522602</v>
      </c>
      <c r="CZ324" s="33">
        <v>0.741855449961206</v>
      </c>
      <c r="DA324" s="33">
        <v>0.72706765967061804</v>
      </c>
      <c r="DB324" s="33">
        <v>0.71204915395968404</v>
      </c>
      <c r="DC324" s="33">
        <v>0.69677436240171098</v>
      </c>
      <c r="DD324" s="33">
        <v>0.68003063181476797</v>
      </c>
      <c r="DE324" s="33">
        <v>0.66048991607066398</v>
      </c>
      <c r="DF324" s="33">
        <v>0.64604490228200495</v>
      </c>
      <c r="DG324" s="33">
        <v>0.63232388219097702</v>
      </c>
      <c r="DH324" s="33">
        <v>0.61554498607280395</v>
      </c>
      <c r="DI324" s="33">
        <v>0.60320554790126202</v>
      </c>
      <c r="DJ324" s="33">
        <v>0.59271228012282096</v>
      </c>
      <c r="DK324" s="33">
        <v>0.58599388459397905</v>
      </c>
      <c r="DL324" s="33">
        <v>0.57839394640574304</v>
      </c>
      <c r="DM324" s="33">
        <v>0.56993250351491598</v>
      </c>
      <c r="DN324" s="33">
        <v>0.55941965358308499</v>
      </c>
      <c r="DO324" s="33">
        <v>0.55022489806359298</v>
      </c>
      <c r="DP324" s="33">
        <v>0.54325404985396897</v>
      </c>
      <c r="DQ324" s="33">
        <v>0.53407882870423296</v>
      </c>
      <c r="DR324" s="33">
        <v>0.519486653904772</v>
      </c>
      <c r="DS324" s="33">
        <v>0.51103966053055006</v>
      </c>
      <c r="DT324" s="33">
        <v>0.49917303378328698</v>
      </c>
      <c r="DU324" s="33">
        <v>0.48530022741262702</v>
      </c>
      <c r="DV324" s="33">
        <v>0.47536701964270101</v>
      </c>
      <c r="DW324" s="33">
        <v>0.46680383163724098</v>
      </c>
      <c r="DX324" s="33">
        <v>0.46058002522903402</v>
      </c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  <c r="GB324" s="33"/>
      <c r="GC324" s="33"/>
      <c r="GD324" s="33"/>
      <c r="GE324" s="33"/>
      <c r="GF324" s="33"/>
      <c r="GG324" s="33"/>
      <c r="GH324" s="33"/>
      <c r="GI324" s="33"/>
      <c r="GJ324" s="33"/>
      <c r="GK324" s="33"/>
      <c r="GL324" s="33"/>
      <c r="GM324" s="33"/>
      <c r="GN324" s="33"/>
      <c r="GO324" s="33"/>
      <c r="GP324" s="33"/>
      <c r="GQ324" s="33"/>
      <c r="GR324" s="33"/>
      <c r="GS324" s="33"/>
      <c r="GT324" s="33"/>
      <c r="GU324" s="33"/>
      <c r="GV324" s="33"/>
      <c r="GW324" s="33"/>
      <c r="GX324" s="33"/>
    </row>
    <row r="325" spans="1:206" hidden="1">
      <c r="A325" s="31" t="s">
        <v>451</v>
      </c>
      <c r="B325" t="s">
        <v>717</v>
      </c>
      <c r="C325" t="s">
        <v>714</v>
      </c>
      <c r="D325" s="94" t="s">
        <v>1014</v>
      </c>
      <c r="E325" t="s">
        <v>1044</v>
      </c>
      <c r="BD325" s="33">
        <v>1.41690697839242</v>
      </c>
      <c r="BE325" s="33">
        <v>1.4168983443061001</v>
      </c>
      <c r="BF325" s="33">
        <v>1.41959872807476</v>
      </c>
      <c r="BG325" s="33">
        <v>1.4210765901687701</v>
      </c>
      <c r="BH325" s="33">
        <v>1.42360719002278</v>
      </c>
      <c r="BI325" s="33">
        <v>1.4278650339160099</v>
      </c>
      <c r="BJ325" s="33">
        <v>1.4331834346640799</v>
      </c>
      <c r="BK325" s="33">
        <v>1.4360080167506299</v>
      </c>
      <c r="BL325" s="33">
        <v>1.4401734968620801</v>
      </c>
      <c r="BM325" s="33">
        <v>1.43976934580788</v>
      </c>
      <c r="BN325" s="33">
        <v>1.43808506980173</v>
      </c>
      <c r="BO325" s="33">
        <v>1.43760726125767</v>
      </c>
      <c r="BP325" s="33">
        <v>1.4346518230473799</v>
      </c>
      <c r="BQ325" s="33">
        <v>1.4266623560212399</v>
      </c>
      <c r="BR325" s="33">
        <v>1.4131931937465301</v>
      </c>
      <c r="BS325" s="33">
        <v>1.39788891725308</v>
      </c>
      <c r="BT325" s="33">
        <v>1.37902921912527</v>
      </c>
      <c r="BU325" s="33">
        <v>1.35303594289009</v>
      </c>
      <c r="BV325" s="33">
        <v>1.3280194101596301</v>
      </c>
      <c r="BW325" s="33">
        <v>1.30254381403842</v>
      </c>
      <c r="BX325" s="33">
        <v>1.2810954852579</v>
      </c>
      <c r="BY325" s="33">
        <v>1.2541063166969</v>
      </c>
      <c r="BZ325" s="33">
        <v>1.2276723008170201</v>
      </c>
      <c r="CA325" s="33">
        <v>1.2011509044908599</v>
      </c>
      <c r="CB325" s="33">
        <v>1.1646170252732799</v>
      </c>
      <c r="CC325" s="33">
        <v>1.1349221653461701</v>
      </c>
      <c r="CD325" s="33">
        <v>1.10341967488563</v>
      </c>
      <c r="CE325" s="33">
        <v>1.08473549914752</v>
      </c>
      <c r="CF325" s="33">
        <v>1.0655898359584099</v>
      </c>
      <c r="CG325" s="33">
        <v>1.0429109628347999</v>
      </c>
      <c r="CH325" s="33">
        <v>1.0197521402360099</v>
      </c>
      <c r="CI325" s="33">
        <v>0.99724746982631696</v>
      </c>
      <c r="CJ325" s="33">
        <v>0.97461594864451095</v>
      </c>
      <c r="CK325" s="33">
        <v>0.95397752175304595</v>
      </c>
      <c r="CL325" s="33">
        <v>0.93506644827505403</v>
      </c>
      <c r="CM325" s="33">
        <v>0.91479398049914495</v>
      </c>
      <c r="CN325" s="33">
        <v>0.89159658253205398</v>
      </c>
      <c r="CO325" s="33">
        <v>0.86822505474978096</v>
      </c>
      <c r="CP325" s="33">
        <v>0.84357552350281995</v>
      </c>
      <c r="CQ325" s="33">
        <v>0.82412125173422901</v>
      </c>
      <c r="CR325" s="33">
        <v>0.80461904389738803</v>
      </c>
      <c r="CS325" s="33">
        <v>0.78520626886131195</v>
      </c>
      <c r="CT325" s="33">
        <v>0.76552305934030995</v>
      </c>
      <c r="CU325" s="33">
        <v>0.75055372913985496</v>
      </c>
      <c r="CV325" s="33">
        <v>0.73341247710167901</v>
      </c>
      <c r="CW325" s="33">
        <v>0.71805629064980003</v>
      </c>
      <c r="CX325" s="33">
        <v>0.69936451370103303</v>
      </c>
      <c r="CY325" s="33">
        <v>0.68238418502393605</v>
      </c>
      <c r="CZ325" s="33">
        <v>0.66635735942089502</v>
      </c>
      <c r="DA325" s="33">
        <v>0.65139733694947999</v>
      </c>
      <c r="DB325" s="33">
        <v>0.63503753529492402</v>
      </c>
      <c r="DC325" s="33">
        <v>0.61896778519264795</v>
      </c>
      <c r="DD325" s="33">
        <v>0.60472400294985695</v>
      </c>
      <c r="DE325" s="33">
        <v>0.59072091403425397</v>
      </c>
      <c r="DF325" s="33">
        <v>0.58237213639852803</v>
      </c>
      <c r="DG325" s="33">
        <v>0.57255810540465302</v>
      </c>
      <c r="DH325" s="33">
        <v>0.56459248681499397</v>
      </c>
      <c r="DI325" s="33">
        <v>0.55374474496834303</v>
      </c>
      <c r="DJ325" s="33">
        <v>0.54431775244134295</v>
      </c>
      <c r="DK325" s="33">
        <v>0.538644333879156</v>
      </c>
      <c r="DL325" s="33">
        <v>0.53188938864118496</v>
      </c>
      <c r="DM325" s="33">
        <v>0.52432905399126595</v>
      </c>
      <c r="DN325" s="33">
        <v>0.51349589924397998</v>
      </c>
      <c r="DO325" s="33">
        <v>0.50621554685004</v>
      </c>
      <c r="DP325" s="33">
        <v>0.503008154021377</v>
      </c>
      <c r="DQ325" s="33">
        <v>0.500997420500775</v>
      </c>
      <c r="DR325" s="33">
        <v>0.49166273685649398</v>
      </c>
      <c r="DS325" s="33">
        <v>0.48927561236883199</v>
      </c>
      <c r="DT325" s="33">
        <v>0.48432372859700701</v>
      </c>
      <c r="DU325" s="33">
        <v>0.47409785136426402</v>
      </c>
      <c r="DV325" s="33">
        <v>0.468721558187495</v>
      </c>
      <c r="DW325" s="33">
        <v>0.46295999606939903</v>
      </c>
      <c r="DX325" s="33">
        <v>0.458802310173479</v>
      </c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  <c r="GB325" s="33"/>
      <c r="GC325" s="33"/>
      <c r="GD325" s="33"/>
      <c r="GE325" s="33"/>
      <c r="GF325" s="33"/>
      <c r="GG325" s="33"/>
      <c r="GH325" s="33"/>
      <c r="GI325" s="33"/>
      <c r="GJ325" s="33"/>
      <c r="GK325" s="33"/>
      <c r="GL325" s="33"/>
      <c r="GM325" s="33"/>
      <c r="GN325" s="33"/>
      <c r="GO325" s="33"/>
      <c r="GP325" s="33"/>
      <c r="GQ325" s="33"/>
      <c r="GR325" s="33"/>
      <c r="GS325" s="33"/>
      <c r="GT325" s="33"/>
      <c r="GU325" s="33"/>
      <c r="GV325" s="33"/>
      <c r="GW325" s="33"/>
      <c r="GX325" s="33"/>
    </row>
    <row r="326" spans="1:206" hidden="1">
      <c r="A326" s="31" t="s">
        <v>451</v>
      </c>
      <c r="B326" t="s">
        <v>717</v>
      </c>
      <c r="C326" t="s">
        <v>714</v>
      </c>
      <c r="D326" s="94" t="s">
        <v>1014</v>
      </c>
      <c r="E326" t="s">
        <v>1045</v>
      </c>
      <c r="BD326" s="33">
        <v>1.1621184959407</v>
      </c>
      <c r="BE326" s="33">
        <v>1.16190863943755</v>
      </c>
      <c r="BF326" s="33">
        <v>1.1631392737346999</v>
      </c>
      <c r="BG326" s="33">
        <v>1.1664324452399699</v>
      </c>
      <c r="BH326" s="33">
        <v>1.1691585583421</v>
      </c>
      <c r="BI326" s="33">
        <v>1.1693025613077399</v>
      </c>
      <c r="BJ326" s="33">
        <v>1.1731380767694699</v>
      </c>
      <c r="BK326" s="33">
        <v>1.17289643147516</v>
      </c>
      <c r="BL326" s="33">
        <v>1.1769906479291099</v>
      </c>
      <c r="BM326" s="33">
        <v>1.1777156211947899</v>
      </c>
      <c r="BN326" s="33">
        <v>1.17881787282039</v>
      </c>
      <c r="BO326" s="33">
        <v>1.17997183396864</v>
      </c>
      <c r="BP326" s="33">
        <v>1.17749197104006</v>
      </c>
      <c r="BQ326" s="33">
        <v>1.1729892315464101</v>
      </c>
      <c r="BR326" s="33">
        <v>1.1591615297756099</v>
      </c>
      <c r="BS326" s="33">
        <v>1.1387055215759101</v>
      </c>
      <c r="BT326" s="33">
        <v>1.11571110562861</v>
      </c>
      <c r="BU326" s="33">
        <v>1.0967668890517701</v>
      </c>
      <c r="BV326" s="33">
        <v>1.0751742337449099</v>
      </c>
      <c r="BW326" s="33">
        <v>1.0554955224</v>
      </c>
      <c r="BX326" s="33">
        <v>1.0335347195228299</v>
      </c>
      <c r="BY326" s="33">
        <v>1.01196139839521</v>
      </c>
      <c r="BZ326" s="33">
        <v>0.98976061214731303</v>
      </c>
      <c r="CA326" s="33">
        <v>0.96693878904782404</v>
      </c>
      <c r="CB326" s="33">
        <v>0.93699866286088695</v>
      </c>
      <c r="CC326" s="33">
        <v>0.91153853808632501</v>
      </c>
      <c r="CD326" s="33">
        <v>0.88756139553781899</v>
      </c>
      <c r="CE326" s="33">
        <v>0.86634238568342503</v>
      </c>
      <c r="CF326" s="33">
        <v>0.84282770840870103</v>
      </c>
      <c r="CG326" s="33">
        <v>0.81762208556044802</v>
      </c>
      <c r="CH326" s="33">
        <v>0.793956177093741</v>
      </c>
      <c r="CI326" s="33">
        <v>0.77153460151178599</v>
      </c>
      <c r="CJ326" s="33">
        <v>0.75187817208015895</v>
      </c>
      <c r="CK326" s="33">
        <v>0.72580640385625705</v>
      </c>
      <c r="CL326" s="33">
        <v>0.70399418731762298</v>
      </c>
      <c r="CM326" s="33">
        <v>0.68014242579698203</v>
      </c>
      <c r="CN326" s="33">
        <v>0.65975102337983005</v>
      </c>
      <c r="CO326" s="33">
        <v>0.63883164499415201</v>
      </c>
      <c r="CP326" s="33">
        <v>0.61803725314161295</v>
      </c>
      <c r="CQ326" s="33">
        <v>0.59923975804913499</v>
      </c>
      <c r="CR326" s="33">
        <v>0.58214197924208699</v>
      </c>
      <c r="CS326" s="33">
        <v>0.56381451154784501</v>
      </c>
      <c r="CT326" s="33">
        <v>0.54980286417220603</v>
      </c>
      <c r="CU326" s="33">
        <v>0.53882496869814001</v>
      </c>
      <c r="CV326" s="33">
        <v>0.52626933249522201</v>
      </c>
      <c r="CW326" s="33">
        <v>0.51286638088177505</v>
      </c>
      <c r="CX326" s="33">
        <v>0.49753416618370799</v>
      </c>
      <c r="CY326" s="33">
        <v>0.48571138265951502</v>
      </c>
      <c r="CZ326" s="33">
        <v>0.47436497130077898</v>
      </c>
      <c r="DA326" s="33">
        <v>0.46275252300375302</v>
      </c>
      <c r="DB326" s="33">
        <v>0.45101264523220602</v>
      </c>
      <c r="DC326" s="33">
        <v>0.44037136884662698</v>
      </c>
      <c r="DD326" s="33">
        <v>0.43372301720883799</v>
      </c>
      <c r="DE326" s="33">
        <v>0.42689041568608999</v>
      </c>
      <c r="DF326" s="33">
        <v>0.42118708125306697</v>
      </c>
      <c r="DG326" s="33">
        <v>0.41541587243333</v>
      </c>
      <c r="DH326" s="33">
        <v>0.40955207175006098</v>
      </c>
      <c r="DI326" s="33">
        <v>0.40292594309555002</v>
      </c>
      <c r="DJ326" s="33">
        <v>0.39958996026391302</v>
      </c>
      <c r="DK326" s="33">
        <v>0.396971744923235</v>
      </c>
      <c r="DL326" s="33">
        <v>0.39537820817595698</v>
      </c>
      <c r="DM326" s="33">
        <v>0.39480110950693298</v>
      </c>
      <c r="DN326" s="33">
        <v>0.39224560074475301</v>
      </c>
      <c r="DO326" s="33">
        <v>0.39151044539042201</v>
      </c>
      <c r="DP326" s="33">
        <v>0.39183635803052302</v>
      </c>
      <c r="DQ326" s="33">
        <v>0.39030433136197401</v>
      </c>
      <c r="DR326" s="33">
        <v>0.382460188922712</v>
      </c>
      <c r="DS326" s="33">
        <v>0.38106723202812998</v>
      </c>
      <c r="DT326" s="33">
        <v>0.38066424686600497</v>
      </c>
      <c r="DU326" s="33">
        <v>0.37519096024165</v>
      </c>
      <c r="DV326" s="33">
        <v>0.36911655834034801</v>
      </c>
      <c r="DW326" s="33">
        <v>0.36374379697755399</v>
      </c>
      <c r="DX326" s="33">
        <v>0.36256887157978901</v>
      </c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  <c r="EW326" s="33"/>
      <c r="EX326" s="33"/>
      <c r="EY326" s="33"/>
      <c r="EZ326" s="33"/>
      <c r="FA326" s="33"/>
      <c r="FB326" s="33"/>
      <c r="FC326" s="33"/>
      <c r="FD326" s="33"/>
      <c r="FE326" s="33"/>
      <c r="FF326" s="33"/>
      <c r="FG326" s="33"/>
      <c r="FH326" s="33"/>
      <c r="FI326" s="33"/>
      <c r="FJ326" s="33"/>
      <c r="FK326" s="33"/>
      <c r="FL326" s="33"/>
      <c r="FM326" s="33"/>
      <c r="FN326" s="33"/>
      <c r="FO326" s="33"/>
      <c r="FP326" s="33"/>
      <c r="FQ326" s="33"/>
      <c r="FR326" s="33"/>
      <c r="FS326" s="33"/>
      <c r="FT326" s="33"/>
      <c r="FU326" s="33"/>
      <c r="FV326" s="33"/>
      <c r="FW326" s="33"/>
      <c r="FX326" s="33"/>
      <c r="FY326" s="33"/>
      <c r="FZ326" s="33"/>
      <c r="GA326" s="33"/>
      <c r="GB326" s="33"/>
      <c r="GC326" s="33"/>
      <c r="GD326" s="33"/>
      <c r="GE326" s="33"/>
      <c r="GF326" s="33"/>
      <c r="GG326" s="33"/>
      <c r="GH326" s="33"/>
      <c r="GI326" s="33"/>
      <c r="GJ326" s="33"/>
      <c r="GK326" s="33"/>
      <c r="GL326" s="33"/>
      <c r="GM326" s="33"/>
      <c r="GN326" s="33"/>
      <c r="GO326" s="33"/>
      <c r="GP326" s="33"/>
      <c r="GQ326" s="33"/>
      <c r="GR326" s="33"/>
      <c r="GS326" s="33"/>
      <c r="GT326" s="33"/>
      <c r="GU326" s="33"/>
      <c r="GV326" s="33"/>
      <c r="GW326" s="33"/>
      <c r="GX326" s="33"/>
    </row>
    <row r="327" spans="1:206" hidden="1">
      <c r="A327" s="31" t="s">
        <v>451</v>
      </c>
      <c r="B327" t="s">
        <v>717</v>
      </c>
      <c r="C327" t="s">
        <v>714</v>
      </c>
      <c r="D327" s="94" t="s">
        <v>1014</v>
      </c>
      <c r="E327" t="s">
        <v>1046</v>
      </c>
      <c r="BD327" s="33">
        <v>0.822116402473556</v>
      </c>
      <c r="BE327" s="33">
        <v>0.81954614355377597</v>
      </c>
      <c r="BF327" s="33">
        <v>0.81803765193183198</v>
      </c>
      <c r="BG327" s="33">
        <v>0.81681133521288996</v>
      </c>
      <c r="BH327" s="33">
        <v>0.81648903064866096</v>
      </c>
      <c r="BI327" s="33">
        <v>0.82109906145320999</v>
      </c>
      <c r="BJ327" s="33">
        <v>0.82435061296346102</v>
      </c>
      <c r="BK327" s="33">
        <v>0.82764333988013705</v>
      </c>
      <c r="BL327" s="33">
        <v>0.82757650723045995</v>
      </c>
      <c r="BM327" s="33">
        <v>0.82777756646992395</v>
      </c>
      <c r="BN327" s="33">
        <v>0.82782836779393998</v>
      </c>
      <c r="BO327" s="33">
        <v>0.82501195412860995</v>
      </c>
      <c r="BP327" s="33">
        <v>0.82172172399919396</v>
      </c>
      <c r="BQ327" s="33">
        <v>0.81998126357293499</v>
      </c>
      <c r="BR327" s="33">
        <v>0.81031941647763495</v>
      </c>
      <c r="BS327" s="33">
        <v>0.80032474007279697</v>
      </c>
      <c r="BT327" s="33">
        <v>0.78874048762321702</v>
      </c>
      <c r="BU327" s="33">
        <v>0.77399616191351694</v>
      </c>
      <c r="BV327" s="33">
        <v>0.75461182861755205</v>
      </c>
      <c r="BW327" s="33">
        <v>0.74055169481860295</v>
      </c>
      <c r="BX327" s="33">
        <v>0.72174957708913201</v>
      </c>
      <c r="BY327" s="33">
        <v>0.70238134911662298</v>
      </c>
      <c r="BZ327" s="33">
        <v>0.68308811069259101</v>
      </c>
      <c r="CA327" s="33">
        <v>0.66501594824799604</v>
      </c>
      <c r="CB327" s="33">
        <v>0.645088135012582</v>
      </c>
      <c r="CC327" s="33">
        <v>0.62594381183842096</v>
      </c>
      <c r="CD327" s="33">
        <v>0.60930447734903803</v>
      </c>
      <c r="CE327" s="33">
        <v>0.58920620692664905</v>
      </c>
      <c r="CF327" s="33">
        <v>0.57162769165094596</v>
      </c>
      <c r="CG327" s="33">
        <v>0.55073507800106403</v>
      </c>
      <c r="CH327" s="33">
        <v>0.53119901163370697</v>
      </c>
      <c r="CI327" s="33">
        <v>0.51252516450213903</v>
      </c>
      <c r="CJ327" s="33">
        <v>0.49562414810536298</v>
      </c>
      <c r="CK327" s="33">
        <v>0.47696179255464499</v>
      </c>
      <c r="CL327" s="33">
        <v>0.45920615363705303</v>
      </c>
      <c r="CM327" s="33">
        <v>0.44177416348700799</v>
      </c>
      <c r="CN327" s="33">
        <v>0.42336246425742202</v>
      </c>
      <c r="CO327" s="33">
        <v>0.40436000227186097</v>
      </c>
      <c r="CP327" s="33">
        <v>0.386889635665146</v>
      </c>
      <c r="CQ327" s="33">
        <v>0.371555195427894</v>
      </c>
      <c r="CR327" s="33">
        <v>0.35700467782553602</v>
      </c>
      <c r="CS327" s="33">
        <v>0.34310272681725201</v>
      </c>
      <c r="CT327" s="33">
        <v>0.33187834537585098</v>
      </c>
      <c r="CU327" s="33">
        <v>0.32181721472046199</v>
      </c>
      <c r="CV327" s="33">
        <v>0.31230808675870098</v>
      </c>
      <c r="CW327" s="33">
        <v>0.30342034343180802</v>
      </c>
      <c r="CX327" s="33">
        <v>0.29343700538281198</v>
      </c>
      <c r="CY327" s="33">
        <v>0.28408323126646501</v>
      </c>
      <c r="CZ327" s="33">
        <v>0.27574292600149097</v>
      </c>
      <c r="DA327" s="33">
        <v>0.26733664159428699</v>
      </c>
      <c r="DB327" s="33">
        <v>0.25895954327495702</v>
      </c>
      <c r="DC327" s="33">
        <v>0.25014471818385903</v>
      </c>
      <c r="DD327" s="33">
        <v>0.24430740168788501</v>
      </c>
      <c r="DE327" s="33">
        <v>0.239508694528556</v>
      </c>
      <c r="DF327" s="33">
        <v>0.235817397891733</v>
      </c>
      <c r="DG327" s="33">
        <v>0.232346918057343</v>
      </c>
      <c r="DH327" s="33">
        <v>0.22977057634739301</v>
      </c>
      <c r="DI327" s="33">
        <v>0.22706836187530599</v>
      </c>
      <c r="DJ327" s="33">
        <v>0.22483609650425901</v>
      </c>
      <c r="DK327" s="33">
        <v>0.22407150144121499</v>
      </c>
      <c r="DL327" s="33">
        <v>0.223082045072581</v>
      </c>
      <c r="DM327" s="33">
        <v>0.22258238118724899</v>
      </c>
      <c r="DN327" s="33">
        <v>0.220137225742147</v>
      </c>
      <c r="DO327" s="33">
        <v>0.21958477750549901</v>
      </c>
      <c r="DP327" s="33">
        <v>0.221347819074283</v>
      </c>
      <c r="DQ327" s="33">
        <v>0.223067754803183</v>
      </c>
      <c r="DR327" s="33">
        <v>0.22187666625365901</v>
      </c>
      <c r="DS327" s="33">
        <v>0.224963654747281</v>
      </c>
      <c r="DT327" s="33">
        <v>0.22735712551467799</v>
      </c>
      <c r="DU327" s="33">
        <v>0.22417550044104301</v>
      </c>
      <c r="DV327" s="33">
        <v>0.220394863498452</v>
      </c>
      <c r="DW327" s="33">
        <v>0.21692435030304399</v>
      </c>
      <c r="DX327" s="33">
        <v>0.21711993134597399</v>
      </c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  <c r="GB327" s="33"/>
      <c r="GC327" s="33"/>
      <c r="GD327" s="33"/>
      <c r="GE327" s="33"/>
      <c r="GF327" s="33"/>
      <c r="GG327" s="33"/>
      <c r="GH327" s="33"/>
      <c r="GI327" s="33"/>
      <c r="GJ327" s="33"/>
      <c r="GK327" s="33"/>
      <c r="GL327" s="33"/>
      <c r="GM327" s="33"/>
      <c r="GN327" s="33"/>
      <c r="GO327" s="33"/>
      <c r="GP327" s="33"/>
      <c r="GQ327" s="33"/>
      <c r="GR327" s="33"/>
      <c r="GS327" s="33"/>
      <c r="GT327" s="33"/>
      <c r="GU327" s="33"/>
      <c r="GV327" s="33"/>
      <c r="GW327" s="33"/>
      <c r="GX327" s="33"/>
    </row>
    <row r="328" spans="1:206" hidden="1">
      <c r="A328" s="31" t="s">
        <v>451</v>
      </c>
      <c r="B328" t="s">
        <v>717</v>
      </c>
      <c r="C328" t="s">
        <v>714</v>
      </c>
      <c r="D328" s="94" t="s">
        <v>1014</v>
      </c>
      <c r="E328" t="s">
        <v>1047</v>
      </c>
      <c r="BD328" s="33">
        <v>0.377788936760375</v>
      </c>
      <c r="BE328" s="33">
        <v>0.37937177270549999</v>
      </c>
      <c r="BF328" s="33">
        <v>0.37977686633163299</v>
      </c>
      <c r="BG328" s="33">
        <v>0.380300830542944</v>
      </c>
      <c r="BH328" s="33">
        <v>0.37970688216618098</v>
      </c>
      <c r="BI328" s="33">
        <v>0.37948782857760399</v>
      </c>
      <c r="BJ328" s="33">
        <v>0.37796458299658803</v>
      </c>
      <c r="BK328" s="33">
        <v>0.37715988401852402</v>
      </c>
      <c r="BL328" s="33">
        <v>0.37711459275107301</v>
      </c>
      <c r="BM328" s="33">
        <v>0.377377651502741</v>
      </c>
      <c r="BN328" s="33">
        <v>0.37976944704945198</v>
      </c>
      <c r="BO328" s="33">
        <v>0.38134725253171498</v>
      </c>
      <c r="BP328" s="33">
        <v>0.383940907374898</v>
      </c>
      <c r="BQ328" s="33">
        <v>0.38424314580491398</v>
      </c>
      <c r="BR328" s="33">
        <v>0.38149331275856002</v>
      </c>
      <c r="BS328" s="33">
        <v>0.37743105433384799</v>
      </c>
      <c r="BT328" s="33">
        <v>0.37252110023098001</v>
      </c>
      <c r="BU328" s="33">
        <v>0.36511147091465301</v>
      </c>
      <c r="BV328" s="33">
        <v>0.35543515539753501</v>
      </c>
      <c r="BW328" s="33">
        <v>0.34841855847014003</v>
      </c>
      <c r="BX328" s="33">
        <v>0.33951501798338901</v>
      </c>
      <c r="BY328" s="33">
        <v>0.330744500194317</v>
      </c>
      <c r="BZ328" s="33">
        <v>0.320809998594076</v>
      </c>
      <c r="CA328" s="33">
        <v>0.31185089482305101</v>
      </c>
      <c r="CB328" s="33">
        <v>0.30114780586676898</v>
      </c>
      <c r="CC328" s="33">
        <v>0.29092956125631703</v>
      </c>
      <c r="CD328" s="33">
        <v>0.28217800083448102</v>
      </c>
      <c r="CE328" s="33">
        <v>0.27338009393708901</v>
      </c>
      <c r="CF328" s="33">
        <v>0.26532270953760201</v>
      </c>
      <c r="CG328" s="33">
        <v>0.25508989102160101</v>
      </c>
      <c r="CH328" s="33">
        <v>0.244480467395461</v>
      </c>
      <c r="CI328" s="33">
        <v>0.23361108261239</v>
      </c>
      <c r="CJ328" s="33">
        <v>0.22333715886195499</v>
      </c>
      <c r="CK328" s="33">
        <v>0.213546583537749</v>
      </c>
      <c r="CL328" s="33">
        <v>0.20387106905753599</v>
      </c>
      <c r="CM328" s="33">
        <v>0.19431109322835499</v>
      </c>
      <c r="CN328" s="33">
        <v>0.183568080258282</v>
      </c>
      <c r="CO328" s="33">
        <v>0.1739717741349</v>
      </c>
      <c r="CP328" s="33">
        <v>0.16532393534609599</v>
      </c>
      <c r="CQ328" s="33">
        <v>0.15778857666570101</v>
      </c>
      <c r="CR328" s="33">
        <v>0.15036396338826799</v>
      </c>
      <c r="CS328" s="33">
        <v>0.14327177257267101</v>
      </c>
      <c r="CT328" s="33">
        <v>0.13638556918696201</v>
      </c>
      <c r="CU328" s="33">
        <v>0.13004571859712799</v>
      </c>
      <c r="CV328" s="33">
        <v>0.12426399491036701</v>
      </c>
      <c r="CW328" s="33">
        <v>0.119469344174277</v>
      </c>
      <c r="CX328" s="33">
        <v>0.114211742626829</v>
      </c>
      <c r="CY328" s="33">
        <v>0.108787431997902</v>
      </c>
      <c r="CZ328" s="33">
        <v>0.104148055349033</v>
      </c>
      <c r="DA328" s="33">
        <v>0.10010066465402701</v>
      </c>
      <c r="DB328" s="33">
        <v>9.5994444327253098E-2</v>
      </c>
      <c r="DC328" s="33">
        <v>9.1582537518652196E-2</v>
      </c>
      <c r="DD328" s="33">
        <v>8.8327768543455906E-2</v>
      </c>
      <c r="DE328" s="33">
        <v>8.5343393920861696E-2</v>
      </c>
      <c r="DF328" s="33">
        <v>8.35211471906534E-2</v>
      </c>
      <c r="DG328" s="33">
        <v>8.0820344822568904E-2</v>
      </c>
      <c r="DH328" s="33">
        <v>7.8587992294978801E-2</v>
      </c>
      <c r="DI328" s="33">
        <v>7.5944315215198802E-2</v>
      </c>
      <c r="DJ328" s="33">
        <v>7.3396047368696399E-2</v>
      </c>
      <c r="DK328" s="33">
        <v>7.2081778674217195E-2</v>
      </c>
      <c r="DL328" s="33">
        <v>7.1255076037531603E-2</v>
      </c>
      <c r="DM328" s="33">
        <v>7.0951593200784605E-2</v>
      </c>
      <c r="DN328" s="33">
        <v>7.0174911229574796E-2</v>
      </c>
      <c r="DO328" s="33">
        <v>6.9759975116815004E-2</v>
      </c>
      <c r="DP328" s="33">
        <v>6.9531966437654996E-2</v>
      </c>
      <c r="DQ328" s="33">
        <v>6.9192065994112401E-2</v>
      </c>
      <c r="DR328" s="33">
        <v>6.8299753058708904E-2</v>
      </c>
      <c r="DS328" s="33">
        <v>6.9215125831372404E-2</v>
      </c>
      <c r="DT328" s="33">
        <v>7.0262401431102101E-2</v>
      </c>
      <c r="DU328" s="33">
        <v>7.0157178459790095E-2</v>
      </c>
      <c r="DV328" s="33">
        <v>6.9983145641764694E-2</v>
      </c>
      <c r="DW328" s="33">
        <v>6.9804699212310695E-2</v>
      </c>
      <c r="DX328" s="33">
        <v>6.9711897075913395E-2</v>
      </c>
      <c r="DY328" s="33"/>
      <c r="DZ328" s="33"/>
      <c r="EA328" s="33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  <c r="EW328" s="33"/>
      <c r="EX328" s="33"/>
      <c r="EY328" s="33"/>
      <c r="EZ328" s="33"/>
      <c r="FA328" s="33"/>
      <c r="FB328" s="33"/>
      <c r="FC328" s="33"/>
      <c r="FD328" s="33"/>
      <c r="FE328" s="33"/>
      <c r="FF328" s="33"/>
      <c r="FG328" s="33"/>
      <c r="FH328" s="33"/>
      <c r="FI328" s="33"/>
      <c r="FJ328" s="33"/>
      <c r="FK328" s="33"/>
      <c r="FL328" s="33"/>
      <c r="FM328" s="33"/>
      <c r="FN328" s="33"/>
      <c r="FO328" s="33"/>
      <c r="FP328" s="33"/>
      <c r="FQ328" s="33"/>
      <c r="FR328" s="33"/>
      <c r="FS328" s="33"/>
      <c r="FT328" s="33"/>
      <c r="FU328" s="33"/>
      <c r="FV328" s="33"/>
      <c r="FW328" s="33"/>
      <c r="FX328" s="33"/>
      <c r="FY328" s="33"/>
      <c r="FZ328" s="33"/>
      <c r="GA328" s="33"/>
      <c r="GB328" s="33"/>
      <c r="GC328" s="33"/>
      <c r="GD328" s="33"/>
      <c r="GE328" s="33"/>
      <c r="GF328" s="33"/>
      <c r="GG328" s="33"/>
      <c r="GH328" s="33"/>
      <c r="GI328" s="33"/>
      <c r="GJ328" s="33"/>
      <c r="GK328" s="33"/>
      <c r="GL328" s="33"/>
      <c r="GM328" s="33"/>
      <c r="GN328" s="33"/>
      <c r="GO328" s="33"/>
      <c r="GP328" s="33"/>
      <c r="GQ328" s="33"/>
      <c r="GR328" s="33"/>
      <c r="GS328" s="33"/>
      <c r="GT328" s="33"/>
      <c r="GU328" s="33"/>
      <c r="GV328" s="33"/>
      <c r="GW328" s="33"/>
      <c r="GX328" s="33"/>
    </row>
    <row r="329" spans="1:206" hidden="1">
      <c r="A329" s="31" t="s">
        <v>451</v>
      </c>
      <c r="B329" t="s">
        <v>717</v>
      </c>
      <c r="C329" t="s">
        <v>714</v>
      </c>
      <c r="D329" s="94" t="s">
        <v>1014</v>
      </c>
      <c r="E329" t="s">
        <v>1048</v>
      </c>
      <c r="BD329" s="33">
        <v>8.7727258915121994E-2</v>
      </c>
      <c r="BE329" s="33">
        <v>8.8013907821392803E-2</v>
      </c>
      <c r="BF329" s="33">
        <v>8.8636943717738004E-2</v>
      </c>
      <c r="BG329" s="33">
        <v>8.9621420780836694E-2</v>
      </c>
      <c r="BH329" s="33">
        <v>9.0829374121915898E-2</v>
      </c>
      <c r="BI329" s="33">
        <v>9.1688838560760905E-2</v>
      </c>
      <c r="BJ329" s="33">
        <v>9.11548191628124E-2</v>
      </c>
      <c r="BK329" s="33">
        <v>9.0672956710680902E-2</v>
      </c>
      <c r="BL329" s="33">
        <v>9.0338123354445396E-2</v>
      </c>
      <c r="BM329" s="33">
        <v>9.0507006851248198E-2</v>
      </c>
      <c r="BN329" s="33">
        <v>8.9976828083867394E-2</v>
      </c>
      <c r="BO329" s="33">
        <v>8.7843752369669695E-2</v>
      </c>
      <c r="BP329" s="33">
        <v>8.82953817715319E-2</v>
      </c>
      <c r="BQ329" s="33">
        <v>8.8110163347247403E-2</v>
      </c>
      <c r="BR329" s="33">
        <v>8.7698064715088495E-2</v>
      </c>
      <c r="BS329" s="33">
        <v>8.75447726810549E-2</v>
      </c>
      <c r="BT329" s="33">
        <v>8.7495515110817906E-2</v>
      </c>
      <c r="BU329" s="33">
        <v>8.61238111625032E-2</v>
      </c>
      <c r="BV329" s="33">
        <v>8.4711982186599699E-2</v>
      </c>
      <c r="BW329" s="33">
        <v>8.3324391543731904E-2</v>
      </c>
      <c r="BX329" s="33">
        <v>8.1316394490956997E-2</v>
      </c>
      <c r="BY329" s="33">
        <v>7.9152046950842797E-2</v>
      </c>
      <c r="BZ329" s="33">
        <v>7.6372016476691604E-2</v>
      </c>
      <c r="CA329" s="33">
        <v>7.37571950437515E-2</v>
      </c>
      <c r="CB329" s="33">
        <v>7.1769546857487695E-2</v>
      </c>
      <c r="CC329" s="33">
        <v>6.9865870344977196E-2</v>
      </c>
      <c r="CD329" s="33">
        <v>6.6733229294229798E-2</v>
      </c>
      <c r="CE329" s="33">
        <v>6.3654426490722005E-2</v>
      </c>
      <c r="CF329" s="33">
        <v>6.0620777477387498E-2</v>
      </c>
      <c r="CG329" s="33">
        <v>5.7654434754107899E-2</v>
      </c>
      <c r="CH329" s="33">
        <v>5.5242151585083298E-2</v>
      </c>
      <c r="CI329" s="33">
        <v>5.22214877981656E-2</v>
      </c>
      <c r="CJ329" s="33">
        <v>4.9798549465161698E-2</v>
      </c>
      <c r="CK329" s="33">
        <v>4.7664811673386397E-2</v>
      </c>
      <c r="CL329" s="33">
        <v>4.5716737836391602E-2</v>
      </c>
      <c r="CM329" s="33">
        <v>4.3255884621336102E-2</v>
      </c>
      <c r="CN329" s="33">
        <v>4.0396130227691701E-2</v>
      </c>
      <c r="CO329" s="33">
        <v>3.8156847081865897E-2</v>
      </c>
      <c r="CP329" s="33">
        <v>3.6123845488232602E-2</v>
      </c>
      <c r="CQ329" s="33">
        <v>3.4228760467882403E-2</v>
      </c>
      <c r="CR329" s="33">
        <v>3.2621915306128402E-2</v>
      </c>
      <c r="CS329" s="33">
        <v>3.09182225044583E-2</v>
      </c>
      <c r="CT329" s="33">
        <v>2.9222023846649701E-2</v>
      </c>
      <c r="CU329" s="33">
        <v>2.78272789777975E-2</v>
      </c>
      <c r="CV329" s="33">
        <v>2.6416581265923202E-2</v>
      </c>
      <c r="CW329" s="33">
        <v>2.5061026428525899E-2</v>
      </c>
      <c r="CX329" s="33">
        <v>2.3491964870738302E-2</v>
      </c>
      <c r="CY329" s="33">
        <v>2.1931954407853699E-2</v>
      </c>
      <c r="CZ329" s="33">
        <v>2.0812270498076699E-2</v>
      </c>
      <c r="DA329" s="33">
        <v>1.98803115342213E-2</v>
      </c>
      <c r="DB329" s="33">
        <v>1.88093202374051E-2</v>
      </c>
      <c r="DC329" s="33">
        <v>1.7529956145478299E-2</v>
      </c>
      <c r="DD329" s="33">
        <v>1.6457494933853001E-2</v>
      </c>
      <c r="DE329" s="33">
        <v>1.55377495430287E-2</v>
      </c>
      <c r="DF329" s="33">
        <v>1.49414319764439E-2</v>
      </c>
      <c r="DG329" s="33">
        <v>1.4567469594058099E-2</v>
      </c>
      <c r="DH329" s="33">
        <v>1.3907434313092E-2</v>
      </c>
      <c r="DI329" s="33">
        <v>1.27806336031463E-2</v>
      </c>
      <c r="DJ329" s="33">
        <v>1.18174440541392E-2</v>
      </c>
      <c r="DK329" s="33">
        <v>1.11499226299291E-2</v>
      </c>
      <c r="DL329" s="33">
        <v>1.0656018642516E-2</v>
      </c>
      <c r="DM329" s="33">
        <v>1.01539759810792E-2</v>
      </c>
      <c r="DN329" s="33">
        <v>9.6322614896334202E-3</v>
      </c>
      <c r="DO329" s="33">
        <v>9.3395497338249894E-3</v>
      </c>
      <c r="DP329" s="33">
        <v>8.8727936179554701E-3</v>
      </c>
      <c r="DQ329" s="33">
        <v>8.4242970560752493E-3</v>
      </c>
      <c r="DR329" s="33">
        <v>8.1273602702391107E-3</v>
      </c>
      <c r="DS329" s="33">
        <v>8.0272462942587997E-3</v>
      </c>
      <c r="DT329" s="33">
        <v>7.9917385502174896E-3</v>
      </c>
      <c r="DU329" s="33">
        <v>7.9592091425548604E-3</v>
      </c>
      <c r="DV329" s="33">
        <v>7.8979403616633095E-3</v>
      </c>
      <c r="DW329" s="33">
        <v>7.8866902790394895E-3</v>
      </c>
      <c r="DX329" s="33">
        <v>7.8072320377371501E-3</v>
      </c>
      <c r="DY329" s="33"/>
      <c r="DZ329" s="33"/>
      <c r="EA329" s="33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  <c r="EW329" s="33"/>
      <c r="EX329" s="33"/>
      <c r="EY329" s="33"/>
      <c r="EZ329" s="33"/>
      <c r="FA329" s="33"/>
      <c r="FB329" s="33"/>
      <c r="FC329" s="33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3"/>
      <c r="FP329" s="33"/>
      <c r="FQ329" s="33"/>
      <c r="FR329" s="33"/>
      <c r="FS329" s="33"/>
      <c r="FT329" s="33"/>
      <c r="FU329" s="33"/>
      <c r="FV329" s="33"/>
      <c r="FW329" s="33"/>
      <c r="FX329" s="33"/>
      <c r="FY329" s="33"/>
      <c r="FZ329" s="33"/>
      <c r="GA329" s="33"/>
      <c r="GB329" s="33"/>
      <c r="GC329" s="33"/>
      <c r="GD329" s="33"/>
      <c r="GE329" s="33"/>
      <c r="GF329" s="33"/>
      <c r="GG329" s="33"/>
      <c r="GH329" s="33"/>
      <c r="GI329" s="33"/>
      <c r="GJ329" s="33"/>
      <c r="GK329" s="33"/>
      <c r="GL329" s="33"/>
      <c r="GM329" s="33"/>
      <c r="GN329" s="33"/>
      <c r="GO329" s="33"/>
      <c r="GP329" s="33"/>
      <c r="GQ329" s="33"/>
      <c r="GR329" s="33"/>
      <c r="GS329" s="33"/>
      <c r="GT329" s="33"/>
      <c r="GU329" s="33"/>
      <c r="GV329" s="33"/>
      <c r="GW329" s="33"/>
      <c r="GX329" s="33"/>
    </row>
    <row r="330" spans="1:206" hidden="1">
      <c r="A330" s="31" t="s">
        <v>451</v>
      </c>
      <c r="B330" t="s">
        <v>717</v>
      </c>
      <c r="C330" t="s">
        <v>714</v>
      </c>
      <c r="D330" s="94" t="s">
        <v>1014</v>
      </c>
      <c r="E330" t="s">
        <v>1049</v>
      </c>
      <c r="BD330" s="33">
        <v>0.19820158117355499</v>
      </c>
      <c r="BE330" s="33">
        <v>0.200469866639093</v>
      </c>
      <c r="BF330" s="33">
        <v>0.19922669428868101</v>
      </c>
      <c r="BG330" s="33">
        <v>0.20264268508719299</v>
      </c>
      <c r="BH330" s="33">
        <v>0.20889442700300201</v>
      </c>
      <c r="BI330" s="33">
        <v>0.21112758789385599</v>
      </c>
      <c r="BJ330" s="33">
        <v>0.220462723306243</v>
      </c>
      <c r="BK330" s="33">
        <v>0.22897492042706399</v>
      </c>
      <c r="BL330" s="33">
        <v>0.22984974058651</v>
      </c>
      <c r="BM330" s="33">
        <v>0.234897529327218</v>
      </c>
      <c r="BN330" s="33">
        <v>0.23947728845598801</v>
      </c>
      <c r="BO330" s="33">
        <v>0.24308441730098901</v>
      </c>
      <c r="BP330" s="33">
        <v>0.23469738789189001</v>
      </c>
      <c r="BQ330" s="33">
        <v>0.22571409772858</v>
      </c>
      <c r="BR330" s="33">
        <v>0.225898064884235</v>
      </c>
      <c r="BS330" s="33">
        <v>0.23489673973696301</v>
      </c>
      <c r="BT330" s="33">
        <v>0.24356896274159201</v>
      </c>
      <c r="BU330" s="33">
        <v>0.23518666737536101</v>
      </c>
      <c r="BV330" s="33">
        <v>0.23000045943487599</v>
      </c>
      <c r="BW330" s="33">
        <v>0.23239259789258501</v>
      </c>
      <c r="BX330" s="33">
        <v>0.24437971252231799</v>
      </c>
      <c r="BY330" s="33">
        <v>0.23920450758384099</v>
      </c>
      <c r="BZ330" s="33">
        <v>0.22891257336871401</v>
      </c>
      <c r="CA330" s="33">
        <v>0.218619300562964</v>
      </c>
      <c r="CB330" s="33">
        <v>0.212877901495995</v>
      </c>
      <c r="CC330" s="33">
        <v>0.203488150689034</v>
      </c>
      <c r="CD330" s="33">
        <v>0.19354952521140301</v>
      </c>
      <c r="CE330" s="33">
        <v>0.188246078223584</v>
      </c>
      <c r="CF330" s="33">
        <v>0.182232979492889</v>
      </c>
      <c r="CG330" s="33">
        <v>0.17988515127186699</v>
      </c>
      <c r="CH330" s="33">
        <v>0.179085193304998</v>
      </c>
      <c r="CI330" s="33">
        <v>0.172913950044461</v>
      </c>
      <c r="CJ330" s="33">
        <v>0.169346570690943</v>
      </c>
      <c r="CK330" s="33">
        <v>0.16261590357693601</v>
      </c>
      <c r="CL330" s="33">
        <v>0.15689735080390399</v>
      </c>
      <c r="CM330" s="33">
        <v>0.153900141349432</v>
      </c>
      <c r="CN330" s="33">
        <v>0.149884486872704</v>
      </c>
      <c r="CO330" s="33">
        <v>0.14988313429133901</v>
      </c>
      <c r="CP330" s="33">
        <v>0.15633711813464399</v>
      </c>
      <c r="CQ330" s="33">
        <v>0.16248284558234399</v>
      </c>
      <c r="CR330" s="33">
        <v>0.168988191135298</v>
      </c>
      <c r="CS330" s="33">
        <v>0.168503405672703</v>
      </c>
      <c r="CT330" s="33">
        <v>0.16324007758013701</v>
      </c>
      <c r="CU330" s="33">
        <v>0.158229019005589</v>
      </c>
      <c r="CV330" s="33">
        <v>0.154463789674952</v>
      </c>
      <c r="CW330" s="33">
        <v>0.149482831742977</v>
      </c>
      <c r="CX330" s="33">
        <v>0.145675281658532</v>
      </c>
      <c r="CY330" s="33">
        <v>0.14355877238418799</v>
      </c>
      <c r="CZ330" s="33">
        <v>0.14330136720731501</v>
      </c>
      <c r="DA330" s="33">
        <v>0.14220392873785301</v>
      </c>
      <c r="DB330" s="33">
        <v>0.14054478717018001</v>
      </c>
      <c r="DC330" s="33">
        <v>0.135062793645426</v>
      </c>
      <c r="DD330" s="33">
        <v>0.12927252139297701</v>
      </c>
      <c r="DE330" s="33">
        <v>0.125787953213051</v>
      </c>
      <c r="DF330" s="33">
        <v>0.124049249235585</v>
      </c>
      <c r="DG330" s="33">
        <v>0.122265011368955</v>
      </c>
      <c r="DH330" s="33">
        <v>0.124082734943287</v>
      </c>
      <c r="DI330" s="33">
        <v>0.12608321991035801</v>
      </c>
      <c r="DJ330" s="33">
        <v>0.125191169329577</v>
      </c>
      <c r="DK330" s="33">
        <v>0.11981451307943</v>
      </c>
      <c r="DL330" s="33">
        <v>0.111368339385659</v>
      </c>
      <c r="DM330" s="33">
        <v>0.10214696758556201</v>
      </c>
      <c r="DN330" s="33">
        <v>9.5397667651717297E-2</v>
      </c>
      <c r="DO330" s="33">
        <v>8.6786289517702495E-2</v>
      </c>
      <c r="DP330" s="33">
        <v>7.9575348139494601E-2</v>
      </c>
      <c r="DQ330" s="33">
        <v>7.3218270661312798E-2</v>
      </c>
      <c r="DR330" s="33">
        <v>6.7798689091912806E-2</v>
      </c>
      <c r="DS330" s="33">
        <v>6.3024167176164894E-2</v>
      </c>
      <c r="DT330" s="33">
        <v>5.8949958973599302E-2</v>
      </c>
      <c r="DU330" s="33">
        <v>5.7105481488672602E-2</v>
      </c>
      <c r="DV330" s="33">
        <v>5.5237120125758099E-2</v>
      </c>
      <c r="DW330" s="33">
        <v>5.5742498098730602E-2</v>
      </c>
      <c r="DX330" s="33">
        <v>5.3247266311626802E-2</v>
      </c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  <c r="EW330" s="33"/>
      <c r="EX330" s="33"/>
      <c r="EY330" s="33"/>
      <c r="EZ330" s="33"/>
      <c r="FA330" s="33"/>
      <c r="FB330" s="33"/>
      <c r="FC330" s="33"/>
      <c r="FD330" s="33"/>
      <c r="FE330" s="33"/>
      <c r="FF330" s="33"/>
      <c r="FG330" s="33"/>
      <c r="FH330" s="33"/>
      <c r="FI330" s="33"/>
      <c r="FJ330" s="33"/>
      <c r="FK330" s="33"/>
      <c r="FL330" s="33"/>
      <c r="FM330" s="33"/>
      <c r="FN330" s="33"/>
      <c r="FO330" s="33"/>
      <c r="FP330" s="33"/>
      <c r="FQ330" s="33"/>
      <c r="FR330" s="33"/>
      <c r="FS330" s="33"/>
      <c r="FT330" s="33"/>
      <c r="FU330" s="33"/>
      <c r="FV330" s="33"/>
      <c r="FW330" s="33"/>
      <c r="FX330" s="33"/>
      <c r="FY330" s="33"/>
      <c r="FZ330" s="33"/>
      <c r="GA330" s="33"/>
      <c r="GB330" s="33"/>
      <c r="GC330" s="33"/>
      <c r="GD330" s="33"/>
      <c r="GE330" s="33"/>
      <c r="GF330" s="33"/>
      <c r="GG330" s="33"/>
      <c r="GH330" s="33"/>
      <c r="GI330" s="33"/>
      <c r="GJ330" s="33"/>
      <c r="GK330" s="33"/>
      <c r="GL330" s="33"/>
      <c r="GM330" s="33"/>
      <c r="GN330" s="33"/>
      <c r="GO330" s="33"/>
      <c r="GP330" s="33"/>
      <c r="GQ330" s="33"/>
      <c r="GR330" s="33"/>
      <c r="GS330" s="33"/>
      <c r="GT330" s="33"/>
      <c r="GU330" s="33"/>
      <c r="GV330" s="33"/>
      <c r="GW330" s="33"/>
      <c r="GX330" s="33"/>
    </row>
    <row r="331" spans="1:206" hidden="1">
      <c r="A331" s="31" t="s">
        <v>451</v>
      </c>
      <c r="B331" t="s">
        <v>717</v>
      </c>
      <c r="C331" t="s">
        <v>714</v>
      </c>
      <c r="D331" s="94" t="s">
        <v>1014</v>
      </c>
      <c r="E331" t="s">
        <v>1050</v>
      </c>
      <c r="BD331" s="33">
        <v>0.72773055734977099</v>
      </c>
      <c r="BE331" s="33">
        <v>0.744262923847265</v>
      </c>
      <c r="BF331" s="33">
        <v>0.75980831293142104</v>
      </c>
      <c r="BG331" s="33">
        <v>0.775250198770704</v>
      </c>
      <c r="BH331" s="33">
        <v>0.79725431119665202</v>
      </c>
      <c r="BI331" s="33">
        <v>0.81139289599646103</v>
      </c>
      <c r="BJ331" s="33">
        <v>0.83560069526885195</v>
      </c>
      <c r="BK331" s="33">
        <v>0.85656195955602599</v>
      </c>
      <c r="BL331" s="33">
        <v>0.86369968022880395</v>
      </c>
      <c r="BM331" s="33">
        <v>0.88275876804088005</v>
      </c>
      <c r="BN331" s="33">
        <v>0.887471658841268</v>
      </c>
      <c r="BO331" s="33">
        <v>0.89844784601130501</v>
      </c>
      <c r="BP331" s="33">
        <v>0.90236749529533999</v>
      </c>
      <c r="BQ331" s="33">
        <v>0.90254757297635702</v>
      </c>
      <c r="BR331" s="33">
        <v>0.89352190391961095</v>
      </c>
      <c r="BS331" s="33">
        <v>0.84783404449661803</v>
      </c>
      <c r="BT331" s="33">
        <v>0.82061788862051799</v>
      </c>
      <c r="BU331" s="33">
        <v>0.79477901828133402</v>
      </c>
      <c r="BV331" s="33">
        <v>0.77560074922383804</v>
      </c>
      <c r="BW331" s="33">
        <v>0.76612935034201801</v>
      </c>
      <c r="BX331" s="33">
        <v>0.76451134698829804</v>
      </c>
      <c r="BY331" s="33">
        <v>0.73462068040501205</v>
      </c>
      <c r="BZ331" s="33">
        <v>0.67532275313644397</v>
      </c>
      <c r="CA331" s="33">
        <v>0.63474596398859395</v>
      </c>
      <c r="CB331" s="33">
        <v>0.61742768863668196</v>
      </c>
      <c r="CC331" s="33">
        <v>0.59404187780473505</v>
      </c>
      <c r="CD331" s="33">
        <v>0.58214793739359505</v>
      </c>
      <c r="CE331" s="33">
        <v>0.57830442415674099</v>
      </c>
      <c r="CF331" s="33">
        <v>0.56357302799935505</v>
      </c>
      <c r="CG331" s="33">
        <v>0.562508753537728</v>
      </c>
      <c r="CH331" s="33">
        <v>0.56261663257585204</v>
      </c>
      <c r="CI331" s="33">
        <v>0.54268363870032699</v>
      </c>
      <c r="CJ331" s="33">
        <v>0.52898408204705105</v>
      </c>
      <c r="CK331" s="33">
        <v>0.50420566761069696</v>
      </c>
      <c r="CL331" s="33">
        <v>0.488234578987645</v>
      </c>
      <c r="CM331" s="33">
        <v>0.47692034451248999</v>
      </c>
      <c r="CN331" s="33">
        <v>0.46501429025409302</v>
      </c>
      <c r="CO331" s="33">
        <v>0.45588327859372502</v>
      </c>
      <c r="CP331" s="33">
        <v>0.45437607749952202</v>
      </c>
      <c r="CQ331" s="33">
        <v>0.44959250036373199</v>
      </c>
      <c r="CR331" s="33">
        <v>0.44837126285946899</v>
      </c>
      <c r="CS331" s="33">
        <v>0.43415235495082599</v>
      </c>
      <c r="CT331" s="33">
        <v>0.42157609549809399</v>
      </c>
      <c r="CU331" s="33">
        <v>0.40618444937138198</v>
      </c>
      <c r="CV331" s="33">
        <v>0.39225084494363899</v>
      </c>
      <c r="CW331" s="33">
        <v>0.38137010736971599</v>
      </c>
      <c r="CX331" s="33">
        <v>0.378514801154134</v>
      </c>
      <c r="CY331" s="33">
        <v>0.37388277921413998</v>
      </c>
      <c r="CZ331" s="33">
        <v>0.37454543388120698</v>
      </c>
      <c r="DA331" s="33">
        <v>0.37443028711766202</v>
      </c>
      <c r="DB331" s="33">
        <v>0.378018233450439</v>
      </c>
      <c r="DC331" s="33">
        <v>0.371117356282124</v>
      </c>
      <c r="DD331" s="33">
        <v>0.365334456714561</v>
      </c>
      <c r="DE331" s="33">
        <v>0.36429447813967902</v>
      </c>
      <c r="DF331" s="33">
        <v>0.363995014183917</v>
      </c>
      <c r="DG331" s="33">
        <v>0.36328625246490098</v>
      </c>
      <c r="DH331" s="33">
        <v>0.370477879667858</v>
      </c>
      <c r="DI331" s="33">
        <v>0.37167883630197102</v>
      </c>
      <c r="DJ331" s="33">
        <v>0.366620104732789</v>
      </c>
      <c r="DK331" s="33">
        <v>0.35149346943404097</v>
      </c>
      <c r="DL331" s="33">
        <v>0.33723485884295401</v>
      </c>
      <c r="DM331" s="33">
        <v>0.32289475816431001</v>
      </c>
      <c r="DN331" s="33">
        <v>0.31537291079794899</v>
      </c>
      <c r="DO331" s="33">
        <v>0.30441850288946098</v>
      </c>
      <c r="DP331" s="33">
        <v>0.29813980357042502</v>
      </c>
      <c r="DQ331" s="33">
        <v>0.290204030389979</v>
      </c>
      <c r="DR331" s="33">
        <v>0.28032651655879198</v>
      </c>
      <c r="DS331" s="33">
        <v>0.26815606700186201</v>
      </c>
      <c r="DT331" s="33">
        <v>0.25678944124888797</v>
      </c>
      <c r="DU331" s="33">
        <v>0.25010958692667501</v>
      </c>
      <c r="DV331" s="33">
        <v>0.24292594643842599</v>
      </c>
      <c r="DW331" s="33">
        <v>0.246224512074671</v>
      </c>
      <c r="DX331" s="33">
        <v>0.24205944736077301</v>
      </c>
      <c r="DY331" s="33"/>
      <c r="DZ331" s="33"/>
      <c r="EA331" s="33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  <c r="EW331" s="33"/>
      <c r="EX331" s="33"/>
      <c r="EY331" s="33"/>
      <c r="EZ331" s="33"/>
      <c r="FA331" s="33"/>
      <c r="FB331" s="33"/>
      <c r="FC331" s="33"/>
      <c r="FD331" s="33"/>
      <c r="FE331" s="33"/>
      <c r="FF331" s="33"/>
      <c r="FG331" s="33"/>
      <c r="FH331" s="33"/>
      <c r="FI331" s="33"/>
      <c r="FJ331" s="33"/>
      <c r="FK331" s="33"/>
      <c r="FL331" s="33"/>
      <c r="FM331" s="33"/>
      <c r="FN331" s="33"/>
      <c r="FO331" s="33"/>
      <c r="FP331" s="33"/>
      <c r="FQ331" s="33"/>
      <c r="FR331" s="33"/>
      <c r="FS331" s="33"/>
      <c r="FT331" s="33"/>
      <c r="FU331" s="33"/>
      <c r="FV331" s="33"/>
      <c r="FW331" s="33"/>
      <c r="FX331" s="33"/>
      <c r="FY331" s="33"/>
      <c r="FZ331" s="33"/>
      <c r="GA331" s="33"/>
      <c r="GB331" s="33"/>
      <c r="GC331" s="33"/>
      <c r="GD331" s="33"/>
      <c r="GE331" s="33"/>
      <c r="GF331" s="33"/>
      <c r="GG331" s="33"/>
      <c r="GH331" s="33"/>
      <c r="GI331" s="33"/>
      <c r="GJ331" s="33"/>
      <c r="GK331" s="33"/>
      <c r="GL331" s="33"/>
      <c r="GM331" s="33"/>
      <c r="GN331" s="33"/>
      <c r="GO331" s="33"/>
      <c r="GP331" s="33"/>
      <c r="GQ331" s="33"/>
      <c r="GR331" s="33"/>
      <c r="GS331" s="33"/>
      <c r="GT331" s="33"/>
      <c r="GU331" s="33"/>
      <c r="GV331" s="33"/>
      <c r="GW331" s="33"/>
      <c r="GX331" s="33"/>
    </row>
    <row r="332" spans="1:206" hidden="1">
      <c r="A332" s="31" t="s">
        <v>451</v>
      </c>
      <c r="B332" t="s">
        <v>717</v>
      </c>
      <c r="C332" t="s">
        <v>714</v>
      </c>
      <c r="D332" s="94" t="s">
        <v>1014</v>
      </c>
      <c r="E332" t="s">
        <v>1051</v>
      </c>
      <c r="BD332" s="33">
        <v>0.76205455063426597</v>
      </c>
      <c r="BE332" s="33">
        <v>0.76574705616488503</v>
      </c>
      <c r="BF332" s="33">
        <v>0.78032987050427605</v>
      </c>
      <c r="BG332" s="33">
        <v>0.78762730520394397</v>
      </c>
      <c r="BH332" s="33">
        <v>0.79974939148412305</v>
      </c>
      <c r="BI332" s="33">
        <v>0.813349357467826</v>
      </c>
      <c r="BJ332" s="33">
        <v>0.83359238831853399</v>
      </c>
      <c r="BK332" s="33">
        <v>0.857559817215647</v>
      </c>
      <c r="BL332" s="33">
        <v>0.86258212849239502</v>
      </c>
      <c r="BM332" s="33">
        <v>0.87720674790086095</v>
      </c>
      <c r="BN332" s="33">
        <v>0.88226845888702798</v>
      </c>
      <c r="BO332" s="33">
        <v>0.89057906862341396</v>
      </c>
      <c r="BP332" s="33">
        <v>0.88457862965856604</v>
      </c>
      <c r="BQ332" s="33">
        <v>0.88729874744211601</v>
      </c>
      <c r="BR332" s="33">
        <v>0.88080122095578295</v>
      </c>
      <c r="BS332" s="33">
        <v>0.83520602918237596</v>
      </c>
      <c r="BT332" s="33">
        <v>0.799925321278947</v>
      </c>
      <c r="BU332" s="33">
        <v>0.77287818086606097</v>
      </c>
      <c r="BV332" s="33">
        <v>0.75717474942547403</v>
      </c>
      <c r="BW332" s="33">
        <v>0.74905401135210703</v>
      </c>
      <c r="BX332" s="33">
        <v>0.73931609681502597</v>
      </c>
      <c r="BY332" s="33">
        <v>0.72045156869604599</v>
      </c>
      <c r="BZ332" s="33">
        <v>0.67578705214526602</v>
      </c>
      <c r="CA332" s="33">
        <v>0.64808870345430503</v>
      </c>
      <c r="CB332" s="33">
        <v>0.63634348010428499</v>
      </c>
      <c r="CC332" s="33">
        <v>0.61263014333797505</v>
      </c>
      <c r="CD332" s="33">
        <v>0.59967529238693396</v>
      </c>
      <c r="CE332" s="33">
        <v>0.60095614397247998</v>
      </c>
      <c r="CF332" s="33">
        <v>0.59654540506092202</v>
      </c>
      <c r="CG332" s="33">
        <v>0.60345021992171699</v>
      </c>
      <c r="CH332" s="33">
        <v>0.60580507188673405</v>
      </c>
      <c r="CI332" s="33">
        <v>0.59680683322061301</v>
      </c>
      <c r="CJ332" s="33">
        <v>0.59159819471098096</v>
      </c>
      <c r="CK332" s="33">
        <v>0.57769151153398501</v>
      </c>
      <c r="CL332" s="33">
        <v>0.57575725385728305</v>
      </c>
      <c r="CM332" s="33">
        <v>0.57964407714355703</v>
      </c>
      <c r="CN332" s="33">
        <v>0.57723525146654597</v>
      </c>
      <c r="CO332" s="33">
        <v>0.57844220836214899</v>
      </c>
      <c r="CP332" s="33">
        <v>0.58503056041081203</v>
      </c>
      <c r="CQ332" s="33">
        <v>0.58748322244449502</v>
      </c>
      <c r="CR332" s="33">
        <v>0.59120573647875396</v>
      </c>
      <c r="CS332" s="33">
        <v>0.57439554392829095</v>
      </c>
      <c r="CT332" s="33">
        <v>0.56381433844443396</v>
      </c>
      <c r="CU332" s="33">
        <v>0.54854631482237004</v>
      </c>
      <c r="CV332" s="33">
        <v>0.53525160323195098</v>
      </c>
      <c r="CW332" s="33">
        <v>0.52518324320315801</v>
      </c>
      <c r="CX332" s="33">
        <v>0.52325763420356597</v>
      </c>
      <c r="CY332" s="33">
        <v>0.51922119678983103</v>
      </c>
      <c r="CZ332" s="33">
        <v>0.52003062911537601</v>
      </c>
      <c r="DA332" s="33">
        <v>0.52001092791997505</v>
      </c>
      <c r="DB332" s="33">
        <v>0.52368651246384301</v>
      </c>
      <c r="DC332" s="33">
        <v>0.51600901909082597</v>
      </c>
      <c r="DD332" s="33">
        <v>0.51456374618575396</v>
      </c>
      <c r="DE332" s="33">
        <v>0.518002021044218</v>
      </c>
      <c r="DF332" s="33">
        <v>0.51904040211449498</v>
      </c>
      <c r="DG332" s="33">
        <v>0.517196346071504</v>
      </c>
      <c r="DH332" s="33">
        <v>0.52246490924486699</v>
      </c>
      <c r="DI332" s="33">
        <v>0.52516530698864505</v>
      </c>
      <c r="DJ332" s="33">
        <v>0.52399685899731796</v>
      </c>
      <c r="DK332" s="33">
        <v>0.51420227194793</v>
      </c>
      <c r="DL332" s="33">
        <v>0.50867704337458197</v>
      </c>
      <c r="DM332" s="33">
        <v>0.50141769746231502</v>
      </c>
      <c r="DN332" s="33">
        <v>0.49818099883592398</v>
      </c>
      <c r="DO332" s="33">
        <v>0.49037948367266798</v>
      </c>
      <c r="DP332" s="33">
        <v>0.49011933825472898</v>
      </c>
      <c r="DQ332" s="33">
        <v>0.48507499985934999</v>
      </c>
      <c r="DR332" s="33">
        <v>0.478981753262476</v>
      </c>
      <c r="DS332" s="33">
        <v>0.46555899121186001</v>
      </c>
      <c r="DT332" s="33">
        <v>0.45224955388078097</v>
      </c>
      <c r="DU332" s="33">
        <v>0.44144001712930803</v>
      </c>
      <c r="DV332" s="33">
        <v>0.43268442943769297</v>
      </c>
      <c r="DW332" s="33">
        <v>0.43771312084352998</v>
      </c>
      <c r="DX332" s="33">
        <v>0.43523971374423298</v>
      </c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  <c r="EW332" s="33"/>
      <c r="EX332" s="33"/>
      <c r="EY332" s="33"/>
      <c r="EZ332" s="33"/>
      <c r="FA332" s="33"/>
      <c r="FB332" s="33"/>
      <c r="FC332" s="33"/>
      <c r="FD332" s="33"/>
      <c r="FE332" s="33"/>
      <c r="FF332" s="33"/>
      <c r="FG332" s="33"/>
      <c r="FH332" s="33"/>
      <c r="FI332" s="33"/>
      <c r="FJ332" s="33"/>
      <c r="FK332" s="33"/>
      <c r="FL332" s="33"/>
      <c r="FM332" s="33"/>
      <c r="FN332" s="33"/>
      <c r="FO332" s="33"/>
      <c r="FP332" s="33"/>
      <c r="FQ332" s="33"/>
      <c r="FR332" s="33"/>
      <c r="FS332" s="33"/>
      <c r="FT332" s="33"/>
      <c r="FU332" s="33"/>
      <c r="FV332" s="33"/>
      <c r="FW332" s="33"/>
      <c r="FX332" s="33"/>
      <c r="FY332" s="33"/>
      <c r="FZ332" s="33"/>
      <c r="GA332" s="33"/>
      <c r="GB332" s="33"/>
      <c r="GC332" s="33"/>
      <c r="GD332" s="33"/>
      <c r="GE332" s="33"/>
      <c r="GF332" s="33"/>
      <c r="GG332" s="33"/>
      <c r="GH332" s="33"/>
      <c r="GI332" s="33"/>
      <c r="GJ332" s="33"/>
      <c r="GK332" s="33"/>
      <c r="GL332" s="33"/>
      <c r="GM332" s="33"/>
      <c r="GN332" s="33"/>
      <c r="GO332" s="33"/>
      <c r="GP332" s="33"/>
      <c r="GQ332" s="33"/>
      <c r="GR332" s="33"/>
      <c r="GS332" s="33"/>
      <c r="GT332" s="33"/>
      <c r="GU332" s="33"/>
      <c r="GV332" s="33"/>
      <c r="GW332" s="33"/>
      <c r="GX332" s="33"/>
    </row>
    <row r="333" spans="1:206" hidden="1">
      <c r="A333" s="31" t="s">
        <v>451</v>
      </c>
      <c r="B333" t="s">
        <v>717</v>
      </c>
      <c r="C333" t="s">
        <v>714</v>
      </c>
      <c r="D333" s="94" t="s">
        <v>1014</v>
      </c>
      <c r="E333" t="s">
        <v>1052</v>
      </c>
      <c r="BD333" s="33">
        <v>0.53969127171935904</v>
      </c>
      <c r="BE333" s="33">
        <v>0.54802374316461</v>
      </c>
      <c r="BF333" s="33">
        <v>0.55544013222306199</v>
      </c>
      <c r="BG333" s="33">
        <v>0.54745732316127604</v>
      </c>
      <c r="BH333" s="33">
        <v>0.54579025550054705</v>
      </c>
      <c r="BI333" s="33">
        <v>0.53964324634072902</v>
      </c>
      <c r="BJ333" s="33">
        <v>0.54251752518145502</v>
      </c>
      <c r="BK333" s="33">
        <v>0.550994544142693</v>
      </c>
      <c r="BL333" s="33">
        <v>0.54912292350793701</v>
      </c>
      <c r="BM333" s="33">
        <v>0.554587707401067</v>
      </c>
      <c r="BN333" s="33">
        <v>0.55524483899079402</v>
      </c>
      <c r="BO333" s="33">
        <v>0.55966275682819</v>
      </c>
      <c r="BP333" s="33">
        <v>0.55271665257151903</v>
      </c>
      <c r="BQ333" s="33">
        <v>0.55348559417563503</v>
      </c>
      <c r="BR333" s="33">
        <v>0.55312312324577695</v>
      </c>
      <c r="BS333" s="33">
        <v>0.52524665258820202</v>
      </c>
      <c r="BT333" s="33">
        <v>0.50069262478639998</v>
      </c>
      <c r="BU333" s="33">
        <v>0.47835355259092499</v>
      </c>
      <c r="BV333" s="33">
        <v>0.45618934685799201</v>
      </c>
      <c r="BW333" s="33">
        <v>0.44147398491970902</v>
      </c>
      <c r="BX333" s="33">
        <v>0.42387076256165801</v>
      </c>
      <c r="BY333" s="33">
        <v>0.402686845394987</v>
      </c>
      <c r="BZ333" s="33">
        <v>0.36719505476459802</v>
      </c>
      <c r="CA333" s="33">
        <v>0.34296431241706199</v>
      </c>
      <c r="CB333" s="33">
        <v>0.33268344803002903</v>
      </c>
      <c r="CC333" s="33">
        <v>0.31975090057782901</v>
      </c>
      <c r="CD333" s="33">
        <v>0.31853679829630699</v>
      </c>
      <c r="CE333" s="33">
        <v>0.32470627150565201</v>
      </c>
      <c r="CF333" s="33">
        <v>0.32888462950035702</v>
      </c>
      <c r="CG333" s="33">
        <v>0.33340036789910599</v>
      </c>
      <c r="CH333" s="33">
        <v>0.333853718397704</v>
      </c>
      <c r="CI333" s="33">
        <v>0.33045703581226699</v>
      </c>
      <c r="CJ333" s="33">
        <v>0.33471086826681401</v>
      </c>
      <c r="CK333" s="33">
        <v>0.33633713249983799</v>
      </c>
      <c r="CL333" s="33">
        <v>0.343047560943187</v>
      </c>
      <c r="CM333" s="33">
        <v>0.351400463559712</v>
      </c>
      <c r="CN333" s="33">
        <v>0.35901838538548497</v>
      </c>
      <c r="CO333" s="33">
        <v>0.36945589495823999</v>
      </c>
      <c r="CP333" s="33">
        <v>0.38163824640484301</v>
      </c>
      <c r="CQ333" s="33">
        <v>0.39196015047954902</v>
      </c>
      <c r="CR333" s="33">
        <v>0.405430496121436</v>
      </c>
      <c r="CS333" s="33">
        <v>0.40389215440722798</v>
      </c>
      <c r="CT333" s="33">
        <v>0.4075463670201</v>
      </c>
      <c r="CU333" s="33">
        <v>0.40777158602434199</v>
      </c>
      <c r="CV333" s="33">
        <v>0.410700444683263</v>
      </c>
      <c r="CW333" s="33">
        <v>0.41592423694210301</v>
      </c>
      <c r="CX333" s="33">
        <v>0.42493788477980798</v>
      </c>
      <c r="CY333" s="33">
        <v>0.43064806030247899</v>
      </c>
      <c r="CZ333" s="33">
        <v>0.43694991908638797</v>
      </c>
      <c r="DA333" s="33">
        <v>0.44555831687098602</v>
      </c>
      <c r="DB333" s="33">
        <v>0.459170531410873</v>
      </c>
      <c r="DC333" s="33">
        <v>0.462480156219573</v>
      </c>
      <c r="DD333" s="33">
        <v>0.46954540558960001</v>
      </c>
      <c r="DE333" s="33">
        <v>0.48150873623319601</v>
      </c>
      <c r="DF333" s="33">
        <v>0.48975019835842798</v>
      </c>
      <c r="DG333" s="33">
        <v>0.495197123332828</v>
      </c>
      <c r="DH333" s="33">
        <v>0.50743831627194402</v>
      </c>
      <c r="DI333" s="33">
        <v>0.51641121285731195</v>
      </c>
      <c r="DJ333" s="33">
        <v>0.52213321491596398</v>
      </c>
      <c r="DK333" s="33">
        <v>0.51760073126256501</v>
      </c>
      <c r="DL333" s="33">
        <v>0.52067939590753598</v>
      </c>
      <c r="DM333" s="33">
        <v>0.51892595460112201</v>
      </c>
      <c r="DN333" s="33">
        <v>0.52156260810077004</v>
      </c>
      <c r="DO333" s="33">
        <v>0.51842413106170204</v>
      </c>
      <c r="DP333" s="33">
        <v>0.52812673454542003</v>
      </c>
      <c r="DQ333" s="33">
        <v>0.53194590021989796</v>
      </c>
      <c r="DR333" s="33">
        <v>0.53677541086070701</v>
      </c>
      <c r="DS333" s="33">
        <v>0.52849710864635402</v>
      </c>
      <c r="DT333" s="33">
        <v>0.52178981908030297</v>
      </c>
      <c r="DU333" s="33">
        <v>0.51426056408899601</v>
      </c>
      <c r="DV333" s="33">
        <v>0.50422571084972001</v>
      </c>
      <c r="DW333" s="33">
        <v>0.50707497490782605</v>
      </c>
      <c r="DX333" s="33">
        <v>0.510056338615547</v>
      </c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33"/>
      <c r="FH333" s="33"/>
      <c r="FI333" s="33"/>
      <c r="FJ333" s="33"/>
      <c r="FK333" s="33"/>
      <c r="FL333" s="33"/>
      <c r="FM333" s="33"/>
      <c r="FN333" s="33"/>
      <c r="FO333" s="33"/>
      <c r="FP333" s="33"/>
      <c r="FQ333" s="33"/>
      <c r="FR333" s="33"/>
      <c r="FS333" s="33"/>
      <c r="FT333" s="33"/>
      <c r="FU333" s="33"/>
      <c r="FV333" s="33"/>
      <c r="FW333" s="33"/>
      <c r="FX333" s="33"/>
      <c r="FY333" s="33"/>
      <c r="FZ333" s="33"/>
      <c r="GA333" s="33"/>
      <c r="GB333" s="33"/>
      <c r="GC333" s="33"/>
      <c r="GD333" s="33"/>
      <c r="GE333" s="33"/>
      <c r="GF333" s="33"/>
      <c r="GG333" s="33"/>
      <c r="GH333" s="33"/>
      <c r="GI333" s="33"/>
      <c r="GJ333" s="33"/>
      <c r="GK333" s="33"/>
      <c r="GL333" s="33"/>
      <c r="GM333" s="33"/>
      <c r="GN333" s="33"/>
      <c r="GO333" s="33"/>
      <c r="GP333" s="33"/>
      <c r="GQ333" s="33"/>
      <c r="GR333" s="33"/>
      <c r="GS333" s="33"/>
      <c r="GT333" s="33"/>
      <c r="GU333" s="33"/>
      <c r="GV333" s="33"/>
      <c r="GW333" s="33"/>
      <c r="GX333" s="33"/>
    </row>
    <row r="334" spans="1:206" hidden="1">
      <c r="A334" s="31" t="s">
        <v>451</v>
      </c>
      <c r="B334" t="s">
        <v>717</v>
      </c>
      <c r="C334" t="s">
        <v>714</v>
      </c>
      <c r="D334" s="94" t="s">
        <v>1014</v>
      </c>
      <c r="E334" t="s">
        <v>1053</v>
      </c>
      <c r="BD334" s="33">
        <v>0.30031436493881603</v>
      </c>
      <c r="BE334" s="33">
        <v>0.29378868373752698</v>
      </c>
      <c r="BF334" s="33">
        <v>0.29366493850042302</v>
      </c>
      <c r="BG334" s="33">
        <v>0.29188726511854801</v>
      </c>
      <c r="BH334" s="33">
        <v>0.29519751230845498</v>
      </c>
      <c r="BI334" s="33">
        <v>0.30448227044399601</v>
      </c>
      <c r="BJ334" s="33">
        <v>0.311205159247395</v>
      </c>
      <c r="BK334" s="33">
        <v>0.31192528346969101</v>
      </c>
      <c r="BL334" s="33">
        <v>0.300080974947667</v>
      </c>
      <c r="BM334" s="33">
        <v>0.29409321906789798</v>
      </c>
      <c r="BN334" s="33">
        <v>0.28663721526591501</v>
      </c>
      <c r="BO334" s="33">
        <v>0.28520175882458498</v>
      </c>
      <c r="BP334" s="33">
        <v>0.277677569560971</v>
      </c>
      <c r="BQ334" s="33">
        <v>0.27600230622253902</v>
      </c>
      <c r="BR334" s="33">
        <v>0.27651300316483102</v>
      </c>
      <c r="BS334" s="33">
        <v>0.26309294698560998</v>
      </c>
      <c r="BT334" s="33">
        <v>0.250212249840155</v>
      </c>
      <c r="BU334" s="33">
        <v>0.23829115445488899</v>
      </c>
      <c r="BV334" s="33">
        <v>0.224953488470018</v>
      </c>
      <c r="BW334" s="33">
        <v>0.21598726144393399</v>
      </c>
      <c r="BX334" s="33">
        <v>0.20556652405201201</v>
      </c>
      <c r="BY334" s="33">
        <v>0.19443822744543399</v>
      </c>
      <c r="BZ334" s="33">
        <v>0.17479143158361701</v>
      </c>
      <c r="CA334" s="33">
        <v>0.15797452966082801</v>
      </c>
      <c r="CB334" s="33">
        <v>0.14445998497507001</v>
      </c>
      <c r="CC334" s="33">
        <v>0.13325599107901701</v>
      </c>
      <c r="CD334" s="33">
        <v>0.124828476916425</v>
      </c>
      <c r="CE334" s="33">
        <v>0.119109696302515</v>
      </c>
      <c r="CF334" s="33">
        <v>0.1157939567854</v>
      </c>
      <c r="CG334" s="33">
        <v>0.115763074963826</v>
      </c>
      <c r="CH334" s="33">
        <v>0.116212137977873</v>
      </c>
      <c r="CI334" s="33">
        <v>0.11681423055000301</v>
      </c>
      <c r="CJ334" s="33">
        <v>0.120875914231287</v>
      </c>
      <c r="CK334" s="33">
        <v>0.121571378237488</v>
      </c>
      <c r="CL334" s="33">
        <v>0.123044824639402</v>
      </c>
      <c r="CM334" s="33">
        <v>0.123602419162172</v>
      </c>
      <c r="CN334" s="33">
        <v>0.12525280714671999</v>
      </c>
      <c r="CO334" s="33">
        <v>0.131827326334819</v>
      </c>
      <c r="CP334" s="33">
        <v>0.13911978444658299</v>
      </c>
      <c r="CQ334" s="33">
        <v>0.14588716142746899</v>
      </c>
      <c r="CR334" s="33">
        <v>0.15210250809113099</v>
      </c>
      <c r="CS334" s="33">
        <v>0.155305202645655</v>
      </c>
      <c r="CT334" s="33">
        <v>0.158959259854314</v>
      </c>
      <c r="CU334" s="33">
        <v>0.160507734907893</v>
      </c>
      <c r="CV334" s="33">
        <v>0.16421845791647799</v>
      </c>
      <c r="CW334" s="33">
        <v>0.16874245017998099</v>
      </c>
      <c r="CX334" s="33">
        <v>0.175069126322729</v>
      </c>
      <c r="CY334" s="33">
        <v>0.18048707557327201</v>
      </c>
      <c r="CZ334" s="33">
        <v>0.185624449482058</v>
      </c>
      <c r="DA334" s="33">
        <v>0.19170597478459001</v>
      </c>
      <c r="DB334" s="33">
        <v>0.19972250031468</v>
      </c>
      <c r="DC334" s="33">
        <v>0.20325022285404601</v>
      </c>
      <c r="DD334" s="33">
        <v>0.20864285495162799</v>
      </c>
      <c r="DE334" s="33">
        <v>0.21817666711197001</v>
      </c>
      <c r="DF334" s="33">
        <v>0.22803372105804101</v>
      </c>
      <c r="DG334" s="33">
        <v>0.23610169189480701</v>
      </c>
      <c r="DH334" s="33">
        <v>0.246583022334145</v>
      </c>
      <c r="DI334" s="33">
        <v>0.253973806351313</v>
      </c>
      <c r="DJ334" s="33">
        <v>0.25898196825552999</v>
      </c>
      <c r="DK334" s="33">
        <v>0.259098749029333</v>
      </c>
      <c r="DL334" s="33">
        <v>0.264817171290539</v>
      </c>
      <c r="DM334" s="33">
        <v>0.26987975137317</v>
      </c>
      <c r="DN334" s="33">
        <v>0.27473395055920502</v>
      </c>
      <c r="DO334" s="33">
        <v>0.27692245065701399</v>
      </c>
      <c r="DP334" s="33">
        <v>0.28523302814475099</v>
      </c>
      <c r="DQ334" s="33">
        <v>0.29160278985605398</v>
      </c>
      <c r="DR334" s="33">
        <v>0.29710819876924099</v>
      </c>
      <c r="DS334" s="33">
        <v>0.29572458152209402</v>
      </c>
      <c r="DT334" s="33">
        <v>0.29426643739977698</v>
      </c>
      <c r="DU334" s="33">
        <v>0.29185870246662798</v>
      </c>
      <c r="DV334" s="33">
        <v>0.28544162525039302</v>
      </c>
      <c r="DW334" s="33">
        <v>0.28767453504225299</v>
      </c>
      <c r="DX334" s="33">
        <v>0.29228537359218898</v>
      </c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33"/>
      <c r="FH334" s="33"/>
      <c r="FI334" s="33"/>
      <c r="FJ334" s="33"/>
      <c r="FK334" s="33"/>
      <c r="FL334" s="33"/>
      <c r="FM334" s="33"/>
      <c r="FN334" s="33"/>
      <c r="FO334" s="33"/>
      <c r="FP334" s="33"/>
      <c r="FQ334" s="33"/>
      <c r="FR334" s="33"/>
      <c r="FS334" s="33"/>
      <c r="FT334" s="33"/>
      <c r="FU334" s="33"/>
      <c r="FV334" s="33"/>
      <c r="FW334" s="33"/>
      <c r="FX334" s="33"/>
      <c r="FY334" s="33"/>
      <c r="FZ334" s="33"/>
      <c r="GA334" s="33"/>
      <c r="GB334" s="33"/>
      <c r="GC334" s="33"/>
      <c r="GD334" s="33"/>
      <c r="GE334" s="33"/>
      <c r="GF334" s="33"/>
      <c r="GG334" s="33"/>
      <c r="GH334" s="33"/>
      <c r="GI334" s="33"/>
      <c r="GJ334" s="33"/>
      <c r="GK334" s="33"/>
      <c r="GL334" s="33"/>
      <c r="GM334" s="33"/>
      <c r="GN334" s="33"/>
      <c r="GO334" s="33"/>
      <c r="GP334" s="33"/>
      <c r="GQ334" s="33"/>
      <c r="GR334" s="33"/>
      <c r="GS334" s="33"/>
      <c r="GT334" s="33"/>
      <c r="GU334" s="33"/>
      <c r="GV334" s="33"/>
      <c r="GW334" s="33"/>
      <c r="GX334" s="33"/>
    </row>
    <row r="335" spans="1:206" hidden="1">
      <c r="A335" s="31" t="s">
        <v>451</v>
      </c>
      <c r="B335" t="s">
        <v>717</v>
      </c>
      <c r="C335" t="s">
        <v>714</v>
      </c>
      <c r="D335" s="94" t="s">
        <v>1014</v>
      </c>
      <c r="E335" t="s">
        <v>1054</v>
      </c>
      <c r="BD335" s="33">
        <v>0.102427772458435</v>
      </c>
      <c r="BE335" s="33">
        <v>9.9692734740376501E-2</v>
      </c>
      <c r="BF335" s="33">
        <v>9.8518537121886698E-2</v>
      </c>
      <c r="BG335" s="33">
        <v>9.6281157838751297E-2</v>
      </c>
      <c r="BH335" s="33">
        <v>9.5216166336634295E-2</v>
      </c>
      <c r="BI335" s="33">
        <v>9.3416569228259694E-2</v>
      </c>
      <c r="BJ335" s="33">
        <v>9.0015796968094405E-2</v>
      </c>
      <c r="BK335" s="33">
        <v>8.8268062397932695E-2</v>
      </c>
      <c r="BL335" s="33">
        <v>8.5432681876626504E-2</v>
      </c>
      <c r="BM335" s="33">
        <v>8.7763309272121406E-2</v>
      </c>
      <c r="BN335" s="33">
        <v>9.3723204540611504E-2</v>
      </c>
      <c r="BO335" s="33">
        <v>9.7191653135624195E-2</v>
      </c>
      <c r="BP335" s="33">
        <v>9.3575553809466597E-2</v>
      </c>
      <c r="BQ335" s="33">
        <v>8.8536567801043506E-2</v>
      </c>
      <c r="BR335" s="33">
        <v>8.4483208412181598E-2</v>
      </c>
      <c r="BS335" s="33">
        <v>7.8020734403768902E-2</v>
      </c>
      <c r="BT335" s="33">
        <v>7.3410431839157797E-2</v>
      </c>
      <c r="BU335" s="33">
        <v>6.9338813385356496E-2</v>
      </c>
      <c r="BV335" s="33">
        <v>6.4818810487391798E-2</v>
      </c>
      <c r="BW335" s="33">
        <v>6.1491684222155001E-2</v>
      </c>
      <c r="BX335" s="33">
        <v>5.7939528516194598E-2</v>
      </c>
      <c r="BY335" s="33">
        <v>5.5034052401753103E-2</v>
      </c>
      <c r="BZ335" s="33">
        <v>4.9973354761758099E-2</v>
      </c>
      <c r="CA335" s="33">
        <v>4.5170080221641998E-2</v>
      </c>
      <c r="CB335" s="33">
        <v>4.1939145730115902E-2</v>
      </c>
      <c r="CC335" s="33">
        <v>3.8157570369362598E-2</v>
      </c>
      <c r="CD335" s="33">
        <v>3.48091994751192E-2</v>
      </c>
      <c r="CE335" s="33">
        <v>3.1583397144474397E-2</v>
      </c>
      <c r="CF335" s="33">
        <v>2.8566388109166101E-2</v>
      </c>
      <c r="CG335" s="33">
        <v>2.63188506741968E-2</v>
      </c>
      <c r="CH335" s="33">
        <v>2.5251470607133501E-2</v>
      </c>
      <c r="CI335" s="33">
        <v>2.4122559781404099E-2</v>
      </c>
      <c r="CJ335" s="33">
        <v>2.33426552756925E-2</v>
      </c>
      <c r="CK335" s="33">
        <v>2.2721474682039298E-2</v>
      </c>
      <c r="CL335" s="33">
        <v>2.2718763568002402E-2</v>
      </c>
      <c r="CM335" s="33">
        <v>2.27631617531317E-2</v>
      </c>
      <c r="CN335" s="33">
        <v>2.3173828289631101E-2</v>
      </c>
      <c r="CO335" s="33">
        <v>2.4506454956041201E-2</v>
      </c>
      <c r="CP335" s="33">
        <v>2.56524122628492E-2</v>
      </c>
      <c r="CQ335" s="33">
        <v>2.62723523222274E-2</v>
      </c>
      <c r="CR335" s="33">
        <v>2.64241035070573E-2</v>
      </c>
      <c r="CS335" s="33">
        <v>2.6831219592482001E-2</v>
      </c>
      <c r="CT335" s="33">
        <v>2.82561371105421E-2</v>
      </c>
      <c r="CU335" s="33">
        <v>2.88135551152265E-2</v>
      </c>
      <c r="CV335" s="33">
        <v>2.9852946676090501E-2</v>
      </c>
      <c r="CW335" s="33">
        <v>3.0614287628633101E-2</v>
      </c>
      <c r="CX335" s="33">
        <v>3.20154356494428E-2</v>
      </c>
      <c r="CY335" s="33">
        <v>3.3583034438126103E-2</v>
      </c>
      <c r="CZ335" s="33">
        <v>3.45975853022671E-2</v>
      </c>
      <c r="DA335" s="33">
        <v>3.5645366230433399E-2</v>
      </c>
      <c r="DB335" s="33">
        <v>3.7707939880482197E-2</v>
      </c>
      <c r="DC335" s="33">
        <v>3.8731142838072698E-2</v>
      </c>
      <c r="DD335" s="33">
        <v>3.9934589819223397E-2</v>
      </c>
      <c r="DE335" s="33">
        <v>4.2037577899953903E-2</v>
      </c>
      <c r="DF335" s="33">
        <v>4.41403237996408E-2</v>
      </c>
      <c r="DG335" s="33">
        <v>4.58370686286683E-2</v>
      </c>
      <c r="DH335" s="33">
        <v>4.7704001745368103E-2</v>
      </c>
      <c r="DI335" s="33">
        <v>4.9367625426859303E-2</v>
      </c>
      <c r="DJ335" s="33">
        <v>5.1455527210972102E-2</v>
      </c>
      <c r="DK335" s="33">
        <v>5.3248622424510603E-2</v>
      </c>
      <c r="DL335" s="33">
        <v>5.5845650838767302E-2</v>
      </c>
      <c r="DM335" s="33">
        <v>5.78477068205666E-2</v>
      </c>
      <c r="DN335" s="33">
        <v>5.9199995237835798E-2</v>
      </c>
      <c r="DO335" s="33">
        <v>5.9458084893975298E-2</v>
      </c>
      <c r="DP335" s="33">
        <v>6.0927809533721802E-2</v>
      </c>
      <c r="DQ335" s="33">
        <v>6.3097132810237905E-2</v>
      </c>
      <c r="DR335" s="33">
        <v>6.5696663861149099E-2</v>
      </c>
      <c r="DS335" s="33">
        <v>6.7213899949776904E-2</v>
      </c>
      <c r="DT335" s="33">
        <v>6.8604645394637898E-2</v>
      </c>
      <c r="DU335" s="33">
        <v>6.9341302114313094E-2</v>
      </c>
      <c r="DV335" s="33">
        <v>6.8153093507717005E-2</v>
      </c>
      <c r="DW335" s="33">
        <v>6.8432546656321105E-2</v>
      </c>
      <c r="DX335" s="33">
        <v>6.9784196410520596E-2</v>
      </c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3"/>
      <c r="FP335" s="33"/>
      <c r="FQ335" s="33"/>
      <c r="FR335" s="33"/>
      <c r="FS335" s="33"/>
      <c r="FT335" s="33"/>
      <c r="FU335" s="33"/>
      <c r="FV335" s="33"/>
      <c r="FW335" s="33"/>
      <c r="FX335" s="33"/>
      <c r="FY335" s="33"/>
      <c r="FZ335" s="33"/>
      <c r="GA335" s="33"/>
      <c r="GB335" s="33"/>
      <c r="GC335" s="33"/>
      <c r="GD335" s="33"/>
      <c r="GE335" s="33"/>
      <c r="GF335" s="33"/>
      <c r="GG335" s="33"/>
      <c r="GH335" s="33"/>
      <c r="GI335" s="33"/>
      <c r="GJ335" s="33"/>
      <c r="GK335" s="33"/>
      <c r="GL335" s="33"/>
      <c r="GM335" s="33"/>
      <c r="GN335" s="33"/>
      <c r="GO335" s="33"/>
      <c r="GP335" s="33"/>
      <c r="GQ335" s="33"/>
      <c r="GR335" s="33"/>
      <c r="GS335" s="33"/>
      <c r="GT335" s="33"/>
      <c r="GU335" s="33"/>
      <c r="GV335" s="33"/>
      <c r="GW335" s="33"/>
      <c r="GX335" s="33"/>
    </row>
    <row r="336" spans="1:206" hidden="1">
      <c r="A336" s="31" t="s">
        <v>451</v>
      </c>
      <c r="B336" t="s">
        <v>717</v>
      </c>
      <c r="C336" t="s">
        <v>714</v>
      </c>
      <c r="D336" s="94" t="s">
        <v>1014</v>
      </c>
      <c r="E336" t="s">
        <v>1055</v>
      </c>
      <c r="BD336" s="33">
        <v>9.9663230933371393E-3</v>
      </c>
      <c r="BE336" s="33">
        <v>9.7329696864855795E-3</v>
      </c>
      <c r="BF336" s="33">
        <v>9.4945091415510503E-3</v>
      </c>
      <c r="BG336" s="33">
        <v>8.8858962824063907E-3</v>
      </c>
      <c r="BH336" s="33">
        <v>8.6242652462097807E-3</v>
      </c>
      <c r="BI336" s="33">
        <v>7.9407670240683303E-3</v>
      </c>
      <c r="BJ336" s="33">
        <v>7.1530861439794199E-3</v>
      </c>
      <c r="BK336" s="33">
        <v>6.8521597982804999E-3</v>
      </c>
      <c r="BL336" s="33">
        <v>6.6224463138174396E-3</v>
      </c>
      <c r="BM336" s="33">
        <v>6.7013490853333399E-3</v>
      </c>
      <c r="BN336" s="33">
        <v>6.75324581316034E-3</v>
      </c>
      <c r="BO336" s="33">
        <v>6.5615634974350596E-3</v>
      </c>
      <c r="BP336" s="33">
        <v>6.2146759308151101E-3</v>
      </c>
      <c r="BQ336" s="33">
        <v>5.9942944509227998E-3</v>
      </c>
      <c r="BR336" s="33">
        <v>6.1703719504365004E-3</v>
      </c>
      <c r="BS336" s="33">
        <v>6.7199744866483502E-3</v>
      </c>
      <c r="BT336" s="33">
        <v>6.6743410482307999E-3</v>
      </c>
      <c r="BU336" s="33">
        <v>6.3066065245326501E-3</v>
      </c>
      <c r="BV336" s="33">
        <v>5.2243326857818496E-3</v>
      </c>
      <c r="BW336" s="33">
        <v>4.5197998254297997E-3</v>
      </c>
      <c r="BX336" s="33">
        <v>4.1093797088456903E-3</v>
      </c>
      <c r="BY336" s="33">
        <v>3.7985636831273499E-3</v>
      </c>
      <c r="BZ336" s="33">
        <v>3.4951522764783902E-3</v>
      </c>
      <c r="CA336" s="33">
        <v>3.1644786697419798E-3</v>
      </c>
      <c r="CB336" s="33">
        <v>3.10216042754821E-3</v>
      </c>
      <c r="CC336" s="33">
        <v>2.8551605474564398E-3</v>
      </c>
      <c r="CD336" s="33">
        <v>2.7425125240587902E-3</v>
      </c>
      <c r="CE336" s="33">
        <v>2.6329882449683401E-3</v>
      </c>
      <c r="CF336" s="33">
        <v>2.4425265716808502E-3</v>
      </c>
      <c r="CG336" s="33">
        <v>2.24479135578786E-3</v>
      </c>
      <c r="CH336" s="33">
        <v>2.1695118549061401E-3</v>
      </c>
      <c r="CI336" s="33">
        <v>1.98332748312795E-3</v>
      </c>
      <c r="CJ336" s="33">
        <v>1.80757921956997E-3</v>
      </c>
      <c r="CK336" s="33">
        <v>1.6503323371839999E-3</v>
      </c>
      <c r="CL336" s="33">
        <v>1.57150220747202E-3</v>
      </c>
      <c r="CM336" s="33">
        <v>1.5578303550796899E-3</v>
      </c>
      <c r="CN336" s="33">
        <v>1.54302253667442E-3</v>
      </c>
      <c r="CO336" s="33">
        <v>1.47490891697051E-3</v>
      </c>
      <c r="CP336" s="33">
        <v>1.4671383486721599E-3</v>
      </c>
      <c r="CQ336" s="33">
        <v>1.4509229989743699E-3</v>
      </c>
      <c r="CR336" s="33">
        <v>1.4736648831462501E-3</v>
      </c>
      <c r="CS336" s="33">
        <v>1.4565397737022899E-3</v>
      </c>
      <c r="CT336" s="33">
        <v>1.5848402460085301E-3</v>
      </c>
      <c r="CU336" s="33">
        <v>1.61796555225681E-3</v>
      </c>
      <c r="CV336" s="33">
        <v>1.6278020197769999E-3</v>
      </c>
      <c r="CW336" s="33">
        <v>1.6162645676004301E-3</v>
      </c>
      <c r="CX336" s="33">
        <v>1.6887612389370401E-3</v>
      </c>
      <c r="CY336" s="33">
        <v>1.79001744447724E-3</v>
      </c>
      <c r="CZ336" s="33">
        <v>1.80977709631596E-3</v>
      </c>
      <c r="DA336" s="33">
        <v>1.84130554427105E-3</v>
      </c>
      <c r="DB336" s="33">
        <v>1.9609719689970902E-3</v>
      </c>
      <c r="DC336" s="33">
        <v>1.99525199063902E-3</v>
      </c>
      <c r="DD336" s="33">
        <v>2.0140473960078599E-3</v>
      </c>
      <c r="DE336" s="33">
        <v>2.04515634664116E-3</v>
      </c>
      <c r="DF336" s="33">
        <v>2.0577764935922299E-3</v>
      </c>
      <c r="DG336" s="33">
        <v>2.17308795176187E-3</v>
      </c>
      <c r="DH336" s="33">
        <v>2.2959720233405802E-3</v>
      </c>
      <c r="DI336" s="33">
        <v>2.43817415267133E-3</v>
      </c>
      <c r="DJ336" s="33">
        <v>2.6546050490558002E-3</v>
      </c>
      <c r="DK336" s="33">
        <v>2.8413791182739E-3</v>
      </c>
      <c r="DL336" s="33">
        <v>2.9693844195024998E-3</v>
      </c>
      <c r="DM336" s="33">
        <v>2.98699679567392E-3</v>
      </c>
      <c r="DN336" s="33">
        <v>3.11516657014659E-3</v>
      </c>
      <c r="DO336" s="33">
        <v>3.20225129450634E-3</v>
      </c>
      <c r="DP336" s="33">
        <v>3.37546741939777E-3</v>
      </c>
      <c r="DQ336" s="33">
        <v>3.5785656177391798E-3</v>
      </c>
      <c r="DR336" s="33">
        <v>3.8815436364823099E-3</v>
      </c>
      <c r="DS336" s="33">
        <v>4.1138924627631499E-3</v>
      </c>
      <c r="DT336" s="33">
        <v>4.2689779176505096E-3</v>
      </c>
      <c r="DU336" s="33">
        <v>4.37593624362772E-3</v>
      </c>
      <c r="DV336" s="33">
        <v>4.2693149619072602E-3</v>
      </c>
      <c r="DW336" s="33">
        <v>4.2935434834763999E-3</v>
      </c>
      <c r="DX336" s="33">
        <v>4.5957672408991302E-3</v>
      </c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  <c r="FA336" s="33"/>
      <c r="FB336" s="33"/>
      <c r="FC336" s="33"/>
      <c r="FD336" s="33"/>
      <c r="FE336" s="33"/>
      <c r="FF336" s="33"/>
      <c r="FG336" s="33"/>
      <c r="FH336" s="33"/>
      <c r="FI336" s="33"/>
      <c r="FJ336" s="33"/>
      <c r="FK336" s="33"/>
      <c r="FL336" s="33"/>
      <c r="FM336" s="33"/>
      <c r="FN336" s="33"/>
      <c r="FO336" s="33"/>
      <c r="FP336" s="33"/>
      <c r="FQ336" s="33"/>
      <c r="FR336" s="33"/>
      <c r="FS336" s="33"/>
      <c r="FT336" s="33"/>
      <c r="FU336" s="33"/>
      <c r="FV336" s="33"/>
      <c r="FW336" s="33"/>
      <c r="FX336" s="33"/>
      <c r="FY336" s="33"/>
      <c r="FZ336" s="33"/>
      <c r="GA336" s="33"/>
      <c r="GB336" s="33"/>
      <c r="GC336" s="33"/>
      <c r="GD336" s="33"/>
      <c r="GE336" s="33"/>
      <c r="GF336" s="33"/>
      <c r="GG336" s="33"/>
      <c r="GH336" s="33"/>
      <c r="GI336" s="33"/>
      <c r="GJ336" s="33"/>
      <c r="GK336" s="33"/>
      <c r="GL336" s="33"/>
      <c r="GM336" s="33"/>
      <c r="GN336" s="33"/>
      <c r="GO336" s="33"/>
      <c r="GP336" s="33"/>
      <c r="GQ336" s="33"/>
      <c r="GR336" s="33"/>
      <c r="GS336" s="33"/>
      <c r="GT336" s="33"/>
      <c r="GU336" s="33"/>
      <c r="GV336" s="33"/>
      <c r="GW336" s="33"/>
      <c r="GX336" s="33"/>
    </row>
    <row r="337" spans="1:206" hidden="1">
      <c r="A337" s="31" t="s">
        <v>451</v>
      </c>
      <c r="B337" t="s">
        <v>717</v>
      </c>
      <c r="C337" t="s">
        <v>714</v>
      </c>
      <c r="D337" s="94" t="s">
        <v>1014</v>
      </c>
      <c r="E337" t="s">
        <v>1056</v>
      </c>
      <c r="BD337" s="33">
        <v>0.45541499999999902</v>
      </c>
      <c r="BE337" s="33">
        <v>0.45448</v>
      </c>
      <c r="BF337" s="33">
        <v>0.46778999999999998</v>
      </c>
      <c r="BG337" s="33">
        <v>0.45973999999999998</v>
      </c>
      <c r="BH337" s="33">
        <v>0.46625</v>
      </c>
      <c r="BI337" s="33">
        <v>0.46714499999999998</v>
      </c>
      <c r="BJ337" s="33">
        <v>0.46361999999999998</v>
      </c>
      <c r="BK337" s="33">
        <v>0.47683999999999999</v>
      </c>
      <c r="BL337" s="33">
        <v>0.46907499999999902</v>
      </c>
      <c r="BM337" s="33">
        <v>0.459115</v>
      </c>
      <c r="BN337" s="33">
        <v>0.45925499999999903</v>
      </c>
      <c r="BO337" s="33">
        <v>0.45347999999999999</v>
      </c>
      <c r="BP337" s="33">
        <v>0.47043000000000001</v>
      </c>
      <c r="BQ337" s="33">
        <v>0.47958499999999998</v>
      </c>
      <c r="BR337" s="33">
        <v>0.45821499999999998</v>
      </c>
      <c r="BS337" s="33">
        <v>0.44582499999999903</v>
      </c>
      <c r="BT337" s="33">
        <v>0.43539499999999998</v>
      </c>
      <c r="BU337" s="33">
        <v>0.42203499999999999</v>
      </c>
      <c r="BV337" s="33">
        <v>0.42747499999999999</v>
      </c>
      <c r="BW337" s="33">
        <v>0.42462</v>
      </c>
      <c r="BX337" s="33">
        <v>0.4234</v>
      </c>
      <c r="BY337" s="33">
        <v>0.42308999999999902</v>
      </c>
      <c r="BZ337" s="33">
        <v>0.41725499999999999</v>
      </c>
      <c r="CA337" s="33">
        <v>0.41454999999999997</v>
      </c>
      <c r="CB337" s="33">
        <v>0.41400500000000001</v>
      </c>
      <c r="CC337" s="33">
        <v>0.40953499999999998</v>
      </c>
      <c r="CD337" s="33">
        <v>0.40914</v>
      </c>
      <c r="CE337" s="33">
        <v>0.39690499999999901</v>
      </c>
      <c r="CF337" s="33">
        <v>0.38682499999999997</v>
      </c>
      <c r="CG337" s="33">
        <v>0.38386500000000001</v>
      </c>
      <c r="CH337" s="33">
        <v>0.37817999999999902</v>
      </c>
      <c r="CI337" s="33">
        <v>0.37833</v>
      </c>
      <c r="CJ337" s="33">
        <v>0.383965</v>
      </c>
      <c r="CK337" s="33">
        <v>0.38270499999999902</v>
      </c>
      <c r="CL337" s="33">
        <v>0.382635</v>
      </c>
      <c r="CM337" s="33">
        <v>0.37978999999999902</v>
      </c>
      <c r="CN337" s="33">
        <v>0.37656000000000001</v>
      </c>
      <c r="CO337" s="33">
        <v>0.36392999999999998</v>
      </c>
      <c r="CP337" s="33">
        <v>0.36582499999999901</v>
      </c>
      <c r="CQ337" s="33">
        <v>0.36850500000000003</v>
      </c>
      <c r="CR337" s="33">
        <v>0.36808999999999997</v>
      </c>
      <c r="CS337" s="33">
        <v>0.372365</v>
      </c>
      <c r="CT337" s="33">
        <v>0.36845</v>
      </c>
      <c r="CU337" s="33">
        <v>0.36606499999999897</v>
      </c>
      <c r="CV337" s="33">
        <v>0.36257999999999901</v>
      </c>
      <c r="CW337" s="33">
        <v>0.35781000000000002</v>
      </c>
      <c r="CX337" s="33">
        <v>0.34744999999999998</v>
      </c>
      <c r="CY337" s="33">
        <v>0.33842999999999901</v>
      </c>
      <c r="CZ337" s="33">
        <v>0.333675</v>
      </c>
      <c r="DA337" s="33">
        <v>0.32723999999999998</v>
      </c>
      <c r="DB337" s="33">
        <v>0.32223499999999999</v>
      </c>
      <c r="DC337" s="33">
        <v>0.31914999999999999</v>
      </c>
      <c r="DD337" s="33">
        <v>0.30951000000000001</v>
      </c>
      <c r="DE337" s="33">
        <v>0.30035499999999998</v>
      </c>
      <c r="DF337" s="33">
        <v>0.28531000000000001</v>
      </c>
      <c r="DG337" s="33">
        <v>0.26696500000000001</v>
      </c>
      <c r="DH337" s="33">
        <v>0.259465</v>
      </c>
      <c r="DI337" s="33">
        <v>0.25950499999999999</v>
      </c>
      <c r="DJ337" s="33">
        <v>0.26480999999999999</v>
      </c>
      <c r="DK337" s="33">
        <v>0.259905</v>
      </c>
      <c r="DL337" s="33">
        <v>0.26</v>
      </c>
      <c r="DM337" s="33">
        <v>0.25808500000000001</v>
      </c>
      <c r="DN337" s="33">
        <v>0.25697500000000001</v>
      </c>
      <c r="DO337" s="33">
        <v>0.25579000000000002</v>
      </c>
      <c r="DP337" s="33">
        <v>0.25385000000000002</v>
      </c>
      <c r="DQ337" s="33">
        <v>0.235784999999999</v>
      </c>
      <c r="DR337" s="33">
        <v>0.22814999999999899</v>
      </c>
      <c r="DS337" s="33">
        <v>0.22447</v>
      </c>
      <c r="DT337" s="33">
        <v>0.220225</v>
      </c>
      <c r="DU337" s="33">
        <v>0.21671499999999899</v>
      </c>
      <c r="DV337" s="33">
        <v>0.21354999999999999</v>
      </c>
      <c r="DW337" s="33">
        <v>0.212224999999999</v>
      </c>
      <c r="DX337" s="33">
        <v>0.209205</v>
      </c>
      <c r="DY337" s="33"/>
      <c r="DZ337" s="33"/>
      <c r="EA337" s="33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  <c r="EW337" s="33"/>
      <c r="EX337" s="33"/>
      <c r="EY337" s="33"/>
      <c r="EZ337" s="33"/>
      <c r="FA337" s="33"/>
      <c r="FB337" s="33"/>
      <c r="FC337" s="33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3"/>
      <c r="FP337" s="33"/>
      <c r="FQ337" s="33"/>
      <c r="FR337" s="33"/>
      <c r="FS337" s="33"/>
      <c r="FT337" s="33"/>
      <c r="FU337" s="33"/>
      <c r="FV337" s="33"/>
      <c r="FW337" s="33"/>
      <c r="FX337" s="33"/>
      <c r="FY337" s="33"/>
      <c r="FZ337" s="33"/>
      <c r="GA337" s="33"/>
      <c r="GB337" s="33"/>
      <c r="GC337" s="33"/>
      <c r="GD337" s="33"/>
      <c r="GE337" s="33"/>
      <c r="GF337" s="33"/>
      <c r="GG337" s="33"/>
      <c r="GH337" s="33"/>
      <c r="GI337" s="33"/>
      <c r="GJ337" s="33"/>
      <c r="GK337" s="33"/>
      <c r="GL337" s="33"/>
      <c r="GM337" s="33"/>
      <c r="GN337" s="33"/>
      <c r="GO337" s="33"/>
      <c r="GP337" s="33"/>
      <c r="GQ337" s="33"/>
      <c r="GR337" s="33"/>
      <c r="GS337" s="33"/>
      <c r="GT337" s="33"/>
      <c r="GU337" s="33"/>
      <c r="GV337" s="33"/>
      <c r="GW337" s="33"/>
      <c r="GX337" s="33"/>
    </row>
    <row r="338" spans="1:206" hidden="1">
      <c r="A338" s="31" t="s">
        <v>451</v>
      </c>
      <c r="B338" t="s">
        <v>717</v>
      </c>
      <c r="C338" t="s">
        <v>714</v>
      </c>
      <c r="D338" s="94" t="s">
        <v>1014</v>
      </c>
      <c r="E338" t="s">
        <v>1057</v>
      </c>
      <c r="BD338" s="33">
        <v>1.1453499999999901</v>
      </c>
      <c r="BE338" s="33">
        <v>1.1436949999999999</v>
      </c>
      <c r="BF338" s="33">
        <v>1.1843699999999999</v>
      </c>
      <c r="BG338" s="33">
        <v>1.1762649999999999</v>
      </c>
      <c r="BH338" s="33">
        <v>1.1956450000000001</v>
      </c>
      <c r="BI338" s="33">
        <v>1.19981</v>
      </c>
      <c r="BJ338" s="33">
        <v>1.1896500000000001</v>
      </c>
      <c r="BK338" s="33">
        <v>1.217595</v>
      </c>
      <c r="BL338" s="33">
        <v>1.191505</v>
      </c>
      <c r="BM338" s="33">
        <v>1.1620599999999901</v>
      </c>
      <c r="BN338" s="33">
        <v>1.1556649999999999</v>
      </c>
      <c r="BO338" s="33">
        <v>1.1364300000000001</v>
      </c>
      <c r="BP338" s="33">
        <v>1.229365</v>
      </c>
      <c r="BQ338" s="33">
        <v>1.29765999999999</v>
      </c>
      <c r="BR338" s="33">
        <v>1.2691349999999999</v>
      </c>
      <c r="BS338" s="33">
        <v>1.2558849999999999</v>
      </c>
      <c r="BT338" s="33">
        <v>1.23308</v>
      </c>
      <c r="BU338" s="33">
        <v>1.2008799999999999</v>
      </c>
      <c r="BV338" s="33">
        <v>1.2205349999999999</v>
      </c>
      <c r="BW338" s="33">
        <v>1.19553</v>
      </c>
      <c r="BX338" s="33">
        <v>1.1941550000000001</v>
      </c>
      <c r="BY338" s="33">
        <v>1.1627700000000001</v>
      </c>
      <c r="BZ338" s="33">
        <v>1.12808</v>
      </c>
      <c r="CA338" s="33">
        <v>1.1056349999999999</v>
      </c>
      <c r="CB338" s="33">
        <v>1.0784149999999999</v>
      </c>
      <c r="CC338" s="33">
        <v>1.03026499999999</v>
      </c>
      <c r="CD338" s="33">
        <v>1.008885</v>
      </c>
      <c r="CE338" s="33">
        <v>0.98699000000000003</v>
      </c>
      <c r="CF338" s="33">
        <v>0.97498499999999999</v>
      </c>
      <c r="CG338" s="33">
        <v>0.98530999999999902</v>
      </c>
      <c r="CH338" s="33">
        <v>0.99889499999999998</v>
      </c>
      <c r="CI338" s="33">
        <v>1.0153700000000001</v>
      </c>
      <c r="CJ338" s="33">
        <v>1.033485</v>
      </c>
      <c r="CK338" s="33">
        <v>0.99168500000000004</v>
      </c>
      <c r="CL338" s="33">
        <v>0.98943499999999995</v>
      </c>
      <c r="CM338" s="33">
        <v>0.99609499999999995</v>
      </c>
      <c r="CN338" s="33">
        <v>1.0128250000000001</v>
      </c>
      <c r="CO338" s="33">
        <v>1.0194650000000001</v>
      </c>
      <c r="CP338" s="33">
        <v>0.98477499999999896</v>
      </c>
      <c r="CQ338" s="33">
        <v>0.97247499999999998</v>
      </c>
      <c r="CR338" s="33">
        <v>0.97207499999999902</v>
      </c>
      <c r="CS338" s="33">
        <v>0.92968999999999902</v>
      </c>
      <c r="CT338" s="33">
        <v>0.903945</v>
      </c>
      <c r="CU338" s="33">
        <v>0.87173500000000004</v>
      </c>
      <c r="CV338" s="33">
        <v>0.85411000000000004</v>
      </c>
      <c r="CW338" s="33">
        <v>0.84340999999999999</v>
      </c>
      <c r="CX338" s="33">
        <v>0.83282999999999996</v>
      </c>
      <c r="CY338" s="33">
        <v>0.81372</v>
      </c>
      <c r="CZ338" s="33">
        <v>0.805925</v>
      </c>
      <c r="DA338" s="33">
        <v>0.79370999999999903</v>
      </c>
      <c r="DB338" s="33">
        <v>0.79131499999999899</v>
      </c>
      <c r="DC338" s="33">
        <v>0.77283500000000005</v>
      </c>
      <c r="DD338" s="33">
        <v>0.76380000000000003</v>
      </c>
      <c r="DE338" s="33">
        <v>0.75919999999999999</v>
      </c>
      <c r="DF338" s="33">
        <v>0.76028499999999999</v>
      </c>
      <c r="DG338" s="33">
        <v>0.75954999999999995</v>
      </c>
      <c r="DH338" s="33">
        <v>0.748695</v>
      </c>
      <c r="DI338" s="33">
        <v>0.74282999999999999</v>
      </c>
      <c r="DJ338" s="33">
        <v>0.73297500000000004</v>
      </c>
      <c r="DK338" s="33">
        <v>0.72953000000000001</v>
      </c>
      <c r="DL338" s="33">
        <v>0.71855999999999998</v>
      </c>
      <c r="DM338" s="33">
        <v>0.71032499999999998</v>
      </c>
      <c r="DN338" s="33">
        <v>0.71299999999999997</v>
      </c>
      <c r="DO338" s="33">
        <v>0.70205499999999998</v>
      </c>
      <c r="DP338" s="33">
        <v>0.69017499999999998</v>
      </c>
      <c r="DQ338" s="33">
        <v>0.67515999999999998</v>
      </c>
      <c r="DR338" s="33">
        <v>0.65222999999999998</v>
      </c>
      <c r="DS338" s="33">
        <v>0.64071500000000003</v>
      </c>
      <c r="DT338" s="33">
        <v>0.62358999999999898</v>
      </c>
      <c r="DU338" s="33">
        <v>0.61038000000000003</v>
      </c>
      <c r="DV338" s="33">
        <v>0.59582000000000002</v>
      </c>
      <c r="DW338" s="33">
        <v>0.58835499999999996</v>
      </c>
      <c r="DX338" s="33">
        <v>0.58225499999999997</v>
      </c>
      <c r="DY338" s="33"/>
      <c r="DZ338" s="33"/>
      <c r="EA338" s="33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  <c r="EW338" s="33"/>
      <c r="EX338" s="33"/>
      <c r="EY338" s="33"/>
      <c r="EZ338" s="33"/>
      <c r="FA338" s="33"/>
      <c r="FB338" s="33"/>
      <c r="FC338" s="33"/>
      <c r="FD338" s="33"/>
      <c r="FE338" s="33"/>
      <c r="FF338" s="33"/>
      <c r="FG338" s="33"/>
      <c r="FH338" s="33"/>
      <c r="FI338" s="33"/>
      <c r="FJ338" s="33"/>
      <c r="FK338" s="33"/>
      <c r="FL338" s="33"/>
      <c r="FM338" s="33"/>
      <c r="FN338" s="33"/>
      <c r="FO338" s="33"/>
      <c r="FP338" s="33"/>
      <c r="FQ338" s="33"/>
      <c r="FR338" s="33"/>
      <c r="FS338" s="33"/>
      <c r="FT338" s="33"/>
      <c r="FU338" s="33"/>
      <c r="FV338" s="33"/>
      <c r="FW338" s="33"/>
      <c r="FX338" s="33"/>
      <c r="FY338" s="33"/>
      <c r="FZ338" s="33"/>
      <c r="GA338" s="33"/>
      <c r="GB338" s="33"/>
      <c r="GC338" s="33"/>
      <c r="GD338" s="33"/>
      <c r="GE338" s="33"/>
      <c r="GF338" s="33"/>
      <c r="GG338" s="33"/>
      <c r="GH338" s="33"/>
      <c r="GI338" s="33"/>
      <c r="GJ338" s="33"/>
      <c r="GK338" s="33"/>
      <c r="GL338" s="33"/>
      <c r="GM338" s="33"/>
      <c r="GN338" s="33"/>
      <c r="GO338" s="33"/>
      <c r="GP338" s="33"/>
      <c r="GQ338" s="33"/>
      <c r="GR338" s="33"/>
      <c r="GS338" s="33"/>
      <c r="GT338" s="33"/>
      <c r="GU338" s="33"/>
      <c r="GV338" s="33"/>
      <c r="GW338" s="33"/>
      <c r="GX338" s="33"/>
    </row>
    <row r="339" spans="1:206" hidden="1">
      <c r="A339" s="31" t="s">
        <v>451</v>
      </c>
      <c r="B339" t="s">
        <v>717</v>
      </c>
      <c r="C339" t="s">
        <v>714</v>
      </c>
      <c r="D339" s="94" t="s">
        <v>1014</v>
      </c>
      <c r="E339" t="s">
        <v>1058</v>
      </c>
      <c r="BD339" s="33">
        <v>1.2028650000000001</v>
      </c>
      <c r="BE339" s="33">
        <v>1.19512999999999</v>
      </c>
      <c r="BF339" s="33">
        <v>1.2294449999999999</v>
      </c>
      <c r="BG339" s="33">
        <v>1.2181150000000001</v>
      </c>
      <c r="BH339" s="33">
        <v>1.232545</v>
      </c>
      <c r="BI339" s="33">
        <v>1.2362850000000001</v>
      </c>
      <c r="BJ339" s="33">
        <v>1.2256149999999999</v>
      </c>
      <c r="BK339" s="33">
        <v>1.2527250000000001</v>
      </c>
      <c r="BL339" s="33">
        <v>1.23369</v>
      </c>
      <c r="BM339" s="33">
        <v>1.2025250000000001</v>
      </c>
      <c r="BN339" s="33">
        <v>1.19784</v>
      </c>
      <c r="BO339" s="33">
        <v>1.1773800000000001</v>
      </c>
      <c r="BP339" s="33">
        <v>1.2753650000000001</v>
      </c>
      <c r="BQ339" s="33">
        <v>1.33839999999999</v>
      </c>
      <c r="BR339" s="33">
        <v>1.290575</v>
      </c>
      <c r="BS339" s="33">
        <v>1.2796749999999999</v>
      </c>
      <c r="BT339" s="33">
        <v>1.24417</v>
      </c>
      <c r="BU339" s="33">
        <v>1.2434700000000001</v>
      </c>
      <c r="BV339" s="33">
        <v>1.2700849999999999</v>
      </c>
      <c r="BW339" s="33">
        <v>1.2573099999999999</v>
      </c>
      <c r="BX339" s="33">
        <v>1.2498499999999999</v>
      </c>
      <c r="BY339" s="33">
        <v>1.2226699999999999</v>
      </c>
      <c r="BZ339" s="33">
        <v>1.195675</v>
      </c>
      <c r="CA339" s="33">
        <v>1.1670849999999999</v>
      </c>
      <c r="CB339" s="33">
        <v>1.1279749999999999</v>
      </c>
      <c r="CC339" s="33">
        <v>1.0826450000000001</v>
      </c>
      <c r="CD339" s="33">
        <v>1.05887</v>
      </c>
      <c r="CE339" s="33">
        <v>1.0323450000000001</v>
      </c>
      <c r="CF339" s="33">
        <v>1.02661</v>
      </c>
      <c r="CG339" s="33">
        <v>1.0311900000000001</v>
      </c>
      <c r="CH339" s="33">
        <v>1.0313399999999999</v>
      </c>
      <c r="CI339" s="33">
        <v>1.0277449999999999</v>
      </c>
      <c r="CJ339" s="33">
        <v>1.025255</v>
      </c>
      <c r="CK339" s="33">
        <v>0.97727999999999904</v>
      </c>
      <c r="CL339" s="33">
        <v>0.96884000000000003</v>
      </c>
      <c r="CM339" s="33">
        <v>0.95175500000000002</v>
      </c>
      <c r="CN339" s="33">
        <v>0.94316499999999903</v>
      </c>
      <c r="CO339" s="33">
        <v>0.93974500000000005</v>
      </c>
      <c r="CP339" s="33">
        <v>0.92369499999999904</v>
      </c>
      <c r="CQ339" s="33">
        <v>0.915824999999999</v>
      </c>
      <c r="CR339" s="33">
        <v>0.90146499999999996</v>
      </c>
      <c r="CS339" s="33">
        <v>0.81901999999999997</v>
      </c>
      <c r="CT339" s="33">
        <v>0.783775</v>
      </c>
      <c r="CU339" s="33">
        <v>0.77625</v>
      </c>
      <c r="CV339" s="33">
        <v>0.77095000000000002</v>
      </c>
      <c r="CW339" s="33">
        <v>0.76307000000000003</v>
      </c>
      <c r="CX339" s="33">
        <v>0.753745</v>
      </c>
      <c r="CY339" s="33">
        <v>0.74971499999999902</v>
      </c>
      <c r="CZ339" s="33">
        <v>0.73486499999999899</v>
      </c>
      <c r="DA339" s="33">
        <v>0.73072999999999899</v>
      </c>
      <c r="DB339" s="33">
        <v>0.73992500000000005</v>
      </c>
      <c r="DC339" s="33">
        <v>0.73524500000000004</v>
      </c>
      <c r="DD339" s="33">
        <v>0.72867499999999996</v>
      </c>
      <c r="DE339" s="33">
        <v>0.72331999999999996</v>
      </c>
      <c r="DF339" s="33">
        <v>0.72668499999999903</v>
      </c>
      <c r="DG339" s="33">
        <v>0.72545999999999899</v>
      </c>
      <c r="DH339" s="33">
        <v>0.73083500000000001</v>
      </c>
      <c r="DI339" s="33">
        <v>0.73070499999999905</v>
      </c>
      <c r="DJ339" s="33">
        <v>0.72971999999999904</v>
      </c>
      <c r="DK339" s="33">
        <v>0.72865499999999905</v>
      </c>
      <c r="DL339" s="33">
        <v>0.72516499999999995</v>
      </c>
      <c r="DM339" s="33">
        <v>0.72092499999999904</v>
      </c>
      <c r="DN339" s="33">
        <v>0.73068999999999895</v>
      </c>
      <c r="DO339" s="33">
        <v>0.71723499999999996</v>
      </c>
      <c r="DP339" s="33">
        <v>0.71101499999999995</v>
      </c>
      <c r="DQ339" s="33">
        <v>0.70479999999999998</v>
      </c>
      <c r="DR339" s="33">
        <v>0.71523000000000003</v>
      </c>
      <c r="DS339" s="33">
        <v>0.70953999999999995</v>
      </c>
      <c r="DT339" s="33">
        <v>0.68210999999999999</v>
      </c>
      <c r="DU339" s="33">
        <v>0.67192999999999903</v>
      </c>
      <c r="DV339" s="33">
        <v>0.65529999999999999</v>
      </c>
      <c r="DW339" s="33">
        <v>0.64913500000000002</v>
      </c>
      <c r="DX339" s="33">
        <v>0.64854000000000001</v>
      </c>
      <c r="DY339" s="33"/>
      <c r="DZ339" s="33"/>
      <c r="EA339" s="33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  <c r="EW339" s="33"/>
      <c r="EX339" s="33"/>
      <c r="EY339" s="33"/>
      <c r="EZ339" s="33"/>
      <c r="FA339" s="33"/>
      <c r="FB339" s="33"/>
      <c r="FC339" s="33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3"/>
      <c r="FP339" s="33"/>
      <c r="FQ339" s="33"/>
      <c r="FR339" s="33"/>
      <c r="FS339" s="33"/>
      <c r="FT339" s="33"/>
      <c r="FU339" s="33"/>
      <c r="FV339" s="33"/>
      <c r="FW339" s="33"/>
      <c r="FX339" s="33"/>
      <c r="FY339" s="33"/>
      <c r="FZ339" s="33"/>
      <c r="GA339" s="33"/>
      <c r="GB339" s="33"/>
      <c r="GC339" s="33"/>
      <c r="GD339" s="33"/>
      <c r="GE339" s="33"/>
      <c r="GF339" s="33"/>
      <c r="GG339" s="33"/>
      <c r="GH339" s="33"/>
      <c r="GI339" s="33"/>
      <c r="GJ339" s="33"/>
      <c r="GK339" s="33"/>
      <c r="GL339" s="33"/>
      <c r="GM339" s="33"/>
      <c r="GN339" s="33"/>
      <c r="GO339" s="33"/>
      <c r="GP339" s="33"/>
      <c r="GQ339" s="33"/>
      <c r="GR339" s="33"/>
      <c r="GS339" s="33"/>
      <c r="GT339" s="33"/>
      <c r="GU339" s="33"/>
      <c r="GV339" s="33"/>
      <c r="GW339" s="33"/>
      <c r="GX339" s="33"/>
    </row>
    <row r="340" spans="1:206" hidden="1">
      <c r="A340" s="31" t="s">
        <v>451</v>
      </c>
      <c r="B340" t="s">
        <v>717</v>
      </c>
      <c r="C340" t="s">
        <v>714</v>
      </c>
      <c r="D340" s="94" t="s">
        <v>1014</v>
      </c>
      <c r="E340" t="s">
        <v>1059</v>
      </c>
      <c r="BD340" s="33">
        <v>0.97918000000000005</v>
      </c>
      <c r="BE340" s="33">
        <v>0.97012500000000002</v>
      </c>
      <c r="BF340" s="33">
        <v>1.005255</v>
      </c>
      <c r="BG340" s="33">
        <v>0.98167499999999996</v>
      </c>
      <c r="BH340" s="33">
        <v>0.98973</v>
      </c>
      <c r="BI340" s="33">
        <v>0.98738000000000004</v>
      </c>
      <c r="BJ340" s="33">
        <v>0.970665</v>
      </c>
      <c r="BK340" s="33">
        <v>0.99888999999999994</v>
      </c>
      <c r="BL340" s="33">
        <v>0.96875</v>
      </c>
      <c r="BM340" s="33">
        <v>0.92340500000000003</v>
      </c>
      <c r="BN340" s="33">
        <v>0.91195499999999996</v>
      </c>
      <c r="BO340" s="33">
        <v>0.88261500000000004</v>
      </c>
      <c r="BP340" s="33">
        <v>0.98555999999999999</v>
      </c>
      <c r="BQ340" s="33">
        <v>1.0508299999999999</v>
      </c>
      <c r="BR340" s="33">
        <v>1.01935</v>
      </c>
      <c r="BS340" s="33">
        <v>1.014025</v>
      </c>
      <c r="BT340" s="33">
        <v>0.99102499999999905</v>
      </c>
      <c r="BU340" s="33">
        <v>0.96501999999999999</v>
      </c>
      <c r="BV340" s="33">
        <v>0.986425</v>
      </c>
      <c r="BW340" s="33">
        <v>0.95302500000000001</v>
      </c>
      <c r="BX340" s="33">
        <v>0.94101000000000001</v>
      </c>
      <c r="BY340" s="33">
        <v>0.903165</v>
      </c>
      <c r="BZ340" s="33">
        <v>0.87363999999999997</v>
      </c>
      <c r="CA340" s="33">
        <v>0.84626999999999997</v>
      </c>
      <c r="CB340" s="33">
        <v>0.80981999999999998</v>
      </c>
      <c r="CC340" s="33">
        <v>0.77227500000000004</v>
      </c>
      <c r="CD340" s="33">
        <v>0.74943499999999996</v>
      </c>
      <c r="CE340" s="33">
        <v>0.720835</v>
      </c>
      <c r="CF340" s="33">
        <v>0.70174000000000003</v>
      </c>
      <c r="CG340" s="33">
        <v>0.68775500000000001</v>
      </c>
      <c r="CH340" s="33">
        <v>0.66862999999999995</v>
      </c>
      <c r="CI340" s="33">
        <v>0.64610999999999996</v>
      </c>
      <c r="CJ340" s="33">
        <v>0.63663499999999995</v>
      </c>
      <c r="CK340" s="33">
        <v>0.61101499999999997</v>
      </c>
      <c r="CL340" s="33">
        <v>0.60311499999999996</v>
      </c>
      <c r="CM340" s="33">
        <v>0.59542999999999902</v>
      </c>
      <c r="CN340" s="33">
        <v>0.59459499999999998</v>
      </c>
      <c r="CO340" s="33">
        <v>0.59848500000000004</v>
      </c>
      <c r="CP340" s="33">
        <v>0.58135999999999999</v>
      </c>
      <c r="CQ340" s="33">
        <v>0.56979000000000002</v>
      </c>
      <c r="CR340" s="33">
        <v>0.56432000000000004</v>
      </c>
      <c r="CS340" s="33">
        <v>0.53315999999999997</v>
      </c>
      <c r="CT340" s="33">
        <v>0.52800000000000002</v>
      </c>
      <c r="CU340" s="33">
        <v>0.52125500000000002</v>
      </c>
      <c r="CV340" s="33">
        <v>0.50790500000000005</v>
      </c>
      <c r="CW340" s="33">
        <v>0.49056</v>
      </c>
      <c r="CX340" s="33">
        <v>0.47789999999999999</v>
      </c>
      <c r="CY340" s="33">
        <v>0.47381499999999999</v>
      </c>
      <c r="CZ340" s="33">
        <v>0.47297499999999998</v>
      </c>
      <c r="DA340" s="33">
        <v>0.47615499999999999</v>
      </c>
      <c r="DB340" s="33">
        <v>0.48141999999999902</v>
      </c>
      <c r="DC340" s="33">
        <v>0.47949000000000003</v>
      </c>
      <c r="DD340" s="33">
        <v>0.48005499999999901</v>
      </c>
      <c r="DE340" s="33">
        <v>0.47828500000000002</v>
      </c>
      <c r="DF340" s="33">
        <v>0.48267499999999902</v>
      </c>
      <c r="DG340" s="33">
        <v>0.486485</v>
      </c>
      <c r="DH340" s="33">
        <v>0.491145</v>
      </c>
      <c r="DI340" s="33">
        <v>0.49742500000000001</v>
      </c>
      <c r="DJ340" s="33">
        <v>0.50194999999999901</v>
      </c>
      <c r="DK340" s="33">
        <v>0.50546999999999997</v>
      </c>
      <c r="DL340" s="33">
        <v>0.50326499999999996</v>
      </c>
      <c r="DM340" s="33">
        <v>0.50584499999999999</v>
      </c>
      <c r="DN340" s="33">
        <v>0.50948000000000004</v>
      </c>
      <c r="DO340" s="33">
        <v>0.50516499999999998</v>
      </c>
      <c r="DP340" s="33">
        <v>0.51071999999999995</v>
      </c>
      <c r="DQ340" s="33">
        <v>0.51426499999999997</v>
      </c>
      <c r="DR340" s="33">
        <v>0.52610000000000001</v>
      </c>
      <c r="DS340" s="33">
        <v>0.52464500000000003</v>
      </c>
      <c r="DT340" s="33">
        <v>0.51435500000000001</v>
      </c>
      <c r="DU340" s="33">
        <v>0.50617999999999996</v>
      </c>
      <c r="DV340" s="33">
        <v>0.49069999999999903</v>
      </c>
      <c r="DW340" s="33">
        <v>0.48275499999999999</v>
      </c>
      <c r="DX340" s="33">
        <v>0.48505499999999901</v>
      </c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  <c r="EW340" s="33"/>
      <c r="EX340" s="33"/>
      <c r="EY340" s="33"/>
      <c r="EZ340" s="33"/>
      <c r="FA340" s="33"/>
      <c r="FB340" s="33"/>
      <c r="FC340" s="33"/>
      <c r="FD340" s="33"/>
      <c r="FE340" s="33"/>
      <c r="FF340" s="33"/>
      <c r="FG340" s="33"/>
      <c r="FH340" s="33"/>
      <c r="FI340" s="33"/>
      <c r="FJ340" s="33"/>
      <c r="FK340" s="33"/>
      <c r="FL340" s="33"/>
      <c r="FM340" s="33"/>
      <c r="FN340" s="33"/>
      <c r="FO340" s="33"/>
      <c r="FP340" s="33"/>
      <c r="FQ340" s="33"/>
      <c r="FR340" s="33"/>
      <c r="FS340" s="33"/>
      <c r="FT340" s="33"/>
      <c r="FU340" s="33"/>
      <c r="FV340" s="33"/>
      <c r="FW340" s="33"/>
      <c r="FX340" s="33"/>
      <c r="FY340" s="33"/>
      <c r="FZ340" s="33"/>
      <c r="GA340" s="33"/>
      <c r="GB340" s="33"/>
      <c r="GC340" s="33"/>
      <c r="GD340" s="33"/>
      <c r="GE340" s="33"/>
      <c r="GF340" s="33"/>
      <c r="GG340" s="33"/>
      <c r="GH340" s="33"/>
      <c r="GI340" s="33"/>
      <c r="GJ340" s="33"/>
      <c r="GK340" s="33"/>
      <c r="GL340" s="33"/>
      <c r="GM340" s="33"/>
      <c r="GN340" s="33"/>
      <c r="GO340" s="33"/>
      <c r="GP340" s="33"/>
      <c r="GQ340" s="33"/>
      <c r="GR340" s="33"/>
      <c r="GS340" s="33"/>
      <c r="GT340" s="33"/>
      <c r="GU340" s="33"/>
      <c r="GV340" s="33"/>
      <c r="GW340" s="33"/>
      <c r="GX340" s="33"/>
    </row>
    <row r="341" spans="1:206" hidden="1">
      <c r="A341" s="31" t="s">
        <v>451</v>
      </c>
      <c r="B341" t="s">
        <v>717</v>
      </c>
      <c r="C341" t="s">
        <v>714</v>
      </c>
      <c r="D341" s="94" t="s">
        <v>1014</v>
      </c>
      <c r="E341" t="s">
        <v>1060</v>
      </c>
      <c r="BD341" s="33">
        <v>0.66077999999999903</v>
      </c>
      <c r="BE341" s="33">
        <v>0.65471500000000005</v>
      </c>
      <c r="BF341" s="33">
        <v>0.69255499999999903</v>
      </c>
      <c r="BG341" s="33">
        <v>0.68329999999999902</v>
      </c>
      <c r="BH341" s="33">
        <v>0.70216000000000001</v>
      </c>
      <c r="BI341" s="33">
        <v>0.70322999999999902</v>
      </c>
      <c r="BJ341" s="33">
        <v>0.68624499999999999</v>
      </c>
      <c r="BK341" s="33">
        <v>0.70421499999999904</v>
      </c>
      <c r="BL341" s="33">
        <v>0.66649999999999998</v>
      </c>
      <c r="BM341" s="33">
        <v>0.61729000000000001</v>
      </c>
      <c r="BN341" s="33">
        <v>0.60148500000000005</v>
      </c>
      <c r="BO341" s="33">
        <v>0.56873499999999999</v>
      </c>
      <c r="BP341" s="33">
        <v>0.65162500000000001</v>
      </c>
      <c r="BQ341" s="33">
        <v>0.69479500000000005</v>
      </c>
      <c r="BR341" s="33">
        <v>0.66657999999999995</v>
      </c>
      <c r="BS341" s="33">
        <v>0.66488000000000003</v>
      </c>
      <c r="BT341" s="33">
        <v>0.65300999999999998</v>
      </c>
      <c r="BU341" s="33">
        <v>0.63161500000000004</v>
      </c>
      <c r="BV341" s="33">
        <v>0.65027000000000001</v>
      </c>
      <c r="BW341" s="33">
        <v>0.64072499999999999</v>
      </c>
      <c r="BX341" s="33">
        <v>0.63432500000000003</v>
      </c>
      <c r="BY341" s="33">
        <v>0.604105</v>
      </c>
      <c r="BZ341" s="33">
        <v>0.57626999999999995</v>
      </c>
      <c r="CA341" s="33">
        <v>0.54396</v>
      </c>
      <c r="CB341" s="33">
        <v>0.506915</v>
      </c>
      <c r="CC341" s="33">
        <v>0.47647499999999998</v>
      </c>
      <c r="CD341" s="33">
        <v>0.45504</v>
      </c>
      <c r="CE341" s="33">
        <v>0.43429499999999999</v>
      </c>
      <c r="CF341" s="33">
        <v>0.42278499999999902</v>
      </c>
      <c r="CG341" s="33">
        <v>0.41423500000000002</v>
      </c>
      <c r="CH341" s="33">
        <v>0.40850500000000001</v>
      </c>
      <c r="CI341" s="33">
        <v>0.39760499999999999</v>
      </c>
      <c r="CJ341" s="33">
        <v>0.39154</v>
      </c>
      <c r="CK341" s="33">
        <v>0.37388499999999902</v>
      </c>
      <c r="CL341" s="33">
        <v>0.363375</v>
      </c>
      <c r="CM341" s="33">
        <v>0.35211999999999999</v>
      </c>
      <c r="CN341" s="33">
        <v>0.34378500000000001</v>
      </c>
      <c r="CO341" s="33">
        <v>0.33834500000000001</v>
      </c>
      <c r="CP341" s="33">
        <v>0.32597999999999999</v>
      </c>
      <c r="CQ341" s="33">
        <v>0.31717499999999998</v>
      </c>
      <c r="CR341" s="33">
        <v>0.30693500000000001</v>
      </c>
      <c r="CS341" s="33">
        <v>0.28849999999999998</v>
      </c>
      <c r="CT341" s="33">
        <v>0.28047999999999901</v>
      </c>
      <c r="CU341" s="33">
        <v>0.27399000000000001</v>
      </c>
      <c r="CV341" s="33">
        <v>0.27078999999999998</v>
      </c>
      <c r="CW341" s="33">
        <v>0.26825500000000002</v>
      </c>
      <c r="CX341" s="33">
        <v>0.26950499999999999</v>
      </c>
      <c r="CY341" s="33">
        <v>0.26834999999999998</v>
      </c>
      <c r="CZ341" s="33">
        <v>0.26499499999999998</v>
      </c>
      <c r="DA341" s="33">
        <v>0.260185</v>
      </c>
      <c r="DB341" s="33">
        <v>0.25647500000000001</v>
      </c>
      <c r="DC341" s="33">
        <v>0.24928999999999901</v>
      </c>
      <c r="DD341" s="33">
        <v>0.245395</v>
      </c>
      <c r="DE341" s="33">
        <v>0.245555</v>
      </c>
      <c r="DF341" s="33">
        <v>0.246949999999999</v>
      </c>
      <c r="DG341" s="33">
        <v>0.24890999999999899</v>
      </c>
      <c r="DH341" s="33">
        <v>0.252085</v>
      </c>
      <c r="DI341" s="33">
        <v>0.25433</v>
      </c>
      <c r="DJ341" s="33">
        <v>0.25653999999999999</v>
      </c>
      <c r="DK341" s="33">
        <v>0.25761499999999998</v>
      </c>
      <c r="DL341" s="33">
        <v>0.25897999999999999</v>
      </c>
      <c r="DM341" s="33">
        <v>0.25974999999999998</v>
      </c>
      <c r="DN341" s="33">
        <v>0.26306499999999999</v>
      </c>
      <c r="DO341" s="33">
        <v>0.26424500000000001</v>
      </c>
      <c r="DP341" s="33">
        <v>0.26967000000000002</v>
      </c>
      <c r="DQ341" s="33">
        <v>0.27444499999999999</v>
      </c>
      <c r="DR341" s="33">
        <v>0.28181499999999998</v>
      </c>
      <c r="DS341" s="33">
        <v>0.28306999999999999</v>
      </c>
      <c r="DT341" s="33">
        <v>0.28129999999999999</v>
      </c>
      <c r="DU341" s="33">
        <v>0.27872000000000002</v>
      </c>
      <c r="DV341" s="33">
        <v>0.27261999999999997</v>
      </c>
      <c r="DW341" s="33">
        <v>0.26851999999999998</v>
      </c>
      <c r="DX341" s="33">
        <v>0.26905499999999999</v>
      </c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3"/>
      <c r="FC341" s="33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3"/>
      <c r="FP341" s="33"/>
      <c r="FQ341" s="33"/>
      <c r="FR341" s="33"/>
      <c r="FS341" s="33"/>
      <c r="FT341" s="33"/>
      <c r="FU341" s="33"/>
      <c r="FV341" s="33"/>
      <c r="FW341" s="33"/>
      <c r="FX341" s="33"/>
      <c r="FY341" s="33"/>
      <c r="FZ341" s="33"/>
      <c r="GA341" s="33"/>
      <c r="GB341" s="33"/>
      <c r="GC341" s="33"/>
      <c r="GD341" s="33"/>
      <c r="GE341" s="33"/>
      <c r="GF341" s="33"/>
      <c r="GG341" s="33"/>
      <c r="GH341" s="33"/>
      <c r="GI341" s="33"/>
      <c r="GJ341" s="33"/>
      <c r="GK341" s="33"/>
      <c r="GL341" s="33"/>
      <c r="GM341" s="33"/>
      <c r="GN341" s="33"/>
      <c r="GO341" s="33"/>
      <c r="GP341" s="33"/>
      <c r="GQ341" s="33"/>
      <c r="GR341" s="33"/>
      <c r="GS341" s="33"/>
      <c r="GT341" s="33"/>
      <c r="GU341" s="33"/>
      <c r="GV341" s="33"/>
      <c r="GW341" s="33"/>
      <c r="GX341" s="33"/>
    </row>
    <row r="342" spans="1:206" hidden="1">
      <c r="A342" s="31" t="s">
        <v>451</v>
      </c>
      <c r="B342" t="s">
        <v>717</v>
      </c>
      <c r="C342" t="s">
        <v>714</v>
      </c>
      <c r="D342" s="94" t="s">
        <v>1014</v>
      </c>
      <c r="E342" t="s">
        <v>1061</v>
      </c>
      <c r="BD342" s="33">
        <v>0.322905</v>
      </c>
      <c r="BE342" s="33">
        <v>0.31519999999999998</v>
      </c>
      <c r="BF342" s="33">
        <v>0.33334999999999898</v>
      </c>
      <c r="BG342" s="33">
        <v>0.318989999999999</v>
      </c>
      <c r="BH342" s="33">
        <v>0.32538</v>
      </c>
      <c r="BI342" s="33">
        <v>0.323405</v>
      </c>
      <c r="BJ342" s="33">
        <v>0.31296499999999999</v>
      </c>
      <c r="BK342" s="33">
        <v>0.329979999999999</v>
      </c>
      <c r="BL342" s="33">
        <v>0.312525</v>
      </c>
      <c r="BM342" s="33">
        <v>0.29067500000000002</v>
      </c>
      <c r="BN342" s="33">
        <v>0.28697499999999998</v>
      </c>
      <c r="BO342" s="33">
        <v>0.27061499999999999</v>
      </c>
      <c r="BP342" s="33">
        <v>0.31701499999999999</v>
      </c>
      <c r="BQ342" s="33">
        <v>0.341165</v>
      </c>
      <c r="BR342" s="33">
        <v>0.31728499999999998</v>
      </c>
      <c r="BS342" s="33">
        <v>0.311304999999999</v>
      </c>
      <c r="BT342" s="33">
        <v>0.29988500000000001</v>
      </c>
      <c r="BU342" s="33">
        <v>0.28535500000000003</v>
      </c>
      <c r="BV342" s="33">
        <v>0.29604999999999998</v>
      </c>
      <c r="BW342" s="33">
        <v>0.286935</v>
      </c>
      <c r="BX342" s="33">
        <v>0.28167500000000001</v>
      </c>
      <c r="BY342" s="33">
        <v>0.26876499999999998</v>
      </c>
      <c r="BZ342" s="33">
        <v>0.26090999999999998</v>
      </c>
      <c r="CA342" s="33">
        <v>0.249364999999999</v>
      </c>
      <c r="CB342" s="33">
        <v>0.23915499999999901</v>
      </c>
      <c r="CC342" s="33">
        <v>0.22791999999999901</v>
      </c>
      <c r="CD342" s="33">
        <v>0.21815999999999999</v>
      </c>
      <c r="CE342" s="33">
        <v>0.206035</v>
      </c>
      <c r="CF342" s="33">
        <v>0.19719</v>
      </c>
      <c r="CG342" s="33">
        <v>0.18972999999999901</v>
      </c>
      <c r="CH342" s="33">
        <v>0.18371999999999999</v>
      </c>
      <c r="CI342" s="33">
        <v>0.17813499999999999</v>
      </c>
      <c r="CJ342" s="33">
        <v>0.17574999999999999</v>
      </c>
      <c r="CK342" s="33">
        <v>0.171295</v>
      </c>
      <c r="CL342" s="33">
        <v>0.17004999999999901</v>
      </c>
      <c r="CM342" s="33">
        <v>0.16730999999999999</v>
      </c>
      <c r="CN342" s="33">
        <v>0.16478999999999999</v>
      </c>
      <c r="CO342" s="33">
        <v>0.15941</v>
      </c>
      <c r="CP342" s="33">
        <v>0.15184</v>
      </c>
      <c r="CQ342" s="33">
        <v>0.14507</v>
      </c>
      <c r="CR342" s="33">
        <v>0.13877999999999999</v>
      </c>
      <c r="CS342" s="33">
        <v>0.12762000000000001</v>
      </c>
      <c r="CT342" s="33">
        <v>0.12174500000000001</v>
      </c>
      <c r="CU342" s="33">
        <v>0.1168</v>
      </c>
      <c r="CV342" s="33">
        <v>0.112289999999999</v>
      </c>
      <c r="CW342" s="33">
        <v>0.10806499999999999</v>
      </c>
      <c r="CX342" s="33">
        <v>0.10492499999999901</v>
      </c>
      <c r="CY342" s="33">
        <v>0.102299999999999</v>
      </c>
      <c r="CZ342" s="33">
        <v>9.9745E-2</v>
      </c>
      <c r="DA342" s="33">
        <v>9.9284999999999998E-2</v>
      </c>
      <c r="DB342" s="33">
        <v>0.10052</v>
      </c>
      <c r="DC342" s="33">
        <v>0.100535</v>
      </c>
      <c r="DD342" s="33">
        <v>9.9680000000000005E-2</v>
      </c>
      <c r="DE342" s="33">
        <v>9.74799999999999E-2</v>
      </c>
      <c r="DF342" s="33">
        <v>9.5069999999999905E-2</v>
      </c>
      <c r="DG342" s="33">
        <v>9.4119999999999995E-2</v>
      </c>
      <c r="DH342" s="33">
        <v>9.2024999999999996E-2</v>
      </c>
      <c r="DI342" s="33">
        <v>9.0749999999999997E-2</v>
      </c>
      <c r="DJ342" s="33">
        <v>9.1514999999999999E-2</v>
      </c>
      <c r="DK342" s="33">
        <v>9.1394999999999907E-2</v>
      </c>
      <c r="DL342" s="33">
        <v>9.0329999999999994E-2</v>
      </c>
      <c r="DM342" s="33">
        <v>8.9209999999999998E-2</v>
      </c>
      <c r="DN342" s="33">
        <v>8.9099999999999999E-2</v>
      </c>
      <c r="DO342" s="33">
        <v>8.8444999999999996E-2</v>
      </c>
      <c r="DP342" s="33">
        <v>8.9604999999999893E-2</v>
      </c>
      <c r="DQ342" s="33">
        <v>9.1509999999999994E-2</v>
      </c>
      <c r="DR342" s="33">
        <v>9.3395000000000006E-2</v>
      </c>
      <c r="DS342" s="33">
        <v>9.4094999999999998E-2</v>
      </c>
      <c r="DT342" s="33">
        <v>9.4724999999999906E-2</v>
      </c>
      <c r="DU342" s="33">
        <v>9.5224999999999893E-2</v>
      </c>
      <c r="DV342" s="33">
        <v>9.4E-2</v>
      </c>
      <c r="DW342" s="33">
        <v>9.2909999999999895E-2</v>
      </c>
      <c r="DX342" s="33">
        <v>9.2520000000000005E-2</v>
      </c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  <c r="EW342" s="33"/>
      <c r="EX342" s="33"/>
      <c r="EY342" s="33"/>
      <c r="EZ342" s="33"/>
      <c r="FA342" s="33"/>
      <c r="FB342" s="33"/>
      <c r="FC342" s="33"/>
      <c r="FD342" s="33"/>
      <c r="FE342" s="33"/>
      <c r="FF342" s="33"/>
      <c r="FG342" s="33"/>
      <c r="FH342" s="33"/>
      <c r="FI342" s="33"/>
      <c r="FJ342" s="33"/>
      <c r="FK342" s="33"/>
      <c r="FL342" s="33"/>
      <c r="FM342" s="33"/>
      <c r="FN342" s="33"/>
      <c r="FO342" s="33"/>
      <c r="FP342" s="33"/>
      <c r="FQ342" s="33"/>
      <c r="FR342" s="33"/>
      <c r="FS342" s="33"/>
      <c r="FT342" s="33"/>
      <c r="FU342" s="33"/>
      <c r="FV342" s="33"/>
      <c r="FW342" s="33"/>
      <c r="FX342" s="33"/>
      <c r="FY342" s="33"/>
      <c r="FZ342" s="33"/>
      <c r="GA342" s="33"/>
      <c r="GB342" s="33"/>
      <c r="GC342" s="33"/>
      <c r="GD342" s="33"/>
      <c r="GE342" s="33"/>
      <c r="GF342" s="33"/>
      <c r="GG342" s="33"/>
      <c r="GH342" s="33"/>
      <c r="GI342" s="33"/>
      <c r="GJ342" s="33"/>
      <c r="GK342" s="33"/>
      <c r="GL342" s="33"/>
      <c r="GM342" s="33"/>
      <c r="GN342" s="33"/>
      <c r="GO342" s="33"/>
      <c r="GP342" s="33"/>
      <c r="GQ342" s="33"/>
      <c r="GR342" s="33"/>
      <c r="GS342" s="33"/>
      <c r="GT342" s="33"/>
      <c r="GU342" s="33"/>
      <c r="GV342" s="33"/>
      <c r="GW342" s="33"/>
      <c r="GX342" s="33"/>
    </row>
    <row r="343" spans="1:206" hidden="1">
      <c r="A343" s="31" t="s">
        <v>451</v>
      </c>
      <c r="B343" t="s">
        <v>717</v>
      </c>
      <c r="C343" t="s">
        <v>714</v>
      </c>
      <c r="D343" s="94" t="s">
        <v>1014</v>
      </c>
      <c r="E343" t="s">
        <v>1062</v>
      </c>
      <c r="BD343" s="33">
        <v>6.9925000000000001E-2</v>
      </c>
      <c r="BE343" s="33">
        <v>6.9099999999999995E-2</v>
      </c>
      <c r="BF343" s="33">
        <v>7.4459999999999998E-2</v>
      </c>
      <c r="BG343" s="33">
        <v>7.1425000000000002E-2</v>
      </c>
      <c r="BH343" s="33">
        <v>7.2724999999999998E-2</v>
      </c>
      <c r="BI343" s="33">
        <v>7.1764999999999995E-2</v>
      </c>
      <c r="BJ343" s="33">
        <v>6.8320000000000006E-2</v>
      </c>
      <c r="BK343" s="33">
        <v>7.1304999999999993E-2</v>
      </c>
      <c r="BL343" s="33">
        <v>6.6864999999999994E-2</v>
      </c>
      <c r="BM343" s="33">
        <v>6.2774999999999997E-2</v>
      </c>
      <c r="BN343" s="33">
        <v>6.2210000000000001E-2</v>
      </c>
      <c r="BO343" s="33">
        <v>6.0859999999999997E-2</v>
      </c>
      <c r="BP343" s="33">
        <v>6.9684999999999997E-2</v>
      </c>
      <c r="BQ343" s="33">
        <v>7.7829999999999996E-2</v>
      </c>
      <c r="BR343" s="33">
        <v>7.4914999999999995E-2</v>
      </c>
      <c r="BS343" s="33">
        <v>7.4499999999999997E-2</v>
      </c>
      <c r="BT343" s="33">
        <v>7.2565000000000004E-2</v>
      </c>
      <c r="BU343" s="33">
        <v>6.8269999999999997E-2</v>
      </c>
      <c r="BV343" s="33">
        <v>7.0144999999999999E-2</v>
      </c>
      <c r="BW343" s="33">
        <v>6.8479999999999999E-2</v>
      </c>
      <c r="BX343" s="33">
        <v>6.5854999999999997E-2</v>
      </c>
      <c r="BY343" s="33">
        <v>6.2604999999999994E-2</v>
      </c>
      <c r="BZ343" s="33">
        <v>6.1219999999999997E-2</v>
      </c>
      <c r="CA343" s="33">
        <v>6.0359999999999997E-2</v>
      </c>
      <c r="CB343" s="33">
        <v>5.8954999999999903E-2</v>
      </c>
      <c r="CC343" s="33">
        <v>5.8994999999999999E-2</v>
      </c>
      <c r="CD343" s="33">
        <v>5.756E-2</v>
      </c>
      <c r="CE343" s="33">
        <v>5.5974999999999997E-2</v>
      </c>
      <c r="CF343" s="33">
        <v>5.4164999999999998E-2</v>
      </c>
      <c r="CG343" s="33">
        <v>5.3249999999999999E-2</v>
      </c>
      <c r="CH343" s="33">
        <v>5.1920000000000001E-2</v>
      </c>
      <c r="CI343" s="33">
        <v>5.0174999999999997E-2</v>
      </c>
      <c r="CJ343" s="33">
        <v>4.9035000000000002E-2</v>
      </c>
      <c r="CK343" s="33">
        <v>4.7985E-2</v>
      </c>
      <c r="CL343" s="33">
        <v>4.7124999999999903E-2</v>
      </c>
      <c r="CM343" s="33">
        <v>4.5629999999999997E-2</v>
      </c>
      <c r="CN343" s="33">
        <v>4.4495E-2</v>
      </c>
      <c r="CO343" s="33">
        <v>4.3979999999999998E-2</v>
      </c>
      <c r="CP343" s="33">
        <v>4.3825000000000003E-2</v>
      </c>
      <c r="CQ343" s="33">
        <v>4.3174999999999998E-2</v>
      </c>
      <c r="CR343" s="33">
        <v>4.2195000000000003E-2</v>
      </c>
      <c r="CS343" s="33">
        <v>3.9524999999999998E-2</v>
      </c>
      <c r="CT343" s="33">
        <v>3.7339999999999998E-2</v>
      </c>
      <c r="CU343" s="33">
        <v>3.5055000000000003E-2</v>
      </c>
      <c r="CV343" s="33">
        <v>3.2599999999999997E-2</v>
      </c>
      <c r="CW343" s="33">
        <v>2.9894999999999901E-2</v>
      </c>
      <c r="CX343" s="33">
        <v>2.76699999999999E-2</v>
      </c>
      <c r="CY343" s="33">
        <v>2.656E-2</v>
      </c>
      <c r="CZ343" s="33">
        <v>2.6005E-2</v>
      </c>
      <c r="DA343" s="33">
        <v>2.5614999999999999E-2</v>
      </c>
      <c r="DB343" s="33">
        <v>2.5415E-2</v>
      </c>
      <c r="DC343" s="33">
        <v>2.4889999999999999E-2</v>
      </c>
      <c r="DD343" s="33">
        <v>2.486E-2</v>
      </c>
      <c r="DE343" s="33">
        <v>2.45449999999999E-2</v>
      </c>
      <c r="DF343" s="33">
        <v>2.4699999999999899E-2</v>
      </c>
      <c r="DG343" s="33">
        <v>2.5309999999999899E-2</v>
      </c>
      <c r="DH343" s="33">
        <v>2.5585E-2</v>
      </c>
      <c r="DI343" s="33">
        <v>2.529E-2</v>
      </c>
      <c r="DJ343" s="33">
        <v>2.5595E-2</v>
      </c>
      <c r="DK343" s="33">
        <v>2.4985E-2</v>
      </c>
      <c r="DL343" s="33">
        <v>2.33099999999999E-2</v>
      </c>
      <c r="DM343" s="33">
        <v>2.16549999999999E-2</v>
      </c>
      <c r="DN343" s="33">
        <v>2.1514999999999999E-2</v>
      </c>
      <c r="DO343" s="33">
        <v>2.1090000000000001E-2</v>
      </c>
      <c r="DP343" s="33">
        <v>2.1475000000000001E-2</v>
      </c>
      <c r="DQ343" s="33">
        <v>2.1344999999999999E-2</v>
      </c>
      <c r="DR343" s="33">
        <v>2.1679999999999901E-2</v>
      </c>
      <c r="DS343" s="33">
        <v>2.0889999999999999E-2</v>
      </c>
      <c r="DT343" s="33">
        <v>1.98299999999999E-2</v>
      </c>
      <c r="DU343" s="33">
        <v>1.9460000000000002E-2</v>
      </c>
      <c r="DV343" s="33">
        <v>1.8859999999999998E-2</v>
      </c>
      <c r="DW343" s="33">
        <v>1.8779999999999901E-2</v>
      </c>
      <c r="DX343" s="33">
        <v>1.8804999999999999E-2</v>
      </c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3"/>
      <c r="FC343" s="33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3"/>
      <c r="FP343" s="33"/>
      <c r="FQ343" s="33"/>
      <c r="FR343" s="33"/>
      <c r="FS343" s="33"/>
      <c r="FT343" s="33"/>
      <c r="FU343" s="33"/>
      <c r="FV343" s="33"/>
      <c r="FW343" s="33"/>
      <c r="FX343" s="33"/>
      <c r="FY343" s="33"/>
      <c r="FZ343" s="33"/>
      <c r="GA343" s="33"/>
      <c r="GB343" s="33"/>
      <c r="GC343" s="33"/>
      <c r="GD343" s="33"/>
      <c r="GE343" s="33"/>
      <c r="GF343" s="33"/>
      <c r="GG343" s="33"/>
      <c r="GH343" s="33"/>
      <c r="GI343" s="33"/>
      <c r="GJ343" s="33"/>
      <c r="GK343" s="33"/>
      <c r="GL343" s="33"/>
      <c r="GM343" s="33"/>
      <c r="GN343" s="33"/>
      <c r="GO343" s="33"/>
      <c r="GP343" s="33"/>
      <c r="GQ343" s="33"/>
      <c r="GR343" s="33"/>
      <c r="GS343" s="33"/>
      <c r="GT343" s="33"/>
      <c r="GU343" s="33"/>
      <c r="GV343" s="33"/>
      <c r="GW343" s="33"/>
      <c r="GX343" s="33"/>
    </row>
    <row r="344" spans="1:206" hidden="1">
      <c r="A344" s="31" t="s">
        <v>451</v>
      </c>
      <c r="B344" t="s">
        <v>717</v>
      </c>
      <c r="C344" t="s">
        <v>714</v>
      </c>
      <c r="D344" s="94" t="s">
        <v>1014</v>
      </c>
      <c r="E344" t="s">
        <v>1063</v>
      </c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>
        <v>4.5611861442657997E-2</v>
      </c>
      <c r="BE344" s="33">
        <v>4.4724185942351398E-2</v>
      </c>
      <c r="BF344" s="33">
        <v>4.3362598230114902E-2</v>
      </c>
      <c r="BG344" s="33">
        <v>4.2046525042455998E-2</v>
      </c>
      <c r="BH344" s="33">
        <v>4.0821382170161097E-2</v>
      </c>
      <c r="BI344" s="33">
        <v>3.9690995672359203E-2</v>
      </c>
      <c r="BJ344" s="33">
        <v>3.8777885608234898E-2</v>
      </c>
      <c r="BK344" s="33">
        <v>3.9014825721870497E-2</v>
      </c>
      <c r="BL344" s="33">
        <v>3.81456015917001E-2</v>
      </c>
      <c r="BM344" s="33">
        <v>3.6136391092820797E-2</v>
      </c>
      <c r="BN344" s="33">
        <v>3.5348327412276601E-2</v>
      </c>
      <c r="BO344" s="33">
        <v>3.4564798921196599E-2</v>
      </c>
      <c r="BP344" s="33">
        <v>3.3858925773261501E-2</v>
      </c>
      <c r="BQ344" s="33">
        <v>3.3099287039326401E-2</v>
      </c>
      <c r="BR344" s="33">
        <v>3.2325420489886E-2</v>
      </c>
      <c r="BS344" s="33">
        <v>3.1862142458669002E-2</v>
      </c>
      <c r="BT344" s="33">
        <v>3.1722606839792299E-2</v>
      </c>
      <c r="BU344" s="33">
        <v>3.09754898904324E-2</v>
      </c>
      <c r="BV344" s="33">
        <v>3.0301580966244499E-2</v>
      </c>
      <c r="BW344" s="33">
        <v>2.9877675061411701E-2</v>
      </c>
      <c r="BX344" s="33">
        <v>2.9305671839499999E-2</v>
      </c>
      <c r="BY344" s="33">
        <v>2.8598343053879802E-2</v>
      </c>
      <c r="BZ344" s="33">
        <v>2.8163103155164199E-2</v>
      </c>
      <c r="CA344" s="33">
        <v>2.7208266232327399E-2</v>
      </c>
      <c r="CB344" s="33">
        <v>2.6899391464325299E-2</v>
      </c>
      <c r="CC344" s="33">
        <v>2.6069598219216499E-2</v>
      </c>
      <c r="CD344" s="33">
        <v>2.48512659937743E-2</v>
      </c>
      <c r="CE344" s="33">
        <v>2.4102034106692299E-2</v>
      </c>
      <c r="CF344" s="33">
        <v>2.34115999185854E-2</v>
      </c>
      <c r="CG344" s="33">
        <v>2.2630004528616701E-2</v>
      </c>
      <c r="CH344" s="33">
        <v>2.2020725310049099E-2</v>
      </c>
      <c r="CI344" s="33">
        <v>2.1476160744978601E-2</v>
      </c>
      <c r="CJ344" s="33">
        <v>2.08451747658734E-2</v>
      </c>
      <c r="CK344" s="33">
        <v>2.1916479253117901E-2</v>
      </c>
      <c r="CL344" s="33">
        <v>2.1409532426033301E-2</v>
      </c>
      <c r="CM344" s="33">
        <v>2.07911533359393E-2</v>
      </c>
      <c r="CN344" s="33">
        <v>2.0008050517922898E-2</v>
      </c>
      <c r="CO344" s="33">
        <v>1.8975720570505498E-2</v>
      </c>
      <c r="CP344" s="33">
        <v>1.9943829422443399E-2</v>
      </c>
      <c r="CQ344" s="33">
        <v>1.8159058128055801E-2</v>
      </c>
      <c r="CR344" s="33">
        <v>1.79716391637233E-2</v>
      </c>
      <c r="CS344" s="33">
        <v>1.8248853542245501E-2</v>
      </c>
      <c r="CT344" s="33">
        <v>1.8196877703573901E-2</v>
      </c>
      <c r="CU344" s="33">
        <v>1.7455486002773701E-2</v>
      </c>
      <c r="CV344" s="33">
        <v>1.7012508128740701E-2</v>
      </c>
      <c r="CW344" s="33">
        <v>1.6629429811205701E-2</v>
      </c>
      <c r="CX344" s="33">
        <v>1.6367730830429202E-2</v>
      </c>
      <c r="CY344" s="33">
        <v>1.5946447505021201E-2</v>
      </c>
      <c r="CZ344" s="33">
        <v>1.59288588374225E-2</v>
      </c>
      <c r="DA344" s="33">
        <v>1.48170301279563E-2</v>
      </c>
      <c r="DB344" s="33">
        <v>1.41777620492062E-2</v>
      </c>
      <c r="DC344" s="33">
        <v>1.3490484540895201E-2</v>
      </c>
      <c r="DD344" s="33">
        <v>1.28178815668716E-2</v>
      </c>
      <c r="DE344" s="33">
        <v>1.21552192191285E-2</v>
      </c>
      <c r="DF344" s="33">
        <v>1.1529347353013499E-2</v>
      </c>
      <c r="DG344" s="33">
        <v>1.0860831646668E-2</v>
      </c>
      <c r="DH344" s="33">
        <v>1.0211167540047901E-2</v>
      </c>
      <c r="DI344" s="33">
        <v>9.6247965641755098E-3</v>
      </c>
      <c r="DJ344" s="33">
        <v>9.1212703412591294E-3</v>
      </c>
      <c r="DK344" s="33">
        <v>8.59278990957053E-3</v>
      </c>
      <c r="DL344" s="33">
        <v>8.1795437118148094E-3</v>
      </c>
      <c r="DM344" s="33">
        <v>7.7547421208236898E-3</v>
      </c>
      <c r="DN344" s="33">
        <v>7.3597546770176698E-3</v>
      </c>
      <c r="DO344" s="33">
        <v>7.0221821138899401E-3</v>
      </c>
      <c r="DP344" s="33">
        <v>6.7419132850172602E-3</v>
      </c>
      <c r="DQ344" s="33">
        <v>6.4649453220322799E-3</v>
      </c>
      <c r="DR344" s="33">
        <v>6.2051232242098303E-3</v>
      </c>
      <c r="DS344" s="33">
        <v>5.9698922614564998E-3</v>
      </c>
      <c r="DT344" s="33">
        <v>5.72601281059462E-3</v>
      </c>
      <c r="DU344" s="33">
        <v>5.5201841368438601E-3</v>
      </c>
      <c r="DV344" s="33">
        <v>5.2925187457125902E-3</v>
      </c>
      <c r="DW344" s="33">
        <v>5.0995331081636402E-3</v>
      </c>
      <c r="DX344" s="33">
        <v>4.9988048686145804E-3</v>
      </c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  <c r="EW344" s="33"/>
      <c r="EX344" s="33"/>
      <c r="EY344" s="33"/>
      <c r="EZ344" s="33"/>
      <c r="FA344" s="33"/>
      <c r="FB344" s="33"/>
      <c r="FC344" s="33"/>
      <c r="FD344" s="33"/>
      <c r="FE344" s="33"/>
      <c r="FF344" s="33"/>
      <c r="FG344" s="33"/>
      <c r="FH344" s="33"/>
      <c r="FI344" s="33"/>
      <c r="FJ344" s="33"/>
      <c r="FK344" s="33"/>
      <c r="FL344" s="33"/>
      <c r="FM344" s="33"/>
      <c r="FN344" s="33"/>
      <c r="FO344" s="33"/>
      <c r="FP344" s="33"/>
      <c r="FQ344" s="33"/>
      <c r="FR344" s="33"/>
      <c r="FS344" s="33"/>
      <c r="FT344" s="33"/>
      <c r="FU344" s="33"/>
      <c r="FV344" s="33"/>
      <c r="FW344" s="33"/>
      <c r="FX344" s="33"/>
      <c r="FY344" s="33"/>
      <c r="FZ344" s="33"/>
      <c r="GA344" s="33"/>
      <c r="GB344" s="33"/>
      <c r="GC344" s="33"/>
      <c r="GD344" s="33"/>
      <c r="GE344" s="33"/>
      <c r="GF344" s="33"/>
      <c r="GG344" s="33"/>
      <c r="GH344" s="33"/>
      <c r="GI344" s="33"/>
      <c r="GJ344" s="33"/>
      <c r="GK344" s="33"/>
      <c r="GL344" s="33"/>
      <c r="GM344" s="33"/>
      <c r="GN344" s="33"/>
      <c r="GO344" s="33"/>
      <c r="GP344" s="33"/>
      <c r="GQ344" s="33"/>
      <c r="GR344" s="33"/>
      <c r="GS344" s="33"/>
      <c r="GT344" s="33"/>
      <c r="GU344" s="33"/>
      <c r="GV344" s="33"/>
      <c r="GW344" s="33"/>
      <c r="GX344" s="33"/>
    </row>
    <row r="345" spans="1:206" hidden="1">
      <c r="A345" s="31" t="s">
        <v>451</v>
      </c>
      <c r="B345" t="s">
        <v>717</v>
      </c>
      <c r="C345" t="s">
        <v>714</v>
      </c>
      <c r="D345" s="94" t="s">
        <v>1014</v>
      </c>
      <c r="E345" t="s">
        <v>1064</v>
      </c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>
        <v>9.9394590872020697E-3</v>
      </c>
      <c r="BE345" s="33">
        <v>9.8743647801977294E-3</v>
      </c>
      <c r="BF345" s="33">
        <v>9.5461250929937593E-3</v>
      </c>
      <c r="BG345" s="33">
        <v>9.6288094950739492E-3</v>
      </c>
      <c r="BH345" s="33">
        <v>9.2930142858869795E-3</v>
      </c>
      <c r="BI345" s="33">
        <v>9.0439381942789901E-3</v>
      </c>
      <c r="BJ345" s="33">
        <v>8.9041641713992897E-3</v>
      </c>
      <c r="BK345" s="33">
        <v>9.0727557494239101E-3</v>
      </c>
      <c r="BL345" s="33">
        <v>9.0252922408132399E-3</v>
      </c>
      <c r="BM345" s="33">
        <v>8.4803038107663497E-3</v>
      </c>
      <c r="BN345" s="33">
        <v>8.4241285770521E-3</v>
      </c>
      <c r="BO345" s="33">
        <v>8.2326424672370894E-3</v>
      </c>
      <c r="BP345" s="33">
        <v>8.1793253216657594E-3</v>
      </c>
      <c r="BQ345" s="33">
        <v>8.0241847671652707E-3</v>
      </c>
      <c r="BR345" s="33">
        <v>7.8365343692050008E-3</v>
      </c>
      <c r="BS345" s="33">
        <v>7.7950312340602798E-3</v>
      </c>
      <c r="BT345" s="33">
        <v>7.8753784388494608E-3</v>
      </c>
      <c r="BU345" s="33">
        <v>7.7233168605733704E-3</v>
      </c>
      <c r="BV345" s="33">
        <v>7.5499454528725196E-3</v>
      </c>
      <c r="BW345" s="33">
        <v>7.4925385054113404E-3</v>
      </c>
      <c r="BX345" s="33">
        <v>7.3781062910054599E-3</v>
      </c>
      <c r="BY345" s="33">
        <v>7.1978612385013201E-3</v>
      </c>
      <c r="BZ345" s="33">
        <v>7.2077279448092696E-3</v>
      </c>
      <c r="CA345" s="33">
        <v>6.9488636084526004E-3</v>
      </c>
      <c r="CB345" s="33">
        <v>6.8638654838764496E-3</v>
      </c>
      <c r="CC345" s="33">
        <v>6.7206091408058399E-3</v>
      </c>
      <c r="CD345" s="33">
        <v>6.4182252097642603E-3</v>
      </c>
      <c r="CE345" s="33">
        <v>6.2239334275698398E-3</v>
      </c>
      <c r="CF345" s="33">
        <v>6.1205675018123004E-3</v>
      </c>
      <c r="CG345" s="33">
        <v>5.9856552904788097E-3</v>
      </c>
      <c r="CH345" s="33">
        <v>5.8818913344237597E-3</v>
      </c>
      <c r="CI345" s="33">
        <v>5.8101980656280602E-3</v>
      </c>
      <c r="CJ345" s="33">
        <v>5.70985229445857E-3</v>
      </c>
      <c r="CK345" s="33">
        <v>6.0747140890871102E-3</v>
      </c>
      <c r="CL345" s="33">
        <v>6.0279162905142502E-3</v>
      </c>
      <c r="CM345" s="33">
        <v>5.9265550053034504E-3</v>
      </c>
      <c r="CN345" s="33">
        <v>5.7789303502892801E-3</v>
      </c>
      <c r="CO345" s="33">
        <v>5.5819140731638104E-3</v>
      </c>
      <c r="CP345" s="33">
        <v>5.7610081969277204E-3</v>
      </c>
      <c r="CQ345" s="33">
        <v>5.2860609030481003E-3</v>
      </c>
      <c r="CR345" s="33">
        <v>5.2566624613790396E-3</v>
      </c>
      <c r="CS345" s="33">
        <v>5.3569282944830798E-3</v>
      </c>
      <c r="CT345" s="33">
        <v>5.4550292623397499E-3</v>
      </c>
      <c r="CU345" s="33">
        <v>5.2777387348915197E-3</v>
      </c>
      <c r="CV345" s="33">
        <v>5.28983889481711E-3</v>
      </c>
      <c r="CW345" s="33">
        <v>5.1763618237548699E-3</v>
      </c>
      <c r="CX345" s="33">
        <v>5.19387594206907E-3</v>
      </c>
      <c r="CY345" s="33">
        <v>5.1460150310312803E-3</v>
      </c>
      <c r="CZ345" s="33">
        <v>5.3324252453978696E-3</v>
      </c>
      <c r="DA345" s="33">
        <v>5.0294276959326704E-3</v>
      </c>
      <c r="DB345" s="33">
        <v>4.9439528015521499E-3</v>
      </c>
      <c r="DC345" s="33">
        <v>4.8977936368197099E-3</v>
      </c>
      <c r="DD345" s="33">
        <v>4.8408126572276004E-3</v>
      </c>
      <c r="DE345" s="33">
        <v>4.6908880347922401E-3</v>
      </c>
      <c r="DF345" s="33">
        <v>4.6323729254646399E-3</v>
      </c>
      <c r="DG345" s="33">
        <v>4.4853333356137497E-3</v>
      </c>
      <c r="DH345" s="33">
        <v>4.3173648917143098E-3</v>
      </c>
      <c r="DI345" s="33">
        <v>4.1648780749589803E-3</v>
      </c>
      <c r="DJ345" s="33">
        <v>4.0644881879542396E-3</v>
      </c>
      <c r="DK345" s="33">
        <v>3.8577425122696802E-3</v>
      </c>
      <c r="DL345" s="33">
        <v>3.7710061187237898E-3</v>
      </c>
      <c r="DM345" s="33">
        <v>3.6161877715247801E-3</v>
      </c>
      <c r="DN345" s="33">
        <v>3.51815666328483E-3</v>
      </c>
      <c r="DO345" s="33">
        <v>3.38770966032995E-3</v>
      </c>
      <c r="DP345" s="33">
        <v>3.30488202023728E-3</v>
      </c>
      <c r="DQ345" s="33">
        <v>3.2449199430454501E-3</v>
      </c>
      <c r="DR345" s="33">
        <v>3.1599660961683599E-3</v>
      </c>
      <c r="DS345" s="33">
        <v>3.0941126948692901E-3</v>
      </c>
      <c r="DT345" s="33">
        <v>3.0238161261805698E-3</v>
      </c>
      <c r="DU345" s="33">
        <v>2.9286995163777E-3</v>
      </c>
      <c r="DV345" s="33">
        <v>2.8310232113361801E-3</v>
      </c>
      <c r="DW345" s="33">
        <v>2.7469577891327101E-3</v>
      </c>
      <c r="DX345" s="33">
        <v>2.6950682580613602E-3</v>
      </c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3"/>
      <c r="FC345" s="33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3"/>
      <c r="FP345" s="33"/>
      <c r="FQ345" s="33"/>
      <c r="FR345" s="33"/>
      <c r="FS345" s="33"/>
      <c r="FT345" s="33"/>
      <c r="FU345" s="33"/>
      <c r="FV345" s="33"/>
      <c r="FW345" s="33"/>
      <c r="FX345" s="33"/>
      <c r="FY345" s="33"/>
      <c r="FZ345" s="33"/>
      <c r="GA345" s="33"/>
      <c r="GB345" s="33"/>
      <c r="GC345" s="33"/>
      <c r="GD345" s="33"/>
      <c r="GE345" s="33"/>
      <c r="GF345" s="33"/>
      <c r="GG345" s="33"/>
      <c r="GH345" s="33"/>
      <c r="GI345" s="33"/>
      <c r="GJ345" s="33"/>
      <c r="GK345" s="33"/>
      <c r="GL345" s="33"/>
      <c r="GM345" s="33"/>
      <c r="GN345" s="33"/>
      <c r="GO345" s="33"/>
      <c r="GP345" s="33"/>
      <c r="GQ345" s="33"/>
      <c r="GR345" s="33"/>
      <c r="GS345" s="33"/>
      <c r="GT345" s="33"/>
      <c r="GU345" s="33"/>
      <c r="GV345" s="33"/>
      <c r="GW345" s="33"/>
      <c r="GX345" s="33"/>
    </row>
    <row r="346" spans="1:206" hidden="1">
      <c r="A346" s="31" t="s">
        <v>451</v>
      </c>
      <c r="B346" t="s">
        <v>717</v>
      </c>
      <c r="C346" t="s">
        <v>714</v>
      </c>
      <c r="D346" s="94" t="s">
        <v>1014</v>
      </c>
      <c r="E346" t="s">
        <v>1065</v>
      </c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>
        <v>5.6520372352543702E-3</v>
      </c>
      <c r="BE346" s="33">
        <v>5.6153214600543396E-3</v>
      </c>
      <c r="BF346" s="33">
        <v>5.5454110390914003E-3</v>
      </c>
      <c r="BG346" s="33">
        <v>5.4447948876666704E-3</v>
      </c>
      <c r="BH346" s="33">
        <v>5.3596909394672196E-3</v>
      </c>
      <c r="BI346" s="33">
        <v>5.2576241738968004E-3</v>
      </c>
      <c r="BJ346" s="33">
        <v>5.1709987057441597E-3</v>
      </c>
      <c r="BK346" s="33">
        <v>5.2838230836741301E-3</v>
      </c>
      <c r="BL346" s="33">
        <v>5.2592738812378102E-3</v>
      </c>
      <c r="BM346" s="33">
        <v>4.9643684282567697E-3</v>
      </c>
      <c r="BN346" s="33">
        <v>4.9127811950574196E-3</v>
      </c>
      <c r="BO346" s="33">
        <v>4.7945927351912302E-3</v>
      </c>
      <c r="BP346" s="33">
        <v>4.7451071477865496E-3</v>
      </c>
      <c r="BQ346" s="33">
        <v>4.6541984172965697E-3</v>
      </c>
      <c r="BR346" s="33">
        <v>4.50649044647924E-3</v>
      </c>
      <c r="BS346" s="33">
        <v>4.4987712380504799E-3</v>
      </c>
      <c r="BT346" s="33">
        <v>4.5572774264440296E-3</v>
      </c>
      <c r="BU346" s="33">
        <v>4.45515220237757E-3</v>
      </c>
      <c r="BV346" s="33">
        <v>4.3627264534392002E-3</v>
      </c>
      <c r="BW346" s="33">
        <v>4.3267656309444302E-3</v>
      </c>
      <c r="BX346" s="33">
        <v>4.2598146603810396E-3</v>
      </c>
      <c r="BY346" s="33">
        <v>4.12657470039067E-3</v>
      </c>
      <c r="BZ346" s="33">
        <v>4.1946001559512299E-3</v>
      </c>
      <c r="CA346" s="33">
        <v>4.0223925845884701E-3</v>
      </c>
      <c r="CB346" s="33">
        <v>3.9442619738230197E-3</v>
      </c>
      <c r="CC346" s="33">
        <v>3.88055556330922E-3</v>
      </c>
      <c r="CD346" s="33">
        <v>3.7115204996949502E-3</v>
      </c>
      <c r="CE346" s="33">
        <v>3.6027675939895999E-3</v>
      </c>
      <c r="CF346" s="33">
        <v>3.5189241591199599E-3</v>
      </c>
      <c r="CG346" s="33">
        <v>3.4390199226414899E-3</v>
      </c>
      <c r="CH346" s="33">
        <v>3.38296664173057E-3</v>
      </c>
      <c r="CI346" s="33">
        <v>3.3399374767938599E-3</v>
      </c>
      <c r="CJ346" s="33">
        <v>3.2796175414294098E-3</v>
      </c>
      <c r="CK346" s="33">
        <v>3.5080266558131499E-3</v>
      </c>
      <c r="CL346" s="33">
        <v>3.4900040934140301E-3</v>
      </c>
      <c r="CM346" s="33">
        <v>3.4434255513604E-3</v>
      </c>
      <c r="CN346" s="33">
        <v>3.3688561898746398E-3</v>
      </c>
      <c r="CO346" s="33">
        <v>3.3016850642212498E-3</v>
      </c>
      <c r="CP346" s="33">
        <v>3.34260801747334E-3</v>
      </c>
      <c r="CQ346" s="33">
        <v>3.1309157114314499E-3</v>
      </c>
      <c r="CR346" s="33">
        <v>3.1093165653273999E-3</v>
      </c>
      <c r="CS346" s="33">
        <v>3.1675291994814701E-3</v>
      </c>
      <c r="CT346" s="33">
        <v>3.22687873020878E-3</v>
      </c>
      <c r="CU346" s="33">
        <v>3.1412169116522199E-3</v>
      </c>
      <c r="CV346" s="33">
        <v>3.2322032896045399E-3</v>
      </c>
      <c r="CW346" s="33">
        <v>3.00752811700898E-3</v>
      </c>
      <c r="CX346" s="33">
        <v>2.9901833698129298E-3</v>
      </c>
      <c r="CY346" s="33">
        <v>2.9456742813356398E-3</v>
      </c>
      <c r="CZ346" s="33">
        <v>3.0314096624859E-3</v>
      </c>
      <c r="DA346" s="33">
        <v>2.8288439242525202E-3</v>
      </c>
      <c r="DB346" s="33">
        <v>2.7670555510443799E-3</v>
      </c>
      <c r="DC346" s="33">
        <v>2.73141242167635E-3</v>
      </c>
      <c r="DD346" s="33">
        <v>2.6876549492561201E-3</v>
      </c>
      <c r="DE346" s="33">
        <v>2.61108267551692E-3</v>
      </c>
      <c r="DF346" s="33">
        <v>2.5695555100653999E-3</v>
      </c>
      <c r="DG346" s="33">
        <v>2.4973632795318298E-3</v>
      </c>
      <c r="DH346" s="33">
        <v>2.4197872934790901E-3</v>
      </c>
      <c r="DI346" s="33">
        <v>2.3438948713648601E-3</v>
      </c>
      <c r="DJ346" s="33">
        <v>2.28700124988009E-3</v>
      </c>
      <c r="DK346" s="33">
        <v>2.18946291695924E-3</v>
      </c>
      <c r="DL346" s="33">
        <v>2.1419596404572499E-3</v>
      </c>
      <c r="DM346" s="33">
        <v>2.0590191815599902E-3</v>
      </c>
      <c r="DN346" s="33">
        <v>2.00491035705177E-3</v>
      </c>
      <c r="DO346" s="33">
        <v>1.9338411265405399E-3</v>
      </c>
      <c r="DP346" s="33">
        <v>1.88803800991109E-3</v>
      </c>
      <c r="DQ346" s="33">
        <v>1.8514389234011901E-3</v>
      </c>
      <c r="DR346" s="33">
        <v>1.79970309009663E-3</v>
      </c>
      <c r="DS346" s="33">
        <v>1.7614135545974299E-3</v>
      </c>
      <c r="DT346" s="33">
        <v>1.7179767033031E-3</v>
      </c>
      <c r="DU346" s="33">
        <v>1.6713786164941099E-3</v>
      </c>
      <c r="DV346" s="33">
        <v>1.61844165241681E-3</v>
      </c>
      <c r="DW346" s="33">
        <v>1.58104335848236E-3</v>
      </c>
      <c r="DX346" s="33">
        <v>1.5516953842625099E-3</v>
      </c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  <c r="EW346" s="33"/>
      <c r="EX346" s="33"/>
      <c r="EY346" s="33"/>
      <c r="EZ346" s="33"/>
      <c r="FA346" s="33"/>
      <c r="FB346" s="33"/>
      <c r="FC346" s="33"/>
      <c r="FD346" s="33"/>
      <c r="FE346" s="33"/>
      <c r="FF346" s="33"/>
      <c r="FG346" s="33"/>
      <c r="FH346" s="33"/>
      <c r="FI346" s="33"/>
      <c r="FJ346" s="33"/>
      <c r="FK346" s="33"/>
      <c r="FL346" s="33"/>
      <c r="FM346" s="33"/>
      <c r="FN346" s="33"/>
      <c r="FO346" s="33"/>
      <c r="FP346" s="33"/>
      <c r="FQ346" s="33"/>
      <c r="FR346" s="33"/>
      <c r="FS346" s="33"/>
      <c r="FT346" s="33"/>
      <c r="FU346" s="33"/>
      <c r="FV346" s="33"/>
      <c r="FW346" s="33"/>
      <c r="FX346" s="33"/>
      <c r="FY346" s="33"/>
      <c r="FZ346" s="33"/>
      <c r="GA346" s="33"/>
      <c r="GB346" s="33"/>
      <c r="GC346" s="33"/>
      <c r="GD346" s="33"/>
      <c r="GE346" s="33"/>
      <c r="GF346" s="33"/>
      <c r="GG346" s="33"/>
      <c r="GH346" s="33"/>
      <c r="GI346" s="33"/>
      <c r="GJ346" s="33"/>
      <c r="GK346" s="33"/>
      <c r="GL346" s="33"/>
      <c r="GM346" s="33"/>
      <c r="GN346" s="33"/>
      <c r="GO346" s="33"/>
      <c r="GP346" s="33"/>
      <c r="GQ346" s="33"/>
      <c r="GR346" s="33"/>
      <c r="GS346" s="33"/>
      <c r="GT346" s="33"/>
      <c r="GU346" s="33"/>
      <c r="GV346" s="33"/>
      <c r="GW346" s="33"/>
      <c r="GX346" s="33"/>
    </row>
    <row r="347" spans="1:206" hidden="1">
      <c r="A347" s="31" t="s">
        <v>451</v>
      </c>
      <c r="B347" t="s">
        <v>717</v>
      </c>
      <c r="C347" t="s">
        <v>714</v>
      </c>
      <c r="D347" s="94" t="s">
        <v>1014</v>
      </c>
      <c r="E347" t="s">
        <v>1066</v>
      </c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>
        <v>6.2537938635871303E-3</v>
      </c>
      <c r="BE347" s="33">
        <v>6.2108894736300404E-3</v>
      </c>
      <c r="BF347" s="33">
        <v>6.1393209352439398E-3</v>
      </c>
      <c r="BG347" s="33">
        <v>6.0467853981123398E-3</v>
      </c>
      <c r="BH347" s="33">
        <v>5.9774937898051297E-3</v>
      </c>
      <c r="BI347" s="33">
        <v>5.8928199758672504E-3</v>
      </c>
      <c r="BJ347" s="33">
        <v>5.8279080234647498E-3</v>
      </c>
      <c r="BK347" s="33">
        <v>5.8660707832646304E-3</v>
      </c>
      <c r="BL347" s="33">
        <v>5.8689707563686199E-3</v>
      </c>
      <c r="BM347" s="33">
        <v>5.6764443359869701E-3</v>
      </c>
      <c r="BN347" s="33">
        <v>5.6295094612452204E-3</v>
      </c>
      <c r="BO347" s="33">
        <v>5.50328955999063E-3</v>
      </c>
      <c r="BP347" s="33">
        <v>5.4355077785102797E-3</v>
      </c>
      <c r="BQ347" s="33">
        <v>5.3183303845499297E-3</v>
      </c>
      <c r="BR347" s="33">
        <v>5.1647139602595303E-3</v>
      </c>
      <c r="BS347" s="33">
        <v>5.1386530944850196E-3</v>
      </c>
      <c r="BT347" s="33">
        <v>5.1658636419840403E-3</v>
      </c>
      <c r="BU347" s="33">
        <v>5.0843792982094901E-3</v>
      </c>
      <c r="BV347" s="33">
        <v>4.9877362771502199E-3</v>
      </c>
      <c r="BW347" s="33">
        <v>4.9398871789856098E-3</v>
      </c>
      <c r="BX347" s="33">
        <v>4.8616001991903203E-3</v>
      </c>
      <c r="BY347" s="33">
        <v>4.7139117174139602E-3</v>
      </c>
      <c r="BZ347" s="33">
        <v>4.7710754836098098E-3</v>
      </c>
      <c r="CA347" s="33">
        <v>4.5828356402209001E-3</v>
      </c>
      <c r="CB347" s="33">
        <v>4.4626990306835101E-3</v>
      </c>
      <c r="CC347" s="33">
        <v>4.3953621906004702E-3</v>
      </c>
      <c r="CD347" s="33">
        <v>4.2470462543653699E-3</v>
      </c>
      <c r="CE347" s="33">
        <v>4.1259327998977302E-3</v>
      </c>
      <c r="CF347" s="33">
        <v>4.0267583539067096E-3</v>
      </c>
      <c r="CG347" s="33">
        <v>3.94078065652698E-3</v>
      </c>
      <c r="CH347" s="33">
        <v>3.8661745353184801E-3</v>
      </c>
      <c r="CI347" s="33">
        <v>3.7972248257826299E-3</v>
      </c>
      <c r="CJ347" s="33">
        <v>3.73056840364119E-3</v>
      </c>
      <c r="CK347" s="33">
        <v>3.8336859491883198E-3</v>
      </c>
      <c r="CL347" s="33">
        <v>3.8114235518052898E-3</v>
      </c>
      <c r="CM347" s="33">
        <v>3.7637257183771801E-3</v>
      </c>
      <c r="CN347" s="33">
        <v>3.7172724441376201E-3</v>
      </c>
      <c r="CO347" s="33">
        <v>3.7299778658515101E-3</v>
      </c>
      <c r="CP347" s="33">
        <v>3.7047874441567502E-3</v>
      </c>
      <c r="CQ347" s="33">
        <v>3.6050446463914598E-3</v>
      </c>
      <c r="CR347" s="33">
        <v>3.61032319585641E-3</v>
      </c>
      <c r="CS347" s="33">
        <v>3.6656441284336201E-3</v>
      </c>
      <c r="CT347" s="33">
        <v>3.7628017004089501E-3</v>
      </c>
      <c r="CU347" s="33">
        <v>3.7404579759321801E-3</v>
      </c>
      <c r="CV347" s="33">
        <v>4.1291167599298798E-3</v>
      </c>
      <c r="CW347" s="33">
        <v>3.63979198583565E-3</v>
      </c>
      <c r="CX347" s="33">
        <v>3.63958400516838E-3</v>
      </c>
      <c r="CY347" s="33">
        <v>3.60532383671378E-3</v>
      </c>
      <c r="CZ347" s="33">
        <v>3.6925667774965602E-3</v>
      </c>
      <c r="DA347" s="33">
        <v>3.50521240987073E-3</v>
      </c>
      <c r="DB347" s="33">
        <v>3.4398086925693E-3</v>
      </c>
      <c r="DC347" s="33">
        <v>3.40958594914456E-3</v>
      </c>
      <c r="DD347" s="33">
        <v>3.35403721181457E-3</v>
      </c>
      <c r="DE347" s="33">
        <v>3.2665091498096399E-3</v>
      </c>
      <c r="DF347" s="33">
        <v>3.2035266466858298E-3</v>
      </c>
      <c r="DG347" s="33">
        <v>3.1114556531027702E-3</v>
      </c>
      <c r="DH347" s="33">
        <v>3.0186310795353799E-3</v>
      </c>
      <c r="DI347" s="33">
        <v>2.9230426449757502E-3</v>
      </c>
      <c r="DJ347" s="33">
        <v>2.8527052452475398E-3</v>
      </c>
      <c r="DK347" s="33">
        <v>2.74047323969815E-3</v>
      </c>
      <c r="DL347" s="33">
        <v>2.6766670215363502E-3</v>
      </c>
      <c r="DM347" s="33">
        <v>2.5793411499035802E-3</v>
      </c>
      <c r="DN347" s="33">
        <v>2.51452613862275E-3</v>
      </c>
      <c r="DO347" s="33">
        <v>2.43377960019657E-3</v>
      </c>
      <c r="DP347" s="33">
        <v>2.3825380954560198E-3</v>
      </c>
      <c r="DQ347" s="33">
        <v>2.3373512437070399E-3</v>
      </c>
      <c r="DR347" s="33">
        <v>2.2818124054672299E-3</v>
      </c>
      <c r="DS347" s="33">
        <v>2.2408107637920298E-3</v>
      </c>
      <c r="DT347" s="33">
        <v>2.1934646667388599E-3</v>
      </c>
      <c r="DU347" s="33">
        <v>2.14543061680007E-3</v>
      </c>
      <c r="DV347" s="33">
        <v>2.0584775966288799E-3</v>
      </c>
      <c r="DW347" s="33">
        <v>2.0712991867081702E-3</v>
      </c>
      <c r="DX347" s="33">
        <v>2.0315698163595199E-3</v>
      </c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3"/>
      <c r="FP347" s="33"/>
      <c r="FQ347" s="33"/>
      <c r="FR347" s="33"/>
      <c r="FS347" s="33"/>
      <c r="FT347" s="33"/>
      <c r="FU347" s="33"/>
      <c r="FV347" s="33"/>
      <c r="FW347" s="33"/>
      <c r="FX347" s="33"/>
      <c r="FY347" s="33"/>
      <c r="FZ347" s="33"/>
      <c r="GA347" s="33"/>
      <c r="GB347" s="33"/>
      <c r="GC347" s="33"/>
      <c r="GD347" s="33"/>
      <c r="GE347" s="33"/>
      <c r="GF347" s="33"/>
      <c r="GG347" s="33"/>
      <c r="GH347" s="33"/>
      <c r="GI347" s="33"/>
      <c r="GJ347" s="33"/>
      <c r="GK347" s="33"/>
      <c r="GL347" s="33"/>
      <c r="GM347" s="33"/>
      <c r="GN347" s="33"/>
      <c r="GO347" s="33"/>
      <c r="GP347" s="33"/>
      <c r="GQ347" s="33"/>
      <c r="GR347" s="33"/>
      <c r="GS347" s="33"/>
      <c r="GT347" s="33"/>
      <c r="GU347" s="33"/>
      <c r="GV347" s="33"/>
      <c r="GW347" s="33"/>
      <c r="GX347" s="33"/>
    </row>
    <row r="348" spans="1:206" hidden="1">
      <c r="A348" s="31" t="s">
        <v>451</v>
      </c>
      <c r="B348" t="s">
        <v>717</v>
      </c>
      <c r="C348" t="s">
        <v>714</v>
      </c>
      <c r="D348" s="94" t="s">
        <v>1014</v>
      </c>
      <c r="E348" t="s">
        <v>1067</v>
      </c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>
        <v>7.5171493118797303E-3</v>
      </c>
      <c r="BE348" s="33">
        <v>7.4589375202461202E-3</v>
      </c>
      <c r="BF348" s="33">
        <v>7.3648927090482104E-3</v>
      </c>
      <c r="BG348" s="33">
        <v>7.2521764743193997E-3</v>
      </c>
      <c r="BH348" s="33">
        <v>7.15663877059774E-3</v>
      </c>
      <c r="BI348" s="33">
        <v>7.0437173044199698E-3</v>
      </c>
      <c r="BJ348" s="33">
        <v>6.9589926293113996E-3</v>
      </c>
      <c r="BK348" s="33">
        <v>6.9734068984920296E-3</v>
      </c>
      <c r="BL348" s="33">
        <v>6.9696636468398899E-3</v>
      </c>
      <c r="BM348" s="33">
        <v>6.7830060521574297E-3</v>
      </c>
      <c r="BN348" s="33">
        <v>6.7514107126541998E-3</v>
      </c>
      <c r="BO348" s="33">
        <v>6.6335071035110499E-3</v>
      </c>
      <c r="BP348" s="33">
        <v>6.5775417355684396E-3</v>
      </c>
      <c r="BQ348" s="33">
        <v>6.4688739745834296E-3</v>
      </c>
      <c r="BR348" s="33">
        <v>6.3160984190156503E-3</v>
      </c>
      <c r="BS348" s="33">
        <v>6.2855756171009899E-3</v>
      </c>
      <c r="BT348" s="33">
        <v>6.2977740968753497E-3</v>
      </c>
      <c r="BU348" s="33">
        <v>6.1966799462793301E-3</v>
      </c>
      <c r="BV348" s="33">
        <v>6.0604430023880797E-3</v>
      </c>
      <c r="BW348" s="33">
        <v>5.9889922520191402E-3</v>
      </c>
      <c r="BX348" s="33">
        <v>5.8763940465222202E-3</v>
      </c>
      <c r="BY348" s="33">
        <v>5.7061438264026697E-3</v>
      </c>
      <c r="BZ348" s="33">
        <v>5.7471262385993703E-3</v>
      </c>
      <c r="CA348" s="33">
        <v>5.5368136747149903E-3</v>
      </c>
      <c r="CB348" s="33">
        <v>5.4019404931709503E-3</v>
      </c>
      <c r="CC348" s="33">
        <v>5.3147619640052102E-3</v>
      </c>
      <c r="CD348" s="33">
        <v>5.1384353568066001E-3</v>
      </c>
      <c r="CE348" s="33">
        <v>4.9876625329990298E-3</v>
      </c>
      <c r="CF348" s="33">
        <v>4.8677056349625703E-3</v>
      </c>
      <c r="CG348" s="33">
        <v>4.7646987649769901E-3</v>
      </c>
      <c r="CH348" s="33">
        <v>4.6715878382152798E-3</v>
      </c>
      <c r="CI348" s="33">
        <v>4.5838058112856999E-3</v>
      </c>
      <c r="CJ348" s="33">
        <v>4.5130326984728101E-3</v>
      </c>
      <c r="CK348" s="33">
        <v>4.6138545295326301E-3</v>
      </c>
      <c r="CL348" s="33">
        <v>4.5940753910747104E-3</v>
      </c>
      <c r="CM348" s="33">
        <v>4.53960210187396E-3</v>
      </c>
      <c r="CN348" s="33">
        <v>4.4830633662224202E-3</v>
      </c>
      <c r="CO348" s="33">
        <v>4.4903995393880698E-3</v>
      </c>
      <c r="CP348" s="33">
        <v>4.4609812141725696E-3</v>
      </c>
      <c r="CQ348" s="33">
        <v>4.3475854099985596E-3</v>
      </c>
      <c r="CR348" s="33">
        <v>4.3588543753704896E-3</v>
      </c>
      <c r="CS348" s="33">
        <v>4.4283369807521303E-3</v>
      </c>
      <c r="CT348" s="33">
        <v>4.5566779694893103E-3</v>
      </c>
      <c r="CU348" s="33">
        <v>4.5723993649204597E-3</v>
      </c>
      <c r="CV348" s="33">
        <v>5.1518545724768203E-3</v>
      </c>
      <c r="CW348" s="33">
        <v>4.5537811837646396E-3</v>
      </c>
      <c r="CX348" s="33">
        <v>4.6491281741202796E-3</v>
      </c>
      <c r="CY348" s="33">
        <v>4.6699851980641803E-3</v>
      </c>
      <c r="CZ348" s="33">
        <v>4.8236867933709703E-3</v>
      </c>
      <c r="DA348" s="33">
        <v>4.6526804431298698E-3</v>
      </c>
      <c r="DB348" s="33">
        <v>4.6635687140782599E-3</v>
      </c>
      <c r="DC348" s="33">
        <v>4.68944350964516E-3</v>
      </c>
      <c r="DD348" s="33">
        <v>4.6246827467911703E-3</v>
      </c>
      <c r="DE348" s="33">
        <v>4.5616953439451702E-3</v>
      </c>
      <c r="DF348" s="33">
        <v>4.46925244052744E-3</v>
      </c>
      <c r="DG348" s="33">
        <v>4.3264491499299899E-3</v>
      </c>
      <c r="DH348" s="33">
        <v>4.1634953347904199E-3</v>
      </c>
      <c r="DI348" s="33">
        <v>4.0098162828406496E-3</v>
      </c>
      <c r="DJ348" s="33">
        <v>3.8628428262145998E-3</v>
      </c>
      <c r="DK348" s="33">
        <v>3.6636648718589202E-3</v>
      </c>
      <c r="DL348" s="33">
        <v>3.52250100913655E-3</v>
      </c>
      <c r="DM348" s="33">
        <v>3.3441697177124898E-3</v>
      </c>
      <c r="DN348" s="33">
        <v>3.2188979916826098E-3</v>
      </c>
      <c r="DO348" s="33">
        <v>3.0951597333147298E-3</v>
      </c>
      <c r="DP348" s="33">
        <v>2.99870608598782E-3</v>
      </c>
      <c r="DQ348" s="33">
        <v>2.93462119455563E-3</v>
      </c>
      <c r="DR348" s="33">
        <v>2.8587739540034398E-3</v>
      </c>
      <c r="DS348" s="33">
        <v>2.79862164933762E-3</v>
      </c>
      <c r="DT348" s="33">
        <v>2.73519007392569E-3</v>
      </c>
      <c r="DU348" s="33">
        <v>2.6785306981966001E-3</v>
      </c>
      <c r="DV348" s="33">
        <v>2.5776776251757302E-3</v>
      </c>
      <c r="DW348" s="33">
        <v>2.6233212027250898E-3</v>
      </c>
      <c r="DX348" s="33">
        <v>2.5798900238894898E-3</v>
      </c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  <c r="EW348" s="33"/>
      <c r="EX348" s="33"/>
      <c r="EY348" s="33"/>
      <c r="EZ348" s="33"/>
      <c r="FA348" s="33"/>
      <c r="FB348" s="33"/>
      <c r="FC348" s="33"/>
      <c r="FD348" s="33"/>
      <c r="FE348" s="33"/>
      <c r="FF348" s="33"/>
      <c r="FG348" s="33"/>
      <c r="FH348" s="33"/>
      <c r="FI348" s="33"/>
      <c r="FJ348" s="33"/>
      <c r="FK348" s="33"/>
      <c r="FL348" s="33"/>
      <c r="FM348" s="33"/>
      <c r="FN348" s="33"/>
      <c r="FO348" s="33"/>
      <c r="FP348" s="33"/>
      <c r="FQ348" s="33"/>
      <c r="FR348" s="33"/>
      <c r="FS348" s="33"/>
      <c r="FT348" s="33"/>
      <c r="FU348" s="33"/>
      <c r="FV348" s="33"/>
      <c r="FW348" s="33"/>
      <c r="FX348" s="33"/>
      <c r="FY348" s="33"/>
      <c r="FZ348" s="33"/>
      <c r="GA348" s="33"/>
      <c r="GB348" s="33"/>
      <c r="GC348" s="33"/>
      <c r="GD348" s="33"/>
      <c r="GE348" s="33"/>
      <c r="GF348" s="33"/>
      <c r="GG348" s="33"/>
      <c r="GH348" s="33"/>
      <c r="GI348" s="33"/>
      <c r="GJ348" s="33"/>
      <c r="GK348" s="33"/>
      <c r="GL348" s="33"/>
      <c r="GM348" s="33"/>
      <c r="GN348" s="33"/>
      <c r="GO348" s="33"/>
      <c r="GP348" s="33"/>
      <c r="GQ348" s="33"/>
      <c r="GR348" s="33"/>
      <c r="GS348" s="33"/>
      <c r="GT348" s="33"/>
      <c r="GU348" s="33"/>
      <c r="GV348" s="33"/>
      <c r="GW348" s="33"/>
      <c r="GX348" s="33"/>
    </row>
    <row r="349" spans="1:206" hidden="1">
      <c r="A349" s="31" t="s">
        <v>451</v>
      </c>
      <c r="B349" t="s">
        <v>717</v>
      </c>
      <c r="C349" t="s">
        <v>714</v>
      </c>
      <c r="D349" s="94" t="s">
        <v>1014</v>
      </c>
      <c r="E349" t="s">
        <v>1068</v>
      </c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>
        <v>8.7138674671634695E-3</v>
      </c>
      <c r="BE349" s="33">
        <v>8.6491691312525609E-3</v>
      </c>
      <c r="BF349" s="33">
        <v>8.5412182411094897E-3</v>
      </c>
      <c r="BG349" s="33">
        <v>8.4087547321173503E-3</v>
      </c>
      <c r="BH349" s="33">
        <v>8.2927647980809305E-3</v>
      </c>
      <c r="BI349" s="33">
        <v>8.15413820596784E-3</v>
      </c>
      <c r="BJ349" s="33">
        <v>8.0461975396544008E-3</v>
      </c>
      <c r="BK349" s="33">
        <v>8.0337079983669093E-3</v>
      </c>
      <c r="BL349" s="33">
        <v>8.0117824611312793E-3</v>
      </c>
      <c r="BM349" s="33">
        <v>7.7950612824052197E-3</v>
      </c>
      <c r="BN349" s="33">
        <v>7.7453154500455998E-3</v>
      </c>
      <c r="BO349" s="33">
        <v>7.6057995206880499E-3</v>
      </c>
      <c r="BP349" s="33">
        <v>7.5456137152751001E-3</v>
      </c>
      <c r="BQ349" s="33">
        <v>7.4370979902511304E-3</v>
      </c>
      <c r="BR349" s="33">
        <v>7.2817785908931201E-3</v>
      </c>
      <c r="BS349" s="33">
        <v>7.2750371523432004E-3</v>
      </c>
      <c r="BT349" s="33">
        <v>7.32119430117516E-3</v>
      </c>
      <c r="BU349" s="33">
        <v>7.2480585077092999E-3</v>
      </c>
      <c r="BV349" s="33">
        <v>7.1207023752835703E-3</v>
      </c>
      <c r="BW349" s="33">
        <v>7.0555363243640402E-3</v>
      </c>
      <c r="BX349" s="33">
        <v>6.9339757895231103E-3</v>
      </c>
      <c r="BY349" s="33">
        <v>6.7259932730374403E-3</v>
      </c>
      <c r="BZ349" s="33">
        <v>6.7509168363732502E-3</v>
      </c>
      <c r="CA349" s="33">
        <v>6.4859634790781504E-3</v>
      </c>
      <c r="CB349" s="33">
        <v>6.3360021463285303E-3</v>
      </c>
      <c r="CC349" s="33">
        <v>6.2239320101404802E-3</v>
      </c>
      <c r="CD349" s="33">
        <v>6.0174911894842103E-3</v>
      </c>
      <c r="CE349" s="33">
        <v>5.8444635948473496E-3</v>
      </c>
      <c r="CF349" s="33">
        <v>5.7097753449828802E-3</v>
      </c>
      <c r="CG349" s="33">
        <v>5.58560534639753E-3</v>
      </c>
      <c r="CH349" s="33">
        <v>5.4705128109488596E-3</v>
      </c>
      <c r="CI349" s="33">
        <v>5.3647611930512798E-3</v>
      </c>
      <c r="CJ349" s="33">
        <v>5.2834662091535301E-3</v>
      </c>
      <c r="CK349" s="33">
        <v>5.3916805002696298E-3</v>
      </c>
      <c r="CL349" s="33">
        <v>5.3847913545855396E-3</v>
      </c>
      <c r="CM349" s="33">
        <v>5.3410551757940398E-3</v>
      </c>
      <c r="CN349" s="33">
        <v>5.2911478714898E-3</v>
      </c>
      <c r="CO349" s="33">
        <v>5.3335699035351198E-3</v>
      </c>
      <c r="CP349" s="33">
        <v>5.3008668762258302E-3</v>
      </c>
      <c r="CQ349" s="33">
        <v>5.1713770543051103E-3</v>
      </c>
      <c r="CR349" s="33">
        <v>5.1834896955255498E-3</v>
      </c>
      <c r="CS349" s="33">
        <v>5.2552611209257701E-3</v>
      </c>
      <c r="CT349" s="33">
        <v>5.4017297817280799E-3</v>
      </c>
      <c r="CU349" s="33">
        <v>5.4230084697504703E-3</v>
      </c>
      <c r="CV349" s="33">
        <v>6.08292317206258E-3</v>
      </c>
      <c r="CW349" s="33">
        <v>5.41738007028958E-3</v>
      </c>
      <c r="CX349" s="33">
        <v>5.6166754402112596E-3</v>
      </c>
      <c r="CY349" s="33">
        <v>5.7211265978423303E-3</v>
      </c>
      <c r="CZ349" s="33">
        <v>5.9873532859016096E-3</v>
      </c>
      <c r="DA349" s="33">
        <v>5.8704360189277202E-3</v>
      </c>
      <c r="DB349" s="33">
        <v>5.9806566249741696E-3</v>
      </c>
      <c r="DC349" s="33">
        <v>6.1417328668534098E-3</v>
      </c>
      <c r="DD349" s="33">
        <v>6.0810679427241096E-3</v>
      </c>
      <c r="DE349" s="33">
        <v>6.0746312707996896E-3</v>
      </c>
      <c r="DF349" s="33">
        <v>5.9334038446217704E-3</v>
      </c>
      <c r="DG349" s="33">
        <v>5.7613038569258798E-3</v>
      </c>
      <c r="DH349" s="33">
        <v>5.5374777838933503E-3</v>
      </c>
      <c r="DI349" s="33">
        <v>5.34101547406007E-3</v>
      </c>
      <c r="DJ349" s="33">
        <v>5.1188940345242599E-3</v>
      </c>
      <c r="DK349" s="33">
        <v>4.8287235026572596E-3</v>
      </c>
      <c r="DL349" s="33">
        <v>4.5766740707659801E-3</v>
      </c>
      <c r="DM349" s="33">
        <v>4.2782230239101103E-3</v>
      </c>
      <c r="DN349" s="33">
        <v>4.0667871807612303E-3</v>
      </c>
      <c r="DO349" s="33">
        <v>3.8527537773956899E-3</v>
      </c>
      <c r="DP349" s="33">
        <v>3.68602191739331E-3</v>
      </c>
      <c r="DQ349" s="33">
        <v>3.57138241515135E-3</v>
      </c>
      <c r="DR349" s="33">
        <v>3.4542738433266601E-3</v>
      </c>
      <c r="DS349" s="33">
        <v>3.3505756082844499E-3</v>
      </c>
      <c r="DT349" s="33">
        <v>3.2650671811837802E-3</v>
      </c>
      <c r="DU349" s="33">
        <v>3.1915064359118398E-3</v>
      </c>
      <c r="DV349" s="33">
        <v>3.0724200209585701E-3</v>
      </c>
      <c r="DW349" s="33">
        <v>3.1372181810801199E-3</v>
      </c>
      <c r="DX349" s="33">
        <v>3.0976997028758198E-3</v>
      </c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3"/>
      <c r="FC349" s="33"/>
      <c r="FD349" s="33"/>
      <c r="FE349" s="33"/>
      <c r="FF349" s="33"/>
      <c r="FG349" s="33"/>
      <c r="FH349" s="33"/>
      <c r="FI349" s="33"/>
      <c r="FJ349" s="33"/>
      <c r="FK349" s="33"/>
      <c r="FL349" s="33"/>
      <c r="FM349" s="33"/>
      <c r="FN349" s="33"/>
      <c r="FO349" s="33"/>
      <c r="FP349" s="33"/>
      <c r="FQ349" s="33"/>
      <c r="FR349" s="33"/>
      <c r="FS349" s="33"/>
      <c r="FT349" s="33"/>
      <c r="FU349" s="33"/>
      <c r="FV349" s="33"/>
      <c r="FW349" s="33"/>
      <c r="FX349" s="33"/>
      <c r="FY349" s="33"/>
      <c r="FZ349" s="33"/>
      <c r="GA349" s="33"/>
      <c r="GB349" s="33"/>
      <c r="GC349" s="33"/>
      <c r="GD349" s="33"/>
      <c r="GE349" s="33"/>
      <c r="GF349" s="33"/>
      <c r="GG349" s="33"/>
      <c r="GH349" s="33"/>
      <c r="GI349" s="33"/>
      <c r="GJ349" s="33"/>
      <c r="GK349" s="33"/>
      <c r="GL349" s="33"/>
      <c r="GM349" s="33"/>
      <c r="GN349" s="33"/>
      <c r="GO349" s="33"/>
      <c r="GP349" s="33"/>
      <c r="GQ349" s="33"/>
      <c r="GR349" s="33"/>
      <c r="GS349" s="33"/>
      <c r="GT349" s="33"/>
      <c r="GU349" s="33"/>
      <c r="GV349" s="33"/>
      <c r="GW349" s="33"/>
      <c r="GX349" s="33"/>
    </row>
    <row r="350" spans="1:206" hidden="1">
      <c r="A350" s="31" t="s">
        <v>451</v>
      </c>
      <c r="B350" t="s">
        <v>717</v>
      </c>
      <c r="C350" t="s">
        <v>714</v>
      </c>
      <c r="D350" s="94" t="s">
        <v>1014</v>
      </c>
      <c r="E350" t="s">
        <v>1069</v>
      </c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>
        <v>9.8120916002711993E-3</v>
      </c>
      <c r="BE350" s="33">
        <v>9.7409426951454697E-3</v>
      </c>
      <c r="BF350" s="33">
        <v>9.6228732997719196E-3</v>
      </c>
      <c r="BG350" s="33">
        <v>9.4776408409340592E-3</v>
      </c>
      <c r="BH350" s="33">
        <v>9.3499760937158904E-3</v>
      </c>
      <c r="BI350" s="33">
        <v>9.1961746569331898E-3</v>
      </c>
      <c r="BJ350" s="33">
        <v>9.0777578294734297E-3</v>
      </c>
      <c r="BK350" s="33">
        <v>9.0646531089852694E-3</v>
      </c>
      <c r="BL350" s="33">
        <v>9.03789460855349E-3</v>
      </c>
      <c r="BM350" s="33">
        <v>8.7955827949606404E-3</v>
      </c>
      <c r="BN350" s="33">
        <v>8.7378376994608001E-3</v>
      </c>
      <c r="BO350" s="33">
        <v>8.5710405327548908E-3</v>
      </c>
      <c r="BP350" s="33">
        <v>8.4941005318319406E-3</v>
      </c>
      <c r="BQ350" s="33">
        <v>8.3644475959545397E-3</v>
      </c>
      <c r="BR350" s="33">
        <v>8.1806434682752793E-3</v>
      </c>
      <c r="BS350" s="33">
        <v>8.1609643706804305E-3</v>
      </c>
      <c r="BT350" s="33">
        <v>8.2065857014466097E-3</v>
      </c>
      <c r="BU350" s="33">
        <v>8.1280561818697205E-3</v>
      </c>
      <c r="BV350" s="33">
        <v>8.0029209388059897E-3</v>
      </c>
      <c r="BW350" s="33">
        <v>7.9516439853053594E-3</v>
      </c>
      <c r="BX350" s="33">
        <v>7.8468082432924507E-3</v>
      </c>
      <c r="BY350" s="33">
        <v>7.65365017048583E-3</v>
      </c>
      <c r="BZ350" s="33">
        <v>7.7080493472338803E-3</v>
      </c>
      <c r="CA350" s="33">
        <v>7.4473300110214496E-3</v>
      </c>
      <c r="CB350" s="33">
        <v>7.2990814852917198E-3</v>
      </c>
      <c r="CC350" s="33">
        <v>7.1726804636315202E-3</v>
      </c>
      <c r="CD350" s="33">
        <v>6.9214373353870999E-3</v>
      </c>
      <c r="CE350" s="33">
        <v>6.70269043541513E-3</v>
      </c>
      <c r="CF350" s="33">
        <v>6.5385507699729003E-3</v>
      </c>
      <c r="CG350" s="33">
        <v>6.4005285984723003E-3</v>
      </c>
      <c r="CH350" s="33">
        <v>6.2653680624310598E-3</v>
      </c>
      <c r="CI350" s="33">
        <v>6.1498455537574498E-3</v>
      </c>
      <c r="CJ350" s="33">
        <v>6.0644550301978102E-3</v>
      </c>
      <c r="CK350" s="33">
        <v>6.19528286566964E-3</v>
      </c>
      <c r="CL350" s="33">
        <v>6.18041292821236E-3</v>
      </c>
      <c r="CM350" s="33">
        <v>6.1277587578090599E-3</v>
      </c>
      <c r="CN350" s="33">
        <v>6.0673184542266202E-3</v>
      </c>
      <c r="CO350" s="33">
        <v>6.1159202615183898E-3</v>
      </c>
      <c r="CP350" s="33">
        <v>6.0955004659044099E-3</v>
      </c>
      <c r="CQ350" s="33">
        <v>5.9637582625803598E-3</v>
      </c>
      <c r="CR350" s="33">
        <v>5.9981549542313696E-3</v>
      </c>
      <c r="CS350" s="33">
        <v>6.0984357571397304E-3</v>
      </c>
      <c r="CT350" s="33">
        <v>6.2752461195508804E-3</v>
      </c>
      <c r="CU350" s="33">
        <v>6.3028671658576802E-3</v>
      </c>
      <c r="CV350" s="33">
        <v>7.1810560472748202E-3</v>
      </c>
      <c r="CW350" s="33">
        <v>6.2774954906406602E-3</v>
      </c>
      <c r="CX350" s="33">
        <v>6.4768713920607601E-3</v>
      </c>
      <c r="CY350" s="33">
        <v>6.6050228274635199E-3</v>
      </c>
      <c r="CZ350" s="33">
        <v>6.9259192785816699E-3</v>
      </c>
      <c r="DA350" s="33">
        <v>6.8490642379954898E-3</v>
      </c>
      <c r="DB350" s="33">
        <v>7.0016817592520302E-3</v>
      </c>
      <c r="DC350" s="33">
        <v>7.26239068619303E-3</v>
      </c>
      <c r="DD350" s="33">
        <v>7.2643295780233496E-3</v>
      </c>
      <c r="DE350" s="33">
        <v>7.3627923186490897E-3</v>
      </c>
      <c r="DF350" s="33">
        <v>7.2189870191757804E-3</v>
      </c>
      <c r="DG350" s="33">
        <v>6.99549413283418E-3</v>
      </c>
      <c r="DH350" s="33">
        <v>6.6738227360196899E-3</v>
      </c>
      <c r="DI350" s="33">
        <v>6.4188190448196299E-3</v>
      </c>
      <c r="DJ350" s="33">
        <v>6.1443462578282598E-3</v>
      </c>
      <c r="DK350" s="33">
        <v>5.7808326632671899E-3</v>
      </c>
      <c r="DL350" s="33">
        <v>5.4781991545678702E-3</v>
      </c>
      <c r="DM350" s="33">
        <v>5.1359185019490498E-3</v>
      </c>
      <c r="DN350" s="33">
        <v>4.8968399769284696E-3</v>
      </c>
      <c r="DO350" s="33">
        <v>4.6344829374183804E-3</v>
      </c>
      <c r="DP350" s="33">
        <v>4.4342630109908496E-3</v>
      </c>
      <c r="DQ350" s="33">
        <v>4.2794990469156198E-3</v>
      </c>
      <c r="DR350" s="33">
        <v>4.1183065389682498E-3</v>
      </c>
      <c r="DS350" s="33">
        <v>3.9787641299787596E-3</v>
      </c>
      <c r="DT350" s="33">
        <v>3.84555716606198E-3</v>
      </c>
      <c r="DU350" s="33">
        <v>3.7301336705129699E-3</v>
      </c>
      <c r="DV350" s="33">
        <v>3.6067976406422698E-3</v>
      </c>
      <c r="DW350" s="33">
        <v>3.6947451505539301E-3</v>
      </c>
      <c r="DX350" s="33">
        <v>3.65309849251678E-3</v>
      </c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  <c r="EW350" s="33"/>
      <c r="EX350" s="33"/>
      <c r="EY350" s="33"/>
      <c r="EZ350" s="33"/>
      <c r="FA350" s="33"/>
      <c r="FB350" s="33"/>
      <c r="FC350" s="33"/>
      <c r="FD350" s="33"/>
      <c r="FE350" s="33"/>
      <c r="FF350" s="33"/>
      <c r="FG350" s="33"/>
      <c r="FH350" s="33"/>
      <c r="FI350" s="33"/>
      <c r="FJ350" s="33"/>
      <c r="FK350" s="33"/>
      <c r="FL350" s="33"/>
      <c r="FM350" s="33"/>
      <c r="FN350" s="33"/>
      <c r="FO350" s="33"/>
      <c r="FP350" s="33"/>
      <c r="FQ350" s="33"/>
      <c r="FR350" s="33"/>
      <c r="FS350" s="33"/>
      <c r="FT350" s="33"/>
      <c r="FU350" s="33"/>
      <c r="FV350" s="33"/>
      <c r="FW350" s="33"/>
      <c r="FX350" s="33"/>
      <c r="FY350" s="33"/>
      <c r="FZ350" s="33"/>
      <c r="GA350" s="33"/>
      <c r="GB350" s="33"/>
      <c r="GC350" s="33"/>
      <c r="GD350" s="33"/>
      <c r="GE350" s="33"/>
      <c r="GF350" s="33"/>
      <c r="GG350" s="33"/>
      <c r="GH350" s="33"/>
      <c r="GI350" s="33"/>
      <c r="GJ350" s="33"/>
      <c r="GK350" s="33"/>
      <c r="GL350" s="33"/>
      <c r="GM350" s="33"/>
      <c r="GN350" s="33"/>
      <c r="GO350" s="33"/>
      <c r="GP350" s="33"/>
      <c r="GQ350" s="33"/>
      <c r="GR350" s="33"/>
      <c r="GS350" s="33"/>
      <c r="GT350" s="33"/>
      <c r="GU350" s="33"/>
      <c r="GV350" s="33"/>
      <c r="GW350" s="33"/>
      <c r="GX350" s="33"/>
    </row>
    <row r="351" spans="1:206" hidden="1">
      <c r="A351" s="31" t="s">
        <v>451</v>
      </c>
      <c r="B351" t="s">
        <v>717</v>
      </c>
      <c r="C351" t="s">
        <v>714</v>
      </c>
      <c r="D351" s="94" t="s">
        <v>1014</v>
      </c>
      <c r="E351" t="s">
        <v>1070</v>
      </c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>
        <v>1.1085127790468399E-2</v>
      </c>
      <c r="BE351" s="33">
        <v>1.1009341355047501E-2</v>
      </c>
      <c r="BF351" s="33">
        <v>1.08766062872366E-2</v>
      </c>
      <c r="BG351" s="33">
        <v>1.07135630451909E-2</v>
      </c>
      <c r="BH351" s="33">
        <v>1.0577741052127601E-2</v>
      </c>
      <c r="BI351" s="33">
        <v>1.0406417103736999E-2</v>
      </c>
      <c r="BJ351" s="33">
        <v>1.0275799048666099E-2</v>
      </c>
      <c r="BK351" s="33">
        <v>1.0271619977877001E-2</v>
      </c>
      <c r="BL351" s="33">
        <v>1.02412234235418E-2</v>
      </c>
      <c r="BM351" s="33">
        <v>9.9661127525788994E-3</v>
      </c>
      <c r="BN351" s="33">
        <v>9.9036518465518003E-3</v>
      </c>
      <c r="BO351" s="33">
        <v>9.7297779368775393E-3</v>
      </c>
      <c r="BP351" s="33">
        <v>9.6428847975178998E-3</v>
      </c>
      <c r="BQ351" s="33">
        <v>9.5014936015990793E-3</v>
      </c>
      <c r="BR351" s="33">
        <v>9.2981011286211897E-3</v>
      </c>
      <c r="BS351" s="33">
        <v>9.2701018809274501E-3</v>
      </c>
      <c r="BT351" s="33">
        <v>9.3145250801020107E-3</v>
      </c>
      <c r="BU351" s="33">
        <v>9.2191889825025408E-3</v>
      </c>
      <c r="BV351" s="33">
        <v>9.0683788357546202E-3</v>
      </c>
      <c r="BW351" s="33">
        <v>9.0015494338640898E-3</v>
      </c>
      <c r="BX351" s="33">
        <v>8.8764036215662704E-3</v>
      </c>
      <c r="BY351" s="33">
        <v>8.6572703864395903E-3</v>
      </c>
      <c r="BZ351" s="33">
        <v>8.7130120727428005E-3</v>
      </c>
      <c r="CA351" s="33">
        <v>8.4507482266243193E-3</v>
      </c>
      <c r="CB351" s="33">
        <v>8.3145503453488905E-3</v>
      </c>
      <c r="CC351" s="33">
        <v>8.2115174932825899E-3</v>
      </c>
      <c r="CD351" s="33">
        <v>7.9652219013104705E-3</v>
      </c>
      <c r="CE351" s="33">
        <v>7.7535471027530096E-3</v>
      </c>
      <c r="CF351" s="33">
        <v>7.6001441504745396E-3</v>
      </c>
      <c r="CG351" s="33">
        <v>7.4594844227928499E-3</v>
      </c>
      <c r="CH351" s="33">
        <v>7.3169287131088804E-3</v>
      </c>
      <c r="CI351" s="33">
        <v>7.1805370791084297E-3</v>
      </c>
      <c r="CJ351" s="33">
        <v>7.0750005433161903E-3</v>
      </c>
      <c r="CK351" s="33">
        <v>7.2317571111478298E-3</v>
      </c>
      <c r="CL351" s="33">
        <v>7.2222132098153403E-3</v>
      </c>
      <c r="CM351" s="33">
        <v>7.1571950019341203E-3</v>
      </c>
      <c r="CN351" s="33">
        <v>7.0866603357639998E-3</v>
      </c>
      <c r="CO351" s="33">
        <v>7.12370334185155E-3</v>
      </c>
      <c r="CP351" s="33">
        <v>7.0959661228280598E-3</v>
      </c>
      <c r="CQ351" s="33">
        <v>6.9402954603590703E-3</v>
      </c>
      <c r="CR351" s="33">
        <v>6.98080329805662E-3</v>
      </c>
      <c r="CS351" s="33">
        <v>7.0999229265456699E-3</v>
      </c>
      <c r="CT351" s="33">
        <v>7.30627656082607E-3</v>
      </c>
      <c r="CU351" s="33">
        <v>7.3542484153305103E-3</v>
      </c>
      <c r="CV351" s="33">
        <v>8.3525765674871306E-3</v>
      </c>
      <c r="CW351" s="33">
        <v>7.3493305309774402E-3</v>
      </c>
      <c r="CX351" s="33">
        <v>7.5397765346333903E-3</v>
      </c>
      <c r="CY351" s="33">
        <v>7.6594560574009601E-3</v>
      </c>
      <c r="CZ351" s="33">
        <v>7.9951800904057204E-3</v>
      </c>
      <c r="DA351" s="33">
        <v>7.8533228569423394E-3</v>
      </c>
      <c r="DB351" s="33">
        <v>7.9075028481432399E-3</v>
      </c>
      <c r="DC351" s="33">
        <v>8.1285256973311903E-3</v>
      </c>
      <c r="DD351" s="33">
        <v>8.1855215068530503E-3</v>
      </c>
      <c r="DE351" s="33">
        <v>8.2909491611623497E-3</v>
      </c>
      <c r="DF351" s="33">
        <v>8.2343576150391701E-3</v>
      </c>
      <c r="DG351" s="33">
        <v>8.0696903811893501E-3</v>
      </c>
      <c r="DH351" s="33">
        <v>7.79332885088519E-3</v>
      </c>
      <c r="DI351" s="33">
        <v>7.4956153330060296E-3</v>
      </c>
      <c r="DJ351" s="33">
        <v>7.22263334938041E-3</v>
      </c>
      <c r="DK351" s="33">
        <v>6.8217483384376502E-3</v>
      </c>
      <c r="DL351" s="33">
        <v>6.4708535999010598E-3</v>
      </c>
      <c r="DM351" s="33">
        <v>6.0733754281949498E-3</v>
      </c>
      <c r="DN351" s="33">
        <v>5.7978098324115998E-3</v>
      </c>
      <c r="DO351" s="33">
        <v>5.5226733171818698E-3</v>
      </c>
      <c r="DP351" s="33">
        <v>5.29654994959281E-3</v>
      </c>
      <c r="DQ351" s="33">
        <v>5.1400483968070598E-3</v>
      </c>
      <c r="DR351" s="33">
        <v>4.9685676546725099E-3</v>
      </c>
      <c r="DS351" s="33">
        <v>4.8039821098729198E-3</v>
      </c>
      <c r="DT351" s="33">
        <v>4.66562620825999E-3</v>
      </c>
      <c r="DU351" s="33">
        <v>4.5289017536771997E-3</v>
      </c>
      <c r="DV351" s="33">
        <v>4.4393994325616099E-3</v>
      </c>
      <c r="DW351" s="33">
        <v>4.5772026649899102E-3</v>
      </c>
      <c r="DX351" s="33">
        <v>4.4952905403015404E-3</v>
      </c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3"/>
      <c r="FC351" s="33"/>
      <c r="FD351" s="33"/>
      <c r="FE351" s="33"/>
      <c r="FF351" s="33"/>
      <c r="FG351" s="33"/>
      <c r="FH351" s="33"/>
      <c r="FI351" s="33"/>
      <c r="FJ351" s="33"/>
      <c r="FK351" s="33"/>
      <c r="FL351" s="33"/>
      <c r="FM351" s="33"/>
      <c r="FN351" s="33"/>
      <c r="FO351" s="33"/>
      <c r="FP351" s="33"/>
      <c r="FQ351" s="33"/>
      <c r="FR351" s="33"/>
      <c r="FS351" s="33"/>
      <c r="FT351" s="33"/>
      <c r="FU351" s="33"/>
      <c r="FV351" s="33"/>
      <c r="FW351" s="33"/>
      <c r="FX351" s="33"/>
      <c r="FY351" s="33"/>
      <c r="FZ351" s="33"/>
      <c r="GA351" s="33"/>
      <c r="GB351" s="33"/>
      <c r="GC351" s="33"/>
      <c r="GD351" s="33"/>
      <c r="GE351" s="33"/>
      <c r="GF351" s="33"/>
      <c r="GG351" s="33"/>
      <c r="GH351" s="33"/>
      <c r="GI351" s="33"/>
      <c r="GJ351" s="33"/>
      <c r="GK351" s="33"/>
      <c r="GL351" s="33"/>
      <c r="GM351" s="33"/>
      <c r="GN351" s="33"/>
      <c r="GO351" s="33"/>
      <c r="GP351" s="33"/>
      <c r="GQ351" s="33"/>
      <c r="GR351" s="33"/>
      <c r="GS351" s="33"/>
      <c r="GT351" s="33"/>
      <c r="GU351" s="33"/>
      <c r="GV351" s="33"/>
      <c r="GW351" s="33"/>
      <c r="GX351" s="33"/>
    </row>
    <row r="352" spans="1:206" hidden="1">
      <c r="A352" s="31" t="s">
        <v>451</v>
      </c>
      <c r="B352" t="s">
        <v>717</v>
      </c>
      <c r="C352" t="s">
        <v>714</v>
      </c>
      <c r="D352" s="94" t="s">
        <v>1014</v>
      </c>
      <c r="E352" t="s">
        <v>1071</v>
      </c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>
        <v>1.21717208867194E-2</v>
      </c>
      <c r="BE352" s="33">
        <v>1.2092183423686301E-2</v>
      </c>
      <c r="BF352" s="33">
        <v>1.19517769850575E-2</v>
      </c>
      <c r="BG352" s="33">
        <v>1.1764300386380201E-2</v>
      </c>
      <c r="BH352" s="33">
        <v>1.1635955237873001E-2</v>
      </c>
      <c r="BI352" s="33">
        <v>1.1459118108981099E-2</v>
      </c>
      <c r="BJ352" s="33">
        <v>1.13262215509545E-2</v>
      </c>
      <c r="BK352" s="33">
        <v>1.1352990191921999E-2</v>
      </c>
      <c r="BL352" s="33">
        <v>1.1312920531368099E-2</v>
      </c>
      <c r="BM352" s="33">
        <v>1.10030458433954E-2</v>
      </c>
      <c r="BN352" s="33">
        <v>1.09477961012575E-2</v>
      </c>
      <c r="BO352" s="33">
        <v>1.0787031814235499E-2</v>
      </c>
      <c r="BP352" s="33">
        <v>1.06876736968368E-2</v>
      </c>
      <c r="BQ352" s="33">
        <v>1.05395778415441E-2</v>
      </c>
      <c r="BR352" s="33">
        <v>1.03375261252054E-2</v>
      </c>
      <c r="BS352" s="33">
        <v>1.03121003515332E-2</v>
      </c>
      <c r="BT352" s="33">
        <v>1.0368495777583499E-2</v>
      </c>
      <c r="BU352" s="33">
        <v>1.02838229134585E-2</v>
      </c>
      <c r="BV352" s="33">
        <v>1.01145380685381E-2</v>
      </c>
      <c r="BW352" s="33">
        <v>1.0049868777835501E-2</v>
      </c>
      <c r="BX352" s="33">
        <v>9.9011914041232402E-3</v>
      </c>
      <c r="BY352" s="33">
        <v>9.6773732396664893E-3</v>
      </c>
      <c r="BZ352" s="33">
        <v>9.7206211578551999E-3</v>
      </c>
      <c r="CA352" s="33">
        <v>9.4339506108606502E-3</v>
      </c>
      <c r="CB352" s="33">
        <v>9.2940848250356398E-3</v>
      </c>
      <c r="CC352" s="33">
        <v>9.1819475708482708E-3</v>
      </c>
      <c r="CD352" s="33">
        <v>8.9226916721730307E-3</v>
      </c>
      <c r="CE352" s="33">
        <v>8.7116009869520096E-3</v>
      </c>
      <c r="CF352" s="33">
        <v>8.5731111263598996E-3</v>
      </c>
      <c r="CG352" s="33">
        <v>8.4464752034730094E-3</v>
      </c>
      <c r="CH352" s="33">
        <v>8.3301638949752101E-3</v>
      </c>
      <c r="CI352" s="33">
        <v>8.2148178582471497E-3</v>
      </c>
      <c r="CJ352" s="33">
        <v>8.1483010649102301E-3</v>
      </c>
      <c r="CK352" s="33">
        <v>8.3809601926318998E-3</v>
      </c>
      <c r="CL352" s="33">
        <v>8.4013573634502004E-3</v>
      </c>
      <c r="CM352" s="33">
        <v>8.3446647157003305E-3</v>
      </c>
      <c r="CN352" s="33">
        <v>8.2676949817820297E-3</v>
      </c>
      <c r="CO352" s="33">
        <v>8.2873124701623307E-3</v>
      </c>
      <c r="CP352" s="33">
        <v>8.26770895948363E-3</v>
      </c>
      <c r="CQ352" s="33">
        <v>8.0557560743275795E-3</v>
      </c>
      <c r="CR352" s="33">
        <v>8.08660218556434E-3</v>
      </c>
      <c r="CS352" s="33">
        <v>8.1968695973834004E-3</v>
      </c>
      <c r="CT352" s="33">
        <v>8.4120474470458801E-3</v>
      </c>
      <c r="CU352" s="33">
        <v>8.4559776048810497E-3</v>
      </c>
      <c r="CV352" s="33">
        <v>9.53142527216045E-3</v>
      </c>
      <c r="CW352" s="33">
        <v>8.4490155015084396E-3</v>
      </c>
      <c r="CX352" s="33">
        <v>8.6367620459573292E-3</v>
      </c>
      <c r="CY352" s="33">
        <v>8.7445985411062598E-3</v>
      </c>
      <c r="CZ352" s="33">
        <v>9.09306170954873E-3</v>
      </c>
      <c r="DA352" s="33">
        <v>8.89765897221418E-3</v>
      </c>
      <c r="DB352" s="33">
        <v>8.8721219933912809E-3</v>
      </c>
      <c r="DC352" s="33">
        <v>9.0550361211927007E-3</v>
      </c>
      <c r="DD352" s="33">
        <v>9.0116922081100795E-3</v>
      </c>
      <c r="DE352" s="33">
        <v>9.0556916938542894E-3</v>
      </c>
      <c r="DF352" s="33">
        <v>8.9806019010107308E-3</v>
      </c>
      <c r="DG352" s="33">
        <v>8.8248754228767295E-3</v>
      </c>
      <c r="DH352" s="33">
        <v>8.5831332445547998E-3</v>
      </c>
      <c r="DI352" s="33">
        <v>8.3935912975004103E-3</v>
      </c>
      <c r="DJ352" s="33">
        <v>8.1402943695652302E-3</v>
      </c>
      <c r="DK352" s="33">
        <v>7.79659912309564E-3</v>
      </c>
      <c r="DL352" s="33">
        <v>7.4633003386146502E-3</v>
      </c>
      <c r="DM352" s="33">
        <v>7.0992652304139696E-3</v>
      </c>
      <c r="DN352" s="33">
        <v>6.7973928588785301E-3</v>
      </c>
      <c r="DO352" s="33">
        <v>6.5610059580802297E-3</v>
      </c>
      <c r="DP352" s="33">
        <v>6.3355406042160797E-3</v>
      </c>
      <c r="DQ352" s="33">
        <v>6.1751619884789196E-3</v>
      </c>
      <c r="DR352" s="33">
        <v>6.0001430294732002E-3</v>
      </c>
      <c r="DS352" s="33">
        <v>5.8311473736019004E-3</v>
      </c>
      <c r="DT352" s="33">
        <v>5.6817951165430303E-3</v>
      </c>
      <c r="DU352" s="33">
        <v>5.5501746766155003E-3</v>
      </c>
      <c r="DV352" s="33">
        <v>5.5730490847747402E-3</v>
      </c>
      <c r="DW352" s="33">
        <v>5.80103218406673E-3</v>
      </c>
      <c r="DX352" s="33">
        <v>5.6686814708559897E-3</v>
      </c>
      <c r="DY352" s="33"/>
      <c r="DZ352" s="33"/>
      <c r="EA352" s="33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  <c r="EW352" s="33"/>
      <c r="EX352" s="33"/>
      <c r="EY352" s="33"/>
      <c r="EZ352" s="33"/>
      <c r="FA352" s="33"/>
      <c r="FB352" s="33"/>
      <c r="FC352" s="33"/>
      <c r="FD352" s="33"/>
      <c r="FE352" s="33"/>
      <c r="FF352" s="33"/>
      <c r="FG352" s="33"/>
      <c r="FH352" s="33"/>
      <c r="FI352" s="33"/>
      <c r="FJ352" s="33"/>
      <c r="FK352" s="33"/>
      <c r="FL352" s="33"/>
      <c r="FM352" s="33"/>
      <c r="FN352" s="33"/>
      <c r="FO352" s="33"/>
      <c r="FP352" s="33"/>
      <c r="FQ352" s="33"/>
      <c r="FR352" s="33"/>
      <c r="FS352" s="33"/>
      <c r="FT352" s="33"/>
      <c r="FU352" s="33"/>
      <c r="FV352" s="33"/>
      <c r="FW352" s="33"/>
      <c r="FX352" s="33"/>
      <c r="FY352" s="33"/>
      <c r="FZ352" s="33"/>
      <c r="GA352" s="33"/>
      <c r="GB352" s="33"/>
      <c r="GC352" s="33"/>
      <c r="GD352" s="33"/>
      <c r="GE352" s="33"/>
      <c r="GF352" s="33"/>
      <c r="GG352" s="33"/>
      <c r="GH352" s="33"/>
      <c r="GI352" s="33"/>
      <c r="GJ352" s="33"/>
      <c r="GK352" s="33"/>
      <c r="GL352" s="33"/>
      <c r="GM352" s="33"/>
      <c r="GN352" s="33"/>
      <c r="GO352" s="33"/>
      <c r="GP352" s="33"/>
      <c r="GQ352" s="33"/>
      <c r="GR352" s="33"/>
      <c r="GS352" s="33"/>
      <c r="GT352" s="33"/>
      <c r="GU352" s="33"/>
      <c r="GV352" s="33"/>
      <c r="GW352" s="33"/>
      <c r="GX352" s="33"/>
    </row>
    <row r="353" spans="1:206" hidden="1">
      <c r="A353" s="31" t="s">
        <v>451</v>
      </c>
      <c r="B353" t="s">
        <v>717</v>
      </c>
      <c r="C353" t="s">
        <v>714</v>
      </c>
      <c r="D353" s="94" t="s">
        <v>1014</v>
      </c>
      <c r="E353" t="s">
        <v>1072</v>
      </c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>
        <v>1.3539531785417801E-2</v>
      </c>
      <c r="BE353" s="33">
        <v>1.3455705367818699E-2</v>
      </c>
      <c r="BF353" s="33">
        <v>1.3290716693539499E-2</v>
      </c>
      <c r="BG353" s="33">
        <v>1.30655709625355E-2</v>
      </c>
      <c r="BH353" s="33">
        <v>1.2923617436332E-2</v>
      </c>
      <c r="BI353" s="33">
        <v>1.2735912727922001E-2</v>
      </c>
      <c r="BJ353" s="33">
        <v>1.2596396443956701E-2</v>
      </c>
      <c r="BK353" s="33">
        <v>1.26649009954172E-2</v>
      </c>
      <c r="BL353" s="33">
        <v>1.2616936625841801E-2</v>
      </c>
      <c r="BM353" s="33">
        <v>1.2254588289096299E-2</v>
      </c>
      <c r="BN353" s="33">
        <v>1.2191675748374899E-2</v>
      </c>
      <c r="BO353" s="33">
        <v>1.20367052036532E-2</v>
      </c>
      <c r="BP353" s="33">
        <v>1.1947040975306101E-2</v>
      </c>
      <c r="BQ353" s="33">
        <v>1.1802343934528701E-2</v>
      </c>
      <c r="BR353" s="33">
        <v>1.1603099620799801E-2</v>
      </c>
      <c r="BS353" s="33">
        <v>1.1577784076004001E-2</v>
      </c>
      <c r="BT353" s="33">
        <v>1.16515954622699E-2</v>
      </c>
      <c r="BU353" s="33">
        <v>1.1569935250939601E-2</v>
      </c>
      <c r="BV353" s="33">
        <v>1.1375808496120099E-2</v>
      </c>
      <c r="BW353" s="33">
        <v>1.13160057826713E-2</v>
      </c>
      <c r="BX353" s="33">
        <v>1.1169084927124101E-2</v>
      </c>
      <c r="BY353" s="33">
        <v>1.09384720553647E-2</v>
      </c>
      <c r="BZ353" s="33">
        <v>1.0985898941374901E-2</v>
      </c>
      <c r="CA353" s="33">
        <v>1.0677555658626299E-2</v>
      </c>
      <c r="CB353" s="33">
        <v>1.0548591096200301E-2</v>
      </c>
      <c r="CC353" s="33">
        <v>1.04207596605005E-2</v>
      </c>
      <c r="CD353" s="33">
        <v>1.01252234677931E-2</v>
      </c>
      <c r="CE353" s="33">
        <v>9.8934776754138996E-3</v>
      </c>
      <c r="CF353" s="33">
        <v>9.7358839671620699E-3</v>
      </c>
      <c r="CG353" s="33">
        <v>9.5867840262221903E-3</v>
      </c>
      <c r="CH353" s="33">
        <v>9.45379327135616E-3</v>
      </c>
      <c r="CI353" s="33">
        <v>9.3298464717163198E-3</v>
      </c>
      <c r="CJ353" s="33">
        <v>9.2678601528742507E-3</v>
      </c>
      <c r="CK353" s="33">
        <v>9.5651416695488808E-3</v>
      </c>
      <c r="CL353" s="33">
        <v>9.6166064618271995E-3</v>
      </c>
      <c r="CM353" s="33">
        <v>9.5913815590657099E-3</v>
      </c>
      <c r="CN353" s="33">
        <v>9.5510119695075696E-3</v>
      </c>
      <c r="CO353" s="33">
        <v>9.5798391118854295E-3</v>
      </c>
      <c r="CP353" s="33">
        <v>9.6469381690229491E-3</v>
      </c>
      <c r="CQ353" s="33">
        <v>9.4044565394547797E-3</v>
      </c>
      <c r="CR353" s="33">
        <v>9.4496054683299892E-3</v>
      </c>
      <c r="CS353" s="33">
        <v>9.5537566100465897E-3</v>
      </c>
      <c r="CT353" s="33">
        <v>9.7671332772506399E-3</v>
      </c>
      <c r="CU353" s="33">
        <v>9.7806217968140104E-3</v>
      </c>
      <c r="CV353" s="33">
        <v>1.06505059937536E-2</v>
      </c>
      <c r="CW353" s="33">
        <v>9.7795419547085406E-3</v>
      </c>
      <c r="CX353" s="33">
        <v>9.9743342588196806E-3</v>
      </c>
      <c r="CY353" s="33">
        <v>1.00882390602834E-2</v>
      </c>
      <c r="CZ353" s="33">
        <v>1.0465439725368E-2</v>
      </c>
      <c r="DA353" s="33">
        <v>1.02306486342593E-2</v>
      </c>
      <c r="DB353" s="33">
        <v>1.0176309669343599E-2</v>
      </c>
      <c r="DC353" s="33">
        <v>1.03378675674063E-2</v>
      </c>
      <c r="DD353" s="33">
        <v>1.02834869252145E-2</v>
      </c>
      <c r="DE353" s="33">
        <v>1.02758950734662E-2</v>
      </c>
      <c r="DF353" s="33">
        <v>1.0186646544807301E-2</v>
      </c>
      <c r="DG353" s="33">
        <v>9.9855016301401197E-3</v>
      </c>
      <c r="DH353" s="33">
        <v>9.7195844648860601E-3</v>
      </c>
      <c r="DI353" s="33">
        <v>9.4709534054945501E-3</v>
      </c>
      <c r="DJ353" s="33">
        <v>9.2207306421972605E-3</v>
      </c>
      <c r="DK353" s="33">
        <v>8.8891370133259099E-3</v>
      </c>
      <c r="DL353" s="33">
        <v>8.6012730105639104E-3</v>
      </c>
      <c r="DM353" s="33">
        <v>8.2473367082591103E-3</v>
      </c>
      <c r="DN353" s="33">
        <v>7.9879301340434992E-3</v>
      </c>
      <c r="DO353" s="33">
        <v>7.7456719762729496E-3</v>
      </c>
      <c r="DP353" s="33">
        <v>7.5143773191397503E-3</v>
      </c>
      <c r="DQ353" s="33">
        <v>7.3519409789160302E-3</v>
      </c>
      <c r="DR353" s="33">
        <v>7.1586058209909204E-3</v>
      </c>
      <c r="DS353" s="33">
        <v>6.9797225971498103E-3</v>
      </c>
      <c r="DT353" s="33">
        <v>6.8385762839204998E-3</v>
      </c>
      <c r="DU353" s="33">
        <v>6.7062035298657502E-3</v>
      </c>
      <c r="DV353" s="33">
        <v>6.9291934910104599E-3</v>
      </c>
      <c r="DW353" s="33">
        <v>7.3412238194992003E-3</v>
      </c>
      <c r="DX353" s="33">
        <v>7.1138962511549204E-3</v>
      </c>
      <c r="DY353" s="33"/>
      <c r="DZ353" s="33"/>
      <c r="EA353" s="33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  <c r="EW353" s="33"/>
      <c r="EX353" s="33"/>
      <c r="EY353" s="33"/>
      <c r="EZ353" s="33"/>
      <c r="FA353" s="33"/>
      <c r="FB353" s="33"/>
      <c r="FC353" s="33"/>
      <c r="FD353" s="33"/>
      <c r="FE353" s="33"/>
      <c r="FF353" s="33"/>
      <c r="FG353" s="33"/>
      <c r="FH353" s="33"/>
      <c r="FI353" s="33"/>
      <c r="FJ353" s="33"/>
      <c r="FK353" s="33"/>
      <c r="FL353" s="33"/>
      <c r="FM353" s="33"/>
      <c r="FN353" s="33"/>
      <c r="FO353" s="33"/>
      <c r="FP353" s="33"/>
      <c r="FQ353" s="33"/>
      <c r="FR353" s="33"/>
      <c r="FS353" s="33"/>
      <c r="FT353" s="33"/>
      <c r="FU353" s="33"/>
      <c r="FV353" s="33"/>
      <c r="FW353" s="33"/>
      <c r="FX353" s="33"/>
      <c r="FY353" s="33"/>
      <c r="FZ353" s="33"/>
      <c r="GA353" s="33"/>
      <c r="GB353" s="33"/>
      <c r="GC353" s="33"/>
      <c r="GD353" s="33"/>
      <c r="GE353" s="33"/>
      <c r="GF353" s="33"/>
      <c r="GG353" s="33"/>
      <c r="GH353" s="33"/>
      <c r="GI353" s="33"/>
      <c r="GJ353" s="33"/>
      <c r="GK353" s="33"/>
      <c r="GL353" s="33"/>
      <c r="GM353" s="33"/>
      <c r="GN353" s="33"/>
      <c r="GO353" s="33"/>
      <c r="GP353" s="33"/>
      <c r="GQ353" s="33"/>
      <c r="GR353" s="33"/>
      <c r="GS353" s="33"/>
      <c r="GT353" s="33"/>
      <c r="GU353" s="33"/>
      <c r="GV353" s="33"/>
      <c r="GW353" s="33"/>
      <c r="GX353" s="33"/>
    </row>
    <row r="354" spans="1:206" hidden="1">
      <c r="A354" s="31" t="s">
        <v>451</v>
      </c>
      <c r="B354" t="s">
        <v>717</v>
      </c>
      <c r="C354" t="s">
        <v>714</v>
      </c>
      <c r="D354" s="94" t="s">
        <v>1014</v>
      </c>
      <c r="E354" t="s">
        <v>1073</v>
      </c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>
        <v>1.7313027260560401E-2</v>
      </c>
      <c r="BE354" s="33">
        <v>1.72382363760549E-2</v>
      </c>
      <c r="BF354" s="33">
        <v>1.7040145526708399E-2</v>
      </c>
      <c r="BG354" s="33">
        <v>1.67720939502678E-2</v>
      </c>
      <c r="BH354" s="33">
        <v>1.6591818678909801E-2</v>
      </c>
      <c r="BI354" s="33">
        <v>1.6364110402927699E-2</v>
      </c>
      <c r="BJ354" s="33">
        <v>1.61874556180342E-2</v>
      </c>
      <c r="BK354" s="33">
        <v>1.63058027461103E-2</v>
      </c>
      <c r="BL354" s="33">
        <v>1.6225796459762101E-2</v>
      </c>
      <c r="BM354" s="33">
        <v>1.5765541199691299E-2</v>
      </c>
      <c r="BN354" s="33">
        <v>1.56863035591428E-2</v>
      </c>
      <c r="BO354" s="33">
        <v>1.5512025759666301E-2</v>
      </c>
      <c r="BP354" s="33">
        <v>1.54139263279858E-2</v>
      </c>
      <c r="BQ354" s="33">
        <v>1.52472754128989E-2</v>
      </c>
      <c r="BR354" s="33">
        <v>1.50147219740287E-2</v>
      </c>
      <c r="BS354" s="33">
        <v>1.4980732130107401E-2</v>
      </c>
      <c r="BT354" s="33">
        <v>1.50753618191661E-2</v>
      </c>
      <c r="BU354" s="33">
        <v>1.49731644823482E-2</v>
      </c>
      <c r="BV354" s="33">
        <v>1.47550623417038E-2</v>
      </c>
      <c r="BW354" s="33">
        <v>1.4694922762087601E-2</v>
      </c>
      <c r="BX354" s="33">
        <v>1.45293792657599E-2</v>
      </c>
      <c r="BY354" s="33">
        <v>1.42930818532885E-2</v>
      </c>
      <c r="BZ354" s="33">
        <v>1.4331510999434201E-2</v>
      </c>
      <c r="CA354" s="33">
        <v>1.39633466527325E-2</v>
      </c>
      <c r="CB354" s="33">
        <v>1.38279980883975E-2</v>
      </c>
      <c r="CC354" s="33">
        <v>1.3656175554778899E-2</v>
      </c>
      <c r="CD354" s="33">
        <v>1.32891568139619E-2</v>
      </c>
      <c r="CE354" s="33">
        <v>1.3020302118697201E-2</v>
      </c>
      <c r="CF354" s="33">
        <v>1.28352230618982E-2</v>
      </c>
      <c r="CG354" s="33">
        <v>1.2656421631696601E-2</v>
      </c>
      <c r="CH354" s="33">
        <v>1.2495060569845199E-2</v>
      </c>
      <c r="CI354" s="33">
        <v>1.2365077516214599E-2</v>
      </c>
      <c r="CJ354" s="33">
        <v>1.2264897518615999E-2</v>
      </c>
      <c r="CK354" s="33">
        <v>1.26105448473353E-2</v>
      </c>
      <c r="CL354" s="33">
        <v>1.2635829362515E-2</v>
      </c>
      <c r="CM354" s="33">
        <v>1.25782373451051E-2</v>
      </c>
      <c r="CN354" s="33">
        <v>1.25106040160899E-2</v>
      </c>
      <c r="CO354" s="33">
        <v>1.2468885661358699E-2</v>
      </c>
      <c r="CP354" s="33">
        <v>1.26077534162824E-2</v>
      </c>
      <c r="CQ354" s="33">
        <v>1.2314369242308901E-2</v>
      </c>
      <c r="CR354" s="33">
        <v>1.23846045735654E-2</v>
      </c>
      <c r="CS354" s="33">
        <v>1.25492401016101E-2</v>
      </c>
      <c r="CT354" s="33">
        <v>1.27977343621375E-2</v>
      </c>
      <c r="CU354" s="33">
        <v>1.28168903574371E-2</v>
      </c>
      <c r="CV354" s="33">
        <v>1.36075675964207E-2</v>
      </c>
      <c r="CW354" s="33">
        <v>1.2830724892354799E-2</v>
      </c>
      <c r="CX354" s="33">
        <v>1.29814289993449E-2</v>
      </c>
      <c r="CY354" s="33">
        <v>1.3048219412894999E-2</v>
      </c>
      <c r="CZ354" s="33">
        <v>1.3438635530302201E-2</v>
      </c>
      <c r="DA354" s="33">
        <v>1.3172081490952E-2</v>
      </c>
      <c r="DB354" s="33">
        <v>1.30974128699782E-2</v>
      </c>
      <c r="DC354" s="33">
        <v>1.3237105440541901E-2</v>
      </c>
      <c r="DD354" s="33">
        <v>1.3148795846859501E-2</v>
      </c>
      <c r="DE354" s="33">
        <v>1.3164748522329101E-2</v>
      </c>
      <c r="DF354" s="33">
        <v>1.3049058393328899E-2</v>
      </c>
      <c r="DG354" s="33">
        <v>1.28484331701278E-2</v>
      </c>
      <c r="DH354" s="33">
        <v>1.25397988463898E-2</v>
      </c>
      <c r="DI354" s="33">
        <v>1.2275613876028201E-2</v>
      </c>
      <c r="DJ354" s="33">
        <v>1.19886632549053E-2</v>
      </c>
      <c r="DK354" s="33">
        <v>1.1604881523762999E-2</v>
      </c>
      <c r="DL354" s="33">
        <v>1.1250007537425E-2</v>
      </c>
      <c r="DM354" s="33">
        <v>1.0873935686208199E-2</v>
      </c>
      <c r="DN354" s="33">
        <v>1.0550125085149201E-2</v>
      </c>
      <c r="DO354" s="33">
        <v>1.0282160820556699E-2</v>
      </c>
      <c r="DP354" s="33">
        <v>1.00053880899507E-2</v>
      </c>
      <c r="DQ354" s="33">
        <v>9.8440604126880191E-3</v>
      </c>
      <c r="DR354" s="33">
        <v>9.6068744518950297E-3</v>
      </c>
      <c r="DS354" s="33">
        <v>9.3986228318666803E-3</v>
      </c>
      <c r="DT354" s="33">
        <v>9.2375976700019707E-3</v>
      </c>
      <c r="DU354" s="33">
        <v>9.0613777919957804E-3</v>
      </c>
      <c r="DV354" s="33">
        <v>9.6418770156536399E-3</v>
      </c>
      <c r="DW354" s="33">
        <v>1.0294803511432599E-2</v>
      </c>
      <c r="DX354" s="33">
        <v>9.9771456345058504E-3</v>
      </c>
      <c r="DY354" s="33"/>
      <c r="DZ354" s="33"/>
      <c r="EA354" s="33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  <c r="EW354" s="33"/>
      <c r="EX354" s="33"/>
      <c r="EY354" s="33"/>
      <c r="EZ354" s="33"/>
      <c r="FA354" s="33"/>
      <c r="FB354" s="33"/>
      <c r="FC354" s="33"/>
      <c r="FD354" s="33"/>
      <c r="FE354" s="33"/>
      <c r="FF354" s="33"/>
      <c r="FG354" s="33"/>
      <c r="FH354" s="33"/>
      <c r="FI354" s="33"/>
      <c r="FJ354" s="33"/>
      <c r="FK354" s="33"/>
      <c r="FL354" s="33"/>
      <c r="FM354" s="33"/>
      <c r="FN354" s="33"/>
      <c r="FO354" s="33"/>
      <c r="FP354" s="33"/>
      <c r="FQ354" s="33"/>
      <c r="FR354" s="33"/>
      <c r="FS354" s="33"/>
      <c r="FT354" s="33"/>
      <c r="FU354" s="33"/>
      <c r="FV354" s="33"/>
      <c r="FW354" s="33"/>
      <c r="FX354" s="33"/>
      <c r="FY354" s="33"/>
      <c r="FZ354" s="33"/>
      <c r="GA354" s="33"/>
      <c r="GB354" s="33"/>
      <c r="GC354" s="33"/>
      <c r="GD354" s="33"/>
      <c r="GE354" s="33"/>
      <c r="GF354" s="33"/>
      <c r="GG354" s="33"/>
      <c r="GH354" s="33"/>
      <c r="GI354" s="33"/>
      <c r="GJ354" s="33"/>
      <c r="GK354" s="33"/>
      <c r="GL354" s="33"/>
      <c r="GM354" s="33"/>
      <c r="GN354" s="33"/>
      <c r="GO354" s="33"/>
      <c r="GP354" s="33"/>
      <c r="GQ354" s="33"/>
      <c r="GR354" s="33"/>
      <c r="GS354" s="33"/>
      <c r="GT354" s="33"/>
      <c r="GU354" s="33"/>
      <c r="GV354" s="33"/>
      <c r="GW354" s="33"/>
      <c r="GX354" s="33"/>
    </row>
    <row r="355" spans="1:206" hidden="1">
      <c r="A355" s="31" t="s">
        <v>451</v>
      </c>
      <c r="B355" t="s">
        <v>717</v>
      </c>
      <c r="C355" t="s">
        <v>714</v>
      </c>
      <c r="D355" s="94" t="s">
        <v>1014</v>
      </c>
      <c r="E355" t="s">
        <v>1074</v>
      </c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>
        <v>2.31026064290107E-2</v>
      </c>
      <c r="BE355" s="33">
        <v>2.2980554827211098E-2</v>
      </c>
      <c r="BF355" s="33">
        <v>2.27017281822538E-2</v>
      </c>
      <c r="BG355" s="33">
        <v>2.2317405287431299E-2</v>
      </c>
      <c r="BH355" s="33">
        <v>2.2082590277622501E-2</v>
      </c>
      <c r="BI355" s="33">
        <v>2.1803844401084502E-2</v>
      </c>
      <c r="BJ355" s="33">
        <v>2.1591715726761499E-2</v>
      </c>
      <c r="BK355" s="33">
        <v>2.17578803880418E-2</v>
      </c>
      <c r="BL355" s="33">
        <v>2.16478914559089E-2</v>
      </c>
      <c r="BM355" s="33">
        <v>2.1039787793864301E-2</v>
      </c>
      <c r="BN355" s="33">
        <v>2.0925123239291001E-2</v>
      </c>
      <c r="BO355" s="33">
        <v>2.0689484173880699E-2</v>
      </c>
      <c r="BP355" s="33">
        <v>2.05870800710591E-2</v>
      </c>
      <c r="BQ355" s="33">
        <v>2.0386884600722299E-2</v>
      </c>
      <c r="BR355" s="33">
        <v>2.0109244718913399E-2</v>
      </c>
      <c r="BS355" s="33">
        <v>2.00490580012746E-2</v>
      </c>
      <c r="BT355" s="33">
        <v>2.0162320476697599E-2</v>
      </c>
      <c r="BU355" s="33">
        <v>2.00134778085382E-2</v>
      </c>
      <c r="BV355" s="33">
        <v>1.9728948303017E-2</v>
      </c>
      <c r="BW355" s="33">
        <v>1.9649002828889699E-2</v>
      </c>
      <c r="BX355" s="33">
        <v>1.9472400598508199E-2</v>
      </c>
      <c r="BY355" s="33">
        <v>1.9176682084668301E-2</v>
      </c>
      <c r="BZ355" s="33">
        <v>1.9177647023327402E-2</v>
      </c>
      <c r="CA355" s="33">
        <v>1.87610472725975E-2</v>
      </c>
      <c r="CB355" s="33">
        <v>1.8614130776263799E-2</v>
      </c>
      <c r="CC355" s="33">
        <v>1.8367844947825201E-2</v>
      </c>
      <c r="CD355" s="33">
        <v>1.7875033674013899E-2</v>
      </c>
      <c r="CE355" s="33">
        <v>1.7520898820736999E-2</v>
      </c>
      <c r="CF355" s="33">
        <v>1.7298896532053801E-2</v>
      </c>
      <c r="CG355" s="33">
        <v>1.7070956376515699E-2</v>
      </c>
      <c r="CH355" s="33">
        <v>1.68684327600747E-2</v>
      </c>
      <c r="CI355" s="33">
        <v>1.6726345791365602E-2</v>
      </c>
      <c r="CJ355" s="33">
        <v>1.6595246153366799E-2</v>
      </c>
      <c r="CK355" s="33">
        <v>1.7042758872267999E-2</v>
      </c>
      <c r="CL355" s="33">
        <v>1.70470907280675E-2</v>
      </c>
      <c r="CM355" s="33">
        <v>1.6958277472996101E-2</v>
      </c>
      <c r="CN355" s="33">
        <v>1.6842974722499401E-2</v>
      </c>
      <c r="CO355" s="33">
        <v>1.6708066167755099E-2</v>
      </c>
      <c r="CP355" s="33">
        <v>1.69384937274712E-2</v>
      </c>
      <c r="CQ355" s="33">
        <v>1.6505551331811901E-2</v>
      </c>
      <c r="CR355" s="33">
        <v>1.6568372413961901E-2</v>
      </c>
      <c r="CS355" s="33">
        <v>1.6757282377172701E-2</v>
      </c>
      <c r="CT355" s="33">
        <v>1.7036990416841601E-2</v>
      </c>
      <c r="CU355" s="33">
        <v>1.7028808791744902E-2</v>
      </c>
      <c r="CV355" s="33">
        <v>1.78623767348637E-2</v>
      </c>
      <c r="CW355" s="33">
        <v>1.70907933974087E-2</v>
      </c>
      <c r="CX355" s="33">
        <v>1.7234992413143999E-2</v>
      </c>
      <c r="CY355" s="33">
        <v>1.7298443283189802E-2</v>
      </c>
      <c r="CZ355" s="33">
        <v>1.7740210746133901E-2</v>
      </c>
      <c r="DA355" s="33">
        <v>1.74083181123263E-2</v>
      </c>
      <c r="DB355" s="33">
        <v>1.7303891153921301E-2</v>
      </c>
      <c r="DC355" s="33">
        <v>1.7306388623092601E-2</v>
      </c>
      <c r="DD355" s="33">
        <v>1.7211481265261501E-2</v>
      </c>
      <c r="DE355" s="33">
        <v>1.70774042119975E-2</v>
      </c>
      <c r="DF355" s="33">
        <v>1.69857505761432E-2</v>
      </c>
      <c r="DG355" s="33">
        <v>1.67494531382693E-2</v>
      </c>
      <c r="DH355" s="33">
        <v>1.6467617326962301E-2</v>
      </c>
      <c r="DI355" s="33">
        <v>1.6164791633663401E-2</v>
      </c>
      <c r="DJ355" s="33">
        <v>1.5888253223465602E-2</v>
      </c>
      <c r="DK355" s="33">
        <v>1.54014843548235E-2</v>
      </c>
      <c r="DL355" s="33">
        <v>1.4979757370415001E-2</v>
      </c>
      <c r="DM355" s="33">
        <v>1.4566028725173499E-2</v>
      </c>
      <c r="DN355" s="33">
        <v>1.4193322600695101E-2</v>
      </c>
      <c r="DO355" s="33">
        <v>1.3884043463566399E-2</v>
      </c>
      <c r="DP355" s="33">
        <v>1.35502328459094E-2</v>
      </c>
      <c r="DQ355" s="33">
        <v>1.3337880966876801E-2</v>
      </c>
      <c r="DR355" s="33">
        <v>1.30215540665586E-2</v>
      </c>
      <c r="DS355" s="33">
        <v>1.2743521269676801E-2</v>
      </c>
      <c r="DT355" s="33">
        <v>1.25264038988791E-2</v>
      </c>
      <c r="DU355" s="33">
        <v>1.23057184103337E-2</v>
      </c>
      <c r="DV355" s="33">
        <v>1.3389574575063399E-2</v>
      </c>
      <c r="DW355" s="33">
        <v>1.44939588321088E-2</v>
      </c>
      <c r="DX355" s="33">
        <v>1.4030460440361801E-2</v>
      </c>
      <c r="DY355" s="33"/>
      <c r="DZ355" s="33"/>
      <c r="EA355" s="33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  <c r="EW355" s="33"/>
      <c r="EX355" s="33"/>
      <c r="EY355" s="33"/>
      <c r="EZ355" s="33"/>
      <c r="FA355" s="33"/>
      <c r="FB355" s="33"/>
      <c r="FC355" s="33"/>
      <c r="FD355" s="33"/>
      <c r="FE355" s="33"/>
      <c r="FF355" s="33"/>
      <c r="FG355" s="33"/>
      <c r="FH355" s="33"/>
      <c r="FI355" s="33"/>
      <c r="FJ355" s="33"/>
      <c r="FK355" s="33"/>
      <c r="FL355" s="33"/>
      <c r="FM355" s="33"/>
      <c r="FN355" s="33"/>
      <c r="FO355" s="33"/>
      <c r="FP355" s="33"/>
      <c r="FQ355" s="33"/>
      <c r="FR355" s="33"/>
      <c r="FS355" s="33"/>
      <c r="FT355" s="33"/>
      <c r="FU355" s="33"/>
      <c r="FV355" s="33"/>
      <c r="FW355" s="33"/>
      <c r="FX355" s="33"/>
      <c r="FY355" s="33"/>
      <c r="FZ355" s="33"/>
      <c r="GA355" s="33"/>
      <c r="GB355" s="33"/>
      <c r="GC355" s="33"/>
      <c r="GD355" s="33"/>
      <c r="GE355" s="33"/>
      <c r="GF355" s="33"/>
      <c r="GG355" s="33"/>
      <c r="GH355" s="33"/>
      <c r="GI355" s="33"/>
      <c r="GJ355" s="33"/>
      <c r="GK355" s="33"/>
      <c r="GL355" s="33"/>
      <c r="GM355" s="33"/>
      <c r="GN355" s="33"/>
      <c r="GO355" s="33"/>
      <c r="GP355" s="33"/>
      <c r="GQ355" s="33"/>
      <c r="GR355" s="33"/>
      <c r="GS355" s="33"/>
      <c r="GT355" s="33"/>
      <c r="GU355" s="33"/>
      <c r="GV355" s="33"/>
      <c r="GW355" s="33"/>
      <c r="GX355" s="33"/>
    </row>
    <row r="356" spans="1:206" hidden="1">
      <c r="A356" s="31" t="s">
        <v>451</v>
      </c>
      <c r="B356" t="s">
        <v>717</v>
      </c>
      <c r="C356" t="s">
        <v>714</v>
      </c>
      <c r="D356" s="94" t="s">
        <v>1014</v>
      </c>
      <c r="E356" t="s">
        <v>1075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>
        <v>3.4616495072298102E-2</v>
      </c>
      <c r="BE356" s="33">
        <v>3.4468571949103299E-2</v>
      </c>
      <c r="BF356" s="33">
        <v>3.4077527277194902E-2</v>
      </c>
      <c r="BG356" s="33">
        <v>3.3584346083935901E-2</v>
      </c>
      <c r="BH356" s="33">
        <v>3.3199775185562198E-2</v>
      </c>
      <c r="BI356" s="33">
        <v>3.2758738863527197E-2</v>
      </c>
      <c r="BJ356" s="33">
        <v>3.2421065408849099E-2</v>
      </c>
      <c r="BK356" s="33">
        <v>3.2626686263676E-2</v>
      </c>
      <c r="BL356" s="33">
        <v>3.2419609014855397E-2</v>
      </c>
      <c r="BM356" s="33">
        <v>3.1607092567339103E-2</v>
      </c>
      <c r="BN356" s="33">
        <v>3.1419528275927602E-2</v>
      </c>
      <c r="BO356" s="33">
        <v>3.11283999923571E-2</v>
      </c>
      <c r="BP356" s="33">
        <v>3.1009259460819501E-2</v>
      </c>
      <c r="BQ356" s="33">
        <v>3.0724709416960601E-2</v>
      </c>
      <c r="BR356" s="33">
        <v>3.0341679277863399E-2</v>
      </c>
      <c r="BS356" s="33">
        <v>3.0226892775073001E-2</v>
      </c>
      <c r="BT356" s="33">
        <v>3.03760532395679E-2</v>
      </c>
      <c r="BU356" s="33">
        <v>3.0156668696220999E-2</v>
      </c>
      <c r="BV356" s="33">
        <v>2.97511270298546E-2</v>
      </c>
      <c r="BW356" s="33">
        <v>2.9641978975967698E-2</v>
      </c>
      <c r="BX356" s="33">
        <v>2.94036451091635E-2</v>
      </c>
      <c r="BY356" s="33">
        <v>2.9050496646427601E-2</v>
      </c>
      <c r="BZ356" s="33">
        <v>2.8979527299492901E-2</v>
      </c>
      <c r="CA356" s="33">
        <v>2.8403063001725699E-2</v>
      </c>
      <c r="CB356" s="33">
        <v>2.8221538195260101E-2</v>
      </c>
      <c r="CC356" s="33">
        <v>2.7833858829949799E-2</v>
      </c>
      <c r="CD356" s="33">
        <v>2.71471097921877E-2</v>
      </c>
      <c r="CE356" s="33">
        <v>2.6657785370970102E-2</v>
      </c>
      <c r="CF356" s="33">
        <v>2.6339419348746299E-2</v>
      </c>
      <c r="CG356" s="33">
        <v>2.60215324376281E-2</v>
      </c>
      <c r="CH356" s="33">
        <v>2.5725186694362901E-2</v>
      </c>
      <c r="CI356" s="33">
        <v>2.55621714763462E-2</v>
      </c>
      <c r="CJ356" s="33">
        <v>2.53602731182276E-2</v>
      </c>
      <c r="CK356" s="33">
        <v>2.5958607004096398E-2</v>
      </c>
      <c r="CL356" s="33">
        <v>2.5920891285977899E-2</v>
      </c>
      <c r="CM356" s="33">
        <v>2.5765199752786499E-2</v>
      </c>
      <c r="CN356" s="33">
        <v>2.5554830624063399E-2</v>
      </c>
      <c r="CO356" s="33">
        <v>2.5285909489909698E-2</v>
      </c>
      <c r="CP356" s="33">
        <v>2.56902753800884E-2</v>
      </c>
      <c r="CQ356" s="33">
        <v>2.5001153807572198E-2</v>
      </c>
      <c r="CR356" s="33">
        <v>2.5046409364584198E-2</v>
      </c>
      <c r="CS356" s="33">
        <v>2.5255686183186101E-2</v>
      </c>
      <c r="CT356" s="33">
        <v>2.5559339038882401E-2</v>
      </c>
      <c r="CU356" s="33">
        <v>2.54824999083159E-2</v>
      </c>
      <c r="CV356" s="33">
        <v>2.6376067278302301E-2</v>
      </c>
      <c r="CW356" s="33">
        <v>2.54494581670686E-2</v>
      </c>
      <c r="CX356" s="33">
        <v>2.5527975616488102E-2</v>
      </c>
      <c r="CY356" s="33">
        <v>2.5505846335769099E-2</v>
      </c>
      <c r="CZ356" s="33">
        <v>2.5986935797149599E-2</v>
      </c>
      <c r="DA356" s="33">
        <v>2.5565402798968E-2</v>
      </c>
      <c r="DB356" s="33">
        <v>2.54097577209507E-2</v>
      </c>
      <c r="DC356" s="33">
        <v>2.5471656815620899E-2</v>
      </c>
      <c r="DD356" s="33">
        <v>2.5324666917239599E-2</v>
      </c>
      <c r="DE356" s="33">
        <v>2.5145342516813898E-2</v>
      </c>
      <c r="DF356" s="33">
        <v>2.4955383305005002E-2</v>
      </c>
      <c r="DG356" s="33">
        <v>2.4638604220644299E-2</v>
      </c>
      <c r="DH356" s="33">
        <v>2.41786914279154E-2</v>
      </c>
      <c r="DI356" s="33">
        <v>2.3741849618734E-2</v>
      </c>
      <c r="DJ356" s="33">
        <v>2.33750905975268E-2</v>
      </c>
      <c r="DK356" s="33">
        <v>2.28068585289092E-2</v>
      </c>
      <c r="DL356" s="33">
        <v>2.2341640171647401E-2</v>
      </c>
      <c r="DM356" s="33">
        <v>2.1864301664563102E-2</v>
      </c>
      <c r="DN356" s="33">
        <v>2.1356066359489799E-2</v>
      </c>
      <c r="DO356" s="33">
        <v>2.09370923754248E-2</v>
      </c>
      <c r="DP356" s="33">
        <v>2.0473706427995501E-2</v>
      </c>
      <c r="DQ356" s="33">
        <v>2.0211179494011699E-2</v>
      </c>
      <c r="DR356" s="33">
        <v>1.9789431271734902E-2</v>
      </c>
      <c r="DS356" s="33">
        <v>1.94454043216849E-2</v>
      </c>
      <c r="DT356" s="33">
        <v>1.9159847893411401E-2</v>
      </c>
      <c r="DU356" s="33">
        <v>1.8847239780256101E-2</v>
      </c>
      <c r="DV356" s="33">
        <v>2.0812711575889101E-2</v>
      </c>
      <c r="DW356" s="33">
        <v>2.2606005954314001E-2</v>
      </c>
      <c r="DX356" s="33">
        <v>2.1683086250864202E-2</v>
      </c>
      <c r="DY356" s="33"/>
      <c r="DZ356" s="33"/>
      <c r="EA356" s="33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  <c r="EW356" s="33"/>
      <c r="EX356" s="33"/>
      <c r="EY356" s="33"/>
      <c r="EZ356" s="33"/>
      <c r="FA356" s="33"/>
      <c r="FB356" s="33"/>
      <c r="FC356" s="33"/>
      <c r="FD356" s="33"/>
      <c r="FE356" s="33"/>
      <c r="FF356" s="33"/>
      <c r="FG356" s="33"/>
      <c r="FH356" s="33"/>
      <c r="FI356" s="33"/>
      <c r="FJ356" s="33"/>
      <c r="FK356" s="33"/>
      <c r="FL356" s="33"/>
      <c r="FM356" s="33"/>
      <c r="FN356" s="33"/>
      <c r="FO356" s="33"/>
      <c r="FP356" s="33"/>
      <c r="FQ356" s="33"/>
      <c r="FR356" s="33"/>
      <c r="FS356" s="33"/>
      <c r="FT356" s="33"/>
      <c r="FU356" s="33"/>
      <c r="FV356" s="33"/>
      <c r="FW356" s="33"/>
      <c r="FX356" s="33"/>
      <c r="FY356" s="33"/>
      <c r="FZ356" s="33"/>
      <c r="GA356" s="33"/>
      <c r="GB356" s="33"/>
      <c r="GC356" s="33"/>
      <c r="GD356" s="33"/>
      <c r="GE356" s="33"/>
      <c r="GF356" s="33"/>
      <c r="GG356" s="33"/>
      <c r="GH356" s="33"/>
      <c r="GI356" s="33"/>
      <c r="GJ356" s="33"/>
      <c r="GK356" s="33"/>
      <c r="GL356" s="33"/>
      <c r="GM356" s="33"/>
      <c r="GN356" s="33"/>
      <c r="GO356" s="33"/>
      <c r="GP356" s="33"/>
      <c r="GQ356" s="33"/>
      <c r="GR356" s="33"/>
      <c r="GS356" s="33"/>
      <c r="GT356" s="33"/>
      <c r="GU356" s="33"/>
      <c r="GV356" s="33"/>
      <c r="GW356" s="33"/>
      <c r="GX356" s="33"/>
    </row>
    <row r="357" spans="1:206" hidden="1">
      <c r="A357" s="31" t="s">
        <v>451</v>
      </c>
      <c r="B357" t="s">
        <v>717</v>
      </c>
      <c r="C357" t="s">
        <v>714</v>
      </c>
      <c r="D357" s="94" t="s">
        <v>1014</v>
      </c>
      <c r="E357" t="s">
        <v>1076</v>
      </c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>
        <v>5.18587286415233E-2</v>
      </c>
      <c r="BE357" s="33">
        <v>5.1609557895458402E-2</v>
      </c>
      <c r="BF357" s="33">
        <v>5.1025283631627102E-2</v>
      </c>
      <c r="BG357" s="33">
        <v>5.0328570791263599E-2</v>
      </c>
      <c r="BH357" s="33">
        <v>4.9768403245202902E-2</v>
      </c>
      <c r="BI357" s="33">
        <v>4.9160906909055203E-2</v>
      </c>
      <c r="BJ357" s="33">
        <v>4.8705711526412003E-2</v>
      </c>
      <c r="BK357" s="33">
        <v>4.9063201360262799E-2</v>
      </c>
      <c r="BL357" s="33">
        <v>4.8748915521171901E-2</v>
      </c>
      <c r="BM357" s="33">
        <v>4.7583139404735901E-2</v>
      </c>
      <c r="BN357" s="33">
        <v>4.7250599894139197E-2</v>
      </c>
      <c r="BO357" s="33">
        <v>4.6873683965372302E-2</v>
      </c>
      <c r="BP357" s="33">
        <v>4.6709329544927902E-2</v>
      </c>
      <c r="BQ357" s="33">
        <v>4.6331417581667103E-2</v>
      </c>
      <c r="BR357" s="33">
        <v>4.5844337488158103E-2</v>
      </c>
      <c r="BS357" s="33">
        <v>4.56565093758362E-2</v>
      </c>
      <c r="BT357" s="33">
        <v>4.5852286788497398E-2</v>
      </c>
      <c r="BU357" s="33">
        <v>4.55874254042559E-2</v>
      </c>
      <c r="BV357" s="33">
        <v>4.4966365879380299E-2</v>
      </c>
      <c r="BW357" s="33">
        <v>4.4805212163447197E-2</v>
      </c>
      <c r="BX357" s="33">
        <v>4.44847740501201E-2</v>
      </c>
      <c r="BY357" s="33">
        <v>4.3994694476208497E-2</v>
      </c>
      <c r="BZ357" s="33">
        <v>4.3829740766599297E-2</v>
      </c>
      <c r="CA357" s="33">
        <v>4.3082438930142603E-2</v>
      </c>
      <c r="CB357" s="33">
        <v>4.28492589423718E-2</v>
      </c>
      <c r="CC357" s="33">
        <v>4.2293898609544703E-2</v>
      </c>
      <c r="CD357" s="33">
        <v>4.1335616564824602E-2</v>
      </c>
      <c r="CE357" s="33">
        <v>4.0680441954669001E-2</v>
      </c>
      <c r="CF357" s="33">
        <v>4.02720092079564E-2</v>
      </c>
      <c r="CG357" s="33">
        <v>3.9840498358901098E-2</v>
      </c>
      <c r="CH357" s="33">
        <v>3.9429663172589502E-2</v>
      </c>
      <c r="CI357" s="33">
        <v>3.92243001745343E-2</v>
      </c>
      <c r="CJ357" s="33">
        <v>3.8944617660581E-2</v>
      </c>
      <c r="CK357" s="33">
        <v>3.9777765342537498E-2</v>
      </c>
      <c r="CL357" s="33">
        <v>3.9733435044951297E-2</v>
      </c>
      <c r="CM357" s="33">
        <v>3.9491757111967098E-2</v>
      </c>
      <c r="CN357" s="33">
        <v>3.9198843158814001E-2</v>
      </c>
      <c r="CO357" s="33">
        <v>3.8794254539682702E-2</v>
      </c>
      <c r="CP357" s="33">
        <v>3.9424931980009202E-2</v>
      </c>
      <c r="CQ357" s="33">
        <v>3.8318153387100699E-2</v>
      </c>
      <c r="CR357" s="33">
        <v>3.8304614161995397E-2</v>
      </c>
      <c r="CS357" s="33">
        <v>3.8526281949616097E-2</v>
      </c>
      <c r="CT357" s="33">
        <v>3.8866137381986902E-2</v>
      </c>
      <c r="CU357" s="33">
        <v>3.8671676919008698E-2</v>
      </c>
      <c r="CV357" s="33">
        <v>3.9426765654105099E-2</v>
      </c>
      <c r="CW357" s="33">
        <v>3.8504913574362198E-2</v>
      </c>
      <c r="CX357" s="33">
        <v>3.8449693120848401E-2</v>
      </c>
      <c r="CY357" s="33">
        <v>3.8253857379555702E-2</v>
      </c>
      <c r="CZ357" s="33">
        <v>3.8739016743137199E-2</v>
      </c>
      <c r="DA357" s="33">
        <v>3.8077377389222199E-2</v>
      </c>
      <c r="DB357" s="33">
        <v>3.7764475085859603E-2</v>
      </c>
      <c r="DC357" s="33">
        <v>3.76907942887258E-2</v>
      </c>
      <c r="DD357" s="33">
        <v>3.7537278483844499E-2</v>
      </c>
      <c r="DE357" s="33">
        <v>3.7308672428261497E-2</v>
      </c>
      <c r="DF357" s="33">
        <v>3.6998574898659597E-2</v>
      </c>
      <c r="DG357" s="33">
        <v>3.6516621681961202E-2</v>
      </c>
      <c r="DH357" s="33">
        <v>3.6092228321125297E-2</v>
      </c>
      <c r="DI357" s="33">
        <v>3.5526622393124603E-2</v>
      </c>
      <c r="DJ357" s="33">
        <v>3.5096185040941003E-2</v>
      </c>
      <c r="DK357" s="33">
        <v>3.4362561807391098E-2</v>
      </c>
      <c r="DL357" s="33">
        <v>3.3848873235039399E-2</v>
      </c>
      <c r="DM357" s="33">
        <v>3.3123994544352699E-2</v>
      </c>
      <c r="DN357" s="33">
        <v>3.2566800681691203E-2</v>
      </c>
      <c r="DO357" s="33">
        <v>3.20470576369161E-2</v>
      </c>
      <c r="DP357" s="33">
        <v>3.1547687315743103E-2</v>
      </c>
      <c r="DQ357" s="33">
        <v>3.1226817925073699E-2</v>
      </c>
      <c r="DR357" s="33">
        <v>3.0657349470353701E-2</v>
      </c>
      <c r="DS357" s="33">
        <v>3.0172078812252898E-2</v>
      </c>
      <c r="DT357" s="33">
        <v>2.9797423928568E-2</v>
      </c>
      <c r="DU357" s="33">
        <v>2.93334322183663E-2</v>
      </c>
      <c r="DV357" s="33">
        <v>3.2730338057920999E-2</v>
      </c>
      <c r="DW357" s="33">
        <v>3.5221297316752102E-2</v>
      </c>
      <c r="DX357" s="33">
        <v>3.3823632569057703E-2</v>
      </c>
      <c r="DY357" s="33"/>
      <c r="DZ357" s="33"/>
      <c r="EA357" s="33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  <c r="EW357" s="33"/>
      <c r="EX357" s="33"/>
      <c r="EY357" s="33"/>
      <c r="EZ357" s="33"/>
      <c r="FA357" s="33"/>
      <c r="FB357" s="33"/>
      <c r="FC357" s="33"/>
      <c r="FD357" s="33"/>
      <c r="FE357" s="33"/>
      <c r="FF357" s="33"/>
      <c r="FG357" s="33"/>
      <c r="FH357" s="33"/>
      <c r="FI357" s="33"/>
      <c r="FJ357" s="33"/>
      <c r="FK357" s="33"/>
      <c r="FL357" s="33"/>
      <c r="FM357" s="33"/>
      <c r="FN357" s="33"/>
      <c r="FO357" s="33"/>
      <c r="FP357" s="33"/>
      <c r="FQ357" s="33"/>
      <c r="FR357" s="33"/>
      <c r="FS357" s="33"/>
      <c r="FT357" s="33"/>
      <c r="FU357" s="33"/>
      <c r="FV357" s="33"/>
      <c r="FW357" s="33"/>
      <c r="FX357" s="33"/>
      <c r="FY357" s="33"/>
      <c r="FZ357" s="33"/>
      <c r="GA357" s="33"/>
      <c r="GB357" s="33"/>
      <c r="GC357" s="33"/>
      <c r="GD357" s="33"/>
      <c r="GE357" s="33"/>
      <c r="GF357" s="33"/>
      <c r="GG357" s="33"/>
      <c r="GH357" s="33"/>
      <c r="GI357" s="33"/>
      <c r="GJ357" s="33"/>
      <c r="GK357" s="33"/>
      <c r="GL357" s="33"/>
      <c r="GM357" s="33"/>
      <c r="GN357" s="33"/>
      <c r="GO357" s="33"/>
      <c r="GP357" s="33"/>
      <c r="GQ357" s="33"/>
      <c r="GR357" s="33"/>
      <c r="GS357" s="33"/>
      <c r="GT357" s="33"/>
      <c r="GU357" s="33"/>
      <c r="GV357" s="33"/>
      <c r="GW357" s="33"/>
      <c r="GX357" s="33"/>
    </row>
    <row r="358" spans="1:206" hidden="1">
      <c r="A358" s="31" t="s">
        <v>451</v>
      </c>
      <c r="B358" t="s">
        <v>717</v>
      </c>
      <c r="C358" t="s">
        <v>714</v>
      </c>
      <c r="D358" s="94" t="s">
        <v>1014</v>
      </c>
      <c r="E358" t="s">
        <v>1077</v>
      </c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>
        <v>8.0289156169069606E-2</v>
      </c>
      <c r="BE358" s="33">
        <v>7.9932996897682101E-2</v>
      </c>
      <c r="BF358" s="33">
        <v>7.9106751988997095E-2</v>
      </c>
      <c r="BG358" s="33">
        <v>7.8218137881838595E-2</v>
      </c>
      <c r="BH358" s="33">
        <v>7.7407546928156296E-2</v>
      </c>
      <c r="BI358" s="33">
        <v>7.6524605986088803E-2</v>
      </c>
      <c r="BJ358" s="33">
        <v>7.5812530443446102E-2</v>
      </c>
      <c r="BK358" s="33">
        <v>7.6315791472476399E-2</v>
      </c>
      <c r="BL358" s="33">
        <v>7.5824927550340704E-2</v>
      </c>
      <c r="BM358" s="33">
        <v>7.4198721338210899E-2</v>
      </c>
      <c r="BN358" s="33">
        <v>7.3800765978726895E-2</v>
      </c>
      <c r="BO358" s="33">
        <v>7.3314326740022695E-2</v>
      </c>
      <c r="BP358" s="33">
        <v>7.3150127277947993E-2</v>
      </c>
      <c r="BQ358" s="33">
        <v>7.2583571053253096E-2</v>
      </c>
      <c r="BR358" s="33">
        <v>7.18410853951999E-2</v>
      </c>
      <c r="BS358" s="33">
        <v>7.1579728112336594E-2</v>
      </c>
      <c r="BT358" s="33">
        <v>7.1871432166157004E-2</v>
      </c>
      <c r="BU358" s="33">
        <v>7.1484262389863704E-2</v>
      </c>
      <c r="BV358" s="33">
        <v>7.0608680840788501E-2</v>
      </c>
      <c r="BW358" s="33">
        <v>7.0435023998249996E-2</v>
      </c>
      <c r="BX358" s="33">
        <v>6.9997502207010606E-2</v>
      </c>
      <c r="BY358" s="33">
        <v>6.93092755317294E-2</v>
      </c>
      <c r="BZ358" s="33">
        <v>6.8977919465229895E-2</v>
      </c>
      <c r="CA358" s="33">
        <v>6.7930143407291796E-2</v>
      </c>
      <c r="CB358" s="33">
        <v>6.7548900024317293E-2</v>
      </c>
      <c r="CC358" s="33">
        <v>6.67196150024707E-2</v>
      </c>
      <c r="CD358" s="33">
        <v>6.5304384058223294E-2</v>
      </c>
      <c r="CE358" s="33">
        <v>6.4360521408750607E-2</v>
      </c>
      <c r="CF358" s="33">
        <v>6.3783282601605901E-2</v>
      </c>
      <c r="CG358" s="33">
        <v>6.3166287685144401E-2</v>
      </c>
      <c r="CH358" s="33">
        <v>6.2569125863441696E-2</v>
      </c>
      <c r="CI358" s="33">
        <v>6.2333098879702301E-2</v>
      </c>
      <c r="CJ358" s="33">
        <v>6.18757201687926E-2</v>
      </c>
      <c r="CK358" s="33">
        <v>6.2886952730329598E-2</v>
      </c>
      <c r="CL358" s="33">
        <v>6.2849064002223898E-2</v>
      </c>
      <c r="CM358" s="33">
        <v>6.2374562224195698E-2</v>
      </c>
      <c r="CN358" s="33">
        <v>6.1985374645767498E-2</v>
      </c>
      <c r="CO358" s="33">
        <v>6.1294556085181397E-2</v>
      </c>
      <c r="CP358" s="33">
        <v>6.1963048111732102E-2</v>
      </c>
      <c r="CQ358" s="33">
        <v>6.0508415378712301E-2</v>
      </c>
      <c r="CR358" s="33">
        <v>6.0377305554656702E-2</v>
      </c>
      <c r="CS358" s="33">
        <v>6.0564812304775298E-2</v>
      </c>
      <c r="CT358" s="33">
        <v>6.0931286069044403E-2</v>
      </c>
      <c r="CU358" s="33">
        <v>6.0465986178850503E-2</v>
      </c>
      <c r="CV358" s="33">
        <v>6.0863747099256099E-2</v>
      </c>
      <c r="CW358" s="33">
        <v>5.99559279711031E-2</v>
      </c>
      <c r="CX358" s="33">
        <v>5.9679460185371E-2</v>
      </c>
      <c r="CY358" s="33">
        <v>5.9142621005392602E-2</v>
      </c>
      <c r="CZ358" s="33">
        <v>5.9613767980231797E-2</v>
      </c>
      <c r="DA358" s="33">
        <v>5.8534031147098001E-2</v>
      </c>
      <c r="DB358" s="33">
        <v>5.7922699943824797E-2</v>
      </c>
      <c r="DC358" s="33">
        <v>5.7673340888677697E-2</v>
      </c>
      <c r="DD358" s="33">
        <v>5.7261752006913497E-2</v>
      </c>
      <c r="DE358" s="33">
        <v>5.6973257543960397E-2</v>
      </c>
      <c r="DF358" s="33">
        <v>5.6356434969571198E-2</v>
      </c>
      <c r="DG358" s="33">
        <v>5.5752922754735701E-2</v>
      </c>
      <c r="DH358" s="33">
        <v>5.5100470168349902E-2</v>
      </c>
      <c r="DI358" s="33">
        <v>5.4489965912703199E-2</v>
      </c>
      <c r="DJ358" s="33">
        <v>5.3908948610993303E-2</v>
      </c>
      <c r="DK358" s="33">
        <v>5.3056381166146402E-2</v>
      </c>
      <c r="DL358" s="33">
        <v>5.2474638544089201E-2</v>
      </c>
      <c r="DM358" s="33">
        <v>5.1741144496463498E-2</v>
      </c>
      <c r="DN358" s="33">
        <v>5.1071869461878902E-2</v>
      </c>
      <c r="DO358" s="33">
        <v>5.0541222222373998E-2</v>
      </c>
      <c r="DP358" s="33">
        <v>4.9860465778102103E-2</v>
      </c>
      <c r="DQ358" s="33">
        <v>4.9537901925671299E-2</v>
      </c>
      <c r="DR358" s="33">
        <v>4.8747531416843203E-2</v>
      </c>
      <c r="DS358" s="33">
        <v>4.8060028590590997E-2</v>
      </c>
      <c r="DT358" s="33">
        <v>4.75254221559335E-2</v>
      </c>
      <c r="DU358" s="33">
        <v>4.7176463657376197E-2</v>
      </c>
      <c r="DV358" s="33">
        <v>5.1823006566157799E-2</v>
      </c>
      <c r="DW358" s="33">
        <v>5.5551429828827097E-2</v>
      </c>
      <c r="DX358" s="33">
        <v>5.3660052637955001E-2</v>
      </c>
      <c r="DY358" s="33"/>
      <c r="DZ358" s="33"/>
      <c r="EA358" s="33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  <c r="EW358" s="33"/>
      <c r="EX358" s="33"/>
      <c r="EY358" s="33"/>
      <c r="EZ358" s="33"/>
      <c r="FA358" s="33"/>
      <c r="FB358" s="33"/>
      <c r="FC358" s="33"/>
      <c r="FD358" s="33"/>
      <c r="FE358" s="33"/>
      <c r="FF358" s="33"/>
      <c r="FG358" s="33"/>
      <c r="FH358" s="33"/>
      <c r="FI358" s="33"/>
      <c r="FJ358" s="33"/>
      <c r="FK358" s="33"/>
      <c r="FL358" s="33"/>
      <c r="FM358" s="33"/>
      <c r="FN358" s="33"/>
      <c r="FO358" s="33"/>
      <c r="FP358" s="33"/>
      <c r="FQ358" s="33"/>
      <c r="FR358" s="33"/>
      <c r="FS358" s="33"/>
      <c r="FT358" s="33"/>
      <c r="FU358" s="33"/>
      <c r="FV358" s="33"/>
      <c r="FW358" s="33"/>
      <c r="FX358" s="33"/>
      <c r="FY358" s="33"/>
      <c r="FZ358" s="33"/>
      <c r="GA358" s="33"/>
      <c r="GB358" s="33"/>
      <c r="GC358" s="33"/>
      <c r="GD358" s="33"/>
      <c r="GE358" s="33"/>
      <c r="GF358" s="33"/>
      <c r="GG358" s="33"/>
      <c r="GH358" s="33"/>
      <c r="GI358" s="33"/>
      <c r="GJ358" s="33"/>
      <c r="GK358" s="33"/>
      <c r="GL358" s="33"/>
      <c r="GM358" s="33"/>
      <c r="GN358" s="33"/>
      <c r="GO358" s="33"/>
      <c r="GP358" s="33"/>
      <c r="GQ358" s="33"/>
      <c r="GR358" s="33"/>
      <c r="GS358" s="33"/>
      <c r="GT358" s="33"/>
      <c r="GU358" s="33"/>
      <c r="GV358" s="33"/>
      <c r="GW358" s="33"/>
      <c r="GX358" s="33"/>
    </row>
    <row r="359" spans="1:206" hidden="1">
      <c r="A359" s="31" t="s">
        <v>451</v>
      </c>
      <c r="B359" t="s">
        <v>717</v>
      </c>
      <c r="C359" t="s">
        <v>714</v>
      </c>
      <c r="D359" s="94" t="s">
        <v>1014</v>
      </c>
      <c r="E359" t="s">
        <v>1078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>
        <v>0.12045183317977699</v>
      </c>
      <c r="BE359" s="33">
        <v>0.119872340601353</v>
      </c>
      <c r="BF359" s="33">
        <v>0.11867387773657501</v>
      </c>
      <c r="BG359" s="33">
        <v>0.117725060818965</v>
      </c>
      <c r="BH359" s="33">
        <v>0.11664163633001901</v>
      </c>
      <c r="BI359" s="33">
        <v>0.115392649766203</v>
      </c>
      <c r="BJ359" s="33">
        <v>0.114523253297453</v>
      </c>
      <c r="BK359" s="33">
        <v>0.11517142073311901</v>
      </c>
      <c r="BL359" s="33">
        <v>0.11463369008645</v>
      </c>
      <c r="BM359" s="33">
        <v>0.112438741917779</v>
      </c>
      <c r="BN359" s="33">
        <v>0.111763864293712</v>
      </c>
      <c r="BO359" s="33">
        <v>0.11116867875964601</v>
      </c>
      <c r="BP359" s="33">
        <v>0.110930788276372</v>
      </c>
      <c r="BQ359" s="33">
        <v>0.110188851033115</v>
      </c>
      <c r="BR359" s="33">
        <v>0.109274160971573</v>
      </c>
      <c r="BS359" s="33">
        <v>0.10909540404573401</v>
      </c>
      <c r="BT359" s="33">
        <v>0.109629926095569</v>
      </c>
      <c r="BU359" s="33">
        <v>0.109249014118351</v>
      </c>
      <c r="BV359" s="33">
        <v>0.10814029837346199</v>
      </c>
      <c r="BW359" s="33">
        <v>0.107920702925208</v>
      </c>
      <c r="BX359" s="33">
        <v>0.107208343976507</v>
      </c>
      <c r="BY359" s="33">
        <v>0.106180782222889</v>
      </c>
      <c r="BZ359" s="33">
        <v>0.105591975779117</v>
      </c>
      <c r="CA359" s="33">
        <v>0.104186011326694</v>
      </c>
      <c r="CB359" s="33">
        <v>0.10355954596816799</v>
      </c>
      <c r="CC359" s="33">
        <v>0.102366041305113</v>
      </c>
      <c r="CD359" s="33">
        <v>0.100413683794422</v>
      </c>
      <c r="CE359" s="33">
        <v>9.9151358612531507E-2</v>
      </c>
      <c r="CF359" s="33">
        <v>9.8310858882887195E-2</v>
      </c>
      <c r="CG359" s="33">
        <v>9.7514224008238504E-2</v>
      </c>
      <c r="CH359" s="33">
        <v>9.6695596528722602E-2</v>
      </c>
      <c r="CI359" s="33">
        <v>9.6353800269460804E-2</v>
      </c>
      <c r="CJ359" s="33">
        <v>9.5700572254292501E-2</v>
      </c>
      <c r="CK359" s="33">
        <v>9.6885384776216402E-2</v>
      </c>
      <c r="CL359" s="33">
        <v>9.6765299314539796E-2</v>
      </c>
      <c r="CM359" s="33">
        <v>9.6050943617232501E-2</v>
      </c>
      <c r="CN359" s="33">
        <v>9.5354241176751398E-2</v>
      </c>
      <c r="CO359" s="33">
        <v>9.4309124448070006E-2</v>
      </c>
      <c r="CP359" s="33">
        <v>9.4930832691005995E-2</v>
      </c>
      <c r="CQ359" s="33">
        <v>9.3025012463762796E-2</v>
      </c>
      <c r="CR359" s="33">
        <v>9.2602248489488698E-2</v>
      </c>
      <c r="CS359" s="33">
        <v>9.2679834105091993E-2</v>
      </c>
      <c r="CT359" s="33">
        <v>9.3074328233254303E-2</v>
      </c>
      <c r="CU359" s="33">
        <v>9.2354711198700798E-2</v>
      </c>
      <c r="CV359" s="33">
        <v>9.2491517800804599E-2</v>
      </c>
      <c r="CW359" s="33">
        <v>9.1581116987170696E-2</v>
      </c>
      <c r="CX359" s="33">
        <v>9.1026190934381496E-2</v>
      </c>
      <c r="CY359" s="33">
        <v>9.0152647972873104E-2</v>
      </c>
      <c r="CZ359" s="33">
        <v>9.0669260701300505E-2</v>
      </c>
      <c r="DA359" s="33">
        <v>8.9309674671910297E-2</v>
      </c>
      <c r="DB359" s="33">
        <v>8.8191489225531799E-2</v>
      </c>
      <c r="DC359" s="33">
        <v>8.7706727269647899E-2</v>
      </c>
      <c r="DD359" s="33">
        <v>8.7035775121243095E-2</v>
      </c>
      <c r="DE359" s="33">
        <v>8.6718947377231195E-2</v>
      </c>
      <c r="DF359" s="33">
        <v>8.5809379624672694E-2</v>
      </c>
      <c r="DG359" s="33">
        <v>8.5027700704286405E-2</v>
      </c>
      <c r="DH359" s="33">
        <v>8.41806321719899E-2</v>
      </c>
      <c r="DI359" s="33">
        <v>8.3334091925977696E-2</v>
      </c>
      <c r="DJ359" s="33">
        <v>8.2500334980361897E-2</v>
      </c>
      <c r="DK359" s="33">
        <v>8.1406393381581399E-2</v>
      </c>
      <c r="DL359" s="33">
        <v>8.0711780965504701E-2</v>
      </c>
      <c r="DM359" s="33">
        <v>7.9845129580099303E-2</v>
      </c>
      <c r="DN359" s="33">
        <v>7.9111639082738702E-2</v>
      </c>
      <c r="DO359" s="33">
        <v>7.8406829259334607E-2</v>
      </c>
      <c r="DP359" s="33">
        <v>7.7492884286275696E-2</v>
      </c>
      <c r="DQ359" s="33">
        <v>7.7139466974349993E-2</v>
      </c>
      <c r="DR359" s="33">
        <v>7.6267830808808196E-2</v>
      </c>
      <c r="DS359" s="33">
        <v>7.5378072961728604E-2</v>
      </c>
      <c r="DT359" s="33">
        <v>7.4718144351410207E-2</v>
      </c>
      <c r="DU359" s="33">
        <v>7.4183147717703304E-2</v>
      </c>
      <c r="DV359" s="33">
        <v>7.8915603099812104E-2</v>
      </c>
      <c r="DW359" s="33">
        <v>8.4150797396497903E-2</v>
      </c>
      <c r="DX359" s="33">
        <v>8.2214183340762997E-2</v>
      </c>
      <c r="DY359" s="33"/>
      <c r="DZ359" s="33"/>
      <c r="EA359" s="33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  <c r="EW359" s="33"/>
      <c r="EX359" s="33"/>
      <c r="EY359" s="33"/>
      <c r="EZ359" s="33"/>
      <c r="FA359" s="33"/>
      <c r="FB359" s="33"/>
      <c r="FC359" s="33"/>
      <c r="FD359" s="33"/>
      <c r="FE359" s="33"/>
      <c r="FF359" s="33"/>
      <c r="FG359" s="33"/>
      <c r="FH359" s="33"/>
      <c r="FI359" s="33"/>
      <c r="FJ359" s="33"/>
      <c r="FK359" s="33"/>
      <c r="FL359" s="33"/>
      <c r="FM359" s="33"/>
      <c r="FN359" s="33"/>
      <c r="FO359" s="33"/>
      <c r="FP359" s="33"/>
      <c r="FQ359" s="33"/>
      <c r="FR359" s="33"/>
      <c r="FS359" s="33"/>
      <c r="FT359" s="33"/>
      <c r="FU359" s="33"/>
      <c r="FV359" s="33"/>
      <c r="FW359" s="33"/>
      <c r="FX359" s="33"/>
      <c r="FY359" s="33"/>
      <c r="FZ359" s="33"/>
      <c r="GA359" s="33"/>
      <c r="GB359" s="33"/>
      <c r="GC359" s="33"/>
      <c r="GD359" s="33"/>
      <c r="GE359" s="33"/>
      <c r="GF359" s="33"/>
      <c r="GG359" s="33"/>
      <c r="GH359" s="33"/>
      <c r="GI359" s="33"/>
      <c r="GJ359" s="33"/>
      <c r="GK359" s="33"/>
      <c r="GL359" s="33"/>
      <c r="GM359" s="33"/>
      <c r="GN359" s="33"/>
      <c r="GO359" s="33"/>
      <c r="GP359" s="33"/>
      <c r="GQ359" s="33"/>
      <c r="GR359" s="33"/>
      <c r="GS359" s="33"/>
      <c r="GT359" s="33"/>
      <c r="GU359" s="33"/>
      <c r="GV359" s="33"/>
      <c r="GW359" s="33"/>
      <c r="GX359" s="33"/>
    </row>
    <row r="360" spans="1:206" hidden="1">
      <c r="A360" s="31" t="s">
        <v>451</v>
      </c>
      <c r="B360" t="s">
        <v>717</v>
      </c>
      <c r="C360" t="s">
        <v>714</v>
      </c>
      <c r="D360" s="94" t="s">
        <v>1014</v>
      </c>
      <c r="E360" t="s">
        <v>1079</v>
      </c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>
        <v>0.17969190707114999</v>
      </c>
      <c r="BE360" s="33">
        <v>0.17854828226885699</v>
      </c>
      <c r="BF360" s="33">
        <v>0.17679215441024501</v>
      </c>
      <c r="BG360" s="33">
        <v>0.17573970226577801</v>
      </c>
      <c r="BH360" s="33">
        <v>0.17404666255533199</v>
      </c>
      <c r="BI360" s="33">
        <v>0.172422571295692</v>
      </c>
      <c r="BJ360" s="33">
        <v>0.17117505382970699</v>
      </c>
      <c r="BK360" s="33">
        <v>0.17145013778926901</v>
      </c>
      <c r="BL360" s="33">
        <v>0.17081670476642</v>
      </c>
      <c r="BM360" s="33">
        <v>0.16852346567082399</v>
      </c>
      <c r="BN360" s="33">
        <v>0.16764813148943999</v>
      </c>
      <c r="BO360" s="33">
        <v>0.167098079887152</v>
      </c>
      <c r="BP360" s="33">
        <v>0.16663246580792801</v>
      </c>
      <c r="BQ360" s="33">
        <v>0.165359819871299</v>
      </c>
      <c r="BR360" s="33">
        <v>0.16409442476158301</v>
      </c>
      <c r="BS360" s="33">
        <v>0.16372985592560499</v>
      </c>
      <c r="BT360" s="33">
        <v>0.16426822012062001</v>
      </c>
      <c r="BU360" s="33">
        <v>0.16402970545891099</v>
      </c>
      <c r="BV360" s="33">
        <v>0.1632127822984</v>
      </c>
      <c r="BW360" s="33">
        <v>0.16331860141992499</v>
      </c>
      <c r="BX360" s="33">
        <v>0.16262650921966901</v>
      </c>
      <c r="BY360" s="33">
        <v>0.16142678727376999</v>
      </c>
      <c r="BZ360" s="33">
        <v>0.16055545900624801</v>
      </c>
      <c r="CA360" s="33">
        <v>0.158779895473279</v>
      </c>
      <c r="CB360" s="33">
        <v>0.15754085311091601</v>
      </c>
      <c r="CC360" s="33">
        <v>0.155713787490145</v>
      </c>
      <c r="CD360" s="33">
        <v>0.15298822066309101</v>
      </c>
      <c r="CE360" s="33">
        <v>0.15120219554167799</v>
      </c>
      <c r="CF360" s="33">
        <v>0.14992399838355899</v>
      </c>
      <c r="CG360" s="33">
        <v>0.148895377395944</v>
      </c>
      <c r="CH360" s="33">
        <v>0.14784596145047799</v>
      </c>
      <c r="CI360" s="33">
        <v>0.14753847498009301</v>
      </c>
      <c r="CJ360" s="33">
        <v>0.14663644188346001</v>
      </c>
      <c r="CK360" s="33">
        <v>0.147410323253376</v>
      </c>
      <c r="CL360" s="33">
        <v>0.14726214500311</v>
      </c>
      <c r="CM360" s="33">
        <v>0.14616893947450299</v>
      </c>
      <c r="CN360" s="33">
        <v>0.145165791512362</v>
      </c>
      <c r="CO360" s="33">
        <v>0.14376306491010499</v>
      </c>
      <c r="CP360" s="33">
        <v>0.14367998302208901</v>
      </c>
      <c r="CQ360" s="33">
        <v>0.141831935887091</v>
      </c>
      <c r="CR360" s="33">
        <v>0.14102780692792899</v>
      </c>
      <c r="CS360" s="33">
        <v>0.14075090882976199</v>
      </c>
      <c r="CT360" s="33">
        <v>0.14109750741188801</v>
      </c>
      <c r="CU360" s="33">
        <v>0.140166308295778</v>
      </c>
      <c r="CV360" s="33">
        <v>0.14029444453808801</v>
      </c>
      <c r="CW360" s="33">
        <v>0.138954728683406</v>
      </c>
      <c r="CX360" s="33">
        <v>0.13782074831552499</v>
      </c>
      <c r="CY360" s="33">
        <v>0.13650146685830999</v>
      </c>
      <c r="CZ360" s="33">
        <v>0.136810764424077</v>
      </c>
      <c r="DA360" s="33">
        <v>0.13554575662118001</v>
      </c>
      <c r="DB360" s="33">
        <v>0.13396019578506699</v>
      </c>
      <c r="DC360" s="33">
        <v>0.133682926533674</v>
      </c>
      <c r="DD360" s="33">
        <v>0.13298680332385801</v>
      </c>
      <c r="DE360" s="33">
        <v>0.13292041048889899</v>
      </c>
      <c r="DF360" s="33">
        <v>0.13155624672114999</v>
      </c>
      <c r="DG360" s="33">
        <v>0.130401114267685</v>
      </c>
      <c r="DH360" s="33">
        <v>0.12925796850369201</v>
      </c>
      <c r="DI360" s="33">
        <v>0.12797509751730099</v>
      </c>
      <c r="DJ360" s="33">
        <v>0.12671852977001699</v>
      </c>
      <c r="DK360" s="33">
        <v>0.12530135548923299</v>
      </c>
      <c r="DL360" s="33">
        <v>0.124302117995683</v>
      </c>
      <c r="DM360" s="33">
        <v>0.123249691449235</v>
      </c>
      <c r="DN360" s="33">
        <v>0.12208508309919</v>
      </c>
      <c r="DO360" s="33">
        <v>0.121464366624793</v>
      </c>
      <c r="DP360" s="33">
        <v>0.120004064459357</v>
      </c>
      <c r="DQ360" s="33">
        <v>0.119888457410076</v>
      </c>
      <c r="DR360" s="33">
        <v>0.118060130712834</v>
      </c>
      <c r="DS360" s="33">
        <v>0.116988623840473</v>
      </c>
      <c r="DT360" s="33">
        <v>0.116367019903395</v>
      </c>
      <c r="DU360" s="33">
        <v>0.11586197501135</v>
      </c>
      <c r="DV360" s="33">
        <v>0.12223034255222399</v>
      </c>
      <c r="DW360" s="33">
        <v>0.13051228319539801</v>
      </c>
      <c r="DX360" s="33">
        <v>0.12791743106619699</v>
      </c>
      <c r="DY360" s="33"/>
      <c r="DZ360" s="33"/>
      <c r="EA360" s="33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  <c r="EW360" s="33"/>
      <c r="EX360" s="33"/>
      <c r="EY360" s="33"/>
      <c r="EZ360" s="33"/>
      <c r="FA360" s="33"/>
      <c r="FB360" s="33"/>
      <c r="FC360" s="33"/>
      <c r="FD360" s="33"/>
      <c r="FE360" s="33"/>
      <c r="FF360" s="33"/>
      <c r="FG360" s="33"/>
      <c r="FH360" s="33"/>
      <c r="FI360" s="33"/>
      <c r="FJ360" s="33"/>
      <c r="FK360" s="33"/>
      <c r="FL360" s="33"/>
      <c r="FM360" s="33"/>
      <c r="FN360" s="33"/>
      <c r="FO360" s="33"/>
      <c r="FP360" s="33"/>
      <c r="FQ360" s="33"/>
      <c r="FR360" s="33"/>
      <c r="FS360" s="33"/>
      <c r="FT360" s="33"/>
      <c r="FU360" s="33"/>
      <c r="FV360" s="33"/>
      <c r="FW360" s="33"/>
      <c r="FX360" s="33"/>
      <c r="FY360" s="33"/>
      <c r="FZ360" s="33"/>
      <c r="GA360" s="33"/>
      <c r="GB360" s="33"/>
      <c r="GC360" s="33"/>
      <c r="GD360" s="33"/>
      <c r="GE360" s="33"/>
      <c r="GF360" s="33"/>
      <c r="GG360" s="33"/>
      <c r="GH360" s="33"/>
      <c r="GI360" s="33"/>
      <c r="GJ360" s="33"/>
      <c r="GK360" s="33"/>
      <c r="GL360" s="33"/>
      <c r="GM360" s="33"/>
      <c r="GN360" s="33"/>
      <c r="GO360" s="33"/>
      <c r="GP360" s="33"/>
      <c r="GQ360" s="33"/>
      <c r="GR360" s="33"/>
      <c r="GS360" s="33"/>
      <c r="GT360" s="33"/>
      <c r="GU360" s="33"/>
      <c r="GV360" s="33"/>
      <c r="GW360" s="33"/>
      <c r="GX360" s="33"/>
    </row>
    <row r="361" spans="1:206" hidden="1">
      <c r="A361" s="31" t="s">
        <v>451</v>
      </c>
      <c r="B361" t="s">
        <v>717</v>
      </c>
      <c r="C361" t="s">
        <v>714</v>
      </c>
      <c r="D361" s="94" t="s">
        <v>1014</v>
      </c>
      <c r="E361" t="s">
        <v>1080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>
        <v>0.25330826354505898</v>
      </c>
      <c r="BE361" s="33">
        <v>0.25284411775592203</v>
      </c>
      <c r="BF361" s="33">
        <v>0.25104539234316597</v>
      </c>
      <c r="BG361" s="33">
        <v>0.25167795465764597</v>
      </c>
      <c r="BH361" s="33">
        <v>0.24972462721324201</v>
      </c>
      <c r="BI361" s="33">
        <v>0.24758045054255001</v>
      </c>
      <c r="BJ361" s="33">
        <v>0.24594086174664301</v>
      </c>
      <c r="BK361" s="33">
        <v>0.24527191223370301</v>
      </c>
      <c r="BL361" s="33">
        <v>0.244352738533957</v>
      </c>
      <c r="BM361" s="33">
        <v>0.241521468318352</v>
      </c>
      <c r="BN361" s="33">
        <v>0.240003201226831</v>
      </c>
      <c r="BO361" s="33">
        <v>0.23953736803803199</v>
      </c>
      <c r="BP361" s="33">
        <v>0.23916420665509999</v>
      </c>
      <c r="BQ361" s="33">
        <v>0.23742549413814501</v>
      </c>
      <c r="BR361" s="33">
        <v>0.23601725647518099</v>
      </c>
      <c r="BS361" s="33">
        <v>0.23515690382392601</v>
      </c>
      <c r="BT361" s="33">
        <v>0.235167987033605</v>
      </c>
      <c r="BU361" s="33">
        <v>0.23468457323438799</v>
      </c>
      <c r="BV361" s="33">
        <v>0.233854844065816</v>
      </c>
      <c r="BW361" s="33">
        <v>0.23415656632436299</v>
      </c>
      <c r="BX361" s="33">
        <v>0.233706799494134</v>
      </c>
      <c r="BY361" s="33">
        <v>0.23286947835881</v>
      </c>
      <c r="BZ361" s="33">
        <v>0.23228153403177701</v>
      </c>
      <c r="CA361" s="33">
        <v>0.230687277185607</v>
      </c>
      <c r="CB361" s="33">
        <v>0.22948014606386699</v>
      </c>
      <c r="CC361" s="33">
        <v>0.227673028270032</v>
      </c>
      <c r="CD361" s="33">
        <v>0.224577469453693</v>
      </c>
      <c r="CE361" s="33">
        <v>0.22245103612960301</v>
      </c>
      <c r="CF361" s="33">
        <v>0.22044947138676399</v>
      </c>
      <c r="CG361" s="33">
        <v>0.21891762016455099</v>
      </c>
      <c r="CH361" s="33">
        <v>0.217273348020778</v>
      </c>
      <c r="CI361" s="33">
        <v>0.21680822162691399</v>
      </c>
      <c r="CJ361" s="33">
        <v>0.21538438603195201</v>
      </c>
      <c r="CK361" s="33">
        <v>0.215512165193182</v>
      </c>
      <c r="CL361" s="33">
        <v>0.21543972325390101</v>
      </c>
      <c r="CM361" s="33">
        <v>0.21398782938196301</v>
      </c>
      <c r="CN361" s="33">
        <v>0.212779518044178</v>
      </c>
      <c r="CO361" s="33">
        <v>0.21095674514895399</v>
      </c>
      <c r="CP361" s="33">
        <v>0.210051597737482</v>
      </c>
      <c r="CQ361" s="33">
        <v>0.20844505098878899</v>
      </c>
      <c r="CR361" s="33">
        <v>0.207229428809039</v>
      </c>
      <c r="CS361" s="33">
        <v>0.206390196675895</v>
      </c>
      <c r="CT361" s="33">
        <v>0.20678088955286</v>
      </c>
      <c r="CU361" s="33">
        <v>0.20596370465672001</v>
      </c>
      <c r="CV361" s="33">
        <v>0.206134628024565</v>
      </c>
      <c r="CW361" s="33">
        <v>0.20444890315970801</v>
      </c>
      <c r="CX361" s="33">
        <v>0.202364435192461</v>
      </c>
      <c r="CY361" s="33">
        <v>0.200525878004328</v>
      </c>
      <c r="CZ361" s="33">
        <v>0.20079492452129599</v>
      </c>
      <c r="DA361" s="33">
        <v>0.199180055466117</v>
      </c>
      <c r="DB361" s="33">
        <v>0.19669087416400699</v>
      </c>
      <c r="DC361" s="33">
        <v>0.19643321451707299</v>
      </c>
      <c r="DD361" s="33">
        <v>0.195367972414591</v>
      </c>
      <c r="DE361" s="33">
        <v>0.19569615177290101</v>
      </c>
      <c r="DF361" s="33">
        <v>0.193843103479934</v>
      </c>
      <c r="DG361" s="33">
        <v>0.19277903643233901</v>
      </c>
      <c r="DH361" s="33">
        <v>0.19175442618705699</v>
      </c>
      <c r="DI361" s="33">
        <v>0.19040016918310801</v>
      </c>
      <c r="DJ361" s="33">
        <v>0.188971544576721</v>
      </c>
      <c r="DK361" s="33">
        <v>0.187281071666932</v>
      </c>
      <c r="DL361" s="33">
        <v>0.18569746567190801</v>
      </c>
      <c r="DM361" s="33">
        <v>0.18483790035582201</v>
      </c>
      <c r="DN361" s="33">
        <v>0.18227990432842101</v>
      </c>
      <c r="DO361" s="33">
        <v>0.18127472316872301</v>
      </c>
      <c r="DP361" s="33">
        <v>0.178715957542012</v>
      </c>
      <c r="DQ361" s="33">
        <v>0.17868096219607299</v>
      </c>
      <c r="DR361" s="33">
        <v>0.175121720680919</v>
      </c>
      <c r="DS361" s="33">
        <v>0.173680540402222</v>
      </c>
      <c r="DT361" s="33">
        <v>0.17315115103352999</v>
      </c>
      <c r="DU361" s="33">
        <v>0.17282248178392901</v>
      </c>
      <c r="DV361" s="33">
        <v>0.184384300649056</v>
      </c>
      <c r="DW361" s="33">
        <v>0.19977343206508899</v>
      </c>
      <c r="DX361" s="33">
        <v>0.19576470013278299</v>
      </c>
      <c r="DY361" s="33"/>
      <c r="DZ361" s="33"/>
      <c r="EA361" s="33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  <c r="EW361" s="33"/>
      <c r="EX361" s="33"/>
      <c r="EY361" s="33"/>
      <c r="EZ361" s="33"/>
      <c r="FA361" s="33"/>
      <c r="FB361" s="33"/>
      <c r="FC361" s="33"/>
      <c r="FD361" s="33"/>
      <c r="FE361" s="33"/>
      <c r="FF361" s="33"/>
      <c r="FG361" s="33"/>
      <c r="FH361" s="33"/>
      <c r="FI361" s="33"/>
      <c r="FJ361" s="33"/>
      <c r="FK361" s="33"/>
      <c r="FL361" s="33"/>
      <c r="FM361" s="33"/>
      <c r="FN361" s="33"/>
      <c r="FO361" s="33"/>
      <c r="FP361" s="33"/>
      <c r="FQ361" s="33"/>
      <c r="FR361" s="33"/>
      <c r="FS361" s="33"/>
      <c r="FT361" s="33"/>
      <c r="FU361" s="33"/>
      <c r="FV361" s="33"/>
      <c r="FW361" s="33"/>
      <c r="FX361" s="33"/>
      <c r="FY361" s="33"/>
      <c r="FZ361" s="33"/>
      <c r="GA361" s="33"/>
      <c r="GB361" s="33"/>
      <c r="GC361" s="33"/>
      <c r="GD361" s="33"/>
      <c r="GE361" s="33"/>
      <c r="GF361" s="33"/>
      <c r="GG361" s="33"/>
      <c r="GH361" s="33"/>
      <c r="GI361" s="33"/>
      <c r="GJ361" s="33"/>
      <c r="GK361" s="33"/>
      <c r="GL361" s="33"/>
      <c r="GM361" s="33"/>
      <c r="GN361" s="33"/>
      <c r="GO361" s="33"/>
      <c r="GP361" s="33"/>
      <c r="GQ361" s="33"/>
      <c r="GR361" s="33"/>
      <c r="GS361" s="33"/>
      <c r="GT361" s="33"/>
      <c r="GU361" s="33"/>
      <c r="GV361" s="33"/>
      <c r="GW361" s="33"/>
      <c r="GX361" s="33"/>
    </row>
    <row r="362" spans="1:206" hidden="1">
      <c r="A362" s="31" t="s">
        <v>451</v>
      </c>
      <c r="B362" t="s">
        <v>717</v>
      </c>
      <c r="C362" t="s">
        <v>714</v>
      </c>
      <c r="D362" s="94" t="s">
        <v>1014</v>
      </c>
      <c r="E362" t="s">
        <v>1081</v>
      </c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>
        <v>0.34818083119333998</v>
      </c>
      <c r="BE362" s="33">
        <v>0.347065942291923</v>
      </c>
      <c r="BF362" s="33">
        <v>0.34394791462374802</v>
      </c>
      <c r="BG362" s="33">
        <v>0.34720838582531699</v>
      </c>
      <c r="BH362" s="33">
        <v>0.34508552317393298</v>
      </c>
      <c r="BI362" s="33">
        <v>0.34389552391686101</v>
      </c>
      <c r="BJ362" s="33">
        <v>0.34377437544922901</v>
      </c>
      <c r="BK362" s="33">
        <v>0.34435238196658702</v>
      </c>
      <c r="BL362" s="33">
        <v>0.34499820702675998</v>
      </c>
      <c r="BM362" s="33">
        <v>0.34359883855626999</v>
      </c>
      <c r="BN362" s="33">
        <v>0.34073386126798599</v>
      </c>
      <c r="BO362" s="33">
        <v>0.33940940572221601</v>
      </c>
      <c r="BP362" s="33">
        <v>0.33786760724874298</v>
      </c>
      <c r="BQ362" s="33">
        <v>0.33458243765116702</v>
      </c>
      <c r="BR362" s="33">
        <v>0.33284503911276397</v>
      </c>
      <c r="BS362" s="33">
        <v>0.33132414023356999</v>
      </c>
      <c r="BT362" s="33">
        <v>0.330522104681096</v>
      </c>
      <c r="BU362" s="33">
        <v>0.330501898230466</v>
      </c>
      <c r="BV362" s="33">
        <v>0.32974596238753701</v>
      </c>
      <c r="BW362" s="33">
        <v>0.32988798805564901</v>
      </c>
      <c r="BX362" s="33">
        <v>0.32921023712682801</v>
      </c>
      <c r="BY362" s="33">
        <v>0.32768412347883202</v>
      </c>
      <c r="BZ362" s="33">
        <v>0.32669777171750097</v>
      </c>
      <c r="CA362" s="33">
        <v>0.32471889859617398</v>
      </c>
      <c r="CB362" s="33">
        <v>0.32342577545284701</v>
      </c>
      <c r="CC362" s="33">
        <v>0.32195082951007498</v>
      </c>
      <c r="CD362" s="33">
        <v>0.31879720442926901</v>
      </c>
      <c r="CE362" s="33">
        <v>0.31712811491229598</v>
      </c>
      <c r="CF362" s="33">
        <v>0.31535309748190399</v>
      </c>
      <c r="CG362" s="33">
        <v>0.31404124665141298</v>
      </c>
      <c r="CH362" s="33">
        <v>0.31212965867561099</v>
      </c>
      <c r="CI362" s="33">
        <v>0.31130233476748598</v>
      </c>
      <c r="CJ362" s="33">
        <v>0.30954056792658502</v>
      </c>
      <c r="CK362" s="33">
        <v>0.30840523167198303</v>
      </c>
      <c r="CL362" s="33">
        <v>0.30823721818840999</v>
      </c>
      <c r="CM362" s="33">
        <v>0.30561152628315802</v>
      </c>
      <c r="CN362" s="33">
        <v>0.30356554730188701</v>
      </c>
      <c r="CO362" s="33">
        <v>0.30081557824753402</v>
      </c>
      <c r="CP362" s="33">
        <v>0.29858023373516701</v>
      </c>
      <c r="CQ362" s="33">
        <v>0.29748816842460502</v>
      </c>
      <c r="CR362" s="33">
        <v>0.29620640771988499</v>
      </c>
      <c r="CS362" s="33">
        <v>0.29532808973128399</v>
      </c>
      <c r="CT362" s="33">
        <v>0.29582007617740302</v>
      </c>
      <c r="CU362" s="33">
        <v>0.29485773479022998</v>
      </c>
      <c r="CV362" s="33">
        <v>0.295090569584956</v>
      </c>
      <c r="CW362" s="33">
        <v>0.29321732211542201</v>
      </c>
      <c r="CX362" s="33">
        <v>0.28895068514523897</v>
      </c>
      <c r="CY362" s="33">
        <v>0.28590396307794902</v>
      </c>
      <c r="CZ362" s="33">
        <v>0.28621040927145303</v>
      </c>
      <c r="DA362" s="33">
        <v>0.28429627833382098</v>
      </c>
      <c r="DB362" s="33">
        <v>0.28031557641374499</v>
      </c>
      <c r="DC362" s="33">
        <v>0.27991020487266299</v>
      </c>
      <c r="DD362" s="33">
        <v>0.27814965692298199</v>
      </c>
      <c r="DE362" s="33">
        <v>0.27845591798313002</v>
      </c>
      <c r="DF362" s="33">
        <v>0.27517979823289701</v>
      </c>
      <c r="DG362" s="33">
        <v>0.27372073044874501</v>
      </c>
      <c r="DH362" s="33">
        <v>0.27271299707054197</v>
      </c>
      <c r="DI362" s="33">
        <v>0.270919764367058</v>
      </c>
      <c r="DJ362" s="33">
        <v>0.26897816434067601</v>
      </c>
      <c r="DK362" s="33">
        <v>0.26707938540236398</v>
      </c>
      <c r="DL362" s="33">
        <v>0.26517816301158897</v>
      </c>
      <c r="DM362" s="33">
        <v>0.26686589322647303</v>
      </c>
      <c r="DN362" s="33">
        <v>0.26218621893557498</v>
      </c>
      <c r="DO362" s="33">
        <v>0.26120241930710603</v>
      </c>
      <c r="DP362" s="33">
        <v>0.25674621671276199</v>
      </c>
      <c r="DQ362" s="33">
        <v>0.25659275606179999</v>
      </c>
      <c r="DR362" s="33">
        <v>0.248421530060673</v>
      </c>
      <c r="DS362" s="33">
        <v>0.245882833711105</v>
      </c>
      <c r="DT362" s="33">
        <v>0.24514160923855499</v>
      </c>
      <c r="DU362" s="33">
        <v>0.244392835831549</v>
      </c>
      <c r="DV362" s="33">
        <v>0.253123903105682</v>
      </c>
      <c r="DW362" s="33">
        <v>0.27449202430806302</v>
      </c>
      <c r="DX362" s="33">
        <v>0.27333266348743901</v>
      </c>
      <c r="DY362" s="33"/>
      <c r="DZ362" s="33"/>
      <c r="EA362" s="33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  <c r="EW362" s="33"/>
      <c r="EX362" s="33"/>
      <c r="EY362" s="33"/>
      <c r="EZ362" s="33"/>
      <c r="FA362" s="33"/>
      <c r="FB362" s="33"/>
      <c r="FC362" s="33"/>
      <c r="FD362" s="33"/>
      <c r="FE362" s="33"/>
      <c r="FF362" s="33"/>
      <c r="FG362" s="33"/>
      <c r="FH362" s="33"/>
      <c r="FI362" s="33"/>
      <c r="FJ362" s="33"/>
      <c r="FK362" s="33"/>
      <c r="FL362" s="33"/>
      <c r="FM362" s="33"/>
      <c r="FN362" s="33"/>
      <c r="FO362" s="33"/>
      <c r="FP362" s="33"/>
      <c r="FQ362" s="33"/>
      <c r="FR362" s="33"/>
      <c r="FS362" s="33"/>
      <c r="FT362" s="33"/>
      <c r="FU362" s="33"/>
      <c r="FV362" s="33"/>
      <c r="FW362" s="33"/>
      <c r="FX362" s="33"/>
      <c r="FY362" s="33"/>
      <c r="FZ362" s="33"/>
      <c r="GA362" s="33"/>
      <c r="GB362" s="33"/>
      <c r="GC362" s="33"/>
      <c r="GD362" s="33"/>
      <c r="GE362" s="33"/>
      <c r="GF362" s="33"/>
      <c r="GG362" s="33"/>
      <c r="GH362" s="33"/>
      <c r="GI362" s="33"/>
      <c r="GJ362" s="33"/>
      <c r="GK362" s="33"/>
      <c r="GL362" s="33"/>
      <c r="GM362" s="33"/>
      <c r="GN362" s="33"/>
      <c r="GO362" s="33"/>
      <c r="GP362" s="33"/>
      <c r="GQ362" s="33"/>
      <c r="GR362" s="33"/>
      <c r="GS362" s="33"/>
      <c r="GT362" s="33"/>
      <c r="GU362" s="33"/>
      <c r="GV362" s="33"/>
      <c r="GW362" s="33"/>
      <c r="GX362" s="33"/>
    </row>
    <row r="363" spans="1:206" hidden="1">
      <c r="A363" s="31" t="s">
        <v>451</v>
      </c>
      <c r="B363" t="s">
        <v>717</v>
      </c>
      <c r="C363" t="s">
        <v>714</v>
      </c>
      <c r="D363" s="94" t="s">
        <v>1014</v>
      </c>
      <c r="E363" t="s">
        <v>1082</v>
      </c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>
        <v>0.45096751220950898</v>
      </c>
      <c r="BE363" s="33">
        <v>0.45279683200673099</v>
      </c>
      <c r="BF363" s="33">
        <v>0.44807067511068599</v>
      </c>
      <c r="BG363" s="33">
        <v>0.46014108020293099</v>
      </c>
      <c r="BH363" s="33">
        <v>0.45403236901354199</v>
      </c>
      <c r="BI363" s="33">
        <v>0.45160358938405698</v>
      </c>
      <c r="BJ363" s="33">
        <v>0.45154126726705801</v>
      </c>
      <c r="BK363" s="33">
        <v>0.45182394351302102</v>
      </c>
      <c r="BL363" s="33">
        <v>0.45192106601309501</v>
      </c>
      <c r="BM363" s="33">
        <v>0.45272495577607602</v>
      </c>
      <c r="BN363" s="33">
        <v>0.45196382513872102</v>
      </c>
      <c r="BO363" s="33">
        <v>0.45302253631404898</v>
      </c>
      <c r="BP363" s="33">
        <v>0.45397158068746002</v>
      </c>
      <c r="BQ363" s="33">
        <v>0.45135187635706497</v>
      </c>
      <c r="BR363" s="33">
        <v>0.45191911159777098</v>
      </c>
      <c r="BS363" s="33">
        <v>0.44778884919509798</v>
      </c>
      <c r="BT363" s="33">
        <v>0.44430878254477901</v>
      </c>
      <c r="BU363" s="33">
        <v>0.44367717896891501</v>
      </c>
      <c r="BV363" s="33">
        <v>0.44199089728743901</v>
      </c>
      <c r="BW363" s="33">
        <v>0.44173564896735901</v>
      </c>
      <c r="BX363" s="33">
        <v>0.44130496283016701</v>
      </c>
      <c r="BY363" s="33">
        <v>0.43998969232069302</v>
      </c>
      <c r="BZ363" s="33">
        <v>0.43916014255999902</v>
      </c>
      <c r="CA363" s="33">
        <v>0.43705589903693298</v>
      </c>
      <c r="CB363" s="33">
        <v>0.43518807320831498</v>
      </c>
      <c r="CC363" s="33">
        <v>0.43324185458418002</v>
      </c>
      <c r="CD363" s="33">
        <v>0.42890102349479597</v>
      </c>
      <c r="CE363" s="33">
        <v>0.427424775910551</v>
      </c>
      <c r="CF363" s="33">
        <v>0.42561906378323699</v>
      </c>
      <c r="CG363" s="33">
        <v>0.42436386594771702</v>
      </c>
      <c r="CH363" s="33">
        <v>0.42196607455715002</v>
      </c>
      <c r="CI363" s="33">
        <v>0.41962896589997201</v>
      </c>
      <c r="CJ363" s="33">
        <v>0.41743359235544297</v>
      </c>
      <c r="CK363" s="33">
        <v>0.41560287283801101</v>
      </c>
      <c r="CL363" s="33">
        <v>0.415453900667133</v>
      </c>
      <c r="CM363" s="33">
        <v>0.41135608351168701</v>
      </c>
      <c r="CN363" s="33">
        <v>0.408390002463283</v>
      </c>
      <c r="CO363" s="33">
        <v>0.40442950390374</v>
      </c>
      <c r="CP363" s="33">
        <v>0.40095482715645298</v>
      </c>
      <c r="CQ363" s="33">
        <v>0.40107731531650598</v>
      </c>
      <c r="CR363" s="33">
        <v>0.39981654196199301</v>
      </c>
      <c r="CS363" s="33">
        <v>0.39970969286105501</v>
      </c>
      <c r="CT363" s="33">
        <v>0.40104525113114597</v>
      </c>
      <c r="CU363" s="33">
        <v>0.40109971693329499</v>
      </c>
      <c r="CV363" s="33">
        <v>0.40364384867697101</v>
      </c>
      <c r="CW363" s="33">
        <v>0.40173351834792098</v>
      </c>
      <c r="CX363" s="33">
        <v>0.39303689371571199</v>
      </c>
      <c r="CY363" s="33">
        <v>0.387958426458057</v>
      </c>
      <c r="CZ363" s="33">
        <v>0.38865608621048597</v>
      </c>
      <c r="DA363" s="33">
        <v>0.38646333232318603</v>
      </c>
      <c r="DB363" s="33">
        <v>0.38138144484098002</v>
      </c>
      <c r="DC363" s="33">
        <v>0.38170226831830001</v>
      </c>
      <c r="DD363" s="33">
        <v>0.37953829045918802</v>
      </c>
      <c r="DE363" s="33">
        <v>0.37893560019301098</v>
      </c>
      <c r="DF363" s="33">
        <v>0.37373843459639799</v>
      </c>
      <c r="DG363" s="33">
        <v>0.37152183260125299</v>
      </c>
      <c r="DH363" s="33">
        <v>0.370429464483643</v>
      </c>
      <c r="DI363" s="33">
        <v>0.36694406384628597</v>
      </c>
      <c r="DJ363" s="33">
        <v>0.36398556464006299</v>
      </c>
      <c r="DK363" s="33">
        <v>0.36224968620746301</v>
      </c>
      <c r="DL363" s="33">
        <v>0.36011031111800501</v>
      </c>
      <c r="DM363" s="33">
        <v>0.36565700166896797</v>
      </c>
      <c r="DN363" s="33">
        <v>0.35554384485546098</v>
      </c>
      <c r="DO363" s="33">
        <v>0.35352700010508198</v>
      </c>
      <c r="DP363" s="33">
        <v>0.34625058277280202</v>
      </c>
      <c r="DQ363" s="33">
        <v>0.34642094075666402</v>
      </c>
      <c r="DR363" s="33">
        <v>0.33229682401826199</v>
      </c>
      <c r="DS363" s="33">
        <v>0.33040045155175102</v>
      </c>
      <c r="DT363" s="33">
        <v>0.33010618971254402</v>
      </c>
      <c r="DU363" s="33">
        <v>0.32841541742338898</v>
      </c>
      <c r="DV363" s="33">
        <v>0.33066315356238202</v>
      </c>
      <c r="DW363" s="33">
        <v>0.36055949826424699</v>
      </c>
      <c r="DX363" s="33">
        <v>0.36323557329820699</v>
      </c>
      <c r="DY363" s="33"/>
      <c r="DZ363" s="33"/>
      <c r="EA363" s="33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  <c r="EW363" s="33"/>
      <c r="EX363" s="33"/>
      <c r="EY363" s="33"/>
      <c r="EZ363" s="33"/>
      <c r="FA363" s="33"/>
      <c r="FB363" s="33"/>
      <c r="FC363" s="33"/>
      <c r="FD363" s="33"/>
      <c r="FE363" s="33"/>
      <c r="FF363" s="33"/>
      <c r="FG363" s="33"/>
      <c r="FH363" s="33"/>
      <c r="FI363" s="33"/>
      <c r="FJ363" s="33"/>
      <c r="FK363" s="33"/>
      <c r="FL363" s="33"/>
      <c r="FM363" s="33"/>
      <c r="FN363" s="33"/>
      <c r="FO363" s="33"/>
      <c r="FP363" s="33"/>
      <c r="FQ363" s="33"/>
      <c r="FR363" s="33"/>
      <c r="FS363" s="33"/>
      <c r="FT363" s="33"/>
      <c r="FU363" s="33"/>
      <c r="FV363" s="33"/>
      <c r="FW363" s="33"/>
      <c r="FX363" s="33"/>
      <c r="FY363" s="33"/>
      <c r="FZ363" s="33"/>
      <c r="GA363" s="33"/>
      <c r="GB363" s="33"/>
      <c r="GC363" s="33"/>
      <c r="GD363" s="33"/>
      <c r="GE363" s="33"/>
      <c r="GF363" s="33"/>
      <c r="GG363" s="33"/>
      <c r="GH363" s="33"/>
      <c r="GI363" s="33"/>
      <c r="GJ363" s="33"/>
      <c r="GK363" s="33"/>
      <c r="GL363" s="33"/>
      <c r="GM363" s="33"/>
      <c r="GN363" s="33"/>
      <c r="GO363" s="33"/>
      <c r="GP363" s="33"/>
      <c r="GQ363" s="33"/>
      <c r="GR363" s="33"/>
      <c r="GS363" s="33"/>
      <c r="GT363" s="33"/>
      <c r="GU363" s="33"/>
      <c r="GV363" s="33"/>
      <c r="GW363" s="33"/>
      <c r="GX363" s="33"/>
    </row>
    <row r="364" spans="1:206" hidden="1">
      <c r="A364" s="31" t="s">
        <v>451</v>
      </c>
      <c r="B364" t="s">
        <v>717</v>
      </c>
      <c r="C364" t="s">
        <v>714</v>
      </c>
      <c r="D364" s="94" t="s">
        <v>1014</v>
      </c>
      <c r="E364" t="s">
        <v>1083</v>
      </c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>
        <v>0.557578432147395</v>
      </c>
      <c r="BE364" s="33">
        <v>0.56644617069518699</v>
      </c>
      <c r="BF364" s="33">
        <v>0.56809104128895105</v>
      </c>
      <c r="BG364" s="33">
        <v>0.576927144236006</v>
      </c>
      <c r="BH364" s="33">
        <v>0.57556789501742101</v>
      </c>
      <c r="BI364" s="33">
        <v>0.57704736689440905</v>
      </c>
      <c r="BJ364" s="33">
        <v>0.57776366766519804</v>
      </c>
      <c r="BK364" s="33">
        <v>0.58067795894849705</v>
      </c>
      <c r="BL364" s="33">
        <v>0.58289443416308995</v>
      </c>
      <c r="BM364" s="33">
        <v>0.58754822215246605</v>
      </c>
      <c r="BN364" s="33">
        <v>0.58462537658139502</v>
      </c>
      <c r="BO364" s="33">
        <v>0.58080308724941698</v>
      </c>
      <c r="BP364" s="33">
        <v>0.57689566110859702</v>
      </c>
      <c r="BQ364" s="33">
        <v>0.57210846131182702</v>
      </c>
      <c r="BR364" s="33">
        <v>0.57303747592213095</v>
      </c>
      <c r="BS364" s="33">
        <v>0.57317867338613804</v>
      </c>
      <c r="BT364" s="33">
        <v>0.57264067063583801</v>
      </c>
      <c r="BU364" s="33">
        <v>0.57497541915572203</v>
      </c>
      <c r="BV364" s="33">
        <v>0.57424337583032503</v>
      </c>
      <c r="BW364" s="33">
        <v>0.57327612629757696</v>
      </c>
      <c r="BX364" s="33">
        <v>0.57179728703204002</v>
      </c>
      <c r="BY364" s="33">
        <v>0.56917140482352901</v>
      </c>
      <c r="BZ364" s="33">
        <v>0.56765584792294799</v>
      </c>
      <c r="CA364" s="33">
        <v>0.56616362308823498</v>
      </c>
      <c r="CB364" s="33">
        <v>0.56371582020537103</v>
      </c>
      <c r="CC364" s="33">
        <v>0.56039196402157099</v>
      </c>
      <c r="CD364" s="33">
        <v>0.55481345785819702</v>
      </c>
      <c r="CE364" s="33">
        <v>0.55201871971988803</v>
      </c>
      <c r="CF364" s="33">
        <v>0.54885855076922996</v>
      </c>
      <c r="CG364" s="33">
        <v>0.54622883858717397</v>
      </c>
      <c r="CH364" s="33">
        <v>0.54196367496521702</v>
      </c>
      <c r="CI364" s="33">
        <v>0.53556343407582896</v>
      </c>
      <c r="CJ364" s="33">
        <v>0.531629383800578</v>
      </c>
      <c r="CK364" s="33">
        <v>0.52923201071856196</v>
      </c>
      <c r="CL364" s="33">
        <v>0.52955918481642805</v>
      </c>
      <c r="CM364" s="33">
        <v>0.523255006255814</v>
      </c>
      <c r="CN364" s="33">
        <v>0.51888869763487699</v>
      </c>
      <c r="CO364" s="33">
        <v>0.51293773300508505</v>
      </c>
      <c r="CP364" s="33">
        <v>0.50879739067149099</v>
      </c>
      <c r="CQ364" s="33">
        <v>0.50968368917962603</v>
      </c>
      <c r="CR364" s="33">
        <v>0.50933467716344305</v>
      </c>
      <c r="CS364" s="33">
        <v>0.51006611211474795</v>
      </c>
      <c r="CT364" s="33">
        <v>0.51177335894661402</v>
      </c>
      <c r="CU364" s="33">
        <v>0.51319897361978195</v>
      </c>
      <c r="CV364" s="33">
        <v>0.52019367807530004</v>
      </c>
      <c r="CW364" s="33">
        <v>0.52305161774842301</v>
      </c>
      <c r="CX364" s="33">
        <v>0.514773455873485</v>
      </c>
      <c r="CY364" s="33">
        <v>0.50663228932633397</v>
      </c>
      <c r="CZ364" s="33">
        <v>0.50394808367770905</v>
      </c>
      <c r="DA364" s="33">
        <v>0.498707237486952</v>
      </c>
      <c r="DB364" s="33">
        <v>0.49182613528621899</v>
      </c>
      <c r="DC364" s="33">
        <v>0.491618324368644</v>
      </c>
      <c r="DD364" s="33">
        <v>0.49066747056311399</v>
      </c>
      <c r="DE364" s="33">
        <v>0.49110761296660399</v>
      </c>
      <c r="DF364" s="33">
        <v>0.48654851261488402</v>
      </c>
      <c r="DG364" s="33">
        <v>0.484395328122671</v>
      </c>
      <c r="DH364" s="33">
        <v>0.48279581958176399</v>
      </c>
      <c r="DI364" s="33">
        <v>0.47842356957652998</v>
      </c>
      <c r="DJ364" s="33">
        <v>0.47428234865970498</v>
      </c>
      <c r="DK364" s="33">
        <v>0.47241018963433401</v>
      </c>
      <c r="DL364" s="33">
        <v>0.46894938257590801</v>
      </c>
      <c r="DM364" s="33">
        <v>0.475020375754239</v>
      </c>
      <c r="DN364" s="33">
        <v>0.45967600964586602</v>
      </c>
      <c r="DO364" s="33">
        <v>0.455279065205693</v>
      </c>
      <c r="DP364" s="33">
        <v>0.44511886567918102</v>
      </c>
      <c r="DQ364" s="33">
        <v>0.44245423754260299</v>
      </c>
      <c r="DR364" s="33">
        <v>0.42284452237967701</v>
      </c>
      <c r="DS364" s="33">
        <v>0.419931753942618</v>
      </c>
      <c r="DT364" s="33">
        <v>0.41879942156932298</v>
      </c>
      <c r="DU364" s="33">
        <v>0.41596123279046499</v>
      </c>
      <c r="DV364" s="33">
        <v>0.41193962900021502</v>
      </c>
      <c r="DW364" s="33">
        <v>0.44827284576419602</v>
      </c>
      <c r="DX364" s="33">
        <v>0.46330664535299898</v>
      </c>
      <c r="DY364" s="33"/>
      <c r="DZ364" s="33"/>
      <c r="EA364" s="33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  <c r="EW364" s="33"/>
      <c r="EX364" s="33"/>
      <c r="EY364" s="33"/>
      <c r="EZ364" s="33"/>
      <c r="FA364" s="33"/>
      <c r="FB364" s="33"/>
      <c r="FC364" s="33"/>
      <c r="FD364" s="33"/>
      <c r="FE364" s="33"/>
      <c r="FF364" s="33"/>
      <c r="FG364" s="33"/>
      <c r="FH364" s="33"/>
      <c r="FI364" s="33"/>
      <c r="FJ364" s="33"/>
      <c r="FK364" s="33"/>
      <c r="FL364" s="33"/>
      <c r="FM364" s="33"/>
      <c r="FN364" s="33"/>
      <c r="FO364" s="33"/>
      <c r="FP364" s="33"/>
      <c r="FQ364" s="33"/>
      <c r="FR364" s="33"/>
      <c r="FS364" s="33"/>
      <c r="FT364" s="33"/>
      <c r="FU364" s="33"/>
      <c r="FV364" s="33"/>
      <c r="FW364" s="33"/>
      <c r="FX364" s="33"/>
      <c r="FY364" s="33"/>
      <c r="FZ364" s="33"/>
      <c r="GA364" s="33"/>
      <c r="GB364" s="33"/>
      <c r="GC364" s="33"/>
      <c r="GD364" s="33"/>
      <c r="GE364" s="33"/>
      <c r="GF364" s="33"/>
      <c r="GG364" s="33"/>
      <c r="GH364" s="33"/>
      <c r="GI364" s="33"/>
      <c r="GJ364" s="33"/>
      <c r="GK364" s="33"/>
      <c r="GL364" s="33"/>
      <c r="GM364" s="33"/>
      <c r="GN364" s="33"/>
      <c r="GO364" s="33"/>
      <c r="GP364" s="33"/>
      <c r="GQ364" s="33"/>
      <c r="GR364" s="33"/>
      <c r="GS364" s="33"/>
      <c r="GT364" s="33"/>
      <c r="GU364" s="33"/>
      <c r="GV364" s="33"/>
      <c r="GW364" s="33"/>
      <c r="GX364" s="33"/>
    </row>
    <row r="365" spans="1:206" hidden="1">
      <c r="A365" s="31" t="s">
        <v>451</v>
      </c>
      <c r="B365" t="s">
        <v>717</v>
      </c>
      <c r="C365" t="s">
        <v>714</v>
      </c>
      <c r="D365" s="94" t="s">
        <v>1014</v>
      </c>
      <c r="E365" t="s">
        <v>1084</v>
      </c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>
        <v>4.9304989954840103E-2</v>
      </c>
      <c r="BE365" s="33">
        <v>4.8374078557192501E-2</v>
      </c>
      <c r="BF365" s="33">
        <v>4.6921178669081402E-2</v>
      </c>
      <c r="BG365" s="33">
        <v>4.5534151512684397E-2</v>
      </c>
      <c r="BH365" s="33">
        <v>4.4238194824466497E-2</v>
      </c>
      <c r="BI365" s="33">
        <v>4.3045353434435801E-2</v>
      </c>
      <c r="BJ365" s="33">
        <v>4.2046994915723598E-2</v>
      </c>
      <c r="BK365" s="33">
        <v>4.2169740408183699E-2</v>
      </c>
      <c r="BL365" s="33">
        <v>4.1237563716352399E-2</v>
      </c>
      <c r="BM365" s="33">
        <v>3.9228658416249E-2</v>
      </c>
      <c r="BN365" s="33">
        <v>3.83607827693788E-2</v>
      </c>
      <c r="BO365" s="33">
        <v>3.7477621969973403E-2</v>
      </c>
      <c r="BP365" s="33">
        <v>3.67104368143156E-2</v>
      </c>
      <c r="BQ365" s="33">
        <v>3.58620169022804E-2</v>
      </c>
      <c r="BR365" s="33">
        <v>3.5024960786303301E-2</v>
      </c>
      <c r="BS365" s="33">
        <v>3.44859439481651E-2</v>
      </c>
      <c r="BT365" s="33">
        <v>3.42142186351828E-2</v>
      </c>
      <c r="BU365" s="33">
        <v>3.3515965588154499E-2</v>
      </c>
      <c r="BV365" s="33">
        <v>3.2848200616087397E-2</v>
      </c>
      <c r="BW365" s="33">
        <v>3.2359571208688098E-2</v>
      </c>
      <c r="BX365" s="33">
        <v>3.1721567153848697E-2</v>
      </c>
      <c r="BY365" s="33">
        <v>3.09193749821439E-2</v>
      </c>
      <c r="BZ365" s="33">
        <v>3.0437675088674201E-2</v>
      </c>
      <c r="CA365" s="33">
        <v>2.94336247402955E-2</v>
      </c>
      <c r="CB365" s="33">
        <v>2.90119130734167E-2</v>
      </c>
      <c r="CC365" s="33">
        <v>2.8200675150937701E-2</v>
      </c>
      <c r="CD365" s="33">
        <v>2.6958917934729602E-2</v>
      </c>
      <c r="CE365" s="33">
        <v>2.6135292891794101E-2</v>
      </c>
      <c r="CF365" s="33">
        <v>2.5419227737037999E-2</v>
      </c>
      <c r="CG365" s="33">
        <v>2.4615914864859E-2</v>
      </c>
      <c r="CH365" s="33">
        <v>2.39652335825432E-2</v>
      </c>
      <c r="CI365" s="33">
        <v>2.33766513727111E-2</v>
      </c>
      <c r="CJ365" s="33">
        <v>2.2721310531236098E-2</v>
      </c>
      <c r="CK365" s="33">
        <v>2.3715860515567601E-2</v>
      </c>
      <c r="CL365" s="33">
        <v>2.32050810173027E-2</v>
      </c>
      <c r="CM365" s="33">
        <v>2.2585966456814498E-2</v>
      </c>
      <c r="CN365" s="33">
        <v>2.1823721260379399E-2</v>
      </c>
      <c r="CO365" s="33">
        <v>2.08644720955731E-2</v>
      </c>
      <c r="CP365" s="33">
        <v>2.1732626268651099E-2</v>
      </c>
      <c r="CQ365" s="33">
        <v>2.0030627445690001E-2</v>
      </c>
      <c r="CR365" s="33">
        <v>1.9825372021743001E-2</v>
      </c>
      <c r="CS365" s="33">
        <v>2.00650292781188E-2</v>
      </c>
      <c r="CT365" s="33">
        <v>2.0016412328993E-2</v>
      </c>
      <c r="CU365" s="33">
        <v>1.93275269808133E-2</v>
      </c>
      <c r="CV365" s="33">
        <v>1.8855446259571501E-2</v>
      </c>
      <c r="CW365" s="33">
        <v>1.8501308462128201E-2</v>
      </c>
      <c r="CX365" s="33">
        <v>1.8233534773857901E-2</v>
      </c>
      <c r="CY365" s="33">
        <v>1.7792825021653899E-2</v>
      </c>
      <c r="CZ365" s="33">
        <v>1.7758733854624301E-2</v>
      </c>
      <c r="DA365" s="33">
        <v>1.6584563367251101E-2</v>
      </c>
      <c r="DB365" s="33">
        <v>1.5882631993601699E-2</v>
      </c>
      <c r="DC365" s="33">
        <v>1.5160135419054499E-2</v>
      </c>
      <c r="DD365" s="33">
        <v>1.44666928600997E-2</v>
      </c>
      <c r="DE365" s="33">
        <v>1.3732158120097E-2</v>
      </c>
      <c r="DF365" s="33">
        <v>1.3075958687443399E-2</v>
      </c>
      <c r="DG365" s="33">
        <v>1.2360596811138099E-2</v>
      </c>
      <c r="DH365" s="33">
        <v>1.1655187910612199E-2</v>
      </c>
      <c r="DI365" s="33">
        <v>1.10142530704635E-2</v>
      </c>
      <c r="DJ365" s="33">
        <v>1.0439195841183401E-2</v>
      </c>
      <c r="DK365" s="33">
        <v>9.8416291898056896E-3</v>
      </c>
      <c r="DL365" s="33">
        <v>9.3825091811857806E-3</v>
      </c>
      <c r="DM365" s="33">
        <v>8.8984110176349007E-3</v>
      </c>
      <c r="DN365" s="33">
        <v>8.4662275609238696E-3</v>
      </c>
      <c r="DO365" s="33">
        <v>8.0935456261576697E-3</v>
      </c>
      <c r="DP365" s="33">
        <v>7.7587636424482301E-3</v>
      </c>
      <c r="DQ365" s="33">
        <v>7.4243555972222999E-3</v>
      </c>
      <c r="DR365" s="33">
        <v>7.0954722032239301E-3</v>
      </c>
      <c r="DS365" s="33">
        <v>6.8157896704929E-3</v>
      </c>
      <c r="DT365" s="33">
        <v>6.5495347854265104E-3</v>
      </c>
      <c r="DU365" s="33">
        <v>6.3135615126155903E-3</v>
      </c>
      <c r="DV365" s="33">
        <v>6.0625499977112101E-3</v>
      </c>
      <c r="DW365" s="33">
        <v>5.8533388754614703E-3</v>
      </c>
      <c r="DX365" s="33">
        <v>5.7763971131485001E-3</v>
      </c>
      <c r="DY365" s="33"/>
      <c r="DZ365" s="33"/>
      <c r="EA365" s="33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  <c r="EW365" s="33"/>
      <c r="EX365" s="33"/>
      <c r="EY365" s="33"/>
      <c r="EZ365" s="33"/>
      <c r="FA365" s="33"/>
      <c r="FB365" s="33"/>
      <c r="FC365" s="33"/>
      <c r="FD365" s="33"/>
      <c r="FE365" s="33"/>
      <c r="FF365" s="33"/>
      <c r="FG365" s="33"/>
      <c r="FH365" s="33"/>
      <c r="FI365" s="33"/>
      <c r="FJ365" s="33"/>
      <c r="FK365" s="33"/>
      <c r="FL365" s="33"/>
      <c r="FM365" s="33"/>
      <c r="FN365" s="33"/>
      <c r="FO365" s="33"/>
      <c r="FP365" s="33"/>
      <c r="FQ365" s="33"/>
      <c r="FR365" s="33"/>
      <c r="FS365" s="33"/>
      <c r="FT365" s="33"/>
      <c r="FU365" s="33"/>
      <c r="FV365" s="33"/>
      <c r="FW365" s="33"/>
      <c r="FX365" s="33"/>
      <c r="FY365" s="33"/>
      <c r="FZ365" s="33"/>
      <c r="GA365" s="33"/>
      <c r="GB365" s="33"/>
      <c r="GC365" s="33"/>
      <c r="GD365" s="33"/>
      <c r="GE365" s="33"/>
      <c r="GF365" s="33"/>
      <c r="GG365" s="33"/>
      <c r="GH365" s="33"/>
      <c r="GI365" s="33"/>
      <c r="GJ365" s="33"/>
      <c r="GK365" s="33"/>
      <c r="GL365" s="33"/>
      <c r="GM365" s="33"/>
      <c r="GN365" s="33"/>
      <c r="GO365" s="33"/>
      <c r="GP365" s="33"/>
      <c r="GQ365" s="33"/>
      <c r="GR365" s="33"/>
      <c r="GS365" s="33"/>
      <c r="GT365" s="33"/>
      <c r="GU365" s="33"/>
      <c r="GV365" s="33"/>
      <c r="GW365" s="33"/>
      <c r="GX365" s="33"/>
    </row>
    <row r="366" spans="1:206" hidden="1">
      <c r="A366" s="31" t="s">
        <v>451</v>
      </c>
      <c r="B366" t="s">
        <v>717</v>
      </c>
      <c r="C366" t="s">
        <v>714</v>
      </c>
      <c r="D366" s="94" t="s">
        <v>1014</v>
      </c>
      <c r="E366" t="s">
        <v>1085</v>
      </c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>
        <v>1.0047976630323301E-2</v>
      </c>
      <c r="BE366" s="33">
        <v>9.9642592173558898E-3</v>
      </c>
      <c r="BF366" s="33">
        <v>9.6494673133469492E-3</v>
      </c>
      <c r="BG366" s="33">
        <v>9.6603799737857293E-3</v>
      </c>
      <c r="BH366" s="33">
        <v>9.3625397617152998E-3</v>
      </c>
      <c r="BI366" s="33">
        <v>9.1022605554996298E-3</v>
      </c>
      <c r="BJ366" s="33">
        <v>8.9751037112142992E-3</v>
      </c>
      <c r="BK366" s="33">
        <v>9.1768697140140899E-3</v>
      </c>
      <c r="BL366" s="33">
        <v>9.1228495639677897E-3</v>
      </c>
      <c r="BM366" s="33">
        <v>8.5969664667854308E-3</v>
      </c>
      <c r="BN366" s="33">
        <v>8.5137504341939504E-3</v>
      </c>
      <c r="BO366" s="33">
        <v>8.3375572043873497E-3</v>
      </c>
      <c r="BP366" s="33">
        <v>8.2377470587870604E-3</v>
      </c>
      <c r="BQ366" s="33">
        <v>8.1446303347349203E-3</v>
      </c>
      <c r="BR366" s="33">
        <v>7.9484216060049205E-3</v>
      </c>
      <c r="BS366" s="33">
        <v>7.8954387070023693E-3</v>
      </c>
      <c r="BT366" s="33">
        <v>7.9316482921904102E-3</v>
      </c>
      <c r="BU366" s="33">
        <v>7.8071378941807403E-3</v>
      </c>
      <c r="BV366" s="33">
        <v>7.6197142105906496E-3</v>
      </c>
      <c r="BW366" s="33">
        <v>7.5497272538602098E-3</v>
      </c>
      <c r="BX366" s="33">
        <v>7.4100640148009999E-3</v>
      </c>
      <c r="BY366" s="33">
        <v>7.2000911039110504E-3</v>
      </c>
      <c r="BZ366" s="33">
        <v>7.2628130826126996E-3</v>
      </c>
      <c r="CA366" s="33">
        <v>6.97101047154989E-3</v>
      </c>
      <c r="CB366" s="33">
        <v>6.88813533659663E-3</v>
      </c>
      <c r="CC366" s="33">
        <v>6.7780149776263798E-3</v>
      </c>
      <c r="CD366" s="33">
        <v>6.4953036472513801E-3</v>
      </c>
      <c r="CE366" s="33">
        <v>6.3445059554238497E-3</v>
      </c>
      <c r="CF366" s="33">
        <v>6.2327900631479298E-3</v>
      </c>
      <c r="CG366" s="33">
        <v>6.10150189234278E-3</v>
      </c>
      <c r="CH366" s="33">
        <v>6.0005746598507104E-3</v>
      </c>
      <c r="CI366" s="33">
        <v>5.9122723796296104E-3</v>
      </c>
      <c r="CJ366" s="33">
        <v>5.8300171048940802E-3</v>
      </c>
      <c r="CK366" s="33">
        <v>6.1918728986765197E-3</v>
      </c>
      <c r="CL366" s="33">
        <v>6.14912921583129E-3</v>
      </c>
      <c r="CM366" s="33">
        <v>6.0678525049679896E-3</v>
      </c>
      <c r="CN366" s="33">
        <v>5.8940572359244599E-3</v>
      </c>
      <c r="CO366" s="33">
        <v>5.7439157361087699E-3</v>
      </c>
      <c r="CP366" s="33">
        <v>5.9236198712963196E-3</v>
      </c>
      <c r="CQ366" s="33">
        <v>5.4809712814867699E-3</v>
      </c>
      <c r="CR366" s="33">
        <v>5.4684434953675004E-3</v>
      </c>
      <c r="CS366" s="33">
        <v>5.5767855200591302E-3</v>
      </c>
      <c r="CT366" s="33">
        <v>5.6901126022231904E-3</v>
      </c>
      <c r="CU366" s="33">
        <v>5.5460956863084302E-3</v>
      </c>
      <c r="CV366" s="33">
        <v>5.4619467502917398E-3</v>
      </c>
      <c r="CW366" s="33">
        <v>5.3816024865352401E-3</v>
      </c>
      <c r="CX366" s="33">
        <v>5.3606360148292301E-3</v>
      </c>
      <c r="CY366" s="33">
        <v>5.2973936751193103E-3</v>
      </c>
      <c r="CZ366" s="33">
        <v>5.4088879577782502E-3</v>
      </c>
      <c r="DA366" s="33">
        <v>5.0267672729436197E-3</v>
      </c>
      <c r="DB366" s="33">
        <v>4.8963366901075504E-3</v>
      </c>
      <c r="DC366" s="33">
        <v>4.8077204195353801E-3</v>
      </c>
      <c r="DD366" s="33">
        <v>4.74016655549703E-3</v>
      </c>
      <c r="DE366" s="33">
        <v>4.6092230381939601E-3</v>
      </c>
      <c r="DF366" s="33">
        <v>4.5172133218484298E-3</v>
      </c>
      <c r="DG366" s="33">
        <v>4.4023212304972704E-3</v>
      </c>
      <c r="DH366" s="33">
        <v>4.2091699893013999E-3</v>
      </c>
      <c r="DI366" s="33">
        <v>4.0792611645984597E-3</v>
      </c>
      <c r="DJ366" s="33">
        <v>3.9403697821435496E-3</v>
      </c>
      <c r="DK366" s="33">
        <v>3.7693511380658398E-3</v>
      </c>
      <c r="DL366" s="33">
        <v>3.65861724591449E-3</v>
      </c>
      <c r="DM366" s="33">
        <v>3.5105540914842702E-3</v>
      </c>
      <c r="DN366" s="33">
        <v>3.4092990365162199E-3</v>
      </c>
      <c r="DO366" s="33">
        <v>3.3015617927676E-3</v>
      </c>
      <c r="DP366" s="33">
        <v>3.2094742371891099E-3</v>
      </c>
      <c r="DQ366" s="33">
        <v>3.14716141183363E-3</v>
      </c>
      <c r="DR366" s="33">
        <v>3.0340761334868198E-3</v>
      </c>
      <c r="DS366" s="33">
        <v>2.9596172247494498E-3</v>
      </c>
      <c r="DT366" s="33">
        <v>2.88736223869329E-3</v>
      </c>
      <c r="DU366" s="33">
        <v>2.8252516589120399E-3</v>
      </c>
      <c r="DV366" s="33">
        <v>2.7304760009866E-3</v>
      </c>
      <c r="DW366" s="33">
        <v>2.6749195656596502E-3</v>
      </c>
      <c r="DX366" s="33">
        <v>2.6337300873830699E-3</v>
      </c>
      <c r="DY366" s="33"/>
      <c r="DZ366" s="33"/>
      <c r="EA366" s="33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  <c r="EW366" s="33"/>
      <c r="EX366" s="33"/>
      <c r="EY366" s="33"/>
      <c r="EZ366" s="33"/>
      <c r="FA366" s="33"/>
      <c r="FB366" s="33"/>
      <c r="FC366" s="33"/>
      <c r="FD366" s="33"/>
      <c r="FE366" s="33"/>
      <c r="FF366" s="33"/>
      <c r="FG366" s="33"/>
      <c r="FH366" s="33"/>
      <c r="FI366" s="33"/>
      <c r="FJ366" s="33"/>
      <c r="FK366" s="33"/>
      <c r="FL366" s="33"/>
      <c r="FM366" s="33"/>
      <c r="FN366" s="33"/>
      <c r="FO366" s="33"/>
      <c r="FP366" s="33"/>
      <c r="FQ366" s="33"/>
      <c r="FR366" s="33"/>
      <c r="FS366" s="33"/>
      <c r="FT366" s="33"/>
      <c r="FU366" s="33"/>
      <c r="FV366" s="33"/>
      <c r="FW366" s="33"/>
      <c r="FX366" s="33"/>
      <c r="FY366" s="33"/>
      <c r="FZ366" s="33"/>
      <c r="GA366" s="33"/>
      <c r="GB366" s="33"/>
      <c r="GC366" s="33"/>
      <c r="GD366" s="33"/>
      <c r="GE366" s="33"/>
      <c r="GF366" s="33"/>
      <c r="GG366" s="33"/>
      <c r="GH366" s="33"/>
      <c r="GI366" s="33"/>
      <c r="GJ366" s="33"/>
      <c r="GK366" s="33"/>
      <c r="GL366" s="33"/>
      <c r="GM366" s="33"/>
      <c r="GN366" s="33"/>
      <c r="GO366" s="33"/>
      <c r="GP366" s="33"/>
      <c r="GQ366" s="33"/>
      <c r="GR366" s="33"/>
      <c r="GS366" s="33"/>
      <c r="GT366" s="33"/>
      <c r="GU366" s="33"/>
      <c r="GV366" s="33"/>
      <c r="GW366" s="33"/>
      <c r="GX366" s="33"/>
    </row>
    <row r="367" spans="1:206" hidden="1">
      <c r="A367" s="31" t="s">
        <v>451</v>
      </c>
      <c r="B367" t="s">
        <v>717</v>
      </c>
      <c r="C367" t="s">
        <v>714</v>
      </c>
      <c r="D367" s="94" t="s">
        <v>1014</v>
      </c>
      <c r="E367" t="s">
        <v>1086</v>
      </c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>
        <v>5.4085532038191404E-3</v>
      </c>
      <c r="BE367" s="33">
        <v>5.3730605649346796E-3</v>
      </c>
      <c r="BF367" s="33">
        <v>5.2965226516928999E-3</v>
      </c>
      <c r="BG367" s="33">
        <v>5.2009220291189999E-3</v>
      </c>
      <c r="BH367" s="33">
        <v>5.13731261133301E-3</v>
      </c>
      <c r="BI367" s="33">
        <v>5.0421541776594003E-3</v>
      </c>
      <c r="BJ367" s="33">
        <v>4.9836423328798096E-3</v>
      </c>
      <c r="BK367" s="33">
        <v>5.1362058411669204E-3</v>
      </c>
      <c r="BL367" s="33">
        <v>5.1409752066973301E-3</v>
      </c>
      <c r="BM367" s="33">
        <v>4.8452549517032902E-3</v>
      </c>
      <c r="BN367" s="33">
        <v>4.8023435656202196E-3</v>
      </c>
      <c r="BO367" s="33">
        <v>4.7018964878665203E-3</v>
      </c>
      <c r="BP367" s="33">
        <v>4.6383168038258201E-3</v>
      </c>
      <c r="BQ367" s="33">
        <v>4.5722017953592096E-3</v>
      </c>
      <c r="BR367" s="33">
        <v>4.4189728710012201E-3</v>
      </c>
      <c r="BS367" s="33">
        <v>4.4199225272854199E-3</v>
      </c>
      <c r="BT367" s="33">
        <v>4.4802852374686399E-3</v>
      </c>
      <c r="BU367" s="33">
        <v>4.4072047140342697E-3</v>
      </c>
      <c r="BV367" s="33">
        <v>4.29619878172177E-3</v>
      </c>
      <c r="BW367" s="33">
        <v>4.2596974533988304E-3</v>
      </c>
      <c r="BX367" s="33">
        <v>4.1781711830320596E-3</v>
      </c>
      <c r="BY367" s="33">
        <v>4.0141919615764299E-3</v>
      </c>
      <c r="BZ367" s="33">
        <v>4.1525949396386498E-3</v>
      </c>
      <c r="CA367" s="33">
        <v>3.9347454871748603E-3</v>
      </c>
      <c r="CB367" s="33">
        <v>3.8493539011882601E-3</v>
      </c>
      <c r="CC367" s="33">
        <v>3.8175840385417498E-3</v>
      </c>
      <c r="CD367" s="33">
        <v>3.6679443396089601E-3</v>
      </c>
      <c r="CE367" s="33">
        <v>3.5843491977544401E-3</v>
      </c>
      <c r="CF367" s="33">
        <v>3.50366683027435E-3</v>
      </c>
      <c r="CG367" s="33">
        <v>3.4280688882566699E-3</v>
      </c>
      <c r="CH367" s="33">
        <v>3.37444637326147E-3</v>
      </c>
      <c r="CI367" s="33">
        <v>3.3281342567015901E-3</v>
      </c>
      <c r="CJ367" s="33">
        <v>3.2866338234129899E-3</v>
      </c>
      <c r="CK367" s="33">
        <v>3.53100901259484E-3</v>
      </c>
      <c r="CL367" s="33">
        <v>3.5296716132224401E-3</v>
      </c>
      <c r="CM367" s="33">
        <v>3.4842173455873001E-3</v>
      </c>
      <c r="CN367" s="33">
        <v>3.3943239055905499E-3</v>
      </c>
      <c r="CO367" s="33">
        <v>3.40449448528475E-3</v>
      </c>
      <c r="CP367" s="33">
        <v>3.43723283050754E-3</v>
      </c>
      <c r="CQ367" s="33">
        <v>3.2097720331055101E-3</v>
      </c>
      <c r="CR367" s="33">
        <v>3.2108266137568799E-3</v>
      </c>
      <c r="CS367" s="33">
        <v>3.26869882063537E-3</v>
      </c>
      <c r="CT367" s="33">
        <v>3.3754698013488999E-3</v>
      </c>
      <c r="CU367" s="33">
        <v>3.31447210862596E-3</v>
      </c>
      <c r="CV367" s="33">
        <v>3.3358502921002802E-3</v>
      </c>
      <c r="CW367" s="33">
        <v>3.13553327437585E-3</v>
      </c>
      <c r="CX367" s="33">
        <v>3.1104446205123199E-3</v>
      </c>
      <c r="CY367" s="33">
        <v>3.0602399993306501E-3</v>
      </c>
      <c r="CZ367" s="33">
        <v>3.14558880938034E-3</v>
      </c>
      <c r="DA367" s="33">
        <v>2.8768895315334801E-3</v>
      </c>
      <c r="DB367" s="33">
        <v>2.7896743326153899E-3</v>
      </c>
      <c r="DC367" s="33">
        <v>2.7398029234166998E-3</v>
      </c>
      <c r="DD367" s="33">
        <v>2.7024793640490902E-3</v>
      </c>
      <c r="DE367" s="33">
        <v>2.6324645871826798E-3</v>
      </c>
      <c r="DF367" s="33">
        <v>2.5876269925731899E-3</v>
      </c>
      <c r="DG367" s="33">
        <v>2.5322023177769899E-3</v>
      </c>
      <c r="DH367" s="33">
        <v>2.44695282842811E-3</v>
      </c>
      <c r="DI367" s="33">
        <v>2.3850317339905399E-3</v>
      </c>
      <c r="DJ367" s="33">
        <v>2.3194643069936898E-3</v>
      </c>
      <c r="DK367" s="33">
        <v>2.2422815645968298E-3</v>
      </c>
      <c r="DL367" s="33">
        <v>2.18957305136367E-3</v>
      </c>
      <c r="DM367" s="33">
        <v>2.1153255770208902E-3</v>
      </c>
      <c r="DN367" s="33">
        <v>2.0665746838755199E-3</v>
      </c>
      <c r="DO367" s="33">
        <v>2.01320404495519E-3</v>
      </c>
      <c r="DP367" s="33">
        <v>1.96666347171532E-3</v>
      </c>
      <c r="DQ367" s="33">
        <v>1.93276740222877E-3</v>
      </c>
      <c r="DR367" s="33">
        <v>1.8715115821397799E-3</v>
      </c>
      <c r="DS367" s="33">
        <v>1.83037315310312E-3</v>
      </c>
      <c r="DT367" s="33">
        <v>1.7912194104208099E-3</v>
      </c>
      <c r="DU367" s="33">
        <v>1.7574669889891001E-3</v>
      </c>
      <c r="DV367" s="33">
        <v>1.6998357062134499E-3</v>
      </c>
      <c r="DW367" s="33">
        <v>1.6791852384343E-3</v>
      </c>
      <c r="DX367" s="33">
        <v>1.6525013801060499E-3</v>
      </c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3"/>
      <c r="FC367" s="33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3"/>
      <c r="FP367" s="33"/>
      <c r="FQ367" s="33"/>
      <c r="FR367" s="33"/>
      <c r="FS367" s="33"/>
      <c r="FT367" s="33"/>
      <c r="FU367" s="33"/>
      <c r="FV367" s="33"/>
      <c r="FW367" s="33"/>
      <c r="FX367" s="33"/>
      <c r="FY367" s="33"/>
      <c r="FZ367" s="33"/>
      <c r="GA367" s="33"/>
      <c r="GB367" s="33"/>
      <c r="GC367" s="33"/>
      <c r="GD367" s="33"/>
      <c r="GE367" s="33"/>
      <c r="GF367" s="33"/>
      <c r="GG367" s="33"/>
      <c r="GH367" s="33"/>
      <c r="GI367" s="33"/>
      <c r="GJ367" s="33"/>
      <c r="GK367" s="33"/>
      <c r="GL367" s="33"/>
      <c r="GM367" s="33"/>
      <c r="GN367" s="33"/>
      <c r="GO367" s="33"/>
      <c r="GP367" s="33"/>
      <c r="GQ367" s="33"/>
      <c r="GR367" s="33"/>
      <c r="GS367" s="33"/>
      <c r="GT367" s="33"/>
      <c r="GU367" s="33"/>
      <c r="GV367" s="33"/>
      <c r="GW367" s="33"/>
      <c r="GX367" s="33"/>
    </row>
    <row r="368" spans="1:206" hidden="1">
      <c r="A368" s="31" t="s">
        <v>451</v>
      </c>
      <c r="B368" t="s">
        <v>717</v>
      </c>
      <c r="C368" t="s">
        <v>714</v>
      </c>
      <c r="D368" s="94" t="s">
        <v>1014</v>
      </c>
      <c r="E368" t="s">
        <v>1087</v>
      </c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>
        <v>6.3879074468474696E-3</v>
      </c>
      <c r="BE368" s="33">
        <v>6.3459607648470497E-3</v>
      </c>
      <c r="BF368" s="33">
        <v>6.27607264084298E-3</v>
      </c>
      <c r="BG368" s="33">
        <v>6.1767984741644497E-3</v>
      </c>
      <c r="BH368" s="33">
        <v>6.2700609893574797E-3</v>
      </c>
      <c r="BI368" s="33">
        <v>6.1815206342683404E-3</v>
      </c>
      <c r="BJ368" s="33">
        <v>6.1529792894940401E-3</v>
      </c>
      <c r="BK368" s="33">
        <v>6.2256299097100199E-3</v>
      </c>
      <c r="BL368" s="33">
        <v>6.2577441014805496E-3</v>
      </c>
      <c r="BM368" s="33">
        <v>6.0511829043523001E-3</v>
      </c>
      <c r="BN368" s="33">
        <v>6.1472530474411501E-3</v>
      </c>
      <c r="BO368" s="33">
        <v>6.0922181971491502E-3</v>
      </c>
      <c r="BP368" s="33">
        <v>5.8622217486206203E-3</v>
      </c>
      <c r="BQ368" s="33">
        <v>5.6866541313033998E-3</v>
      </c>
      <c r="BR368" s="33">
        <v>5.5243588780817202E-3</v>
      </c>
      <c r="BS368" s="33">
        <v>5.5347758768865604E-3</v>
      </c>
      <c r="BT368" s="33">
        <v>5.5779272403738804E-3</v>
      </c>
      <c r="BU368" s="33">
        <v>5.6839837067483596E-3</v>
      </c>
      <c r="BV368" s="33">
        <v>5.5182295236504498E-3</v>
      </c>
      <c r="BW368" s="33">
        <v>5.5038805499216803E-3</v>
      </c>
      <c r="BX368" s="33">
        <v>5.3051097342327498E-3</v>
      </c>
      <c r="BY368" s="33">
        <v>5.1006083571236297E-3</v>
      </c>
      <c r="BZ368" s="33">
        <v>5.22524336607888E-3</v>
      </c>
      <c r="CA368" s="33">
        <v>4.9189466229216001E-3</v>
      </c>
      <c r="CB368" s="33">
        <v>4.7743545035518701E-3</v>
      </c>
      <c r="CC368" s="33">
        <v>4.71979195543582E-3</v>
      </c>
      <c r="CD368" s="33">
        <v>4.6306352371460902E-3</v>
      </c>
      <c r="CE368" s="33">
        <v>4.5459424344591699E-3</v>
      </c>
      <c r="CF368" s="33">
        <v>4.5119323229741498E-3</v>
      </c>
      <c r="CG368" s="33">
        <v>4.3947626495337002E-3</v>
      </c>
      <c r="CH368" s="33">
        <v>4.32193859394583E-3</v>
      </c>
      <c r="CI368" s="33">
        <v>4.2452721352027696E-3</v>
      </c>
      <c r="CJ368" s="33">
        <v>4.22233520964462E-3</v>
      </c>
      <c r="CK368" s="33">
        <v>4.38050921966691E-3</v>
      </c>
      <c r="CL368" s="33">
        <v>4.4715603639985399E-3</v>
      </c>
      <c r="CM368" s="33">
        <v>4.3874119567614504E-3</v>
      </c>
      <c r="CN368" s="33">
        <v>4.3230214888111598E-3</v>
      </c>
      <c r="CO368" s="33">
        <v>4.5263302843371002E-3</v>
      </c>
      <c r="CP368" s="33">
        <v>4.5670340713722399E-3</v>
      </c>
      <c r="CQ368" s="33">
        <v>4.19743976449761E-3</v>
      </c>
      <c r="CR368" s="33">
        <v>4.2792009129885497E-3</v>
      </c>
      <c r="CS368" s="33">
        <v>4.2285692911012297E-3</v>
      </c>
      <c r="CT368" s="33">
        <v>4.41226986075404E-3</v>
      </c>
      <c r="CU368" s="33">
        <v>4.4120235256054196E-3</v>
      </c>
      <c r="CV368" s="33">
        <v>4.9670846608262601E-3</v>
      </c>
      <c r="CW368" s="33">
        <v>4.12577851502676E-3</v>
      </c>
      <c r="CX368" s="33">
        <v>4.1252334715747496E-3</v>
      </c>
      <c r="CY368" s="33">
        <v>4.0819364883900302E-3</v>
      </c>
      <c r="CZ368" s="33">
        <v>4.31990837291277E-3</v>
      </c>
      <c r="DA368" s="33">
        <v>3.9989429794748199E-3</v>
      </c>
      <c r="DB368" s="33">
        <v>3.7317734631587699E-3</v>
      </c>
      <c r="DC368" s="33">
        <v>3.6708220633258301E-3</v>
      </c>
      <c r="DD368" s="33">
        <v>3.61625133731421E-3</v>
      </c>
      <c r="DE368" s="33">
        <v>3.5140395223580102E-3</v>
      </c>
      <c r="DF368" s="33">
        <v>3.453249169128E-3</v>
      </c>
      <c r="DG368" s="33">
        <v>3.37690601584983E-3</v>
      </c>
      <c r="DH368" s="33">
        <v>3.2530955715483001E-3</v>
      </c>
      <c r="DI368" s="33">
        <v>3.1847082318676502E-3</v>
      </c>
      <c r="DJ368" s="33">
        <v>3.11784033157443E-3</v>
      </c>
      <c r="DK368" s="33">
        <v>3.0286077607907399E-3</v>
      </c>
      <c r="DL368" s="33">
        <v>2.9693565579343101E-3</v>
      </c>
      <c r="DM368" s="33">
        <v>2.9004631980137901E-3</v>
      </c>
      <c r="DN368" s="33">
        <v>2.8523182645192502E-3</v>
      </c>
      <c r="DO368" s="33">
        <v>2.8172721801594E-3</v>
      </c>
      <c r="DP368" s="33">
        <v>2.7829946871653099E-3</v>
      </c>
      <c r="DQ368" s="33">
        <v>2.7436476185141801E-3</v>
      </c>
      <c r="DR368" s="33">
        <v>2.6798009838530702E-3</v>
      </c>
      <c r="DS368" s="33">
        <v>2.6385312575863602E-3</v>
      </c>
      <c r="DT368" s="33">
        <v>2.5979454234094299E-3</v>
      </c>
      <c r="DU368" s="33">
        <v>2.5640750103558901E-3</v>
      </c>
      <c r="DV368" s="33">
        <v>2.4333026257968202E-3</v>
      </c>
      <c r="DW368" s="33">
        <v>2.5008671883682198E-3</v>
      </c>
      <c r="DX368" s="33">
        <v>2.4531595998602699E-3</v>
      </c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  <c r="EW368" s="33"/>
      <c r="EX368" s="33"/>
      <c r="EY368" s="33"/>
      <c r="EZ368" s="33"/>
      <c r="FA368" s="33"/>
      <c r="FB368" s="33"/>
      <c r="FC368" s="33"/>
      <c r="FD368" s="33"/>
      <c r="FE368" s="33"/>
      <c r="FF368" s="33"/>
      <c r="FG368" s="33"/>
      <c r="FH368" s="33"/>
      <c r="FI368" s="33"/>
      <c r="FJ368" s="33"/>
      <c r="FK368" s="33"/>
      <c r="FL368" s="33"/>
      <c r="FM368" s="33"/>
      <c r="FN368" s="33"/>
      <c r="FO368" s="33"/>
      <c r="FP368" s="33"/>
      <c r="FQ368" s="33"/>
      <c r="FR368" s="33"/>
      <c r="FS368" s="33"/>
      <c r="FT368" s="33"/>
      <c r="FU368" s="33"/>
      <c r="FV368" s="33"/>
      <c r="FW368" s="33"/>
      <c r="FX368" s="33"/>
      <c r="FY368" s="33"/>
      <c r="FZ368" s="33"/>
      <c r="GA368" s="33"/>
      <c r="GB368" s="33"/>
      <c r="GC368" s="33"/>
      <c r="GD368" s="33"/>
      <c r="GE368" s="33"/>
      <c r="GF368" s="33"/>
      <c r="GG368" s="33"/>
      <c r="GH368" s="33"/>
      <c r="GI368" s="33"/>
      <c r="GJ368" s="33"/>
      <c r="GK368" s="33"/>
      <c r="GL368" s="33"/>
      <c r="GM368" s="33"/>
      <c r="GN368" s="33"/>
      <c r="GO368" s="33"/>
      <c r="GP368" s="33"/>
      <c r="GQ368" s="33"/>
      <c r="GR368" s="33"/>
      <c r="GS368" s="33"/>
      <c r="GT368" s="33"/>
      <c r="GU368" s="33"/>
      <c r="GV368" s="33"/>
      <c r="GW368" s="33"/>
      <c r="GX368" s="33"/>
    </row>
    <row r="369" spans="1:206" hidden="1">
      <c r="A369" s="31" t="s">
        <v>451</v>
      </c>
      <c r="B369" t="s">
        <v>717</v>
      </c>
      <c r="C369" t="s">
        <v>714</v>
      </c>
      <c r="D369" s="94" t="s">
        <v>1014</v>
      </c>
      <c r="E369" t="s">
        <v>1088</v>
      </c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>
        <v>8.9514022891701399E-3</v>
      </c>
      <c r="BE369" s="33">
        <v>8.8897385990722999E-3</v>
      </c>
      <c r="BF369" s="33">
        <v>8.8143842944415993E-3</v>
      </c>
      <c r="BG369" s="33">
        <v>8.66686946516587E-3</v>
      </c>
      <c r="BH369" s="33">
        <v>8.9981603488165206E-3</v>
      </c>
      <c r="BI369" s="33">
        <v>8.8623310960029497E-3</v>
      </c>
      <c r="BJ369" s="33">
        <v>8.8374124974052396E-3</v>
      </c>
      <c r="BK369" s="33">
        <v>8.8709170978353707E-3</v>
      </c>
      <c r="BL369" s="33">
        <v>8.8928556232500695E-3</v>
      </c>
      <c r="BM369" s="33">
        <v>8.6690302870008808E-3</v>
      </c>
      <c r="BN369" s="33">
        <v>9.0298904670413904E-3</v>
      </c>
      <c r="BO369" s="33">
        <v>9.0554729935984606E-3</v>
      </c>
      <c r="BP369" s="33">
        <v>8.5542047365335609E-3</v>
      </c>
      <c r="BQ369" s="33">
        <v>8.2318994974104592E-3</v>
      </c>
      <c r="BR369" s="33">
        <v>8.0671923716794606E-3</v>
      </c>
      <c r="BS369" s="33">
        <v>8.0945787734531694E-3</v>
      </c>
      <c r="BT369" s="33">
        <v>8.1167520361886004E-3</v>
      </c>
      <c r="BU369" s="33">
        <v>8.4725520985632092E-3</v>
      </c>
      <c r="BV369" s="33">
        <v>8.1678674821738708E-3</v>
      </c>
      <c r="BW369" s="33">
        <v>8.1346521044170506E-3</v>
      </c>
      <c r="BX369" s="33">
        <v>7.6532426276391397E-3</v>
      </c>
      <c r="BY369" s="33">
        <v>7.3483141290136902E-3</v>
      </c>
      <c r="BZ369" s="33">
        <v>7.4502812923759303E-3</v>
      </c>
      <c r="CA369" s="33">
        <v>7.0302326271466297E-3</v>
      </c>
      <c r="CB369" s="33">
        <v>6.8257873174049997E-3</v>
      </c>
      <c r="CC369" s="33">
        <v>6.7193595710085098E-3</v>
      </c>
      <c r="CD369" s="33">
        <v>6.6489354850798399E-3</v>
      </c>
      <c r="CE369" s="33">
        <v>6.5271112619672798E-3</v>
      </c>
      <c r="CF369" s="33">
        <v>6.5462986881785201E-3</v>
      </c>
      <c r="CG369" s="33">
        <v>6.3359282729256701E-3</v>
      </c>
      <c r="CH369" s="33">
        <v>6.2447409893151597E-3</v>
      </c>
      <c r="CI369" s="33">
        <v>6.12904259842859E-3</v>
      </c>
      <c r="CJ369" s="33">
        <v>6.1285897422035003E-3</v>
      </c>
      <c r="CK369" s="33">
        <v>6.3346623740197297E-3</v>
      </c>
      <c r="CL369" s="33">
        <v>6.5752281264001202E-3</v>
      </c>
      <c r="CM369" s="33">
        <v>6.4358311853611599E-3</v>
      </c>
      <c r="CN369" s="33">
        <v>6.3586407256210004E-3</v>
      </c>
      <c r="CO369" s="33">
        <v>6.6996632619749702E-3</v>
      </c>
      <c r="CP369" s="33">
        <v>6.7945887056896498E-3</v>
      </c>
      <c r="CQ369" s="33">
        <v>6.10633864944628E-3</v>
      </c>
      <c r="CR369" s="33">
        <v>6.2922289107163196E-3</v>
      </c>
      <c r="CS369" s="33">
        <v>6.1109947863112902E-3</v>
      </c>
      <c r="CT369" s="33">
        <v>6.3693755843954002E-3</v>
      </c>
      <c r="CU369" s="33">
        <v>6.4170153698041299E-3</v>
      </c>
      <c r="CV369" s="33">
        <v>7.2527525968302904E-3</v>
      </c>
      <c r="CW369" s="33">
        <v>6.0236710378978302E-3</v>
      </c>
      <c r="CX369" s="33">
        <v>6.0954516732360303E-3</v>
      </c>
      <c r="CY369" s="33">
        <v>6.0898487350508597E-3</v>
      </c>
      <c r="CZ369" s="33">
        <v>6.6074512045607298E-3</v>
      </c>
      <c r="DA369" s="33">
        <v>6.2155519987416802E-3</v>
      </c>
      <c r="DB369" s="33">
        <v>5.6545171821444596E-3</v>
      </c>
      <c r="DC369" s="33">
        <v>5.5795376491854197E-3</v>
      </c>
      <c r="DD369" s="33">
        <v>5.4977032767373098E-3</v>
      </c>
      <c r="DE369" s="33">
        <v>5.3419053149421601E-3</v>
      </c>
      <c r="DF369" s="33">
        <v>5.2459476756758104E-3</v>
      </c>
      <c r="DG369" s="33">
        <v>5.1026813636500801E-3</v>
      </c>
      <c r="DH369" s="33">
        <v>4.8842423432630703E-3</v>
      </c>
      <c r="DI369" s="33">
        <v>4.7640320450479303E-3</v>
      </c>
      <c r="DJ369" s="33">
        <v>4.6434973447290404E-3</v>
      </c>
      <c r="DK369" s="33">
        <v>4.4810222981504604E-3</v>
      </c>
      <c r="DL369" s="33">
        <v>4.3588870646177596E-3</v>
      </c>
      <c r="DM369" s="33">
        <v>4.2409371748691202E-3</v>
      </c>
      <c r="DN369" s="33">
        <v>4.1553412715795799E-3</v>
      </c>
      <c r="DO369" s="33">
        <v>4.1090109913030602E-3</v>
      </c>
      <c r="DP369" s="33">
        <v>4.0687430895846996E-3</v>
      </c>
      <c r="DQ369" s="33">
        <v>4.0083409857300696E-3</v>
      </c>
      <c r="DR369" s="33">
        <v>3.91582887157098E-3</v>
      </c>
      <c r="DS369" s="33">
        <v>3.8531710716000799E-3</v>
      </c>
      <c r="DT369" s="33">
        <v>3.7911115608955698E-3</v>
      </c>
      <c r="DU369" s="33">
        <v>3.7457020590457302E-3</v>
      </c>
      <c r="DV369" s="33">
        <v>3.5622867454613801E-3</v>
      </c>
      <c r="DW369" s="33">
        <v>3.6767042347853902E-3</v>
      </c>
      <c r="DX369" s="33">
        <v>3.6265007049825302E-3</v>
      </c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3"/>
      <c r="FP369" s="33"/>
      <c r="FQ369" s="33"/>
      <c r="FR369" s="33"/>
      <c r="FS369" s="33"/>
      <c r="FT369" s="33"/>
      <c r="FU369" s="33"/>
      <c r="FV369" s="33"/>
      <c r="FW369" s="33"/>
      <c r="FX369" s="33"/>
      <c r="FY369" s="33"/>
      <c r="FZ369" s="33"/>
      <c r="GA369" s="33"/>
      <c r="GB369" s="33"/>
      <c r="GC369" s="33"/>
      <c r="GD369" s="33"/>
      <c r="GE369" s="33"/>
      <c r="GF369" s="33"/>
      <c r="GG369" s="33"/>
      <c r="GH369" s="33"/>
      <c r="GI369" s="33"/>
      <c r="GJ369" s="33"/>
      <c r="GK369" s="33"/>
      <c r="GL369" s="33"/>
      <c r="GM369" s="33"/>
      <c r="GN369" s="33"/>
      <c r="GO369" s="33"/>
      <c r="GP369" s="33"/>
      <c r="GQ369" s="33"/>
      <c r="GR369" s="33"/>
      <c r="GS369" s="33"/>
      <c r="GT369" s="33"/>
      <c r="GU369" s="33"/>
      <c r="GV369" s="33"/>
      <c r="GW369" s="33"/>
      <c r="GX369" s="33"/>
    </row>
    <row r="370" spans="1:206" hidden="1">
      <c r="A370" s="31" t="s">
        <v>451</v>
      </c>
      <c r="B370" t="s">
        <v>717</v>
      </c>
      <c r="C370" t="s">
        <v>714</v>
      </c>
      <c r="D370" s="94" t="s">
        <v>1014</v>
      </c>
      <c r="E370" t="s">
        <v>1089</v>
      </c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>
        <v>9.5693662906923792E-3</v>
      </c>
      <c r="BE370" s="33">
        <v>9.5100829432644297E-3</v>
      </c>
      <c r="BF370" s="33">
        <v>9.4338079691323497E-3</v>
      </c>
      <c r="BG370" s="33">
        <v>9.2853259341250296E-3</v>
      </c>
      <c r="BH370" s="33">
        <v>9.5883194622992402E-3</v>
      </c>
      <c r="BI370" s="33">
        <v>9.4470814611799202E-3</v>
      </c>
      <c r="BJ370" s="33">
        <v>9.4185129999928303E-3</v>
      </c>
      <c r="BK370" s="33">
        <v>9.4510814615088104E-3</v>
      </c>
      <c r="BL370" s="33">
        <v>9.4681374115817597E-3</v>
      </c>
      <c r="BM370" s="33">
        <v>9.2118306829252795E-3</v>
      </c>
      <c r="BN370" s="33">
        <v>9.5624078210708608E-3</v>
      </c>
      <c r="BO370" s="33">
        <v>9.5792021521538193E-3</v>
      </c>
      <c r="BP370" s="33">
        <v>9.0746629783265906E-3</v>
      </c>
      <c r="BQ370" s="33">
        <v>8.7564868267871708E-3</v>
      </c>
      <c r="BR370" s="33">
        <v>8.5959834807270794E-3</v>
      </c>
      <c r="BS370" s="33">
        <v>8.6579237394574706E-3</v>
      </c>
      <c r="BT370" s="33">
        <v>8.7297808007295603E-3</v>
      </c>
      <c r="BU370" s="33">
        <v>9.1405569839226805E-3</v>
      </c>
      <c r="BV370" s="33">
        <v>8.8665842204034492E-3</v>
      </c>
      <c r="BW370" s="33">
        <v>8.8542822354817294E-3</v>
      </c>
      <c r="BX370" s="33">
        <v>8.34342245886357E-3</v>
      </c>
      <c r="BY370" s="33">
        <v>7.98132375614336E-3</v>
      </c>
      <c r="BZ370" s="33">
        <v>8.0615368758205908E-3</v>
      </c>
      <c r="CA370" s="33">
        <v>7.5876273420260902E-3</v>
      </c>
      <c r="CB370" s="33">
        <v>7.3681021037427198E-3</v>
      </c>
      <c r="CC370" s="33">
        <v>7.2523546427610101E-3</v>
      </c>
      <c r="CD370" s="33">
        <v>7.1721357346795998E-3</v>
      </c>
      <c r="CE370" s="33">
        <v>7.0481785115331201E-3</v>
      </c>
      <c r="CF370" s="33">
        <v>7.0637531984443901E-3</v>
      </c>
      <c r="CG370" s="33">
        <v>6.8398219635431102E-3</v>
      </c>
      <c r="CH370" s="33">
        <v>6.7343459928516499E-3</v>
      </c>
      <c r="CI370" s="33">
        <v>6.6027638622839302E-3</v>
      </c>
      <c r="CJ370" s="33">
        <v>6.59223363649699E-3</v>
      </c>
      <c r="CK370" s="33">
        <v>6.81884828657431E-3</v>
      </c>
      <c r="CL370" s="33">
        <v>7.0816832973875704E-3</v>
      </c>
      <c r="CM370" s="33">
        <v>6.9644067211881303E-3</v>
      </c>
      <c r="CN370" s="33">
        <v>6.8964648784429101E-3</v>
      </c>
      <c r="CO370" s="33">
        <v>7.3028185671367802E-3</v>
      </c>
      <c r="CP370" s="33">
        <v>7.4024163669225698E-3</v>
      </c>
      <c r="CQ370" s="33">
        <v>6.6924910306168798E-3</v>
      </c>
      <c r="CR370" s="33">
        <v>6.8872754716539798E-3</v>
      </c>
      <c r="CS370" s="33">
        <v>6.7176133062812303E-3</v>
      </c>
      <c r="CT370" s="33">
        <v>6.99409167698336E-3</v>
      </c>
      <c r="CU370" s="33">
        <v>7.0537681169719696E-3</v>
      </c>
      <c r="CV370" s="33">
        <v>7.9886863257439301E-3</v>
      </c>
      <c r="CW370" s="33">
        <v>6.6576135037839101E-3</v>
      </c>
      <c r="CX370" s="33">
        <v>6.8114957751993204E-3</v>
      </c>
      <c r="CY370" s="33">
        <v>6.8535350056679696E-3</v>
      </c>
      <c r="CZ370" s="33">
        <v>7.4507231867872404E-3</v>
      </c>
      <c r="DA370" s="33">
        <v>7.1109510262192099E-3</v>
      </c>
      <c r="DB370" s="33">
        <v>6.60530140681916E-3</v>
      </c>
      <c r="DC370" s="33">
        <v>6.57928145543458E-3</v>
      </c>
      <c r="DD370" s="33">
        <v>6.5154795454179298E-3</v>
      </c>
      <c r="DE370" s="33">
        <v>6.3700297418572997E-3</v>
      </c>
      <c r="DF370" s="33">
        <v>6.2318777161472398E-3</v>
      </c>
      <c r="DG370" s="33">
        <v>6.0481080154825197E-3</v>
      </c>
      <c r="DH370" s="33">
        <v>5.8053007794255599E-3</v>
      </c>
      <c r="DI370" s="33">
        <v>5.6402592349067797E-3</v>
      </c>
      <c r="DJ370" s="33">
        <v>5.4760039604245603E-3</v>
      </c>
      <c r="DK370" s="33">
        <v>5.26118224421136E-3</v>
      </c>
      <c r="DL370" s="33">
        <v>5.0701043848791301E-3</v>
      </c>
      <c r="DM370" s="33">
        <v>4.8875337274233398E-3</v>
      </c>
      <c r="DN370" s="33">
        <v>4.7482205347040797E-3</v>
      </c>
      <c r="DO370" s="33">
        <v>4.6325226082687496E-3</v>
      </c>
      <c r="DP370" s="33">
        <v>4.5314605929683196E-3</v>
      </c>
      <c r="DQ370" s="33">
        <v>4.44420260255952E-3</v>
      </c>
      <c r="DR370" s="33">
        <v>4.3185246127878402E-3</v>
      </c>
      <c r="DS370" s="33">
        <v>4.22688867569267E-3</v>
      </c>
      <c r="DT370" s="33">
        <v>4.1528561075442798E-3</v>
      </c>
      <c r="DU370" s="33">
        <v>4.0911689600823999E-3</v>
      </c>
      <c r="DV370" s="33">
        <v>3.8886524767332E-3</v>
      </c>
      <c r="DW370" s="33">
        <v>4.0643207781522698E-3</v>
      </c>
      <c r="DX370" s="33">
        <v>4.0272951850705702E-3</v>
      </c>
      <c r="DY370" s="33"/>
      <c r="DZ370" s="33"/>
      <c r="EA370" s="33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  <c r="EW370" s="33"/>
      <c r="EX370" s="33"/>
      <c r="EY370" s="33"/>
      <c r="EZ370" s="33"/>
      <c r="FA370" s="33"/>
      <c r="FB370" s="33"/>
      <c r="FC370" s="33"/>
      <c r="FD370" s="33"/>
      <c r="FE370" s="33"/>
      <c r="FF370" s="33"/>
      <c r="FG370" s="33"/>
      <c r="FH370" s="33"/>
      <c r="FI370" s="33"/>
      <c r="FJ370" s="33"/>
      <c r="FK370" s="33"/>
      <c r="FL370" s="33"/>
      <c r="FM370" s="33"/>
      <c r="FN370" s="33"/>
      <c r="FO370" s="33"/>
      <c r="FP370" s="33"/>
      <c r="FQ370" s="33"/>
      <c r="FR370" s="33"/>
      <c r="FS370" s="33"/>
      <c r="FT370" s="33"/>
      <c r="FU370" s="33"/>
      <c r="FV370" s="33"/>
      <c r="FW370" s="33"/>
      <c r="FX370" s="33"/>
      <c r="FY370" s="33"/>
      <c r="FZ370" s="33"/>
      <c r="GA370" s="33"/>
      <c r="GB370" s="33"/>
      <c r="GC370" s="33"/>
      <c r="GD370" s="33"/>
      <c r="GE370" s="33"/>
      <c r="GF370" s="33"/>
      <c r="GG370" s="33"/>
      <c r="GH370" s="33"/>
      <c r="GI370" s="33"/>
      <c r="GJ370" s="33"/>
      <c r="GK370" s="33"/>
      <c r="GL370" s="33"/>
      <c r="GM370" s="33"/>
      <c r="GN370" s="33"/>
      <c r="GO370" s="33"/>
      <c r="GP370" s="33"/>
      <c r="GQ370" s="33"/>
      <c r="GR370" s="33"/>
      <c r="GS370" s="33"/>
      <c r="GT370" s="33"/>
      <c r="GU370" s="33"/>
      <c r="GV370" s="33"/>
      <c r="GW370" s="33"/>
      <c r="GX370" s="33"/>
    </row>
    <row r="371" spans="1:206" hidden="1">
      <c r="A371" s="31" t="s">
        <v>451</v>
      </c>
      <c r="B371" t="s">
        <v>717</v>
      </c>
      <c r="C371" t="s">
        <v>714</v>
      </c>
      <c r="D371" s="94" t="s">
        <v>1014</v>
      </c>
      <c r="E371" t="s">
        <v>1090</v>
      </c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>
        <v>1.03067765165875E-2</v>
      </c>
      <c r="BE371" s="33">
        <v>1.0252146587315001E-2</v>
      </c>
      <c r="BF371" s="33">
        <v>1.0172424292751499E-2</v>
      </c>
      <c r="BG371" s="33">
        <v>1.00267241432216E-2</v>
      </c>
      <c r="BH371" s="33">
        <v>1.02619144609796E-2</v>
      </c>
      <c r="BI371" s="33">
        <v>1.01204391245959E-2</v>
      </c>
      <c r="BJ371" s="33">
        <v>1.00863505733787E-2</v>
      </c>
      <c r="BK371" s="33">
        <v>1.0147509243414701E-2</v>
      </c>
      <c r="BL371" s="33">
        <v>1.0164736829126501E-2</v>
      </c>
      <c r="BM371" s="33">
        <v>9.8769841992344207E-3</v>
      </c>
      <c r="BN371" s="33">
        <v>1.0169955432567299E-2</v>
      </c>
      <c r="BO371" s="33">
        <v>1.01431388721578E-2</v>
      </c>
      <c r="BP371" s="33">
        <v>9.6773133109324394E-3</v>
      </c>
      <c r="BQ371" s="33">
        <v>9.3820996155739508E-3</v>
      </c>
      <c r="BR371" s="33">
        <v>9.1928318302576702E-3</v>
      </c>
      <c r="BS371" s="33">
        <v>9.2257070840498605E-3</v>
      </c>
      <c r="BT371" s="33">
        <v>9.2945416619066908E-3</v>
      </c>
      <c r="BU371" s="33">
        <v>9.6259883363222394E-3</v>
      </c>
      <c r="BV371" s="33">
        <v>9.3864385679101395E-3</v>
      </c>
      <c r="BW371" s="33">
        <v>9.3923853344233497E-3</v>
      </c>
      <c r="BX371" s="33">
        <v>8.9608779569509099E-3</v>
      </c>
      <c r="BY371" s="33">
        <v>8.6472932221080996E-3</v>
      </c>
      <c r="BZ371" s="33">
        <v>8.7641968151176194E-3</v>
      </c>
      <c r="CA371" s="33">
        <v>8.3229232022832694E-3</v>
      </c>
      <c r="CB371" s="33">
        <v>8.1312512596904106E-3</v>
      </c>
      <c r="CC371" s="33">
        <v>8.0191947650871398E-3</v>
      </c>
      <c r="CD371" s="33">
        <v>7.8906152105621304E-3</v>
      </c>
      <c r="CE371" s="33">
        <v>7.7339765151457698E-3</v>
      </c>
      <c r="CF371" s="33">
        <v>7.6886454802196202E-3</v>
      </c>
      <c r="CG371" s="33">
        <v>7.4540488454274099E-3</v>
      </c>
      <c r="CH371" s="33">
        <v>7.3458416587824796E-3</v>
      </c>
      <c r="CI371" s="33">
        <v>7.2180020071146997E-3</v>
      </c>
      <c r="CJ371" s="33">
        <v>7.20273873159432E-3</v>
      </c>
      <c r="CK371" s="33">
        <v>7.4594430812426398E-3</v>
      </c>
      <c r="CL371" s="33">
        <v>7.68398291280972E-3</v>
      </c>
      <c r="CM371" s="33">
        <v>7.5760278655416296E-3</v>
      </c>
      <c r="CN371" s="33">
        <v>7.4958576394638897E-3</v>
      </c>
      <c r="CO371" s="33">
        <v>7.8818908744891902E-3</v>
      </c>
      <c r="CP371" s="33">
        <v>8.0373218510894004E-3</v>
      </c>
      <c r="CQ371" s="33">
        <v>7.3618676867268501E-3</v>
      </c>
      <c r="CR371" s="33">
        <v>7.5632517730268699E-3</v>
      </c>
      <c r="CS371" s="33">
        <v>7.48764336453203E-3</v>
      </c>
      <c r="CT371" s="33">
        <v>7.7978429816815296E-3</v>
      </c>
      <c r="CU371" s="33">
        <v>7.8673006775981397E-3</v>
      </c>
      <c r="CV371" s="33">
        <v>9.0732758692659496E-3</v>
      </c>
      <c r="CW371" s="33">
        <v>7.4808242337718097E-3</v>
      </c>
      <c r="CX371" s="33">
        <v>7.6656897242392301E-3</v>
      </c>
      <c r="CY371" s="33">
        <v>7.7327926585737498E-3</v>
      </c>
      <c r="CZ371" s="33">
        <v>8.3154731106909498E-3</v>
      </c>
      <c r="DA371" s="33">
        <v>8.0512698958673592E-3</v>
      </c>
      <c r="DB371" s="33">
        <v>7.7035847806430696E-3</v>
      </c>
      <c r="DC371" s="33">
        <v>7.7563729165444698E-3</v>
      </c>
      <c r="DD371" s="33">
        <v>7.7148596823509502E-3</v>
      </c>
      <c r="DE371" s="33">
        <v>7.6556064394572697E-3</v>
      </c>
      <c r="DF371" s="33">
        <v>7.4962979442584196E-3</v>
      </c>
      <c r="DG371" s="33">
        <v>7.26691536372527E-3</v>
      </c>
      <c r="DH371" s="33">
        <v>6.9737217639664999E-3</v>
      </c>
      <c r="DI371" s="33">
        <v>6.7787399088296597E-3</v>
      </c>
      <c r="DJ371" s="33">
        <v>6.5516550279252697E-3</v>
      </c>
      <c r="DK371" s="33">
        <v>6.2776319771816504E-3</v>
      </c>
      <c r="DL371" s="33">
        <v>6.0155403236944998E-3</v>
      </c>
      <c r="DM371" s="33">
        <v>5.7829795671728102E-3</v>
      </c>
      <c r="DN371" s="33">
        <v>5.5624132037414703E-3</v>
      </c>
      <c r="DO371" s="33">
        <v>5.3919523959627801E-3</v>
      </c>
      <c r="DP371" s="33">
        <v>5.2558888387931497E-3</v>
      </c>
      <c r="DQ371" s="33">
        <v>5.1094999320841902E-3</v>
      </c>
      <c r="DR371" s="33">
        <v>4.9490744021545401E-3</v>
      </c>
      <c r="DS371" s="33">
        <v>4.8305156186417599E-3</v>
      </c>
      <c r="DT371" s="33">
        <v>4.7216109659240597E-3</v>
      </c>
      <c r="DU371" s="33">
        <v>4.6239553952407801E-3</v>
      </c>
      <c r="DV371" s="33">
        <v>4.4536387302688699E-3</v>
      </c>
      <c r="DW371" s="33">
        <v>4.6551480621694801E-3</v>
      </c>
      <c r="DX371" s="33">
        <v>4.6078125914515997E-3</v>
      </c>
      <c r="DY371" s="33"/>
      <c r="DZ371" s="33"/>
      <c r="EA371" s="33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  <c r="ET371" s="33"/>
      <c r="EU371" s="33"/>
      <c r="EV371" s="33"/>
      <c r="EW371" s="33"/>
      <c r="EX371" s="33"/>
      <c r="EY371" s="33"/>
      <c r="EZ371" s="33"/>
      <c r="FA371" s="33"/>
      <c r="FB371" s="33"/>
      <c r="FC371" s="33"/>
      <c r="FD371" s="33"/>
      <c r="FE371" s="33"/>
      <c r="FF371" s="33"/>
      <c r="FG371" s="33"/>
      <c r="FH371" s="33"/>
      <c r="FI371" s="33"/>
      <c r="FJ371" s="33"/>
      <c r="FK371" s="33"/>
      <c r="FL371" s="33"/>
      <c r="FM371" s="33"/>
      <c r="FN371" s="33"/>
      <c r="FO371" s="33"/>
      <c r="FP371" s="33"/>
      <c r="FQ371" s="33"/>
      <c r="FR371" s="33"/>
      <c r="FS371" s="33"/>
      <c r="FT371" s="33"/>
      <c r="FU371" s="33"/>
      <c r="FV371" s="33"/>
      <c r="FW371" s="33"/>
      <c r="FX371" s="33"/>
      <c r="FY371" s="33"/>
      <c r="FZ371" s="33"/>
      <c r="GA371" s="33"/>
      <c r="GB371" s="33"/>
      <c r="GC371" s="33"/>
      <c r="GD371" s="33"/>
      <c r="GE371" s="33"/>
      <c r="GF371" s="33"/>
      <c r="GG371" s="33"/>
      <c r="GH371" s="33"/>
      <c r="GI371" s="33"/>
      <c r="GJ371" s="33"/>
      <c r="GK371" s="33"/>
      <c r="GL371" s="33"/>
      <c r="GM371" s="33"/>
      <c r="GN371" s="33"/>
      <c r="GO371" s="33"/>
      <c r="GP371" s="33"/>
      <c r="GQ371" s="33"/>
      <c r="GR371" s="33"/>
      <c r="GS371" s="33"/>
      <c r="GT371" s="33"/>
      <c r="GU371" s="33"/>
      <c r="GV371" s="33"/>
      <c r="GW371" s="33"/>
      <c r="GX371" s="33"/>
    </row>
    <row r="372" spans="1:206" hidden="1">
      <c r="A372" s="31" t="s">
        <v>451</v>
      </c>
      <c r="B372" t="s">
        <v>717</v>
      </c>
      <c r="C372" t="s">
        <v>714</v>
      </c>
      <c r="D372" s="94" t="s">
        <v>1014</v>
      </c>
      <c r="E372" t="s">
        <v>1091</v>
      </c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>
        <v>1.18211327056534E-2</v>
      </c>
      <c r="BE372" s="33">
        <v>1.17630057032645E-2</v>
      </c>
      <c r="BF372" s="33">
        <v>1.16630462170591E-2</v>
      </c>
      <c r="BG372" s="33">
        <v>1.15073301855985E-2</v>
      </c>
      <c r="BH372" s="33">
        <v>1.17001546476709E-2</v>
      </c>
      <c r="BI372" s="33">
        <v>1.1553431501907799E-2</v>
      </c>
      <c r="BJ372" s="33">
        <v>1.15125165616252E-2</v>
      </c>
      <c r="BK372" s="33">
        <v>1.16087864037794E-2</v>
      </c>
      <c r="BL372" s="33">
        <v>1.1623217183343901E-2</v>
      </c>
      <c r="BM372" s="33">
        <v>1.1284945334714001E-2</v>
      </c>
      <c r="BN372" s="33">
        <v>1.1522804778001701E-2</v>
      </c>
      <c r="BO372" s="33">
        <v>1.1467516636545501E-2</v>
      </c>
      <c r="BP372" s="33">
        <v>1.1041414853794999E-2</v>
      </c>
      <c r="BQ372" s="33">
        <v>1.0789549822718099E-2</v>
      </c>
      <c r="BR372" s="33">
        <v>1.0574511044988501E-2</v>
      </c>
      <c r="BS372" s="33">
        <v>1.05919353911297E-2</v>
      </c>
      <c r="BT372" s="33">
        <v>1.0661612265859899E-2</v>
      </c>
      <c r="BU372" s="33">
        <v>1.0913834841951599E-2</v>
      </c>
      <c r="BV372" s="33">
        <v>1.0633682958792001E-2</v>
      </c>
      <c r="BW372" s="33">
        <v>1.06087312001151E-2</v>
      </c>
      <c r="BX372" s="33">
        <v>1.0201913240374399E-2</v>
      </c>
      <c r="BY372" s="33">
        <v>9.8817455269343806E-3</v>
      </c>
      <c r="BZ372" s="33">
        <v>9.9923610217906994E-3</v>
      </c>
      <c r="CA372" s="33">
        <v>9.5533215708288599E-3</v>
      </c>
      <c r="CB372" s="33">
        <v>9.3796241849379899E-3</v>
      </c>
      <c r="CC372" s="33">
        <v>9.2872397050881902E-3</v>
      </c>
      <c r="CD372" s="33">
        <v>9.1460629714657897E-3</v>
      </c>
      <c r="CE372" s="33">
        <v>9.0043090677433806E-3</v>
      </c>
      <c r="CF372" s="33">
        <v>8.9652384033039496E-3</v>
      </c>
      <c r="CG372" s="33">
        <v>8.7383082623125E-3</v>
      </c>
      <c r="CH372" s="33">
        <v>8.6004901243337192E-3</v>
      </c>
      <c r="CI372" s="33">
        <v>8.4517840900625498E-3</v>
      </c>
      <c r="CJ372" s="33">
        <v>8.3980754204403801E-3</v>
      </c>
      <c r="CK372" s="33">
        <v>8.6869799490766394E-3</v>
      </c>
      <c r="CL372" s="33">
        <v>8.8778332088472293E-3</v>
      </c>
      <c r="CM372" s="33">
        <v>8.7669259638012802E-3</v>
      </c>
      <c r="CN372" s="33">
        <v>8.6698710080455408E-3</v>
      </c>
      <c r="CO372" s="33">
        <v>9.0347640357830994E-3</v>
      </c>
      <c r="CP372" s="33">
        <v>9.2635980017838505E-3</v>
      </c>
      <c r="CQ372" s="33">
        <v>8.5677901142458095E-3</v>
      </c>
      <c r="CR372" s="33">
        <v>8.7822256350685093E-3</v>
      </c>
      <c r="CS372" s="33">
        <v>8.7818085977945607E-3</v>
      </c>
      <c r="CT372" s="33">
        <v>9.1472352640460004E-3</v>
      </c>
      <c r="CU372" s="33">
        <v>9.2277384301959406E-3</v>
      </c>
      <c r="CV372" s="33">
        <v>1.06023890718469E-2</v>
      </c>
      <c r="CW372" s="33">
        <v>8.8484794319958603E-3</v>
      </c>
      <c r="CX372" s="33">
        <v>9.0204960420613694E-3</v>
      </c>
      <c r="CY372" s="33">
        <v>9.0707294282000393E-3</v>
      </c>
      <c r="CZ372" s="33">
        <v>9.6399415957907006E-3</v>
      </c>
      <c r="DA372" s="33">
        <v>9.3099457991846005E-3</v>
      </c>
      <c r="DB372" s="33">
        <v>8.9325090717739392E-3</v>
      </c>
      <c r="DC372" s="33">
        <v>9.0376660814894694E-3</v>
      </c>
      <c r="DD372" s="33">
        <v>9.1140854096366207E-3</v>
      </c>
      <c r="DE372" s="33">
        <v>9.0726521590977303E-3</v>
      </c>
      <c r="DF372" s="33">
        <v>8.9921079140538908E-3</v>
      </c>
      <c r="DG372" s="33">
        <v>8.7912297522009103E-3</v>
      </c>
      <c r="DH372" s="33">
        <v>8.5027257102368702E-3</v>
      </c>
      <c r="DI372" s="33">
        <v>8.2440385993327193E-3</v>
      </c>
      <c r="DJ372" s="33">
        <v>8.0050742613178606E-3</v>
      </c>
      <c r="DK372" s="33">
        <v>7.6736914053163602E-3</v>
      </c>
      <c r="DL372" s="33">
        <v>7.3121311824334801E-3</v>
      </c>
      <c r="DM372" s="33">
        <v>7.0121113859544903E-3</v>
      </c>
      <c r="DN372" s="33">
        <v>6.74040052746234E-3</v>
      </c>
      <c r="DO372" s="33">
        <v>6.5121871167584302E-3</v>
      </c>
      <c r="DP372" s="33">
        <v>6.3196879634279399E-3</v>
      </c>
      <c r="DQ372" s="33">
        <v>6.15297251447841E-3</v>
      </c>
      <c r="DR372" s="33">
        <v>5.94035878957626E-3</v>
      </c>
      <c r="DS372" s="33">
        <v>5.7903137107683496E-3</v>
      </c>
      <c r="DT372" s="33">
        <v>5.6529250574155901E-3</v>
      </c>
      <c r="DU372" s="33">
        <v>5.5291744644344202E-3</v>
      </c>
      <c r="DV372" s="33">
        <v>5.4699984202316197E-3</v>
      </c>
      <c r="DW372" s="33">
        <v>5.7280663397930101E-3</v>
      </c>
      <c r="DX372" s="33">
        <v>5.6316384759245901E-3</v>
      </c>
      <c r="DY372" s="33"/>
      <c r="DZ372" s="33"/>
      <c r="EA372" s="33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  <c r="ET372" s="33"/>
      <c r="EU372" s="33"/>
      <c r="EV372" s="33"/>
      <c r="EW372" s="33"/>
      <c r="EX372" s="33"/>
      <c r="EY372" s="33"/>
      <c r="EZ372" s="33"/>
      <c r="FA372" s="33"/>
      <c r="FB372" s="33"/>
      <c r="FC372" s="33"/>
      <c r="FD372" s="33"/>
      <c r="FE372" s="33"/>
      <c r="FF372" s="33"/>
      <c r="FG372" s="33"/>
      <c r="FH372" s="33"/>
      <c r="FI372" s="33"/>
      <c r="FJ372" s="33"/>
      <c r="FK372" s="33"/>
      <c r="FL372" s="33"/>
      <c r="FM372" s="33"/>
      <c r="FN372" s="33"/>
      <c r="FO372" s="33"/>
      <c r="FP372" s="33"/>
      <c r="FQ372" s="33"/>
      <c r="FR372" s="33"/>
      <c r="FS372" s="33"/>
      <c r="FT372" s="33"/>
      <c r="FU372" s="33"/>
      <c r="FV372" s="33"/>
      <c r="FW372" s="33"/>
      <c r="FX372" s="33"/>
      <c r="FY372" s="33"/>
      <c r="FZ372" s="33"/>
      <c r="GA372" s="33"/>
      <c r="GB372" s="33"/>
      <c r="GC372" s="33"/>
      <c r="GD372" s="33"/>
      <c r="GE372" s="33"/>
      <c r="GF372" s="33"/>
      <c r="GG372" s="33"/>
      <c r="GH372" s="33"/>
      <c r="GI372" s="33"/>
      <c r="GJ372" s="33"/>
      <c r="GK372" s="33"/>
      <c r="GL372" s="33"/>
      <c r="GM372" s="33"/>
      <c r="GN372" s="33"/>
      <c r="GO372" s="33"/>
      <c r="GP372" s="33"/>
      <c r="GQ372" s="33"/>
      <c r="GR372" s="33"/>
      <c r="GS372" s="33"/>
      <c r="GT372" s="33"/>
      <c r="GU372" s="33"/>
      <c r="GV372" s="33"/>
      <c r="GW372" s="33"/>
      <c r="GX372" s="33"/>
    </row>
    <row r="373" spans="1:206" hidden="1">
      <c r="A373" s="31" t="s">
        <v>451</v>
      </c>
      <c r="B373" t="s">
        <v>717</v>
      </c>
      <c r="C373" t="s">
        <v>714</v>
      </c>
      <c r="D373" s="94" t="s">
        <v>1014</v>
      </c>
      <c r="E373" t="s">
        <v>1092</v>
      </c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>
        <v>1.4067392493276499E-2</v>
      </c>
      <c r="BE373" s="33">
        <v>1.4014174560786401E-2</v>
      </c>
      <c r="BF373" s="33">
        <v>1.3895069109572E-2</v>
      </c>
      <c r="BG373" s="33">
        <v>1.37383869224119E-2</v>
      </c>
      <c r="BH373" s="33">
        <v>1.3884017647543601E-2</v>
      </c>
      <c r="BI373" s="33">
        <v>1.3721766850595399E-2</v>
      </c>
      <c r="BJ373" s="33">
        <v>1.36729231122185E-2</v>
      </c>
      <c r="BK373" s="33">
        <v>1.3816212257759501E-2</v>
      </c>
      <c r="BL373" s="33">
        <v>1.37987634184745E-2</v>
      </c>
      <c r="BM373" s="33">
        <v>1.3402237747625299E-2</v>
      </c>
      <c r="BN373" s="33">
        <v>1.36044724258999E-2</v>
      </c>
      <c r="BO373" s="33">
        <v>1.3530140633159399E-2</v>
      </c>
      <c r="BP373" s="33">
        <v>1.31302965346177E-2</v>
      </c>
      <c r="BQ373" s="33">
        <v>1.28918618832522E-2</v>
      </c>
      <c r="BR373" s="33">
        <v>1.2692271073967899E-2</v>
      </c>
      <c r="BS373" s="33">
        <v>1.2686256900899801E-2</v>
      </c>
      <c r="BT373" s="33">
        <v>1.27556118614539E-2</v>
      </c>
      <c r="BU373" s="33">
        <v>1.2962448934239999E-2</v>
      </c>
      <c r="BV373" s="33">
        <v>1.26673124371906E-2</v>
      </c>
      <c r="BW373" s="33">
        <v>1.26213564410993E-2</v>
      </c>
      <c r="BX373" s="33">
        <v>1.22296775188391E-2</v>
      </c>
      <c r="BY373" s="33">
        <v>1.19162743057004E-2</v>
      </c>
      <c r="BZ373" s="33">
        <v>1.19539280175808E-2</v>
      </c>
      <c r="CA373" s="33">
        <v>1.15053140940481E-2</v>
      </c>
      <c r="CB373" s="33">
        <v>1.1323711038565E-2</v>
      </c>
      <c r="CC373" s="33">
        <v>1.11858148327359E-2</v>
      </c>
      <c r="CD373" s="33">
        <v>1.09828648324328E-2</v>
      </c>
      <c r="CE373" s="33">
        <v>1.08198870646145E-2</v>
      </c>
      <c r="CF373" s="33">
        <v>1.0774982262589701E-2</v>
      </c>
      <c r="CG373" s="33">
        <v>1.05639391389152E-2</v>
      </c>
      <c r="CH373" s="33">
        <v>1.04386137083399E-2</v>
      </c>
      <c r="CI373" s="33">
        <v>1.03182893893243E-2</v>
      </c>
      <c r="CJ373" s="33">
        <v>1.0288025742680699E-2</v>
      </c>
      <c r="CK373" s="33">
        <v>1.0645115491506801E-2</v>
      </c>
      <c r="CL373" s="33">
        <v>1.0822652924478E-2</v>
      </c>
      <c r="CM373" s="33">
        <v>1.07156222302442E-2</v>
      </c>
      <c r="CN373" s="33">
        <v>1.05827649946468E-2</v>
      </c>
      <c r="CO373" s="33">
        <v>1.0832789826201601E-2</v>
      </c>
      <c r="CP373" s="33">
        <v>1.1076976444846599E-2</v>
      </c>
      <c r="CQ373" s="33">
        <v>1.0380392106878E-2</v>
      </c>
      <c r="CR373" s="33">
        <v>1.0592817789823201E-2</v>
      </c>
      <c r="CS373" s="33">
        <v>1.06494172659349E-2</v>
      </c>
      <c r="CT373" s="33">
        <v>1.1008183091482901E-2</v>
      </c>
      <c r="CU373" s="33">
        <v>1.10770311486021E-2</v>
      </c>
      <c r="CV373" s="33">
        <v>1.2461937127019099E-2</v>
      </c>
      <c r="CW373" s="33">
        <v>1.0765957193549501E-2</v>
      </c>
      <c r="CX373" s="33">
        <v>1.09054008647981E-2</v>
      </c>
      <c r="CY373" s="33">
        <v>1.0909707060882101E-2</v>
      </c>
      <c r="CZ373" s="33">
        <v>1.1419161439757001E-2</v>
      </c>
      <c r="DA373" s="33">
        <v>1.1011802825139401E-2</v>
      </c>
      <c r="DB373" s="33">
        <v>1.0578284275931601E-2</v>
      </c>
      <c r="DC373" s="33">
        <v>1.06321930144192E-2</v>
      </c>
      <c r="DD373" s="33">
        <v>1.0573087001560301E-2</v>
      </c>
      <c r="DE373" s="33">
        <v>1.0542785922651499E-2</v>
      </c>
      <c r="DF373" s="33">
        <v>1.04490319110931E-2</v>
      </c>
      <c r="DG373" s="33">
        <v>1.03141679220774E-2</v>
      </c>
      <c r="DH373" s="33">
        <v>1.0097118140408701E-2</v>
      </c>
      <c r="DI373" s="33">
        <v>9.9221155949345205E-3</v>
      </c>
      <c r="DJ373" s="33">
        <v>9.6822819099594195E-3</v>
      </c>
      <c r="DK373" s="33">
        <v>9.3874195500945005E-3</v>
      </c>
      <c r="DL373" s="33">
        <v>9.0322917374167401E-3</v>
      </c>
      <c r="DM373" s="33">
        <v>8.6745181136182892E-3</v>
      </c>
      <c r="DN373" s="33">
        <v>8.3585154470584497E-3</v>
      </c>
      <c r="DO373" s="33">
        <v>8.1216984924096392E-3</v>
      </c>
      <c r="DP373" s="33">
        <v>7.9054508564871395E-3</v>
      </c>
      <c r="DQ373" s="33">
        <v>7.7141956905100798E-3</v>
      </c>
      <c r="DR373" s="33">
        <v>7.4674332346518499E-3</v>
      </c>
      <c r="DS373" s="33">
        <v>7.2909022618527298E-3</v>
      </c>
      <c r="DT373" s="33">
        <v>7.1364035677533499E-3</v>
      </c>
      <c r="DU373" s="33">
        <v>6.9760074068372802E-3</v>
      </c>
      <c r="DV373" s="33">
        <v>7.1031887558237802E-3</v>
      </c>
      <c r="DW373" s="33">
        <v>7.4787441779687004E-3</v>
      </c>
      <c r="DX373" s="33">
        <v>7.2977172840644599E-3</v>
      </c>
      <c r="DY373" s="33"/>
      <c r="DZ373" s="33"/>
      <c r="EA373" s="33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  <c r="ET373" s="33"/>
      <c r="EU373" s="33"/>
      <c r="EV373" s="33"/>
      <c r="EW373" s="33"/>
      <c r="EX373" s="33"/>
      <c r="EY373" s="33"/>
      <c r="EZ373" s="33"/>
      <c r="FA373" s="33"/>
      <c r="FB373" s="33"/>
      <c r="FC373" s="33"/>
      <c r="FD373" s="33"/>
      <c r="FE373" s="33"/>
      <c r="FF373" s="33"/>
      <c r="FG373" s="33"/>
      <c r="FH373" s="33"/>
      <c r="FI373" s="33"/>
      <c r="FJ373" s="33"/>
      <c r="FK373" s="33"/>
      <c r="FL373" s="33"/>
      <c r="FM373" s="33"/>
      <c r="FN373" s="33"/>
      <c r="FO373" s="33"/>
      <c r="FP373" s="33"/>
      <c r="FQ373" s="33"/>
      <c r="FR373" s="33"/>
      <c r="FS373" s="33"/>
      <c r="FT373" s="33"/>
      <c r="FU373" s="33"/>
      <c r="FV373" s="33"/>
      <c r="FW373" s="33"/>
      <c r="FX373" s="33"/>
      <c r="FY373" s="33"/>
      <c r="FZ373" s="33"/>
      <c r="GA373" s="33"/>
      <c r="GB373" s="33"/>
      <c r="GC373" s="33"/>
      <c r="GD373" s="33"/>
      <c r="GE373" s="33"/>
      <c r="GF373" s="33"/>
      <c r="GG373" s="33"/>
      <c r="GH373" s="33"/>
      <c r="GI373" s="33"/>
      <c r="GJ373" s="33"/>
      <c r="GK373" s="33"/>
      <c r="GL373" s="33"/>
      <c r="GM373" s="33"/>
      <c r="GN373" s="33"/>
      <c r="GO373" s="33"/>
      <c r="GP373" s="33"/>
      <c r="GQ373" s="33"/>
      <c r="GR373" s="33"/>
      <c r="GS373" s="33"/>
      <c r="GT373" s="33"/>
      <c r="GU373" s="33"/>
      <c r="GV373" s="33"/>
      <c r="GW373" s="33"/>
      <c r="GX373" s="33"/>
    </row>
    <row r="374" spans="1:206" hidden="1">
      <c r="A374" s="31" t="s">
        <v>451</v>
      </c>
      <c r="B374" t="s">
        <v>717</v>
      </c>
      <c r="C374" t="s">
        <v>714</v>
      </c>
      <c r="D374" s="94" t="s">
        <v>1014</v>
      </c>
      <c r="E374" t="s">
        <v>1093</v>
      </c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>
        <v>1.70115515143155E-2</v>
      </c>
      <c r="BE374" s="33">
        <v>1.69633161450186E-2</v>
      </c>
      <c r="BF374" s="33">
        <v>1.6811634067186599E-2</v>
      </c>
      <c r="BG374" s="33">
        <v>1.6640342409237101E-2</v>
      </c>
      <c r="BH374" s="33">
        <v>1.67792923000025E-2</v>
      </c>
      <c r="BI374" s="33">
        <v>1.66126525303671E-2</v>
      </c>
      <c r="BJ374" s="33">
        <v>1.6565570382665599E-2</v>
      </c>
      <c r="BK374" s="33">
        <v>1.67741150735073E-2</v>
      </c>
      <c r="BL374" s="33">
        <v>1.6729220915245799E-2</v>
      </c>
      <c r="BM374" s="33">
        <v>1.6235804865585401E-2</v>
      </c>
      <c r="BN374" s="33">
        <v>1.6414334412819399E-2</v>
      </c>
      <c r="BO374" s="33">
        <v>1.6317028928195899E-2</v>
      </c>
      <c r="BP374" s="33">
        <v>1.5923903626875499E-2</v>
      </c>
      <c r="BQ374" s="33">
        <v>1.5675335750772498E-2</v>
      </c>
      <c r="BR374" s="33">
        <v>1.54890024253472E-2</v>
      </c>
      <c r="BS374" s="33">
        <v>1.5467502575086301E-2</v>
      </c>
      <c r="BT374" s="33">
        <v>1.5558775387129299E-2</v>
      </c>
      <c r="BU374" s="33">
        <v>1.57596245299126E-2</v>
      </c>
      <c r="BV374" s="33">
        <v>1.5447048704023501E-2</v>
      </c>
      <c r="BW374" s="33">
        <v>1.5404153130920001E-2</v>
      </c>
      <c r="BX374" s="33">
        <v>1.50164932341705E-2</v>
      </c>
      <c r="BY374" s="33">
        <v>1.47096292873407E-2</v>
      </c>
      <c r="BZ374" s="33">
        <v>1.4725100694310701E-2</v>
      </c>
      <c r="CA374" s="33">
        <v>1.4244634646057601E-2</v>
      </c>
      <c r="CB374" s="33">
        <v>1.4073405112634701E-2</v>
      </c>
      <c r="CC374" s="33">
        <v>1.38914209051766E-2</v>
      </c>
      <c r="CD374" s="33">
        <v>1.3618632818542E-2</v>
      </c>
      <c r="CE374" s="33">
        <v>1.3412556989684301E-2</v>
      </c>
      <c r="CF374" s="33">
        <v>1.3330932120972401E-2</v>
      </c>
      <c r="CG374" s="33">
        <v>1.3072293314838E-2</v>
      </c>
      <c r="CH374" s="33">
        <v>1.28995918329618E-2</v>
      </c>
      <c r="CI374" s="33">
        <v>1.27477226970545E-2</v>
      </c>
      <c r="CJ374" s="33">
        <v>1.27019107810979E-2</v>
      </c>
      <c r="CK374" s="33">
        <v>1.31182749979433E-2</v>
      </c>
      <c r="CL374" s="33">
        <v>1.3279349096428699E-2</v>
      </c>
      <c r="CM374" s="33">
        <v>1.3197522540031601E-2</v>
      </c>
      <c r="CN374" s="33">
        <v>1.30918182297011E-2</v>
      </c>
      <c r="CO374" s="33">
        <v>1.3290449855327501E-2</v>
      </c>
      <c r="CP374" s="33">
        <v>1.36091347545567E-2</v>
      </c>
      <c r="CQ374" s="33">
        <v>1.2912290343303901E-2</v>
      </c>
      <c r="CR374" s="33">
        <v>1.3153138118891201E-2</v>
      </c>
      <c r="CS374" s="33">
        <v>1.32249668674556E-2</v>
      </c>
      <c r="CT374" s="33">
        <v>1.3559400891850201E-2</v>
      </c>
      <c r="CU374" s="33">
        <v>1.35692399861053E-2</v>
      </c>
      <c r="CV374" s="33">
        <v>1.45016761361236E-2</v>
      </c>
      <c r="CW374" s="33">
        <v>1.33230588372782E-2</v>
      </c>
      <c r="CX374" s="33">
        <v>1.34682969310757E-2</v>
      </c>
      <c r="CY374" s="33">
        <v>1.34620926029572E-2</v>
      </c>
      <c r="CZ374" s="33">
        <v>1.39554407789069E-2</v>
      </c>
      <c r="DA374" s="33">
        <v>1.3497738771124699E-2</v>
      </c>
      <c r="DB374" s="33">
        <v>1.30453998863164E-2</v>
      </c>
      <c r="DC374" s="33">
        <v>1.30492233869356E-2</v>
      </c>
      <c r="DD374" s="33">
        <v>1.29269819847601E-2</v>
      </c>
      <c r="DE374" s="33">
        <v>1.2819774714481501E-2</v>
      </c>
      <c r="DF374" s="33">
        <v>1.2626175096356201E-2</v>
      </c>
      <c r="DG374" s="33">
        <v>1.23966609296695E-2</v>
      </c>
      <c r="DH374" s="33">
        <v>1.21036360026679E-2</v>
      </c>
      <c r="DI374" s="33">
        <v>1.1877310538241899E-2</v>
      </c>
      <c r="DJ374" s="33">
        <v>1.16715442930119E-2</v>
      </c>
      <c r="DK374" s="33">
        <v>1.1395215626243099E-2</v>
      </c>
      <c r="DL374" s="33">
        <v>1.1125045745378899E-2</v>
      </c>
      <c r="DM374" s="33">
        <v>1.0836449795835E-2</v>
      </c>
      <c r="DN374" s="33">
        <v>1.0550705407019899E-2</v>
      </c>
      <c r="DO374" s="33">
        <v>1.03476816291548E-2</v>
      </c>
      <c r="DP374" s="33">
        <v>1.0122965191811901E-2</v>
      </c>
      <c r="DQ374" s="33">
        <v>9.9011398529242796E-3</v>
      </c>
      <c r="DR374" s="33">
        <v>9.6351390697763505E-3</v>
      </c>
      <c r="DS374" s="33">
        <v>9.4010859208806495E-3</v>
      </c>
      <c r="DT374" s="33">
        <v>9.2528581857549298E-3</v>
      </c>
      <c r="DU374" s="33">
        <v>9.0600118146170801E-3</v>
      </c>
      <c r="DV374" s="33">
        <v>9.44362538748416E-3</v>
      </c>
      <c r="DW374" s="33">
        <v>1.01208889968351E-2</v>
      </c>
      <c r="DX374" s="33">
        <v>9.7915913491754807E-3</v>
      </c>
      <c r="DY374" s="33"/>
      <c r="DZ374" s="33"/>
      <c r="EA374" s="33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  <c r="ET374" s="33"/>
      <c r="EU374" s="33"/>
      <c r="EV374" s="33"/>
      <c r="EW374" s="33"/>
      <c r="EX374" s="33"/>
      <c r="EY374" s="33"/>
      <c r="EZ374" s="33"/>
      <c r="FA374" s="33"/>
      <c r="FB374" s="33"/>
      <c r="FC374" s="33"/>
      <c r="FD374" s="33"/>
      <c r="FE374" s="33"/>
      <c r="FF374" s="33"/>
      <c r="FG374" s="33"/>
      <c r="FH374" s="33"/>
      <c r="FI374" s="33"/>
      <c r="FJ374" s="33"/>
      <c r="FK374" s="33"/>
      <c r="FL374" s="33"/>
      <c r="FM374" s="33"/>
      <c r="FN374" s="33"/>
      <c r="FO374" s="33"/>
      <c r="FP374" s="33"/>
      <c r="FQ374" s="33"/>
      <c r="FR374" s="33"/>
      <c r="FS374" s="33"/>
      <c r="FT374" s="33"/>
      <c r="FU374" s="33"/>
      <c r="FV374" s="33"/>
      <c r="FW374" s="33"/>
      <c r="FX374" s="33"/>
      <c r="FY374" s="33"/>
      <c r="FZ374" s="33"/>
      <c r="GA374" s="33"/>
      <c r="GB374" s="33"/>
      <c r="GC374" s="33"/>
      <c r="GD374" s="33"/>
      <c r="GE374" s="33"/>
      <c r="GF374" s="33"/>
      <c r="GG374" s="33"/>
      <c r="GH374" s="33"/>
      <c r="GI374" s="33"/>
      <c r="GJ374" s="33"/>
      <c r="GK374" s="33"/>
      <c r="GL374" s="33"/>
      <c r="GM374" s="33"/>
      <c r="GN374" s="33"/>
      <c r="GO374" s="33"/>
      <c r="GP374" s="33"/>
      <c r="GQ374" s="33"/>
      <c r="GR374" s="33"/>
      <c r="GS374" s="33"/>
      <c r="GT374" s="33"/>
      <c r="GU374" s="33"/>
      <c r="GV374" s="33"/>
      <c r="GW374" s="33"/>
      <c r="GX374" s="33"/>
    </row>
    <row r="375" spans="1:206" hidden="1">
      <c r="A375" s="31" t="s">
        <v>451</v>
      </c>
      <c r="B375" t="s">
        <v>717</v>
      </c>
      <c r="C375" t="s">
        <v>714</v>
      </c>
      <c r="D375" s="94" t="s">
        <v>1014</v>
      </c>
      <c r="E375" t="s">
        <v>1094</v>
      </c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>
        <v>2.1857496177359801E-2</v>
      </c>
      <c r="BE375" s="33">
        <v>2.1837698111710501E-2</v>
      </c>
      <c r="BF375" s="33">
        <v>2.1652217401096099E-2</v>
      </c>
      <c r="BG375" s="33">
        <v>2.1462215304912199E-2</v>
      </c>
      <c r="BH375" s="33">
        <v>2.1555503985436E-2</v>
      </c>
      <c r="BI375" s="33">
        <v>2.1366841522679099E-2</v>
      </c>
      <c r="BJ375" s="33">
        <v>2.1311080215534E-2</v>
      </c>
      <c r="BK375" s="33">
        <v>2.1614954849452899E-2</v>
      </c>
      <c r="BL375" s="33">
        <v>2.1557962055111901E-2</v>
      </c>
      <c r="BM375" s="33">
        <v>2.0974323837074899E-2</v>
      </c>
      <c r="BN375" s="33">
        <v>2.11495949296161E-2</v>
      </c>
      <c r="BO375" s="33">
        <v>2.1031120341711999E-2</v>
      </c>
      <c r="BP375" s="33">
        <v>2.0660006388658399E-2</v>
      </c>
      <c r="BQ375" s="33">
        <v>2.0399421813384999E-2</v>
      </c>
      <c r="BR375" s="33">
        <v>2.0188841305693098E-2</v>
      </c>
      <c r="BS375" s="33">
        <v>2.0148845543546099E-2</v>
      </c>
      <c r="BT375" s="33">
        <v>2.0264850266974901E-2</v>
      </c>
      <c r="BU375" s="33">
        <v>2.0440644723178001E-2</v>
      </c>
      <c r="BV375" s="33">
        <v>2.0103497410197201E-2</v>
      </c>
      <c r="BW375" s="33">
        <v>2.0070889616512901E-2</v>
      </c>
      <c r="BX375" s="33">
        <v>1.9710378272120899E-2</v>
      </c>
      <c r="BY375" s="33">
        <v>1.9419154491154202E-2</v>
      </c>
      <c r="BZ375" s="33">
        <v>1.94190662187021E-2</v>
      </c>
      <c r="CA375" s="33">
        <v>1.8887171248753699E-2</v>
      </c>
      <c r="CB375" s="33">
        <v>1.8729778047732602E-2</v>
      </c>
      <c r="CC375" s="33">
        <v>1.8502595522975201E-2</v>
      </c>
      <c r="CD375" s="33">
        <v>1.8156664166692801E-2</v>
      </c>
      <c r="CE375" s="33">
        <v>1.7913535902540901E-2</v>
      </c>
      <c r="CF375" s="33">
        <v>1.78011197025097E-2</v>
      </c>
      <c r="CG375" s="33">
        <v>1.7505749383829799E-2</v>
      </c>
      <c r="CH375" s="33">
        <v>1.7287493835985601E-2</v>
      </c>
      <c r="CI375" s="33">
        <v>1.7099800223835601E-2</v>
      </c>
      <c r="CJ375" s="33">
        <v>1.7008585104312499E-2</v>
      </c>
      <c r="CK375" s="33">
        <v>1.7446023815599201E-2</v>
      </c>
      <c r="CL375" s="33">
        <v>1.7510949409093899E-2</v>
      </c>
      <c r="CM375" s="33">
        <v>1.7359170245549699E-2</v>
      </c>
      <c r="CN375" s="33">
        <v>1.7199991508096899E-2</v>
      </c>
      <c r="CO375" s="33">
        <v>1.7262420757943001E-2</v>
      </c>
      <c r="CP375" s="33">
        <v>1.7641338164010999E-2</v>
      </c>
      <c r="CQ375" s="33">
        <v>1.6911138601017499E-2</v>
      </c>
      <c r="CR375" s="33">
        <v>1.71828059036249E-2</v>
      </c>
      <c r="CS375" s="33">
        <v>1.7333874507311098E-2</v>
      </c>
      <c r="CT375" s="33">
        <v>1.7695168494299199E-2</v>
      </c>
      <c r="CU375" s="33">
        <v>1.7700141107595099E-2</v>
      </c>
      <c r="CV375" s="33">
        <v>1.8767862730812799E-2</v>
      </c>
      <c r="CW375" s="33">
        <v>1.75209621937591E-2</v>
      </c>
      <c r="CX375" s="33">
        <v>1.7653282458211201E-2</v>
      </c>
      <c r="CY375" s="33">
        <v>1.7600816413972799E-2</v>
      </c>
      <c r="CZ375" s="33">
        <v>1.8072162353116102E-2</v>
      </c>
      <c r="DA375" s="33">
        <v>1.7603028208126498E-2</v>
      </c>
      <c r="DB375" s="33">
        <v>1.71647194573811E-2</v>
      </c>
      <c r="DC375" s="33">
        <v>1.71633080854122E-2</v>
      </c>
      <c r="DD375" s="33">
        <v>1.7053284308633902E-2</v>
      </c>
      <c r="DE375" s="33">
        <v>1.69494394658504E-2</v>
      </c>
      <c r="DF375" s="33">
        <v>1.6691214422591201E-2</v>
      </c>
      <c r="DG375" s="33">
        <v>1.64132663546586E-2</v>
      </c>
      <c r="DH375" s="33">
        <v>1.6073944617534801E-2</v>
      </c>
      <c r="DI375" s="33">
        <v>1.5817515986111599E-2</v>
      </c>
      <c r="DJ375" s="33">
        <v>1.54960533892089E-2</v>
      </c>
      <c r="DK375" s="33">
        <v>1.5144023489928399E-2</v>
      </c>
      <c r="DL375" s="33">
        <v>1.4801711650758E-2</v>
      </c>
      <c r="DM375" s="33">
        <v>1.45034851292668E-2</v>
      </c>
      <c r="DN375" s="33">
        <v>1.4167651588214101E-2</v>
      </c>
      <c r="DO375" s="33">
        <v>1.3999448356571799E-2</v>
      </c>
      <c r="DP375" s="33">
        <v>1.37780062767257E-2</v>
      </c>
      <c r="DQ375" s="33">
        <v>1.3601830975086E-2</v>
      </c>
      <c r="DR375" s="33">
        <v>1.3327586862282E-2</v>
      </c>
      <c r="DS375" s="33">
        <v>1.31156058379494E-2</v>
      </c>
      <c r="DT375" s="33">
        <v>1.2919829035075299E-2</v>
      </c>
      <c r="DU375" s="33">
        <v>1.26953152089697E-2</v>
      </c>
      <c r="DV375" s="33">
        <v>1.3593022553881199E-2</v>
      </c>
      <c r="DW375" s="33">
        <v>1.4625330067143699E-2</v>
      </c>
      <c r="DX375" s="33">
        <v>1.4116856169629301E-2</v>
      </c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3"/>
      <c r="FC375" s="33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3"/>
      <c r="FP375" s="33"/>
      <c r="FQ375" s="33"/>
      <c r="FR375" s="33"/>
      <c r="FS375" s="33"/>
      <c r="FT375" s="33"/>
      <c r="FU375" s="33"/>
      <c r="FV375" s="33"/>
      <c r="FW375" s="33"/>
      <c r="FX375" s="33"/>
      <c r="FY375" s="33"/>
      <c r="FZ375" s="33"/>
      <c r="GA375" s="33"/>
      <c r="GB375" s="33"/>
      <c r="GC375" s="33"/>
      <c r="GD375" s="33"/>
      <c r="GE375" s="33"/>
      <c r="GF375" s="33"/>
      <c r="GG375" s="33"/>
      <c r="GH375" s="33"/>
      <c r="GI375" s="33"/>
      <c r="GJ375" s="33"/>
      <c r="GK375" s="33"/>
      <c r="GL375" s="33"/>
      <c r="GM375" s="33"/>
      <c r="GN375" s="33"/>
      <c r="GO375" s="33"/>
      <c r="GP375" s="33"/>
      <c r="GQ375" s="33"/>
      <c r="GR375" s="33"/>
      <c r="GS375" s="33"/>
      <c r="GT375" s="33"/>
      <c r="GU375" s="33"/>
      <c r="GV375" s="33"/>
      <c r="GW375" s="33"/>
      <c r="GX375" s="33"/>
    </row>
    <row r="376" spans="1:206" hidden="1">
      <c r="A376" s="31" t="s">
        <v>451</v>
      </c>
      <c r="B376" t="s">
        <v>717</v>
      </c>
      <c r="C376" t="s">
        <v>714</v>
      </c>
      <c r="D376" s="94" t="s">
        <v>1014</v>
      </c>
      <c r="E376" t="s">
        <v>1095</v>
      </c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>
        <v>2.8424632962942901E-2</v>
      </c>
      <c r="BE376" s="33">
        <v>2.8348410270544001E-2</v>
      </c>
      <c r="BF376" s="33">
        <v>2.8055568587965801E-2</v>
      </c>
      <c r="BG376" s="33">
        <v>2.7794124977510298E-2</v>
      </c>
      <c r="BH376" s="33">
        <v>2.7890009845569799E-2</v>
      </c>
      <c r="BI376" s="33">
        <v>2.7677950274041602E-2</v>
      </c>
      <c r="BJ376" s="33">
        <v>2.7636279604576201E-2</v>
      </c>
      <c r="BK376" s="33">
        <v>2.7985162650384799E-2</v>
      </c>
      <c r="BL376" s="33">
        <v>2.79298263246823E-2</v>
      </c>
      <c r="BM376" s="33">
        <v>2.7233335960737098E-2</v>
      </c>
      <c r="BN376" s="33">
        <v>2.74305726921838E-2</v>
      </c>
      <c r="BO376" s="33">
        <v>2.7277973718250099E-2</v>
      </c>
      <c r="BP376" s="33">
        <v>2.6883141985567099E-2</v>
      </c>
      <c r="BQ376" s="33">
        <v>2.66000636706324E-2</v>
      </c>
      <c r="BR376" s="33">
        <v>2.6385077375473499E-2</v>
      </c>
      <c r="BS376" s="33">
        <v>2.6342514655015501E-2</v>
      </c>
      <c r="BT376" s="33">
        <v>2.65074649241335E-2</v>
      </c>
      <c r="BU376" s="33">
        <v>2.67076518411241E-2</v>
      </c>
      <c r="BV376" s="33">
        <v>2.63199710362692E-2</v>
      </c>
      <c r="BW376" s="33">
        <v>2.62861706947893E-2</v>
      </c>
      <c r="BX376" s="33">
        <v>2.5906260650534401E-2</v>
      </c>
      <c r="BY376" s="33">
        <v>2.55864223394969E-2</v>
      </c>
      <c r="BZ376" s="33">
        <v>2.5521550009578599E-2</v>
      </c>
      <c r="CA376" s="33">
        <v>2.4919337022120899E-2</v>
      </c>
      <c r="CB376" s="33">
        <v>2.47640128152662E-2</v>
      </c>
      <c r="CC376" s="33">
        <v>2.4470800141849401E-2</v>
      </c>
      <c r="CD376" s="33">
        <v>2.4039028520454E-2</v>
      </c>
      <c r="CE376" s="33">
        <v>2.37551289257102E-2</v>
      </c>
      <c r="CF376" s="33">
        <v>2.3626321462980798E-2</v>
      </c>
      <c r="CG376" s="33">
        <v>2.3283619849841199E-2</v>
      </c>
      <c r="CH376" s="33">
        <v>2.3029653352916801E-2</v>
      </c>
      <c r="CI376" s="33">
        <v>2.2823261644264299E-2</v>
      </c>
      <c r="CJ376" s="33">
        <v>2.27217018676714E-2</v>
      </c>
      <c r="CK376" s="33">
        <v>2.3268848762614799E-2</v>
      </c>
      <c r="CL376" s="33">
        <v>2.3307912451464699E-2</v>
      </c>
      <c r="CM376" s="33">
        <v>2.3111109531857601E-2</v>
      </c>
      <c r="CN376" s="33">
        <v>2.28862896553815E-2</v>
      </c>
      <c r="CO376" s="33">
        <v>2.2816978249142899E-2</v>
      </c>
      <c r="CP376" s="33">
        <v>2.3254632037573199E-2</v>
      </c>
      <c r="CQ376" s="33">
        <v>2.22852048194144E-2</v>
      </c>
      <c r="CR376" s="33">
        <v>2.2523681044788399E-2</v>
      </c>
      <c r="CS376" s="33">
        <v>2.2657367812972801E-2</v>
      </c>
      <c r="CT376" s="33">
        <v>2.3005849716839201E-2</v>
      </c>
      <c r="CU376" s="33">
        <v>2.29347152477202E-2</v>
      </c>
      <c r="CV376" s="33">
        <v>2.4167511226024199E-2</v>
      </c>
      <c r="CW376" s="33">
        <v>2.28208614459172E-2</v>
      </c>
      <c r="CX376" s="33">
        <v>2.2978488377423101E-2</v>
      </c>
      <c r="CY376" s="33">
        <v>2.29079831568334E-2</v>
      </c>
      <c r="CZ376" s="33">
        <v>2.3393245193196702E-2</v>
      </c>
      <c r="DA376" s="33">
        <v>2.2894855971989501E-2</v>
      </c>
      <c r="DB376" s="33">
        <v>2.24458810552816E-2</v>
      </c>
      <c r="DC376" s="33">
        <v>2.2382191635614099E-2</v>
      </c>
      <c r="DD376" s="33">
        <v>2.2264870303307701E-2</v>
      </c>
      <c r="DE376" s="33">
        <v>2.21027216494902E-2</v>
      </c>
      <c r="DF376" s="33">
        <v>2.1906032941876701E-2</v>
      </c>
      <c r="DG376" s="33">
        <v>2.1652661519098299E-2</v>
      </c>
      <c r="DH376" s="33">
        <v>2.1255227824232899E-2</v>
      </c>
      <c r="DI376" s="33">
        <v>2.0970120782901901E-2</v>
      </c>
      <c r="DJ376" s="33">
        <v>2.06369597620422E-2</v>
      </c>
      <c r="DK376" s="33">
        <v>2.0177423013743701E-2</v>
      </c>
      <c r="DL376" s="33">
        <v>1.9784722152239E-2</v>
      </c>
      <c r="DM376" s="33">
        <v>1.94090905347401E-2</v>
      </c>
      <c r="DN376" s="33">
        <v>1.9070591712000901E-2</v>
      </c>
      <c r="DO376" s="33">
        <v>1.88390945549008E-2</v>
      </c>
      <c r="DP376" s="33">
        <v>1.8541963071809199E-2</v>
      </c>
      <c r="DQ376" s="33">
        <v>1.83064343194187E-2</v>
      </c>
      <c r="DR376" s="33">
        <v>1.7990933315170699E-2</v>
      </c>
      <c r="DS376" s="33">
        <v>1.7712244424381799E-2</v>
      </c>
      <c r="DT376" s="33">
        <v>1.7543875744054901E-2</v>
      </c>
      <c r="DU376" s="33">
        <v>1.7296813477183998E-2</v>
      </c>
      <c r="DV376" s="33">
        <v>1.9200432025245701E-2</v>
      </c>
      <c r="DW376" s="33">
        <v>2.06274053954974E-2</v>
      </c>
      <c r="DX376" s="33">
        <v>1.9867809290153301E-2</v>
      </c>
      <c r="DY376" s="33"/>
      <c r="DZ376" s="33"/>
      <c r="EA376" s="33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  <c r="ET376" s="33"/>
      <c r="EU376" s="33"/>
      <c r="EV376" s="33"/>
      <c r="EW376" s="33"/>
      <c r="EX376" s="33"/>
      <c r="EY376" s="33"/>
      <c r="EZ376" s="33"/>
      <c r="FA376" s="33"/>
      <c r="FB376" s="33"/>
      <c r="FC376" s="33"/>
      <c r="FD376" s="33"/>
      <c r="FE376" s="33"/>
      <c r="FF376" s="33"/>
      <c r="FG376" s="33"/>
      <c r="FH376" s="33"/>
      <c r="FI376" s="33"/>
      <c r="FJ376" s="33"/>
      <c r="FK376" s="33"/>
      <c r="FL376" s="33"/>
      <c r="FM376" s="33"/>
      <c r="FN376" s="33"/>
      <c r="FO376" s="33"/>
      <c r="FP376" s="33"/>
      <c r="FQ376" s="33"/>
      <c r="FR376" s="33"/>
      <c r="FS376" s="33"/>
      <c r="FT376" s="33"/>
      <c r="FU376" s="33"/>
      <c r="FV376" s="33"/>
      <c r="FW376" s="33"/>
      <c r="FX376" s="33"/>
      <c r="FY376" s="33"/>
      <c r="FZ376" s="33"/>
      <c r="GA376" s="33"/>
      <c r="GB376" s="33"/>
      <c r="GC376" s="33"/>
      <c r="GD376" s="33"/>
      <c r="GE376" s="33"/>
      <c r="GF376" s="33"/>
      <c r="GG376" s="33"/>
      <c r="GH376" s="33"/>
      <c r="GI376" s="33"/>
      <c r="GJ376" s="33"/>
      <c r="GK376" s="33"/>
      <c r="GL376" s="33"/>
      <c r="GM376" s="33"/>
      <c r="GN376" s="33"/>
      <c r="GO376" s="33"/>
      <c r="GP376" s="33"/>
      <c r="GQ376" s="33"/>
      <c r="GR376" s="33"/>
      <c r="GS376" s="33"/>
      <c r="GT376" s="33"/>
      <c r="GU376" s="33"/>
      <c r="GV376" s="33"/>
      <c r="GW376" s="33"/>
      <c r="GX376" s="33"/>
    </row>
    <row r="377" spans="1:206" hidden="1">
      <c r="A377" s="31" t="s">
        <v>451</v>
      </c>
      <c r="B377" t="s">
        <v>717</v>
      </c>
      <c r="C377" t="s">
        <v>714</v>
      </c>
      <c r="D377" s="94" t="s">
        <v>1014</v>
      </c>
      <c r="E377" t="s">
        <v>1096</v>
      </c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>
        <v>4.0446443297628698E-2</v>
      </c>
      <c r="BE377" s="33">
        <v>4.03988442877838E-2</v>
      </c>
      <c r="BF377" s="33">
        <v>3.9986423802768303E-2</v>
      </c>
      <c r="BG377" s="33">
        <v>3.9576008594501201E-2</v>
      </c>
      <c r="BH377" s="33">
        <v>3.9504155425777003E-2</v>
      </c>
      <c r="BI377" s="33">
        <v>3.9178129328969802E-2</v>
      </c>
      <c r="BJ377" s="33">
        <v>3.90565722379849E-2</v>
      </c>
      <c r="BK377" s="33">
        <v>3.9435298426378398E-2</v>
      </c>
      <c r="BL377" s="33">
        <v>3.9282996641362797E-2</v>
      </c>
      <c r="BM377" s="33">
        <v>3.8469967560323302E-2</v>
      </c>
      <c r="BN377" s="33">
        <v>3.8683750080416399E-2</v>
      </c>
      <c r="BO377" s="33">
        <v>3.8498224154924099E-2</v>
      </c>
      <c r="BP377" s="33">
        <v>3.8103686730454701E-2</v>
      </c>
      <c r="BQ377" s="33">
        <v>3.7776149045237302E-2</v>
      </c>
      <c r="BR377" s="33">
        <v>3.7530330851079499E-2</v>
      </c>
      <c r="BS377" s="33">
        <v>3.7447969858072298E-2</v>
      </c>
      <c r="BT377" s="33">
        <v>3.7651294651363097E-2</v>
      </c>
      <c r="BU377" s="33">
        <v>3.7842484203092497E-2</v>
      </c>
      <c r="BV377" s="33">
        <v>3.7397547490591897E-2</v>
      </c>
      <c r="BW377" s="33">
        <v>3.7378960328086401E-2</v>
      </c>
      <c r="BX377" s="33">
        <v>3.6991008177148101E-2</v>
      </c>
      <c r="BY377" s="33">
        <v>3.6697581902749903E-2</v>
      </c>
      <c r="BZ377" s="33">
        <v>3.6622642463039201E-2</v>
      </c>
      <c r="CA377" s="33">
        <v>3.5893477420601803E-2</v>
      </c>
      <c r="CB377" s="33">
        <v>3.5744130484227601E-2</v>
      </c>
      <c r="CC377" s="33">
        <v>3.5345167449047199E-2</v>
      </c>
      <c r="CD377" s="33">
        <v>3.4752622809703697E-2</v>
      </c>
      <c r="CE377" s="33">
        <v>3.4359193275785703E-2</v>
      </c>
      <c r="CF377" s="33">
        <v>3.4181065554684802E-2</v>
      </c>
      <c r="CG377" s="33">
        <v>3.3728117567163901E-2</v>
      </c>
      <c r="CH377" s="33">
        <v>3.3384180227810201E-2</v>
      </c>
      <c r="CI377" s="33">
        <v>3.3138428060026003E-2</v>
      </c>
      <c r="CJ377" s="33">
        <v>3.2989192265342797E-2</v>
      </c>
      <c r="CK377" s="33">
        <v>3.36931218327432E-2</v>
      </c>
      <c r="CL377" s="33">
        <v>3.36683617188561E-2</v>
      </c>
      <c r="CM377" s="33">
        <v>3.3418640184505001E-2</v>
      </c>
      <c r="CN377" s="33">
        <v>3.3109953304968902E-2</v>
      </c>
      <c r="CO377" s="33">
        <v>3.2971434610687099E-2</v>
      </c>
      <c r="CP377" s="33">
        <v>3.3643785080052599E-2</v>
      </c>
      <c r="CQ377" s="33">
        <v>3.2311020338421099E-2</v>
      </c>
      <c r="CR377" s="33">
        <v>3.2535415234648001E-2</v>
      </c>
      <c r="CS377" s="33">
        <v>3.27046088490398E-2</v>
      </c>
      <c r="CT377" s="33">
        <v>3.3062718200844603E-2</v>
      </c>
      <c r="CU377" s="33">
        <v>3.2823069831104897E-2</v>
      </c>
      <c r="CV377" s="33">
        <v>3.4188212051913199E-2</v>
      </c>
      <c r="CW377" s="33">
        <v>3.2567760903665602E-2</v>
      </c>
      <c r="CX377" s="33">
        <v>3.2543437245983201E-2</v>
      </c>
      <c r="CY377" s="33">
        <v>3.2359289197023203E-2</v>
      </c>
      <c r="CZ377" s="33">
        <v>3.2761324931391098E-2</v>
      </c>
      <c r="DA377" s="33">
        <v>3.2186743561974998E-2</v>
      </c>
      <c r="DB377" s="33">
        <v>3.1632035469978198E-2</v>
      </c>
      <c r="DC377" s="33">
        <v>3.1568405369720602E-2</v>
      </c>
      <c r="DD377" s="33">
        <v>3.14945579721157E-2</v>
      </c>
      <c r="DE377" s="33">
        <v>3.1384490514561603E-2</v>
      </c>
      <c r="DF377" s="33">
        <v>3.1098425387622999E-2</v>
      </c>
      <c r="DG377" s="33">
        <v>3.0867305276377901E-2</v>
      </c>
      <c r="DH377" s="33">
        <v>3.0389422667650198E-2</v>
      </c>
      <c r="DI377" s="33">
        <v>3.00765191413798E-2</v>
      </c>
      <c r="DJ377" s="33">
        <v>2.96389269436543E-2</v>
      </c>
      <c r="DK377" s="33">
        <v>2.9271108941081599E-2</v>
      </c>
      <c r="DL377" s="33">
        <v>2.88730128202484E-2</v>
      </c>
      <c r="DM377" s="33">
        <v>2.8488352027359599E-2</v>
      </c>
      <c r="DN377" s="33">
        <v>2.79845228025234E-2</v>
      </c>
      <c r="DO377" s="33">
        <v>2.7771220217187299E-2</v>
      </c>
      <c r="DP377" s="33">
        <v>2.7363291152625799E-2</v>
      </c>
      <c r="DQ377" s="33">
        <v>2.7052960273146E-2</v>
      </c>
      <c r="DR377" s="33">
        <v>2.66386458880386E-2</v>
      </c>
      <c r="DS377" s="33">
        <v>2.6315761244004799E-2</v>
      </c>
      <c r="DT377" s="33">
        <v>2.6044538429968699E-2</v>
      </c>
      <c r="DU377" s="33">
        <v>2.5720086213857799E-2</v>
      </c>
      <c r="DV377" s="33">
        <v>2.9116131320371198E-2</v>
      </c>
      <c r="DW377" s="33">
        <v>3.1047175734166502E-2</v>
      </c>
      <c r="DX377" s="33">
        <v>2.9693156749568999E-2</v>
      </c>
      <c r="DY377" s="33"/>
      <c r="DZ377" s="33"/>
      <c r="EA377" s="33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  <c r="ET377" s="33"/>
      <c r="EU377" s="33"/>
      <c r="EV377" s="33"/>
      <c r="EW377" s="33"/>
      <c r="EX377" s="33"/>
      <c r="EY377" s="33"/>
      <c r="EZ377" s="33"/>
      <c r="FA377" s="33"/>
      <c r="FB377" s="33"/>
      <c r="FC377" s="33"/>
      <c r="FD377" s="33"/>
      <c r="FE377" s="33"/>
      <c r="FF377" s="33"/>
      <c r="FG377" s="33"/>
      <c r="FH377" s="33"/>
      <c r="FI377" s="33"/>
      <c r="FJ377" s="33"/>
      <c r="FK377" s="33"/>
      <c r="FL377" s="33"/>
      <c r="FM377" s="33"/>
      <c r="FN377" s="33"/>
      <c r="FO377" s="33"/>
      <c r="FP377" s="33"/>
      <c r="FQ377" s="33"/>
      <c r="FR377" s="33"/>
      <c r="FS377" s="33"/>
      <c r="FT377" s="33"/>
      <c r="FU377" s="33"/>
      <c r="FV377" s="33"/>
      <c r="FW377" s="33"/>
      <c r="FX377" s="33"/>
      <c r="FY377" s="33"/>
      <c r="FZ377" s="33"/>
      <c r="GA377" s="33"/>
      <c r="GB377" s="33"/>
      <c r="GC377" s="33"/>
      <c r="GD377" s="33"/>
      <c r="GE377" s="33"/>
      <c r="GF377" s="33"/>
      <c r="GG377" s="33"/>
      <c r="GH377" s="33"/>
      <c r="GI377" s="33"/>
      <c r="GJ377" s="33"/>
      <c r="GK377" s="33"/>
      <c r="GL377" s="33"/>
      <c r="GM377" s="33"/>
      <c r="GN377" s="33"/>
      <c r="GO377" s="33"/>
      <c r="GP377" s="33"/>
      <c r="GQ377" s="33"/>
      <c r="GR377" s="33"/>
      <c r="GS377" s="33"/>
      <c r="GT377" s="33"/>
      <c r="GU377" s="33"/>
      <c r="GV377" s="33"/>
      <c r="GW377" s="33"/>
      <c r="GX377" s="33"/>
    </row>
    <row r="378" spans="1:206" hidden="1">
      <c r="A378" s="31" t="s">
        <v>451</v>
      </c>
      <c r="B378" t="s">
        <v>717</v>
      </c>
      <c r="C378" t="s">
        <v>714</v>
      </c>
      <c r="D378" s="94" t="s">
        <v>1014</v>
      </c>
      <c r="E378" t="s">
        <v>1097</v>
      </c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>
        <v>5.7899564041630797E-2</v>
      </c>
      <c r="BE378" s="33">
        <v>5.7844938247315902E-2</v>
      </c>
      <c r="BF378" s="33">
        <v>5.7322927302950299E-2</v>
      </c>
      <c r="BG378" s="33">
        <v>5.68187622600589E-2</v>
      </c>
      <c r="BH378" s="33">
        <v>5.6689010958876199E-2</v>
      </c>
      <c r="BI378" s="33">
        <v>5.6277009300238399E-2</v>
      </c>
      <c r="BJ378" s="33">
        <v>5.61186369199961E-2</v>
      </c>
      <c r="BK378" s="33">
        <v>5.6678436361720999E-2</v>
      </c>
      <c r="BL378" s="33">
        <v>5.64224352142507E-2</v>
      </c>
      <c r="BM378" s="33">
        <v>5.52168455194956E-2</v>
      </c>
      <c r="BN378" s="33">
        <v>5.53373706626442E-2</v>
      </c>
      <c r="BO378" s="33">
        <v>5.5025975377096199E-2</v>
      </c>
      <c r="BP378" s="33">
        <v>5.4545651703203898E-2</v>
      </c>
      <c r="BQ378" s="33">
        <v>5.4127207004548698E-2</v>
      </c>
      <c r="BR378" s="33">
        <v>5.3796327172361699E-2</v>
      </c>
      <c r="BS378" s="33">
        <v>5.3644125770469002E-2</v>
      </c>
      <c r="BT378" s="33">
        <v>5.3835700005304001E-2</v>
      </c>
      <c r="BU378" s="33">
        <v>5.4131460067643002E-2</v>
      </c>
      <c r="BV378" s="33">
        <v>5.3545578445879101E-2</v>
      </c>
      <c r="BW378" s="33">
        <v>5.3499049067197497E-2</v>
      </c>
      <c r="BX378" s="33">
        <v>5.3013813502056098E-2</v>
      </c>
      <c r="BY378" s="33">
        <v>5.2640493281742202E-2</v>
      </c>
      <c r="BZ378" s="33">
        <v>5.2522990592119401E-2</v>
      </c>
      <c r="CA378" s="33">
        <v>5.1684228528838902E-2</v>
      </c>
      <c r="CB378" s="33">
        <v>5.1591169356959503E-2</v>
      </c>
      <c r="CC378" s="33">
        <v>5.1141875980745599E-2</v>
      </c>
      <c r="CD378" s="33">
        <v>5.0431445498884599E-2</v>
      </c>
      <c r="CE378" s="33">
        <v>4.9966204714282703E-2</v>
      </c>
      <c r="CF378" s="33">
        <v>4.9790339210794197E-2</v>
      </c>
      <c r="CG378" s="33">
        <v>4.9190414681248601E-2</v>
      </c>
      <c r="CH378" s="33">
        <v>4.8727206386623201E-2</v>
      </c>
      <c r="CI378" s="33">
        <v>4.83559311139313E-2</v>
      </c>
      <c r="CJ378" s="33">
        <v>4.8123842423178201E-2</v>
      </c>
      <c r="CK378" s="33">
        <v>4.9066791218146999E-2</v>
      </c>
      <c r="CL378" s="33">
        <v>4.8976111523627602E-2</v>
      </c>
      <c r="CM378" s="33">
        <v>4.8642096750477801E-2</v>
      </c>
      <c r="CN378" s="33">
        <v>4.8224662674889299E-2</v>
      </c>
      <c r="CO378" s="33">
        <v>4.79738261885971E-2</v>
      </c>
      <c r="CP378" s="33">
        <v>4.8945548774043703E-2</v>
      </c>
      <c r="CQ378" s="33">
        <v>4.7101028948227999E-2</v>
      </c>
      <c r="CR378" s="33">
        <v>4.7326476347413798E-2</v>
      </c>
      <c r="CS378" s="33">
        <v>4.7562737635551799E-2</v>
      </c>
      <c r="CT378" s="33">
        <v>4.8004341197224298E-2</v>
      </c>
      <c r="CU378" s="33">
        <v>4.7627576675824401E-2</v>
      </c>
      <c r="CV378" s="33">
        <v>4.8858000557837601E-2</v>
      </c>
      <c r="CW378" s="33">
        <v>4.7299389214265901E-2</v>
      </c>
      <c r="CX378" s="33">
        <v>4.7047872171621999E-2</v>
      </c>
      <c r="CY378" s="33">
        <v>4.6636736055936698E-2</v>
      </c>
      <c r="CZ378" s="33">
        <v>4.6888643892810299E-2</v>
      </c>
      <c r="DA378" s="33">
        <v>4.5969446436957002E-2</v>
      </c>
      <c r="DB378" s="33">
        <v>4.5225989621536899E-2</v>
      </c>
      <c r="DC378" s="33">
        <v>4.4954859980280801E-2</v>
      </c>
      <c r="DD378" s="33">
        <v>4.4823665949086197E-2</v>
      </c>
      <c r="DE378" s="33">
        <v>4.4595264498662197E-2</v>
      </c>
      <c r="DF378" s="33">
        <v>4.4340577475800502E-2</v>
      </c>
      <c r="DG378" s="33">
        <v>4.3984222543327699E-2</v>
      </c>
      <c r="DH378" s="33">
        <v>4.3598701059605401E-2</v>
      </c>
      <c r="DI378" s="33">
        <v>4.3217368091836697E-2</v>
      </c>
      <c r="DJ378" s="33">
        <v>4.2809147424760899E-2</v>
      </c>
      <c r="DK378" s="33">
        <v>4.2256146493649498E-2</v>
      </c>
      <c r="DL378" s="33">
        <v>4.1825443131477E-2</v>
      </c>
      <c r="DM378" s="33">
        <v>4.1338492202944298E-2</v>
      </c>
      <c r="DN378" s="33">
        <v>4.0829315531432098E-2</v>
      </c>
      <c r="DO378" s="33">
        <v>4.0551152373496199E-2</v>
      </c>
      <c r="DP378" s="33">
        <v>4.0327129723453203E-2</v>
      </c>
      <c r="DQ378" s="33">
        <v>3.99159813735065E-2</v>
      </c>
      <c r="DR378" s="33">
        <v>3.9430895080542802E-2</v>
      </c>
      <c r="DS378" s="33">
        <v>3.8979015363666401E-2</v>
      </c>
      <c r="DT378" s="33">
        <v>3.8641920911328197E-2</v>
      </c>
      <c r="DU378" s="33">
        <v>3.81498237353693E-2</v>
      </c>
      <c r="DV378" s="33">
        <v>4.3625635357075303E-2</v>
      </c>
      <c r="DW378" s="33">
        <v>4.6969316252148403E-2</v>
      </c>
      <c r="DX378" s="33">
        <v>4.46416260309591E-2</v>
      </c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33"/>
      <c r="FH378" s="33"/>
      <c r="FI378" s="33"/>
      <c r="FJ378" s="33"/>
      <c r="FK378" s="33"/>
      <c r="FL378" s="33"/>
      <c r="FM378" s="33"/>
      <c r="FN378" s="33"/>
      <c r="FO378" s="33"/>
      <c r="FP378" s="33"/>
      <c r="FQ378" s="33"/>
      <c r="FR378" s="33"/>
      <c r="FS378" s="33"/>
      <c r="FT378" s="33"/>
      <c r="FU378" s="33"/>
      <c r="FV378" s="33"/>
      <c r="FW378" s="33"/>
      <c r="FX378" s="33"/>
      <c r="FY378" s="33"/>
      <c r="FZ378" s="33"/>
      <c r="GA378" s="33"/>
      <c r="GB378" s="33"/>
      <c r="GC378" s="33"/>
      <c r="GD378" s="33"/>
      <c r="GE378" s="33"/>
      <c r="GF378" s="33"/>
      <c r="GG378" s="33"/>
      <c r="GH378" s="33"/>
      <c r="GI378" s="33"/>
      <c r="GJ378" s="33"/>
      <c r="GK378" s="33"/>
      <c r="GL378" s="33"/>
      <c r="GM378" s="33"/>
      <c r="GN378" s="33"/>
      <c r="GO378" s="33"/>
      <c r="GP378" s="33"/>
      <c r="GQ378" s="33"/>
      <c r="GR378" s="33"/>
      <c r="GS378" s="33"/>
      <c r="GT378" s="33"/>
      <c r="GU378" s="33"/>
      <c r="GV378" s="33"/>
      <c r="GW378" s="33"/>
      <c r="GX378" s="33"/>
    </row>
    <row r="379" spans="1:206" hidden="1">
      <c r="A379" s="31" t="s">
        <v>451</v>
      </c>
      <c r="B379" t="s">
        <v>717</v>
      </c>
      <c r="C379" t="s">
        <v>714</v>
      </c>
      <c r="D379" s="94" t="s">
        <v>1014</v>
      </c>
      <c r="E379" t="s">
        <v>1098</v>
      </c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>
        <v>8.7547491763221005E-2</v>
      </c>
      <c r="BE379" s="33">
        <v>8.7502093062194294E-2</v>
      </c>
      <c r="BF379" s="33">
        <v>8.67300572480732E-2</v>
      </c>
      <c r="BG379" s="33">
        <v>8.5956718741422203E-2</v>
      </c>
      <c r="BH379" s="33">
        <v>8.5644644710153303E-2</v>
      </c>
      <c r="BI379" s="33">
        <v>8.5018551114315499E-2</v>
      </c>
      <c r="BJ379" s="33">
        <v>8.4773503068856101E-2</v>
      </c>
      <c r="BK379" s="33">
        <v>8.5550124641819394E-2</v>
      </c>
      <c r="BL379" s="33">
        <v>8.5258082628604001E-2</v>
      </c>
      <c r="BM379" s="33">
        <v>8.3634122415778903E-2</v>
      </c>
      <c r="BN379" s="33">
        <v>8.3768418202968598E-2</v>
      </c>
      <c r="BO379" s="33">
        <v>8.3358631979218695E-2</v>
      </c>
      <c r="BP379" s="33">
        <v>8.2714659728572296E-2</v>
      </c>
      <c r="BQ379" s="33">
        <v>8.2151788872085199E-2</v>
      </c>
      <c r="BR379" s="33">
        <v>8.1595480799258005E-2</v>
      </c>
      <c r="BS379" s="33">
        <v>8.1196427592788598E-2</v>
      </c>
      <c r="BT379" s="33">
        <v>8.1256511403320394E-2</v>
      </c>
      <c r="BU379" s="33">
        <v>8.1442839844823894E-2</v>
      </c>
      <c r="BV379" s="33">
        <v>8.0623035091150902E-2</v>
      </c>
      <c r="BW379" s="33">
        <v>8.0469676513272401E-2</v>
      </c>
      <c r="BX379" s="33">
        <v>7.9821081584833198E-2</v>
      </c>
      <c r="BY379" s="33">
        <v>7.9313220837608403E-2</v>
      </c>
      <c r="BZ379" s="33">
        <v>7.9103214090889301E-2</v>
      </c>
      <c r="CA379" s="33">
        <v>7.8006031036929005E-2</v>
      </c>
      <c r="CB379" s="33">
        <v>7.7901022866272998E-2</v>
      </c>
      <c r="CC379" s="33">
        <v>7.72892870330458E-2</v>
      </c>
      <c r="CD379" s="33">
        <v>7.6245317134612203E-2</v>
      </c>
      <c r="CE379" s="33">
        <v>7.5611560574557202E-2</v>
      </c>
      <c r="CF379" s="33">
        <v>7.5369200170325196E-2</v>
      </c>
      <c r="CG379" s="33">
        <v>7.4642387820522502E-2</v>
      </c>
      <c r="CH379" s="33">
        <v>7.4122281305132695E-2</v>
      </c>
      <c r="CI379" s="33">
        <v>7.3671066629346693E-2</v>
      </c>
      <c r="CJ379" s="33">
        <v>7.3377140748696501E-2</v>
      </c>
      <c r="CK379" s="33">
        <v>7.4586606408887104E-2</v>
      </c>
      <c r="CL379" s="33">
        <v>7.4301676986354495E-2</v>
      </c>
      <c r="CM379" s="33">
        <v>7.3733551312361395E-2</v>
      </c>
      <c r="CN379" s="33">
        <v>7.3118066564079001E-2</v>
      </c>
      <c r="CO379" s="33">
        <v>7.2523116526249598E-2</v>
      </c>
      <c r="CP379" s="33">
        <v>7.3547284783581496E-2</v>
      </c>
      <c r="CQ379" s="33">
        <v>7.1277793714251594E-2</v>
      </c>
      <c r="CR379" s="33">
        <v>7.1502754863969203E-2</v>
      </c>
      <c r="CS379" s="33">
        <v>7.1800239514306405E-2</v>
      </c>
      <c r="CT379" s="33">
        <v>7.2260494835580696E-2</v>
      </c>
      <c r="CU379" s="33">
        <v>7.1628869505035206E-2</v>
      </c>
      <c r="CV379" s="33">
        <v>7.2401160621265101E-2</v>
      </c>
      <c r="CW379" s="33">
        <v>7.1288141733885604E-2</v>
      </c>
      <c r="CX379" s="33">
        <v>7.0761024291305902E-2</v>
      </c>
      <c r="CY379" s="33">
        <v>7.0136832120941003E-2</v>
      </c>
      <c r="CZ379" s="33">
        <v>7.0323329010031702E-2</v>
      </c>
      <c r="DA379" s="33">
        <v>6.8946661802592304E-2</v>
      </c>
      <c r="DB379" s="33">
        <v>6.7945089775311204E-2</v>
      </c>
      <c r="DC379" s="33">
        <v>6.7536883602529393E-2</v>
      </c>
      <c r="DD379" s="33">
        <v>6.7086631842624006E-2</v>
      </c>
      <c r="DE379" s="33">
        <v>6.6725730035921901E-2</v>
      </c>
      <c r="DF379" s="33">
        <v>6.6192627214944594E-2</v>
      </c>
      <c r="DG379" s="33">
        <v>6.5686417896597002E-2</v>
      </c>
      <c r="DH379" s="33">
        <v>6.5036306699826602E-2</v>
      </c>
      <c r="DI379" s="33">
        <v>6.46120099316317E-2</v>
      </c>
      <c r="DJ379" s="33">
        <v>6.4070613943195798E-2</v>
      </c>
      <c r="DK379" s="33">
        <v>6.3442361618445894E-2</v>
      </c>
      <c r="DL379" s="33">
        <v>6.2877904998077799E-2</v>
      </c>
      <c r="DM379" s="33">
        <v>6.2426684367810702E-2</v>
      </c>
      <c r="DN379" s="33">
        <v>6.1793349726956201E-2</v>
      </c>
      <c r="DO379" s="33">
        <v>6.1573586202949601E-2</v>
      </c>
      <c r="DP379" s="33">
        <v>6.1012381263681498E-2</v>
      </c>
      <c r="DQ379" s="33">
        <v>6.07188946243854E-2</v>
      </c>
      <c r="DR379" s="33">
        <v>6.01012535924281E-2</v>
      </c>
      <c r="DS379" s="33">
        <v>5.9586115923179202E-2</v>
      </c>
      <c r="DT379" s="33">
        <v>5.9037397141368297E-2</v>
      </c>
      <c r="DU379" s="33">
        <v>5.8742020216684197E-2</v>
      </c>
      <c r="DV379" s="33">
        <v>6.5937345555771895E-2</v>
      </c>
      <c r="DW379" s="33">
        <v>7.0752215642593694E-2</v>
      </c>
      <c r="DX379" s="33">
        <v>6.7446678645919994E-2</v>
      </c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3"/>
      <c r="FC379" s="33"/>
      <c r="FD379" s="33"/>
      <c r="FE379" s="33"/>
      <c r="FF379" s="33"/>
      <c r="FG379" s="33"/>
      <c r="FH379" s="33"/>
      <c r="FI379" s="33"/>
      <c r="FJ379" s="33"/>
      <c r="FK379" s="33"/>
      <c r="FL379" s="33"/>
      <c r="FM379" s="33"/>
      <c r="FN379" s="33"/>
      <c r="FO379" s="33"/>
      <c r="FP379" s="33"/>
      <c r="FQ379" s="33"/>
      <c r="FR379" s="33"/>
      <c r="FS379" s="33"/>
      <c r="FT379" s="33"/>
      <c r="FU379" s="33"/>
      <c r="FV379" s="33"/>
      <c r="FW379" s="33"/>
      <c r="FX379" s="33"/>
      <c r="FY379" s="33"/>
      <c r="FZ379" s="33"/>
      <c r="GA379" s="33"/>
      <c r="GB379" s="33"/>
      <c r="GC379" s="33"/>
      <c r="GD379" s="33"/>
      <c r="GE379" s="33"/>
      <c r="GF379" s="33"/>
      <c r="GG379" s="33"/>
      <c r="GH379" s="33"/>
      <c r="GI379" s="33"/>
      <c r="GJ379" s="33"/>
      <c r="GK379" s="33"/>
      <c r="GL379" s="33"/>
      <c r="GM379" s="33"/>
      <c r="GN379" s="33"/>
      <c r="GO379" s="33"/>
      <c r="GP379" s="33"/>
      <c r="GQ379" s="33"/>
      <c r="GR379" s="33"/>
      <c r="GS379" s="33"/>
      <c r="GT379" s="33"/>
      <c r="GU379" s="33"/>
      <c r="GV379" s="33"/>
      <c r="GW379" s="33"/>
      <c r="GX379" s="33"/>
    </row>
    <row r="380" spans="1:206" hidden="1">
      <c r="A380" s="31" t="s">
        <v>451</v>
      </c>
      <c r="B380" t="s">
        <v>717</v>
      </c>
      <c r="C380" t="s">
        <v>714</v>
      </c>
      <c r="D380" s="94" t="s">
        <v>1014</v>
      </c>
      <c r="E380" t="s">
        <v>1099</v>
      </c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>
        <v>0.13001034172432099</v>
      </c>
      <c r="BE380" s="33">
        <v>0.12988879008677301</v>
      </c>
      <c r="BF380" s="33">
        <v>0.128907405216375</v>
      </c>
      <c r="BG380" s="33">
        <v>0.12799075655989101</v>
      </c>
      <c r="BH380" s="33">
        <v>0.127583419204022</v>
      </c>
      <c r="BI380" s="33">
        <v>0.126729014601627</v>
      </c>
      <c r="BJ380" s="33">
        <v>0.12633606227684199</v>
      </c>
      <c r="BK380" s="33">
        <v>0.12738002974982901</v>
      </c>
      <c r="BL380" s="33">
        <v>0.12689093203613</v>
      </c>
      <c r="BM380" s="33">
        <v>0.124627392445583</v>
      </c>
      <c r="BN380" s="33">
        <v>0.12473690833397801</v>
      </c>
      <c r="BO380" s="33">
        <v>0.124122132799987</v>
      </c>
      <c r="BP380" s="33">
        <v>0.123399990382161</v>
      </c>
      <c r="BQ380" s="33">
        <v>0.12276855353260201</v>
      </c>
      <c r="BR380" s="33">
        <v>0.122154609545527</v>
      </c>
      <c r="BS380" s="33">
        <v>0.121748881115688</v>
      </c>
      <c r="BT380" s="33">
        <v>0.121997002615684</v>
      </c>
      <c r="BU380" s="33">
        <v>0.122229054856828</v>
      </c>
      <c r="BV380" s="33">
        <v>0.121144033444493</v>
      </c>
      <c r="BW380" s="33">
        <v>0.120811809697811</v>
      </c>
      <c r="BX380" s="33">
        <v>0.11977597483628501</v>
      </c>
      <c r="BY380" s="33">
        <v>0.11885168127104501</v>
      </c>
      <c r="BZ380" s="33">
        <v>0.118297097881954</v>
      </c>
      <c r="CA380" s="33">
        <v>0.11669761691449899</v>
      </c>
      <c r="CB380" s="33">
        <v>0.116331907148748</v>
      </c>
      <c r="CC380" s="33">
        <v>0.115415790230478</v>
      </c>
      <c r="CD380" s="33">
        <v>0.114102250357951</v>
      </c>
      <c r="CE380" s="33">
        <v>0.11331230564740399</v>
      </c>
      <c r="CF380" s="33">
        <v>0.11299947091749001</v>
      </c>
      <c r="CG380" s="33">
        <v>0.112147451737204</v>
      </c>
      <c r="CH380" s="33">
        <v>0.111357819084626</v>
      </c>
      <c r="CI380" s="33">
        <v>0.110809077734495</v>
      </c>
      <c r="CJ380" s="33">
        <v>0.110388391088091</v>
      </c>
      <c r="CK380" s="33">
        <v>0.11188613993087</v>
      </c>
      <c r="CL380" s="33">
        <v>0.11142048166350101</v>
      </c>
      <c r="CM380" s="33">
        <v>0.11063424834341801</v>
      </c>
      <c r="CN380" s="33">
        <v>0.10985366539128701</v>
      </c>
      <c r="CO380" s="33">
        <v>0.10888289767024199</v>
      </c>
      <c r="CP380" s="33">
        <v>0.109868984717938</v>
      </c>
      <c r="CQ380" s="33">
        <v>0.10708444434305101</v>
      </c>
      <c r="CR380" s="33">
        <v>0.107236237466625</v>
      </c>
      <c r="CS380" s="33">
        <v>0.107587810547874</v>
      </c>
      <c r="CT380" s="33">
        <v>0.10800884064437501</v>
      </c>
      <c r="CU380" s="33">
        <v>0.107067001121275</v>
      </c>
      <c r="CV380" s="33">
        <v>0.10751275137296699</v>
      </c>
      <c r="CW380" s="33">
        <v>0.106902424936479</v>
      </c>
      <c r="CX380" s="33">
        <v>0.10597917831695</v>
      </c>
      <c r="CY380" s="33">
        <v>0.105044474845907</v>
      </c>
      <c r="CZ380" s="33">
        <v>0.10510876391662199</v>
      </c>
      <c r="DA380" s="33">
        <v>0.103424801758769</v>
      </c>
      <c r="DB380" s="33">
        <v>0.102117618436563</v>
      </c>
      <c r="DC380" s="33">
        <v>0.101674599786065</v>
      </c>
      <c r="DD380" s="33">
        <v>0.10125868318931699</v>
      </c>
      <c r="DE380" s="33">
        <v>0.10103459729278701</v>
      </c>
      <c r="DF380" s="33">
        <v>0.10044199302657</v>
      </c>
      <c r="DG380" s="33">
        <v>9.9837483135970906E-2</v>
      </c>
      <c r="DH380" s="33">
        <v>9.8998276073815006E-2</v>
      </c>
      <c r="DI380" s="33">
        <v>9.8433835015348206E-2</v>
      </c>
      <c r="DJ380" s="33">
        <v>9.76291739107992E-2</v>
      </c>
      <c r="DK380" s="33">
        <v>9.6754281405984605E-2</v>
      </c>
      <c r="DL380" s="33">
        <v>9.5959423036327499E-2</v>
      </c>
      <c r="DM380" s="33">
        <v>9.5186127192459599E-2</v>
      </c>
      <c r="DN380" s="33">
        <v>9.4635885744855805E-2</v>
      </c>
      <c r="DO380" s="33">
        <v>9.4358147894000696E-2</v>
      </c>
      <c r="DP380" s="33">
        <v>9.3643234246337595E-2</v>
      </c>
      <c r="DQ380" s="33">
        <v>9.2816713508067403E-2</v>
      </c>
      <c r="DR380" s="33">
        <v>9.2289792753477595E-2</v>
      </c>
      <c r="DS380" s="33">
        <v>9.1498234364676606E-2</v>
      </c>
      <c r="DT380" s="33">
        <v>9.1006875883660299E-2</v>
      </c>
      <c r="DU380" s="33">
        <v>9.0427438023755594E-2</v>
      </c>
      <c r="DV380" s="33">
        <v>9.9348320230560797E-2</v>
      </c>
      <c r="DW380" s="33">
        <v>0.10646561036082</v>
      </c>
      <c r="DX380" s="33">
        <v>0.10243004710995</v>
      </c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  <c r="EW380" s="33"/>
      <c r="EX380" s="33"/>
      <c r="EY380" s="33"/>
      <c r="EZ380" s="33"/>
      <c r="FA380" s="33"/>
      <c r="FB380" s="33"/>
      <c r="FC380" s="33"/>
      <c r="FD380" s="33"/>
      <c r="FE380" s="33"/>
      <c r="FF380" s="33"/>
      <c r="FG380" s="33"/>
      <c r="FH380" s="33"/>
      <c r="FI380" s="33"/>
      <c r="FJ380" s="33"/>
      <c r="FK380" s="33"/>
      <c r="FL380" s="33"/>
      <c r="FM380" s="33"/>
      <c r="FN380" s="33"/>
      <c r="FO380" s="33"/>
      <c r="FP380" s="33"/>
      <c r="FQ380" s="33"/>
      <c r="FR380" s="33"/>
      <c r="FS380" s="33"/>
      <c r="FT380" s="33"/>
      <c r="FU380" s="33"/>
      <c r="FV380" s="33"/>
      <c r="FW380" s="33"/>
      <c r="FX380" s="33"/>
      <c r="FY380" s="33"/>
      <c r="FZ380" s="33"/>
      <c r="GA380" s="33"/>
      <c r="GB380" s="33"/>
      <c r="GC380" s="33"/>
      <c r="GD380" s="33"/>
      <c r="GE380" s="33"/>
      <c r="GF380" s="33"/>
      <c r="GG380" s="33"/>
      <c r="GH380" s="33"/>
      <c r="GI380" s="33"/>
      <c r="GJ380" s="33"/>
      <c r="GK380" s="33"/>
      <c r="GL380" s="33"/>
      <c r="GM380" s="33"/>
      <c r="GN380" s="33"/>
      <c r="GO380" s="33"/>
      <c r="GP380" s="33"/>
      <c r="GQ380" s="33"/>
      <c r="GR380" s="33"/>
      <c r="GS380" s="33"/>
      <c r="GT380" s="33"/>
      <c r="GU380" s="33"/>
      <c r="GV380" s="33"/>
      <c r="GW380" s="33"/>
      <c r="GX380" s="33"/>
    </row>
    <row r="381" spans="1:206" hidden="1">
      <c r="A381" s="31" t="s">
        <v>451</v>
      </c>
      <c r="B381" t="s">
        <v>717</v>
      </c>
      <c r="C381" t="s">
        <v>714</v>
      </c>
      <c r="D381" s="94" t="s">
        <v>1014</v>
      </c>
      <c r="E381" t="s">
        <v>1100</v>
      </c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>
        <v>0.19122713046488399</v>
      </c>
      <c r="BE381" s="33">
        <v>0.191460689686548</v>
      </c>
      <c r="BF381" s="33">
        <v>0.18971265169885501</v>
      </c>
      <c r="BG381" s="33">
        <v>0.18832266759604499</v>
      </c>
      <c r="BH381" s="33">
        <v>0.187426808325004</v>
      </c>
      <c r="BI381" s="33">
        <v>0.18642054487631499</v>
      </c>
      <c r="BJ381" s="33">
        <v>0.18593818695926101</v>
      </c>
      <c r="BK381" s="33">
        <v>0.186900611107232</v>
      </c>
      <c r="BL381" s="33">
        <v>0.18658378412311499</v>
      </c>
      <c r="BM381" s="33">
        <v>0.184077614506195</v>
      </c>
      <c r="BN381" s="33">
        <v>0.18400443585985701</v>
      </c>
      <c r="BO381" s="33">
        <v>0.18297658355542601</v>
      </c>
      <c r="BP381" s="33">
        <v>0.18198784445348401</v>
      </c>
      <c r="BQ381" s="33">
        <v>0.18093280500450801</v>
      </c>
      <c r="BR381" s="33">
        <v>0.18008643999131899</v>
      </c>
      <c r="BS381" s="33">
        <v>0.17940488896520901</v>
      </c>
      <c r="BT381" s="33">
        <v>0.17962038533390701</v>
      </c>
      <c r="BU381" s="33">
        <v>0.18004174809074899</v>
      </c>
      <c r="BV381" s="33">
        <v>0.179463715498455</v>
      </c>
      <c r="BW381" s="33">
        <v>0.17942054109189601</v>
      </c>
      <c r="BX381" s="33">
        <v>0.17853887556279299</v>
      </c>
      <c r="BY381" s="33">
        <v>0.17767313446578201</v>
      </c>
      <c r="BZ381" s="33">
        <v>0.17673688574714999</v>
      </c>
      <c r="CA381" s="33">
        <v>0.174638853397866</v>
      </c>
      <c r="CB381" s="33">
        <v>0.17373678151499</v>
      </c>
      <c r="CC381" s="33">
        <v>0.17205905669782101</v>
      </c>
      <c r="CD381" s="33">
        <v>0.17006900703255301</v>
      </c>
      <c r="CE381" s="33">
        <v>0.16856965021546899</v>
      </c>
      <c r="CF381" s="33">
        <v>0.16788965132382799</v>
      </c>
      <c r="CG381" s="33">
        <v>0.16680350303504901</v>
      </c>
      <c r="CH381" s="33">
        <v>0.16586348551598101</v>
      </c>
      <c r="CI381" s="33">
        <v>0.16518090917813899</v>
      </c>
      <c r="CJ381" s="33">
        <v>0.164676141675833</v>
      </c>
      <c r="CK381" s="33">
        <v>0.16568729563522799</v>
      </c>
      <c r="CL381" s="33">
        <v>0.16486386332598599</v>
      </c>
      <c r="CM381" s="33">
        <v>0.16379111635157101</v>
      </c>
      <c r="CN381" s="33">
        <v>0.162764771800015</v>
      </c>
      <c r="CO381" s="33">
        <v>0.161514911532287</v>
      </c>
      <c r="CP381" s="33">
        <v>0.16199305345074499</v>
      </c>
      <c r="CQ381" s="33">
        <v>0.15939625626836099</v>
      </c>
      <c r="CR381" s="33">
        <v>0.15962232047282901</v>
      </c>
      <c r="CS381" s="33">
        <v>0.16002973818109201</v>
      </c>
      <c r="CT381" s="33">
        <v>0.160444287260224</v>
      </c>
      <c r="CU381" s="33">
        <v>0.159304372585306</v>
      </c>
      <c r="CV381" s="33">
        <v>0.15996315862816199</v>
      </c>
      <c r="CW381" s="33">
        <v>0.159451377132628</v>
      </c>
      <c r="CX381" s="33">
        <v>0.15781480136494</v>
      </c>
      <c r="CY381" s="33">
        <v>0.15656578976381499</v>
      </c>
      <c r="CZ381" s="33">
        <v>0.15628661777550301</v>
      </c>
      <c r="DA381" s="33">
        <v>0.15446831941164099</v>
      </c>
      <c r="DB381" s="33">
        <v>0.152796326006365</v>
      </c>
      <c r="DC381" s="33">
        <v>0.15233898771125601</v>
      </c>
      <c r="DD381" s="33">
        <v>0.152052970184754</v>
      </c>
      <c r="DE381" s="33">
        <v>0.15211652518249699</v>
      </c>
      <c r="DF381" s="33">
        <v>0.151554259997116</v>
      </c>
      <c r="DG381" s="33">
        <v>0.15097671402750201</v>
      </c>
      <c r="DH381" s="33">
        <v>0.15023774342406701</v>
      </c>
      <c r="DI381" s="33">
        <v>0.14972397912995</v>
      </c>
      <c r="DJ381" s="33">
        <v>0.148776671423868</v>
      </c>
      <c r="DK381" s="33">
        <v>0.14779300032209999</v>
      </c>
      <c r="DL381" s="33">
        <v>0.14678298062598599</v>
      </c>
      <c r="DM381" s="33">
        <v>0.146244765241312</v>
      </c>
      <c r="DN381" s="33">
        <v>0.145287805100724</v>
      </c>
      <c r="DO381" s="33">
        <v>0.144729960845245</v>
      </c>
      <c r="DP381" s="33">
        <v>0.14340965324893301</v>
      </c>
      <c r="DQ381" s="33">
        <v>0.142242708823235</v>
      </c>
      <c r="DR381" s="33">
        <v>0.14099331837280299</v>
      </c>
      <c r="DS381" s="33">
        <v>0.14002737570589899</v>
      </c>
      <c r="DT381" s="33">
        <v>0.13928554585278699</v>
      </c>
      <c r="DU381" s="33">
        <v>0.13855706455265099</v>
      </c>
      <c r="DV381" s="33">
        <v>0.15434990768933199</v>
      </c>
      <c r="DW381" s="33">
        <v>0.16411280554402899</v>
      </c>
      <c r="DX381" s="33">
        <v>0.15749731085469701</v>
      </c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3"/>
      <c r="FP381" s="33"/>
      <c r="FQ381" s="33"/>
      <c r="FR381" s="33"/>
      <c r="FS381" s="33"/>
      <c r="FT381" s="33"/>
      <c r="FU381" s="33"/>
      <c r="FV381" s="33"/>
      <c r="FW381" s="33"/>
      <c r="FX381" s="33"/>
      <c r="FY381" s="33"/>
      <c r="FZ381" s="33"/>
      <c r="GA381" s="33"/>
      <c r="GB381" s="33"/>
      <c r="GC381" s="33"/>
      <c r="GD381" s="33"/>
      <c r="GE381" s="33"/>
      <c r="GF381" s="33"/>
      <c r="GG381" s="33"/>
      <c r="GH381" s="33"/>
      <c r="GI381" s="33"/>
      <c r="GJ381" s="33"/>
      <c r="GK381" s="33"/>
      <c r="GL381" s="33"/>
      <c r="GM381" s="33"/>
      <c r="GN381" s="33"/>
      <c r="GO381" s="33"/>
      <c r="GP381" s="33"/>
      <c r="GQ381" s="33"/>
      <c r="GR381" s="33"/>
      <c r="GS381" s="33"/>
      <c r="GT381" s="33"/>
      <c r="GU381" s="33"/>
      <c r="GV381" s="33"/>
      <c r="GW381" s="33"/>
      <c r="GX381" s="33"/>
    </row>
    <row r="382" spans="1:206" hidden="1">
      <c r="A382" s="31" t="s">
        <v>451</v>
      </c>
      <c r="B382" t="s">
        <v>717</v>
      </c>
      <c r="C382" t="s">
        <v>714</v>
      </c>
      <c r="D382" s="94" t="s">
        <v>1014</v>
      </c>
      <c r="E382" t="s">
        <v>1101</v>
      </c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>
        <v>0.26768005741025902</v>
      </c>
      <c r="BE382" s="33">
        <v>0.27014480636349097</v>
      </c>
      <c r="BF382" s="33">
        <v>0.26939578912041301</v>
      </c>
      <c r="BG382" s="33">
        <v>0.26949805838621299</v>
      </c>
      <c r="BH382" s="33">
        <v>0.26890177433682699</v>
      </c>
      <c r="BI382" s="33">
        <v>0.26745595184245502</v>
      </c>
      <c r="BJ382" s="33">
        <v>0.26662836637787202</v>
      </c>
      <c r="BK382" s="33">
        <v>0.26598014636464201</v>
      </c>
      <c r="BL382" s="33">
        <v>0.26537105977476499</v>
      </c>
      <c r="BM382" s="33">
        <v>0.26259634801335402</v>
      </c>
      <c r="BN382" s="33">
        <v>0.26243944587852402</v>
      </c>
      <c r="BO382" s="33">
        <v>0.26128013307167702</v>
      </c>
      <c r="BP382" s="33">
        <v>0.258969920982354</v>
      </c>
      <c r="BQ382" s="33">
        <v>0.25832027776858102</v>
      </c>
      <c r="BR382" s="33">
        <v>0.25730099674756102</v>
      </c>
      <c r="BS382" s="33">
        <v>0.256093948269977</v>
      </c>
      <c r="BT382" s="33">
        <v>0.25588485152558998</v>
      </c>
      <c r="BU382" s="33">
        <v>0.25602080932999299</v>
      </c>
      <c r="BV382" s="33">
        <v>0.255651779596197</v>
      </c>
      <c r="BW382" s="33">
        <v>0.25569218150227901</v>
      </c>
      <c r="BX382" s="33">
        <v>0.25506134278020398</v>
      </c>
      <c r="BY382" s="33">
        <v>0.255018917789611</v>
      </c>
      <c r="BZ382" s="33">
        <v>0.25424444713236699</v>
      </c>
      <c r="CA382" s="33">
        <v>0.25257479053936399</v>
      </c>
      <c r="CB382" s="33">
        <v>0.25182614890850302</v>
      </c>
      <c r="CC382" s="33">
        <v>0.25017832898419801</v>
      </c>
      <c r="CD382" s="33">
        <v>0.24820002681366299</v>
      </c>
      <c r="CE382" s="33">
        <v>0.246205156621845</v>
      </c>
      <c r="CF382" s="33">
        <v>0.245184631686202</v>
      </c>
      <c r="CG382" s="33">
        <v>0.243427344764233</v>
      </c>
      <c r="CH382" s="33">
        <v>0.24162340807253899</v>
      </c>
      <c r="CI382" s="33">
        <v>0.240259951550888</v>
      </c>
      <c r="CJ382" s="33">
        <v>0.23909907217094101</v>
      </c>
      <c r="CK382" s="33">
        <v>0.23922126651905201</v>
      </c>
      <c r="CL382" s="33">
        <v>0.23782719122169399</v>
      </c>
      <c r="CM382" s="33">
        <v>0.236680057455185</v>
      </c>
      <c r="CN382" s="33">
        <v>0.23551952274907401</v>
      </c>
      <c r="CO382" s="33">
        <v>0.234113386099875</v>
      </c>
      <c r="CP382" s="33">
        <v>0.233705806272896</v>
      </c>
      <c r="CQ382" s="33">
        <v>0.23113753776367901</v>
      </c>
      <c r="CR382" s="33">
        <v>0.23107024912507501</v>
      </c>
      <c r="CS382" s="33">
        <v>0.23131360669658699</v>
      </c>
      <c r="CT382" s="33">
        <v>0.231892737779366</v>
      </c>
      <c r="CU382" s="33">
        <v>0.23067606425324999</v>
      </c>
      <c r="CV382" s="33">
        <v>0.232222321852358</v>
      </c>
      <c r="CW382" s="33">
        <v>0.232243907938493</v>
      </c>
      <c r="CX382" s="33">
        <v>0.22943910516011001</v>
      </c>
      <c r="CY382" s="33">
        <v>0.227874845540951</v>
      </c>
      <c r="CZ382" s="33">
        <v>0.22750999708111899</v>
      </c>
      <c r="DA382" s="33">
        <v>0.22564788872829999</v>
      </c>
      <c r="DB382" s="33">
        <v>0.22339359021657901</v>
      </c>
      <c r="DC382" s="33">
        <v>0.22293188314912299</v>
      </c>
      <c r="DD382" s="33">
        <v>0.22246147879106001</v>
      </c>
      <c r="DE382" s="33">
        <v>0.22266285817922801</v>
      </c>
      <c r="DF382" s="33">
        <v>0.22197902648282999</v>
      </c>
      <c r="DG382" s="33">
        <v>0.22137562575508199</v>
      </c>
      <c r="DH382" s="33">
        <v>0.22092305077091001</v>
      </c>
      <c r="DI382" s="33">
        <v>0.22060277719947199</v>
      </c>
      <c r="DJ382" s="33">
        <v>0.21950497869392299</v>
      </c>
      <c r="DK382" s="33">
        <v>0.218942998237113</v>
      </c>
      <c r="DL382" s="33">
        <v>0.21785966471281301</v>
      </c>
      <c r="DM382" s="33">
        <v>0.21835976265092499</v>
      </c>
      <c r="DN382" s="33">
        <v>0.21696721015131301</v>
      </c>
      <c r="DO382" s="33">
        <v>0.21638688061254999</v>
      </c>
      <c r="DP382" s="33">
        <v>0.21425889141922</v>
      </c>
      <c r="DQ382" s="33">
        <v>0.21212284146392599</v>
      </c>
      <c r="DR382" s="33">
        <v>0.210616017163548</v>
      </c>
      <c r="DS382" s="33">
        <v>0.20937001631267199</v>
      </c>
      <c r="DT382" s="33">
        <v>0.20860046012380101</v>
      </c>
      <c r="DU382" s="33">
        <v>0.207724362341346</v>
      </c>
      <c r="DV382" s="33">
        <v>0.24217458225275401</v>
      </c>
      <c r="DW382" s="33">
        <v>0.25288395952375398</v>
      </c>
      <c r="DX382" s="33">
        <v>0.24164930685958599</v>
      </c>
      <c r="DY382" s="33"/>
      <c r="DZ382" s="33"/>
      <c r="EA382" s="33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  <c r="ET382" s="33"/>
      <c r="EU382" s="33"/>
      <c r="EV382" s="33"/>
      <c r="EW382" s="33"/>
      <c r="EX382" s="33"/>
      <c r="EY382" s="33"/>
      <c r="EZ382" s="33"/>
      <c r="FA382" s="33"/>
      <c r="FB382" s="33"/>
      <c r="FC382" s="33"/>
      <c r="FD382" s="33"/>
      <c r="FE382" s="33"/>
      <c r="FF382" s="33"/>
      <c r="FG382" s="33"/>
      <c r="FH382" s="33"/>
      <c r="FI382" s="33"/>
      <c r="FJ382" s="33"/>
      <c r="FK382" s="33"/>
      <c r="FL382" s="33"/>
      <c r="FM382" s="33"/>
      <c r="FN382" s="33"/>
      <c r="FO382" s="33"/>
      <c r="FP382" s="33"/>
      <c r="FQ382" s="33"/>
      <c r="FR382" s="33"/>
      <c r="FS382" s="33"/>
      <c r="FT382" s="33"/>
      <c r="FU382" s="33"/>
      <c r="FV382" s="33"/>
      <c r="FW382" s="33"/>
      <c r="FX382" s="33"/>
      <c r="FY382" s="33"/>
      <c r="FZ382" s="33"/>
      <c r="GA382" s="33"/>
      <c r="GB382" s="33"/>
      <c r="GC382" s="33"/>
      <c r="GD382" s="33"/>
      <c r="GE382" s="33"/>
      <c r="GF382" s="33"/>
      <c r="GG382" s="33"/>
      <c r="GH382" s="33"/>
      <c r="GI382" s="33"/>
      <c r="GJ382" s="33"/>
      <c r="GK382" s="33"/>
      <c r="GL382" s="33"/>
      <c r="GM382" s="33"/>
      <c r="GN382" s="33"/>
      <c r="GO382" s="33"/>
      <c r="GP382" s="33"/>
      <c r="GQ382" s="33"/>
      <c r="GR382" s="33"/>
      <c r="GS382" s="33"/>
      <c r="GT382" s="33"/>
      <c r="GU382" s="33"/>
      <c r="GV382" s="33"/>
      <c r="GW382" s="33"/>
      <c r="GX382" s="33"/>
    </row>
    <row r="383" spans="1:206" hidden="1">
      <c r="A383" s="31" t="s">
        <v>451</v>
      </c>
      <c r="B383" t="s">
        <v>717</v>
      </c>
      <c r="C383" t="s">
        <v>714</v>
      </c>
      <c r="D383" s="94" t="s">
        <v>1014</v>
      </c>
      <c r="E383" t="s">
        <v>1102</v>
      </c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>
        <v>0.35409313680406201</v>
      </c>
      <c r="BE383" s="33">
        <v>0.354332683015878</v>
      </c>
      <c r="BF383" s="33">
        <v>0.35214061422456799</v>
      </c>
      <c r="BG383" s="33">
        <v>0.35189334751581403</v>
      </c>
      <c r="BH383" s="33">
        <v>0.352995100365047</v>
      </c>
      <c r="BI383" s="33">
        <v>0.35433788927996801</v>
      </c>
      <c r="BJ383" s="33">
        <v>0.35577013796329399</v>
      </c>
      <c r="BK383" s="33">
        <v>0.35757040822868402</v>
      </c>
      <c r="BL383" s="33">
        <v>0.35911134395114103</v>
      </c>
      <c r="BM383" s="33">
        <v>0.35787311297425201</v>
      </c>
      <c r="BN383" s="33">
        <v>0.357196391835154</v>
      </c>
      <c r="BO383" s="33">
        <v>0.35511683697812202</v>
      </c>
      <c r="BP383" s="33">
        <v>0.35357559342718597</v>
      </c>
      <c r="BQ383" s="33">
        <v>0.35254975236512398</v>
      </c>
      <c r="BR383" s="33">
        <v>0.35165590097108701</v>
      </c>
      <c r="BS383" s="33">
        <v>0.35040241228548102</v>
      </c>
      <c r="BT383" s="33">
        <v>0.350909125000127</v>
      </c>
      <c r="BU383" s="33">
        <v>0.35224272722935102</v>
      </c>
      <c r="BV383" s="33">
        <v>0.35261621618871303</v>
      </c>
      <c r="BW383" s="33">
        <v>0.35261875981610402</v>
      </c>
      <c r="BX383" s="33">
        <v>0.35157560101602497</v>
      </c>
      <c r="BY383" s="33">
        <v>0.35081657134656502</v>
      </c>
      <c r="BZ383" s="33">
        <v>0.34956351250845302</v>
      </c>
      <c r="CA383" s="33">
        <v>0.347219143195308</v>
      </c>
      <c r="CB383" s="33">
        <v>0.346594046643937</v>
      </c>
      <c r="CC383" s="33">
        <v>0.34531498095963098</v>
      </c>
      <c r="CD383" s="33">
        <v>0.34400766012485501</v>
      </c>
      <c r="CE383" s="33">
        <v>0.34244850890037198</v>
      </c>
      <c r="CF383" s="33">
        <v>0.34237950512538901</v>
      </c>
      <c r="CG383" s="33">
        <v>0.34131820821892001</v>
      </c>
      <c r="CH383" s="33">
        <v>0.33962237872375101</v>
      </c>
      <c r="CI383" s="33">
        <v>0.33756199388934399</v>
      </c>
      <c r="CJ383" s="33">
        <v>0.33598097275855099</v>
      </c>
      <c r="CK383" s="33">
        <v>0.335672960727187</v>
      </c>
      <c r="CL383" s="33">
        <v>0.33324835498934502</v>
      </c>
      <c r="CM383" s="33">
        <v>0.330844946129986</v>
      </c>
      <c r="CN383" s="33">
        <v>0.32901910619190899</v>
      </c>
      <c r="CO383" s="33">
        <v>0.32707528097578997</v>
      </c>
      <c r="CP383" s="33">
        <v>0.32604855216043099</v>
      </c>
      <c r="CQ383" s="33">
        <v>0.32338716385911898</v>
      </c>
      <c r="CR383" s="33">
        <v>0.32306076520534199</v>
      </c>
      <c r="CS383" s="33">
        <v>0.323453651722653</v>
      </c>
      <c r="CT383" s="33">
        <v>0.32418980192396402</v>
      </c>
      <c r="CU383" s="33">
        <v>0.32233720816073802</v>
      </c>
      <c r="CV383" s="33">
        <v>0.32477360995362498</v>
      </c>
      <c r="CW383" s="33">
        <v>0.32471072278782898</v>
      </c>
      <c r="CX383" s="33">
        <v>0.31793910881834803</v>
      </c>
      <c r="CY383" s="33">
        <v>0.31546127550025899</v>
      </c>
      <c r="CZ383" s="33">
        <v>0.31553004474424201</v>
      </c>
      <c r="DA383" s="33">
        <v>0.31407606258329201</v>
      </c>
      <c r="DB383" s="33">
        <v>0.31149108347897903</v>
      </c>
      <c r="DC383" s="33">
        <v>0.312086161168172</v>
      </c>
      <c r="DD383" s="33">
        <v>0.31191011220863002</v>
      </c>
      <c r="DE383" s="33">
        <v>0.31277980538247602</v>
      </c>
      <c r="DF383" s="33">
        <v>0.31217053048440901</v>
      </c>
      <c r="DG383" s="33">
        <v>0.31150274166091702</v>
      </c>
      <c r="DH383" s="33">
        <v>0.31152290810940803</v>
      </c>
      <c r="DI383" s="33">
        <v>0.31073424726788901</v>
      </c>
      <c r="DJ383" s="33">
        <v>0.30907460500376799</v>
      </c>
      <c r="DK383" s="33">
        <v>0.308799232084779</v>
      </c>
      <c r="DL383" s="33">
        <v>0.307263494855264</v>
      </c>
      <c r="DM383" s="33">
        <v>0.31116908491608197</v>
      </c>
      <c r="DN383" s="33">
        <v>0.30812455585394999</v>
      </c>
      <c r="DO383" s="33">
        <v>0.30715947708327601</v>
      </c>
      <c r="DP383" s="33">
        <v>0.30294669005696001</v>
      </c>
      <c r="DQ383" s="33">
        <v>0.298467236171571</v>
      </c>
      <c r="DR383" s="33">
        <v>0.29600010889193801</v>
      </c>
      <c r="DS383" s="33">
        <v>0.29488561079366699</v>
      </c>
      <c r="DT383" s="33">
        <v>0.29473111854453099</v>
      </c>
      <c r="DU383" s="33">
        <v>0.29416805326655898</v>
      </c>
      <c r="DV383" s="33">
        <v>0.33088261456283602</v>
      </c>
      <c r="DW383" s="33">
        <v>0.34723082113030201</v>
      </c>
      <c r="DX383" s="33">
        <v>0.33842170697239998</v>
      </c>
      <c r="DY383" s="33"/>
      <c r="DZ383" s="33"/>
      <c r="EA383" s="33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  <c r="ET383" s="33"/>
      <c r="EU383" s="33"/>
      <c r="EV383" s="33"/>
      <c r="EW383" s="33"/>
      <c r="EX383" s="33"/>
      <c r="EY383" s="33"/>
      <c r="EZ383" s="33"/>
      <c r="FA383" s="33"/>
      <c r="FB383" s="33"/>
      <c r="FC383" s="33"/>
      <c r="FD383" s="33"/>
      <c r="FE383" s="33"/>
      <c r="FF383" s="33"/>
      <c r="FG383" s="33"/>
      <c r="FH383" s="33"/>
      <c r="FI383" s="33"/>
      <c r="FJ383" s="33"/>
      <c r="FK383" s="33"/>
      <c r="FL383" s="33"/>
      <c r="FM383" s="33"/>
      <c r="FN383" s="33"/>
      <c r="FO383" s="33"/>
      <c r="FP383" s="33"/>
      <c r="FQ383" s="33"/>
      <c r="FR383" s="33"/>
      <c r="FS383" s="33"/>
      <c r="FT383" s="33"/>
      <c r="FU383" s="33"/>
      <c r="FV383" s="33"/>
      <c r="FW383" s="33"/>
      <c r="FX383" s="33"/>
      <c r="FY383" s="33"/>
      <c r="FZ383" s="33"/>
      <c r="GA383" s="33"/>
      <c r="GB383" s="33"/>
      <c r="GC383" s="33"/>
      <c r="GD383" s="33"/>
      <c r="GE383" s="33"/>
      <c r="GF383" s="33"/>
      <c r="GG383" s="33"/>
      <c r="GH383" s="33"/>
      <c r="GI383" s="33"/>
      <c r="GJ383" s="33"/>
      <c r="GK383" s="33"/>
      <c r="GL383" s="33"/>
      <c r="GM383" s="33"/>
      <c r="GN383" s="33"/>
      <c r="GO383" s="33"/>
      <c r="GP383" s="33"/>
      <c r="GQ383" s="33"/>
      <c r="GR383" s="33"/>
      <c r="GS383" s="33"/>
      <c r="GT383" s="33"/>
      <c r="GU383" s="33"/>
      <c r="GV383" s="33"/>
      <c r="GW383" s="33"/>
      <c r="GX383" s="33"/>
    </row>
    <row r="384" spans="1:206" hidden="1">
      <c r="A384" s="31" t="s">
        <v>451</v>
      </c>
      <c r="B384" t="s">
        <v>717</v>
      </c>
      <c r="C384" t="s">
        <v>714</v>
      </c>
      <c r="D384" s="94" t="s">
        <v>1014</v>
      </c>
      <c r="E384" t="s">
        <v>1103</v>
      </c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>
        <v>0.45179308308265997</v>
      </c>
      <c r="BE384" s="33">
        <v>0.45345220369369299</v>
      </c>
      <c r="BF384" s="33">
        <v>0.45556064011042402</v>
      </c>
      <c r="BG384" s="33">
        <v>0.45826965666666603</v>
      </c>
      <c r="BH384" s="33">
        <v>0.45801649684849799</v>
      </c>
      <c r="BI384" s="33">
        <v>0.45690979177155</v>
      </c>
      <c r="BJ384" s="33">
        <v>0.455012774694525</v>
      </c>
      <c r="BK384" s="33">
        <v>0.45244374071304699</v>
      </c>
      <c r="BL384" s="33">
        <v>0.45201171555665498</v>
      </c>
      <c r="BM384" s="33">
        <v>0.451968915257003</v>
      </c>
      <c r="BN384" s="33">
        <v>0.45331201213811101</v>
      </c>
      <c r="BO384" s="33">
        <v>0.45480126466559401</v>
      </c>
      <c r="BP384" s="33">
        <v>0.45646350140945502</v>
      </c>
      <c r="BQ384" s="33">
        <v>0.45733489164350799</v>
      </c>
      <c r="BR384" s="33">
        <v>0.45832150403354299</v>
      </c>
      <c r="BS384" s="33">
        <v>0.45658261995131799</v>
      </c>
      <c r="BT384" s="33">
        <v>0.45611153108156</v>
      </c>
      <c r="BU384" s="33">
        <v>0.45700029095712003</v>
      </c>
      <c r="BV384" s="33">
        <v>0.45693877193837501</v>
      </c>
      <c r="BW384" s="33">
        <v>0.45670944424632298</v>
      </c>
      <c r="BX384" s="33">
        <v>0.455360863899336</v>
      </c>
      <c r="BY384" s="33">
        <v>0.45380996372552601</v>
      </c>
      <c r="BZ384" s="33">
        <v>0.45232349128923099</v>
      </c>
      <c r="CA384" s="33">
        <v>0.448671584889137</v>
      </c>
      <c r="CB384" s="33">
        <v>0.446815366511289</v>
      </c>
      <c r="CC384" s="33">
        <v>0.44326209897582802</v>
      </c>
      <c r="CD384" s="33">
        <v>0.440015999777777</v>
      </c>
      <c r="CE384" s="33">
        <v>0.43830256195315098</v>
      </c>
      <c r="CF384" s="33">
        <v>0.442586971666666</v>
      </c>
      <c r="CG384" s="33">
        <v>0.44617449002199899</v>
      </c>
      <c r="CH384" s="33">
        <v>0.44551783191751199</v>
      </c>
      <c r="CI384" s="33">
        <v>0.441014895884068</v>
      </c>
      <c r="CJ384" s="33">
        <v>0.43944180431749702</v>
      </c>
      <c r="CK384" s="33">
        <v>0.440307298895246</v>
      </c>
      <c r="CL384" s="33">
        <v>0.43727650401199403</v>
      </c>
      <c r="CM384" s="33">
        <v>0.43400810732545397</v>
      </c>
      <c r="CN384" s="33">
        <v>0.43205741360123201</v>
      </c>
      <c r="CO384" s="33">
        <v>0.43167231512542997</v>
      </c>
      <c r="CP384" s="33">
        <v>0.43094986291672599</v>
      </c>
      <c r="CQ384" s="33">
        <v>0.42841756504072398</v>
      </c>
      <c r="CR384" s="33">
        <v>0.42723585085631099</v>
      </c>
      <c r="CS384" s="33">
        <v>0.42866952618534598</v>
      </c>
      <c r="CT384" s="33">
        <v>0.42963837162364699</v>
      </c>
      <c r="CU384" s="33">
        <v>0.42789709963775002</v>
      </c>
      <c r="CV384" s="33">
        <v>0.43781799549897399</v>
      </c>
      <c r="CW384" s="33">
        <v>0.43795345172454803</v>
      </c>
      <c r="CX384" s="33">
        <v>0.41773390678917</v>
      </c>
      <c r="CY384" s="33">
        <v>0.41158585401459802</v>
      </c>
      <c r="CZ384" s="33">
        <v>0.41461180201937903</v>
      </c>
      <c r="DA384" s="33">
        <v>0.413027819653771</v>
      </c>
      <c r="DB384" s="33">
        <v>0.40964938333333301</v>
      </c>
      <c r="DC384" s="33">
        <v>0.41254308627977698</v>
      </c>
      <c r="DD384" s="33">
        <v>0.41272435496855098</v>
      </c>
      <c r="DE384" s="33">
        <v>0.414094500851101</v>
      </c>
      <c r="DF384" s="33">
        <v>0.41333955141344503</v>
      </c>
      <c r="DG384" s="33">
        <v>0.411835079923696</v>
      </c>
      <c r="DH384" s="33">
        <v>0.41181561338943201</v>
      </c>
      <c r="DI384" s="33">
        <v>0.40918658051332002</v>
      </c>
      <c r="DJ384" s="33">
        <v>0.40543794279046103</v>
      </c>
      <c r="DK384" s="33">
        <v>0.40510877909270798</v>
      </c>
      <c r="DL384" s="33">
        <v>0.40148641227507498</v>
      </c>
      <c r="DM384" s="33">
        <v>0.41186366020115101</v>
      </c>
      <c r="DN384" s="33">
        <v>0.40334437453585997</v>
      </c>
      <c r="DO384" s="33">
        <v>0.400040829182775</v>
      </c>
      <c r="DP384" s="33">
        <v>0.39005737879241298</v>
      </c>
      <c r="DQ384" s="33">
        <v>0.37827335746589702</v>
      </c>
      <c r="DR384" s="33">
        <v>0.37146770219550501</v>
      </c>
      <c r="DS384" s="33">
        <v>0.36851805393729897</v>
      </c>
      <c r="DT384" s="33">
        <v>0.36802616599717403</v>
      </c>
      <c r="DU384" s="33">
        <v>0.36586378380767298</v>
      </c>
      <c r="DV384" s="33">
        <v>0.40338412666898099</v>
      </c>
      <c r="DW384" s="33">
        <v>0.43913413449156802</v>
      </c>
      <c r="DX384" s="33">
        <v>0.43821937331327399</v>
      </c>
      <c r="DY384" s="33"/>
      <c r="DZ384" s="33"/>
      <c r="EA384" s="33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  <c r="ET384" s="33"/>
      <c r="EU384" s="33"/>
      <c r="EV384" s="33"/>
      <c r="EW384" s="33"/>
      <c r="EX384" s="33"/>
      <c r="EY384" s="33"/>
      <c r="EZ384" s="33"/>
      <c r="FA384" s="33"/>
      <c r="FB384" s="33"/>
      <c r="FC384" s="33"/>
      <c r="FD384" s="33"/>
      <c r="FE384" s="33"/>
      <c r="FF384" s="33"/>
      <c r="FG384" s="33"/>
      <c r="FH384" s="33"/>
      <c r="FI384" s="33"/>
      <c r="FJ384" s="33"/>
      <c r="FK384" s="33"/>
      <c r="FL384" s="33"/>
      <c r="FM384" s="33"/>
      <c r="FN384" s="33"/>
      <c r="FO384" s="33"/>
      <c r="FP384" s="33"/>
      <c r="FQ384" s="33"/>
      <c r="FR384" s="33"/>
      <c r="FS384" s="33"/>
      <c r="FT384" s="33"/>
      <c r="FU384" s="33"/>
      <c r="FV384" s="33"/>
      <c r="FW384" s="33"/>
      <c r="FX384" s="33"/>
      <c r="FY384" s="33"/>
      <c r="FZ384" s="33"/>
      <c r="GA384" s="33"/>
      <c r="GB384" s="33"/>
      <c r="GC384" s="33"/>
      <c r="GD384" s="33"/>
      <c r="GE384" s="33"/>
      <c r="GF384" s="33"/>
      <c r="GG384" s="33"/>
      <c r="GH384" s="33"/>
      <c r="GI384" s="33"/>
      <c r="GJ384" s="33"/>
      <c r="GK384" s="33"/>
      <c r="GL384" s="33"/>
      <c r="GM384" s="33"/>
      <c r="GN384" s="33"/>
      <c r="GO384" s="33"/>
      <c r="GP384" s="33"/>
      <c r="GQ384" s="33"/>
      <c r="GR384" s="33"/>
      <c r="GS384" s="33"/>
      <c r="GT384" s="33"/>
      <c r="GU384" s="33"/>
      <c r="GV384" s="33"/>
      <c r="GW384" s="33"/>
      <c r="GX384" s="33"/>
    </row>
    <row r="385" spans="1:206" hidden="1">
      <c r="A385" s="31" t="s">
        <v>451</v>
      </c>
      <c r="B385" t="s">
        <v>717</v>
      </c>
      <c r="C385" t="s">
        <v>714</v>
      </c>
      <c r="D385" s="94" t="s">
        <v>1014</v>
      </c>
      <c r="E385" t="s">
        <v>1104</v>
      </c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>
        <v>0.56193617792325001</v>
      </c>
      <c r="BE385" s="33">
        <v>0.56755751874725202</v>
      </c>
      <c r="BF385" s="33">
        <v>0.57253249163755404</v>
      </c>
      <c r="BG385" s="33">
        <v>0.57791615737306801</v>
      </c>
      <c r="BH385" s="33">
        <v>0.577827199503546</v>
      </c>
      <c r="BI385" s="33">
        <v>0.57612421318877505</v>
      </c>
      <c r="BJ385" s="33">
        <v>0.57826415663238995</v>
      </c>
      <c r="BK385" s="33">
        <v>0.58002021165816298</v>
      </c>
      <c r="BL385" s="33">
        <v>0.57983563727040799</v>
      </c>
      <c r="BM385" s="33">
        <v>0.57713647470588203</v>
      </c>
      <c r="BN385" s="33">
        <v>0.57439958515543998</v>
      </c>
      <c r="BO385" s="33">
        <v>0.57316105290403996</v>
      </c>
      <c r="BP385" s="33">
        <v>0.57226634818840505</v>
      </c>
      <c r="BQ385" s="33">
        <v>0.57226078852803697</v>
      </c>
      <c r="BR385" s="33">
        <v>0.57550533386004499</v>
      </c>
      <c r="BS385" s="33">
        <v>0.57758219159041302</v>
      </c>
      <c r="BT385" s="33">
        <v>0.57866376522198704</v>
      </c>
      <c r="BU385" s="33">
        <v>0.58198490002070302</v>
      </c>
      <c r="BV385" s="33">
        <v>0.583426938353658</v>
      </c>
      <c r="BW385" s="33">
        <v>0.58324715506048297</v>
      </c>
      <c r="BX385" s="33">
        <v>0.58101014325910905</v>
      </c>
      <c r="BY385" s="33">
        <v>0.57714806973469301</v>
      </c>
      <c r="BZ385" s="33">
        <v>0.57405940111111098</v>
      </c>
      <c r="CA385" s="33">
        <v>0.56854309236328104</v>
      </c>
      <c r="CB385" s="33">
        <v>0.56463306407821201</v>
      </c>
      <c r="CC385" s="33">
        <v>0.55884577536804303</v>
      </c>
      <c r="CD385" s="33">
        <v>0.55198648755357105</v>
      </c>
      <c r="CE385" s="33">
        <v>0.54733308923497204</v>
      </c>
      <c r="CF385" s="33">
        <v>0.55407506918604599</v>
      </c>
      <c r="CG385" s="33">
        <v>0.564223859800285</v>
      </c>
      <c r="CH385" s="33">
        <v>0.56729468451653897</v>
      </c>
      <c r="CI385" s="33">
        <v>0.56100797061904695</v>
      </c>
      <c r="CJ385" s="33">
        <v>0.55711360508968599</v>
      </c>
      <c r="CK385" s="33">
        <v>0.558806101808622</v>
      </c>
      <c r="CL385" s="33">
        <v>0.55682442064711801</v>
      </c>
      <c r="CM385" s="33">
        <v>0.55292517745401704</v>
      </c>
      <c r="CN385" s="33">
        <v>0.54843716344155802</v>
      </c>
      <c r="CO385" s="33">
        <v>0.54782859186195798</v>
      </c>
      <c r="CP385" s="33">
        <v>0.54687773363440795</v>
      </c>
      <c r="CQ385" s="33">
        <v>0.54525144515346102</v>
      </c>
      <c r="CR385" s="33">
        <v>0.54366269390998501</v>
      </c>
      <c r="CS385" s="33">
        <v>0.54634146292433505</v>
      </c>
      <c r="CT385" s="33">
        <v>0.54769231379611005</v>
      </c>
      <c r="CU385" s="33">
        <v>0.54900604812623199</v>
      </c>
      <c r="CV385" s="33">
        <v>0.56915201924972003</v>
      </c>
      <c r="CW385" s="33">
        <v>0.57996230571710194</v>
      </c>
      <c r="CX385" s="33">
        <v>0.56097212520790996</v>
      </c>
      <c r="CY385" s="33">
        <v>0.54278431348430201</v>
      </c>
      <c r="CZ385" s="33">
        <v>0.53746227073927999</v>
      </c>
      <c r="DA385" s="33">
        <v>0.53115121645794305</v>
      </c>
      <c r="DB385" s="33">
        <v>0.52409456840416302</v>
      </c>
      <c r="DC385" s="33">
        <v>0.52594088754932899</v>
      </c>
      <c r="DD385" s="33">
        <v>0.52638953325026705</v>
      </c>
      <c r="DE385" s="33">
        <v>0.52901317142078197</v>
      </c>
      <c r="DF385" s="33">
        <v>0.52919400032902397</v>
      </c>
      <c r="DG385" s="33">
        <v>0.52818819247933801</v>
      </c>
      <c r="DH385" s="33">
        <v>0.52864971538765804</v>
      </c>
      <c r="DI385" s="33">
        <v>0.52550244808018498</v>
      </c>
      <c r="DJ385" s="33">
        <v>0.52077351910012604</v>
      </c>
      <c r="DK385" s="33">
        <v>0.52028950250682504</v>
      </c>
      <c r="DL385" s="33">
        <v>0.51511900193229898</v>
      </c>
      <c r="DM385" s="33">
        <v>0.53078755206859096</v>
      </c>
      <c r="DN385" s="33">
        <v>0.51515975543204795</v>
      </c>
      <c r="DO385" s="33">
        <v>0.50797750726940805</v>
      </c>
      <c r="DP385" s="33">
        <v>0.49208145113698798</v>
      </c>
      <c r="DQ385" s="33">
        <v>0.47325010292126901</v>
      </c>
      <c r="DR385" s="33">
        <v>0.45995576124793602</v>
      </c>
      <c r="DS385" s="33">
        <v>0.45332073022653702</v>
      </c>
      <c r="DT385" s="33">
        <v>0.45134194599449901</v>
      </c>
      <c r="DU385" s="33">
        <v>0.444947317660639</v>
      </c>
      <c r="DV385" s="33">
        <v>0.47743341689914898</v>
      </c>
      <c r="DW385" s="33">
        <v>0.53080379848247305</v>
      </c>
      <c r="DX385" s="33">
        <v>0.54041147435792503</v>
      </c>
      <c r="DY385" s="33"/>
      <c r="DZ385" s="33"/>
      <c r="EA385" s="33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  <c r="ET385" s="33"/>
      <c r="EU385" s="33"/>
      <c r="EV385" s="33"/>
      <c r="EW385" s="33"/>
      <c r="EX385" s="33"/>
      <c r="EY385" s="33"/>
      <c r="EZ385" s="33"/>
      <c r="FA385" s="33"/>
      <c r="FB385" s="33"/>
      <c r="FC385" s="33"/>
      <c r="FD385" s="33"/>
      <c r="FE385" s="33"/>
      <c r="FF385" s="33"/>
      <c r="FG385" s="33"/>
      <c r="FH385" s="33"/>
      <c r="FI385" s="33"/>
      <c r="FJ385" s="33"/>
      <c r="FK385" s="33"/>
      <c r="FL385" s="33"/>
      <c r="FM385" s="33"/>
      <c r="FN385" s="33"/>
      <c r="FO385" s="33"/>
      <c r="FP385" s="33"/>
      <c r="FQ385" s="33"/>
      <c r="FR385" s="33"/>
      <c r="FS385" s="33"/>
      <c r="FT385" s="33"/>
      <c r="FU385" s="33"/>
      <c r="FV385" s="33"/>
      <c r="FW385" s="33"/>
      <c r="FX385" s="33"/>
      <c r="FY385" s="33"/>
      <c r="FZ385" s="33"/>
      <c r="GA385" s="33"/>
      <c r="GB385" s="33"/>
      <c r="GC385" s="33"/>
      <c r="GD385" s="33"/>
      <c r="GE385" s="33"/>
      <c r="GF385" s="33"/>
      <c r="GG385" s="33"/>
      <c r="GH385" s="33"/>
      <c r="GI385" s="33"/>
      <c r="GJ385" s="33"/>
      <c r="GK385" s="33"/>
      <c r="GL385" s="33"/>
      <c r="GM385" s="33"/>
      <c r="GN385" s="33"/>
      <c r="GO385" s="33"/>
      <c r="GP385" s="33"/>
      <c r="GQ385" s="33"/>
      <c r="GR385" s="33"/>
      <c r="GS385" s="33"/>
      <c r="GT385" s="33"/>
      <c r="GU385" s="33"/>
      <c r="GV385" s="33"/>
      <c r="GW385" s="33"/>
      <c r="GX385" s="33"/>
    </row>
    <row r="386" spans="1:206" hidden="1">
      <c r="A386" s="31" t="s">
        <v>451</v>
      </c>
      <c r="B386" t="s">
        <v>717</v>
      </c>
      <c r="C386" t="s">
        <v>714</v>
      </c>
      <c r="D386" s="94" t="s">
        <v>1014</v>
      </c>
      <c r="E386" t="s">
        <v>1105</v>
      </c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>
        <v>2.9067115158618501E-2</v>
      </c>
      <c r="BE386" s="33">
        <v>2.77315614111041E-2</v>
      </c>
      <c r="BF386" s="33">
        <v>2.6150049673827499E-2</v>
      </c>
      <c r="BG386" s="33">
        <v>2.5129803363153999E-2</v>
      </c>
      <c r="BH386" s="33">
        <v>2.4186978727786999E-2</v>
      </c>
      <c r="BI386" s="33">
        <v>2.3209005914805601E-2</v>
      </c>
      <c r="BJ386" s="33">
        <v>2.2398338976787901E-2</v>
      </c>
      <c r="BK386" s="33">
        <v>2.1646999166675299E-2</v>
      </c>
      <c r="BL386" s="33">
        <v>2.08698847361534E-2</v>
      </c>
      <c r="BM386" s="33">
        <v>2.7386305459761898E-2</v>
      </c>
      <c r="BN386" s="33">
        <v>3.2699727253007897E-2</v>
      </c>
      <c r="BO386" s="33">
        <v>2.5606277728642799E-2</v>
      </c>
      <c r="BP386" s="33">
        <v>1.87649979082758E-2</v>
      </c>
      <c r="BQ386" s="33">
        <v>1.8126432160077002E-2</v>
      </c>
      <c r="BR386" s="33">
        <v>1.7348048618758698E-2</v>
      </c>
      <c r="BS386" s="33">
        <v>1.7731904987436601E-2</v>
      </c>
      <c r="BT386" s="33">
        <v>1.6625018404715499E-2</v>
      </c>
      <c r="BU386" s="33">
        <v>1.5987812328814799E-2</v>
      </c>
      <c r="BV386" s="33">
        <v>1.49711123160045E-2</v>
      </c>
      <c r="BW386" s="33">
        <v>1.44945782739708E-2</v>
      </c>
      <c r="BX386" s="33">
        <v>1.43079360779016E-2</v>
      </c>
      <c r="BY386" s="33">
        <v>1.46074164646076E-2</v>
      </c>
      <c r="BZ386" s="33">
        <v>1.30724045661772E-2</v>
      </c>
      <c r="CA386" s="33">
        <v>1.25704420465066E-2</v>
      </c>
      <c r="CB386" s="33">
        <v>1.21490346318251E-2</v>
      </c>
      <c r="CC386" s="33">
        <v>1.1911024961322601E-2</v>
      </c>
      <c r="CD386" s="33">
        <v>1.1383066276078499E-2</v>
      </c>
      <c r="CE386" s="33">
        <v>1.08974343135405E-2</v>
      </c>
      <c r="CF386" s="33">
        <v>1.05631059476794E-2</v>
      </c>
      <c r="CG386" s="33">
        <v>1.0177954611429601E-2</v>
      </c>
      <c r="CH386" s="33">
        <v>9.7813195982742792E-3</v>
      </c>
      <c r="CI386" s="33">
        <v>9.3663080494818408E-3</v>
      </c>
      <c r="CJ386" s="33">
        <v>8.9819232830279701E-3</v>
      </c>
      <c r="CK386" s="33">
        <v>8.5614262054448005E-3</v>
      </c>
      <c r="CL386" s="33">
        <v>8.2767831082557995E-3</v>
      </c>
      <c r="CM386" s="33">
        <v>7.9874797887614698E-3</v>
      </c>
      <c r="CN386" s="33">
        <v>7.6394009032619802E-3</v>
      </c>
      <c r="CO386" s="33">
        <v>7.3542044967731699E-3</v>
      </c>
      <c r="CP386" s="33">
        <v>7.0653257651751801E-3</v>
      </c>
      <c r="CQ386" s="33">
        <v>6.7944353766813698E-3</v>
      </c>
      <c r="CR386" s="33">
        <v>6.5298944598101696E-3</v>
      </c>
      <c r="CS386" s="33">
        <v>6.3738072790145801E-3</v>
      </c>
      <c r="CT386" s="33">
        <v>6.0455761409818403E-3</v>
      </c>
      <c r="CU386" s="33">
        <v>5.8557189910696302E-3</v>
      </c>
      <c r="CV386" s="33">
        <v>5.6670209412960802E-3</v>
      </c>
      <c r="CW386" s="33">
        <v>5.5527622858374997E-3</v>
      </c>
      <c r="CX386" s="33">
        <v>5.3506011542708001E-3</v>
      </c>
      <c r="CY386" s="33">
        <v>5.1309987551882603E-3</v>
      </c>
      <c r="CZ386" s="33">
        <v>4.9123379089525496E-3</v>
      </c>
      <c r="DA386" s="33">
        <v>4.6557910113346696E-3</v>
      </c>
      <c r="DB386" s="33">
        <v>4.40583572968251E-3</v>
      </c>
      <c r="DC386" s="33">
        <v>4.17201449556344E-3</v>
      </c>
      <c r="DD386" s="33">
        <v>3.9425860566412799E-3</v>
      </c>
      <c r="DE386" s="33">
        <v>3.6767389652300701E-3</v>
      </c>
      <c r="DF386" s="33">
        <v>3.5395201298050699E-3</v>
      </c>
      <c r="DG386" s="33">
        <v>3.27243832449356E-3</v>
      </c>
      <c r="DH386" s="33">
        <v>3.0363601699842499E-3</v>
      </c>
      <c r="DI386" s="33">
        <v>2.8447501816211201E-3</v>
      </c>
      <c r="DJ386" s="33">
        <v>2.73416509409425E-3</v>
      </c>
      <c r="DK386" s="33">
        <v>2.48004511106185E-3</v>
      </c>
      <c r="DL386" s="33">
        <v>2.3078339769168799E-3</v>
      </c>
      <c r="DM386" s="33">
        <v>2.1465433890546799E-3</v>
      </c>
      <c r="DN386" s="33">
        <v>2.02051112955379E-3</v>
      </c>
      <c r="DO386" s="33">
        <v>1.9031836094165E-3</v>
      </c>
      <c r="DP386" s="33">
        <v>1.76723096757988E-3</v>
      </c>
      <c r="DQ386" s="33">
        <v>1.6489620065275499E-3</v>
      </c>
      <c r="DR386" s="33">
        <v>1.5326644243574901E-3</v>
      </c>
      <c r="DS386" s="33">
        <v>1.40552632242908E-3</v>
      </c>
      <c r="DT386" s="33">
        <v>1.3272731285683601E-3</v>
      </c>
      <c r="DU386" s="33">
        <v>1.25943270099121E-3</v>
      </c>
      <c r="DV386" s="33">
        <v>1.2009539097923799E-3</v>
      </c>
      <c r="DW386" s="33">
        <v>1.16756743776065E-3</v>
      </c>
      <c r="DX386" s="33">
        <v>1.20827764280849E-3</v>
      </c>
      <c r="DY386" s="33"/>
      <c r="DZ386" s="33"/>
      <c r="EA386" s="33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  <c r="ET386" s="33"/>
      <c r="EU386" s="33"/>
      <c r="EV386" s="33"/>
      <c r="EW386" s="33"/>
      <c r="EX386" s="33"/>
      <c r="EY386" s="33"/>
      <c r="EZ386" s="33"/>
      <c r="FA386" s="33"/>
      <c r="FB386" s="33"/>
      <c r="FC386" s="33"/>
      <c r="FD386" s="33"/>
      <c r="FE386" s="33"/>
      <c r="FF386" s="33"/>
      <c r="FG386" s="33"/>
      <c r="FH386" s="33"/>
      <c r="FI386" s="33"/>
      <c r="FJ386" s="33"/>
      <c r="FK386" s="33"/>
      <c r="FL386" s="33"/>
      <c r="FM386" s="33"/>
      <c r="FN386" s="33"/>
      <c r="FO386" s="33"/>
      <c r="FP386" s="33"/>
      <c r="FQ386" s="33"/>
      <c r="FR386" s="33"/>
      <c r="FS386" s="33"/>
      <c r="FT386" s="33"/>
      <c r="FU386" s="33"/>
      <c r="FV386" s="33"/>
      <c r="FW386" s="33"/>
      <c r="FX386" s="33"/>
      <c r="FY386" s="33"/>
      <c r="FZ386" s="33"/>
      <c r="GA386" s="33"/>
      <c r="GB386" s="33"/>
      <c r="GC386" s="33"/>
      <c r="GD386" s="33"/>
      <c r="GE386" s="33"/>
      <c r="GF386" s="33"/>
      <c r="GG386" s="33"/>
      <c r="GH386" s="33"/>
      <c r="GI386" s="33"/>
      <c r="GJ386" s="33"/>
      <c r="GK386" s="33"/>
      <c r="GL386" s="33"/>
      <c r="GM386" s="33"/>
      <c r="GN386" s="33"/>
      <c r="GO386" s="33"/>
      <c r="GP386" s="33"/>
      <c r="GQ386" s="33"/>
      <c r="GR386" s="33"/>
      <c r="GS386" s="33"/>
      <c r="GT386" s="33"/>
      <c r="GU386" s="33"/>
      <c r="GV386" s="33"/>
      <c r="GW386" s="33"/>
      <c r="GX386" s="33"/>
    </row>
    <row r="387" spans="1:206" hidden="1">
      <c r="A387" s="31" t="s">
        <v>451</v>
      </c>
      <c r="B387" t="s">
        <v>717</v>
      </c>
      <c r="C387" t="s">
        <v>714</v>
      </c>
      <c r="D387" s="94" t="s">
        <v>1014</v>
      </c>
      <c r="E387" t="s">
        <v>1106</v>
      </c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>
        <v>7.5288599843926296E-3</v>
      </c>
      <c r="BE387" s="33">
        <v>7.3288778058561597E-3</v>
      </c>
      <c r="BF387" s="33">
        <v>6.79112838795334E-3</v>
      </c>
      <c r="BG387" s="33">
        <v>7.1272435222893499E-3</v>
      </c>
      <c r="BH387" s="33">
        <v>6.3043285779425104E-3</v>
      </c>
      <c r="BI387" s="33">
        <v>6.0449419373260196E-3</v>
      </c>
      <c r="BJ387" s="33">
        <v>5.8587954654226396E-3</v>
      </c>
      <c r="BK387" s="33">
        <v>5.7254415398837197E-3</v>
      </c>
      <c r="BL387" s="33">
        <v>5.6353057116559401E-3</v>
      </c>
      <c r="BM387" s="33">
        <v>7.3428343532595999E-3</v>
      </c>
      <c r="BN387" s="33">
        <v>9.1215760143625608E-3</v>
      </c>
      <c r="BO387" s="33">
        <v>7.1027404207740803E-3</v>
      </c>
      <c r="BP387" s="33">
        <v>4.8949785544934298E-3</v>
      </c>
      <c r="BQ387" s="33">
        <v>4.7647262987066804E-3</v>
      </c>
      <c r="BR387" s="33">
        <v>4.5593026674442096E-3</v>
      </c>
      <c r="BS387" s="33">
        <v>4.7833063932607297E-3</v>
      </c>
      <c r="BT387" s="33">
        <v>4.5284068619933096E-3</v>
      </c>
      <c r="BU387" s="33">
        <v>4.37308259805039E-3</v>
      </c>
      <c r="BV387" s="33">
        <v>4.1410562189989298E-3</v>
      </c>
      <c r="BW387" s="33">
        <v>4.0670802754100201E-3</v>
      </c>
      <c r="BX387" s="33">
        <v>4.2007434762400698E-3</v>
      </c>
      <c r="BY387" s="33">
        <v>4.2881734352419E-3</v>
      </c>
      <c r="BZ387" s="33">
        <v>3.7911386381181199E-3</v>
      </c>
      <c r="CA387" s="33">
        <v>3.63936332134367E-3</v>
      </c>
      <c r="CB387" s="33">
        <v>3.5090144384886798E-3</v>
      </c>
      <c r="CC387" s="33">
        <v>3.42521222266298E-3</v>
      </c>
      <c r="CD387" s="33">
        <v>3.3178598677047299E-3</v>
      </c>
      <c r="CE387" s="33">
        <v>3.0941642507524101E-3</v>
      </c>
      <c r="CF387" s="33">
        <v>2.9516397888005399E-3</v>
      </c>
      <c r="CG387" s="33">
        <v>2.8394148603725902E-3</v>
      </c>
      <c r="CH387" s="33">
        <v>2.73597896078663E-3</v>
      </c>
      <c r="CI387" s="33">
        <v>2.69112085564524E-3</v>
      </c>
      <c r="CJ387" s="33">
        <v>2.6505681117768502E-3</v>
      </c>
      <c r="CK387" s="33">
        <v>2.5794523963624501E-3</v>
      </c>
      <c r="CL387" s="33">
        <v>2.5412407935102499E-3</v>
      </c>
      <c r="CM387" s="33">
        <v>2.4909394441474399E-3</v>
      </c>
      <c r="CN387" s="33">
        <v>2.3933603728333499E-3</v>
      </c>
      <c r="CO387" s="33">
        <v>2.3042541039023702E-3</v>
      </c>
      <c r="CP387" s="33">
        <v>2.19791857338626E-3</v>
      </c>
      <c r="CQ387" s="33">
        <v>2.1166519451209301E-3</v>
      </c>
      <c r="CR387" s="33">
        <v>2.0287607834043298E-3</v>
      </c>
      <c r="CS387" s="33">
        <v>2.0288182785397802E-3</v>
      </c>
      <c r="CT387" s="33">
        <v>1.88306600501353E-3</v>
      </c>
      <c r="CU387" s="33">
        <v>1.8270566907044299E-3</v>
      </c>
      <c r="CV387" s="33">
        <v>1.78230463989192E-3</v>
      </c>
      <c r="CW387" s="33">
        <v>1.74583036702658E-3</v>
      </c>
      <c r="CX387" s="33">
        <v>1.71117580885492E-3</v>
      </c>
      <c r="CY387" s="33">
        <v>1.6509182146296601E-3</v>
      </c>
      <c r="CZ387" s="33">
        <v>1.5606243917103801E-3</v>
      </c>
      <c r="DA387" s="33">
        <v>1.48707299499095E-3</v>
      </c>
      <c r="DB387" s="33">
        <v>1.38898666807094E-3</v>
      </c>
      <c r="DC387" s="33">
        <v>1.31636627192401E-3</v>
      </c>
      <c r="DD387" s="33">
        <v>1.2676120280235099E-3</v>
      </c>
      <c r="DE387" s="33">
        <v>1.1966317824693401E-3</v>
      </c>
      <c r="DF387" s="33">
        <v>1.1962602080008899E-3</v>
      </c>
      <c r="DG387" s="33">
        <v>1.1060214713707901E-3</v>
      </c>
      <c r="DH387" s="33">
        <v>1.0303873275167099E-3</v>
      </c>
      <c r="DI387" s="33">
        <v>9.8573199779298896E-4</v>
      </c>
      <c r="DJ387" s="33">
        <v>9.98056768628304E-4</v>
      </c>
      <c r="DK387" s="33">
        <v>8.7899029591342003E-4</v>
      </c>
      <c r="DL387" s="33">
        <v>8.2457136433563996E-4</v>
      </c>
      <c r="DM387" s="33">
        <v>7.6476658720775004E-4</v>
      </c>
      <c r="DN387" s="33">
        <v>7.24565441301511E-4</v>
      </c>
      <c r="DO387" s="33">
        <v>6.7633217343676503E-4</v>
      </c>
      <c r="DP387" s="33">
        <v>6.3895291159693697E-4</v>
      </c>
      <c r="DQ387" s="33">
        <v>5.9916103707255495E-4</v>
      </c>
      <c r="DR387" s="33">
        <v>5.6057777908289697E-4</v>
      </c>
      <c r="DS387" s="33">
        <v>5.1784504956288197E-4</v>
      </c>
      <c r="DT387" s="33">
        <v>4.9437934966090405E-4</v>
      </c>
      <c r="DU387" s="33">
        <v>4.7298107337444799E-4</v>
      </c>
      <c r="DV387" s="33">
        <v>4.58016963274728E-4</v>
      </c>
      <c r="DW387" s="33">
        <v>4.3822320841189599E-4</v>
      </c>
      <c r="DX387" s="33">
        <v>4.37286738649483E-4</v>
      </c>
      <c r="DY387" s="33"/>
      <c r="DZ387" s="33"/>
      <c r="EA387" s="33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  <c r="ET387" s="33"/>
      <c r="EU387" s="33"/>
      <c r="EV387" s="33"/>
      <c r="EW387" s="33"/>
      <c r="EX387" s="33"/>
      <c r="EY387" s="33"/>
      <c r="EZ387" s="33"/>
      <c r="FA387" s="33"/>
      <c r="FB387" s="33"/>
      <c r="FC387" s="33"/>
      <c r="FD387" s="33"/>
      <c r="FE387" s="33"/>
      <c r="FF387" s="33"/>
      <c r="FG387" s="33"/>
      <c r="FH387" s="33"/>
      <c r="FI387" s="33"/>
      <c r="FJ387" s="33"/>
      <c r="FK387" s="33"/>
      <c r="FL387" s="33"/>
      <c r="FM387" s="33"/>
      <c r="FN387" s="33"/>
      <c r="FO387" s="33"/>
      <c r="FP387" s="33"/>
      <c r="FQ387" s="33"/>
      <c r="FR387" s="33"/>
      <c r="FS387" s="33"/>
      <c r="FT387" s="33"/>
      <c r="FU387" s="33"/>
      <c r="FV387" s="33"/>
      <c r="FW387" s="33"/>
      <c r="FX387" s="33"/>
      <c r="FY387" s="33"/>
      <c r="FZ387" s="33"/>
      <c r="GA387" s="33"/>
      <c r="GB387" s="33"/>
      <c r="GC387" s="33"/>
      <c r="GD387" s="33"/>
      <c r="GE387" s="33"/>
      <c r="GF387" s="33"/>
      <c r="GG387" s="33"/>
      <c r="GH387" s="33"/>
      <c r="GI387" s="33"/>
      <c r="GJ387" s="33"/>
      <c r="GK387" s="33"/>
      <c r="GL387" s="33"/>
      <c r="GM387" s="33"/>
      <c r="GN387" s="33"/>
      <c r="GO387" s="33"/>
      <c r="GP387" s="33"/>
      <c r="GQ387" s="33"/>
      <c r="GR387" s="33"/>
      <c r="GS387" s="33"/>
      <c r="GT387" s="33"/>
      <c r="GU387" s="33"/>
      <c r="GV387" s="33"/>
      <c r="GW387" s="33"/>
      <c r="GX387" s="33"/>
    </row>
    <row r="388" spans="1:206" hidden="1">
      <c r="A388" s="31" t="s">
        <v>451</v>
      </c>
      <c r="B388" t="s">
        <v>717</v>
      </c>
      <c r="C388" t="s">
        <v>714</v>
      </c>
      <c r="D388" s="94" t="s">
        <v>1014</v>
      </c>
      <c r="E388" t="s">
        <v>1107</v>
      </c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>
        <v>4.5951813441435603E-3</v>
      </c>
      <c r="BE388" s="33">
        <v>4.4218407069635699E-3</v>
      </c>
      <c r="BF388" s="33">
        <v>4.1910832632908899E-3</v>
      </c>
      <c r="BG388" s="33">
        <v>4.0630683643192297E-3</v>
      </c>
      <c r="BH388" s="33">
        <v>3.87281124984518E-3</v>
      </c>
      <c r="BI388" s="33">
        <v>3.7551690602203301E-3</v>
      </c>
      <c r="BJ388" s="33">
        <v>3.6458992163482E-3</v>
      </c>
      <c r="BK388" s="33">
        <v>3.5517400602037598E-3</v>
      </c>
      <c r="BL388" s="33">
        <v>3.43371115137847E-3</v>
      </c>
      <c r="BM388" s="33">
        <v>4.3938139455637704E-3</v>
      </c>
      <c r="BN388" s="33">
        <v>5.2807000509666703E-3</v>
      </c>
      <c r="BO388" s="33">
        <v>4.2291289439173397E-3</v>
      </c>
      <c r="BP388" s="33">
        <v>3.0456343123274098E-3</v>
      </c>
      <c r="BQ388" s="33">
        <v>2.9718551700439202E-3</v>
      </c>
      <c r="BR388" s="33">
        <v>2.8663599339808299E-3</v>
      </c>
      <c r="BS388" s="33">
        <v>2.9526246142102001E-3</v>
      </c>
      <c r="BT388" s="33">
        <v>2.8339508321351E-3</v>
      </c>
      <c r="BU388" s="33">
        <v>2.67707365645432E-3</v>
      </c>
      <c r="BV388" s="33">
        <v>2.4813375177344102E-3</v>
      </c>
      <c r="BW388" s="33">
        <v>2.3720933988930402E-3</v>
      </c>
      <c r="BX388" s="33">
        <v>2.4022463856040498E-3</v>
      </c>
      <c r="BY388" s="33">
        <v>2.37880523853682E-3</v>
      </c>
      <c r="BZ388" s="33">
        <v>2.15196101118089E-3</v>
      </c>
      <c r="CA388" s="33">
        <v>2.0624844790610602E-3</v>
      </c>
      <c r="CB388" s="33">
        <v>1.9963443343062898E-3</v>
      </c>
      <c r="CC388" s="33">
        <v>1.9459549223608201E-3</v>
      </c>
      <c r="CD388" s="33">
        <v>1.9721260181209499E-3</v>
      </c>
      <c r="CE388" s="33">
        <v>1.7638507810385699E-3</v>
      </c>
      <c r="CF388" s="33">
        <v>1.6603446276012099E-3</v>
      </c>
      <c r="CG388" s="33">
        <v>1.56742855571186E-3</v>
      </c>
      <c r="CH388" s="33">
        <v>1.4913487606867299E-3</v>
      </c>
      <c r="CI388" s="33">
        <v>1.42092734840628E-3</v>
      </c>
      <c r="CJ388" s="33">
        <v>1.36193712483795E-3</v>
      </c>
      <c r="CK388" s="33">
        <v>1.3018508118398399E-3</v>
      </c>
      <c r="CL388" s="33">
        <v>1.25943661407641E-3</v>
      </c>
      <c r="CM388" s="33">
        <v>1.22831521078634E-3</v>
      </c>
      <c r="CN388" s="33">
        <v>1.18655007300306E-3</v>
      </c>
      <c r="CO388" s="33">
        <v>1.1612294960056499E-3</v>
      </c>
      <c r="CP388" s="33">
        <v>1.13150335407401E-3</v>
      </c>
      <c r="CQ388" s="33">
        <v>1.1062933580938E-3</v>
      </c>
      <c r="CR388" s="33">
        <v>1.0895593192608701E-3</v>
      </c>
      <c r="CS388" s="33">
        <v>1.09626564888446E-3</v>
      </c>
      <c r="CT388" s="33">
        <v>1.00913484683405E-3</v>
      </c>
      <c r="CU388" s="33">
        <v>9.8033204580941094E-4</v>
      </c>
      <c r="CV388" s="33">
        <v>9.5667197730217796E-4</v>
      </c>
      <c r="CW388" s="33">
        <v>9.4225089964347999E-4</v>
      </c>
      <c r="CX388" s="33">
        <v>9.25788979777652E-4</v>
      </c>
      <c r="CY388" s="33">
        <v>8.9079939022508299E-4</v>
      </c>
      <c r="CZ388" s="33">
        <v>8.5644272280802698E-4</v>
      </c>
      <c r="DA388" s="33">
        <v>8.3800051331646202E-4</v>
      </c>
      <c r="DB388" s="33">
        <v>8.10453323424827E-4</v>
      </c>
      <c r="DC388" s="33">
        <v>7.7983317626136202E-4</v>
      </c>
      <c r="DD388" s="33">
        <v>7.6240461762522695E-4</v>
      </c>
      <c r="DE388" s="33">
        <v>7.4147591015721805E-4</v>
      </c>
      <c r="DF388" s="33">
        <v>7.6144612615172897E-4</v>
      </c>
      <c r="DG388" s="33">
        <v>7.1960704990530605E-4</v>
      </c>
      <c r="DH388" s="33">
        <v>6.6736652115264303E-4</v>
      </c>
      <c r="DI388" s="33">
        <v>6.43250152613581E-4</v>
      </c>
      <c r="DJ388" s="33">
        <v>6.6671191144251603E-4</v>
      </c>
      <c r="DK388" s="33">
        <v>6.0482985675800501E-4</v>
      </c>
      <c r="DL388" s="33">
        <v>5.7442214156343903E-4</v>
      </c>
      <c r="DM388" s="33">
        <v>5.5213824458548596E-4</v>
      </c>
      <c r="DN388" s="33">
        <v>5.3063601454824598E-4</v>
      </c>
      <c r="DO388" s="33">
        <v>5.0478132023082703E-4</v>
      </c>
      <c r="DP388" s="33">
        <v>4.8336918173628101E-4</v>
      </c>
      <c r="DQ388" s="33">
        <v>4.6340036523769202E-4</v>
      </c>
      <c r="DR388" s="33">
        <v>4.3923540555324702E-4</v>
      </c>
      <c r="DS388" s="33">
        <v>4.1481540998867102E-4</v>
      </c>
      <c r="DT388" s="33">
        <v>3.9877431312700199E-4</v>
      </c>
      <c r="DU388" s="33">
        <v>3.8576922561905398E-4</v>
      </c>
      <c r="DV388" s="33">
        <v>3.6883937392811897E-4</v>
      </c>
      <c r="DW388" s="33">
        <v>3.7047169821509998E-4</v>
      </c>
      <c r="DX388" s="33">
        <v>3.6343621833378201E-4</v>
      </c>
      <c r="DY388" s="33"/>
      <c r="DZ388" s="33"/>
      <c r="EA388" s="33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  <c r="ET388" s="33"/>
      <c r="EU388" s="33"/>
      <c r="EV388" s="33"/>
      <c r="EW388" s="33"/>
      <c r="EX388" s="33"/>
      <c r="EY388" s="33"/>
      <c r="EZ388" s="33"/>
      <c r="FA388" s="33"/>
      <c r="FB388" s="33"/>
      <c r="FC388" s="33"/>
      <c r="FD388" s="33"/>
      <c r="FE388" s="33"/>
      <c r="FF388" s="33"/>
      <c r="FG388" s="33"/>
      <c r="FH388" s="33"/>
      <c r="FI388" s="33"/>
      <c r="FJ388" s="33"/>
      <c r="FK388" s="33"/>
      <c r="FL388" s="33"/>
      <c r="FM388" s="33"/>
      <c r="FN388" s="33"/>
      <c r="FO388" s="33"/>
      <c r="FP388" s="33"/>
      <c r="FQ388" s="33"/>
      <c r="FR388" s="33"/>
      <c r="FS388" s="33"/>
      <c r="FT388" s="33"/>
      <c r="FU388" s="33"/>
      <c r="FV388" s="33"/>
      <c r="FW388" s="33"/>
      <c r="FX388" s="33"/>
      <c r="FY388" s="33"/>
      <c r="FZ388" s="33"/>
      <c r="GA388" s="33"/>
      <c r="GB388" s="33"/>
      <c r="GC388" s="33"/>
      <c r="GD388" s="33"/>
      <c r="GE388" s="33"/>
      <c r="GF388" s="33"/>
      <c r="GG388" s="33"/>
      <c r="GH388" s="33"/>
      <c r="GI388" s="33"/>
      <c r="GJ388" s="33"/>
      <c r="GK388" s="33"/>
      <c r="GL388" s="33"/>
      <c r="GM388" s="33"/>
      <c r="GN388" s="33"/>
      <c r="GO388" s="33"/>
      <c r="GP388" s="33"/>
      <c r="GQ388" s="33"/>
      <c r="GR388" s="33"/>
      <c r="GS388" s="33"/>
      <c r="GT388" s="33"/>
      <c r="GU388" s="33"/>
      <c r="GV388" s="33"/>
      <c r="GW388" s="33"/>
      <c r="GX388" s="33"/>
    </row>
    <row r="389" spans="1:206" hidden="1">
      <c r="A389" s="31" t="s">
        <v>451</v>
      </c>
      <c r="B389" t="s">
        <v>717</v>
      </c>
      <c r="C389" t="s">
        <v>714</v>
      </c>
      <c r="D389" s="94" t="s">
        <v>1014</v>
      </c>
      <c r="E389" t="s">
        <v>1108</v>
      </c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>
        <v>5.3565801684959096E-3</v>
      </c>
      <c r="BE389" s="33">
        <v>5.1663606369232E-3</v>
      </c>
      <c r="BF389" s="33">
        <v>4.9364801856951399E-3</v>
      </c>
      <c r="BG389" s="33">
        <v>4.8218626606233101E-3</v>
      </c>
      <c r="BH389" s="33">
        <v>4.6367268736818099E-3</v>
      </c>
      <c r="BI389" s="33">
        <v>4.51249997037144E-3</v>
      </c>
      <c r="BJ389" s="33">
        <v>4.3842491819554696E-3</v>
      </c>
      <c r="BK389" s="33">
        <v>4.2725793077052297E-3</v>
      </c>
      <c r="BL389" s="33">
        <v>4.1379384950765699E-3</v>
      </c>
      <c r="BM389" s="33">
        <v>4.5804658576957501E-3</v>
      </c>
      <c r="BN389" s="33">
        <v>5.01021850185847E-3</v>
      </c>
      <c r="BO389" s="33">
        <v>4.43572399819369E-3</v>
      </c>
      <c r="BP389" s="33">
        <v>3.78596653385212E-3</v>
      </c>
      <c r="BQ389" s="33">
        <v>3.6979118563359001E-3</v>
      </c>
      <c r="BR389" s="33">
        <v>3.5712631662714101E-3</v>
      </c>
      <c r="BS389" s="33">
        <v>3.5410594693147499E-3</v>
      </c>
      <c r="BT389" s="33">
        <v>3.3752838825690601E-3</v>
      </c>
      <c r="BU389" s="33">
        <v>3.1607139716291698E-3</v>
      </c>
      <c r="BV389" s="33">
        <v>2.9657196358642999E-3</v>
      </c>
      <c r="BW389" s="33">
        <v>2.8223270398698699E-3</v>
      </c>
      <c r="BX389" s="33">
        <v>2.7914842800993299E-3</v>
      </c>
      <c r="BY389" s="33">
        <v>2.78076634006024E-3</v>
      </c>
      <c r="BZ389" s="33">
        <v>2.6066041798405602E-3</v>
      </c>
      <c r="CA389" s="33">
        <v>2.5430283527521701E-3</v>
      </c>
      <c r="CB389" s="33">
        <v>2.51627369817118E-3</v>
      </c>
      <c r="CC389" s="33">
        <v>2.5042473420345199E-3</v>
      </c>
      <c r="CD389" s="33">
        <v>2.5937625378570999E-3</v>
      </c>
      <c r="CE389" s="33">
        <v>2.3589783609254799E-3</v>
      </c>
      <c r="CF389" s="33">
        <v>2.2145522005716199E-3</v>
      </c>
      <c r="CG389" s="33">
        <v>2.07306101289924E-3</v>
      </c>
      <c r="CH389" s="33">
        <v>1.9541672878531798E-3</v>
      </c>
      <c r="CI389" s="33">
        <v>1.8498761117260499E-3</v>
      </c>
      <c r="CJ389" s="33">
        <v>1.7711243673748599E-3</v>
      </c>
      <c r="CK389" s="33">
        <v>1.7028483416669899E-3</v>
      </c>
      <c r="CL389" s="33">
        <v>1.65104320321835E-3</v>
      </c>
      <c r="CM389" s="33">
        <v>1.60827794761436E-3</v>
      </c>
      <c r="CN389" s="33">
        <v>1.56199614829138E-3</v>
      </c>
      <c r="CO389" s="33">
        <v>1.53086417708137E-3</v>
      </c>
      <c r="CP389" s="33">
        <v>1.5003563002610801E-3</v>
      </c>
      <c r="CQ389" s="33">
        <v>1.4782482503054499E-3</v>
      </c>
      <c r="CR389" s="33">
        <v>1.46681214907425E-3</v>
      </c>
      <c r="CS389" s="33">
        <v>1.4657315056739099E-3</v>
      </c>
      <c r="CT389" s="33">
        <v>1.4070127413845601E-3</v>
      </c>
      <c r="CU389" s="33">
        <v>1.38122992488364E-3</v>
      </c>
      <c r="CV389" s="33">
        <v>1.3605996082078299E-3</v>
      </c>
      <c r="CW389" s="33">
        <v>1.3387626129280801E-3</v>
      </c>
      <c r="CX389" s="33">
        <v>1.3247816239042099E-3</v>
      </c>
      <c r="CY389" s="33">
        <v>1.2760361380516299E-3</v>
      </c>
      <c r="CZ389" s="33">
        <v>1.2361263248090401E-3</v>
      </c>
      <c r="DA389" s="33">
        <v>1.21184213316703E-3</v>
      </c>
      <c r="DB389" s="33">
        <v>1.1924288975708999E-3</v>
      </c>
      <c r="DC389" s="33">
        <v>1.15562387209334E-3</v>
      </c>
      <c r="DD389" s="33">
        <v>1.1249744800641E-3</v>
      </c>
      <c r="DE389" s="33">
        <v>1.0874910878974299E-3</v>
      </c>
      <c r="DF389" s="33">
        <v>1.0876812095577499E-3</v>
      </c>
      <c r="DG389" s="33">
        <v>1.02795448363433E-3</v>
      </c>
      <c r="DH389" s="33">
        <v>9.7005468743199699E-4</v>
      </c>
      <c r="DI389" s="33">
        <v>9.4870634363010398E-4</v>
      </c>
      <c r="DJ389" s="33">
        <v>9.6946033250409804E-4</v>
      </c>
      <c r="DK389" s="33">
        <v>9.1231737475629799E-4</v>
      </c>
      <c r="DL389" s="33">
        <v>8.8614422805070197E-4</v>
      </c>
      <c r="DM389" s="33">
        <v>8.5799299215650498E-4</v>
      </c>
      <c r="DN389" s="33">
        <v>8.2377136564725905E-4</v>
      </c>
      <c r="DO389" s="33">
        <v>7.7925247329006103E-4</v>
      </c>
      <c r="DP389" s="33">
        <v>7.4874887685654899E-4</v>
      </c>
      <c r="DQ389" s="33">
        <v>7.1989378875341001E-4</v>
      </c>
      <c r="DR389" s="33">
        <v>6.9093330139311405E-4</v>
      </c>
      <c r="DS389" s="33">
        <v>6.66675293509014E-4</v>
      </c>
      <c r="DT389" s="33">
        <v>6.48281264235877E-4</v>
      </c>
      <c r="DU389" s="33">
        <v>6.3533317673943501E-4</v>
      </c>
      <c r="DV389" s="33">
        <v>5.9251144251584698E-4</v>
      </c>
      <c r="DW389" s="33">
        <v>6.9726457525363299E-4</v>
      </c>
      <c r="DX389" s="33">
        <v>6.5326114376264397E-4</v>
      </c>
      <c r="DY389" s="33"/>
      <c r="DZ389" s="33"/>
      <c r="EA389" s="33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  <c r="ET389" s="33"/>
      <c r="EU389" s="33"/>
      <c r="EV389" s="33"/>
      <c r="EW389" s="33"/>
      <c r="EX389" s="33"/>
      <c r="EY389" s="33"/>
      <c r="EZ389" s="33"/>
      <c r="FA389" s="33"/>
      <c r="FB389" s="33"/>
      <c r="FC389" s="33"/>
      <c r="FD389" s="33"/>
      <c r="FE389" s="33"/>
      <c r="FF389" s="33"/>
      <c r="FG389" s="33"/>
      <c r="FH389" s="33"/>
      <c r="FI389" s="33"/>
      <c r="FJ389" s="33"/>
      <c r="FK389" s="33"/>
      <c r="FL389" s="33"/>
      <c r="FM389" s="33"/>
      <c r="FN389" s="33"/>
      <c r="FO389" s="33"/>
      <c r="FP389" s="33"/>
      <c r="FQ389" s="33"/>
      <c r="FR389" s="33"/>
      <c r="FS389" s="33"/>
      <c r="FT389" s="33"/>
      <c r="FU389" s="33"/>
      <c r="FV389" s="33"/>
      <c r="FW389" s="33"/>
      <c r="FX389" s="33"/>
      <c r="FY389" s="33"/>
      <c r="FZ389" s="33"/>
      <c r="GA389" s="33"/>
      <c r="GB389" s="33"/>
      <c r="GC389" s="33"/>
      <c r="GD389" s="33"/>
      <c r="GE389" s="33"/>
      <c r="GF389" s="33"/>
      <c r="GG389" s="33"/>
      <c r="GH389" s="33"/>
      <c r="GI389" s="33"/>
      <c r="GJ389" s="33"/>
      <c r="GK389" s="33"/>
      <c r="GL389" s="33"/>
      <c r="GM389" s="33"/>
      <c r="GN389" s="33"/>
      <c r="GO389" s="33"/>
      <c r="GP389" s="33"/>
      <c r="GQ389" s="33"/>
      <c r="GR389" s="33"/>
      <c r="GS389" s="33"/>
      <c r="GT389" s="33"/>
      <c r="GU389" s="33"/>
      <c r="GV389" s="33"/>
      <c r="GW389" s="33"/>
      <c r="GX389" s="33"/>
    </row>
    <row r="390" spans="1:206" hidden="1">
      <c r="A390" s="31" t="s">
        <v>451</v>
      </c>
      <c r="B390" t="s">
        <v>717</v>
      </c>
      <c r="C390" t="s">
        <v>714</v>
      </c>
      <c r="D390" s="94" t="s">
        <v>1014</v>
      </c>
      <c r="E390" t="s">
        <v>1109</v>
      </c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>
        <v>6.6587622586286596E-3</v>
      </c>
      <c r="BE390" s="33">
        <v>6.4009214479471303E-3</v>
      </c>
      <c r="BF390" s="33">
        <v>6.1104030229602296E-3</v>
      </c>
      <c r="BG390" s="33">
        <v>5.9643124321480797E-3</v>
      </c>
      <c r="BH390" s="33">
        <v>5.73145308961361E-3</v>
      </c>
      <c r="BI390" s="33">
        <v>5.5735272082854002E-3</v>
      </c>
      <c r="BJ390" s="33">
        <v>5.4223740276409596E-3</v>
      </c>
      <c r="BK390" s="33">
        <v>5.2961262376980201E-3</v>
      </c>
      <c r="BL390" s="33">
        <v>5.14611230077156E-3</v>
      </c>
      <c r="BM390" s="33">
        <v>5.5852152121379098E-3</v>
      </c>
      <c r="BN390" s="33">
        <v>5.9835847586226501E-3</v>
      </c>
      <c r="BO390" s="33">
        <v>5.3638554285018302E-3</v>
      </c>
      <c r="BP390" s="33">
        <v>4.7028315840063097E-3</v>
      </c>
      <c r="BQ390" s="33">
        <v>4.5980458636344099E-3</v>
      </c>
      <c r="BR390" s="33">
        <v>4.4484995521886098E-3</v>
      </c>
      <c r="BS390" s="33">
        <v>4.4485184256554296E-3</v>
      </c>
      <c r="BT390" s="33">
        <v>4.27917144912646E-3</v>
      </c>
      <c r="BU390" s="33">
        <v>4.0393228861361702E-3</v>
      </c>
      <c r="BV390" s="33">
        <v>3.8161525588284099E-3</v>
      </c>
      <c r="BW390" s="33">
        <v>3.6570339950008001E-3</v>
      </c>
      <c r="BX390" s="33">
        <v>3.5698789388527098E-3</v>
      </c>
      <c r="BY390" s="33">
        <v>3.53970346978856E-3</v>
      </c>
      <c r="BZ390" s="33">
        <v>3.2944586272968699E-3</v>
      </c>
      <c r="CA390" s="33">
        <v>3.1878239899929498E-3</v>
      </c>
      <c r="CB390" s="33">
        <v>3.1102079806006101E-3</v>
      </c>
      <c r="CC390" s="33">
        <v>3.0647826493303198E-3</v>
      </c>
      <c r="CD390" s="33">
        <v>3.0883337169764599E-3</v>
      </c>
      <c r="CE390" s="33">
        <v>2.8477940229792299E-3</v>
      </c>
      <c r="CF390" s="33">
        <v>2.71737617962596E-3</v>
      </c>
      <c r="CG390" s="33">
        <v>2.6013449443725899E-3</v>
      </c>
      <c r="CH390" s="33">
        <v>2.5099379996470902E-3</v>
      </c>
      <c r="CI390" s="33">
        <v>2.42585814404047E-3</v>
      </c>
      <c r="CJ390" s="33">
        <v>2.3374145921859998E-3</v>
      </c>
      <c r="CK390" s="33">
        <v>2.2189362014379699E-3</v>
      </c>
      <c r="CL390" s="33">
        <v>2.11095190906574E-3</v>
      </c>
      <c r="CM390" s="33">
        <v>2.0219513854922298E-3</v>
      </c>
      <c r="CN390" s="33">
        <v>1.93327734388665E-3</v>
      </c>
      <c r="CO390" s="33">
        <v>1.8763521100294499E-3</v>
      </c>
      <c r="CP390" s="33">
        <v>1.8255039660666399E-3</v>
      </c>
      <c r="CQ390" s="33">
        <v>1.78122747097164E-3</v>
      </c>
      <c r="CR390" s="33">
        <v>1.7496730439586E-3</v>
      </c>
      <c r="CS390" s="33">
        <v>1.7352268972470699E-3</v>
      </c>
      <c r="CT390" s="33">
        <v>1.66798524080685E-3</v>
      </c>
      <c r="CU390" s="33">
        <v>1.6406547541659301E-3</v>
      </c>
      <c r="CV390" s="33">
        <v>1.6389080240055E-3</v>
      </c>
      <c r="CW390" s="33">
        <v>1.6373297475922399E-3</v>
      </c>
      <c r="CX390" s="33">
        <v>1.6465602516629299E-3</v>
      </c>
      <c r="CY390" s="33">
        <v>1.6165309112392699E-3</v>
      </c>
      <c r="CZ390" s="33">
        <v>1.58380011273996E-3</v>
      </c>
      <c r="DA390" s="33">
        <v>1.5578287465679E-3</v>
      </c>
      <c r="DB390" s="33">
        <v>1.5280262831776799E-3</v>
      </c>
      <c r="DC390" s="33">
        <v>1.4698327289291899E-3</v>
      </c>
      <c r="DD390" s="33">
        <v>1.4213783739665301E-3</v>
      </c>
      <c r="DE390" s="33">
        <v>1.3667878808131301E-3</v>
      </c>
      <c r="DF390" s="33">
        <v>1.36281479384109E-3</v>
      </c>
      <c r="DG390" s="33">
        <v>1.28839595264769E-3</v>
      </c>
      <c r="DH390" s="33">
        <v>1.22554157207529E-3</v>
      </c>
      <c r="DI390" s="33">
        <v>1.1960692670134601E-3</v>
      </c>
      <c r="DJ390" s="33">
        <v>1.21044734203493E-3</v>
      </c>
      <c r="DK390" s="33">
        <v>1.1421198409230901E-3</v>
      </c>
      <c r="DL390" s="33">
        <v>1.0990297865210001E-3</v>
      </c>
      <c r="DM390" s="33">
        <v>1.0547813657946E-3</v>
      </c>
      <c r="DN390" s="33">
        <v>1.01218559940957E-3</v>
      </c>
      <c r="DO390" s="33">
        <v>9.5658510450657996E-4</v>
      </c>
      <c r="DP390" s="33">
        <v>9.1456383123054096E-4</v>
      </c>
      <c r="DQ390" s="33">
        <v>8.7706586243045496E-4</v>
      </c>
      <c r="DR390" s="33">
        <v>8.4108777999019702E-4</v>
      </c>
      <c r="DS390" s="33">
        <v>8.12261996066876E-4</v>
      </c>
      <c r="DT390" s="33">
        <v>7.9542502718544801E-4</v>
      </c>
      <c r="DU390" s="33">
        <v>7.8976981263554702E-4</v>
      </c>
      <c r="DV390" s="33">
        <v>7.3070393603745195E-4</v>
      </c>
      <c r="DW390" s="33">
        <v>8.7613561792349395E-4</v>
      </c>
      <c r="DX390" s="33">
        <v>8.4070297732341298E-4</v>
      </c>
      <c r="DY390" s="33"/>
      <c r="DZ390" s="33"/>
      <c r="EA390" s="33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  <c r="ET390" s="33"/>
      <c r="EU390" s="33"/>
      <c r="EV390" s="33"/>
      <c r="EW390" s="33"/>
      <c r="EX390" s="33"/>
      <c r="EY390" s="33"/>
      <c r="EZ390" s="33"/>
      <c r="FA390" s="33"/>
      <c r="FB390" s="33"/>
      <c r="FC390" s="33"/>
      <c r="FD390" s="33"/>
      <c r="FE390" s="33"/>
      <c r="FF390" s="33"/>
      <c r="FG390" s="33"/>
      <c r="FH390" s="33"/>
      <c r="FI390" s="33"/>
      <c r="FJ390" s="33"/>
      <c r="FK390" s="33"/>
      <c r="FL390" s="33"/>
      <c r="FM390" s="33"/>
      <c r="FN390" s="33"/>
      <c r="FO390" s="33"/>
      <c r="FP390" s="33"/>
      <c r="FQ390" s="33"/>
      <c r="FR390" s="33"/>
      <c r="FS390" s="33"/>
      <c r="FT390" s="33"/>
      <c r="FU390" s="33"/>
      <c r="FV390" s="33"/>
      <c r="FW390" s="33"/>
      <c r="FX390" s="33"/>
      <c r="FY390" s="33"/>
      <c r="FZ390" s="33"/>
      <c r="GA390" s="33"/>
      <c r="GB390" s="33"/>
      <c r="GC390" s="33"/>
      <c r="GD390" s="33"/>
      <c r="GE390" s="33"/>
      <c r="GF390" s="33"/>
      <c r="GG390" s="33"/>
      <c r="GH390" s="33"/>
      <c r="GI390" s="33"/>
      <c r="GJ390" s="33"/>
      <c r="GK390" s="33"/>
      <c r="GL390" s="33"/>
      <c r="GM390" s="33"/>
      <c r="GN390" s="33"/>
      <c r="GO390" s="33"/>
      <c r="GP390" s="33"/>
      <c r="GQ390" s="33"/>
      <c r="GR390" s="33"/>
      <c r="GS390" s="33"/>
      <c r="GT390" s="33"/>
      <c r="GU390" s="33"/>
      <c r="GV390" s="33"/>
      <c r="GW390" s="33"/>
      <c r="GX390" s="33"/>
    </row>
    <row r="391" spans="1:206" hidden="1">
      <c r="A391" s="31" t="s">
        <v>451</v>
      </c>
      <c r="B391" t="s">
        <v>717</v>
      </c>
      <c r="C391" t="s">
        <v>714</v>
      </c>
      <c r="D391" s="94" t="s">
        <v>1014</v>
      </c>
      <c r="E391" t="s">
        <v>1110</v>
      </c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>
        <v>7.4955224000191603E-3</v>
      </c>
      <c r="BE391" s="33">
        <v>7.2038870875496402E-3</v>
      </c>
      <c r="BF391" s="33">
        <v>6.8669429071278199E-3</v>
      </c>
      <c r="BG391" s="33">
        <v>6.6930359838964504E-3</v>
      </c>
      <c r="BH391" s="33">
        <v>6.4346780423418203E-3</v>
      </c>
      <c r="BI391" s="33">
        <v>6.2634860779122604E-3</v>
      </c>
      <c r="BJ391" s="33">
        <v>6.0996654115799799E-3</v>
      </c>
      <c r="BK391" s="33">
        <v>5.9683864426497701E-3</v>
      </c>
      <c r="BL391" s="33">
        <v>5.8008866717075202E-3</v>
      </c>
      <c r="BM391" s="33">
        <v>6.2808745818792302E-3</v>
      </c>
      <c r="BN391" s="33">
        <v>6.72228557392094E-3</v>
      </c>
      <c r="BO391" s="33">
        <v>6.0568900834738803E-3</v>
      </c>
      <c r="BP391" s="33">
        <v>5.3401934500275803E-3</v>
      </c>
      <c r="BQ391" s="33">
        <v>5.2462854866932402E-3</v>
      </c>
      <c r="BR391" s="33">
        <v>5.1032210506655601E-3</v>
      </c>
      <c r="BS391" s="33">
        <v>5.1132423376507204E-3</v>
      </c>
      <c r="BT391" s="33">
        <v>4.9063523370013601E-3</v>
      </c>
      <c r="BU391" s="33">
        <v>4.6283537511228904E-3</v>
      </c>
      <c r="BV391" s="33">
        <v>4.3792132313912203E-3</v>
      </c>
      <c r="BW391" s="33">
        <v>4.1845945387339201E-3</v>
      </c>
      <c r="BX391" s="33">
        <v>4.1113264534688903E-3</v>
      </c>
      <c r="BY391" s="33">
        <v>4.1066946252616204E-3</v>
      </c>
      <c r="BZ391" s="33">
        <v>3.7892948565870698E-3</v>
      </c>
      <c r="CA391" s="33">
        <v>3.6444608264699198E-3</v>
      </c>
      <c r="CB391" s="33">
        <v>3.5394336939141E-3</v>
      </c>
      <c r="CC391" s="33">
        <v>3.4345716451964501E-3</v>
      </c>
      <c r="CD391" s="33">
        <v>3.4078382766308101E-3</v>
      </c>
      <c r="CE391" s="33">
        <v>3.1093592120192402E-3</v>
      </c>
      <c r="CF391" s="33">
        <v>2.93773231321488E-3</v>
      </c>
      <c r="CG391" s="33">
        <v>2.77488399716382E-3</v>
      </c>
      <c r="CH391" s="33">
        <v>2.6521359048772698E-3</v>
      </c>
      <c r="CI391" s="33">
        <v>2.53903549448108E-3</v>
      </c>
      <c r="CJ391" s="33">
        <v>2.43879691092294E-3</v>
      </c>
      <c r="CK391" s="33">
        <v>2.3388972692235401E-3</v>
      </c>
      <c r="CL391" s="33">
        <v>2.2663088848883699E-3</v>
      </c>
      <c r="CM391" s="33">
        <v>2.2196032876459801E-3</v>
      </c>
      <c r="CN391" s="33">
        <v>2.1727678851742702E-3</v>
      </c>
      <c r="CO391" s="33">
        <v>2.1397674921673701E-3</v>
      </c>
      <c r="CP391" s="33">
        <v>2.07498731579685E-3</v>
      </c>
      <c r="CQ391" s="33">
        <v>2.0075819199092898E-3</v>
      </c>
      <c r="CR391" s="33">
        <v>1.9561325516147701E-3</v>
      </c>
      <c r="CS391" s="33">
        <v>1.9295597350385699E-3</v>
      </c>
      <c r="CT391" s="33">
        <v>1.84747866355513E-3</v>
      </c>
      <c r="CU391" s="33">
        <v>1.80873891481228E-3</v>
      </c>
      <c r="CV391" s="33">
        <v>1.79396008047834E-3</v>
      </c>
      <c r="CW391" s="33">
        <v>1.7656908346069501E-3</v>
      </c>
      <c r="CX391" s="33">
        <v>1.7452323502155701E-3</v>
      </c>
      <c r="CY391" s="33">
        <v>1.6888683797933999E-3</v>
      </c>
      <c r="CZ391" s="33">
        <v>1.63463340072866E-3</v>
      </c>
      <c r="DA391" s="33">
        <v>1.6069049267795001E-3</v>
      </c>
      <c r="DB391" s="33">
        <v>1.5769140775134299E-3</v>
      </c>
      <c r="DC391" s="33">
        <v>1.52028235874297E-3</v>
      </c>
      <c r="DD391" s="33">
        <v>1.4866812401501501E-3</v>
      </c>
      <c r="DE391" s="33">
        <v>1.44033425389346E-3</v>
      </c>
      <c r="DF391" s="33">
        <v>1.4446323252227901E-3</v>
      </c>
      <c r="DG391" s="33">
        <v>1.3625691195288401E-3</v>
      </c>
      <c r="DH391" s="33">
        <v>1.29824786621711E-3</v>
      </c>
      <c r="DI391" s="33">
        <v>1.26046448768875E-3</v>
      </c>
      <c r="DJ391" s="33">
        <v>1.2744643284953801E-3</v>
      </c>
      <c r="DK391" s="33">
        <v>1.2125964257272001E-3</v>
      </c>
      <c r="DL391" s="33">
        <v>1.1736277784711901E-3</v>
      </c>
      <c r="DM391" s="33">
        <v>1.13678223039021E-3</v>
      </c>
      <c r="DN391" s="33">
        <v>1.09509330473444E-3</v>
      </c>
      <c r="DO391" s="33">
        <v>1.04146176411264E-3</v>
      </c>
      <c r="DP391" s="33">
        <v>1.00590288405043E-3</v>
      </c>
      <c r="DQ391" s="33">
        <v>9.6726129618390202E-4</v>
      </c>
      <c r="DR391" s="33">
        <v>9.3751536665316495E-4</v>
      </c>
      <c r="DS391" s="33">
        <v>9.1504558211930997E-4</v>
      </c>
      <c r="DT391" s="33">
        <v>8.9890065053497897E-4</v>
      </c>
      <c r="DU391" s="33">
        <v>8.9336520790704805E-4</v>
      </c>
      <c r="DV391" s="33">
        <v>8.5235740394562997E-4</v>
      </c>
      <c r="DW391" s="33">
        <v>9.9312546743990111E-4</v>
      </c>
      <c r="DX391" s="33">
        <v>9.71856913185808E-4</v>
      </c>
      <c r="DY391" s="33"/>
      <c r="DZ391" s="33"/>
      <c r="EA391" s="33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  <c r="ET391" s="33"/>
      <c r="EU391" s="33"/>
      <c r="EV391" s="33"/>
      <c r="EW391" s="33"/>
      <c r="EX391" s="33"/>
      <c r="EY391" s="33"/>
      <c r="EZ391" s="33"/>
      <c r="FA391" s="33"/>
      <c r="FB391" s="33"/>
      <c r="FC391" s="33"/>
      <c r="FD391" s="33"/>
      <c r="FE391" s="33"/>
      <c r="FF391" s="33"/>
      <c r="FG391" s="33"/>
      <c r="FH391" s="33"/>
      <c r="FI391" s="33"/>
      <c r="FJ391" s="33"/>
      <c r="FK391" s="33"/>
      <c r="FL391" s="33"/>
      <c r="FM391" s="33"/>
      <c r="FN391" s="33"/>
      <c r="FO391" s="33"/>
      <c r="FP391" s="33"/>
      <c r="FQ391" s="33"/>
      <c r="FR391" s="33"/>
      <c r="FS391" s="33"/>
      <c r="FT391" s="33"/>
      <c r="FU391" s="33"/>
      <c r="FV391" s="33"/>
      <c r="FW391" s="33"/>
      <c r="FX391" s="33"/>
      <c r="FY391" s="33"/>
      <c r="FZ391" s="33"/>
      <c r="GA391" s="33"/>
      <c r="GB391" s="33"/>
      <c r="GC391" s="33"/>
      <c r="GD391" s="33"/>
      <c r="GE391" s="33"/>
      <c r="GF391" s="33"/>
      <c r="GG391" s="33"/>
      <c r="GH391" s="33"/>
      <c r="GI391" s="33"/>
      <c r="GJ391" s="33"/>
      <c r="GK391" s="33"/>
      <c r="GL391" s="33"/>
      <c r="GM391" s="33"/>
      <c r="GN391" s="33"/>
      <c r="GO391" s="33"/>
      <c r="GP391" s="33"/>
      <c r="GQ391" s="33"/>
      <c r="GR391" s="33"/>
      <c r="GS391" s="33"/>
      <c r="GT391" s="33"/>
      <c r="GU391" s="33"/>
      <c r="GV391" s="33"/>
      <c r="GW391" s="33"/>
      <c r="GX391" s="33"/>
    </row>
    <row r="392" spans="1:206" hidden="1">
      <c r="A392" s="31" t="s">
        <v>451</v>
      </c>
      <c r="B392" t="s">
        <v>717</v>
      </c>
      <c r="C392" t="s">
        <v>714</v>
      </c>
      <c r="D392" s="94" t="s">
        <v>1014</v>
      </c>
      <c r="E392" t="s">
        <v>1111</v>
      </c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>
        <v>8.3413804929716399E-3</v>
      </c>
      <c r="BE392" s="33">
        <v>8.0683869532062608E-3</v>
      </c>
      <c r="BF392" s="33">
        <v>7.7248476211639302E-3</v>
      </c>
      <c r="BG392" s="33">
        <v>7.5202995930712599E-3</v>
      </c>
      <c r="BH392" s="33">
        <v>7.2132173860369802E-3</v>
      </c>
      <c r="BI392" s="33">
        <v>7.0032116901761901E-3</v>
      </c>
      <c r="BJ392" s="33">
        <v>6.8169127242261396E-3</v>
      </c>
      <c r="BK392" s="33">
        <v>6.6607135739574098E-3</v>
      </c>
      <c r="BL392" s="33">
        <v>6.4643348362929502E-3</v>
      </c>
      <c r="BM392" s="33">
        <v>7.0125189461626601E-3</v>
      </c>
      <c r="BN392" s="33">
        <v>7.50402542559718E-3</v>
      </c>
      <c r="BO392" s="33">
        <v>6.7664793586117902E-3</v>
      </c>
      <c r="BP392" s="33">
        <v>5.9708737626987304E-3</v>
      </c>
      <c r="BQ392" s="33">
        <v>5.86179140626836E-3</v>
      </c>
      <c r="BR392" s="33">
        <v>5.6995371380526398E-3</v>
      </c>
      <c r="BS392" s="33">
        <v>5.7044121176699396E-3</v>
      </c>
      <c r="BT392" s="33">
        <v>5.5011767915869002E-3</v>
      </c>
      <c r="BU392" s="33">
        <v>5.2201819123045903E-3</v>
      </c>
      <c r="BV392" s="33">
        <v>4.9732368706067497E-3</v>
      </c>
      <c r="BW392" s="33">
        <v>4.7819795836468301E-3</v>
      </c>
      <c r="BX392" s="33">
        <v>4.6991079739341799E-3</v>
      </c>
      <c r="BY392" s="33">
        <v>4.6336305807577203E-3</v>
      </c>
      <c r="BZ392" s="33">
        <v>4.2748339637376396E-3</v>
      </c>
      <c r="CA392" s="33">
        <v>4.0898439239108802E-3</v>
      </c>
      <c r="CB392" s="33">
        <v>3.9431161891115103E-3</v>
      </c>
      <c r="CC392" s="33">
        <v>3.8268993211984198E-3</v>
      </c>
      <c r="CD392" s="33">
        <v>3.8047400427692101E-3</v>
      </c>
      <c r="CE392" s="33">
        <v>3.4799532066846E-3</v>
      </c>
      <c r="CF392" s="33">
        <v>3.2854868666330802E-3</v>
      </c>
      <c r="CG392" s="33">
        <v>3.1094079501930699E-3</v>
      </c>
      <c r="CH392" s="33">
        <v>2.9428161205992199E-3</v>
      </c>
      <c r="CI392" s="33">
        <v>2.7930466877113301E-3</v>
      </c>
      <c r="CJ392" s="33">
        <v>2.6688936194797699E-3</v>
      </c>
      <c r="CK392" s="33">
        <v>2.5453873798083801E-3</v>
      </c>
      <c r="CL392" s="33">
        <v>2.4461907183005701E-3</v>
      </c>
      <c r="CM392" s="33">
        <v>2.3859991235880302E-3</v>
      </c>
      <c r="CN392" s="33">
        <v>2.3223944396558501E-3</v>
      </c>
      <c r="CO392" s="33">
        <v>2.2827242984996502E-3</v>
      </c>
      <c r="CP392" s="33">
        <v>2.2384062911186202E-3</v>
      </c>
      <c r="CQ392" s="33">
        <v>2.2072862687344099E-3</v>
      </c>
      <c r="CR392" s="33">
        <v>2.1972739914355799E-3</v>
      </c>
      <c r="CS392" s="33">
        <v>2.2155884303474999E-3</v>
      </c>
      <c r="CT392" s="33">
        <v>2.1370002207470201E-3</v>
      </c>
      <c r="CU392" s="33">
        <v>2.07893668924022E-3</v>
      </c>
      <c r="CV392" s="33">
        <v>2.03074331557636E-3</v>
      </c>
      <c r="CW392" s="33">
        <v>1.9743130413560099E-3</v>
      </c>
      <c r="CX392" s="33">
        <v>1.9256226431720301E-3</v>
      </c>
      <c r="CY392" s="33">
        <v>1.8529493667184E-3</v>
      </c>
      <c r="CZ392" s="33">
        <v>1.78898814655138E-3</v>
      </c>
      <c r="DA392" s="33">
        <v>1.75662005260567E-3</v>
      </c>
      <c r="DB392" s="33">
        <v>1.7101592803827801E-3</v>
      </c>
      <c r="DC392" s="33">
        <v>1.63278423685398E-3</v>
      </c>
      <c r="DD392" s="33">
        <v>1.5934331223546999E-3</v>
      </c>
      <c r="DE392" s="33">
        <v>1.54811601112167E-3</v>
      </c>
      <c r="DF392" s="33">
        <v>1.5677579723849899E-3</v>
      </c>
      <c r="DG392" s="33">
        <v>1.50151613083072E-3</v>
      </c>
      <c r="DH392" s="33">
        <v>1.4552927616501799E-3</v>
      </c>
      <c r="DI392" s="33">
        <v>1.4310571829558099E-3</v>
      </c>
      <c r="DJ392" s="33">
        <v>1.4543694808009601E-3</v>
      </c>
      <c r="DK392" s="33">
        <v>1.3737780498193099E-3</v>
      </c>
      <c r="DL392" s="33">
        <v>1.3259938861849899E-3</v>
      </c>
      <c r="DM392" s="33">
        <v>1.28127320663218E-3</v>
      </c>
      <c r="DN392" s="33">
        <v>1.2314524752873E-3</v>
      </c>
      <c r="DO392" s="33">
        <v>1.17520770708026E-3</v>
      </c>
      <c r="DP392" s="33">
        <v>1.1455012666427701E-3</v>
      </c>
      <c r="DQ392" s="33">
        <v>1.1153179875346101E-3</v>
      </c>
      <c r="DR392" s="33">
        <v>1.0872640186477399E-3</v>
      </c>
      <c r="DS392" s="33">
        <v>1.0623299121772E-3</v>
      </c>
      <c r="DT392" s="33">
        <v>1.0385875315128701E-3</v>
      </c>
      <c r="DU392" s="33">
        <v>1.0269998583062601E-3</v>
      </c>
      <c r="DV392" s="33">
        <v>9.9021794652662406E-4</v>
      </c>
      <c r="DW392" s="33">
        <v>1.1451180484557599E-3</v>
      </c>
      <c r="DX392" s="33">
        <v>1.1080222608078E-3</v>
      </c>
      <c r="DY392" s="33"/>
      <c r="DZ392" s="33"/>
      <c r="EA392" s="33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  <c r="ET392" s="33"/>
      <c r="EU392" s="33"/>
      <c r="EV392" s="33"/>
      <c r="EW392" s="33"/>
      <c r="EX392" s="33"/>
      <c r="EY392" s="33"/>
      <c r="EZ392" s="33"/>
      <c r="FA392" s="33"/>
      <c r="FB392" s="33"/>
      <c r="FC392" s="33"/>
      <c r="FD392" s="33"/>
      <c r="FE392" s="33"/>
      <c r="FF392" s="33"/>
      <c r="FG392" s="33"/>
      <c r="FH392" s="33"/>
      <c r="FI392" s="33"/>
      <c r="FJ392" s="33"/>
      <c r="FK392" s="33"/>
      <c r="FL392" s="33"/>
      <c r="FM392" s="33"/>
      <c r="FN392" s="33"/>
      <c r="FO392" s="33"/>
      <c r="FP392" s="33"/>
      <c r="FQ392" s="33"/>
      <c r="FR392" s="33"/>
      <c r="FS392" s="33"/>
      <c r="FT392" s="33"/>
      <c r="FU392" s="33"/>
      <c r="FV392" s="33"/>
      <c r="FW392" s="33"/>
      <c r="FX392" s="33"/>
      <c r="FY392" s="33"/>
      <c r="FZ392" s="33"/>
      <c r="GA392" s="33"/>
      <c r="GB392" s="33"/>
      <c r="GC392" s="33"/>
      <c r="GD392" s="33"/>
      <c r="GE392" s="33"/>
      <c r="GF392" s="33"/>
      <c r="GG392" s="33"/>
      <c r="GH392" s="33"/>
      <c r="GI392" s="33"/>
      <c r="GJ392" s="33"/>
      <c r="GK392" s="33"/>
      <c r="GL392" s="33"/>
      <c r="GM392" s="33"/>
      <c r="GN392" s="33"/>
      <c r="GO392" s="33"/>
      <c r="GP392" s="33"/>
      <c r="GQ392" s="33"/>
      <c r="GR392" s="33"/>
      <c r="GS392" s="33"/>
      <c r="GT392" s="33"/>
      <c r="GU392" s="33"/>
      <c r="GV392" s="33"/>
      <c r="GW392" s="33"/>
      <c r="GX392" s="33"/>
    </row>
    <row r="393" spans="1:206" hidden="1">
      <c r="A393" s="31" t="s">
        <v>451</v>
      </c>
      <c r="B393" t="s">
        <v>717</v>
      </c>
      <c r="C393" t="s">
        <v>714</v>
      </c>
      <c r="D393" s="94" t="s">
        <v>1014</v>
      </c>
      <c r="E393" t="s">
        <v>1112</v>
      </c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>
        <v>9.5384557423635608E-3</v>
      </c>
      <c r="BE393" s="33">
        <v>9.2538365638206495E-3</v>
      </c>
      <c r="BF393" s="33">
        <v>8.9094781268605899E-3</v>
      </c>
      <c r="BG393" s="33">
        <v>8.7226465176380198E-3</v>
      </c>
      <c r="BH393" s="33">
        <v>8.4242877687930092E-3</v>
      </c>
      <c r="BI393" s="33">
        <v>8.2230237734217098E-3</v>
      </c>
      <c r="BJ393" s="33">
        <v>8.0097953238715703E-3</v>
      </c>
      <c r="BK393" s="33">
        <v>7.8285765522532798E-3</v>
      </c>
      <c r="BL393" s="33">
        <v>7.5941629410080204E-3</v>
      </c>
      <c r="BM393" s="33">
        <v>8.2562448248909206E-3</v>
      </c>
      <c r="BN393" s="33">
        <v>8.8600210830739202E-3</v>
      </c>
      <c r="BO393" s="33">
        <v>7.9339933127694807E-3</v>
      </c>
      <c r="BP393" s="33">
        <v>6.9535423914807099E-3</v>
      </c>
      <c r="BQ393" s="33">
        <v>6.8314207216906304E-3</v>
      </c>
      <c r="BR393" s="33">
        <v>6.6460902871037196E-3</v>
      </c>
      <c r="BS393" s="33">
        <v>6.6516507911676698E-3</v>
      </c>
      <c r="BT393" s="33">
        <v>6.41249607847691E-3</v>
      </c>
      <c r="BU393" s="33">
        <v>6.1006487084250601E-3</v>
      </c>
      <c r="BV393" s="33">
        <v>5.8044736638718196E-3</v>
      </c>
      <c r="BW393" s="33">
        <v>5.5751588753253497E-3</v>
      </c>
      <c r="BX393" s="33">
        <v>5.4729728024336503E-3</v>
      </c>
      <c r="BY393" s="33">
        <v>5.3885572255829399E-3</v>
      </c>
      <c r="BZ393" s="33">
        <v>5.0022693553538897E-3</v>
      </c>
      <c r="CA393" s="33">
        <v>4.8039213343911398E-3</v>
      </c>
      <c r="CB393" s="33">
        <v>4.6512708124120498E-3</v>
      </c>
      <c r="CC393" s="33">
        <v>4.5316545800407702E-3</v>
      </c>
      <c r="CD393" s="33">
        <v>4.4923771434781301E-3</v>
      </c>
      <c r="CE393" s="33">
        <v>4.13699231342871E-3</v>
      </c>
      <c r="CF393" s="33">
        <v>3.92882391802393E-3</v>
      </c>
      <c r="CG393" s="33">
        <v>3.7323735669833498E-3</v>
      </c>
      <c r="CH393" s="33">
        <v>3.5688812816051501E-3</v>
      </c>
      <c r="CI393" s="33">
        <v>3.4215681425593999E-3</v>
      </c>
      <c r="CJ393" s="33">
        <v>3.2835476871074598E-3</v>
      </c>
      <c r="CK393" s="33">
        <v>3.1346409930599001E-3</v>
      </c>
      <c r="CL393" s="33">
        <v>3.0154013018591401E-3</v>
      </c>
      <c r="CM393" s="33">
        <v>2.8995264089658498E-3</v>
      </c>
      <c r="CN393" s="33">
        <v>2.7881490190049801E-3</v>
      </c>
      <c r="CO393" s="33">
        <v>2.7045426108495002E-3</v>
      </c>
      <c r="CP393" s="33">
        <v>2.6227597699515501E-3</v>
      </c>
      <c r="CQ393" s="33">
        <v>2.5507310964335301E-3</v>
      </c>
      <c r="CR393" s="33">
        <v>2.5148372317848298E-3</v>
      </c>
      <c r="CS393" s="33">
        <v>2.51550499283415E-3</v>
      </c>
      <c r="CT393" s="33">
        <v>2.4131923692255601E-3</v>
      </c>
      <c r="CU393" s="33">
        <v>2.3623540442113001E-3</v>
      </c>
      <c r="CV393" s="33">
        <v>2.3507065400094301E-3</v>
      </c>
      <c r="CW393" s="33">
        <v>2.3361166421751399E-3</v>
      </c>
      <c r="CX393" s="33">
        <v>2.3387238804106702E-3</v>
      </c>
      <c r="CY393" s="33">
        <v>2.28387357964243E-3</v>
      </c>
      <c r="CZ393" s="33">
        <v>2.2050130751151498E-3</v>
      </c>
      <c r="DA393" s="33">
        <v>2.1504731041505202E-3</v>
      </c>
      <c r="DB393" s="33">
        <v>2.0869786723881302E-3</v>
      </c>
      <c r="DC393" s="33">
        <v>1.97637082524801E-3</v>
      </c>
      <c r="DD393" s="33">
        <v>1.92076589996325E-3</v>
      </c>
      <c r="DE393" s="33">
        <v>1.8594767812747299E-3</v>
      </c>
      <c r="DF393" s="33">
        <v>1.8669647768175201E-3</v>
      </c>
      <c r="DG393" s="33">
        <v>1.76635432060918E-3</v>
      </c>
      <c r="DH393" s="33">
        <v>1.6956589022523599E-3</v>
      </c>
      <c r="DI393" s="33">
        <v>1.6588840921281901E-3</v>
      </c>
      <c r="DJ393" s="33">
        <v>1.68765353558658E-3</v>
      </c>
      <c r="DK393" s="33">
        <v>1.6083433446319199E-3</v>
      </c>
      <c r="DL393" s="33">
        <v>1.57813024742646E-3</v>
      </c>
      <c r="DM393" s="33">
        <v>1.5625676535655901E-3</v>
      </c>
      <c r="DN393" s="33">
        <v>1.5405845201036099E-3</v>
      </c>
      <c r="DO393" s="33">
        <v>1.5086868343734E-3</v>
      </c>
      <c r="DP393" s="33">
        <v>1.4962246733276399E-3</v>
      </c>
      <c r="DQ393" s="33">
        <v>1.4719860127972799E-3</v>
      </c>
      <c r="DR393" s="33">
        <v>1.44343091200341E-3</v>
      </c>
      <c r="DS393" s="33">
        <v>1.40514501219074E-3</v>
      </c>
      <c r="DT393" s="33">
        <v>1.37006679895863E-3</v>
      </c>
      <c r="DU393" s="33">
        <v>1.3528048158712299E-3</v>
      </c>
      <c r="DV393" s="33">
        <v>1.3494826139173401E-3</v>
      </c>
      <c r="DW393" s="33">
        <v>1.5437493460272499E-3</v>
      </c>
      <c r="DX393" s="33">
        <v>1.48111220415874E-3</v>
      </c>
      <c r="DY393" s="33"/>
      <c r="DZ393" s="33"/>
      <c r="EA393" s="33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  <c r="ET393" s="33"/>
      <c r="EU393" s="33"/>
      <c r="EV393" s="33"/>
      <c r="EW393" s="33"/>
      <c r="EX393" s="33"/>
      <c r="EY393" s="33"/>
      <c r="EZ393" s="33"/>
      <c r="FA393" s="33"/>
      <c r="FB393" s="33"/>
      <c r="FC393" s="33"/>
      <c r="FD393" s="33"/>
      <c r="FE393" s="33"/>
      <c r="FF393" s="33"/>
      <c r="FG393" s="33"/>
      <c r="FH393" s="33"/>
      <c r="FI393" s="33"/>
      <c r="FJ393" s="33"/>
      <c r="FK393" s="33"/>
      <c r="FL393" s="33"/>
      <c r="FM393" s="33"/>
      <c r="FN393" s="33"/>
      <c r="FO393" s="33"/>
      <c r="FP393" s="33"/>
      <c r="FQ393" s="33"/>
      <c r="FR393" s="33"/>
      <c r="FS393" s="33"/>
      <c r="FT393" s="33"/>
      <c r="FU393" s="33"/>
      <c r="FV393" s="33"/>
      <c r="FW393" s="33"/>
      <c r="FX393" s="33"/>
      <c r="FY393" s="33"/>
      <c r="FZ393" s="33"/>
      <c r="GA393" s="33"/>
      <c r="GB393" s="33"/>
      <c r="GC393" s="33"/>
      <c r="GD393" s="33"/>
      <c r="GE393" s="33"/>
      <c r="GF393" s="33"/>
      <c r="GG393" s="33"/>
      <c r="GH393" s="33"/>
      <c r="GI393" s="33"/>
      <c r="GJ393" s="33"/>
      <c r="GK393" s="33"/>
      <c r="GL393" s="33"/>
      <c r="GM393" s="33"/>
      <c r="GN393" s="33"/>
      <c r="GO393" s="33"/>
      <c r="GP393" s="33"/>
      <c r="GQ393" s="33"/>
      <c r="GR393" s="33"/>
      <c r="GS393" s="33"/>
      <c r="GT393" s="33"/>
      <c r="GU393" s="33"/>
      <c r="GV393" s="33"/>
      <c r="GW393" s="33"/>
      <c r="GX393" s="33"/>
    </row>
    <row r="394" spans="1:206" hidden="1">
      <c r="A394" s="31" t="s">
        <v>451</v>
      </c>
      <c r="B394" t="s">
        <v>717</v>
      </c>
      <c r="C394" t="s">
        <v>714</v>
      </c>
      <c r="D394" s="94" t="s">
        <v>1014</v>
      </c>
      <c r="E394" t="s">
        <v>1113</v>
      </c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>
        <v>1.1298905929944401E-2</v>
      </c>
      <c r="BE394" s="33">
        <v>1.0969864834625E-2</v>
      </c>
      <c r="BF394" s="33">
        <v>1.05604194718673E-2</v>
      </c>
      <c r="BG394" s="33">
        <v>1.03422628179552E-2</v>
      </c>
      <c r="BH394" s="33">
        <v>1.00048394078398E-2</v>
      </c>
      <c r="BI394" s="33">
        <v>9.8028661967416702E-3</v>
      </c>
      <c r="BJ394" s="33">
        <v>9.5993893215673403E-3</v>
      </c>
      <c r="BK394" s="33">
        <v>9.4285269506789292E-3</v>
      </c>
      <c r="BL394" s="33">
        <v>9.2040612878898902E-3</v>
      </c>
      <c r="BM394" s="33">
        <v>1.01180031343344E-2</v>
      </c>
      <c r="BN394" s="33">
        <v>1.09097541740682E-2</v>
      </c>
      <c r="BO394" s="33">
        <v>9.7499621580233505E-3</v>
      </c>
      <c r="BP394" s="33">
        <v>8.5024461322680094E-3</v>
      </c>
      <c r="BQ394" s="33">
        <v>8.3377972494927503E-3</v>
      </c>
      <c r="BR394" s="33">
        <v>8.09301134147258E-3</v>
      </c>
      <c r="BS394" s="33">
        <v>8.0729573234019896E-3</v>
      </c>
      <c r="BT394" s="33">
        <v>7.7429789826619997E-3</v>
      </c>
      <c r="BU394" s="33">
        <v>7.3773074302914497E-3</v>
      </c>
      <c r="BV394" s="33">
        <v>7.0295343440288996E-3</v>
      </c>
      <c r="BW394" s="33">
        <v>6.7594733111964404E-3</v>
      </c>
      <c r="BX394" s="33">
        <v>6.6555832053272496E-3</v>
      </c>
      <c r="BY394" s="33">
        <v>6.6302777475842796E-3</v>
      </c>
      <c r="BZ394" s="33">
        <v>6.1558790332906397E-3</v>
      </c>
      <c r="CA394" s="33">
        <v>5.9400798873642602E-3</v>
      </c>
      <c r="CB394" s="33">
        <v>5.7738118414485499E-3</v>
      </c>
      <c r="CC394" s="33">
        <v>5.6512481780831699E-3</v>
      </c>
      <c r="CD394" s="33">
        <v>5.5679002623192104E-3</v>
      </c>
      <c r="CE394" s="33">
        <v>5.20822030338237E-3</v>
      </c>
      <c r="CF394" s="33">
        <v>4.9948271110348604E-3</v>
      </c>
      <c r="CG394" s="33">
        <v>4.7884704273299002E-3</v>
      </c>
      <c r="CH394" s="33">
        <v>4.6011596426227003E-3</v>
      </c>
      <c r="CI394" s="33">
        <v>4.4169908919879201E-3</v>
      </c>
      <c r="CJ394" s="33">
        <v>4.2489107628618803E-3</v>
      </c>
      <c r="CK394" s="33">
        <v>4.0743848566955898E-3</v>
      </c>
      <c r="CL394" s="33">
        <v>3.9320251807157302E-3</v>
      </c>
      <c r="CM394" s="33">
        <v>3.8155377753916202E-3</v>
      </c>
      <c r="CN394" s="33">
        <v>3.7029675628812999E-3</v>
      </c>
      <c r="CO394" s="33">
        <v>3.6116173176227498E-3</v>
      </c>
      <c r="CP394" s="33">
        <v>3.5101836569960201E-3</v>
      </c>
      <c r="CQ394" s="33">
        <v>3.4243013241976902E-3</v>
      </c>
      <c r="CR394" s="33">
        <v>3.3358152390897101E-3</v>
      </c>
      <c r="CS394" s="33">
        <v>3.2916971029776699E-3</v>
      </c>
      <c r="CT394" s="33">
        <v>3.1314911482422901E-3</v>
      </c>
      <c r="CU394" s="33">
        <v>3.0297520024322199E-3</v>
      </c>
      <c r="CV394" s="33">
        <v>2.9708820199476102E-3</v>
      </c>
      <c r="CW394" s="33">
        <v>2.9214643812255801E-3</v>
      </c>
      <c r="CX394" s="33">
        <v>2.9025896615548301E-3</v>
      </c>
      <c r="CY394" s="33">
        <v>2.8380388840703501E-3</v>
      </c>
      <c r="CZ394" s="33">
        <v>2.7679021613614399E-3</v>
      </c>
      <c r="DA394" s="33">
        <v>2.7614817043240302E-3</v>
      </c>
      <c r="DB394" s="33">
        <v>2.73413255907091E-3</v>
      </c>
      <c r="DC394" s="33">
        <v>2.64609134119687E-3</v>
      </c>
      <c r="DD394" s="33">
        <v>2.5886716623039902E-3</v>
      </c>
      <c r="DE394" s="33">
        <v>2.4813136537950998E-3</v>
      </c>
      <c r="DF394" s="33">
        <v>2.45263726358444E-3</v>
      </c>
      <c r="DG394" s="33">
        <v>2.30504120123614E-3</v>
      </c>
      <c r="DH394" s="33">
        <v>2.2081119393507699E-3</v>
      </c>
      <c r="DI394" s="33">
        <v>2.1628381478074701E-3</v>
      </c>
      <c r="DJ394" s="33">
        <v>2.2023072661786301E-3</v>
      </c>
      <c r="DK394" s="33">
        <v>2.1203817671519099E-3</v>
      </c>
      <c r="DL394" s="33">
        <v>2.0865550557666E-3</v>
      </c>
      <c r="DM394" s="33">
        <v>2.06371414761912E-3</v>
      </c>
      <c r="DN394" s="33">
        <v>2.0298015234475998E-3</v>
      </c>
      <c r="DO394" s="33">
        <v>1.9899373623109302E-3</v>
      </c>
      <c r="DP394" s="33">
        <v>1.9718923653964898E-3</v>
      </c>
      <c r="DQ394" s="33">
        <v>1.95705299089983E-3</v>
      </c>
      <c r="DR394" s="33">
        <v>1.9391843645483299E-3</v>
      </c>
      <c r="DS394" s="33">
        <v>1.91975383513704E-3</v>
      </c>
      <c r="DT394" s="33">
        <v>1.89788809403318E-3</v>
      </c>
      <c r="DU394" s="33">
        <v>1.88828115545957E-3</v>
      </c>
      <c r="DV394" s="33">
        <v>1.94075282043829E-3</v>
      </c>
      <c r="DW394" s="33">
        <v>2.22234579881721E-3</v>
      </c>
      <c r="DX394" s="33">
        <v>2.1096228992750401E-3</v>
      </c>
      <c r="DY394" s="33"/>
      <c r="DZ394" s="33"/>
      <c r="EA394" s="33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  <c r="ET394" s="33"/>
      <c r="EU394" s="33"/>
      <c r="EV394" s="33"/>
      <c r="EW394" s="33"/>
      <c r="EX394" s="33"/>
      <c r="EY394" s="33"/>
      <c r="EZ394" s="33"/>
      <c r="FA394" s="33"/>
      <c r="FB394" s="33"/>
      <c r="FC394" s="33"/>
      <c r="FD394" s="33"/>
      <c r="FE394" s="33"/>
      <c r="FF394" s="33"/>
      <c r="FG394" s="33"/>
      <c r="FH394" s="33"/>
      <c r="FI394" s="33"/>
      <c r="FJ394" s="33"/>
      <c r="FK394" s="33"/>
      <c r="FL394" s="33"/>
      <c r="FM394" s="33"/>
      <c r="FN394" s="33"/>
      <c r="FO394" s="33"/>
      <c r="FP394" s="33"/>
      <c r="FQ394" s="33"/>
      <c r="FR394" s="33"/>
      <c r="FS394" s="33"/>
      <c r="FT394" s="33"/>
      <c r="FU394" s="33"/>
      <c r="FV394" s="33"/>
      <c r="FW394" s="33"/>
      <c r="FX394" s="33"/>
      <c r="FY394" s="33"/>
      <c r="FZ394" s="33"/>
      <c r="GA394" s="33"/>
      <c r="GB394" s="33"/>
      <c r="GC394" s="33"/>
      <c r="GD394" s="33"/>
      <c r="GE394" s="33"/>
      <c r="GF394" s="33"/>
      <c r="GG394" s="33"/>
      <c r="GH394" s="33"/>
      <c r="GI394" s="33"/>
      <c r="GJ394" s="33"/>
      <c r="GK394" s="33"/>
      <c r="GL394" s="33"/>
      <c r="GM394" s="33"/>
      <c r="GN394" s="33"/>
      <c r="GO394" s="33"/>
      <c r="GP394" s="33"/>
      <c r="GQ394" s="33"/>
      <c r="GR394" s="33"/>
      <c r="GS394" s="33"/>
      <c r="GT394" s="33"/>
      <c r="GU394" s="33"/>
      <c r="GV394" s="33"/>
      <c r="GW394" s="33"/>
      <c r="GX394" s="33"/>
    </row>
    <row r="395" spans="1:206" hidden="1">
      <c r="A395" s="31" t="s">
        <v>451</v>
      </c>
      <c r="B395" t="s">
        <v>717</v>
      </c>
      <c r="C395" t="s">
        <v>714</v>
      </c>
      <c r="D395" s="94" t="s">
        <v>1014</v>
      </c>
      <c r="E395" t="s">
        <v>1114</v>
      </c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>
        <v>1.3259722115844801E-2</v>
      </c>
      <c r="BE395" s="33">
        <v>1.2945705907179399E-2</v>
      </c>
      <c r="BF395" s="33">
        <v>1.25220534415888E-2</v>
      </c>
      <c r="BG395" s="33">
        <v>1.2317098624989E-2</v>
      </c>
      <c r="BH395" s="33">
        <v>1.19757232875751E-2</v>
      </c>
      <c r="BI395" s="33">
        <v>1.17839036578672E-2</v>
      </c>
      <c r="BJ395" s="33">
        <v>1.15926591133162E-2</v>
      </c>
      <c r="BK395" s="33">
        <v>1.1431077484606301E-2</v>
      </c>
      <c r="BL395" s="33">
        <v>1.1211201484040799E-2</v>
      </c>
      <c r="BM395" s="33">
        <v>1.2432858349799099E-2</v>
      </c>
      <c r="BN395" s="33">
        <v>1.35312778657974E-2</v>
      </c>
      <c r="BO395" s="33">
        <v>1.2070326208551E-2</v>
      </c>
      <c r="BP395" s="33">
        <v>1.0489206555967899E-2</v>
      </c>
      <c r="BQ395" s="33">
        <v>1.0328657023305401E-2</v>
      </c>
      <c r="BR395" s="33">
        <v>1.00704298150143E-2</v>
      </c>
      <c r="BS395" s="33">
        <v>1.0110069531278999E-2</v>
      </c>
      <c r="BT395" s="33">
        <v>9.7232660980079797E-3</v>
      </c>
      <c r="BU395" s="33">
        <v>9.3552095262419803E-3</v>
      </c>
      <c r="BV395" s="33">
        <v>8.9715842970718301E-3</v>
      </c>
      <c r="BW395" s="33">
        <v>8.6766359882480999E-3</v>
      </c>
      <c r="BX395" s="33">
        <v>8.5375387570089493E-3</v>
      </c>
      <c r="BY395" s="33">
        <v>8.5345154578174692E-3</v>
      </c>
      <c r="BZ395" s="33">
        <v>7.9241693915417504E-3</v>
      </c>
      <c r="CA395" s="33">
        <v>7.6262705299028899E-3</v>
      </c>
      <c r="CB395" s="33">
        <v>7.3979028661885901E-3</v>
      </c>
      <c r="CC395" s="33">
        <v>7.24778173408835E-3</v>
      </c>
      <c r="CD395" s="33">
        <v>7.1032900430091197E-3</v>
      </c>
      <c r="CE395" s="33">
        <v>6.7019463664364301E-3</v>
      </c>
      <c r="CF395" s="33">
        <v>6.4497517018062304E-3</v>
      </c>
      <c r="CG395" s="33">
        <v>6.2081094745817201E-3</v>
      </c>
      <c r="CH395" s="33">
        <v>6.00234241843368E-3</v>
      </c>
      <c r="CI395" s="33">
        <v>5.8044677630874402E-3</v>
      </c>
      <c r="CJ395" s="33">
        <v>5.6431308389683797E-3</v>
      </c>
      <c r="CK395" s="33">
        <v>5.47324671676997E-3</v>
      </c>
      <c r="CL395" s="33">
        <v>5.3363228655104299E-3</v>
      </c>
      <c r="CM395" s="33">
        <v>5.2040130004934997E-3</v>
      </c>
      <c r="CN395" s="33">
        <v>5.0585421454066998E-3</v>
      </c>
      <c r="CO395" s="33">
        <v>4.9270456552566299E-3</v>
      </c>
      <c r="CP395" s="33">
        <v>4.7973382657331698E-3</v>
      </c>
      <c r="CQ395" s="33">
        <v>4.6832265853612E-3</v>
      </c>
      <c r="CR395" s="33">
        <v>4.6019521996449302E-3</v>
      </c>
      <c r="CS395" s="33">
        <v>4.5878066279080197E-3</v>
      </c>
      <c r="CT395" s="33">
        <v>4.4182325996192503E-3</v>
      </c>
      <c r="CU395" s="33">
        <v>4.3126181994919298E-3</v>
      </c>
      <c r="CV395" s="33">
        <v>4.26627542182627E-3</v>
      </c>
      <c r="CW395" s="33">
        <v>4.1697442082610199E-3</v>
      </c>
      <c r="CX395" s="33">
        <v>4.0875091840947998E-3</v>
      </c>
      <c r="CY395" s="33">
        <v>3.9307494567303097E-3</v>
      </c>
      <c r="CZ395" s="33">
        <v>3.7650609073248001E-3</v>
      </c>
      <c r="DA395" s="33">
        <v>3.6828738355867701E-3</v>
      </c>
      <c r="DB395" s="33">
        <v>3.6012652717927699E-3</v>
      </c>
      <c r="DC395" s="33">
        <v>3.4684746013795001E-3</v>
      </c>
      <c r="DD395" s="33">
        <v>3.4314348304708901E-3</v>
      </c>
      <c r="DE395" s="33">
        <v>3.3901072203760198E-3</v>
      </c>
      <c r="DF395" s="33">
        <v>3.4545445920360698E-3</v>
      </c>
      <c r="DG395" s="33">
        <v>3.3907620809759801E-3</v>
      </c>
      <c r="DH395" s="33">
        <v>3.3549217379720102E-3</v>
      </c>
      <c r="DI395" s="33">
        <v>3.3270921989951201E-3</v>
      </c>
      <c r="DJ395" s="33">
        <v>3.31309488589693E-3</v>
      </c>
      <c r="DK395" s="33">
        <v>3.1417854157606102E-3</v>
      </c>
      <c r="DL395" s="33">
        <v>3.0289655016668398E-3</v>
      </c>
      <c r="DM395" s="33">
        <v>2.9399601380695199E-3</v>
      </c>
      <c r="DN395" s="33">
        <v>2.86896474740902E-3</v>
      </c>
      <c r="DO395" s="33">
        <v>2.8213857888557902E-3</v>
      </c>
      <c r="DP395" s="33">
        <v>2.7966441918127502E-3</v>
      </c>
      <c r="DQ395" s="33">
        <v>2.7699777352020098E-3</v>
      </c>
      <c r="DR395" s="33">
        <v>2.7287174692351098E-3</v>
      </c>
      <c r="DS395" s="33">
        <v>2.67397424019145E-3</v>
      </c>
      <c r="DT395" s="33">
        <v>2.6180893925974598E-3</v>
      </c>
      <c r="DU395" s="33">
        <v>2.5906235239822402E-3</v>
      </c>
      <c r="DV395" s="33">
        <v>2.7128474498812698E-3</v>
      </c>
      <c r="DW395" s="33">
        <v>3.1984371258320298E-3</v>
      </c>
      <c r="DX395" s="33">
        <v>3.0286449631326102E-3</v>
      </c>
      <c r="DY395" s="33"/>
      <c r="DZ395" s="33"/>
      <c r="EA395" s="33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  <c r="ET395" s="33"/>
      <c r="EU395" s="33"/>
      <c r="EV395" s="33"/>
      <c r="EW395" s="33"/>
      <c r="EX395" s="33"/>
      <c r="EY395" s="33"/>
      <c r="EZ395" s="33"/>
      <c r="FA395" s="33"/>
      <c r="FB395" s="33"/>
      <c r="FC395" s="33"/>
      <c r="FD395" s="33"/>
      <c r="FE395" s="33"/>
      <c r="FF395" s="33"/>
      <c r="FG395" s="33"/>
      <c r="FH395" s="33"/>
      <c r="FI395" s="33"/>
      <c r="FJ395" s="33"/>
      <c r="FK395" s="33"/>
      <c r="FL395" s="33"/>
      <c r="FM395" s="33"/>
      <c r="FN395" s="33"/>
      <c r="FO395" s="33"/>
      <c r="FP395" s="33"/>
      <c r="FQ395" s="33"/>
      <c r="FR395" s="33"/>
      <c r="FS395" s="33"/>
      <c r="FT395" s="33"/>
      <c r="FU395" s="33"/>
      <c r="FV395" s="33"/>
      <c r="FW395" s="33"/>
      <c r="FX395" s="33"/>
      <c r="FY395" s="33"/>
      <c r="FZ395" s="33"/>
      <c r="GA395" s="33"/>
      <c r="GB395" s="33"/>
      <c r="GC395" s="33"/>
      <c r="GD395" s="33"/>
      <c r="GE395" s="33"/>
      <c r="GF395" s="33"/>
      <c r="GG395" s="33"/>
      <c r="GH395" s="33"/>
      <c r="GI395" s="33"/>
      <c r="GJ395" s="33"/>
      <c r="GK395" s="33"/>
      <c r="GL395" s="33"/>
      <c r="GM395" s="33"/>
      <c r="GN395" s="33"/>
      <c r="GO395" s="33"/>
      <c r="GP395" s="33"/>
      <c r="GQ395" s="33"/>
      <c r="GR395" s="33"/>
      <c r="GS395" s="33"/>
      <c r="GT395" s="33"/>
      <c r="GU395" s="33"/>
      <c r="GV395" s="33"/>
      <c r="GW395" s="33"/>
      <c r="GX395" s="33"/>
    </row>
    <row r="396" spans="1:206" hidden="1">
      <c r="A396" s="31" t="s">
        <v>451</v>
      </c>
      <c r="B396" t="s">
        <v>717</v>
      </c>
      <c r="C396" t="s">
        <v>714</v>
      </c>
      <c r="D396" s="94" t="s">
        <v>1014</v>
      </c>
      <c r="E396" t="s">
        <v>1115</v>
      </c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>
        <v>1.7802175690135098E-2</v>
      </c>
      <c r="BE396" s="33">
        <v>1.7315689556966898E-2</v>
      </c>
      <c r="BF396" s="33">
        <v>1.6748053478944199E-2</v>
      </c>
      <c r="BG396" s="33">
        <v>1.6396606151579E-2</v>
      </c>
      <c r="BH396" s="33">
        <v>1.5957987355168901E-2</v>
      </c>
      <c r="BI396" s="33">
        <v>1.57252538326078E-2</v>
      </c>
      <c r="BJ396" s="33">
        <v>1.5560858849319299E-2</v>
      </c>
      <c r="BK396" s="33">
        <v>1.5426036942207001E-2</v>
      </c>
      <c r="BL396" s="33">
        <v>1.52234220806902E-2</v>
      </c>
      <c r="BM396" s="33">
        <v>1.7037996195858999E-2</v>
      </c>
      <c r="BN396" s="33">
        <v>1.85671002874505E-2</v>
      </c>
      <c r="BO396" s="33">
        <v>1.65176161312862E-2</v>
      </c>
      <c r="BP396" s="33">
        <v>1.4356519183623901E-2</v>
      </c>
      <c r="BQ396" s="33">
        <v>1.4109260958499299E-2</v>
      </c>
      <c r="BR396" s="33">
        <v>1.37829161576472E-2</v>
      </c>
      <c r="BS396" s="33">
        <v>1.38643284318292E-2</v>
      </c>
      <c r="BT396" s="33">
        <v>1.3453259051367E-2</v>
      </c>
      <c r="BU396" s="33">
        <v>1.30963236047587E-2</v>
      </c>
      <c r="BV396" s="33">
        <v>1.27112198518394E-2</v>
      </c>
      <c r="BW396" s="33">
        <v>1.24169568100029E-2</v>
      </c>
      <c r="BX396" s="33">
        <v>1.2257865813892301E-2</v>
      </c>
      <c r="BY396" s="33">
        <v>1.22372366598662E-2</v>
      </c>
      <c r="BZ396" s="33">
        <v>1.14532678846542E-2</v>
      </c>
      <c r="CA396" s="33">
        <v>1.1014404532769501E-2</v>
      </c>
      <c r="CB396" s="33">
        <v>1.0651780934353299E-2</v>
      </c>
      <c r="CC396" s="33">
        <v>1.04002211029883E-2</v>
      </c>
      <c r="CD396" s="33">
        <v>1.0142486528247801E-2</v>
      </c>
      <c r="CE396" s="33">
        <v>9.6607252313871197E-3</v>
      </c>
      <c r="CF396" s="33">
        <v>9.3451218640457894E-3</v>
      </c>
      <c r="CG396" s="33">
        <v>9.0389179493613608E-3</v>
      </c>
      <c r="CH396" s="33">
        <v>8.7991285614266602E-3</v>
      </c>
      <c r="CI396" s="33">
        <v>8.5424630933662107E-3</v>
      </c>
      <c r="CJ396" s="33">
        <v>8.3269631833504699E-3</v>
      </c>
      <c r="CK396" s="33">
        <v>8.0955621155692492E-3</v>
      </c>
      <c r="CL396" s="33">
        <v>7.8851955977769193E-3</v>
      </c>
      <c r="CM396" s="33">
        <v>7.7047866207580803E-3</v>
      </c>
      <c r="CN396" s="33">
        <v>7.5059392139412403E-3</v>
      </c>
      <c r="CO396" s="33">
        <v>7.3411036504513298E-3</v>
      </c>
      <c r="CP396" s="33">
        <v>7.1914504017304599E-3</v>
      </c>
      <c r="CQ396" s="33">
        <v>7.06954546570745E-3</v>
      </c>
      <c r="CR396" s="33">
        <v>6.9762633963919097E-3</v>
      </c>
      <c r="CS396" s="33">
        <v>6.9516827553107799E-3</v>
      </c>
      <c r="CT396" s="33">
        <v>6.7125040272931801E-3</v>
      </c>
      <c r="CU396" s="33">
        <v>6.55940000052504E-3</v>
      </c>
      <c r="CV396" s="33">
        <v>6.5043951474944104E-3</v>
      </c>
      <c r="CW396" s="33">
        <v>6.4168372677447698E-3</v>
      </c>
      <c r="CX396" s="33">
        <v>6.3661586865745899E-3</v>
      </c>
      <c r="CY396" s="33">
        <v>6.1719655938566303E-3</v>
      </c>
      <c r="CZ396" s="33">
        <v>5.9457118840281296E-3</v>
      </c>
      <c r="DA396" s="33">
        <v>5.8339197022294603E-3</v>
      </c>
      <c r="DB396" s="33">
        <v>5.6424379915638798E-3</v>
      </c>
      <c r="DC396" s="33">
        <v>5.3432249678464104E-3</v>
      </c>
      <c r="DD396" s="33">
        <v>5.1645411953028502E-3</v>
      </c>
      <c r="DE396" s="33">
        <v>4.9774298453315203E-3</v>
      </c>
      <c r="DF396" s="33">
        <v>4.8995659842332199E-3</v>
      </c>
      <c r="DG396" s="33">
        <v>4.7332586557318696E-3</v>
      </c>
      <c r="DH396" s="33">
        <v>4.6143461237474004E-3</v>
      </c>
      <c r="DI396" s="33">
        <v>4.5653436847099002E-3</v>
      </c>
      <c r="DJ396" s="33">
        <v>4.6066441337734802E-3</v>
      </c>
      <c r="DK396" s="33">
        <v>4.5228045043259699E-3</v>
      </c>
      <c r="DL396" s="33">
        <v>4.5293835476920303E-3</v>
      </c>
      <c r="DM396" s="33">
        <v>4.5792009067171201E-3</v>
      </c>
      <c r="DN396" s="33">
        <v>4.6109283473370804E-3</v>
      </c>
      <c r="DO396" s="33">
        <v>4.6039924592245996E-3</v>
      </c>
      <c r="DP396" s="33">
        <v>4.5961927789940201E-3</v>
      </c>
      <c r="DQ396" s="33">
        <v>4.57431049912872E-3</v>
      </c>
      <c r="DR396" s="33">
        <v>4.5108709221450402E-3</v>
      </c>
      <c r="DS396" s="33">
        <v>4.4213129604170299E-3</v>
      </c>
      <c r="DT396" s="33">
        <v>4.3249665028675397E-3</v>
      </c>
      <c r="DU396" s="33">
        <v>4.2461402860419599E-3</v>
      </c>
      <c r="DV396" s="33">
        <v>4.4912182045812599E-3</v>
      </c>
      <c r="DW396" s="33">
        <v>5.1727633847177901E-3</v>
      </c>
      <c r="DX396" s="33">
        <v>4.8662234915056897E-3</v>
      </c>
      <c r="DY396" s="33"/>
      <c r="DZ396" s="33"/>
      <c r="EA396" s="33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  <c r="ET396" s="33"/>
      <c r="EU396" s="33"/>
      <c r="EV396" s="33"/>
      <c r="EW396" s="33"/>
      <c r="EX396" s="33"/>
      <c r="EY396" s="33"/>
      <c r="EZ396" s="33"/>
      <c r="FA396" s="33"/>
      <c r="FB396" s="33"/>
      <c r="FC396" s="33"/>
      <c r="FD396" s="33"/>
      <c r="FE396" s="33"/>
      <c r="FF396" s="33"/>
      <c r="FG396" s="33"/>
      <c r="FH396" s="33"/>
      <c r="FI396" s="33"/>
      <c r="FJ396" s="33"/>
      <c r="FK396" s="33"/>
      <c r="FL396" s="33"/>
      <c r="FM396" s="33"/>
      <c r="FN396" s="33"/>
      <c r="FO396" s="33"/>
      <c r="FP396" s="33"/>
      <c r="FQ396" s="33"/>
      <c r="FR396" s="33"/>
      <c r="FS396" s="33"/>
      <c r="FT396" s="33"/>
      <c r="FU396" s="33"/>
      <c r="FV396" s="33"/>
      <c r="FW396" s="33"/>
      <c r="FX396" s="33"/>
      <c r="FY396" s="33"/>
      <c r="FZ396" s="33"/>
      <c r="GA396" s="33"/>
      <c r="GB396" s="33"/>
      <c r="GC396" s="33"/>
      <c r="GD396" s="33"/>
      <c r="GE396" s="33"/>
      <c r="GF396" s="33"/>
      <c r="GG396" s="33"/>
      <c r="GH396" s="33"/>
      <c r="GI396" s="33"/>
      <c r="GJ396" s="33"/>
      <c r="GK396" s="33"/>
      <c r="GL396" s="33"/>
      <c r="GM396" s="33"/>
      <c r="GN396" s="33"/>
      <c r="GO396" s="33"/>
      <c r="GP396" s="33"/>
      <c r="GQ396" s="33"/>
      <c r="GR396" s="33"/>
      <c r="GS396" s="33"/>
      <c r="GT396" s="33"/>
      <c r="GU396" s="33"/>
      <c r="GV396" s="33"/>
      <c r="GW396" s="33"/>
      <c r="GX396" s="33"/>
    </row>
    <row r="397" spans="1:206" hidden="1">
      <c r="A397" s="31" t="s">
        <v>451</v>
      </c>
      <c r="B397" t="s">
        <v>717</v>
      </c>
      <c r="C397" t="s">
        <v>714</v>
      </c>
      <c r="D397" s="94" t="s">
        <v>1014</v>
      </c>
      <c r="E397" t="s">
        <v>1116</v>
      </c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>
        <v>2.3821823195119399E-2</v>
      </c>
      <c r="BE397" s="33">
        <v>2.32291464292355E-2</v>
      </c>
      <c r="BF397" s="33">
        <v>2.2442854826251201E-2</v>
      </c>
      <c r="BG397" s="33">
        <v>2.19198091736902E-2</v>
      </c>
      <c r="BH397" s="33">
        <v>2.1242496555959701E-2</v>
      </c>
      <c r="BI397" s="33">
        <v>2.0853580816832199E-2</v>
      </c>
      <c r="BJ397" s="33">
        <v>2.05775768577879E-2</v>
      </c>
      <c r="BK397" s="33">
        <v>2.03501679111492E-2</v>
      </c>
      <c r="BL397" s="33">
        <v>2.00334039617256E-2</v>
      </c>
      <c r="BM397" s="33">
        <v>2.2618919306695E-2</v>
      </c>
      <c r="BN397" s="33">
        <v>2.4917050975712899E-2</v>
      </c>
      <c r="BO397" s="33">
        <v>2.2101167981107301E-2</v>
      </c>
      <c r="BP397" s="33">
        <v>1.9040200575386801E-2</v>
      </c>
      <c r="BQ397" s="33">
        <v>1.8779982524589199E-2</v>
      </c>
      <c r="BR397" s="33">
        <v>1.8408549733335E-2</v>
      </c>
      <c r="BS397" s="33">
        <v>1.8586847950306001E-2</v>
      </c>
      <c r="BT397" s="33">
        <v>1.81366114702864E-2</v>
      </c>
      <c r="BU397" s="33">
        <v>1.7809425847110399E-2</v>
      </c>
      <c r="BV397" s="33">
        <v>1.7413984520614999E-2</v>
      </c>
      <c r="BW397" s="33">
        <v>1.7145077966130101E-2</v>
      </c>
      <c r="BX397" s="33">
        <v>1.7017921506252202E-2</v>
      </c>
      <c r="BY397" s="33">
        <v>1.7033388504235199E-2</v>
      </c>
      <c r="BZ397" s="33">
        <v>1.6112269328051598E-2</v>
      </c>
      <c r="CA397" s="33">
        <v>1.55603872923183E-2</v>
      </c>
      <c r="CB397" s="33">
        <v>1.5122602306440301E-2</v>
      </c>
      <c r="CC397" s="33">
        <v>1.4804191962996699E-2</v>
      </c>
      <c r="CD397" s="33">
        <v>1.4428877248240801E-2</v>
      </c>
      <c r="CE397" s="33">
        <v>1.38561653270531E-2</v>
      </c>
      <c r="CF397" s="33">
        <v>1.34698129601448E-2</v>
      </c>
      <c r="CG397" s="33">
        <v>1.30493207369824E-2</v>
      </c>
      <c r="CH397" s="33">
        <v>1.2712482590120399E-2</v>
      </c>
      <c r="CI397" s="33">
        <v>1.2336851418009101E-2</v>
      </c>
      <c r="CJ397" s="33">
        <v>1.2019583452321E-2</v>
      </c>
      <c r="CK397" s="33">
        <v>1.16840474192042E-2</v>
      </c>
      <c r="CL397" s="33">
        <v>1.13910527344837E-2</v>
      </c>
      <c r="CM397" s="33">
        <v>1.1139538943839501E-2</v>
      </c>
      <c r="CN397" s="33">
        <v>1.08914133604273E-2</v>
      </c>
      <c r="CO397" s="33">
        <v>1.06963995623322E-2</v>
      </c>
      <c r="CP397" s="33">
        <v>1.0509889153333601E-2</v>
      </c>
      <c r="CQ397" s="33">
        <v>1.03611170172644E-2</v>
      </c>
      <c r="CR397" s="33">
        <v>1.02436408722758E-2</v>
      </c>
      <c r="CS397" s="33">
        <v>1.02044640792115E-2</v>
      </c>
      <c r="CT397" s="33">
        <v>9.8904998581979698E-3</v>
      </c>
      <c r="CU397" s="33">
        <v>9.6763273850086692E-3</v>
      </c>
      <c r="CV397" s="33">
        <v>9.6071798390775804E-3</v>
      </c>
      <c r="CW397" s="33">
        <v>9.4840529442481603E-3</v>
      </c>
      <c r="CX397" s="33">
        <v>9.4085119434786108E-3</v>
      </c>
      <c r="CY397" s="33">
        <v>9.1671492841834505E-3</v>
      </c>
      <c r="CZ397" s="33">
        <v>8.9033640924574692E-3</v>
      </c>
      <c r="DA397" s="33">
        <v>8.80226985185463E-3</v>
      </c>
      <c r="DB397" s="33">
        <v>8.6219790212046701E-3</v>
      </c>
      <c r="DC397" s="33">
        <v>8.2813224261968407E-3</v>
      </c>
      <c r="DD397" s="33">
        <v>8.0609027630674408E-3</v>
      </c>
      <c r="DE397" s="33">
        <v>7.7589918069923703E-3</v>
      </c>
      <c r="DF397" s="33">
        <v>7.6234262397548904E-3</v>
      </c>
      <c r="DG397" s="33">
        <v>7.2844967469822197E-3</v>
      </c>
      <c r="DH397" s="33">
        <v>7.0081991654989901E-3</v>
      </c>
      <c r="DI397" s="33">
        <v>6.8380341721562899E-3</v>
      </c>
      <c r="DJ397" s="33">
        <v>6.7810955088219698E-3</v>
      </c>
      <c r="DK397" s="33">
        <v>6.5607000347989901E-3</v>
      </c>
      <c r="DL397" s="33">
        <v>6.4997451018482897E-3</v>
      </c>
      <c r="DM397" s="33">
        <v>6.4934824051734504E-3</v>
      </c>
      <c r="DN397" s="33">
        <v>6.47713121881403E-3</v>
      </c>
      <c r="DO397" s="33">
        <v>6.5004004201339996E-3</v>
      </c>
      <c r="DP397" s="33">
        <v>6.5939281006820102E-3</v>
      </c>
      <c r="DQ397" s="33">
        <v>6.6939199458903101E-3</v>
      </c>
      <c r="DR397" s="33">
        <v>6.7828380492683197E-3</v>
      </c>
      <c r="DS397" s="33">
        <v>6.7676395256326899E-3</v>
      </c>
      <c r="DT397" s="33">
        <v>6.6223288534722697E-3</v>
      </c>
      <c r="DU397" s="33">
        <v>6.4520481172851999E-3</v>
      </c>
      <c r="DV397" s="33">
        <v>6.8817046789710198E-3</v>
      </c>
      <c r="DW397" s="33">
        <v>7.6869392704652199E-3</v>
      </c>
      <c r="DX397" s="33">
        <v>7.1421075298990803E-3</v>
      </c>
      <c r="DY397" s="33"/>
      <c r="DZ397" s="33"/>
      <c r="EA397" s="33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  <c r="ET397" s="33"/>
      <c r="EU397" s="33"/>
      <c r="EV397" s="33"/>
      <c r="EW397" s="33"/>
      <c r="EX397" s="33"/>
      <c r="EY397" s="33"/>
      <c r="EZ397" s="33"/>
      <c r="FA397" s="33"/>
      <c r="FB397" s="33"/>
      <c r="FC397" s="33"/>
      <c r="FD397" s="33"/>
      <c r="FE397" s="33"/>
      <c r="FF397" s="33"/>
      <c r="FG397" s="33"/>
      <c r="FH397" s="33"/>
      <c r="FI397" s="33"/>
      <c r="FJ397" s="33"/>
      <c r="FK397" s="33"/>
      <c r="FL397" s="33"/>
      <c r="FM397" s="33"/>
      <c r="FN397" s="33"/>
      <c r="FO397" s="33"/>
      <c r="FP397" s="33"/>
      <c r="FQ397" s="33"/>
      <c r="FR397" s="33"/>
      <c r="FS397" s="33"/>
      <c r="FT397" s="33"/>
      <c r="FU397" s="33"/>
      <c r="FV397" s="33"/>
      <c r="FW397" s="33"/>
      <c r="FX397" s="33"/>
      <c r="FY397" s="33"/>
      <c r="FZ397" s="33"/>
      <c r="GA397" s="33"/>
      <c r="GB397" s="33"/>
      <c r="GC397" s="33"/>
      <c r="GD397" s="33"/>
      <c r="GE397" s="33"/>
      <c r="GF397" s="33"/>
      <c r="GG397" s="33"/>
      <c r="GH397" s="33"/>
      <c r="GI397" s="33"/>
      <c r="GJ397" s="33"/>
      <c r="GK397" s="33"/>
      <c r="GL397" s="33"/>
      <c r="GM397" s="33"/>
      <c r="GN397" s="33"/>
      <c r="GO397" s="33"/>
      <c r="GP397" s="33"/>
      <c r="GQ397" s="33"/>
      <c r="GR397" s="33"/>
      <c r="GS397" s="33"/>
      <c r="GT397" s="33"/>
      <c r="GU397" s="33"/>
      <c r="GV397" s="33"/>
      <c r="GW397" s="33"/>
      <c r="GX397" s="33"/>
    </row>
    <row r="398" spans="1:206" hidden="1">
      <c r="A398" s="31" t="s">
        <v>451</v>
      </c>
      <c r="B398" t="s">
        <v>717</v>
      </c>
      <c r="C398" t="s">
        <v>714</v>
      </c>
      <c r="D398" s="94" t="s">
        <v>1014</v>
      </c>
      <c r="E398" t="s">
        <v>1117</v>
      </c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>
        <v>3.7401313646471E-2</v>
      </c>
      <c r="BE398" s="33">
        <v>3.6553001804652999E-2</v>
      </c>
      <c r="BF398" s="33">
        <v>3.5444886674329303E-2</v>
      </c>
      <c r="BG398" s="33">
        <v>3.4687316407218401E-2</v>
      </c>
      <c r="BH398" s="33">
        <v>3.3729519503194298E-2</v>
      </c>
      <c r="BI398" s="33">
        <v>3.3195792772713201E-2</v>
      </c>
      <c r="BJ398" s="33">
        <v>3.2756531737622399E-2</v>
      </c>
      <c r="BK398" s="33">
        <v>3.2362404024277397E-2</v>
      </c>
      <c r="BL398" s="33">
        <v>3.1769595981200001E-2</v>
      </c>
      <c r="BM398" s="33">
        <v>3.5235798428198198E-2</v>
      </c>
      <c r="BN398" s="33">
        <v>3.8119176315961102E-2</v>
      </c>
      <c r="BO398" s="33">
        <v>3.3976334902798097E-2</v>
      </c>
      <c r="BP398" s="33">
        <v>2.96115929886696E-2</v>
      </c>
      <c r="BQ398" s="33">
        <v>2.9075877929514E-2</v>
      </c>
      <c r="BR398" s="33">
        <v>2.8492850253375199E-2</v>
      </c>
      <c r="BS398" s="33">
        <v>2.8730163018146099E-2</v>
      </c>
      <c r="BT398" s="33">
        <v>2.8136899364269101E-2</v>
      </c>
      <c r="BU398" s="33">
        <v>2.78325433817731E-2</v>
      </c>
      <c r="BV398" s="33">
        <v>2.74156043481028E-2</v>
      </c>
      <c r="BW398" s="33">
        <v>2.71256465825216E-2</v>
      </c>
      <c r="BX398" s="33">
        <v>2.6936101043649401E-2</v>
      </c>
      <c r="BY398" s="33">
        <v>2.69581261622487E-2</v>
      </c>
      <c r="BZ398" s="33">
        <v>2.5618433723330999E-2</v>
      </c>
      <c r="CA398" s="33">
        <v>2.4722402616574601E-2</v>
      </c>
      <c r="CB398" s="33">
        <v>2.4025900727204699E-2</v>
      </c>
      <c r="CC398" s="33">
        <v>2.35486487238259E-2</v>
      </c>
      <c r="CD398" s="33">
        <v>2.2983230814208101E-2</v>
      </c>
      <c r="CE398" s="33">
        <v>2.2327100432683999E-2</v>
      </c>
      <c r="CF398" s="33">
        <v>2.1892150430650799E-2</v>
      </c>
      <c r="CG398" s="33">
        <v>2.1435374276704298E-2</v>
      </c>
      <c r="CH398" s="33">
        <v>2.1054696280977999E-2</v>
      </c>
      <c r="CI398" s="33">
        <v>2.0557566141742901E-2</v>
      </c>
      <c r="CJ398" s="33">
        <v>2.00977361466032E-2</v>
      </c>
      <c r="CK398" s="33">
        <v>1.9592130071180099E-2</v>
      </c>
      <c r="CL398" s="33">
        <v>1.9082608561159502E-2</v>
      </c>
      <c r="CM398" s="33">
        <v>1.8633941341377601E-2</v>
      </c>
      <c r="CN398" s="33">
        <v>1.8179881938160301E-2</v>
      </c>
      <c r="CO398" s="33">
        <v>1.7774235155367E-2</v>
      </c>
      <c r="CP398" s="33">
        <v>1.7415671486340999E-2</v>
      </c>
      <c r="CQ398" s="33">
        <v>1.71301846852892E-2</v>
      </c>
      <c r="CR398" s="33">
        <v>1.6946587737551401E-2</v>
      </c>
      <c r="CS398" s="33">
        <v>1.6886770993079999E-2</v>
      </c>
      <c r="CT398" s="33">
        <v>1.64168139014924E-2</v>
      </c>
      <c r="CU398" s="33">
        <v>1.6046688450662702E-2</v>
      </c>
      <c r="CV398" s="33">
        <v>1.5915283736698899E-2</v>
      </c>
      <c r="CW398" s="33">
        <v>1.5648704136775601E-2</v>
      </c>
      <c r="CX398" s="33">
        <v>1.5507840502787199E-2</v>
      </c>
      <c r="CY398" s="33">
        <v>1.50917370008727E-2</v>
      </c>
      <c r="CZ398" s="33">
        <v>1.4610489549920501E-2</v>
      </c>
      <c r="DA398" s="33">
        <v>1.4481416632317201E-2</v>
      </c>
      <c r="DB398" s="33">
        <v>1.41618620613471E-2</v>
      </c>
      <c r="DC398" s="33">
        <v>1.35925295788481E-2</v>
      </c>
      <c r="DD398" s="33">
        <v>1.3339630616502E-2</v>
      </c>
      <c r="DE398" s="33">
        <v>1.30252408804768E-2</v>
      </c>
      <c r="DF398" s="33">
        <v>1.29220236016923E-2</v>
      </c>
      <c r="DG398" s="33">
        <v>1.26391483451003E-2</v>
      </c>
      <c r="DH398" s="33">
        <v>1.23921893342089E-2</v>
      </c>
      <c r="DI398" s="33">
        <v>1.22180218730009E-2</v>
      </c>
      <c r="DJ398" s="33">
        <v>1.20753593402781E-2</v>
      </c>
      <c r="DK398" s="33">
        <v>1.17198036708921E-2</v>
      </c>
      <c r="DL398" s="33">
        <v>1.13981407964926E-2</v>
      </c>
      <c r="DM398" s="33">
        <v>1.1147401120384599E-2</v>
      </c>
      <c r="DN398" s="33">
        <v>1.08525705686405E-2</v>
      </c>
      <c r="DO398" s="33">
        <v>1.06326480895416E-2</v>
      </c>
      <c r="DP398" s="33">
        <v>1.04550504005311E-2</v>
      </c>
      <c r="DQ398" s="33">
        <v>1.03529515411906E-2</v>
      </c>
      <c r="DR398" s="33">
        <v>1.0248634095558399E-2</v>
      </c>
      <c r="DS398" s="33">
        <v>1.0116454274243399E-2</v>
      </c>
      <c r="DT398" s="33">
        <v>9.9956890017778906E-3</v>
      </c>
      <c r="DU398" s="33">
        <v>9.9595953759213599E-3</v>
      </c>
      <c r="DV398" s="33">
        <v>1.0955068316199299E-2</v>
      </c>
      <c r="DW398" s="33">
        <v>1.2905913611804799E-2</v>
      </c>
      <c r="DX398" s="33">
        <v>1.20758344471435E-2</v>
      </c>
      <c r="DY398" s="33"/>
      <c r="DZ398" s="33"/>
      <c r="EA398" s="33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  <c r="ET398" s="33"/>
      <c r="EU398" s="33"/>
      <c r="EV398" s="33"/>
      <c r="EW398" s="33"/>
      <c r="EX398" s="33"/>
      <c r="EY398" s="33"/>
      <c r="EZ398" s="33"/>
      <c r="FA398" s="33"/>
      <c r="FB398" s="33"/>
      <c r="FC398" s="33"/>
      <c r="FD398" s="33"/>
      <c r="FE398" s="33"/>
      <c r="FF398" s="33"/>
      <c r="FG398" s="33"/>
      <c r="FH398" s="33"/>
      <c r="FI398" s="33"/>
      <c r="FJ398" s="33"/>
      <c r="FK398" s="33"/>
      <c r="FL398" s="33"/>
      <c r="FM398" s="33"/>
      <c r="FN398" s="33"/>
      <c r="FO398" s="33"/>
      <c r="FP398" s="33"/>
      <c r="FQ398" s="33"/>
      <c r="FR398" s="33"/>
      <c r="FS398" s="33"/>
      <c r="FT398" s="33"/>
      <c r="FU398" s="33"/>
      <c r="FV398" s="33"/>
      <c r="FW398" s="33"/>
      <c r="FX398" s="33"/>
      <c r="FY398" s="33"/>
      <c r="FZ398" s="33"/>
      <c r="GA398" s="33"/>
      <c r="GB398" s="33"/>
      <c r="GC398" s="33"/>
      <c r="GD398" s="33"/>
      <c r="GE398" s="33"/>
      <c r="GF398" s="33"/>
      <c r="GG398" s="33"/>
      <c r="GH398" s="33"/>
      <c r="GI398" s="33"/>
      <c r="GJ398" s="33"/>
      <c r="GK398" s="33"/>
      <c r="GL398" s="33"/>
      <c r="GM398" s="33"/>
      <c r="GN398" s="33"/>
      <c r="GO398" s="33"/>
      <c r="GP398" s="33"/>
      <c r="GQ398" s="33"/>
      <c r="GR398" s="33"/>
      <c r="GS398" s="33"/>
      <c r="GT398" s="33"/>
      <c r="GU398" s="33"/>
      <c r="GV398" s="33"/>
      <c r="GW398" s="33"/>
      <c r="GX398" s="33"/>
    </row>
    <row r="399" spans="1:206" hidden="1">
      <c r="A399" s="31" t="s">
        <v>451</v>
      </c>
      <c r="B399" t="s">
        <v>717</v>
      </c>
      <c r="C399" t="s">
        <v>714</v>
      </c>
      <c r="D399" s="94" t="s">
        <v>1014</v>
      </c>
      <c r="E399" t="s">
        <v>1118</v>
      </c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>
        <v>5.6241265824719701E-2</v>
      </c>
      <c r="BE399" s="33">
        <v>5.5049712736195001E-2</v>
      </c>
      <c r="BF399" s="33">
        <v>5.3513305691926097E-2</v>
      </c>
      <c r="BG399" s="33">
        <v>5.24308505730521E-2</v>
      </c>
      <c r="BH399" s="33">
        <v>5.1067809195244597E-2</v>
      </c>
      <c r="BI399" s="33">
        <v>5.0291167834212697E-2</v>
      </c>
      <c r="BJ399" s="33">
        <v>4.97798895070347E-2</v>
      </c>
      <c r="BK399" s="33">
        <v>4.9363864684746801E-2</v>
      </c>
      <c r="BL399" s="33">
        <v>4.8584010197559903E-2</v>
      </c>
      <c r="BM399" s="33">
        <v>5.3899421073530303E-2</v>
      </c>
      <c r="BN399" s="33">
        <v>5.8323679764865598E-2</v>
      </c>
      <c r="BO399" s="33">
        <v>5.2059150502379699E-2</v>
      </c>
      <c r="BP399" s="33">
        <v>4.5464206416723899E-2</v>
      </c>
      <c r="BQ399" s="33">
        <v>4.4520961282391101E-2</v>
      </c>
      <c r="BR399" s="33">
        <v>4.3424184126168199E-2</v>
      </c>
      <c r="BS399" s="33">
        <v>4.3569093062337201E-2</v>
      </c>
      <c r="BT399" s="33">
        <v>4.2499088629666899E-2</v>
      </c>
      <c r="BU399" s="33">
        <v>4.1913819439235098E-2</v>
      </c>
      <c r="BV399" s="33">
        <v>4.1245424450400303E-2</v>
      </c>
      <c r="BW399" s="33">
        <v>4.07800208347181E-2</v>
      </c>
      <c r="BX399" s="33">
        <v>4.0469278644087003E-2</v>
      </c>
      <c r="BY399" s="33">
        <v>4.0595217513891398E-2</v>
      </c>
      <c r="BZ399" s="33">
        <v>3.8719259117709598E-2</v>
      </c>
      <c r="CA399" s="33">
        <v>3.745346544283E-2</v>
      </c>
      <c r="CB399" s="33">
        <v>3.6482461806635898E-2</v>
      </c>
      <c r="CC399" s="33">
        <v>3.5786000325293603E-2</v>
      </c>
      <c r="CD399" s="33">
        <v>3.4965978898218897E-2</v>
      </c>
      <c r="CE399" s="33">
        <v>3.4090738127939502E-2</v>
      </c>
      <c r="CF399" s="33">
        <v>3.35063948976198E-2</v>
      </c>
      <c r="CG399" s="33">
        <v>3.2882600018925401E-2</v>
      </c>
      <c r="CH399" s="33">
        <v>3.2446327843807597E-2</v>
      </c>
      <c r="CI399" s="33">
        <v>3.1821355567800198E-2</v>
      </c>
      <c r="CJ399" s="33">
        <v>3.1253242043364202E-2</v>
      </c>
      <c r="CK399" s="33">
        <v>3.0652729320617699E-2</v>
      </c>
      <c r="CL399" s="33">
        <v>3.0039225961890601E-2</v>
      </c>
      <c r="CM399" s="33">
        <v>2.9386977018124299E-2</v>
      </c>
      <c r="CN399" s="33">
        <v>2.8707041374547701E-2</v>
      </c>
      <c r="CO399" s="33">
        <v>2.8033183955534599E-2</v>
      </c>
      <c r="CP399" s="33">
        <v>2.7457989045933499E-2</v>
      </c>
      <c r="CQ399" s="33">
        <v>2.6948483641635001E-2</v>
      </c>
      <c r="CR399" s="33">
        <v>2.6595618751371699E-2</v>
      </c>
      <c r="CS399" s="33">
        <v>2.64477614289584E-2</v>
      </c>
      <c r="CT399" s="33">
        <v>2.56628980691723E-2</v>
      </c>
      <c r="CU399" s="33">
        <v>2.5079599361579701E-2</v>
      </c>
      <c r="CV399" s="33">
        <v>2.4907087646773001E-2</v>
      </c>
      <c r="CW399" s="33">
        <v>2.4543558019383498E-2</v>
      </c>
      <c r="CX399" s="33">
        <v>2.4452569884379001E-2</v>
      </c>
      <c r="CY399" s="33">
        <v>2.39741186782409E-2</v>
      </c>
      <c r="CZ399" s="33">
        <v>2.3340639579832099E-2</v>
      </c>
      <c r="DA399" s="33">
        <v>2.3268104105872E-2</v>
      </c>
      <c r="DB399" s="33">
        <v>2.2829532185832498E-2</v>
      </c>
      <c r="DC399" s="33">
        <v>2.19201780895148E-2</v>
      </c>
      <c r="DD399" s="33">
        <v>2.1529308204158399E-2</v>
      </c>
      <c r="DE399" s="33">
        <v>2.1047409966409001E-2</v>
      </c>
      <c r="DF399" s="33">
        <v>2.0811133900613999E-2</v>
      </c>
      <c r="DG399" s="33">
        <v>2.03820454578976E-2</v>
      </c>
      <c r="DH399" s="33">
        <v>1.99549764022721E-2</v>
      </c>
      <c r="DI399" s="33">
        <v>1.9715541880217902E-2</v>
      </c>
      <c r="DJ399" s="33">
        <v>1.9614969640392201E-2</v>
      </c>
      <c r="DK399" s="33">
        <v>1.9272612362511099E-2</v>
      </c>
      <c r="DL399" s="33">
        <v>1.9036535662410099E-2</v>
      </c>
      <c r="DM399" s="33">
        <v>1.88632299922907E-2</v>
      </c>
      <c r="DN399" s="33">
        <v>1.84751592454373E-2</v>
      </c>
      <c r="DO399" s="33">
        <v>1.8026544586348999E-2</v>
      </c>
      <c r="DP399" s="33">
        <v>1.7654983106232501E-2</v>
      </c>
      <c r="DQ399" s="33">
        <v>1.7171055922476499E-2</v>
      </c>
      <c r="DR399" s="33">
        <v>1.6717784313323499E-2</v>
      </c>
      <c r="DS399" s="33">
        <v>1.6330021681722599E-2</v>
      </c>
      <c r="DT399" s="33">
        <v>1.6017351903665902E-2</v>
      </c>
      <c r="DU399" s="33">
        <v>1.57881387966586E-2</v>
      </c>
      <c r="DV399" s="33">
        <v>1.7092574029203601E-2</v>
      </c>
      <c r="DW399" s="33">
        <v>1.9396517749911101E-2</v>
      </c>
      <c r="DX399" s="33">
        <v>1.8173791045450999E-2</v>
      </c>
      <c r="DY399" s="33"/>
      <c r="DZ399" s="33"/>
      <c r="EA399" s="33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  <c r="ET399" s="33"/>
      <c r="EU399" s="33"/>
      <c r="EV399" s="33"/>
      <c r="EW399" s="33"/>
      <c r="EX399" s="33"/>
      <c r="EY399" s="33"/>
      <c r="EZ399" s="33"/>
      <c r="FA399" s="33"/>
      <c r="FB399" s="33"/>
      <c r="FC399" s="33"/>
      <c r="FD399" s="33"/>
      <c r="FE399" s="33"/>
      <c r="FF399" s="33"/>
      <c r="FG399" s="33"/>
      <c r="FH399" s="33"/>
      <c r="FI399" s="33"/>
      <c r="FJ399" s="33"/>
      <c r="FK399" s="33"/>
      <c r="FL399" s="33"/>
      <c r="FM399" s="33"/>
      <c r="FN399" s="33"/>
      <c r="FO399" s="33"/>
      <c r="FP399" s="33"/>
      <c r="FQ399" s="33"/>
      <c r="FR399" s="33"/>
      <c r="FS399" s="33"/>
      <c r="FT399" s="33"/>
      <c r="FU399" s="33"/>
      <c r="FV399" s="33"/>
      <c r="FW399" s="33"/>
      <c r="FX399" s="33"/>
      <c r="FY399" s="33"/>
      <c r="FZ399" s="33"/>
      <c r="GA399" s="33"/>
      <c r="GB399" s="33"/>
      <c r="GC399" s="33"/>
      <c r="GD399" s="33"/>
      <c r="GE399" s="33"/>
      <c r="GF399" s="33"/>
      <c r="GG399" s="33"/>
      <c r="GH399" s="33"/>
      <c r="GI399" s="33"/>
      <c r="GJ399" s="33"/>
      <c r="GK399" s="33"/>
      <c r="GL399" s="33"/>
      <c r="GM399" s="33"/>
      <c r="GN399" s="33"/>
      <c r="GO399" s="33"/>
      <c r="GP399" s="33"/>
      <c r="GQ399" s="33"/>
      <c r="GR399" s="33"/>
      <c r="GS399" s="33"/>
      <c r="GT399" s="33"/>
      <c r="GU399" s="33"/>
      <c r="GV399" s="33"/>
      <c r="GW399" s="33"/>
      <c r="GX399" s="33"/>
    </row>
    <row r="400" spans="1:206" hidden="1">
      <c r="A400" s="31" t="s">
        <v>451</v>
      </c>
      <c r="B400" t="s">
        <v>717</v>
      </c>
      <c r="C400" t="s">
        <v>714</v>
      </c>
      <c r="D400" s="94" t="s">
        <v>1014</v>
      </c>
      <c r="E400" t="s">
        <v>1119</v>
      </c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>
        <v>8.3586014750890003E-2</v>
      </c>
      <c r="BE400" s="33">
        <v>8.2235982229160107E-2</v>
      </c>
      <c r="BF400" s="33">
        <v>8.0482608987282198E-2</v>
      </c>
      <c r="BG400" s="33">
        <v>7.9605813348643403E-2</v>
      </c>
      <c r="BH400" s="33">
        <v>7.7853226799038694E-2</v>
      </c>
      <c r="BI400" s="33">
        <v>7.7174721621171505E-2</v>
      </c>
      <c r="BJ400" s="33">
        <v>7.6768301718718998E-2</v>
      </c>
      <c r="BK400" s="33">
        <v>7.6434209221189695E-2</v>
      </c>
      <c r="BL400" s="33">
        <v>7.5244073025917305E-2</v>
      </c>
      <c r="BM400" s="33">
        <v>8.22449911498737E-2</v>
      </c>
      <c r="BN400" s="33">
        <v>8.7930492073690594E-2</v>
      </c>
      <c r="BO400" s="33">
        <v>7.9508524042576106E-2</v>
      </c>
      <c r="BP400" s="33">
        <v>7.0936300866575194E-2</v>
      </c>
      <c r="BQ400" s="33">
        <v>6.96466230265608E-2</v>
      </c>
      <c r="BR400" s="33">
        <v>6.8308124362817399E-2</v>
      </c>
      <c r="BS400" s="33">
        <v>6.8370154572175601E-2</v>
      </c>
      <c r="BT400" s="33">
        <v>6.6773444849848096E-2</v>
      </c>
      <c r="BU400" s="33">
        <v>6.5836103945395102E-2</v>
      </c>
      <c r="BV400" s="33">
        <v>6.4795794152373798E-2</v>
      </c>
      <c r="BW400" s="33">
        <v>6.3906463229823601E-2</v>
      </c>
      <c r="BX400" s="33">
        <v>6.3131046790377204E-2</v>
      </c>
      <c r="BY400" s="33">
        <v>6.2732010257060197E-2</v>
      </c>
      <c r="BZ400" s="33">
        <v>5.95742696686326E-2</v>
      </c>
      <c r="CA400" s="33">
        <v>5.7395065596612498E-2</v>
      </c>
      <c r="CB400" s="33">
        <v>5.5774465868612698E-2</v>
      </c>
      <c r="CC400" s="33">
        <v>5.4686829249983797E-2</v>
      </c>
      <c r="CD400" s="33">
        <v>5.3528060232487899E-2</v>
      </c>
      <c r="CE400" s="33">
        <v>5.2414277220463303E-2</v>
      </c>
      <c r="CF400" s="33">
        <v>5.1772500023977298E-2</v>
      </c>
      <c r="CG400" s="33">
        <v>5.1017447009474998E-2</v>
      </c>
      <c r="CH400" s="33">
        <v>5.0526749757782E-2</v>
      </c>
      <c r="CI400" s="33">
        <v>4.9681769064980903E-2</v>
      </c>
      <c r="CJ400" s="33">
        <v>4.8908372333897401E-2</v>
      </c>
      <c r="CK400" s="33">
        <v>4.8099567514375503E-2</v>
      </c>
      <c r="CL400" s="33">
        <v>4.7220639072478601E-2</v>
      </c>
      <c r="CM400" s="33">
        <v>4.64018933815546E-2</v>
      </c>
      <c r="CN400" s="33">
        <v>4.5518453221466602E-2</v>
      </c>
      <c r="CO400" s="33">
        <v>4.46099421980388E-2</v>
      </c>
      <c r="CP400" s="33">
        <v>4.3925315658874503E-2</v>
      </c>
      <c r="CQ400" s="33">
        <v>4.3327289389378E-2</v>
      </c>
      <c r="CR400" s="33">
        <v>4.2950597811673902E-2</v>
      </c>
      <c r="CS400" s="33">
        <v>4.27693542206352E-2</v>
      </c>
      <c r="CT400" s="33">
        <v>4.1501159858943801E-2</v>
      </c>
      <c r="CU400" s="33">
        <v>4.05179565489577E-2</v>
      </c>
      <c r="CV400" s="33">
        <v>4.0111354582008998E-2</v>
      </c>
      <c r="CW400" s="33">
        <v>3.9388398853388802E-2</v>
      </c>
      <c r="CX400" s="33">
        <v>3.9074770901376399E-2</v>
      </c>
      <c r="CY400" s="33">
        <v>3.81787799366348E-2</v>
      </c>
      <c r="CZ400" s="33">
        <v>3.7105259332843699E-2</v>
      </c>
      <c r="DA400" s="33">
        <v>3.7027817378074999E-2</v>
      </c>
      <c r="DB400" s="33">
        <v>3.6345655748758199E-2</v>
      </c>
      <c r="DC400" s="33">
        <v>3.5048321196460598E-2</v>
      </c>
      <c r="DD400" s="33">
        <v>3.4649024305756101E-2</v>
      </c>
      <c r="DE400" s="33">
        <v>3.4147924711331601E-2</v>
      </c>
      <c r="DF400" s="33">
        <v>3.3899974495723503E-2</v>
      </c>
      <c r="DG400" s="33">
        <v>3.3490365976655501E-2</v>
      </c>
      <c r="DH400" s="33">
        <v>3.2979566018283599E-2</v>
      </c>
      <c r="DI400" s="33">
        <v>3.2659850739118999E-2</v>
      </c>
      <c r="DJ400" s="33">
        <v>3.2525520738859399E-2</v>
      </c>
      <c r="DK400" s="33">
        <v>3.1953483090982698E-2</v>
      </c>
      <c r="DL400" s="33">
        <v>3.1409973995423501E-2</v>
      </c>
      <c r="DM400" s="33">
        <v>3.0894125429866099E-2</v>
      </c>
      <c r="DN400" s="33">
        <v>3.0083922835006102E-2</v>
      </c>
      <c r="DO400" s="33">
        <v>2.9355829790328199E-2</v>
      </c>
      <c r="DP400" s="33">
        <v>2.8779035796003299E-2</v>
      </c>
      <c r="DQ400" s="33">
        <v>2.8264760858458301E-2</v>
      </c>
      <c r="DR400" s="33">
        <v>2.7782669253497101E-2</v>
      </c>
      <c r="DS400" s="33">
        <v>2.7290936325378198E-2</v>
      </c>
      <c r="DT400" s="33">
        <v>2.6786962276496101E-2</v>
      </c>
      <c r="DU400" s="33">
        <v>2.64464708471202E-2</v>
      </c>
      <c r="DV400" s="33">
        <v>2.7841155301502999E-2</v>
      </c>
      <c r="DW400" s="33">
        <v>3.10456038218162E-2</v>
      </c>
      <c r="DX400" s="33">
        <v>2.9228652227462699E-2</v>
      </c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  <c r="EW400" s="33"/>
      <c r="EX400" s="33"/>
      <c r="EY400" s="33"/>
      <c r="EZ400" s="33"/>
      <c r="FA400" s="33"/>
      <c r="FB400" s="33"/>
      <c r="FC400" s="33"/>
      <c r="FD400" s="33"/>
      <c r="FE400" s="33"/>
      <c r="FF400" s="33"/>
      <c r="FG400" s="33"/>
      <c r="FH400" s="33"/>
      <c r="FI400" s="33"/>
      <c r="FJ400" s="33"/>
      <c r="FK400" s="33"/>
      <c r="FL400" s="33"/>
      <c r="FM400" s="33"/>
      <c r="FN400" s="33"/>
      <c r="FO400" s="33"/>
      <c r="FP400" s="33"/>
      <c r="FQ400" s="33"/>
      <c r="FR400" s="33"/>
      <c r="FS400" s="33"/>
      <c r="FT400" s="33"/>
      <c r="FU400" s="33"/>
      <c r="FV400" s="33"/>
      <c r="FW400" s="33"/>
      <c r="FX400" s="33"/>
      <c r="FY400" s="33"/>
      <c r="FZ400" s="33"/>
      <c r="GA400" s="33"/>
      <c r="GB400" s="33"/>
      <c r="GC400" s="33"/>
      <c r="GD400" s="33"/>
      <c r="GE400" s="33"/>
      <c r="GF400" s="33"/>
      <c r="GG400" s="33"/>
      <c r="GH400" s="33"/>
      <c r="GI400" s="33"/>
      <c r="GJ400" s="33"/>
      <c r="GK400" s="33"/>
      <c r="GL400" s="33"/>
      <c r="GM400" s="33"/>
      <c r="GN400" s="33"/>
      <c r="GO400" s="33"/>
      <c r="GP400" s="33"/>
      <c r="GQ400" s="33"/>
      <c r="GR400" s="33"/>
      <c r="GS400" s="33"/>
      <c r="GT400" s="33"/>
      <c r="GU400" s="33"/>
      <c r="GV400" s="33"/>
      <c r="GW400" s="33"/>
      <c r="GX400" s="33"/>
    </row>
    <row r="401" spans="1:206" hidden="1">
      <c r="A401" s="31" t="s">
        <v>451</v>
      </c>
      <c r="B401" t="s">
        <v>717</v>
      </c>
      <c r="C401" t="s">
        <v>714</v>
      </c>
      <c r="D401" s="94" t="s">
        <v>1014</v>
      </c>
      <c r="E401" t="s">
        <v>1120</v>
      </c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>
        <v>0.125518322347518</v>
      </c>
      <c r="BE401" s="33">
        <v>0.123650791448099</v>
      </c>
      <c r="BF401" s="33">
        <v>0.121076004872436</v>
      </c>
      <c r="BG401" s="33">
        <v>0.11974411587909201</v>
      </c>
      <c r="BH401" s="33">
        <v>0.11682196893465401</v>
      </c>
      <c r="BI401" s="33">
        <v>0.11578899009886399</v>
      </c>
      <c r="BJ401" s="33">
        <v>0.11576860596173601</v>
      </c>
      <c r="BK401" s="33">
        <v>0.11590270923254101</v>
      </c>
      <c r="BL401" s="33">
        <v>0.114443366469163</v>
      </c>
      <c r="BM401" s="33">
        <v>0.12491244791271</v>
      </c>
      <c r="BN401" s="33">
        <v>0.133534019868423</v>
      </c>
      <c r="BO401" s="33">
        <v>0.121751509590933</v>
      </c>
      <c r="BP401" s="33">
        <v>0.110407488488191</v>
      </c>
      <c r="BQ401" s="33">
        <v>0.108336609922718</v>
      </c>
      <c r="BR401" s="33">
        <v>0.106532835496454</v>
      </c>
      <c r="BS401" s="33">
        <v>0.106709441710739</v>
      </c>
      <c r="BT401" s="33">
        <v>0.104281750352446</v>
      </c>
      <c r="BU401" s="33">
        <v>0.102905581078672</v>
      </c>
      <c r="BV401" s="33">
        <v>0.10156530902809</v>
      </c>
      <c r="BW401" s="33">
        <v>9.9961748896486693E-2</v>
      </c>
      <c r="BX401" s="33">
        <v>9.8694578491540799E-2</v>
      </c>
      <c r="BY401" s="33">
        <v>9.7668711053183505E-2</v>
      </c>
      <c r="BZ401" s="33">
        <v>9.3249469492224998E-2</v>
      </c>
      <c r="CA401" s="33">
        <v>8.9951275207695205E-2</v>
      </c>
      <c r="CB401" s="33">
        <v>8.7272419605860602E-2</v>
      </c>
      <c r="CC401" s="33">
        <v>8.5141733234999295E-2</v>
      </c>
      <c r="CD401" s="33">
        <v>8.3128953001485095E-2</v>
      </c>
      <c r="CE401" s="33">
        <v>8.1244811065619996E-2</v>
      </c>
      <c r="CF401" s="33">
        <v>8.0060093560695503E-2</v>
      </c>
      <c r="CG401" s="33">
        <v>7.8884822885624997E-2</v>
      </c>
      <c r="CH401" s="33">
        <v>7.8393065146407898E-2</v>
      </c>
      <c r="CI401" s="33">
        <v>7.7345984094486703E-2</v>
      </c>
      <c r="CJ401" s="33">
        <v>7.6351856399205803E-2</v>
      </c>
      <c r="CK401" s="33">
        <v>7.5401417069857604E-2</v>
      </c>
      <c r="CL401" s="33">
        <v>7.4217826940017301E-2</v>
      </c>
      <c r="CM401" s="33">
        <v>7.31003065198534E-2</v>
      </c>
      <c r="CN401" s="33">
        <v>7.1863285851927597E-2</v>
      </c>
      <c r="CO401" s="33">
        <v>7.0549127534381903E-2</v>
      </c>
      <c r="CP401" s="33">
        <v>6.9736384930501105E-2</v>
      </c>
      <c r="CQ401" s="33">
        <v>6.8810653943622194E-2</v>
      </c>
      <c r="CR401" s="33">
        <v>6.85087751233589E-2</v>
      </c>
      <c r="CS401" s="33">
        <v>6.8500344211280595E-2</v>
      </c>
      <c r="CT401" s="33">
        <v>6.6757967075923894E-2</v>
      </c>
      <c r="CU401" s="33">
        <v>6.5371755512002097E-2</v>
      </c>
      <c r="CV401" s="33">
        <v>6.4917257001292805E-2</v>
      </c>
      <c r="CW401" s="33">
        <v>6.3702097507690597E-2</v>
      </c>
      <c r="CX401" s="33">
        <v>6.3078612617203905E-2</v>
      </c>
      <c r="CY401" s="33">
        <v>6.1530130819924998E-2</v>
      </c>
      <c r="CZ401" s="33">
        <v>5.9517582890275797E-2</v>
      </c>
      <c r="DA401" s="33">
        <v>5.9264175776463403E-2</v>
      </c>
      <c r="DB401" s="33">
        <v>5.7864393702199597E-2</v>
      </c>
      <c r="DC401" s="33">
        <v>5.5409069377301397E-2</v>
      </c>
      <c r="DD401" s="33">
        <v>5.4600420902723698E-2</v>
      </c>
      <c r="DE401" s="33">
        <v>5.37612690428413E-2</v>
      </c>
      <c r="DF401" s="33">
        <v>5.3236720371730502E-2</v>
      </c>
      <c r="DG401" s="33">
        <v>5.27573998070133E-2</v>
      </c>
      <c r="DH401" s="33">
        <v>5.2081163666425803E-2</v>
      </c>
      <c r="DI401" s="33">
        <v>5.1700408531498002E-2</v>
      </c>
      <c r="DJ401" s="33">
        <v>5.1533378557506802E-2</v>
      </c>
      <c r="DK401" s="33">
        <v>5.0779386354287699E-2</v>
      </c>
      <c r="DL401" s="33">
        <v>5.0177141735611601E-2</v>
      </c>
      <c r="DM401" s="33">
        <v>4.9633731645856001E-2</v>
      </c>
      <c r="DN401" s="33">
        <v>4.8686085851082798E-2</v>
      </c>
      <c r="DO401" s="33">
        <v>4.7913132175181603E-2</v>
      </c>
      <c r="DP401" s="33">
        <v>4.7249872732105298E-2</v>
      </c>
      <c r="DQ401" s="33">
        <v>4.64619186561002E-2</v>
      </c>
      <c r="DR401" s="33">
        <v>4.5613516383260298E-2</v>
      </c>
      <c r="DS401" s="33">
        <v>4.47371068542834E-2</v>
      </c>
      <c r="DT401" s="33">
        <v>4.3967317293276097E-2</v>
      </c>
      <c r="DU401" s="33">
        <v>4.3402115543452503E-2</v>
      </c>
      <c r="DV401" s="33">
        <v>4.4817597053553801E-2</v>
      </c>
      <c r="DW401" s="33">
        <v>4.9962988105008099E-2</v>
      </c>
      <c r="DX401" s="33">
        <v>4.7362453973120701E-2</v>
      </c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3"/>
      <c r="FC401" s="33"/>
      <c r="FD401" s="33"/>
      <c r="FE401" s="33"/>
      <c r="FF401" s="33"/>
      <c r="FG401" s="33"/>
      <c r="FH401" s="33"/>
      <c r="FI401" s="33"/>
      <c r="FJ401" s="33"/>
      <c r="FK401" s="33"/>
      <c r="FL401" s="33"/>
      <c r="FM401" s="33"/>
      <c r="FN401" s="33"/>
      <c r="FO401" s="33"/>
      <c r="FP401" s="33"/>
      <c r="FQ401" s="33"/>
      <c r="FR401" s="33"/>
      <c r="FS401" s="33"/>
      <c r="FT401" s="33"/>
      <c r="FU401" s="33"/>
      <c r="FV401" s="33"/>
      <c r="FW401" s="33"/>
      <c r="FX401" s="33"/>
      <c r="FY401" s="33"/>
      <c r="FZ401" s="33"/>
      <c r="GA401" s="33"/>
      <c r="GB401" s="33"/>
      <c r="GC401" s="33"/>
      <c r="GD401" s="33"/>
      <c r="GE401" s="33"/>
      <c r="GF401" s="33"/>
      <c r="GG401" s="33"/>
      <c r="GH401" s="33"/>
      <c r="GI401" s="33"/>
      <c r="GJ401" s="33"/>
      <c r="GK401" s="33"/>
      <c r="GL401" s="33"/>
      <c r="GM401" s="33"/>
      <c r="GN401" s="33"/>
      <c r="GO401" s="33"/>
      <c r="GP401" s="33"/>
      <c r="GQ401" s="33"/>
      <c r="GR401" s="33"/>
      <c r="GS401" s="33"/>
      <c r="GT401" s="33"/>
      <c r="GU401" s="33"/>
      <c r="GV401" s="33"/>
      <c r="GW401" s="33"/>
      <c r="GX401" s="33"/>
    </row>
    <row r="402" spans="1:206" hidden="1">
      <c r="A402" s="31" t="s">
        <v>451</v>
      </c>
      <c r="B402" t="s">
        <v>717</v>
      </c>
      <c r="C402" t="s">
        <v>714</v>
      </c>
      <c r="D402" s="94" t="s">
        <v>1014</v>
      </c>
      <c r="E402" t="s">
        <v>1121</v>
      </c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>
        <v>0.18789170321479901</v>
      </c>
      <c r="BE402" s="33">
        <v>0.185512491259155</v>
      </c>
      <c r="BF402" s="33">
        <v>0.182751407476649</v>
      </c>
      <c r="BG402" s="33">
        <v>0.18198821595814399</v>
      </c>
      <c r="BH402" s="33">
        <v>0.17848411638599701</v>
      </c>
      <c r="BI402" s="33">
        <v>0.17775048969489399</v>
      </c>
      <c r="BJ402" s="33">
        <v>0.17819959256677201</v>
      </c>
      <c r="BK402" s="33">
        <v>0.17816164130989401</v>
      </c>
      <c r="BL402" s="33">
        <v>0.17501614251038899</v>
      </c>
      <c r="BM402" s="33">
        <v>0.183748061054299</v>
      </c>
      <c r="BN402" s="33">
        <v>0.19137907209409899</v>
      </c>
      <c r="BO402" s="33">
        <v>0.180915237896253</v>
      </c>
      <c r="BP402" s="33">
        <v>0.17048608769686899</v>
      </c>
      <c r="BQ402" s="33">
        <v>0.16774286357593199</v>
      </c>
      <c r="BR402" s="33">
        <v>0.16552457168406301</v>
      </c>
      <c r="BS402" s="33">
        <v>0.165820073848267</v>
      </c>
      <c r="BT402" s="33">
        <v>0.162269688690339</v>
      </c>
      <c r="BU402" s="33">
        <v>0.16055008596249001</v>
      </c>
      <c r="BV402" s="33">
        <v>0.158961310529599</v>
      </c>
      <c r="BW402" s="33">
        <v>0.156525887569162</v>
      </c>
      <c r="BX402" s="33">
        <v>0.15429357120503501</v>
      </c>
      <c r="BY402" s="33">
        <v>0.15141014448114701</v>
      </c>
      <c r="BZ402" s="33">
        <v>0.145647296951011</v>
      </c>
      <c r="CA402" s="33">
        <v>0.14160392056853199</v>
      </c>
      <c r="CB402" s="33">
        <v>0.13775978272369699</v>
      </c>
      <c r="CC402" s="33">
        <v>0.134732981340911</v>
      </c>
      <c r="CD402" s="33">
        <v>0.131918732426198</v>
      </c>
      <c r="CE402" s="33">
        <v>0.128767453492209</v>
      </c>
      <c r="CF402" s="33">
        <v>0.12682801110464401</v>
      </c>
      <c r="CG402" s="33">
        <v>0.124730324693255</v>
      </c>
      <c r="CH402" s="33">
        <v>0.123916968815173</v>
      </c>
      <c r="CI402" s="33">
        <v>0.121664766514918</v>
      </c>
      <c r="CJ402" s="33">
        <v>0.11969931416441899</v>
      </c>
      <c r="CK402" s="33">
        <v>0.118235493043635</v>
      </c>
      <c r="CL402" s="33">
        <v>0.116398544614163</v>
      </c>
      <c r="CM402" s="33">
        <v>0.114876748867263</v>
      </c>
      <c r="CN402" s="33">
        <v>0.11337875974676601</v>
      </c>
      <c r="CO402" s="33">
        <v>0.11159938245551899</v>
      </c>
      <c r="CP402" s="33">
        <v>0.110908288359261</v>
      </c>
      <c r="CQ402" s="33">
        <v>0.109678842337086</v>
      </c>
      <c r="CR402" s="33">
        <v>0.10951571257520699</v>
      </c>
      <c r="CS402" s="33">
        <v>0.10958014583884</v>
      </c>
      <c r="CT402" s="33">
        <v>0.107001172427288</v>
      </c>
      <c r="CU402" s="33">
        <v>0.104787304971934</v>
      </c>
      <c r="CV402" s="33">
        <v>0.104135920190909</v>
      </c>
      <c r="CW402" s="33">
        <v>0.102401674002357</v>
      </c>
      <c r="CX402" s="33">
        <v>0.10158379211077399</v>
      </c>
      <c r="CY402" s="33">
        <v>9.9850930548023506E-2</v>
      </c>
      <c r="CZ402" s="33">
        <v>9.7357693303587206E-2</v>
      </c>
      <c r="DA402" s="33">
        <v>9.7884177803872305E-2</v>
      </c>
      <c r="DB402" s="33">
        <v>9.58357211359364E-2</v>
      </c>
      <c r="DC402" s="33">
        <v>9.1751747751445401E-2</v>
      </c>
      <c r="DD402" s="33">
        <v>9.0422857797414893E-2</v>
      </c>
      <c r="DE402" s="33">
        <v>8.9144565779783705E-2</v>
      </c>
      <c r="DF402" s="33">
        <v>8.7974490862627902E-2</v>
      </c>
      <c r="DG402" s="33">
        <v>8.7110071577072401E-2</v>
      </c>
      <c r="DH402" s="33">
        <v>8.5843621222776098E-2</v>
      </c>
      <c r="DI402" s="33">
        <v>8.5178850828306799E-2</v>
      </c>
      <c r="DJ402" s="33">
        <v>8.4890026703583907E-2</v>
      </c>
      <c r="DK402" s="33">
        <v>8.3760032755131802E-2</v>
      </c>
      <c r="DL402" s="33">
        <v>8.2916505600982196E-2</v>
      </c>
      <c r="DM402" s="33">
        <v>8.2058007835071597E-2</v>
      </c>
      <c r="DN402" s="33">
        <v>8.0301083711109694E-2</v>
      </c>
      <c r="DO402" s="33">
        <v>7.8766999455842299E-2</v>
      </c>
      <c r="DP402" s="33">
        <v>7.7301655710092093E-2</v>
      </c>
      <c r="DQ402" s="33">
        <v>7.5767858564190702E-2</v>
      </c>
      <c r="DR402" s="33">
        <v>7.4337257096762394E-2</v>
      </c>
      <c r="DS402" s="33">
        <v>7.3297798357734895E-2</v>
      </c>
      <c r="DT402" s="33">
        <v>7.2439641693349002E-2</v>
      </c>
      <c r="DU402" s="33">
        <v>7.2080995276468496E-2</v>
      </c>
      <c r="DV402" s="33">
        <v>7.4038846945680206E-2</v>
      </c>
      <c r="DW402" s="33">
        <v>8.2145626853271397E-2</v>
      </c>
      <c r="DX402" s="33">
        <v>7.7806616442770996E-2</v>
      </c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  <c r="EW402" s="33"/>
      <c r="EX402" s="33"/>
      <c r="EY402" s="33"/>
      <c r="EZ402" s="33"/>
      <c r="FA402" s="33"/>
      <c r="FB402" s="33"/>
      <c r="FC402" s="33"/>
      <c r="FD402" s="33"/>
      <c r="FE402" s="33"/>
      <c r="FF402" s="33"/>
      <c r="FG402" s="33"/>
      <c r="FH402" s="33"/>
      <c r="FI402" s="33"/>
      <c r="FJ402" s="33"/>
      <c r="FK402" s="33"/>
      <c r="FL402" s="33"/>
      <c r="FM402" s="33"/>
      <c r="FN402" s="33"/>
      <c r="FO402" s="33"/>
      <c r="FP402" s="33"/>
      <c r="FQ402" s="33"/>
      <c r="FR402" s="33"/>
      <c r="FS402" s="33"/>
      <c r="FT402" s="33"/>
      <c r="FU402" s="33"/>
      <c r="FV402" s="33"/>
      <c r="FW402" s="33"/>
      <c r="FX402" s="33"/>
      <c r="FY402" s="33"/>
      <c r="FZ402" s="33"/>
      <c r="GA402" s="33"/>
      <c r="GB402" s="33"/>
      <c r="GC402" s="33"/>
      <c r="GD402" s="33"/>
      <c r="GE402" s="33"/>
      <c r="GF402" s="33"/>
      <c r="GG402" s="33"/>
      <c r="GH402" s="33"/>
      <c r="GI402" s="33"/>
      <c r="GJ402" s="33"/>
      <c r="GK402" s="33"/>
      <c r="GL402" s="33"/>
      <c r="GM402" s="33"/>
      <c r="GN402" s="33"/>
      <c r="GO402" s="33"/>
      <c r="GP402" s="33"/>
      <c r="GQ402" s="33"/>
      <c r="GR402" s="33"/>
      <c r="GS402" s="33"/>
      <c r="GT402" s="33"/>
      <c r="GU402" s="33"/>
      <c r="GV402" s="33"/>
      <c r="GW402" s="33"/>
      <c r="GX402" s="33"/>
    </row>
    <row r="403" spans="1:206" hidden="1">
      <c r="A403" s="31" t="s">
        <v>451</v>
      </c>
      <c r="B403" t="s">
        <v>717</v>
      </c>
      <c r="C403" t="s">
        <v>714</v>
      </c>
      <c r="D403" s="94" t="s">
        <v>1014</v>
      </c>
      <c r="E403" t="s">
        <v>1122</v>
      </c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>
        <v>0.264230401451714</v>
      </c>
      <c r="BE403" s="33">
        <v>0.26237716925767202</v>
      </c>
      <c r="BF403" s="33">
        <v>0.26033553155403699</v>
      </c>
      <c r="BG403" s="33">
        <v>0.26089869006803101</v>
      </c>
      <c r="BH403" s="33">
        <v>0.256156816708621</v>
      </c>
      <c r="BI403" s="33">
        <v>0.25615376933682699</v>
      </c>
      <c r="BJ403" s="33">
        <v>0.25729167689287702</v>
      </c>
      <c r="BK403" s="33">
        <v>0.25920155567667602</v>
      </c>
      <c r="BL403" s="33">
        <v>0.25494105021042901</v>
      </c>
      <c r="BM403" s="33">
        <v>0.26345279982782099</v>
      </c>
      <c r="BN403" s="33">
        <v>0.27037508053734299</v>
      </c>
      <c r="BO403" s="33">
        <v>0.25930647290725001</v>
      </c>
      <c r="BP403" s="33">
        <v>0.24970177846769401</v>
      </c>
      <c r="BQ403" s="33">
        <v>0.24492413630013099</v>
      </c>
      <c r="BR403" s="33">
        <v>0.24168460834907701</v>
      </c>
      <c r="BS403" s="33">
        <v>0.24238778500644401</v>
      </c>
      <c r="BT403" s="33">
        <v>0.238150492548904</v>
      </c>
      <c r="BU403" s="33">
        <v>0.23616887587103599</v>
      </c>
      <c r="BV403" s="33">
        <v>0.23458100595325801</v>
      </c>
      <c r="BW403" s="33">
        <v>0.23136714045977999</v>
      </c>
      <c r="BX403" s="33">
        <v>0.228693886375747</v>
      </c>
      <c r="BY403" s="33">
        <v>0.22303132134491399</v>
      </c>
      <c r="BZ403" s="33">
        <v>0.21659522075512999</v>
      </c>
      <c r="CA403" s="33">
        <v>0.21126965435486</v>
      </c>
      <c r="CB403" s="33">
        <v>0.205833010315117</v>
      </c>
      <c r="CC403" s="33">
        <v>0.20117673487071799</v>
      </c>
      <c r="CD403" s="33">
        <v>0.198654527571649</v>
      </c>
      <c r="CE403" s="33">
        <v>0.19513810489288999</v>
      </c>
      <c r="CF403" s="33">
        <v>0.192809967775943</v>
      </c>
      <c r="CG403" s="33">
        <v>0.19056391551388399</v>
      </c>
      <c r="CH403" s="33">
        <v>0.19067733454430399</v>
      </c>
      <c r="CI403" s="33">
        <v>0.18798170305835299</v>
      </c>
      <c r="CJ403" s="33">
        <v>0.18431870123510999</v>
      </c>
      <c r="CK403" s="33">
        <v>0.18250941651441399</v>
      </c>
      <c r="CL403" s="33">
        <v>0.17892592566237001</v>
      </c>
      <c r="CM403" s="33">
        <v>0.17642126104413</v>
      </c>
      <c r="CN403" s="33">
        <v>0.17330972275133899</v>
      </c>
      <c r="CO403" s="33">
        <v>0.170266394520425</v>
      </c>
      <c r="CP403" s="33">
        <v>0.16946034287613801</v>
      </c>
      <c r="CQ403" s="33">
        <v>0.167282078927803</v>
      </c>
      <c r="CR403" s="33">
        <v>0.16793981907362701</v>
      </c>
      <c r="CS403" s="33">
        <v>0.168389125275654</v>
      </c>
      <c r="CT403" s="33">
        <v>0.16494105073711099</v>
      </c>
      <c r="CU403" s="33">
        <v>0.16171515258626101</v>
      </c>
      <c r="CV403" s="33">
        <v>0.16116857337395901</v>
      </c>
      <c r="CW403" s="33">
        <v>0.15883550004615099</v>
      </c>
      <c r="CX403" s="33">
        <v>0.15716464596940699</v>
      </c>
      <c r="CY403" s="33">
        <v>0.15475180399114899</v>
      </c>
      <c r="CZ403" s="33">
        <v>0.150761011328816</v>
      </c>
      <c r="DA403" s="33">
        <v>0.15222419177898</v>
      </c>
      <c r="DB403" s="33">
        <v>0.14900923915682099</v>
      </c>
      <c r="DC403" s="33">
        <v>0.14324838353224101</v>
      </c>
      <c r="DD403" s="33">
        <v>0.14177612374031801</v>
      </c>
      <c r="DE403" s="33">
        <v>0.14099409300166099</v>
      </c>
      <c r="DF403" s="33">
        <v>0.140048900004277</v>
      </c>
      <c r="DG403" s="33">
        <v>0.13938511824500899</v>
      </c>
      <c r="DH403" s="33">
        <v>0.13761534654038801</v>
      </c>
      <c r="DI403" s="33">
        <v>0.13653485843072899</v>
      </c>
      <c r="DJ403" s="33">
        <v>0.13564741537245301</v>
      </c>
      <c r="DK403" s="33">
        <v>0.13345286201294701</v>
      </c>
      <c r="DL403" s="33">
        <v>0.13188648893951399</v>
      </c>
      <c r="DM403" s="33">
        <v>0.13013247522763</v>
      </c>
      <c r="DN403" s="33">
        <v>0.12721713261779299</v>
      </c>
      <c r="DO403" s="33">
        <v>0.12469362807442</v>
      </c>
      <c r="DP403" s="33">
        <v>0.122227066630025</v>
      </c>
      <c r="DQ403" s="33">
        <v>0.11995343635596099</v>
      </c>
      <c r="DR403" s="33">
        <v>0.117730043777262</v>
      </c>
      <c r="DS403" s="33">
        <v>0.116282663476726</v>
      </c>
      <c r="DT403" s="33">
        <v>0.11495642119584699</v>
      </c>
      <c r="DU403" s="33">
        <v>0.114329728053593</v>
      </c>
      <c r="DV403" s="33">
        <v>0.11663194551574201</v>
      </c>
      <c r="DW403" s="33">
        <v>0.128874834581333</v>
      </c>
      <c r="DX403" s="33">
        <v>0.12230925754168601</v>
      </c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3"/>
      <c r="FC403" s="33"/>
      <c r="FD403" s="33"/>
      <c r="FE403" s="33"/>
      <c r="FF403" s="33"/>
      <c r="FG403" s="33"/>
      <c r="FH403" s="33"/>
      <c r="FI403" s="33"/>
      <c r="FJ403" s="33"/>
      <c r="FK403" s="33"/>
      <c r="FL403" s="33"/>
      <c r="FM403" s="33"/>
      <c r="FN403" s="33"/>
      <c r="FO403" s="33"/>
      <c r="FP403" s="33"/>
      <c r="FQ403" s="33"/>
      <c r="FR403" s="33"/>
      <c r="FS403" s="33"/>
      <c r="FT403" s="33"/>
      <c r="FU403" s="33"/>
      <c r="FV403" s="33"/>
      <c r="FW403" s="33"/>
      <c r="FX403" s="33"/>
      <c r="FY403" s="33"/>
      <c r="FZ403" s="33"/>
      <c r="GA403" s="33"/>
      <c r="GB403" s="33"/>
      <c r="GC403" s="33"/>
      <c r="GD403" s="33"/>
      <c r="GE403" s="33"/>
      <c r="GF403" s="33"/>
      <c r="GG403" s="33"/>
      <c r="GH403" s="33"/>
      <c r="GI403" s="33"/>
      <c r="GJ403" s="33"/>
      <c r="GK403" s="33"/>
      <c r="GL403" s="33"/>
      <c r="GM403" s="33"/>
      <c r="GN403" s="33"/>
      <c r="GO403" s="33"/>
      <c r="GP403" s="33"/>
      <c r="GQ403" s="33"/>
      <c r="GR403" s="33"/>
      <c r="GS403" s="33"/>
      <c r="GT403" s="33"/>
      <c r="GU403" s="33"/>
      <c r="GV403" s="33"/>
      <c r="GW403" s="33"/>
      <c r="GX403" s="33"/>
    </row>
    <row r="404" spans="1:206" hidden="1">
      <c r="A404" s="31" t="s">
        <v>451</v>
      </c>
      <c r="B404" t="s">
        <v>717</v>
      </c>
      <c r="C404" t="s">
        <v>714</v>
      </c>
      <c r="D404" s="94" t="s">
        <v>1014</v>
      </c>
      <c r="E404" t="s">
        <v>1123</v>
      </c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>
        <v>0.35439367879182598</v>
      </c>
      <c r="BE404" s="33">
        <v>0.35322095995713099</v>
      </c>
      <c r="BF404" s="33">
        <v>0.35267575601613399</v>
      </c>
      <c r="BG404" s="33">
        <v>0.35506164620525699</v>
      </c>
      <c r="BH404" s="33">
        <v>0.35361443407584497</v>
      </c>
      <c r="BI404" s="33">
        <v>0.35385161248977098</v>
      </c>
      <c r="BJ404" s="33">
        <v>0.35953721721376097</v>
      </c>
      <c r="BK404" s="33">
        <v>0.36355856543799597</v>
      </c>
      <c r="BL404" s="33">
        <v>0.35955450942110301</v>
      </c>
      <c r="BM404" s="33">
        <v>0.36759634337028801</v>
      </c>
      <c r="BN404" s="33">
        <v>0.37335996683767703</v>
      </c>
      <c r="BO404" s="33">
        <v>0.361270313300802</v>
      </c>
      <c r="BP404" s="33">
        <v>0.352185063774269</v>
      </c>
      <c r="BQ404" s="33">
        <v>0.34423543955145097</v>
      </c>
      <c r="BR404" s="33">
        <v>0.34073983758748699</v>
      </c>
      <c r="BS404" s="33">
        <v>0.34153709619242301</v>
      </c>
      <c r="BT404" s="33">
        <v>0.33423924874128003</v>
      </c>
      <c r="BU404" s="33">
        <v>0.332394315227445</v>
      </c>
      <c r="BV404" s="33">
        <v>0.33008890477520603</v>
      </c>
      <c r="BW404" s="33">
        <v>0.32455119983922998</v>
      </c>
      <c r="BX404" s="33">
        <v>0.32159224732873598</v>
      </c>
      <c r="BY404" s="33">
        <v>0.31322592538105598</v>
      </c>
      <c r="BZ404" s="33">
        <v>0.30726221712628299</v>
      </c>
      <c r="CA404" s="33">
        <v>0.30325193586590299</v>
      </c>
      <c r="CB404" s="33">
        <v>0.296990658653979</v>
      </c>
      <c r="CC404" s="33">
        <v>0.28975703095625599</v>
      </c>
      <c r="CD404" s="33">
        <v>0.28503170780009501</v>
      </c>
      <c r="CE404" s="33">
        <v>0.279961739978008</v>
      </c>
      <c r="CF404" s="33">
        <v>0.277979248116836</v>
      </c>
      <c r="CG404" s="33">
        <v>0.27422324422907202</v>
      </c>
      <c r="CH404" s="33">
        <v>0.27779117416680799</v>
      </c>
      <c r="CI404" s="33">
        <v>0.27433879543987999</v>
      </c>
      <c r="CJ404" s="33">
        <v>0.27045031120882701</v>
      </c>
      <c r="CK404" s="33">
        <v>0.27088601578062899</v>
      </c>
      <c r="CL404" s="33">
        <v>0.26685549017187898</v>
      </c>
      <c r="CM404" s="33">
        <v>0.26351196750253603</v>
      </c>
      <c r="CN404" s="33">
        <v>0.25941655609789499</v>
      </c>
      <c r="CO404" s="33">
        <v>0.254373437909787</v>
      </c>
      <c r="CP404" s="33">
        <v>0.25396730502565601</v>
      </c>
      <c r="CQ404" s="33">
        <v>0.24945015886503799</v>
      </c>
      <c r="CR404" s="33">
        <v>0.25019666382400002</v>
      </c>
      <c r="CS404" s="33">
        <v>0.249901817634366</v>
      </c>
      <c r="CT404" s="33">
        <v>0.24513569185730699</v>
      </c>
      <c r="CU404" s="33">
        <v>0.240924777069357</v>
      </c>
      <c r="CV404" s="33">
        <v>0.240134267944973</v>
      </c>
      <c r="CW404" s="33">
        <v>0.23772809610953699</v>
      </c>
      <c r="CX404" s="33">
        <v>0.23495605241082701</v>
      </c>
      <c r="CY404" s="33">
        <v>0.23262670345789499</v>
      </c>
      <c r="CZ404" s="33">
        <v>0.227472097214826</v>
      </c>
      <c r="DA404" s="33">
        <v>0.23132481654217801</v>
      </c>
      <c r="DB404" s="33">
        <v>0.225921182312497</v>
      </c>
      <c r="DC404" s="33">
        <v>0.217469265149415</v>
      </c>
      <c r="DD404" s="33">
        <v>0.21488283176961201</v>
      </c>
      <c r="DE404" s="33">
        <v>0.21392465517635401</v>
      </c>
      <c r="DF404" s="33">
        <v>0.212163802995323</v>
      </c>
      <c r="DG404" s="33">
        <v>0.212700832393421</v>
      </c>
      <c r="DH404" s="33">
        <v>0.21082155753610499</v>
      </c>
      <c r="DI404" s="33">
        <v>0.21022744787436501</v>
      </c>
      <c r="DJ404" s="33">
        <v>0.21010183249339001</v>
      </c>
      <c r="DK404" s="33">
        <v>0.20770470816088599</v>
      </c>
      <c r="DL404" s="33">
        <v>0.206839002889116</v>
      </c>
      <c r="DM404" s="33">
        <v>0.205195809826207</v>
      </c>
      <c r="DN404" s="33">
        <v>0.201551404752986</v>
      </c>
      <c r="DO404" s="33">
        <v>0.19743693633633599</v>
      </c>
      <c r="DP404" s="33">
        <v>0.19350508694520499</v>
      </c>
      <c r="DQ404" s="33">
        <v>0.18953231177397301</v>
      </c>
      <c r="DR404" s="33">
        <v>0.18591394898692501</v>
      </c>
      <c r="DS404" s="33">
        <v>0.18323650976770101</v>
      </c>
      <c r="DT404" s="33">
        <v>0.18106337881999901</v>
      </c>
      <c r="DU404" s="33">
        <v>0.180189539668377</v>
      </c>
      <c r="DV404" s="33">
        <v>0.18048112374445299</v>
      </c>
      <c r="DW404" s="33">
        <v>0.19163191864880999</v>
      </c>
      <c r="DX404" s="33">
        <v>0.18586117357633</v>
      </c>
      <c r="DY404" s="33"/>
      <c r="DZ404" s="33"/>
      <c r="EA404" s="33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  <c r="ET404" s="33"/>
      <c r="EU404" s="33"/>
      <c r="EV404" s="33"/>
      <c r="EW404" s="33"/>
      <c r="EX404" s="33"/>
      <c r="EY404" s="33"/>
      <c r="EZ404" s="33"/>
      <c r="FA404" s="33"/>
      <c r="FB404" s="33"/>
      <c r="FC404" s="33"/>
      <c r="FD404" s="33"/>
      <c r="FE404" s="33"/>
      <c r="FF404" s="33"/>
      <c r="FG404" s="33"/>
      <c r="FH404" s="33"/>
      <c r="FI404" s="33"/>
      <c r="FJ404" s="33"/>
      <c r="FK404" s="33"/>
      <c r="FL404" s="33"/>
      <c r="FM404" s="33"/>
      <c r="FN404" s="33"/>
      <c r="FO404" s="33"/>
      <c r="FP404" s="33"/>
      <c r="FQ404" s="33"/>
      <c r="FR404" s="33"/>
      <c r="FS404" s="33"/>
      <c r="FT404" s="33"/>
      <c r="FU404" s="33"/>
      <c r="FV404" s="33"/>
      <c r="FW404" s="33"/>
      <c r="FX404" s="33"/>
      <c r="FY404" s="33"/>
      <c r="FZ404" s="33"/>
      <c r="GA404" s="33"/>
      <c r="GB404" s="33"/>
      <c r="GC404" s="33"/>
      <c r="GD404" s="33"/>
      <c r="GE404" s="33"/>
      <c r="GF404" s="33"/>
      <c r="GG404" s="33"/>
      <c r="GH404" s="33"/>
      <c r="GI404" s="33"/>
      <c r="GJ404" s="33"/>
      <c r="GK404" s="33"/>
      <c r="GL404" s="33"/>
      <c r="GM404" s="33"/>
      <c r="GN404" s="33"/>
      <c r="GO404" s="33"/>
      <c r="GP404" s="33"/>
      <c r="GQ404" s="33"/>
      <c r="GR404" s="33"/>
      <c r="GS404" s="33"/>
      <c r="GT404" s="33"/>
      <c r="GU404" s="33"/>
      <c r="GV404" s="33"/>
      <c r="GW404" s="33"/>
      <c r="GX404" s="33"/>
    </row>
    <row r="405" spans="1:206" hidden="1">
      <c r="A405" s="31" t="s">
        <v>451</v>
      </c>
      <c r="B405" t="s">
        <v>717</v>
      </c>
      <c r="C405" t="s">
        <v>714</v>
      </c>
      <c r="D405" s="94" t="s">
        <v>1014</v>
      </c>
      <c r="E405" t="s">
        <v>1124</v>
      </c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>
        <v>0.46165193230656199</v>
      </c>
      <c r="BE405" s="33">
        <v>0.459341520996074</v>
      </c>
      <c r="BF405" s="33">
        <v>0.460191675839554</v>
      </c>
      <c r="BG405" s="33">
        <v>0.46479392916143603</v>
      </c>
      <c r="BH405" s="33">
        <v>0.46418559509651902</v>
      </c>
      <c r="BI405" s="33">
        <v>0.464396636661419</v>
      </c>
      <c r="BJ405" s="33">
        <v>0.47079530869910002</v>
      </c>
      <c r="BK405" s="33">
        <v>0.47707429943090501</v>
      </c>
      <c r="BL405" s="33">
        <v>0.47428214059759699</v>
      </c>
      <c r="BM405" s="33">
        <v>0.48186949310391702</v>
      </c>
      <c r="BN405" s="33">
        <v>0.48786344829522399</v>
      </c>
      <c r="BO405" s="33">
        <v>0.47644482023125201</v>
      </c>
      <c r="BP405" s="33">
        <v>0.46767970586667301</v>
      </c>
      <c r="BQ405" s="33">
        <v>0.457498397037575</v>
      </c>
      <c r="BR405" s="33">
        <v>0.45412859779256998</v>
      </c>
      <c r="BS405" s="33">
        <v>0.45215159869883598</v>
      </c>
      <c r="BT405" s="33">
        <v>0.43885515878569797</v>
      </c>
      <c r="BU405" s="33">
        <v>0.431834560046503</v>
      </c>
      <c r="BV405" s="33">
        <v>0.426620020862572</v>
      </c>
      <c r="BW405" s="33">
        <v>0.418879077738184</v>
      </c>
      <c r="BX405" s="33">
        <v>0.415060270211008</v>
      </c>
      <c r="BY405" s="33">
        <v>0.40441853692380297</v>
      </c>
      <c r="BZ405" s="33">
        <v>0.40093461144565701</v>
      </c>
      <c r="CA405" s="33">
        <v>0.40214790291861602</v>
      </c>
      <c r="CB405" s="33">
        <v>0.397950560067732</v>
      </c>
      <c r="CC405" s="33">
        <v>0.39178974169056202</v>
      </c>
      <c r="CD405" s="33">
        <v>0.38521225930657899</v>
      </c>
      <c r="CE405" s="33">
        <v>0.37814986537800399</v>
      </c>
      <c r="CF405" s="33">
        <v>0.37442293745847299</v>
      </c>
      <c r="CG405" s="33">
        <v>0.36630790360410598</v>
      </c>
      <c r="CH405" s="33">
        <v>0.371182840303312</v>
      </c>
      <c r="CI405" s="33">
        <v>0.365984918643662</v>
      </c>
      <c r="CJ405" s="33">
        <v>0.36133452295735102</v>
      </c>
      <c r="CK405" s="33">
        <v>0.36471887463281799</v>
      </c>
      <c r="CL405" s="33">
        <v>0.36024257836526702</v>
      </c>
      <c r="CM405" s="33">
        <v>0.35664875129648799</v>
      </c>
      <c r="CN405" s="33">
        <v>0.35202772068318</v>
      </c>
      <c r="CO405" s="33">
        <v>0.347636783928576</v>
      </c>
      <c r="CP405" s="33">
        <v>0.35172182118606798</v>
      </c>
      <c r="CQ405" s="33">
        <v>0.345846761328993</v>
      </c>
      <c r="CR405" s="33">
        <v>0.34814058801051501</v>
      </c>
      <c r="CS405" s="33">
        <v>0.34446066415194798</v>
      </c>
      <c r="CT405" s="33">
        <v>0.33923214990040901</v>
      </c>
      <c r="CU405" s="33">
        <v>0.33460201414426199</v>
      </c>
      <c r="CV405" s="33">
        <v>0.33292223761482997</v>
      </c>
      <c r="CW405" s="33">
        <v>0.33198430376455101</v>
      </c>
      <c r="CX405" s="33">
        <v>0.32578255235174503</v>
      </c>
      <c r="CY405" s="33">
        <v>0.324891017393941</v>
      </c>
      <c r="CZ405" s="33">
        <v>0.32093045952141702</v>
      </c>
      <c r="DA405" s="33">
        <v>0.328272242913212</v>
      </c>
      <c r="DB405" s="33">
        <v>0.32206704154169902</v>
      </c>
      <c r="DC405" s="33">
        <v>0.31384459507397</v>
      </c>
      <c r="DD405" s="33">
        <v>0.31022115482422002</v>
      </c>
      <c r="DE405" s="33">
        <v>0.30976351078963299</v>
      </c>
      <c r="DF405" s="33">
        <v>0.30601860592555702</v>
      </c>
      <c r="DG405" s="33">
        <v>0.30827688046507501</v>
      </c>
      <c r="DH405" s="33">
        <v>0.30352940865332401</v>
      </c>
      <c r="DI405" s="33">
        <v>0.30177739596041497</v>
      </c>
      <c r="DJ405" s="33">
        <v>0.30159699360165798</v>
      </c>
      <c r="DK405" s="33">
        <v>0.29838323337715</v>
      </c>
      <c r="DL405" s="33">
        <v>0.300043437025594</v>
      </c>
      <c r="DM405" s="33">
        <v>0.29989212974325402</v>
      </c>
      <c r="DN405" s="33">
        <v>0.29784880595110302</v>
      </c>
      <c r="DO405" s="33">
        <v>0.29307951347358202</v>
      </c>
      <c r="DP405" s="33">
        <v>0.28809081023077499</v>
      </c>
      <c r="DQ405" s="33">
        <v>0.284627371937761</v>
      </c>
      <c r="DR405" s="33">
        <v>0.281269902162114</v>
      </c>
      <c r="DS405" s="33">
        <v>0.27866113115282098</v>
      </c>
      <c r="DT405" s="33">
        <v>0.27633034192225803</v>
      </c>
      <c r="DU405" s="33">
        <v>0.276336194426898</v>
      </c>
      <c r="DV405" s="33">
        <v>0.27235858468961499</v>
      </c>
      <c r="DW405" s="33">
        <v>0.28421160116972</v>
      </c>
      <c r="DX405" s="33">
        <v>0.27975208021082898</v>
      </c>
      <c r="DY405" s="33"/>
      <c r="DZ405" s="33"/>
      <c r="EA405" s="33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  <c r="ET405" s="33"/>
      <c r="EU405" s="33"/>
      <c r="EV405" s="33"/>
      <c r="EW405" s="33"/>
      <c r="EX405" s="33"/>
      <c r="EY405" s="33"/>
      <c r="EZ405" s="33"/>
      <c r="FA405" s="33"/>
      <c r="FB405" s="33"/>
      <c r="FC405" s="33"/>
      <c r="FD405" s="33"/>
      <c r="FE405" s="33"/>
      <c r="FF405" s="33"/>
      <c r="FG405" s="33"/>
      <c r="FH405" s="33"/>
      <c r="FI405" s="33"/>
      <c r="FJ405" s="33"/>
      <c r="FK405" s="33"/>
      <c r="FL405" s="33"/>
      <c r="FM405" s="33"/>
      <c r="FN405" s="33"/>
      <c r="FO405" s="33"/>
      <c r="FP405" s="33"/>
      <c r="FQ405" s="33"/>
      <c r="FR405" s="33"/>
      <c r="FS405" s="33"/>
      <c r="FT405" s="33"/>
      <c r="FU405" s="33"/>
      <c r="FV405" s="33"/>
      <c r="FW405" s="33"/>
      <c r="FX405" s="33"/>
      <c r="FY405" s="33"/>
      <c r="FZ405" s="33"/>
      <c r="GA405" s="33"/>
      <c r="GB405" s="33"/>
      <c r="GC405" s="33"/>
      <c r="GD405" s="33"/>
      <c r="GE405" s="33"/>
      <c r="GF405" s="33"/>
      <c r="GG405" s="33"/>
      <c r="GH405" s="33"/>
      <c r="GI405" s="33"/>
      <c r="GJ405" s="33"/>
      <c r="GK405" s="33"/>
      <c r="GL405" s="33"/>
      <c r="GM405" s="33"/>
      <c r="GN405" s="33"/>
      <c r="GO405" s="33"/>
      <c r="GP405" s="33"/>
      <c r="GQ405" s="33"/>
      <c r="GR405" s="33"/>
      <c r="GS405" s="33"/>
      <c r="GT405" s="33"/>
      <c r="GU405" s="33"/>
      <c r="GV405" s="33"/>
      <c r="GW405" s="33"/>
      <c r="GX405" s="33"/>
    </row>
    <row r="406" spans="1:206" hidden="1">
      <c r="A406" s="31" t="s">
        <v>451</v>
      </c>
      <c r="B406" t="s">
        <v>717</v>
      </c>
      <c r="C406" t="s">
        <v>714</v>
      </c>
      <c r="D406" s="94" t="s">
        <v>1014</v>
      </c>
      <c r="E406" t="s">
        <v>1125</v>
      </c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>
        <v>0.52493037829229505</v>
      </c>
      <c r="BE406" s="33">
        <v>0.54007272287010999</v>
      </c>
      <c r="BF406" s="33">
        <v>0.55041826250869497</v>
      </c>
      <c r="BG406" s="33">
        <v>0.556817541079626</v>
      </c>
      <c r="BH406" s="33">
        <v>0.55796037485036198</v>
      </c>
      <c r="BI406" s="33">
        <v>0.55764638984151305</v>
      </c>
      <c r="BJ406" s="33">
        <v>0.56640193513235204</v>
      </c>
      <c r="BK406" s="33">
        <v>0.57153937792190901</v>
      </c>
      <c r="BL406" s="33">
        <v>0.56798274700835605</v>
      </c>
      <c r="BM406" s="33">
        <v>0.57280464885057403</v>
      </c>
      <c r="BN406" s="33">
        <v>0.57500837058125898</v>
      </c>
      <c r="BO406" s="33">
        <v>0.56101607344890503</v>
      </c>
      <c r="BP406" s="33">
        <v>0.54952263972030801</v>
      </c>
      <c r="BQ406" s="33">
        <v>0.534959430872055</v>
      </c>
      <c r="BR406" s="33">
        <v>0.52881048657974095</v>
      </c>
      <c r="BS406" s="33">
        <v>0.52714735179844896</v>
      </c>
      <c r="BT406" s="33">
        <v>0.517721112480234</v>
      </c>
      <c r="BU406" s="33">
        <v>0.514452861606425</v>
      </c>
      <c r="BV406" s="33">
        <v>0.51028667707437603</v>
      </c>
      <c r="BW406" s="33">
        <v>0.50076101572732801</v>
      </c>
      <c r="BX406" s="33">
        <v>0.49440217283189197</v>
      </c>
      <c r="BY406" s="33">
        <v>0.47631436322852999</v>
      </c>
      <c r="BZ406" s="33">
        <v>0.470867177952982</v>
      </c>
      <c r="CA406" s="33">
        <v>0.47095242133832499</v>
      </c>
      <c r="CB406" s="33">
        <v>0.47213721155652399</v>
      </c>
      <c r="CC406" s="33">
        <v>0.47229293529546501</v>
      </c>
      <c r="CD406" s="33">
        <v>0.46791747861357402</v>
      </c>
      <c r="CE406" s="33">
        <v>0.46316874828912202</v>
      </c>
      <c r="CF406" s="33">
        <v>0.45663072981534902</v>
      </c>
      <c r="CG406" s="33">
        <v>0.444734403107865</v>
      </c>
      <c r="CH406" s="33">
        <v>0.44450494988005401</v>
      </c>
      <c r="CI406" s="33">
        <v>0.43750549018315998</v>
      </c>
      <c r="CJ406" s="33">
        <v>0.431988792512014</v>
      </c>
      <c r="CK406" s="33">
        <v>0.43453750514721401</v>
      </c>
      <c r="CL406" s="33">
        <v>0.42742785948291501</v>
      </c>
      <c r="CM406" s="33">
        <v>0.422441177099043</v>
      </c>
      <c r="CN406" s="33">
        <v>0.41844775599060702</v>
      </c>
      <c r="CO406" s="33">
        <v>0.41416009252986302</v>
      </c>
      <c r="CP406" s="33">
        <v>0.419841794324115</v>
      </c>
      <c r="CQ406" s="33">
        <v>0.41442941091232299</v>
      </c>
      <c r="CR406" s="33">
        <v>0.41742846202464701</v>
      </c>
      <c r="CS406" s="33">
        <v>0.41288954219030399</v>
      </c>
      <c r="CT406" s="33">
        <v>0.41251659218054099</v>
      </c>
      <c r="CU406" s="33">
        <v>0.41211122689028901</v>
      </c>
      <c r="CV406" s="33">
        <v>0.41193321192069599</v>
      </c>
      <c r="CW406" s="33">
        <v>0.41494147460423397</v>
      </c>
      <c r="CX406" s="33">
        <v>0.40701208169314101</v>
      </c>
      <c r="CY406" s="33">
        <v>0.40927539460478901</v>
      </c>
      <c r="CZ406" s="33">
        <v>0.40952692075868202</v>
      </c>
      <c r="DA406" s="33">
        <v>0.421333323415019</v>
      </c>
      <c r="DB406" s="33">
        <v>0.41836208797421498</v>
      </c>
      <c r="DC406" s="33">
        <v>0.41711215104154697</v>
      </c>
      <c r="DD406" s="33">
        <v>0.416525456559734</v>
      </c>
      <c r="DE406" s="33">
        <v>0.42178055391665997</v>
      </c>
      <c r="DF406" s="33">
        <v>0.42058463348837299</v>
      </c>
      <c r="DG406" s="33">
        <v>0.43040456234634</v>
      </c>
      <c r="DH406" s="33">
        <v>0.42549972809650299</v>
      </c>
      <c r="DI406" s="33">
        <v>0.42416311213121</v>
      </c>
      <c r="DJ406" s="33">
        <v>0.42479624534057903</v>
      </c>
      <c r="DK406" s="33">
        <v>0.42162851576849703</v>
      </c>
      <c r="DL406" s="33">
        <v>0.425498253184797</v>
      </c>
      <c r="DM406" s="33">
        <v>0.42599292908028003</v>
      </c>
      <c r="DN406" s="33">
        <v>0.42566212078634502</v>
      </c>
      <c r="DO406" s="33">
        <v>0.41897707361724101</v>
      </c>
      <c r="DP406" s="33">
        <v>0.41265668478946599</v>
      </c>
      <c r="DQ406" s="33">
        <v>0.40957816772857603</v>
      </c>
      <c r="DR406" s="33">
        <v>0.40729558176789399</v>
      </c>
      <c r="DS406" s="33">
        <v>0.40453336960561898</v>
      </c>
      <c r="DT406" s="33">
        <v>0.40287361067904098</v>
      </c>
      <c r="DU406" s="33">
        <v>0.40511187936440601</v>
      </c>
      <c r="DV406" s="33">
        <v>0.39796006583521398</v>
      </c>
      <c r="DW406" s="33">
        <v>0.414093253965019</v>
      </c>
      <c r="DX406" s="33">
        <v>0.40408237915445899</v>
      </c>
      <c r="DY406" s="33"/>
      <c r="DZ406" s="33"/>
      <c r="EA406" s="33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  <c r="ET406" s="33"/>
      <c r="EU406" s="33"/>
      <c r="EV406" s="33"/>
      <c r="EW406" s="33"/>
      <c r="EX406" s="33"/>
      <c r="EY406" s="33"/>
      <c r="EZ406" s="33"/>
      <c r="FA406" s="33"/>
      <c r="FB406" s="33"/>
      <c r="FC406" s="33"/>
      <c r="FD406" s="33"/>
      <c r="FE406" s="33"/>
      <c r="FF406" s="33"/>
      <c r="FG406" s="33"/>
      <c r="FH406" s="33"/>
      <c r="FI406" s="33"/>
      <c r="FJ406" s="33"/>
      <c r="FK406" s="33"/>
      <c r="FL406" s="33"/>
      <c r="FM406" s="33"/>
      <c r="FN406" s="33"/>
      <c r="FO406" s="33"/>
      <c r="FP406" s="33"/>
      <c r="FQ406" s="33"/>
      <c r="FR406" s="33"/>
      <c r="FS406" s="33"/>
      <c r="FT406" s="33"/>
      <c r="FU406" s="33"/>
      <c r="FV406" s="33"/>
      <c r="FW406" s="33"/>
      <c r="FX406" s="33"/>
      <c r="FY406" s="33"/>
      <c r="FZ406" s="33"/>
      <c r="GA406" s="33"/>
      <c r="GB406" s="33"/>
      <c r="GC406" s="33"/>
      <c r="GD406" s="33"/>
      <c r="GE406" s="33"/>
      <c r="GF406" s="33"/>
      <c r="GG406" s="33"/>
      <c r="GH406" s="33"/>
      <c r="GI406" s="33"/>
      <c r="GJ406" s="33"/>
      <c r="GK406" s="33"/>
      <c r="GL406" s="33"/>
      <c r="GM406" s="33"/>
      <c r="GN406" s="33"/>
      <c r="GO406" s="33"/>
      <c r="GP406" s="33"/>
      <c r="GQ406" s="33"/>
      <c r="GR406" s="33"/>
      <c r="GS406" s="33"/>
      <c r="GT406" s="33"/>
      <c r="GU406" s="33"/>
      <c r="GV406" s="33"/>
      <c r="GW406" s="33"/>
      <c r="GX406" s="33"/>
    </row>
    <row r="407" spans="1:206" hidden="1">
      <c r="A407" s="31" t="s">
        <v>451</v>
      </c>
      <c r="B407" t="s">
        <v>717</v>
      </c>
      <c r="C407" t="s">
        <v>714</v>
      </c>
      <c r="D407" s="94" t="s">
        <v>1014</v>
      </c>
      <c r="E407" t="s">
        <v>1126</v>
      </c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>
        <v>2.9588274129554799E-2</v>
      </c>
      <c r="BE407" s="33">
        <v>2.82506372849727E-2</v>
      </c>
      <c r="BF407" s="33">
        <v>2.6654529537873901E-2</v>
      </c>
      <c r="BG407" s="33">
        <v>2.56294442086566E-2</v>
      </c>
      <c r="BH407" s="33">
        <v>2.4659627638247202E-2</v>
      </c>
      <c r="BI407" s="33">
        <v>2.3674549160901601E-2</v>
      </c>
      <c r="BJ407" s="33">
        <v>2.28268774879123E-2</v>
      </c>
      <c r="BK407" s="33">
        <v>2.2029531580166899E-2</v>
      </c>
      <c r="BL407" s="33">
        <v>2.1227828443055902E-2</v>
      </c>
      <c r="BM407" s="33">
        <v>2.71821836762823E-2</v>
      </c>
      <c r="BN407" s="33">
        <v>3.2003235530244499E-2</v>
      </c>
      <c r="BO407" s="33">
        <v>2.53523742955091E-2</v>
      </c>
      <c r="BP407" s="33">
        <v>1.8958765304891999E-2</v>
      </c>
      <c r="BQ407" s="33">
        <v>1.8330916173008201E-2</v>
      </c>
      <c r="BR407" s="33">
        <v>1.75528972070443E-2</v>
      </c>
      <c r="BS407" s="33">
        <v>1.7903684473714699E-2</v>
      </c>
      <c r="BT407" s="33">
        <v>1.6842881693468901E-2</v>
      </c>
      <c r="BU407" s="33">
        <v>1.61962706001774E-2</v>
      </c>
      <c r="BV407" s="33">
        <v>1.5195189445534701E-2</v>
      </c>
      <c r="BW407" s="33">
        <v>1.46967677995485E-2</v>
      </c>
      <c r="BX407" s="33">
        <v>1.44522935857592E-2</v>
      </c>
      <c r="BY407" s="33">
        <v>1.46777396710016E-2</v>
      </c>
      <c r="BZ407" s="33">
        <v>1.31585326990539E-2</v>
      </c>
      <c r="CA407" s="33">
        <v>1.26260542361805E-2</v>
      </c>
      <c r="CB407" s="33">
        <v>1.21888734815513E-2</v>
      </c>
      <c r="CC407" s="33">
        <v>1.1933837429457301E-2</v>
      </c>
      <c r="CD407" s="33">
        <v>1.1446279526827001E-2</v>
      </c>
      <c r="CE407" s="33">
        <v>1.09206495333696E-2</v>
      </c>
      <c r="CF407" s="33">
        <v>1.0549832294712401E-2</v>
      </c>
      <c r="CG407" s="33">
        <v>1.0139384521535301E-2</v>
      </c>
      <c r="CH407" s="33">
        <v>9.73900730394631E-3</v>
      </c>
      <c r="CI407" s="33">
        <v>9.3278038083021292E-3</v>
      </c>
      <c r="CJ407" s="33">
        <v>8.9539976979062606E-3</v>
      </c>
      <c r="CK407" s="33">
        <v>8.5543779624082297E-3</v>
      </c>
      <c r="CL407" s="33">
        <v>8.2685980037940608E-3</v>
      </c>
      <c r="CM407" s="33">
        <v>7.98143070368924E-3</v>
      </c>
      <c r="CN407" s="33">
        <v>7.62670977239848E-3</v>
      </c>
      <c r="CO407" s="33">
        <v>7.3347595820685303E-3</v>
      </c>
      <c r="CP407" s="33">
        <v>7.05625032631644E-3</v>
      </c>
      <c r="CQ407" s="33">
        <v>6.7844807593999898E-3</v>
      </c>
      <c r="CR407" s="33">
        <v>6.5276428937491799E-3</v>
      </c>
      <c r="CS407" s="33">
        <v>6.3581328623147004E-3</v>
      </c>
      <c r="CT407" s="33">
        <v>6.0159302856445298E-3</v>
      </c>
      <c r="CU407" s="33">
        <v>5.7988061248518399E-3</v>
      </c>
      <c r="CV407" s="33">
        <v>5.5776790751844597E-3</v>
      </c>
      <c r="CW407" s="33">
        <v>5.4296560347645399E-3</v>
      </c>
      <c r="CX407" s="33">
        <v>5.2106764338224199E-3</v>
      </c>
      <c r="CY407" s="33">
        <v>4.9749839684322204E-3</v>
      </c>
      <c r="CZ407" s="33">
        <v>4.7484234858406497E-3</v>
      </c>
      <c r="DA407" s="33">
        <v>4.52957699621099E-3</v>
      </c>
      <c r="DB407" s="33">
        <v>4.2667018546590904E-3</v>
      </c>
      <c r="DC407" s="33">
        <v>4.0342512797519802E-3</v>
      </c>
      <c r="DD407" s="33">
        <v>3.7980402588881799E-3</v>
      </c>
      <c r="DE407" s="33">
        <v>3.5420930932755501E-3</v>
      </c>
      <c r="DF407" s="33">
        <v>3.4291123370056901E-3</v>
      </c>
      <c r="DG407" s="33">
        <v>3.1836135392659501E-3</v>
      </c>
      <c r="DH407" s="33">
        <v>2.9648806365589102E-3</v>
      </c>
      <c r="DI407" s="33">
        <v>2.7746506782809401E-3</v>
      </c>
      <c r="DJ407" s="33">
        <v>2.67503050861057E-3</v>
      </c>
      <c r="DK407" s="33">
        <v>2.4372389506824698E-3</v>
      </c>
      <c r="DL407" s="33">
        <v>2.2737047637929899E-3</v>
      </c>
      <c r="DM407" s="33">
        <v>2.1312317472334699E-3</v>
      </c>
      <c r="DN407" s="33">
        <v>2.0205758257152702E-3</v>
      </c>
      <c r="DO407" s="33">
        <v>1.9155926346600799E-3</v>
      </c>
      <c r="DP407" s="33">
        <v>1.7967638376127401E-3</v>
      </c>
      <c r="DQ407" s="33">
        <v>1.6910300841194001E-3</v>
      </c>
      <c r="DR407" s="33">
        <v>1.58480546194556E-3</v>
      </c>
      <c r="DS407" s="33">
        <v>1.4720323534675301E-3</v>
      </c>
      <c r="DT407" s="33">
        <v>1.39808221321766E-3</v>
      </c>
      <c r="DU407" s="33">
        <v>1.3371746817687901E-3</v>
      </c>
      <c r="DV407" s="33">
        <v>1.2819629417267001E-3</v>
      </c>
      <c r="DW407" s="33">
        <v>1.2463342232892701E-3</v>
      </c>
      <c r="DX407" s="33">
        <v>1.3006652210221601E-3</v>
      </c>
      <c r="DY407" s="33"/>
      <c r="DZ407" s="33"/>
      <c r="EA407" s="33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  <c r="ET407" s="33"/>
      <c r="EU407" s="33"/>
      <c r="EV407" s="33"/>
      <c r="EW407" s="33"/>
      <c r="EX407" s="33"/>
      <c r="EY407" s="33"/>
      <c r="EZ407" s="33"/>
      <c r="FA407" s="33"/>
      <c r="FB407" s="33"/>
      <c r="FC407" s="33"/>
      <c r="FD407" s="33"/>
      <c r="FE407" s="33"/>
      <c r="FF407" s="33"/>
      <c r="FG407" s="33"/>
      <c r="FH407" s="33"/>
      <c r="FI407" s="33"/>
      <c r="FJ407" s="33"/>
      <c r="FK407" s="33"/>
      <c r="FL407" s="33"/>
      <c r="FM407" s="33"/>
      <c r="FN407" s="33"/>
      <c r="FO407" s="33"/>
      <c r="FP407" s="33"/>
      <c r="FQ407" s="33"/>
      <c r="FR407" s="33"/>
      <c r="FS407" s="33"/>
      <c r="FT407" s="33"/>
      <c r="FU407" s="33"/>
      <c r="FV407" s="33"/>
      <c r="FW407" s="33"/>
      <c r="FX407" s="33"/>
      <c r="FY407" s="33"/>
      <c r="FZ407" s="33"/>
      <c r="GA407" s="33"/>
      <c r="GB407" s="33"/>
      <c r="GC407" s="33"/>
      <c r="GD407" s="33"/>
      <c r="GE407" s="33"/>
      <c r="GF407" s="33"/>
      <c r="GG407" s="33"/>
      <c r="GH407" s="33"/>
      <c r="GI407" s="33"/>
      <c r="GJ407" s="33"/>
      <c r="GK407" s="33"/>
      <c r="GL407" s="33"/>
      <c r="GM407" s="33"/>
      <c r="GN407" s="33"/>
      <c r="GO407" s="33"/>
      <c r="GP407" s="33"/>
      <c r="GQ407" s="33"/>
      <c r="GR407" s="33"/>
      <c r="GS407" s="33"/>
      <c r="GT407" s="33"/>
      <c r="GU407" s="33"/>
      <c r="GV407" s="33"/>
      <c r="GW407" s="33"/>
      <c r="GX407" s="33"/>
    </row>
    <row r="408" spans="1:206" hidden="1">
      <c r="A408" s="31" t="s">
        <v>451</v>
      </c>
      <c r="B408" t="s">
        <v>717</v>
      </c>
      <c r="C408" t="s">
        <v>714</v>
      </c>
      <c r="D408" s="94" t="s">
        <v>1014</v>
      </c>
      <c r="E408" t="s">
        <v>1127</v>
      </c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>
        <v>6.7716126537412597E-3</v>
      </c>
      <c r="BE408" s="33">
        <v>6.51098715439773E-3</v>
      </c>
      <c r="BF408" s="33">
        <v>6.0027421754235899E-3</v>
      </c>
      <c r="BG408" s="33">
        <v>6.1840230283555396E-3</v>
      </c>
      <c r="BH408" s="33">
        <v>5.6282407358453001E-3</v>
      </c>
      <c r="BI408" s="33">
        <v>5.4700158587595998E-3</v>
      </c>
      <c r="BJ408" s="33">
        <v>5.3121540936846498E-3</v>
      </c>
      <c r="BK408" s="33">
        <v>5.2449810611444698E-3</v>
      </c>
      <c r="BL408" s="33">
        <v>5.2180295305480802E-3</v>
      </c>
      <c r="BM408" s="33">
        <v>7.0201352969876101E-3</v>
      </c>
      <c r="BN408" s="33">
        <v>8.8221593550396899E-3</v>
      </c>
      <c r="BO408" s="33">
        <v>6.8105953436219E-3</v>
      </c>
      <c r="BP408" s="33">
        <v>4.6085583374228497E-3</v>
      </c>
      <c r="BQ408" s="33">
        <v>4.4719708325206501E-3</v>
      </c>
      <c r="BR408" s="33">
        <v>4.2627640587075098E-3</v>
      </c>
      <c r="BS408" s="33">
        <v>4.4858989350940303E-3</v>
      </c>
      <c r="BT408" s="33">
        <v>4.2596264656018096E-3</v>
      </c>
      <c r="BU408" s="33">
        <v>4.0969071509638199E-3</v>
      </c>
      <c r="BV408" s="33">
        <v>3.8794171228632001E-3</v>
      </c>
      <c r="BW408" s="33">
        <v>3.80717711491072E-3</v>
      </c>
      <c r="BX408" s="33">
        <v>3.9596983299360197E-3</v>
      </c>
      <c r="BY408" s="33">
        <v>4.0090942262373903E-3</v>
      </c>
      <c r="BZ408" s="33">
        <v>3.5737138215812501E-3</v>
      </c>
      <c r="CA408" s="33">
        <v>3.43983662602226E-3</v>
      </c>
      <c r="CB408" s="33">
        <v>3.31742879038892E-3</v>
      </c>
      <c r="CC408" s="33">
        <v>3.2696467776704998E-3</v>
      </c>
      <c r="CD408" s="33">
        <v>3.2150271201715499E-3</v>
      </c>
      <c r="CE408" s="33">
        <v>2.9815972813510999E-3</v>
      </c>
      <c r="CF408" s="33">
        <v>2.8404081789873202E-3</v>
      </c>
      <c r="CG408" s="33">
        <v>2.7213914862437702E-3</v>
      </c>
      <c r="CH408" s="33">
        <v>2.6424616167643401E-3</v>
      </c>
      <c r="CI408" s="33">
        <v>2.5670391368272801E-3</v>
      </c>
      <c r="CJ408" s="33">
        <v>2.5182442299242999E-3</v>
      </c>
      <c r="CK408" s="33">
        <v>2.4396028827413201E-3</v>
      </c>
      <c r="CL408" s="33">
        <v>2.3855598822971899E-3</v>
      </c>
      <c r="CM408" s="33">
        <v>2.3248213817745E-3</v>
      </c>
      <c r="CN408" s="33">
        <v>2.2292560131584498E-3</v>
      </c>
      <c r="CO408" s="33">
        <v>2.15283414730362E-3</v>
      </c>
      <c r="CP408" s="33">
        <v>2.0832635989451601E-3</v>
      </c>
      <c r="CQ408" s="33">
        <v>2.0072927805377702E-3</v>
      </c>
      <c r="CR408" s="33">
        <v>1.9464301577688701E-3</v>
      </c>
      <c r="CS408" s="33">
        <v>1.9377572469742399E-3</v>
      </c>
      <c r="CT408" s="33">
        <v>1.7801761759194299E-3</v>
      </c>
      <c r="CU408" s="33">
        <v>1.71740451057617E-3</v>
      </c>
      <c r="CV408" s="33">
        <v>1.67059372734301E-3</v>
      </c>
      <c r="CW408" s="33">
        <v>1.6365560122775899E-3</v>
      </c>
      <c r="CX408" s="33">
        <v>1.59413416736244E-3</v>
      </c>
      <c r="CY408" s="33">
        <v>1.5429158987165599E-3</v>
      </c>
      <c r="CZ408" s="33">
        <v>1.4824245462147999E-3</v>
      </c>
      <c r="DA408" s="33">
        <v>1.4274755237938699E-3</v>
      </c>
      <c r="DB408" s="33">
        <v>1.3587159250184101E-3</v>
      </c>
      <c r="DC408" s="33">
        <v>1.31479782494544E-3</v>
      </c>
      <c r="DD408" s="33">
        <v>1.2622967658544599E-3</v>
      </c>
      <c r="DE408" s="33">
        <v>1.2309053984780501E-3</v>
      </c>
      <c r="DF408" s="33">
        <v>1.24273282679325E-3</v>
      </c>
      <c r="DG408" s="33">
        <v>1.1718985063534E-3</v>
      </c>
      <c r="DH408" s="33">
        <v>1.1214017088430599E-3</v>
      </c>
      <c r="DI408" s="33">
        <v>1.0869105169754099E-3</v>
      </c>
      <c r="DJ408" s="33">
        <v>1.11179906423219E-3</v>
      </c>
      <c r="DK408" s="33">
        <v>9.9361044554201194E-4</v>
      </c>
      <c r="DL408" s="33">
        <v>9.3449716683133798E-4</v>
      </c>
      <c r="DM408" s="33">
        <v>8.7148603357751098E-4</v>
      </c>
      <c r="DN408" s="33">
        <v>8.2306479001673604E-4</v>
      </c>
      <c r="DO408" s="33">
        <v>7.7319586473655305E-4</v>
      </c>
      <c r="DP408" s="33">
        <v>7.2133443287092304E-4</v>
      </c>
      <c r="DQ408" s="33">
        <v>6.7335710982507598E-4</v>
      </c>
      <c r="DR408" s="33">
        <v>6.3237238733149996E-4</v>
      </c>
      <c r="DS408" s="33">
        <v>5.88595607815849E-4</v>
      </c>
      <c r="DT408" s="33">
        <v>5.62307520634777E-4</v>
      </c>
      <c r="DU408" s="33">
        <v>5.3834247777109095E-4</v>
      </c>
      <c r="DV408" s="33">
        <v>5.3677629578069896E-4</v>
      </c>
      <c r="DW408" s="33">
        <v>5.1362010325883703E-4</v>
      </c>
      <c r="DX408" s="33">
        <v>5.1000403239275796E-4</v>
      </c>
      <c r="DY408" s="33"/>
      <c r="DZ408" s="33"/>
      <c r="EA408" s="33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  <c r="ET408" s="33"/>
      <c r="EU408" s="33"/>
      <c r="EV408" s="33"/>
      <c r="EW408" s="33"/>
      <c r="EX408" s="33"/>
      <c r="EY408" s="33"/>
      <c r="EZ408" s="33"/>
      <c r="FA408" s="33"/>
      <c r="FB408" s="33"/>
      <c r="FC408" s="33"/>
      <c r="FD408" s="33"/>
      <c r="FE408" s="33"/>
      <c r="FF408" s="33"/>
      <c r="FG408" s="33"/>
      <c r="FH408" s="33"/>
      <c r="FI408" s="33"/>
      <c r="FJ408" s="33"/>
      <c r="FK408" s="33"/>
      <c r="FL408" s="33"/>
      <c r="FM408" s="33"/>
      <c r="FN408" s="33"/>
      <c r="FO408" s="33"/>
      <c r="FP408" s="33"/>
      <c r="FQ408" s="33"/>
      <c r="FR408" s="33"/>
      <c r="FS408" s="33"/>
      <c r="FT408" s="33"/>
      <c r="FU408" s="33"/>
      <c r="FV408" s="33"/>
      <c r="FW408" s="33"/>
      <c r="FX408" s="33"/>
      <c r="FY408" s="33"/>
      <c r="FZ408" s="33"/>
      <c r="GA408" s="33"/>
      <c r="GB408" s="33"/>
      <c r="GC408" s="33"/>
      <c r="GD408" s="33"/>
      <c r="GE408" s="33"/>
      <c r="GF408" s="33"/>
      <c r="GG408" s="33"/>
      <c r="GH408" s="33"/>
      <c r="GI408" s="33"/>
      <c r="GJ408" s="33"/>
      <c r="GK408" s="33"/>
      <c r="GL408" s="33"/>
      <c r="GM408" s="33"/>
      <c r="GN408" s="33"/>
      <c r="GO408" s="33"/>
      <c r="GP408" s="33"/>
      <c r="GQ408" s="33"/>
      <c r="GR408" s="33"/>
      <c r="GS408" s="33"/>
      <c r="GT408" s="33"/>
      <c r="GU408" s="33"/>
      <c r="GV408" s="33"/>
      <c r="GW408" s="33"/>
      <c r="GX408" s="33"/>
    </row>
    <row r="409" spans="1:206" hidden="1">
      <c r="A409" s="31" t="s">
        <v>451</v>
      </c>
      <c r="B409" t="s">
        <v>717</v>
      </c>
      <c r="C409" t="s">
        <v>714</v>
      </c>
      <c r="D409" s="94" t="s">
        <v>1014</v>
      </c>
      <c r="E409" t="s">
        <v>1128</v>
      </c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>
        <v>4.4996723907138299E-3</v>
      </c>
      <c r="BE409" s="33">
        <v>4.2853299650196198E-3</v>
      </c>
      <c r="BF409" s="33">
        <v>4.0319474947462103E-3</v>
      </c>
      <c r="BG409" s="33">
        <v>3.85614767591624E-3</v>
      </c>
      <c r="BH409" s="33">
        <v>3.6702887547026102E-3</v>
      </c>
      <c r="BI409" s="33">
        <v>3.5918945396296899E-3</v>
      </c>
      <c r="BJ409" s="33">
        <v>3.4940564367229501E-3</v>
      </c>
      <c r="BK409" s="33">
        <v>3.41547863564147E-3</v>
      </c>
      <c r="BL409" s="33">
        <v>3.34636564659507E-3</v>
      </c>
      <c r="BM409" s="33">
        <v>4.4342529026643101E-3</v>
      </c>
      <c r="BN409" s="33">
        <v>5.4209720863107897E-3</v>
      </c>
      <c r="BO409" s="33">
        <v>4.3250019176278003E-3</v>
      </c>
      <c r="BP409" s="33">
        <v>3.11450611685945E-3</v>
      </c>
      <c r="BQ409" s="33">
        <v>3.0638048155780802E-3</v>
      </c>
      <c r="BR409" s="33">
        <v>2.9724019740423901E-3</v>
      </c>
      <c r="BS409" s="33">
        <v>3.1046316878976699E-3</v>
      </c>
      <c r="BT409" s="33">
        <v>2.9845233384138302E-3</v>
      </c>
      <c r="BU409" s="33">
        <v>2.8158367147194602E-3</v>
      </c>
      <c r="BV409" s="33">
        <v>2.6152199036581299E-3</v>
      </c>
      <c r="BW409" s="33">
        <v>2.5001201085734998E-3</v>
      </c>
      <c r="BX409" s="33">
        <v>2.5081841544923899E-3</v>
      </c>
      <c r="BY409" s="33">
        <v>2.5445032115642102E-3</v>
      </c>
      <c r="BZ409" s="33">
        <v>2.2402245190609399E-3</v>
      </c>
      <c r="CA409" s="33">
        <v>2.17341497411136E-3</v>
      </c>
      <c r="CB409" s="33">
        <v>2.1460774720784299E-3</v>
      </c>
      <c r="CC409" s="33">
        <v>2.1439439431097502E-3</v>
      </c>
      <c r="CD409" s="33">
        <v>2.24257234855086E-3</v>
      </c>
      <c r="CE409" s="33">
        <v>2.0217683243714301E-3</v>
      </c>
      <c r="CF409" s="33">
        <v>1.92560647047995E-3</v>
      </c>
      <c r="CG409" s="33">
        <v>1.8512105894146699E-3</v>
      </c>
      <c r="CH409" s="33">
        <v>1.7870649653985401E-3</v>
      </c>
      <c r="CI409" s="33">
        <v>1.7162236222314001E-3</v>
      </c>
      <c r="CJ409" s="33">
        <v>1.6478084683592799E-3</v>
      </c>
      <c r="CK409" s="33">
        <v>1.57458875991495E-3</v>
      </c>
      <c r="CL409" s="33">
        <v>1.50974847529559E-3</v>
      </c>
      <c r="CM409" s="33">
        <v>1.4503376512802601E-3</v>
      </c>
      <c r="CN409" s="33">
        <v>1.3854334308522401E-3</v>
      </c>
      <c r="CO409" s="33">
        <v>1.3400179275596101E-3</v>
      </c>
      <c r="CP409" s="33">
        <v>1.3037394106700699E-3</v>
      </c>
      <c r="CQ409" s="33">
        <v>1.2619547358084201E-3</v>
      </c>
      <c r="CR409" s="33">
        <v>1.2319601529573101E-3</v>
      </c>
      <c r="CS409" s="33">
        <v>1.2182670902336E-3</v>
      </c>
      <c r="CT409" s="33">
        <v>1.1239354731207799E-3</v>
      </c>
      <c r="CU409" s="33">
        <v>1.08805975776432E-3</v>
      </c>
      <c r="CV409" s="33">
        <v>1.0543302402537299E-3</v>
      </c>
      <c r="CW409" s="33">
        <v>1.0344301667414601E-3</v>
      </c>
      <c r="CX409" s="33">
        <v>1.0123816815824701E-3</v>
      </c>
      <c r="CY409" s="33">
        <v>9.938896178479479E-4</v>
      </c>
      <c r="CZ409" s="33">
        <v>9.7855271033407405E-4</v>
      </c>
      <c r="DA409" s="33">
        <v>9.6257639927061205E-4</v>
      </c>
      <c r="DB409" s="33">
        <v>9.5065992394295705E-4</v>
      </c>
      <c r="DC409" s="33">
        <v>9.4217728812925905E-4</v>
      </c>
      <c r="DD409" s="33">
        <v>9.2213616659503599E-4</v>
      </c>
      <c r="DE409" s="33">
        <v>9.0075038134560805E-4</v>
      </c>
      <c r="DF409" s="33">
        <v>9.0647599045659501E-4</v>
      </c>
      <c r="DG409" s="33">
        <v>8.5864333812377396E-4</v>
      </c>
      <c r="DH409" s="33">
        <v>8.1146019806245897E-4</v>
      </c>
      <c r="DI409" s="33">
        <v>7.8917316508235198E-4</v>
      </c>
      <c r="DJ409" s="33">
        <v>8.0663672373833305E-4</v>
      </c>
      <c r="DK409" s="33">
        <v>7.5301967590800498E-4</v>
      </c>
      <c r="DL409" s="33">
        <v>7.2344981576502002E-4</v>
      </c>
      <c r="DM409" s="33">
        <v>6.9964093300706502E-4</v>
      </c>
      <c r="DN409" s="33">
        <v>6.8081981755285705E-4</v>
      </c>
      <c r="DO409" s="33">
        <v>6.5892099529389202E-4</v>
      </c>
      <c r="DP409" s="33">
        <v>6.2812967375098605E-4</v>
      </c>
      <c r="DQ409" s="33">
        <v>6.0002941793674605E-4</v>
      </c>
      <c r="DR409" s="33">
        <v>5.7267333254614904E-4</v>
      </c>
      <c r="DS409" s="33">
        <v>5.4629201397407502E-4</v>
      </c>
      <c r="DT409" s="33">
        <v>5.2152647493785697E-4</v>
      </c>
      <c r="DU409" s="33">
        <v>5.00962769235E-4</v>
      </c>
      <c r="DV409" s="33">
        <v>4.7961276905210198E-4</v>
      </c>
      <c r="DW409" s="33">
        <v>4.7891086380449498E-4</v>
      </c>
      <c r="DX409" s="33">
        <v>4.7926857890472801E-4</v>
      </c>
      <c r="DY409" s="33"/>
      <c r="DZ409" s="33"/>
      <c r="EA409" s="33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  <c r="ET409" s="33"/>
      <c r="EU409" s="33"/>
      <c r="EV409" s="33"/>
      <c r="EW409" s="33"/>
      <c r="EX409" s="33"/>
      <c r="EY409" s="33"/>
      <c r="EZ409" s="33"/>
      <c r="FA409" s="33"/>
      <c r="FB409" s="33"/>
      <c r="FC409" s="33"/>
      <c r="FD409" s="33"/>
      <c r="FE409" s="33"/>
      <c r="FF409" s="33"/>
      <c r="FG409" s="33"/>
      <c r="FH409" s="33"/>
      <c r="FI409" s="33"/>
      <c r="FJ409" s="33"/>
      <c r="FK409" s="33"/>
      <c r="FL409" s="33"/>
      <c r="FM409" s="33"/>
      <c r="FN409" s="33"/>
      <c r="FO409" s="33"/>
      <c r="FP409" s="33"/>
      <c r="FQ409" s="33"/>
      <c r="FR409" s="33"/>
      <c r="FS409" s="33"/>
      <c r="FT409" s="33"/>
      <c r="FU409" s="33"/>
      <c r="FV409" s="33"/>
      <c r="FW409" s="33"/>
      <c r="FX409" s="33"/>
      <c r="FY409" s="33"/>
      <c r="FZ409" s="33"/>
      <c r="GA409" s="33"/>
      <c r="GB409" s="33"/>
      <c r="GC409" s="33"/>
      <c r="GD409" s="33"/>
      <c r="GE409" s="33"/>
      <c r="GF409" s="33"/>
      <c r="GG409" s="33"/>
      <c r="GH409" s="33"/>
      <c r="GI409" s="33"/>
      <c r="GJ409" s="33"/>
      <c r="GK409" s="33"/>
      <c r="GL409" s="33"/>
      <c r="GM409" s="33"/>
      <c r="GN409" s="33"/>
      <c r="GO409" s="33"/>
      <c r="GP409" s="33"/>
      <c r="GQ409" s="33"/>
      <c r="GR409" s="33"/>
      <c r="GS409" s="33"/>
      <c r="GT409" s="33"/>
      <c r="GU409" s="33"/>
      <c r="GV409" s="33"/>
      <c r="GW409" s="33"/>
      <c r="GX409" s="33"/>
    </row>
    <row r="410" spans="1:206" hidden="1">
      <c r="A410" s="31" t="s">
        <v>451</v>
      </c>
      <c r="B410" t="s">
        <v>717</v>
      </c>
      <c r="C410" t="s">
        <v>714</v>
      </c>
      <c r="D410" s="94" t="s">
        <v>1014</v>
      </c>
      <c r="E410" t="s">
        <v>1129</v>
      </c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>
        <v>6.0142926644633802E-3</v>
      </c>
      <c r="BE410" s="33">
        <v>5.5722122703285798E-3</v>
      </c>
      <c r="BF410" s="33">
        <v>4.93792437801627E-3</v>
      </c>
      <c r="BG410" s="33">
        <v>4.71884918694005E-3</v>
      </c>
      <c r="BH410" s="33">
        <v>4.4337997216415898E-3</v>
      </c>
      <c r="BI410" s="33">
        <v>4.3397536009974098E-3</v>
      </c>
      <c r="BJ410" s="33">
        <v>4.2319692947199398E-3</v>
      </c>
      <c r="BK410" s="33">
        <v>4.1284603194294304E-3</v>
      </c>
      <c r="BL410" s="33">
        <v>4.0346039232472403E-3</v>
      </c>
      <c r="BM410" s="33">
        <v>4.6314529594392896E-3</v>
      </c>
      <c r="BN410" s="33">
        <v>5.1369972280874499E-3</v>
      </c>
      <c r="BO410" s="33">
        <v>4.4608697575620002E-3</v>
      </c>
      <c r="BP410" s="33">
        <v>3.7140953801275199E-3</v>
      </c>
      <c r="BQ410" s="33">
        <v>3.65992636276974E-3</v>
      </c>
      <c r="BR410" s="33">
        <v>3.5745113985349202E-3</v>
      </c>
      <c r="BS410" s="33">
        <v>3.77601256064539E-3</v>
      </c>
      <c r="BT410" s="33">
        <v>3.4947282928719701E-3</v>
      </c>
      <c r="BU410" s="33">
        <v>3.30017637085964E-3</v>
      </c>
      <c r="BV410" s="33">
        <v>3.1549411078936702E-3</v>
      </c>
      <c r="BW410" s="33">
        <v>3.0125146748473598E-3</v>
      </c>
      <c r="BX410" s="33">
        <v>2.9932452661420501E-3</v>
      </c>
      <c r="BY410" s="33">
        <v>3.53017566844974E-3</v>
      </c>
      <c r="BZ410" s="33">
        <v>2.8094022157630501E-3</v>
      </c>
      <c r="CA410" s="33">
        <v>2.72981980057415E-3</v>
      </c>
      <c r="CB410" s="33">
        <v>2.6919717594002602E-3</v>
      </c>
      <c r="CC410" s="33">
        <v>2.7954681779735402E-3</v>
      </c>
      <c r="CD410" s="33">
        <v>2.7538129923066002E-3</v>
      </c>
      <c r="CE410" s="33">
        <v>2.4691618729311901E-3</v>
      </c>
      <c r="CF410" s="33">
        <v>2.3819543769792702E-3</v>
      </c>
      <c r="CG410" s="33">
        <v>2.2758917232555899E-3</v>
      </c>
      <c r="CH410" s="33">
        <v>2.1945073770053502E-3</v>
      </c>
      <c r="CI410" s="33">
        <v>2.1468198272266499E-3</v>
      </c>
      <c r="CJ410" s="33">
        <v>2.0953654945716602E-3</v>
      </c>
      <c r="CK410" s="33">
        <v>2.0200180585266702E-3</v>
      </c>
      <c r="CL410" s="33">
        <v>1.9542488490512E-3</v>
      </c>
      <c r="CM410" s="33">
        <v>1.8968570833810901E-3</v>
      </c>
      <c r="CN410" s="33">
        <v>1.8325944118079899E-3</v>
      </c>
      <c r="CO410" s="33">
        <v>1.77214524391847E-3</v>
      </c>
      <c r="CP410" s="33">
        <v>1.7397881141820099E-3</v>
      </c>
      <c r="CQ410" s="33">
        <v>1.6716935121716299E-3</v>
      </c>
      <c r="CR410" s="33">
        <v>1.6389132262377001E-3</v>
      </c>
      <c r="CS410" s="33">
        <v>1.6001474544816499E-3</v>
      </c>
      <c r="CT410" s="33">
        <v>1.5345553525930699E-3</v>
      </c>
      <c r="CU410" s="33">
        <v>1.50030959980788E-3</v>
      </c>
      <c r="CV410" s="33">
        <v>1.471768518284E-3</v>
      </c>
      <c r="CW410" s="33">
        <v>1.4479129970627301E-3</v>
      </c>
      <c r="CX410" s="33">
        <v>1.4182848267185299E-3</v>
      </c>
      <c r="CY410" s="33">
        <v>1.3860762625801199E-3</v>
      </c>
      <c r="CZ410" s="33">
        <v>1.35536130968309E-3</v>
      </c>
      <c r="DA410" s="33">
        <v>1.3249051846032801E-3</v>
      </c>
      <c r="DB410" s="33">
        <v>1.3042896492488399E-3</v>
      </c>
      <c r="DC410" s="33">
        <v>1.2858395920697201E-3</v>
      </c>
      <c r="DD410" s="33">
        <v>1.25675683347607E-3</v>
      </c>
      <c r="DE410" s="33">
        <v>1.24574666693033E-3</v>
      </c>
      <c r="DF410" s="33">
        <v>1.25017138920887E-3</v>
      </c>
      <c r="DG410" s="33">
        <v>1.21167717165599E-3</v>
      </c>
      <c r="DH410" s="33">
        <v>1.18806402861307E-3</v>
      </c>
      <c r="DI410" s="33">
        <v>1.17762131008552E-3</v>
      </c>
      <c r="DJ410" s="33">
        <v>1.18785184060436E-3</v>
      </c>
      <c r="DK410" s="33">
        <v>1.1380320227876101E-3</v>
      </c>
      <c r="DL410" s="33">
        <v>1.1072908502213099E-3</v>
      </c>
      <c r="DM410" s="33">
        <v>1.07806806939965E-3</v>
      </c>
      <c r="DN410" s="33">
        <v>1.0587520377082799E-3</v>
      </c>
      <c r="DO410" s="33">
        <v>1.03197126094382E-3</v>
      </c>
      <c r="DP410" s="33">
        <v>9.9770447744613306E-4</v>
      </c>
      <c r="DQ410" s="33">
        <v>9.7413585307236004E-4</v>
      </c>
      <c r="DR410" s="33">
        <v>9.5774822507427597E-4</v>
      </c>
      <c r="DS410" s="33">
        <v>9.4194914890650895E-4</v>
      </c>
      <c r="DT410" s="33">
        <v>9.13583395481214E-4</v>
      </c>
      <c r="DU410" s="33">
        <v>8.8426617677985202E-4</v>
      </c>
      <c r="DV410" s="33">
        <v>8.0731144461572001E-4</v>
      </c>
      <c r="DW410" s="33">
        <v>9.33297544985711E-4</v>
      </c>
      <c r="DX410" s="33">
        <v>8.9382842995905398E-4</v>
      </c>
      <c r="DY410" s="33"/>
      <c r="DZ410" s="33"/>
      <c r="EA410" s="33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  <c r="ET410" s="33"/>
      <c r="EU410" s="33"/>
      <c r="EV410" s="33"/>
      <c r="EW410" s="33"/>
      <c r="EX410" s="33"/>
      <c r="EY410" s="33"/>
      <c r="EZ410" s="33"/>
      <c r="FA410" s="33"/>
      <c r="FB410" s="33"/>
      <c r="FC410" s="33"/>
      <c r="FD410" s="33"/>
      <c r="FE410" s="33"/>
      <c r="FF410" s="33"/>
      <c r="FG410" s="33"/>
      <c r="FH410" s="33"/>
      <c r="FI410" s="33"/>
      <c r="FJ410" s="33"/>
      <c r="FK410" s="33"/>
      <c r="FL410" s="33"/>
      <c r="FM410" s="33"/>
      <c r="FN410" s="33"/>
      <c r="FO410" s="33"/>
      <c r="FP410" s="33"/>
      <c r="FQ410" s="33"/>
      <c r="FR410" s="33"/>
      <c r="FS410" s="33"/>
      <c r="FT410" s="33"/>
      <c r="FU410" s="33"/>
      <c r="FV410" s="33"/>
      <c r="FW410" s="33"/>
      <c r="FX410" s="33"/>
      <c r="FY410" s="33"/>
      <c r="FZ410" s="33"/>
      <c r="GA410" s="33"/>
      <c r="GB410" s="33"/>
      <c r="GC410" s="33"/>
      <c r="GD410" s="33"/>
      <c r="GE410" s="33"/>
      <c r="GF410" s="33"/>
      <c r="GG410" s="33"/>
      <c r="GH410" s="33"/>
      <c r="GI410" s="33"/>
      <c r="GJ410" s="33"/>
      <c r="GK410" s="33"/>
      <c r="GL410" s="33"/>
      <c r="GM410" s="33"/>
      <c r="GN410" s="33"/>
      <c r="GO410" s="33"/>
      <c r="GP410" s="33"/>
      <c r="GQ410" s="33"/>
      <c r="GR410" s="33"/>
      <c r="GS410" s="33"/>
      <c r="GT410" s="33"/>
      <c r="GU410" s="33"/>
      <c r="GV410" s="33"/>
      <c r="GW410" s="33"/>
      <c r="GX410" s="33"/>
    </row>
    <row r="411" spans="1:206" hidden="1">
      <c r="A411" s="31" t="s">
        <v>451</v>
      </c>
      <c r="B411" t="s">
        <v>717</v>
      </c>
      <c r="C411" t="s">
        <v>714</v>
      </c>
      <c r="D411" s="94" t="s">
        <v>1014</v>
      </c>
      <c r="E411" t="s">
        <v>1130</v>
      </c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>
        <v>8.7960429333994207E-3</v>
      </c>
      <c r="BE411" s="33">
        <v>7.7941792680528404E-3</v>
      </c>
      <c r="BF411" s="33">
        <v>6.6497480392476004E-3</v>
      </c>
      <c r="BG411" s="33">
        <v>6.3326954370226604E-3</v>
      </c>
      <c r="BH411" s="33">
        <v>5.8896021220082801E-3</v>
      </c>
      <c r="BI411" s="33">
        <v>5.7468068056779403E-3</v>
      </c>
      <c r="BJ411" s="33">
        <v>5.61799696045943E-3</v>
      </c>
      <c r="BK411" s="33">
        <v>5.4815460077025802E-3</v>
      </c>
      <c r="BL411" s="33">
        <v>5.3935114331500698E-3</v>
      </c>
      <c r="BM411" s="33">
        <v>6.0773834907897001E-3</v>
      </c>
      <c r="BN411" s="33">
        <v>6.5666932145579003E-3</v>
      </c>
      <c r="BO411" s="33">
        <v>5.8023275156371401E-3</v>
      </c>
      <c r="BP411" s="33">
        <v>4.9740390457743804E-3</v>
      </c>
      <c r="BQ411" s="33">
        <v>4.9079101245023196E-3</v>
      </c>
      <c r="BR411" s="33">
        <v>4.7663198853391698E-3</v>
      </c>
      <c r="BS411" s="33">
        <v>5.21927731308525E-3</v>
      </c>
      <c r="BT411" s="33">
        <v>4.6155795421791001E-3</v>
      </c>
      <c r="BU411" s="33">
        <v>4.3333922752370104E-3</v>
      </c>
      <c r="BV411" s="33">
        <v>4.1313727335660503E-3</v>
      </c>
      <c r="BW411" s="33">
        <v>3.9330896176792201E-3</v>
      </c>
      <c r="BX411" s="33">
        <v>3.88173403443276E-3</v>
      </c>
      <c r="BY411" s="33">
        <v>5.1155015079529997E-3</v>
      </c>
      <c r="BZ411" s="33">
        <v>3.6724311972061098E-3</v>
      </c>
      <c r="CA411" s="33">
        <v>3.5705933838264502E-3</v>
      </c>
      <c r="CB411" s="33">
        <v>3.4931111536287401E-3</v>
      </c>
      <c r="CC411" s="33">
        <v>3.66611991657522E-3</v>
      </c>
      <c r="CD411" s="33">
        <v>3.3746815812382498E-3</v>
      </c>
      <c r="CE411" s="33">
        <v>3.07841223248431E-3</v>
      </c>
      <c r="CF411" s="33">
        <v>3.0244832295705801E-3</v>
      </c>
      <c r="CG411" s="33">
        <v>2.9172946751588901E-3</v>
      </c>
      <c r="CH411" s="33">
        <v>2.8546579491219E-3</v>
      </c>
      <c r="CI411" s="33">
        <v>2.8844581844107999E-3</v>
      </c>
      <c r="CJ411" s="33">
        <v>2.8607579987180698E-3</v>
      </c>
      <c r="CK411" s="33">
        <v>2.7453356358136702E-3</v>
      </c>
      <c r="CL411" s="33">
        <v>2.63359867392961E-3</v>
      </c>
      <c r="CM411" s="33">
        <v>2.5483458977804099E-3</v>
      </c>
      <c r="CN411" s="33">
        <v>2.4622494795951402E-3</v>
      </c>
      <c r="CO411" s="33">
        <v>2.3713004486369499E-3</v>
      </c>
      <c r="CP411" s="33">
        <v>2.3391452853797302E-3</v>
      </c>
      <c r="CQ411" s="33">
        <v>2.2180684023645602E-3</v>
      </c>
      <c r="CR411" s="33">
        <v>2.1683016789312099E-3</v>
      </c>
      <c r="CS411" s="33">
        <v>2.0871534010089799E-3</v>
      </c>
      <c r="CT411" s="33">
        <v>2.0092255265829299E-3</v>
      </c>
      <c r="CU411" s="33">
        <v>1.9578505115736499E-3</v>
      </c>
      <c r="CV411" s="33">
        <v>1.9234169815476E-3</v>
      </c>
      <c r="CW411" s="33">
        <v>1.90406643162248E-3</v>
      </c>
      <c r="CX411" s="33">
        <v>1.8777434263824199E-3</v>
      </c>
      <c r="CY411" s="33">
        <v>1.85247474689631E-3</v>
      </c>
      <c r="CZ411" s="33">
        <v>1.83264028775548E-3</v>
      </c>
      <c r="DA411" s="33">
        <v>1.80050992279088E-3</v>
      </c>
      <c r="DB411" s="33">
        <v>1.7825310298722099E-3</v>
      </c>
      <c r="DC411" s="33">
        <v>1.7553363280509301E-3</v>
      </c>
      <c r="DD411" s="33">
        <v>1.71026084629686E-3</v>
      </c>
      <c r="DE411" s="33">
        <v>1.6999375819727E-3</v>
      </c>
      <c r="DF411" s="33">
        <v>1.70672331417947E-3</v>
      </c>
      <c r="DG411" s="33">
        <v>1.6574539163282001E-3</v>
      </c>
      <c r="DH411" s="33">
        <v>1.63897035747531E-3</v>
      </c>
      <c r="DI411" s="33">
        <v>1.6193589593859899E-3</v>
      </c>
      <c r="DJ411" s="33">
        <v>1.60802764461183E-3</v>
      </c>
      <c r="DK411" s="33">
        <v>1.54990839975739E-3</v>
      </c>
      <c r="DL411" s="33">
        <v>1.5089975327451099E-3</v>
      </c>
      <c r="DM411" s="33">
        <v>1.47564891831909E-3</v>
      </c>
      <c r="DN411" s="33">
        <v>1.4664214826033001E-3</v>
      </c>
      <c r="DO411" s="33">
        <v>1.4319807711330899E-3</v>
      </c>
      <c r="DP411" s="33">
        <v>1.3793718776508399E-3</v>
      </c>
      <c r="DQ411" s="33">
        <v>1.34544323494324E-3</v>
      </c>
      <c r="DR411" s="33">
        <v>1.3288558467586E-3</v>
      </c>
      <c r="DS411" s="33">
        <v>1.3162671708562201E-3</v>
      </c>
      <c r="DT411" s="33">
        <v>1.28460987681342E-3</v>
      </c>
      <c r="DU411" s="33">
        <v>1.2549121423294E-3</v>
      </c>
      <c r="DV411" s="33">
        <v>1.1414630451830701E-3</v>
      </c>
      <c r="DW411" s="33">
        <v>1.3049944507510501E-3</v>
      </c>
      <c r="DX411" s="33">
        <v>1.28698197246961E-3</v>
      </c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3"/>
      <c r="FC411" s="33"/>
      <c r="FD411" s="33"/>
      <c r="FE411" s="33"/>
      <c r="FF411" s="33"/>
      <c r="FG411" s="33"/>
      <c r="FH411" s="33"/>
      <c r="FI411" s="33"/>
      <c r="FJ411" s="33"/>
      <c r="FK411" s="33"/>
      <c r="FL411" s="33"/>
      <c r="FM411" s="33"/>
      <c r="FN411" s="33"/>
      <c r="FO411" s="33"/>
      <c r="FP411" s="33"/>
      <c r="FQ411" s="33"/>
      <c r="FR411" s="33"/>
      <c r="FS411" s="33"/>
      <c r="FT411" s="33"/>
      <c r="FU411" s="33"/>
      <c r="FV411" s="33"/>
      <c r="FW411" s="33"/>
      <c r="FX411" s="33"/>
      <c r="FY411" s="33"/>
      <c r="FZ411" s="33"/>
      <c r="GA411" s="33"/>
      <c r="GB411" s="33"/>
      <c r="GC411" s="33"/>
      <c r="GD411" s="33"/>
      <c r="GE411" s="33"/>
      <c r="GF411" s="33"/>
      <c r="GG411" s="33"/>
      <c r="GH411" s="33"/>
      <c r="GI411" s="33"/>
      <c r="GJ411" s="33"/>
      <c r="GK411" s="33"/>
      <c r="GL411" s="33"/>
      <c r="GM411" s="33"/>
      <c r="GN411" s="33"/>
      <c r="GO411" s="33"/>
      <c r="GP411" s="33"/>
      <c r="GQ411" s="33"/>
      <c r="GR411" s="33"/>
      <c r="GS411" s="33"/>
      <c r="GT411" s="33"/>
      <c r="GU411" s="33"/>
      <c r="GV411" s="33"/>
      <c r="GW411" s="33"/>
      <c r="GX411" s="33"/>
    </row>
    <row r="412" spans="1:206" hidden="1">
      <c r="A412" s="31" t="s">
        <v>451</v>
      </c>
      <c r="B412" t="s">
        <v>717</v>
      </c>
      <c r="C412" t="s">
        <v>714</v>
      </c>
      <c r="D412" s="94" t="s">
        <v>1014</v>
      </c>
      <c r="E412" t="s">
        <v>1131</v>
      </c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>
        <v>9.8576120292939301E-3</v>
      </c>
      <c r="BE412" s="33">
        <v>8.6695656953647803E-3</v>
      </c>
      <c r="BF412" s="33">
        <v>7.37787077672064E-3</v>
      </c>
      <c r="BG412" s="33">
        <v>6.9960382879463599E-3</v>
      </c>
      <c r="BH412" s="33">
        <v>6.5325325032694398E-3</v>
      </c>
      <c r="BI412" s="33">
        <v>6.3696630129316898E-3</v>
      </c>
      <c r="BJ412" s="33">
        <v>6.2248266750551499E-3</v>
      </c>
      <c r="BK412" s="33">
        <v>6.0802096219508698E-3</v>
      </c>
      <c r="BL412" s="33">
        <v>5.98410070226314E-3</v>
      </c>
      <c r="BM412" s="33">
        <v>6.7585352006671604E-3</v>
      </c>
      <c r="BN412" s="33">
        <v>7.3408174308349098E-3</v>
      </c>
      <c r="BO412" s="33">
        <v>6.4795634187229997E-3</v>
      </c>
      <c r="BP412" s="33">
        <v>5.5492758131820098E-3</v>
      </c>
      <c r="BQ412" s="33">
        <v>5.4857195776281103E-3</v>
      </c>
      <c r="BR412" s="33">
        <v>5.3406803144382198E-3</v>
      </c>
      <c r="BS412" s="33">
        <v>5.8114681643063404E-3</v>
      </c>
      <c r="BT412" s="33">
        <v>5.1837191822723099E-3</v>
      </c>
      <c r="BU412" s="33">
        <v>4.8610055865534602E-3</v>
      </c>
      <c r="BV412" s="33">
        <v>4.6241599554841797E-3</v>
      </c>
      <c r="BW412" s="33">
        <v>4.3756866416865799E-3</v>
      </c>
      <c r="BX412" s="33">
        <v>4.28365589753374E-3</v>
      </c>
      <c r="BY412" s="33">
        <v>5.7497989534310203E-3</v>
      </c>
      <c r="BZ412" s="33">
        <v>4.0003500070067101E-3</v>
      </c>
      <c r="CA412" s="33">
        <v>3.8696840998342398E-3</v>
      </c>
      <c r="CB412" s="33">
        <v>3.7811131213266302E-3</v>
      </c>
      <c r="CC412" s="33">
        <v>3.91546173249991E-3</v>
      </c>
      <c r="CD412" s="33">
        <v>3.6307751766343501E-3</v>
      </c>
      <c r="CE412" s="33">
        <v>3.3412994003728801E-3</v>
      </c>
      <c r="CF412" s="33">
        <v>3.27532474616039E-3</v>
      </c>
      <c r="CG412" s="33">
        <v>3.1554592187694398E-3</v>
      </c>
      <c r="CH412" s="33">
        <v>3.09091823539164E-3</v>
      </c>
      <c r="CI412" s="33">
        <v>3.0945751382834702E-3</v>
      </c>
      <c r="CJ412" s="33">
        <v>3.0475146717210402E-3</v>
      </c>
      <c r="CK412" s="33">
        <v>2.93828508083306E-3</v>
      </c>
      <c r="CL412" s="33">
        <v>2.83757526893118E-3</v>
      </c>
      <c r="CM412" s="33">
        <v>2.7719391000025702E-3</v>
      </c>
      <c r="CN412" s="33">
        <v>2.7071561832741498E-3</v>
      </c>
      <c r="CO412" s="33">
        <v>2.62583740047987E-3</v>
      </c>
      <c r="CP412" s="33">
        <v>2.5848943928539498E-3</v>
      </c>
      <c r="CQ412" s="33">
        <v>2.4559909750098601E-3</v>
      </c>
      <c r="CR412" s="33">
        <v>2.4055572604594799E-3</v>
      </c>
      <c r="CS412" s="33">
        <v>2.32605363025889E-3</v>
      </c>
      <c r="CT412" s="33">
        <v>2.2640556111057702E-3</v>
      </c>
      <c r="CU412" s="33">
        <v>2.2274245817728799E-3</v>
      </c>
      <c r="CV412" s="33">
        <v>2.2004610240544198E-3</v>
      </c>
      <c r="CW412" s="33">
        <v>2.1851010263629401E-3</v>
      </c>
      <c r="CX412" s="33">
        <v>2.1562705925375699E-3</v>
      </c>
      <c r="CY412" s="33">
        <v>2.1201212064154702E-3</v>
      </c>
      <c r="CZ412" s="33">
        <v>2.0896016352413998E-3</v>
      </c>
      <c r="DA412" s="33">
        <v>2.0540878202925899E-3</v>
      </c>
      <c r="DB412" s="33">
        <v>2.03426869236179E-3</v>
      </c>
      <c r="DC412" s="33">
        <v>2.01073376287189E-3</v>
      </c>
      <c r="DD412" s="33">
        <v>1.9703111017684198E-3</v>
      </c>
      <c r="DE412" s="33">
        <v>1.9585263496530599E-3</v>
      </c>
      <c r="DF412" s="33">
        <v>1.9585454292209499E-3</v>
      </c>
      <c r="DG412" s="33">
        <v>1.9017122479433001E-3</v>
      </c>
      <c r="DH412" s="33">
        <v>1.86997791454051E-3</v>
      </c>
      <c r="DI412" s="33">
        <v>1.83635793818482E-3</v>
      </c>
      <c r="DJ412" s="33">
        <v>1.8147599412387601E-3</v>
      </c>
      <c r="DK412" s="33">
        <v>1.7581339608461601E-3</v>
      </c>
      <c r="DL412" s="33">
        <v>1.7118275489120601E-3</v>
      </c>
      <c r="DM412" s="33">
        <v>1.6670434247067201E-3</v>
      </c>
      <c r="DN412" s="33">
        <v>1.6423404750781699E-3</v>
      </c>
      <c r="DO412" s="33">
        <v>1.59417466478258E-3</v>
      </c>
      <c r="DP412" s="33">
        <v>1.52676947350355E-3</v>
      </c>
      <c r="DQ412" s="33">
        <v>1.4816543167376101E-3</v>
      </c>
      <c r="DR412" s="33">
        <v>1.4630737053132001E-3</v>
      </c>
      <c r="DS412" s="33">
        <v>1.4611755526574E-3</v>
      </c>
      <c r="DT412" s="33">
        <v>1.43747759304655E-3</v>
      </c>
      <c r="DU412" s="33">
        <v>1.41740895265818E-3</v>
      </c>
      <c r="DV412" s="33">
        <v>1.3106719093641901E-3</v>
      </c>
      <c r="DW412" s="33">
        <v>1.5061640507505599E-3</v>
      </c>
      <c r="DX412" s="33">
        <v>1.4855361763579399E-3</v>
      </c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  <c r="EW412" s="33"/>
      <c r="EX412" s="33"/>
      <c r="EY412" s="33"/>
      <c r="EZ412" s="33"/>
      <c r="FA412" s="33"/>
      <c r="FB412" s="33"/>
      <c r="FC412" s="33"/>
      <c r="FD412" s="33"/>
      <c r="FE412" s="33"/>
      <c r="FF412" s="33"/>
      <c r="FG412" s="33"/>
      <c r="FH412" s="33"/>
      <c r="FI412" s="33"/>
      <c r="FJ412" s="33"/>
      <c r="FK412" s="33"/>
      <c r="FL412" s="33"/>
      <c r="FM412" s="33"/>
      <c r="FN412" s="33"/>
      <c r="FO412" s="33"/>
      <c r="FP412" s="33"/>
      <c r="FQ412" s="33"/>
      <c r="FR412" s="33"/>
      <c r="FS412" s="33"/>
      <c r="FT412" s="33"/>
      <c r="FU412" s="33"/>
      <c r="FV412" s="33"/>
      <c r="FW412" s="33"/>
      <c r="FX412" s="33"/>
      <c r="FY412" s="33"/>
      <c r="FZ412" s="33"/>
      <c r="GA412" s="33"/>
      <c r="GB412" s="33"/>
      <c r="GC412" s="33"/>
      <c r="GD412" s="33"/>
      <c r="GE412" s="33"/>
      <c r="GF412" s="33"/>
      <c r="GG412" s="33"/>
      <c r="GH412" s="33"/>
      <c r="GI412" s="33"/>
      <c r="GJ412" s="33"/>
      <c r="GK412" s="33"/>
      <c r="GL412" s="33"/>
      <c r="GM412" s="33"/>
      <c r="GN412" s="33"/>
      <c r="GO412" s="33"/>
      <c r="GP412" s="33"/>
      <c r="GQ412" s="33"/>
      <c r="GR412" s="33"/>
      <c r="GS412" s="33"/>
      <c r="GT412" s="33"/>
      <c r="GU412" s="33"/>
      <c r="GV412" s="33"/>
      <c r="GW412" s="33"/>
      <c r="GX412" s="33"/>
    </row>
    <row r="413" spans="1:206" hidden="1">
      <c r="A413" s="31" t="s">
        <v>451</v>
      </c>
      <c r="B413" t="s">
        <v>717</v>
      </c>
      <c r="C413" t="s">
        <v>714</v>
      </c>
      <c r="D413" s="94" t="s">
        <v>1014</v>
      </c>
      <c r="E413" t="s">
        <v>1132</v>
      </c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>
        <v>1.03802375719607E-2</v>
      </c>
      <c r="BE413" s="33">
        <v>9.3851083968128999E-3</v>
      </c>
      <c r="BF413" s="33">
        <v>8.2268003591573508E-3</v>
      </c>
      <c r="BG413" s="33">
        <v>7.8391295394364194E-3</v>
      </c>
      <c r="BH413" s="33">
        <v>7.33442725879822E-3</v>
      </c>
      <c r="BI413" s="33">
        <v>7.1431495840335001E-3</v>
      </c>
      <c r="BJ413" s="33">
        <v>6.9564624763231398E-3</v>
      </c>
      <c r="BK413" s="33">
        <v>6.7840604933524298E-3</v>
      </c>
      <c r="BL413" s="33">
        <v>6.6486454927769797E-3</v>
      </c>
      <c r="BM413" s="33">
        <v>7.5431375473655696E-3</v>
      </c>
      <c r="BN413" s="33">
        <v>8.2441840523214405E-3</v>
      </c>
      <c r="BO413" s="33">
        <v>7.24507107954792E-3</v>
      </c>
      <c r="BP413" s="33">
        <v>6.1654495546160596E-3</v>
      </c>
      <c r="BQ413" s="33">
        <v>6.0858092737697397E-3</v>
      </c>
      <c r="BR413" s="33">
        <v>5.92502716944035E-3</v>
      </c>
      <c r="BS413" s="33">
        <v>6.3237295759444104E-3</v>
      </c>
      <c r="BT413" s="33">
        <v>5.7711884385086999E-3</v>
      </c>
      <c r="BU413" s="33">
        <v>5.45058323146916E-3</v>
      </c>
      <c r="BV413" s="33">
        <v>5.20098469264381E-3</v>
      </c>
      <c r="BW413" s="33">
        <v>4.9633325712374003E-3</v>
      </c>
      <c r="BX413" s="33">
        <v>4.8514649427734303E-3</v>
      </c>
      <c r="BY413" s="33">
        <v>5.99769691822887E-3</v>
      </c>
      <c r="BZ413" s="33">
        <v>4.4989413107592796E-3</v>
      </c>
      <c r="CA413" s="33">
        <v>4.3375080556115999E-3</v>
      </c>
      <c r="CB413" s="33">
        <v>4.2056758387059396E-3</v>
      </c>
      <c r="CC413" s="33">
        <v>4.2898705569770603E-3</v>
      </c>
      <c r="CD413" s="33">
        <v>4.0379343261875596E-3</v>
      </c>
      <c r="CE413" s="33">
        <v>3.7329808309087302E-3</v>
      </c>
      <c r="CF413" s="33">
        <v>3.6396349129510599E-3</v>
      </c>
      <c r="CG413" s="33">
        <v>3.5267945764555601E-3</v>
      </c>
      <c r="CH413" s="33">
        <v>3.4470335182280802E-3</v>
      </c>
      <c r="CI413" s="33">
        <v>3.42456710523358E-3</v>
      </c>
      <c r="CJ413" s="33">
        <v>3.37004020616345E-3</v>
      </c>
      <c r="CK413" s="33">
        <v>3.2695805035392799E-3</v>
      </c>
      <c r="CL413" s="33">
        <v>3.1573729847385601E-3</v>
      </c>
      <c r="CM413" s="33">
        <v>3.0803928605990698E-3</v>
      </c>
      <c r="CN413" s="33">
        <v>3.00666841544367E-3</v>
      </c>
      <c r="CO413" s="33">
        <v>2.9280873062926698E-3</v>
      </c>
      <c r="CP413" s="33">
        <v>2.8910151939259398E-3</v>
      </c>
      <c r="CQ413" s="33">
        <v>2.79200988957647E-3</v>
      </c>
      <c r="CR413" s="33">
        <v>2.7658875898082299E-3</v>
      </c>
      <c r="CS413" s="33">
        <v>2.7167274348902002E-3</v>
      </c>
      <c r="CT413" s="33">
        <v>2.6687589496339099E-3</v>
      </c>
      <c r="CU413" s="33">
        <v>2.6271937445537601E-3</v>
      </c>
      <c r="CV413" s="33">
        <v>2.5831544175329499E-3</v>
      </c>
      <c r="CW413" s="33">
        <v>2.55307187430842E-3</v>
      </c>
      <c r="CX413" s="33">
        <v>2.51689558939951E-3</v>
      </c>
      <c r="CY413" s="33">
        <v>2.4769828863894501E-3</v>
      </c>
      <c r="CZ413" s="33">
        <v>2.44839188728264E-3</v>
      </c>
      <c r="DA413" s="33">
        <v>2.4124194977194801E-3</v>
      </c>
      <c r="DB413" s="33">
        <v>2.3899696194986698E-3</v>
      </c>
      <c r="DC413" s="33">
        <v>2.3575729454235399E-3</v>
      </c>
      <c r="DD413" s="33">
        <v>2.3130803621744999E-3</v>
      </c>
      <c r="DE413" s="33">
        <v>2.2979288818037102E-3</v>
      </c>
      <c r="DF413" s="33">
        <v>2.3055571364300098E-3</v>
      </c>
      <c r="DG413" s="33">
        <v>2.2647020828794702E-3</v>
      </c>
      <c r="DH413" s="33">
        <v>2.24542832858851E-3</v>
      </c>
      <c r="DI413" s="33">
        <v>2.22809964728782E-3</v>
      </c>
      <c r="DJ413" s="33">
        <v>2.2150914365768101E-3</v>
      </c>
      <c r="DK413" s="33">
        <v>2.1477215250440599E-3</v>
      </c>
      <c r="DL413" s="33">
        <v>2.0817708450677399E-3</v>
      </c>
      <c r="DM413" s="33">
        <v>2.0218235674521199E-3</v>
      </c>
      <c r="DN413" s="33">
        <v>1.9732254481933699E-3</v>
      </c>
      <c r="DO413" s="33">
        <v>1.9150217474526499E-3</v>
      </c>
      <c r="DP413" s="33">
        <v>1.8428493436425299E-3</v>
      </c>
      <c r="DQ413" s="33">
        <v>1.79001438598745E-3</v>
      </c>
      <c r="DR413" s="33">
        <v>1.7603498190340999E-3</v>
      </c>
      <c r="DS413" s="33">
        <v>1.74141836376162E-3</v>
      </c>
      <c r="DT413" s="33">
        <v>1.6992368452631401E-3</v>
      </c>
      <c r="DU413" s="33">
        <v>1.6743210867015601E-3</v>
      </c>
      <c r="DV413" s="33">
        <v>1.58975341029225E-3</v>
      </c>
      <c r="DW413" s="33">
        <v>1.81740842824252E-3</v>
      </c>
      <c r="DX413" s="33">
        <v>1.77841558112572E-3</v>
      </c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3"/>
      <c r="FC413" s="33"/>
      <c r="FD413" s="33"/>
      <c r="FE413" s="33"/>
      <c r="FF413" s="33"/>
      <c r="FG413" s="33"/>
      <c r="FH413" s="33"/>
      <c r="FI413" s="33"/>
      <c r="FJ413" s="33"/>
      <c r="FK413" s="33"/>
      <c r="FL413" s="33"/>
      <c r="FM413" s="33"/>
      <c r="FN413" s="33"/>
      <c r="FO413" s="33"/>
      <c r="FP413" s="33"/>
      <c r="FQ413" s="33"/>
      <c r="FR413" s="33"/>
      <c r="FS413" s="33"/>
      <c r="FT413" s="33"/>
      <c r="FU413" s="33"/>
      <c r="FV413" s="33"/>
      <c r="FW413" s="33"/>
      <c r="FX413" s="33"/>
      <c r="FY413" s="33"/>
      <c r="FZ413" s="33"/>
      <c r="GA413" s="33"/>
      <c r="GB413" s="33"/>
      <c r="GC413" s="33"/>
      <c r="GD413" s="33"/>
      <c r="GE413" s="33"/>
      <c r="GF413" s="33"/>
      <c r="GG413" s="33"/>
      <c r="GH413" s="33"/>
      <c r="GI413" s="33"/>
      <c r="GJ413" s="33"/>
      <c r="GK413" s="33"/>
      <c r="GL413" s="33"/>
      <c r="GM413" s="33"/>
      <c r="GN413" s="33"/>
      <c r="GO413" s="33"/>
      <c r="GP413" s="33"/>
      <c r="GQ413" s="33"/>
      <c r="GR413" s="33"/>
      <c r="GS413" s="33"/>
      <c r="GT413" s="33"/>
      <c r="GU413" s="33"/>
      <c r="GV413" s="33"/>
      <c r="GW413" s="33"/>
      <c r="GX413" s="33"/>
    </row>
    <row r="414" spans="1:206" hidden="1">
      <c r="A414" s="31" t="s">
        <v>451</v>
      </c>
      <c r="B414" t="s">
        <v>717</v>
      </c>
      <c r="C414" t="s">
        <v>714</v>
      </c>
      <c r="D414" s="94" t="s">
        <v>1014</v>
      </c>
      <c r="E414" t="s">
        <v>1133</v>
      </c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>
        <v>1.1668724571637199E-2</v>
      </c>
      <c r="BE414" s="33">
        <v>1.07365889751654E-2</v>
      </c>
      <c r="BF414" s="33">
        <v>9.6668667821664406E-3</v>
      </c>
      <c r="BG414" s="33">
        <v>9.2920289496951497E-3</v>
      </c>
      <c r="BH414" s="33">
        <v>8.8127034435637203E-3</v>
      </c>
      <c r="BI414" s="33">
        <v>8.6363921023873396E-3</v>
      </c>
      <c r="BJ414" s="33">
        <v>8.4516250158745906E-3</v>
      </c>
      <c r="BK414" s="33">
        <v>8.2601467551779197E-3</v>
      </c>
      <c r="BL414" s="33">
        <v>8.0933750015089907E-3</v>
      </c>
      <c r="BM414" s="33">
        <v>9.2056142199847396E-3</v>
      </c>
      <c r="BN414" s="33">
        <v>1.01118528555943E-2</v>
      </c>
      <c r="BO414" s="33">
        <v>8.8001855771522204E-3</v>
      </c>
      <c r="BP414" s="33">
        <v>7.42000613003345E-3</v>
      </c>
      <c r="BQ414" s="33">
        <v>7.29718138383381E-3</v>
      </c>
      <c r="BR414" s="33">
        <v>7.1052003155112897E-3</v>
      </c>
      <c r="BS414" s="33">
        <v>7.4802645084094304E-3</v>
      </c>
      <c r="BT414" s="33">
        <v>6.9394137276942297E-3</v>
      </c>
      <c r="BU414" s="33">
        <v>6.5904914675108698E-3</v>
      </c>
      <c r="BV414" s="33">
        <v>6.3009335759741701E-3</v>
      </c>
      <c r="BW414" s="33">
        <v>6.0408191189486298E-3</v>
      </c>
      <c r="BX414" s="33">
        <v>5.8940679434918899E-3</v>
      </c>
      <c r="BY414" s="33">
        <v>6.8920931099797503E-3</v>
      </c>
      <c r="BZ414" s="33">
        <v>5.4881130105062402E-3</v>
      </c>
      <c r="CA414" s="33">
        <v>5.2965837139861902E-3</v>
      </c>
      <c r="CB414" s="33">
        <v>5.1621854940641998E-3</v>
      </c>
      <c r="CC414" s="33">
        <v>5.2071246426712604E-3</v>
      </c>
      <c r="CD414" s="33">
        <v>4.9757930587407996E-3</v>
      </c>
      <c r="CE414" s="33">
        <v>4.6493490058510797E-3</v>
      </c>
      <c r="CF414" s="33">
        <v>4.5272684500515196E-3</v>
      </c>
      <c r="CG414" s="33">
        <v>4.3773292477326904E-3</v>
      </c>
      <c r="CH414" s="33">
        <v>4.2788937529236702E-3</v>
      </c>
      <c r="CI414" s="33">
        <v>4.2162272875098002E-3</v>
      </c>
      <c r="CJ414" s="33">
        <v>4.1253018355249397E-3</v>
      </c>
      <c r="CK414" s="33">
        <v>3.9947236154901002E-3</v>
      </c>
      <c r="CL414" s="33">
        <v>3.8825070268788801E-3</v>
      </c>
      <c r="CM414" s="33">
        <v>3.7716250799289699E-3</v>
      </c>
      <c r="CN414" s="33">
        <v>3.6712348854838301E-3</v>
      </c>
      <c r="CO414" s="33">
        <v>3.58151856311775E-3</v>
      </c>
      <c r="CP414" s="33">
        <v>3.5357368479152201E-3</v>
      </c>
      <c r="CQ414" s="33">
        <v>3.4107943974531199E-3</v>
      </c>
      <c r="CR414" s="33">
        <v>3.3629753974156302E-3</v>
      </c>
      <c r="CS414" s="33">
        <v>3.2866354473961201E-3</v>
      </c>
      <c r="CT414" s="33">
        <v>3.2086542653872001E-3</v>
      </c>
      <c r="CU414" s="33">
        <v>3.1709973343452698E-3</v>
      </c>
      <c r="CV414" s="33">
        <v>3.1526710693481198E-3</v>
      </c>
      <c r="CW414" s="33">
        <v>3.1701502989038002E-3</v>
      </c>
      <c r="CX414" s="33">
        <v>3.1862054289283899E-3</v>
      </c>
      <c r="CY414" s="33">
        <v>3.1759388545822801E-3</v>
      </c>
      <c r="CZ414" s="33">
        <v>3.1416341641362202E-3</v>
      </c>
      <c r="DA414" s="33">
        <v>3.0894170286053799E-3</v>
      </c>
      <c r="DB414" s="33">
        <v>3.0445211230811699E-3</v>
      </c>
      <c r="DC414" s="33">
        <v>2.9875770855651101E-3</v>
      </c>
      <c r="DD414" s="33">
        <v>2.9210751963517499E-3</v>
      </c>
      <c r="DE414" s="33">
        <v>2.8869314493878899E-3</v>
      </c>
      <c r="DF414" s="33">
        <v>2.8709323711167802E-3</v>
      </c>
      <c r="DG414" s="33">
        <v>2.7976352917908698E-3</v>
      </c>
      <c r="DH414" s="33">
        <v>2.7457143796484401E-3</v>
      </c>
      <c r="DI414" s="33">
        <v>2.7148238082138898E-3</v>
      </c>
      <c r="DJ414" s="33">
        <v>2.7151836740696199E-3</v>
      </c>
      <c r="DK414" s="33">
        <v>2.6676492891315601E-3</v>
      </c>
      <c r="DL414" s="33">
        <v>2.62806935161308E-3</v>
      </c>
      <c r="DM414" s="33">
        <v>2.59910209747129E-3</v>
      </c>
      <c r="DN414" s="33">
        <v>2.57167429911708E-3</v>
      </c>
      <c r="DO414" s="33">
        <v>2.5183635338788301E-3</v>
      </c>
      <c r="DP414" s="33">
        <v>2.4347460559963501E-3</v>
      </c>
      <c r="DQ414" s="33">
        <v>2.3611734196702198E-3</v>
      </c>
      <c r="DR414" s="33">
        <v>2.3121038934552202E-3</v>
      </c>
      <c r="DS414" s="33">
        <v>2.27532098897667E-3</v>
      </c>
      <c r="DT414" s="33">
        <v>2.2222506047859499E-3</v>
      </c>
      <c r="DU414" s="33">
        <v>2.20197113863561E-3</v>
      </c>
      <c r="DV414" s="33">
        <v>2.1849360542934102E-3</v>
      </c>
      <c r="DW414" s="33">
        <v>2.4916867644082402E-3</v>
      </c>
      <c r="DX414" s="33">
        <v>2.4003492525712599E-3</v>
      </c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33"/>
      <c r="FH414" s="33"/>
      <c r="FI414" s="33"/>
      <c r="FJ414" s="33"/>
      <c r="FK414" s="33"/>
      <c r="FL414" s="33"/>
      <c r="FM414" s="33"/>
      <c r="FN414" s="33"/>
      <c r="FO414" s="33"/>
      <c r="FP414" s="33"/>
      <c r="FQ414" s="33"/>
      <c r="FR414" s="33"/>
      <c r="FS414" s="33"/>
      <c r="FT414" s="33"/>
      <c r="FU414" s="33"/>
      <c r="FV414" s="33"/>
      <c r="FW414" s="33"/>
      <c r="FX414" s="33"/>
      <c r="FY414" s="33"/>
      <c r="FZ414" s="33"/>
      <c r="GA414" s="33"/>
      <c r="GB414" s="33"/>
      <c r="GC414" s="33"/>
      <c r="GD414" s="33"/>
      <c r="GE414" s="33"/>
      <c r="GF414" s="33"/>
      <c r="GG414" s="33"/>
      <c r="GH414" s="33"/>
      <c r="GI414" s="33"/>
      <c r="GJ414" s="33"/>
      <c r="GK414" s="33"/>
      <c r="GL414" s="33"/>
      <c r="GM414" s="33"/>
      <c r="GN414" s="33"/>
      <c r="GO414" s="33"/>
      <c r="GP414" s="33"/>
      <c r="GQ414" s="33"/>
      <c r="GR414" s="33"/>
      <c r="GS414" s="33"/>
      <c r="GT414" s="33"/>
      <c r="GU414" s="33"/>
      <c r="GV414" s="33"/>
      <c r="GW414" s="33"/>
      <c r="GX414" s="33"/>
    </row>
    <row r="415" spans="1:206" hidden="1">
      <c r="A415" s="31" t="s">
        <v>451</v>
      </c>
      <c r="B415" t="s">
        <v>717</v>
      </c>
      <c r="C415" t="s">
        <v>714</v>
      </c>
      <c r="D415" s="94" t="s">
        <v>1014</v>
      </c>
      <c r="E415" t="s">
        <v>1134</v>
      </c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>
        <v>1.46620187614478E-2</v>
      </c>
      <c r="BE415" s="33">
        <v>1.37412339695724E-2</v>
      </c>
      <c r="BF415" s="33">
        <v>1.2671549012105999E-2</v>
      </c>
      <c r="BG415" s="33">
        <v>1.21958050579252E-2</v>
      </c>
      <c r="BH415" s="33">
        <v>1.1651169784846999E-2</v>
      </c>
      <c r="BI415" s="33">
        <v>1.14693666101464E-2</v>
      </c>
      <c r="BJ415" s="33">
        <v>1.1257895998256801E-2</v>
      </c>
      <c r="BK415" s="33">
        <v>1.1068251239907999E-2</v>
      </c>
      <c r="BL415" s="33">
        <v>1.0892342469514499E-2</v>
      </c>
      <c r="BM415" s="33">
        <v>1.23404036924356E-2</v>
      </c>
      <c r="BN415" s="33">
        <v>1.3528570893870599E-2</v>
      </c>
      <c r="BO415" s="33">
        <v>1.1867750778151101E-2</v>
      </c>
      <c r="BP415" s="33">
        <v>1.0097997745384101E-2</v>
      </c>
      <c r="BQ415" s="33">
        <v>9.8965252912590999E-3</v>
      </c>
      <c r="BR415" s="33">
        <v>9.6055797926366798E-3</v>
      </c>
      <c r="BS415" s="33">
        <v>9.8907394510835602E-3</v>
      </c>
      <c r="BT415" s="33">
        <v>9.2686511645803903E-3</v>
      </c>
      <c r="BU415" s="33">
        <v>8.8657293014655306E-3</v>
      </c>
      <c r="BV415" s="33">
        <v>8.4880194150787694E-3</v>
      </c>
      <c r="BW415" s="33">
        <v>8.1829883912244907E-3</v>
      </c>
      <c r="BX415" s="33">
        <v>7.9898081756127302E-3</v>
      </c>
      <c r="BY415" s="33">
        <v>8.8457549317285996E-3</v>
      </c>
      <c r="BZ415" s="33">
        <v>7.4872877098693998E-3</v>
      </c>
      <c r="CA415" s="33">
        <v>7.2270536806964903E-3</v>
      </c>
      <c r="CB415" s="33">
        <v>7.0574798823879901E-3</v>
      </c>
      <c r="CC415" s="33">
        <v>7.0406223494167896E-3</v>
      </c>
      <c r="CD415" s="33">
        <v>6.7806895483519597E-3</v>
      </c>
      <c r="CE415" s="33">
        <v>6.4598122351159403E-3</v>
      </c>
      <c r="CF415" s="33">
        <v>6.3381538557851199E-3</v>
      </c>
      <c r="CG415" s="33">
        <v>6.1766174002018497E-3</v>
      </c>
      <c r="CH415" s="33">
        <v>6.0590356236680304E-3</v>
      </c>
      <c r="CI415" s="33">
        <v>5.94201217305413E-3</v>
      </c>
      <c r="CJ415" s="33">
        <v>5.8046803379461403E-3</v>
      </c>
      <c r="CK415" s="33">
        <v>5.63410357636539E-3</v>
      </c>
      <c r="CL415" s="33">
        <v>5.45355753504192E-3</v>
      </c>
      <c r="CM415" s="33">
        <v>5.2892030568014404E-3</v>
      </c>
      <c r="CN415" s="33">
        <v>5.1405345676168402E-3</v>
      </c>
      <c r="CO415" s="33">
        <v>5.0031746691552104E-3</v>
      </c>
      <c r="CP415" s="33">
        <v>4.91273896360597E-3</v>
      </c>
      <c r="CQ415" s="33">
        <v>4.7809500079470397E-3</v>
      </c>
      <c r="CR415" s="33">
        <v>4.6917268204831799E-3</v>
      </c>
      <c r="CS415" s="33">
        <v>4.5975244831358E-3</v>
      </c>
      <c r="CT415" s="33">
        <v>4.49453469586443E-3</v>
      </c>
      <c r="CU415" s="33">
        <v>4.4457026924068698E-3</v>
      </c>
      <c r="CV415" s="33">
        <v>4.3928779436846503E-3</v>
      </c>
      <c r="CW415" s="33">
        <v>4.3746806601618398E-3</v>
      </c>
      <c r="CX415" s="33">
        <v>4.3618996611444402E-3</v>
      </c>
      <c r="CY415" s="33">
        <v>4.3266970038914401E-3</v>
      </c>
      <c r="CZ415" s="33">
        <v>4.29585503065197E-3</v>
      </c>
      <c r="DA415" s="33">
        <v>4.2625816067201902E-3</v>
      </c>
      <c r="DB415" s="33">
        <v>4.2557472678788396E-3</v>
      </c>
      <c r="DC415" s="33">
        <v>4.2223923204792301E-3</v>
      </c>
      <c r="DD415" s="33">
        <v>4.1356656386736402E-3</v>
      </c>
      <c r="DE415" s="33">
        <v>4.0360915013935702E-3</v>
      </c>
      <c r="DF415" s="33">
        <v>3.9480453756741696E-3</v>
      </c>
      <c r="DG415" s="33">
        <v>3.82278973994649E-3</v>
      </c>
      <c r="DH415" s="33">
        <v>3.7306851490999898E-3</v>
      </c>
      <c r="DI415" s="33">
        <v>3.70320841158582E-3</v>
      </c>
      <c r="DJ415" s="33">
        <v>3.7301405037950702E-3</v>
      </c>
      <c r="DK415" s="33">
        <v>3.6995478617166699E-3</v>
      </c>
      <c r="DL415" s="33">
        <v>3.6612565451355299E-3</v>
      </c>
      <c r="DM415" s="33">
        <v>3.6235698820678199E-3</v>
      </c>
      <c r="DN415" s="33">
        <v>3.5648696310665801E-3</v>
      </c>
      <c r="DO415" s="33">
        <v>3.4828335457942E-3</v>
      </c>
      <c r="DP415" s="33">
        <v>3.3716861849295799E-3</v>
      </c>
      <c r="DQ415" s="33">
        <v>3.2816245394665599E-3</v>
      </c>
      <c r="DR415" s="33">
        <v>3.2243287447927299E-3</v>
      </c>
      <c r="DS415" s="33">
        <v>3.2114796878423301E-3</v>
      </c>
      <c r="DT415" s="33">
        <v>3.1531845187930301E-3</v>
      </c>
      <c r="DU415" s="33">
        <v>3.1417890324076398E-3</v>
      </c>
      <c r="DV415" s="33">
        <v>3.2212696238044501E-3</v>
      </c>
      <c r="DW415" s="33">
        <v>3.6238565377325E-3</v>
      </c>
      <c r="DX415" s="33">
        <v>3.49342158892448E-3</v>
      </c>
      <c r="DY415" s="33"/>
      <c r="DZ415" s="33"/>
      <c r="EA415" s="33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  <c r="EV415" s="33"/>
      <c r="EW415" s="33"/>
      <c r="EX415" s="33"/>
      <c r="EY415" s="33"/>
      <c r="EZ415" s="33"/>
      <c r="FA415" s="33"/>
      <c r="FB415" s="33"/>
      <c r="FC415" s="33"/>
      <c r="FD415" s="33"/>
      <c r="FE415" s="33"/>
      <c r="FF415" s="33"/>
      <c r="FG415" s="33"/>
      <c r="FH415" s="33"/>
      <c r="FI415" s="33"/>
      <c r="FJ415" s="33"/>
      <c r="FK415" s="33"/>
      <c r="FL415" s="33"/>
      <c r="FM415" s="33"/>
      <c r="FN415" s="33"/>
      <c r="FO415" s="33"/>
      <c r="FP415" s="33"/>
      <c r="FQ415" s="33"/>
      <c r="FR415" s="33"/>
      <c r="FS415" s="33"/>
      <c r="FT415" s="33"/>
      <c r="FU415" s="33"/>
      <c r="FV415" s="33"/>
      <c r="FW415" s="33"/>
      <c r="FX415" s="33"/>
      <c r="FY415" s="33"/>
      <c r="FZ415" s="33"/>
      <c r="GA415" s="33"/>
      <c r="GB415" s="33"/>
      <c r="GC415" s="33"/>
      <c r="GD415" s="33"/>
      <c r="GE415" s="33"/>
      <c r="GF415" s="33"/>
      <c r="GG415" s="33"/>
      <c r="GH415" s="33"/>
      <c r="GI415" s="33"/>
      <c r="GJ415" s="33"/>
      <c r="GK415" s="33"/>
      <c r="GL415" s="33"/>
      <c r="GM415" s="33"/>
      <c r="GN415" s="33"/>
      <c r="GO415" s="33"/>
      <c r="GP415" s="33"/>
      <c r="GQ415" s="33"/>
      <c r="GR415" s="33"/>
      <c r="GS415" s="33"/>
      <c r="GT415" s="33"/>
      <c r="GU415" s="33"/>
      <c r="GV415" s="33"/>
      <c r="GW415" s="33"/>
      <c r="GX415" s="33"/>
    </row>
    <row r="416" spans="1:206" hidden="1">
      <c r="A416" s="31" t="s">
        <v>451</v>
      </c>
      <c r="B416" t="s">
        <v>717</v>
      </c>
      <c r="C416" t="s">
        <v>714</v>
      </c>
      <c r="D416" s="94" t="s">
        <v>1014</v>
      </c>
      <c r="E416" t="s">
        <v>1135</v>
      </c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>
        <v>1.8398025542070699E-2</v>
      </c>
      <c r="BE416" s="33">
        <v>1.75191431855884E-2</v>
      </c>
      <c r="BF416" s="33">
        <v>1.6490072353439699E-2</v>
      </c>
      <c r="BG416" s="33">
        <v>1.5934794308320399E-2</v>
      </c>
      <c r="BH416" s="33">
        <v>1.53062611362705E-2</v>
      </c>
      <c r="BI416" s="33">
        <v>1.51037389467568E-2</v>
      </c>
      <c r="BJ416" s="33">
        <v>1.4829939589866999E-2</v>
      </c>
      <c r="BK416" s="33">
        <v>1.46095126410482E-2</v>
      </c>
      <c r="BL416" s="33">
        <v>1.44002964377321E-2</v>
      </c>
      <c r="BM416" s="33">
        <v>1.62876748091863E-2</v>
      </c>
      <c r="BN416" s="33">
        <v>1.7896490587861601E-2</v>
      </c>
      <c r="BO416" s="33">
        <v>1.57626312169513E-2</v>
      </c>
      <c r="BP416" s="33">
        <v>1.34783293158257E-2</v>
      </c>
      <c r="BQ416" s="33">
        <v>1.32384787846919E-2</v>
      </c>
      <c r="BR416" s="33">
        <v>1.28949726018509E-2</v>
      </c>
      <c r="BS416" s="33">
        <v>1.32317622600255E-2</v>
      </c>
      <c r="BT416" s="33">
        <v>1.2547136124885601E-2</v>
      </c>
      <c r="BU416" s="33">
        <v>1.21235630952919E-2</v>
      </c>
      <c r="BV416" s="33">
        <v>1.1671520992956499E-2</v>
      </c>
      <c r="BW416" s="33">
        <v>1.1301022047989001E-2</v>
      </c>
      <c r="BX416" s="33">
        <v>1.10275546535465E-2</v>
      </c>
      <c r="BY416" s="33">
        <v>1.1810582372148999E-2</v>
      </c>
      <c r="BZ416" s="33">
        <v>1.02934436203037E-2</v>
      </c>
      <c r="CA416" s="33">
        <v>9.9219003759144705E-3</v>
      </c>
      <c r="CB416" s="33">
        <v>9.6870972114237695E-3</v>
      </c>
      <c r="CC416" s="33">
        <v>9.6356542850899798E-3</v>
      </c>
      <c r="CD416" s="33">
        <v>9.3253000056459003E-3</v>
      </c>
      <c r="CE416" s="33">
        <v>8.9992736992146292E-3</v>
      </c>
      <c r="CF416" s="33">
        <v>8.8509730074557598E-3</v>
      </c>
      <c r="CG416" s="33">
        <v>8.6800440960779594E-3</v>
      </c>
      <c r="CH416" s="33">
        <v>8.5482664904127006E-3</v>
      </c>
      <c r="CI416" s="33">
        <v>8.4006319666439407E-3</v>
      </c>
      <c r="CJ416" s="33">
        <v>8.2539333595567106E-3</v>
      </c>
      <c r="CK416" s="33">
        <v>8.0751567616917097E-3</v>
      </c>
      <c r="CL416" s="33">
        <v>7.8760186223185494E-3</v>
      </c>
      <c r="CM416" s="33">
        <v>7.6977010637186497E-3</v>
      </c>
      <c r="CN416" s="33">
        <v>7.5169240763211104E-3</v>
      </c>
      <c r="CO416" s="33">
        <v>7.3469381929296296E-3</v>
      </c>
      <c r="CP416" s="33">
        <v>7.2282588293097602E-3</v>
      </c>
      <c r="CQ416" s="33">
        <v>7.0445485746137397E-3</v>
      </c>
      <c r="CR416" s="33">
        <v>6.9154759525499997E-3</v>
      </c>
      <c r="CS416" s="33">
        <v>6.7839291220915801E-3</v>
      </c>
      <c r="CT416" s="33">
        <v>6.6071654823548296E-3</v>
      </c>
      <c r="CU416" s="33">
        <v>6.5053294077075299E-3</v>
      </c>
      <c r="CV416" s="33">
        <v>6.42801865604576E-3</v>
      </c>
      <c r="CW416" s="33">
        <v>6.3637537718993003E-3</v>
      </c>
      <c r="CX416" s="33">
        <v>6.2872834161688696E-3</v>
      </c>
      <c r="CY416" s="33">
        <v>6.1699404759866698E-3</v>
      </c>
      <c r="CZ416" s="33">
        <v>6.0581906497944498E-3</v>
      </c>
      <c r="DA416" s="33">
        <v>5.9261046029395496E-3</v>
      </c>
      <c r="DB416" s="33">
        <v>5.8695165135846097E-3</v>
      </c>
      <c r="DC416" s="33">
        <v>5.8141592657842802E-3</v>
      </c>
      <c r="DD416" s="33">
        <v>5.7719526046571198E-3</v>
      </c>
      <c r="DE416" s="33">
        <v>5.7782876713161997E-3</v>
      </c>
      <c r="DF416" s="33">
        <v>5.8256254207633296E-3</v>
      </c>
      <c r="DG416" s="33">
        <v>5.8353197491827699E-3</v>
      </c>
      <c r="DH416" s="33">
        <v>5.8419311778008E-3</v>
      </c>
      <c r="DI416" s="33">
        <v>5.8277594933166801E-3</v>
      </c>
      <c r="DJ416" s="33">
        <v>5.7647968385247999E-3</v>
      </c>
      <c r="DK416" s="33">
        <v>5.5859993933279001E-3</v>
      </c>
      <c r="DL416" s="33">
        <v>5.4005039614969004E-3</v>
      </c>
      <c r="DM416" s="33">
        <v>5.2423905940316498E-3</v>
      </c>
      <c r="DN416" s="33">
        <v>5.1284289675225204E-3</v>
      </c>
      <c r="DO416" s="33">
        <v>5.0409620995223196E-3</v>
      </c>
      <c r="DP416" s="33">
        <v>4.9157606215045396E-3</v>
      </c>
      <c r="DQ416" s="33">
        <v>4.8100355614934696E-3</v>
      </c>
      <c r="DR416" s="33">
        <v>4.7184690653532101E-3</v>
      </c>
      <c r="DS416" s="33">
        <v>4.6661761838940096E-3</v>
      </c>
      <c r="DT416" s="33">
        <v>4.5144817271992902E-3</v>
      </c>
      <c r="DU416" s="33">
        <v>4.4544215552749398E-3</v>
      </c>
      <c r="DV416" s="33">
        <v>4.6589324178607904E-3</v>
      </c>
      <c r="DW416" s="33">
        <v>5.2976212040434104E-3</v>
      </c>
      <c r="DX416" s="33">
        <v>5.1257597870250603E-3</v>
      </c>
      <c r="DY416" s="33"/>
      <c r="DZ416" s="33"/>
      <c r="EA416" s="33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  <c r="EV416" s="33"/>
      <c r="EW416" s="33"/>
      <c r="EX416" s="33"/>
      <c r="EY416" s="33"/>
      <c r="EZ416" s="33"/>
      <c r="FA416" s="33"/>
      <c r="FB416" s="33"/>
      <c r="FC416" s="33"/>
      <c r="FD416" s="33"/>
      <c r="FE416" s="33"/>
      <c r="FF416" s="33"/>
      <c r="FG416" s="33"/>
      <c r="FH416" s="33"/>
      <c r="FI416" s="33"/>
      <c r="FJ416" s="33"/>
      <c r="FK416" s="33"/>
      <c r="FL416" s="33"/>
      <c r="FM416" s="33"/>
      <c r="FN416" s="33"/>
      <c r="FO416" s="33"/>
      <c r="FP416" s="33"/>
      <c r="FQ416" s="33"/>
      <c r="FR416" s="33"/>
      <c r="FS416" s="33"/>
      <c r="FT416" s="33"/>
      <c r="FU416" s="33"/>
      <c r="FV416" s="33"/>
      <c r="FW416" s="33"/>
      <c r="FX416" s="33"/>
      <c r="FY416" s="33"/>
      <c r="FZ416" s="33"/>
      <c r="GA416" s="33"/>
      <c r="GB416" s="33"/>
      <c r="GC416" s="33"/>
      <c r="GD416" s="33"/>
      <c r="GE416" s="33"/>
      <c r="GF416" s="33"/>
      <c r="GG416" s="33"/>
      <c r="GH416" s="33"/>
      <c r="GI416" s="33"/>
      <c r="GJ416" s="33"/>
      <c r="GK416" s="33"/>
      <c r="GL416" s="33"/>
      <c r="GM416" s="33"/>
      <c r="GN416" s="33"/>
      <c r="GO416" s="33"/>
      <c r="GP416" s="33"/>
      <c r="GQ416" s="33"/>
      <c r="GR416" s="33"/>
      <c r="GS416" s="33"/>
      <c r="GT416" s="33"/>
      <c r="GU416" s="33"/>
      <c r="GV416" s="33"/>
      <c r="GW416" s="33"/>
      <c r="GX416" s="33"/>
    </row>
    <row r="417" spans="1:206" hidden="1">
      <c r="A417" s="31" t="s">
        <v>451</v>
      </c>
      <c r="B417" t="s">
        <v>717</v>
      </c>
      <c r="C417" t="s">
        <v>714</v>
      </c>
      <c r="D417" s="94" t="s">
        <v>1014</v>
      </c>
      <c r="E417" t="s">
        <v>1136</v>
      </c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>
        <v>2.5334704773052399E-2</v>
      </c>
      <c r="BE417" s="33">
        <v>2.41935977313107E-2</v>
      </c>
      <c r="BF417" s="33">
        <v>2.3016233498139201E-2</v>
      </c>
      <c r="BG417" s="33">
        <v>2.2334977724383701E-2</v>
      </c>
      <c r="BH417" s="33">
        <v>2.1635008270762701E-2</v>
      </c>
      <c r="BI417" s="33">
        <v>2.1496647659883902E-2</v>
      </c>
      <c r="BJ417" s="33">
        <v>2.1236739448077701E-2</v>
      </c>
      <c r="BK417" s="33">
        <v>2.1003827184417401E-2</v>
      </c>
      <c r="BL417" s="33">
        <v>2.07273356964961E-2</v>
      </c>
      <c r="BM417" s="33">
        <v>2.3118817862870601E-2</v>
      </c>
      <c r="BN417" s="33">
        <v>2.5088650465603501E-2</v>
      </c>
      <c r="BO417" s="33">
        <v>2.2241948239159402E-2</v>
      </c>
      <c r="BP417" s="33">
        <v>1.9332012731922501E-2</v>
      </c>
      <c r="BQ417" s="33">
        <v>1.8935933702677901E-2</v>
      </c>
      <c r="BR417" s="33">
        <v>1.84829186616817E-2</v>
      </c>
      <c r="BS417" s="33">
        <v>1.8840528712517301E-2</v>
      </c>
      <c r="BT417" s="33">
        <v>1.8032324536324001E-2</v>
      </c>
      <c r="BU417" s="33">
        <v>1.7583228159304701E-2</v>
      </c>
      <c r="BV417" s="33">
        <v>1.7086426742452001E-2</v>
      </c>
      <c r="BW417" s="33">
        <v>1.6697703460059599E-2</v>
      </c>
      <c r="BX417" s="33">
        <v>1.63818111628968E-2</v>
      </c>
      <c r="BY417" s="33">
        <v>1.7144088402346599E-2</v>
      </c>
      <c r="BZ417" s="33">
        <v>1.53798635631382E-2</v>
      </c>
      <c r="CA417" s="33">
        <v>1.48235614766853E-2</v>
      </c>
      <c r="CB417" s="33">
        <v>1.4437666629789001E-2</v>
      </c>
      <c r="CC417" s="33">
        <v>1.42208384131839E-2</v>
      </c>
      <c r="CD417" s="33">
        <v>1.37514379754189E-2</v>
      </c>
      <c r="CE417" s="33">
        <v>1.3328948324023201E-2</v>
      </c>
      <c r="CF417" s="33">
        <v>1.3123814925052799E-2</v>
      </c>
      <c r="CG417" s="33">
        <v>1.2890446636613E-2</v>
      </c>
      <c r="CH417" s="33">
        <v>1.27260356520849E-2</v>
      </c>
      <c r="CI417" s="33">
        <v>1.25261933465961E-2</v>
      </c>
      <c r="CJ417" s="33">
        <v>1.23234289311868E-2</v>
      </c>
      <c r="CK417" s="33">
        <v>1.20841471278264E-2</v>
      </c>
      <c r="CL417" s="33">
        <v>1.1809026736220101E-2</v>
      </c>
      <c r="CM417" s="33">
        <v>1.1556342081073701E-2</v>
      </c>
      <c r="CN417" s="33">
        <v>1.13203311309398E-2</v>
      </c>
      <c r="CO417" s="33">
        <v>1.11116327068502E-2</v>
      </c>
      <c r="CP417" s="33">
        <v>1.0974263487779299E-2</v>
      </c>
      <c r="CQ417" s="33">
        <v>1.0773199370704201E-2</v>
      </c>
      <c r="CR417" s="33">
        <v>1.06097293326809E-2</v>
      </c>
      <c r="CS417" s="33">
        <v>1.0423353877032001E-2</v>
      </c>
      <c r="CT417" s="33">
        <v>1.0169253031155401E-2</v>
      </c>
      <c r="CU417" s="33">
        <v>1.00158426975934E-2</v>
      </c>
      <c r="CV417" s="33">
        <v>9.8492786720881693E-3</v>
      </c>
      <c r="CW417" s="33">
        <v>9.7489836562222806E-3</v>
      </c>
      <c r="CX417" s="33">
        <v>9.6369660500398701E-3</v>
      </c>
      <c r="CY417" s="33">
        <v>9.4699171132660194E-3</v>
      </c>
      <c r="CZ417" s="33">
        <v>9.2878391634781399E-3</v>
      </c>
      <c r="DA417" s="33">
        <v>9.1328683529249503E-3</v>
      </c>
      <c r="DB417" s="33">
        <v>9.0326167621663997E-3</v>
      </c>
      <c r="DC417" s="33">
        <v>8.9102297436638792E-3</v>
      </c>
      <c r="DD417" s="33">
        <v>8.7773664735403493E-3</v>
      </c>
      <c r="DE417" s="33">
        <v>8.6895622214774194E-3</v>
      </c>
      <c r="DF417" s="33">
        <v>8.5908135042697398E-3</v>
      </c>
      <c r="DG417" s="33">
        <v>8.4711758448599694E-3</v>
      </c>
      <c r="DH417" s="33">
        <v>8.3629621123603101E-3</v>
      </c>
      <c r="DI417" s="33">
        <v>8.3202744404250201E-3</v>
      </c>
      <c r="DJ417" s="33">
        <v>8.3152583993622593E-3</v>
      </c>
      <c r="DK417" s="33">
        <v>8.2305454762910592E-3</v>
      </c>
      <c r="DL417" s="33">
        <v>8.1744493855035304E-3</v>
      </c>
      <c r="DM417" s="33">
        <v>8.1502603802196E-3</v>
      </c>
      <c r="DN417" s="33">
        <v>8.0756364378034295E-3</v>
      </c>
      <c r="DO417" s="33">
        <v>7.9391879996244998E-3</v>
      </c>
      <c r="DP417" s="33">
        <v>7.7130296038953701E-3</v>
      </c>
      <c r="DQ417" s="33">
        <v>7.52089461725874E-3</v>
      </c>
      <c r="DR417" s="33">
        <v>7.3619921569205299E-3</v>
      </c>
      <c r="DS417" s="33">
        <v>7.3095032193394999E-3</v>
      </c>
      <c r="DT417" s="33">
        <v>7.1042142991046796E-3</v>
      </c>
      <c r="DU417" s="33">
        <v>7.0158676001872197E-3</v>
      </c>
      <c r="DV417" s="33">
        <v>7.3787519897407297E-3</v>
      </c>
      <c r="DW417" s="33">
        <v>8.2826475844597295E-3</v>
      </c>
      <c r="DX417" s="33">
        <v>7.8200599776558407E-3</v>
      </c>
      <c r="DY417" s="33"/>
      <c r="DZ417" s="33"/>
      <c r="EA417" s="33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  <c r="EV417" s="33"/>
      <c r="EW417" s="33"/>
      <c r="EX417" s="33"/>
      <c r="EY417" s="33"/>
      <c r="EZ417" s="33"/>
      <c r="FA417" s="33"/>
      <c r="FB417" s="33"/>
      <c r="FC417" s="33"/>
      <c r="FD417" s="33"/>
      <c r="FE417" s="33"/>
      <c r="FF417" s="33"/>
      <c r="FG417" s="33"/>
      <c r="FH417" s="33"/>
      <c r="FI417" s="33"/>
      <c r="FJ417" s="33"/>
      <c r="FK417" s="33"/>
      <c r="FL417" s="33"/>
      <c r="FM417" s="33"/>
      <c r="FN417" s="33"/>
      <c r="FO417" s="33"/>
      <c r="FP417" s="33"/>
      <c r="FQ417" s="33"/>
      <c r="FR417" s="33"/>
      <c r="FS417" s="33"/>
      <c r="FT417" s="33"/>
      <c r="FU417" s="33"/>
      <c r="FV417" s="33"/>
      <c r="FW417" s="33"/>
      <c r="FX417" s="33"/>
      <c r="FY417" s="33"/>
      <c r="FZ417" s="33"/>
      <c r="GA417" s="33"/>
      <c r="GB417" s="33"/>
      <c r="GC417" s="33"/>
      <c r="GD417" s="33"/>
      <c r="GE417" s="33"/>
      <c r="GF417" s="33"/>
      <c r="GG417" s="33"/>
      <c r="GH417" s="33"/>
      <c r="GI417" s="33"/>
      <c r="GJ417" s="33"/>
      <c r="GK417" s="33"/>
      <c r="GL417" s="33"/>
      <c r="GM417" s="33"/>
      <c r="GN417" s="33"/>
      <c r="GO417" s="33"/>
      <c r="GP417" s="33"/>
      <c r="GQ417" s="33"/>
      <c r="GR417" s="33"/>
      <c r="GS417" s="33"/>
      <c r="GT417" s="33"/>
      <c r="GU417" s="33"/>
      <c r="GV417" s="33"/>
      <c r="GW417" s="33"/>
      <c r="GX417" s="33"/>
    </row>
    <row r="418" spans="1:206" hidden="1">
      <c r="A418" s="31" t="s">
        <v>451</v>
      </c>
      <c r="B418" t="s">
        <v>717</v>
      </c>
      <c r="C418" t="s">
        <v>714</v>
      </c>
      <c r="D418" s="94" t="s">
        <v>1014</v>
      </c>
      <c r="E418" t="s">
        <v>1137</v>
      </c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>
        <v>3.4611879237042897E-2</v>
      </c>
      <c r="BE418" s="33">
        <v>3.3218541157159803E-2</v>
      </c>
      <c r="BF418" s="33">
        <v>3.1732005583051198E-2</v>
      </c>
      <c r="BG418" s="33">
        <v>3.0690404333049599E-2</v>
      </c>
      <c r="BH418" s="33">
        <v>2.9606970623564099E-2</v>
      </c>
      <c r="BI418" s="33">
        <v>2.9279734728421301E-2</v>
      </c>
      <c r="BJ418" s="33">
        <v>2.8919189128051699E-2</v>
      </c>
      <c r="BK418" s="33">
        <v>2.8710951711580002E-2</v>
      </c>
      <c r="BL418" s="33">
        <v>2.8400216755962999E-2</v>
      </c>
      <c r="BM418" s="33">
        <v>3.1670818492259903E-2</v>
      </c>
      <c r="BN418" s="33">
        <v>3.4427050623327703E-2</v>
      </c>
      <c r="BO418" s="33">
        <v>3.0817935916227501E-2</v>
      </c>
      <c r="BP418" s="33">
        <v>2.7020200337816401E-2</v>
      </c>
      <c r="BQ418" s="33">
        <v>2.6474122620288799E-2</v>
      </c>
      <c r="BR418" s="33">
        <v>2.58536571501129E-2</v>
      </c>
      <c r="BS418" s="33">
        <v>2.6226710156495602E-2</v>
      </c>
      <c r="BT418" s="33">
        <v>2.51937826931432E-2</v>
      </c>
      <c r="BU418" s="33">
        <v>2.46481158973769E-2</v>
      </c>
      <c r="BV418" s="33">
        <v>2.4054494993416602E-2</v>
      </c>
      <c r="BW418" s="33">
        <v>2.3612192718138001E-2</v>
      </c>
      <c r="BX418" s="33">
        <v>2.3242851266410802E-2</v>
      </c>
      <c r="BY418" s="33">
        <v>2.40743210507453E-2</v>
      </c>
      <c r="BZ418" s="33">
        <v>2.20242199359513E-2</v>
      </c>
      <c r="CA418" s="33">
        <v>2.13482002545222E-2</v>
      </c>
      <c r="CB418" s="33">
        <v>2.0922397591385099E-2</v>
      </c>
      <c r="CC418" s="33">
        <v>2.0688045533202599E-2</v>
      </c>
      <c r="CD418" s="33">
        <v>2.0092044411726601E-2</v>
      </c>
      <c r="CE418" s="33">
        <v>1.9622087674680301E-2</v>
      </c>
      <c r="CF418" s="33">
        <v>1.9371750583509699E-2</v>
      </c>
      <c r="CG418" s="33">
        <v>1.9019194031230299E-2</v>
      </c>
      <c r="CH418" s="33">
        <v>1.8736167833443899E-2</v>
      </c>
      <c r="CI418" s="33">
        <v>1.8380239260655899E-2</v>
      </c>
      <c r="CJ418" s="33">
        <v>1.80166845234273E-2</v>
      </c>
      <c r="CK418" s="33">
        <v>1.7644182234368699E-2</v>
      </c>
      <c r="CL418" s="33">
        <v>1.7234417503881799E-2</v>
      </c>
      <c r="CM418" s="33">
        <v>1.69007940734212E-2</v>
      </c>
      <c r="CN418" s="33">
        <v>1.6605520706565801E-2</v>
      </c>
      <c r="CO418" s="33">
        <v>1.6394863751331298E-2</v>
      </c>
      <c r="CP418" s="33">
        <v>1.6250197792650099E-2</v>
      </c>
      <c r="CQ418" s="33">
        <v>1.60115135114802E-2</v>
      </c>
      <c r="CR418" s="33">
        <v>1.5814437884670299E-2</v>
      </c>
      <c r="CS418" s="33">
        <v>1.55469528146894E-2</v>
      </c>
      <c r="CT418" s="33">
        <v>1.51965859701948E-2</v>
      </c>
      <c r="CU418" s="33">
        <v>1.49715415143915E-2</v>
      </c>
      <c r="CV418" s="33">
        <v>1.47456896858122E-2</v>
      </c>
      <c r="CW418" s="33">
        <v>1.46031068834553E-2</v>
      </c>
      <c r="CX418" s="33">
        <v>1.44293974149569E-2</v>
      </c>
      <c r="CY418" s="33">
        <v>1.42148676885668E-2</v>
      </c>
      <c r="CZ418" s="33">
        <v>1.40025885605395E-2</v>
      </c>
      <c r="DA418" s="33">
        <v>1.3766839145050299E-2</v>
      </c>
      <c r="DB418" s="33">
        <v>1.3620989007773599E-2</v>
      </c>
      <c r="DC418" s="33">
        <v>1.33867310531191E-2</v>
      </c>
      <c r="DD418" s="33">
        <v>1.30597903058653E-2</v>
      </c>
      <c r="DE418" s="33">
        <v>1.2744934198937101E-2</v>
      </c>
      <c r="DF418" s="33">
        <v>1.2511990232005899E-2</v>
      </c>
      <c r="DG418" s="33">
        <v>1.22138267981919E-2</v>
      </c>
      <c r="DH418" s="33">
        <v>1.1970322194722599E-2</v>
      </c>
      <c r="DI418" s="33">
        <v>1.19122744155682E-2</v>
      </c>
      <c r="DJ418" s="33">
        <v>1.19398460327953E-2</v>
      </c>
      <c r="DK418" s="33">
        <v>1.18334472404654E-2</v>
      </c>
      <c r="DL418" s="33">
        <v>1.18169082118003E-2</v>
      </c>
      <c r="DM418" s="33">
        <v>1.18124415011845E-2</v>
      </c>
      <c r="DN418" s="33">
        <v>1.17755943071027E-2</v>
      </c>
      <c r="DO418" s="33">
        <v>1.17113626028022E-2</v>
      </c>
      <c r="DP418" s="33">
        <v>1.1591317115657401E-2</v>
      </c>
      <c r="DQ418" s="33">
        <v>1.1530438612674301E-2</v>
      </c>
      <c r="DR418" s="33">
        <v>1.1508854953277799E-2</v>
      </c>
      <c r="DS418" s="33">
        <v>1.1531380469971901E-2</v>
      </c>
      <c r="DT418" s="33">
        <v>1.1242035308564199E-2</v>
      </c>
      <c r="DU418" s="33">
        <v>1.10592615020289E-2</v>
      </c>
      <c r="DV418" s="33">
        <v>1.1840970094934599E-2</v>
      </c>
      <c r="DW418" s="33">
        <v>1.29959677983396E-2</v>
      </c>
      <c r="DX418" s="33">
        <v>1.21282792167661E-2</v>
      </c>
      <c r="DY418" s="33"/>
      <c r="DZ418" s="33"/>
      <c r="EA418" s="33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  <c r="EV418" s="33"/>
      <c r="EW418" s="33"/>
      <c r="EX418" s="33"/>
      <c r="EY418" s="33"/>
      <c r="EZ418" s="33"/>
      <c r="FA418" s="33"/>
      <c r="FB418" s="33"/>
      <c r="FC418" s="33"/>
      <c r="FD418" s="33"/>
      <c r="FE418" s="33"/>
      <c r="FF418" s="33"/>
      <c r="FG418" s="33"/>
      <c r="FH418" s="33"/>
      <c r="FI418" s="33"/>
      <c r="FJ418" s="33"/>
      <c r="FK418" s="33"/>
      <c r="FL418" s="33"/>
      <c r="FM418" s="33"/>
      <c r="FN418" s="33"/>
      <c r="FO418" s="33"/>
      <c r="FP418" s="33"/>
      <c r="FQ418" s="33"/>
      <c r="FR418" s="33"/>
      <c r="FS418" s="33"/>
      <c r="FT418" s="33"/>
      <c r="FU418" s="33"/>
      <c r="FV418" s="33"/>
      <c r="FW418" s="33"/>
      <c r="FX418" s="33"/>
      <c r="FY418" s="33"/>
      <c r="FZ418" s="33"/>
      <c r="GA418" s="33"/>
      <c r="GB418" s="33"/>
      <c r="GC418" s="33"/>
      <c r="GD418" s="33"/>
      <c r="GE418" s="33"/>
      <c r="GF418" s="33"/>
      <c r="GG418" s="33"/>
      <c r="GH418" s="33"/>
      <c r="GI418" s="33"/>
      <c r="GJ418" s="33"/>
      <c r="GK418" s="33"/>
      <c r="GL418" s="33"/>
      <c r="GM418" s="33"/>
      <c r="GN418" s="33"/>
      <c r="GO418" s="33"/>
      <c r="GP418" s="33"/>
      <c r="GQ418" s="33"/>
      <c r="GR418" s="33"/>
      <c r="GS418" s="33"/>
      <c r="GT418" s="33"/>
      <c r="GU418" s="33"/>
      <c r="GV418" s="33"/>
      <c r="GW418" s="33"/>
      <c r="GX418" s="33"/>
    </row>
    <row r="419" spans="1:206" hidden="1">
      <c r="A419" s="31" t="s">
        <v>451</v>
      </c>
      <c r="B419" t="s">
        <v>717</v>
      </c>
      <c r="C419" t="s">
        <v>714</v>
      </c>
      <c r="D419" s="94" t="s">
        <v>1014</v>
      </c>
      <c r="E419" t="s">
        <v>1138</v>
      </c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>
        <v>5.1898261787825202E-2</v>
      </c>
      <c r="BE419" s="33">
        <v>5.0235326141883002E-2</v>
      </c>
      <c r="BF419" s="33">
        <v>4.8598945106923003E-2</v>
      </c>
      <c r="BG419" s="33">
        <v>4.7443443392138199E-2</v>
      </c>
      <c r="BH419" s="33">
        <v>4.6210657818840803E-2</v>
      </c>
      <c r="BI419" s="33">
        <v>4.6118925029044099E-2</v>
      </c>
      <c r="BJ419" s="33">
        <v>4.5588824710181802E-2</v>
      </c>
      <c r="BK419" s="33">
        <v>4.5131084543868202E-2</v>
      </c>
      <c r="BL419" s="33">
        <v>4.4407429851526202E-2</v>
      </c>
      <c r="BM419" s="33">
        <v>4.8238109765783001E-2</v>
      </c>
      <c r="BN419" s="33">
        <v>5.1340786268110901E-2</v>
      </c>
      <c r="BO419" s="33">
        <v>4.64432179831289E-2</v>
      </c>
      <c r="BP419" s="33">
        <v>4.1647993042634897E-2</v>
      </c>
      <c r="BQ419" s="33">
        <v>4.0924718227490699E-2</v>
      </c>
      <c r="BR419" s="33">
        <v>4.0152446933188903E-2</v>
      </c>
      <c r="BS419" s="33">
        <v>4.0683026990894697E-2</v>
      </c>
      <c r="BT419" s="33">
        <v>3.9386708263486697E-2</v>
      </c>
      <c r="BU419" s="33">
        <v>3.8673236012337998E-2</v>
      </c>
      <c r="BV419" s="33">
        <v>3.7837895657036297E-2</v>
      </c>
      <c r="BW419" s="33">
        <v>3.7239334209670398E-2</v>
      </c>
      <c r="BX419" s="33">
        <v>3.6654006692735601E-2</v>
      </c>
      <c r="BY419" s="33">
        <v>3.7322057587719899E-2</v>
      </c>
      <c r="BZ419" s="33">
        <v>3.4714741429905001E-2</v>
      </c>
      <c r="CA419" s="33">
        <v>3.3679735202508797E-2</v>
      </c>
      <c r="CB419" s="33">
        <v>3.3040574995219202E-2</v>
      </c>
      <c r="CC419" s="33">
        <v>3.2577444436052802E-2</v>
      </c>
      <c r="CD419" s="33">
        <v>3.1828143790882397E-2</v>
      </c>
      <c r="CE419" s="33">
        <v>3.1265827490098798E-2</v>
      </c>
      <c r="CF419" s="33">
        <v>3.0965955072291301E-2</v>
      </c>
      <c r="CG419" s="33">
        <v>3.0590395603403799E-2</v>
      </c>
      <c r="CH419" s="33">
        <v>3.0333342683566002E-2</v>
      </c>
      <c r="CI419" s="33">
        <v>2.9870752273375201E-2</v>
      </c>
      <c r="CJ419" s="33">
        <v>2.9393200980371698E-2</v>
      </c>
      <c r="CK419" s="33">
        <v>2.8856346694961399E-2</v>
      </c>
      <c r="CL419" s="33">
        <v>2.8208903130585199E-2</v>
      </c>
      <c r="CM419" s="33">
        <v>2.7600583369778098E-2</v>
      </c>
      <c r="CN419" s="33">
        <v>2.7017084853423901E-2</v>
      </c>
      <c r="CO419" s="33">
        <v>2.6553146485030599E-2</v>
      </c>
      <c r="CP419" s="33">
        <v>2.6182811090395601E-2</v>
      </c>
      <c r="CQ419" s="33">
        <v>2.5746399959029002E-2</v>
      </c>
      <c r="CR419" s="33">
        <v>2.5443338064567101E-2</v>
      </c>
      <c r="CS419" s="33">
        <v>2.50554250007347E-2</v>
      </c>
      <c r="CT419" s="33">
        <v>2.4585689681695801E-2</v>
      </c>
      <c r="CU419" s="33">
        <v>2.4285942611368402E-2</v>
      </c>
      <c r="CV419" s="33">
        <v>2.3939146587259999E-2</v>
      </c>
      <c r="CW419" s="33">
        <v>2.36524675842751E-2</v>
      </c>
      <c r="CX419" s="33">
        <v>2.3357871699008201E-2</v>
      </c>
      <c r="CY419" s="33">
        <v>2.2933917790801801E-2</v>
      </c>
      <c r="CZ419" s="33">
        <v>2.25337444276081E-2</v>
      </c>
      <c r="DA419" s="33">
        <v>2.2108609332598401E-2</v>
      </c>
      <c r="DB419" s="33">
        <v>2.18754005680773E-2</v>
      </c>
      <c r="DC419" s="33">
        <v>2.1515277040142802E-2</v>
      </c>
      <c r="DD419" s="33">
        <v>2.1149480134494102E-2</v>
      </c>
      <c r="DE419" s="33">
        <v>2.0864742950507598E-2</v>
      </c>
      <c r="DF419" s="33">
        <v>2.06216032767629E-2</v>
      </c>
      <c r="DG419" s="33">
        <v>2.03347799369459E-2</v>
      </c>
      <c r="DH419" s="33">
        <v>2.00315678920704E-2</v>
      </c>
      <c r="DI419" s="33">
        <v>1.9868842301475099E-2</v>
      </c>
      <c r="DJ419" s="33">
        <v>1.9694644993038499E-2</v>
      </c>
      <c r="DK419" s="33">
        <v>1.9377255571815501E-2</v>
      </c>
      <c r="DL419" s="33">
        <v>1.9045454312838099E-2</v>
      </c>
      <c r="DM419" s="33">
        <v>1.88049827528055E-2</v>
      </c>
      <c r="DN419" s="33">
        <v>1.8544885785589601E-2</v>
      </c>
      <c r="DO419" s="33">
        <v>1.83090142120369E-2</v>
      </c>
      <c r="DP419" s="33">
        <v>1.7934408615693401E-2</v>
      </c>
      <c r="DQ419" s="33">
        <v>1.7706035535459099E-2</v>
      </c>
      <c r="DR419" s="33">
        <v>1.75357428114013E-2</v>
      </c>
      <c r="DS419" s="33">
        <v>1.7599887132291998E-2</v>
      </c>
      <c r="DT419" s="33">
        <v>1.7208769694424E-2</v>
      </c>
      <c r="DU419" s="33">
        <v>1.7127187079153599E-2</v>
      </c>
      <c r="DV419" s="33">
        <v>1.86752958847624E-2</v>
      </c>
      <c r="DW419" s="33">
        <v>2.1007089266346899E-2</v>
      </c>
      <c r="DX419" s="33">
        <v>1.9726145323619701E-2</v>
      </c>
      <c r="DY419" s="33"/>
      <c r="DZ419" s="33"/>
      <c r="EA419" s="33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  <c r="ET419" s="33"/>
      <c r="EU419" s="33"/>
      <c r="EV419" s="33"/>
      <c r="EW419" s="33"/>
      <c r="EX419" s="33"/>
      <c r="EY419" s="33"/>
      <c r="EZ419" s="33"/>
      <c r="FA419" s="33"/>
      <c r="FB419" s="33"/>
      <c r="FC419" s="33"/>
      <c r="FD419" s="33"/>
      <c r="FE419" s="33"/>
      <c r="FF419" s="33"/>
      <c r="FG419" s="33"/>
      <c r="FH419" s="33"/>
      <c r="FI419" s="33"/>
      <c r="FJ419" s="33"/>
      <c r="FK419" s="33"/>
      <c r="FL419" s="33"/>
      <c r="FM419" s="33"/>
      <c r="FN419" s="33"/>
      <c r="FO419" s="33"/>
      <c r="FP419" s="33"/>
      <c r="FQ419" s="33"/>
      <c r="FR419" s="33"/>
      <c r="FS419" s="33"/>
      <c r="FT419" s="33"/>
      <c r="FU419" s="33"/>
      <c r="FV419" s="33"/>
      <c r="FW419" s="33"/>
      <c r="FX419" s="33"/>
      <c r="FY419" s="33"/>
      <c r="FZ419" s="33"/>
      <c r="GA419" s="33"/>
      <c r="GB419" s="33"/>
      <c r="GC419" s="33"/>
      <c r="GD419" s="33"/>
      <c r="GE419" s="33"/>
      <c r="GF419" s="33"/>
      <c r="GG419" s="33"/>
      <c r="GH419" s="33"/>
      <c r="GI419" s="33"/>
      <c r="GJ419" s="33"/>
      <c r="GK419" s="33"/>
      <c r="GL419" s="33"/>
      <c r="GM419" s="33"/>
      <c r="GN419" s="33"/>
      <c r="GO419" s="33"/>
      <c r="GP419" s="33"/>
      <c r="GQ419" s="33"/>
      <c r="GR419" s="33"/>
      <c r="GS419" s="33"/>
      <c r="GT419" s="33"/>
      <c r="GU419" s="33"/>
      <c r="GV419" s="33"/>
      <c r="GW419" s="33"/>
      <c r="GX419" s="33"/>
    </row>
    <row r="420" spans="1:206" hidden="1">
      <c r="A420" s="31" t="s">
        <v>451</v>
      </c>
      <c r="B420" t="s">
        <v>717</v>
      </c>
      <c r="C420" t="s">
        <v>714</v>
      </c>
      <c r="D420" s="94" t="s">
        <v>1014</v>
      </c>
      <c r="E420" t="s">
        <v>1139</v>
      </c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>
        <v>7.3865609283494005E-2</v>
      </c>
      <c r="BE420" s="33">
        <v>7.1688756975960499E-2</v>
      </c>
      <c r="BF420" s="33">
        <v>6.9496128915733299E-2</v>
      </c>
      <c r="BG420" s="33">
        <v>6.7630827122349094E-2</v>
      </c>
      <c r="BH420" s="33">
        <v>6.5807427944294297E-2</v>
      </c>
      <c r="BI420" s="33">
        <v>6.5722585232078995E-2</v>
      </c>
      <c r="BJ420" s="33">
        <v>6.5155754169528193E-2</v>
      </c>
      <c r="BK420" s="33">
        <v>6.5015997428523098E-2</v>
      </c>
      <c r="BL420" s="33">
        <v>6.4490129682522906E-2</v>
      </c>
      <c r="BM420" s="33">
        <v>7.0369611233943599E-2</v>
      </c>
      <c r="BN420" s="33">
        <v>7.5126411393584405E-2</v>
      </c>
      <c r="BO420" s="33">
        <v>6.8209431352553307E-2</v>
      </c>
      <c r="BP420" s="33">
        <v>6.1375132762843503E-2</v>
      </c>
      <c r="BQ420" s="33">
        <v>5.9922851726905799E-2</v>
      </c>
      <c r="BR420" s="33">
        <v>5.8442043047244499E-2</v>
      </c>
      <c r="BS420" s="33">
        <v>5.8859387745546499E-2</v>
      </c>
      <c r="BT420" s="33">
        <v>5.7058933565977299E-2</v>
      </c>
      <c r="BU420" s="33">
        <v>5.6243405931350902E-2</v>
      </c>
      <c r="BV420" s="33">
        <v>5.5248023996903997E-2</v>
      </c>
      <c r="BW420" s="33">
        <v>5.4667055526463899E-2</v>
      </c>
      <c r="BX420" s="33">
        <v>5.4041734346599299E-2</v>
      </c>
      <c r="BY420" s="33">
        <v>5.4698279193708198E-2</v>
      </c>
      <c r="BZ420" s="33">
        <v>5.1293028596764503E-2</v>
      </c>
      <c r="CA420" s="33">
        <v>4.9749648328914299E-2</v>
      </c>
      <c r="CB420" s="33">
        <v>4.8742525885079602E-2</v>
      </c>
      <c r="CC420" s="33">
        <v>4.7890718180416701E-2</v>
      </c>
      <c r="CD420" s="33">
        <v>4.6743200958175302E-2</v>
      </c>
      <c r="CE420" s="33">
        <v>4.5915016188619699E-2</v>
      </c>
      <c r="CF420" s="33">
        <v>4.5510796768703503E-2</v>
      </c>
      <c r="CG420" s="33">
        <v>4.5015705414904301E-2</v>
      </c>
      <c r="CH420" s="33">
        <v>4.4783679398203803E-2</v>
      </c>
      <c r="CI420" s="33">
        <v>4.4292869138137403E-2</v>
      </c>
      <c r="CJ420" s="33">
        <v>4.3857581308166901E-2</v>
      </c>
      <c r="CK420" s="33">
        <v>4.3398147965830802E-2</v>
      </c>
      <c r="CL420" s="33">
        <v>4.2780668956808501E-2</v>
      </c>
      <c r="CM420" s="33">
        <v>4.2225527991072299E-2</v>
      </c>
      <c r="CN420" s="33">
        <v>4.1591727709383401E-2</v>
      </c>
      <c r="CO420" s="33">
        <v>4.0984327524063502E-2</v>
      </c>
      <c r="CP420" s="33">
        <v>4.0447706634181901E-2</v>
      </c>
      <c r="CQ420" s="33">
        <v>3.9733527823133899E-2</v>
      </c>
      <c r="CR420" s="33">
        <v>3.9041868830467903E-2</v>
      </c>
      <c r="CS420" s="33">
        <v>3.82718331643443E-2</v>
      </c>
      <c r="CT420" s="33">
        <v>3.7379853381376602E-2</v>
      </c>
      <c r="CU420" s="33">
        <v>3.6792536607885298E-2</v>
      </c>
      <c r="CV420" s="33">
        <v>3.6195695825875902E-2</v>
      </c>
      <c r="CW420" s="33">
        <v>3.5750447464747599E-2</v>
      </c>
      <c r="CX420" s="33">
        <v>3.5391105026153898E-2</v>
      </c>
      <c r="CY420" s="33">
        <v>3.4898738965462701E-2</v>
      </c>
      <c r="CZ420" s="33">
        <v>3.4407300497195203E-2</v>
      </c>
      <c r="DA420" s="33">
        <v>3.3836598780006701E-2</v>
      </c>
      <c r="DB420" s="33">
        <v>3.3531752771673702E-2</v>
      </c>
      <c r="DC420" s="33">
        <v>3.3061996405201501E-2</v>
      </c>
      <c r="DD420" s="33">
        <v>3.2580939807260602E-2</v>
      </c>
      <c r="DE420" s="33">
        <v>3.2212520252707502E-2</v>
      </c>
      <c r="DF420" s="33">
        <v>3.1882554213015703E-2</v>
      </c>
      <c r="DG420" s="33">
        <v>3.1485251720160597E-2</v>
      </c>
      <c r="DH420" s="33">
        <v>3.0987798972385398E-2</v>
      </c>
      <c r="DI420" s="33">
        <v>3.08073916199646E-2</v>
      </c>
      <c r="DJ420" s="33">
        <v>3.0607958520478502E-2</v>
      </c>
      <c r="DK420" s="33">
        <v>3.0140207949476101E-2</v>
      </c>
      <c r="DL420" s="33">
        <v>2.97004475978601E-2</v>
      </c>
      <c r="DM420" s="33">
        <v>2.93122757839646E-2</v>
      </c>
      <c r="DN420" s="33">
        <v>2.873708412855E-2</v>
      </c>
      <c r="DO420" s="33">
        <v>2.8076788014861302E-2</v>
      </c>
      <c r="DP420" s="33">
        <v>2.7403898174600799E-2</v>
      </c>
      <c r="DQ420" s="33">
        <v>2.6746575888755501E-2</v>
      </c>
      <c r="DR420" s="33">
        <v>2.6346695543099399E-2</v>
      </c>
      <c r="DS420" s="33">
        <v>2.6461541814632401E-2</v>
      </c>
      <c r="DT420" s="33">
        <v>2.5959033690330799E-2</v>
      </c>
      <c r="DU420" s="33">
        <v>2.5808862702399599E-2</v>
      </c>
      <c r="DV420" s="33">
        <v>2.7998413560812199E-2</v>
      </c>
      <c r="DW420" s="33">
        <v>3.0935739683821802E-2</v>
      </c>
      <c r="DX420" s="33">
        <v>2.8897756683011901E-2</v>
      </c>
      <c r="DY420" s="33"/>
      <c r="DZ420" s="33"/>
      <c r="EA420" s="33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  <c r="ET420" s="33"/>
      <c r="EU420" s="33"/>
      <c r="EV420" s="33"/>
      <c r="EW420" s="33"/>
      <c r="EX420" s="33"/>
      <c r="EY420" s="33"/>
      <c r="EZ420" s="33"/>
      <c r="FA420" s="33"/>
      <c r="FB420" s="33"/>
      <c r="FC420" s="33"/>
      <c r="FD420" s="33"/>
      <c r="FE420" s="33"/>
      <c r="FF420" s="33"/>
      <c r="FG420" s="33"/>
      <c r="FH420" s="33"/>
      <c r="FI420" s="33"/>
      <c r="FJ420" s="33"/>
      <c r="FK420" s="33"/>
      <c r="FL420" s="33"/>
      <c r="FM420" s="33"/>
      <c r="FN420" s="33"/>
      <c r="FO420" s="33"/>
      <c r="FP420" s="33"/>
      <c r="FQ420" s="33"/>
      <c r="FR420" s="33"/>
      <c r="FS420" s="33"/>
      <c r="FT420" s="33"/>
      <c r="FU420" s="33"/>
      <c r="FV420" s="33"/>
      <c r="FW420" s="33"/>
      <c r="FX420" s="33"/>
      <c r="FY420" s="33"/>
      <c r="FZ420" s="33"/>
      <c r="GA420" s="33"/>
      <c r="GB420" s="33"/>
      <c r="GC420" s="33"/>
      <c r="GD420" s="33"/>
      <c r="GE420" s="33"/>
      <c r="GF420" s="33"/>
      <c r="GG420" s="33"/>
      <c r="GH420" s="33"/>
      <c r="GI420" s="33"/>
      <c r="GJ420" s="33"/>
      <c r="GK420" s="33"/>
      <c r="GL420" s="33"/>
      <c r="GM420" s="33"/>
      <c r="GN420" s="33"/>
      <c r="GO420" s="33"/>
      <c r="GP420" s="33"/>
      <c r="GQ420" s="33"/>
      <c r="GR420" s="33"/>
      <c r="GS420" s="33"/>
      <c r="GT420" s="33"/>
      <c r="GU420" s="33"/>
      <c r="GV420" s="33"/>
      <c r="GW420" s="33"/>
      <c r="GX420" s="33"/>
    </row>
    <row r="421" spans="1:206" hidden="1">
      <c r="A421" s="31" t="s">
        <v>451</v>
      </c>
      <c r="B421" t="s">
        <v>717</v>
      </c>
      <c r="C421" t="s">
        <v>714</v>
      </c>
      <c r="D421" s="94" t="s">
        <v>1014</v>
      </c>
      <c r="E421" t="s">
        <v>1140</v>
      </c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>
        <v>0.102265441525853</v>
      </c>
      <c r="BE421" s="33">
        <v>0.100412982514431</v>
      </c>
      <c r="BF421" s="33">
        <v>9.8927519092073701E-2</v>
      </c>
      <c r="BG421" s="33">
        <v>9.7915780721154394E-2</v>
      </c>
      <c r="BH421" s="33">
        <v>9.6245827057163696E-2</v>
      </c>
      <c r="BI421" s="33">
        <v>9.6673900239045901E-2</v>
      </c>
      <c r="BJ421" s="33">
        <v>9.6120672129950402E-2</v>
      </c>
      <c r="BK421" s="33">
        <v>9.5801171026551696E-2</v>
      </c>
      <c r="BL421" s="33">
        <v>9.4425373194114495E-2</v>
      </c>
      <c r="BM421" s="33">
        <v>0.10196724839364001</v>
      </c>
      <c r="BN421" s="33">
        <v>0.107895024726165</v>
      </c>
      <c r="BO421" s="33">
        <v>9.8870284060212005E-2</v>
      </c>
      <c r="BP421" s="33">
        <v>9.06840886717378E-2</v>
      </c>
      <c r="BQ421" s="33">
        <v>8.9233122634331502E-2</v>
      </c>
      <c r="BR421" s="33">
        <v>8.7858760112579898E-2</v>
      </c>
      <c r="BS421" s="33">
        <v>8.8680654313611607E-2</v>
      </c>
      <c r="BT421" s="33">
        <v>8.6189881375437594E-2</v>
      </c>
      <c r="BU421" s="33">
        <v>8.4745022050033897E-2</v>
      </c>
      <c r="BV421" s="33">
        <v>8.3046831169857602E-2</v>
      </c>
      <c r="BW421" s="33">
        <v>8.1768010036791794E-2</v>
      </c>
      <c r="BX421" s="33">
        <v>8.0503940518832307E-2</v>
      </c>
      <c r="BY421" s="33">
        <v>8.0797141664353894E-2</v>
      </c>
      <c r="BZ421" s="33">
        <v>7.6326480124422197E-2</v>
      </c>
      <c r="CA421" s="33">
        <v>7.4221176370752207E-2</v>
      </c>
      <c r="CB421" s="33">
        <v>7.2975779091246806E-2</v>
      </c>
      <c r="CC421" s="33">
        <v>7.1886751926298495E-2</v>
      </c>
      <c r="CD421" s="33">
        <v>7.0500172571807199E-2</v>
      </c>
      <c r="CE421" s="33">
        <v>6.9422179773745804E-2</v>
      </c>
      <c r="CF421" s="33">
        <v>6.88766404497307E-2</v>
      </c>
      <c r="CG421" s="33">
        <v>6.8257042800544607E-2</v>
      </c>
      <c r="CH421" s="33">
        <v>6.8005909171503995E-2</v>
      </c>
      <c r="CI421" s="33">
        <v>6.7339366424963604E-2</v>
      </c>
      <c r="CJ421" s="33">
        <v>6.6735265309847899E-2</v>
      </c>
      <c r="CK421" s="33">
        <v>6.6229948817115095E-2</v>
      </c>
      <c r="CL421" s="33">
        <v>6.5412031271056797E-2</v>
      </c>
      <c r="CM421" s="33">
        <v>6.4794783571598305E-2</v>
      </c>
      <c r="CN421" s="33">
        <v>6.40592261032331E-2</v>
      </c>
      <c r="CO421" s="33">
        <v>6.3427654406381803E-2</v>
      </c>
      <c r="CP421" s="33">
        <v>6.3019765708926007E-2</v>
      </c>
      <c r="CQ421" s="33">
        <v>6.2245191319302201E-2</v>
      </c>
      <c r="CR421" s="33">
        <v>6.1495677118365399E-2</v>
      </c>
      <c r="CS421" s="33">
        <v>6.0436002202492803E-2</v>
      </c>
      <c r="CT421" s="33">
        <v>5.9054646922992497E-2</v>
      </c>
      <c r="CU421" s="33">
        <v>5.7993900759750298E-2</v>
      </c>
      <c r="CV421" s="33">
        <v>5.6733052137453797E-2</v>
      </c>
      <c r="CW421" s="33">
        <v>5.5686690902398098E-2</v>
      </c>
      <c r="CX421" s="33">
        <v>5.4726497095019998E-2</v>
      </c>
      <c r="CY421" s="33">
        <v>5.3492206912476498E-2</v>
      </c>
      <c r="CZ421" s="33">
        <v>5.2391029759334101E-2</v>
      </c>
      <c r="DA421" s="33">
        <v>5.1294795077049003E-2</v>
      </c>
      <c r="DB421" s="33">
        <v>5.0778172055237297E-2</v>
      </c>
      <c r="DC421" s="33">
        <v>5.0134897727023502E-2</v>
      </c>
      <c r="DD421" s="33">
        <v>4.9651785733617303E-2</v>
      </c>
      <c r="DE421" s="33">
        <v>4.9355308403047901E-2</v>
      </c>
      <c r="DF421" s="33">
        <v>4.9082637409665099E-2</v>
      </c>
      <c r="DG421" s="33">
        <v>4.8807652920083301E-2</v>
      </c>
      <c r="DH421" s="33">
        <v>4.8253565642439399E-2</v>
      </c>
      <c r="DI421" s="33">
        <v>4.8188065538218798E-2</v>
      </c>
      <c r="DJ421" s="33">
        <v>4.7982553173390702E-2</v>
      </c>
      <c r="DK421" s="33">
        <v>4.7369580909056699E-2</v>
      </c>
      <c r="DL421" s="33">
        <v>4.6703802306952202E-2</v>
      </c>
      <c r="DM421" s="33">
        <v>4.6080737620851998E-2</v>
      </c>
      <c r="DN421" s="33">
        <v>4.5255927039410102E-2</v>
      </c>
      <c r="DO421" s="33">
        <v>4.4405558313351502E-2</v>
      </c>
      <c r="DP421" s="33">
        <v>4.3393768565599601E-2</v>
      </c>
      <c r="DQ421" s="33">
        <v>4.2493880016498599E-2</v>
      </c>
      <c r="DR421" s="33">
        <v>4.1890461346789497E-2</v>
      </c>
      <c r="DS421" s="33">
        <v>4.1892689253459098E-2</v>
      </c>
      <c r="DT421" s="33">
        <v>4.07940020948587E-2</v>
      </c>
      <c r="DU421" s="33">
        <v>4.0501647825324401E-2</v>
      </c>
      <c r="DV421" s="33">
        <v>4.3266771589606602E-2</v>
      </c>
      <c r="DW421" s="33">
        <v>4.7655728015055597E-2</v>
      </c>
      <c r="DX421" s="33">
        <v>4.43550437959963E-2</v>
      </c>
      <c r="DY421" s="33"/>
      <c r="DZ421" s="33"/>
      <c r="EA421" s="33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  <c r="ET421" s="33"/>
      <c r="EU421" s="33"/>
      <c r="EV421" s="33"/>
      <c r="EW421" s="33"/>
      <c r="EX421" s="33"/>
      <c r="EY421" s="33"/>
      <c r="EZ421" s="33"/>
      <c r="FA421" s="33"/>
      <c r="FB421" s="33"/>
      <c r="FC421" s="33"/>
      <c r="FD421" s="33"/>
      <c r="FE421" s="33"/>
      <c r="FF421" s="33"/>
      <c r="FG421" s="33"/>
      <c r="FH421" s="33"/>
      <c r="FI421" s="33"/>
      <c r="FJ421" s="33"/>
      <c r="FK421" s="33"/>
      <c r="FL421" s="33"/>
      <c r="FM421" s="33"/>
      <c r="FN421" s="33"/>
      <c r="FO421" s="33"/>
      <c r="FP421" s="33"/>
      <c r="FQ421" s="33"/>
      <c r="FR421" s="33"/>
      <c r="FS421" s="33"/>
      <c r="FT421" s="33"/>
      <c r="FU421" s="33"/>
      <c r="FV421" s="33"/>
      <c r="FW421" s="33"/>
      <c r="FX421" s="33"/>
      <c r="FY421" s="33"/>
      <c r="FZ421" s="33"/>
      <c r="GA421" s="33"/>
      <c r="GB421" s="33"/>
      <c r="GC421" s="33"/>
      <c r="GD421" s="33"/>
      <c r="GE421" s="33"/>
      <c r="GF421" s="33"/>
      <c r="GG421" s="33"/>
      <c r="GH421" s="33"/>
      <c r="GI421" s="33"/>
      <c r="GJ421" s="33"/>
      <c r="GK421" s="33"/>
      <c r="GL421" s="33"/>
      <c r="GM421" s="33"/>
      <c r="GN421" s="33"/>
      <c r="GO421" s="33"/>
      <c r="GP421" s="33"/>
      <c r="GQ421" s="33"/>
      <c r="GR421" s="33"/>
      <c r="GS421" s="33"/>
      <c r="GT421" s="33"/>
      <c r="GU421" s="33"/>
      <c r="GV421" s="33"/>
      <c r="GW421" s="33"/>
      <c r="GX421" s="33"/>
    </row>
    <row r="422" spans="1:206" hidden="1">
      <c r="A422" s="31" t="s">
        <v>451</v>
      </c>
      <c r="B422" t="s">
        <v>717</v>
      </c>
      <c r="C422" t="s">
        <v>714</v>
      </c>
      <c r="D422" s="94" t="s">
        <v>1014</v>
      </c>
      <c r="E422" t="s">
        <v>1141</v>
      </c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>
        <v>0.144833673582029</v>
      </c>
      <c r="BE422" s="33">
        <v>0.14180886888163599</v>
      </c>
      <c r="BF422" s="33">
        <v>0.13927219278547001</v>
      </c>
      <c r="BG422" s="33">
        <v>0.13740855505236799</v>
      </c>
      <c r="BH422" s="33">
        <v>0.134614810694585</v>
      </c>
      <c r="BI422" s="33">
        <v>0.13520955851581401</v>
      </c>
      <c r="BJ422" s="33">
        <v>0.13580602161334701</v>
      </c>
      <c r="BK422" s="33">
        <v>0.13690330913461399</v>
      </c>
      <c r="BL422" s="33">
        <v>0.136075568037093</v>
      </c>
      <c r="BM422" s="33">
        <v>0.147270291554713</v>
      </c>
      <c r="BN422" s="33">
        <v>0.155866849528384</v>
      </c>
      <c r="BO422" s="33">
        <v>0.143492231886066</v>
      </c>
      <c r="BP422" s="33">
        <v>0.132950919097303</v>
      </c>
      <c r="BQ422" s="33">
        <v>0.13028683627659801</v>
      </c>
      <c r="BR422" s="33">
        <v>0.12842815831635199</v>
      </c>
      <c r="BS422" s="33">
        <v>0.129707187475158</v>
      </c>
      <c r="BT422" s="33">
        <v>0.126418937672332</v>
      </c>
      <c r="BU422" s="33">
        <v>0.124979535537912</v>
      </c>
      <c r="BV422" s="33">
        <v>0.123150675658834</v>
      </c>
      <c r="BW422" s="33">
        <v>0.121741541857754</v>
      </c>
      <c r="BX422" s="33">
        <v>0.12007716661852599</v>
      </c>
      <c r="BY422" s="33">
        <v>0.120195099478362</v>
      </c>
      <c r="BZ422" s="33">
        <v>0.11391692345615601</v>
      </c>
      <c r="CA422" s="33">
        <v>0.110963060927282</v>
      </c>
      <c r="CB422" s="33">
        <v>0.10873835734635701</v>
      </c>
      <c r="CC422" s="33">
        <v>0.106688351979214</v>
      </c>
      <c r="CD422" s="33">
        <v>0.104903016402629</v>
      </c>
      <c r="CE422" s="33">
        <v>0.10366855990889801</v>
      </c>
      <c r="CF422" s="33">
        <v>0.103313217602628</v>
      </c>
      <c r="CG422" s="33">
        <v>0.102759492072985</v>
      </c>
      <c r="CH422" s="33">
        <v>0.10304208853105699</v>
      </c>
      <c r="CI422" s="33">
        <v>0.10233471914643</v>
      </c>
      <c r="CJ422" s="33">
        <v>0.10167165463823701</v>
      </c>
      <c r="CK422" s="33">
        <v>0.101108600009648</v>
      </c>
      <c r="CL422" s="33">
        <v>9.9975202531391194E-2</v>
      </c>
      <c r="CM422" s="33">
        <v>9.9073985441432894E-2</v>
      </c>
      <c r="CN422" s="33">
        <v>9.7800125155306297E-2</v>
      </c>
      <c r="CO422" s="33">
        <v>9.6789168537505896E-2</v>
      </c>
      <c r="CP422" s="33">
        <v>9.6180245218896093E-2</v>
      </c>
      <c r="CQ422" s="33">
        <v>9.4897685766478002E-2</v>
      </c>
      <c r="CR422" s="33">
        <v>9.3901102308019194E-2</v>
      </c>
      <c r="CS422" s="33">
        <v>9.2455156923020407E-2</v>
      </c>
      <c r="CT422" s="33">
        <v>9.0622343474956499E-2</v>
      </c>
      <c r="CU422" s="33">
        <v>8.9376776440046102E-2</v>
      </c>
      <c r="CV422" s="33">
        <v>8.7774319471462206E-2</v>
      </c>
      <c r="CW422" s="33">
        <v>8.64129859439383E-2</v>
      </c>
      <c r="CX422" s="33">
        <v>8.4936836075213906E-2</v>
      </c>
      <c r="CY422" s="33">
        <v>8.3116534358267102E-2</v>
      </c>
      <c r="CZ422" s="33">
        <v>8.1270536970969698E-2</v>
      </c>
      <c r="DA422" s="33">
        <v>7.9355409051757794E-2</v>
      </c>
      <c r="DB422" s="33">
        <v>7.8248316863522197E-2</v>
      </c>
      <c r="DC422" s="33">
        <v>7.6922244974239495E-2</v>
      </c>
      <c r="DD422" s="33">
        <v>7.5981983487350094E-2</v>
      </c>
      <c r="DE422" s="33">
        <v>7.5417395362669407E-2</v>
      </c>
      <c r="DF422" s="33">
        <v>7.4955098951141705E-2</v>
      </c>
      <c r="DG422" s="33">
        <v>7.4639705049404398E-2</v>
      </c>
      <c r="DH422" s="33">
        <v>7.3818694276673494E-2</v>
      </c>
      <c r="DI422" s="33">
        <v>7.3692472692511293E-2</v>
      </c>
      <c r="DJ422" s="33">
        <v>7.3287220024278593E-2</v>
      </c>
      <c r="DK422" s="33">
        <v>7.2304920849951104E-2</v>
      </c>
      <c r="DL422" s="33">
        <v>7.1319926133350406E-2</v>
      </c>
      <c r="DM422" s="33">
        <v>7.0509256808765894E-2</v>
      </c>
      <c r="DN422" s="33">
        <v>6.9483593615075098E-2</v>
      </c>
      <c r="DO422" s="33">
        <v>6.8458043769720298E-2</v>
      </c>
      <c r="DP422" s="33">
        <v>6.7248591370781902E-2</v>
      </c>
      <c r="DQ422" s="33">
        <v>6.5977883450695496E-2</v>
      </c>
      <c r="DR422" s="33">
        <v>6.5024980706009095E-2</v>
      </c>
      <c r="DS422" s="33">
        <v>6.49219947342769E-2</v>
      </c>
      <c r="DT422" s="33">
        <v>6.3029334212560198E-2</v>
      </c>
      <c r="DU422" s="33">
        <v>6.2223787935453898E-2</v>
      </c>
      <c r="DV422" s="33">
        <v>6.5685935564374603E-2</v>
      </c>
      <c r="DW422" s="33">
        <v>7.2316442442085294E-2</v>
      </c>
      <c r="DX422" s="33">
        <v>6.7719552387998302E-2</v>
      </c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33"/>
      <c r="FH422" s="33"/>
      <c r="FI422" s="33"/>
      <c r="FJ422" s="33"/>
      <c r="FK422" s="33"/>
      <c r="FL422" s="33"/>
      <c r="FM422" s="33"/>
      <c r="FN422" s="33"/>
      <c r="FO422" s="33"/>
      <c r="FP422" s="33"/>
      <c r="FQ422" s="33"/>
      <c r="FR422" s="33"/>
      <c r="FS422" s="33"/>
      <c r="FT422" s="33"/>
      <c r="FU422" s="33"/>
      <c r="FV422" s="33"/>
      <c r="FW422" s="33"/>
      <c r="FX422" s="33"/>
      <c r="FY422" s="33"/>
      <c r="FZ422" s="33"/>
      <c r="GA422" s="33"/>
      <c r="GB422" s="33"/>
      <c r="GC422" s="33"/>
      <c r="GD422" s="33"/>
      <c r="GE422" s="33"/>
      <c r="GF422" s="33"/>
      <c r="GG422" s="33"/>
      <c r="GH422" s="33"/>
      <c r="GI422" s="33"/>
      <c r="GJ422" s="33"/>
      <c r="GK422" s="33"/>
      <c r="GL422" s="33"/>
      <c r="GM422" s="33"/>
      <c r="GN422" s="33"/>
      <c r="GO422" s="33"/>
      <c r="GP422" s="33"/>
      <c r="GQ422" s="33"/>
      <c r="GR422" s="33"/>
      <c r="GS422" s="33"/>
      <c r="GT422" s="33"/>
      <c r="GU422" s="33"/>
      <c r="GV422" s="33"/>
      <c r="GW422" s="33"/>
      <c r="GX422" s="33"/>
    </row>
    <row r="423" spans="1:206" hidden="1">
      <c r="A423" s="31" t="s">
        <v>451</v>
      </c>
      <c r="B423" t="s">
        <v>717</v>
      </c>
      <c r="C423" t="s">
        <v>714</v>
      </c>
      <c r="D423" s="94" t="s">
        <v>1014</v>
      </c>
      <c r="E423" t="s">
        <v>1142</v>
      </c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>
        <v>0.20726039212549699</v>
      </c>
      <c r="BE423" s="33">
        <v>0.20323791827660101</v>
      </c>
      <c r="BF423" s="33">
        <v>0.20088563035343801</v>
      </c>
      <c r="BG423" s="33">
        <v>0.199650552719498</v>
      </c>
      <c r="BH423" s="33">
        <v>0.19638436050461</v>
      </c>
      <c r="BI423" s="33">
        <v>0.19747764413414301</v>
      </c>
      <c r="BJ423" s="33">
        <v>0.19785806937842901</v>
      </c>
      <c r="BK423" s="33">
        <v>0.19801814553432301</v>
      </c>
      <c r="BL423" s="33">
        <v>0.19548260433033399</v>
      </c>
      <c r="BM423" s="33">
        <v>0.20428041692330801</v>
      </c>
      <c r="BN423" s="33">
        <v>0.21182509235466199</v>
      </c>
      <c r="BO423" s="33">
        <v>0.202448242721121</v>
      </c>
      <c r="BP423" s="33">
        <v>0.194932535944638</v>
      </c>
      <c r="BQ423" s="33">
        <v>0.19239188755028999</v>
      </c>
      <c r="BR423" s="33">
        <v>0.190805833694081</v>
      </c>
      <c r="BS423" s="33">
        <v>0.19224883024491399</v>
      </c>
      <c r="BT423" s="33">
        <v>0.18728462745126301</v>
      </c>
      <c r="BU423" s="33">
        <v>0.18504743063822701</v>
      </c>
      <c r="BV423" s="33">
        <v>0.182281837663507</v>
      </c>
      <c r="BW423" s="33">
        <v>0.17955608961953301</v>
      </c>
      <c r="BX423" s="33">
        <v>0.17650058784331099</v>
      </c>
      <c r="BY423" s="33">
        <v>0.17506306910309799</v>
      </c>
      <c r="BZ423" s="33">
        <v>0.16843673514284899</v>
      </c>
      <c r="CA423" s="33">
        <v>0.16543014436213399</v>
      </c>
      <c r="CB423" s="33">
        <v>0.16293564390656601</v>
      </c>
      <c r="CC423" s="33">
        <v>0.160516554557397</v>
      </c>
      <c r="CD423" s="33">
        <v>0.15834276928170199</v>
      </c>
      <c r="CE423" s="33">
        <v>0.156148848974342</v>
      </c>
      <c r="CF423" s="33">
        <v>0.155366923048228</v>
      </c>
      <c r="CG423" s="33">
        <v>0.15445302263762301</v>
      </c>
      <c r="CH423" s="33">
        <v>0.155029022559624</v>
      </c>
      <c r="CI423" s="33">
        <v>0.15420635155481999</v>
      </c>
      <c r="CJ423" s="33">
        <v>0.15325005797730901</v>
      </c>
      <c r="CK423" s="33">
        <v>0.153059882582119</v>
      </c>
      <c r="CL423" s="33">
        <v>0.1519750917272</v>
      </c>
      <c r="CM423" s="33">
        <v>0.15126592277683101</v>
      </c>
      <c r="CN423" s="33">
        <v>0.15022035844148701</v>
      </c>
      <c r="CO423" s="33">
        <v>0.149263593101289</v>
      </c>
      <c r="CP423" s="33">
        <v>0.149133923036426</v>
      </c>
      <c r="CQ423" s="33">
        <v>0.14742706132717501</v>
      </c>
      <c r="CR423" s="33">
        <v>0.146184630159441</v>
      </c>
      <c r="CS423" s="33">
        <v>0.14398004631953701</v>
      </c>
      <c r="CT423" s="33">
        <v>0.14111169728967099</v>
      </c>
      <c r="CU423" s="33">
        <v>0.13888070374329001</v>
      </c>
      <c r="CV423" s="33">
        <v>0.13617884294535601</v>
      </c>
      <c r="CW423" s="33">
        <v>0.13427086115593201</v>
      </c>
      <c r="CX423" s="33">
        <v>0.131788854078151</v>
      </c>
      <c r="CY423" s="33">
        <v>0.12961616023474101</v>
      </c>
      <c r="CZ423" s="33">
        <v>0.12731137171263601</v>
      </c>
      <c r="DA423" s="33">
        <v>0.12533275004897901</v>
      </c>
      <c r="DB423" s="33">
        <v>0.124338908584732</v>
      </c>
      <c r="DC423" s="33">
        <v>0.122554486133391</v>
      </c>
      <c r="DD423" s="33">
        <v>0.121434390673273</v>
      </c>
      <c r="DE423" s="33">
        <v>0.120675469638689</v>
      </c>
      <c r="DF423" s="33">
        <v>0.119620064284849</v>
      </c>
      <c r="DG423" s="33">
        <v>0.118988327991868</v>
      </c>
      <c r="DH423" s="33">
        <v>0.117096296355937</v>
      </c>
      <c r="DI423" s="33">
        <v>0.116686295632974</v>
      </c>
      <c r="DJ423" s="33">
        <v>0.11574728552164799</v>
      </c>
      <c r="DK423" s="33">
        <v>0.114083689714153</v>
      </c>
      <c r="DL423" s="33">
        <v>0.112741100409036</v>
      </c>
      <c r="DM423" s="33">
        <v>0.11140006409230099</v>
      </c>
      <c r="DN423" s="33">
        <v>0.109671989236476</v>
      </c>
      <c r="DO423" s="33">
        <v>0.107840133616474</v>
      </c>
      <c r="DP423" s="33">
        <v>0.105674641490916</v>
      </c>
      <c r="DQ423" s="33">
        <v>0.10369131908700401</v>
      </c>
      <c r="DR423" s="33">
        <v>0.10227967877220299</v>
      </c>
      <c r="DS423" s="33">
        <v>0.10255385124213</v>
      </c>
      <c r="DT423" s="33">
        <v>9.9776270972044195E-2</v>
      </c>
      <c r="DU423" s="33">
        <v>9.8860827247059802E-2</v>
      </c>
      <c r="DV423" s="33">
        <v>0.105307685005849</v>
      </c>
      <c r="DW423" s="33">
        <v>0.114738759270445</v>
      </c>
      <c r="DX423" s="33">
        <v>0.107037927268839</v>
      </c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3"/>
      <c r="FP423" s="33"/>
      <c r="FQ423" s="33"/>
      <c r="FR423" s="33"/>
      <c r="FS423" s="33"/>
      <c r="FT423" s="33"/>
      <c r="FU423" s="33"/>
      <c r="FV423" s="33"/>
      <c r="FW423" s="33"/>
      <c r="FX423" s="33"/>
      <c r="FY423" s="33"/>
      <c r="FZ423" s="33"/>
      <c r="GA423" s="33"/>
      <c r="GB423" s="33"/>
      <c r="GC423" s="33"/>
      <c r="GD423" s="33"/>
      <c r="GE423" s="33"/>
      <c r="GF423" s="33"/>
      <c r="GG423" s="33"/>
      <c r="GH423" s="33"/>
      <c r="GI423" s="33"/>
      <c r="GJ423" s="33"/>
      <c r="GK423" s="33"/>
      <c r="GL423" s="33"/>
      <c r="GM423" s="33"/>
      <c r="GN423" s="33"/>
      <c r="GO423" s="33"/>
      <c r="GP423" s="33"/>
      <c r="GQ423" s="33"/>
      <c r="GR423" s="33"/>
      <c r="GS423" s="33"/>
      <c r="GT423" s="33"/>
      <c r="GU423" s="33"/>
      <c r="GV423" s="33"/>
      <c r="GW423" s="33"/>
      <c r="GX423" s="33"/>
    </row>
    <row r="424" spans="1:206" hidden="1">
      <c r="A424" s="31" t="s">
        <v>451</v>
      </c>
      <c r="B424" t="s">
        <v>717</v>
      </c>
      <c r="C424" t="s">
        <v>714</v>
      </c>
      <c r="D424" s="94" t="s">
        <v>1014</v>
      </c>
      <c r="E424" t="s">
        <v>1143</v>
      </c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>
        <v>0.29069403815226302</v>
      </c>
      <c r="BE424" s="33">
        <v>0.28609292887012699</v>
      </c>
      <c r="BF424" s="33">
        <v>0.283704382462594</v>
      </c>
      <c r="BG424" s="33">
        <v>0.28340069576243998</v>
      </c>
      <c r="BH424" s="33">
        <v>0.27910604615053097</v>
      </c>
      <c r="BI424" s="33">
        <v>0.28074540955719401</v>
      </c>
      <c r="BJ424" s="33">
        <v>0.28229945759960501</v>
      </c>
      <c r="BK424" s="33">
        <v>0.28398106858351702</v>
      </c>
      <c r="BL424" s="33">
        <v>0.28078944013527601</v>
      </c>
      <c r="BM424" s="33">
        <v>0.28936104989956102</v>
      </c>
      <c r="BN424" s="33">
        <v>0.29564234900890402</v>
      </c>
      <c r="BO424" s="33">
        <v>0.28559239324395203</v>
      </c>
      <c r="BP424" s="33">
        <v>0.27813174030714799</v>
      </c>
      <c r="BQ424" s="33">
        <v>0.27360020633526599</v>
      </c>
      <c r="BR424" s="33">
        <v>0.27154931421795098</v>
      </c>
      <c r="BS424" s="33">
        <v>0.27443650626472399</v>
      </c>
      <c r="BT424" s="33">
        <v>0.26941182226355798</v>
      </c>
      <c r="BU424" s="33">
        <v>0.26763460743074102</v>
      </c>
      <c r="BV424" s="33">
        <v>0.265085927157238</v>
      </c>
      <c r="BW424" s="33">
        <v>0.260927126609725</v>
      </c>
      <c r="BX424" s="33">
        <v>0.25683365037104999</v>
      </c>
      <c r="BY424" s="33">
        <v>0.25208376897388701</v>
      </c>
      <c r="BZ424" s="33">
        <v>0.24367274605249201</v>
      </c>
      <c r="CA424" s="33">
        <v>0.23861948032295899</v>
      </c>
      <c r="CB424" s="33">
        <v>0.234975936394343</v>
      </c>
      <c r="CC424" s="33">
        <v>0.230868837095416</v>
      </c>
      <c r="CD424" s="33">
        <v>0.228957540207303</v>
      </c>
      <c r="CE424" s="33">
        <v>0.226992404586987</v>
      </c>
      <c r="CF424" s="33">
        <v>0.22763240482098601</v>
      </c>
      <c r="CG424" s="33">
        <v>0.22696491458773299</v>
      </c>
      <c r="CH424" s="33">
        <v>0.229198826999155</v>
      </c>
      <c r="CI424" s="33">
        <v>0.228301285154976</v>
      </c>
      <c r="CJ424" s="33">
        <v>0.22669422148033599</v>
      </c>
      <c r="CK424" s="33">
        <v>0.22716961903143401</v>
      </c>
      <c r="CL424" s="33">
        <v>0.22545415385530601</v>
      </c>
      <c r="CM424" s="33">
        <v>0.22468041149703499</v>
      </c>
      <c r="CN424" s="33">
        <v>0.22330157559738101</v>
      </c>
      <c r="CO424" s="33">
        <v>0.22216092059599701</v>
      </c>
      <c r="CP424" s="33">
        <v>0.22319475803045499</v>
      </c>
      <c r="CQ424" s="33">
        <v>0.22126138458967101</v>
      </c>
      <c r="CR424" s="33">
        <v>0.220570760793249</v>
      </c>
      <c r="CS424" s="33">
        <v>0.21815505285775599</v>
      </c>
      <c r="CT424" s="33">
        <v>0.21485258819414799</v>
      </c>
      <c r="CU424" s="33">
        <v>0.211750218554664</v>
      </c>
      <c r="CV424" s="33">
        <v>0.207908899386366</v>
      </c>
      <c r="CW424" s="33">
        <v>0.205361456055658</v>
      </c>
      <c r="CX424" s="33">
        <v>0.20079996579342199</v>
      </c>
      <c r="CY424" s="33">
        <v>0.19721561688206701</v>
      </c>
      <c r="CZ424" s="33">
        <v>0.19348521072157701</v>
      </c>
      <c r="DA424" s="33">
        <v>0.19068243556783901</v>
      </c>
      <c r="DB424" s="33">
        <v>0.188720429260818</v>
      </c>
      <c r="DC424" s="33">
        <v>0.18662256784203801</v>
      </c>
      <c r="DD424" s="33">
        <v>0.185827073909163</v>
      </c>
      <c r="DE424" s="33">
        <v>0.18600721617097499</v>
      </c>
      <c r="DF424" s="33">
        <v>0.18562662452675899</v>
      </c>
      <c r="DG424" s="33">
        <v>0.186484209783705</v>
      </c>
      <c r="DH424" s="33">
        <v>0.184439939322317</v>
      </c>
      <c r="DI424" s="33">
        <v>0.184156048753157</v>
      </c>
      <c r="DJ424" s="33">
        <v>0.18247330993229299</v>
      </c>
      <c r="DK424" s="33">
        <v>0.17933294187211901</v>
      </c>
      <c r="DL424" s="33">
        <v>0.17672949201254901</v>
      </c>
      <c r="DM424" s="33">
        <v>0.17382677856880899</v>
      </c>
      <c r="DN424" s="33">
        <v>0.17060652838065099</v>
      </c>
      <c r="DO424" s="33">
        <v>0.16735432182920801</v>
      </c>
      <c r="DP424" s="33">
        <v>0.16394396866901201</v>
      </c>
      <c r="DQ424" s="33">
        <v>0.16103897421454499</v>
      </c>
      <c r="DR424" s="33">
        <v>0.15898177678143099</v>
      </c>
      <c r="DS424" s="33">
        <v>0.15972868369659199</v>
      </c>
      <c r="DT424" s="33">
        <v>0.155459780153061</v>
      </c>
      <c r="DU424" s="33">
        <v>0.15393662177217801</v>
      </c>
      <c r="DV424" s="33">
        <v>0.16583301462000699</v>
      </c>
      <c r="DW424" s="33">
        <v>0.18058490587487999</v>
      </c>
      <c r="DX424" s="33">
        <v>0.16688010152094501</v>
      </c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33"/>
      <c r="FH424" s="33"/>
      <c r="FI424" s="33"/>
      <c r="FJ424" s="33"/>
      <c r="FK424" s="33"/>
      <c r="FL424" s="33"/>
      <c r="FM424" s="33"/>
      <c r="FN424" s="33"/>
      <c r="FO424" s="33"/>
      <c r="FP424" s="33"/>
      <c r="FQ424" s="33"/>
      <c r="FR424" s="33"/>
      <c r="FS424" s="33"/>
      <c r="FT424" s="33"/>
      <c r="FU424" s="33"/>
      <c r="FV424" s="33"/>
      <c r="FW424" s="33"/>
      <c r="FX424" s="33"/>
      <c r="FY424" s="33"/>
      <c r="FZ424" s="33"/>
      <c r="GA424" s="33"/>
      <c r="GB424" s="33"/>
      <c r="GC424" s="33"/>
      <c r="GD424" s="33"/>
      <c r="GE424" s="33"/>
      <c r="GF424" s="33"/>
      <c r="GG424" s="33"/>
      <c r="GH424" s="33"/>
      <c r="GI424" s="33"/>
      <c r="GJ424" s="33"/>
      <c r="GK424" s="33"/>
      <c r="GL424" s="33"/>
      <c r="GM424" s="33"/>
      <c r="GN424" s="33"/>
      <c r="GO424" s="33"/>
      <c r="GP424" s="33"/>
      <c r="GQ424" s="33"/>
      <c r="GR424" s="33"/>
      <c r="GS424" s="33"/>
      <c r="GT424" s="33"/>
      <c r="GU424" s="33"/>
      <c r="GV424" s="33"/>
      <c r="GW424" s="33"/>
      <c r="GX424" s="33"/>
    </row>
    <row r="425" spans="1:206" hidden="1">
      <c r="A425" s="31" t="s">
        <v>451</v>
      </c>
      <c r="B425" t="s">
        <v>717</v>
      </c>
      <c r="C425" t="s">
        <v>714</v>
      </c>
      <c r="D425" s="94" t="s">
        <v>1014</v>
      </c>
      <c r="E425" t="s">
        <v>1144</v>
      </c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>
        <v>0.40181929143793499</v>
      </c>
      <c r="BE425" s="33">
        <v>0.39680816828212301</v>
      </c>
      <c r="BF425" s="33">
        <v>0.39536713507634202</v>
      </c>
      <c r="BG425" s="33">
        <v>0.39606497046232902</v>
      </c>
      <c r="BH425" s="33">
        <v>0.39317690509618097</v>
      </c>
      <c r="BI425" s="33">
        <v>0.39659902216593401</v>
      </c>
      <c r="BJ425" s="33">
        <v>0.39740679139559099</v>
      </c>
      <c r="BK425" s="33">
        <v>0.40191167349057499</v>
      </c>
      <c r="BL425" s="33">
        <v>0.39785599113105202</v>
      </c>
      <c r="BM425" s="33">
        <v>0.40289538767912703</v>
      </c>
      <c r="BN425" s="33">
        <v>0.40760552307278197</v>
      </c>
      <c r="BO425" s="33">
        <v>0.39750571124934397</v>
      </c>
      <c r="BP425" s="33">
        <v>0.39259315824827401</v>
      </c>
      <c r="BQ425" s="33">
        <v>0.388016091829534</v>
      </c>
      <c r="BR425" s="33">
        <v>0.38581377084819801</v>
      </c>
      <c r="BS425" s="33">
        <v>0.38768745714205299</v>
      </c>
      <c r="BT425" s="33">
        <v>0.38011817634156497</v>
      </c>
      <c r="BU425" s="33">
        <v>0.37607092356106597</v>
      </c>
      <c r="BV425" s="33">
        <v>0.37275195511148201</v>
      </c>
      <c r="BW425" s="33">
        <v>0.36583755493824999</v>
      </c>
      <c r="BX425" s="33">
        <v>0.35916241590161302</v>
      </c>
      <c r="BY425" s="33">
        <v>0.351346151656866</v>
      </c>
      <c r="BZ425" s="33">
        <v>0.34285909257116798</v>
      </c>
      <c r="CA425" s="33">
        <v>0.33940141050303302</v>
      </c>
      <c r="CB425" s="33">
        <v>0.33416272633199101</v>
      </c>
      <c r="CC425" s="33">
        <v>0.327125302629245</v>
      </c>
      <c r="CD425" s="33">
        <v>0.32249945423204002</v>
      </c>
      <c r="CE425" s="33">
        <v>0.31731058501328002</v>
      </c>
      <c r="CF425" s="33">
        <v>0.31679710149070101</v>
      </c>
      <c r="CG425" s="33">
        <v>0.31695014393031601</v>
      </c>
      <c r="CH425" s="33">
        <v>0.322422510023187</v>
      </c>
      <c r="CI425" s="33">
        <v>0.32286406481020602</v>
      </c>
      <c r="CJ425" s="33">
        <v>0.32079830558189698</v>
      </c>
      <c r="CK425" s="33">
        <v>0.32377244420694701</v>
      </c>
      <c r="CL425" s="33">
        <v>0.32139934170950102</v>
      </c>
      <c r="CM425" s="33">
        <v>0.32107370615037301</v>
      </c>
      <c r="CN425" s="33">
        <v>0.31908468244051702</v>
      </c>
      <c r="CO425" s="33">
        <v>0.31747494625685202</v>
      </c>
      <c r="CP425" s="33">
        <v>0.32040302770767598</v>
      </c>
      <c r="CQ425" s="33">
        <v>0.316880485308558</v>
      </c>
      <c r="CR425" s="33">
        <v>0.317650575412117</v>
      </c>
      <c r="CS425" s="33">
        <v>0.313478006232631</v>
      </c>
      <c r="CT425" s="33">
        <v>0.31012218743212</v>
      </c>
      <c r="CU425" s="33">
        <v>0.30694368462920602</v>
      </c>
      <c r="CV425" s="33">
        <v>0.30289392386054398</v>
      </c>
      <c r="CW425" s="33">
        <v>0.30232737097058099</v>
      </c>
      <c r="CX425" s="33">
        <v>0.29492265760155401</v>
      </c>
      <c r="CY425" s="33">
        <v>0.290606674766057</v>
      </c>
      <c r="CZ425" s="33">
        <v>0.28539807573401899</v>
      </c>
      <c r="DA425" s="33">
        <v>0.28298574591596298</v>
      </c>
      <c r="DB425" s="33">
        <v>0.27996387658258498</v>
      </c>
      <c r="DC425" s="33">
        <v>0.27739653520479401</v>
      </c>
      <c r="DD425" s="33">
        <v>0.27573792267400699</v>
      </c>
      <c r="DE425" s="33">
        <v>0.27717113903566198</v>
      </c>
      <c r="DF425" s="33">
        <v>0.27690220734017201</v>
      </c>
      <c r="DG425" s="33">
        <v>0.279421367858671</v>
      </c>
      <c r="DH425" s="33">
        <v>0.27694648307973302</v>
      </c>
      <c r="DI425" s="33">
        <v>0.27723914930621602</v>
      </c>
      <c r="DJ425" s="33">
        <v>0.27693867644243803</v>
      </c>
      <c r="DK425" s="33">
        <v>0.273579394015461</v>
      </c>
      <c r="DL425" s="33">
        <v>0.272264049445259</v>
      </c>
      <c r="DM425" s="33">
        <v>0.26970036323236501</v>
      </c>
      <c r="DN425" s="33">
        <v>0.265995913726154</v>
      </c>
      <c r="DO425" s="33">
        <v>0.26039623635918702</v>
      </c>
      <c r="DP425" s="33">
        <v>0.255070441844156</v>
      </c>
      <c r="DQ425" s="33">
        <v>0.25069648193198402</v>
      </c>
      <c r="DR425" s="33">
        <v>0.246223187498156</v>
      </c>
      <c r="DS425" s="33">
        <v>0.24631355311595399</v>
      </c>
      <c r="DT425" s="33">
        <v>0.23938500697054599</v>
      </c>
      <c r="DU425" s="33">
        <v>0.23647749043539701</v>
      </c>
      <c r="DV425" s="33">
        <v>0.24733952963772199</v>
      </c>
      <c r="DW425" s="33">
        <v>0.26377758886484898</v>
      </c>
      <c r="DX425" s="33">
        <v>0.25120800959393402</v>
      </c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3"/>
      <c r="FP425" s="33"/>
      <c r="FQ425" s="33"/>
      <c r="FR425" s="33"/>
      <c r="FS425" s="33"/>
      <c r="FT425" s="33"/>
      <c r="FU425" s="33"/>
      <c r="FV425" s="33"/>
      <c r="FW425" s="33"/>
      <c r="FX425" s="33"/>
      <c r="FY425" s="33"/>
      <c r="FZ425" s="33"/>
      <c r="GA425" s="33"/>
      <c r="GB425" s="33"/>
      <c r="GC425" s="33"/>
      <c r="GD425" s="33"/>
      <c r="GE425" s="33"/>
      <c r="GF425" s="33"/>
      <c r="GG425" s="33"/>
      <c r="GH425" s="33"/>
      <c r="GI425" s="33"/>
      <c r="GJ425" s="33"/>
      <c r="GK425" s="33"/>
      <c r="GL425" s="33"/>
      <c r="GM425" s="33"/>
      <c r="GN425" s="33"/>
      <c r="GO425" s="33"/>
      <c r="GP425" s="33"/>
      <c r="GQ425" s="33"/>
      <c r="GR425" s="33"/>
      <c r="GS425" s="33"/>
      <c r="GT425" s="33"/>
      <c r="GU425" s="33"/>
      <c r="GV425" s="33"/>
      <c r="GW425" s="33"/>
      <c r="GX425" s="33"/>
    </row>
    <row r="426" spans="1:206" hidden="1">
      <c r="A426" s="31" t="s">
        <v>451</v>
      </c>
      <c r="B426" t="s">
        <v>717</v>
      </c>
      <c r="C426" t="s">
        <v>714</v>
      </c>
      <c r="D426" s="94" t="s">
        <v>1014</v>
      </c>
      <c r="E426" t="s">
        <v>1145</v>
      </c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>
        <v>0.53740251334518596</v>
      </c>
      <c r="BE426" s="33">
        <v>0.53341201130917204</v>
      </c>
      <c r="BF426" s="33">
        <v>0.52839780591791996</v>
      </c>
      <c r="BG426" s="33">
        <v>0.53023889453444994</v>
      </c>
      <c r="BH426" s="33">
        <v>0.53173883386713705</v>
      </c>
      <c r="BI426" s="33">
        <v>0.52867806963714903</v>
      </c>
      <c r="BJ426" s="33">
        <v>0.52786928687842105</v>
      </c>
      <c r="BK426" s="33">
        <v>0.53740295868183197</v>
      </c>
      <c r="BL426" s="33">
        <v>0.52577698531559602</v>
      </c>
      <c r="BM426" s="33">
        <v>0.53274184810896397</v>
      </c>
      <c r="BN426" s="33">
        <v>0.52916880478259098</v>
      </c>
      <c r="BO426" s="33">
        <v>0.51895812269674302</v>
      </c>
      <c r="BP426" s="33">
        <v>0.51474099504617299</v>
      </c>
      <c r="BQ426" s="33">
        <v>0.504529589659369</v>
      </c>
      <c r="BR426" s="33">
        <v>0.50172970223955404</v>
      </c>
      <c r="BS426" s="33">
        <v>0.50270144406360495</v>
      </c>
      <c r="BT426" s="33">
        <v>0.49390511868674802</v>
      </c>
      <c r="BU426" s="33">
        <v>0.487651474319168</v>
      </c>
      <c r="BV426" s="33">
        <v>0.48488186504588199</v>
      </c>
      <c r="BW426" s="33">
        <v>0.47523284295251</v>
      </c>
      <c r="BX426" s="33">
        <v>0.46677118571176701</v>
      </c>
      <c r="BY426" s="33">
        <v>0.452691243824486</v>
      </c>
      <c r="BZ426" s="33">
        <v>0.445294334420893</v>
      </c>
      <c r="CA426" s="33">
        <v>0.44337698708690498</v>
      </c>
      <c r="CB426" s="33">
        <v>0.43796433385165301</v>
      </c>
      <c r="CC426" s="33">
        <v>0.43113724662828001</v>
      </c>
      <c r="CD426" s="33">
        <v>0.42606298826989097</v>
      </c>
      <c r="CE426" s="33">
        <v>0.41980404584626202</v>
      </c>
      <c r="CF426" s="33">
        <v>0.41697108297049801</v>
      </c>
      <c r="CG426" s="33">
        <v>0.41505651162603402</v>
      </c>
      <c r="CH426" s="33">
        <v>0.42014007341322501</v>
      </c>
      <c r="CI426" s="33">
        <v>0.42206354280001901</v>
      </c>
      <c r="CJ426" s="33">
        <v>0.41792461171573297</v>
      </c>
      <c r="CK426" s="33">
        <v>0.42091915334991897</v>
      </c>
      <c r="CL426" s="33">
        <v>0.41842085903342002</v>
      </c>
      <c r="CM426" s="33">
        <v>0.41995548186040299</v>
      </c>
      <c r="CN426" s="33">
        <v>0.416733980213082</v>
      </c>
      <c r="CO426" s="33">
        <v>0.41383551598575602</v>
      </c>
      <c r="CP426" s="33">
        <v>0.41949673699129097</v>
      </c>
      <c r="CQ426" s="33">
        <v>0.41509332376902103</v>
      </c>
      <c r="CR426" s="33">
        <v>0.41865928134013802</v>
      </c>
      <c r="CS426" s="33">
        <v>0.412028957397644</v>
      </c>
      <c r="CT426" s="33">
        <v>0.40813043992750703</v>
      </c>
      <c r="CU426" s="33">
        <v>0.40341433575233099</v>
      </c>
      <c r="CV426" s="33">
        <v>0.39852487272638398</v>
      </c>
      <c r="CW426" s="33">
        <v>0.40291555573848498</v>
      </c>
      <c r="CX426" s="33">
        <v>0.390624703605704</v>
      </c>
      <c r="CY426" s="33">
        <v>0.38833824630552499</v>
      </c>
      <c r="CZ426" s="33">
        <v>0.384548948349062</v>
      </c>
      <c r="DA426" s="33">
        <v>0.38471840942408803</v>
      </c>
      <c r="DB426" s="33">
        <v>0.37960531456199598</v>
      </c>
      <c r="DC426" s="33">
        <v>0.37674498772452603</v>
      </c>
      <c r="DD426" s="33">
        <v>0.37351662852418299</v>
      </c>
      <c r="DE426" s="33">
        <v>0.37688364404980301</v>
      </c>
      <c r="DF426" s="33">
        <v>0.37936770679790799</v>
      </c>
      <c r="DG426" s="33">
        <v>0.38460203724213299</v>
      </c>
      <c r="DH426" s="33">
        <v>0.38116390375824</v>
      </c>
      <c r="DI426" s="33">
        <v>0.38173853706489003</v>
      </c>
      <c r="DJ426" s="33">
        <v>0.38521014866002501</v>
      </c>
      <c r="DK426" s="33">
        <v>0.37926120528575002</v>
      </c>
      <c r="DL426" s="33">
        <v>0.379798902925502</v>
      </c>
      <c r="DM426" s="33">
        <v>0.37891116242360301</v>
      </c>
      <c r="DN426" s="33">
        <v>0.37541816504128001</v>
      </c>
      <c r="DO426" s="33">
        <v>0.36822415858490798</v>
      </c>
      <c r="DP426" s="33">
        <v>0.362208134601465</v>
      </c>
      <c r="DQ426" s="33">
        <v>0.35971469390044197</v>
      </c>
      <c r="DR426" s="33">
        <v>0.35606139370698803</v>
      </c>
      <c r="DS426" s="33">
        <v>0.35736914397397102</v>
      </c>
      <c r="DT426" s="33">
        <v>0.347955672078124</v>
      </c>
      <c r="DU426" s="33">
        <v>0.34413195983316602</v>
      </c>
      <c r="DV426" s="33">
        <v>0.35207625131385301</v>
      </c>
      <c r="DW426" s="33">
        <v>0.37132947786817799</v>
      </c>
      <c r="DX426" s="33">
        <v>0.362397821406722</v>
      </c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  <c r="EW426" s="33"/>
      <c r="EX426" s="33"/>
      <c r="EY426" s="33"/>
      <c r="EZ426" s="33"/>
      <c r="FA426" s="33"/>
      <c r="FB426" s="33"/>
      <c r="FC426" s="33"/>
      <c r="FD426" s="33"/>
      <c r="FE426" s="33"/>
      <c r="FF426" s="33"/>
      <c r="FG426" s="33"/>
      <c r="FH426" s="33"/>
      <c r="FI426" s="33"/>
      <c r="FJ426" s="33"/>
      <c r="FK426" s="33"/>
      <c r="FL426" s="33"/>
      <c r="FM426" s="33"/>
      <c r="FN426" s="33"/>
      <c r="FO426" s="33"/>
      <c r="FP426" s="33"/>
      <c r="FQ426" s="33"/>
      <c r="FR426" s="33"/>
      <c r="FS426" s="33"/>
      <c r="FT426" s="33"/>
      <c r="FU426" s="33"/>
      <c r="FV426" s="33"/>
      <c r="FW426" s="33"/>
      <c r="FX426" s="33"/>
      <c r="FY426" s="33"/>
      <c r="FZ426" s="33"/>
      <c r="GA426" s="33"/>
      <c r="GB426" s="33"/>
      <c r="GC426" s="33"/>
      <c r="GD426" s="33"/>
      <c r="GE426" s="33"/>
      <c r="GF426" s="33"/>
      <c r="GG426" s="33"/>
      <c r="GH426" s="33"/>
      <c r="GI426" s="33"/>
      <c r="GJ426" s="33"/>
      <c r="GK426" s="33"/>
      <c r="GL426" s="33"/>
      <c r="GM426" s="33"/>
      <c r="GN426" s="33"/>
      <c r="GO426" s="33"/>
      <c r="GP426" s="33"/>
      <c r="GQ426" s="33"/>
      <c r="GR426" s="33"/>
      <c r="GS426" s="33"/>
      <c r="GT426" s="33"/>
      <c r="GU426" s="33"/>
      <c r="GV426" s="33"/>
      <c r="GW426" s="33"/>
      <c r="GX426" s="33"/>
    </row>
    <row r="427" spans="1:206" hidden="1">
      <c r="A427" s="31" t="s">
        <v>451</v>
      </c>
      <c r="B427" t="s">
        <v>717</v>
      </c>
      <c r="C427" t="s">
        <v>714</v>
      </c>
      <c r="D427" s="94" t="s">
        <v>1014</v>
      </c>
      <c r="E427" t="s">
        <v>1146</v>
      </c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>
        <v>0.657347665826155</v>
      </c>
      <c r="BE427" s="33">
        <v>0.651341028588166</v>
      </c>
      <c r="BF427" s="33">
        <v>0.64136209634718799</v>
      </c>
      <c r="BG427" s="33">
        <v>0.643632460796418</v>
      </c>
      <c r="BH427" s="33">
        <v>0.64767979619096505</v>
      </c>
      <c r="BI427" s="33">
        <v>0.64711372889426</v>
      </c>
      <c r="BJ427" s="33">
        <v>0.64779953503606502</v>
      </c>
      <c r="BK427" s="33">
        <v>0.64970132790083701</v>
      </c>
      <c r="BL427" s="33">
        <v>0.63422866679268997</v>
      </c>
      <c r="BM427" s="33">
        <v>0.62669949639162503</v>
      </c>
      <c r="BN427" s="33">
        <v>0.61270473841425899</v>
      </c>
      <c r="BO427" s="33">
        <v>0.60056041008816097</v>
      </c>
      <c r="BP427" s="33">
        <v>0.59639284092426104</v>
      </c>
      <c r="BQ427" s="33">
        <v>0.585870729123945</v>
      </c>
      <c r="BR427" s="33">
        <v>0.58485492592258004</v>
      </c>
      <c r="BS427" s="33">
        <v>0.58239355347994803</v>
      </c>
      <c r="BT427" s="33">
        <v>0.57681831398178196</v>
      </c>
      <c r="BU427" s="33">
        <v>0.57286389613887001</v>
      </c>
      <c r="BV427" s="33">
        <v>0.573469819048531</v>
      </c>
      <c r="BW427" s="33">
        <v>0.56473068959418504</v>
      </c>
      <c r="BX427" s="33">
        <v>0.55573694019863695</v>
      </c>
      <c r="BY427" s="33">
        <v>0.53641537950793605</v>
      </c>
      <c r="BZ427" s="33">
        <v>0.52981471788063905</v>
      </c>
      <c r="CA427" s="33">
        <v>0.53402813792366399</v>
      </c>
      <c r="CB427" s="33">
        <v>0.53986428426785205</v>
      </c>
      <c r="CC427" s="33">
        <v>0.54150087150161097</v>
      </c>
      <c r="CD427" s="33">
        <v>0.53640500230169497</v>
      </c>
      <c r="CE427" s="33">
        <v>0.52588752676192296</v>
      </c>
      <c r="CF427" s="33">
        <v>0.51661875962238302</v>
      </c>
      <c r="CG427" s="33">
        <v>0.51074523360983404</v>
      </c>
      <c r="CH427" s="33">
        <v>0.51307822730227903</v>
      </c>
      <c r="CI427" s="33">
        <v>0.51817857196774197</v>
      </c>
      <c r="CJ427" s="33">
        <v>0.51521505102221399</v>
      </c>
      <c r="CK427" s="33">
        <v>0.51485576694617996</v>
      </c>
      <c r="CL427" s="33">
        <v>0.50531144663522998</v>
      </c>
      <c r="CM427" s="33">
        <v>0.501639707339815</v>
      </c>
      <c r="CN427" s="33">
        <v>0.49582374739832602</v>
      </c>
      <c r="CO427" s="33">
        <v>0.49167887004544802</v>
      </c>
      <c r="CP427" s="33">
        <v>0.49760844796273501</v>
      </c>
      <c r="CQ427" s="33">
        <v>0.49387465143563702</v>
      </c>
      <c r="CR427" s="33">
        <v>0.497327956870044</v>
      </c>
      <c r="CS427" s="33">
        <v>0.48873111341953401</v>
      </c>
      <c r="CT427" s="33">
        <v>0.48622977736552397</v>
      </c>
      <c r="CU427" s="33">
        <v>0.48216940459971902</v>
      </c>
      <c r="CV427" s="33">
        <v>0.47639991871543003</v>
      </c>
      <c r="CW427" s="33">
        <v>0.48561085924698499</v>
      </c>
      <c r="CX427" s="33">
        <v>0.47020043915291398</v>
      </c>
      <c r="CY427" s="33">
        <v>0.46675724711420102</v>
      </c>
      <c r="CZ427" s="33">
        <v>0.46416144490415501</v>
      </c>
      <c r="DA427" s="33">
        <v>0.46879149162880401</v>
      </c>
      <c r="DB427" s="33">
        <v>0.463373633478884</v>
      </c>
      <c r="DC427" s="33">
        <v>0.46280475348596301</v>
      </c>
      <c r="DD427" s="33">
        <v>0.46082968218730902</v>
      </c>
      <c r="DE427" s="33">
        <v>0.468617701747643</v>
      </c>
      <c r="DF427" s="33">
        <v>0.46929661768494901</v>
      </c>
      <c r="DG427" s="33">
        <v>0.47986178495144899</v>
      </c>
      <c r="DH427" s="33">
        <v>0.47346480953749498</v>
      </c>
      <c r="DI427" s="33">
        <v>0.47088878324031902</v>
      </c>
      <c r="DJ427" s="33">
        <v>0.47660341230876202</v>
      </c>
      <c r="DK427" s="33">
        <v>0.46941876329788901</v>
      </c>
      <c r="DL427" s="33">
        <v>0.47332721629983399</v>
      </c>
      <c r="DM427" s="33">
        <v>0.47339444106401302</v>
      </c>
      <c r="DN427" s="33">
        <v>0.470372724482229</v>
      </c>
      <c r="DO427" s="33">
        <v>0.46011521629584701</v>
      </c>
      <c r="DP427" s="33">
        <v>0.45334068197139499</v>
      </c>
      <c r="DQ427" s="33">
        <v>0.45070591293953499</v>
      </c>
      <c r="DR427" s="33">
        <v>0.44492966179668397</v>
      </c>
      <c r="DS427" s="33">
        <v>0.442394951520928</v>
      </c>
      <c r="DT427" s="33">
        <v>0.43369045352392899</v>
      </c>
      <c r="DU427" s="33">
        <v>0.42943069811239798</v>
      </c>
      <c r="DV427" s="33">
        <v>0.43694496955191597</v>
      </c>
      <c r="DW427" s="33">
        <v>0.46849240880387</v>
      </c>
      <c r="DX427" s="33">
        <v>0.459089023789302</v>
      </c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3"/>
      <c r="FC427" s="33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3"/>
      <c r="FP427" s="33"/>
      <c r="FQ427" s="33"/>
      <c r="FR427" s="33"/>
      <c r="FS427" s="33"/>
      <c r="FT427" s="33"/>
      <c r="FU427" s="33"/>
      <c r="FV427" s="33"/>
      <c r="FW427" s="33"/>
      <c r="FX427" s="33"/>
      <c r="FY427" s="33"/>
      <c r="FZ427" s="33"/>
      <c r="GA427" s="33"/>
      <c r="GB427" s="33"/>
      <c r="GC427" s="33"/>
      <c r="GD427" s="33"/>
      <c r="GE427" s="33"/>
      <c r="GF427" s="33"/>
      <c r="GG427" s="33"/>
      <c r="GH427" s="33"/>
      <c r="GI427" s="33"/>
      <c r="GJ427" s="33"/>
      <c r="GK427" s="33"/>
      <c r="GL427" s="33"/>
      <c r="GM427" s="33"/>
      <c r="GN427" s="33"/>
      <c r="GO427" s="33"/>
      <c r="GP427" s="33"/>
      <c r="GQ427" s="33"/>
      <c r="GR427" s="33"/>
      <c r="GS427" s="33"/>
      <c r="GT427" s="33"/>
      <c r="GU427" s="33"/>
      <c r="GV427" s="33"/>
      <c r="GW427" s="33"/>
      <c r="GX427" s="33"/>
    </row>
    <row r="428" spans="1:206" hidden="1">
      <c r="A428" s="31" t="s">
        <v>451</v>
      </c>
      <c r="B428" t="s">
        <v>717</v>
      </c>
      <c r="C428" t="s">
        <v>714</v>
      </c>
      <c r="D428" s="94" t="s">
        <v>1014</v>
      </c>
      <c r="E428" t="s">
        <v>1147</v>
      </c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>
        <v>6.1323664803392304E-3</v>
      </c>
      <c r="BE428" s="33">
        <v>6.4544445987485596E-3</v>
      </c>
      <c r="BF428" s="33">
        <v>5.9690104237898802E-3</v>
      </c>
      <c r="BG428" s="33">
        <v>5.5613126981781096E-3</v>
      </c>
      <c r="BH428" s="33">
        <v>5.1425479267365798E-3</v>
      </c>
      <c r="BI428" s="33">
        <v>4.7586335293554301E-3</v>
      </c>
      <c r="BJ428" s="33">
        <v>4.0606659441530099E-3</v>
      </c>
      <c r="BK428" s="33">
        <v>3.9595408343273304E-3</v>
      </c>
      <c r="BL428" s="33">
        <v>3.48974390538364E-3</v>
      </c>
      <c r="BM428" s="33">
        <v>3.4965169655591299E-3</v>
      </c>
      <c r="BN428" s="33">
        <v>3.1414100866446401E-3</v>
      </c>
      <c r="BO428" s="33">
        <v>3.0362099794238899E-3</v>
      </c>
      <c r="BP428" s="33">
        <v>3.0106896786300198E-3</v>
      </c>
      <c r="BQ428" s="33">
        <v>2.8506219377588799E-3</v>
      </c>
      <c r="BR428" s="33">
        <v>2.7007978400446298E-3</v>
      </c>
      <c r="BS428" s="33">
        <v>2.6568819890723798E-3</v>
      </c>
      <c r="BT428" s="33">
        <v>2.53779656496134E-3</v>
      </c>
      <c r="BU428" s="33">
        <v>2.50317778530308E-3</v>
      </c>
      <c r="BV428" s="33">
        <v>2.41759992263823E-3</v>
      </c>
      <c r="BW428" s="33">
        <v>2.4381095896756199E-3</v>
      </c>
      <c r="BX428" s="33">
        <v>2.3638523567727399E-3</v>
      </c>
      <c r="BY428" s="33">
        <v>2.2877545457333798E-3</v>
      </c>
      <c r="BZ428" s="33">
        <v>2.2084529388290801E-3</v>
      </c>
      <c r="CA428" s="33">
        <v>2.15749014487935E-3</v>
      </c>
      <c r="CB428" s="33">
        <v>2.0497903440360602E-3</v>
      </c>
      <c r="CC428" s="33">
        <v>2.0466997421409098E-3</v>
      </c>
      <c r="CD428" s="33">
        <v>1.99830003604638E-3</v>
      </c>
      <c r="CE428" s="33">
        <v>1.9661753807983899E-3</v>
      </c>
      <c r="CF428" s="33">
        <v>1.94089793702394E-3</v>
      </c>
      <c r="CG428" s="33">
        <v>1.94070873015457E-3</v>
      </c>
      <c r="CH428" s="33">
        <v>1.9419448633271399E-3</v>
      </c>
      <c r="CI428" s="33">
        <v>1.8654502893542301E-3</v>
      </c>
      <c r="CJ428" s="33">
        <v>1.80081151527604E-3</v>
      </c>
      <c r="CK428" s="33">
        <v>1.76787195131352E-3</v>
      </c>
      <c r="CL428" s="33">
        <v>1.7362365166079801E-3</v>
      </c>
      <c r="CM428" s="33">
        <v>1.6703556042242699E-3</v>
      </c>
      <c r="CN428" s="33">
        <v>1.4911788538193901E-3</v>
      </c>
      <c r="CO428" s="33">
        <v>1.4659280572426299E-3</v>
      </c>
      <c r="CP428" s="33">
        <v>1.5432493589767401E-3</v>
      </c>
      <c r="CQ428" s="33">
        <v>1.3818098323366301E-3</v>
      </c>
      <c r="CR428" s="33">
        <v>1.3554794297415899E-3</v>
      </c>
      <c r="CS428" s="33">
        <v>1.3112775388103E-3</v>
      </c>
      <c r="CT428" s="33">
        <v>1.39603116231192E-3</v>
      </c>
      <c r="CU428" s="33">
        <v>1.41550053949765E-3</v>
      </c>
      <c r="CV428" s="33">
        <v>1.31838847200721E-3</v>
      </c>
      <c r="CW428" s="33">
        <v>1.2738561966604901E-3</v>
      </c>
      <c r="CX428" s="33">
        <v>1.1984828113494599E-3</v>
      </c>
      <c r="CY428" s="33">
        <v>1.15468206116599E-3</v>
      </c>
      <c r="CZ428" s="33">
        <v>1.0887788220787101E-3</v>
      </c>
      <c r="DA428" s="33">
        <v>1.0718587532938099E-3</v>
      </c>
      <c r="DB428" s="33">
        <v>1.0100119126916201E-3</v>
      </c>
      <c r="DC428" s="33">
        <v>9.3993047388704197E-4</v>
      </c>
      <c r="DD428" s="33">
        <v>9.0336202650809097E-4</v>
      </c>
      <c r="DE428" s="33">
        <v>8.5255701588768905E-4</v>
      </c>
      <c r="DF428" s="33">
        <v>7.7671852836026095E-4</v>
      </c>
      <c r="DG428" s="33">
        <v>7.2945112045464798E-4</v>
      </c>
      <c r="DH428" s="33">
        <v>6.6416960393423502E-4</v>
      </c>
      <c r="DI428" s="33">
        <v>6.1571101270210999E-4</v>
      </c>
      <c r="DJ428" s="33">
        <v>5.8532849705887299E-4</v>
      </c>
      <c r="DK428" s="33">
        <v>5.4663301742752495E-4</v>
      </c>
      <c r="DL428" s="33">
        <v>5.2484489499397401E-4</v>
      </c>
      <c r="DM428" s="33">
        <v>4.8015539967900198E-4</v>
      </c>
      <c r="DN428" s="33">
        <v>4.6175985659975099E-4</v>
      </c>
      <c r="DO428" s="33">
        <v>4.6245302380922801E-4</v>
      </c>
      <c r="DP428" s="33">
        <v>4.5296656826412598E-4</v>
      </c>
      <c r="DQ428" s="33">
        <v>4.28878437652995E-4</v>
      </c>
      <c r="DR428" s="33">
        <v>3.88043467740686E-4</v>
      </c>
      <c r="DS428" s="33">
        <v>3.5832089794912502E-4</v>
      </c>
      <c r="DT428" s="33">
        <v>3.3614573097986598E-4</v>
      </c>
      <c r="DU428" s="33">
        <v>3.06106327571694E-4</v>
      </c>
      <c r="DV428" s="33">
        <v>2.35078021531359E-4</v>
      </c>
      <c r="DW428" s="33">
        <v>2.27110446991817E-4</v>
      </c>
      <c r="DX428" s="33">
        <v>2.5398484739071198E-4</v>
      </c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  <c r="EW428" s="33"/>
      <c r="EX428" s="33"/>
      <c r="EY428" s="33"/>
      <c r="EZ428" s="33"/>
      <c r="FA428" s="33"/>
      <c r="FB428" s="33"/>
      <c r="FC428" s="33"/>
      <c r="FD428" s="33"/>
      <c r="FE428" s="33"/>
      <c r="FF428" s="33"/>
      <c r="FG428" s="33"/>
      <c r="FH428" s="33"/>
      <c r="FI428" s="33"/>
      <c r="FJ428" s="33"/>
      <c r="FK428" s="33"/>
      <c r="FL428" s="33"/>
      <c r="FM428" s="33"/>
      <c r="FN428" s="33"/>
      <c r="FO428" s="33"/>
      <c r="FP428" s="33"/>
      <c r="FQ428" s="33"/>
      <c r="FR428" s="33"/>
      <c r="FS428" s="33"/>
      <c r="FT428" s="33"/>
      <c r="FU428" s="33"/>
      <c r="FV428" s="33"/>
      <c r="FW428" s="33"/>
      <c r="FX428" s="33"/>
      <c r="FY428" s="33"/>
      <c r="FZ428" s="33"/>
      <c r="GA428" s="33"/>
      <c r="GB428" s="33"/>
      <c r="GC428" s="33"/>
      <c r="GD428" s="33"/>
      <c r="GE428" s="33"/>
      <c r="GF428" s="33"/>
      <c r="GG428" s="33"/>
      <c r="GH428" s="33"/>
      <c r="GI428" s="33"/>
      <c r="GJ428" s="33"/>
      <c r="GK428" s="33"/>
      <c r="GL428" s="33"/>
      <c r="GM428" s="33"/>
      <c r="GN428" s="33"/>
      <c r="GO428" s="33"/>
      <c r="GP428" s="33"/>
      <c r="GQ428" s="33"/>
      <c r="GR428" s="33"/>
      <c r="GS428" s="33"/>
      <c r="GT428" s="33"/>
      <c r="GU428" s="33"/>
      <c r="GV428" s="33"/>
      <c r="GW428" s="33"/>
      <c r="GX428" s="33"/>
    </row>
    <row r="429" spans="1:206" hidden="1">
      <c r="A429" s="31" t="s">
        <v>451</v>
      </c>
      <c r="B429" t="s">
        <v>717</v>
      </c>
      <c r="C429" t="s">
        <v>714</v>
      </c>
      <c r="D429" s="94" t="s">
        <v>1014</v>
      </c>
      <c r="E429" t="s">
        <v>1148</v>
      </c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>
        <v>1.30579214482506E-3</v>
      </c>
      <c r="BE429" s="33">
        <v>1.3145095763300301E-3</v>
      </c>
      <c r="BF429" s="33">
        <v>1.1961409028926099E-3</v>
      </c>
      <c r="BG429" s="33">
        <v>1.14900712962759E-3</v>
      </c>
      <c r="BH429" s="33">
        <v>1.0495357488536901E-3</v>
      </c>
      <c r="BI429" s="33">
        <v>1.02312257877077E-3</v>
      </c>
      <c r="BJ429" s="33">
        <v>9.3018275044617199E-4</v>
      </c>
      <c r="BK429" s="33">
        <v>9.30314734725597E-4</v>
      </c>
      <c r="BL429" s="33">
        <v>8.3749318576086895E-4</v>
      </c>
      <c r="BM429" s="33">
        <v>8.4823188105088401E-4</v>
      </c>
      <c r="BN429" s="33">
        <v>7.6124004520655697E-4</v>
      </c>
      <c r="BO429" s="33">
        <v>7.2995773968031097E-4</v>
      </c>
      <c r="BP429" s="33">
        <v>7.2456051875415103E-4</v>
      </c>
      <c r="BQ429" s="33">
        <v>6.8650775904408599E-4</v>
      </c>
      <c r="BR429" s="33">
        <v>6.45952232257836E-4</v>
      </c>
      <c r="BS429" s="33">
        <v>6.3815704591799205E-4</v>
      </c>
      <c r="BT429" s="33">
        <v>6.1282397116549803E-4</v>
      </c>
      <c r="BU429" s="33">
        <v>6.1183458730827396E-4</v>
      </c>
      <c r="BV429" s="33">
        <v>5.9219165970247597E-4</v>
      </c>
      <c r="BW429" s="33">
        <v>6.0138771235984504E-4</v>
      </c>
      <c r="BX429" s="33">
        <v>5.79972941659833E-4</v>
      </c>
      <c r="BY429" s="33">
        <v>5.6395908625463803E-4</v>
      </c>
      <c r="BZ429" s="33">
        <v>5.5196562686640001E-4</v>
      </c>
      <c r="CA429" s="33">
        <v>5.4357974638222001E-4</v>
      </c>
      <c r="CB429" s="33">
        <v>5.2541455242709699E-4</v>
      </c>
      <c r="CC429" s="33">
        <v>5.2477310677364502E-4</v>
      </c>
      <c r="CD429" s="33">
        <v>5.2073026500121201E-4</v>
      </c>
      <c r="CE429" s="33">
        <v>5.0880855130158796E-4</v>
      </c>
      <c r="CF429" s="33">
        <v>4.9486742606508996E-4</v>
      </c>
      <c r="CG429" s="33">
        <v>4.8869598405412403E-4</v>
      </c>
      <c r="CH429" s="33">
        <v>4.8772745333143898E-4</v>
      </c>
      <c r="CI429" s="33">
        <v>4.7613274863986699E-4</v>
      </c>
      <c r="CJ429" s="33">
        <v>4.66494902087589E-4</v>
      </c>
      <c r="CK429" s="33">
        <v>4.6787565375326E-4</v>
      </c>
      <c r="CL429" s="33">
        <v>4.6295810936854202E-4</v>
      </c>
      <c r="CM429" s="33">
        <v>4.6073938326812898E-4</v>
      </c>
      <c r="CN429" s="33">
        <v>4.1276869344082098E-4</v>
      </c>
      <c r="CO429" s="33">
        <v>4.0612319898913099E-4</v>
      </c>
      <c r="CP429" s="33">
        <v>4.7373018403107597E-4</v>
      </c>
      <c r="CQ429" s="33">
        <v>3.8039665531119303E-4</v>
      </c>
      <c r="CR429" s="33">
        <v>3.6806830232708198E-4</v>
      </c>
      <c r="CS429" s="33">
        <v>3.6410488750967401E-4</v>
      </c>
      <c r="CT429" s="33">
        <v>4.00080081951978E-4</v>
      </c>
      <c r="CU429" s="33">
        <v>4.0928638421019298E-4</v>
      </c>
      <c r="CV429" s="33">
        <v>3.7256549102175298E-4</v>
      </c>
      <c r="CW429" s="33">
        <v>3.6294179673823797E-4</v>
      </c>
      <c r="CX429" s="33">
        <v>3.3765460881913899E-4</v>
      </c>
      <c r="CY429" s="33">
        <v>3.1929058942811798E-4</v>
      </c>
      <c r="CZ429" s="33">
        <v>2.9594093231684999E-4</v>
      </c>
      <c r="DA429" s="33">
        <v>3.0009789360034702E-4</v>
      </c>
      <c r="DB429" s="33">
        <v>2.7451823468399101E-4</v>
      </c>
      <c r="DC429" s="33">
        <v>2.65188535544746E-4</v>
      </c>
      <c r="DD429" s="33">
        <v>2.6214736735957999E-4</v>
      </c>
      <c r="DE429" s="33">
        <v>2.5445795820604498E-4</v>
      </c>
      <c r="DF429" s="33">
        <v>2.40595625393921E-4</v>
      </c>
      <c r="DG429" s="33">
        <v>2.3542024324756599E-4</v>
      </c>
      <c r="DH429" s="33">
        <v>2.1346692859850201E-4</v>
      </c>
      <c r="DI429" s="33">
        <v>1.95205539070437E-4</v>
      </c>
      <c r="DJ429" s="33">
        <v>1.7970703942207699E-4</v>
      </c>
      <c r="DK429" s="33">
        <v>1.6679251561382499E-4</v>
      </c>
      <c r="DL429" s="33">
        <v>1.5739087258263799E-4</v>
      </c>
      <c r="DM429" s="33">
        <v>1.4344430761221199E-4</v>
      </c>
      <c r="DN429" s="33">
        <v>1.3812797413792E-4</v>
      </c>
      <c r="DO429" s="33">
        <v>1.28136842382504E-4</v>
      </c>
      <c r="DP429" s="33">
        <v>1.2301597640065499E-4</v>
      </c>
      <c r="DQ429" s="33">
        <v>1.15786173689906E-4</v>
      </c>
      <c r="DR429" s="33">
        <v>1.07525793410704E-4</v>
      </c>
      <c r="DS429" s="33">
        <v>1.03906579776653E-4</v>
      </c>
      <c r="DT429" s="33">
        <v>1.04477121807789E-4</v>
      </c>
      <c r="DU429" s="33">
        <v>1.0201075602923599E-4</v>
      </c>
      <c r="DV429" s="33">
        <v>1.12707673355253E-4</v>
      </c>
      <c r="DW429" s="33">
        <v>1.10046659892697E-4</v>
      </c>
      <c r="DX429" s="33">
        <v>1.07201811147098E-4</v>
      </c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3"/>
      <c r="FC429" s="33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3"/>
      <c r="FP429" s="33"/>
      <c r="FQ429" s="33"/>
      <c r="FR429" s="33"/>
      <c r="FS429" s="33"/>
      <c r="FT429" s="33"/>
      <c r="FU429" s="33"/>
      <c r="FV429" s="33"/>
      <c r="FW429" s="33"/>
      <c r="FX429" s="33"/>
      <c r="FY429" s="33"/>
      <c r="FZ429" s="33"/>
      <c r="GA429" s="33"/>
      <c r="GB429" s="33"/>
      <c r="GC429" s="33"/>
      <c r="GD429" s="33"/>
      <c r="GE429" s="33"/>
      <c r="GF429" s="33"/>
      <c r="GG429" s="33"/>
      <c r="GH429" s="33"/>
      <c r="GI429" s="33"/>
      <c r="GJ429" s="33"/>
      <c r="GK429" s="33"/>
      <c r="GL429" s="33"/>
      <c r="GM429" s="33"/>
      <c r="GN429" s="33"/>
      <c r="GO429" s="33"/>
      <c r="GP429" s="33"/>
      <c r="GQ429" s="33"/>
      <c r="GR429" s="33"/>
      <c r="GS429" s="33"/>
      <c r="GT429" s="33"/>
      <c r="GU429" s="33"/>
      <c r="GV429" s="33"/>
      <c r="GW429" s="33"/>
      <c r="GX429" s="33"/>
    </row>
    <row r="430" spans="1:206" hidden="1">
      <c r="A430" s="31" t="s">
        <v>451</v>
      </c>
      <c r="B430" t="s">
        <v>717</v>
      </c>
      <c r="C430" t="s">
        <v>714</v>
      </c>
      <c r="D430" s="94" t="s">
        <v>1014</v>
      </c>
      <c r="E430" t="s">
        <v>1149</v>
      </c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>
        <v>1.0035860986193799E-3</v>
      </c>
      <c r="BE430" s="33">
        <v>9.8640961910226202E-4</v>
      </c>
      <c r="BF430" s="33">
        <v>9.1398459836971398E-4</v>
      </c>
      <c r="BG430" s="33">
        <v>8.4014966331216702E-4</v>
      </c>
      <c r="BH430" s="33">
        <v>7.1074016076028005E-4</v>
      </c>
      <c r="BI430" s="33">
        <v>6.6954870528894504E-4</v>
      </c>
      <c r="BJ430" s="33">
        <v>5.9580831934554499E-4</v>
      </c>
      <c r="BK430" s="33">
        <v>6.0619147171452298E-4</v>
      </c>
      <c r="BL430" s="33">
        <v>5.4352403005590404E-4</v>
      </c>
      <c r="BM430" s="33">
        <v>5.6276548633023304E-4</v>
      </c>
      <c r="BN430" s="33">
        <v>5.3612621943219003E-4</v>
      </c>
      <c r="BO430" s="33">
        <v>5.5013958310351605E-4</v>
      </c>
      <c r="BP430" s="33">
        <v>5.6842969329101397E-4</v>
      </c>
      <c r="BQ430" s="33">
        <v>5.5805637869152304E-4</v>
      </c>
      <c r="BR430" s="33">
        <v>5.2703919455015895E-4</v>
      </c>
      <c r="BS430" s="33">
        <v>5.2670850085439504E-4</v>
      </c>
      <c r="BT430" s="33">
        <v>5.0233410916894895E-4</v>
      </c>
      <c r="BU430" s="33">
        <v>4.9465792866756604E-4</v>
      </c>
      <c r="BV430" s="33">
        <v>4.8304785395591798E-4</v>
      </c>
      <c r="BW430" s="33">
        <v>4.82110676247272E-4</v>
      </c>
      <c r="BX430" s="33">
        <v>4.7162987640862899E-4</v>
      </c>
      <c r="BY430" s="33">
        <v>4.5777476968950602E-4</v>
      </c>
      <c r="BZ430" s="33">
        <v>4.4894051769257701E-4</v>
      </c>
      <c r="CA430" s="33">
        <v>4.43079293780908E-4</v>
      </c>
      <c r="CB430" s="33">
        <v>4.2233471500922198E-4</v>
      </c>
      <c r="CC430" s="33">
        <v>4.2077547155812601E-4</v>
      </c>
      <c r="CD430" s="33">
        <v>4.1237482656098802E-4</v>
      </c>
      <c r="CE430" s="33">
        <v>4.0615187683321898E-4</v>
      </c>
      <c r="CF430" s="33">
        <v>4.0193371718225698E-4</v>
      </c>
      <c r="CG430" s="33">
        <v>3.9327016340960598E-4</v>
      </c>
      <c r="CH430" s="33">
        <v>3.9689288509618898E-4</v>
      </c>
      <c r="CI430" s="33">
        <v>3.8379193451714501E-4</v>
      </c>
      <c r="CJ430" s="33">
        <v>3.7757394673873198E-4</v>
      </c>
      <c r="CK430" s="33">
        <v>3.7344461517077902E-4</v>
      </c>
      <c r="CL430" s="33">
        <v>3.7413058703583999E-4</v>
      </c>
      <c r="CM430" s="33">
        <v>3.6503204083599197E-4</v>
      </c>
      <c r="CN430" s="33">
        <v>3.34397678827597E-4</v>
      </c>
      <c r="CO430" s="33">
        <v>3.3179150798274702E-4</v>
      </c>
      <c r="CP430" s="33">
        <v>3.9793728885779598E-4</v>
      </c>
      <c r="CQ430" s="33">
        <v>3.2544496805512801E-4</v>
      </c>
      <c r="CR430" s="33">
        <v>3.2711728621767698E-4</v>
      </c>
      <c r="CS430" s="33">
        <v>3.2499870455594501E-4</v>
      </c>
      <c r="CT430" s="33">
        <v>3.3665279426451099E-4</v>
      </c>
      <c r="CU430" s="33">
        <v>3.5181603991281803E-4</v>
      </c>
      <c r="CV430" s="33">
        <v>3.31245023812814E-4</v>
      </c>
      <c r="CW430" s="33">
        <v>3.2796319491908398E-4</v>
      </c>
      <c r="CX430" s="33">
        <v>3.04921424929511E-4</v>
      </c>
      <c r="CY430" s="33">
        <v>2.8809305787579699E-4</v>
      </c>
      <c r="CZ430" s="33">
        <v>2.76970047201612E-4</v>
      </c>
      <c r="DA430" s="33">
        <v>2.8126288718687898E-4</v>
      </c>
      <c r="DB430" s="33">
        <v>2.6201320162002798E-4</v>
      </c>
      <c r="DC430" s="33">
        <v>2.5102782540326702E-4</v>
      </c>
      <c r="DD430" s="33">
        <v>2.4471950856715401E-4</v>
      </c>
      <c r="DE430" s="33">
        <v>2.36811042757524E-4</v>
      </c>
      <c r="DF430" s="33">
        <v>2.2278329433073499E-4</v>
      </c>
      <c r="DG430" s="33">
        <v>2.1251675075707201E-4</v>
      </c>
      <c r="DH430" s="33">
        <v>1.9871183926319999E-4</v>
      </c>
      <c r="DI430" s="33">
        <v>1.9078848157940399E-4</v>
      </c>
      <c r="DJ430" s="33">
        <v>1.7822297429021401E-4</v>
      </c>
      <c r="DK430" s="33">
        <v>1.7405291572747199E-4</v>
      </c>
      <c r="DL430" s="33">
        <v>1.63179513553595E-4</v>
      </c>
      <c r="DM430" s="33">
        <v>1.49995564423515E-4</v>
      </c>
      <c r="DN430" s="33">
        <v>1.3981411470049399E-4</v>
      </c>
      <c r="DO430" s="33">
        <v>1.3239747456532001E-4</v>
      </c>
      <c r="DP430" s="33">
        <v>1.2046168066352E-4</v>
      </c>
      <c r="DQ430" s="33">
        <v>1.1458962779139E-4</v>
      </c>
      <c r="DR430" s="33">
        <v>1.02469196985208E-4</v>
      </c>
      <c r="DS430" s="33">
        <v>9.7888322720484798E-5</v>
      </c>
      <c r="DT430" s="33">
        <v>9.6312235166586503E-5</v>
      </c>
      <c r="DU430" s="33">
        <v>9.1744649077032703E-5</v>
      </c>
      <c r="DV430" s="33">
        <v>1.2541998922282601E-4</v>
      </c>
      <c r="DW430" s="33">
        <v>1.3031579964700501E-4</v>
      </c>
      <c r="DX430" s="33">
        <v>1.2314842633515501E-4</v>
      </c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  <c r="EW430" s="33"/>
      <c r="EX430" s="33"/>
      <c r="EY430" s="33"/>
      <c r="EZ430" s="33"/>
      <c r="FA430" s="33"/>
      <c r="FB430" s="33"/>
      <c r="FC430" s="33"/>
      <c r="FD430" s="33"/>
      <c r="FE430" s="33"/>
      <c r="FF430" s="33"/>
      <c r="FG430" s="33"/>
      <c r="FH430" s="33"/>
      <c r="FI430" s="33"/>
      <c r="FJ430" s="33"/>
      <c r="FK430" s="33"/>
      <c r="FL430" s="33"/>
      <c r="FM430" s="33"/>
      <c r="FN430" s="33"/>
      <c r="FO430" s="33"/>
      <c r="FP430" s="33"/>
      <c r="FQ430" s="33"/>
      <c r="FR430" s="33"/>
      <c r="FS430" s="33"/>
      <c r="FT430" s="33"/>
      <c r="FU430" s="33"/>
      <c r="FV430" s="33"/>
      <c r="FW430" s="33"/>
      <c r="FX430" s="33"/>
      <c r="FY430" s="33"/>
      <c r="FZ430" s="33"/>
      <c r="GA430" s="33"/>
      <c r="GB430" s="33"/>
      <c r="GC430" s="33"/>
      <c r="GD430" s="33"/>
      <c r="GE430" s="33"/>
      <c r="GF430" s="33"/>
      <c r="GG430" s="33"/>
      <c r="GH430" s="33"/>
      <c r="GI430" s="33"/>
      <c r="GJ430" s="33"/>
      <c r="GK430" s="33"/>
      <c r="GL430" s="33"/>
      <c r="GM430" s="33"/>
      <c r="GN430" s="33"/>
      <c r="GO430" s="33"/>
      <c r="GP430" s="33"/>
      <c r="GQ430" s="33"/>
      <c r="GR430" s="33"/>
      <c r="GS430" s="33"/>
      <c r="GT430" s="33"/>
      <c r="GU430" s="33"/>
      <c r="GV430" s="33"/>
      <c r="GW430" s="33"/>
      <c r="GX430" s="33"/>
    </row>
    <row r="431" spans="1:206" hidden="1">
      <c r="A431" s="31" t="s">
        <v>451</v>
      </c>
      <c r="B431" t="s">
        <v>717</v>
      </c>
      <c r="C431" t="s">
        <v>714</v>
      </c>
      <c r="D431" s="94" t="s">
        <v>1014</v>
      </c>
      <c r="E431" t="s">
        <v>1150</v>
      </c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>
        <v>1.5070510759162901E-3</v>
      </c>
      <c r="BE431" s="33">
        <v>1.4850436970192101E-3</v>
      </c>
      <c r="BF431" s="33">
        <v>1.3937936753577599E-3</v>
      </c>
      <c r="BG431" s="33">
        <v>1.2532731826785299E-3</v>
      </c>
      <c r="BH431" s="33">
        <v>1.10000749477503E-3</v>
      </c>
      <c r="BI431" s="33">
        <v>1.0209928211451301E-3</v>
      </c>
      <c r="BJ431" s="33">
        <v>9.00862494940909E-4</v>
      </c>
      <c r="BK431" s="33">
        <v>9.03803288716475E-4</v>
      </c>
      <c r="BL431" s="33">
        <v>8.0787900510791405E-4</v>
      </c>
      <c r="BM431" s="33">
        <v>8.1219729962212297E-4</v>
      </c>
      <c r="BN431" s="33">
        <v>7.4725198023495396E-4</v>
      </c>
      <c r="BO431" s="33">
        <v>7.3303427107255896E-4</v>
      </c>
      <c r="BP431" s="33">
        <v>7.4252706248665896E-4</v>
      </c>
      <c r="BQ431" s="33">
        <v>7.3693548154278002E-4</v>
      </c>
      <c r="BR431" s="33">
        <v>7.1303513150113896E-4</v>
      </c>
      <c r="BS431" s="33">
        <v>7.5141718115469204E-4</v>
      </c>
      <c r="BT431" s="33">
        <v>7.7368052295812202E-4</v>
      </c>
      <c r="BU431" s="33">
        <v>7.9110674411899296E-4</v>
      </c>
      <c r="BV431" s="33">
        <v>8.0225163550856399E-4</v>
      </c>
      <c r="BW431" s="33">
        <v>8.2324194910117705E-4</v>
      </c>
      <c r="BX431" s="33">
        <v>7.9464959552987197E-4</v>
      </c>
      <c r="BY431" s="33">
        <v>7.6737685211409397E-4</v>
      </c>
      <c r="BZ431" s="33">
        <v>7.4234157393847301E-4</v>
      </c>
      <c r="CA431" s="33">
        <v>7.2588399316859205E-4</v>
      </c>
      <c r="CB431" s="33">
        <v>6.9662462706130399E-4</v>
      </c>
      <c r="CC431" s="33">
        <v>6.87437649858427E-4</v>
      </c>
      <c r="CD431" s="33">
        <v>6.7976609035246005E-4</v>
      </c>
      <c r="CE431" s="33">
        <v>6.6465104230992904E-4</v>
      </c>
      <c r="CF431" s="33">
        <v>6.5756623414763102E-4</v>
      </c>
      <c r="CG431" s="33">
        <v>6.5186276308945904E-4</v>
      </c>
      <c r="CH431" s="33">
        <v>6.3661152938227601E-4</v>
      </c>
      <c r="CI431" s="33">
        <v>6.153058129182E-4</v>
      </c>
      <c r="CJ431" s="33">
        <v>6.0496054787844398E-4</v>
      </c>
      <c r="CK431" s="33">
        <v>6.0132746549825704E-4</v>
      </c>
      <c r="CL431" s="33">
        <v>6.0166857337630799E-4</v>
      </c>
      <c r="CM431" s="33">
        <v>5.9684970906233596E-4</v>
      </c>
      <c r="CN431" s="33">
        <v>5.4885272613775199E-4</v>
      </c>
      <c r="CO431" s="33">
        <v>5.4281028453424796E-4</v>
      </c>
      <c r="CP431" s="33">
        <v>6.0158063449801402E-4</v>
      </c>
      <c r="CQ431" s="33">
        <v>5.1584142968139199E-4</v>
      </c>
      <c r="CR431" s="33">
        <v>5.2610194358257802E-4</v>
      </c>
      <c r="CS431" s="33">
        <v>5.2570068026732699E-4</v>
      </c>
      <c r="CT431" s="33">
        <v>5.42813362019014E-4</v>
      </c>
      <c r="CU431" s="33">
        <v>5.8078247657330996E-4</v>
      </c>
      <c r="CV431" s="33">
        <v>5.7873846342010305E-4</v>
      </c>
      <c r="CW431" s="33">
        <v>5.7579333450774399E-4</v>
      </c>
      <c r="CX431" s="33">
        <v>5.4086534349571296E-4</v>
      </c>
      <c r="CY431" s="33">
        <v>5.2528400182496595E-4</v>
      </c>
      <c r="CZ431" s="33">
        <v>4.99807470330846E-4</v>
      </c>
      <c r="DA431" s="33">
        <v>5.07032500023543E-4</v>
      </c>
      <c r="DB431" s="33">
        <v>4.82003994110331E-4</v>
      </c>
      <c r="DC431" s="33">
        <v>4.5832357811276898E-4</v>
      </c>
      <c r="DD431" s="33">
        <v>4.5143969793839001E-4</v>
      </c>
      <c r="DE431" s="33">
        <v>4.3625708183556302E-4</v>
      </c>
      <c r="DF431" s="33">
        <v>4.1110808042249601E-4</v>
      </c>
      <c r="DG431" s="33">
        <v>3.9699120591910801E-4</v>
      </c>
      <c r="DH431" s="33">
        <v>3.62402111045406E-4</v>
      </c>
      <c r="DI431" s="33">
        <v>3.3851284148563097E-4</v>
      </c>
      <c r="DJ431" s="33">
        <v>3.2601889220288202E-4</v>
      </c>
      <c r="DK431" s="33">
        <v>2.9868466333917099E-4</v>
      </c>
      <c r="DL431" s="33">
        <v>2.8648399701416001E-4</v>
      </c>
      <c r="DM431" s="33">
        <v>2.7154117517821501E-4</v>
      </c>
      <c r="DN431" s="33">
        <v>2.5483738274410898E-4</v>
      </c>
      <c r="DO431" s="33">
        <v>2.4591678135083299E-4</v>
      </c>
      <c r="DP431" s="33">
        <v>2.3391978279389101E-4</v>
      </c>
      <c r="DQ431" s="33">
        <v>2.20710142653987E-4</v>
      </c>
      <c r="DR431" s="33">
        <v>2.0456736842231599E-4</v>
      </c>
      <c r="DS431" s="33">
        <v>1.9476821574715501E-4</v>
      </c>
      <c r="DT431" s="33">
        <v>1.88827382323731E-4</v>
      </c>
      <c r="DU431" s="33">
        <v>1.76342969682904E-4</v>
      </c>
      <c r="DV431" s="33">
        <v>3.0294810561910497E-4</v>
      </c>
      <c r="DW431" s="33">
        <v>3.0469103417376001E-4</v>
      </c>
      <c r="DX431" s="33">
        <v>2.7334687207664402E-4</v>
      </c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3"/>
      <c r="FC431" s="33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3"/>
      <c r="FP431" s="33"/>
      <c r="FQ431" s="33"/>
      <c r="FR431" s="33"/>
      <c r="FS431" s="33"/>
      <c r="FT431" s="33"/>
      <c r="FU431" s="33"/>
      <c r="FV431" s="33"/>
      <c r="FW431" s="33"/>
      <c r="FX431" s="33"/>
      <c r="FY431" s="33"/>
      <c r="FZ431" s="33"/>
      <c r="GA431" s="33"/>
      <c r="GB431" s="33"/>
      <c r="GC431" s="33"/>
      <c r="GD431" s="33"/>
      <c r="GE431" s="33"/>
      <c r="GF431" s="33"/>
      <c r="GG431" s="33"/>
      <c r="GH431" s="33"/>
      <c r="GI431" s="33"/>
      <c r="GJ431" s="33"/>
      <c r="GK431" s="33"/>
      <c r="GL431" s="33"/>
      <c r="GM431" s="33"/>
      <c r="GN431" s="33"/>
      <c r="GO431" s="33"/>
      <c r="GP431" s="33"/>
      <c r="GQ431" s="33"/>
      <c r="GR431" s="33"/>
      <c r="GS431" s="33"/>
      <c r="GT431" s="33"/>
      <c r="GU431" s="33"/>
      <c r="GV431" s="33"/>
      <c r="GW431" s="33"/>
      <c r="GX431" s="33"/>
    </row>
    <row r="432" spans="1:206" hidden="1">
      <c r="A432" s="31" t="s">
        <v>451</v>
      </c>
      <c r="B432" t="s">
        <v>717</v>
      </c>
      <c r="C432" t="s">
        <v>714</v>
      </c>
      <c r="D432" s="94" t="s">
        <v>1014</v>
      </c>
      <c r="E432" t="s">
        <v>1151</v>
      </c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>
        <v>1.9332720606679199E-3</v>
      </c>
      <c r="BE432" s="33">
        <v>1.89512095108996E-3</v>
      </c>
      <c r="BF432" s="33">
        <v>1.7828902542397799E-3</v>
      </c>
      <c r="BG432" s="33">
        <v>1.58834568445797E-3</v>
      </c>
      <c r="BH432" s="33">
        <v>1.43245129797854E-3</v>
      </c>
      <c r="BI432" s="33">
        <v>1.31777339091457E-3</v>
      </c>
      <c r="BJ432" s="33">
        <v>1.1798285216613701E-3</v>
      </c>
      <c r="BK432" s="33">
        <v>1.1798718843928099E-3</v>
      </c>
      <c r="BL432" s="33">
        <v>1.0486492379217999E-3</v>
      </c>
      <c r="BM432" s="33">
        <v>1.06809378786201E-3</v>
      </c>
      <c r="BN432" s="33">
        <v>9.8627691290572293E-4</v>
      </c>
      <c r="BO432" s="33">
        <v>9.63094916357322E-4</v>
      </c>
      <c r="BP432" s="33">
        <v>9.75768456779508E-4</v>
      </c>
      <c r="BQ432" s="33">
        <v>9.2441682013565802E-4</v>
      </c>
      <c r="BR432" s="33">
        <v>8.7812229764229802E-4</v>
      </c>
      <c r="BS432" s="33">
        <v>8.74201451801477E-4</v>
      </c>
      <c r="BT432" s="33">
        <v>8.5186125375696497E-4</v>
      </c>
      <c r="BU432" s="33">
        <v>8.6329286429361301E-4</v>
      </c>
      <c r="BV432" s="33">
        <v>8.7495873059505397E-4</v>
      </c>
      <c r="BW432" s="33">
        <v>9.1834319999200404E-4</v>
      </c>
      <c r="BX432" s="33">
        <v>9.5277554069859104E-4</v>
      </c>
      <c r="BY432" s="33">
        <v>9.7734512735971101E-4</v>
      </c>
      <c r="BZ432" s="33">
        <v>9.8840531085353403E-4</v>
      </c>
      <c r="CA432" s="33">
        <v>1.00815994548207E-3</v>
      </c>
      <c r="CB432" s="33">
        <v>9.778439990850579E-4</v>
      </c>
      <c r="CC432" s="33">
        <v>9.7342688636028302E-4</v>
      </c>
      <c r="CD432" s="33">
        <v>9.4613145268121197E-4</v>
      </c>
      <c r="CE432" s="33">
        <v>9.1766303084718796E-4</v>
      </c>
      <c r="CF432" s="33">
        <v>8.9743991133941603E-4</v>
      </c>
      <c r="CG432" s="33">
        <v>8.8828189086766402E-4</v>
      </c>
      <c r="CH432" s="33">
        <v>8.7473272218155699E-4</v>
      </c>
      <c r="CI432" s="33">
        <v>8.5647607115250197E-4</v>
      </c>
      <c r="CJ432" s="33">
        <v>8.2592795215363497E-4</v>
      </c>
      <c r="CK432" s="33">
        <v>8.2346050681410504E-4</v>
      </c>
      <c r="CL432" s="33">
        <v>8.2132259265260698E-4</v>
      </c>
      <c r="CM432" s="33">
        <v>8.0832413128385599E-4</v>
      </c>
      <c r="CN432" s="33">
        <v>7.3287284717081698E-4</v>
      </c>
      <c r="CO432" s="33">
        <v>7.2188096134627401E-4</v>
      </c>
      <c r="CP432" s="33">
        <v>7.8698032405950303E-4</v>
      </c>
      <c r="CQ432" s="33">
        <v>7.0031300370436704E-4</v>
      </c>
      <c r="CR432" s="33">
        <v>6.9957465899828097E-4</v>
      </c>
      <c r="CS432" s="33">
        <v>6.98625958150596E-4</v>
      </c>
      <c r="CT432" s="33">
        <v>7.2401629538346602E-4</v>
      </c>
      <c r="CU432" s="33">
        <v>7.6087362838202796E-4</v>
      </c>
      <c r="CV432" s="33">
        <v>7.5517230887613704E-4</v>
      </c>
      <c r="CW432" s="33">
        <v>7.4527089092718199E-4</v>
      </c>
      <c r="CX432" s="33">
        <v>7.1301613164927505E-4</v>
      </c>
      <c r="CY432" s="33">
        <v>6.94567394729556E-4</v>
      </c>
      <c r="CZ432" s="33">
        <v>6.7852329306840201E-4</v>
      </c>
      <c r="DA432" s="33">
        <v>7.0549417950186398E-4</v>
      </c>
      <c r="DB432" s="33">
        <v>6.8494316047920895E-4</v>
      </c>
      <c r="DC432" s="33">
        <v>6.6068041714649603E-4</v>
      </c>
      <c r="DD432" s="33">
        <v>6.6197940690005297E-4</v>
      </c>
      <c r="DE432" s="33">
        <v>6.4649311134635503E-4</v>
      </c>
      <c r="DF432" s="33">
        <v>6.0196680707903002E-4</v>
      </c>
      <c r="DG432" s="33">
        <v>5.7607012028422402E-4</v>
      </c>
      <c r="DH432" s="33">
        <v>5.3397609602371299E-4</v>
      </c>
      <c r="DI432" s="33">
        <v>5.0032726355487699E-4</v>
      </c>
      <c r="DJ432" s="33">
        <v>4.76453780862956E-4</v>
      </c>
      <c r="DK432" s="33">
        <v>4.4706226344965301E-4</v>
      </c>
      <c r="DL432" s="33">
        <v>4.3000078173036598E-4</v>
      </c>
      <c r="DM432" s="33">
        <v>3.9414135781290602E-4</v>
      </c>
      <c r="DN432" s="33">
        <v>3.6989332296380901E-4</v>
      </c>
      <c r="DO432" s="33">
        <v>3.4853119041772799E-4</v>
      </c>
      <c r="DP432" s="33">
        <v>3.3168894833072201E-4</v>
      </c>
      <c r="DQ432" s="33">
        <v>3.1628628419543399E-4</v>
      </c>
      <c r="DR432" s="33">
        <v>2.9188168728759898E-4</v>
      </c>
      <c r="DS432" s="33">
        <v>2.79987765805377E-4</v>
      </c>
      <c r="DT432" s="33">
        <v>2.8112257715776301E-4</v>
      </c>
      <c r="DU432" s="33">
        <v>2.6522009239272301E-4</v>
      </c>
      <c r="DV432" s="33">
        <v>4.0739470414533898E-4</v>
      </c>
      <c r="DW432" s="33">
        <v>4.1102115537578799E-4</v>
      </c>
      <c r="DX432" s="33">
        <v>3.7062112235349302E-4</v>
      </c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  <c r="EW432" s="33"/>
      <c r="EX432" s="33"/>
      <c r="EY432" s="33"/>
      <c r="EZ432" s="33"/>
      <c r="FA432" s="33"/>
      <c r="FB432" s="33"/>
      <c r="FC432" s="33"/>
      <c r="FD432" s="33"/>
      <c r="FE432" s="33"/>
      <c r="FF432" s="33"/>
      <c r="FG432" s="33"/>
      <c r="FH432" s="33"/>
      <c r="FI432" s="33"/>
      <c r="FJ432" s="33"/>
      <c r="FK432" s="33"/>
      <c r="FL432" s="33"/>
      <c r="FM432" s="33"/>
      <c r="FN432" s="33"/>
      <c r="FO432" s="33"/>
      <c r="FP432" s="33"/>
      <c r="FQ432" s="33"/>
      <c r="FR432" s="33"/>
      <c r="FS432" s="33"/>
      <c r="FT432" s="33"/>
      <c r="FU432" s="33"/>
      <c r="FV432" s="33"/>
      <c r="FW432" s="33"/>
      <c r="FX432" s="33"/>
      <c r="FY432" s="33"/>
      <c r="FZ432" s="33"/>
      <c r="GA432" s="33"/>
      <c r="GB432" s="33"/>
      <c r="GC432" s="33"/>
      <c r="GD432" s="33"/>
      <c r="GE432" s="33"/>
      <c r="GF432" s="33"/>
      <c r="GG432" s="33"/>
      <c r="GH432" s="33"/>
      <c r="GI432" s="33"/>
      <c r="GJ432" s="33"/>
      <c r="GK432" s="33"/>
      <c r="GL432" s="33"/>
      <c r="GM432" s="33"/>
      <c r="GN432" s="33"/>
      <c r="GO432" s="33"/>
      <c r="GP432" s="33"/>
      <c r="GQ432" s="33"/>
      <c r="GR432" s="33"/>
      <c r="GS432" s="33"/>
      <c r="GT432" s="33"/>
      <c r="GU432" s="33"/>
      <c r="GV432" s="33"/>
      <c r="GW432" s="33"/>
      <c r="GX432" s="33"/>
    </row>
    <row r="433" spans="1:206" hidden="1">
      <c r="A433" s="31" t="s">
        <v>451</v>
      </c>
      <c r="B433" t="s">
        <v>717</v>
      </c>
      <c r="C433" t="s">
        <v>714</v>
      </c>
      <c r="D433" s="94" t="s">
        <v>1014</v>
      </c>
      <c r="E433" t="s">
        <v>1152</v>
      </c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>
        <v>2.23885337298893E-3</v>
      </c>
      <c r="BE433" s="33">
        <v>2.20122622684721E-3</v>
      </c>
      <c r="BF433" s="33">
        <v>2.0775354340324299E-3</v>
      </c>
      <c r="BG433" s="33">
        <v>1.8836895605850901E-3</v>
      </c>
      <c r="BH433" s="33">
        <v>1.6950892141267E-3</v>
      </c>
      <c r="BI433" s="33">
        <v>1.5747060415077299E-3</v>
      </c>
      <c r="BJ433" s="33">
        <v>1.3900344011872801E-3</v>
      </c>
      <c r="BK433" s="33">
        <v>1.39813744447092E-3</v>
      </c>
      <c r="BL433" s="33">
        <v>1.2526751534625001E-3</v>
      </c>
      <c r="BM433" s="33">
        <v>1.28428339158221E-3</v>
      </c>
      <c r="BN433" s="33">
        <v>1.1904276350517399E-3</v>
      </c>
      <c r="BO433" s="33">
        <v>1.1636012228745201E-3</v>
      </c>
      <c r="BP433" s="33">
        <v>1.1859029099066101E-3</v>
      </c>
      <c r="BQ433" s="33">
        <v>1.13708828030823E-3</v>
      </c>
      <c r="BR433" s="33">
        <v>1.08861401347033E-3</v>
      </c>
      <c r="BS433" s="33">
        <v>1.10057052117091E-3</v>
      </c>
      <c r="BT433" s="33">
        <v>1.07516148103964E-3</v>
      </c>
      <c r="BU433" s="33">
        <v>1.0775137895308699E-3</v>
      </c>
      <c r="BV433" s="33">
        <v>1.0546300783019001E-3</v>
      </c>
      <c r="BW433" s="33">
        <v>1.0657931989622399E-3</v>
      </c>
      <c r="BX433" s="33">
        <v>1.0386348798674199E-3</v>
      </c>
      <c r="BY433" s="33">
        <v>1.0218993036780501E-3</v>
      </c>
      <c r="BZ433" s="33">
        <v>1.0045319800503899E-3</v>
      </c>
      <c r="CA433" s="33">
        <v>1.0333119989346599E-3</v>
      </c>
      <c r="CB433" s="33">
        <v>1.0433991107285201E-3</v>
      </c>
      <c r="CC433" s="33">
        <v>1.1069740248639099E-3</v>
      </c>
      <c r="CD433" s="33">
        <v>1.15820923732123E-3</v>
      </c>
      <c r="CE433" s="33">
        <v>1.16850284822471E-3</v>
      </c>
      <c r="CF433" s="33">
        <v>1.19592029716898E-3</v>
      </c>
      <c r="CG433" s="33">
        <v>1.2063779486817499E-3</v>
      </c>
      <c r="CH433" s="33">
        <v>1.18787361492727E-3</v>
      </c>
      <c r="CI433" s="33">
        <v>1.1415170620539101E-3</v>
      </c>
      <c r="CJ433" s="33">
        <v>1.0943350338309999E-3</v>
      </c>
      <c r="CK433" s="33">
        <v>1.0826077365300401E-3</v>
      </c>
      <c r="CL433" s="33">
        <v>1.0875114659868301E-3</v>
      </c>
      <c r="CM433" s="33">
        <v>1.0665480210195E-3</v>
      </c>
      <c r="CN433" s="33">
        <v>9.7006729599486904E-4</v>
      </c>
      <c r="CO433" s="33">
        <v>9.6006356054769901E-4</v>
      </c>
      <c r="CP433" s="33">
        <v>1.0163715600216301E-3</v>
      </c>
      <c r="CQ433" s="33">
        <v>9.0710228007497798E-4</v>
      </c>
      <c r="CR433" s="33">
        <v>9.00502448125661E-4</v>
      </c>
      <c r="CS433" s="33">
        <v>8.9320328651019401E-4</v>
      </c>
      <c r="CT433" s="33">
        <v>9.2170173046479599E-4</v>
      </c>
      <c r="CU433" s="33">
        <v>9.7360902569409102E-4</v>
      </c>
      <c r="CV433" s="33">
        <v>9.6201951491451895E-4</v>
      </c>
      <c r="CW433" s="33">
        <v>9.5941269969937004E-4</v>
      </c>
      <c r="CX433" s="33">
        <v>9.1598603935986902E-4</v>
      </c>
      <c r="CY433" s="33">
        <v>8.8252547597182402E-4</v>
      </c>
      <c r="CZ433" s="33">
        <v>8.5344214858925401E-4</v>
      </c>
      <c r="DA433" s="33">
        <v>8.81695230159787E-4</v>
      </c>
      <c r="DB433" s="33">
        <v>8.5167628037043596E-4</v>
      </c>
      <c r="DC433" s="33">
        <v>8.3823318111691299E-4</v>
      </c>
      <c r="DD433" s="33">
        <v>8.3826592997492295E-4</v>
      </c>
      <c r="DE433" s="33">
        <v>8.3937415202393298E-4</v>
      </c>
      <c r="DF433" s="33">
        <v>8.0460230679791299E-4</v>
      </c>
      <c r="DG433" s="33">
        <v>7.9521338891213797E-4</v>
      </c>
      <c r="DH433" s="33">
        <v>7.4140953519701502E-4</v>
      </c>
      <c r="DI433" s="33">
        <v>7.0551330613170598E-4</v>
      </c>
      <c r="DJ433" s="33">
        <v>6.7359161820168404E-4</v>
      </c>
      <c r="DK433" s="33">
        <v>6.2738506265059104E-4</v>
      </c>
      <c r="DL433" s="33">
        <v>6.0132203173157001E-4</v>
      </c>
      <c r="DM433" s="33">
        <v>5.5293454820781404E-4</v>
      </c>
      <c r="DN433" s="33">
        <v>5.2435146497496104E-4</v>
      </c>
      <c r="DO433" s="33">
        <v>5.0049125535718195E-4</v>
      </c>
      <c r="DP433" s="33">
        <v>4.76283827687572E-4</v>
      </c>
      <c r="DQ433" s="33">
        <v>4.4697637934980902E-4</v>
      </c>
      <c r="DR433" s="33">
        <v>4.1874776060611202E-4</v>
      </c>
      <c r="DS433" s="33">
        <v>3.8978206742927102E-4</v>
      </c>
      <c r="DT433" s="33">
        <v>3.76376038987964E-4</v>
      </c>
      <c r="DU433" s="33">
        <v>3.5799795798297098E-4</v>
      </c>
      <c r="DV433" s="33">
        <v>6.1632821393759504E-4</v>
      </c>
      <c r="DW433" s="33">
        <v>6.1540656264901005E-4</v>
      </c>
      <c r="DX433" s="33">
        <v>5.3823733731770903E-4</v>
      </c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3"/>
      <c r="FC433" s="33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3"/>
      <c r="FP433" s="33"/>
      <c r="FQ433" s="33"/>
      <c r="FR433" s="33"/>
      <c r="FS433" s="33"/>
      <c r="FT433" s="33"/>
      <c r="FU433" s="33"/>
      <c r="FV433" s="33"/>
      <c r="FW433" s="33"/>
      <c r="FX433" s="33"/>
      <c r="FY433" s="33"/>
      <c r="FZ433" s="33"/>
      <c r="GA433" s="33"/>
      <c r="GB433" s="33"/>
      <c r="GC433" s="33"/>
      <c r="GD433" s="33"/>
      <c r="GE433" s="33"/>
      <c r="GF433" s="33"/>
      <c r="GG433" s="33"/>
      <c r="GH433" s="33"/>
      <c r="GI433" s="33"/>
      <c r="GJ433" s="33"/>
      <c r="GK433" s="33"/>
      <c r="GL433" s="33"/>
      <c r="GM433" s="33"/>
      <c r="GN433" s="33"/>
      <c r="GO433" s="33"/>
      <c r="GP433" s="33"/>
      <c r="GQ433" s="33"/>
      <c r="GR433" s="33"/>
      <c r="GS433" s="33"/>
      <c r="GT433" s="33"/>
      <c r="GU433" s="33"/>
      <c r="GV433" s="33"/>
      <c r="GW433" s="33"/>
      <c r="GX433" s="33"/>
    </row>
    <row r="434" spans="1:206" hidden="1">
      <c r="A434" s="31" t="s">
        <v>451</v>
      </c>
      <c r="B434" t="s">
        <v>717</v>
      </c>
      <c r="C434" t="s">
        <v>714</v>
      </c>
      <c r="D434" s="94" t="s">
        <v>1014</v>
      </c>
      <c r="E434" t="s">
        <v>1153</v>
      </c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>
        <v>2.7514961056204902E-3</v>
      </c>
      <c r="BE434" s="33">
        <v>2.7358448910484801E-3</v>
      </c>
      <c r="BF434" s="33">
        <v>2.5609297627196101E-3</v>
      </c>
      <c r="BG434" s="33">
        <v>2.3610098595013198E-3</v>
      </c>
      <c r="BH434" s="33">
        <v>2.15307108800768E-3</v>
      </c>
      <c r="BI434" s="33">
        <v>1.9921894643724599E-3</v>
      </c>
      <c r="BJ434" s="33">
        <v>1.77169577032543E-3</v>
      </c>
      <c r="BK434" s="33">
        <v>1.7789717133067701E-3</v>
      </c>
      <c r="BL434" s="33">
        <v>1.6076545882663901E-3</v>
      </c>
      <c r="BM434" s="33">
        <v>1.63441621803443E-3</v>
      </c>
      <c r="BN434" s="33">
        <v>1.5181022512717501E-3</v>
      </c>
      <c r="BO434" s="33">
        <v>1.49193847294968E-3</v>
      </c>
      <c r="BP434" s="33">
        <v>1.5234629574854999E-3</v>
      </c>
      <c r="BQ434" s="33">
        <v>1.46375543614016E-3</v>
      </c>
      <c r="BR434" s="33">
        <v>1.39678903965338E-3</v>
      </c>
      <c r="BS434" s="33">
        <v>1.41018216948539E-3</v>
      </c>
      <c r="BT434" s="33">
        <v>1.3832324204066399E-3</v>
      </c>
      <c r="BU434" s="33">
        <v>1.3959334883555999E-3</v>
      </c>
      <c r="BV434" s="33">
        <v>1.3821248703672E-3</v>
      </c>
      <c r="BW434" s="33">
        <v>1.4316800970614299E-3</v>
      </c>
      <c r="BX434" s="33">
        <v>1.41431774427412E-3</v>
      </c>
      <c r="BY434" s="33">
        <v>1.39638131379488E-3</v>
      </c>
      <c r="BZ434" s="33">
        <v>1.3888870113864199E-3</v>
      </c>
      <c r="CA434" s="33">
        <v>1.3685960244948401E-3</v>
      </c>
      <c r="CB434" s="33">
        <v>1.3183785673774101E-3</v>
      </c>
      <c r="CC434" s="33">
        <v>1.30804363488307E-3</v>
      </c>
      <c r="CD434" s="33">
        <v>1.2927026063166501E-3</v>
      </c>
      <c r="CE434" s="33">
        <v>1.2988513541094199E-3</v>
      </c>
      <c r="CF434" s="33">
        <v>1.3194651931545201E-3</v>
      </c>
      <c r="CG434" s="33">
        <v>1.38783079041431E-3</v>
      </c>
      <c r="CH434" s="33">
        <v>1.4663773574303E-3</v>
      </c>
      <c r="CI434" s="33">
        <v>1.5110943175049301E-3</v>
      </c>
      <c r="CJ434" s="33">
        <v>1.5165548935012201E-3</v>
      </c>
      <c r="CK434" s="33">
        <v>1.5737530945273701E-3</v>
      </c>
      <c r="CL434" s="33">
        <v>1.6100884853855401E-3</v>
      </c>
      <c r="CM434" s="33">
        <v>1.5635442732214999E-3</v>
      </c>
      <c r="CN434" s="33">
        <v>1.40479437119785E-3</v>
      </c>
      <c r="CO434" s="33">
        <v>1.3782711197373499E-3</v>
      </c>
      <c r="CP434" s="33">
        <v>1.4165742006705001E-3</v>
      </c>
      <c r="CQ434" s="33">
        <v>1.29824627265208E-3</v>
      </c>
      <c r="CR434" s="33">
        <v>1.2951417315034701E-3</v>
      </c>
      <c r="CS434" s="33">
        <v>1.2881586113228499E-3</v>
      </c>
      <c r="CT434" s="33">
        <v>1.3156638644990499E-3</v>
      </c>
      <c r="CU434" s="33">
        <v>1.40174720618702E-3</v>
      </c>
      <c r="CV434" s="33">
        <v>1.3870881232821201E-3</v>
      </c>
      <c r="CW434" s="33">
        <v>1.3612868246349499E-3</v>
      </c>
      <c r="CX434" s="33">
        <v>1.2787218693036E-3</v>
      </c>
      <c r="CY434" s="33">
        <v>1.2319738657913699E-3</v>
      </c>
      <c r="CZ434" s="33">
        <v>1.1839660121775199E-3</v>
      </c>
      <c r="DA434" s="33">
        <v>1.2169643607279699E-3</v>
      </c>
      <c r="DB434" s="33">
        <v>1.1849757853367199E-3</v>
      </c>
      <c r="DC434" s="33">
        <v>1.15560232747583E-3</v>
      </c>
      <c r="DD434" s="33">
        <v>1.1633286712073E-3</v>
      </c>
      <c r="DE434" s="33">
        <v>1.1525083915133801E-3</v>
      </c>
      <c r="DF434" s="33">
        <v>1.09762171862715E-3</v>
      </c>
      <c r="DG434" s="33">
        <v>1.0798432545278799E-3</v>
      </c>
      <c r="DH434" s="33">
        <v>1.0226418036274299E-3</v>
      </c>
      <c r="DI434" s="33">
        <v>9.7500177352681202E-4</v>
      </c>
      <c r="DJ434" s="33">
        <v>9.5395494947903502E-4</v>
      </c>
      <c r="DK434" s="33">
        <v>9.1636531212692699E-4</v>
      </c>
      <c r="DL434" s="33">
        <v>8.9507937994871595E-4</v>
      </c>
      <c r="DM434" s="33">
        <v>8.3473309148339502E-4</v>
      </c>
      <c r="DN434" s="33">
        <v>8.0553614480623995E-4</v>
      </c>
      <c r="DO434" s="33">
        <v>7.64367636329509E-4</v>
      </c>
      <c r="DP434" s="33">
        <v>7.2286765236438601E-4</v>
      </c>
      <c r="DQ434" s="33">
        <v>6.7453314583114702E-4</v>
      </c>
      <c r="DR434" s="33">
        <v>6.4104914906910405E-4</v>
      </c>
      <c r="DS434" s="33">
        <v>6.0288979983126698E-4</v>
      </c>
      <c r="DT434" s="33">
        <v>5.8467756609911303E-4</v>
      </c>
      <c r="DU434" s="33">
        <v>5.5694702769324095E-4</v>
      </c>
      <c r="DV434" s="33">
        <v>1.03863505832679E-3</v>
      </c>
      <c r="DW434" s="33">
        <v>1.07879068809656E-3</v>
      </c>
      <c r="DX434" s="33">
        <v>9.4359521034905304E-4</v>
      </c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  <c r="GC434" s="33"/>
      <c r="GD434" s="33"/>
      <c r="GE434" s="33"/>
      <c r="GF434" s="33"/>
      <c r="GG434" s="33"/>
      <c r="GH434" s="33"/>
      <c r="GI434" s="33"/>
      <c r="GJ434" s="33"/>
      <c r="GK434" s="33"/>
      <c r="GL434" s="33"/>
      <c r="GM434" s="33"/>
      <c r="GN434" s="33"/>
      <c r="GO434" s="33"/>
      <c r="GP434" s="33"/>
      <c r="GQ434" s="33"/>
      <c r="GR434" s="33"/>
      <c r="GS434" s="33"/>
      <c r="GT434" s="33"/>
      <c r="GU434" s="33"/>
      <c r="GV434" s="33"/>
      <c r="GW434" s="33"/>
      <c r="GX434" s="33"/>
    </row>
    <row r="435" spans="1:206" hidden="1">
      <c r="A435" s="31" t="s">
        <v>451</v>
      </c>
      <c r="B435" t="s">
        <v>717</v>
      </c>
      <c r="C435" t="s">
        <v>714</v>
      </c>
      <c r="D435" s="94" t="s">
        <v>1014</v>
      </c>
      <c r="E435" t="s">
        <v>1154</v>
      </c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>
        <v>3.4684864099097002E-3</v>
      </c>
      <c r="BE435" s="33">
        <v>3.4436765232936199E-3</v>
      </c>
      <c r="BF435" s="33">
        <v>3.24738949164883E-3</v>
      </c>
      <c r="BG435" s="33">
        <v>3.050052890216E-3</v>
      </c>
      <c r="BH435" s="33">
        <v>2.8241648907020001E-3</v>
      </c>
      <c r="BI435" s="33">
        <v>2.6505468478401802E-3</v>
      </c>
      <c r="BJ435" s="33">
        <v>2.3783555163090198E-3</v>
      </c>
      <c r="BK435" s="33">
        <v>2.3870088926621E-3</v>
      </c>
      <c r="BL435" s="33">
        <v>2.1307919411313E-3</v>
      </c>
      <c r="BM435" s="33">
        <v>2.17765099392729E-3</v>
      </c>
      <c r="BN435" s="33">
        <v>2.0284971020510401E-3</v>
      </c>
      <c r="BO435" s="33">
        <v>1.9921833580689801E-3</v>
      </c>
      <c r="BP435" s="33">
        <v>2.0348631465788702E-3</v>
      </c>
      <c r="BQ435" s="33">
        <v>1.9581777339434401E-3</v>
      </c>
      <c r="BR435" s="33">
        <v>1.8805895698242401E-3</v>
      </c>
      <c r="BS435" s="33">
        <v>1.91173389622257E-3</v>
      </c>
      <c r="BT435" s="33">
        <v>1.87617194447841E-3</v>
      </c>
      <c r="BU435" s="33">
        <v>1.8898197107985999E-3</v>
      </c>
      <c r="BV435" s="33">
        <v>1.87210908650365E-3</v>
      </c>
      <c r="BW435" s="33">
        <v>1.91670514073966E-3</v>
      </c>
      <c r="BX435" s="33">
        <v>1.8904382578061501E-3</v>
      </c>
      <c r="BY435" s="33">
        <v>1.8833027859964701E-3</v>
      </c>
      <c r="BZ435" s="33">
        <v>1.86855170600154E-3</v>
      </c>
      <c r="CA435" s="33">
        <v>1.8682518599740399E-3</v>
      </c>
      <c r="CB435" s="33">
        <v>1.8500815525703E-3</v>
      </c>
      <c r="CC435" s="33">
        <v>1.8609926429674899E-3</v>
      </c>
      <c r="CD435" s="33">
        <v>1.8578280359803599E-3</v>
      </c>
      <c r="CE435" s="33">
        <v>1.84643989918079E-3</v>
      </c>
      <c r="CF435" s="33">
        <v>1.82101037901191E-3</v>
      </c>
      <c r="CG435" s="33">
        <v>1.8133949990750799E-3</v>
      </c>
      <c r="CH435" s="33">
        <v>1.8197226164772401E-3</v>
      </c>
      <c r="CI435" s="33">
        <v>1.77656523734958E-3</v>
      </c>
      <c r="CJ435" s="33">
        <v>1.7588097572881799E-3</v>
      </c>
      <c r="CK435" s="33">
        <v>1.8139431921369801E-3</v>
      </c>
      <c r="CL435" s="33">
        <v>1.92989914467446E-3</v>
      </c>
      <c r="CM435" s="33">
        <v>2.0316469163543399E-3</v>
      </c>
      <c r="CN435" s="33">
        <v>1.9563630691257E-3</v>
      </c>
      <c r="CO435" s="33">
        <v>1.9968432978286501E-3</v>
      </c>
      <c r="CP435" s="33">
        <v>2.0948817834234501E-3</v>
      </c>
      <c r="CQ435" s="33">
        <v>1.9936989652637E-3</v>
      </c>
      <c r="CR435" s="33">
        <v>1.99681415796378E-3</v>
      </c>
      <c r="CS435" s="33">
        <v>1.9637952362251002E-3</v>
      </c>
      <c r="CT435" s="33">
        <v>1.9713253874315698E-3</v>
      </c>
      <c r="CU435" s="33">
        <v>2.0921769680537902E-3</v>
      </c>
      <c r="CV435" s="33">
        <v>2.07176118923833E-3</v>
      </c>
      <c r="CW435" s="33">
        <v>2.0204830999472501E-3</v>
      </c>
      <c r="CX435" s="33">
        <v>1.9245606777187701E-3</v>
      </c>
      <c r="CY435" s="33">
        <v>1.85931772391245E-3</v>
      </c>
      <c r="CZ435" s="33">
        <v>1.7900758843431301E-3</v>
      </c>
      <c r="DA435" s="33">
        <v>1.8248011794613501E-3</v>
      </c>
      <c r="DB435" s="33">
        <v>1.7578964728123599E-3</v>
      </c>
      <c r="DC435" s="33">
        <v>1.69290914663901E-3</v>
      </c>
      <c r="DD435" s="33">
        <v>1.6959419143414299E-3</v>
      </c>
      <c r="DE435" s="33">
        <v>1.6673680436932101E-3</v>
      </c>
      <c r="DF435" s="33">
        <v>1.5950565330942401E-3</v>
      </c>
      <c r="DG435" s="33">
        <v>1.57841863644313E-3</v>
      </c>
      <c r="DH435" s="33">
        <v>1.4925142881549701E-3</v>
      </c>
      <c r="DI435" s="33">
        <v>1.4104022141643001E-3</v>
      </c>
      <c r="DJ435" s="33">
        <v>1.35551247376081E-3</v>
      </c>
      <c r="DK435" s="33">
        <v>1.29988531382252E-3</v>
      </c>
      <c r="DL435" s="33">
        <v>1.2775503099062299E-3</v>
      </c>
      <c r="DM435" s="33">
        <v>1.20017000371929E-3</v>
      </c>
      <c r="DN435" s="33">
        <v>1.1638707934888701E-3</v>
      </c>
      <c r="DO435" s="33">
        <v>1.1299886226502499E-3</v>
      </c>
      <c r="DP435" s="33">
        <v>1.0961022347465801E-3</v>
      </c>
      <c r="DQ435" s="33">
        <v>1.05341462561229E-3</v>
      </c>
      <c r="DR435" s="33">
        <v>1.00349219810216E-3</v>
      </c>
      <c r="DS435" s="33">
        <v>9.5897373303011502E-4</v>
      </c>
      <c r="DT435" s="33">
        <v>9.2886792106611498E-4</v>
      </c>
      <c r="DU435" s="33">
        <v>8.8888699802033096E-4</v>
      </c>
      <c r="DV435" s="33">
        <v>1.6164485525935299E-3</v>
      </c>
      <c r="DW435" s="33">
        <v>1.75903248713436E-3</v>
      </c>
      <c r="DX435" s="33">
        <v>1.5684991872496399E-3</v>
      </c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  <c r="GC435" s="33"/>
      <c r="GD435" s="33"/>
      <c r="GE435" s="33"/>
      <c r="GF435" s="33"/>
      <c r="GG435" s="33"/>
      <c r="GH435" s="33"/>
      <c r="GI435" s="33"/>
      <c r="GJ435" s="33"/>
      <c r="GK435" s="33"/>
      <c r="GL435" s="33"/>
      <c r="GM435" s="33"/>
      <c r="GN435" s="33"/>
      <c r="GO435" s="33"/>
      <c r="GP435" s="33"/>
      <c r="GQ435" s="33"/>
      <c r="GR435" s="33"/>
      <c r="GS435" s="33"/>
      <c r="GT435" s="33"/>
      <c r="GU435" s="33"/>
      <c r="GV435" s="33"/>
      <c r="GW435" s="33"/>
      <c r="GX435" s="33"/>
    </row>
    <row r="436" spans="1:206" hidden="1">
      <c r="A436" s="31" t="s">
        <v>451</v>
      </c>
      <c r="B436" t="s">
        <v>717</v>
      </c>
      <c r="C436" t="s">
        <v>714</v>
      </c>
      <c r="D436" s="94" t="s">
        <v>1014</v>
      </c>
      <c r="E436" t="s">
        <v>1155</v>
      </c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>
        <v>4.6217269292145903E-3</v>
      </c>
      <c r="BE436" s="33">
        <v>4.5909558855602899E-3</v>
      </c>
      <c r="BF436" s="33">
        <v>4.3048412498590399E-3</v>
      </c>
      <c r="BG436" s="33">
        <v>4.05609693654923E-3</v>
      </c>
      <c r="BH436" s="33">
        <v>3.8208428618503498E-3</v>
      </c>
      <c r="BI436" s="33">
        <v>3.5934739173310699E-3</v>
      </c>
      <c r="BJ436" s="33">
        <v>3.2093894643251898E-3</v>
      </c>
      <c r="BK436" s="33">
        <v>3.24748621231574E-3</v>
      </c>
      <c r="BL436" s="33">
        <v>2.9425225565016299E-3</v>
      </c>
      <c r="BM436" s="33">
        <v>3.0246003704429902E-3</v>
      </c>
      <c r="BN436" s="33">
        <v>2.81639115584476E-3</v>
      </c>
      <c r="BO436" s="33">
        <v>2.78291448219541E-3</v>
      </c>
      <c r="BP436" s="33">
        <v>2.83934513001026E-3</v>
      </c>
      <c r="BQ436" s="33">
        <v>2.7610827425178499E-3</v>
      </c>
      <c r="BR436" s="33">
        <v>2.6388266463383899E-3</v>
      </c>
      <c r="BS436" s="33">
        <v>2.6620059372182698E-3</v>
      </c>
      <c r="BT436" s="33">
        <v>2.6393240421179998E-3</v>
      </c>
      <c r="BU436" s="33">
        <v>2.6454893590698099E-3</v>
      </c>
      <c r="BV436" s="33">
        <v>2.63717140555037E-3</v>
      </c>
      <c r="BW436" s="33">
        <v>2.7007271178256802E-3</v>
      </c>
      <c r="BX436" s="33">
        <v>2.67457024091158E-3</v>
      </c>
      <c r="BY436" s="33">
        <v>2.6591865820154901E-3</v>
      </c>
      <c r="BZ436" s="33">
        <v>2.6422120721464101E-3</v>
      </c>
      <c r="CA436" s="33">
        <v>2.6425134353199702E-3</v>
      </c>
      <c r="CB436" s="33">
        <v>2.5921503848198501E-3</v>
      </c>
      <c r="CC436" s="33">
        <v>2.5918084126286701E-3</v>
      </c>
      <c r="CD436" s="33">
        <v>2.6177706579202302E-3</v>
      </c>
      <c r="CE436" s="33">
        <v>2.59666179230721E-3</v>
      </c>
      <c r="CF436" s="33">
        <v>2.6046144470514899E-3</v>
      </c>
      <c r="CG436" s="33">
        <v>2.6594360628340598E-3</v>
      </c>
      <c r="CH436" s="33">
        <v>2.6983121614567E-3</v>
      </c>
      <c r="CI436" s="33">
        <v>2.63739154726587E-3</v>
      </c>
      <c r="CJ436" s="33">
        <v>2.6003310958413002E-3</v>
      </c>
      <c r="CK436" s="33">
        <v>2.6047279019932299E-3</v>
      </c>
      <c r="CL436" s="33">
        <v>2.6332802238642999E-3</v>
      </c>
      <c r="CM436" s="33">
        <v>2.6376427797509499E-3</v>
      </c>
      <c r="CN436" s="33">
        <v>2.4400754941268899E-3</v>
      </c>
      <c r="CO436" s="33">
        <v>2.4655099753528899E-3</v>
      </c>
      <c r="CP436" s="33">
        <v>2.5543935849145099E-3</v>
      </c>
      <c r="CQ436" s="33">
        <v>2.54505685835052E-3</v>
      </c>
      <c r="CR436" s="33">
        <v>2.6961120062936801E-3</v>
      </c>
      <c r="CS436" s="33">
        <v>2.83315160648916E-3</v>
      </c>
      <c r="CT436" s="33">
        <v>2.9834227338164298E-3</v>
      </c>
      <c r="CU436" s="33">
        <v>3.2795648246531101E-3</v>
      </c>
      <c r="CV436" s="33">
        <v>3.3324823323162699E-3</v>
      </c>
      <c r="CW436" s="33">
        <v>3.2534440851757101E-3</v>
      </c>
      <c r="CX436" s="33">
        <v>3.0517094367005101E-3</v>
      </c>
      <c r="CY436" s="33">
        <v>2.9143370559770198E-3</v>
      </c>
      <c r="CZ436" s="33">
        <v>2.7962802630422099E-3</v>
      </c>
      <c r="DA436" s="33">
        <v>2.8257120110410502E-3</v>
      </c>
      <c r="DB436" s="33">
        <v>2.7327904953142702E-3</v>
      </c>
      <c r="DC436" s="33">
        <v>2.6656147323512098E-3</v>
      </c>
      <c r="DD436" s="33">
        <v>2.6499340966814602E-3</v>
      </c>
      <c r="DE436" s="33">
        <v>2.6161191017483598E-3</v>
      </c>
      <c r="DF436" s="33">
        <v>2.4852759016487798E-3</v>
      </c>
      <c r="DG436" s="33">
        <v>2.4111186338491202E-3</v>
      </c>
      <c r="DH436" s="33">
        <v>2.2720740272574799E-3</v>
      </c>
      <c r="DI436" s="33">
        <v>2.1516768731511299E-3</v>
      </c>
      <c r="DJ436" s="33">
        <v>2.0697271854048E-3</v>
      </c>
      <c r="DK436" s="33">
        <v>1.9621589920458199E-3</v>
      </c>
      <c r="DL436" s="33">
        <v>1.9330046825461601E-3</v>
      </c>
      <c r="DM436" s="33">
        <v>1.8228839014387899E-3</v>
      </c>
      <c r="DN436" s="33">
        <v>1.7622160120293799E-3</v>
      </c>
      <c r="DO436" s="33">
        <v>1.6886123005209199E-3</v>
      </c>
      <c r="DP436" s="33">
        <v>1.6237543529465501E-3</v>
      </c>
      <c r="DQ436" s="33">
        <v>1.5625179151648699E-3</v>
      </c>
      <c r="DR436" s="33">
        <v>1.4931833511585299E-3</v>
      </c>
      <c r="DS436" s="33">
        <v>1.4420793414889901E-3</v>
      </c>
      <c r="DT436" s="33">
        <v>1.43022160124746E-3</v>
      </c>
      <c r="DU436" s="33">
        <v>1.40011289593518E-3</v>
      </c>
      <c r="DV436" s="33">
        <v>2.2431039697237099E-3</v>
      </c>
      <c r="DW436" s="33">
        <v>2.46788476272447E-3</v>
      </c>
      <c r="DX436" s="33">
        <v>2.2484533064174601E-3</v>
      </c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  <c r="GC436" s="33"/>
      <c r="GD436" s="33"/>
      <c r="GE436" s="33"/>
      <c r="GF436" s="33"/>
      <c r="GG436" s="33"/>
      <c r="GH436" s="33"/>
      <c r="GI436" s="33"/>
      <c r="GJ436" s="33"/>
      <c r="GK436" s="33"/>
      <c r="GL436" s="33"/>
      <c r="GM436" s="33"/>
      <c r="GN436" s="33"/>
      <c r="GO436" s="33"/>
      <c r="GP436" s="33"/>
      <c r="GQ436" s="33"/>
      <c r="GR436" s="33"/>
      <c r="GS436" s="33"/>
      <c r="GT436" s="33"/>
      <c r="GU436" s="33"/>
      <c r="GV436" s="33"/>
      <c r="GW436" s="33"/>
      <c r="GX436" s="33"/>
    </row>
    <row r="437" spans="1:206" hidden="1">
      <c r="A437" s="31" t="s">
        <v>451</v>
      </c>
      <c r="B437" t="s">
        <v>717</v>
      </c>
      <c r="C437" t="s">
        <v>714</v>
      </c>
      <c r="D437" s="94" t="s">
        <v>1014</v>
      </c>
      <c r="E437" t="s">
        <v>1156</v>
      </c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>
        <v>6.5011518119934596E-3</v>
      </c>
      <c r="BE437" s="33">
        <v>6.4260047958592898E-3</v>
      </c>
      <c r="BF437" s="33">
        <v>6.0400209096710799E-3</v>
      </c>
      <c r="BG437" s="33">
        <v>5.7417940055307804E-3</v>
      </c>
      <c r="BH437" s="33">
        <v>5.45092342084678E-3</v>
      </c>
      <c r="BI437" s="33">
        <v>5.1041021536133704E-3</v>
      </c>
      <c r="BJ437" s="33">
        <v>4.5999687196308604E-3</v>
      </c>
      <c r="BK437" s="33">
        <v>4.6143980345985597E-3</v>
      </c>
      <c r="BL437" s="33">
        <v>4.1879784033825897E-3</v>
      </c>
      <c r="BM437" s="33">
        <v>4.2936358994332601E-3</v>
      </c>
      <c r="BN437" s="33">
        <v>4.0191727418646198E-3</v>
      </c>
      <c r="BO437" s="33">
        <v>3.9686800682748003E-3</v>
      </c>
      <c r="BP437" s="33">
        <v>4.0588725544728598E-3</v>
      </c>
      <c r="BQ437" s="33">
        <v>3.9181666311836503E-3</v>
      </c>
      <c r="BR437" s="33">
        <v>3.8052665598680602E-3</v>
      </c>
      <c r="BS437" s="33">
        <v>3.87919119331947E-3</v>
      </c>
      <c r="BT437" s="33">
        <v>3.8074224048620701E-3</v>
      </c>
      <c r="BU437" s="33">
        <v>3.8735742332166498E-3</v>
      </c>
      <c r="BV437" s="33">
        <v>3.8359351866849799E-3</v>
      </c>
      <c r="BW437" s="33">
        <v>3.9529574568249503E-3</v>
      </c>
      <c r="BX437" s="33">
        <v>3.9124680603058997E-3</v>
      </c>
      <c r="BY437" s="33">
        <v>3.8861547351155602E-3</v>
      </c>
      <c r="BZ437" s="33">
        <v>3.85084199199563E-3</v>
      </c>
      <c r="CA437" s="33">
        <v>3.8727940093276399E-3</v>
      </c>
      <c r="CB437" s="33">
        <v>3.7901156150321898E-3</v>
      </c>
      <c r="CC437" s="33">
        <v>3.82998510787033E-3</v>
      </c>
      <c r="CD437" s="33">
        <v>3.8402317573784802E-3</v>
      </c>
      <c r="CE437" s="33">
        <v>3.8040374774909401E-3</v>
      </c>
      <c r="CF437" s="33">
        <v>3.80887906098527E-3</v>
      </c>
      <c r="CG437" s="33">
        <v>3.8383302271038202E-3</v>
      </c>
      <c r="CH437" s="33">
        <v>3.9083507687577004E-3</v>
      </c>
      <c r="CI437" s="33">
        <v>3.8464597119947301E-3</v>
      </c>
      <c r="CJ437" s="33">
        <v>3.8013710698064701E-3</v>
      </c>
      <c r="CK437" s="33">
        <v>3.8521297144128901E-3</v>
      </c>
      <c r="CL437" s="33">
        <v>3.9600316236344298E-3</v>
      </c>
      <c r="CM437" s="33">
        <v>3.9816204887141299E-3</v>
      </c>
      <c r="CN437" s="33">
        <v>3.6573244710472199E-3</v>
      </c>
      <c r="CO437" s="33">
        <v>3.6935737735715999E-3</v>
      </c>
      <c r="CP437" s="33">
        <v>3.7146966177541798E-3</v>
      </c>
      <c r="CQ437" s="33">
        <v>3.5923697841796602E-3</v>
      </c>
      <c r="CR437" s="33">
        <v>3.6235033093898199E-3</v>
      </c>
      <c r="CS437" s="33">
        <v>3.6720910375097802E-3</v>
      </c>
      <c r="CT437" s="33">
        <v>3.7861484402895102E-3</v>
      </c>
      <c r="CU437" s="33">
        <v>4.0839609911641501E-3</v>
      </c>
      <c r="CV437" s="33">
        <v>4.2652473285597504E-3</v>
      </c>
      <c r="CW437" s="33">
        <v>4.4515396210373396E-3</v>
      </c>
      <c r="CX437" s="33">
        <v>4.4919375565900897E-3</v>
      </c>
      <c r="CY437" s="33">
        <v>4.5003407473642098E-3</v>
      </c>
      <c r="CZ437" s="33">
        <v>4.5086880112964797E-3</v>
      </c>
      <c r="DA437" s="33">
        <v>4.6540160050298597E-3</v>
      </c>
      <c r="DB437" s="33">
        <v>4.52273497606831E-3</v>
      </c>
      <c r="DC437" s="33">
        <v>4.3349091887912999E-3</v>
      </c>
      <c r="DD437" s="33">
        <v>4.26696066425916E-3</v>
      </c>
      <c r="DE437" s="33">
        <v>4.1876495037603797E-3</v>
      </c>
      <c r="DF437" s="33">
        <v>3.9842617463927699E-3</v>
      </c>
      <c r="DG437" s="33">
        <v>3.8752062545101898E-3</v>
      </c>
      <c r="DH437" s="33">
        <v>3.6499714578082901E-3</v>
      </c>
      <c r="DI437" s="33">
        <v>3.46847416862562E-3</v>
      </c>
      <c r="DJ437" s="33">
        <v>3.3206589407460199E-3</v>
      </c>
      <c r="DK437" s="33">
        <v>3.1465472950442299E-3</v>
      </c>
      <c r="DL437" s="33">
        <v>3.0521888921611899E-3</v>
      </c>
      <c r="DM437" s="33">
        <v>2.8327755730970798E-3</v>
      </c>
      <c r="DN437" s="33">
        <v>2.74521208729524E-3</v>
      </c>
      <c r="DO437" s="33">
        <v>2.6388691594806698E-3</v>
      </c>
      <c r="DP437" s="33">
        <v>2.5338329639882301E-3</v>
      </c>
      <c r="DQ437" s="33">
        <v>2.4579813945605502E-3</v>
      </c>
      <c r="DR437" s="33">
        <v>2.3430249051296301E-3</v>
      </c>
      <c r="DS437" s="33">
        <v>2.2550000500151002E-3</v>
      </c>
      <c r="DT437" s="33">
        <v>2.2078496768404899E-3</v>
      </c>
      <c r="DU437" s="33">
        <v>2.1367691014418798E-3</v>
      </c>
      <c r="DV437" s="33">
        <v>3.1183826901423602E-3</v>
      </c>
      <c r="DW437" s="33">
        <v>3.4541248077436101E-3</v>
      </c>
      <c r="DX437" s="33">
        <v>3.2402507453234298E-3</v>
      </c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  <c r="GC437" s="33"/>
      <c r="GD437" s="33"/>
      <c r="GE437" s="33"/>
      <c r="GF437" s="33"/>
      <c r="GG437" s="33"/>
      <c r="GH437" s="33"/>
      <c r="GI437" s="33"/>
      <c r="GJ437" s="33"/>
      <c r="GK437" s="33"/>
      <c r="GL437" s="33"/>
      <c r="GM437" s="33"/>
      <c r="GN437" s="33"/>
      <c r="GO437" s="33"/>
      <c r="GP437" s="33"/>
      <c r="GQ437" s="33"/>
      <c r="GR437" s="33"/>
      <c r="GS437" s="33"/>
      <c r="GT437" s="33"/>
      <c r="GU437" s="33"/>
      <c r="GV437" s="33"/>
      <c r="GW437" s="33"/>
      <c r="GX437" s="33"/>
    </row>
    <row r="438" spans="1:206" hidden="1">
      <c r="A438" s="31" t="s">
        <v>451</v>
      </c>
      <c r="B438" t="s">
        <v>717</v>
      </c>
      <c r="C438" t="s">
        <v>714</v>
      </c>
      <c r="D438" s="94" t="s">
        <v>1014</v>
      </c>
      <c r="E438" t="s">
        <v>1157</v>
      </c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>
        <v>9.5611529409390505E-3</v>
      </c>
      <c r="BE438" s="33">
        <v>9.5044643599537203E-3</v>
      </c>
      <c r="BF438" s="33">
        <v>8.9433174069984394E-3</v>
      </c>
      <c r="BG438" s="33">
        <v>8.4169359789840695E-3</v>
      </c>
      <c r="BH438" s="33">
        <v>8.0557668986164996E-3</v>
      </c>
      <c r="BI438" s="33">
        <v>7.4938387454616803E-3</v>
      </c>
      <c r="BJ438" s="33">
        <v>6.7263196013403904E-3</v>
      </c>
      <c r="BK438" s="33">
        <v>6.7501387084139899E-3</v>
      </c>
      <c r="BL438" s="33">
        <v>6.13318838776899E-3</v>
      </c>
      <c r="BM438" s="33">
        <v>6.2826264545145097E-3</v>
      </c>
      <c r="BN438" s="33">
        <v>5.8374848459167199E-3</v>
      </c>
      <c r="BO438" s="33">
        <v>5.76953690823116E-3</v>
      </c>
      <c r="BP438" s="33">
        <v>5.9005004848528397E-3</v>
      </c>
      <c r="BQ438" s="33">
        <v>5.6750474866225599E-3</v>
      </c>
      <c r="BR438" s="33">
        <v>5.4912053453549997E-3</v>
      </c>
      <c r="BS438" s="33">
        <v>5.5882190748932099E-3</v>
      </c>
      <c r="BT438" s="33">
        <v>5.5449227139780502E-3</v>
      </c>
      <c r="BU438" s="33">
        <v>5.5828256917803097E-3</v>
      </c>
      <c r="BV438" s="33">
        <v>5.5715790322485303E-3</v>
      </c>
      <c r="BW438" s="33">
        <v>5.8042407199451604E-3</v>
      </c>
      <c r="BX438" s="33">
        <v>5.7339907716257004E-3</v>
      </c>
      <c r="BY438" s="33">
        <v>5.7115568418456596E-3</v>
      </c>
      <c r="BZ438" s="33">
        <v>5.7076249920040298E-3</v>
      </c>
      <c r="CA438" s="33">
        <v>5.7115299098908397E-3</v>
      </c>
      <c r="CB438" s="33">
        <v>5.6313884782225902E-3</v>
      </c>
      <c r="CC438" s="33">
        <v>5.6521851653845503E-3</v>
      </c>
      <c r="CD438" s="33">
        <v>5.6642482409903503E-3</v>
      </c>
      <c r="CE438" s="33">
        <v>5.6145643217437296E-3</v>
      </c>
      <c r="CF438" s="33">
        <v>5.6577422846653801E-3</v>
      </c>
      <c r="CG438" s="33">
        <v>5.7065097027844602E-3</v>
      </c>
      <c r="CH438" s="33">
        <v>5.7824471282479596E-3</v>
      </c>
      <c r="CI438" s="33">
        <v>5.7120198775753098E-3</v>
      </c>
      <c r="CJ438" s="33">
        <v>5.61149557216091E-3</v>
      </c>
      <c r="CK438" s="33">
        <v>5.69249623544939E-3</v>
      </c>
      <c r="CL438" s="33">
        <v>5.7976712469926996E-3</v>
      </c>
      <c r="CM438" s="33">
        <v>5.84656242103736E-3</v>
      </c>
      <c r="CN438" s="33">
        <v>5.4415131348947501E-3</v>
      </c>
      <c r="CO438" s="33">
        <v>5.4761568664750404E-3</v>
      </c>
      <c r="CP438" s="33">
        <v>5.5317926040079103E-3</v>
      </c>
      <c r="CQ438" s="33">
        <v>5.3675103618129102E-3</v>
      </c>
      <c r="CR438" s="33">
        <v>5.4269106441279498E-3</v>
      </c>
      <c r="CS438" s="33">
        <v>5.4688177566871703E-3</v>
      </c>
      <c r="CT438" s="33">
        <v>5.6256947779837699E-3</v>
      </c>
      <c r="CU438" s="33">
        <v>5.9826495447720699E-3</v>
      </c>
      <c r="CV438" s="33">
        <v>6.0025418050074402E-3</v>
      </c>
      <c r="CW438" s="33">
        <v>5.94209635429178E-3</v>
      </c>
      <c r="CX438" s="33">
        <v>5.7280974318962398E-3</v>
      </c>
      <c r="CY438" s="33">
        <v>5.6966175104068099E-3</v>
      </c>
      <c r="CZ438" s="33">
        <v>5.6861296129425499E-3</v>
      </c>
      <c r="DA438" s="33">
        <v>6.0000582269805402E-3</v>
      </c>
      <c r="DB438" s="33">
        <v>6.2330710829701201E-3</v>
      </c>
      <c r="DC438" s="33">
        <v>6.4296305530428602E-3</v>
      </c>
      <c r="DD438" s="33">
        <v>6.64253624251686E-3</v>
      </c>
      <c r="DE438" s="33">
        <v>6.8385932319820096E-3</v>
      </c>
      <c r="DF438" s="33">
        <v>6.6166149513941204E-3</v>
      </c>
      <c r="DG438" s="33">
        <v>6.4185939657175201E-3</v>
      </c>
      <c r="DH438" s="33">
        <v>5.9829989103182598E-3</v>
      </c>
      <c r="DI438" s="33">
        <v>5.6022494509306697E-3</v>
      </c>
      <c r="DJ438" s="33">
        <v>5.37323327845045E-3</v>
      </c>
      <c r="DK438" s="33">
        <v>5.0726512475829698E-3</v>
      </c>
      <c r="DL438" s="33">
        <v>4.9331411155715396E-3</v>
      </c>
      <c r="DM438" s="33">
        <v>4.6051209549520904E-3</v>
      </c>
      <c r="DN438" s="33">
        <v>4.4603394535689799E-3</v>
      </c>
      <c r="DO438" s="33">
        <v>4.2669417699039199E-3</v>
      </c>
      <c r="DP438" s="33">
        <v>4.0821619254415202E-3</v>
      </c>
      <c r="DQ438" s="33">
        <v>3.8987363589513199E-3</v>
      </c>
      <c r="DR438" s="33">
        <v>3.6759894497293E-3</v>
      </c>
      <c r="DS438" s="33">
        <v>3.5326548615153999E-3</v>
      </c>
      <c r="DT438" s="33">
        <v>3.4641050455121998E-3</v>
      </c>
      <c r="DU438" s="33">
        <v>3.3586611818286899E-3</v>
      </c>
      <c r="DV438" s="33">
        <v>4.6243950689430803E-3</v>
      </c>
      <c r="DW438" s="33">
        <v>5.0048215528236701E-3</v>
      </c>
      <c r="DX438" s="33">
        <v>4.8018110063108603E-3</v>
      </c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  <c r="GS438" s="33"/>
      <c r="GT438" s="33"/>
      <c r="GU438" s="33"/>
      <c r="GV438" s="33"/>
      <c r="GW438" s="33"/>
      <c r="GX438" s="33"/>
    </row>
    <row r="439" spans="1:206" hidden="1">
      <c r="A439" s="31" t="s">
        <v>451</v>
      </c>
      <c r="B439" t="s">
        <v>717</v>
      </c>
      <c r="C439" t="s">
        <v>714</v>
      </c>
      <c r="D439" s="94" t="s">
        <v>1014</v>
      </c>
      <c r="E439" t="s">
        <v>1158</v>
      </c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>
        <v>1.40793213224391E-2</v>
      </c>
      <c r="BE439" s="33">
        <v>1.4057554080938501E-2</v>
      </c>
      <c r="BF439" s="33">
        <v>1.3320002067523399E-2</v>
      </c>
      <c r="BG439" s="33">
        <v>1.26860726340189E-2</v>
      </c>
      <c r="BH439" s="33">
        <v>1.2267734802628501E-2</v>
      </c>
      <c r="BI439" s="33">
        <v>1.15903340630791E-2</v>
      </c>
      <c r="BJ439" s="33">
        <v>1.04543494808034E-2</v>
      </c>
      <c r="BK439" s="33">
        <v>1.04392077366005E-2</v>
      </c>
      <c r="BL439" s="33">
        <v>9.3461026360945401E-3</v>
      </c>
      <c r="BM439" s="33">
        <v>9.5689609992587899E-3</v>
      </c>
      <c r="BN439" s="33">
        <v>8.8002843227329396E-3</v>
      </c>
      <c r="BO439" s="33">
        <v>8.6548127937180093E-3</v>
      </c>
      <c r="BP439" s="33">
        <v>8.8592717885668006E-3</v>
      </c>
      <c r="BQ439" s="33">
        <v>8.4943596660028795E-3</v>
      </c>
      <c r="BR439" s="33">
        <v>8.2588621615405106E-3</v>
      </c>
      <c r="BS439" s="33">
        <v>8.3835775820658796E-3</v>
      </c>
      <c r="BT439" s="33">
        <v>8.2603528932054995E-3</v>
      </c>
      <c r="BU439" s="33">
        <v>8.3415010661733804E-3</v>
      </c>
      <c r="BV439" s="33">
        <v>8.2874695415437703E-3</v>
      </c>
      <c r="BW439" s="33">
        <v>8.5680828158225097E-3</v>
      </c>
      <c r="BX439" s="33">
        <v>8.4951742241567499E-3</v>
      </c>
      <c r="BY439" s="33">
        <v>8.4472534228368507E-3</v>
      </c>
      <c r="BZ439" s="33">
        <v>8.42524879577E-3</v>
      </c>
      <c r="CA439" s="33">
        <v>8.4923174948498392E-3</v>
      </c>
      <c r="CB439" s="33">
        <v>8.3692446466893493E-3</v>
      </c>
      <c r="CC439" s="33">
        <v>8.4602657176871994E-3</v>
      </c>
      <c r="CD439" s="33">
        <v>8.5547003627741997E-3</v>
      </c>
      <c r="CE439" s="33">
        <v>8.5061874593078107E-3</v>
      </c>
      <c r="CF439" s="33">
        <v>8.5223524622507797E-3</v>
      </c>
      <c r="CG439" s="33">
        <v>8.6563395621211906E-3</v>
      </c>
      <c r="CH439" s="33">
        <v>8.7617648498227903E-3</v>
      </c>
      <c r="CI439" s="33">
        <v>8.6085612241402296E-3</v>
      </c>
      <c r="CJ439" s="33">
        <v>8.4953695741778208E-3</v>
      </c>
      <c r="CK439" s="33">
        <v>8.6303800662171099E-3</v>
      </c>
      <c r="CL439" s="33">
        <v>8.77865923506921E-3</v>
      </c>
      <c r="CM439" s="33">
        <v>8.8510396648705698E-3</v>
      </c>
      <c r="CN439" s="33">
        <v>8.2002713967906597E-3</v>
      </c>
      <c r="CO439" s="33">
        <v>8.2567079059164099E-3</v>
      </c>
      <c r="CP439" s="33">
        <v>8.3258651598658497E-3</v>
      </c>
      <c r="CQ439" s="33">
        <v>8.0985524954828303E-3</v>
      </c>
      <c r="CR439" s="33">
        <v>8.2031772815515207E-3</v>
      </c>
      <c r="CS439" s="33">
        <v>8.2646793428180505E-3</v>
      </c>
      <c r="CT439" s="33">
        <v>8.4656580177417898E-3</v>
      </c>
      <c r="CU439" s="33">
        <v>9.0463313551262907E-3</v>
      </c>
      <c r="CV439" s="33">
        <v>9.2567686453330807E-3</v>
      </c>
      <c r="CW439" s="33">
        <v>9.2283261272331097E-3</v>
      </c>
      <c r="CX439" s="33">
        <v>8.9265641124823703E-3</v>
      </c>
      <c r="CY439" s="33">
        <v>8.8004506430034001E-3</v>
      </c>
      <c r="CZ439" s="33">
        <v>8.5087977863546709E-3</v>
      </c>
      <c r="DA439" s="33">
        <v>8.6475917494769003E-3</v>
      </c>
      <c r="DB439" s="33">
        <v>8.4992149737771593E-3</v>
      </c>
      <c r="DC439" s="33">
        <v>8.3330840581965406E-3</v>
      </c>
      <c r="DD439" s="33">
        <v>8.47001403338387E-3</v>
      </c>
      <c r="DE439" s="33">
        <v>8.7138084230553893E-3</v>
      </c>
      <c r="DF439" s="33">
        <v>8.6946842431206203E-3</v>
      </c>
      <c r="DG439" s="33">
        <v>9.0494000056148306E-3</v>
      </c>
      <c r="DH439" s="33">
        <v>9.0572203433460906E-3</v>
      </c>
      <c r="DI439" s="33">
        <v>8.9264899838050193E-3</v>
      </c>
      <c r="DJ439" s="33">
        <v>8.9083455731365207E-3</v>
      </c>
      <c r="DK439" s="33">
        <v>8.5747561116564994E-3</v>
      </c>
      <c r="DL439" s="33">
        <v>8.3189906491714302E-3</v>
      </c>
      <c r="DM439" s="33">
        <v>7.6632642444429003E-3</v>
      </c>
      <c r="DN439" s="33">
        <v>7.3612512278793101E-3</v>
      </c>
      <c r="DO439" s="33">
        <v>7.0532803360341401E-3</v>
      </c>
      <c r="DP439" s="33">
        <v>6.6754822003083402E-3</v>
      </c>
      <c r="DQ439" s="33">
        <v>6.4103642770883002E-3</v>
      </c>
      <c r="DR439" s="33">
        <v>6.0690938505901099E-3</v>
      </c>
      <c r="DS439" s="33">
        <v>5.8224553052351399E-3</v>
      </c>
      <c r="DT439" s="33">
        <v>5.7159930791719302E-3</v>
      </c>
      <c r="DU439" s="33">
        <v>5.4924767607174097E-3</v>
      </c>
      <c r="DV439" s="33">
        <v>7.10771232337411E-3</v>
      </c>
      <c r="DW439" s="33">
        <v>7.6578145050066899E-3</v>
      </c>
      <c r="DX439" s="33">
        <v>7.4157197824654504E-3</v>
      </c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  <c r="GC439" s="33"/>
      <c r="GD439" s="33"/>
      <c r="GE439" s="33"/>
      <c r="GF439" s="33"/>
      <c r="GG439" s="33"/>
      <c r="GH439" s="33"/>
      <c r="GI439" s="33"/>
      <c r="GJ439" s="33"/>
      <c r="GK439" s="33"/>
      <c r="GL439" s="33"/>
      <c r="GM439" s="33"/>
      <c r="GN439" s="33"/>
      <c r="GO439" s="33"/>
      <c r="GP439" s="33"/>
      <c r="GQ439" s="33"/>
      <c r="GR439" s="33"/>
      <c r="GS439" s="33"/>
      <c r="GT439" s="33"/>
      <c r="GU439" s="33"/>
      <c r="GV439" s="33"/>
      <c r="GW439" s="33"/>
      <c r="GX439" s="33"/>
    </row>
    <row r="440" spans="1:206" hidden="1">
      <c r="A440" s="31" t="s">
        <v>451</v>
      </c>
      <c r="B440" t="s">
        <v>717</v>
      </c>
      <c r="C440" t="s">
        <v>714</v>
      </c>
      <c r="D440" s="94" t="s">
        <v>1014</v>
      </c>
      <c r="E440" t="s">
        <v>1159</v>
      </c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>
        <v>2.1959292892038299E-2</v>
      </c>
      <c r="BE440" s="33">
        <v>2.1888199162648302E-2</v>
      </c>
      <c r="BF440" s="33">
        <v>2.0722838586747699E-2</v>
      </c>
      <c r="BG440" s="33">
        <v>1.9630520857106301E-2</v>
      </c>
      <c r="BH440" s="33">
        <v>1.89561898965682E-2</v>
      </c>
      <c r="BI440" s="33">
        <v>1.7990056264597199E-2</v>
      </c>
      <c r="BJ440" s="33">
        <v>1.63637943382412E-2</v>
      </c>
      <c r="BK440" s="33">
        <v>1.65554801795357E-2</v>
      </c>
      <c r="BL440" s="33">
        <v>1.49362922314311E-2</v>
      </c>
      <c r="BM440" s="33">
        <v>1.5327735835999799E-2</v>
      </c>
      <c r="BN440" s="33">
        <v>1.4213696034589199E-2</v>
      </c>
      <c r="BO440" s="33">
        <v>1.3983305366009001E-2</v>
      </c>
      <c r="BP440" s="33">
        <v>1.4289149468676999E-2</v>
      </c>
      <c r="BQ440" s="33">
        <v>1.36191848057608E-2</v>
      </c>
      <c r="BR440" s="33">
        <v>1.31570472831023E-2</v>
      </c>
      <c r="BS440" s="33">
        <v>1.31768436991001E-2</v>
      </c>
      <c r="BT440" s="33">
        <v>1.2905077875692599E-2</v>
      </c>
      <c r="BU440" s="33">
        <v>1.31125012614348E-2</v>
      </c>
      <c r="BV440" s="33">
        <v>1.2996621047040101E-2</v>
      </c>
      <c r="BW440" s="33">
        <v>1.33784899796064E-2</v>
      </c>
      <c r="BX440" s="33">
        <v>1.32981475934151E-2</v>
      </c>
      <c r="BY440" s="33">
        <v>1.32260872428944E-2</v>
      </c>
      <c r="BZ440" s="33">
        <v>1.30696913321169E-2</v>
      </c>
      <c r="CA440" s="33">
        <v>1.3124435842665899E-2</v>
      </c>
      <c r="CB440" s="33">
        <v>1.2942227709424501E-2</v>
      </c>
      <c r="CC440" s="33">
        <v>1.30409689933718E-2</v>
      </c>
      <c r="CD440" s="33">
        <v>1.31088179397664E-2</v>
      </c>
      <c r="CE440" s="33">
        <v>1.3039708074259301E-2</v>
      </c>
      <c r="CF440" s="33">
        <v>1.30924866190349E-2</v>
      </c>
      <c r="CG440" s="33">
        <v>1.33489437966845E-2</v>
      </c>
      <c r="CH440" s="33">
        <v>1.3608994865693501E-2</v>
      </c>
      <c r="CI440" s="33">
        <v>1.3427802185677601E-2</v>
      </c>
      <c r="CJ440" s="33">
        <v>1.3355450414498799E-2</v>
      </c>
      <c r="CK440" s="33">
        <v>1.35703106536464E-2</v>
      </c>
      <c r="CL440" s="33">
        <v>1.3842373243787899E-2</v>
      </c>
      <c r="CM440" s="33">
        <v>1.3865034693600699E-2</v>
      </c>
      <c r="CN440" s="33">
        <v>1.28880046204678E-2</v>
      </c>
      <c r="CO440" s="33">
        <v>1.2892758473067501E-2</v>
      </c>
      <c r="CP440" s="33">
        <v>1.30263015380423E-2</v>
      </c>
      <c r="CQ440" s="33">
        <v>1.26303332816776E-2</v>
      </c>
      <c r="CR440" s="33">
        <v>1.2799104438552001E-2</v>
      </c>
      <c r="CS440" s="33">
        <v>1.28993692354765E-2</v>
      </c>
      <c r="CT440" s="33">
        <v>1.3177577270806101E-2</v>
      </c>
      <c r="CU440" s="33">
        <v>1.40739611998567E-2</v>
      </c>
      <c r="CV440" s="33">
        <v>1.42321026630403E-2</v>
      </c>
      <c r="CW440" s="33">
        <v>1.4164322923168099E-2</v>
      </c>
      <c r="CX440" s="33">
        <v>1.3814705201818E-2</v>
      </c>
      <c r="CY440" s="33">
        <v>1.3601558025054699E-2</v>
      </c>
      <c r="CZ440" s="33">
        <v>1.3352407010296601E-2</v>
      </c>
      <c r="DA440" s="33">
        <v>1.3759804456886401E-2</v>
      </c>
      <c r="DB440" s="33">
        <v>1.36989996830028E-2</v>
      </c>
      <c r="DC440" s="33">
        <v>1.34518603737058E-2</v>
      </c>
      <c r="DD440" s="33">
        <v>1.36066504368934E-2</v>
      </c>
      <c r="DE440" s="33">
        <v>1.35316758394109E-2</v>
      </c>
      <c r="DF440" s="33">
        <v>1.29708677593373E-2</v>
      </c>
      <c r="DG440" s="33">
        <v>1.27338275866776E-2</v>
      </c>
      <c r="DH440" s="33">
        <v>1.21718833672493E-2</v>
      </c>
      <c r="DI440" s="33">
        <v>1.17996156201906E-2</v>
      </c>
      <c r="DJ440" s="33">
        <v>1.17465271894069E-2</v>
      </c>
      <c r="DK440" s="33">
        <v>1.17083919993561E-2</v>
      </c>
      <c r="DL440" s="33">
        <v>1.2110986977318799E-2</v>
      </c>
      <c r="DM440" s="33">
        <v>1.19803106037052E-2</v>
      </c>
      <c r="DN440" s="33">
        <v>1.20413418202265E-2</v>
      </c>
      <c r="DO440" s="33">
        <v>1.20533610613991E-2</v>
      </c>
      <c r="DP440" s="33">
        <v>1.16598211422024E-2</v>
      </c>
      <c r="DQ440" s="33">
        <v>1.1194565306339801E-2</v>
      </c>
      <c r="DR440" s="33">
        <v>1.04487277601017E-2</v>
      </c>
      <c r="DS440" s="33">
        <v>9.9173514649478003E-3</v>
      </c>
      <c r="DT440" s="33">
        <v>9.7443277715181693E-3</v>
      </c>
      <c r="DU440" s="33">
        <v>9.33070784243396E-3</v>
      </c>
      <c r="DV440" s="33">
        <v>1.0829036253591899E-2</v>
      </c>
      <c r="DW440" s="33">
        <v>1.2188721437891299E-2</v>
      </c>
      <c r="DX440" s="33">
        <v>1.2176046656167601E-2</v>
      </c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  <c r="GS440" s="33"/>
      <c r="GT440" s="33"/>
      <c r="GU440" s="33"/>
      <c r="GV440" s="33"/>
      <c r="GW440" s="33"/>
      <c r="GX440" s="33"/>
    </row>
    <row r="441" spans="1:206" hidden="1">
      <c r="A441" s="31" t="s">
        <v>451</v>
      </c>
      <c r="B441" t="s">
        <v>717</v>
      </c>
      <c r="C441" t="s">
        <v>714</v>
      </c>
      <c r="D441" s="94" t="s">
        <v>1014</v>
      </c>
      <c r="E441" t="s">
        <v>1160</v>
      </c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>
        <v>3.50019524853981E-2</v>
      </c>
      <c r="BE441" s="33">
        <v>3.5169851914672E-2</v>
      </c>
      <c r="BF441" s="33">
        <v>3.3571457211191202E-2</v>
      </c>
      <c r="BG441" s="33">
        <v>3.2273554462495802E-2</v>
      </c>
      <c r="BH441" s="33">
        <v>3.19725004945728E-2</v>
      </c>
      <c r="BI441" s="33">
        <v>2.9766303924388501E-2</v>
      </c>
      <c r="BJ441" s="33">
        <v>2.7139261710607002E-2</v>
      </c>
      <c r="BK441" s="33">
        <v>2.7226486924654601E-2</v>
      </c>
      <c r="BL441" s="33">
        <v>2.43918130126036E-2</v>
      </c>
      <c r="BM441" s="33">
        <v>2.5086980235461701E-2</v>
      </c>
      <c r="BN441" s="33">
        <v>2.3092072122541499E-2</v>
      </c>
      <c r="BO441" s="33">
        <v>2.27495306176205E-2</v>
      </c>
      <c r="BP441" s="33">
        <v>2.3536456980765699E-2</v>
      </c>
      <c r="BQ441" s="33">
        <v>2.26410690689802E-2</v>
      </c>
      <c r="BR441" s="33">
        <v>2.1931913215113799E-2</v>
      </c>
      <c r="BS441" s="33">
        <v>2.24056466796097E-2</v>
      </c>
      <c r="BT441" s="33">
        <v>2.1882148926197699E-2</v>
      </c>
      <c r="BU441" s="33">
        <v>2.2072018405130501E-2</v>
      </c>
      <c r="BV441" s="33">
        <v>2.1723692834104798E-2</v>
      </c>
      <c r="BW441" s="33">
        <v>2.2449014491781501E-2</v>
      </c>
      <c r="BX441" s="33">
        <v>2.18860632383403E-2</v>
      </c>
      <c r="BY441" s="33">
        <v>2.17150900675568E-2</v>
      </c>
      <c r="BZ441" s="33">
        <v>2.1398299191800901E-2</v>
      </c>
      <c r="CA441" s="33">
        <v>2.1478329590086501E-2</v>
      </c>
      <c r="CB441" s="33">
        <v>2.1078988798298198E-2</v>
      </c>
      <c r="CC441" s="33">
        <v>2.12393324844126E-2</v>
      </c>
      <c r="CD441" s="33">
        <v>2.1332385975063099E-2</v>
      </c>
      <c r="CE441" s="33">
        <v>2.1158358446939401E-2</v>
      </c>
      <c r="CF441" s="33">
        <v>2.1179878250003999E-2</v>
      </c>
      <c r="CG441" s="33">
        <v>2.1446474182900702E-2</v>
      </c>
      <c r="CH441" s="33">
        <v>2.1905042195861001E-2</v>
      </c>
      <c r="CI441" s="33">
        <v>2.1492844562986401E-2</v>
      </c>
      <c r="CJ441" s="33">
        <v>2.13237989690199E-2</v>
      </c>
      <c r="CK441" s="33">
        <v>2.1599244483644801E-2</v>
      </c>
      <c r="CL441" s="33">
        <v>2.22130960111253E-2</v>
      </c>
      <c r="CM441" s="33">
        <v>2.24577835854264E-2</v>
      </c>
      <c r="CN441" s="33">
        <v>2.1007213618726098E-2</v>
      </c>
      <c r="CO441" s="33">
        <v>2.1254267189573201E-2</v>
      </c>
      <c r="CP441" s="33">
        <v>2.1350052630935298E-2</v>
      </c>
      <c r="CQ441" s="33">
        <v>2.0917762824749501E-2</v>
      </c>
      <c r="CR441" s="33">
        <v>2.10369668994312E-2</v>
      </c>
      <c r="CS441" s="33">
        <v>2.1195848469971301E-2</v>
      </c>
      <c r="CT441" s="33">
        <v>2.1445468148668399E-2</v>
      </c>
      <c r="CU441" s="33">
        <v>2.3081470461362202E-2</v>
      </c>
      <c r="CV441" s="33">
        <v>2.33601919220487E-2</v>
      </c>
      <c r="CW441" s="33">
        <v>2.32407072305599E-2</v>
      </c>
      <c r="CX441" s="33">
        <v>2.2640876888617201E-2</v>
      </c>
      <c r="CY441" s="33">
        <v>2.2176980957904199E-2</v>
      </c>
      <c r="CZ441" s="33">
        <v>2.1650746878187799E-2</v>
      </c>
      <c r="DA441" s="33">
        <v>2.2037318922946698E-2</v>
      </c>
      <c r="DB441" s="33">
        <v>2.18896019096636E-2</v>
      </c>
      <c r="DC441" s="33">
        <v>2.1561474667788801E-2</v>
      </c>
      <c r="DD441" s="33">
        <v>2.1927709903955098E-2</v>
      </c>
      <c r="DE441" s="33">
        <v>2.21184501401771E-2</v>
      </c>
      <c r="DF441" s="33">
        <v>2.1632720966398001E-2</v>
      </c>
      <c r="DG441" s="33">
        <v>2.14563209894361E-2</v>
      </c>
      <c r="DH441" s="33">
        <v>2.04334954258358E-2</v>
      </c>
      <c r="DI441" s="33">
        <v>1.96773304562981E-2</v>
      </c>
      <c r="DJ441" s="33">
        <v>1.8963958873543699E-2</v>
      </c>
      <c r="DK441" s="33">
        <v>1.8133427177374699E-2</v>
      </c>
      <c r="DL441" s="33">
        <v>1.7861536275307201E-2</v>
      </c>
      <c r="DM441" s="33">
        <v>1.6906267589119901E-2</v>
      </c>
      <c r="DN441" s="33">
        <v>1.6753005067744402E-2</v>
      </c>
      <c r="DO441" s="33">
        <v>1.6673438338217599E-2</v>
      </c>
      <c r="DP441" s="33">
        <v>1.6584471316971199E-2</v>
      </c>
      <c r="DQ441" s="33">
        <v>1.6934665338591299E-2</v>
      </c>
      <c r="DR441" s="33">
        <v>1.6921161461061599E-2</v>
      </c>
      <c r="DS441" s="33">
        <v>1.68191725654993E-2</v>
      </c>
      <c r="DT441" s="33">
        <v>1.7150593582536601E-2</v>
      </c>
      <c r="DU441" s="33">
        <v>1.6783482068414599E-2</v>
      </c>
      <c r="DV441" s="33">
        <v>1.8134471618949499E-2</v>
      </c>
      <c r="DW441" s="33">
        <v>1.9877843380568999E-2</v>
      </c>
      <c r="DX441" s="33">
        <v>2.00670223724938E-2</v>
      </c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  <c r="GS441" s="33"/>
      <c r="GT441" s="33"/>
      <c r="GU441" s="33"/>
      <c r="GV441" s="33"/>
      <c r="GW441" s="33"/>
      <c r="GX441" s="33"/>
    </row>
    <row r="442" spans="1:206" hidden="1">
      <c r="A442" s="31" t="s">
        <v>451</v>
      </c>
      <c r="B442" t="s">
        <v>717</v>
      </c>
      <c r="C442" t="s">
        <v>714</v>
      </c>
      <c r="D442" s="94" t="s">
        <v>1014</v>
      </c>
      <c r="E442" t="s">
        <v>1161</v>
      </c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>
        <v>5.8338224295302103E-2</v>
      </c>
      <c r="BE442" s="33">
        <v>5.8807013654371097E-2</v>
      </c>
      <c r="BF442" s="33">
        <v>5.6258621271452203E-2</v>
      </c>
      <c r="BG442" s="33">
        <v>5.4446631293227098E-2</v>
      </c>
      <c r="BH442" s="33">
        <v>5.3672590445233002E-2</v>
      </c>
      <c r="BI442" s="33">
        <v>5.0558837849662398E-2</v>
      </c>
      <c r="BJ442" s="33">
        <v>4.6408680579797301E-2</v>
      </c>
      <c r="BK442" s="33">
        <v>4.6823715370682702E-2</v>
      </c>
      <c r="BL442" s="33">
        <v>4.2339675771715199E-2</v>
      </c>
      <c r="BM442" s="33">
        <v>4.3634412609713798E-2</v>
      </c>
      <c r="BN442" s="33">
        <v>4.031390443209E-2</v>
      </c>
      <c r="BO442" s="33">
        <v>3.9600396528914297E-2</v>
      </c>
      <c r="BP442" s="33">
        <v>4.0811656344630701E-2</v>
      </c>
      <c r="BQ442" s="33">
        <v>3.8580087370727399E-2</v>
      </c>
      <c r="BR442" s="33">
        <v>3.7764516896114597E-2</v>
      </c>
      <c r="BS442" s="33">
        <v>3.8126406453740803E-2</v>
      </c>
      <c r="BT442" s="33">
        <v>3.7599637663511501E-2</v>
      </c>
      <c r="BU442" s="33">
        <v>3.8222324866003798E-2</v>
      </c>
      <c r="BV442" s="33">
        <v>3.7966765641901899E-2</v>
      </c>
      <c r="BW442" s="33">
        <v>3.9191752669500798E-2</v>
      </c>
      <c r="BX442" s="33">
        <v>3.9167328300541801E-2</v>
      </c>
      <c r="BY442" s="33">
        <v>3.8783274977523499E-2</v>
      </c>
      <c r="BZ442" s="33">
        <v>3.7820723242385897E-2</v>
      </c>
      <c r="CA442" s="33">
        <v>3.7721931482239901E-2</v>
      </c>
      <c r="CB442" s="33">
        <v>3.7038272928455601E-2</v>
      </c>
      <c r="CC442" s="33">
        <v>3.6883704016834398E-2</v>
      </c>
      <c r="CD442" s="33">
        <v>3.6691701534864202E-2</v>
      </c>
      <c r="CE442" s="33">
        <v>3.6480557571405302E-2</v>
      </c>
      <c r="CF442" s="33">
        <v>3.6602502697099797E-2</v>
      </c>
      <c r="CG442" s="33">
        <v>3.6828901865569003E-2</v>
      </c>
      <c r="CH442" s="33">
        <v>3.7668904177105798E-2</v>
      </c>
      <c r="CI442" s="33">
        <v>3.6937628919796399E-2</v>
      </c>
      <c r="CJ442" s="33">
        <v>3.6452281691715799E-2</v>
      </c>
      <c r="CK442" s="33">
        <v>3.7020337983465601E-2</v>
      </c>
      <c r="CL442" s="33">
        <v>3.7677333012640098E-2</v>
      </c>
      <c r="CM442" s="33">
        <v>3.8109284819083898E-2</v>
      </c>
      <c r="CN442" s="33">
        <v>3.5497873258251302E-2</v>
      </c>
      <c r="CO442" s="33">
        <v>3.5636640014922102E-2</v>
      </c>
      <c r="CP442" s="33">
        <v>3.5776284828503799E-2</v>
      </c>
      <c r="CQ442" s="33">
        <v>3.5171751321657403E-2</v>
      </c>
      <c r="CR442" s="33">
        <v>3.5709457302906297E-2</v>
      </c>
      <c r="CS442" s="33">
        <v>3.62173770761436E-2</v>
      </c>
      <c r="CT442" s="33">
        <v>3.6923493122738398E-2</v>
      </c>
      <c r="CU442" s="33">
        <v>3.95059512887799E-2</v>
      </c>
      <c r="CV442" s="33">
        <v>4.0178229795955402E-2</v>
      </c>
      <c r="CW442" s="33">
        <v>3.9817311643783999E-2</v>
      </c>
      <c r="CX442" s="33">
        <v>3.90038929281665E-2</v>
      </c>
      <c r="CY442" s="33">
        <v>3.82619413479428E-2</v>
      </c>
      <c r="CZ442" s="33">
        <v>3.7449622039245102E-2</v>
      </c>
      <c r="DA442" s="33">
        <v>3.8210404394766299E-2</v>
      </c>
      <c r="DB442" s="33">
        <v>3.8006606602408899E-2</v>
      </c>
      <c r="DC442" s="33">
        <v>3.7439568988777497E-2</v>
      </c>
      <c r="DD442" s="33">
        <v>3.7842180962287399E-2</v>
      </c>
      <c r="DE442" s="33">
        <v>3.7843365136496797E-2</v>
      </c>
      <c r="DF442" s="33">
        <v>3.6369815680485799E-2</v>
      </c>
      <c r="DG442" s="33">
        <v>3.60931917560465E-2</v>
      </c>
      <c r="DH442" s="33">
        <v>3.4499002014508701E-2</v>
      </c>
      <c r="DI442" s="33">
        <v>3.3364012853696702E-2</v>
      </c>
      <c r="DJ442" s="33">
        <v>3.2706146440169198E-2</v>
      </c>
      <c r="DK442" s="33">
        <v>3.1865351448458298E-2</v>
      </c>
      <c r="DL442" s="33">
        <v>3.1724087441660803E-2</v>
      </c>
      <c r="DM442" s="33">
        <v>2.9841075361249199E-2</v>
      </c>
      <c r="DN442" s="33">
        <v>2.9424979319556299E-2</v>
      </c>
      <c r="DO442" s="33">
        <v>2.83969088650705E-2</v>
      </c>
      <c r="DP442" s="33">
        <v>2.7187626441498702E-2</v>
      </c>
      <c r="DQ442" s="33">
        <v>2.6533931543021399E-2</v>
      </c>
      <c r="DR442" s="33">
        <v>2.53343907794716E-2</v>
      </c>
      <c r="DS442" s="33">
        <v>2.4923844855207399E-2</v>
      </c>
      <c r="DT442" s="33">
        <v>2.5195257434199501E-2</v>
      </c>
      <c r="DU442" s="33">
        <v>2.53502651473471E-2</v>
      </c>
      <c r="DV442" s="33">
        <v>2.9355554117263299E-2</v>
      </c>
      <c r="DW442" s="33">
        <v>3.2805083530951698E-2</v>
      </c>
      <c r="DX442" s="33">
        <v>3.2743944636986697E-2</v>
      </c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  <c r="EW442" s="33"/>
      <c r="EX442" s="33"/>
      <c r="EY442" s="33"/>
      <c r="EZ442" s="33"/>
      <c r="FA442" s="33"/>
      <c r="FB442" s="33"/>
      <c r="FC442" s="33"/>
      <c r="FD442" s="33"/>
      <c r="FE442" s="33"/>
      <c r="FF442" s="33"/>
      <c r="FG442" s="33"/>
      <c r="FH442" s="33"/>
      <c r="FI442" s="33"/>
      <c r="FJ442" s="33"/>
      <c r="FK442" s="33"/>
      <c r="FL442" s="33"/>
      <c r="FM442" s="33"/>
      <c r="FN442" s="33"/>
      <c r="FO442" s="33"/>
      <c r="FP442" s="33"/>
      <c r="FQ442" s="33"/>
      <c r="FR442" s="33"/>
      <c r="FS442" s="33"/>
      <c r="FT442" s="33"/>
      <c r="FU442" s="33"/>
      <c r="FV442" s="33"/>
      <c r="FW442" s="33"/>
      <c r="FX442" s="33"/>
      <c r="FY442" s="33"/>
      <c r="FZ442" s="33"/>
      <c r="GA442" s="33"/>
      <c r="GB442" s="33"/>
      <c r="GC442" s="33"/>
      <c r="GD442" s="33"/>
      <c r="GE442" s="33"/>
      <c r="GF442" s="33"/>
      <c r="GG442" s="33"/>
      <c r="GH442" s="33"/>
      <c r="GI442" s="33"/>
      <c r="GJ442" s="33"/>
      <c r="GK442" s="33"/>
      <c r="GL442" s="33"/>
      <c r="GM442" s="33"/>
      <c r="GN442" s="33"/>
      <c r="GO442" s="33"/>
      <c r="GP442" s="33"/>
      <c r="GQ442" s="33"/>
      <c r="GR442" s="33"/>
      <c r="GS442" s="33"/>
      <c r="GT442" s="33"/>
      <c r="GU442" s="33"/>
      <c r="GV442" s="33"/>
      <c r="GW442" s="33"/>
      <c r="GX442" s="33"/>
    </row>
    <row r="443" spans="1:206" hidden="1">
      <c r="A443" s="31" t="s">
        <v>451</v>
      </c>
      <c r="B443" t="s">
        <v>717</v>
      </c>
      <c r="C443" t="s">
        <v>714</v>
      </c>
      <c r="D443" s="94" t="s">
        <v>1014</v>
      </c>
      <c r="E443" t="s">
        <v>1162</v>
      </c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>
        <v>9.5635328511497295E-2</v>
      </c>
      <c r="BE443" s="33">
        <v>9.6730029576733004E-2</v>
      </c>
      <c r="BF443" s="33">
        <v>9.3415692455732294E-2</v>
      </c>
      <c r="BG443" s="33">
        <v>9.0834535292671006E-2</v>
      </c>
      <c r="BH443" s="33">
        <v>9.0306004590027897E-2</v>
      </c>
      <c r="BI443" s="33">
        <v>8.4026655403375505E-2</v>
      </c>
      <c r="BJ443" s="33">
        <v>7.8520480271117105E-2</v>
      </c>
      <c r="BK443" s="33">
        <v>7.89353478908216E-2</v>
      </c>
      <c r="BL443" s="33">
        <v>7.14689082298363E-2</v>
      </c>
      <c r="BM443" s="33">
        <v>7.3874834621759894E-2</v>
      </c>
      <c r="BN443" s="33">
        <v>6.8347431592973795E-2</v>
      </c>
      <c r="BO443" s="33">
        <v>6.77114905572372E-2</v>
      </c>
      <c r="BP443" s="33">
        <v>7.0779919037284103E-2</v>
      </c>
      <c r="BQ443" s="33">
        <v>6.7067664952110806E-2</v>
      </c>
      <c r="BR443" s="33">
        <v>6.5117729281237796E-2</v>
      </c>
      <c r="BS443" s="33">
        <v>6.6364281337521897E-2</v>
      </c>
      <c r="BT443" s="33">
        <v>6.4740996720950197E-2</v>
      </c>
      <c r="BU443" s="33">
        <v>6.5726361188255103E-2</v>
      </c>
      <c r="BV443" s="33">
        <v>6.4965940334352698E-2</v>
      </c>
      <c r="BW443" s="33">
        <v>6.6972257330751295E-2</v>
      </c>
      <c r="BX443" s="33">
        <v>6.6673876253884407E-2</v>
      </c>
      <c r="BY443" s="33">
        <v>6.6526693780340401E-2</v>
      </c>
      <c r="BZ443" s="33">
        <v>6.5466711469043107E-2</v>
      </c>
      <c r="CA443" s="33">
        <v>6.61415641958467E-2</v>
      </c>
      <c r="CB443" s="33">
        <v>6.4809739545306097E-2</v>
      </c>
      <c r="CC443" s="33">
        <v>6.5891452392757496E-2</v>
      </c>
      <c r="CD443" s="33">
        <v>6.5527762420032304E-2</v>
      </c>
      <c r="CE443" s="33">
        <v>6.4523713458058796E-2</v>
      </c>
      <c r="CF443" s="33">
        <v>6.4219288968899793E-2</v>
      </c>
      <c r="CG443" s="33">
        <v>6.4644422910946603E-2</v>
      </c>
      <c r="CH443" s="33">
        <v>6.5232586598235096E-2</v>
      </c>
      <c r="CI443" s="33">
        <v>6.3381635907795095E-2</v>
      </c>
      <c r="CJ443" s="33">
        <v>6.2829343410712002E-2</v>
      </c>
      <c r="CK443" s="33">
        <v>6.3938681550245499E-2</v>
      </c>
      <c r="CL443" s="33">
        <v>6.4995890023133898E-2</v>
      </c>
      <c r="CM443" s="33">
        <v>6.5751491937675099E-2</v>
      </c>
      <c r="CN443" s="33">
        <v>6.1269338339113702E-2</v>
      </c>
      <c r="CO443" s="33">
        <v>6.1353377435809098E-2</v>
      </c>
      <c r="CP443" s="33">
        <v>6.1307396346256197E-2</v>
      </c>
      <c r="CQ443" s="33">
        <v>6.0108677760305797E-2</v>
      </c>
      <c r="CR443" s="33">
        <v>6.1052246712552001E-2</v>
      </c>
      <c r="CS443" s="33">
        <v>6.1542429163714198E-2</v>
      </c>
      <c r="CT443" s="33">
        <v>6.2569021506620998E-2</v>
      </c>
      <c r="CU443" s="33">
        <v>6.7290486250169507E-2</v>
      </c>
      <c r="CV443" s="33">
        <v>6.8978886219044494E-2</v>
      </c>
      <c r="CW443" s="33">
        <v>6.8438562293335101E-2</v>
      </c>
      <c r="CX443" s="33">
        <v>6.7277816734374801E-2</v>
      </c>
      <c r="CY443" s="33">
        <v>6.6204973774441803E-2</v>
      </c>
      <c r="CZ443" s="33">
        <v>6.4968837952268002E-2</v>
      </c>
      <c r="DA443" s="33">
        <v>6.6223713165041595E-2</v>
      </c>
      <c r="DB443" s="33">
        <v>6.5614877522932893E-2</v>
      </c>
      <c r="DC443" s="33">
        <v>6.4812717800053696E-2</v>
      </c>
      <c r="DD443" s="33">
        <v>6.5528877701774804E-2</v>
      </c>
      <c r="DE443" s="33">
        <v>6.6039433013791907E-2</v>
      </c>
      <c r="DF443" s="33">
        <v>6.3578195749368197E-2</v>
      </c>
      <c r="DG443" s="33">
        <v>6.3181897243116403E-2</v>
      </c>
      <c r="DH443" s="33">
        <v>6.0274268888715503E-2</v>
      </c>
      <c r="DI443" s="33">
        <v>5.79628842343562E-2</v>
      </c>
      <c r="DJ443" s="33">
        <v>5.62580325116449E-2</v>
      </c>
      <c r="DK443" s="33">
        <v>5.4043042925297199E-2</v>
      </c>
      <c r="DL443" s="33">
        <v>5.3716082360378503E-2</v>
      </c>
      <c r="DM443" s="33">
        <v>5.1015917499451099E-2</v>
      </c>
      <c r="DN443" s="33">
        <v>5.05195749229869E-2</v>
      </c>
      <c r="DO443" s="33">
        <v>4.9439090783183898E-2</v>
      </c>
      <c r="DP443" s="33">
        <v>4.8143664909425697E-2</v>
      </c>
      <c r="DQ443" s="33">
        <v>4.70380338878525E-2</v>
      </c>
      <c r="DR443" s="33">
        <v>4.4790326703625198E-2</v>
      </c>
      <c r="DS443" s="33">
        <v>4.3689427969172197E-2</v>
      </c>
      <c r="DT443" s="33">
        <v>4.3211452943086502E-2</v>
      </c>
      <c r="DU443" s="33">
        <v>4.2140067429518202E-2</v>
      </c>
      <c r="DV443" s="33">
        <v>4.8204068265008997E-2</v>
      </c>
      <c r="DW443" s="33">
        <v>5.5819538275565503E-2</v>
      </c>
      <c r="DX443" s="33">
        <v>5.57068970474437E-2</v>
      </c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3"/>
      <c r="FC443" s="33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3"/>
      <c r="FP443" s="33"/>
      <c r="FQ443" s="33"/>
      <c r="FR443" s="33"/>
      <c r="FS443" s="33"/>
      <c r="FT443" s="33"/>
      <c r="FU443" s="33"/>
      <c r="FV443" s="33"/>
      <c r="FW443" s="33"/>
      <c r="FX443" s="33"/>
      <c r="FY443" s="33"/>
      <c r="FZ443" s="33"/>
      <c r="GA443" s="33"/>
      <c r="GB443" s="33"/>
      <c r="GC443" s="33"/>
      <c r="GD443" s="33"/>
      <c r="GE443" s="33"/>
      <c r="GF443" s="33"/>
      <c r="GG443" s="33"/>
      <c r="GH443" s="33"/>
      <c r="GI443" s="33"/>
      <c r="GJ443" s="33"/>
      <c r="GK443" s="33"/>
      <c r="GL443" s="33"/>
      <c r="GM443" s="33"/>
      <c r="GN443" s="33"/>
      <c r="GO443" s="33"/>
      <c r="GP443" s="33"/>
      <c r="GQ443" s="33"/>
      <c r="GR443" s="33"/>
      <c r="GS443" s="33"/>
      <c r="GT443" s="33"/>
      <c r="GU443" s="33"/>
      <c r="GV443" s="33"/>
      <c r="GW443" s="33"/>
      <c r="GX443" s="33"/>
    </row>
    <row r="444" spans="1:206" hidden="1">
      <c r="A444" s="31" t="s">
        <v>451</v>
      </c>
      <c r="B444" t="s">
        <v>717</v>
      </c>
      <c r="C444" t="s">
        <v>714</v>
      </c>
      <c r="D444" s="94" t="s">
        <v>1014</v>
      </c>
      <c r="E444" t="s">
        <v>1163</v>
      </c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>
        <v>0.15355883016702301</v>
      </c>
      <c r="BE444" s="33">
        <v>0.15542872184641601</v>
      </c>
      <c r="BF444" s="33">
        <v>0.15112949799533301</v>
      </c>
      <c r="BG444" s="33">
        <v>0.14827524842276801</v>
      </c>
      <c r="BH444" s="33">
        <v>0.14847900233146499</v>
      </c>
      <c r="BI444" s="33">
        <v>0.13740733051123999</v>
      </c>
      <c r="BJ444" s="33">
        <v>0.12983912243832901</v>
      </c>
      <c r="BK444" s="33">
        <v>0.130018239389142</v>
      </c>
      <c r="BL444" s="33">
        <v>0.11818901510037599</v>
      </c>
      <c r="BM444" s="33">
        <v>0.122019964100087</v>
      </c>
      <c r="BN444" s="33">
        <v>0.11405441515998301</v>
      </c>
      <c r="BO444" s="33">
        <v>0.11297821217416799</v>
      </c>
      <c r="BP444" s="33">
        <v>0.11814036708669499</v>
      </c>
      <c r="BQ444" s="33">
        <v>0.11197157534070799</v>
      </c>
      <c r="BR444" s="33">
        <v>0.109386384378372</v>
      </c>
      <c r="BS444" s="33">
        <v>0.111690301037859</v>
      </c>
      <c r="BT444" s="33">
        <v>0.10982098905559599</v>
      </c>
      <c r="BU444" s="33">
        <v>0.11251210186520599</v>
      </c>
      <c r="BV444" s="33">
        <v>0.111467584258408</v>
      </c>
      <c r="BW444" s="33">
        <v>0.11430234667981599</v>
      </c>
      <c r="BX444" s="33">
        <v>0.11410634593597201</v>
      </c>
      <c r="BY444" s="33">
        <v>0.112814027316194</v>
      </c>
      <c r="BZ444" s="33">
        <v>0.111572869614671</v>
      </c>
      <c r="CA444" s="33">
        <v>0.111658543265462</v>
      </c>
      <c r="CB444" s="33">
        <v>0.10970023459971601</v>
      </c>
      <c r="CC444" s="33">
        <v>0.111042962984441</v>
      </c>
      <c r="CD444" s="33">
        <v>0.11087786529971599</v>
      </c>
      <c r="CE444" s="33">
        <v>0.11039073023844</v>
      </c>
      <c r="CF444" s="33">
        <v>0.111529026593127</v>
      </c>
      <c r="CG444" s="33">
        <v>0.111683207566489</v>
      </c>
      <c r="CH444" s="33">
        <v>0.115131482621977</v>
      </c>
      <c r="CI444" s="33">
        <v>0.11181590099996901</v>
      </c>
      <c r="CJ444" s="33">
        <v>0.11002887390098</v>
      </c>
      <c r="CK444" s="33">
        <v>0.111286197189073</v>
      </c>
      <c r="CL444" s="33">
        <v>0.11312390487679599</v>
      </c>
      <c r="CM444" s="33">
        <v>0.113173486619045</v>
      </c>
      <c r="CN444" s="33">
        <v>0.105193656591238</v>
      </c>
      <c r="CO444" s="33">
        <v>0.105672960795958</v>
      </c>
      <c r="CP444" s="33">
        <v>0.105325987588078</v>
      </c>
      <c r="CQ444" s="33">
        <v>0.103164698193191</v>
      </c>
      <c r="CR444" s="33">
        <v>0.104359949946825</v>
      </c>
      <c r="CS444" s="33">
        <v>0.105518928960897</v>
      </c>
      <c r="CT444" s="33">
        <v>0.106460080239392</v>
      </c>
      <c r="CU444" s="33">
        <v>0.11418401454596799</v>
      </c>
      <c r="CV444" s="33">
        <v>0.116951581651928</v>
      </c>
      <c r="CW444" s="33">
        <v>0.116698943808324</v>
      </c>
      <c r="CX444" s="33">
        <v>0.114709969574528</v>
      </c>
      <c r="CY444" s="33">
        <v>0.11258460114517101</v>
      </c>
      <c r="CZ444" s="33">
        <v>0.110326662267726</v>
      </c>
      <c r="DA444" s="33">
        <v>0.113220414738224</v>
      </c>
      <c r="DB444" s="33">
        <v>0.11263293501692399</v>
      </c>
      <c r="DC444" s="33">
        <v>0.11121118814542801</v>
      </c>
      <c r="DD444" s="33">
        <v>0.11248931731488</v>
      </c>
      <c r="DE444" s="33">
        <v>0.113373139112628</v>
      </c>
      <c r="DF444" s="33">
        <v>0.110008570250077</v>
      </c>
      <c r="DG444" s="33">
        <v>0.109034991777313</v>
      </c>
      <c r="DH444" s="33">
        <v>0.104323377804712</v>
      </c>
      <c r="DI444" s="33">
        <v>0.10079458563815399</v>
      </c>
      <c r="DJ444" s="33">
        <v>9.8520678071111006E-2</v>
      </c>
      <c r="DK444" s="33">
        <v>9.5002137452185997E-2</v>
      </c>
      <c r="DL444" s="33">
        <v>9.4458498809522395E-2</v>
      </c>
      <c r="DM444" s="33">
        <v>8.9245746583215296E-2</v>
      </c>
      <c r="DN444" s="33">
        <v>8.7873779830168294E-2</v>
      </c>
      <c r="DO444" s="33">
        <v>8.5516308319654705E-2</v>
      </c>
      <c r="DP444" s="33">
        <v>8.2333301952416602E-2</v>
      </c>
      <c r="DQ444" s="33">
        <v>8.1579377928550204E-2</v>
      </c>
      <c r="DR444" s="33">
        <v>7.7883423681865904E-2</v>
      </c>
      <c r="DS444" s="33">
        <v>7.6319972614426093E-2</v>
      </c>
      <c r="DT444" s="33">
        <v>7.5935481597148302E-2</v>
      </c>
      <c r="DU444" s="33">
        <v>7.4623784260312701E-2</v>
      </c>
      <c r="DV444" s="33">
        <v>8.1576999438801007E-2</v>
      </c>
      <c r="DW444" s="33">
        <v>9.4998072884669202E-2</v>
      </c>
      <c r="DX444" s="33">
        <v>9.6043141282825206E-2</v>
      </c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33"/>
      <c r="FH444" s="33"/>
      <c r="FI444" s="33"/>
      <c r="FJ444" s="33"/>
      <c r="FK444" s="33"/>
      <c r="FL444" s="33"/>
      <c r="FM444" s="33"/>
      <c r="FN444" s="33"/>
      <c r="FO444" s="33"/>
      <c r="FP444" s="33"/>
      <c r="FQ444" s="33"/>
      <c r="FR444" s="33"/>
      <c r="FS444" s="33"/>
      <c r="FT444" s="33"/>
      <c r="FU444" s="33"/>
      <c r="FV444" s="33"/>
      <c r="FW444" s="33"/>
      <c r="FX444" s="33"/>
      <c r="FY444" s="33"/>
      <c r="FZ444" s="33"/>
      <c r="GA444" s="33"/>
      <c r="GB444" s="33"/>
      <c r="GC444" s="33"/>
      <c r="GD444" s="33"/>
      <c r="GE444" s="33"/>
      <c r="GF444" s="33"/>
      <c r="GG444" s="33"/>
      <c r="GH444" s="33"/>
      <c r="GI444" s="33"/>
      <c r="GJ444" s="33"/>
      <c r="GK444" s="33"/>
      <c r="GL444" s="33"/>
      <c r="GM444" s="33"/>
      <c r="GN444" s="33"/>
      <c r="GO444" s="33"/>
      <c r="GP444" s="33"/>
      <c r="GQ444" s="33"/>
      <c r="GR444" s="33"/>
      <c r="GS444" s="33"/>
      <c r="GT444" s="33"/>
      <c r="GU444" s="33"/>
      <c r="GV444" s="33"/>
      <c r="GW444" s="33"/>
      <c r="GX444" s="33"/>
    </row>
    <row r="445" spans="1:206" hidden="1">
      <c r="A445" s="31" t="s">
        <v>451</v>
      </c>
      <c r="B445" t="s">
        <v>717</v>
      </c>
      <c r="C445" t="s">
        <v>714</v>
      </c>
      <c r="D445" s="94" t="s">
        <v>1014</v>
      </c>
      <c r="E445" t="s">
        <v>1164</v>
      </c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>
        <v>0.236045785100443</v>
      </c>
      <c r="BE445" s="33">
        <v>0.23994993826890301</v>
      </c>
      <c r="BF445" s="33">
        <v>0.233100011059892</v>
      </c>
      <c r="BG445" s="33">
        <v>0.23039505893746001</v>
      </c>
      <c r="BH445" s="33">
        <v>0.23055176376401301</v>
      </c>
      <c r="BI445" s="33">
        <v>0.21414089399549499</v>
      </c>
      <c r="BJ445" s="33">
        <v>0.203428718797036</v>
      </c>
      <c r="BK445" s="33">
        <v>0.20335072421061601</v>
      </c>
      <c r="BL445" s="33">
        <v>0.182684019985974</v>
      </c>
      <c r="BM445" s="33">
        <v>0.18958910269775001</v>
      </c>
      <c r="BN445" s="33">
        <v>0.17714548269937999</v>
      </c>
      <c r="BO445" s="33">
        <v>0.176229676089809</v>
      </c>
      <c r="BP445" s="33">
        <v>0.18582008847902201</v>
      </c>
      <c r="BQ445" s="33">
        <v>0.17726675252937199</v>
      </c>
      <c r="BR445" s="33">
        <v>0.173518774018735</v>
      </c>
      <c r="BS445" s="33">
        <v>0.17793376286127999</v>
      </c>
      <c r="BT445" s="33">
        <v>0.17539522666683</v>
      </c>
      <c r="BU445" s="33">
        <v>0.17950771904915899</v>
      </c>
      <c r="BV445" s="33">
        <v>0.17842703288563699</v>
      </c>
      <c r="BW445" s="33">
        <v>0.183684174991744</v>
      </c>
      <c r="BX445" s="33">
        <v>0.18377151081006901</v>
      </c>
      <c r="BY445" s="33">
        <v>0.18256617180991899</v>
      </c>
      <c r="BZ445" s="33">
        <v>0.18237547318789099</v>
      </c>
      <c r="CA445" s="33">
        <v>0.18424761299654899</v>
      </c>
      <c r="CB445" s="33">
        <v>0.18102578386758</v>
      </c>
      <c r="CC445" s="33">
        <v>0.18286374908988001</v>
      </c>
      <c r="CD445" s="33">
        <v>0.18301274378476101</v>
      </c>
      <c r="CE445" s="33">
        <v>0.180190628166539</v>
      </c>
      <c r="CF445" s="33">
        <v>0.179524058369193</v>
      </c>
      <c r="CG445" s="33">
        <v>0.18216914764986</v>
      </c>
      <c r="CH445" s="33">
        <v>0.18564888521664399</v>
      </c>
      <c r="CI445" s="33">
        <v>0.181349758262558</v>
      </c>
      <c r="CJ445" s="33">
        <v>0.179925889680979</v>
      </c>
      <c r="CK445" s="33">
        <v>0.18468181426175601</v>
      </c>
      <c r="CL445" s="33">
        <v>0.18697993539042601</v>
      </c>
      <c r="CM445" s="33">
        <v>0.19093428646229099</v>
      </c>
      <c r="CN445" s="33">
        <v>0.17774630200007299</v>
      </c>
      <c r="CO445" s="33">
        <v>0.17732578775496499</v>
      </c>
      <c r="CP445" s="33">
        <v>0.174827998498889</v>
      </c>
      <c r="CQ445" s="33">
        <v>0.17210451555853201</v>
      </c>
      <c r="CR445" s="33">
        <v>0.172324736531075</v>
      </c>
      <c r="CS445" s="33">
        <v>0.17337032566341001</v>
      </c>
      <c r="CT445" s="33">
        <v>0.175467359011203</v>
      </c>
      <c r="CU445" s="33">
        <v>0.1884223031741</v>
      </c>
      <c r="CV445" s="33">
        <v>0.19143393441439399</v>
      </c>
      <c r="CW445" s="33">
        <v>0.19142680180128199</v>
      </c>
      <c r="CX445" s="33">
        <v>0.188104893174765</v>
      </c>
      <c r="CY445" s="33">
        <v>0.184896291447017</v>
      </c>
      <c r="CZ445" s="33">
        <v>0.18137130507815999</v>
      </c>
      <c r="DA445" s="33">
        <v>0.18566885860611901</v>
      </c>
      <c r="DB445" s="33">
        <v>0.18563250137309101</v>
      </c>
      <c r="DC445" s="33">
        <v>0.183584951074511</v>
      </c>
      <c r="DD445" s="33">
        <v>0.18595249064735</v>
      </c>
      <c r="DE445" s="33">
        <v>0.18788642281342</v>
      </c>
      <c r="DF445" s="33">
        <v>0.18172716190312899</v>
      </c>
      <c r="DG445" s="33">
        <v>0.18079937630869</v>
      </c>
      <c r="DH445" s="33">
        <v>0.17325221392864801</v>
      </c>
      <c r="DI445" s="33">
        <v>0.168054637751093</v>
      </c>
      <c r="DJ445" s="33">
        <v>0.16416104247722299</v>
      </c>
      <c r="DK445" s="33">
        <v>0.16001109435351701</v>
      </c>
      <c r="DL445" s="33">
        <v>0.15880944569712999</v>
      </c>
      <c r="DM445" s="33">
        <v>0.150795636581568</v>
      </c>
      <c r="DN445" s="33">
        <v>0.14886137606478</v>
      </c>
      <c r="DO445" s="33">
        <v>0.14560602060371999</v>
      </c>
      <c r="DP445" s="33">
        <v>0.13992008465814201</v>
      </c>
      <c r="DQ445" s="33">
        <v>0.13835305865492301</v>
      </c>
      <c r="DR445" s="33">
        <v>0.132197046044806</v>
      </c>
      <c r="DS445" s="33">
        <v>0.12979631940306</v>
      </c>
      <c r="DT445" s="33">
        <v>0.129364731929759</v>
      </c>
      <c r="DU445" s="33">
        <v>0.12634366334915401</v>
      </c>
      <c r="DV445" s="33">
        <v>0.13840175349116199</v>
      </c>
      <c r="DW445" s="33">
        <v>0.15917625290156101</v>
      </c>
      <c r="DX445" s="33">
        <v>0.16131148996657299</v>
      </c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3"/>
      <c r="FP445" s="33"/>
      <c r="FQ445" s="33"/>
      <c r="FR445" s="33"/>
      <c r="FS445" s="33"/>
      <c r="FT445" s="33"/>
      <c r="FU445" s="33"/>
      <c r="FV445" s="33"/>
      <c r="FW445" s="33"/>
      <c r="FX445" s="33"/>
      <c r="FY445" s="33"/>
      <c r="FZ445" s="33"/>
      <c r="GA445" s="33"/>
      <c r="GB445" s="33"/>
      <c r="GC445" s="33"/>
      <c r="GD445" s="33"/>
      <c r="GE445" s="33"/>
      <c r="GF445" s="33"/>
      <c r="GG445" s="33"/>
      <c r="GH445" s="33"/>
      <c r="GI445" s="33"/>
      <c r="GJ445" s="33"/>
      <c r="GK445" s="33"/>
      <c r="GL445" s="33"/>
      <c r="GM445" s="33"/>
      <c r="GN445" s="33"/>
      <c r="GO445" s="33"/>
      <c r="GP445" s="33"/>
      <c r="GQ445" s="33"/>
      <c r="GR445" s="33"/>
      <c r="GS445" s="33"/>
      <c r="GT445" s="33"/>
      <c r="GU445" s="33"/>
      <c r="GV445" s="33"/>
      <c r="GW445" s="33"/>
      <c r="GX445" s="33"/>
    </row>
    <row r="446" spans="1:206" hidden="1">
      <c r="A446" s="31" t="s">
        <v>451</v>
      </c>
      <c r="B446" t="s">
        <v>717</v>
      </c>
      <c r="C446" t="s">
        <v>714</v>
      </c>
      <c r="D446" s="94" t="s">
        <v>1014</v>
      </c>
      <c r="E446" t="s">
        <v>1165</v>
      </c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>
        <v>0.34300510130824602</v>
      </c>
      <c r="BE446" s="33">
        <v>0.34344129389431399</v>
      </c>
      <c r="BF446" s="33">
        <v>0.332109250488827</v>
      </c>
      <c r="BG446" s="33">
        <v>0.32791750458392199</v>
      </c>
      <c r="BH446" s="33">
        <v>0.32639618049376601</v>
      </c>
      <c r="BI446" s="33">
        <v>0.305370351714424</v>
      </c>
      <c r="BJ446" s="33">
        <v>0.29454309396978201</v>
      </c>
      <c r="BK446" s="33">
        <v>0.29350957402289202</v>
      </c>
      <c r="BL446" s="33">
        <v>0.25881977797463102</v>
      </c>
      <c r="BM446" s="33">
        <v>0.26818076061809598</v>
      </c>
      <c r="BN446" s="33">
        <v>0.24986984271072399</v>
      </c>
      <c r="BO446" s="33">
        <v>0.25054154683449797</v>
      </c>
      <c r="BP446" s="33">
        <v>0.26471270554454601</v>
      </c>
      <c r="BQ446" s="33">
        <v>0.25432080424773001</v>
      </c>
      <c r="BR446" s="33">
        <v>0.24896354304062401</v>
      </c>
      <c r="BS446" s="33">
        <v>0.25629918829780401</v>
      </c>
      <c r="BT446" s="33">
        <v>0.25502014124754802</v>
      </c>
      <c r="BU446" s="33">
        <v>0.26088314116862499</v>
      </c>
      <c r="BV446" s="33">
        <v>0.26018277651243199</v>
      </c>
      <c r="BW446" s="33">
        <v>0.268767860226508</v>
      </c>
      <c r="BX446" s="33">
        <v>0.27074748932973702</v>
      </c>
      <c r="BY446" s="33">
        <v>0.269331260527438</v>
      </c>
      <c r="BZ446" s="33">
        <v>0.26967892292861401</v>
      </c>
      <c r="CA446" s="33">
        <v>0.27237661523513002</v>
      </c>
      <c r="CB446" s="33">
        <v>0.26964305215219098</v>
      </c>
      <c r="CC446" s="33">
        <v>0.27422720323036698</v>
      </c>
      <c r="CD446" s="33">
        <v>0.27664505079214402</v>
      </c>
      <c r="CE446" s="33">
        <v>0.27585299008324499</v>
      </c>
      <c r="CF446" s="33">
        <v>0.27706556361851897</v>
      </c>
      <c r="CG446" s="33">
        <v>0.27613108019201099</v>
      </c>
      <c r="CH446" s="33">
        <v>0.28402081822787401</v>
      </c>
      <c r="CI446" s="33">
        <v>0.27523582483781001</v>
      </c>
      <c r="CJ446" s="33">
        <v>0.27131959659308902</v>
      </c>
      <c r="CK446" s="33">
        <v>0.27524727784772901</v>
      </c>
      <c r="CL446" s="33">
        <v>0.28179532640851301</v>
      </c>
      <c r="CM446" s="33">
        <v>0.286098579187684</v>
      </c>
      <c r="CN446" s="33">
        <v>0.26825659344638098</v>
      </c>
      <c r="CO446" s="33">
        <v>0.269239888018447</v>
      </c>
      <c r="CP446" s="33">
        <v>0.26921172050946801</v>
      </c>
      <c r="CQ446" s="33">
        <v>0.26390531541150702</v>
      </c>
      <c r="CR446" s="33">
        <v>0.27147629244013</v>
      </c>
      <c r="CS446" s="33">
        <v>0.27415680582736401</v>
      </c>
      <c r="CT446" s="33">
        <v>0.27444818205378901</v>
      </c>
      <c r="CU446" s="33">
        <v>0.29253448429414602</v>
      </c>
      <c r="CV446" s="33">
        <v>0.29660751949214598</v>
      </c>
      <c r="CW446" s="33">
        <v>0.29420395885192802</v>
      </c>
      <c r="CX446" s="33">
        <v>0.28776827361056101</v>
      </c>
      <c r="CY446" s="33">
        <v>0.28420825189944898</v>
      </c>
      <c r="CZ446" s="33">
        <v>0.27882515879875602</v>
      </c>
      <c r="DA446" s="33">
        <v>0.284872679675441</v>
      </c>
      <c r="DB446" s="33">
        <v>0.284529936107838</v>
      </c>
      <c r="DC446" s="33">
        <v>0.281452197698838</v>
      </c>
      <c r="DD446" s="33">
        <v>0.28457732627124099</v>
      </c>
      <c r="DE446" s="33">
        <v>0.288196746252392</v>
      </c>
      <c r="DF446" s="33">
        <v>0.27862982481368898</v>
      </c>
      <c r="DG446" s="33">
        <v>0.27969931367499101</v>
      </c>
      <c r="DH446" s="33">
        <v>0.266823926401419</v>
      </c>
      <c r="DI446" s="33">
        <v>0.25935254484307302</v>
      </c>
      <c r="DJ446" s="33">
        <v>0.25415082344245299</v>
      </c>
      <c r="DK446" s="33">
        <v>0.24907103832580901</v>
      </c>
      <c r="DL446" s="33">
        <v>0.25024530640369902</v>
      </c>
      <c r="DM446" s="33">
        <v>0.23888330111184999</v>
      </c>
      <c r="DN446" s="33">
        <v>0.23717489992613999</v>
      </c>
      <c r="DO446" s="33">
        <v>0.23151777149987801</v>
      </c>
      <c r="DP446" s="33">
        <v>0.22429452964927701</v>
      </c>
      <c r="DQ446" s="33">
        <v>0.22210799949166199</v>
      </c>
      <c r="DR446" s="33">
        <v>0.21122646739107001</v>
      </c>
      <c r="DS446" s="33">
        <v>0.20820386425058801</v>
      </c>
      <c r="DT446" s="33">
        <v>0.20716184911740701</v>
      </c>
      <c r="DU446" s="33">
        <v>0.20129980339586001</v>
      </c>
      <c r="DV446" s="33">
        <v>0.21796774603143601</v>
      </c>
      <c r="DW446" s="33">
        <v>0.236643049773021</v>
      </c>
      <c r="DX446" s="33">
        <v>0.242616162555503</v>
      </c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33"/>
      <c r="FH446" s="33"/>
      <c r="FI446" s="33"/>
      <c r="FJ446" s="33"/>
      <c r="FK446" s="33"/>
      <c r="FL446" s="33"/>
      <c r="FM446" s="33"/>
      <c r="FN446" s="33"/>
      <c r="FO446" s="33"/>
      <c r="FP446" s="33"/>
      <c r="FQ446" s="33"/>
      <c r="FR446" s="33"/>
      <c r="FS446" s="33"/>
      <c r="FT446" s="33"/>
      <c r="FU446" s="33"/>
      <c r="FV446" s="33"/>
      <c r="FW446" s="33"/>
      <c r="FX446" s="33"/>
      <c r="FY446" s="33"/>
      <c r="FZ446" s="33"/>
      <c r="GA446" s="33"/>
      <c r="GB446" s="33"/>
      <c r="GC446" s="33"/>
      <c r="GD446" s="33"/>
      <c r="GE446" s="33"/>
      <c r="GF446" s="33"/>
      <c r="GG446" s="33"/>
      <c r="GH446" s="33"/>
      <c r="GI446" s="33"/>
      <c r="GJ446" s="33"/>
      <c r="GK446" s="33"/>
      <c r="GL446" s="33"/>
      <c r="GM446" s="33"/>
      <c r="GN446" s="33"/>
      <c r="GO446" s="33"/>
      <c r="GP446" s="33"/>
      <c r="GQ446" s="33"/>
      <c r="GR446" s="33"/>
      <c r="GS446" s="33"/>
      <c r="GT446" s="33"/>
      <c r="GU446" s="33"/>
      <c r="GV446" s="33"/>
      <c r="GW446" s="33"/>
      <c r="GX446" s="33"/>
    </row>
    <row r="447" spans="1:206" hidden="1">
      <c r="A447" s="31" t="s">
        <v>451</v>
      </c>
      <c r="B447" t="s">
        <v>717</v>
      </c>
      <c r="C447" t="s">
        <v>714</v>
      </c>
      <c r="D447" s="94" t="s">
        <v>1014</v>
      </c>
      <c r="E447" t="s">
        <v>1166</v>
      </c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>
        <v>0.48035984997639802</v>
      </c>
      <c r="BE447" s="33">
        <v>0.47440938143061501</v>
      </c>
      <c r="BF447" s="33">
        <v>0.44748596801634899</v>
      </c>
      <c r="BG447" s="33">
        <v>0.43350559168914199</v>
      </c>
      <c r="BH447" s="33">
        <v>0.42536228014377803</v>
      </c>
      <c r="BI447" s="33">
        <v>0.40165160686041201</v>
      </c>
      <c r="BJ447" s="33">
        <v>0.38835864042979101</v>
      </c>
      <c r="BK447" s="33">
        <v>0.38432300737986602</v>
      </c>
      <c r="BL447" s="33">
        <v>0.34277693246693403</v>
      </c>
      <c r="BM447" s="33">
        <v>0.35400434597243902</v>
      </c>
      <c r="BN447" s="33">
        <v>0.33490303097093299</v>
      </c>
      <c r="BO447" s="33">
        <v>0.33750781659176698</v>
      </c>
      <c r="BP447" s="33">
        <v>0.35887305619128002</v>
      </c>
      <c r="BQ447" s="33">
        <v>0.34675232610031498</v>
      </c>
      <c r="BR447" s="33">
        <v>0.33890256876431302</v>
      </c>
      <c r="BS447" s="33">
        <v>0.35147865589805699</v>
      </c>
      <c r="BT447" s="33">
        <v>0.35562262841340397</v>
      </c>
      <c r="BU447" s="33">
        <v>0.36296304082855202</v>
      </c>
      <c r="BV447" s="33">
        <v>0.36125274333871299</v>
      </c>
      <c r="BW447" s="33">
        <v>0.37493440253984001</v>
      </c>
      <c r="BX447" s="33">
        <v>0.37756650549548498</v>
      </c>
      <c r="BY447" s="33">
        <v>0.37860675380723902</v>
      </c>
      <c r="BZ447" s="33">
        <v>0.38355622827022101</v>
      </c>
      <c r="CA447" s="33">
        <v>0.38901467237259901</v>
      </c>
      <c r="CB447" s="33">
        <v>0.38341180526931201</v>
      </c>
      <c r="CC447" s="33">
        <v>0.38963244365852201</v>
      </c>
      <c r="CD447" s="33">
        <v>0.39467274303101302</v>
      </c>
      <c r="CE447" s="33">
        <v>0.39507824708218198</v>
      </c>
      <c r="CF447" s="33">
        <v>0.39782670028612099</v>
      </c>
      <c r="CG447" s="33">
        <v>0.40062941930468099</v>
      </c>
      <c r="CH447" s="33">
        <v>0.40940371440207302</v>
      </c>
      <c r="CI447" s="33">
        <v>0.40053075645878</v>
      </c>
      <c r="CJ447" s="33">
        <v>0.39487308469691501</v>
      </c>
      <c r="CK447" s="33">
        <v>0.39976905734346402</v>
      </c>
      <c r="CL447" s="33">
        <v>0.40902980420360902</v>
      </c>
      <c r="CM447" s="33">
        <v>0.412997403227639</v>
      </c>
      <c r="CN447" s="33">
        <v>0.38106024321507898</v>
      </c>
      <c r="CO447" s="33">
        <v>0.38447564376749199</v>
      </c>
      <c r="CP447" s="33">
        <v>0.38702063888434102</v>
      </c>
      <c r="CQ447" s="33">
        <v>0.38166102292807502</v>
      </c>
      <c r="CR447" s="33">
        <v>0.394680732481412</v>
      </c>
      <c r="CS447" s="33">
        <v>0.40177369096369298</v>
      </c>
      <c r="CT447" s="33">
        <v>0.40375053535233202</v>
      </c>
      <c r="CU447" s="33">
        <v>0.43645367611591501</v>
      </c>
      <c r="CV447" s="33">
        <v>0.43950882252575901</v>
      </c>
      <c r="CW447" s="33">
        <v>0.42782960115878299</v>
      </c>
      <c r="CX447" s="33">
        <v>0.41445350110359502</v>
      </c>
      <c r="CY447" s="33">
        <v>0.40611923017783802</v>
      </c>
      <c r="CZ447" s="33">
        <v>0.40041195376795202</v>
      </c>
      <c r="DA447" s="33">
        <v>0.40967228018190899</v>
      </c>
      <c r="DB447" s="33">
        <v>0.40747844292462998</v>
      </c>
      <c r="DC447" s="33">
        <v>0.40489229474455402</v>
      </c>
      <c r="DD447" s="33">
        <v>0.41151992176653501</v>
      </c>
      <c r="DE447" s="33">
        <v>0.41454646895979202</v>
      </c>
      <c r="DF447" s="33">
        <v>0.399884655107902</v>
      </c>
      <c r="DG447" s="33">
        <v>0.398900687710665</v>
      </c>
      <c r="DH447" s="33">
        <v>0.38283065406123101</v>
      </c>
      <c r="DI447" s="33">
        <v>0.37460174638807098</v>
      </c>
      <c r="DJ447" s="33">
        <v>0.36966054127517001</v>
      </c>
      <c r="DK447" s="33">
        <v>0.364401116583425</v>
      </c>
      <c r="DL447" s="33">
        <v>0.36470045514105298</v>
      </c>
      <c r="DM447" s="33">
        <v>0.35056298481609399</v>
      </c>
      <c r="DN447" s="33">
        <v>0.35107077024785699</v>
      </c>
      <c r="DO447" s="33">
        <v>0.34614488793894699</v>
      </c>
      <c r="DP447" s="33">
        <v>0.339492422804129</v>
      </c>
      <c r="DQ447" s="33">
        <v>0.33712880601178902</v>
      </c>
      <c r="DR447" s="33">
        <v>0.32001843274434799</v>
      </c>
      <c r="DS447" s="33">
        <v>0.31698916980273201</v>
      </c>
      <c r="DT447" s="33">
        <v>0.315890733952363</v>
      </c>
      <c r="DU447" s="33">
        <v>0.30708162201389899</v>
      </c>
      <c r="DV447" s="33">
        <v>0.33096499831236398</v>
      </c>
      <c r="DW447" s="33">
        <v>0.34078552388274302</v>
      </c>
      <c r="DX447" s="33">
        <v>0.35299051489732902</v>
      </c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3"/>
      <c r="FP447" s="33"/>
      <c r="FQ447" s="33"/>
      <c r="FR447" s="33"/>
      <c r="FS447" s="33"/>
      <c r="FT447" s="33"/>
      <c r="FU447" s="33"/>
      <c r="FV447" s="33"/>
      <c r="FW447" s="33"/>
      <c r="FX447" s="33"/>
      <c r="FY447" s="33"/>
      <c r="FZ447" s="33"/>
      <c r="GA447" s="33"/>
      <c r="GB447" s="33"/>
      <c r="GC447" s="33"/>
      <c r="GD447" s="33"/>
      <c r="GE447" s="33"/>
      <c r="GF447" s="33"/>
      <c r="GG447" s="33"/>
      <c r="GH447" s="33"/>
      <c r="GI447" s="33"/>
      <c r="GJ447" s="33"/>
      <c r="GK447" s="33"/>
      <c r="GL447" s="33"/>
      <c r="GM447" s="33"/>
      <c r="GN447" s="33"/>
      <c r="GO447" s="33"/>
      <c r="GP447" s="33"/>
      <c r="GQ447" s="33"/>
      <c r="GR447" s="33"/>
      <c r="GS447" s="33"/>
      <c r="GT447" s="33"/>
      <c r="GU447" s="33"/>
      <c r="GV447" s="33"/>
      <c r="GW447" s="33"/>
      <c r="GX447" s="33"/>
    </row>
    <row r="448" spans="1:206" hidden="1">
      <c r="A448" s="31" t="s">
        <v>451</v>
      </c>
      <c r="B448" t="s">
        <v>717</v>
      </c>
      <c r="C448" t="s">
        <v>714</v>
      </c>
      <c r="D448" s="94" t="s">
        <v>1014</v>
      </c>
      <c r="E448" t="s">
        <v>1167</v>
      </c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>
        <v>0.59386055230522306</v>
      </c>
      <c r="BE448" s="33">
        <v>0.62784382201098599</v>
      </c>
      <c r="BF448" s="33">
        <v>0.59335401039662095</v>
      </c>
      <c r="BG448" s="33">
        <v>0.56449068873713704</v>
      </c>
      <c r="BH448" s="33">
        <v>0.54872655734579001</v>
      </c>
      <c r="BI448" s="33">
        <v>0.51258968391141402</v>
      </c>
      <c r="BJ448" s="33">
        <v>0.49971369432666002</v>
      </c>
      <c r="BK448" s="33">
        <v>0.481441760858274</v>
      </c>
      <c r="BL448" s="33">
        <v>0.453065216255707</v>
      </c>
      <c r="BM448" s="33">
        <v>0.47575602122098698</v>
      </c>
      <c r="BN448" s="33">
        <v>0.45559123367786702</v>
      </c>
      <c r="BO448" s="33">
        <v>0.46033777044920898</v>
      </c>
      <c r="BP448" s="33">
        <v>0.49987147865762799</v>
      </c>
      <c r="BQ448" s="33">
        <v>0.47706325585748499</v>
      </c>
      <c r="BR448" s="33">
        <v>0.46523804799820601</v>
      </c>
      <c r="BS448" s="33">
        <v>0.48229405003105502</v>
      </c>
      <c r="BT448" s="33">
        <v>0.49713203469512102</v>
      </c>
      <c r="BU448" s="33">
        <v>0.502762785426209</v>
      </c>
      <c r="BV448" s="33">
        <v>0.49839533744588699</v>
      </c>
      <c r="BW448" s="33">
        <v>0.51956846042622196</v>
      </c>
      <c r="BX448" s="33">
        <v>0.52145834650393896</v>
      </c>
      <c r="BY448" s="33">
        <v>0.53099311401046201</v>
      </c>
      <c r="BZ448" s="33">
        <v>0.54208581330342298</v>
      </c>
      <c r="CA448" s="33">
        <v>0.56366579253404103</v>
      </c>
      <c r="CB448" s="33">
        <v>0.53778701486973302</v>
      </c>
      <c r="CC448" s="33">
        <v>0.54710602420152599</v>
      </c>
      <c r="CD448" s="33">
        <v>0.55474010424914799</v>
      </c>
      <c r="CE448" s="33">
        <v>0.55846209921019097</v>
      </c>
      <c r="CF448" s="33">
        <v>0.56577811795412603</v>
      </c>
      <c r="CG448" s="33">
        <v>0.573848232455338</v>
      </c>
      <c r="CH448" s="33">
        <v>0.58444168579083799</v>
      </c>
      <c r="CI448" s="33">
        <v>0.57464756771933201</v>
      </c>
      <c r="CJ448" s="33">
        <v>0.56593127143392397</v>
      </c>
      <c r="CK448" s="33">
        <v>0.57329551752334196</v>
      </c>
      <c r="CL448" s="33">
        <v>0.58422178120633395</v>
      </c>
      <c r="CM448" s="33">
        <v>0.58723467644414395</v>
      </c>
      <c r="CN448" s="33">
        <v>0.54358423583882998</v>
      </c>
      <c r="CO448" s="33">
        <v>0.551385214248167</v>
      </c>
      <c r="CP448" s="33">
        <v>0.55881473228754897</v>
      </c>
      <c r="CQ448" s="33">
        <v>0.55098708456244405</v>
      </c>
      <c r="CR448" s="33">
        <v>0.57119353077407997</v>
      </c>
      <c r="CS448" s="33">
        <v>0.58387664515543902</v>
      </c>
      <c r="CT448" s="33">
        <v>0.580579518755024</v>
      </c>
      <c r="CU448" s="33">
        <v>0.635962071788856</v>
      </c>
      <c r="CV448" s="33">
        <v>0.63237664744003796</v>
      </c>
      <c r="CW448" s="33">
        <v>0.57360484941307899</v>
      </c>
      <c r="CX448" s="33">
        <v>0.55462740169191704</v>
      </c>
      <c r="CY448" s="33">
        <v>0.54362032997592902</v>
      </c>
      <c r="CZ448" s="33">
        <v>0.53857880489356702</v>
      </c>
      <c r="DA448" s="33">
        <v>0.54904062470605697</v>
      </c>
      <c r="DB448" s="33">
        <v>0.544966904945547</v>
      </c>
      <c r="DC448" s="33">
        <v>0.54100937062520205</v>
      </c>
      <c r="DD448" s="33">
        <v>0.54836395840993302</v>
      </c>
      <c r="DE448" s="33">
        <v>0.55088691548423296</v>
      </c>
      <c r="DF448" s="33">
        <v>0.53588220947523002</v>
      </c>
      <c r="DG448" s="33">
        <v>0.53733196660690097</v>
      </c>
      <c r="DH448" s="33">
        <v>0.52034442719870799</v>
      </c>
      <c r="DI448" s="33">
        <v>0.51238267446246299</v>
      </c>
      <c r="DJ448" s="33">
        <v>0.50841127044205603</v>
      </c>
      <c r="DK448" s="33">
        <v>0.50249577831290104</v>
      </c>
      <c r="DL448" s="33">
        <v>0.50166578789469196</v>
      </c>
      <c r="DM448" s="33">
        <v>0.485282612031188</v>
      </c>
      <c r="DN448" s="33">
        <v>0.486989040014771</v>
      </c>
      <c r="DO448" s="33">
        <v>0.48317427277397801</v>
      </c>
      <c r="DP448" s="33">
        <v>0.47817002343939502</v>
      </c>
      <c r="DQ448" s="33">
        <v>0.47689786415743601</v>
      </c>
      <c r="DR448" s="33">
        <v>0.459059440601358</v>
      </c>
      <c r="DS448" s="33">
        <v>0.456590131608688</v>
      </c>
      <c r="DT448" s="33">
        <v>0.45410530217578898</v>
      </c>
      <c r="DU448" s="33">
        <v>0.44456314159601701</v>
      </c>
      <c r="DV448" s="33">
        <v>0.47191837014894999</v>
      </c>
      <c r="DW448" s="33">
        <v>0.47652331309552798</v>
      </c>
      <c r="DX448" s="33">
        <v>0.46512090479673701</v>
      </c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  <c r="EW448" s="33"/>
      <c r="EX448" s="33"/>
      <c r="EY448" s="33"/>
      <c r="EZ448" s="33"/>
      <c r="FA448" s="33"/>
      <c r="FB448" s="33"/>
      <c r="FC448" s="33"/>
      <c r="FD448" s="33"/>
      <c r="FE448" s="33"/>
      <c r="FF448" s="33"/>
      <c r="FG448" s="33"/>
      <c r="FH448" s="33"/>
      <c r="FI448" s="33"/>
      <c r="FJ448" s="33"/>
      <c r="FK448" s="33"/>
      <c r="FL448" s="33"/>
      <c r="FM448" s="33"/>
      <c r="FN448" s="33"/>
      <c r="FO448" s="33"/>
      <c r="FP448" s="33"/>
      <c r="FQ448" s="33"/>
      <c r="FR448" s="33"/>
      <c r="FS448" s="33"/>
      <c r="FT448" s="33"/>
      <c r="FU448" s="33"/>
      <c r="FV448" s="33"/>
      <c r="FW448" s="33"/>
      <c r="FX448" s="33"/>
      <c r="FY448" s="33"/>
      <c r="FZ448" s="33"/>
      <c r="GA448" s="33"/>
      <c r="GB448" s="33"/>
      <c r="GC448" s="33"/>
      <c r="GD448" s="33"/>
      <c r="GE448" s="33"/>
      <c r="GF448" s="33"/>
      <c r="GG448" s="33"/>
      <c r="GH448" s="33"/>
      <c r="GI448" s="33"/>
      <c r="GJ448" s="33"/>
      <c r="GK448" s="33"/>
      <c r="GL448" s="33"/>
      <c r="GM448" s="33"/>
      <c r="GN448" s="33"/>
      <c r="GO448" s="33"/>
      <c r="GP448" s="33"/>
      <c r="GQ448" s="33"/>
      <c r="GR448" s="33"/>
      <c r="GS448" s="33"/>
      <c r="GT448" s="33"/>
      <c r="GU448" s="33"/>
      <c r="GV448" s="33"/>
      <c r="GW448" s="33"/>
      <c r="GX448" s="33"/>
    </row>
    <row r="449" spans="1:206" hidden="1">
      <c r="A449" s="31" t="s">
        <v>451</v>
      </c>
      <c r="B449" t="s">
        <v>717</v>
      </c>
      <c r="C449" t="s">
        <v>714</v>
      </c>
      <c r="D449" s="94" t="s">
        <v>1014</v>
      </c>
      <c r="E449" t="s">
        <v>1168</v>
      </c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>
        <v>6.45335628401221E-3</v>
      </c>
      <c r="BE449" s="33">
        <v>6.6110220775543503E-3</v>
      </c>
      <c r="BF449" s="33">
        <v>6.0346461417366297E-3</v>
      </c>
      <c r="BG449" s="33">
        <v>5.73074839429695E-3</v>
      </c>
      <c r="BH449" s="33">
        <v>5.2581760492086604E-3</v>
      </c>
      <c r="BI449" s="33">
        <v>4.9062859268127002E-3</v>
      </c>
      <c r="BJ449" s="33">
        <v>4.2905879809243602E-3</v>
      </c>
      <c r="BK449" s="33">
        <v>4.2364060742844196E-3</v>
      </c>
      <c r="BL449" s="33">
        <v>3.8123936071150998E-3</v>
      </c>
      <c r="BM449" s="33">
        <v>3.8027702717053102E-3</v>
      </c>
      <c r="BN449" s="33">
        <v>3.47972493426396E-3</v>
      </c>
      <c r="BO449" s="33">
        <v>3.4066299835910198E-3</v>
      </c>
      <c r="BP449" s="33">
        <v>3.3726994477395501E-3</v>
      </c>
      <c r="BQ449" s="33">
        <v>3.2403500585000901E-3</v>
      </c>
      <c r="BR449" s="33">
        <v>3.07444295738379E-3</v>
      </c>
      <c r="BS449" s="33">
        <v>3.0721160480919199E-3</v>
      </c>
      <c r="BT449" s="33">
        <v>2.9882817818715E-3</v>
      </c>
      <c r="BU449" s="33">
        <v>2.9654301770209199E-3</v>
      </c>
      <c r="BV449" s="33">
        <v>2.9023579273095099E-3</v>
      </c>
      <c r="BW449" s="33">
        <v>2.9261405136870701E-3</v>
      </c>
      <c r="BX449" s="33">
        <v>2.8528381267565899E-3</v>
      </c>
      <c r="BY449" s="33">
        <v>2.7847933848020299E-3</v>
      </c>
      <c r="BZ449" s="33">
        <v>2.6631775234270899E-3</v>
      </c>
      <c r="CA449" s="33">
        <v>2.6217031546745201E-3</v>
      </c>
      <c r="CB449" s="33">
        <v>2.5564819658586099E-3</v>
      </c>
      <c r="CC449" s="33">
        <v>2.5886809681169099E-3</v>
      </c>
      <c r="CD449" s="33">
        <v>2.5703902595832998E-3</v>
      </c>
      <c r="CE449" s="33">
        <v>2.5694808801678599E-3</v>
      </c>
      <c r="CF449" s="33">
        <v>2.5630529915173098E-3</v>
      </c>
      <c r="CG449" s="33">
        <v>2.5771677847942999E-3</v>
      </c>
      <c r="CH449" s="33">
        <v>2.5737486122037801E-3</v>
      </c>
      <c r="CI449" s="33">
        <v>2.48056583521094E-3</v>
      </c>
      <c r="CJ449" s="33">
        <v>2.3703419150846901E-3</v>
      </c>
      <c r="CK449" s="33">
        <v>2.3292912173356298E-3</v>
      </c>
      <c r="CL449" s="33">
        <v>2.2857372651697298E-3</v>
      </c>
      <c r="CM449" s="33">
        <v>2.1247081554591099E-3</v>
      </c>
      <c r="CN449" s="33">
        <v>1.8700514100568699E-3</v>
      </c>
      <c r="CO449" s="33">
        <v>1.8364118955321799E-3</v>
      </c>
      <c r="CP449" s="33">
        <v>1.9125527105018599E-3</v>
      </c>
      <c r="CQ449" s="33">
        <v>1.78082730827995E-3</v>
      </c>
      <c r="CR449" s="33">
        <v>1.7588660790762399E-3</v>
      </c>
      <c r="CS449" s="33">
        <v>1.70754397040979E-3</v>
      </c>
      <c r="CT449" s="33">
        <v>1.8008249728012999E-3</v>
      </c>
      <c r="CU449" s="33">
        <v>1.8675187245642E-3</v>
      </c>
      <c r="CV449" s="33">
        <v>1.7796126513238101E-3</v>
      </c>
      <c r="CW449" s="33">
        <v>1.6671452251864E-3</v>
      </c>
      <c r="CX449" s="33">
        <v>1.5199591913433699E-3</v>
      </c>
      <c r="CY449" s="33">
        <v>1.4235268614656001E-3</v>
      </c>
      <c r="CZ449" s="33">
        <v>1.3357028841540601E-3</v>
      </c>
      <c r="DA449" s="33">
        <v>1.3528343955762901E-3</v>
      </c>
      <c r="DB449" s="33">
        <v>1.2861450475547501E-3</v>
      </c>
      <c r="DC449" s="33">
        <v>1.19955152699041E-3</v>
      </c>
      <c r="DD449" s="33">
        <v>1.1461253061238099E-3</v>
      </c>
      <c r="DE449" s="33">
        <v>1.0644354507996501E-3</v>
      </c>
      <c r="DF449" s="33">
        <v>9.6817468220166899E-4</v>
      </c>
      <c r="DG449" s="33">
        <v>9.0261140271425896E-4</v>
      </c>
      <c r="DH449" s="33">
        <v>8.0099638235306804E-4</v>
      </c>
      <c r="DI449" s="33">
        <v>7.4167467124766498E-4</v>
      </c>
      <c r="DJ449" s="33">
        <v>7.0624016533763997E-4</v>
      </c>
      <c r="DK449" s="33">
        <v>6.3967605236897704E-4</v>
      </c>
      <c r="DL449" s="33">
        <v>6.1059356646808196E-4</v>
      </c>
      <c r="DM449" s="33">
        <v>5.6076429056484405E-4</v>
      </c>
      <c r="DN449" s="33">
        <v>5.4283790791591997E-4</v>
      </c>
      <c r="DO449" s="33">
        <v>5.3192397533569601E-4</v>
      </c>
      <c r="DP449" s="33">
        <v>5.2379598689691398E-4</v>
      </c>
      <c r="DQ449" s="33">
        <v>4.9453254596246697E-4</v>
      </c>
      <c r="DR449" s="33">
        <v>4.5546404563846999E-4</v>
      </c>
      <c r="DS449" s="33">
        <v>4.1735274475354899E-4</v>
      </c>
      <c r="DT449" s="33">
        <v>3.9056944408915901E-4</v>
      </c>
      <c r="DU449" s="33">
        <v>3.52898922818994E-4</v>
      </c>
      <c r="DV449" s="33">
        <v>2.8288432429947297E-4</v>
      </c>
      <c r="DW449" s="33">
        <v>2.7438649653505401E-4</v>
      </c>
      <c r="DX449" s="33">
        <v>3.0795661104968E-4</v>
      </c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3"/>
      <c r="FP449" s="33"/>
      <c r="FQ449" s="33"/>
      <c r="FR449" s="33"/>
      <c r="FS449" s="33"/>
      <c r="FT449" s="33"/>
      <c r="FU449" s="33"/>
      <c r="FV449" s="33"/>
      <c r="FW449" s="33"/>
      <c r="FX449" s="33"/>
      <c r="FY449" s="33"/>
      <c r="FZ449" s="33"/>
      <c r="GA449" s="33"/>
      <c r="GB449" s="33"/>
      <c r="GC449" s="33"/>
      <c r="GD449" s="33"/>
      <c r="GE449" s="33"/>
      <c r="GF449" s="33"/>
      <c r="GG449" s="33"/>
      <c r="GH449" s="33"/>
      <c r="GI449" s="33"/>
      <c r="GJ449" s="33"/>
      <c r="GK449" s="33"/>
      <c r="GL449" s="33"/>
      <c r="GM449" s="33"/>
      <c r="GN449" s="33"/>
      <c r="GO449" s="33"/>
      <c r="GP449" s="33"/>
      <c r="GQ449" s="33"/>
      <c r="GR449" s="33"/>
      <c r="GS449" s="33"/>
      <c r="GT449" s="33"/>
      <c r="GU449" s="33"/>
      <c r="GV449" s="33"/>
      <c r="GW449" s="33"/>
      <c r="GX449" s="33"/>
    </row>
    <row r="450" spans="1:206" hidden="1">
      <c r="A450" s="31" t="s">
        <v>451</v>
      </c>
      <c r="B450" t="s">
        <v>717</v>
      </c>
      <c r="C450" t="s">
        <v>714</v>
      </c>
      <c r="D450" s="94" t="s">
        <v>1014</v>
      </c>
      <c r="E450" t="s">
        <v>1169</v>
      </c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>
        <v>1.7580762631389799E-3</v>
      </c>
      <c r="BE450" s="33">
        <v>1.7737321102705701E-3</v>
      </c>
      <c r="BF450" s="33">
        <v>1.59760179251087E-3</v>
      </c>
      <c r="BG450" s="33">
        <v>1.55783079927346E-3</v>
      </c>
      <c r="BH450" s="33">
        <v>1.4006810138333799E-3</v>
      </c>
      <c r="BI450" s="33">
        <v>1.3403738515069799E-3</v>
      </c>
      <c r="BJ450" s="33">
        <v>1.2253805919026301E-3</v>
      </c>
      <c r="BK450" s="33">
        <v>1.2469135775141399E-3</v>
      </c>
      <c r="BL450" s="33">
        <v>1.1492310666294E-3</v>
      </c>
      <c r="BM450" s="33">
        <v>1.1488719876437401E-3</v>
      </c>
      <c r="BN450" s="33">
        <v>1.0637221993799199E-3</v>
      </c>
      <c r="BO450" s="33">
        <v>1.0423051465740601E-3</v>
      </c>
      <c r="BP450" s="33">
        <v>1.0367133248829999E-3</v>
      </c>
      <c r="BQ450" s="33">
        <v>9.9344765250603808E-4</v>
      </c>
      <c r="BR450" s="33">
        <v>9.4395306424757902E-4</v>
      </c>
      <c r="BS450" s="33">
        <v>9.5192187248348899E-4</v>
      </c>
      <c r="BT450" s="33">
        <v>9.44532190462018E-4</v>
      </c>
      <c r="BU450" s="33">
        <v>9.5084585612416198E-4</v>
      </c>
      <c r="BV450" s="33">
        <v>9.5029871534506197E-4</v>
      </c>
      <c r="BW450" s="33">
        <v>9.6550767497809999E-4</v>
      </c>
      <c r="BX450" s="33">
        <v>9.3971147845373505E-4</v>
      </c>
      <c r="BY450" s="33">
        <v>9.2702479834767695E-4</v>
      </c>
      <c r="BZ450" s="33">
        <v>9.0601689452243902E-4</v>
      </c>
      <c r="CA450" s="33">
        <v>8.8574401725739901E-4</v>
      </c>
      <c r="CB450" s="33">
        <v>8.6403414902314795E-4</v>
      </c>
      <c r="CC450" s="33">
        <v>8.7659703323394404E-4</v>
      </c>
      <c r="CD450" s="33">
        <v>8.5211028232078502E-4</v>
      </c>
      <c r="CE450" s="33">
        <v>8.6212584030744401E-4</v>
      </c>
      <c r="CF450" s="33">
        <v>8.4889793298796297E-4</v>
      </c>
      <c r="CG450" s="33">
        <v>8.6116183671309501E-4</v>
      </c>
      <c r="CH450" s="33">
        <v>8.6774250933128701E-4</v>
      </c>
      <c r="CI450" s="33">
        <v>8.5373119793847197E-4</v>
      </c>
      <c r="CJ450" s="33">
        <v>8.3566212481774103E-4</v>
      </c>
      <c r="CK450" s="33">
        <v>8.2892548259747305E-4</v>
      </c>
      <c r="CL450" s="33">
        <v>8.3127826419007603E-4</v>
      </c>
      <c r="CM450" s="33">
        <v>7.8859140632862499E-4</v>
      </c>
      <c r="CN450" s="33">
        <v>7.0276315329584099E-4</v>
      </c>
      <c r="CO450" s="33">
        <v>6.8493562713477403E-4</v>
      </c>
      <c r="CP450" s="33">
        <v>7.3380980911163705E-4</v>
      </c>
      <c r="CQ450" s="33">
        <v>6.6031353744280699E-4</v>
      </c>
      <c r="CR450" s="33">
        <v>6.5257415514958497E-4</v>
      </c>
      <c r="CS450" s="33">
        <v>6.4917984281504003E-4</v>
      </c>
      <c r="CT450" s="33">
        <v>6.9963713958315701E-4</v>
      </c>
      <c r="CU450" s="33">
        <v>7.5639764743828204E-4</v>
      </c>
      <c r="CV450" s="33">
        <v>7.3895048526875003E-4</v>
      </c>
      <c r="CW450" s="33">
        <v>7.0674966752226598E-4</v>
      </c>
      <c r="CX450" s="33">
        <v>6.2400394707807095E-4</v>
      </c>
      <c r="CY450" s="33">
        <v>5.6623443984900497E-4</v>
      </c>
      <c r="CZ450" s="33">
        <v>5.1328260813717603E-4</v>
      </c>
      <c r="DA450" s="33">
        <v>5.1628140710390804E-4</v>
      </c>
      <c r="DB450" s="33">
        <v>4.8403090357924901E-4</v>
      </c>
      <c r="DC450" s="33">
        <v>4.6027659194108699E-4</v>
      </c>
      <c r="DD450" s="33">
        <v>4.5659935418049903E-4</v>
      </c>
      <c r="DE450" s="33">
        <v>4.3909964170608701E-4</v>
      </c>
      <c r="DF450" s="33">
        <v>4.1847510290304602E-4</v>
      </c>
      <c r="DG450" s="33">
        <v>3.9636561501371203E-4</v>
      </c>
      <c r="DH450" s="33">
        <v>3.6070282883809502E-4</v>
      </c>
      <c r="DI450" s="33">
        <v>3.2142714465604598E-4</v>
      </c>
      <c r="DJ450" s="33">
        <v>2.97812492936399E-4</v>
      </c>
      <c r="DK450" s="33">
        <v>2.6927297533868003E-4</v>
      </c>
      <c r="DL450" s="33">
        <v>2.4649613422312401E-4</v>
      </c>
      <c r="DM450" s="33">
        <v>2.2409065186171801E-4</v>
      </c>
      <c r="DN450" s="33">
        <v>2.0957833444994301E-4</v>
      </c>
      <c r="DO450" s="33">
        <v>1.97391389500427E-4</v>
      </c>
      <c r="DP450" s="33">
        <v>1.8874705590951499E-4</v>
      </c>
      <c r="DQ450" s="33">
        <v>1.78125863369207E-4</v>
      </c>
      <c r="DR450" s="33">
        <v>1.6587669790078601E-4</v>
      </c>
      <c r="DS450" s="33">
        <v>1.60028212132404E-4</v>
      </c>
      <c r="DT450" s="33">
        <v>1.5819362942164799E-4</v>
      </c>
      <c r="DU450" s="33">
        <v>1.53933236598071E-4</v>
      </c>
      <c r="DV450" s="33">
        <v>1.46819465821411E-4</v>
      </c>
      <c r="DW450" s="33">
        <v>1.57873865988517E-4</v>
      </c>
      <c r="DX450" s="33">
        <v>1.6080314486100001E-4</v>
      </c>
      <c r="DY450" s="33"/>
      <c r="DZ450" s="33"/>
      <c r="EA450" s="33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  <c r="ET450" s="33"/>
      <c r="EU450" s="33"/>
      <c r="EV450" s="33"/>
      <c r="EW450" s="33"/>
      <c r="EX450" s="33"/>
      <c r="EY450" s="33"/>
      <c r="EZ450" s="33"/>
      <c r="FA450" s="33"/>
      <c r="FB450" s="33"/>
      <c r="FC450" s="33"/>
      <c r="FD450" s="33"/>
      <c r="FE450" s="33"/>
      <c r="FF450" s="33"/>
      <c r="FG450" s="33"/>
      <c r="FH450" s="33"/>
      <c r="FI450" s="33"/>
      <c r="FJ450" s="33"/>
      <c r="FK450" s="33"/>
      <c r="FL450" s="33"/>
      <c r="FM450" s="33"/>
      <c r="FN450" s="33"/>
      <c r="FO450" s="33"/>
      <c r="FP450" s="33"/>
      <c r="FQ450" s="33"/>
      <c r="FR450" s="33"/>
      <c r="FS450" s="33"/>
      <c r="FT450" s="33"/>
      <c r="FU450" s="33"/>
      <c r="FV450" s="33"/>
      <c r="FW450" s="33"/>
      <c r="FX450" s="33"/>
      <c r="FY450" s="33"/>
      <c r="FZ450" s="33"/>
      <c r="GA450" s="33"/>
      <c r="GB450" s="33"/>
      <c r="GC450" s="33"/>
      <c r="GD450" s="33"/>
      <c r="GE450" s="33"/>
      <c r="GF450" s="33"/>
      <c r="GG450" s="33"/>
      <c r="GH450" s="33"/>
      <c r="GI450" s="33"/>
      <c r="GJ450" s="33"/>
      <c r="GK450" s="33"/>
      <c r="GL450" s="33"/>
      <c r="GM450" s="33"/>
      <c r="GN450" s="33"/>
      <c r="GO450" s="33"/>
      <c r="GP450" s="33"/>
      <c r="GQ450" s="33"/>
      <c r="GR450" s="33"/>
      <c r="GS450" s="33"/>
      <c r="GT450" s="33"/>
      <c r="GU450" s="33"/>
      <c r="GV450" s="33"/>
      <c r="GW450" s="33"/>
      <c r="GX450" s="33"/>
    </row>
    <row r="451" spans="1:206" hidden="1">
      <c r="A451" s="31" t="s">
        <v>451</v>
      </c>
      <c r="B451" t="s">
        <v>717</v>
      </c>
      <c r="C451" t="s">
        <v>714</v>
      </c>
      <c r="D451" s="94" t="s">
        <v>1014</v>
      </c>
      <c r="E451" t="s">
        <v>1170</v>
      </c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>
        <v>1.3981300905849699E-3</v>
      </c>
      <c r="BE451" s="33">
        <v>1.3750160163560499E-3</v>
      </c>
      <c r="BF451" s="33">
        <v>1.26937420171316E-3</v>
      </c>
      <c r="BG451" s="33">
        <v>1.2101231612348499E-3</v>
      </c>
      <c r="BH451" s="33">
        <v>1.0203378368885401E-3</v>
      </c>
      <c r="BI451" s="33">
        <v>9.4591032978615195E-4</v>
      </c>
      <c r="BJ451" s="33">
        <v>8.5854977489108403E-4</v>
      </c>
      <c r="BK451" s="33">
        <v>8.6357154803060597E-4</v>
      </c>
      <c r="BL451" s="33">
        <v>7.8223178885332304E-4</v>
      </c>
      <c r="BM451" s="33">
        <v>8.0943440424195495E-4</v>
      </c>
      <c r="BN451" s="33">
        <v>7.7678248413044196E-4</v>
      </c>
      <c r="BO451" s="33">
        <v>7.9664546731221802E-4</v>
      </c>
      <c r="BP451" s="33">
        <v>8.1382567464991396E-4</v>
      </c>
      <c r="BQ451" s="33">
        <v>8.1466720262880603E-4</v>
      </c>
      <c r="BR451" s="33">
        <v>7.7213008578979497E-4</v>
      </c>
      <c r="BS451" s="33">
        <v>7.7700191700065004E-4</v>
      </c>
      <c r="BT451" s="33">
        <v>7.6901316182916002E-4</v>
      </c>
      <c r="BU451" s="33">
        <v>7.7429694142184505E-4</v>
      </c>
      <c r="BV451" s="33">
        <v>7.7270561861577096E-4</v>
      </c>
      <c r="BW451" s="33">
        <v>7.8625575522589997E-4</v>
      </c>
      <c r="BX451" s="33">
        <v>7.78515199524774E-4</v>
      </c>
      <c r="BY451" s="33">
        <v>7.6804642275591696E-4</v>
      </c>
      <c r="BZ451" s="33">
        <v>7.5220778782398505E-4</v>
      </c>
      <c r="CA451" s="33">
        <v>7.4052005650802302E-4</v>
      </c>
      <c r="CB451" s="33">
        <v>7.2616107523509302E-4</v>
      </c>
      <c r="CC451" s="33">
        <v>7.3485921287097197E-4</v>
      </c>
      <c r="CD451" s="33">
        <v>7.2280313778376795E-4</v>
      </c>
      <c r="CE451" s="33">
        <v>7.2340911919681404E-4</v>
      </c>
      <c r="CF451" s="33">
        <v>7.1477554163793195E-4</v>
      </c>
      <c r="CG451" s="33">
        <v>7.2541383528510503E-4</v>
      </c>
      <c r="CH451" s="33">
        <v>7.1485883382356701E-4</v>
      </c>
      <c r="CI451" s="33">
        <v>7.0207456923990295E-4</v>
      </c>
      <c r="CJ451" s="33">
        <v>6.774770026889E-4</v>
      </c>
      <c r="CK451" s="33">
        <v>6.7919890279038899E-4</v>
      </c>
      <c r="CL451" s="33">
        <v>6.8006620629136301E-4</v>
      </c>
      <c r="CM451" s="33">
        <v>6.5941593266405699E-4</v>
      </c>
      <c r="CN451" s="33">
        <v>5.9573979366534403E-4</v>
      </c>
      <c r="CO451" s="33">
        <v>5.9350010950021104E-4</v>
      </c>
      <c r="CP451" s="33">
        <v>6.4339722805821997E-4</v>
      </c>
      <c r="CQ451" s="33">
        <v>5.9977427486999804E-4</v>
      </c>
      <c r="CR451" s="33">
        <v>6.0571502705215798E-4</v>
      </c>
      <c r="CS451" s="33">
        <v>6.1581987797962399E-4</v>
      </c>
      <c r="CT451" s="33">
        <v>6.5675083408676201E-4</v>
      </c>
      <c r="CU451" s="33">
        <v>7.0518605074139905E-4</v>
      </c>
      <c r="CV451" s="33">
        <v>7.0283359123643604E-4</v>
      </c>
      <c r="CW451" s="33">
        <v>6.7562502816200898E-4</v>
      </c>
      <c r="CX451" s="33">
        <v>6.0835215531896E-4</v>
      </c>
      <c r="CY451" s="33">
        <v>5.6106812638637398E-4</v>
      </c>
      <c r="CZ451" s="33">
        <v>5.2983914107206304E-4</v>
      </c>
      <c r="DA451" s="33">
        <v>5.5044116513174003E-4</v>
      </c>
      <c r="DB451" s="33">
        <v>5.2320307629097004E-4</v>
      </c>
      <c r="DC451" s="33">
        <v>4.9635565859108605E-4</v>
      </c>
      <c r="DD451" s="33">
        <v>4.7795764391621E-4</v>
      </c>
      <c r="DE451" s="33">
        <v>4.4947054547754198E-4</v>
      </c>
      <c r="DF451" s="33">
        <v>4.0977772190310902E-4</v>
      </c>
      <c r="DG451" s="33">
        <v>3.8936015787291602E-4</v>
      </c>
      <c r="DH451" s="33">
        <v>3.5785371369511499E-4</v>
      </c>
      <c r="DI451" s="33">
        <v>3.3295119155054599E-4</v>
      </c>
      <c r="DJ451" s="33">
        <v>3.15132040539131E-4</v>
      </c>
      <c r="DK451" s="33">
        <v>2.9517172254268502E-4</v>
      </c>
      <c r="DL451" s="33">
        <v>2.7896071097435499E-4</v>
      </c>
      <c r="DM451" s="33">
        <v>2.5174246860237099E-4</v>
      </c>
      <c r="DN451" s="33">
        <v>2.3969636445469E-4</v>
      </c>
      <c r="DO451" s="33">
        <v>2.15951403465463E-4</v>
      </c>
      <c r="DP451" s="33">
        <v>1.9943445054351099E-4</v>
      </c>
      <c r="DQ451" s="33">
        <v>1.8529083504469299E-4</v>
      </c>
      <c r="DR451" s="33">
        <v>1.70079884687171E-4</v>
      </c>
      <c r="DS451" s="33">
        <v>1.57606371548342E-4</v>
      </c>
      <c r="DT451" s="33">
        <v>1.5486908247983001E-4</v>
      </c>
      <c r="DU451" s="33">
        <v>1.46050413406575E-4</v>
      </c>
      <c r="DV451" s="33">
        <v>1.8046929160249001E-4</v>
      </c>
      <c r="DW451" s="33">
        <v>2.03092697450742E-4</v>
      </c>
      <c r="DX451" s="33">
        <v>1.9831484764018501E-4</v>
      </c>
      <c r="DY451" s="33"/>
      <c r="DZ451" s="33"/>
      <c r="EA451" s="33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  <c r="EV451" s="33"/>
      <c r="EW451" s="33"/>
      <c r="EX451" s="33"/>
      <c r="EY451" s="33"/>
      <c r="EZ451" s="33"/>
      <c r="FA451" s="33"/>
      <c r="FB451" s="33"/>
      <c r="FC451" s="33"/>
      <c r="FD451" s="33"/>
      <c r="FE451" s="33"/>
      <c r="FF451" s="33"/>
      <c r="FG451" s="33"/>
      <c r="FH451" s="33"/>
      <c r="FI451" s="33"/>
      <c r="FJ451" s="33"/>
      <c r="FK451" s="33"/>
      <c r="FL451" s="33"/>
      <c r="FM451" s="33"/>
      <c r="FN451" s="33"/>
      <c r="FO451" s="33"/>
      <c r="FP451" s="33"/>
      <c r="FQ451" s="33"/>
      <c r="FR451" s="33"/>
      <c r="FS451" s="33"/>
      <c r="FT451" s="33"/>
      <c r="FU451" s="33"/>
      <c r="FV451" s="33"/>
      <c r="FW451" s="33"/>
      <c r="FX451" s="33"/>
      <c r="FY451" s="33"/>
      <c r="FZ451" s="33"/>
      <c r="GA451" s="33"/>
      <c r="GB451" s="33"/>
      <c r="GC451" s="33"/>
      <c r="GD451" s="33"/>
      <c r="GE451" s="33"/>
      <c r="GF451" s="33"/>
      <c r="GG451" s="33"/>
      <c r="GH451" s="33"/>
      <c r="GI451" s="33"/>
      <c r="GJ451" s="33"/>
      <c r="GK451" s="33"/>
      <c r="GL451" s="33"/>
      <c r="GM451" s="33"/>
      <c r="GN451" s="33"/>
      <c r="GO451" s="33"/>
      <c r="GP451" s="33"/>
      <c r="GQ451" s="33"/>
      <c r="GR451" s="33"/>
      <c r="GS451" s="33"/>
      <c r="GT451" s="33"/>
      <c r="GU451" s="33"/>
      <c r="GV451" s="33"/>
      <c r="GW451" s="33"/>
      <c r="GX451" s="33"/>
    </row>
    <row r="452" spans="1:206" hidden="1">
      <c r="A452" s="31" t="s">
        <v>451</v>
      </c>
      <c r="B452" t="s">
        <v>717</v>
      </c>
      <c r="C452" t="s">
        <v>714</v>
      </c>
      <c r="D452" s="94" t="s">
        <v>1014</v>
      </c>
      <c r="E452" t="s">
        <v>1171</v>
      </c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>
        <v>2.5155162622753002E-3</v>
      </c>
      <c r="BE452" s="33">
        <v>2.4891948103896301E-3</v>
      </c>
      <c r="BF452" s="33">
        <v>2.2985785724230802E-3</v>
      </c>
      <c r="BG452" s="33">
        <v>2.1981438354300598E-3</v>
      </c>
      <c r="BH452" s="33">
        <v>1.9616671531800501E-3</v>
      </c>
      <c r="BI452" s="33">
        <v>1.8302517068000299E-3</v>
      </c>
      <c r="BJ452" s="33">
        <v>1.66322089320651E-3</v>
      </c>
      <c r="BK452" s="33">
        <v>1.6797297192572701E-3</v>
      </c>
      <c r="BL452" s="33">
        <v>1.52540481908949E-3</v>
      </c>
      <c r="BM452" s="33">
        <v>1.55438144482433E-3</v>
      </c>
      <c r="BN452" s="33">
        <v>1.4543421830246399E-3</v>
      </c>
      <c r="BO452" s="33">
        <v>1.4404271115229599E-3</v>
      </c>
      <c r="BP452" s="33">
        <v>1.4556707324826601E-3</v>
      </c>
      <c r="BQ452" s="33">
        <v>1.4451108761261301E-3</v>
      </c>
      <c r="BR452" s="33">
        <v>1.39617770526133E-3</v>
      </c>
      <c r="BS452" s="33">
        <v>1.46039607670111E-3</v>
      </c>
      <c r="BT452" s="33">
        <v>1.52675405706212E-3</v>
      </c>
      <c r="BU452" s="33">
        <v>1.57784416752852E-3</v>
      </c>
      <c r="BV452" s="33">
        <v>1.6493000155537901E-3</v>
      </c>
      <c r="BW452" s="33">
        <v>1.7167623411915901E-3</v>
      </c>
      <c r="BX452" s="33">
        <v>1.6798396660498199E-3</v>
      </c>
      <c r="BY452" s="33">
        <v>1.65741920435609E-3</v>
      </c>
      <c r="BZ452" s="33">
        <v>1.61245973176837E-3</v>
      </c>
      <c r="CA452" s="33">
        <v>1.58916915304327E-3</v>
      </c>
      <c r="CB452" s="33">
        <v>1.5483175023972399E-3</v>
      </c>
      <c r="CC452" s="33">
        <v>1.5720392879628601E-3</v>
      </c>
      <c r="CD452" s="33">
        <v>1.5681726595676399E-3</v>
      </c>
      <c r="CE452" s="33">
        <v>1.57282441566723E-3</v>
      </c>
      <c r="CF452" s="33">
        <v>1.5612064532681601E-3</v>
      </c>
      <c r="CG452" s="33">
        <v>1.5736815413549901E-3</v>
      </c>
      <c r="CH452" s="33">
        <v>1.56303153013382E-3</v>
      </c>
      <c r="CI452" s="33">
        <v>1.53651960466157E-3</v>
      </c>
      <c r="CJ452" s="33">
        <v>1.4775003501468599E-3</v>
      </c>
      <c r="CK452" s="33">
        <v>1.4763235531735799E-3</v>
      </c>
      <c r="CL452" s="33">
        <v>1.4715513729465399E-3</v>
      </c>
      <c r="CM452" s="33">
        <v>1.41390425125396E-3</v>
      </c>
      <c r="CN452" s="33">
        <v>1.28206307473716E-3</v>
      </c>
      <c r="CO452" s="33">
        <v>1.2756740457220499E-3</v>
      </c>
      <c r="CP452" s="33">
        <v>1.3089301609853299E-3</v>
      </c>
      <c r="CQ452" s="33">
        <v>1.2908617365132401E-3</v>
      </c>
      <c r="CR452" s="33">
        <v>1.3285734537114701E-3</v>
      </c>
      <c r="CS452" s="33">
        <v>1.36831121015184E-3</v>
      </c>
      <c r="CT452" s="33">
        <v>1.58709381750485E-3</v>
      </c>
      <c r="CU452" s="33">
        <v>1.73319433488033E-3</v>
      </c>
      <c r="CV452" s="33">
        <v>1.7268157985809601E-3</v>
      </c>
      <c r="CW452" s="33">
        <v>1.75531887641675E-3</v>
      </c>
      <c r="CX452" s="33">
        <v>1.5651845563693599E-3</v>
      </c>
      <c r="CY452" s="33">
        <v>1.42220944731385E-3</v>
      </c>
      <c r="CZ452" s="33">
        <v>1.34291791697522E-3</v>
      </c>
      <c r="DA452" s="33">
        <v>1.43273773716106E-3</v>
      </c>
      <c r="DB452" s="33">
        <v>1.39140810380176E-3</v>
      </c>
      <c r="DC452" s="33">
        <v>1.3058026549335299E-3</v>
      </c>
      <c r="DD452" s="33">
        <v>1.2902418078587601E-3</v>
      </c>
      <c r="DE452" s="33">
        <v>1.2293860621551099E-3</v>
      </c>
      <c r="DF452" s="33">
        <v>1.15991557418189E-3</v>
      </c>
      <c r="DG452" s="33">
        <v>1.11907519464651E-3</v>
      </c>
      <c r="DH452" s="33">
        <v>9.9467377566381699E-4</v>
      </c>
      <c r="DI452" s="33">
        <v>9.0847527605179899E-4</v>
      </c>
      <c r="DJ452" s="33">
        <v>8.5233571477508403E-4</v>
      </c>
      <c r="DK452" s="33">
        <v>7.5840976505544102E-4</v>
      </c>
      <c r="DL452" s="33">
        <v>7.0709941409938205E-4</v>
      </c>
      <c r="DM452" s="33">
        <v>6.4924569403986801E-4</v>
      </c>
      <c r="DN452" s="33">
        <v>6.1766253183347401E-4</v>
      </c>
      <c r="DO452" s="33">
        <v>5.8368998747032196E-4</v>
      </c>
      <c r="DP452" s="33">
        <v>5.6954484546359004E-4</v>
      </c>
      <c r="DQ452" s="33">
        <v>5.2994394967154903E-4</v>
      </c>
      <c r="DR452" s="33">
        <v>4.8935296598297902E-4</v>
      </c>
      <c r="DS452" s="33">
        <v>4.51139987719219E-4</v>
      </c>
      <c r="DT452" s="33">
        <v>4.2657454788552198E-4</v>
      </c>
      <c r="DU452" s="33">
        <v>3.9548394189461202E-4</v>
      </c>
      <c r="DV452" s="33">
        <v>6.5276539574627801E-4</v>
      </c>
      <c r="DW452" s="33">
        <v>6.2649023877946305E-4</v>
      </c>
      <c r="DX452" s="33">
        <v>6.0168188364929703E-4</v>
      </c>
      <c r="DY452" s="33"/>
      <c r="DZ452" s="33"/>
      <c r="EA452" s="33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  <c r="EV452" s="33"/>
      <c r="EW452" s="33"/>
      <c r="EX452" s="33"/>
      <c r="EY452" s="33"/>
      <c r="EZ452" s="33"/>
      <c r="FA452" s="33"/>
      <c r="FB452" s="33"/>
      <c r="FC452" s="33"/>
      <c r="FD452" s="33"/>
      <c r="FE452" s="33"/>
      <c r="FF452" s="33"/>
      <c r="FG452" s="33"/>
      <c r="FH452" s="33"/>
      <c r="FI452" s="33"/>
      <c r="FJ452" s="33"/>
      <c r="FK452" s="33"/>
      <c r="FL452" s="33"/>
      <c r="FM452" s="33"/>
      <c r="FN452" s="33"/>
      <c r="FO452" s="33"/>
      <c r="FP452" s="33"/>
      <c r="FQ452" s="33"/>
      <c r="FR452" s="33"/>
      <c r="FS452" s="33"/>
      <c r="FT452" s="33"/>
      <c r="FU452" s="33"/>
      <c r="FV452" s="33"/>
      <c r="FW452" s="33"/>
      <c r="FX452" s="33"/>
      <c r="FY452" s="33"/>
      <c r="FZ452" s="33"/>
      <c r="GA452" s="33"/>
      <c r="GB452" s="33"/>
      <c r="GC452" s="33"/>
      <c r="GD452" s="33"/>
      <c r="GE452" s="33"/>
      <c r="GF452" s="33"/>
      <c r="GG452" s="33"/>
      <c r="GH452" s="33"/>
      <c r="GI452" s="33"/>
      <c r="GJ452" s="33"/>
      <c r="GK452" s="33"/>
      <c r="GL452" s="33"/>
      <c r="GM452" s="33"/>
      <c r="GN452" s="33"/>
      <c r="GO452" s="33"/>
      <c r="GP452" s="33"/>
      <c r="GQ452" s="33"/>
      <c r="GR452" s="33"/>
      <c r="GS452" s="33"/>
      <c r="GT452" s="33"/>
      <c r="GU452" s="33"/>
      <c r="GV452" s="33"/>
      <c r="GW452" s="33"/>
      <c r="GX452" s="33"/>
    </row>
    <row r="453" spans="1:206" hidden="1">
      <c r="A453" s="31" t="s">
        <v>451</v>
      </c>
      <c r="B453" t="s">
        <v>717</v>
      </c>
      <c r="C453" t="s">
        <v>714</v>
      </c>
      <c r="D453" s="94" t="s">
        <v>1014</v>
      </c>
      <c r="E453" t="s">
        <v>1172</v>
      </c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>
        <v>3.9479193573949498E-3</v>
      </c>
      <c r="BE453" s="33">
        <v>3.9112596940443804E-3</v>
      </c>
      <c r="BF453" s="33">
        <v>3.60754463107306E-3</v>
      </c>
      <c r="BG453" s="33">
        <v>3.36575672377233E-3</v>
      </c>
      <c r="BH453" s="33">
        <v>3.0231747282099498E-3</v>
      </c>
      <c r="BI453" s="33">
        <v>2.8141887655712301E-3</v>
      </c>
      <c r="BJ453" s="33">
        <v>2.5641539722201599E-3</v>
      </c>
      <c r="BK453" s="33">
        <v>2.5838581251394601E-3</v>
      </c>
      <c r="BL453" s="33">
        <v>2.3838349686295499E-3</v>
      </c>
      <c r="BM453" s="33">
        <v>2.4468392869844901E-3</v>
      </c>
      <c r="BN453" s="33">
        <v>2.3174321761168901E-3</v>
      </c>
      <c r="BO453" s="33">
        <v>2.32827061307141E-3</v>
      </c>
      <c r="BP453" s="33">
        <v>2.38165723101971E-3</v>
      </c>
      <c r="BQ453" s="33">
        <v>2.3059522647946198E-3</v>
      </c>
      <c r="BR453" s="33">
        <v>2.1971759468753E-3</v>
      </c>
      <c r="BS453" s="33">
        <v>2.2044985112686199E-3</v>
      </c>
      <c r="BT453" s="33">
        <v>2.1867754037270199E-3</v>
      </c>
      <c r="BU453" s="33">
        <v>2.23404877137641E-3</v>
      </c>
      <c r="BV453" s="33">
        <v>2.3379711052806899E-3</v>
      </c>
      <c r="BW453" s="33">
        <v>2.4599907972786498E-3</v>
      </c>
      <c r="BX453" s="33">
        <v>2.5347307345644299E-3</v>
      </c>
      <c r="BY453" s="33">
        <v>2.64782300568615E-3</v>
      </c>
      <c r="BZ453" s="33">
        <v>2.6659149514873101E-3</v>
      </c>
      <c r="CA453" s="33">
        <v>2.7037923847520601E-3</v>
      </c>
      <c r="CB453" s="33">
        <v>2.6835831001680902E-3</v>
      </c>
      <c r="CC453" s="33">
        <v>2.7362996733418399E-3</v>
      </c>
      <c r="CD453" s="33">
        <v>2.7003729003078599E-3</v>
      </c>
      <c r="CE453" s="33">
        <v>2.6970710792980101E-3</v>
      </c>
      <c r="CF453" s="33">
        <v>2.68796543176504E-3</v>
      </c>
      <c r="CG453" s="33">
        <v>2.7118343610185E-3</v>
      </c>
      <c r="CH453" s="33">
        <v>2.71646155141734E-3</v>
      </c>
      <c r="CI453" s="33">
        <v>2.6483675615930802E-3</v>
      </c>
      <c r="CJ453" s="33">
        <v>2.5777440437503699E-3</v>
      </c>
      <c r="CK453" s="33">
        <v>2.5854925191430701E-3</v>
      </c>
      <c r="CL453" s="33">
        <v>2.5825172833545199E-3</v>
      </c>
      <c r="CM453" s="33">
        <v>2.4654766040375299E-3</v>
      </c>
      <c r="CN453" s="33">
        <v>2.18524030182265E-3</v>
      </c>
      <c r="CO453" s="33">
        <v>2.15677359538252E-3</v>
      </c>
      <c r="CP453" s="33">
        <v>2.17889001698496E-3</v>
      </c>
      <c r="CQ453" s="33">
        <v>2.1802229928286898E-3</v>
      </c>
      <c r="CR453" s="33">
        <v>2.2328987412997599E-3</v>
      </c>
      <c r="CS453" s="33">
        <v>2.2888414670498101E-3</v>
      </c>
      <c r="CT453" s="33">
        <v>2.7533072113007299E-3</v>
      </c>
      <c r="CU453" s="33">
        <v>2.9628784949138598E-3</v>
      </c>
      <c r="CV453" s="33">
        <v>2.8901144898981902E-3</v>
      </c>
      <c r="CW453" s="33">
        <v>3.0466675589752102E-3</v>
      </c>
      <c r="CX453" s="33">
        <v>2.7168338905823501E-3</v>
      </c>
      <c r="CY453" s="33">
        <v>2.4658385059056999E-3</v>
      </c>
      <c r="CZ453" s="33">
        <v>2.3911868003488302E-3</v>
      </c>
      <c r="DA453" s="33">
        <v>2.6555519500351499E-3</v>
      </c>
      <c r="DB453" s="33">
        <v>2.6579540234250702E-3</v>
      </c>
      <c r="DC453" s="33">
        <v>2.5283522080102299E-3</v>
      </c>
      <c r="DD453" s="33">
        <v>2.5363319189526702E-3</v>
      </c>
      <c r="DE453" s="33">
        <v>2.4445823020110701E-3</v>
      </c>
      <c r="DF453" s="33">
        <v>2.3101795351090902E-3</v>
      </c>
      <c r="DG453" s="33">
        <v>2.22422189270072E-3</v>
      </c>
      <c r="DH453" s="33">
        <v>1.9822299805288099E-3</v>
      </c>
      <c r="DI453" s="33">
        <v>1.84119148446487E-3</v>
      </c>
      <c r="DJ453" s="33">
        <v>1.75848010575073E-3</v>
      </c>
      <c r="DK453" s="33">
        <v>1.6127073095500799E-3</v>
      </c>
      <c r="DL453" s="33">
        <v>1.5227186077173601E-3</v>
      </c>
      <c r="DM453" s="33">
        <v>1.3785549965703301E-3</v>
      </c>
      <c r="DN453" s="33">
        <v>1.2650789039777E-3</v>
      </c>
      <c r="DO453" s="33">
        <v>1.15278174776901E-3</v>
      </c>
      <c r="DP453" s="33">
        <v>1.10706721784997E-3</v>
      </c>
      <c r="DQ453" s="33">
        <v>1.0118619920839399E-3</v>
      </c>
      <c r="DR453" s="33">
        <v>9.3102010092480005E-4</v>
      </c>
      <c r="DS453" s="33">
        <v>8.6562948450668198E-4</v>
      </c>
      <c r="DT453" s="33">
        <v>8.4272579256211002E-4</v>
      </c>
      <c r="DU453" s="33">
        <v>8.09938849239682E-4</v>
      </c>
      <c r="DV453" s="33">
        <v>1.22865322752834E-3</v>
      </c>
      <c r="DW453" s="33">
        <v>1.1475435965159E-3</v>
      </c>
      <c r="DX453" s="33">
        <v>1.1049033354914399E-3</v>
      </c>
      <c r="DY453" s="33"/>
      <c r="DZ453" s="33"/>
      <c r="EA453" s="33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  <c r="EV453" s="33"/>
      <c r="EW453" s="33"/>
      <c r="EX453" s="33"/>
      <c r="EY453" s="33"/>
      <c r="EZ453" s="33"/>
      <c r="FA453" s="33"/>
      <c r="FB453" s="33"/>
      <c r="FC453" s="33"/>
      <c r="FD453" s="33"/>
      <c r="FE453" s="33"/>
      <c r="FF453" s="33"/>
      <c r="FG453" s="33"/>
      <c r="FH453" s="33"/>
      <c r="FI453" s="33"/>
      <c r="FJ453" s="33"/>
      <c r="FK453" s="33"/>
      <c r="FL453" s="33"/>
      <c r="FM453" s="33"/>
      <c r="FN453" s="33"/>
      <c r="FO453" s="33"/>
      <c r="FP453" s="33"/>
      <c r="FQ453" s="33"/>
      <c r="FR453" s="33"/>
      <c r="FS453" s="33"/>
      <c r="FT453" s="33"/>
      <c r="FU453" s="33"/>
      <c r="FV453" s="33"/>
      <c r="FW453" s="33"/>
      <c r="FX453" s="33"/>
      <c r="FY453" s="33"/>
      <c r="FZ453" s="33"/>
      <c r="GA453" s="33"/>
      <c r="GB453" s="33"/>
      <c r="GC453" s="33"/>
      <c r="GD453" s="33"/>
      <c r="GE453" s="33"/>
      <c r="GF453" s="33"/>
      <c r="GG453" s="33"/>
      <c r="GH453" s="33"/>
      <c r="GI453" s="33"/>
      <c r="GJ453" s="33"/>
      <c r="GK453" s="33"/>
      <c r="GL453" s="33"/>
      <c r="GM453" s="33"/>
      <c r="GN453" s="33"/>
      <c r="GO453" s="33"/>
      <c r="GP453" s="33"/>
      <c r="GQ453" s="33"/>
      <c r="GR453" s="33"/>
      <c r="GS453" s="33"/>
      <c r="GT453" s="33"/>
      <c r="GU453" s="33"/>
      <c r="GV453" s="33"/>
      <c r="GW453" s="33"/>
      <c r="GX453" s="33"/>
    </row>
    <row r="454" spans="1:206" hidden="1">
      <c r="A454" s="31" t="s">
        <v>451</v>
      </c>
      <c r="B454" t="s">
        <v>717</v>
      </c>
      <c r="C454" t="s">
        <v>714</v>
      </c>
      <c r="D454" s="94" t="s">
        <v>1014</v>
      </c>
      <c r="E454" t="s">
        <v>1173</v>
      </c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>
        <v>4.4335552658592899E-3</v>
      </c>
      <c r="BE454" s="33">
        <v>4.4312495381449704E-3</v>
      </c>
      <c r="BF454" s="33">
        <v>4.1381703266516797E-3</v>
      </c>
      <c r="BG454" s="33">
        <v>3.9692129558754697E-3</v>
      </c>
      <c r="BH454" s="33">
        <v>3.6489299726718198E-3</v>
      </c>
      <c r="BI454" s="33">
        <v>3.43730463945869E-3</v>
      </c>
      <c r="BJ454" s="33">
        <v>3.0665980237367498E-3</v>
      </c>
      <c r="BK454" s="33">
        <v>3.1193320886769098E-3</v>
      </c>
      <c r="BL454" s="33">
        <v>2.83522468478976E-3</v>
      </c>
      <c r="BM454" s="33">
        <v>2.8703451488487799E-3</v>
      </c>
      <c r="BN454" s="33">
        <v>2.7305909519740401E-3</v>
      </c>
      <c r="BO454" s="33">
        <v>2.7409038098234599E-3</v>
      </c>
      <c r="BP454" s="33">
        <v>2.8024736606047001E-3</v>
      </c>
      <c r="BQ454" s="33">
        <v>2.7564029891225298E-3</v>
      </c>
      <c r="BR454" s="33">
        <v>2.7040986786414701E-3</v>
      </c>
      <c r="BS454" s="33">
        <v>2.7882421516791898E-3</v>
      </c>
      <c r="BT454" s="33">
        <v>2.8206299627601202E-3</v>
      </c>
      <c r="BU454" s="33">
        <v>2.90676647285133E-3</v>
      </c>
      <c r="BV454" s="33">
        <v>2.8941670749175002E-3</v>
      </c>
      <c r="BW454" s="33">
        <v>2.9344537063548601E-3</v>
      </c>
      <c r="BX454" s="33">
        <v>2.86879381923595E-3</v>
      </c>
      <c r="BY454" s="33">
        <v>2.8179545734421398E-3</v>
      </c>
      <c r="BZ454" s="33">
        <v>2.8065833428028999E-3</v>
      </c>
      <c r="CA454" s="33">
        <v>2.8556900801591499E-3</v>
      </c>
      <c r="CB454" s="33">
        <v>2.9469993178766799E-3</v>
      </c>
      <c r="CC454" s="33">
        <v>3.1618807571468402E-3</v>
      </c>
      <c r="CD454" s="33">
        <v>3.3158913362168799E-3</v>
      </c>
      <c r="CE454" s="33">
        <v>3.4199195410755498E-3</v>
      </c>
      <c r="CF454" s="33">
        <v>3.5388998370053599E-3</v>
      </c>
      <c r="CG454" s="33">
        <v>3.6277057607677701E-3</v>
      </c>
      <c r="CH454" s="33">
        <v>3.6339136535188999E-3</v>
      </c>
      <c r="CI454" s="33">
        <v>3.50915916785578E-3</v>
      </c>
      <c r="CJ454" s="33">
        <v>3.3819402322441301E-3</v>
      </c>
      <c r="CK454" s="33">
        <v>3.4102157389265799E-3</v>
      </c>
      <c r="CL454" s="33">
        <v>3.4377090463944401E-3</v>
      </c>
      <c r="CM454" s="33">
        <v>3.2762809496207999E-3</v>
      </c>
      <c r="CN454" s="33">
        <v>2.9193550857859701E-3</v>
      </c>
      <c r="CO454" s="33">
        <v>2.90115057520493E-3</v>
      </c>
      <c r="CP454" s="33">
        <v>2.9451613259633999E-3</v>
      </c>
      <c r="CQ454" s="33">
        <v>2.9426411055538601E-3</v>
      </c>
      <c r="CR454" s="33">
        <v>2.9951183859194901E-3</v>
      </c>
      <c r="CS454" s="33">
        <v>3.0627881515497002E-3</v>
      </c>
      <c r="CT454" s="33">
        <v>3.5622462903721099E-3</v>
      </c>
      <c r="CU454" s="33">
        <v>3.8576172669918698E-3</v>
      </c>
      <c r="CV454" s="33">
        <v>3.7553552834252201E-3</v>
      </c>
      <c r="CW454" s="33">
        <v>3.8612601312725801E-3</v>
      </c>
      <c r="CX454" s="33">
        <v>3.4335963094259802E-3</v>
      </c>
      <c r="CY454" s="33">
        <v>3.1294222097367299E-3</v>
      </c>
      <c r="CZ454" s="33">
        <v>3.01546443599427E-3</v>
      </c>
      <c r="DA454" s="33">
        <v>3.34183298512811E-3</v>
      </c>
      <c r="DB454" s="33">
        <v>3.39006623406968E-3</v>
      </c>
      <c r="DC454" s="33">
        <v>3.3049463550500402E-3</v>
      </c>
      <c r="DD454" s="33">
        <v>3.37377432161166E-3</v>
      </c>
      <c r="DE454" s="33">
        <v>3.3471052330084098E-3</v>
      </c>
      <c r="DF454" s="33">
        <v>3.2550731802201802E-3</v>
      </c>
      <c r="DG454" s="33">
        <v>3.21077714400772E-3</v>
      </c>
      <c r="DH454" s="33">
        <v>2.91699003683564E-3</v>
      </c>
      <c r="DI454" s="33">
        <v>2.7414030837563199E-3</v>
      </c>
      <c r="DJ454" s="33">
        <v>2.6405146968241102E-3</v>
      </c>
      <c r="DK454" s="33">
        <v>2.4003286816442599E-3</v>
      </c>
      <c r="DL454" s="33">
        <v>2.2836937049473898E-3</v>
      </c>
      <c r="DM454" s="33">
        <v>2.08713738278794E-3</v>
      </c>
      <c r="DN454" s="33">
        <v>1.9714776643797501E-3</v>
      </c>
      <c r="DO454" s="33">
        <v>1.83662134358096E-3</v>
      </c>
      <c r="DP454" s="33">
        <v>1.77694410902418E-3</v>
      </c>
      <c r="DQ454" s="33">
        <v>1.65516668584378E-3</v>
      </c>
      <c r="DR454" s="33">
        <v>1.5116097318948699E-3</v>
      </c>
      <c r="DS454" s="33">
        <v>1.3788112600598001E-3</v>
      </c>
      <c r="DT454" s="33">
        <v>1.2954007628751399E-3</v>
      </c>
      <c r="DU454" s="33">
        <v>1.2041797873084399E-3</v>
      </c>
      <c r="DV454" s="33">
        <v>1.7498003238771199E-3</v>
      </c>
      <c r="DW454" s="33">
        <v>1.6724396590222599E-3</v>
      </c>
      <c r="DX454" s="33">
        <v>1.62007101517062E-3</v>
      </c>
      <c r="DY454" s="33"/>
      <c r="DZ454" s="33"/>
      <c r="EA454" s="33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  <c r="EV454" s="33"/>
      <c r="EW454" s="33"/>
      <c r="EX454" s="33"/>
      <c r="EY454" s="33"/>
      <c r="EZ454" s="33"/>
      <c r="FA454" s="33"/>
      <c r="FB454" s="33"/>
      <c r="FC454" s="33"/>
      <c r="FD454" s="33"/>
      <c r="FE454" s="33"/>
      <c r="FF454" s="33"/>
      <c r="FG454" s="33"/>
      <c r="FH454" s="33"/>
      <c r="FI454" s="33"/>
      <c r="FJ454" s="33"/>
      <c r="FK454" s="33"/>
      <c r="FL454" s="33"/>
      <c r="FM454" s="33"/>
      <c r="FN454" s="33"/>
      <c r="FO454" s="33"/>
      <c r="FP454" s="33"/>
      <c r="FQ454" s="33"/>
      <c r="FR454" s="33"/>
      <c r="FS454" s="33"/>
      <c r="FT454" s="33"/>
      <c r="FU454" s="33"/>
      <c r="FV454" s="33"/>
      <c r="FW454" s="33"/>
      <c r="FX454" s="33"/>
      <c r="FY454" s="33"/>
      <c r="FZ454" s="33"/>
      <c r="GA454" s="33"/>
      <c r="GB454" s="33"/>
      <c r="GC454" s="33"/>
      <c r="GD454" s="33"/>
      <c r="GE454" s="33"/>
      <c r="GF454" s="33"/>
      <c r="GG454" s="33"/>
      <c r="GH454" s="33"/>
      <c r="GI454" s="33"/>
      <c r="GJ454" s="33"/>
      <c r="GK454" s="33"/>
      <c r="GL454" s="33"/>
      <c r="GM454" s="33"/>
      <c r="GN454" s="33"/>
      <c r="GO454" s="33"/>
      <c r="GP454" s="33"/>
      <c r="GQ454" s="33"/>
      <c r="GR454" s="33"/>
      <c r="GS454" s="33"/>
      <c r="GT454" s="33"/>
      <c r="GU454" s="33"/>
      <c r="GV454" s="33"/>
      <c r="GW454" s="33"/>
      <c r="GX454" s="33"/>
    </row>
    <row r="455" spans="1:206" hidden="1">
      <c r="A455" s="31" t="s">
        <v>451</v>
      </c>
      <c r="B455" t="s">
        <v>717</v>
      </c>
      <c r="C455" t="s">
        <v>714</v>
      </c>
      <c r="D455" s="94" t="s">
        <v>1014</v>
      </c>
      <c r="E455" t="s">
        <v>1174</v>
      </c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>
        <v>5.4849382808945897E-3</v>
      </c>
      <c r="BE455" s="33">
        <v>5.39799004740727E-3</v>
      </c>
      <c r="BF455" s="33">
        <v>4.8972181889338001E-3</v>
      </c>
      <c r="BG455" s="33">
        <v>4.5432997882017198E-3</v>
      </c>
      <c r="BH455" s="33">
        <v>4.2154444315349697E-3</v>
      </c>
      <c r="BI455" s="33">
        <v>3.9659731213312196E-3</v>
      </c>
      <c r="BJ455" s="33">
        <v>3.5788544872723698E-3</v>
      </c>
      <c r="BK455" s="33">
        <v>3.71480752568123E-3</v>
      </c>
      <c r="BL455" s="33">
        <v>3.4800564467670401E-3</v>
      </c>
      <c r="BM455" s="33">
        <v>3.5751143506426398E-3</v>
      </c>
      <c r="BN455" s="33">
        <v>3.4243648593919301E-3</v>
      </c>
      <c r="BO455" s="33">
        <v>3.45287712482167E-3</v>
      </c>
      <c r="BP455" s="33">
        <v>3.5201280705442202E-3</v>
      </c>
      <c r="BQ455" s="33">
        <v>3.4141385405911402E-3</v>
      </c>
      <c r="BR455" s="33">
        <v>3.2714474599054699E-3</v>
      </c>
      <c r="BS455" s="33">
        <v>3.36117772856155E-3</v>
      </c>
      <c r="BT455" s="33">
        <v>3.3778522929236998E-3</v>
      </c>
      <c r="BU455" s="33">
        <v>3.49512585991513E-3</v>
      </c>
      <c r="BV455" s="33">
        <v>3.5829028044235202E-3</v>
      </c>
      <c r="BW455" s="33">
        <v>3.80916551017591E-3</v>
      </c>
      <c r="BX455" s="33">
        <v>3.83221127014259E-3</v>
      </c>
      <c r="BY455" s="33">
        <v>3.8582547576335498E-3</v>
      </c>
      <c r="BZ455" s="33">
        <v>3.8648191202219498E-3</v>
      </c>
      <c r="CA455" s="33">
        <v>3.7587428989464601E-3</v>
      </c>
      <c r="CB455" s="33">
        <v>3.6694677940674499E-3</v>
      </c>
      <c r="CC455" s="33">
        <v>3.6771210610408202E-3</v>
      </c>
      <c r="CD455" s="33">
        <v>3.6468382915118801E-3</v>
      </c>
      <c r="CE455" s="33">
        <v>3.7306982869345002E-3</v>
      </c>
      <c r="CF455" s="33">
        <v>3.8844645206385399E-3</v>
      </c>
      <c r="CG455" s="33">
        <v>4.0991967575913797E-3</v>
      </c>
      <c r="CH455" s="33">
        <v>4.3311125856116701E-3</v>
      </c>
      <c r="CI455" s="33">
        <v>4.4405789135426397E-3</v>
      </c>
      <c r="CJ455" s="33">
        <v>4.4260287222803304E-3</v>
      </c>
      <c r="CK455" s="33">
        <v>4.6329639531694196E-3</v>
      </c>
      <c r="CL455" s="33">
        <v>4.7618614547071799E-3</v>
      </c>
      <c r="CM455" s="33">
        <v>4.5522957073498901E-3</v>
      </c>
      <c r="CN455" s="33">
        <v>4.0144181889978101E-3</v>
      </c>
      <c r="CO455" s="33">
        <v>3.9635594355232201E-3</v>
      </c>
      <c r="CP455" s="33">
        <v>4.0161283240383299E-3</v>
      </c>
      <c r="CQ455" s="33">
        <v>4.0223741078380297E-3</v>
      </c>
      <c r="CR455" s="33">
        <v>4.1186837995386503E-3</v>
      </c>
      <c r="CS455" s="33">
        <v>4.2162862279557503E-3</v>
      </c>
      <c r="CT455" s="33">
        <v>4.7231017035698703E-3</v>
      </c>
      <c r="CU455" s="33">
        <v>5.2519849212967398E-3</v>
      </c>
      <c r="CV455" s="33">
        <v>5.31876932333533E-3</v>
      </c>
      <c r="CW455" s="33">
        <v>5.3392497673832098E-3</v>
      </c>
      <c r="CX455" s="33">
        <v>4.76932610775113E-3</v>
      </c>
      <c r="CY455" s="33">
        <v>4.3399506815413403E-3</v>
      </c>
      <c r="CZ455" s="33">
        <v>4.1189017636072299E-3</v>
      </c>
      <c r="DA455" s="33">
        <v>4.39994891841132E-3</v>
      </c>
      <c r="DB455" s="33">
        <v>4.4162892922191398E-3</v>
      </c>
      <c r="DC455" s="33">
        <v>4.28156828968306E-3</v>
      </c>
      <c r="DD455" s="33">
        <v>4.3517325589187902E-3</v>
      </c>
      <c r="DE455" s="33">
        <v>4.3259103076774899E-3</v>
      </c>
      <c r="DF455" s="33">
        <v>4.2277852752031003E-3</v>
      </c>
      <c r="DG455" s="33">
        <v>4.2211425792840797E-3</v>
      </c>
      <c r="DH455" s="33">
        <v>3.9141594635390799E-3</v>
      </c>
      <c r="DI455" s="33">
        <v>3.7572291146996898E-3</v>
      </c>
      <c r="DJ455" s="33">
        <v>3.6844702171296099E-3</v>
      </c>
      <c r="DK455" s="33">
        <v>3.4594794469521399E-3</v>
      </c>
      <c r="DL455" s="33">
        <v>3.36176326652562E-3</v>
      </c>
      <c r="DM455" s="33">
        <v>3.14127051084834E-3</v>
      </c>
      <c r="DN455" s="33">
        <v>2.9901821649128001E-3</v>
      </c>
      <c r="DO455" s="33">
        <v>2.8089591212600599E-3</v>
      </c>
      <c r="DP455" s="33">
        <v>2.71401928995771E-3</v>
      </c>
      <c r="DQ455" s="33">
        <v>2.5270585958025301E-3</v>
      </c>
      <c r="DR455" s="33">
        <v>2.35549862641991E-3</v>
      </c>
      <c r="DS455" s="33">
        <v>2.2023548639114E-3</v>
      </c>
      <c r="DT455" s="33">
        <v>2.1392366209396002E-3</v>
      </c>
      <c r="DU455" s="33">
        <v>2.0296526812471501E-3</v>
      </c>
      <c r="DV455" s="33">
        <v>2.8650608872609301E-3</v>
      </c>
      <c r="DW455" s="33">
        <v>2.9965578592936301E-3</v>
      </c>
      <c r="DX455" s="33">
        <v>2.89499651010441E-3</v>
      </c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3"/>
      <c r="FC455" s="33"/>
      <c r="FD455" s="33"/>
      <c r="FE455" s="33"/>
      <c r="FF455" s="33"/>
      <c r="FG455" s="33"/>
      <c r="FH455" s="33"/>
      <c r="FI455" s="33"/>
      <c r="FJ455" s="33"/>
      <c r="FK455" s="33"/>
      <c r="FL455" s="33"/>
      <c r="FM455" s="33"/>
      <c r="FN455" s="33"/>
      <c r="FO455" s="33"/>
      <c r="FP455" s="33"/>
      <c r="FQ455" s="33"/>
      <c r="FR455" s="33"/>
      <c r="FS455" s="33"/>
      <c r="FT455" s="33"/>
      <c r="FU455" s="33"/>
      <c r="FV455" s="33"/>
      <c r="FW455" s="33"/>
      <c r="FX455" s="33"/>
      <c r="FY455" s="33"/>
      <c r="FZ455" s="33"/>
      <c r="GA455" s="33"/>
      <c r="GB455" s="33"/>
      <c r="GC455" s="33"/>
      <c r="GD455" s="33"/>
      <c r="GE455" s="33"/>
      <c r="GF455" s="33"/>
      <c r="GG455" s="33"/>
      <c r="GH455" s="33"/>
      <c r="GI455" s="33"/>
      <c r="GJ455" s="33"/>
      <c r="GK455" s="33"/>
      <c r="GL455" s="33"/>
      <c r="GM455" s="33"/>
      <c r="GN455" s="33"/>
      <c r="GO455" s="33"/>
      <c r="GP455" s="33"/>
      <c r="GQ455" s="33"/>
      <c r="GR455" s="33"/>
      <c r="GS455" s="33"/>
      <c r="GT455" s="33"/>
      <c r="GU455" s="33"/>
      <c r="GV455" s="33"/>
      <c r="GW455" s="33"/>
      <c r="GX455" s="33"/>
    </row>
    <row r="456" spans="1:206" hidden="1">
      <c r="A456" s="31" t="s">
        <v>451</v>
      </c>
      <c r="B456" t="s">
        <v>717</v>
      </c>
      <c r="C456" t="s">
        <v>714</v>
      </c>
      <c r="D456" s="94" t="s">
        <v>1014</v>
      </c>
      <c r="E456" t="s">
        <v>1175</v>
      </c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>
        <v>6.8658174468505901E-3</v>
      </c>
      <c r="BE456" s="33">
        <v>6.8287122345268899E-3</v>
      </c>
      <c r="BF456" s="33">
        <v>6.3383816609229498E-3</v>
      </c>
      <c r="BG456" s="33">
        <v>6.0061991669220997E-3</v>
      </c>
      <c r="BH456" s="33">
        <v>5.5822088710443E-3</v>
      </c>
      <c r="BI456" s="33">
        <v>5.1448666840362102E-3</v>
      </c>
      <c r="BJ456" s="33">
        <v>4.5620887370208798E-3</v>
      </c>
      <c r="BK456" s="33">
        <v>4.6020569741732397E-3</v>
      </c>
      <c r="BL456" s="33">
        <v>4.1561306330033E-3</v>
      </c>
      <c r="BM456" s="33">
        <v>4.2606373810161399E-3</v>
      </c>
      <c r="BN456" s="33">
        <v>4.0662899796296498E-3</v>
      </c>
      <c r="BO456" s="33">
        <v>4.1242562691215399E-3</v>
      </c>
      <c r="BP456" s="33">
        <v>4.29510733625477E-3</v>
      </c>
      <c r="BQ456" s="33">
        <v>4.2938362387449696E-3</v>
      </c>
      <c r="BR456" s="33">
        <v>4.1801746852558703E-3</v>
      </c>
      <c r="BS456" s="33">
        <v>4.3565793120590897E-3</v>
      </c>
      <c r="BT456" s="33">
        <v>4.4189956487100104E-3</v>
      </c>
      <c r="BU456" s="33">
        <v>4.5242792289652504E-3</v>
      </c>
      <c r="BV456" s="33">
        <v>4.5665882456623402E-3</v>
      </c>
      <c r="BW456" s="33">
        <v>4.70247026396359E-3</v>
      </c>
      <c r="BX456" s="33">
        <v>4.6997246700039097E-3</v>
      </c>
      <c r="BY456" s="33">
        <v>4.7204457689026397E-3</v>
      </c>
      <c r="BZ456" s="33">
        <v>4.7349143490016303E-3</v>
      </c>
      <c r="CA456" s="33">
        <v>4.7792512411482697E-3</v>
      </c>
      <c r="CB456" s="33">
        <v>4.8869581985083402E-3</v>
      </c>
      <c r="CC456" s="33">
        <v>5.0922905799419497E-3</v>
      </c>
      <c r="CD456" s="33">
        <v>5.1854258632957296E-3</v>
      </c>
      <c r="CE456" s="33">
        <v>5.2923710086741401E-3</v>
      </c>
      <c r="CF456" s="33">
        <v>5.2493962602108198E-3</v>
      </c>
      <c r="CG456" s="33">
        <v>5.2677325480213E-3</v>
      </c>
      <c r="CH456" s="33">
        <v>5.2378948112314899E-3</v>
      </c>
      <c r="CI456" s="33">
        <v>5.03892204100848E-3</v>
      </c>
      <c r="CJ456" s="33">
        <v>4.9799977938503196E-3</v>
      </c>
      <c r="CK456" s="33">
        <v>5.2052513644245601E-3</v>
      </c>
      <c r="CL456" s="33">
        <v>5.5212793240404503E-3</v>
      </c>
      <c r="CM456" s="33">
        <v>5.5957882295996596E-3</v>
      </c>
      <c r="CN456" s="33">
        <v>5.22738116920892E-3</v>
      </c>
      <c r="CO456" s="33">
        <v>5.3392184166311798E-3</v>
      </c>
      <c r="CP456" s="33">
        <v>5.58474193186976E-3</v>
      </c>
      <c r="CQ456" s="33">
        <v>5.7053542066784002E-3</v>
      </c>
      <c r="CR456" s="33">
        <v>5.85149483418147E-3</v>
      </c>
      <c r="CS456" s="33">
        <v>5.9405209669494401E-3</v>
      </c>
      <c r="CT456" s="33">
        <v>6.4335438261737699E-3</v>
      </c>
      <c r="CU456" s="33">
        <v>7.1534339396631102E-3</v>
      </c>
      <c r="CV456" s="33">
        <v>7.3291415720754998E-3</v>
      </c>
      <c r="CW456" s="33">
        <v>7.2879110192522103E-3</v>
      </c>
      <c r="CX456" s="33">
        <v>6.6660914830819901E-3</v>
      </c>
      <c r="CY456" s="33">
        <v>6.1919326840031404E-3</v>
      </c>
      <c r="CZ456" s="33">
        <v>5.9485438434937797E-3</v>
      </c>
      <c r="DA456" s="33">
        <v>6.2953503377277103E-3</v>
      </c>
      <c r="DB456" s="33">
        <v>6.3028288280273402E-3</v>
      </c>
      <c r="DC456" s="33">
        <v>6.1113932888307602E-3</v>
      </c>
      <c r="DD456" s="33">
        <v>6.1169474842736899E-3</v>
      </c>
      <c r="DE456" s="33">
        <v>5.9853221517601604E-3</v>
      </c>
      <c r="DF456" s="33">
        <v>5.7509952410190598E-3</v>
      </c>
      <c r="DG456" s="33">
        <v>5.6672442279260497E-3</v>
      </c>
      <c r="DH456" s="33">
        <v>5.2168800349721703E-3</v>
      </c>
      <c r="DI456" s="33">
        <v>4.9638290931180301E-3</v>
      </c>
      <c r="DJ456" s="33">
        <v>4.8439577299390002E-3</v>
      </c>
      <c r="DK456" s="33">
        <v>4.5894879998452697E-3</v>
      </c>
      <c r="DL456" s="33">
        <v>4.5055248258874803E-3</v>
      </c>
      <c r="DM456" s="33">
        <v>4.2658397622826203E-3</v>
      </c>
      <c r="DN456" s="33">
        <v>4.1362890942950202E-3</v>
      </c>
      <c r="DO456" s="33">
        <v>3.9836034671204097E-3</v>
      </c>
      <c r="DP456" s="33">
        <v>3.9260038219450398E-3</v>
      </c>
      <c r="DQ456" s="33">
        <v>3.75989012710768E-3</v>
      </c>
      <c r="DR456" s="33">
        <v>3.5819629763542901E-3</v>
      </c>
      <c r="DS456" s="33">
        <v>3.3643960793783801E-3</v>
      </c>
      <c r="DT456" s="33">
        <v>3.3046278841966899E-3</v>
      </c>
      <c r="DU456" s="33">
        <v>3.1464096455850999E-3</v>
      </c>
      <c r="DV456" s="33">
        <v>4.22780376769415E-3</v>
      </c>
      <c r="DW456" s="33">
        <v>4.7752556404201804E-3</v>
      </c>
      <c r="DX456" s="33">
        <v>4.6871926392197697E-3</v>
      </c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  <c r="EW456" s="33"/>
      <c r="EX456" s="33"/>
      <c r="EY456" s="33"/>
      <c r="EZ456" s="33"/>
      <c r="FA456" s="33"/>
      <c r="FB456" s="33"/>
      <c r="FC456" s="33"/>
      <c r="FD456" s="33"/>
      <c r="FE456" s="33"/>
      <c r="FF456" s="33"/>
      <c r="FG456" s="33"/>
      <c r="FH456" s="33"/>
      <c r="FI456" s="33"/>
      <c r="FJ456" s="33"/>
      <c r="FK456" s="33"/>
      <c r="FL456" s="33"/>
      <c r="FM456" s="33"/>
      <c r="FN456" s="33"/>
      <c r="FO456" s="33"/>
      <c r="FP456" s="33"/>
      <c r="FQ456" s="33"/>
      <c r="FR456" s="33"/>
      <c r="FS456" s="33"/>
      <c r="FT456" s="33"/>
      <c r="FU456" s="33"/>
      <c r="FV456" s="33"/>
      <c r="FW456" s="33"/>
      <c r="FX456" s="33"/>
      <c r="FY456" s="33"/>
      <c r="FZ456" s="33"/>
      <c r="GA456" s="33"/>
      <c r="GB456" s="33"/>
      <c r="GC456" s="33"/>
      <c r="GD456" s="33"/>
      <c r="GE456" s="33"/>
      <c r="GF456" s="33"/>
      <c r="GG456" s="33"/>
      <c r="GH456" s="33"/>
      <c r="GI456" s="33"/>
      <c r="GJ456" s="33"/>
      <c r="GK456" s="33"/>
      <c r="GL456" s="33"/>
      <c r="GM456" s="33"/>
      <c r="GN456" s="33"/>
      <c r="GO456" s="33"/>
      <c r="GP456" s="33"/>
      <c r="GQ456" s="33"/>
      <c r="GR456" s="33"/>
      <c r="GS456" s="33"/>
      <c r="GT456" s="33"/>
      <c r="GU456" s="33"/>
      <c r="GV456" s="33"/>
      <c r="GW456" s="33"/>
      <c r="GX456" s="33"/>
    </row>
    <row r="457" spans="1:206" hidden="1">
      <c r="A457" s="31" t="s">
        <v>451</v>
      </c>
      <c r="B457" t="s">
        <v>717</v>
      </c>
      <c r="C457" t="s">
        <v>714</v>
      </c>
      <c r="D457" s="94" t="s">
        <v>1014</v>
      </c>
      <c r="E457" t="s">
        <v>1176</v>
      </c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>
        <v>9.1226822530096601E-3</v>
      </c>
      <c r="BE457" s="33">
        <v>9.0338210626913391E-3</v>
      </c>
      <c r="BF457" s="33">
        <v>8.3696307613623198E-3</v>
      </c>
      <c r="BG457" s="33">
        <v>7.9324423000291695E-3</v>
      </c>
      <c r="BH457" s="33">
        <v>7.5034707129022398E-3</v>
      </c>
      <c r="BI457" s="33">
        <v>7.0183098019861003E-3</v>
      </c>
      <c r="BJ457" s="33">
        <v>6.3054891214444596E-3</v>
      </c>
      <c r="BK457" s="33">
        <v>6.4127638909934502E-3</v>
      </c>
      <c r="BL457" s="33">
        <v>5.8795427925061299E-3</v>
      </c>
      <c r="BM457" s="33">
        <v>5.9977793644571996E-3</v>
      </c>
      <c r="BN457" s="33">
        <v>5.59993550952012E-3</v>
      </c>
      <c r="BO457" s="33">
        <v>5.5190948835142804E-3</v>
      </c>
      <c r="BP457" s="33">
        <v>5.6172011673191798E-3</v>
      </c>
      <c r="BQ457" s="33">
        <v>5.4611562394994697E-3</v>
      </c>
      <c r="BR457" s="33">
        <v>5.3217504121969399E-3</v>
      </c>
      <c r="BS457" s="33">
        <v>5.5048060188582198E-3</v>
      </c>
      <c r="BT457" s="33">
        <v>5.60660047737533E-3</v>
      </c>
      <c r="BU457" s="33">
        <v>5.87019382583359E-3</v>
      </c>
      <c r="BV457" s="33">
        <v>6.1056723409716697E-3</v>
      </c>
      <c r="BW457" s="33">
        <v>6.4238716950279296E-3</v>
      </c>
      <c r="BX457" s="33">
        <v>6.4628549719818497E-3</v>
      </c>
      <c r="BY457" s="33">
        <v>6.5380631444127398E-3</v>
      </c>
      <c r="BZ457" s="33">
        <v>6.5013325608909902E-3</v>
      </c>
      <c r="CA457" s="33">
        <v>6.4652154861265599E-3</v>
      </c>
      <c r="CB457" s="33">
        <v>6.4168449606085403E-3</v>
      </c>
      <c r="CC457" s="33">
        <v>6.6046023614177198E-3</v>
      </c>
      <c r="CD457" s="33">
        <v>6.6854730794972499E-3</v>
      </c>
      <c r="CE457" s="33">
        <v>6.8788836871299403E-3</v>
      </c>
      <c r="CF457" s="33">
        <v>7.05740343994721E-3</v>
      </c>
      <c r="CG457" s="33">
        <v>7.3769660134606601E-3</v>
      </c>
      <c r="CH457" s="33">
        <v>7.6019640131884097E-3</v>
      </c>
      <c r="CI457" s="33">
        <v>7.5123400001729304E-3</v>
      </c>
      <c r="CJ457" s="33">
        <v>7.43128515871314E-3</v>
      </c>
      <c r="CK457" s="33">
        <v>7.4684770740993901E-3</v>
      </c>
      <c r="CL457" s="33">
        <v>7.5407040132598902E-3</v>
      </c>
      <c r="CM457" s="33">
        <v>7.2155762936888003E-3</v>
      </c>
      <c r="CN457" s="33">
        <v>6.4956927880056303E-3</v>
      </c>
      <c r="CO457" s="33">
        <v>6.5374869397989499E-3</v>
      </c>
      <c r="CP457" s="33">
        <v>6.7437090727711204E-3</v>
      </c>
      <c r="CQ457" s="33">
        <v>7.0656305997777603E-3</v>
      </c>
      <c r="CR457" s="33">
        <v>7.6030516048455404E-3</v>
      </c>
      <c r="CS457" s="33">
        <v>8.1605934522918592E-3</v>
      </c>
      <c r="CT457" s="33">
        <v>8.9988142420858504E-3</v>
      </c>
      <c r="CU457" s="33">
        <v>1.0354942284717001E-2</v>
      </c>
      <c r="CV457" s="33">
        <v>1.0847353979620901E-2</v>
      </c>
      <c r="CW457" s="33">
        <v>1.07048094834076E-2</v>
      </c>
      <c r="CX457" s="33">
        <v>9.7547805559472702E-3</v>
      </c>
      <c r="CY457" s="33">
        <v>9.0898912565809693E-3</v>
      </c>
      <c r="CZ457" s="33">
        <v>8.7239972381908601E-3</v>
      </c>
      <c r="DA457" s="33">
        <v>9.1429566563023396E-3</v>
      </c>
      <c r="DB457" s="33">
        <v>9.17576092570325E-3</v>
      </c>
      <c r="DC457" s="33">
        <v>9.0467234140714694E-3</v>
      </c>
      <c r="DD457" s="33">
        <v>9.1623094736263608E-3</v>
      </c>
      <c r="DE457" s="33">
        <v>9.0468507628468208E-3</v>
      </c>
      <c r="DF457" s="33">
        <v>8.7151801617446692E-3</v>
      </c>
      <c r="DG457" s="33">
        <v>8.5487001740686703E-3</v>
      </c>
      <c r="DH457" s="33">
        <v>7.8304593126303796E-3</v>
      </c>
      <c r="DI457" s="33">
        <v>7.3915717932448999E-3</v>
      </c>
      <c r="DJ457" s="33">
        <v>7.0843643167374298E-3</v>
      </c>
      <c r="DK457" s="33">
        <v>6.5997352795661799E-3</v>
      </c>
      <c r="DL457" s="33">
        <v>6.4090166927463299E-3</v>
      </c>
      <c r="DM457" s="33">
        <v>5.9847014918178402E-3</v>
      </c>
      <c r="DN457" s="33">
        <v>5.7756246586821601E-3</v>
      </c>
      <c r="DO457" s="33">
        <v>5.5466516047523303E-3</v>
      </c>
      <c r="DP457" s="33">
        <v>5.4781004298561503E-3</v>
      </c>
      <c r="DQ457" s="33">
        <v>5.2835146239791804E-3</v>
      </c>
      <c r="DR457" s="33">
        <v>5.1083013441309902E-3</v>
      </c>
      <c r="DS457" s="33">
        <v>4.8984605354871298E-3</v>
      </c>
      <c r="DT457" s="33">
        <v>4.9382446385064201E-3</v>
      </c>
      <c r="DU457" s="33">
        <v>4.7840540048376201E-3</v>
      </c>
      <c r="DV457" s="33">
        <v>5.9298990776793202E-3</v>
      </c>
      <c r="DW457" s="33">
        <v>6.7754556597917999E-3</v>
      </c>
      <c r="DX457" s="33">
        <v>6.6553809061916502E-3</v>
      </c>
      <c r="DY457" s="33"/>
      <c r="DZ457" s="33"/>
      <c r="EA457" s="33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  <c r="ET457" s="33"/>
      <c r="EU457" s="33"/>
      <c r="EV457" s="33"/>
      <c r="EW457" s="33"/>
      <c r="EX457" s="33"/>
      <c r="EY457" s="33"/>
      <c r="EZ457" s="33"/>
      <c r="FA457" s="33"/>
      <c r="FB457" s="33"/>
      <c r="FC457" s="33"/>
      <c r="FD457" s="33"/>
      <c r="FE457" s="33"/>
      <c r="FF457" s="33"/>
      <c r="FG457" s="33"/>
      <c r="FH457" s="33"/>
      <c r="FI457" s="33"/>
      <c r="FJ457" s="33"/>
      <c r="FK457" s="33"/>
      <c r="FL457" s="33"/>
      <c r="FM457" s="33"/>
      <c r="FN457" s="33"/>
      <c r="FO457" s="33"/>
      <c r="FP457" s="33"/>
      <c r="FQ457" s="33"/>
      <c r="FR457" s="33"/>
      <c r="FS457" s="33"/>
      <c r="FT457" s="33"/>
      <c r="FU457" s="33"/>
      <c r="FV457" s="33"/>
      <c r="FW457" s="33"/>
      <c r="FX457" s="33"/>
      <c r="FY457" s="33"/>
      <c r="FZ457" s="33"/>
      <c r="GA457" s="33"/>
      <c r="GB457" s="33"/>
      <c r="GC457" s="33"/>
      <c r="GD457" s="33"/>
      <c r="GE457" s="33"/>
      <c r="GF457" s="33"/>
      <c r="GG457" s="33"/>
      <c r="GH457" s="33"/>
      <c r="GI457" s="33"/>
      <c r="GJ457" s="33"/>
      <c r="GK457" s="33"/>
      <c r="GL457" s="33"/>
      <c r="GM457" s="33"/>
      <c r="GN457" s="33"/>
      <c r="GO457" s="33"/>
      <c r="GP457" s="33"/>
      <c r="GQ457" s="33"/>
      <c r="GR457" s="33"/>
      <c r="GS457" s="33"/>
      <c r="GT457" s="33"/>
      <c r="GU457" s="33"/>
      <c r="GV457" s="33"/>
      <c r="GW457" s="33"/>
      <c r="GX457" s="33"/>
    </row>
    <row r="458" spans="1:206" hidden="1">
      <c r="A458" s="31" t="s">
        <v>451</v>
      </c>
      <c r="B458" t="s">
        <v>717</v>
      </c>
      <c r="C458" t="s">
        <v>714</v>
      </c>
      <c r="D458" s="94" t="s">
        <v>1014</v>
      </c>
      <c r="E458" t="s">
        <v>1177</v>
      </c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>
        <v>1.2726011220641899E-2</v>
      </c>
      <c r="BE458" s="33">
        <v>1.2601827869862E-2</v>
      </c>
      <c r="BF458" s="33">
        <v>1.1750719295547E-2</v>
      </c>
      <c r="BG458" s="33">
        <v>1.1123586088520401E-2</v>
      </c>
      <c r="BH458" s="33">
        <v>1.05608672544075E-2</v>
      </c>
      <c r="BI458" s="33">
        <v>9.9131167666532995E-3</v>
      </c>
      <c r="BJ458" s="33">
        <v>8.88885607965593E-3</v>
      </c>
      <c r="BK458" s="33">
        <v>8.9730552471705503E-3</v>
      </c>
      <c r="BL458" s="33">
        <v>8.1711720443639699E-3</v>
      </c>
      <c r="BM458" s="33">
        <v>8.3609157043882908E-3</v>
      </c>
      <c r="BN458" s="33">
        <v>7.9223886901175107E-3</v>
      </c>
      <c r="BO458" s="33">
        <v>7.89399181253282E-3</v>
      </c>
      <c r="BP458" s="33">
        <v>8.07323302981321E-3</v>
      </c>
      <c r="BQ458" s="33">
        <v>7.9121404205876305E-3</v>
      </c>
      <c r="BR458" s="33">
        <v>7.65588983765105E-3</v>
      </c>
      <c r="BS458" s="33">
        <v>7.8150201093045504E-3</v>
      </c>
      <c r="BT458" s="33">
        <v>7.77381964405511E-3</v>
      </c>
      <c r="BU458" s="33">
        <v>7.99422363021806E-3</v>
      </c>
      <c r="BV458" s="33">
        <v>8.0372794124920592E-3</v>
      </c>
      <c r="BW458" s="33">
        <v>8.4472319315119504E-3</v>
      </c>
      <c r="BX458" s="33">
        <v>8.4995255526543294E-3</v>
      </c>
      <c r="BY458" s="33">
        <v>8.6893080741563006E-3</v>
      </c>
      <c r="BZ458" s="33">
        <v>8.7322471992045195E-3</v>
      </c>
      <c r="CA458" s="33">
        <v>8.8954056124694505E-3</v>
      </c>
      <c r="CB458" s="33">
        <v>8.9824679941605395E-3</v>
      </c>
      <c r="CC458" s="33">
        <v>9.35525520031881E-3</v>
      </c>
      <c r="CD458" s="33">
        <v>9.5264650935882999E-3</v>
      </c>
      <c r="CE458" s="33">
        <v>9.7247367302576299E-3</v>
      </c>
      <c r="CF458" s="33">
        <v>9.8086159608170801E-3</v>
      </c>
      <c r="CG458" s="33">
        <v>9.9521386239158401E-3</v>
      </c>
      <c r="CH458" s="33">
        <v>1.01749427420446E-2</v>
      </c>
      <c r="CI458" s="33">
        <v>9.9826024089362097E-3</v>
      </c>
      <c r="CJ458" s="33">
        <v>9.9077956089209905E-3</v>
      </c>
      <c r="CK458" s="33">
        <v>1.0261754171390801E-2</v>
      </c>
      <c r="CL458" s="33">
        <v>1.0740412309721E-2</v>
      </c>
      <c r="CM458" s="33">
        <v>1.0544506182732999E-2</v>
      </c>
      <c r="CN458" s="33">
        <v>9.6049719781709404E-3</v>
      </c>
      <c r="CO458" s="33">
        <v>9.7608967115111692E-3</v>
      </c>
      <c r="CP458" s="33">
        <v>9.7770322357234995E-3</v>
      </c>
      <c r="CQ458" s="33">
        <v>9.8996298196130407E-3</v>
      </c>
      <c r="CR458" s="33">
        <v>1.0133148122289101E-2</v>
      </c>
      <c r="CS458" s="33">
        <v>1.0356249701698199E-2</v>
      </c>
      <c r="CT458" s="33">
        <v>1.11432410824257E-2</v>
      </c>
      <c r="CU458" s="33">
        <v>1.2434810695427701E-2</v>
      </c>
      <c r="CV458" s="33">
        <v>1.3400281048383899E-2</v>
      </c>
      <c r="CW458" s="33">
        <v>1.3903112629185199E-2</v>
      </c>
      <c r="CX458" s="33">
        <v>1.35052332888043E-2</v>
      </c>
      <c r="CY458" s="33">
        <v>1.3055866264440399E-2</v>
      </c>
      <c r="CZ458" s="33">
        <v>1.3017767949996199E-2</v>
      </c>
      <c r="DA458" s="33">
        <v>1.37546232149187E-2</v>
      </c>
      <c r="DB458" s="33">
        <v>1.3838716658224901E-2</v>
      </c>
      <c r="DC458" s="33">
        <v>1.35128745781777E-2</v>
      </c>
      <c r="DD458" s="33">
        <v>1.3524416645908E-2</v>
      </c>
      <c r="DE458" s="33">
        <v>1.33948019656624E-2</v>
      </c>
      <c r="DF458" s="33">
        <v>1.2949831548983701E-2</v>
      </c>
      <c r="DG458" s="33">
        <v>1.2798227314477601E-2</v>
      </c>
      <c r="DH458" s="33">
        <v>1.18732786678183E-2</v>
      </c>
      <c r="DI458" s="33">
        <v>1.1285717112732799E-2</v>
      </c>
      <c r="DJ458" s="33">
        <v>1.09247601061237E-2</v>
      </c>
      <c r="DK458" s="33">
        <v>1.01841033451343E-2</v>
      </c>
      <c r="DL458" s="33">
        <v>9.8324155770166902E-3</v>
      </c>
      <c r="DM458" s="33">
        <v>9.1391538118882707E-3</v>
      </c>
      <c r="DN458" s="33">
        <v>8.7323137748943902E-3</v>
      </c>
      <c r="DO458" s="33">
        <v>8.3030674360538691E-3</v>
      </c>
      <c r="DP458" s="33">
        <v>8.0328068306897496E-3</v>
      </c>
      <c r="DQ458" s="33">
        <v>7.7339587990472199E-3</v>
      </c>
      <c r="DR458" s="33">
        <v>7.4058341502702503E-3</v>
      </c>
      <c r="DS458" s="33">
        <v>7.0640334641369103E-3</v>
      </c>
      <c r="DT458" s="33">
        <v>7.0371607360052001E-3</v>
      </c>
      <c r="DU458" s="33">
        <v>6.8888719976625198E-3</v>
      </c>
      <c r="DV458" s="33">
        <v>8.0050379474745602E-3</v>
      </c>
      <c r="DW458" s="33">
        <v>9.2766796435044107E-3</v>
      </c>
      <c r="DX458" s="33">
        <v>9.1626832674333806E-3</v>
      </c>
      <c r="DY458" s="33"/>
      <c r="DZ458" s="33"/>
      <c r="EA458" s="33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  <c r="ET458" s="33"/>
      <c r="EU458" s="33"/>
      <c r="EV458" s="33"/>
      <c r="EW458" s="33"/>
      <c r="EX458" s="33"/>
      <c r="EY458" s="33"/>
      <c r="EZ458" s="33"/>
      <c r="FA458" s="33"/>
      <c r="FB458" s="33"/>
      <c r="FC458" s="33"/>
      <c r="FD458" s="33"/>
      <c r="FE458" s="33"/>
      <c r="FF458" s="33"/>
      <c r="FG458" s="33"/>
      <c r="FH458" s="33"/>
      <c r="FI458" s="33"/>
      <c r="FJ458" s="33"/>
      <c r="FK458" s="33"/>
      <c r="FL458" s="33"/>
      <c r="FM458" s="33"/>
      <c r="FN458" s="33"/>
      <c r="FO458" s="33"/>
      <c r="FP458" s="33"/>
      <c r="FQ458" s="33"/>
      <c r="FR458" s="33"/>
      <c r="FS458" s="33"/>
      <c r="FT458" s="33"/>
      <c r="FU458" s="33"/>
      <c r="FV458" s="33"/>
      <c r="FW458" s="33"/>
      <c r="FX458" s="33"/>
      <c r="FY458" s="33"/>
      <c r="FZ458" s="33"/>
      <c r="GA458" s="33"/>
      <c r="GB458" s="33"/>
      <c r="GC458" s="33"/>
      <c r="GD458" s="33"/>
      <c r="GE458" s="33"/>
      <c r="GF458" s="33"/>
      <c r="GG458" s="33"/>
      <c r="GH458" s="33"/>
      <c r="GI458" s="33"/>
      <c r="GJ458" s="33"/>
      <c r="GK458" s="33"/>
      <c r="GL458" s="33"/>
      <c r="GM458" s="33"/>
      <c r="GN458" s="33"/>
      <c r="GO458" s="33"/>
      <c r="GP458" s="33"/>
      <c r="GQ458" s="33"/>
      <c r="GR458" s="33"/>
      <c r="GS458" s="33"/>
      <c r="GT458" s="33"/>
      <c r="GU458" s="33"/>
      <c r="GV458" s="33"/>
      <c r="GW458" s="33"/>
      <c r="GX458" s="33"/>
    </row>
    <row r="459" spans="1:206" hidden="1">
      <c r="A459" s="31" t="s">
        <v>451</v>
      </c>
      <c r="B459" t="s">
        <v>717</v>
      </c>
      <c r="C459" t="s">
        <v>714</v>
      </c>
      <c r="D459" s="94" t="s">
        <v>1014</v>
      </c>
      <c r="E459" t="s">
        <v>1178</v>
      </c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>
        <v>1.84798504169475E-2</v>
      </c>
      <c r="BE459" s="33">
        <v>1.83603564495196E-2</v>
      </c>
      <c r="BF459" s="33">
        <v>1.7158009519004199E-2</v>
      </c>
      <c r="BG459" s="33">
        <v>1.6321116688124099E-2</v>
      </c>
      <c r="BH459" s="33">
        <v>1.56302248110353E-2</v>
      </c>
      <c r="BI459" s="33">
        <v>1.4583296501327701E-2</v>
      </c>
      <c r="BJ459" s="33">
        <v>1.3224607169302899E-2</v>
      </c>
      <c r="BK459" s="33">
        <v>1.3296711077135299E-2</v>
      </c>
      <c r="BL459" s="33">
        <v>1.21579715716534E-2</v>
      </c>
      <c r="BM459" s="33">
        <v>1.2376784170734101E-2</v>
      </c>
      <c r="BN459" s="33">
        <v>1.15753741826296E-2</v>
      </c>
      <c r="BO459" s="33">
        <v>1.14898933277531E-2</v>
      </c>
      <c r="BP459" s="33">
        <v>1.17079224194204E-2</v>
      </c>
      <c r="BQ459" s="33">
        <v>1.1341369117124101E-2</v>
      </c>
      <c r="BR459" s="33">
        <v>1.10223899614751E-2</v>
      </c>
      <c r="BS459" s="33">
        <v>1.13512431457134E-2</v>
      </c>
      <c r="BT459" s="33">
        <v>1.13771085921755E-2</v>
      </c>
      <c r="BU459" s="33">
        <v>1.16887613079828E-2</v>
      </c>
      <c r="BV459" s="33">
        <v>1.18521394639108E-2</v>
      </c>
      <c r="BW459" s="33">
        <v>1.24161541899415E-2</v>
      </c>
      <c r="BX459" s="33">
        <v>1.22916994877407E-2</v>
      </c>
      <c r="BY459" s="33">
        <v>1.2320533715437501E-2</v>
      </c>
      <c r="BZ459" s="33">
        <v>1.2202489346251E-2</v>
      </c>
      <c r="CA459" s="33">
        <v>1.2209208661324701E-2</v>
      </c>
      <c r="CB459" s="33">
        <v>1.2268083656286399E-2</v>
      </c>
      <c r="CC459" s="33">
        <v>1.2667363089064699E-2</v>
      </c>
      <c r="CD459" s="33">
        <v>1.2954158711801301E-2</v>
      </c>
      <c r="CE459" s="33">
        <v>1.33682258733538E-2</v>
      </c>
      <c r="CF459" s="33">
        <v>1.3743947663303099E-2</v>
      </c>
      <c r="CG459" s="33">
        <v>1.4145805499293101E-2</v>
      </c>
      <c r="CH459" s="33">
        <v>1.45884871138153E-2</v>
      </c>
      <c r="CI459" s="33">
        <v>1.44423065688446E-2</v>
      </c>
      <c r="CJ459" s="33">
        <v>1.4268281473197E-2</v>
      </c>
      <c r="CK459" s="33">
        <v>1.44892159865455E-2</v>
      </c>
      <c r="CL459" s="33">
        <v>1.4841908413293499E-2</v>
      </c>
      <c r="CM459" s="33">
        <v>1.4512442188590101E-2</v>
      </c>
      <c r="CN459" s="33">
        <v>1.33318960071565E-2</v>
      </c>
      <c r="CO459" s="33">
        <v>1.34668453467347E-2</v>
      </c>
      <c r="CP459" s="33">
        <v>1.37046863906108E-2</v>
      </c>
      <c r="CQ459" s="33">
        <v>1.4143835338961E-2</v>
      </c>
      <c r="CR459" s="33">
        <v>1.4717348221526001E-2</v>
      </c>
      <c r="CS459" s="33">
        <v>1.52467966455929E-2</v>
      </c>
      <c r="CT459" s="33">
        <v>1.6452802853061301E-2</v>
      </c>
      <c r="CU459" s="33">
        <v>1.8101170229336501E-2</v>
      </c>
      <c r="CV459" s="33">
        <v>1.8591948292908101E-2</v>
      </c>
      <c r="CW459" s="33">
        <v>1.8162393521443599E-2</v>
      </c>
      <c r="CX459" s="33">
        <v>1.6965737825717E-2</v>
      </c>
      <c r="CY459" s="33">
        <v>1.6305283274574499E-2</v>
      </c>
      <c r="CZ459" s="33">
        <v>1.6163253126743399E-2</v>
      </c>
      <c r="DA459" s="33">
        <v>1.73371247456626E-2</v>
      </c>
      <c r="DB459" s="33">
        <v>1.8346158949584499E-2</v>
      </c>
      <c r="DC459" s="33">
        <v>1.8971167914452199E-2</v>
      </c>
      <c r="DD459" s="33">
        <v>1.9663763302374401E-2</v>
      </c>
      <c r="DE459" s="33">
        <v>2.0207108283773399E-2</v>
      </c>
      <c r="DF459" s="33">
        <v>1.9831103970087E-2</v>
      </c>
      <c r="DG459" s="33">
        <v>1.95462508571322E-2</v>
      </c>
      <c r="DH459" s="33">
        <v>1.7998941375366801E-2</v>
      </c>
      <c r="DI459" s="33">
        <v>1.6999165749690001E-2</v>
      </c>
      <c r="DJ459" s="33">
        <v>1.6449952134159899E-2</v>
      </c>
      <c r="DK459" s="33">
        <v>1.5422094994765601E-2</v>
      </c>
      <c r="DL459" s="33">
        <v>1.49584713620551E-2</v>
      </c>
      <c r="DM459" s="33">
        <v>1.4092427336270299E-2</v>
      </c>
      <c r="DN459" s="33">
        <v>1.3574239726927E-2</v>
      </c>
      <c r="DO459" s="33">
        <v>1.29469555215278E-2</v>
      </c>
      <c r="DP459" s="33">
        <v>1.25734662731284E-2</v>
      </c>
      <c r="DQ459" s="33">
        <v>1.2022545688683099E-2</v>
      </c>
      <c r="DR459" s="33">
        <v>1.14258081978148E-2</v>
      </c>
      <c r="DS459" s="33">
        <v>1.08634948170598E-2</v>
      </c>
      <c r="DT459" s="33">
        <v>1.07271830435789E-2</v>
      </c>
      <c r="DU459" s="33">
        <v>1.0369148626369701E-2</v>
      </c>
      <c r="DV459" s="33">
        <v>1.2081989649045799E-2</v>
      </c>
      <c r="DW459" s="33">
        <v>1.3627188140834599E-2</v>
      </c>
      <c r="DX459" s="33">
        <v>1.3578930684223001E-2</v>
      </c>
      <c r="DY459" s="33"/>
      <c r="DZ459" s="33"/>
      <c r="EA459" s="33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  <c r="ET459" s="33"/>
      <c r="EU459" s="33"/>
      <c r="EV459" s="33"/>
      <c r="EW459" s="33"/>
      <c r="EX459" s="33"/>
      <c r="EY459" s="33"/>
      <c r="EZ459" s="33"/>
      <c r="FA459" s="33"/>
      <c r="FB459" s="33"/>
      <c r="FC459" s="33"/>
      <c r="FD459" s="33"/>
      <c r="FE459" s="33"/>
      <c r="FF459" s="33"/>
      <c r="FG459" s="33"/>
      <c r="FH459" s="33"/>
      <c r="FI459" s="33"/>
      <c r="FJ459" s="33"/>
      <c r="FK459" s="33"/>
      <c r="FL459" s="33"/>
      <c r="FM459" s="33"/>
      <c r="FN459" s="33"/>
      <c r="FO459" s="33"/>
      <c r="FP459" s="33"/>
      <c r="FQ459" s="33"/>
      <c r="FR459" s="33"/>
      <c r="FS459" s="33"/>
      <c r="FT459" s="33"/>
      <c r="FU459" s="33"/>
      <c r="FV459" s="33"/>
      <c r="FW459" s="33"/>
      <c r="FX459" s="33"/>
      <c r="FY459" s="33"/>
      <c r="FZ459" s="33"/>
      <c r="GA459" s="33"/>
      <c r="GB459" s="33"/>
      <c r="GC459" s="33"/>
      <c r="GD459" s="33"/>
      <c r="GE459" s="33"/>
      <c r="GF459" s="33"/>
      <c r="GG459" s="33"/>
      <c r="GH459" s="33"/>
      <c r="GI459" s="33"/>
      <c r="GJ459" s="33"/>
      <c r="GK459" s="33"/>
      <c r="GL459" s="33"/>
      <c r="GM459" s="33"/>
      <c r="GN459" s="33"/>
      <c r="GO459" s="33"/>
      <c r="GP459" s="33"/>
      <c r="GQ459" s="33"/>
      <c r="GR459" s="33"/>
      <c r="GS459" s="33"/>
      <c r="GT459" s="33"/>
      <c r="GU459" s="33"/>
      <c r="GV459" s="33"/>
      <c r="GW459" s="33"/>
      <c r="GX459" s="33"/>
    </row>
    <row r="460" spans="1:206" hidden="1">
      <c r="A460" s="31" t="s">
        <v>451</v>
      </c>
      <c r="B460" t="s">
        <v>717</v>
      </c>
      <c r="C460" t="s">
        <v>714</v>
      </c>
      <c r="D460" s="94" t="s">
        <v>1014</v>
      </c>
      <c r="E460" t="s">
        <v>1179</v>
      </c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>
        <v>2.68912823551411E-2</v>
      </c>
      <c r="BE460" s="33">
        <v>2.6575084095454799E-2</v>
      </c>
      <c r="BF460" s="33">
        <v>2.4833610143754299E-2</v>
      </c>
      <c r="BG460" s="33">
        <v>2.3839703699774801E-2</v>
      </c>
      <c r="BH460" s="33">
        <v>2.29450409084885E-2</v>
      </c>
      <c r="BI460" s="33">
        <v>2.1620030590989499E-2</v>
      </c>
      <c r="BJ460" s="33">
        <v>1.9818046761784901E-2</v>
      </c>
      <c r="BK460" s="33">
        <v>2.0081025270483301E-2</v>
      </c>
      <c r="BL460" s="33">
        <v>1.82409853116819E-2</v>
      </c>
      <c r="BM460" s="33">
        <v>1.88400356414027E-2</v>
      </c>
      <c r="BN460" s="33">
        <v>1.7433598403231599E-2</v>
      </c>
      <c r="BO460" s="33">
        <v>1.7218172817663201E-2</v>
      </c>
      <c r="BP460" s="33">
        <v>1.7678287516137599E-2</v>
      </c>
      <c r="BQ460" s="33">
        <v>1.70752538422543E-2</v>
      </c>
      <c r="BR460" s="33">
        <v>1.6466727128407101E-2</v>
      </c>
      <c r="BS460" s="33">
        <v>1.67418931078336E-2</v>
      </c>
      <c r="BT460" s="33">
        <v>1.66678018045502E-2</v>
      </c>
      <c r="BU460" s="33">
        <v>1.7081887202724098E-2</v>
      </c>
      <c r="BV460" s="33">
        <v>1.7260760616563901E-2</v>
      </c>
      <c r="BW460" s="33">
        <v>1.8042688616909601E-2</v>
      </c>
      <c r="BX460" s="33">
        <v>1.8049176192811201E-2</v>
      </c>
      <c r="BY460" s="33">
        <v>1.8064337824114901E-2</v>
      </c>
      <c r="BZ460" s="33">
        <v>1.7802251320971001E-2</v>
      </c>
      <c r="CA460" s="33">
        <v>1.7890186968573901E-2</v>
      </c>
      <c r="CB460" s="33">
        <v>1.78737420418097E-2</v>
      </c>
      <c r="CC460" s="33">
        <v>1.82052284710124E-2</v>
      </c>
      <c r="CD460" s="33">
        <v>1.8438162689294602E-2</v>
      </c>
      <c r="CE460" s="33">
        <v>1.8712346188402802E-2</v>
      </c>
      <c r="CF460" s="33">
        <v>1.89976683351765E-2</v>
      </c>
      <c r="CG460" s="33">
        <v>1.9487866745895501E-2</v>
      </c>
      <c r="CH460" s="33">
        <v>2.0030052798456599E-2</v>
      </c>
      <c r="CI460" s="33">
        <v>1.9938978879636901E-2</v>
      </c>
      <c r="CJ460" s="33">
        <v>1.9836831883505799E-2</v>
      </c>
      <c r="CK460" s="33">
        <v>2.04829816143197E-2</v>
      </c>
      <c r="CL460" s="33">
        <v>2.10869594557609E-2</v>
      </c>
      <c r="CM460" s="33">
        <v>2.0686558590183299E-2</v>
      </c>
      <c r="CN460" s="33">
        <v>1.9064040040655102E-2</v>
      </c>
      <c r="CO460" s="33">
        <v>1.9244560283362602E-2</v>
      </c>
      <c r="CP460" s="33">
        <v>1.94481638530619E-2</v>
      </c>
      <c r="CQ460" s="33">
        <v>1.9732604300014899E-2</v>
      </c>
      <c r="CR460" s="33">
        <v>2.03815448870075E-2</v>
      </c>
      <c r="CS460" s="33">
        <v>2.09915646031919E-2</v>
      </c>
      <c r="CT460" s="33">
        <v>2.2406454703988901E-2</v>
      </c>
      <c r="CU460" s="33">
        <v>2.4980200856604198E-2</v>
      </c>
      <c r="CV460" s="33">
        <v>2.66255145288148E-2</v>
      </c>
      <c r="CW460" s="33">
        <v>2.6653728794813598E-2</v>
      </c>
      <c r="CX460" s="33">
        <v>2.5324792439027799E-2</v>
      </c>
      <c r="CY460" s="33">
        <v>2.4323972659623199E-2</v>
      </c>
      <c r="CZ460" s="33">
        <v>2.3325160641704701E-2</v>
      </c>
      <c r="DA460" s="33">
        <v>2.4037292192140701E-2</v>
      </c>
      <c r="DB460" s="33">
        <v>2.3902588761779399E-2</v>
      </c>
      <c r="DC460" s="33">
        <v>2.3473443569140998E-2</v>
      </c>
      <c r="DD460" s="33">
        <v>2.39296103679261E-2</v>
      </c>
      <c r="DE460" s="33">
        <v>2.46044225307725E-2</v>
      </c>
      <c r="DF460" s="33">
        <v>2.48600663355091E-2</v>
      </c>
      <c r="DG460" s="33">
        <v>2.5904529645850001E-2</v>
      </c>
      <c r="DH460" s="33">
        <v>2.5220799400226101E-2</v>
      </c>
      <c r="DI460" s="33">
        <v>2.4666352507563199E-2</v>
      </c>
      <c r="DJ460" s="33">
        <v>2.4680016824905698E-2</v>
      </c>
      <c r="DK460" s="33">
        <v>2.3515519906169201E-2</v>
      </c>
      <c r="DL460" s="33">
        <v>2.28412895128637E-2</v>
      </c>
      <c r="DM460" s="33">
        <v>2.1322912975046699E-2</v>
      </c>
      <c r="DN460" s="33">
        <v>2.0407776087693501E-2</v>
      </c>
      <c r="DO460" s="33">
        <v>1.9569022203590299E-2</v>
      </c>
      <c r="DP460" s="33">
        <v>1.9007767202476201E-2</v>
      </c>
      <c r="DQ460" s="33">
        <v>1.82818654893976E-2</v>
      </c>
      <c r="DR460" s="33">
        <v>1.7587559866530499E-2</v>
      </c>
      <c r="DS460" s="33">
        <v>1.6776703273132802E-2</v>
      </c>
      <c r="DT460" s="33">
        <v>1.66542590798139E-2</v>
      </c>
      <c r="DU460" s="33">
        <v>1.6113099803869001E-2</v>
      </c>
      <c r="DV460" s="33">
        <v>1.83492593458086E-2</v>
      </c>
      <c r="DW460" s="33">
        <v>2.0488944328192201E-2</v>
      </c>
      <c r="DX460" s="33">
        <v>2.0367709526036702E-2</v>
      </c>
      <c r="DY460" s="33"/>
      <c r="DZ460" s="33"/>
      <c r="EA460" s="33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  <c r="ET460" s="33"/>
      <c r="EU460" s="33"/>
      <c r="EV460" s="33"/>
      <c r="EW460" s="33"/>
      <c r="EX460" s="33"/>
      <c r="EY460" s="33"/>
      <c r="EZ460" s="33"/>
      <c r="FA460" s="33"/>
      <c r="FB460" s="33"/>
      <c r="FC460" s="33"/>
      <c r="FD460" s="33"/>
      <c r="FE460" s="33"/>
      <c r="FF460" s="33"/>
      <c r="FG460" s="33"/>
      <c r="FH460" s="33"/>
      <c r="FI460" s="33"/>
      <c r="FJ460" s="33"/>
      <c r="FK460" s="33"/>
      <c r="FL460" s="33"/>
      <c r="FM460" s="33"/>
      <c r="FN460" s="33"/>
      <c r="FO460" s="33"/>
      <c r="FP460" s="33"/>
      <c r="FQ460" s="33"/>
      <c r="FR460" s="33"/>
      <c r="FS460" s="33"/>
      <c r="FT460" s="33"/>
      <c r="FU460" s="33"/>
      <c r="FV460" s="33"/>
      <c r="FW460" s="33"/>
      <c r="FX460" s="33"/>
      <c r="FY460" s="33"/>
      <c r="FZ460" s="33"/>
      <c r="GA460" s="33"/>
      <c r="GB460" s="33"/>
      <c r="GC460" s="33"/>
      <c r="GD460" s="33"/>
      <c r="GE460" s="33"/>
      <c r="GF460" s="33"/>
      <c r="GG460" s="33"/>
      <c r="GH460" s="33"/>
      <c r="GI460" s="33"/>
      <c r="GJ460" s="33"/>
      <c r="GK460" s="33"/>
      <c r="GL460" s="33"/>
      <c r="GM460" s="33"/>
      <c r="GN460" s="33"/>
      <c r="GO460" s="33"/>
      <c r="GP460" s="33"/>
      <c r="GQ460" s="33"/>
      <c r="GR460" s="33"/>
      <c r="GS460" s="33"/>
      <c r="GT460" s="33"/>
      <c r="GU460" s="33"/>
      <c r="GV460" s="33"/>
      <c r="GW460" s="33"/>
      <c r="GX460" s="33"/>
    </row>
    <row r="461" spans="1:206" hidden="1">
      <c r="A461" s="31" t="s">
        <v>451</v>
      </c>
      <c r="B461" t="s">
        <v>717</v>
      </c>
      <c r="C461" t="s">
        <v>714</v>
      </c>
      <c r="D461" s="94" t="s">
        <v>1014</v>
      </c>
      <c r="E461" t="s">
        <v>1180</v>
      </c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>
        <v>3.9756547856037897E-2</v>
      </c>
      <c r="BE461" s="33">
        <v>3.9591121233290498E-2</v>
      </c>
      <c r="BF461" s="33">
        <v>3.7263237427629499E-2</v>
      </c>
      <c r="BG461" s="33">
        <v>3.5603526653107898E-2</v>
      </c>
      <c r="BH461" s="33">
        <v>3.42063257519193E-2</v>
      </c>
      <c r="BI461" s="33">
        <v>3.2197961243922199E-2</v>
      </c>
      <c r="BJ461" s="33">
        <v>2.9716529329024799E-2</v>
      </c>
      <c r="BK461" s="33">
        <v>3.022231459721E-2</v>
      </c>
      <c r="BL461" s="33">
        <v>2.74827325833698E-2</v>
      </c>
      <c r="BM461" s="33">
        <v>2.8393112645535502E-2</v>
      </c>
      <c r="BN461" s="33">
        <v>2.6500078078961702E-2</v>
      </c>
      <c r="BO461" s="33">
        <v>2.64429961602019E-2</v>
      </c>
      <c r="BP461" s="33">
        <v>2.7163293958065601E-2</v>
      </c>
      <c r="BQ461" s="33">
        <v>2.6115621614905101E-2</v>
      </c>
      <c r="BR461" s="33">
        <v>2.5648816970205698E-2</v>
      </c>
      <c r="BS461" s="33">
        <v>2.58454180402235E-2</v>
      </c>
      <c r="BT461" s="33">
        <v>2.5684135303934701E-2</v>
      </c>
      <c r="BU461" s="33">
        <v>2.63865173442362E-2</v>
      </c>
      <c r="BV461" s="33">
        <v>2.6528163161968401E-2</v>
      </c>
      <c r="BW461" s="33">
        <v>2.7616553947279601E-2</v>
      </c>
      <c r="BX461" s="33">
        <v>2.7310748955497299E-2</v>
      </c>
      <c r="BY461" s="33">
        <v>2.73640989438186E-2</v>
      </c>
      <c r="BZ461" s="33">
        <v>2.66721370306316E-2</v>
      </c>
      <c r="CA461" s="33">
        <v>2.65636775910984E-2</v>
      </c>
      <c r="CB461" s="33">
        <v>2.6594001610498599E-2</v>
      </c>
      <c r="CC461" s="33">
        <v>2.7308813910963001E-2</v>
      </c>
      <c r="CD461" s="33">
        <v>2.7405032021349699E-2</v>
      </c>
      <c r="CE461" s="33">
        <v>2.7718799658477102E-2</v>
      </c>
      <c r="CF461" s="33">
        <v>2.8134481090687301E-2</v>
      </c>
      <c r="CG461" s="33">
        <v>2.87465187317247E-2</v>
      </c>
      <c r="CH461" s="33">
        <v>2.9199434615964099E-2</v>
      </c>
      <c r="CI461" s="33">
        <v>2.8850480398913799E-2</v>
      </c>
      <c r="CJ461" s="33">
        <v>2.8573997536927999E-2</v>
      </c>
      <c r="CK461" s="33">
        <v>2.9210790696583298E-2</v>
      </c>
      <c r="CL461" s="33">
        <v>2.99508160879377E-2</v>
      </c>
      <c r="CM461" s="33">
        <v>2.95472713617486E-2</v>
      </c>
      <c r="CN461" s="33">
        <v>2.7522896677042601E-2</v>
      </c>
      <c r="CO461" s="33">
        <v>2.7700742055759901E-2</v>
      </c>
      <c r="CP461" s="33">
        <v>2.81512810146523E-2</v>
      </c>
      <c r="CQ461" s="33">
        <v>2.85210974357013E-2</v>
      </c>
      <c r="CR461" s="33">
        <v>2.95315085606619E-2</v>
      </c>
      <c r="CS461" s="33">
        <v>3.0510216209543899E-2</v>
      </c>
      <c r="CT461" s="33">
        <v>3.2286349116529001E-2</v>
      </c>
      <c r="CU461" s="33">
        <v>3.5650039031898298E-2</v>
      </c>
      <c r="CV461" s="33">
        <v>3.7000886847306902E-2</v>
      </c>
      <c r="CW461" s="33">
        <v>3.66462699196268E-2</v>
      </c>
      <c r="CX461" s="33">
        <v>3.4948314017161398E-2</v>
      </c>
      <c r="CY461" s="33">
        <v>3.3775892744691297E-2</v>
      </c>
      <c r="CZ461" s="33">
        <v>3.31272762792824E-2</v>
      </c>
      <c r="DA461" s="33">
        <v>3.5269508115329501E-2</v>
      </c>
      <c r="DB461" s="33">
        <v>3.6224803045946302E-2</v>
      </c>
      <c r="DC461" s="33">
        <v>3.6287499657405999E-2</v>
      </c>
      <c r="DD461" s="33">
        <v>3.7220585314427901E-2</v>
      </c>
      <c r="DE461" s="33">
        <v>3.66004591071191E-2</v>
      </c>
      <c r="DF461" s="33">
        <v>3.5234920818831499E-2</v>
      </c>
      <c r="DG461" s="33">
        <v>3.4482007192093801E-2</v>
      </c>
      <c r="DH461" s="33">
        <v>3.2126086574445101E-2</v>
      </c>
      <c r="DI461" s="33">
        <v>3.12514259772931E-2</v>
      </c>
      <c r="DJ461" s="33">
        <v>3.1038274404195099E-2</v>
      </c>
      <c r="DK461" s="33">
        <v>3.05872791712214E-2</v>
      </c>
      <c r="DL461" s="33">
        <v>3.1148981627569999E-2</v>
      </c>
      <c r="DM461" s="33">
        <v>3.06466770727961E-2</v>
      </c>
      <c r="DN461" s="33">
        <v>3.0374361478798E-2</v>
      </c>
      <c r="DO461" s="33">
        <v>3.0149337750836301E-2</v>
      </c>
      <c r="DP461" s="33">
        <v>2.9621745718704798E-2</v>
      </c>
      <c r="DQ461" s="33">
        <v>2.8647860648814999E-2</v>
      </c>
      <c r="DR461" s="33">
        <v>2.72523617241698E-2</v>
      </c>
      <c r="DS461" s="33">
        <v>2.5979952433787399E-2</v>
      </c>
      <c r="DT461" s="33">
        <v>2.5791661859336099E-2</v>
      </c>
      <c r="DU461" s="33">
        <v>2.50513748396047E-2</v>
      </c>
      <c r="DV461" s="33">
        <v>2.78902519683474E-2</v>
      </c>
      <c r="DW461" s="33">
        <v>3.21013320589697E-2</v>
      </c>
      <c r="DX461" s="33">
        <v>3.2281400734399099E-2</v>
      </c>
      <c r="DY461" s="33"/>
      <c r="DZ461" s="33"/>
      <c r="EA461" s="33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  <c r="ET461" s="33"/>
      <c r="EU461" s="33"/>
      <c r="EV461" s="33"/>
      <c r="EW461" s="33"/>
      <c r="EX461" s="33"/>
      <c r="EY461" s="33"/>
      <c r="EZ461" s="33"/>
      <c r="FA461" s="33"/>
      <c r="FB461" s="33"/>
      <c r="FC461" s="33"/>
      <c r="FD461" s="33"/>
      <c r="FE461" s="33"/>
      <c r="FF461" s="33"/>
      <c r="FG461" s="33"/>
      <c r="FH461" s="33"/>
      <c r="FI461" s="33"/>
      <c r="FJ461" s="33"/>
      <c r="FK461" s="33"/>
      <c r="FL461" s="33"/>
      <c r="FM461" s="33"/>
      <c r="FN461" s="33"/>
      <c r="FO461" s="33"/>
      <c r="FP461" s="33"/>
      <c r="FQ461" s="33"/>
      <c r="FR461" s="33"/>
      <c r="FS461" s="33"/>
      <c r="FT461" s="33"/>
      <c r="FU461" s="33"/>
      <c r="FV461" s="33"/>
      <c r="FW461" s="33"/>
      <c r="FX461" s="33"/>
      <c r="FY461" s="33"/>
      <c r="FZ461" s="33"/>
      <c r="GA461" s="33"/>
      <c r="GB461" s="33"/>
      <c r="GC461" s="33"/>
      <c r="GD461" s="33"/>
      <c r="GE461" s="33"/>
      <c r="GF461" s="33"/>
      <c r="GG461" s="33"/>
      <c r="GH461" s="33"/>
      <c r="GI461" s="33"/>
      <c r="GJ461" s="33"/>
      <c r="GK461" s="33"/>
      <c r="GL461" s="33"/>
      <c r="GM461" s="33"/>
      <c r="GN461" s="33"/>
      <c r="GO461" s="33"/>
      <c r="GP461" s="33"/>
      <c r="GQ461" s="33"/>
      <c r="GR461" s="33"/>
      <c r="GS461" s="33"/>
      <c r="GT461" s="33"/>
      <c r="GU461" s="33"/>
      <c r="GV461" s="33"/>
      <c r="GW461" s="33"/>
      <c r="GX461" s="33"/>
    </row>
    <row r="462" spans="1:206" hidden="1">
      <c r="A462" s="31" t="s">
        <v>451</v>
      </c>
      <c r="B462" t="s">
        <v>717</v>
      </c>
      <c r="C462" t="s">
        <v>714</v>
      </c>
      <c r="D462" s="94" t="s">
        <v>1014</v>
      </c>
      <c r="E462" t="s">
        <v>1181</v>
      </c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>
        <v>5.6900126432124401E-2</v>
      </c>
      <c r="BE462" s="33">
        <v>5.67833239689522E-2</v>
      </c>
      <c r="BF462" s="33">
        <v>5.3662081174041303E-2</v>
      </c>
      <c r="BG462" s="33">
        <v>5.1923686428308899E-2</v>
      </c>
      <c r="BH462" s="33">
        <v>5.09577091648983E-2</v>
      </c>
      <c r="BI462" s="33">
        <v>4.7349818804460299E-2</v>
      </c>
      <c r="BJ462" s="33">
        <v>4.39456637558037E-2</v>
      </c>
      <c r="BK462" s="33">
        <v>4.4770315364138703E-2</v>
      </c>
      <c r="BL462" s="33">
        <v>4.0346816858675701E-2</v>
      </c>
      <c r="BM462" s="33">
        <v>4.1906178374266898E-2</v>
      </c>
      <c r="BN462" s="33">
        <v>3.88024665417721E-2</v>
      </c>
      <c r="BO462" s="33">
        <v>3.8518134329140398E-2</v>
      </c>
      <c r="BP462" s="33">
        <v>3.9846374418944702E-2</v>
      </c>
      <c r="BQ462" s="33">
        <v>3.8487065155720597E-2</v>
      </c>
      <c r="BR462" s="33">
        <v>3.7837261210667099E-2</v>
      </c>
      <c r="BS462" s="33">
        <v>3.8733991715311201E-2</v>
      </c>
      <c r="BT462" s="33">
        <v>3.85754062418521E-2</v>
      </c>
      <c r="BU462" s="33">
        <v>3.9645027144713602E-2</v>
      </c>
      <c r="BV462" s="33">
        <v>3.9850035999550303E-2</v>
      </c>
      <c r="BW462" s="33">
        <v>4.17876023006079E-2</v>
      </c>
      <c r="BX462" s="33">
        <v>4.1238762115443403E-2</v>
      </c>
      <c r="BY462" s="33">
        <v>4.1365410261090398E-2</v>
      </c>
      <c r="BZ462" s="33">
        <v>4.0117257733980699E-2</v>
      </c>
      <c r="CA462" s="33">
        <v>4.0128149041514398E-2</v>
      </c>
      <c r="CB462" s="33">
        <v>3.9650686487477903E-2</v>
      </c>
      <c r="CC462" s="33">
        <v>4.0234560251743497E-2</v>
      </c>
      <c r="CD462" s="33">
        <v>4.0413616220038903E-2</v>
      </c>
      <c r="CE462" s="33">
        <v>4.0727396044059401E-2</v>
      </c>
      <c r="CF462" s="33">
        <v>4.0977622362285998E-2</v>
      </c>
      <c r="CG462" s="33">
        <v>4.1653423786034899E-2</v>
      </c>
      <c r="CH462" s="33">
        <v>4.2815817490948198E-2</v>
      </c>
      <c r="CI462" s="33">
        <v>4.1902527158464001E-2</v>
      </c>
      <c r="CJ462" s="33">
        <v>4.1359278500806798E-2</v>
      </c>
      <c r="CK462" s="33">
        <v>4.2042210345406401E-2</v>
      </c>
      <c r="CL462" s="33">
        <v>4.2743894766459498E-2</v>
      </c>
      <c r="CM462" s="33">
        <v>4.18907269650119E-2</v>
      </c>
      <c r="CN462" s="33">
        <v>3.91030587116891E-2</v>
      </c>
      <c r="CO462" s="33">
        <v>3.9423136040998001E-2</v>
      </c>
      <c r="CP462" s="33">
        <v>3.9707398276909597E-2</v>
      </c>
      <c r="CQ462" s="33">
        <v>4.0430344661687503E-2</v>
      </c>
      <c r="CR462" s="33">
        <v>4.13362270698686E-2</v>
      </c>
      <c r="CS462" s="33">
        <v>4.2449448793017798E-2</v>
      </c>
      <c r="CT462" s="33">
        <v>4.4768347740853101E-2</v>
      </c>
      <c r="CU462" s="33">
        <v>4.9620832536676901E-2</v>
      </c>
      <c r="CV462" s="33">
        <v>5.2051181370104303E-2</v>
      </c>
      <c r="CW462" s="33">
        <v>5.1890472758616003E-2</v>
      </c>
      <c r="CX462" s="33">
        <v>4.9616722444754797E-2</v>
      </c>
      <c r="CY462" s="33">
        <v>4.7778255169033598E-2</v>
      </c>
      <c r="CZ462" s="33">
        <v>4.62639703063824E-2</v>
      </c>
      <c r="DA462" s="33">
        <v>4.7854331212113597E-2</v>
      </c>
      <c r="DB462" s="33">
        <v>4.8644678308884103E-2</v>
      </c>
      <c r="DC462" s="33">
        <v>4.8506371675979598E-2</v>
      </c>
      <c r="DD462" s="33">
        <v>4.9660407267776499E-2</v>
      </c>
      <c r="DE462" s="33">
        <v>5.0550743984325998E-2</v>
      </c>
      <c r="DF462" s="33">
        <v>5.0474477070799002E-2</v>
      </c>
      <c r="DG462" s="33">
        <v>5.0883660907801699E-2</v>
      </c>
      <c r="DH462" s="33">
        <v>4.7951786240695203E-2</v>
      </c>
      <c r="DI462" s="33">
        <v>4.6494769232217299E-2</v>
      </c>
      <c r="DJ462" s="33">
        <v>4.46627824722379E-2</v>
      </c>
      <c r="DK462" s="33">
        <v>4.21203504171207E-2</v>
      </c>
      <c r="DL462" s="33">
        <v>4.0753558853647502E-2</v>
      </c>
      <c r="DM462" s="33">
        <v>3.8507038013530399E-2</v>
      </c>
      <c r="DN462" s="33">
        <v>3.7886378560935102E-2</v>
      </c>
      <c r="DO462" s="33">
        <v>3.74445873839402E-2</v>
      </c>
      <c r="DP462" s="33">
        <v>3.7721143032297802E-2</v>
      </c>
      <c r="DQ462" s="33">
        <v>3.8221426245841801E-2</v>
      </c>
      <c r="DR462" s="33">
        <v>3.8272869264372303E-2</v>
      </c>
      <c r="DS462" s="33">
        <v>3.75598279998259E-2</v>
      </c>
      <c r="DT462" s="33">
        <v>3.8594826655022098E-2</v>
      </c>
      <c r="DU462" s="33">
        <v>3.7943056636320499E-2</v>
      </c>
      <c r="DV462" s="33">
        <v>4.2594814199045997E-2</v>
      </c>
      <c r="DW462" s="33">
        <v>4.7012044080445903E-2</v>
      </c>
      <c r="DX462" s="33">
        <v>4.6977026836762303E-2</v>
      </c>
      <c r="DY462" s="33"/>
      <c r="DZ462" s="33"/>
      <c r="EA462" s="33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  <c r="ET462" s="33"/>
      <c r="EU462" s="33"/>
      <c r="EV462" s="33"/>
      <c r="EW462" s="33"/>
      <c r="EX462" s="33"/>
      <c r="EY462" s="33"/>
      <c r="EZ462" s="33"/>
      <c r="FA462" s="33"/>
      <c r="FB462" s="33"/>
      <c r="FC462" s="33"/>
      <c r="FD462" s="33"/>
      <c r="FE462" s="33"/>
      <c r="FF462" s="33"/>
      <c r="FG462" s="33"/>
      <c r="FH462" s="33"/>
      <c r="FI462" s="33"/>
      <c r="FJ462" s="33"/>
      <c r="FK462" s="33"/>
      <c r="FL462" s="33"/>
      <c r="FM462" s="33"/>
      <c r="FN462" s="33"/>
      <c r="FO462" s="33"/>
      <c r="FP462" s="33"/>
      <c r="FQ462" s="33"/>
      <c r="FR462" s="33"/>
      <c r="FS462" s="33"/>
      <c r="FT462" s="33"/>
      <c r="FU462" s="33"/>
      <c r="FV462" s="33"/>
      <c r="FW462" s="33"/>
      <c r="FX462" s="33"/>
      <c r="FY462" s="33"/>
      <c r="FZ462" s="33"/>
      <c r="GA462" s="33"/>
      <c r="GB462" s="33"/>
      <c r="GC462" s="33"/>
      <c r="GD462" s="33"/>
      <c r="GE462" s="33"/>
      <c r="GF462" s="33"/>
      <c r="GG462" s="33"/>
      <c r="GH462" s="33"/>
      <c r="GI462" s="33"/>
      <c r="GJ462" s="33"/>
      <c r="GK462" s="33"/>
      <c r="GL462" s="33"/>
      <c r="GM462" s="33"/>
      <c r="GN462" s="33"/>
      <c r="GO462" s="33"/>
      <c r="GP462" s="33"/>
      <c r="GQ462" s="33"/>
      <c r="GR462" s="33"/>
      <c r="GS462" s="33"/>
      <c r="GT462" s="33"/>
      <c r="GU462" s="33"/>
      <c r="GV462" s="33"/>
      <c r="GW462" s="33"/>
      <c r="GX462" s="33"/>
    </row>
    <row r="463" spans="1:206" hidden="1">
      <c r="A463" s="31" t="s">
        <v>451</v>
      </c>
      <c r="B463" t="s">
        <v>717</v>
      </c>
      <c r="C463" t="s">
        <v>714</v>
      </c>
      <c r="D463" s="94" t="s">
        <v>1014</v>
      </c>
      <c r="E463" t="s">
        <v>1182</v>
      </c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>
        <v>8.2799600930440295E-2</v>
      </c>
      <c r="BE463" s="33">
        <v>8.2969417523374306E-2</v>
      </c>
      <c r="BF463" s="33">
        <v>7.94453209139378E-2</v>
      </c>
      <c r="BG463" s="33">
        <v>7.7393167564054996E-2</v>
      </c>
      <c r="BH463" s="33">
        <v>7.5595527185421701E-2</v>
      </c>
      <c r="BI463" s="33">
        <v>7.0925419064421999E-2</v>
      </c>
      <c r="BJ463" s="33">
        <v>6.6273297551198304E-2</v>
      </c>
      <c r="BK463" s="33">
        <v>6.6972050539104599E-2</v>
      </c>
      <c r="BL463" s="33">
        <v>6.1163830553031102E-2</v>
      </c>
      <c r="BM463" s="33">
        <v>6.3207062853752105E-2</v>
      </c>
      <c r="BN463" s="33">
        <v>5.86900655499933E-2</v>
      </c>
      <c r="BO463" s="33">
        <v>5.8300526082732E-2</v>
      </c>
      <c r="BP463" s="33">
        <v>6.0419994360342601E-2</v>
      </c>
      <c r="BQ463" s="33">
        <v>5.7469222243411E-2</v>
      </c>
      <c r="BR463" s="33">
        <v>5.65528213882594E-2</v>
      </c>
      <c r="BS463" s="33">
        <v>5.7739318095058702E-2</v>
      </c>
      <c r="BT463" s="33">
        <v>5.7057576047603802E-2</v>
      </c>
      <c r="BU463" s="33">
        <v>5.9017372045118997E-2</v>
      </c>
      <c r="BV463" s="33">
        <v>5.9619551076536201E-2</v>
      </c>
      <c r="BW463" s="33">
        <v>6.2665874018570503E-2</v>
      </c>
      <c r="BX463" s="33">
        <v>6.2556629200236302E-2</v>
      </c>
      <c r="BY463" s="33">
        <v>6.3636171105948394E-2</v>
      </c>
      <c r="BZ463" s="33">
        <v>6.1201073542048498E-2</v>
      </c>
      <c r="CA463" s="33">
        <v>6.1488487213070202E-2</v>
      </c>
      <c r="CB463" s="33">
        <v>6.1244571196613501E-2</v>
      </c>
      <c r="CC463" s="33">
        <v>6.18731394281756E-2</v>
      </c>
      <c r="CD463" s="33">
        <v>6.1813280364966403E-2</v>
      </c>
      <c r="CE463" s="33">
        <v>6.2487133285150501E-2</v>
      </c>
      <c r="CF463" s="33">
        <v>6.3004264008289304E-2</v>
      </c>
      <c r="CG463" s="33">
        <v>6.3227318566592902E-2</v>
      </c>
      <c r="CH463" s="33">
        <v>6.45451369490527E-2</v>
      </c>
      <c r="CI463" s="33">
        <v>6.3092080257195496E-2</v>
      </c>
      <c r="CJ463" s="33">
        <v>6.1999415810755298E-2</v>
      </c>
      <c r="CK463" s="33">
        <v>6.2905378353175001E-2</v>
      </c>
      <c r="CL463" s="33">
        <v>6.3586188491788695E-2</v>
      </c>
      <c r="CM463" s="33">
        <v>6.2944025130243594E-2</v>
      </c>
      <c r="CN463" s="33">
        <v>5.79554199384857E-2</v>
      </c>
      <c r="CO463" s="33">
        <v>5.7979328756950402E-2</v>
      </c>
      <c r="CP463" s="33">
        <v>5.8022028941118103E-2</v>
      </c>
      <c r="CQ463" s="33">
        <v>5.8279034314251001E-2</v>
      </c>
      <c r="CR463" s="33">
        <v>5.9804657447508298E-2</v>
      </c>
      <c r="CS463" s="33">
        <v>6.14254972543729E-2</v>
      </c>
      <c r="CT463" s="33">
        <v>6.4015421856327206E-2</v>
      </c>
      <c r="CU463" s="33">
        <v>6.94970050842251E-2</v>
      </c>
      <c r="CV463" s="33">
        <v>7.2315429031838505E-2</v>
      </c>
      <c r="CW463" s="33">
        <v>7.2058752171742499E-2</v>
      </c>
      <c r="CX463" s="33">
        <v>7.0055859548740995E-2</v>
      </c>
      <c r="CY463" s="33">
        <v>6.7811187380516502E-2</v>
      </c>
      <c r="CZ463" s="33">
        <v>6.6662743832813107E-2</v>
      </c>
      <c r="DA463" s="33">
        <v>6.9336235936364302E-2</v>
      </c>
      <c r="DB463" s="33">
        <v>7.1004863542548993E-2</v>
      </c>
      <c r="DC463" s="33">
        <v>7.0959870627529606E-2</v>
      </c>
      <c r="DD463" s="33">
        <v>7.2299655380681005E-2</v>
      </c>
      <c r="DE463" s="33">
        <v>7.2092182268479799E-2</v>
      </c>
      <c r="DF463" s="33">
        <v>7.0012528236417307E-2</v>
      </c>
      <c r="DG463" s="33">
        <v>6.9786888582886605E-2</v>
      </c>
      <c r="DH463" s="33">
        <v>6.5885734506239399E-2</v>
      </c>
      <c r="DI463" s="33">
        <v>6.4400381269160603E-2</v>
      </c>
      <c r="DJ463" s="33">
        <v>6.35205713669202E-2</v>
      </c>
      <c r="DK463" s="33">
        <v>6.1712488283189502E-2</v>
      </c>
      <c r="DL463" s="33">
        <v>6.1159702199249801E-2</v>
      </c>
      <c r="DM463" s="33">
        <v>5.83053902209449E-2</v>
      </c>
      <c r="DN463" s="33">
        <v>5.7363933042546902E-2</v>
      </c>
      <c r="DO463" s="33">
        <v>5.4986409117712597E-2</v>
      </c>
      <c r="DP463" s="33">
        <v>5.3552777528521403E-2</v>
      </c>
      <c r="DQ463" s="33">
        <v>5.2115136222844798E-2</v>
      </c>
      <c r="DR463" s="33">
        <v>4.9993804261961303E-2</v>
      </c>
      <c r="DS463" s="33">
        <v>4.8944208885762598E-2</v>
      </c>
      <c r="DT463" s="33">
        <v>4.9712269382615998E-2</v>
      </c>
      <c r="DU463" s="33">
        <v>4.9825694927300997E-2</v>
      </c>
      <c r="DV463" s="33">
        <v>5.8894717500708203E-2</v>
      </c>
      <c r="DW463" s="33">
        <v>6.6600430423870205E-2</v>
      </c>
      <c r="DX463" s="33">
        <v>6.5862826270041294E-2</v>
      </c>
      <c r="DY463" s="33"/>
      <c r="DZ463" s="33"/>
      <c r="EA463" s="33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  <c r="ET463" s="33"/>
      <c r="EU463" s="33"/>
      <c r="EV463" s="33"/>
      <c r="EW463" s="33"/>
      <c r="EX463" s="33"/>
      <c r="EY463" s="33"/>
      <c r="EZ463" s="33"/>
      <c r="FA463" s="33"/>
      <c r="FB463" s="33"/>
      <c r="FC463" s="33"/>
      <c r="FD463" s="33"/>
      <c r="FE463" s="33"/>
      <c r="FF463" s="33"/>
      <c r="FG463" s="33"/>
      <c r="FH463" s="33"/>
      <c r="FI463" s="33"/>
      <c r="FJ463" s="33"/>
      <c r="FK463" s="33"/>
      <c r="FL463" s="33"/>
      <c r="FM463" s="33"/>
      <c r="FN463" s="33"/>
      <c r="FO463" s="33"/>
      <c r="FP463" s="33"/>
      <c r="FQ463" s="33"/>
      <c r="FR463" s="33"/>
      <c r="FS463" s="33"/>
      <c r="FT463" s="33"/>
      <c r="FU463" s="33"/>
      <c r="FV463" s="33"/>
      <c r="FW463" s="33"/>
      <c r="FX463" s="33"/>
      <c r="FY463" s="33"/>
      <c r="FZ463" s="33"/>
      <c r="GA463" s="33"/>
      <c r="GB463" s="33"/>
      <c r="GC463" s="33"/>
      <c r="GD463" s="33"/>
      <c r="GE463" s="33"/>
      <c r="GF463" s="33"/>
      <c r="GG463" s="33"/>
      <c r="GH463" s="33"/>
      <c r="GI463" s="33"/>
      <c r="GJ463" s="33"/>
      <c r="GK463" s="33"/>
      <c r="GL463" s="33"/>
      <c r="GM463" s="33"/>
      <c r="GN463" s="33"/>
      <c r="GO463" s="33"/>
      <c r="GP463" s="33"/>
      <c r="GQ463" s="33"/>
      <c r="GR463" s="33"/>
      <c r="GS463" s="33"/>
      <c r="GT463" s="33"/>
      <c r="GU463" s="33"/>
      <c r="GV463" s="33"/>
      <c r="GW463" s="33"/>
      <c r="GX463" s="33"/>
    </row>
    <row r="464" spans="1:206" hidden="1">
      <c r="A464" s="31" t="s">
        <v>451</v>
      </c>
      <c r="B464" t="s">
        <v>717</v>
      </c>
      <c r="C464" t="s">
        <v>714</v>
      </c>
      <c r="D464" s="94" t="s">
        <v>1014</v>
      </c>
      <c r="E464" t="s">
        <v>1183</v>
      </c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>
        <v>0.122642886065377</v>
      </c>
      <c r="BE464" s="33">
        <v>0.12311153521532001</v>
      </c>
      <c r="BF464" s="33">
        <v>0.118668845921739</v>
      </c>
      <c r="BG464" s="33">
        <v>0.116154653250997</v>
      </c>
      <c r="BH464" s="33">
        <v>0.114014993631585</v>
      </c>
      <c r="BI464" s="33">
        <v>0.106277658694584</v>
      </c>
      <c r="BJ464" s="33">
        <v>0.10090230163995501</v>
      </c>
      <c r="BK464" s="33">
        <v>0.101764439739141</v>
      </c>
      <c r="BL464" s="33">
        <v>9.3529942213347705E-2</v>
      </c>
      <c r="BM464" s="33">
        <v>9.6584315230960699E-2</v>
      </c>
      <c r="BN464" s="33">
        <v>8.9794779488673301E-2</v>
      </c>
      <c r="BO464" s="33">
        <v>8.9451307303806293E-2</v>
      </c>
      <c r="BP464" s="33">
        <v>9.3538833433930296E-2</v>
      </c>
      <c r="BQ464" s="33">
        <v>8.8956142312958203E-2</v>
      </c>
      <c r="BR464" s="33">
        <v>8.6634963012197794E-2</v>
      </c>
      <c r="BS464" s="33">
        <v>8.8793415192034E-2</v>
      </c>
      <c r="BT464" s="33">
        <v>8.7965645085968394E-2</v>
      </c>
      <c r="BU464" s="33">
        <v>9.0213863634507896E-2</v>
      </c>
      <c r="BV464" s="33">
        <v>9.0359404584334904E-2</v>
      </c>
      <c r="BW464" s="33">
        <v>9.4836677765454805E-2</v>
      </c>
      <c r="BX464" s="33">
        <v>9.4446702064912597E-2</v>
      </c>
      <c r="BY464" s="33">
        <v>9.5545378451000501E-2</v>
      </c>
      <c r="BZ464" s="33">
        <v>9.2619782513486307E-2</v>
      </c>
      <c r="CA464" s="33">
        <v>9.3827795046832696E-2</v>
      </c>
      <c r="CB464" s="33">
        <v>9.3061274362066904E-2</v>
      </c>
      <c r="CC464" s="33">
        <v>9.5908330464579306E-2</v>
      </c>
      <c r="CD464" s="33">
        <v>9.6078366307193505E-2</v>
      </c>
      <c r="CE464" s="33">
        <v>9.6798054128367797E-2</v>
      </c>
      <c r="CF464" s="33">
        <v>9.7604922525732704E-2</v>
      </c>
      <c r="CG464" s="33">
        <v>9.8599421283603203E-2</v>
      </c>
      <c r="CH464" s="33">
        <v>0.100496840581087</v>
      </c>
      <c r="CI464" s="33">
        <v>9.7721688507594301E-2</v>
      </c>
      <c r="CJ464" s="33">
        <v>9.6405536069723699E-2</v>
      </c>
      <c r="CK464" s="33">
        <v>9.8038437155280406E-2</v>
      </c>
      <c r="CL464" s="33">
        <v>9.8326784837772796E-2</v>
      </c>
      <c r="CM464" s="33">
        <v>9.6936334847261094E-2</v>
      </c>
      <c r="CN464" s="33">
        <v>8.9797010820759096E-2</v>
      </c>
      <c r="CO464" s="33">
        <v>8.9521589621150796E-2</v>
      </c>
      <c r="CP464" s="33">
        <v>8.9022548013911698E-2</v>
      </c>
      <c r="CQ464" s="33">
        <v>8.9248324489328207E-2</v>
      </c>
      <c r="CR464" s="33">
        <v>9.1880267431654894E-2</v>
      </c>
      <c r="CS464" s="33">
        <v>9.3539932799037107E-2</v>
      </c>
      <c r="CT464" s="33">
        <v>9.6452754219694598E-2</v>
      </c>
      <c r="CU464" s="33">
        <v>0.105046692725088</v>
      </c>
      <c r="CV464" s="33">
        <v>0.108959765305391</v>
      </c>
      <c r="CW464" s="33">
        <v>0.10758830800545401</v>
      </c>
      <c r="CX464" s="33">
        <v>0.103435785321666</v>
      </c>
      <c r="CY464" s="33">
        <v>9.9773149374285205E-2</v>
      </c>
      <c r="CZ464" s="33">
        <v>9.7322436525276598E-2</v>
      </c>
      <c r="DA464" s="33">
        <v>0.100412566588964</v>
      </c>
      <c r="DB464" s="33">
        <v>0.101446771050482</v>
      </c>
      <c r="DC464" s="33">
        <v>0.10183057121794201</v>
      </c>
      <c r="DD464" s="33">
        <v>0.104341485032089</v>
      </c>
      <c r="DE464" s="33">
        <v>0.106508304739037</v>
      </c>
      <c r="DF464" s="33">
        <v>0.10446519843410899</v>
      </c>
      <c r="DG464" s="33">
        <v>0.104946458330298</v>
      </c>
      <c r="DH464" s="33">
        <v>9.9130307901451997E-2</v>
      </c>
      <c r="DI464" s="33">
        <v>9.5866660847526805E-2</v>
      </c>
      <c r="DJ464" s="33">
        <v>9.3004862058684606E-2</v>
      </c>
      <c r="DK464" s="33">
        <v>8.8668629476099103E-2</v>
      </c>
      <c r="DL464" s="33">
        <v>8.7533420413019897E-2</v>
      </c>
      <c r="DM464" s="33">
        <v>8.3884712717638005E-2</v>
      </c>
      <c r="DN464" s="33">
        <v>8.2702691462851197E-2</v>
      </c>
      <c r="DO464" s="33">
        <v>8.1260170688656305E-2</v>
      </c>
      <c r="DP464" s="33">
        <v>8.1003651725868098E-2</v>
      </c>
      <c r="DQ464" s="33">
        <v>7.9716260936602598E-2</v>
      </c>
      <c r="DR464" s="33">
        <v>7.7164527035131103E-2</v>
      </c>
      <c r="DS464" s="33">
        <v>7.5504787872751597E-2</v>
      </c>
      <c r="DT464" s="33">
        <v>7.5004531117262394E-2</v>
      </c>
      <c r="DU464" s="33">
        <v>7.3046760276239894E-2</v>
      </c>
      <c r="DV464" s="33">
        <v>8.5909615743592793E-2</v>
      </c>
      <c r="DW464" s="33">
        <v>9.5457613261566904E-2</v>
      </c>
      <c r="DX464" s="33">
        <v>9.4391757840330701E-2</v>
      </c>
      <c r="DY464" s="33"/>
      <c r="DZ464" s="33"/>
      <c r="EA464" s="33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  <c r="ET464" s="33"/>
      <c r="EU464" s="33"/>
      <c r="EV464" s="33"/>
      <c r="EW464" s="33"/>
      <c r="EX464" s="33"/>
      <c r="EY464" s="33"/>
      <c r="EZ464" s="33"/>
      <c r="FA464" s="33"/>
      <c r="FB464" s="33"/>
      <c r="FC464" s="33"/>
      <c r="FD464" s="33"/>
      <c r="FE464" s="33"/>
      <c r="FF464" s="33"/>
      <c r="FG464" s="33"/>
      <c r="FH464" s="33"/>
      <c r="FI464" s="33"/>
      <c r="FJ464" s="33"/>
      <c r="FK464" s="33"/>
      <c r="FL464" s="33"/>
      <c r="FM464" s="33"/>
      <c r="FN464" s="33"/>
      <c r="FO464" s="33"/>
      <c r="FP464" s="33"/>
      <c r="FQ464" s="33"/>
      <c r="FR464" s="33"/>
      <c r="FS464" s="33"/>
      <c r="FT464" s="33"/>
      <c r="FU464" s="33"/>
      <c r="FV464" s="33"/>
      <c r="FW464" s="33"/>
      <c r="FX464" s="33"/>
      <c r="FY464" s="33"/>
      <c r="FZ464" s="33"/>
      <c r="GA464" s="33"/>
      <c r="GB464" s="33"/>
      <c r="GC464" s="33"/>
      <c r="GD464" s="33"/>
      <c r="GE464" s="33"/>
      <c r="GF464" s="33"/>
      <c r="GG464" s="33"/>
      <c r="GH464" s="33"/>
      <c r="GI464" s="33"/>
      <c r="GJ464" s="33"/>
      <c r="GK464" s="33"/>
      <c r="GL464" s="33"/>
      <c r="GM464" s="33"/>
      <c r="GN464" s="33"/>
      <c r="GO464" s="33"/>
      <c r="GP464" s="33"/>
      <c r="GQ464" s="33"/>
      <c r="GR464" s="33"/>
      <c r="GS464" s="33"/>
      <c r="GT464" s="33"/>
      <c r="GU464" s="33"/>
      <c r="GV464" s="33"/>
      <c r="GW464" s="33"/>
      <c r="GX464" s="33"/>
    </row>
    <row r="465" spans="1:206" hidden="1">
      <c r="A465" s="31" t="s">
        <v>451</v>
      </c>
      <c r="B465" t="s">
        <v>717</v>
      </c>
      <c r="C465" t="s">
        <v>714</v>
      </c>
      <c r="D465" s="94" t="s">
        <v>1014</v>
      </c>
      <c r="E465" t="s">
        <v>1184</v>
      </c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>
        <v>0.18161689814766299</v>
      </c>
      <c r="BE465" s="33">
        <v>0.18308675358113999</v>
      </c>
      <c r="BF465" s="33">
        <v>0.176719699989907</v>
      </c>
      <c r="BG465" s="33">
        <v>0.17576921547768301</v>
      </c>
      <c r="BH465" s="33">
        <v>0.17335965902981801</v>
      </c>
      <c r="BI465" s="33">
        <v>0.16038380475242101</v>
      </c>
      <c r="BJ465" s="33">
        <v>0.15310042555817499</v>
      </c>
      <c r="BK465" s="33">
        <v>0.15363745075979399</v>
      </c>
      <c r="BL465" s="33">
        <v>0.141501467670236</v>
      </c>
      <c r="BM465" s="33">
        <v>0.145850644932569</v>
      </c>
      <c r="BN465" s="33">
        <v>0.13716788855036499</v>
      </c>
      <c r="BO465" s="33">
        <v>0.13581265746582999</v>
      </c>
      <c r="BP465" s="33">
        <v>0.14315079438917699</v>
      </c>
      <c r="BQ465" s="33">
        <v>0.13586675291702599</v>
      </c>
      <c r="BR465" s="33">
        <v>0.13289232173561699</v>
      </c>
      <c r="BS465" s="33">
        <v>0.136307458837125</v>
      </c>
      <c r="BT465" s="33">
        <v>0.13457813966997101</v>
      </c>
      <c r="BU465" s="33">
        <v>0.13935991249454999</v>
      </c>
      <c r="BV465" s="33">
        <v>0.14015437327850599</v>
      </c>
      <c r="BW465" s="33">
        <v>0.14469739127650999</v>
      </c>
      <c r="BX465" s="33">
        <v>0.14434936155892999</v>
      </c>
      <c r="BY465" s="33">
        <v>0.14502590248703101</v>
      </c>
      <c r="BZ465" s="33">
        <v>0.14167239405687401</v>
      </c>
      <c r="CA465" s="33">
        <v>0.14186889090768101</v>
      </c>
      <c r="CB465" s="33">
        <v>0.14062167007246201</v>
      </c>
      <c r="CC465" s="33">
        <v>0.14381566909861901</v>
      </c>
      <c r="CD465" s="33">
        <v>0.143895295396643</v>
      </c>
      <c r="CE465" s="33">
        <v>0.14555318750433199</v>
      </c>
      <c r="CF465" s="33">
        <v>0.14761737150771601</v>
      </c>
      <c r="CG465" s="33">
        <v>0.14916378454712301</v>
      </c>
      <c r="CH465" s="33">
        <v>0.154463299053028</v>
      </c>
      <c r="CI465" s="33">
        <v>0.150554439267745</v>
      </c>
      <c r="CJ465" s="33">
        <v>0.14981372551866401</v>
      </c>
      <c r="CK465" s="33">
        <v>0.15178306141661299</v>
      </c>
      <c r="CL465" s="33">
        <v>0.153537533514056</v>
      </c>
      <c r="CM465" s="33">
        <v>0.151624625131206</v>
      </c>
      <c r="CN465" s="33">
        <v>0.14020527414720199</v>
      </c>
      <c r="CO465" s="33">
        <v>0.139875713281122</v>
      </c>
      <c r="CP465" s="33">
        <v>0.13879676782713701</v>
      </c>
      <c r="CQ465" s="33">
        <v>0.13898587930888401</v>
      </c>
      <c r="CR465" s="33">
        <v>0.141380811751843</v>
      </c>
      <c r="CS465" s="33">
        <v>0.14420743914477099</v>
      </c>
      <c r="CT465" s="33">
        <v>0.14794738194734799</v>
      </c>
      <c r="CU465" s="33">
        <v>0.159137553406654</v>
      </c>
      <c r="CV465" s="33">
        <v>0.164478380784749</v>
      </c>
      <c r="CW465" s="33">
        <v>0.164408773751785</v>
      </c>
      <c r="CX465" s="33">
        <v>0.15803203600480401</v>
      </c>
      <c r="CY465" s="33">
        <v>0.15196827322521</v>
      </c>
      <c r="CZ465" s="33">
        <v>0.14699998520636501</v>
      </c>
      <c r="DA465" s="33">
        <v>0.15136719680163699</v>
      </c>
      <c r="DB465" s="33">
        <v>0.15202849198940499</v>
      </c>
      <c r="DC465" s="33">
        <v>0.15020986490166499</v>
      </c>
      <c r="DD465" s="33">
        <v>0.151941996102296</v>
      </c>
      <c r="DE465" s="33">
        <v>0.15260292959139601</v>
      </c>
      <c r="DF465" s="33">
        <v>0.15061790823069601</v>
      </c>
      <c r="DG465" s="33">
        <v>0.150638393668201</v>
      </c>
      <c r="DH465" s="33">
        <v>0.14399664112254201</v>
      </c>
      <c r="DI465" s="33">
        <v>0.14075719554701099</v>
      </c>
      <c r="DJ465" s="33">
        <v>0.13915884553074301</v>
      </c>
      <c r="DK465" s="33">
        <v>0.13385571519978601</v>
      </c>
      <c r="DL465" s="33">
        <v>0.13210051302515799</v>
      </c>
      <c r="DM465" s="33">
        <v>0.126406844184898</v>
      </c>
      <c r="DN465" s="33">
        <v>0.124301489089973</v>
      </c>
      <c r="DO465" s="33">
        <v>0.120427009369297</v>
      </c>
      <c r="DP465" s="33">
        <v>0.118356089491736</v>
      </c>
      <c r="DQ465" s="33">
        <v>0.117207688301528</v>
      </c>
      <c r="DR465" s="33">
        <v>0.11329257481885301</v>
      </c>
      <c r="DS465" s="33">
        <v>0.111413345445463</v>
      </c>
      <c r="DT465" s="33">
        <v>0.11209805443972599</v>
      </c>
      <c r="DU465" s="33">
        <v>0.111026420450259</v>
      </c>
      <c r="DV465" s="33">
        <v>0.129957271968479</v>
      </c>
      <c r="DW465" s="33">
        <v>0.14409906790060301</v>
      </c>
      <c r="DX465" s="33">
        <v>0.143961668122775</v>
      </c>
      <c r="DY465" s="33"/>
      <c r="DZ465" s="33"/>
      <c r="EA465" s="33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  <c r="ET465" s="33"/>
      <c r="EU465" s="33"/>
      <c r="EV465" s="33"/>
      <c r="EW465" s="33"/>
      <c r="EX465" s="33"/>
      <c r="EY465" s="33"/>
      <c r="EZ465" s="33"/>
      <c r="FA465" s="33"/>
      <c r="FB465" s="33"/>
      <c r="FC465" s="33"/>
      <c r="FD465" s="33"/>
      <c r="FE465" s="33"/>
      <c r="FF465" s="33"/>
      <c r="FG465" s="33"/>
      <c r="FH465" s="33"/>
      <c r="FI465" s="33"/>
      <c r="FJ465" s="33"/>
      <c r="FK465" s="33"/>
      <c r="FL465" s="33"/>
      <c r="FM465" s="33"/>
      <c r="FN465" s="33"/>
      <c r="FO465" s="33"/>
      <c r="FP465" s="33"/>
      <c r="FQ465" s="33"/>
      <c r="FR465" s="33"/>
      <c r="FS465" s="33"/>
      <c r="FT465" s="33"/>
      <c r="FU465" s="33"/>
      <c r="FV465" s="33"/>
      <c r="FW465" s="33"/>
      <c r="FX465" s="33"/>
      <c r="FY465" s="33"/>
      <c r="FZ465" s="33"/>
      <c r="GA465" s="33"/>
      <c r="GB465" s="33"/>
      <c r="GC465" s="33"/>
      <c r="GD465" s="33"/>
      <c r="GE465" s="33"/>
      <c r="GF465" s="33"/>
      <c r="GG465" s="33"/>
      <c r="GH465" s="33"/>
      <c r="GI465" s="33"/>
      <c r="GJ465" s="33"/>
      <c r="GK465" s="33"/>
      <c r="GL465" s="33"/>
      <c r="GM465" s="33"/>
      <c r="GN465" s="33"/>
      <c r="GO465" s="33"/>
      <c r="GP465" s="33"/>
      <c r="GQ465" s="33"/>
      <c r="GR465" s="33"/>
      <c r="GS465" s="33"/>
      <c r="GT465" s="33"/>
      <c r="GU465" s="33"/>
      <c r="GV465" s="33"/>
      <c r="GW465" s="33"/>
      <c r="GX465" s="33"/>
    </row>
    <row r="466" spans="1:206" hidden="1">
      <c r="A466" s="31" t="s">
        <v>451</v>
      </c>
      <c r="B466" t="s">
        <v>717</v>
      </c>
      <c r="C466" t="s">
        <v>714</v>
      </c>
      <c r="D466" s="94" t="s">
        <v>1014</v>
      </c>
      <c r="E466" t="s">
        <v>1185</v>
      </c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>
        <v>0.27032158868746098</v>
      </c>
      <c r="BE466" s="33">
        <v>0.27144102141654602</v>
      </c>
      <c r="BF466" s="33">
        <v>0.262075381684028</v>
      </c>
      <c r="BG466" s="33">
        <v>0.25970139546927301</v>
      </c>
      <c r="BH466" s="33">
        <v>0.25600689122345599</v>
      </c>
      <c r="BI466" s="33">
        <v>0.23767727492638299</v>
      </c>
      <c r="BJ466" s="33">
        <v>0.22882363937894001</v>
      </c>
      <c r="BK466" s="33">
        <v>0.22709575739436599</v>
      </c>
      <c r="BL466" s="33">
        <v>0.20725874536969099</v>
      </c>
      <c r="BM466" s="33">
        <v>0.214067513842815</v>
      </c>
      <c r="BN466" s="33">
        <v>0.19980284144464899</v>
      </c>
      <c r="BO466" s="33">
        <v>0.198535396040738</v>
      </c>
      <c r="BP466" s="33">
        <v>0.21076828287076299</v>
      </c>
      <c r="BQ466" s="33">
        <v>0.199652254905168</v>
      </c>
      <c r="BR466" s="33">
        <v>0.19641358182122201</v>
      </c>
      <c r="BS466" s="33">
        <v>0.201685504756388</v>
      </c>
      <c r="BT466" s="33">
        <v>0.19900940850780999</v>
      </c>
      <c r="BU466" s="33">
        <v>0.20588041481112501</v>
      </c>
      <c r="BV466" s="33">
        <v>0.20811376612991001</v>
      </c>
      <c r="BW466" s="33">
        <v>0.215843612753335</v>
      </c>
      <c r="BX466" s="33">
        <v>0.21574759809528499</v>
      </c>
      <c r="BY466" s="33">
        <v>0.21537976867109601</v>
      </c>
      <c r="BZ466" s="33">
        <v>0.21391648650311401</v>
      </c>
      <c r="CA466" s="33">
        <v>0.21394205188903301</v>
      </c>
      <c r="CB466" s="33">
        <v>0.212290552848968</v>
      </c>
      <c r="CC466" s="33">
        <v>0.21740307805110701</v>
      </c>
      <c r="CD466" s="33">
        <v>0.217113380898352</v>
      </c>
      <c r="CE466" s="33">
        <v>0.21811478515844701</v>
      </c>
      <c r="CF466" s="33">
        <v>0.21834703414600901</v>
      </c>
      <c r="CG466" s="33">
        <v>0.221627378216603</v>
      </c>
      <c r="CH466" s="33">
        <v>0.226730304951687</v>
      </c>
      <c r="CI466" s="33">
        <v>0.221863860430318</v>
      </c>
      <c r="CJ466" s="33">
        <v>0.21909146202096699</v>
      </c>
      <c r="CK466" s="33">
        <v>0.22521766078524799</v>
      </c>
      <c r="CL466" s="33">
        <v>0.22690656743978299</v>
      </c>
      <c r="CM466" s="33">
        <v>0.22793052791524401</v>
      </c>
      <c r="CN466" s="33">
        <v>0.21204345332122099</v>
      </c>
      <c r="CO466" s="33">
        <v>0.21361591817825101</v>
      </c>
      <c r="CP466" s="33">
        <v>0.21137577563026</v>
      </c>
      <c r="CQ466" s="33">
        <v>0.21329145526106499</v>
      </c>
      <c r="CR466" s="33">
        <v>0.21609155569035601</v>
      </c>
      <c r="CS466" s="33">
        <v>0.220268858099012</v>
      </c>
      <c r="CT466" s="33">
        <v>0.22626715860482199</v>
      </c>
      <c r="CU466" s="33">
        <v>0.24207945769743799</v>
      </c>
      <c r="CV466" s="33">
        <v>0.246055955234458</v>
      </c>
      <c r="CW466" s="33">
        <v>0.24473625988603401</v>
      </c>
      <c r="CX466" s="33">
        <v>0.236949157993571</v>
      </c>
      <c r="CY466" s="33">
        <v>0.22851172229101799</v>
      </c>
      <c r="CZ466" s="33">
        <v>0.22186607334015301</v>
      </c>
      <c r="DA466" s="33">
        <v>0.22740585373182701</v>
      </c>
      <c r="DB466" s="33">
        <v>0.22981689387777399</v>
      </c>
      <c r="DC466" s="33">
        <v>0.22786614345155201</v>
      </c>
      <c r="DD466" s="33">
        <v>0.23068169710759701</v>
      </c>
      <c r="DE466" s="33">
        <v>0.23147963199122401</v>
      </c>
      <c r="DF466" s="33">
        <v>0.22543859717399101</v>
      </c>
      <c r="DG466" s="33">
        <v>0.22451982416485</v>
      </c>
      <c r="DH466" s="33">
        <v>0.212077750660604</v>
      </c>
      <c r="DI466" s="33">
        <v>0.20656653617798501</v>
      </c>
      <c r="DJ466" s="33">
        <v>0.201647625207967</v>
      </c>
      <c r="DK466" s="33">
        <v>0.19711959618091501</v>
      </c>
      <c r="DL466" s="33">
        <v>0.19366543699441299</v>
      </c>
      <c r="DM466" s="33">
        <v>0.186364236867885</v>
      </c>
      <c r="DN466" s="33">
        <v>0.184450213585763</v>
      </c>
      <c r="DO466" s="33">
        <v>0.18083872978523399</v>
      </c>
      <c r="DP466" s="33">
        <v>0.177196534892548</v>
      </c>
      <c r="DQ466" s="33">
        <v>0.17549790764582399</v>
      </c>
      <c r="DR466" s="33">
        <v>0.16927386203724701</v>
      </c>
      <c r="DS466" s="33">
        <v>0.16684073966403301</v>
      </c>
      <c r="DT466" s="33">
        <v>0.16640343571132499</v>
      </c>
      <c r="DU466" s="33">
        <v>0.163261749297304</v>
      </c>
      <c r="DV466" s="33">
        <v>0.190504811862723</v>
      </c>
      <c r="DW466" s="33">
        <v>0.207482837711403</v>
      </c>
      <c r="DX466" s="33">
        <v>0.20887976839386099</v>
      </c>
      <c r="DY466" s="33"/>
      <c r="DZ466" s="33"/>
      <c r="EA466" s="33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  <c r="ET466" s="33"/>
      <c r="EU466" s="33"/>
      <c r="EV466" s="33"/>
      <c r="EW466" s="33"/>
      <c r="EX466" s="33"/>
      <c r="EY466" s="33"/>
      <c r="EZ466" s="33"/>
      <c r="FA466" s="33"/>
      <c r="FB466" s="33"/>
      <c r="FC466" s="33"/>
      <c r="FD466" s="33"/>
      <c r="FE466" s="33"/>
      <c r="FF466" s="33"/>
      <c r="FG466" s="33"/>
      <c r="FH466" s="33"/>
      <c r="FI466" s="33"/>
      <c r="FJ466" s="33"/>
      <c r="FK466" s="33"/>
      <c r="FL466" s="33"/>
      <c r="FM466" s="33"/>
      <c r="FN466" s="33"/>
      <c r="FO466" s="33"/>
      <c r="FP466" s="33"/>
      <c r="FQ466" s="33"/>
      <c r="FR466" s="33"/>
      <c r="FS466" s="33"/>
      <c r="FT466" s="33"/>
      <c r="FU466" s="33"/>
      <c r="FV466" s="33"/>
      <c r="FW466" s="33"/>
      <c r="FX466" s="33"/>
      <c r="FY466" s="33"/>
      <c r="FZ466" s="33"/>
      <c r="GA466" s="33"/>
      <c r="GB466" s="33"/>
      <c r="GC466" s="33"/>
      <c r="GD466" s="33"/>
      <c r="GE466" s="33"/>
      <c r="GF466" s="33"/>
      <c r="GG466" s="33"/>
      <c r="GH466" s="33"/>
      <c r="GI466" s="33"/>
      <c r="GJ466" s="33"/>
      <c r="GK466" s="33"/>
      <c r="GL466" s="33"/>
      <c r="GM466" s="33"/>
      <c r="GN466" s="33"/>
      <c r="GO466" s="33"/>
      <c r="GP466" s="33"/>
      <c r="GQ466" s="33"/>
      <c r="GR466" s="33"/>
      <c r="GS466" s="33"/>
      <c r="GT466" s="33"/>
      <c r="GU466" s="33"/>
      <c r="GV466" s="33"/>
      <c r="GW466" s="33"/>
      <c r="GX466" s="33"/>
    </row>
    <row r="467" spans="1:206" hidden="1">
      <c r="A467" s="31" t="s">
        <v>451</v>
      </c>
      <c r="B467" t="s">
        <v>717</v>
      </c>
      <c r="C467" t="s">
        <v>714</v>
      </c>
      <c r="D467" s="94" t="s">
        <v>1014</v>
      </c>
      <c r="E467" t="s">
        <v>1186</v>
      </c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>
        <v>0.38335286633039301</v>
      </c>
      <c r="BE467" s="33">
        <v>0.38304548587707399</v>
      </c>
      <c r="BF467" s="33">
        <v>0.369545878340726</v>
      </c>
      <c r="BG467" s="33">
        <v>0.36715650204167499</v>
      </c>
      <c r="BH467" s="33">
        <v>0.36029504148295599</v>
      </c>
      <c r="BI467" s="33">
        <v>0.33408205891906501</v>
      </c>
      <c r="BJ467" s="33">
        <v>0.32774759649000901</v>
      </c>
      <c r="BK467" s="33">
        <v>0.32214867304515798</v>
      </c>
      <c r="BL467" s="33">
        <v>0.28780775189908703</v>
      </c>
      <c r="BM467" s="33">
        <v>0.298226969773707</v>
      </c>
      <c r="BN467" s="33">
        <v>0.27591864537211802</v>
      </c>
      <c r="BO467" s="33">
        <v>0.273729985436858</v>
      </c>
      <c r="BP467" s="33">
        <v>0.28873176776221698</v>
      </c>
      <c r="BQ467" s="33">
        <v>0.27375781685508999</v>
      </c>
      <c r="BR467" s="33">
        <v>0.26705252808070501</v>
      </c>
      <c r="BS467" s="33">
        <v>0.27755872060478298</v>
      </c>
      <c r="BT467" s="33">
        <v>0.27535613778414703</v>
      </c>
      <c r="BU467" s="33">
        <v>0.28512532202767998</v>
      </c>
      <c r="BV467" s="33">
        <v>0.28862359928289599</v>
      </c>
      <c r="BW467" s="33">
        <v>0.30167762280960497</v>
      </c>
      <c r="BX467" s="33">
        <v>0.30166625558599502</v>
      </c>
      <c r="BY467" s="33">
        <v>0.301976074102912</v>
      </c>
      <c r="BZ467" s="33">
        <v>0.30148946173736202</v>
      </c>
      <c r="CA467" s="33">
        <v>0.30460178527395398</v>
      </c>
      <c r="CB467" s="33">
        <v>0.30215745140807898</v>
      </c>
      <c r="CC467" s="33">
        <v>0.30762487180249298</v>
      </c>
      <c r="CD467" s="33">
        <v>0.31129655065400103</v>
      </c>
      <c r="CE467" s="33">
        <v>0.31405416318082502</v>
      </c>
      <c r="CF467" s="33">
        <v>0.31799375826859599</v>
      </c>
      <c r="CG467" s="33">
        <v>0.31763677880913499</v>
      </c>
      <c r="CH467" s="33">
        <v>0.328083705612148</v>
      </c>
      <c r="CI467" s="33">
        <v>0.31825488694419901</v>
      </c>
      <c r="CJ467" s="33">
        <v>0.31262733618947502</v>
      </c>
      <c r="CK467" s="33">
        <v>0.31816389758213198</v>
      </c>
      <c r="CL467" s="33">
        <v>0.32379418875528099</v>
      </c>
      <c r="CM467" s="33">
        <v>0.32078441100363397</v>
      </c>
      <c r="CN467" s="33">
        <v>0.29982254101126499</v>
      </c>
      <c r="CO467" s="33">
        <v>0.300275994942515</v>
      </c>
      <c r="CP467" s="33">
        <v>0.30183053610638499</v>
      </c>
      <c r="CQ467" s="33">
        <v>0.30477399260742999</v>
      </c>
      <c r="CR467" s="33">
        <v>0.31405317681245298</v>
      </c>
      <c r="CS467" s="33">
        <v>0.32461763604188298</v>
      </c>
      <c r="CT467" s="33">
        <v>0.331634776950882</v>
      </c>
      <c r="CU467" s="33">
        <v>0.35300207323471</v>
      </c>
      <c r="CV467" s="33">
        <v>0.36697399026587002</v>
      </c>
      <c r="CW467" s="33">
        <v>0.36199618860247701</v>
      </c>
      <c r="CX467" s="33">
        <v>0.35087697456251898</v>
      </c>
      <c r="CY467" s="33">
        <v>0.33929297955362298</v>
      </c>
      <c r="CZ467" s="33">
        <v>0.32726295116543802</v>
      </c>
      <c r="DA467" s="33">
        <v>0.32858788323198301</v>
      </c>
      <c r="DB467" s="33">
        <v>0.33027555068220599</v>
      </c>
      <c r="DC467" s="33">
        <v>0.328206970694921</v>
      </c>
      <c r="DD467" s="33">
        <v>0.33347513130689999</v>
      </c>
      <c r="DE467" s="33">
        <v>0.33740181922165202</v>
      </c>
      <c r="DF467" s="33">
        <v>0.32986662432747399</v>
      </c>
      <c r="DG467" s="33">
        <v>0.33001515152600902</v>
      </c>
      <c r="DH467" s="33">
        <v>0.312297789915088</v>
      </c>
      <c r="DI467" s="33">
        <v>0.30354763545783597</v>
      </c>
      <c r="DJ467" s="33">
        <v>0.29652283751397102</v>
      </c>
      <c r="DK467" s="33">
        <v>0.28564024091437301</v>
      </c>
      <c r="DL467" s="33">
        <v>0.285425973368157</v>
      </c>
      <c r="DM467" s="33">
        <v>0.27008910791829699</v>
      </c>
      <c r="DN467" s="33">
        <v>0.27011321980147301</v>
      </c>
      <c r="DO467" s="33">
        <v>0.26347673079560302</v>
      </c>
      <c r="DP467" s="33">
        <v>0.26066014618647798</v>
      </c>
      <c r="DQ467" s="33">
        <v>0.25875461876251499</v>
      </c>
      <c r="DR467" s="33">
        <v>0.248220668704522</v>
      </c>
      <c r="DS467" s="33">
        <v>0.24377928270774901</v>
      </c>
      <c r="DT467" s="33">
        <v>0.24205491803637999</v>
      </c>
      <c r="DU467" s="33">
        <v>0.23595837669998801</v>
      </c>
      <c r="DV467" s="33">
        <v>0.26520305834265701</v>
      </c>
      <c r="DW467" s="33">
        <v>0.28002282987574201</v>
      </c>
      <c r="DX467" s="33">
        <v>0.28558491652103701</v>
      </c>
      <c r="DY467" s="33"/>
      <c r="DZ467" s="33"/>
      <c r="EA467" s="33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  <c r="ET467" s="33"/>
      <c r="EU467" s="33"/>
      <c r="EV467" s="33"/>
      <c r="EW467" s="33"/>
      <c r="EX467" s="33"/>
      <c r="EY467" s="33"/>
      <c r="EZ467" s="33"/>
      <c r="FA467" s="33"/>
      <c r="FB467" s="33"/>
      <c r="FC467" s="33"/>
      <c r="FD467" s="33"/>
      <c r="FE467" s="33"/>
      <c r="FF467" s="33"/>
      <c r="FG467" s="33"/>
      <c r="FH467" s="33"/>
      <c r="FI467" s="33"/>
      <c r="FJ467" s="33"/>
      <c r="FK467" s="33"/>
      <c r="FL467" s="33"/>
      <c r="FM467" s="33"/>
      <c r="FN467" s="33"/>
      <c r="FO467" s="33"/>
      <c r="FP467" s="33"/>
      <c r="FQ467" s="33"/>
      <c r="FR467" s="33"/>
      <c r="FS467" s="33"/>
      <c r="FT467" s="33"/>
      <c r="FU467" s="33"/>
      <c r="FV467" s="33"/>
      <c r="FW467" s="33"/>
      <c r="FX467" s="33"/>
      <c r="FY467" s="33"/>
      <c r="FZ467" s="33"/>
      <c r="GA467" s="33"/>
      <c r="GB467" s="33"/>
      <c r="GC467" s="33"/>
      <c r="GD467" s="33"/>
      <c r="GE467" s="33"/>
      <c r="GF467" s="33"/>
      <c r="GG467" s="33"/>
      <c r="GH467" s="33"/>
      <c r="GI467" s="33"/>
      <c r="GJ467" s="33"/>
      <c r="GK467" s="33"/>
      <c r="GL467" s="33"/>
      <c r="GM467" s="33"/>
      <c r="GN467" s="33"/>
      <c r="GO467" s="33"/>
      <c r="GP467" s="33"/>
      <c r="GQ467" s="33"/>
      <c r="GR467" s="33"/>
      <c r="GS467" s="33"/>
      <c r="GT467" s="33"/>
      <c r="GU467" s="33"/>
      <c r="GV467" s="33"/>
      <c r="GW467" s="33"/>
      <c r="GX467" s="33"/>
    </row>
    <row r="468" spans="1:206" hidden="1">
      <c r="A468" s="31" t="s">
        <v>451</v>
      </c>
      <c r="B468" t="s">
        <v>717</v>
      </c>
      <c r="C468" t="s">
        <v>714</v>
      </c>
      <c r="D468" s="94" t="s">
        <v>1014</v>
      </c>
      <c r="E468" t="s">
        <v>1187</v>
      </c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>
        <v>0.51465982856958903</v>
      </c>
      <c r="BE468" s="33">
        <v>0.50399018759831404</v>
      </c>
      <c r="BF468" s="33">
        <v>0.47415585500000001</v>
      </c>
      <c r="BG468" s="33">
        <v>0.46569169359101598</v>
      </c>
      <c r="BH468" s="33">
        <v>0.45095005960541101</v>
      </c>
      <c r="BI468" s="33">
        <v>0.42643220573874402</v>
      </c>
      <c r="BJ468" s="33">
        <v>0.42230124649605599</v>
      </c>
      <c r="BK468" s="33">
        <v>0.41129909434746198</v>
      </c>
      <c r="BL468" s="33">
        <v>0.36730484938979802</v>
      </c>
      <c r="BM468" s="33">
        <v>0.37565361134047598</v>
      </c>
      <c r="BN468" s="33">
        <v>0.35066148050087198</v>
      </c>
      <c r="BO468" s="33">
        <v>0.348354287941541</v>
      </c>
      <c r="BP468" s="33">
        <v>0.365945008590008</v>
      </c>
      <c r="BQ468" s="33">
        <v>0.35276442118260598</v>
      </c>
      <c r="BR468" s="33">
        <v>0.34018574190807999</v>
      </c>
      <c r="BS468" s="33">
        <v>0.35528072864006</v>
      </c>
      <c r="BT468" s="33">
        <v>0.35348263066457097</v>
      </c>
      <c r="BU468" s="33">
        <v>0.36781811021559602</v>
      </c>
      <c r="BV468" s="33">
        <v>0.372256390876474</v>
      </c>
      <c r="BW468" s="33">
        <v>0.389852853746121</v>
      </c>
      <c r="BX468" s="33">
        <v>0.39228040600948499</v>
      </c>
      <c r="BY468" s="33">
        <v>0.395458550433119</v>
      </c>
      <c r="BZ468" s="33">
        <v>0.39813359990570801</v>
      </c>
      <c r="CA468" s="33">
        <v>0.40004855429119801</v>
      </c>
      <c r="CB468" s="33">
        <v>0.40145205704958198</v>
      </c>
      <c r="CC468" s="33">
        <v>0.41204951452852401</v>
      </c>
      <c r="CD468" s="33">
        <v>0.42587371614792202</v>
      </c>
      <c r="CE468" s="33">
        <v>0.42416741758415599</v>
      </c>
      <c r="CF468" s="33">
        <v>0.42708069422198902</v>
      </c>
      <c r="CG468" s="33">
        <v>0.43074151901443902</v>
      </c>
      <c r="CH468" s="33">
        <v>0.44326502541226898</v>
      </c>
      <c r="CI468" s="33">
        <v>0.43010286904002298</v>
      </c>
      <c r="CJ468" s="33">
        <v>0.42232444843890699</v>
      </c>
      <c r="CK468" s="33">
        <v>0.43033382405938703</v>
      </c>
      <c r="CL468" s="33">
        <v>0.44263660585519099</v>
      </c>
      <c r="CM468" s="33">
        <v>0.43330934972206803</v>
      </c>
      <c r="CN468" s="33">
        <v>0.397422828089942</v>
      </c>
      <c r="CO468" s="33">
        <v>0.39435493994191301</v>
      </c>
      <c r="CP468" s="33">
        <v>0.39636169532855797</v>
      </c>
      <c r="CQ468" s="33">
        <v>0.40452575717510603</v>
      </c>
      <c r="CR468" s="33">
        <v>0.42093388538281901</v>
      </c>
      <c r="CS468" s="33">
        <v>0.4349047635519</v>
      </c>
      <c r="CT468" s="33">
        <v>0.45227367619625303</v>
      </c>
      <c r="CU468" s="33">
        <v>0.48629470412058901</v>
      </c>
      <c r="CV468" s="33">
        <v>0.51431086216154398</v>
      </c>
      <c r="CW468" s="33">
        <v>0.49852625013328999</v>
      </c>
      <c r="CX468" s="33">
        <v>0.482017724849579</v>
      </c>
      <c r="CY468" s="33">
        <v>0.46312068292153402</v>
      </c>
      <c r="CZ468" s="33">
        <v>0.44889646741953698</v>
      </c>
      <c r="DA468" s="33">
        <v>0.45109852469317901</v>
      </c>
      <c r="DB468" s="33">
        <v>0.44988451523832002</v>
      </c>
      <c r="DC468" s="33">
        <v>0.450921418560493</v>
      </c>
      <c r="DD468" s="33">
        <v>0.45300882771385398</v>
      </c>
      <c r="DE468" s="33">
        <v>0.45807879163426102</v>
      </c>
      <c r="DF468" s="33">
        <v>0.44643663291191499</v>
      </c>
      <c r="DG468" s="33">
        <v>0.44197016501312802</v>
      </c>
      <c r="DH468" s="33">
        <v>0.42274754629783101</v>
      </c>
      <c r="DI468" s="33">
        <v>0.41650773129247698</v>
      </c>
      <c r="DJ468" s="33">
        <v>0.40788846912527799</v>
      </c>
      <c r="DK468" s="33">
        <v>0.39845453011998599</v>
      </c>
      <c r="DL468" s="33">
        <v>0.39540857686502201</v>
      </c>
      <c r="DM468" s="33">
        <v>0.372234006668683</v>
      </c>
      <c r="DN468" s="33">
        <v>0.37400606577525702</v>
      </c>
      <c r="DO468" s="33">
        <v>0.364547801603616</v>
      </c>
      <c r="DP468" s="33">
        <v>0.36663147773003202</v>
      </c>
      <c r="DQ468" s="33">
        <v>0.363222519162478</v>
      </c>
      <c r="DR468" s="33">
        <v>0.34536995445676</v>
      </c>
      <c r="DS468" s="33">
        <v>0.33919793459824898</v>
      </c>
      <c r="DT468" s="33">
        <v>0.33781314584903199</v>
      </c>
      <c r="DU468" s="33">
        <v>0.33173703550540301</v>
      </c>
      <c r="DV468" s="33">
        <v>0.36551128317945503</v>
      </c>
      <c r="DW468" s="33">
        <v>0.375371112598478</v>
      </c>
      <c r="DX468" s="33">
        <v>0.38773176289771399</v>
      </c>
      <c r="DY468" s="33"/>
      <c r="DZ468" s="33"/>
      <c r="EA468" s="33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  <c r="ET468" s="33"/>
      <c r="EU468" s="33"/>
      <c r="EV468" s="33"/>
      <c r="EW468" s="33"/>
      <c r="EX468" s="33"/>
      <c r="EY468" s="33"/>
      <c r="EZ468" s="33"/>
      <c r="FA468" s="33"/>
      <c r="FB468" s="33"/>
      <c r="FC468" s="33"/>
      <c r="FD468" s="33"/>
      <c r="FE468" s="33"/>
      <c r="FF468" s="33"/>
      <c r="FG468" s="33"/>
      <c r="FH468" s="33"/>
      <c r="FI468" s="33"/>
      <c r="FJ468" s="33"/>
      <c r="FK468" s="33"/>
      <c r="FL468" s="33"/>
      <c r="FM468" s="33"/>
      <c r="FN468" s="33"/>
      <c r="FO468" s="33"/>
      <c r="FP468" s="33"/>
      <c r="FQ468" s="33"/>
      <c r="FR468" s="33"/>
      <c r="FS468" s="33"/>
      <c r="FT468" s="33"/>
      <c r="FU468" s="33"/>
      <c r="FV468" s="33"/>
      <c r="FW468" s="33"/>
      <c r="FX468" s="33"/>
      <c r="FY468" s="33"/>
      <c r="FZ468" s="33"/>
      <c r="GA468" s="33"/>
      <c r="GB468" s="33"/>
      <c r="GC468" s="33"/>
      <c r="GD468" s="33"/>
      <c r="GE468" s="33"/>
      <c r="GF468" s="33"/>
      <c r="GG468" s="33"/>
      <c r="GH468" s="33"/>
      <c r="GI468" s="33"/>
      <c r="GJ468" s="33"/>
      <c r="GK468" s="33"/>
      <c r="GL468" s="33"/>
      <c r="GM468" s="33"/>
      <c r="GN468" s="33"/>
      <c r="GO468" s="33"/>
      <c r="GP468" s="33"/>
      <c r="GQ468" s="33"/>
      <c r="GR468" s="33"/>
      <c r="GS468" s="33"/>
      <c r="GT468" s="33"/>
      <c r="GU468" s="33"/>
      <c r="GV468" s="33"/>
      <c r="GW468" s="33"/>
      <c r="GX468" s="33"/>
    </row>
    <row r="469" spans="1:206" hidden="1">
      <c r="A469" s="31" t="s">
        <v>451</v>
      </c>
      <c r="B469" t="s">
        <v>717</v>
      </c>
      <c r="C469" t="s">
        <v>714</v>
      </c>
      <c r="D469" s="94" t="s">
        <v>1014</v>
      </c>
      <c r="E469" t="s">
        <v>1188</v>
      </c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>
        <v>0.55461913576153099</v>
      </c>
      <c r="BE469" s="33">
        <v>0.60919289191070203</v>
      </c>
      <c r="BF469" s="33">
        <v>0.57678985000646799</v>
      </c>
      <c r="BG469" s="33">
        <v>0.56418277214090196</v>
      </c>
      <c r="BH469" s="33">
        <v>0.52832462647970402</v>
      </c>
      <c r="BI469" s="33">
        <v>0.4972069893114</v>
      </c>
      <c r="BJ469" s="33">
        <v>0.497585339297337</v>
      </c>
      <c r="BK469" s="33">
        <v>0.474832105423728</v>
      </c>
      <c r="BL469" s="33">
        <v>0.44996639638888802</v>
      </c>
      <c r="BM469" s="33">
        <v>0.48488578954917999</v>
      </c>
      <c r="BN469" s="33">
        <v>0.45124006467723299</v>
      </c>
      <c r="BO469" s="33">
        <v>0.44422969061983397</v>
      </c>
      <c r="BP469" s="33">
        <v>0.466794392850086</v>
      </c>
      <c r="BQ469" s="33">
        <v>0.45633858971189301</v>
      </c>
      <c r="BR469" s="33">
        <v>0.43009912325114802</v>
      </c>
      <c r="BS469" s="33">
        <v>0.45568991100818002</v>
      </c>
      <c r="BT469" s="33">
        <v>0.44415154775140597</v>
      </c>
      <c r="BU469" s="33">
        <v>0.46593994141374101</v>
      </c>
      <c r="BV469" s="33">
        <v>0.46808732077611898</v>
      </c>
      <c r="BW469" s="33">
        <v>0.49355161245554102</v>
      </c>
      <c r="BX469" s="33">
        <v>0.49889308136170202</v>
      </c>
      <c r="BY469" s="33">
        <v>0.51069201977305201</v>
      </c>
      <c r="BZ469" s="33">
        <v>0.51179787337103499</v>
      </c>
      <c r="CA469" s="33">
        <v>0.513384587381427</v>
      </c>
      <c r="CB469" s="33">
        <v>0.51879580873253694</v>
      </c>
      <c r="CC469" s="33">
        <v>0.53358042043174703</v>
      </c>
      <c r="CD469" s="33">
        <v>0.57714418761967701</v>
      </c>
      <c r="CE469" s="33">
        <v>0.55632096322052105</v>
      </c>
      <c r="CF469" s="33">
        <v>0.55850626899189104</v>
      </c>
      <c r="CG469" s="33">
        <v>0.57180724720892695</v>
      </c>
      <c r="CH469" s="33">
        <v>0.59246669544595998</v>
      </c>
      <c r="CI469" s="33">
        <v>0.57237181602553999</v>
      </c>
      <c r="CJ469" s="33">
        <v>0.55938276960020805</v>
      </c>
      <c r="CK469" s="33">
        <v>0.56787306832504503</v>
      </c>
      <c r="CL469" s="33">
        <v>0.60218479743279496</v>
      </c>
      <c r="CM469" s="33">
        <v>0.57716452571467902</v>
      </c>
      <c r="CN469" s="33">
        <v>0.53338094635142497</v>
      </c>
      <c r="CO469" s="33">
        <v>0.51398106249404196</v>
      </c>
      <c r="CP469" s="33">
        <v>0.52418820502958496</v>
      </c>
      <c r="CQ469" s="33">
        <v>0.53081740374069297</v>
      </c>
      <c r="CR469" s="33">
        <v>0.55994946723498695</v>
      </c>
      <c r="CS469" s="33">
        <v>0.56934051383487205</v>
      </c>
      <c r="CT469" s="33">
        <v>0.59745778838916397</v>
      </c>
      <c r="CU469" s="33">
        <v>0.65223339668207303</v>
      </c>
      <c r="CV469" s="33">
        <v>0.705818509193611</v>
      </c>
      <c r="CW469" s="33">
        <v>0.63532486822857104</v>
      </c>
      <c r="CX469" s="33">
        <v>0.61448268753103397</v>
      </c>
      <c r="CY469" s="33">
        <v>0.58834358968952705</v>
      </c>
      <c r="CZ469" s="33">
        <v>0.57383491494731997</v>
      </c>
      <c r="DA469" s="33">
        <v>0.57431696518615805</v>
      </c>
      <c r="DB469" s="33">
        <v>0.57065491591350004</v>
      </c>
      <c r="DC469" s="33">
        <v>0.57123940561322495</v>
      </c>
      <c r="DD469" s="33">
        <v>0.57085740126224105</v>
      </c>
      <c r="DE469" s="33">
        <v>0.58008459671287105</v>
      </c>
      <c r="DF469" s="33">
        <v>0.57203865823131295</v>
      </c>
      <c r="DG469" s="33">
        <v>0.56796822700088201</v>
      </c>
      <c r="DH469" s="33">
        <v>0.54632459766862496</v>
      </c>
      <c r="DI469" s="33">
        <v>0.54001673657157501</v>
      </c>
      <c r="DJ469" s="33">
        <v>0.52934751349332698</v>
      </c>
      <c r="DK469" s="33">
        <v>0.51971937275573199</v>
      </c>
      <c r="DL469" s="33">
        <v>0.51458555468417699</v>
      </c>
      <c r="DM469" s="33">
        <v>0.48486608693487998</v>
      </c>
      <c r="DN469" s="33">
        <v>0.48819399133916902</v>
      </c>
      <c r="DO469" s="33">
        <v>0.479645874282284</v>
      </c>
      <c r="DP469" s="33">
        <v>0.48337369551058801</v>
      </c>
      <c r="DQ469" s="33">
        <v>0.47623419638179398</v>
      </c>
      <c r="DR469" s="33">
        <v>0.45286181833954903</v>
      </c>
      <c r="DS469" s="33">
        <v>0.44255623200168898</v>
      </c>
      <c r="DT469" s="33">
        <v>0.44339233951083801</v>
      </c>
      <c r="DU469" s="33">
        <v>0.43916388514682297</v>
      </c>
      <c r="DV469" s="33">
        <v>0.48012027022500398</v>
      </c>
      <c r="DW469" s="33">
        <v>0.50038524180029098</v>
      </c>
      <c r="DX469" s="33">
        <v>0.57117923295567297</v>
      </c>
      <c r="DY469" s="33"/>
      <c r="DZ469" s="33"/>
      <c r="EA469" s="33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  <c r="ET469" s="33"/>
      <c r="EU469" s="33"/>
      <c r="EV469" s="33"/>
      <c r="EW469" s="33"/>
      <c r="EX469" s="33"/>
      <c r="EY469" s="33"/>
      <c r="EZ469" s="33"/>
      <c r="FA469" s="33"/>
      <c r="FB469" s="33"/>
      <c r="FC469" s="33"/>
      <c r="FD469" s="33"/>
      <c r="FE469" s="33"/>
      <c r="FF469" s="33"/>
      <c r="FG469" s="33"/>
      <c r="FH469" s="33"/>
      <c r="FI469" s="33"/>
      <c r="FJ469" s="33"/>
      <c r="FK469" s="33"/>
      <c r="FL469" s="33"/>
      <c r="FM469" s="33"/>
      <c r="FN469" s="33"/>
      <c r="FO469" s="33"/>
      <c r="FP469" s="33"/>
      <c r="FQ469" s="33"/>
      <c r="FR469" s="33"/>
      <c r="FS469" s="33"/>
      <c r="FT469" s="33"/>
      <c r="FU469" s="33"/>
      <c r="FV469" s="33"/>
      <c r="FW469" s="33"/>
      <c r="FX469" s="33"/>
      <c r="FY469" s="33"/>
      <c r="FZ469" s="33"/>
      <c r="GA469" s="33"/>
      <c r="GB469" s="33"/>
      <c r="GC469" s="33"/>
      <c r="GD469" s="33"/>
      <c r="GE469" s="33"/>
      <c r="GF469" s="33"/>
      <c r="GG469" s="33"/>
      <c r="GH469" s="33"/>
      <c r="GI469" s="33"/>
      <c r="GJ469" s="33"/>
      <c r="GK469" s="33"/>
      <c r="GL469" s="33"/>
      <c r="GM469" s="33"/>
      <c r="GN469" s="33"/>
      <c r="GO469" s="33"/>
      <c r="GP469" s="33"/>
      <c r="GQ469" s="33"/>
      <c r="GR469" s="33"/>
      <c r="GS469" s="33"/>
      <c r="GT469" s="33"/>
      <c r="GU469" s="33"/>
      <c r="GV469" s="33"/>
      <c r="GW469" s="33"/>
      <c r="GX469" s="33"/>
    </row>
    <row r="470" spans="1:206" hidden="1">
      <c r="A470" s="31" t="s">
        <v>451</v>
      </c>
      <c r="B470" t="s">
        <v>717</v>
      </c>
      <c r="C470" t="s">
        <v>714</v>
      </c>
      <c r="D470" s="94" t="s">
        <v>1014</v>
      </c>
      <c r="E470" t="s">
        <v>1189</v>
      </c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>
        <v>1.8535723222271799E-2</v>
      </c>
      <c r="BE470" s="33">
        <v>1.8136146484249199E-2</v>
      </c>
      <c r="BF470" s="33">
        <v>1.7415004262982699E-2</v>
      </c>
      <c r="BG470" s="33">
        <v>1.6728895334175199E-2</v>
      </c>
      <c r="BH470" s="33">
        <v>1.6071213014587402E-2</v>
      </c>
      <c r="BI470" s="33">
        <v>1.54348346111186E-2</v>
      </c>
      <c r="BJ470" s="33">
        <v>1.47944610007759E-2</v>
      </c>
      <c r="BK470" s="33">
        <v>1.41263420589306E-2</v>
      </c>
      <c r="BL470" s="33">
        <v>1.3528377844245499E-2</v>
      </c>
      <c r="BM470" s="33">
        <v>1.2915381310082999E-2</v>
      </c>
      <c r="BN470" s="33">
        <v>1.2348261755414499E-2</v>
      </c>
      <c r="BO470" s="33">
        <v>1.1810858110991E-2</v>
      </c>
      <c r="BP470" s="33">
        <v>1.13160523470949E-2</v>
      </c>
      <c r="BQ470" s="33">
        <v>1.08970641391706E-2</v>
      </c>
      <c r="BR470" s="33">
        <v>1.03984506033731E-2</v>
      </c>
      <c r="BS470" s="33">
        <v>9.9935634679971797E-3</v>
      </c>
      <c r="BT470" s="33">
        <v>9.57591679446285E-3</v>
      </c>
      <c r="BU470" s="33">
        <v>9.1947551851852306E-3</v>
      </c>
      <c r="BV470" s="33">
        <v>8.8204247537808193E-3</v>
      </c>
      <c r="BW470" s="33">
        <v>8.48235622071776E-3</v>
      </c>
      <c r="BX470" s="33">
        <v>8.4280820211631701E-3</v>
      </c>
      <c r="BY470" s="33">
        <v>7.7910961304991401E-3</v>
      </c>
      <c r="BZ470" s="33">
        <v>7.4828907966992498E-3</v>
      </c>
      <c r="CA470" s="33">
        <v>7.1113730452134396E-3</v>
      </c>
      <c r="CB470" s="33">
        <v>6.8611303043706997E-3</v>
      </c>
      <c r="CC470" s="33">
        <v>6.4730875830930398E-3</v>
      </c>
      <c r="CD470" s="33">
        <v>6.2713912271012296E-3</v>
      </c>
      <c r="CE470" s="33">
        <v>5.8795779751853296E-3</v>
      </c>
      <c r="CF470" s="33">
        <v>5.5925329883646903E-3</v>
      </c>
      <c r="CG470" s="33">
        <v>5.3162524817131603E-3</v>
      </c>
      <c r="CH470" s="33">
        <v>5.0529375293914304E-3</v>
      </c>
      <c r="CI470" s="33">
        <v>4.7157497789866902E-3</v>
      </c>
      <c r="CJ470" s="33">
        <v>4.5651248529493E-3</v>
      </c>
      <c r="CK470" s="33">
        <v>4.2007149099133698E-3</v>
      </c>
      <c r="CL470" s="33">
        <v>3.9520551446446204E-3</v>
      </c>
      <c r="CM470" s="33">
        <v>3.7912978268764201E-3</v>
      </c>
      <c r="CN470" s="33">
        <v>3.53055739025925E-3</v>
      </c>
      <c r="CO470" s="33">
        <v>3.3369983692152498E-3</v>
      </c>
      <c r="CP470" s="33">
        <v>3.15466883796163E-3</v>
      </c>
      <c r="CQ470" s="33">
        <v>2.9698042130643898E-3</v>
      </c>
      <c r="CR470" s="33">
        <v>2.79395527320679E-3</v>
      </c>
      <c r="CS470" s="33">
        <v>2.63214837207266E-3</v>
      </c>
      <c r="CT470" s="33">
        <v>2.4602421538936501E-3</v>
      </c>
      <c r="CU470" s="33">
        <v>2.3038583836051799E-3</v>
      </c>
      <c r="CV470" s="33">
        <v>2.1451102014551399E-3</v>
      </c>
      <c r="CW470" s="33">
        <v>1.99955698268321E-3</v>
      </c>
      <c r="CX470" s="33">
        <v>1.85912085402926E-3</v>
      </c>
      <c r="CY470" s="33">
        <v>1.7344455409439899E-3</v>
      </c>
      <c r="CZ470" s="33">
        <v>1.72287069645458E-3</v>
      </c>
      <c r="DA470" s="33">
        <v>1.5175057613456399E-3</v>
      </c>
      <c r="DB470" s="33">
        <v>1.4073906489829001E-3</v>
      </c>
      <c r="DC470" s="33">
        <v>1.3310494426231601E-3</v>
      </c>
      <c r="DD470" s="33">
        <v>1.2447802235602699E-3</v>
      </c>
      <c r="DE470" s="33">
        <v>1.17413919240223E-3</v>
      </c>
      <c r="DF470" s="33">
        <v>1.145749881266E-3</v>
      </c>
      <c r="DG470" s="33">
        <v>1.0594770484123001E-3</v>
      </c>
      <c r="DH470" s="33">
        <v>9.9653818026240607E-4</v>
      </c>
      <c r="DI470" s="33">
        <v>9.5455939300507998E-4</v>
      </c>
      <c r="DJ470" s="33">
        <v>9.1425841603262896E-4</v>
      </c>
      <c r="DK470" s="33">
        <v>8.7141325976140696E-4</v>
      </c>
      <c r="DL470" s="33">
        <v>1.07754225883833E-3</v>
      </c>
      <c r="DM470" s="33">
        <v>8.1941481355689695E-4</v>
      </c>
      <c r="DN470" s="33">
        <v>7.7456812320707996E-4</v>
      </c>
      <c r="DO470" s="33">
        <v>7.4627146426799597E-4</v>
      </c>
      <c r="DP470" s="33">
        <v>7.2050153368852796E-4</v>
      </c>
      <c r="DQ470" s="33">
        <v>6.9991752480906804E-4</v>
      </c>
      <c r="DR470" s="33">
        <v>6.8223544512351899E-4</v>
      </c>
      <c r="DS470" s="33">
        <v>6.66508381987711E-4</v>
      </c>
      <c r="DT470" s="33">
        <v>6.4373920584005903E-4</v>
      </c>
      <c r="DU470" s="33">
        <v>6.2306199301167696E-4</v>
      </c>
      <c r="DV470" s="33">
        <v>5.9857170527102897E-4</v>
      </c>
      <c r="DW470" s="33">
        <v>6.0223268581701696E-4</v>
      </c>
      <c r="DX470" s="33">
        <v>5.7836769049775098E-4</v>
      </c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  <c r="EW470" s="33"/>
      <c r="EX470" s="33"/>
      <c r="EY470" s="33"/>
      <c r="EZ470" s="33"/>
      <c r="FA470" s="33"/>
      <c r="FB470" s="33"/>
      <c r="FC470" s="33"/>
      <c r="FD470" s="33"/>
      <c r="FE470" s="33"/>
      <c r="FF470" s="33"/>
      <c r="FG470" s="33"/>
      <c r="FH470" s="33"/>
      <c r="FI470" s="33"/>
      <c r="FJ470" s="33"/>
      <c r="FK470" s="33"/>
      <c r="FL470" s="33"/>
      <c r="FM470" s="33"/>
      <c r="FN470" s="33"/>
      <c r="FO470" s="33"/>
      <c r="FP470" s="33"/>
      <c r="FQ470" s="33"/>
      <c r="FR470" s="33"/>
      <c r="FS470" s="33"/>
      <c r="FT470" s="33"/>
      <c r="FU470" s="33"/>
      <c r="FV470" s="33"/>
      <c r="FW470" s="33"/>
      <c r="FX470" s="33"/>
      <c r="FY470" s="33"/>
      <c r="FZ470" s="33"/>
      <c r="GA470" s="33"/>
      <c r="GB470" s="33"/>
      <c r="GC470" s="33"/>
      <c r="GD470" s="33"/>
      <c r="GE470" s="33"/>
      <c r="GF470" s="33"/>
      <c r="GG470" s="33"/>
      <c r="GH470" s="33"/>
      <c r="GI470" s="33"/>
      <c r="GJ470" s="33"/>
      <c r="GK470" s="33"/>
      <c r="GL470" s="33"/>
      <c r="GM470" s="33"/>
      <c r="GN470" s="33"/>
      <c r="GO470" s="33"/>
      <c r="GP470" s="33"/>
      <c r="GQ470" s="33"/>
      <c r="GR470" s="33"/>
      <c r="GS470" s="33"/>
      <c r="GT470" s="33"/>
      <c r="GU470" s="33"/>
      <c r="GV470" s="33"/>
      <c r="GW470" s="33"/>
      <c r="GX470" s="33"/>
    </row>
    <row r="471" spans="1:206" hidden="1">
      <c r="A471" s="31" t="s">
        <v>451</v>
      </c>
      <c r="B471" t="s">
        <v>717</v>
      </c>
      <c r="C471" t="s">
        <v>714</v>
      </c>
      <c r="D471" s="94" t="s">
        <v>1014</v>
      </c>
      <c r="E471" t="s">
        <v>1190</v>
      </c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>
        <v>5.1403507961956599E-3</v>
      </c>
      <c r="BE471" s="33">
        <v>5.0777217812563004E-3</v>
      </c>
      <c r="BF471" s="33">
        <v>4.8270731517785102E-3</v>
      </c>
      <c r="BG471" s="33">
        <v>4.8836866800282498E-3</v>
      </c>
      <c r="BH471" s="33">
        <v>4.4611409696742798E-3</v>
      </c>
      <c r="BI471" s="33">
        <v>4.2786932478812902E-3</v>
      </c>
      <c r="BJ471" s="33">
        <v>4.1186010475629097E-3</v>
      </c>
      <c r="BK471" s="33">
        <v>3.9671219180719298E-3</v>
      </c>
      <c r="BL471" s="33">
        <v>3.8275574509311502E-3</v>
      </c>
      <c r="BM471" s="33">
        <v>3.5875050211210701E-3</v>
      </c>
      <c r="BN471" s="33">
        <v>3.4796234016944701E-3</v>
      </c>
      <c r="BO471" s="33">
        <v>3.3369014587382498E-3</v>
      </c>
      <c r="BP471" s="33">
        <v>3.2293241156826202E-3</v>
      </c>
      <c r="BQ471" s="33">
        <v>3.1473747497205201E-3</v>
      </c>
      <c r="BR471" s="33">
        <v>3.0198050427855901E-3</v>
      </c>
      <c r="BS471" s="33">
        <v>2.93898671336316E-3</v>
      </c>
      <c r="BT471" s="33">
        <v>2.8699987715510599E-3</v>
      </c>
      <c r="BU471" s="33">
        <v>2.81100678506191E-3</v>
      </c>
      <c r="BV471" s="33">
        <v>2.7292338998200498E-3</v>
      </c>
      <c r="BW471" s="33">
        <v>2.6592736943196302E-3</v>
      </c>
      <c r="BX471" s="33">
        <v>2.7914067458466598E-3</v>
      </c>
      <c r="BY471" s="33">
        <v>2.4410924971046901E-3</v>
      </c>
      <c r="BZ471" s="33">
        <v>2.3487394414834E-3</v>
      </c>
      <c r="CA471" s="33">
        <v>2.1920064077907602E-3</v>
      </c>
      <c r="CB471" s="33">
        <v>2.1166004299199999E-3</v>
      </c>
      <c r="CC471" s="33">
        <v>1.96182250186613E-3</v>
      </c>
      <c r="CD471" s="33">
        <v>1.94206372710956E-3</v>
      </c>
      <c r="CE471" s="33">
        <v>1.7813353995292599E-3</v>
      </c>
      <c r="CF471" s="33">
        <v>1.6989536281985301E-3</v>
      </c>
      <c r="CG471" s="33">
        <v>1.62797133390458E-3</v>
      </c>
      <c r="CH471" s="33">
        <v>1.5509752898320601E-3</v>
      </c>
      <c r="CI471" s="33">
        <v>1.45191812560804E-3</v>
      </c>
      <c r="CJ471" s="33">
        <v>1.41775332933935E-3</v>
      </c>
      <c r="CK471" s="33">
        <v>1.31408437437535E-3</v>
      </c>
      <c r="CL471" s="33">
        <v>1.24980494202349E-3</v>
      </c>
      <c r="CM471" s="33">
        <v>1.25152724941964E-3</v>
      </c>
      <c r="CN471" s="33">
        <v>1.15087097463744E-3</v>
      </c>
      <c r="CO471" s="33">
        <v>1.1015747893028101E-3</v>
      </c>
      <c r="CP471" s="33">
        <v>1.0552167558958601E-3</v>
      </c>
      <c r="CQ471" s="33">
        <v>1.0045526166850499E-3</v>
      </c>
      <c r="CR471" s="33">
        <v>9.5521070928529799E-4</v>
      </c>
      <c r="CS471" s="33">
        <v>9.1064542946877095E-4</v>
      </c>
      <c r="CT471" s="33">
        <v>8.55123169128303E-4</v>
      </c>
      <c r="CU471" s="33">
        <v>8.0320604903716896E-4</v>
      </c>
      <c r="CV471" s="33">
        <v>7.60783728932571E-4</v>
      </c>
      <c r="CW471" s="33">
        <v>7.1375174475226603E-4</v>
      </c>
      <c r="CX471" s="33">
        <v>6.7667927767648198E-4</v>
      </c>
      <c r="CY471" s="33">
        <v>6.4560896540238595E-4</v>
      </c>
      <c r="CZ471" s="33">
        <v>6.86748924215212E-4</v>
      </c>
      <c r="DA471" s="33">
        <v>5.8572159579136295E-4</v>
      </c>
      <c r="DB471" s="33">
        <v>5.5085523473233301E-4</v>
      </c>
      <c r="DC471" s="33">
        <v>5.3028635637791799E-4</v>
      </c>
      <c r="DD471" s="33">
        <v>5.0110188775434204E-4</v>
      </c>
      <c r="DE471" s="33">
        <v>4.7460818269812898E-4</v>
      </c>
      <c r="DF471" s="33">
        <v>4.6823647190861502E-4</v>
      </c>
      <c r="DG471" s="33">
        <v>4.3690211339813401E-4</v>
      </c>
      <c r="DH471" s="33">
        <v>4.1621147061728401E-4</v>
      </c>
      <c r="DI471" s="33">
        <v>4.0024072627645798E-4</v>
      </c>
      <c r="DJ471" s="33">
        <v>3.8632689710934898E-4</v>
      </c>
      <c r="DK471" s="33">
        <v>3.7366837965103897E-4</v>
      </c>
      <c r="DL471" s="33">
        <v>5.53230309792364E-4</v>
      </c>
      <c r="DM471" s="33">
        <v>3.4704954590325201E-4</v>
      </c>
      <c r="DN471" s="33">
        <v>3.2486836905950601E-4</v>
      </c>
      <c r="DO471" s="33">
        <v>3.1070909530863701E-4</v>
      </c>
      <c r="DP471" s="33">
        <v>2.9934501415692098E-4</v>
      </c>
      <c r="DQ471" s="33">
        <v>2.9211631577143199E-4</v>
      </c>
      <c r="DR471" s="33">
        <v>2.8897677156684701E-4</v>
      </c>
      <c r="DS471" s="33">
        <v>2.8955128069431201E-4</v>
      </c>
      <c r="DT471" s="33">
        <v>2.8203537504810599E-4</v>
      </c>
      <c r="DU471" s="33">
        <v>2.6852161754796001E-4</v>
      </c>
      <c r="DV471" s="33">
        <v>2.2874422548818001E-4</v>
      </c>
      <c r="DW471" s="33">
        <v>2.42385272778311E-4</v>
      </c>
      <c r="DX471" s="33">
        <v>2.4712889818592E-4</v>
      </c>
      <c r="DY471" s="33"/>
      <c r="DZ471" s="33"/>
      <c r="EA471" s="33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  <c r="ET471" s="33"/>
      <c r="EU471" s="33"/>
      <c r="EV471" s="33"/>
      <c r="EW471" s="33"/>
      <c r="EX471" s="33"/>
      <c r="EY471" s="33"/>
      <c r="EZ471" s="33"/>
      <c r="FA471" s="33"/>
      <c r="FB471" s="33"/>
      <c r="FC471" s="33"/>
      <c r="FD471" s="33"/>
      <c r="FE471" s="33"/>
      <c r="FF471" s="33"/>
      <c r="FG471" s="33"/>
      <c r="FH471" s="33"/>
      <c r="FI471" s="33"/>
      <c r="FJ471" s="33"/>
      <c r="FK471" s="33"/>
      <c r="FL471" s="33"/>
      <c r="FM471" s="33"/>
      <c r="FN471" s="33"/>
      <c r="FO471" s="33"/>
      <c r="FP471" s="33"/>
      <c r="FQ471" s="33"/>
      <c r="FR471" s="33"/>
      <c r="FS471" s="33"/>
      <c r="FT471" s="33"/>
      <c r="FU471" s="33"/>
      <c r="FV471" s="33"/>
      <c r="FW471" s="33"/>
      <c r="FX471" s="33"/>
      <c r="FY471" s="33"/>
      <c r="FZ471" s="33"/>
      <c r="GA471" s="33"/>
      <c r="GB471" s="33"/>
      <c r="GC471" s="33"/>
      <c r="GD471" s="33"/>
      <c r="GE471" s="33"/>
      <c r="GF471" s="33"/>
      <c r="GG471" s="33"/>
      <c r="GH471" s="33"/>
      <c r="GI471" s="33"/>
      <c r="GJ471" s="33"/>
      <c r="GK471" s="33"/>
      <c r="GL471" s="33"/>
      <c r="GM471" s="33"/>
      <c r="GN471" s="33"/>
      <c r="GO471" s="33"/>
      <c r="GP471" s="33"/>
      <c r="GQ471" s="33"/>
      <c r="GR471" s="33"/>
      <c r="GS471" s="33"/>
      <c r="GT471" s="33"/>
      <c r="GU471" s="33"/>
      <c r="GV471" s="33"/>
      <c r="GW471" s="33"/>
      <c r="GX471" s="33"/>
    </row>
    <row r="472" spans="1:206" hidden="1">
      <c r="A472" s="31" t="s">
        <v>451</v>
      </c>
      <c r="B472" t="s">
        <v>717</v>
      </c>
      <c r="C472" t="s">
        <v>714</v>
      </c>
      <c r="D472" s="94" t="s">
        <v>1014</v>
      </c>
      <c r="E472" t="s">
        <v>1191</v>
      </c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>
        <v>2.8062713527239498E-3</v>
      </c>
      <c r="BE472" s="33">
        <v>2.62054961210265E-3</v>
      </c>
      <c r="BF472" s="33">
        <v>2.4781012335498599E-3</v>
      </c>
      <c r="BG472" s="33">
        <v>2.3822805682851798E-3</v>
      </c>
      <c r="BH472" s="33">
        <v>2.3154992314204301E-3</v>
      </c>
      <c r="BI472" s="33">
        <v>2.2374117992199501E-3</v>
      </c>
      <c r="BJ472" s="33">
        <v>2.1651691231758699E-3</v>
      </c>
      <c r="BK472" s="33">
        <v>2.1025868533686002E-3</v>
      </c>
      <c r="BL472" s="33">
        <v>2.0306944464554299E-3</v>
      </c>
      <c r="BM472" s="33">
        <v>1.9693014223954898E-3</v>
      </c>
      <c r="BN472" s="33">
        <v>1.89994707398856E-3</v>
      </c>
      <c r="BO472" s="33">
        <v>1.82641626823788E-3</v>
      </c>
      <c r="BP472" s="33">
        <v>1.7671534017176501E-3</v>
      </c>
      <c r="BQ472" s="33">
        <v>1.71290617766426E-3</v>
      </c>
      <c r="BR472" s="33">
        <v>1.6325276127050301E-3</v>
      </c>
      <c r="BS472" s="33">
        <v>1.5810923012131899E-3</v>
      </c>
      <c r="BT472" s="33">
        <v>1.53956708682811E-3</v>
      </c>
      <c r="BU472" s="33">
        <v>1.5051667523765201E-3</v>
      </c>
      <c r="BV472" s="33">
        <v>1.4601225648028799E-3</v>
      </c>
      <c r="BW472" s="33">
        <v>1.42514446466489E-3</v>
      </c>
      <c r="BX472" s="33">
        <v>1.60152488081131E-3</v>
      </c>
      <c r="BY472" s="33">
        <v>1.3432916760168299E-3</v>
      </c>
      <c r="BZ472" s="33">
        <v>1.3325023024296099E-3</v>
      </c>
      <c r="CA472" s="33">
        <v>1.2600620635059099E-3</v>
      </c>
      <c r="CB472" s="33">
        <v>1.23406795105383E-3</v>
      </c>
      <c r="CC472" s="33">
        <v>1.16218990141717E-3</v>
      </c>
      <c r="CD472" s="33">
        <v>1.19140958529252E-3</v>
      </c>
      <c r="CE472" s="33">
        <v>1.0848994225241199E-3</v>
      </c>
      <c r="CF472" s="33">
        <v>1.0499262442557401E-3</v>
      </c>
      <c r="CG472" s="33">
        <v>1.01905653662494E-3</v>
      </c>
      <c r="CH472" s="33">
        <v>9.821667747562839E-4</v>
      </c>
      <c r="CI472" s="33">
        <v>9.3123902085669999E-4</v>
      </c>
      <c r="CJ472" s="33">
        <v>9.0850688208140001E-4</v>
      </c>
      <c r="CK472" s="33">
        <v>8.5834941009317199E-4</v>
      </c>
      <c r="CL472" s="33">
        <v>8.2384520059220802E-4</v>
      </c>
      <c r="CM472" s="33">
        <v>8.4507940529316903E-4</v>
      </c>
      <c r="CN472" s="33">
        <v>7.6904827127998896E-4</v>
      </c>
      <c r="CO472" s="33">
        <v>7.4200875292232101E-4</v>
      </c>
      <c r="CP472" s="33">
        <v>7.2123880570150597E-4</v>
      </c>
      <c r="CQ472" s="33">
        <v>6.9985310976243304E-4</v>
      </c>
      <c r="CR472" s="33">
        <v>6.7722200274772197E-4</v>
      </c>
      <c r="CS472" s="33">
        <v>6.5984672342958703E-4</v>
      </c>
      <c r="CT472" s="33">
        <v>6.3523348555810503E-4</v>
      </c>
      <c r="CU472" s="33">
        <v>6.1277780788870104E-4</v>
      </c>
      <c r="CV472" s="33">
        <v>5.8926902924012802E-4</v>
      </c>
      <c r="CW472" s="33">
        <v>5.6461627103492399E-4</v>
      </c>
      <c r="CX472" s="33">
        <v>5.4124704278967601E-4</v>
      </c>
      <c r="CY472" s="33">
        <v>5.2351756815944802E-4</v>
      </c>
      <c r="CZ472" s="33">
        <v>5.4083589235614897E-4</v>
      </c>
      <c r="DA472" s="33">
        <v>4.8550830560661201E-4</v>
      </c>
      <c r="DB472" s="33">
        <v>4.6205603009904101E-4</v>
      </c>
      <c r="DC472" s="33">
        <v>4.49589080114409E-4</v>
      </c>
      <c r="DD472" s="33">
        <v>4.3061099852356797E-4</v>
      </c>
      <c r="DE472" s="33">
        <v>4.1819692300202102E-4</v>
      </c>
      <c r="DF472" s="33">
        <v>4.0945049129772701E-4</v>
      </c>
      <c r="DG472" s="33">
        <v>3.8761320536563197E-4</v>
      </c>
      <c r="DH472" s="33">
        <v>3.7348206679372801E-4</v>
      </c>
      <c r="DI472" s="33">
        <v>3.6569001400136501E-4</v>
      </c>
      <c r="DJ472" s="33">
        <v>3.5580885815119598E-4</v>
      </c>
      <c r="DK472" s="33">
        <v>3.4415195799932403E-4</v>
      </c>
      <c r="DL472" s="33">
        <v>5.0912675514019499E-4</v>
      </c>
      <c r="DM472" s="33">
        <v>3.2686918826496902E-4</v>
      </c>
      <c r="DN472" s="33">
        <v>3.1156990583150598E-4</v>
      </c>
      <c r="DO472" s="33">
        <v>3.0054804803998099E-4</v>
      </c>
      <c r="DP472" s="33">
        <v>2.89927779484278E-4</v>
      </c>
      <c r="DQ472" s="33">
        <v>2.8440390315229299E-4</v>
      </c>
      <c r="DR472" s="33">
        <v>2.79412756506422E-4</v>
      </c>
      <c r="DS472" s="33">
        <v>2.7687890643792303E-4</v>
      </c>
      <c r="DT472" s="33">
        <v>2.6960142986305602E-4</v>
      </c>
      <c r="DU472" s="33">
        <v>2.5488226337868697E-4</v>
      </c>
      <c r="DV472" s="33">
        <v>2.6446758615945301E-4</v>
      </c>
      <c r="DW472" s="33">
        <v>2.7957672249377999E-4</v>
      </c>
      <c r="DX472" s="33">
        <v>2.6889770184482302E-4</v>
      </c>
      <c r="DY472" s="33"/>
      <c r="DZ472" s="33"/>
      <c r="EA472" s="33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  <c r="ET472" s="33"/>
      <c r="EU472" s="33"/>
      <c r="EV472" s="33"/>
      <c r="EW472" s="33"/>
      <c r="EX472" s="33"/>
      <c r="EY472" s="33"/>
      <c r="EZ472" s="33"/>
      <c r="FA472" s="33"/>
      <c r="FB472" s="33"/>
      <c r="FC472" s="33"/>
      <c r="FD472" s="33"/>
      <c r="FE472" s="33"/>
      <c r="FF472" s="33"/>
      <c r="FG472" s="33"/>
      <c r="FH472" s="33"/>
      <c r="FI472" s="33"/>
      <c r="FJ472" s="33"/>
      <c r="FK472" s="33"/>
      <c r="FL472" s="33"/>
      <c r="FM472" s="33"/>
      <c r="FN472" s="33"/>
      <c r="FO472" s="33"/>
      <c r="FP472" s="33"/>
      <c r="FQ472" s="33"/>
      <c r="FR472" s="33"/>
      <c r="FS472" s="33"/>
      <c r="FT472" s="33"/>
      <c r="FU472" s="33"/>
      <c r="FV472" s="33"/>
      <c r="FW472" s="33"/>
      <c r="FX472" s="33"/>
      <c r="FY472" s="33"/>
      <c r="FZ472" s="33"/>
      <c r="GA472" s="33"/>
      <c r="GB472" s="33"/>
      <c r="GC472" s="33"/>
      <c r="GD472" s="33"/>
      <c r="GE472" s="33"/>
      <c r="GF472" s="33"/>
      <c r="GG472" s="33"/>
      <c r="GH472" s="33"/>
      <c r="GI472" s="33"/>
      <c r="GJ472" s="33"/>
      <c r="GK472" s="33"/>
      <c r="GL472" s="33"/>
      <c r="GM472" s="33"/>
      <c r="GN472" s="33"/>
      <c r="GO472" s="33"/>
      <c r="GP472" s="33"/>
      <c r="GQ472" s="33"/>
      <c r="GR472" s="33"/>
      <c r="GS472" s="33"/>
      <c r="GT472" s="33"/>
      <c r="GU472" s="33"/>
      <c r="GV472" s="33"/>
      <c r="GW472" s="33"/>
      <c r="GX472" s="33"/>
    </row>
    <row r="473" spans="1:206" hidden="1">
      <c r="A473" s="31" t="s">
        <v>451</v>
      </c>
      <c r="B473" t="s">
        <v>717</v>
      </c>
      <c r="C473" t="s">
        <v>714</v>
      </c>
      <c r="D473" s="94" t="s">
        <v>1014</v>
      </c>
      <c r="E473" t="s">
        <v>1192</v>
      </c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>
        <v>3.8320574230498701E-3</v>
      </c>
      <c r="BE473" s="33">
        <v>3.5901120457583098E-3</v>
      </c>
      <c r="BF473" s="33">
        <v>3.3924607329412098E-3</v>
      </c>
      <c r="BG473" s="33">
        <v>3.2433573495898801E-3</v>
      </c>
      <c r="BH473" s="33">
        <v>3.1283292811166499E-3</v>
      </c>
      <c r="BI473" s="33">
        <v>3.0161884203798298E-3</v>
      </c>
      <c r="BJ473" s="33">
        <v>2.9053079071027898E-3</v>
      </c>
      <c r="BK473" s="33">
        <v>2.8203206781792301E-3</v>
      </c>
      <c r="BL473" s="33">
        <v>2.7084087786626199E-3</v>
      </c>
      <c r="BM473" s="33">
        <v>2.6284415975857799E-3</v>
      </c>
      <c r="BN473" s="33">
        <v>2.5480252576357602E-3</v>
      </c>
      <c r="BO473" s="33">
        <v>2.47009468182159E-3</v>
      </c>
      <c r="BP473" s="33">
        <v>2.41274506283852E-3</v>
      </c>
      <c r="BQ473" s="33">
        <v>2.35990925336272E-3</v>
      </c>
      <c r="BR473" s="33">
        <v>2.2942560500503902E-3</v>
      </c>
      <c r="BS473" s="33">
        <v>2.2243524617815802E-3</v>
      </c>
      <c r="BT473" s="33">
        <v>2.1547857607745499E-3</v>
      </c>
      <c r="BU473" s="33">
        <v>2.0858335138805098E-3</v>
      </c>
      <c r="BV473" s="33">
        <v>2.0146480489285799E-3</v>
      </c>
      <c r="BW473" s="33">
        <v>1.94878236905925E-3</v>
      </c>
      <c r="BX473" s="33">
        <v>2.0896421963499498E-3</v>
      </c>
      <c r="BY473" s="33">
        <v>1.8404456469740399E-3</v>
      </c>
      <c r="BZ473" s="33">
        <v>1.82225687557125E-3</v>
      </c>
      <c r="CA473" s="33">
        <v>1.7498602812767901E-3</v>
      </c>
      <c r="CB473" s="33">
        <v>1.7139674094895101E-3</v>
      </c>
      <c r="CC473" s="33">
        <v>1.6518046187162299E-3</v>
      </c>
      <c r="CD473" s="33">
        <v>1.6741485829553501E-3</v>
      </c>
      <c r="CE473" s="33">
        <v>1.56731327546941E-3</v>
      </c>
      <c r="CF473" s="33">
        <v>1.5304434822181899E-3</v>
      </c>
      <c r="CG473" s="33">
        <v>1.4910564356998301E-3</v>
      </c>
      <c r="CH473" s="33">
        <v>1.4413754412611699E-3</v>
      </c>
      <c r="CI473" s="33">
        <v>1.37442708055631E-3</v>
      </c>
      <c r="CJ473" s="33">
        <v>1.33093579497183E-3</v>
      </c>
      <c r="CK473" s="33">
        <v>1.2672092051728701E-3</v>
      </c>
      <c r="CL473" s="33">
        <v>1.2200014421354999E-3</v>
      </c>
      <c r="CM473" s="33">
        <v>1.22697699975748E-3</v>
      </c>
      <c r="CN473" s="33">
        <v>1.1366196564208701E-3</v>
      </c>
      <c r="CO473" s="33">
        <v>1.0986153980834599E-3</v>
      </c>
      <c r="CP473" s="33">
        <v>1.0665902954070999E-3</v>
      </c>
      <c r="CQ473" s="33">
        <v>1.03884548472661E-3</v>
      </c>
      <c r="CR473" s="33">
        <v>1.0126659246072001E-3</v>
      </c>
      <c r="CS473" s="33">
        <v>9.9156324590114211E-4</v>
      </c>
      <c r="CT473" s="33">
        <v>9.7127384661477604E-4</v>
      </c>
      <c r="CU473" s="33">
        <v>9.49021333741586E-4</v>
      </c>
      <c r="CV473" s="33">
        <v>9.2585354407664401E-4</v>
      </c>
      <c r="CW473" s="33">
        <v>8.98308654607999E-4</v>
      </c>
      <c r="CX473" s="33">
        <v>8.6981974853195395E-4</v>
      </c>
      <c r="CY473" s="33">
        <v>8.4339656937327298E-4</v>
      </c>
      <c r="CZ473" s="33">
        <v>8.3606886951588803E-4</v>
      </c>
      <c r="DA473" s="33">
        <v>7.8567002968089699E-4</v>
      </c>
      <c r="DB473" s="33">
        <v>7.49454240513153E-4</v>
      </c>
      <c r="DC473" s="33">
        <v>7.2728669949178204E-4</v>
      </c>
      <c r="DD473" s="33">
        <v>7.0188616228949302E-4</v>
      </c>
      <c r="DE473" s="33">
        <v>6.8624496187716204E-4</v>
      </c>
      <c r="DF473" s="33">
        <v>6.6901652292622503E-4</v>
      </c>
      <c r="DG473" s="33">
        <v>6.4340198548094797E-4</v>
      </c>
      <c r="DH473" s="33">
        <v>6.2697267696898104E-4</v>
      </c>
      <c r="DI473" s="33">
        <v>6.1887119439890301E-4</v>
      </c>
      <c r="DJ473" s="33">
        <v>6.0558385434885504E-4</v>
      </c>
      <c r="DK473" s="33">
        <v>5.9236854871860399E-4</v>
      </c>
      <c r="DL473" s="33">
        <v>7.3253464521156404E-4</v>
      </c>
      <c r="DM473" s="33">
        <v>5.6243651622545098E-4</v>
      </c>
      <c r="DN473" s="33">
        <v>5.4092075010071198E-4</v>
      </c>
      <c r="DO473" s="33">
        <v>5.2340938437800497E-4</v>
      </c>
      <c r="DP473" s="33">
        <v>5.0556444598107695E-4</v>
      </c>
      <c r="DQ473" s="33">
        <v>4.947101298731E-4</v>
      </c>
      <c r="DR473" s="33">
        <v>4.8524876606805998E-4</v>
      </c>
      <c r="DS473" s="33">
        <v>4.7901752851018699E-4</v>
      </c>
      <c r="DT473" s="33">
        <v>4.6934107390575702E-4</v>
      </c>
      <c r="DU473" s="33">
        <v>4.55357403437145E-4</v>
      </c>
      <c r="DV473" s="33">
        <v>5.0292512340977902E-4</v>
      </c>
      <c r="DW473" s="33">
        <v>5.2116454160049705E-4</v>
      </c>
      <c r="DX473" s="33">
        <v>5.0096920655181697E-4</v>
      </c>
      <c r="DY473" s="33"/>
      <c r="DZ473" s="33"/>
      <c r="EA473" s="33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  <c r="ET473" s="33"/>
      <c r="EU473" s="33"/>
      <c r="EV473" s="33"/>
      <c r="EW473" s="33"/>
      <c r="EX473" s="33"/>
      <c r="EY473" s="33"/>
      <c r="EZ473" s="33"/>
      <c r="FA473" s="33"/>
      <c r="FB473" s="33"/>
      <c r="FC473" s="33"/>
      <c r="FD473" s="33"/>
      <c r="FE473" s="33"/>
      <c r="FF473" s="33"/>
      <c r="FG473" s="33"/>
      <c r="FH473" s="33"/>
      <c r="FI473" s="33"/>
      <c r="FJ473" s="33"/>
      <c r="FK473" s="33"/>
      <c r="FL473" s="33"/>
      <c r="FM473" s="33"/>
      <c r="FN473" s="33"/>
      <c r="FO473" s="33"/>
      <c r="FP473" s="33"/>
      <c r="FQ473" s="33"/>
      <c r="FR473" s="33"/>
      <c r="FS473" s="33"/>
      <c r="FT473" s="33"/>
      <c r="FU473" s="33"/>
      <c r="FV473" s="33"/>
      <c r="FW473" s="33"/>
      <c r="FX473" s="33"/>
      <c r="FY473" s="33"/>
      <c r="FZ473" s="33"/>
      <c r="GA473" s="33"/>
      <c r="GB473" s="33"/>
      <c r="GC473" s="33"/>
      <c r="GD473" s="33"/>
      <c r="GE473" s="33"/>
      <c r="GF473" s="33"/>
      <c r="GG473" s="33"/>
      <c r="GH473" s="33"/>
      <c r="GI473" s="33"/>
      <c r="GJ473" s="33"/>
      <c r="GK473" s="33"/>
      <c r="GL473" s="33"/>
      <c r="GM473" s="33"/>
      <c r="GN473" s="33"/>
      <c r="GO473" s="33"/>
      <c r="GP473" s="33"/>
      <c r="GQ473" s="33"/>
      <c r="GR473" s="33"/>
      <c r="GS473" s="33"/>
      <c r="GT473" s="33"/>
      <c r="GU473" s="33"/>
      <c r="GV473" s="33"/>
      <c r="GW473" s="33"/>
      <c r="GX473" s="33"/>
    </row>
    <row r="474" spans="1:206" hidden="1">
      <c r="A474" s="31" t="s">
        <v>451</v>
      </c>
      <c r="B474" t="s">
        <v>717</v>
      </c>
      <c r="C474" t="s">
        <v>714</v>
      </c>
      <c r="D474" s="94" t="s">
        <v>1014</v>
      </c>
      <c r="E474" t="s">
        <v>1193</v>
      </c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>
        <v>4.3819024860912697E-3</v>
      </c>
      <c r="BE474" s="33">
        <v>4.3537663859965596E-3</v>
      </c>
      <c r="BF474" s="33">
        <v>4.2414471665312E-3</v>
      </c>
      <c r="BG474" s="33">
        <v>4.0996980379930503E-3</v>
      </c>
      <c r="BH474" s="33">
        <v>3.9636151744387102E-3</v>
      </c>
      <c r="BI474" s="33">
        <v>3.8106047682951801E-3</v>
      </c>
      <c r="BJ474" s="33">
        <v>3.6811848050928302E-3</v>
      </c>
      <c r="BK474" s="33">
        <v>3.5804286390599899E-3</v>
      </c>
      <c r="BL474" s="33">
        <v>3.44583005900673E-3</v>
      </c>
      <c r="BM474" s="33">
        <v>3.34169335124102E-3</v>
      </c>
      <c r="BN474" s="33">
        <v>3.2356335650740699E-3</v>
      </c>
      <c r="BO474" s="33">
        <v>3.1397078923531998E-3</v>
      </c>
      <c r="BP474" s="33">
        <v>3.0524811708188201E-3</v>
      </c>
      <c r="BQ474" s="33">
        <v>2.9671695329889702E-3</v>
      </c>
      <c r="BR474" s="33">
        <v>2.87250038105797E-3</v>
      </c>
      <c r="BS474" s="33">
        <v>2.79321543505609E-3</v>
      </c>
      <c r="BT474" s="33">
        <v>2.7218317354445998E-3</v>
      </c>
      <c r="BU474" s="33">
        <v>2.6564730441403098E-3</v>
      </c>
      <c r="BV474" s="33">
        <v>2.5968064098813499E-3</v>
      </c>
      <c r="BW474" s="33">
        <v>2.5454822567475199E-3</v>
      </c>
      <c r="BX474" s="33">
        <v>2.6606491561382201E-3</v>
      </c>
      <c r="BY474" s="33">
        <v>2.3815066828389601E-3</v>
      </c>
      <c r="BZ474" s="33">
        <v>2.3306227753467699E-3</v>
      </c>
      <c r="CA474" s="33">
        <v>2.2241501969732201E-3</v>
      </c>
      <c r="CB474" s="33">
        <v>2.1501413048029099E-3</v>
      </c>
      <c r="CC474" s="33">
        <v>2.07619790083328E-3</v>
      </c>
      <c r="CD474" s="33">
        <v>2.0816869714647E-3</v>
      </c>
      <c r="CE474" s="33">
        <v>1.9643260537050402E-3</v>
      </c>
      <c r="CF474" s="33">
        <v>1.9156403182026801E-3</v>
      </c>
      <c r="CG474" s="33">
        <v>1.8685317570116601E-3</v>
      </c>
      <c r="CH474" s="33">
        <v>1.8096362558910101E-3</v>
      </c>
      <c r="CI474" s="33">
        <v>1.7359125296539399E-3</v>
      </c>
      <c r="CJ474" s="33">
        <v>1.68512901605221E-3</v>
      </c>
      <c r="CK474" s="33">
        <v>1.6110391499751301E-3</v>
      </c>
      <c r="CL474" s="33">
        <v>1.55314464348393E-3</v>
      </c>
      <c r="CM474" s="33">
        <v>1.5507029835945599E-3</v>
      </c>
      <c r="CN474" s="33">
        <v>1.4452230226871801E-3</v>
      </c>
      <c r="CO474" s="33">
        <v>1.39580785809798E-3</v>
      </c>
      <c r="CP474" s="33">
        <v>1.3511035390373601E-3</v>
      </c>
      <c r="CQ474" s="33">
        <v>1.31067789326512E-3</v>
      </c>
      <c r="CR474" s="33">
        <v>1.27363856800932E-3</v>
      </c>
      <c r="CS474" s="33">
        <v>1.2448536346789101E-3</v>
      </c>
      <c r="CT474" s="33">
        <v>1.2161835064060599E-3</v>
      </c>
      <c r="CU474" s="33">
        <v>1.1843390035463099E-3</v>
      </c>
      <c r="CV474" s="33">
        <v>1.1537669538025199E-3</v>
      </c>
      <c r="CW474" s="33">
        <v>1.1201159958271799E-3</v>
      </c>
      <c r="CX474" s="33">
        <v>1.0831935414226999E-3</v>
      </c>
      <c r="CY474" s="33">
        <v>1.05084956808962E-3</v>
      </c>
      <c r="CZ474" s="33">
        <v>1.0358503721894399E-3</v>
      </c>
      <c r="DA474" s="33">
        <v>9.8527292152932305E-4</v>
      </c>
      <c r="DB474" s="33">
        <v>9.4221813974669098E-4</v>
      </c>
      <c r="DC474" s="33">
        <v>9.1769409265547405E-4</v>
      </c>
      <c r="DD474" s="33">
        <v>8.8981322198256204E-4</v>
      </c>
      <c r="DE474" s="33">
        <v>8.7363308632496298E-4</v>
      </c>
      <c r="DF474" s="33">
        <v>8.4843227802308696E-4</v>
      </c>
      <c r="DG474" s="33">
        <v>8.1406369791945505E-4</v>
      </c>
      <c r="DH474" s="33">
        <v>7.9422086494730995E-4</v>
      </c>
      <c r="DI474" s="33">
        <v>7.8146858332650603E-4</v>
      </c>
      <c r="DJ474" s="33">
        <v>7.6261735827483996E-4</v>
      </c>
      <c r="DK474" s="33">
        <v>7.4473201966259405E-4</v>
      </c>
      <c r="DL474" s="33">
        <v>8.6986596867436202E-4</v>
      </c>
      <c r="DM474" s="33">
        <v>7.0527637019567404E-4</v>
      </c>
      <c r="DN474" s="33">
        <v>6.7656518223824095E-4</v>
      </c>
      <c r="DO474" s="33">
        <v>6.5379004199069696E-4</v>
      </c>
      <c r="DP474" s="33">
        <v>6.36137823159018E-4</v>
      </c>
      <c r="DQ474" s="33">
        <v>6.24623879397561E-4</v>
      </c>
      <c r="DR474" s="33">
        <v>6.1924089869957403E-4</v>
      </c>
      <c r="DS474" s="33">
        <v>6.1628872850442496E-4</v>
      </c>
      <c r="DT474" s="33">
        <v>6.0593190503584302E-4</v>
      </c>
      <c r="DU474" s="33">
        <v>5.8475331262890901E-4</v>
      </c>
      <c r="DV474" s="33">
        <v>6.7132515055010197E-4</v>
      </c>
      <c r="DW474" s="33">
        <v>6.9698753370904803E-4</v>
      </c>
      <c r="DX474" s="33">
        <v>6.5785153606974305E-4</v>
      </c>
      <c r="DY474" s="33"/>
      <c r="DZ474" s="33"/>
      <c r="EA474" s="33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  <c r="ET474" s="33"/>
      <c r="EU474" s="33"/>
      <c r="EV474" s="33"/>
      <c r="EW474" s="33"/>
      <c r="EX474" s="33"/>
      <c r="EY474" s="33"/>
      <c r="EZ474" s="33"/>
      <c r="FA474" s="33"/>
      <c r="FB474" s="33"/>
      <c r="FC474" s="33"/>
      <c r="FD474" s="33"/>
      <c r="FE474" s="33"/>
      <c r="FF474" s="33"/>
      <c r="FG474" s="33"/>
      <c r="FH474" s="33"/>
      <c r="FI474" s="33"/>
      <c r="FJ474" s="33"/>
      <c r="FK474" s="33"/>
      <c r="FL474" s="33"/>
      <c r="FM474" s="33"/>
      <c r="FN474" s="33"/>
      <c r="FO474" s="33"/>
      <c r="FP474" s="33"/>
      <c r="FQ474" s="33"/>
      <c r="FR474" s="33"/>
      <c r="FS474" s="33"/>
      <c r="FT474" s="33"/>
      <c r="FU474" s="33"/>
      <c r="FV474" s="33"/>
      <c r="FW474" s="33"/>
      <c r="FX474" s="33"/>
      <c r="FY474" s="33"/>
      <c r="FZ474" s="33"/>
      <c r="GA474" s="33"/>
      <c r="GB474" s="33"/>
      <c r="GC474" s="33"/>
      <c r="GD474" s="33"/>
      <c r="GE474" s="33"/>
      <c r="GF474" s="33"/>
      <c r="GG474" s="33"/>
      <c r="GH474" s="33"/>
      <c r="GI474" s="33"/>
      <c r="GJ474" s="33"/>
      <c r="GK474" s="33"/>
      <c r="GL474" s="33"/>
      <c r="GM474" s="33"/>
      <c r="GN474" s="33"/>
      <c r="GO474" s="33"/>
      <c r="GP474" s="33"/>
      <c r="GQ474" s="33"/>
      <c r="GR474" s="33"/>
      <c r="GS474" s="33"/>
      <c r="GT474" s="33"/>
      <c r="GU474" s="33"/>
      <c r="GV474" s="33"/>
      <c r="GW474" s="33"/>
      <c r="GX474" s="33"/>
    </row>
    <row r="475" spans="1:206" hidden="1">
      <c r="A475" s="31" t="s">
        <v>451</v>
      </c>
      <c r="B475" t="s">
        <v>717</v>
      </c>
      <c r="C475" t="s">
        <v>714</v>
      </c>
      <c r="D475" s="94" t="s">
        <v>1014</v>
      </c>
      <c r="E475" t="s">
        <v>1194</v>
      </c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>
        <v>4.97247572588865E-3</v>
      </c>
      <c r="BE475" s="33">
        <v>4.9262316820946504E-3</v>
      </c>
      <c r="BF475" s="33">
        <v>4.8024165438926899E-3</v>
      </c>
      <c r="BG475" s="33">
        <v>4.6567147032768102E-3</v>
      </c>
      <c r="BH475" s="33">
        <v>4.5143754165595804E-3</v>
      </c>
      <c r="BI475" s="33">
        <v>4.3791078381044696E-3</v>
      </c>
      <c r="BJ475" s="33">
        <v>4.2325347666415996E-3</v>
      </c>
      <c r="BK475" s="33">
        <v>4.1312830294453796E-3</v>
      </c>
      <c r="BL475" s="33">
        <v>3.9906317114302998E-3</v>
      </c>
      <c r="BM475" s="33">
        <v>3.8732592682667799E-3</v>
      </c>
      <c r="BN475" s="33">
        <v>3.7499458785655499E-3</v>
      </c>
      <c r="BO475" s="33">
        <v>3.6390973710107698E-3</v>
      </c>
      <c r="BP475" s="33">
        <v>3.53619030248603E-3</v>
      </c>
      <c r="BQ475" s="33">
        <v>3.4458556434104901E-3</v>
      </c>
      <c r="BR475" s="33">
        <v>3.32425649125434E-3</v>
      </c>
      <c r="BS475" s="33">
        <v>3.23623851444751E-3</v>
      </c>
      <c r="BT475" s="33">
        <v>3.14480587511332E-3</v>
      </c>
      <c r="BU475" s="33">
        <v>3.06359014403544E-3</v>
      </c>
      <c r="BV475" s="33">
        <v>2.9854997791306901E-3</v>
      </c>
      <c r="BW475" s="33">
        <v>2.92115401157778E-3</v>
      </c>
      <c r="BX475" s="33">
        <v>3.0336545135260301E-3</v>
      </c>
      <c r="BY475" s="33">
        <v>2.7686244558710201E-3</v>
      </c>
      <c r="BZ475" s="33">
        <v>2.7264246878269298E-3</v>
      </c>
      <c r="CA475" s="33">
        <v>2.6372039914698102E-3</v>
      </c>
      <c r="CB475" s="33">
        <v>2.58008170357913E-3</v>
      </c>
      <c r="CC475" s="33">
        <v>2.4760449791075599E-3</v>
      </c>
      <c r="CD475" s="33">
        <v>2.4577421765962499E-3</v>
      </c>
      <c r="CE475" s="33">
        <v>2.3141771778523901E-3</v>
      </c>
      <c r="CF475" s="33">
        <v>2.2375243878434998E-3</v>
      </c>
      <c r="CG475" s="33">
        <v>2.15938402277486E-3</v>
      </c>
      <c r="CH475" s="33">
        <v>2.097254925675E-3</v>
      </c>
      <c r="CI475" s="33">
        <v>2.0153487302761999E-3</v>
      </c>
      <c r="CJ475" s="33">
        <v>1.9655769977530201E-3</v>
      </c>
      <c r="CK475" s="33">
        <v>1.88252706945879E-3</v>
      </c>
      <c r="CL475" s="33">
        <v>1.8228201568113E-3</v>
      </c>
      <c r="CM475" s="33">
        <v>1.8167190768490699E-3</v>
      </c>
      <c r="CN475" s="33">
        <v>1.7073640135717701E-3</v>
      </c>
      <c r="CO475" s="33">
        <v>1.6516091643361301E-3</v>
      </c>
      <c r="CP475" s="33">
        <v>1.59923496337975E-3</v>
      </c>
      <c r="CQ475" s="33">
        <v>1.55396465609059E-3</v>
      </c>
      <c r="CR475" s="33">
        <v>1.5059958958379401E-3</v>
      </c>
      <c r="CS475" s="33">
        <v>1.46666806667789E-3</v>
      </c>
      <c r="CT475" s="33">
        <v>1.42610847911438E-3</v>
      </c>
      <c r="CU475" s="33">
        <v>1.38416807288106E-3</v>
      </c>
      <c r="CV475" s="33">
        <v>1.34426620703792E-3</v>
      </c>
      <c r="CW475" s="33">
        <v>1.30501523282885E-3</v>
      </c>
      <c r="CX475" s="33">
        <v>1.26476029367169E-3</v>
      </c>
      <c r="CY475" s="33">
        <v>1.2295099298154199E-3</v>
      </c>
      <c r="CZ475" s="33">
        <v>1.21613497876049E-3</v>
      </c>
      <c r="DA475" s="33">
        <v>1.16319785286632E-3</v>
      </c>
      <c r="DB475" s="33">
        <v>1.1163328210965101E-3</v>
      </c>
      <c r="DC475" s="33">
        <v>1.0907464981735201E-3</v>
      </c>
      <c r="DD475" s="33">
        <v>1.0580319709290701E-3</v>
      </c>
      <c r="DE475" s="33">
        <v>1.0416660007266799E-3</v>
      </c>
      <c r="DF475" s="33">
        <v>1.0133448040587701E-3</v>
      </c>
      <c r="DG475" s="33">
        <v>9.7552214177756E-4</v>
      </c>
      <c r="DH475" s="33">
        <v>9.5416319204496495E-4</v>
      </c>
      <c r="DI475" s="33">
        <v>9.3830809087266801E-4</v>
      </c>
      <c r="DJ475" s="33">
        <v>9.1765457674174101E-4</v>
      </c>
      <c r="DK475" s="33">
        <v>8.9552290970992495E-4</v>
      </c>
      <c r="DL475" s="33">
        <v>1.0017576257486699E-3</v>
      </c>
      <c r="DM475" s="33">
        <v>8.4632133114201499E-4</v>
      </c>
      <c r="DN475" s="33">
        <v>8.1471200014949596E-4</v>
      </c>
      <c r="DO475" s="33">
        <v>7.9050380315697595E-4</v>
      </c>
      <c r="DP475" s="33">
        <v>7.6756163323276098E-4</v>
      </c>
      <c r="DQ475" s="33">
        <v>7.5663934729011998E-4</v>
      </c>
      <c r="DR475" s="33">
        <v>7.4804632793813903E-4</v>
      </c>
      <c r="DS475" s="33">
        <v>7.4735526740274004E-4</v>
      </c>
      <c r="DT475" s="33">
        <v>7.3711702863229502E-4</v>
      </c>
      <c r="DU475" s="33">
        <v>7.1612999168713196E-4</v>
      </c>
      <c r="DV475" s="33">
        <v>8.0599696844529999E-4</v>
      </c>
      <c r="DW475" s="33">
        <v>8.8023154097622203E-4</v>
      </c>
      <c r="DX475" s="33">
        <v>8.1938653723789996E-4</v>
      </c>
      <c r="DY475" s="33"/>
      <c r="DZ475" s="33"/>
      <c r="EA475" s="33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  <c r="ET475" s="33"/>
      <c r="EU475" s="33"/>
      <c r="EV475" s="33"/>
      <c r="EW475" s="33"/>
      <c r="EX475" s="33"/>
      <c r="EY475" s="33"/>
      <c r="EZ475" s="33"/>
      <c r="FA475" s="33"/>
      <c r="FB475" s="33"/>
      <c r="FC475" s="33"/>
      <c r="FD475" s="33"/>
      <c r="FE475" s="33"/>
      <c r="FF475" s="33"/>
      <c r="FG475" s="33"/>
      <c r="FH475" s="33"/>
      <c r="FI475" s="33"/>
      <c r="FJ475" s="33"/>
      <c r="FK475" s="33"/>
      <c r="FL475" s="33"/>
      <c r="FM475" s="33"/>
      <c r="FN475" s="33"/>
      <c r="FO475" s="33"/>
      <c r="FP475" s="33"/>
      <c r="FQ475" s="33"/>
      <c r="FR475" s="33"/>
      <c r="FS475" s="33"/>
      <c r="FT475" s="33"/>
      <c r="FU475" s="33"/>
      <c r="FV475" s="33"/>
      <c r="FW475" s="33"/>
      <c r="FX475" s="33"/>
      <c r="FY475" s="33"/>
      <c r="FZ475" s="33"/>
      <c r="GA475" s="33"/>
      <c r="GB475" s="33"/>
      <c r="GC475" s="33"/>
      <c r="GD475" s="33"/>
      <c r="GE475" s="33"/>
      <c r="GF475" s="33"/>
      <c r="GG475" s="33"/>
      <c r="GH475" s="33"/>
      <c r="GI475" s="33"/>
      <c r="GJ475" s="33"/>
      <c r="GK475" s="33"/>
      <c r="GL475" s="33"/>
      <c r="GM475" s="33"/>
      <c r="GN475" s="33"/>
      <c r="GO475" s="33"/>
      <c r="GP475" s="33"/>
      <c r="GQ475" s="33"/>
      <c r="GR475" s="33"/>
      <c r="GS475" s="33"/>
      <c r="GT475" s="33"/>
      <c r="GU475" s="33"/>
      <c r="GV475" s="33"/>
      <c r="GW475" s="33"/>
      <c r="GX475" s="33"/>
    </row>
    <row r="476" spans="1:206" hidden="1">
      <c r="A476" s="31" t="s">
        <v>451</v>
      </c>
      <c r="B476" t="s">
        <v>717</v>
      </c>
      <c r="C476" t="s">
        <v>714</v>
      </c>
      <c r="D476" s="94" t="s">
        <v>1014</v>
      </c>
      <c r="E476" t="s">
        <v>1195</v>
      </c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>
        <v>5.7165399161032398E-3</v>
      </c>
      <c r="BE476" s="33">
        <v>5.5579648930222901E-3</v>
      </c>
      <c r="BF476" s="33">
        <v>5.3729082182533599E-3</v>
      </c>
      <c r="BG476" s="33">
        <v>5.2048811521847003E-3</v>
      </c>
      <c r="BH476" s="33">
        <v>5.0632423399868997E-3</v>
      </c>
      <c r="BI476" s="33">
        <v>4.9305599762790196E-3</v>
      </c>
      <c r="BJ476" s="33">
        <v>4.7697090695581999E-3</v>
      </c>
      <c r="BK476" s="33">
        <v>4.6497078002325099E-3</v>
      </c>
      <c r="BL476" s="33">
        <v>4.5011094575874502E-3</v>
      </c>
      <c r="BM476" s="33">
        <v>4.3824205670902599E-3</v>
      </c>
      <c r="BN476" s="33">
        <v>4.2666146528426803E-3</v>
      </c>
      <c r="BO476" s="33">
        <v>4.1582806311593204E-3</v>
      </c>
      <c r="BP476" s="33">
        <v>4.0878487299478997E-3</v>
      </c>
      <c r="BQ476" s="33">
        <v>4.0039654456663102E-3</v>
      </c>
      <c r="BR476" s="33">
        <v>3.8878767527573098E-3</v>
      </c>
      <c r="BS476" s="33">
        <v>3.7874189287848302E-3</v>
      </c>
      <c r="BT476" s="33">
        <v>3.6867716584385399E-3</v>
      </c>
      <c r="BU476" s="33">
        <v>3.60367242063241E-3</v>
      </c>
      <c r="BV476" s="33">
        <v>3.5009665531760799E-3</v>
      </c>
      <c r="BW476" s="33">
        <v>3.4214461220294199E-3</v>
      </c>
      <c r="BX476" s="33">
        <v>3.5325421928849199E-3</v>
      </c>
      <c r="BY476" s="33">
        <v>3.2374003757975E-3</v>
      </c>
      <c r="BZ476" s="33">
        <v>3.1844639698011502E-3</v>
      </c>
      <c r="CA476" s="33">
        <v>3.0614132979827902E-3</v>
      </c>
      <c r="CB476" s="33">
        <v>2.9976255119096599E-3</v>
      </c>
      <c r="CC476" s="33">
        <v>2.9005647483611101E-3</v>
      </c>
      <c r="CD476" s="33">
        <v>2.8938924077147798E-3</v>
      </c>
      <c r="CE476" s="33">
        <v>2.7571998091316498E-3</v>
      </c>
      <c r="CF476" s="33">
        <v>2.7036312091136099E-3</v>
      </c>
      <c r="CG476" s="33">
        <v>2.6493638194099701E-3</v>
      </c>
      <c r="CH476" s="33">
        <v>2.56590377192863E-3</v>
      </c>
      <c r="CI476" s="33">
        <v>2.4561660277612998E-3</v>
      </c>
      <c r="CJ476" s="33">
        <v>2.3775543782328101E-3</v>
      </c>
      <c r="CK476" s="33">
        <v>2.2684174380409299E-3</v>
      </c>
      <c r="CL476" s="33">
        <v>2.1774186350418199E-3</v>
      </c>
      <c r="CM476" s="33">
        <v>2.1622597619280499E-3</v>
      </c>
      <c r="CN476" s="33">
        <v>2.0469745857081699E-3</v>
      </c>
      <c r="CO476" s="33">
        <v>1.9801970454396498E-3</v>
      </c>
      <c r="CP476" s="33">
        <v>1.92879928739744E-3</v>
      </c>
      <c r="CQ476" s="33">
        <v>1.8829948288742199E-3</v>
      </c>
      <c r="CR476" s="33">
        <v>1.8324484011535099E-3</v>
      </c>
      <c r="CS476" s="33">
        <v>1.7898304243520601E-3</v>
      </c>
      <c r="CT476" s="33">
        <v>1.7445703636021601E-3</v>
      </c>
      <c r="CU476" s="33">
        <v>1.6991433100203501E-3</v>
      </c>
      <c r="CV476" s="33">
        <v>1.65250044180004E-3</v>
      </c>
      <c r="CW476" s="33">
        <v>1.60368079358684E-3</v>
      </c>
      <c r="CX476" s="33">
        <v>1.55550686002376E-3</v>
      </c>
      <c r="CY476" s="33">
        <v>1.50725941211641E-3</v>
      </c>
      <c r="CZ476" s="33">
        <v>1.48485821208667E-3</v>
      </c>
      <c r="DA476" s="33">
        <v>1.4193786803743901E-3</v>
      </c>
      <c r="DB476" s="33">
        <v>1.3601270247232599E-3</v>
      </c>
      <c r="DC476" s="33">
        <v>1.3258105684829801E-3</v>
      </c>
      <c r="DD476" s="33">
        <v>1.28427325066795E-3</v>
      </c>
      <c r="DE476" s="33">
        <v>1.2687893920187E-3</v>
      </c>
      <c r="DF476" s="33">
        <v>1.2313989682952099E-3</v>
      </c>
      <c r="DG476" s="33">
        <v>1.1922123479444801E-3</v>
      </c>
      <c r="DH476" s="33">
        <v>1.1703458332661799E-3</v>
      </c>
      <c r="DI476" s="33">
        <v>1.1550665792266399E-3</v>
      </c>
      <c r="DJ476" s="33">
        <v>1.13514827865276E-3</v>
      </c>
      <c r="DK476" s="33">
        <v>1.11427227782333E-3</v>
      </c>
      <c r="DL476" s="33">
        <v>1.2139458207521901E-3</v>
      </c>
      <c r="DM476" s="33">
        <v>1.0668558779887E-3</v>
      </c>
      <c r="DN476" s="33">
        <v>1.0346528924152301E-3</v>
      </c>
      <c r="DO476" s="33">
        <v>1.0046910445627999E-3</v>
      </c>
      <c r="DP476" s="33">
        <v>9.7731005522713006E-4</v>
      </c>
      <c r="DQ476" s="33">
        <v>9.5824698272223101E-4</v>
      </c>
      <c r="DR476" s="33">
        <v>9.44638904961499E-4</v>
      </c>
      <c r="DS476" s="33">
        <v>9.3895072488613097E-4</v>
      </c>
      <c r="DT476" s="33">
        <v>9.26744923425902E-4</v>
      </c>
      <c r="DU476" s="33">
        <v>9.1340153545463201E-4</v>
      </c>
      <c r="DV476" s="33">
        <v>1.0442186335347201E-3</v>
      </c>
      <c r="DW476" s="33">
        <v>1.18808078514836E-3</v>
      </c>
      <c r="DX476" s="33">
        <v>1.08121804166558E-3</v>
      </c>
      <c r="DY476" s="33"/>
      <c r="DZ476" s="33"/>
      <c r="EA476" s="33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  <c r="EV476" s="33"/>
      <c r="EW476" s="33"/>
      <c r="EX476" s="33"/>
      <c r="EY476" s="33"/>
      <c r="EZ476" s="33"/>
      <c r="FA476" s="33"/>
      <c r="FB476" s="33"/>
      <c r="FC476" s="33"/>
      <c r="FD476" s="33"/>
      <c r="FE476" s="33"/>
      <c r="FF476" s="33"/>
      <c r="FG476" s="33"/>
      <c r="FH476" s="33"/>
      <c r="FI476" s="33"/>
      <c r="FJ476" s="33"/>
      <c r="FK476" s="33"/>
      <c r="FL476" s="33"/>
      <c r="FM476" s="33"/>
      <c r="FN476" s="33"/>
      <c r="FO476" s="33"/>
      <c r="FP476" s="33"/>
      <c r="FQ476" s="33"/>
      <c r="FR476" s="33"/>
      <c r="FS476" s="33"/>
      <c r="FT476" s="33"/>
      <c r="FU476" s="33"/>
      <c r="FV476" s="33"/>
      <c r="FW476" s="33"/>
      <c r="FX476" s="33"/>
      <c r="FY476" s="33"/>
      <c r="FZ476" s="33"/>
      <c r="GA476" s="33"/>
      <c r="GB476" s="33"/>
      <c r="GC476" s="33"/>
      <c r="GD476" s="33"/>
      <c r="GE476" s="33"/>
      <c r="GF476" s="33"/>
      <c r="GG476" s="33"/>
      <c r="GH476" s="33"/>
      <c r="GI476" s="33"/>
      <c r="GJ476" s="33"/>
      <c r="GK476" s="33"/>
      <c r="GL476" s="33"/>
      <c r="GM476" s="33"/>
      <c r="GN476" s="33"/>
      <c r="GO476" s="33"/>
      <c r="GP476" s="33"/>
      <c r="GQ476" s="33"/>
      <c r="GR476" s="33"/>
      <c r="GS476" s="33"/>
      <c r="GT476" s="33"/>
      <c r="GU476" s="33"/>
      <c r="GV476" s="33"/>
      <c r="GW476" s="33"/>
      <c r="GX476" s="33"/>
    </row>
    <row r="477" spans="1:206" hidden="1">
      <c r="A477" s="31" t="s">
        <v>451</v>
      </c>
      <c r="B477" t="s">
        <v>717</v>
      </c>
      <c r="C477" t="s">
        <v>714</v>
      </c>
      <c r="D477" s="94" t="s">
        <v>1014</v>
      </c>
      <c r="E477" t="s">
        <v>1196</v>
      </c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>
        <v>6.7449062780343596E-3</v>
      </c>
      <c r="BE477" s="33">
        <v>6.6764880610607298E-3</v>
      </c>
      <c r="BF477" s="33">
        <v>6.5027397971586303E-3</v>
      </c>
      <c r="BG477" s="33">
        <v>6.3074422685872999E-3</v>
      </c>
      <c r="BH477" s="33">
        <v>6.1177153518642401E-3</v>
      </c>
      <c r="BI477" s="33">
        <v>5.9681419364132201E-3</v>
      </c>
      <c r="BJ477" s="33">
        <v>5.78950050282957E-3</v>
      </c>
      <c r="BK477" s="33">
        <v>5.6835181587945698E-3</v>
      </c>
      <c r="BL477" s="33">
        <v>5.4979748870063903E-3</v>
      </c>
      <c r="BM477" s="33">
        <v>5.3899954985331304E-3</v>
      </c>
      <c r="BN477" s="33">
        <v>5.2497993193151796E-3</v>
      </c>
      <c r="BO477" s="33">
        <v>5.1138977402327996E-3</v>
      </c>
      <c r="BP477" s="33">
        <v>5.0168445573554E-3</v>
      </c>
      <c r="BQ477" s="33">
        <v>4.9261890104139996E-3</v>
      </c>
      <c r="BR477" s="33">
        <v>4.7966526869416097E-3</v>
      </c>
      <c r="BS477" s="33">
        <v>4.6880115063767103E-3</v>
      </c>
      <c r="BT477" s="33">
        <v>4.6075189001428896E-3</v>
      </c>
      <c r="BU477" s="33">
        <v>4.5155151705410998E-3</v>
      </c>
      <c r="BV477" s="33">
        <v>4.4439149640589804E-3</v>
      </c>
      <c r="BW477" s="33">
        <v>4.3491929800763803E-3</v>
      </c>
      <c r="BX477" s="33">
        <v>4.4395826136715303E-3</v>
      </c>
      <c r="BY477" s="33">
        <v>4.1267594712037902E-3</v>
      </c>
      <c r="BZ477" s="33">
        <v>4.0480973476523701E-3</v>
      </c>
      <c r="CA477" s="33">
        <v>3.9029394618684799E-3</v>
      </c>
      <c r="CB477" s="33">
        <v>3.8173740311642701E-3</v>
      </c>
      <c r="CC477" s="33">
        <v>3.6814244517239798E-3</v>
      </c>
      <c r="CD477" s="33">
        <v>3.6563976118335301E-3</v>
      </c>
      <c r="CE477" s="33">
        <v>3.4946294264781102E-3</v>
      </c>
      <c r="CF477" s="33">
        <v>3.4264168461179498E-3</v>
      </c>
      <c r="CG477" s="33">
        <v>3.3427156482078498E-3</v>
      </c>
      <c r="CH477" s="33">
        <v>3.2584876447624101E-3</v>
      </c>
      <c r="CI477" s="33">
        <v>3.1457500984598801E-3</v>
      </c>
      <c r="CJ477" s="33">
        <v>3.07799261817868E-3</v>
      </c>
      <c r="CK477" s="33">
        <v>2.9828860468433501E-3</v>
      </c>
      <c r="CL477" s="33">
        <v>2.9103534987247799E-3</v>
      </c>
      <c r="CM477" s="33">
        <v>2.8624406574058099E-3</v>
      </c>
      <c r="CN477" s="33">
        <v>2.7099368713563101E-3</v>
      </c>
      <c r="CO477" s="33">
        <v>2.6095783113810399E-3</v>
      </c>
      <c r="CP477" s="33">
        <v>2.5145280855611899E-3</v>
      </c>
      <c r="CQ477" s="33">
        <v>2.42967784518053E-3</v>
      </c>
      <c r="CR477" s="33">
        <v>2.3626707255319898E-3</v>
      </c>
      <c r="CS477" s="33">
        <v>2.31722912158737E-3</v>
      </c>
      <c r="CT477" s="33">
        <v>2.2694341700848402E-3</v>
      </c>
      <c r="CU477" s="33">
        <v>2.22042296187617E-3</v>
      </c>
      <c r="CV477" s="33">
        <v>2.1697310673656602E-3</v>
      </c>
      <c r="CW477" s="33">
        <v>2.1131137955573099E-3</v>
      </c>
      <c r="CX477" s="33">
        <v>2.04401138670608E-3</v>
      </c>
      <c r="CY477" s="33">
        <v>1.9801789168517399E-3</v>
      </c>
      <c r="CZ477" s="33">
        <v>1.9432901984927299E-3</v>
      </c>
      <c r="DA477" s="33">
        <v>1.85660215002834E-3</v>
      </c>
      <c r="DB477" s="33">
        <v>1.7808408545198001E-3</v>
      </c>
      <c r="DC477" s="33">
        <v>1.7346319490918801E-3</v>
      </c>
      <c r="DD477" s="33">
        <v>1.6843202671062601E-3</v>
      </c>
      <c r="DE477" s="33">
        <v>1.6662023039666499E-3</v>
      </c>
      <c r="DF477" s="33">
        <v>1.6203590085250299E-3</v>
      </c>
      <c r="DG477" s="33">
        <v>1.5681332438923601E-3</v>
      </c>
      <c r="DH477" s="33">
        <v>1.53654099140698E-3</v>
      </c>
      <c r="DI477" s="33">
        <v>1.5158288458211201E-3</v>
      </c>
      <c r="DJ477" s="33">
        <v>1.4867032116097001E-3</v>
      </c>
      <c r="DK477" s="33">
        <v>1.4593938031867201E-3</v>
      </c>
      <c r="DL477" s="33">
        <v>1.5420274683513699E-3</v>
      </c>
      <c r="DM477" s="33">
        <v>1.40285686024598E-3</v>
      </c>
      <c r="DN477" s="33">
        <v>1.3650886413269401E-3</v>
      </c>
      <c r="DO477" s="33">
        <v>1.33514468959559E-3</v>
      </c>
      <c r="DP477" s="33">
        <v>1.3093132249045901E-3</v>
      </c>
      <c r="DQ477" s="33">
        <v>1.2951678597011001E-3</v>
      </c>
      <c r="DR477" s="33">
        <v>1.2817318616843299E-3</v>
      </c>
      <c r="DS477" s="33">
        <v>1.2760512223341099E-3</v>
      </c>
      <c r="DT477" s="33">
        <v>1.2587390814322399E-3</v>
      </c>
      <c r="DU477" s="33">
        <v>1.2298938743682099E-3</v>
      </c>
      <c r="DV477" s="33">
        <v>1.50000286879561E-3</v>
      </c>
      <c r="DW477" s="33">
        <v>1.7090313780408299E-3</v>
      </c>
      <c r="DX477" s="33">
        <v>1.52413976286011E-3</v>
      </c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3"/>
      <c r="FC477" s="33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3"/>
      <c r="FP477" s="33"/>
      <c r="FQ477" s="33"/>
      <c r="FR477" s="33"/>
      <c r="FS477" s="33"/>
      <c r="FT477" s="33"/>
      <c r="FU477" s="33"/>
      <c r="FV477" s="33"/>
      <c r="FW477" s="33"/>
      <c r="FX477" s="33"/>
      <c r="FY477" s="33"/>
      <c r="FZ477" s="33"/>
      <c r="GA477" s="33"/>
      <c r="GB477" s="33"/>
      <c r="GC477" s="33"/>
      <c r="GD477" s="33"/>
      <c r="GE477" s="33"/>
      <c r="GF477" s="33"/>
      <c r="GG477" s="33"/>
      <c r="GH477" s="33"/>
      <c r="GI477" s="33"/>
      <c r="GJ477" s="33"/>
      <c r="GK477" s="33"/>
      <c r="GL477" s="33"/>
      <c r="GM477" s="33"/>
      <c r="GN477" s="33"/>
      <c r="GO477" s="33"/>
      <c r="GP477" s="33"/>
      <c r="GQ477" s="33"/>
      <c r="GR477" s="33"/>
      <c r="GS477" s="33"/>
      <c r="GT477" s="33"/>
      <c r="GU477" s="33"/>
      <c r="GV477" s="33"/>
      <c r="GW477" s="33"/>
      <c r="GX477" s="33"/>
    </row>
    <row r="478" spans="1:206" hidden="1">
      <c r="A478" s="31" t="s">
        <v>451</v>
      </c>
      <c r="B478" t="s">
        <v>717</v>
      </c>
      <c r="C478" t="s">
        <v>714</v>
      </c>
      <c r="D478" s="94" t="s">
        <v>1014</v>
      </c>
      <c r="E478" t="s">
        <v>1197</v>
      </c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>
        <v>8.0070904071432199E-3</v>
      </c>
      <c r="BE478" s="33">
        <v>7.8702392831810301E-3</v>
      </c>
      <c r="BF478" s="33">
        <v>7.6396199992871498E-3</v>
      </c>
      <c r="BG478" s="33">
        <v>7.4053283264911597E-3</v>
      </c>
      <c r="BH478" s="33">
        <v>7.1939596314821198E-3</v>
      </c>
      <c r="BI478" s="33">
        <v>7.02459449277551E-3</v>
      </c>
      <c r="BJ478" s="33">
        <v>6.8159551496709599E-3</v>
      </c>
      <c r="BK478" s="33">
        <v>6.7070272551846503E-3</v>
      </c>
      <c r="BL478" s="33">
        <v>6.4978997459897696E-3</v>
      </c>
      <c r="BM478" s="33">
        <v>6.3801516085140297E-3</v>
      </c>
      <c r="BN478" s="33">
        <v>6.2169323312351397E-3</v>
      </c>
      <c r="BO478" s="33">
        <v>6.0774646535563196E-3</v>
      </c>
      <c r="BP478" s="33">
        <v>6.0027611104746898E-3</v>
      </c>
      <c r="BQ478" s="33">
        <v>5.8995869816488196E-3</v>
      </c>
      <c r="BR478" s="33">
        <v>5.74905876101078E-3</v>
      </c>
      <c r="BS478" s="33">
        <v>5.6445206854772402E-3</v>
      </c>
      <c r="BT478" s="33">
        <v>5.5677206482273398E-3</v>
      </c>
      <c r="BU478" s="33">
        <v>5.4748055435259301E-3</v>
      </c>
      <c r="BV478" s="33">
        <v>5.39122765506785E-3</v>
      </c>
      <c r="BW478" s="33">
        <v>5.3264652337168599E-3</v>
      </c>
      <c r="BX478" s="33">
        <v>5.39823351459602E-3</v>
      </c>
      <c r="BY478" s="33">
        <v>5.1195885643601198E-3</v>
      </c>
      <c r="BZ478" s="33">
        <v>5.0397329221750003E-3</v>
      </c>
      <c r="CA478" s="33">
        <v>4.8728625680894196E-3</v>
      </c>
      <c r="CB478" s="33">
        <v>4.78175570952103E-3</v>
      </c>
      <c r="CC478" s="33">
        <v>4.64173277037205E-3</v>
      </c>
      <c r="CD478" s="33">
        <v>4.6088698178825297E-3</v>
      </c>
      <c r="CE478" s="33">
        <v>4.42748527405678E-3</v>
      </c>
      <c r="CF478" s="33">
        <v>4.3440806643296201E-3</v>
      </c>
      <c r="CG478" s="33">
        <v>4.2610354905382904E-3</v>
      </c>
      <c r="CH478" s="33">
        <v>4.1593988970809398E-3</v>
      </c>
      <c r="CI478" s="33">
        <v>4.0338090634884499E-3</v>
      </c>
      <c r="CJ478" s="33">
        <v>3.9459355978180202E-3</v>
      </c>
      <c r="CK478" s="33">
        <v>3.82767415689694E-3</v>
      </c>
      <c r="CL478" s="33">
        <v>3.7468750151088501E-3</v>
      </c>
      <c r="CM478" s="33">
        <v>3.7054598055334801E-3</v>
      </c>
      <c r="CN478" s="33">
        <v>3.5595180398667698E-3</v>
      </c>
      <c r="CO478" s="33">
        <v>3.4686971465814499E-3</v>
      </c>
      <c r="CP478" s="33">
        <v>3.3970095993397101E-3</v>
      </c>
      <c r="CQ478" s="33">
        <v>3.3371101617419999E-3</v>
      </c>
      <c r="CR478" s="33">
        <v>3.2459808824516398E-3</v>
      </c>
      <c r="CS478" s="33">
        <v>3.1644924740867799E-3</v>
      </c>
      <c r="CT478" s="33">
        <v>3.0780364887713998E-3</v>
      </c>
      <c r="CU478" s="33">
        <v>2.98654342601744E-3</v>
      </c>
      <c r="CV478" s="33">
        <v>2.8987957207660198E-3</v>
      </c>
      <c r="CW478" s="33">
        <v>2.8253265321994099E-3</v>
      </c>
      <c r="CX478" s="33">
        <v>2.7501992126200202E-3</v>
      </c>
      <c r="CY478" s="33">
        <v>2.68319968989324E-3</v>
      </c>
      <c r="CZ478" s="33">
        <v>2.6421753743755901E-3</v>
      </c>
      <c r="DA478" s="33">
        <v>2.55711656564822E-3</v>
      </c>
      <c r="DB478" s="33">
        <v>2.4641510938095599E-3</v>
      </c>
      <c r="DC478" s="33">
        <v>2.4104166754179098E-3</v>
      </c>
      <c r="DD478" s="33">
        <v>2.3469316307952299E-3</v>
      </c>
      <c r="DE478" s="33">
        <v>2.3253423060154502E-3</v>
      </c>
      <c r="DF478" s="33">
        <v>2.2538697222179499E-3</v>
      </c>
      <c r="DG478" s="33">
        <v>2.1820070534048302E-3</v>
      </c>
      <c r="DH478" s="33">
        <v>2.1402604960857499E-3</v>
      </c>
      <c r="DI478" s="33">
        <v>2.1085980243983802E-3</v>
      </c>
      <c r="DJ478" s="33">
        <v>2.0664159131084398E-3</v>
      </c>
      <c r="DK478" s="33">
        <v>2.0290311429179801E-3</v>
      </c>
      <c r="DL478" s="33">
        <v>2.1044804956096902E-3</v>
      </c>
      <c r="DM478" s="33">
        <v>1.95014057054553E-3</v>
      </c>
      <c r="DN478" s="33">
        <v>1.9061349276367E-3</v>
      </c>
      <c r="DO478" s="33">
        <v>1.8679252921669999E-3</v>
      </c>
      <c r="DP478" s="33">
        <v>1.8350694770568499E-3</v>
      </c>
      <c r="DQ478" s="33">
        <v>1.8224554747312801E-3</v>
      </c>
      <c r="DR478" s="33">
        <v>1.81689813800354E-3</v>
      </c>
      <c r="DS478" s="33">
        <v>1.81733506713383E-3</v>
      </c>
      <c r="DT478" s="33">
        <v>1.7994610330130899E-3</v>
      </c>
      <c r="DU478" s="33">
        <v>1.7624746777208701E-3</v>
      </c>
      <c r="DV478" s="33">
        <v>2.2113930664625098E-3</v>
      </c>
      <c r="DW478" s="33">
        <v>2.54059603850723E-3</v>
      </c>
      <c r="DX478" s="33">
        <v>2.2251506745224201E-3</v>
      </c>
      <c r="DY478" s="33"/>
      <c r="DZ478" s="33"/>
      <c r="EA478" s="33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  <c r="EV478" s="33"/>
      <c r="EW478" s="33"/>
      <c r="EX478" s="33"/>
      <c r="EY478" s="33"/>
      <c r="EZ478" s="33"/>
      <c r="FA478" s="33"/>
      <c r="FB478" s="33"/>
      <c r="FC478" s="33"/>
      <c r="FD478" s="33"/>
      <c r="FE478" s="33"/>
      <c r="FF478" s="33"/>
      <c r="FG478" s="33"/>
      <c r="FH478" s="33"/>
      <c r="FI478" s="33"/>
      <c r="FJ478" s="33"/>
      <c r="FK478" s="33"/>
      <c r="FL478" s="33"/>
      <c r="FM478" s="33"/>
      <c r="FN478" s="33"/>
      <c r="FO478" s="33"/>
      <c r="FP478" s="33"/>
      <c r="FQ478" s="33"/>
      <c r="FR478" s="33"/>
      <c r="FS478" s="33"/>
      <c r="FT478" s="33"/>
      <c r="FU478" s="33"/>
      <c r="FV478" s="33"/>
      <c r="FW478" s="33"/>
      <c r="FX478" s="33"/>
      <c r="FY478" s="33"/>
      <c r="FZ478" s="33"/>
      <c r="GA478" s="33"/>
      <c r="GB478" s="33"/>
      <c r="GC478" s="33"/>
      <c r="GD478" s="33"/>
      <c r="GE478" s="33"/>
      <c r="GF478" s="33"/>
      <c r="GG478" s="33"/>
      <c r="GH478" s="33"/>
      <c r="GI478" s="33"/>
      <c r="GJ478" s="33"/>
      <c r="GK478" s="33"/>
      <c r="GL478" s="33"/>
      <c r="GM478" s="33"/>
      <c r="GN478" s="33"/>
      <c r="GO478" s="33"/>
      <c r="GP478" s="33"/>
      <c r="GQ478" s="33"/>
      <c r="GR478" s="33"/>
      <c r="GS478" s="33"/>
      <c r="GT478" s="33"/>
      <c r="GU478" s="33"/>
      <c r="GV478" s="33"/>
      <c r="GW478" s="33"/>
      <c r="GX478" s="33"/>
    </row>
    <row r="479" spans="1:206" hidden="1">
      <c r="A479" s="31" t="s">
        <v>451</v>
      </c>
      <c r="B479" t="s">
        <v>717</v>
      </c>
      <c r="C479" t="s">
        <v>714</v>
      </c>
      <c r="D479" s="94" t="s">
        <v>1014</v>
      </c>
      <c r="E479" t="s">
        <v>1198</v>
      </c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>
        <v>1.00064774134145E-2</v>
      </c>
      <c r="BE479" s="33">
        <v>9.8255472932980304E-3</v>
      </c>
      <c r="BF479" s="33">
        <v>9.5562063029638201E-3</v>
      </c>
      <c r="BG479" s="33">
        <v>9.2947017471197105E-3</v>
      </c>
      <c r="BH479" s="33">
        <v>9.0664617303671396E-3</v>
      </c>
      <c r="BI479" s="33">
        <v>8.8642973405800903E-3</v>
      </c>
      <c r="BJ479" s="33">
        <v>8.59663427977112E-3</v>
      </c>
      <c r="BK479" s="33">
        <v>8.4570765053011508E-3</v>
      </c>
      <c r="BL479" s="33">
        <v>8.1745033024898002E-3</v>
      </c>
      <c r="BM479" s="33">
        <v>8.0361744797196408E-3</v>
      </c>
      <c r="BN479" s="33">
        <v>7.8356083066597696E-3</v>
      </c>
      <c r="BO479" s="33">
        <v>7.6519884214755404E-3</v>
      </c>
      <c r="BP479" s="33">
        <v>7.5528603144229701E-3</v>
      </c>
      <c r="BQ479" s="33">
        <v>7.4542009367686299E-3</v>
      </c>
      <c r="BR479" s="33">
        <v>7.2724206117426599E-3</v>
      </c>
      <c r="BS479" s="33">
        <v>7.14146030798173E-3</v>
      </c>
      <c r="BT479" s="33">
        <v>7.0402981116507802E-3</v>
      </c>
      <c r="BU479" s="33">
        <v>6.9422669123154401E-3</v>
      </c>
      <c r="BV479" s="33">
        <v>6.8426723693510404E-3</v>
      </c>
      <c r="BW479" s="33">
        <v>6.76630226139019E-3</v>
      </c>
      <c r="BX479" s="33">
        <v>6.85050039506658E-3</v>
      </c>
      <c r="BY479" s="33">
        <v>6.5169345497691098E-3</v>
      </c>
      <c r="BZ479" s="33">
        <v>6.4306821280141896E-3</v>
      </c>
      <c r="CA479" s="33">
        <v>6.2543323011681699E-3</v>
      </c>
      <c r="CB479" s="33">
        <v>6.1622161551290501E-3</v>
      </c>
      <c r="CC479" s="33">
        <v>6.0015821177367198E-3</v>
      </c>
      <c r="CD479" s="33">
        <v>5.9957477171727301E-3</v>
      </c>
      <c r="CE479" s="33">
        <v>5.7902921719477701E-3</v>
      </c>
      <c r="CF479" s="33">
        <v>5.7052819374414504E-3</v>
      </c>
      <c r="CG479" s="33">
        <v>5.6092252159045796E-3</v>
      </c>
      <c r="CH479" s="33">
        <v>5.5064198293736403E-3</v>
      </c>
      <c r="CI479" s="33">
        <v>5.3425533443248402E-3</v>
      </c>
      <c r="CJ479" s="33">
        <v>5.2604419102546202E-3</v>
      </c>
      <c r="CK479" s="33">
        <v>5.1160325998594004E-3</v>
      </c>
      <c r="CL479" s="33">
        <v>5.0115451348677897E-3</v>
      </c>
      <c r="CM479" s="33">
        <v>4.9536814294382399E-3</v>
      </c>
      <c r="CN479" s="33">
        <v>4.7651791614335996E-3</v>
      </c>
      <c r="CO479" s="33">
        <v>4.6510762623342703E-3</v>
      </c>
      <c r="CP479" s="33">
        <v>4.5503224329207399E-3</v>
      </c>
      <c r="CQ479" s="33">
        <v>4.4651286022429201E-3</v>
      </c>
      <c r="CR479" s="33">
        <v>4.38160244186223E-3</v>
      </c>
      <c r="CS479" s="33">
        <v>4.32015017274441E-3</v>
      </c>
      <c r="CT479" s="33">
        <v>4.2497135152107599E-3</v>
      </c>
      <c r="CU479" s="33">
        <v>4.1957220425443602E-3</v>
      </c>
      <c r="CV479" s="33">
        <v>4.1411151946090102E-3</v>
      </c>
      <c r="CW479" s="33">
        <v>4.0373309217555196E-3</v>
      </c>
      <c r="CX479" s="33">
        <v>3.9236588822366804E-3</v>
      </c>
      <c r="CY479" s="33">
        <v>3.8081640164531702E-3</v>
      </c>
      <c r="CZ479" s="33">
        <v>3.7240827326032199E-3</v>
      </c>
      <c r="DA479" s="33">
        <v>3.5820525780508299E-3</v>
      </c>
      <c r="DB479" s="33">
        <v>3.4576466654076899E-3</v>
      </c>
      <c r="DC479" s="33">
        <v>3.3884484005279199E-3</v>
      </c>
      <c r="DD479" s="33">
        <v>3.31245889387345E-3</v>
      </c>
      <c r="DE479" s="33">
        <v>3.2990948193760798E-3</v>
      </c>
      <c r="DF479" s="33">
        <v>3.20993865756419E-3</v>
      </c>
      <c r="DG479" s="33">
        <v>3.1230626851204298E-3</v>
      </c>
      <c r="DH479" s="33">
        <v>3.0816442388774002E-3</v>
      </c>
      <c r="DI479" s="33">
        <v>3.0472943896486101E-3</v>
      </c>
      <c r="DJ479" s="33">
        <v>2.9878143205321998E-3</v>
      </c>
      <c r="DK479" s="33">
        <v>2.9392586344108699E-3</v>
      </c>
      <c r="DL479" s="33">
        <v>3.0017348344169E-3</v>
      </c>
      <c r="DM479" s="33">
        <v>2.83306845460778E-3</v>
      </c>
      <c r="DN479" s="33">
        <v>2.7612286088203098E-3</v>
      </c>
      <c r="DO479" s="33">
        <v>2.7128944387283501E-3</v>
      </c>
      <c r="DP479" s="33">
        <v>2.6631686605648598E-3</v>
      </c>
      <c r="DQ479" s="33">
        <v>2.6402514752609102E-3</v>
      </c>
      <c r="DR479" s="33">
        <v>2.6262066300338002E-3</v>
      </c>
      <c r="DS479" s="33">
        <v>2.6222244866161998E-3</v>
      </c>
      <c r="DT479" s="33">
        <v>2.6014145887350701E-3</v>
      </c>
      <c r="DU479" s="33">
        <v>2.5674704063952001E-3</v>
      </c>
      <c r="DV479" s="33">
        <v>3.3219946843914901E-3</v>
      </c>
      <c r="DW479" s="33">
        <v>3.7857055881311201E-3</v>
      </c>
      <c r="DX479" s="33">
        <v>3.24415839153663E-3</v>
      </c>
      <c r="DY479" s="33"/>
      <c r="DZ479" s="33"/>
      <c r="EA479" s="33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  <c r="ET479" s="33"/>
      <c r="EU479" s="33"/>
      <c r="EV479" s="33"/>
      <c r="EW479" s="33"/>
      <c r="EX479" s="33"/>
      <c r="EY479" s="33"/>
      <c r="EZ479" s="33"/>
      <c r="FA479" s="33"/>
      <c r="FB479" s="33"/>
      <c r="FC479" s="33"/>
      <c r="FD479" s="33"/>
      <c r="FE479" s="33"/>
      <c r="FF479" s="33"/>
      <c r="FG479" s="33"/>
      <c r="FH479" s="33"/>
      <c r="FI479" s="33"/>
      <c r="FJ479" s="33"/>
      <c r="FK479" s="33"/>
      <c r="FL479" s="33"/>
      <c r="FM479" s="33"/>
      <c r="FN479" s="33"/>
      <c r="FO479" s="33"/>
      <c r="FP479" s="33"/>
      <c r="FQ479" s="33"/>
      <c r="FR479" s="33"/>
      <c r="FS479" s="33"/>
      <c r="FT479" s="33"/>
      <c r="FU479" s="33"/>
      <c r="FV479" s="33"/>
      <c r="FW479" s="33"/>
      <c r="FX479" s="33"/>
      <c r="FY479" s="33"/>
      <c r="FZ479" s="33"/>
      <c r="GA479" s="33"/>
      <c r="GB479" s="33"/>
      <c r="GC479" s="33"/>
      <c r="GD479" s="33"/>
      <c r="GE479" s="33"/>
      <c r="GF479" s="33"/>
      <c r="GG479" s="33"/>
      <c r="GH479" s="33"/>
      <c r="GI479" s="33"/>
      <c r="GJ479" s="33"/>
      <c r="GK479" s="33"/>
      <c r="GL479" s="33"/>
      <c r="GM479" s="33"/>
      <c r="GN479" s="33"/>
      <c r="GO479" s="33"/>
      <c r="GP479" s="33"/>
      <c r="GQ479" s="33"/>
      <c r="GR479" s="33"/>
      <c r="GS479" s="33"/>
      <c r="GT479" s="33"/>
      <c r="GU479" s="33"/>
      <c r="GV479" s="33"/>
      <c r="GW479" s="33"/>
      <c r="GX479" s="33"/>
    </row>
    <row r="480" spans="1:206" hidden="1">
      <c r="A480" s="31" t="s">
        <v>451</v>
      </c>
      <c r="B480" t="s">
        <v>717</v>
      </c>
      <c r="C480" t="s">
        <v>714</v>
      </c>
      <c r="D480" s="94" t="s">
        <v>1014</v>
      </c>
      <c r="E480" t="s">
        <v>1199</v>
      </c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>
        <v>1.31689453383395E-2</v>
      </c>
      <c r="BE480" s="33">
        <v>1.28237255647936E-2</v>
      </c>
      <c r="BF480" s="33">
        <v>1.2462269730775299E-2</v>
      </c>
      <c r="BG480" s="33">
        <v>1.21669104522498E-2</v>
      </c>
      <c r="BH480" s="33">
        <v>1.19567004753506E-2</v>
      </c>
      <c r="BI480" s="33">
        <v>1.1742311497740099E-2</v>
      </c>
      <c r="BJ480" s="33">
        <v>1.1446770299458099E-2</v>
      </c>
      <c r="BK480" s="33">
        <v>1.13132130819549E-2</v>
      </c>
      <c r="BL480" s="33">
        <v>1.0997965491350299E-2</v>
      </c>
      <c r="BM480" s="33">
        <v>1.0864378187648099E-2</v>
      </c>
      <c r="BN480" s="33">
        <v>1.06131736382144E-2</v>
      </c>
      <c r="BO480" s="33">
        <v>1.03943518306997E-2</v>
      </c>
      <c r="BP480" s="33">
        <v>1.02959207617497E-2</v>
      </c>
      <c r="BQ480" s="33">
        <v>1.01566656039556E-2</v>
      </c>
      <c r="BR480" s="33">
        <v>9.9706140315640006E-3</v>
      </c>
      <c r="BS480" s="33">
        <v>9.7776886055213896E-3</v>
      </c>
      <c r="BT480" s="33">
        <v>9.6531788816379901E-3</v>
      </c>
      <c r="BU480" s="33">
        <v>9.5443084209333208E-3</v>
      </c>
      <c r="BV480" s="33">
        <v>9.4341509285906094E-3</v>
      </c>
      <c r="BW480" s="33">
        <v>9.33790926001421E-3</v>
      </c>
      <c r="BX480" s="33">
        <v>9.3948024996819406E-3</v>
      </c>
      <c r="BY480" s="33">
        <v>9.0242826868180206E-3</v>
      </c>
      <c r="BZ480" s="33">
        <v>8.9185216798886805E-3</v>
      </c>
      <c r="CA480" s="33">
        <v>8.6733938689164593E-3</v>
      </c>
      <c r="CB480" s="33">
        <v>8.5209741736335005E-3</v>
      </c>
      <c r="CC480" s="33">
        <v>8.3170268864229107E-3</v>
      </c>
      <c r="CD480" s="33">
        <v>8.2912377173247793E-3</v>
      </c>
      <c r="CE480" s="33">
        <v>8.0450922952766991E-3</v>
      </c>
      <c r="CF480" s="33">
        <v>7.92790323338439E-3</v>
      </c>
      <c r="CG480" s="33">
        <v>7.8367992352137705E-3</v>
      </c>
      <c r="CH480" s="33">
        <v>7.7454944312224799E-3</v>
      </c>
      <c r="CI480" s="33">
        <v>7.5725746152997203E-3</v>
      </c>
      <c r="CJ480" s="33">
        <v>7.4963008644458899E-3</v>
      </c>
      <c r="CK480" s="33">
        <v>7.33646075261629E-3</v>
      </c>
      <c r="CL480" s="33">
        <v>7.21257592473092E-3</v>
      </c>
      <c r="CM480" s="33">
        <v>7.1322186930060103E-3</v>
      </c>
      <c r="CN480" s="33">
        <v>6.8825531091144298E-3</v>
      </c>
      <c r="CO480" s="33">
        <v>6.7024655690017801E-3</v>
      </c>
      <c r="CP480" s="33">
        <v>6.5547452315239596E-3</v>
      </c>
      <c r="CQ480" s="33">
        <v>6.4197122914035698E-3</v>
      </c>
      <c r="CR480" s="33">
        <v>6.2758977337707402E-3</v>
      </c>
      <c r="CS480" s="33">
        <v>6.1578075887068102E-3</v>
      </c>
      <c r="CT480" s="33">
        <v>6.0647360865324499E-3</v>
      </c>
      <c r="CU480" s="33">
        <v>5.9847209261523603E-3</v>
      </c>
      <c r="CV480" s="33">
        <v>5.9056598934430901E-3</v>
      </c>
      <c r="CW480" s="33">
        <v>5.8157357216553403E-3</v>
      </c>
      <c r="CX480" s="33">
        <v>5.7268984413737399E-3</v>
      </c>
      <c r="CY480" s="33">
        <v>5.6362130258473002E-3</v>
      </c>
      <c r="CZ480" s="33">
        <v>5.5780142689253196E-3</v>
      </c>
      <c r="DA480" s="33">
        <v>5.47225237582343E-3</v>
      </c>
      <c r="DB480" s="33">
        <v>5.2912909909070896E-3</v>
      </c>
      <c r="DC480" s="33">
        <v>5.1623010428455103E-3</v>
      </c>
      <c r="DD480" s="33">
        <v>5.0208648508778403E-3</v>
      </c>
      <c r="DE480" s="33">
        <v>4.9704410777602097E-3</v>
      </c>
      <c r="DF480" s="33">
        <v>4.7850395917387696E-3</v>
      </c>
      <c r="DG480" s="33">
        <v>4.6621289747233704E-3</v>
      </c>
      <c r="DH480" s="33">
        <v>4.6025680189021104E-3</v>
      </c>
      <c r="DI480" s="33">
        <v>4.5662670888211897E-3</v>
      </c>
      <c r="DJ480" s="33">
        <v>4.5052173222579301E-3</v>
      </c>
      <c r="DK480" s="33">
        <v>4.4503694720902202E-3</v>
      </c>
      <c r="DL480" s="33">
        <v>4.5210227732448999E-3</v>
      </c>
      <c r="DM480" s="33">
        <v>4.3213189480984203E-3</v>
      </c>
      <c r="DN480" s="33">
        <v>4.2252512629975102E-3</v>
      </c>
      <c r="DO480" s="33">
        <v>4.1582386128325103E-3</v>
      </c>
      <c r="DP480" s="33">
        <v>4.0827941802574104E-3</v>
      </c>
      <c r="DQ480" s="33">
        <v>4.0426266148081503E-3</v>
      </c>
      <c r="DR480" s="33">
        <v>4.0185189061018797E-3</v>
      </c>
      <c r="DS480" s="33">
        <v>3.9940213684197803E-3</v>
      </c>
      <c r="DT480" s="33">
        <v>3.9373684313313397E-3</v>
      </c>
      <c r="DU480" s="33">
        <v>3.85933105968216E-3</v>
      </c>
      <c r="DV480" s="33">
        <v>4.9259713000019099E-3</v>
      </c>
      <c r="DW480" s="33">
        <v>5.6296499017744698E-3</v>
      </c>
      <c r="DX480" s="33">
        <v>4.8088918994084098E-3</v>
      </c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  <c r="EW480" s="33"/>
      <c r="EX480" s="33"/>
      <c r="EY480" s="33"/>
      <c r="EZ480" s="33"/>
      <c r="FA480" s="33"/>
      <c r="FB480" s="33"/>
      <c r="FC480" s="33"/>
      <c r="FD480" s="33"/>
      <c r="FE480" s="33"/>
      <c r="FF480" s="33"/>
      <c r="FG480" s="33"/>
      <c r="FH480" s="33"/>
      <c r="FI480" s="33"/>
      <c r="FJ480" s="33"/>
      <c r="FK480" s="33"/>
      <c r="FL480" s="33"/>
      <c r="FM480" s="33"/>
      <c r="FN480" s="33"/>
      <c r="FO480" s="33"/>
      <c r="FP480" s="33"/>
      <c r="FQ480" s="33"/>
      <c r="FR480" s="33"/>
      <c r="FS480" s="33"/>
      <c r="FT480" s="33"/>
      <c r="FU480" s="33"/>
      <c r="FV480" s="33"/>
      <c r="FW480" s="33"/>
      <c r="FX480" s="33"/>
      <c r="FY480" s="33"/>
      <c r="FZ480" s="33"/>
      <c r="GA480" s="33"/>
      <c r="GB480" s="33"/>
      <c r="GC480" s="33"/>
      <c r="GD480" s="33"/>
      <c r="GE480" s="33"/>
      <c r="GF480" s="33"/>
      <c r="GG480" s="33"/>
      <c r="GH480" s="33"/>
      <c r="GI480" s="33"/>
      <c r="GJ480" s="33"/>
      <c r="GK480" s="33"/>
      <c r="GL480" s="33"/>
      <c r="GM480" s="33"/>
      <c r="GN480" s="33"/>
      <c r="GO480" s="33"/>
      <c r="GP480" s="33"/>
      <c r="GQ480" s="33"/>
      <c r="GR480" s="33"/>
      <c r="GS480" s="33"/>
      <c r="GT480" s="33"/>
      <c r="GU480" s="33"/>
      <c r="GV480" s="33"/>
      <c r="GW480" s="33"/>
      <c r="GX480" s="33"/>
    </row>
    <row r="481" spans="1:206" hidden="1">
      <c r="A481" s="31" t="s">
        <v>451</v>
      </c>
      <c r="B481" t="s">
        <v>717</v>
      </c>
      <c r="C481" t="s">
        <v>714</v>
      </c>
      <c r="D481" s="94" t="s">
        <v>1014</v>
      </c>
      <c r="E481" t="s">
        <v>1200</v>
      </c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>
        <v>1.73836261625024E-2</v>
      </c>
      <c r="BE481" s="33">
        <v>1.6821640520761599E-2</v>
      </c>
      <c r="BF481" s="33">
        <v>1.6350169402853901E-2</v>
      </c>
      <c r="BG481" s="33">
        <v>1.6029146626895401E-2</v>
      </c>
      <c r="BH481" s="33">
        <v>1.5772547773211899E-2</v>
      </c>
      <c r="BI481" s="33">
        <v>1.56737293264257E-2</v>
      </c>
      <c r="BJ481" s="33">
        <v>1.5385058160979501E-2</v>
      </c>
      <c r="BK481" s="33">
        <v>1.53420937077013E-2</v>
      </c>
      <c r="BL481" s="33">
        <v>1.49307792170267E-2</v>
      </c>
      <c r="BM481" s="33">
        <v>1.4822325851361401E-2</v>
      </c>
      <c r="BN481" s="33">
        <v>1.45296796960086E-2</v>
      </c>
      <c r="BO481" s="33">
        <v>1.42811509599174E-2</v>
      </c>
      <c r="BP481" s="33">
        <v>1.41515266781015E-2</v>
      </c>
      <c r="BQ481" s="33">
        <v>1.40484832701881E-2</v>
      </c>
      <c r="BR481" s="33">
        <v>1.3777921126221599E-2</v>
      </c>
      <c r="BS481" s="33">
        <v>1.36138223250545E-2</v>
      </c>
      <c r="BT481" s="33">
        <v>1.3455825952342E-2</v>
      </c>
      <c r="BU481" s="33">
        <v>1.3312356705973199E-2</v>
      </c>
      <c r="BV481" s="33">
        <v>1.3192611655318201E-2</v>
      </c>
      <c r="BW481" s="33">
        <v>1.3082394144850301E-2</v>
      </c>
      <c r="BX481" s="33">
        <v>1.31012320606093E-2</v>
      </c>
      <c r="BY481" s="33">
        <v>1.2614870585538399E-2</v>
      </c>
      <c r="BZ481" s="33">
        <v>1.24335028148547E-2</v>
      </c>
      <c r="CA481" s="33">
        <v>1.2123785993624301E-2</v>
      </c>
      <c r="CB481" s="33">
        <v>1.19019328068652E-2</v>
      </c>
      <c r="CC481" s="33">
        <v>1.1623952560202299E-2</v>
      </c>
      <c r="CD481" s="33">
        <v>1.1580876330084399E-2</v>
      </c>
      <c r="CE481" s="33">
        <v>1.12552976739767E-2</v>
      </c>
      <c r="CF481" s="33">
        <v>1.1102361670236901E-2</v>
      </c>
      <c r="CG481" s="33">
        <v>1.09939522615563E-2</v>
      </c>
      <c r="CH481" s="33">
        <v>1.08907319809228E-2</v>
      </c>
      <c r="CI481" s="33">
        <v>1.06455630868538E-2</v>
      </c>
      <c r="CJ481" s="33">
        <v>1.0547404185684599E-2</v>
      </c>
      <c r="CK481" s="33">
        <v>1.0367765301703E-2</v>
      </c>
      <c r="CL481" s="33">
        <v>1.02398132445369E-2</v>
      </c>
      <c r="CM481" s="33">
        <v>1.01522498205142E-2</v>
      </c>
      <c r="CN481" s="33">
        <v>9.8696528940994208E-3</v>
      </c>
      <c r="CO481" s="33">
        <v>9.6466599911278691E-3</v>
      </c>
      <c r="CP481" s="33">
        <v>9.4625697866037601E-3</v>
      </c>
      <c r="CQ481" s="33">
        <v>9.2933938047208408E-3</v>
      </c>
      <c r="CR481" s="33">
        <v>9.1169524926574194E-3</v>
      </c>
      <c r="CS481" s="33">
        <v>8.9376415813672092E-3</v>
      </c>
      <c r="CT481" s="33">
        <v>8.7981511032832402E-3</v>
      </c>
      <c r="CU481" s="33">
        <v>8.6497397836908796E-3</v>
      </c>
      <c r="CV481" s="33">
        <v>8.5299579683444995E-3</v>
      </c>
      <c r="CW481" s="33">
        <v>8.3885095799507599E-3</v>
      </c>
      <c r="CX481" s="33">
        <v>8.2236039368272004E-3</v>
      </c>
      <c r="CY481" s="33">
        <v>8.0948436441307496E-3</v>
      </c>
      <c r="CZ481" s="33">
        <v>7.9935595534086096E-3</v>
      </c>
      <c r="DA481" s="33">
        <v>7.8501766371916297E-3</v>
      </c>
      <c r="DB481" s="33">
        <v>7.6547660764363298E-3</v>
      </c>
      <c r="DC481" s="33">
        <v>7.56126711028717E-3</v>
      </c>
      <c r="DD481" s="33">
        <v>7.4467747486555401E-3</v>
      </c>
      <c r="DE481" s="33">
        <v>7.4847904063002702E-3</v>
      </c>
      <c r="DF481" s="33">
        <v>7.3176803556387103E-3</v>
      </c>
      <c r="DG481" s="33">
        <v>7.1219075320755002E-3</v>
      </c>
      <c r="DH481" s="33">
        <v>7.00594312578115E-3</v>
      </c>
      <c r="DI481" s="33">
        <v>6.9095588864443204E-3</v>
      </c>
      <c r="DJ481" s="33">
        <v>6.7483248509183401E-3</v>
      </c>
      <c r="DK481" s="33">
        <v>6.6022664582415097E-3</v>
      </c>
      <c r="DL481" s="33">
        <v>6.6609672166656796E-3</v>
      </c>
      <c r="DM481" s="33">
        <v>6.4393469228850603E-3</v>
      </c>
      <c r="DN481" s="33">
        <v>6.32601134776973E-3</v>
      </c>
      <c r="DO481" s="33">
        <v>6.2508224160381003E-3</v>
      </c>
      <c r="DP481" s="33">
        <v>6.1834199036041298E-3</v>
      </c>
      <c r="DQ481" s="33">
        <v>6.1448002954704404E-3</v>
      </c>
      <c r="DR481" s="33">
        <v>6.1198104728880298E-3</v>
      </c>
      <c r="DS481" s="33">
        <v>6.0812054901040096E-3</v>
      </c>
      <c r="DT481" s="33">
        <v>5.99779864258223E-3</v>
      </c>
      <c r="DU481" s="33">
        <v>5.8887893786645504E-3</v>
      </c>
      <c r="DV481" s="33">
        <v>7.6258123751950201E-3</v>
      </c>
      <c r="DW481" s="33">
        <v>8.7471560439147805E-3</v>
      </c>
      <c r="DX481" s="33">
        <v>7.3854489043008904E-3</v>
      </c>
      <c r="DY481" s="33"/>
      <c r="DZ481" s="33"/>
      <c r="EA481" s="33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  <c r="ET481" s="33"/>
      <c r="EU481" s="33"/>
      <c r="EV481" s="33"/>
      <c r="EW481" s="33"/>
      <c r="EX481" s="33"/>
      <c r="EY481" s="33"/>
      <c r="EZ481" s="33"/>
      <c r="FA481" s="33"/>
      <c r="FB481" s="33"/>
      <c r="FC481" s="33"/>
      <c r="FD481" s="33"/>
      <c r="FE481" s="33"/>
      <c r="FF481" s="33"/>
      <c r="FG481" s="33"/>
      <c r="FH481" s="33"/>
      <c r="FI481" s="33"/>
      <c r="FJ481" s="33"/>
      <c r="FK481" s="33"/>
      <c r="FL481" s="33"/>
      <c r="FM481" s="33"/>
      <c r="FN481" s="33"/>
      <c r="FO481" s="33"/>
      <c r="FP481" s="33"/>
      <c r="FQ481" s="33"/>
      <c r="FR481" s="33"/>
      <c r="FS481" s="33"/>
      <c r="FT481" s="33"/>
      <c r="FU481" s="33"/>
      <c r="FV481" s="33"/>
      <c r="FW481" s="33"/>
      <c r="FX481" s="33"/>
      <c r="FY481" s="33"/>
      <c r="FZ481" s="33"/>
      <c r="GA481" s="33"/>
      <c r="GB481" s="33"/>
      <c r="GC481" s="33"/>
      <c r="GD481" s="33"/>
      <c r="GE481" s="33"/>
      <c r="GF481" s="33"/>
      <c r="GG481" s="33"/>
      <c r="GH481" s="33"/>
      <c r="GI481" s="33"/>
      <c r="GJ481" s="33"/>
      <c r="GK481" s="33"/>
      <c r="GL481" s="33"/>
      <c r="GM481" s="33"/>
      <c r="GN481" s="33"/>
      <c r="GO481" s="33"/>
      <c r="GP481" s="33"/>
      <c r="GQ481" s="33"/>
      <c r="GR481" s="33"/>
      <c r="GS481" s="33"/>
      <c r="GT481" s="33"/>
      <c r="GU481" s="33"/>
      <c r="GV481" s="33"/>
      <c r="GW481" s="33"/>
      <c r="GX481" s="33"/>
    </row>
    <row r="482" spans="1:206" hidden="1">
      <c r="A482" s="31" t="s">
        <v>451</v>
      </c>
      <c r="B482" t="s">
        <v>717</v>
      </c>
      <c r="C482" t="s">
        <v>714</v>
      </c>
      <c r="D482" s="94" t="s">
        <v>1014</v>
      </c>
      <c r="E482" t="s">
        <v>1201</v>
      </c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>
        <v>2.7029975170865798E-2</v>
      </c>
      <c r="BE482" s="33">
        <v>2.6522599136182799E-2</v>
      </c>
      <c r="BF482" s="33">
        <v>2.57954466820253E-2</v>
      </c>
      <c r="BG482" s="33">
        <v>2.5120820609128E-2</v>
      </c>
      <c r="BH482" s="33">
        <v>2.45162367907561E-2</v>
      </c>
      <c r="BI482" s="33">
        <v>2.4114948981494098E-2</v>
      </c>
      <c r="BJ482" s="33">
        <v>2.3518565162307499E-2</v>
      </c>
      <c r="BK482" s="33">
        <v>2.33788893750215E-2</v>
      </c>
      <c r="BL482" s="33">
        <v>2.2674715236275601E-2</v>
      </c>
      <c r="BM482" s="33">
        <v>2.2520722235423001E-2</v>
      </c>
      <c r="BN482" s="33">
        <v>2.2133643494440899E-2</v>
      </c>
      <c r="BO482" s="33">
        <v>2.1847580131918301E-2</v>
      </c>
      <c r="BP482" s="33">
        <v>2.1667330009903299E-2</v>
      </c>
      <c r="BQ482" s="33">
        <v>2.15422610000735E-2</v>
      </c>
      <c r="BR482" s="33">
        <v>2.1220634444120999E-2</v>
      </c>
      <c r="BS482" s="33">
        <v>2.09442155915265E-2</v>
      </c>
      <c r="BT482" s="33">
        <v>2.06482722824179E-2</v>
      </c>
      <c r="BU482" s="33">
        <v>2.0446460069751E-2</v>
      </c>
      <c r="BV482" s="33">
        <v>2.0318008090928302E-2</v>
      </c>
      <c r="BW482" s="33">
        <v>2.0146535941809401E-2</v>
      </c>
      <c r="BX482" s="33">
        <v>2.01989486948282E-2</v>
      </c>
      <c r="BY482" s="33">
        <v>1.9545654082542701E-2</v>
      </c>
      <c r="BZ482" s="33">
        <v>1.92266774687079E-2</v>
      </c>
      <c r="CA482" s="33">
        <v>1.8762166746345701E-2</v>
      </c>
      <c r="CB482" s="33">
        <v>1.8455310171332302E-2</v>
      </c>
      <c r="CC482" s="33">
        <v>1.79738740745796E-2</v>
      </c>
      <c r="CD482" s="33">
        <v>1.77812881564435E-2</v>
      </c>
      <c r="CE482" s="33">
        <v>1.7238315254603301E-2</v>
      </c>
      <c r="CF482" s="33">
        <v>1.7003611510668499E-2</v>
      </c>
      <c r="CG482" s="33">
        <v>1.6720591616398901E-2</v>
      </c>
      <c r="CH482" s="33">
        <v>1.65365972108109E-2</v>
      </c>
      <c r="CI482" s="33">
        <v>1.6208997813590899E-2</v>
      </c>
      <c r="CJ482" s="33">
        <v>1.6095026028901501E-2</v>
      </c>
      <c r="CK482" s="33">
        <v>1.58492430214188E-2</v>
      </c>
      <c r="CL482" s="33">
        <v>1.5699024559250901E-2</v>
      </c>
      <c r="CM482" s="33">
        <v>1.5544369796686001E-2</v>
      </c>
      <c r="CN482" s="33">
        <v>1.5124347304042701E-2</v>
      </c>
      <c r="CO482" s="33">
        <v>1.4797525747959801E-2</v>
      </c>
      <c r="CP482" s="33">
        <v>1.4504606836037499E-2</v>
      </c>
      <c r="CQ482" s="33">
        <v>1.4216493535859199E-2</v>
      </c>
      <c r="CR482" s="33">
        <v>1.4028716736751001E-2</v>
      </c>
      <c r="CS482" s="33">
        <v>1.38071377224463E-2</v>
      </c>
      <c r="CT482" s="33">
        <v>1.36665636589407E-2</v>
      </c>
      <c r="CU482" s="33">
        <v>1.35084475413583E-2</v>
      </c>
      <c r="CV482" s="33">
        <v>1.3343010250155199E-2</v>
      </c>
      <c r="CW482" s="33">
        <v>1.3149255591939199E-2</v>
      </c>
      <c r="CX482" s="33">
        <v>1.2871329802486E-2</v>
      </c>
      <c r="CY482" s="33">
        <v>1.26024432718979E-2</v>
      </c>
      <c r="CZ482" s="33">
        <v>1.23969680262054E-2</v>
      </c>
      <c r="DA482" s="33">
        <v>1.21212643002153E-2</v>
      </c>
      <c r="DB482" s="33">
        <v>1.17988700292298E-2</v>
      </c>
      <c r="DC482" s="33">
        <v>1.1601993501843801E-2</v>
      </c>
      <c r="DD482" s="33">
        <v>1.14054683034176E-2</v>
      </c>
      <c r="DE482" s="33">
        <v>1.14494026610581E-2</v>
      </c>
      <c r="DF482" s="33">
        <v>1.1190930267405299E-2</v>
      </c>
      <c r="DG482" s="33">
        <v>1.0966825281617101E-2</v>
      </c>
      <c r="DH482" s="33">
        <v>1.0888499721515E-2</v>
      </c>
      <c r="DI482" s="33">
        <v>1.0851473720289001E-2</v>
      </c>
      <c r="DJ482" s="33">
        <v>1.0745402520166999E-2</v>
      </c>
      <c r="DK482" s="33">
        <v>1.0663437816890199E-2</v>
      </c>
      <c r="DL482" s="33">
        <v>1.0685980798013601E-2</v>
      </c>
      <c r="DM482" s="33">
        <v>1.0319371297924901E-2</v>
      </c>
      <c r="DN482" s="33">
        <v>1.0065474038843799E-2</v>
      </c>
      <c r="DO482" s="33">
        <v>9.8515198293282792E-3</v>
      </c>
      <c r="DP482" s="33">
        <v>9.6358593503686699E-3</v>
      </c>
      <c r="DQ482" s="33">
        <v>9.5549467730065597E-3</v>
      </c>
      <c r="DR482" s="33">
        <v>9.5412860055825895E-3</v>
      </c>
      <c r="DS482" s="33">
        <v>9.50242842829516E-3</v>
      </c>
      <c r="DT482" s="33">
        <v>9.4213998914979297E-3</v>
      </c>
      <c r="DU482" s="33">
        <v>9.2933429840682397E-3</v>
      </c>
      <c r="DV482" s="33">
        <v>1.20399827132514E-2</v>
      </c>
      <c r="DW482" s="33">
        <v>1.34236841039052E-2</v>
      </c>
      <c r="DX482" s="33">
        <v>1.13642480293672E-2</v>
      </c>
      <c r="DY482" s="33"/>
      <c r="DZ482" s="33"/>
      <c r="EA482" s="33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  <c r="ET482" s="33"/>
      <c r="EU482" s="33"/>
      <c r="EV482" s="33"/>
      <c r="EW482" s="33"/>
      <c r="EX482" s="33"/>
      <c r="EY482" s="33"/>
      <c r="EZ482" s="33"/>
      <c r="FA482" s="33"/>
      <c r="FB482" s="33"/>
      <c r="FC482" s="33"/>
      <c r="FD482" s="33"/>
      <c r="FE482" s="33"/>
      <c r="FF482" s="33"/>
      <c r="FG482" s="33"/>
      <c r="FH482" s="33"/>
      <c r="FI482" s="33"/>
      <c r="FJ482" s="33"/>
      <c r="FK482" s="33"/>
      <c r="FL482" s="33"/>
      <c r="FM482" s="33"/>
      <c r="FN482" s="33"/>
      <c r="FO482" s="33"/>
      <c r="FP482" s="33"/>
      <c r="FQ482" s="33"/>
      <c r="FR482" s="33"/>
      <c r="FS482" s="33"/>
      <c r="FT482" s="33"/>
      <c r="FU482" s="33"/>
      <c r="FV482" s="33"/>
      <c r="FW482" s="33"/>
      <c r="FX482" s="33"/>
      <c r="FY482" s="33"/>
      <c r="FZ482" s="33"/>
      <c r="GA482" s="33"/>
      <c r="GB482" s="33"/>
      <c r="GC482" s="33"/>
      <c r="GD482" s="33"/>
      <c r="GE482" s="33"/>
      <c r="GF482" s="33"/>
      <c r="GG482" s="33"/>
      <c r="GH482" s="33"/>
      <c r="GI482" s="33"/>
      <c r="GJ482" s="33"/>
      <c r="GK482" s="33"/>
      <c r="GL482" s="33"/>
      <c r="GM482" s="33"/>
      <c r="GN482" s="33"/>
      <c r="GO482" s="33"/>
      <c r="GP482" s="33"/>
      <c r="GQ482" s="33"/>
      <c r="GR482" s="33"/>
      <c r="GS482" s="33"/>
      <c r="GT482" s="33"/>
      <c r="GU482" s="33"/>
      <c r="GV482" s="33"/>
      <c r="GW482" s="33"/>
      <c r="GX482" s="33"/>
    </row>
    <row r="483" spans="1:206" hidden="1">
      <c r="A483" s="31" t="s">
        <v>451</v>
      </c>
      <c r="B483" t="s">
        <v>717</v>
      </c>
      <c r="C483" t="s">
        <v>714</v>
      </c>
      <c r="D483" s="94" t="s">
        <v>1014</v>
      </c>
      <c r="E483" t="s">
        <v>1202</v>
      </c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>
        <v>3.9946424157207602E-2</v>
      </c>
      <c r="BE483" s="33">
        <v>3.8887917062244197E-2</v>
      </c>
      <c r="BF483" s="33">
        <v>3.7756692818862597E-2</v>
      </c>
      <c r="BG483" s="33">
        <v>3.6827851170635299E-2</v>
      </c>
      <c r="BH483" s="33">
        <v>3.5993333624759198E-2</v>
      </c>
      <c r="BI483" s="33">
        <v>3.5497777664358403E-2</v>
      </c>
      <c r="BJ483" s="33">
        <v>3.4548081883593901E-2</v>
      </c>
      <c r="BK483" s="33">
        <v>3.4424490087210297E-2</v>
      </c>
      <c r="BL483" s="33">
        <v>3.3197605800531403E-2</v>
      </c>
      <c r="BM483" s="33">
        <v>3.2873765401300201E-2</v>
      </c>
      <c r="BN483" s="33">
        <v>3.2171964035620497E-2</v>
      </c>
      <c r="BO483" s="33">
        <v>3.1759129257482303E-2</v>
      </c>
      <c r="BP483" s="33">
        <v>3.1441250776779998E-2</v>
      </c>
      <c r="BQ483" s="33">
        <v>3.1320985545433201E-2</v>
      </c>
      <c r="BR483" s="33">
        <v>3.1003319871583401E-2</v>
      </c>
      <c r="BS483" s="33">
        <v>3.08492579552536E-2</v>
      </c>
      <c r="BT483" s="33">
        <v>3.0749705342366301E-2</v>
      </c>
      <c r="BU483" s="33">
        <v>3.0654590474953902E-2</v>
      </c>
      <c r="BV483" s="33">
        <v>3.0617508006708701E-2</v>
      </c>
      <c r="BW483" s="33">
        <v>3.0628152762693501E-2</v>
      </c>
      <c r="BX483" s="33">
        <v>3.0634043417127301E-2</v>
      </c>
      <c r="BY483" s="33">
        <v>2.9840383249050799E-2</v>
      </c>
      <c r="BZ483" s="33">
        <v>2.9373876529477899E-2</v>
      </c>
      <c r="CA483" s="33">
        <v>2.86504591800858E-2</v>
      </c>
      <c r="CB483" s="33">
        <v>2.8136914450523E-2</v>
      </c>
      <c r="CC483" s="33">
        <v>2.7499873411472201E-2</v>
      </c>
      <c r="CD483" s="33">
        <v>2.7347339765992899E-2</v>
      </c>
      <c r="CE483" s="33">
        <v>2.6539957370068701E-2</v>
      </c>
      <c r="CF483" s="33">
        <v>2.6207818265176101E-2</v>
      </c>
      <c r="CG483" s="33">
        <v>2.5913714955315401E-2</v>
      </c>
      <c r="CH483" s="33">
        <v>2.5667155602682699E-2</v>
      </c>
      <c r="CI483" s="33">
        <v>2.5071526890215901E-2</v>
      </c>
      <c r="CJ483" s="33">
        <v>2.48715759319042E-2</v>
      </c>
      <c r="CK483" s="33">
        <v>2.4531787351401099E-2</v>
      </c>
      <c r="CL483" s="33">
        <v>2.4225636601891198E-2</v>
      </c>
      <c r="CM483" s="33">
        <v>2.3980161364525E-2</v>
      </c>
      <c r="CN483" s="33">
        <v>2.3402111063547601E-2</v>
      </c>
      <c r="CO483" s="33">
        <v>2.2904552943093501E-2</v>
      </c>
      <c r="CP483" s="33">
        <v>2.2497967151537301E-2</v>
      </c>
      <c r="CQ483" s="33">
        <v>2.2083220066362302E-2</v>
      </c>
      <c r="CR483" s="33">
        <v>2.1726031484204399E-2</v>
      </c>
      <c r="CS483" s="33">
        <v>2.1348442864595099E-2</v>
      </c>
      <c r="CT483" s="33">
        <v>2.1085878931518399E-2</v>
      </c>
      <c r="CU483" s="33">
        <v>2.07896322623067E-2</v>
      </c>
      <c r="CV483" s="33">
        <v>2.0519579496079899E-2</v>
      </c>
      <c r="CW483" s="33">
        <v>2.0245541239095499E-2</v>
      </c>
      <c r="CX483" s="33">
        <v>1.99530031570565E-2</v>
      </c>
      <c r="CY483" s="33">
        <v>1.9660048021432501E-2</v>
      </c>
      <c r="CZ483" s="33">
        <v>1.9401481592703801E-2</v>
      </c>
      <c r="DA483" s="33">
        <v>1.91215284394789E-2</v>
      </c>
      <c r="DB483" s="33">
        <v>1.8603333262042498E-2</v>
      </c>
      <c r="DC483" s="33">
        <v>1.82925198830803E-2</v>
      </c>
      <c r="DD483" s="33">
        <v>1.7946218885950001E-2</v>
      </c>
      <c r="DE483" s="33">
        <v>1.79297003282652E-2</v>
      </c>
      <c r="DF483" s="33">
        <v>1.74677409438663E-2</v>
      </c>
      <c r="DG483" s="33">
        <v>1.7032068608966701E-2</v>
      </c>
      <c r="DH483" s="33">
        <v>1.68574727647832E-2</v>
      </c>
      <c r="DI483" s="33">
        <v>1.6748451391176599E-2</v>
      </c>
      <c r="DJ483" s="33">
        <v>1.65205636374775E-2</v>
      </c>
      <c r="DK483" s="33">
        <v>1.6389513013658499E-2</v>
      </c>
      <c r="DL483" s="33">
        <v>1.6509850341432399E-2</v>
      </c>
      <c r="DM483" s="33">
        <v>1.6159863646854601E-2</v>
      </c>
      <c r="DN483" s="33">
        <v>1.59793501560987E-2</v>
      </c>
      <c r="DO483" s="33">
        <v>1.5858841132288599E-2</v>
      </c>
      <c r="DP483" s="33">
        <v>1.57333261095539E-2</v>
      </c>
      <c r="DQ483" s="33">
        <v>1.55580636442535E-2</v>
      </c>
      <c r="DR483" s="33">
        <v>1.5399275338459299E-2</v>
      </c>
      <c r="DS483" s="33">
        <v>1.51773088507237E-2</v>
      </c>
      <c r="DT483" s="33">
        <v>1.4901043742266499E-2</v>
      </c>
      <c r="DU483" s="33">
        <v>1.45592463382443E-2</v>
      </c>
      <c r="DV483" s="33">
        <v>1.7821378001270299E-2</v>
      </c>
      <c r="DW483" s="33">
        <v>1.9826559325291399E-2</v>
      </c>
      <c r="DX483" s="33">
        <v>1.7196605743388899E-2</v>
      </c>
      <c r="DY483" s="33"/>
      <c r="DZ483" s="33"/>
      <c r="EA483" s="33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  <c r="ET483" s="33"/>
      <c r="EU483" s="33"/>
      <c r="EV483" s="33"/>
      <c r="EW483" s="33"/>
      <c r="EX483" s="33"/>
      <c r="EY483" s="33"/>
      <c r="EZ483" s="33"/>
      <c r="FA483" s="33"/>
      <c r="FB483" s="33"/>
      <c r="FC483" s="33"/>
      <c r="FD483" s="33"/>
      <c r="FE483" s="33"/>
      <c r="FF483" s="33"/>
      <c r="FG483" s="33"/>
      <c r="FH483" s="33"/>
      <c r="FI483" s="33"/>
      <c r="FJ483" s="33"/>
      <c r="FK483" s="33"/>
      <c r="FL483" s="33"/>
      <c r="FM483" s="33"/>
      <c r="FN483" s="33"/>
      <c r="FO483" s="33"/>
      <c r="FP483" s="33"/>
      <c r="FQ483" s="33"/>
      <c r="FR483" s="33"/>
      <c r="FS483" s="33"/>
      <c r="FT483" s="33"/>
      <c r="FU483" s="33"/>
      <c r="FV483" s="33"/>
      <c r="FW483" s="33"/>
      <c r="FX483" s="33"/>
      <c r="FY483" s="33"/>
      <c r="FZ483" s="33"/>
      <c r="GA483" s="33"/>
      <c r="GB483" s="33"/>
      <c r="GC483" s="33"/>
      <c r="GD483" s="33"/>
      <c r="GE483" s="33"/>
      <c r="GF483" s="33"/>
      <c r="GG483" s="33"/>
      <c r="GH483" s="33"/>
      <c r="GI483" s="33"/>
      <c r="GJ483" s="33"/>
      <c r="GK483" s="33"/>
      <c r="GL483" s="33"/>
      <c r="GM483" s="33"/>
      <c r="GN483" s="33"/>
      <c r="GO483" s="33"/>
      <c r="GP483" s="33"/>
      <c r="GQ483" s="33"/>
      <c r="GR483" s="33"/>
      <c r="GS483" s="33"/>
      <c r="GT483" s="33"/>
      <c r="GU483" s="33"/>
      <c r="GV483" s="33"/>
      <c r="GW483" s="33"/>
      <c r="GX483" s="33"/>
    </row>
    <row r="484" spans="1:206" hidden="1">
      <c r="A484" s="31" t="s">
        <v>451</v>
      </c>
      <c r="B484" t="s">
        <v>717</v>
      </c>
      <c r="C484" t="s">
        <v>714</v>
      </c>
      <c r="D484" s="94" t="s">
        <v>1014</v>
      </c>
      <c r="E484" t="s">
        <v>1203</v>
      </c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>
        <v>6.25361413511141E-2</v>
      </c>
      <c r="BE484" s="33">
        <v>6.1937725977970502E-2</v>
      </c>
      <c r="BF484" s="33">
        <v>6.0651036098201203E-2</v>
      </c>
      <c r="BG484" s="33">
        <v>5.9309560048412098E-2</v>
      </c>
      <c r="BH484" s="33">
        <v>5.8014533445602701E-2</v>
      </c>
      <c r="BI484" s="33">
        <v>5.7270978188764997E-2</v>
      </c>
      <c r="BJ484" s="33">
        <v>5.5781908394537998E-2</v>
      </c>
      <c r="BK484" s="33">
        <v>5.5594529867728802E-2</v>
      </c>
      <c r="BL484" s="33">
        <v>5.3823098166362E-2</v>
      </c>
      <c r="BM484" s="33">
        <v>5.3413842001739799E-2</v>
      </c>
      <c r="BN484" s="33">
        <v>5.2159099787782201E-2</v>
      </c>
      <c r="BO484" s="33">
        <v>5.1205797842555599E-2</v>
      </c>
      <c r="BP484" s="33">
        <v>5.0460592727525899E-2</v>
      </c>
      <c r="BQ484" s="33">
        <v>5.0030079537459402E-2</v>
      </c>
      <c r="BR484" s="33">
        <v>4.9231330913663197E-2</v>
      </c>
      <c r="BS484" s="33">
        <v>4.8685589018955498E-2</v>
      </c>
      <c r="BT484" s="33">
        <v>4.8273287779656497E-2</v>
      </c>
      <c r="BU484" s="33">
        <v>4.79357567547491E-2</v>
      </c>
      <c r="BV484" s="33">
        <v>4.7804911922473298E-2</v>
      </c>
      <c r="BW484" s="33">
        <v>4.7843030494400397E-2</v>
      </c>
      <c r="BX484" s="33">
        <v>4.79809206179167E-2</v>
      </c>
      <c r="BY484" s="33">
        <v>4.7179314051292998E-2</v>
      </c>
      <c r="BZ484" s="33">
        <v>4.6738646821030599E-2</v>
      </c>
      <c r="CA484" s="33">
        <v>4.6045585048986697E-2</v>
      </c>
      <c r="CB484" s="33">
        <v>4.5467651470144498E-2</v>
      </c>
      <c r="CC484" s="33">
        <v>4.4424053570354997E-2</v>
      </c>
      <c r="CD484" s="33">
        <v>4.4172469351207097E-2</v>
      </c>
      <c r="CE484" s="33">
        <v>4.2860935738492201E-2</v>
      </c>
      <c r="CF484" s="33">
        <v>4.2204450163386899E-2</v>
      </c>
      <c r="CG484" s="33">
        <v>4.1857961117022703E-2</v>
      </c>
      <c r="CH484" s="33">
        <v>4.1453353107608802E-2</v>
      </c>
      <c r="CI484" s="33">
        <v>4.0657298513124503E-2</v>
      </c>
      <c r="CJ484" s="33">
        <v>4.044350766727E-2</v>
      </c>
      <c r="CK484" s="33">
        <v>4.00135262277539E-2</v>
      </c>
      <c r="CL484" s="33">
        <v>3.9616733114941197E-2</v>
      </c>
      <c r="CM484" s="33">
        <v>3.9257273561426102E-2</v>
      </c>
      <c r="CN484" s="33">
        <v>3.8165309876742798E-2</v>
      </c>
      <c r="CO484" s="33">
        <v>3.7191572753795102E-2</v>
      </c>
      <c r="CP484" s="33">
        <v>3.6361096372389302E-2</v>
      </c>
      <c r="CQ484" s="33">
        <v>3.5534287861637599E-2</v>
      </c>
      <c r="CR484" s="33">
        <v>3.4875216538580299E-2</v>
      </c>
      <c r="CS484" s="33">
        <v>3.4203902919789198E-2</v>
      </c>
      <c r="CT484" s="33">
        <v>3.3825870182493799E-2</v>
      </c>
      <c r="CU484" s="33">
        <v>3.3389388721715402E-2</v>
      </c>
      <c r="CV484" s="33">
        <v>3.2951541088635197E-2</v>
      </c>
      <c r="CW484" s="33">
        <v>3.2572127234316899E-2</v>
      </c>
      <c r="CX484" s="33">
        <v>3.1999553447323303E-2</v>
      </c>
      <c r="CY484" s="33">
        <v>3.1466559932403798E-2</v>
      </c>
      <c r="CZ484" s="33">
        <v>3.1031692963396501E-2</v>
      </c>
      <c r="DA484" s="33">
        <v>3.0560800816286801E-2</v>
      </c>
      <c r="DB484" s="33">
        <v>2.9781741020571201E-2</v>
      </c>
      <c r="DC484" s="33">
        <v>2.9369929800827099E-2</v>
      </c>
      <c r="DD484" s="33">
        <v>2.8986433768694701E-2</v>
      </c>
      <c r="DE484" s="33">
        <v>2.9142111164594201E-2</v>
      </c>
      <c r="DF484" s="33">
        <v>2.8425873412984599E-2</v>
      </c>
      <c r="DG484" s="33">
        <v>2.7781687769240799E-2</v>
      </c>
      <c r="DH484" s="33">
        <v>2.7458169104758099E-2</v>
      </c>
      <c r="DI484" s="33">
        <v>2.7253262899691801E-2</v>
      </c>
      <c r="DJ484" s="33">
        <v>2.6848356487611601E-2</v>
      </c>
      <c r="DK484" s="33">
        <v>2.6539359028947201E-2</v>
      </c>
      <c r="DL484" s="33">
        <v>2.6608438996443301E-2</v>
      </c>
      <c r="DM484" s="33">
        <v>2.6021672861260298E-2</v>
      </c>
      <c r="DN484" s="33">
        <v>2.5639990378537401E-2</v>
      </c>
      <c r="DO484" s="33">
        <v>2.5397910900374399E-2</v>
      </c>
      <c r="DP484" s="33">
        <v>2.5148387352152999E-2</v>
      </c>
      <c r="DQ484" s="33">
        <v>2.49783798343611E-2</v>
      </c>
      <c r="DR484" s="33">
        <v>2.4974491211394001E-2</v>
      </c>
      <c r="DS484" s="33">
        <v>2.4845982578365101E-2</v>
      </c>
      <c r="DT484" s="33">
        <v>2.46487149658778E-2</v>
      </c>
      <c r="DU484" s="33">
        <v>2.4484373588619199E-2</v>
      </c>
      <c r="DV484" s="33">
        <v>2.7593331515363001E-2</v>
      </c>
      <c r="DW484" s="33">
        <v>2.9933129044256601E-2</v>
      </c>
      <c r="DX484" s="33">
        <v>2.67339164228288E-2</v>
      </c>
      <c r="DY484" s="33"/>
      <c r="DZ484" s="33"/>
      <c r="EA484" s="33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  <c r="ET484" s="33"/>
      <c r="EU484" s="33"/>
      <c r="EV484" s="33"/>
      <c r="EW484" s="33"/>
      <c r="EX484" s="33"/>
      <c r="EY484" s="33"/>
      <c r="EZ484" s="33"/>
      <c r="FA484" s="33"/>
      <c r="FB484" s="33"/>
      <c r="FC484" s="33"/>
      <c r="FD484" s="33"/>
      <c r="FE484" s="33"/>
      <c r="FF484" s="33"/>
      <c r="FG484" s="33"/>
      <c r="FH484" s="33"/>
      <c r="FI484" s="33"/>
      <c r="FJ484" s="33"/>
      <c r="FK484" s="33"/>
      <c r="FL484" s="33"/>
      <c r="FM484" s="33"/>
      <c r="FN484" s="33"/>
      <c r="FO484" s="33"/>
      <c r="FP484" s="33"/>
      <c r="FQ484" s="33"/>
      <c r="FR484" s="33"/>
      <c r="FS484" s="33"/>
      <c r="FT484" s="33"/>
      <c r="FU484" s="33"/>
      <c r="FV484" s="33"/>
      <c r="FW484" s="33"/>
      <c r="FX484" s="33"/>
      <c r="FY484" s="33"/>
      <c r="FZ484" s="33"/>
      <c r="GA484" s="33"/>
      <c r="GB484" s="33"/>
      <c r="GC484" s="33"/>
      <c r="GD484" s="33"/>
      <c r="GE484" s="33"/>
      <c r="GF484" s="33"/>
      <c r="GG484" s="33"/>
      <c r="GH484" s="33"/>
      <c r="GI484" s="33"/>
      <c r="GJ484" s="33"/>
      <c r="GK484" s="33"/>
      <c r="GL484" s="33"/>
      <c r="GM484" s="33"/>
      <c r="GN484" s="33"/>
      <c r="GO484" s="33"/>
      <c r="GP484" s="33"/>
      <c r="GQ484" s="33"/>
      <c r="GR484" s="33"/>
      <c r="GS484" s="33"/>
      <c r="GT484" s="33"/>
      <c r="GU484" s="33"/>
      <c r="GV484" s="33"/>
      <c r="GW484" s="33"/>
      <c r="GX484" s="33"/>
    </row>
    <row r="485" spans="1:206" hidden="1">
      <c r="A485" s="31" t="s">
        <v>451</v>
      </c>
      <c r="B485" t="s">
        <v>717</v>
      </c>
      <c r="C485" t="s">
        <v>714</v>
      </c>
      <c r="D485" s="94" t="s">
        <v>1014</v>
      </c>
      <c r="E485" t="s">
        <v>1204</v>
      </c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>
        <v>9.7386141715579896E-2</v>
      </c>
      <c r="BE485" s="33">
        <v>9.67967821335083E-2</v>
      </c>
      <c r="BF485" s="33">
        <v>9.4835285591898202E-2</v>
      </c>
      <c r="BG485" s="33">
        <v>9.2684746238224702E-2</v>
      </c>
      <c r="BH485" s="33">
        <v>9.0653024765989604E-2</v>
      </c>
      <c r="BI485" s="33">
        <v>8.9612151018066799E-2</v>
      </c>
      <c r="BJ485" s="33">
        <v>8.75018692047667E-2</v>
      </c>
      <c r="BK485" s="33">
        <v>8.7450989590961703E-2</v>
      </c>
      <c r="BL485" s="33">
        <v>8.4916227228021599E-2</v>
      </c>
      <c r="BM485" s="33">
        <v>8.4558940908080901E-2</v>
      </c>
      <c r="BN485" s="33">
        <v>8.2829942170519893E-2</v>
      </c>
      <c r="BO485" s="33">
        <v>8.1498194039160102E-2</v>
      </c>
      <c r="BP485" s="33">
        <v>8.0435260731609101E-2</v>
      </c>
      <c r="BQ485" s="33">
        <v>7.9788504140096805E-2</v>
      </c>
      <c r="BR485" s="33">
        <v>7.8560925043535998E-2</v>
      </c>
      <c r="BS485" s="33">
        <v>7.7619778021567803E-2</v>
      </c>
      <c r="BT485" s="33">
        <v>7.6780807518206401E-2</v>
      </c>
      <c r="BU485" s="33">
        <v>7.6074849908549694E-2</v>
      </c>
      <c r="BV485" s="33">
        <v>7.5699673945187895E-2</v>
      </c>
      <c r="BW485" s="33">
        <v>7.5518273737152503E-2</v>
      </c>
      <c r="BX485" s="33">
        <v>7.5094381685228195E-2</v>
      </c>
      <c r="BY485" s="33">
        <v>7.4052219136158601E-2</v>
      </c>
      <c r="BZ485" s="33">
        <v>7.31542267209844E-2</v>
      </c>
      <c r="CA485" s="33">
        <v>7.19974262320668E-2</v>
      </c>
      <c r="CB485" s="33">
        <v>7.1122232108606104E-2</v>
      </c>
      <c r="CC485" s="33">
        <v>6.9622287144447903E-2</v>
      </c>
      <c r="CD485" s="33">
        <v>6.9381923534140702E-2</v>
      </c>
      <c r="CE485" s="33">
        <v>6.7633079785546293E-2</v>
      </c>
      <c r="CF485" s="33">
        <v>6.6886856560423799E-2</v>
      </c>
      <c r="CG485" s="33">
        <v>6.6508898054708096E-2</v>
      </c>
      <c r="CH485" s="33">
        <v>6.6034796484148395E-2</v>
      </c>
      <c r="CI485" s="33">
        <v>6.4924170546373394E-2</v>
      </c>
      <c r="CJ485" s="33">
        <v>6.4667540828893297E-2</v>
      </c>
      <c r="CK485" s="33">
        <v>6.4123912653795703E-2</v>
      </c>
      <c r="CL485" s="33">
        <v>6.3620892569307905E-2</v>
      </c>
      <c r="CM485" s="33">
        <v>6.3046566664871906E-2</v>
      </c>
      <c r="CN485" s="33">
        <v>6.1488199533211801E-2</v>
      </c>
      <c r="CO485" s="33">
        <v>6.0040245508071299E-2</v>
      </c>
      <c r="CP485" s="33">
        <v>5.87950660882227E-2</v>
      </c>
      <c r="CQ485" s="33">
        <v>5.7485830973613497E-2</v>
      </c>
      <c r="CR485" s="33">
        <v>5.6495032604945303E-2</v>
      </c>
      <c r="CS485" s="33">
        <v>5.5396529403449697E-2</v>
      </c>
      <c r="CT485" s="33">
        <v>5.47412933548471E-2</v>
      </c>
      <c r="CU485" s="33">
        <v>5.4121483223291397E-2</v>
      </c>
      <c r="CV485" s="33">
        <v>5.3334516396587102E-2</v>
      </c>
      <c r="CW485" s="33">
        <v>5.2698323977856197E-2</v>
      </c>
      <c r="CX485" s="33">
        <v>5.19168746727715E-2</v>
      </c>
      <c r="CY485" s="33">
        <v>5.1120085418436101E-2</v>
      </c>
      <c r="CZ485" s="33">
        <v>5.0566058249703699E-2</v>
      </c>
      <c r="DA485" s="33">
        <v>4.9869629804819203E-2</v>
      </c>
      <c r="DB485" s="33">
        <v>4.8636308678599201E-2</v>
      </c>
      <c r="DC485" s="33">
        <v>4.7883352191897897E-2</v>
      </c>
      <c r="DD485" s="33">
        <v>4.7101307649988801E-2</v>
      </c>
      <c r="DE485" s="33">
        <v>4.7407463361166698E-2</v>
      </c>
      <c r="DF485" s="33">
        <v>4.6290185709409501E-2</v>
      </c>
      <c r="DG485" s="33">
        <v>4.5415858249505198E-2</v>
      </c>
      <c r="DH485" s="33">
        <v>4.5139921582697903E-2</v>
      </c>
      <c r="DI485" s="33">
        <v>4.5123670990738898E-2</v>
      </c>
      <c r="DJ485" s="33">
        <v>4.45876362442163E-2</v>
      </c>
      <c r="DK485" s="33">
        <v>4.4269582552115203E-2</v>
      </c>
      <c r="DL485" s="33">
        <v>4.4141131756834297E-2</v>
      </c>
      <c r="DM485" s="33">
        <v>4.33336070282372E-2</v>
      </c>
      <c r="DN485" s="33">
        <v>4.2573911942026803E-2</v>
      </c>
      <c r="DO485" s="33">
        <v>4.1947082685472002E-2</v>
      </c>
      <c r="DP485" s="33">
        <v>4.1363296062503697E-2</v>
      </c>
      <c r="DQ485" s="33">
        <v>4.0970924374783599E-2</v>
      </c>
      <c r="DR485" s="33">
        <v>4.0840859514628597E-2</v>
      </c>
      <c r="DS485" s="33">
        <v>4.0522090717913101E-2</v>
      </c>
      <c r="DT485" s="33">
        <v>4.0081553133768801E-2</v>
      </c>
      <c r="DU485" s="33">
        <v>3.9540918309339701E-2</v>
      </c>
      <c r="DV485" s="33">
        <v>4.3045305628137798E-2</v>
      </c>
      <c r="DW485" s="33">
        <v>4.6677831647951397E-2</v>
      </c>
      <c r="DX485" s="33">
        <v>4.29216376191301E-2</v>
      </c>
      <c r="DY485" s="33"/>
      <c r="DZ485" s="33"/>
      <c r="EA485" s="33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  <c r="ET485" s="33"/>
      <c r="EU485" s="33"/>
      <c r="EV485" s="33"/>
      <c r="EW485" s="33"/>
      <c r="EX485" s="33"/>
      <c r="EY485" s="33"/>
      <c r="EZ485" s="33"/>
      <c r="FA485" s="33"/>
      <c r="FB485" s="33"/>
      <c r="FC485" s="33"/>
      <c r="FD485" s="33"/>
      <c r="FE485" s="33"/>
      <c r="FF485" s="33"/>
      <c r="FG485" s="33"/>
      <c r="FH485" s="33"/>
      <c r="FI485" s="33"/>
      <c r="FJ485" s="33"/>
      <c r="FK485" s="33"/>
      <c r="FL485" s="33"/>
      <c r="FM485" s="33"/>
      <c r="FN485" s="33"/>
      <c r="FO485" s="33"/>
      <c r="FP485" s="33"/>
      <c r="FQ485" s="33"/>
      <c r="FR485" s="33"/>
      <c r="FS485" s="33"/>
      <c r="FT485" s="33"/>
      <c r="FU485" s="33"/>
      <c r="FV485" s="33"/>
      <c r="FW485" s="33"/>
      <c r="FX485" s="33"/>
      <c r="FY485" s="33"/>
      <c r="FZ485" s="33"/>
      <c r="GA485" s="33"/>
      <c r="GB485" s="33"/>
      <c r="GC485" s="33"/>
      <c r="GD485" s="33"/>
      <c r="GE485" s="33"/>
      <c r="GF485" s="33"/>
      <c r="GG485" s="33"/>
      <c r="GH485" s="33"/>
      <c r="GI485" s="33"/>
      <c r="GJ485" s="33"/>
      <c r="GK485" s="33"/>
      <c r="GL485" s="33"/>
      <c r="GM485" s="33"/>
      <c r="GN485" s="33"/>
      <c r="GO485" s="33"/>
      <c r="GP485" s="33"/>
      <c r="GQ485" s="33"/>
      <c r="GR485" s="33"/>
      <c r="GS485" s="33"/>
      <c r="GT485" s="33"/>
      <c r="GU485" s="33"/>
      <c r="GV485" s="33"/>
      <c r="GW485" s="33"/>
      <c r="GX485" s="33"/>
    </row>
    <row r="486" spans="1:206" hidden="1">
      <c r="A486" s="31" t="s">
        <v>451</v>
      </c>
      <c r="B486" t="s">
        <v>717</v>
      </c>
      <c r="C486" t="s">
        <v>714</v>
      </c>
      <c r="D486" s="94" t="s">
        <v>1014</v>
      </c>
      <c r="E486" t="s">
        <v>1205</v>
      </c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>
        <v>0.15220468679556901</v>
      </c>
      <c r="BE486" s="33">
        <v>0.15028704098123</v>
      </c>
      <c r="BF486" s="33">
        <v>0.14744974809311001</v>
      </c>
      <c r="BG486" s="33">
        <v>0.144929776756864</v>
      </c>
      <c r="BH486" s="33">
        <v>0.14269473707703101</v>
      </c>
      <c r="BI486" s="33">
        <v>0.141685607379782</v>
      </c>
      <c r="BJ486" s="33">
        <v>0.139080302248974</v>
      </c>
      <c r="BK486" s="33">
        <v>0.139306239504253</v>
      </c>
      <c r="BL486" s="33">
        <v>0.13587963267754899</v>
      </c>
      <c r="BM486" s="33">
        <v>0.13556750580896401</v>
      </c>
      <c r="BN486" s="33">
        <v>0.13339169930667599</v>
      </c>
      <c r="BO486" s="33">
        <v>0.13182693130474399</v>
      </c>
      <c r="BP486" s="33">
        <v>0.13065657766531899</v>
      </c>
      <c r="BQ486" s="33">
        <v>0.12991028595590201</v>
      </c>
      <c r="BR486" s="33">
        <v>0.12851669454560199</v>
      </c>
      <c r="BS486" s="33">
        <v>0.127277974056282</v>
      </c>
      <c r="BT486" s="33">
        <v>0.12608586484492301</v>
      </c>
      <c r="BU486" s="33">
        <v>0.12510538782078601</v>
      </c>
      <c r="BV486" s="33">
        <v>0.124655641602647</v>
      </c>
      <c r="BW486" s="33">
        <v>0.124328217265714</v>
      </c>
      <c r="BX486" s="33">
        <v>0.12325852117837401</v>
      </c>
      <c r="BY486" s="33">
        <v>0.12211462494707601</v>
      </c>
      <c r="BZ486" s="33">
        <v>0.120719359622353</v>
      </c>
      <c r="CA486" s="33">
        <v>0.118988904650669</v>
      </c>
      <c r="CB486" s="33">
        <v>0.117725396281847</v>
      </c>
      <c r="CC486" s="33">
        <v>0.115601078678314</v>
      </c>
      <c r="CD486" s="33">
        <v>0.115300066581399</v>
      </c>
      <c r="CE486" s="33">
        <v>0.112839227809721</v>
      </c>
      <c r="CF486" s="33">
        <v>0.111960712879954</v>
      </c>
      <c r="CG486" s="33">
        <v>0.111532699793014</v>
      </c>
      <c r="CH486" s="33">
        <v>0.110811310582083</v>
      </c>
      <c r="CI486" s="33">
        <v>0.108995660038937</v>
      </c>
      <c r="CJ486" s="33">
        <v>0.108235888412356</v>
      </c>
      <c r="CK486" s="33">
        <v>0.10713936093578701</v>
      </c>
      <c r="CL486" s="33">
        <v>0.106150977949244</v>
      </c>
      <c r="CM486" s="33">
        <v>0.105076850376266</v>
      </c>
      <c r="CN486" s="33">
        <v>0.10280147129752</v>
      </c>
      <c r="CO486" s="33">
        <v>0.100756894326583</v>
      </c>
      <c r="CP486" s="33">
        <v>9.9130154120771599E-2</v>
      </c>
      <c r="CQ486" s="33">
        <v>9.7387136024961102E-2</v>
      </c>
      <c r="CR486" s="33">
        <v>9.6038714536145903E-2</v>
      </c>
      <c r="CS486" s="33">
        <v>9.4528207004598006E-2</v>
      </c>
      <c r="CT486" s="33">
        <v>9.3867798012289005E-2</v>
      </c>
      <c r="CU486" s="33">
        <v>9.3064646869076104E-2</v>
      </c>
      <c r="CV486" s="33">
        <v>9.21859277134493E-2</v>
      </c>
      <c r="CW486" s="33">
        <v>9.1327958308894605E-2</v>
      </c>
      <c r="CX486" s="33">
        <v>9.02613047645318E-2</v>
      </c>
      <c r="CY486" s="33">
        <v>8.9009661528648101E-2</v>
      </c>
      <c r="CZ486" s="33">
        <v>8.8202744866887298E-2</v>
      </c>
      <c r="DA486" s="33">
        <v>8.7302350124011996E-2</v>
      </c>
      <c r="DB486" s="33">
        <v>8.5026405557189502E-2</v>
      </c>
      <c r="DC486" s="33">
        <v>8.3988461455559202E-2</v>
      </c>
      <c r="DD486" s="33">
        <v>8.2667846570598905E-2</v>
      </c>
      <c r="DE486" s="33">
        <v>8.3607195547511601E-2</v>
      </c>
      <c r="DF486" s="33">
        <v>8.1703854222899497E-2</v>
      </c>
      <c r="DG486" s="33">
        <v>8.0313314624380294E-2</v>
      </c>
      <c r="DH486" s="33">
        <v>7.9880583705484301E-2</v>
      </c>
      <c r="DI486" s="33">
        <v>8.0020988724486597E-2</v>
      </c>
      <c r="DJ486" s="33">
        <v>7.9302746200748106E-2</v>
      </c>
      <c r="DK486" s="33">
        <v>7.8973152501469093E-2</v>
      </c>
      <c r="DL486" s="33">
        <v>7.8828980954770395E-2</v>
      </c>
      <c r="DM486" s="33">
        <v>7.7996507746744506E-2</v>
      </c>
      <c r="DN486" s="33">
        <v>7.69670841535081E-2</v>
      </c>
      <c r="DO486" s="33">
        <v>7.6142216331550897E-2</v>
      </c>
      <c r="DP486" s="33">
        <v>7.5342847865398896E-2</v>
      </c>
      <c r="DQ486" s="33">
        <v>7.4817681083924795E-2</v>
      </c>
      <c r="DR486" s="33">
        <v>7.4748012689815096E-2</v>
      </c>
      <c r="DS486" s="33">
        <v>7.4433595012918602E-2</v>
      </c>
      <c r="DT486" s="33">
        <v>7.3518563567080294E-2</v>
      </c>
      <c r="DU486" s="33">
        <v>7.2251777763498296E-2</v>
      </c>
      <c r="DV486" s="33">
        <v>7.9828699731344099E-2</v>
      </c>
      <c r="DW486" s="33">
        <v>8.2480632108323002E-2</v>
      </c>
      <c r="DX486" s="33">
        <v>7.7976010824642103E-2</v>
      </c>
      <c r="DY486" s="33"/>
      <c r="DZ486" s="33"/>
      <c r="EA486" s="33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  <c r="ET486" s="33"/>
      <c r="EU486" s="33"/>
      <c r="EV486" s="33"/>
      <c r="EW486" s="33"/>
      <c r="EX486" s="33"/>
      <c r="EY486" s="33"/>
      <c r="EZ486" s="33"/>
      <c r="FA486" s="33"/>
      <c r="FB486" s="33"/>
      <c r="FC486" s="33"/>
      <c r="FD486" s="33"/>
      <c r="FE486" s="33"/>
      <c r="FF486" s="33"/>
      <c r="FG486" s="33"/>
      <c r="FH486" s="33"/>
      <c r="FI486" s="33"/>
      <c r="FJ486" s="33"/>
      <c r="FK486" s="33"/>
      <c r="FL486" s="33"/>
      <c r="FM486" s="33"/>
      <c r="FN486" s="33"/>
      <c r="FO486" s="33"/>
      <c r="FP486" s="33"/>
      <c r="FQ486" s="33"/>
      <c r="FR486" s="33"/>
      <c r="FS486" s="33"/>
      <c r="FT486" s="33"/>
      <c r="FU486" s="33"/>
      <c r="FV486" s="33"/>
      <c r="FW486" s="33"/>
      <c r="FX486" s="33"/>
      <c r="FY486" s="33"/>
      <c r="FZ486" s="33"/>
      <c r="GA486" s="33"/>
      <c r="GB486" s="33"/>
      <c r="GC486" s="33"/>
      <c r="GD486" s="33"/>
      <c r="GE486" s="33"/>
      <c r="GF486" s="33"/>
      <c r="GG486" s="33"/>
      <c r="GH486" s="33"/>
      <c r="GI486" s="33"/>
      <c r="GJ486" s="33"/>
      <c r="GK486" s="33"/>
      <c r="GL486" s="33"/>
      <c r="GM486" s="33"/>
      <c r="GN486" s="33"/>
      <c r="GO486" s="33"/>
      <c r="GP486" s="33"/>
      <c r="GQ486" s="33"/>
      <c r="GR486" s="33"/>
      <c r="GS486" s="33"/>
      <c r="GT486" s="33"/>
      <c r="GU486" s="33"/>
      <c r="GV486" s="33"/>
      <c r="GW486" s="33"/>
      <c r="GX486" s="33"/>
    </row>
    <row r="487" spans="1:206" hidden="1">
      <c r="A487" s="31" t="s">
        <v>451</v>
      </c>
      <c r="B487" t="s">
        <v>717</v>
      </c>
      <c r="C487" t="s">
        <v>714</v>
      </c>
      <c r="D487" s="94" t="s">
        <v>1014</v>
      </c>
      <c r="E487" t="s">
        <v>1206</v>
      </c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>
        <v>0.23945522388448801</v>
      </c>
      <c r="BE487" s="33">
        <v>0.23417784017183299</v>
      </c>
      <c r="BF487" s="33">
        <v>0.22858368183292499</v>
      </c>
      <c r="BG487" s="33">
        <v>0.224075731845962</v>
      </c>
      <c r="BH487" s="33">
        <v>0.22056772923942899</v>
      </c>
      <c r="BI487" s="33">
        <v>0.21901716372739899</v>
      </c>
      <c r="BJ487" s="33">
        <v>0.21553523600135999</v>
      </c>
      <c r="BK487" s="33">
        <v>0.21585442872722299</v>
      </c>
      <c r="BL487" s="33">
        <v>0.211672576197523</v>
      </c>
      <c r="BM487" s="33">
        <v>0.211218228110087</v>
      </c>
      <c r="BN487" s="33">
        <v>0.208932328906237</v>
      </c>
      <c r="BO487" s="33">
        <v>0.207514207866975</v>
      </c>
      <c r="BP487" s="33">
        <v>0.20670317038663399</v>
      </c>
      <c r="BQ487" s="33">
        <v>0.205861247079448</v>
      </c>
      <c r="BR487" s="33">
        <v>0.20445083450048199</v>
      </c>
      <c r="BS487" s="33">
        <v>0.202836931079064</v>
      </c>
      <c r="BT487" s="33">
        <v>0.201200744671196</v>
      </c>
      <c r="BU487" s="33">
        <v>0.19975387544069101</v>
      </c>
      <c r="BV487" s="33">
        <v>0.19917800679896799</v>
      </c>
      <c r="BW487" s="33">
        <v>0.19861888733704899</v>
      </c>
      <c r="BX487" s="33">
        <v>0.19692241936138299</v>
      </c>
      <c r="BY487" s="33">
        <v>0.19580261146636699</v>
      </c>
      <c r="BZ487" s="33">
        <v>0.194016801903165</v>
      </c>
      <c r="CA487" s="33">
        <v>0.19168564484179801</v>
      </c>
      <c r="CB487" s="33">
        <v>0.189828488341271</v>
      </c>
      <c r="CC487" s="33">
        <v>0.187014823238209</v>
      </c>
      <c r="CD487" s="33">
        <v>0.18646357376128</v>
      </c>
      <c r="CE487" s="33">
        <v>0.183186607454638</v>
      </c>
      <c r="CF487" s="33">
        <v>0.18208057527625399</v>
      </c>
      <c r="CG487" s="33">
        <v>0.18152529603411699</v>
      </c>
      <c r="CH487" s="33">
        <v>0.180294638453459</v>
      </c>
      <c r="CI487" s="33">
        <v>0.177211423026605</v>
      </c>
      <c r="CJ487" s="33">
        <v>0.17572356673221201</v>
      </c>
      <c r="CK487" s="33">
        <v>0.173992402976094</v>
      </c>
      <c r="CL487" s="33">
        <v>0.172397936356218</v>
      </c>
      <c r="CM487" s="33">
        <v>0.170612772358648</v>
      </c>
      <c r="CN487" s="33">
        <v>0.16717358465566601</v>
      </c>
      <c r="CO487" s="33">
        <v>0.16391915240933</v>
      </c>
      <c r="CP487" s="33">
        <v>0.16128248331466699</v>
      </c>
      <c r="CQ487" s="33">
        <v>0.15850623016520099</v>
      </c>
      <c r="CR487" s="33">
        <v>0.15633463683818999</v>
      </c>
      <c r="CS487" s="33">
        <v>0.15400549210560399</v>
      </c>
      <c r="CT487" s="33">
        <v>0.153364082429262</v>
      </c>
      <c r="CU487" s="33">
        <v>0.15267026761954</v>
      </c>
      <c r="CV487" s="33">
        <v>0.152015358255289</v>
      </c>
      <c r="CW487" s="33">
        <v>0.151240340017221</v>
      </c>
      <c r="CX487" s="33">
        <v>0.150210798497525</v>
      </c>
      <c r="CY487" s="33">
        <v>0.148584128730224</v>
      </c>
      <c r="CZ487" s="33">
        <v>0.14790880464241599</v>
      </c>
      <c r="DA487" s="33">
        <v>0.146702756220361</v>
      </c>
      <c r="DB487" s="33">
        <v>0.14306287583396801</v>
      </c>
      <c r="DC487" s="33">
        <v>0.14149357504848201</v>
      </c>
      <c r="DD487" s="33">
        <v>0.13906228752493799</v>
      </c>
      <c r="DE487" s="33">
        <v>0.141169201181892</v>
      </c>
      <c r="DF487" s="33">
        <v>0.13790980094764599</v>
      </c>
      <c r="DG487" s="33">
        <v>0.135815268300294</v>
      </c>
      <c r="DH487" s="33">
        <v>0.13514428781882501</v>
      </c>
      <c r="DI487" s="33">
        <v>0.135788261397122</v>
      </c>
      <c r="DJ487" s="33">
        <v>0.13493789084246399</v>
      </c>
      <c r="DK487" s="33">
        <v>0.13474031459048499</v>
      </c>
      <c r="DL487" s="33">
        <v>0.134821055768932</v>
      </c>
      <c r="DM487" s="33">
        <v>0.133776044789676</v>
      </c>
      <c r="DN487" s="33">
        <v>0.13232994507776699</v>
      </c>
      <c r="DO487" s="33">
        <v>0.131414554080516</v>
      </c>
      <c r="DP487" s="33">
        <v>0.13088089478727499</v>
      </c>
      <c r="DQ487" s="33">
        <v>0.130863008945489</v>
      </c>
      <c r="DR487" s="33">
        <v>0.1319578376462</v>
      </c>
      <c r="DS487" s="33">
        <v>0.13263868940906801</v>
      </c>
      <c r="DT487" s="33">
        <v>0.13208123630954999</v>
      </c>
      <c r="DU487" s="33">
        <v>0.13051435091921401</v>
      </c>
      <c r="DV487" s="33">
        <v>0.14061503922395499</v>
      </c>
      <c r="DW487" s="33">
        <v>0.144730818522608</v>
      </c>
      <c r="DX487" s="33">
        <v>0.13952957524322701</v>
      </c>
      <c r="DY487" s="33"/>
      <c r="DZ487" s="33"/>
      <c r="EA487" s="33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  <c r="ET487" s="33"/>
      <c r="EU487" s="33"/>
      <c r="EV487" s="33"/>
      <c r="EW487" s="33"/>
      <c r="EX487" s="33"/>
      <c r="EY487" s="33"/>
      <c r="EZ487" s="33"/>
      <c r="FA487" s="33"/>
      <c r="FB487" s="33"/>
      <c r="FC487" s="33"/>
      <c r="FD487" s="33"/>
      <c r="FE487" s="33"/>
      <c r="FF487" s="33"/>
      <c r="FG487" s="33"/>
      <c r="FH487" s="33"/>
      <c r="FI487" s="33"/>
      <c r="FJ487" s="33"/>
      <c r="FK487" s="33"/>
      <c r="FL487" s="33"/>
      <c r="FM487" s="33"/>
      <c r="FN487" s="33"/>
      <c r="FO487" s="33"/>
      <c r="FP487" s="33"/>
      <c r="FQ487" s="33"/>
      <c r="FR487" s="33"/>
      <c r="FS487" s="33"/>
      <c r="FT487" s="33"/>
      <c r="FU487" s="33"/>
      <c r="FV487" s="33"/>
      <c r="FW487" s="33"/>
      <c r="FX487" s="33"/>
      <c r="FY487" s="33"/>
      <c r="FZ487" s="33"/>
      <c r="GA487" s="33"/>
      <c r="GB487" s="33"/>
      <c r="GC487" s="33"/>
      <c r="GD487" s="33"/>
      <c r="GE487" s="33"/>
      <c r="GF487" s="33"/>
      <c r="GG487" s="33"/>
      <c r="GH487" s="33"/>
      <c r="GI487" s="33"/>
      <c r="GJ487" s="33"/>
      <c r="GK487" s="33"/>
      <c r="GL487" s="33"/>
      <c r="GM487" s="33"/>
      <c r="GN487" s="33"/>
      <c r="GO487" s="33"/>
      <c r="GP487" s="33"/>
      <c r="GQ487" s="33"/>
      <c r="GR487" s="33"/>
      <c r="GS487" s="33"/>
      <c r="GT487" s="33"/>
      <c r="GU487" s="33"/>
      <c r="GV487" s="33"/>
      <c r="GW487" s="33"/>
      <c r="GX487" s="33"/>
    </row>
    <row r="488" spans="1:206" hidden="1">
      <c r="A488" s="31" t="s">
        <v>451</v>
      </c>
      <c r="B488" t="s">
        <v>717</v>
      </c>
      <c r="C488" t="s">
        <v>714</v>
      </c>
      <c r="D488" s="94" t="s">
        <v>1014</v>
      </c>
      <c r="E488" t="s">
        <v>1207</v>
      </c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>
        <v>0.35507350895981898</v>
      </c>
      <c r="BE488" s="33">
        <v>0.335146036278402</v>
      </c>
      <c r="BF488" s="33">
        <v>0.32502143494166702</v>
      </c>
      <c r="BG488" s="33">
        <v>0.31798085868717901</v>
      </c>
      <c r="BH488" s="33">
        <v>0.312447448911093</v>
      </c>
      <c r="BI488" s="33">
        <v>0.308803321529454</v>
      </c>
      <c r="BJ488" s="33">
        <v>0.30331431630120498</v>
      </c>
      <c r="BK488" s="33">
        <v>0.301850900504401</v>
      </c>
      <c r="BL488" s="33">
        <v>0.296254860186841</v>
      </c>
      <c r="BM488" s="33">
        <v>0.29401540825191802</v>
      </c>
      <c r="BN488" s="33">
        <v>0.29043658298937602</v>
      </c>
      <c r="BO488" s="33">
        <v>0.28784307083443</v>
      </c>
      <c r="BP488" s="33">
        <v>0.28674645018550599</v>
      </c>
      <c r="BQ488" s="33">
        <v>0.28547071897027498</v>
      </c>
      <c r="BR488" s="33">
        <v>0.28494735636049001</v>
      </c>
      <c r="BS488" s="33">
        <v>0.28383052199925302</v>
      </c>
      <c r="BT488" s="33">
        <v>0.28284418449802901</v>
      </c>
      <c r="BU488" s="33">
        <v>0.28187801653532901</v>
      </c>
      <c r="BV488" s="33">
        <v>0.28182138420821901</v>
      </c>
      <c r="BW488" s="33">
        <v>0.28090679471772101</v>
      </c>
      <c r="BX488" s="33">
        <v>0.27912139375631001</v>
      </c>
      <c r="BY488" s="33">
        <v>0.27779863861416498</v>
      </c>
      <c r="BZ488" s="33">
        <v>0.27585011287111399</v>
      </c>
      <c r="CA488" s="33">
        <v>0.27326031289028901</v>
      </c>
      <c r="CB488" s="33">
        <v>0.27127279070160598</v>
      </c>
      <c r="CC488" s="33">
        <v>0.26844448193248399</v>
      </c>
      <c r="CD488" s="33">
        <v>0.26727240544478997</v>
      </c>
      <c r="CE488" s="33">
        <v>0.263223405451185</v>
      </c>
      <c r="CF488" s="33">
        <v>0.26101341961827301</v>
      </c>
      <c r="CG488" s="33">
        <v>0.258694073477922</v>
      </c>
      <c r="CH488" s="33">
        <v>0.256153292794911</v>
      </c>
      <c r="CI488" s="33">
        <v>0.25192586202449002</v>
      </c>
      <c r="CJ488" s="33">
        <v>0.24988088587714299</v>
      </c>
      <c r="CK488" s="33">
        <v>0.24764693747911201</v>
      </c>
      <c r="CL488" s="33">
        <v>0.245882310084063</v>
      </c>
      <c r="CM488" s="33">
        <v>0.24323532707472401</v>
      </c>
      <c r="CN488" s="33">
        <v>0.23851007352854001</v>
      </c>
      <c r="CO488" s="33">
        <v>0.234225203430384</v>
      </c>
      <c r="CP488" s="33">
        <v>0.23064765382142199</v>
      </c>
      <c r="CQ488" s="33">
        <v>0.22676286459019401</v>
      </c>
      <c r="CR488" s="33">
        <v>0.223752365534577</v>
      </c>
      <c r="CS488" s="33">
        <v>0.220341261030811</v>
      </c>
      <c r="CT488" s="33">
        <v>0.219328660351195</v>
      </c>
      <c r="CU488" s="33">
        <v>0.218094021840751</v>
      </c>
      <c r="CV488" s="33">
        <v>0.21742208902468099</v>
      </c>
      <c r="CW488" s="33">
        <v>0.21621184670573401</v>
      </c>
      <c r="CX488" s="33">
        <v>0.21492212655823401</v>
      </c>
      <c r="CY488" s="33">
        <v>0.21306605311495599</v>
      </c>
      <c r="CZ488" s="33">
        <v>0.212951700759653</v>
      </c>
      <c r="DA488" s="33">
        <v>0.21177864413193001</v>
      </c>
      <c r="DB488" s="33">
        <v>0.20765895508561899</v>
      </c>
      <c r="DC488" s="33">
        <v>0.206370316872867</v>
      </c>
      <c r="DD488" s="33">
        <v>0.20326085362826701</v>
      </c>
      <c r="DE488" s="33">
        <v>0.20785098024225601</v>
      </c>
      <c r="DF488" s="33">
        <v>0.20347207247923599</v>
      </c>
      <c r="DG488" s="33">
        <v>0.20122844702339801</v>
      </c>
      <c r="DH488" s="33">
        <v>0.20032395670998199</v>
      </c>
      <c r="DI488" s="33">
        <v>0.20180785294846201</v>
      </c>
      <c r="DJ488" s="33">
        <v>0.20044420900117499</v>
      </c>
      <c r="DK488" s="33">
        <v>0.20006079956954301</v>
      </c>
      <c r="DL488" s="33">
        <v>0.20039819730486</v>
      </c>
      <c r="DM488" s="33">
        <v>0.19827936916141201</v>
      </c>
      <c r="DN488" s="33">
        <v>0.19594656870048699</v>
      </c>
      <c r="DO488" s="33">
        <v>0.19481065127876701</v>
      </c>
      <c r="DP488" s="33">
        <v>0.194509954657857</v>
      </c>
      <c r="DQ488" s="33">
        <v>0.194626310238143</v>
      </c>
      <c r="DR488" s="33">
        <v>0.19731298212100001</v>
      </c>
      <c r="DS488" s="33">
        <v>0.19897559751945801</v>
      </c>
      <c r="DT488" s="33">
        <v>0.19924464172888401</v>
      </c>
      <c r="DU488" s="33">
        <v>0.198006129828909</v>
      </c>
      <c r="DV488" s="33">
        <v>0.20751036806680101</v>
      </c>
      <c r="DW488" s="33">
        <v>0.21216557228646701</v>
      </c>
      <c r="DX488" s="33">
        <v>0.20643985413740801</v>
      </c>
      <c r="DY488" s="33"/>
      <c r="DZ488" s="33"/>
      <c r="EA488" s="33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  <c r="ET488" s="33"/>
      <c r="EU488" s="33"/>
      <c r="EV488" s="33"/>
      <c r="EW488" s="33"/>
      <c r="EX488" s="33"/>
      <c r="EY488" s="33"/>
      <c r="EZ488" s="33"/>
      <c r="FA488" s="33"/>
      <c r="FB488" s="33"/>
      <c r="FC488" s="33"/>
      <c r="FD488" s="33"/>
      <c r="FE488" s="33"/>
      <c r="FF488" s="33"/>
      <c r="FG488" s="33"/>
      <c r="FH488" s="33"/>
      <c r="FI488" s="33"/>
      <c r="FJ488" s="33"/>
      <c r="FK488" s="33"/>
      <c r="FL488" s="33"/>
      <c r="FM488" s="33"/>
      <c r="FN488" s="33"/>
      <c r="FO488" s="33"/>
      <c r="FP488" s="33"/>
      <c r="FQ488" s="33"/>
      <c r="FR488" s="33"/>
      <c r="FS488" s="33"/>
      <c r="FT488" s="33"/>
      <c r="FU488" s="33"/>
      <c r="FV488" s="33"/>
      <c r="FW488" s="33"/>
      <c r="FX488" s="33"/>
      <c r="FY488" s="33"/>
      <c r="FZ488" s="33"/>
      <c r="GA488" s="33"/>
      <c r="GB488" s="33"/>
      <c r="GC488" s="33"/>
      <c r="GD488" s="33"/>
      <c r="GE488" s="33"/>
      <c r="GF488" s="33"/>
      <c r="GG488" s="33"/>
      <c r="GH488" s="33"/>
      <c r="GI488" s="33"/>
      <c r="GJ488" s="33"/>
      <c r="GK488" s="33"/>
      <c r="GL488" s="33"/>
      <c r="GM488" s="33"/>
      <c r="GN488" s="33"/>
      <c r="GO488" s="33"/>
      <c r="GP488" s="33"/>
      <c r="GQ488" s="33"/>
      <c r="GR488" s="33"/>
      <c r="GS488" s="33"/>
      <c r="GT488" s="33"/>
      <c r="GU488" s="33"/>
      <c r="GV488" s="33"/>
      <c r="GW488" s="33"/>
      <c r="GX488" s="33"/>
    </row>
    <row r="489" spans="1:206" hidden="1">
      <c r="A489" s="31" t="s">
        <v>451</v>
      </c>
      <c r="B489" t="s">
        <v>717</v>
      </c>
      <c r="C489" t="s">
        <v>714</v>
      </c>
      <c r="D489" s="94" t="s">
        <v>1014</v>
      </c>
      <c r="E489" t="s">
        <v>1208</v>
      </c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>
        <v>0.52472372552518998</v>
      </c>
      <c r="BE489" s="33">
        <v>0.47460803703957599</v>
      </c>
      <c r="BF489" s="33">
        <v>0.45487975383835599</v>
      </c>
      <c r="BG489" s="33">
        <v>0.44548613210250199</v>
      </c>
      <c r="BH489" s="33">
        <v>0.43983829879055197</v>
      </c>
      <c r="BI489" s="33">
        <v>0.43513170407609297</v>
      </c>
      <c r="BJ489" s="33">
        <v>0.42866516596545401</v>
      </c>
      <c r="BK489" s="33">
        <v>0.425171091115434</v>
      </c>
      <c r="BL489" s="33">
        <v>0.41925258576938501</v>
      </c>
      <c r="BM489" s="33">
        <v>0.41443071153919198</v>
      </c>
      <c r="BN489" s="33">
        <v>0.40832299890839402</v>
      </c>
      <c r="BO489" s="33">
        <v>0.40203766923752399</v>
      </c>
      <c r="BP489" s="33">
        <v>0.40044259552869998</v>
      </c>
      <c r="BQ489" s="33">
        <v>0.39350441780266998</v>
      </c>
      <c r="BR489" s="33">
        <v>0.38966471707373801</v>
      </c>
      <c r="BS489" s="33">
        <v>0.38471905015654101</v>
      </c>
      <c r="BT489" s="33">
        <v>0.38669826677448099</v>
      </c>
      <c r="BU489" s="33">
        <v>0.37793288817302201</v>
      </c>
      <c r="BV489" s="33">
        <v>0.37527625674794202</v>
      </c>
      <c r="BW489" s="33">
        <v>0.37285293515352402</v>
      </c>
      <c r="BX489" s="33">
        <v>0.370871545773022</v>
      </c>
      <c r="BY489" s="33">
        <v>0.36820744800425798</v>
      </c>
      <c r="BZ489" s="33">
        <v>0.36727881222602499</v>
      </c>
      <c r="CA489" s="33">
        <v>0.36591702983485502</v>
      </c>
      <c r="CB489" s="33">
        <v>0.36701880460331598</v>
      </c>
      <c r="CC489" s="33">
        <v>0.36612253435930198</v>
      </c>
      <c r="CD489" s="33">
        <v>0.36616748964456303</v>
      </c>
      <c r="CE489" s="33">
        <v>0.36471434709285799</v>
      </c>
      <c r="CF489" s="33">
        <v>0.36166675978732998</v>
      </c>
      <c r="CG489" s="33">
        <v>0.360826033572475</v>
      </c>
      <c r="CH489" s="33">
        <v>0.358151874452865</v>
      </c>
      <c r="CI489" s="33">
        <v>0.35240511476374098</v>
      </c>
      <c r="CJ489" s="33">
        <v>0.34724232872127703</v>
      </c>
      <c r="CK489" s="33">
        <v>0.34813558380542298</v>
      </c>
      <c r="CL489" s="33">
        <v>0.33764168338783901</v>
      </c>
      <c r="CM489" s="33">
        <v>0.33200887476999402</v>
      </c>
      <c r="CN489" s="33">
        <v>0.32447350373025702</v>
      </c>
      <c r="CO489" s="33">
        <v>0.31965511444768202</v>
      </c>
      <c r="CP489" s="33">
        <v>0.31211554764389599</v>
      </c>
      <c r="CQ489" s="33">
        <v>0.30934776992648799</v>
      </c>
      <c r="CR489" s="33">
        <v>0.30665196700954001</v>
      </c>
      <c r="CS489" s="33">
        <v>0.30368138893434499</v>
      </c>
      <c r="CT489" s="33">
        <v>0.30343183378997801</v>
      </c>
      <c r="CU489" s="33">
        <v>0.30122168658583398</v>
      </c>
      <c r="CV489" s="33">
        <v>0.30036232323836898</v>
      </c>
      <c r="CW489" s="33">
        <v>0.29834417476223901</v>
      </c>
      <c r="CX489" s="33">
        <v>0.29560164428489899</v>
      </c>
      <c r="CY489" s="33">
        <v>0.29250756026090602</v>
      </c>
      <c r="CZ489" s="33">
        <v>0.291518902689336</v>
      </c>
      <c r="DA489" s="33">
        <v>0.29020701201892002</v>
      </c>
      <c r="DB489" s="33">
        <v>0.287632933829362</v>
      </c>
      <c r="DC489" s="33">
        <v>0.28744474695699401</v>
      </c>
      <c r="DD489" s="33">
        <v>0.28589719411298498</v>
      </c>
      <c r="DE489" s="33">
        <v>0.29453807463444498</v>
      </c>
      <c r="DF489" s="33">
        <v>0.29056719884299798</v>
      </c>
      <c r="DG489" s="33">
        <v>0.29100622476008597</v>
      </c>
      <c r="DH489" s="33">
        <v>0.29008033244822901</v>
      </c>
      <c r="DI489" s="33">
        <v>0.29332308403141599</v>
      </c>
      <c r="DJ489" s="33">
        <v>0.29268921307523199</v>
      </c>
      <c r="DK489" s="33">
        <v>0.29301303085438402</v>
      </c>
      <c r="DL489" s="33">
        <v>0.293159977018004</v>
      </c>
      <c r="DM489" s="33">
        <v>0.289111195974251</v>
      </c>
      <c r="DN489" s="33">
        <v>0.28298622247924898</v>
      </c>
      <c r="DO489" s="33">
        <v>0.28208358668586297</v>
      </c>
      <c r="DP489" s="33">
        <v>0.28736354490662003</v>
      </c>
      <c r="DQ489" s="33">
        <v>0.28318311806151097</v>
      </c>
      <c r="DR489" s="33">
        <v>0.29187572989573901</v>
      </c>
      <c r="DS489" s="33">
        <v>0.29603251321384699</v>
      </c>
      <c r="DT489" s="33">
        <v>0.30041381876065898</v>
      </c>
      <c r="DU489" s="33">
        <v>0.29988656173781397</v>
      </c>
      <c r="DV489" s="33">
        <v>0.30023442135201101</v>
      </c>
      <c r="DW489" s="33">
        <v>0.30737705594937398</v>
      </c>
      <c r="DX489" s="33">
        <v>0.29852608218238502</v>
      </c>
      <c r="DY489" s="33"/>
      <c r="DZ489" s="33"/>
      <c r="EA489" s="33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  <c r="ET489" s="33"/>
      <c r="EU489" s="33"/>
      <c r="EV489" s="33"/>
      <c r="EW489" s="33"/>
      <c r="EX489" s="33"/>
      <c r="EY489" s="33"/>
      <c r="EZ489" s="33"/>
      <c r="FA489" s="33"/>
      <c r="FB489" s="33"/>
      <c r="FC489" s="33"/>
      <c r="FD489" s="33"/>
      <c r="FE489" s="33"/>
      <c r="FF489" s="33"/>
      <c r="FG489" s="33"/>
      <c r="FH489" s="33"/>
      <c r="FI489" s="33"/>
      <c r="FJ489" s="33"/>
      <c r="FK489" s="33"/>
      <c r="FL489" s="33"/>
      <c r="FM489" s="33"/>
      <c r="FN489" s="33"/>
      <c r="FO489" s="33"/>
      <c r="FP489" s="33"/>
      <c r="FQ489" s="33"/>
      <c r="FR489" s="33"/>
      <c r="FS489" s="33"/>
      <c r="FT489" s="33"/>
      <c r="FU489" s="33"/>
      <c r="FV489" s="33"/>
      <c r="FW489" s="33"/>
      <c r="FX489" s="33"/>
      <c r="FY489" s="33"/>
      <c r="FZ489" s="33"/>
      <c r="GA489" s="33"/>
      <c r="GB489" s="33"/>
      <c r="GC489" s="33"/>
      <c r="GD489" s="33"/>
      <c r="GE489" s="33"/>
      <c r="GF489" s="33"/>
      <c r="GG489" s="33"/>
      <c r="GH489" s="33"/>
      <c r="GI489" s="33"/>
      <c r="GJ489" s="33"/>
      <c r="GK489" s="33"/>
      <c r="GL489" s="33"/>
      <c r="GM489" s="33"/>
      <c r="GN489" s="33"/>
      <c r="GO489" s="33"/>
      <c r="GP489" s="33"/>
      <c r="GQ489" s="33"/>
      <c r="GR489" s="33"/>
      <c r="GS489" s="33"/>
      <c r="GT489" s="33"/>
      <c r="GU489" s="33"/>
      <c r="GV489" s="33"/>
      <c r="GW489" s="33"/>
      <c r="GX489" s="33"/>
    </row>
    <row r="490" spans="1:206" hidden="1">
      <c r="A490" s="31" t="s">
        <v>451</v>
      </c>
      <c r="B490" t="s">
        <v>717</v>
      </c>
      <c r="C490" t="s">
        <v>714</v>
      </c>
      <c r="D490" s="94" t="s">
        <v>1014</v>
      </c>
      <c r="E490" t="s">
        <v>1209</v>
      </c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>
        <v>0.76695145776183005</v>
      </c>
      <c r="BE490" s="33">
        <v>0.68662642929175899</v>
      </c>
      <c r="BF490" s="33">
        <v>0.64630282717996201</v>
      </c>
      <c r="BG490" s="33">
        <v>0.62322332489005705</v>
      </c>
      <c r="BH490" s="33">
        <v>0.61260417945191803</v>
      </c>
      <c r="BI490" s="33">
        <v>0.60694810241610697</v>
      </c>
      <c r="BJ490" s="33">
        <v>0.60100677254228596</v>
      </c>
      <c r="BK490" s="33">
        <v>0.59638337525049101</v>
      </c>
      <c r="BL490" s="33">
        <v>0.592756927543447</v>
      </c>
      <c r="BM490" s="33">
        <v>0.58558710657428403</v>
      </c>
      <c r="BN490" s="33">
        <v>0.574248634377306</v>
      </c>
      <c r="BO490" s="33">
        <v>0.55901103758112103</v>
      </c>
      <c r="BP490" s="33">
        <v>0.556588872972689</v>
      </c>
      <c r="BQ490" s="33">
        <v>0.53579465342541399</v>
      </c>
      <c r="BR490" s="33">
        <v>0.525051124249857</v>
      </c>
      <c r="BS490" s="33">
        <v>0.51477852497970999</v>
      </c>
      <c r="BT490" s="33">
        <v>0.52511815515344495</v>
      </c>
      <c r="BU490" s="33">
        <v>0.491321388354929</v>
      </c>
      <c r="BV490" s="33">
        <v>0.48053434796205902</v>
      </c>
      <c r="BW490" s="33">
        <v>0.47591000752087598</v>
      </c>
      <c r="BX490" s="33">
        <v>0.47190581530703901</v>
      </c>
      <c r="BY490" s="33">
        <v>0.46457728213084099</v>
      </c>
      <c r="BZ490" s="33">
        <v>0.46287052273118201</v>
      </c>
      <c r="CA490" s="33">
        <v>0.46078662405533499</v>
      </c>
      <c r="CB490" s="33">
        <v>0.46554523720508101</v>
      </c>
      <c r="CC490" s="33">
        <v>0.466889042104911</v>
      </c>
      <c r="CD490" s="33">
        <v>0.47306408295029201</v>
      </c>
      <c r="CE490" s="33">
        <v>0.47970166042432</v>
      </c>
      <c r="CF490" s="33">
        <v>0.47830022947919099</v>
      </c>
      <c r="CG490" s="33">
        <v>0.48897753813943701</v>
      </c>
      <c r="CH490" s="33">
        <v>0.494946203927422</v>
      </c>
      <c r="CI490" s="33">
        <v>0.49470201229408001</v>
      </c>
      <c r="CJ490" s="33">
        <v>0.49106757397101403</v>
      </c>
      <c r="CK490" s="33">
        <v>0.51477888660636595</v>
      </c>
      <c r="CL490" s="33">
        <v>0.48386101853802699</v>
      </c>
      <c r="CM490" s="33">
        <v>0.47733586228938202</v>
      </c>
      <c r="CN490" s="33">
        <v>0.46612453413104099</v>
      </c>
      <c r="CO490" s="33">
        <v>0.46184190959891802</v>
      </c>
      <c r="CP490" s="33">
        <v>0.44136366824246398</v>
      </c>
      <c r="CQ490" s="33">
        <v>0.44481423909246598</v>
      </c>
      <c r="CR490" s="33">
        <v>0.43991054077289599</v>
      </c>
      <c r="CS490" s="33">
        <v>0.435782393551231</v>
      </c>
      <c r="CT490" s="33">
        <v>0.43357919349639201</v>
      </c>
      <c r="CU490" s="33">
        <v>0.42984237636879002</v>
      </c>
      <c r="CV490" s="33">
        <v>0.43278379450015803</v>
      </c>
      <c r="CW490" s="33">
        <v>0.43341422191099799</v>
      </c>
      <c r="CX490" s="33">
        <v>0.43555807615694903</v>
      </c>
      <c r="CY490" s="33">
        <v>0.42913379337288399</v>
      </c>
      <c r="CZ490" s="33">
        <v>0.42847381893414899</v>
      </c>
      <c r="DA490" s="33">
        <v>0.425876986332966</v>
      </c>
      <c r="DB490" s="33">
        <v>0.41943823697719701</v>
      </c>
      <c r="DC490" s="33">
        <v>0.41664937499409099</v>
      </c>
      <c r="DD490" s="33">
        <v>0.41314224524301002</v>
      </c>
      <c r="DE490" s="33">
        <v>0.42624570668740103</v>
      </c>
      <c r="DF490" s="33">
        <v>0.42281293529205899</v>
      </c>
      <c r="DG490" s="33">
        <v>0.43384625188169701</v>
      </c>
      <c r="DH490" s="33">
        <v>0.42871692913017301</v>
      </c>
      <c r="DI490" s="33">
        <v>0.43476591570627898</v>
      </c>
      <c r="DJ490" s="33">
        <v>0.438250695254361</v>
      </c>
      <c r="DK490" s="33">
        <v>0.44219890239597798</v>
      </c>
      <c r="DL490" s="33">
        <v>0.43766154279668201</v>
      </c>
      <c r="DM490" s="33">
        <v>0.43173374283787602</v>
      </c>
      <c r="DN490" s="33">
        <v>0.414849151775256</v>
      </c>
      <c r="DO490" s="33">
        <v>0.41623678593137597</v>
      </c>
      <c r="DP490" s="33">
        <v>0.43035009023036103</v>
      </c>
      <c r="DQ490" s="33">
        <v>0.419310556383091</v>
      </c>
      <c r="DR490" s="33">
        <v>0.44158246380442601</v>
      </c>
      <c r="DS490" s="33">
        <v>0.44887473152079299</v>
      </c>
      <c r="DT490" s="33">
        <v>0.45501439541080502</v>
      </c>
      <c r="DU490" s="33">
        <v>0.45199728261310401</v>
      </c>
      <c r="DV490" s="33">
        <v>0.43446070261661102</v>
      </c>
      <c r="DW490" s="33">
        <v>0.44692285977264401</v>
      </c>
      <c r="DX490" s="33">
        <v>0.38350161445692899</v>
      </c>
      <c r="DY490" s="33"/>
      <c r="DZ490" s="33"/>
      <c r="EA490" s="33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  <c r="ET490" s="33"/>
      <c r="EU490" s="33"/>
      <c r="EV490" s="33"/>
      <c r="EW490" s="33"/>
      <c r="EX490" s="33"/>
      <c r="EY490" s="33"/>
      <c r="EZ490" s="33"/>
      <c r="FA490" s="33"/>
      <c r="FB490" s="33"/>
      <c r="FC490" s="33"/>
      <c r="FD490" s="33"/>
      <c r="FE490" s="33"/>
      <c r="FF490" s="33"/>
      <c r="FG490" s="33"/>
      <c r="FH490" s="33"/>
      <c r="FI490" s="33"/>
      <c r="FJ490" s="33"/>
      <c r="FK490" s="33"/>
      <c r="FL490" s="33"/>
      <c r="FM490" s="33"/>
      <c r="FN490" s="33"/>
      <c r="FO490" s="33"/>
      <c r="FP490" s="33"/>
      <c r="FQ490" s="33"/>
      <c r="FR490" s="33"/>
      <c r="FS490" s="33"/>
      <c r="FT490" s="33"/>
      <c r="FU490" s="33"/>
      <c r="FV490" s="33"/>
      <c r="FW490" s="33"/>
      <c r="FX490" s="33"/>
      <c r="FY490" s="33"/>
      <c r="FZ490" s="33"/>
      <c r="GA490" s="33"/>
      <c r="GB490" s="33"/>
      <c r="GC490" s="33"/>
      <c r="GD490" s="33"/>
      <c r="GE490" s="33"/>
      <c r="GF490" s="33"/>
      <c r="GG490" s="33"/>
      <c r="GH490" s="33"/>
      <c r="GI490" s="33"/>
      <c r="GJ490" s="33"/>
      <c r="GK490" s="33"/>
      <c r="GL490" s="33"/>
      <c r="GM490" s="33"/>
      <c r="GN490" s="33"/>
      <c r="GO490" s="33"/>
      <c r="GP490" s="33"/>
      <c r="GQ490" s="33"/>
      <c r="GR490" s="33"/>
      <c r="GS490" s="33"/>
      <c r="GT490" s="33"/>
      <c r="GU490" s="33"/>
      <c r="GV490" s="33"/>
      <c r="GW490" s="33"/>
      <c r="GX490" s="33"/>
    </row>
    <row r="491" spans="1:206" hidden="1">
      <c r="A491" s="31" t="s">
        <v>451</v>
      </c>
      <c r="B491" t="s">
        <v>717</v>
      </c>
      <c r="C491" t="s">
        <v>714</v>
      </c>
      <c r="D491" s="94" t="s">
        <v>1014</v>
      </c>
      <c r="E491" t="s">
        <v>1210</v>
      </c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>
        <v>2.1100327559729098E-2</v>
      </c>
      <c r="BE491" s="33">
        <v>2.0653899650131601E-2</v>
      </c>
      <c r="BF491" s="33">
        <v>1.9839830341709101E-2</v>
      </c>
      <c r="BG491" s="33">
        <v>1.9059951680870199E-2</v>
      </c>
      <c r="BH491" s="33">
        <v>1.8325303927840399E-2</v>
      </c>
      <c r="BI491" s="33">
        <v>1.7607307279050102E-2</v>
      </c>
      <c r="BJ491" s="33">
        <v>1.68949388081167E-2</v>
      </c>
      <c r="BK491" s="33">
        <v>1.6178567273274699E-2</v>
      </c>
      <c r="BL491" s="33">
        <v>1.5527128001405301E-2</v>
      </c>
      <c r="BM491" s="33">
        <v>1.48647086973088E-2</v>
      </c>
      <c r="BN491" s="33">
        <v>1.4247227284080399E-2</v>
      </c>
      <c r="BO491" s="33">
        <v>1.3663672894520799E-2</v>
      </c>
      <c r="BP491" s="33">
        <v>1.3121029547776501E-2</v>
      </c>
      <c r="BQ491" s="33">
        <v>1.26424902075437E-2</v>
      </c>
      <c r="BR491" s="33">
        <v>1.21111435894711E-2</v>
      </c>
      <c r="BS491" s="33">
        <v>1.16618522993845E-2</v>
      </c>
      <c r="BT491" s="33">
        <v>1.11517845898865E-2</v>
      </c>
      <c r="BU491" s="33">
        <v>1.07302671031479E-2</v>
      </c>
      <c r="BV491" s="33">
        <v>1.0316517450134099E-2</v>
      </c>
      <c r="BW491" s="33">
        <v>9.9363608506619506E-3</v>
      </c>
      <c r="BX491" s="33">
        <v>9.8457932953732296E-3</v>
      </c>
      <c r="BY491" s="33">
        <v>9.1466518882752697E-3</v>
      </c>
      <c r="BZ491" s="33">
        <v>8.8058559623948405E-3</v>
      </c>
      <c r="CA491" s="33">
        <v>8.3928818483522006E-3</v>
      </c>
      <c r="CB491" s="33">
        <v>8.0864899855982702E-3</v>
      </c>
      <c r="CC491" s="33">
        <v>7.66614514884698E-3</v>
      </c>
      <c r="CD491" s="33">
        <v>7.4183782418915899E-3</v>
      </c>
      <c r="CE491" s="33">
        <v>6.9798828825452302E-3</v>
      </c>
      <c r="CF491" s="33">
        <v>6.65165326326881E-3</v>
      </c>
      <c r="CG491" s="33">
        <v>6.3259116873554096E-3</v>
      </c>
      <c r="CH491" s="33">
        <v>6.0080315990432001E-3</v>
      </c>
      <c r="CI491" s="33">
        <v>5.6266607294633997E-3</v>
      </c>
      <c r="CJ491" s="33">
        <v>5.43487302469096E-3</v>
      </c>
      <c r="CK491" s="33">
        <v>5.03718605847855E-3</v>
      </c>
      <c r="CL491" s="33">
        <v>4.75951934684723E-3</v>
      </c>
      <c r="CM491" s="33">
        <v>4.5605523608187896E-3</v>
      </c>
      <c r="CN491" s="33">
        <v>4.2616933210460201E-3</v>
      </c>
      <c r="CO491" s="33">
        <v>4.0312178784195699E-3</v>
      </c>
      <c r="CP491" s="33">
        <v>3.8094064428424502E-3</v>
      </c>
      <c r="CQ491" s="33">
        <v>3.59356371298335E-3</v>
      </c>
      <c r="CR491" s="33">
        <v>3.38247963589063E-3</v>
      </c>
      <c r="CS491" s="33">
        <v>3.1887356138521001E-3</v>
      </c>
      <c r="CT491" s="33">
        <v>2.9858314825940298E-3</v>
      </c>
      <c r="CU491" s="33">
        <v>2.7898518639990402E-3</v>
      </c>
      <c r="CV491" s="33">
        <v>2.60485745146376E-3</v>
      </c>
      <c r="CW491" s="33">
        <v>2.4263026027451702E-3</v>
      </c>
      <c r="CX491" s="33">
        <v>2.2640038232085201E-3</v>
      </c>
      <c r="CY491" s="33">
        <v>2.11423728408398E-3</v>
      </c>
      <c r="CZ491" s="33">
        <v>2.07972851119219E-3</v>
      </c>
      <c r="DA491" s="33">
        <v>1.85421781433955E-3</v>
      </c>
      <c r="DB491" s="33">
        <v>1.73002820683221E-3</v>
      </c>
      <c r="DC491" s="33">
        <v>1.6328854283643301E-3</v>
      </c>
      <c r="DD491" s="33">
        <v>1.5256254699904099E-3</v>
      </c>
      <c r="DE491" s="33">
        <v>1.4335733970893699E-3</v>
      </c>
      <c r="DF491" s="33">
        <v>1.3828649493508401E-3</v>
      </c>
      <c r="DG491" s="33">
        <v>1.2885536816265801E-3</v>
      </c>
      <c r="DH491" s="33">
        <v>1.21299532012448E-3</v>
      </c>
      <c r="DI491" s="33">
        <v>1.15656248015808E-3</v>
      </c>
      <c r="DJ491" s="33">
        <v>1.1059105973402501E-3</v>
      </c>
      <c r="DK491" s="33">
        <v>1.0529200851434699E-3</v>
      </c>
      <c r="DL491" s="33">
        <v>1.2533216761223399E-3</v>
      </c>
      <c r="DM491" s="33">
        <v>9.8148195378076203E-4</v>
      </c>
      <c r="DN491" s="33">
        <v>9.3327457844711301E-4</v>
      </c>
      <c r="DO491" s="33">
        <v>8.9944591775647305E-4</v>
      </c>
      <c r="DP491" s="33">
        <v>8.6936256160551203E-4</v>
      </c>
      <c r="DQ491" s="33">
        <v>8.4049178843156804E-4</v>
      </c>
      <c r="DR491" s="33">
        <v>8.1913586214524899E-4</v>
      </c>
      <c r="DS491" s="33">
        <v>8.02000774591642E-4</v>
      </c>
      <c r="DT491" s="33">
        <v>7.7614953869905396E-4</v>
      </c>
      <c r="DU491" s="33">
        <v>7.5297599733021203E-4</v>
      </c>
      <c r="DV491" s="33">
        <v>7.2658313048672304E-4</v>
      </c>
      <c r="DW491" s="33">
        <v>7.2593502445849104E-4</v>
      </c>
      <c r="DX491" s="33">
        <v>7.0532374797305296E-4</v>
      </c>
      <c r="DY491" s="33"/>
      <c r="DZ491" s="33"/>
      <c r="EA491" s="33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  <c r="ET491" s="33"/>
      <c r="EU491" s="33"/>
      <c r="EV491" s="33"/>
      <c r="EW491" s="33"/>
      <c r="EX491" s="33"/>
      <c r="EY491" s="33"/>
      <c r="EZ491" s="33"/>
      <c r="FA491" s="33"/>
      <c r="FB491" s="33"/>
      <c r="FC491" s="33"/>
      <c r="FD491" s="33"/>
      <c r="FE491" s="33"/>
      <c r="FF491" s="33"/>
      <c r="FG491" s="33"/>
      <c r="FH491" s="33"/>
      <c r="FI491" s="33"/>
      <c r="FJ491" s="33"/>
      <c r="FK491" s="33"/>
      <c r="FL491" s="33"/>
      <c r="FM491" s="33"/>
      <c r="FN491" s="33"/>
      <c r="FO491" s="33"/>
      <c r="FP491" s="33"/>
      <c r="FQ491" s="33"/>
      <c r="FR491" s="33"/>
      <c r="FS491" s="33"/>
      <c r="FT491" s="33"/>
      <c r="FU491" s="33"/>
      <c r="FV491" s="33"/>
      <c r="FW491" s="33"/>
      <c r="FX491" s="33"/>
      <c r="FY491" s="33"/>
      <c r="FZ491" s="33"/>
      <c r="GA491" s="33"/>
      <c r="GB491" s="33"/>
      <c r="GC491" s="33"/>
      <c r="GD491" s="33"/>
      <c r="GE491" s="33"/>
      <c r="GF491" s="33"/>
      <c r="GG491" s="33"/>
      <c r="GH491" s="33"/>
      <c r="GI491" s="33"/>
      <c r="GJ491" s="33"/>
      <c r="GK491" s="33"/>
      <c r="GL491" s="33"/>
      <c r="GM491" s="33"/>
      <c r="GN491" s="33"/>
      <c r="GO491" s="33"/>
      <c r="GP491" s="33"/>
      <c r="GQ491" s="33"/>
      <c r="GR491" s="33"/>
      <c r="GS491" s="33"/>
      <c r="GT491" s="33"/>
      <c r="GU491" s="33"/>
      <c r="GV491" s="33"/>
      <c r="GW491" s="33"/>
      <c r="GX491" s="33"/>
    </row>
    <row r="492" spans="1:206" hidden="1">
      <c r="A492" s="31" t="s">
        <v>451</v>
      </c>
      <c r="B492" t="s">
        <v>717</v>
      </c>
      <c r="C492" t="s">
        <v>714</v>
      </c>
      <c r="D492" s="94" t="s">
        <v>1014</v>
      </c>
      <c r="E492" t="s">
        <v>1211</v>
      </c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>
        <v>5.5502138656556097E-3</v>
      </c>
      <c r="BE492" s="33">
        <v>5.4234434929342499E-3</v>
      </c>
      <c r="BF492" s="33">
        <v>5.1563995025142298E-3</v>
      </c>
      <c r="BG492" s="33">
        <v>5.0585796660571301E-3</v>
      </c>
      <c r="BH492" s="33">
        <v>4.7860556555392097E-3</v>
      </c>
      <c r="BI492" s="33">
        <v>4.6142291864844998E-3</v>
      </c>
      <c r="BJ492" s="33">
        <v>4.4610350181445799E-3</v>
      </c>
      <c r="BK492" s="33">
        <v>4.3279701430040196E-3</v>
      </c>
      <c r="BL492" s="33">
        <v>4.2238471701379603E-3</v>
      </c>
      <c r="BM492" s="33">
        <v>4.0645697878556701E-3</v>
      </c>
      <c r="BN492" s="33">
        <v>3.9565387974627598E-3</v>
      </c>
      <c r="BO492" s="33">
        <v>3.81179104816033E-3</v>
      </c>
      <c r="BP492" s="33">
        <v>3.6934266564870701E-3</v>
      </c>
      <c r="BQ492" s="33">
        <v>3.6082318214766601E-3</v>
      </c>
      <c r="BR492" s="33">
        <v>3.4738055985868502E-3</v>
      </c>
      <c r="BS492" s="33">
        <v>3.39122258004586E-3</v>
      </c>
      <c r="BT492" s="33">
        <v>3.3310649720558298E-3</v>
      </c>
      <c r="BU492" s="33">
        <v>3.2642505653314598E-3</v>
      </c>
      <c r="BV492" s="33">
        <v>3.1874474949447999E-3</v>
      </c>
      <c r="BW492" s="33">
        <v>3.10320914478397E-3</v>
      </c>
      <c r="BX492" s="33">
        <v>3.1853390277232102E-3</v>
      </c>
      <c r="BY492" s="33">
        <v>2.88522778649652E-3</v>
      </c>
      <c r="BZ492" s="33">
        <v>2.7845366680931201E-3</v>
      </c>
      <c r="CA492" s="33">
        <v>2.6344458331007798E-3</v>
      </c>
      <c r="CB492" s="33">
        <v>2.5448759860395402E-3</v>
      </c>
      <c r="CC492" s="33">
        <v>2.3894300535518202E-3</v>
      </c>
      <c r="CD492" s="33">
        <v>2.3463912791234398E-3</v>
      </c>
      <c r="CE492" s="33">
        <v>2.1946115289307802E-3</v>
      </c>
      <c r="CF492" s="33">
        <v>2.1135510144281201E-3</v>
      </c>
      <c r="CG492" s="33">
        <v>2.0312188366308401E-3</v>
      </c>
      <c r="CH492" s="33">
        <v>1.9475499859027E-3</v>
      </c>
      <c r="CI492" s="33">
        <v>1.8388933779051001E-3</v>
      </c>
      <c r="CJ492" s="33">
        <v>1.79866808689925E-3</v>
      </c>
      <c r="CK492" s="33">
        <v>1.6938029251568701E-3</v>
      </c>
      <c r="CL492" s="33">
        <v>1.62321168185451E-3</v>
      </c>
      <c r="CM492" s="33">
        <v>1.6057815004987201E-3</v>
      </c>
      <c r="CN492" s="33">
        <v>1.50947566568658E-3</v>
      </c>
      <c r="CO492" s="33">
        <v>1.4528800357886699E-3</v>
      </c>
      <c r="CP492" s="33">
        <v>1.39272556987049E-3</v>
      </c>
      <c r="CQ492" s="33">
        <v>1.32942843203991E-3</v>
      </c>
      <c r="CR492" s="33">
        <v>1.2799864841400201E-3</v>
      </c>
      <c r="CS492" s="33">
        <v>1.2174366728414201E-3</v>
      </c>
      <c r="CT492" s="33">
        <v>1.14231283892883E-3</v>
      </c>
      <c r="CU492" s="33">
        <v>1.09125168831089E-3</v>
      </c>
      <c r="CV492" s="33">
        <v>1.0202958183387601E-3</v>
      </c>
      <c r="CW492" s="33">
        <v>9.6547158979031703E-4</v>
      </c>
      <c r="CX492" s="33">
        <v>9.1988295944572297E-4</v>
      </c>
      <c r="CY492" s="33">
        <v>8.8123531885445799E-4</v>
      </c>
      <c r="CZ492" s="33">
        <v>9.1947759008701498E-4</v>
      </c>
      <c r="DA492" s="33">
        <v>8.0760536115835396E-4</v>
      </c>
      <c r="DB492" s="33">
        <v>7.8250549193497297E-4</v>
      </c>
      <c r="DC492" s="33">
        <v>7.5746137496991402E-4</v>
      </c>
      <c r="DD492" s="33">
        <v>7.2017839094416997E-4</v>
      </c>
      <c r="DE492" s="33">
        <v>6.9346118716984899E-4</v>
      </c>
      <c r="DF492" s="33">
        <v>6.6718815324648699E-4</v>
      </c>
      <c r="DG492" s="33">
        <v>6.2073207484433205E-4</v>
      </c>
      <c r="DH492" s="33">
        <v>5.8275928606623696E-4</v>
      </c>
      <c r="DI492" s="33">
        <v>5.5192557921913304E-4</v>
      </c>
      <c r="DJ492" s="33">
        <v>5.2198621951003005E-4</v>
      </c>
      <c r="DK492" s="33">
        <v>4.9057455663091901E-4</v>
      </c>
      <c r="DL492" s="33">
        <v>6.1510271660671697E-4</v>
      </c>
      <c r="DM492" s="33">
        <v>4.4830858738105901E-4</v>
      </c>
      <c r="DN492" s="33">
        <v>4.2444557349334002E-4</v>
      </c>
      <c r="DO492" s="33">
        <v>4.0740559787152801E-4</v>
      </c>
      <c r="DP492" s="33">
        <v>3.92177172956401E-4</v>
      </c>
      <c r="DQ492" s="33">
        <v>3.8317082735914301E-4</v>
      </c>
      <c r="DR492" s="33">
        <v>3.7780740838692603E-4</v>
      </c>
      <c r="DS492" s="33">
        <v>3.7289037171698598E-4</v>
      </c>
      <c r="DT492" s="33">
        <v>3.6347027197742199E-4</v>
      </c>
      <c r="DU492" s="33">
        <v>3.4894862516318502E-4</v>
      </c>
      <c r="DV492" s="33">
        <v>2.9843404462973598E-4</v>
      </c>
      <c r="DW492" s="33">
        <v>3.0098498427299299E-4</v>
      </c>
      <c r="DX492" s="33">
        <v>3.1377804319072402E-4</v>
      </c>
      <c r="DY492" s="33"/>
      <c r="DZ492" s="33"/>
      <c r="EA492" s="33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  <c r="ET492" s="33"/>
      <c r="EU492" s="33"/>
      <c r="EV492" s="33"/>
      <c r="EW492" s="33"/>
      <c r="EX492" s="33"/>
      <c r="EY492" s="33"/>
      <c r="EZ492" s="33"/>
      <c r="FA492" s="33"/>
      <c r="FB492" s="33"/>
      <c r="FC492" s="33"/>
      <c r="FD492" s="33"/>
      <c r="FE492" s="33"/>
      <c r="FF492" s="33"/>
      <c r="FG492" s="33"/>
      <c r="FH492" s="33"/>
      <c r="FI492" s="33"/>
      <c r="FJ492" s="33"/>
      <c r="FK492" s="33"/>
      <c r="FL492" s="33"/>
      <c r="FM492" s="33"/>
      <c r="FN492" s="33"/>
      <c r="FO492" s="33"/>
      <c r="FP492" s="33"/>
      <c r="FQ492" s="33"/>
      <c r="FR492" s="33"/>
      <c r="FS492" s="33"/>
      <c r="FT492" s="33"/>
      <c r="FU492" s="33"/>
      <c r="FV492" s="33"/>
      <c r="FW492" s="33"/>
      <c r="FX492" s="33"/>
      <c r="FY492" s="33"/>
      <c r="FZ492" s="33"/>
      <c r="GA492" s="33"/>
      <c r="GB492" s="33"/>
      <c r="GC492" s="33"/>
      <c r="GD492" s="33"/>
      <c r="GE492" s="33"/>
      <c r="GF492" s="33"/>
      <c r="GG492" s="33"/>
      <c r="GH492" s="33"/>
      <c r="GI492" s="33"/>
      <c r="GJ492" s="33"/>
      <c r="GK492" s="33"/>
      <c r="GL492" s="33"/>
      <c r="GM492" s="33"/>
      <c r="GN492" s="33"/>
      <c r="GO492" s="33"/>
      <c r="GP492" s="33"/>
      <c r="GQ492" s="33"/>
      <c r="GR492" s="33"/>
      <c r="GS492" s="33"/>
      <c r="GT492" s="33"/>
      <c r="GU492" s="33"/>
      <c r="GV492" s="33"/>
      <c r="GW492" s="33"/>
      <c r="GX492" s="33"/>
    </row>
    <row r="493" spans="1:206" hidden="1">
      <c r="A493" s="31" t="s">
        <v>451</v>
      </c>
      <c r="B493" t="s">
        <v>717</v>
      </c>
      <c r="C493" t="s">
        <v>714</v>
      </c>
      <c r="D493" s="94" t="s">
        <v>1014</v>
      </c>
      <c r="E493" t="s">
        <v>1212</v>
      </c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>
        <v>2.9245852721730401E-3</v>
      </c>
      <c r="BE493" s="33">
        <v>2.80210782089683E-3</v>
      </c>
      <c r="BF493" s="33">
        <v>2.6779529739686201E-3</v>
      </c>
      <c r="BG493" s="33">
        <v>2.58129350209853E-3</v>
      </c>
      <c r="BH493" s="33">
        <v>2.49659866154563E-3</v>
      </c>
      <c r="BI493" s="33">
        <v>2.4183797049972099E-3</v>
      </c>
      <c r="BJ493" s="33">
        <v>2.3454091127797002E-3</v>
      </c>
      <c r="BK493" s="33">
        <v>2.2737556083878901E-3</v>
      </c>
      <c r="BL493" s="33">
        <v>2.2158315777964501E-3</v>
      </c>
      <c r="BM493" s="33">
        <v>2.1647656412048999E-3</v>
      </c>
      <c r="BN493" s="33">
        <v>2.10732883894933E-3</v>
      </c>
      <c r="BO493" s="33">
        <v>2.0443889179585601E-3</v>
      </c>
      <c r="BP493" s="33">
        <v>1.9986329160208301E-3</v>
      </c>
      <c r="BQ493" s="33">
        <v>1.9605786018222701E-3</v>
      </c>
      <c r="BR493" s="33">
        <v>1.89274718611229E-3</v>
      </c>
      <c r="BS493" s="33">
        <v>1.85369782785409E-3</v>
      </c>
      <c r="BT493" s="33">
        <v>1.8179343591608499E-3</v>
      </c>
      <c r="BU493" s="33">
        <v>1.78468742588505E-3</v>
      </c>
      <c r="BV493" s="33">
        <v>1.7477009765685999E-3</v>
      </c>
      <c r="BW493" s="33">
        <v>1.7107653265683799E-3</v>
      </c>
      <c r="BX493" s="33">
        <v>1.8310749498955899E-3</v>
      </c>
      <c r="BY493" s="33">
        <v>1.63512071296125E-3</v>
      </c>
      <c r="BZ493" s="33">
        <v>1.6176231421420699E-3</v>
      </c>
      <c r="CA493" s="33">
        <v>1.55865871434454E-3</v>
      </c>
      <c r="CB493" s="33">
        <v>1.5276356006553801E-3</v>
      </c>
      <c r="CC493" s="33">
        <v>1.4635159595579299E-3</v>
      </c>
      <c r="CD493" s="33">
        <v>1.4733807699902799E-3</v>
      </c>
      <c r="CE493" s="33">
        <v>1.3954935241769499E-3</v>
      </c>
      <c r="CF493" s="33">
        <v>1.36375275545789E-3</v>
      </c>
      <c r="CG493" s="33">
        <v>1.33196203241031E-3</v>
      </c>
      <c r="CH493" s="33">
        <v>1.2960518764447899E-3</v>
      </c>
      <c r="CI493" s="33">
        <v>1.2471696292244701E-3</v>
      </c>
      <c r="CJ493" s="33">
        <v>1.23273674448707E-3</v>
      </c>
      <c r="CK493" s="33">
        <v>1.17665407061217E-3</v>
      </c>
      <c r="CL493" s="33">
        <v>1.14038274024618E-3</v>
      </c>
      <c r="CM493" s="33">
        <v>1.1455049721696699E-3</v>
      </c>
      <c r="CN493" s="33">
        <v>1.08290679078233E-3</v>
      </c>
      <c r="CO493" s="33">
        <v>1.0566066352935501E-3</v>
      </c>
      <c r="CP493" s="33">
        <v>1.03001915840233E-3</v>
      </c>
      <c r="CQ493" s="33">
        <v>1.00539862971892E-3</v>
      </c>
      <c r="CR493" s="33">
        <v>9.9641078325160993E-4</v>
      </c>
      <c r="CS493" s="33">
        <v>9.6991304846714803E-4</v>
      </c>
      <c r="CT493" s="33">
        <v>9.3793536933055798E-4</v>
      </c>
      <c r="CU493" s="33">
        <v>9.0660483620538996E-4</v>
      </c>
      <c r="CV493" s="33">
        <v>8.7229070773980205E-4</v>
      </c>
      <c r="CW493" s="33">
        <v>8.4286107467472699E-4</v>
      </c>
      <c r="CX493" s="33">
        <v>8.1341796827114098E-4</v>
      </c>
      <c r="CY493" s="33">
        <v>7.8618781309781405E-4</v>
      </c>
      <c r="CZ493" s="33">
        <v>7.9613029607218601E-4</v>
      </c>
      <c r="DA493" s="33">
        <v>7.4106647000811898E-4</v>
      </c>
      <c r="DB493" s="33">
        <v>7.26440381839714E-4</v>
      </c>
      <c r="DC493" s="33">
        <v>7.1001916145365599E-4</v>
      </c>
      <c r="DD493" s="33">
        <v>6.8341506880830502E-4</v>
      </c>
      <c r="DE493" s="33">
        <v>6.59370947808864E-4</v>
      </c>
      <c r="DF493" s="33">
        <v>6.3996628906446004E-4</v>
      </c>
      <c r="DG493" s="33">
        <v>6.0570241171415903E-4</v>
      </c>
      <c r="DH493" s="33">
        <v>5.8497171243310003E-4</v>
      </c>
      <c r="DI493" s="33">
        <v>5.6629850926059498E-4</v>
      </c>
      <c r="DJ493" s="33">
        <v>5.46601307826175E-4</v>
      </c>
      <c r="DK493" s="33">
        <v>5.2396375172723397E-4</v>
      </c>
      <c r="DL493" s="33">
        <v>6.2796140774227095E-4</v>
      </c>
      <c r="DM493" s="33">
        <v>4.80571742670718E-4</v>
      </c>
      <c r="DN493" s="33">
        <v>4.5342559413077401E-4</v>
      </c>
      <c r="DO493" s="33">
        <v>4.2640385244601601E-4</v>
      </c>
      <c r="DP493" s="33">
        <v>4.030994337612E-4</v>
      </c>
      <c r="DQ493" s="33">
        <v>3.9066410744239503E-4</v>
      </c>
      <c r="DR493" s="33">
        <v>3.8486215187509402E-4</v>
      </c>
      <c r="DS493" s="33">
        <v>3.7524786410690798E-4</v>
      </c>
      <c r="DT493" s="33">
        <v>3.6622016232460498E-4</v>
      </c>
      <c r="DU493" s="33">
        <v>3.5234760530271998E-4</v>
      </c>
      <c r="DV493" s="33">
        <v>3.74148801551841E-4</v>
      </c>
      <c r="DW493" s="33">
        <v>3.7453222563486101E-4</v>
      </c>
      <c r="DX493" s="33">
        <v>3.6161271963652499E-4</v>
      </c>
      <c r="DY493" s="33"/>
      <c r="DZ493" s="33"/>
      <c r="EA493" s="33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  <c r="ET493" s="33"/>
      <c r="EU493" s="33"/>
      <c r="EV493" s="33"/>
      <c r="EW493" s="33"/>
      <c r="EX493" s="33"/>
      <c r="EY493" s="33"/>
      <c r="EZ493" s="33"/>
      <c r="FA493" s="33"/>
      <c r="FB493" s="33"/>
      <c r="FC493" s="33"/>
      <c r="FD493" s="33"/>
      <c r="FE493" s="33"/>
      <c r="FF493" s="33"/>
      <c r="FG493" s="33"/>
      <c r="FH493" s="33"/>
      <c r="FI493" s="33"/>
      <c r="FJ493" s="33"/>
      <c r="FK493" s="33"/>
      <c r="FL493" s="33"/>
      <c r="FM493" s="33"/>
      <c r="FN493" s="33"/>
      <c r="FO493" s="33"/>
      <c r="FP493" s="33"/>
      <c r="FQ493" s="33"/>
      <c r="FR493" s="33"/>
      <c r="FS493" s="33"/>
      <c r="FT493" s="33"/>
      <c r="FU493" s="33"/>
      <c r="FV493" s="33"/>
      <c r="FW493" s="33"/>
      <c r="FX493" s="33"/>
      <c r="FY493" s="33"/>
      <c r="FZ493" s="33"/>
      <c r="GA493" s="33"/>
      <c r="GB493" s="33"/>
      <c r="GC493" s="33"/>
      <c r="GD493" s="33"/>
      <c r="GE493" s="33"/>
      <c r="GF493" s="33"/>
      <c r="GG493" s="33"/>
      <c r="GH493" s="33"/>
      <c r="GI493" s="33"/>
      <c r="GJ493" s="33"/>
      <c r="GK493" s="33"/>
      <c r="GL493" s="33"/>
      <c r="GM493" s="33"/>
      <c r="GN493" s="33"/>
      <c r="GO493" s="33"/>
      <c r="GP493" s="33"/>
      <c r="GQ493" s="33"/>
      <c r="GR493" s="33"/>
      <c r="GS493" s="33"/>
      <c r="GT493" s="33"/>
      <c r="GU493" s="33"/>
      <c r="GV493" s="33"/>
      <c r="GW493" s="33"/>
      <c r="GX493" s="33"/>
    </row>
    <row r="494" spans="1:206" hidden="1">
      <c r="A494" s="31" t="s">
        <v>451</v>
      </c>
      <c r="B494" t="s">
        <v>717</v>
      </c>
      <c r="C494" t="s">
        <v>714</v>
      </c>
      <c r="D494" s="94" t="s">
        <v>1014</v>
      </c>
      <c r="E494" t="s">
        <v>1213</v>
      </c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>
        <v>4.7002435490865503E-3</v>
      </c>
      <c r="BE494" s="33">
        <v>4.6037551662609496E-3</v>
      </c>
      <c r="BF494" s="33">
        <v>4.43842908929742E-3</v>
      </c>
      <c r="BG494" s="33">
        <v>4.2660231290279002E-3</v>
      </c>
      <c r="BH494" s="33">
        <v>4.1012757586107104E-3</v>
      </c>
      <c r="BI494" s="33">
        <v>3.9726171278163499E-3</v>
      </c>
      <c r="BJ494" s="33">
        <v>3.8446746117844102E-3</v>
      </c>
      <c r="BK494" s="33">
        <v>3.7438355015211502E-3</v>
      </c>
      <c r="BL494" s="33">
        <v>3.6503252973455599E-3</v>
      </c>
      <c r="BM494" s="33">
        <v>3.5598984211974599E-3</v>
      </c>
      <c r="BN494" s="33">
        <v>3.4763619386233798E-3</v>
      </c>
      <c r="BO494" s="33">
        <v>3.3891464788889198E-3</v>
      </c>
      <c r="BP494" s="33">
        <v>3.3151602236138901E-3</v>
      </c>
      <c r="BQ494" s="33">
        <v>3.2473322622759101E-3</v>
      </c>
      <c r="BR494" s="33">
        <v>3.17857143419949E-3</v>
      </c>
      <c r="BS494" s="33">
        <v>3.1586165327549499E-3</v>
      </c>
      <c r="BT494" s="33">
        <v>3.08613359739423E-3</v>
      </c>
      <c r="BU494" s="33">
        <v>3.0407182075771E-3</v>
      </c>
      <c r="BV494" s="33">
        <v>2.99460129838922E-3</v>
      </c>
      <c r="BW494" s="33">
        <v>2.9500106747306302E-3</v>
      </c>
      <c r="BX494" s="33">
        <v>3.02969786965979E-3</v>
      </c>
      <c r="BY494" s="33">
        <v>2.84693567696063E-3</v>
      </c>
      <c r="BZ494" s="33">
        <v>2.8297750536242202E-3</v>
      </c>
      <c r="CA494" s="33">
        <v>2.7724587679219901E-3</v>
      </c>
      <c r="CB494" s="33">
        <v>2.7284201448609098E-3</v>
      </c>
      <c r="CC494" s="33">
        <v>2.6781010678073799E-3</v>
      </c>
      <c r="CD494" s="33">
        <v>2.7015606511456599E-3</v>
      </c>
      <c r="CE494" s="33">
        <v>2.64744619361491E-3</v>
      </c>
      <c r="CF494" s="33">
        <v>2.6563017645913102E-3</v>
      </c>
      <c r="CG494" s="33">
        <v>2.6610865194303902E-3</v>
      </c>
      <c r="CH494" s="33">
        <v>2.6181115270321798E-3</v>
      </c>
      <c r="CI494" s="33">
        <v>2.5949170447383098E-3</v>
      </c>
      <c r="CJ494" s="33">
        <v>2.56490646170594E-3</v>
      </c>
      <c r="CK494" s="33">
        <v>2.4415820141688101E-3</v>
      </c>
      <c r="CL494" s="33">
        <v>2.3736674193260499E-3</v>
      </c>
      <c r="CM494" s="33">
        <v>2.3379967295680901E-3</v>
      </c>
      <c r="CN494" s="33">
        <v>2.2540994161977098E-3</v>
      </c>
      <c r="CO494" s="33">
        <v>2.2191280948613001E-3</v>
      </c>
      <c r="CP494" s="33">
        <v>2.1661104416490001E-3</v>
      </c>
      <c r="CQ494" s="33">
        <v>2.1661718075143099E-3</v>
      </c>
      <c r="CR494" s="33">
        <v>2.1558361949610299E-3</v>
      </c>
      <c r="CS494" s="33">
        <v>2.1299087260889301E-3</v>
      </c>
      <c r="CT494" s="33">
        <v>2.1000663224032602E-3</v>
      </c>
      <c r="CU494" s="33">
        <v>2.0648370831977199E-3</v>
      </c>
      <c r="CV494" s="33">
        <v>2.0210429437312002E-3</v>
      </c>
      <c r="CW494" s="33">
        <v>1.9887742360921402E-3</v>
      </c>
      <c r="CX494" s="33">
        <v>1.94227415423359E-3</v>
      </c>
      <c r="CY494" s="33">
        <v>1.8932408012550901E-3</v>
      </c>
      <c r="CZ494" s="33">
        <v>1.86801396569075E-3</v>
      </c>
      <c r="DA494" s="33">
        <v>1.80043856471456E-3</v>
      </c>
      <c r="DB494" s="33">
        <v>1.76886096881368E-3</v>
      </c>
      <c r="DC494" s="33">
        <v>1.72733042464952E-3</v>
      </c>
      <c r="DD494" s="33">
        <v>1.6550957914735201E-3</v>
      </c>
      <c r="DE494" s="33">
        <v>1.60427641097753E-3</v>
      </c>
      <c r="DF494" s="33">
        <v>1.5586505377521E-3</v>
      </c>
      <c r="DG494" s="33">
        <v>1.49818315204405E-3</v>
      </c>
      <c r="DH494" s="33">
        <v>1.4712347836330899E-3</v>
      </c>
      <c r="DI494" s="33">
        <v>1.4499169820446E-3</v>
      </c>
      <c r="DJ494" s="33">
        <v>1.4315210744289999E-3</v>
      </c>
      <c r="DK494" s="33">
        <v>1.40529192936765E-3</v>
      </c>
      <c r="DL494" s="33">
        <v>1.4895259826199099E-3</v>
      </c>
      <c r="DM494" s="33">
        <v>1.3476867841868299E-3</v>
      </c>
      <c r="DN494" s="33">
        <v>1.30564816871879E-3</v>
      </c>
      <c r="DO494" s="33">
        <v>1.2542129458568401E-3</v>
      </c>
      <c r="DP494" s="33">
        <v>1.20966498652689E-3</v>
      </c>
      <c r="DQ494" s="33">
        <v>1.18335167176791E-3</v>
      </c>
      <c r="DR494" s="33">
        <v>1.1682168635469899E-3</v>
      </c>
      <c r="DS494" s="33">
        <v>1.1293106497930301E-3</v>
      </c>
      <c r="DT494" s="33">
        <v>1.09188834041083E-3</v>
      </c>
      <c r="DU494" s="33">
        <v>1.04163466675584E-3</v>
      </c>
      <c r="DV494" s="33">
        <v>1.37719408071124E-3</v>
      </c>
      <c r="DW494" s="33">
        <v>1.3401446100055499E-3</v>
      </c>
      <c r="DX494" s="33">
        <v>1.2712004947302001E-3</v>
      </c>
      <c r="DY494" s="33"/>
      <c r="DZ494" s="33"/>
      <c r="EA494" s="33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  <c r="ET494" s="33"/>
      <c r="EU494" s="33"/>
      <c r="EV494" s="33"/>
      <c r="EW494" s="33"/>
      <c r="EX494" s="33"/>
      <c r="EY494" s="33"/>
      <c r="EZ494" s="33"/>
      <c r="FA494" s="33"/>
      <c r="FB494" s="33"/>
      <c r="FC494" s="33"/>
      <c r="FD494" s="33"/>
      <c r="FE494" s="33"/>
      <c r="FF494" s="33"/>
      <c r="FG494" s="33"/>
      <c r="FH494" s="33"/>
      <c r="FI494" s="33"/>
      <c r="FJ494" s="33"/>
      <c r="FK494" s="33"/>
      <c r="FL494" s="33"/>
      <c r="FM494" s="33"/>
      <c r="FN494" s="33"/>
      <c r="FO494" s="33"/>
      <c r="FP494" s="33"/>
      <c r="FQ494" s="33"/>
      <c r="FR494" s="33"/>
      <c r="FS494" s="33"/>
      <c r="FT494" s="33"/>
      <c r="FU494" s="33"/>
      <c r="FV494" s="33"/>
      <c r="FW494" s="33"/>
      <c r="FX494" s="33"/>
      <c r="FY494" s="33"/>
      <c r="FZ494" s="33"/>
      <c r="GA494" s="33"/>
      <c r="GB494" s="33"/>
      <c r="GC494" s="33"/>
      <c r="GD494" s="33"/>
      <c r="GE494" s="33"/>
      <c r="GF494" s="33"/>
      <c r="GG494" s="33"/>
      <c r="GH494" s="33"/>
      <c r="GI494" s="33"/>
      <c r="GJ494" s="33"/>
      <c r="GK494" s="33"/>
      <c r="GL494" s="33"/>
      <c r="GM494" s="33"/>
      <c r="GN494" s="33"/>
      <c r="GO494" s="33"/>
      <c r="GP494" s="33"/>
      <c r="GQ494" s="33"/>
      <c r="GR494" s="33"/>
      <c r="GS494" s="33"/>
      <c r="GT494" s="33"/>
      <c r="GU494" s="33"/>
      <c r="GV494" s="33"/>
      <c r="GW494" s="33"/>
      <c r="GX494" s="33"/>
    </row>
    <row r="495" spans="1:206" hidden="1">
      <c r="A495" s="31" t="s">
        <v>451</v>
      </c>
      <c r="B495" t="s">
        <v>717</v>
      </c>
      <c r="C495" t="s">
        <v>714</v>
      </c>
      <c r="D495" s="94" t="s">
        <v>1014</v>
      </c>
      <c r="E495" t="s">
        <v>1214</v>
      </c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>
        <v>6.2843185546251198E-3</v>
      </c>
      <c r="BE495" s="33">
        <v>6.2870180292973598E-3</v>
      </c>
      <c r="BF495" s="33">
        <v>6.1844212379301503E-3</v>
      </c>
      <c r="BG495" s="33">
        <v>6.0215456089944197E-3</v>
      </c>
      <c r="BH495" s="33">
        <v>5.8295809904222399E-3</v>
      </c>
      <c r="BI495" s="33">
        <v>5.6777581864549597E-3</v>
      </c>
      <c r="BJ495" s="33">
        <v>5.4851226385418802E-3</v>
      </c>
      <c r="BK495" s="33">
        <v>5.3181262308841697E-3</v>
      </c>
      <c r="BL495" s="33">
        <v>5.1601139856956701E-3</v>
      </c>
      <c r="BM495" s="33">
        <v>4.9939578791266996E-3</v>
      </c>
      <c r="BN495" s="33">
        <v>4.8643099323157002E-3</v>
      </c>
      <c r="BO495" s="33">
        <v>4.7153626441812204E-3</v>
      </c>
      <c r="BP495" s="33">
        <v>4.6011468741853304E-3</v>
      </c>
      <c r="BQ495" s="33">
        <v>4.4819185038689003E-3</v>
      </c>
      <c r="BR495" s="33">
        <v>4.38105388341818E-3</v>
      </c>
      <c r="BS495" s="33">
        <v>4.3882440269553203E-3</v>
      </c>
      <c r="BT495" s="33">
        <v>4.2429767777548899E-3</v>
      </c>
      <c r="BU495" s="33">
        <v>4.18885239536829E-3</v>
      </c>
      <c r="BV495" s="33">
        <v>4.16050663147344E-3</v>
      </c>
      <c r="BW495" s="33">
        <v>4.1440276703480598E-3</v>
      </c>
      <c r="BX495" s="33">
        <v>4.2159518820012497E-3</v>
      </c>
      <c r="BY495" s="33">
        <v>4.03028591633424E-3</v>
      </c>
      <c r="BZ495" s="33">
        <v>4.0058806575305698E-3</v>
      </c>
      <c r="CA495" s="33">
        <v>3.9449509816023099E-3</v>
      </c>
      <c r="CB495" s="33">
        <v>3.8783458495108198E-3</v>
      </c>
      <c r="CC495" s="33">
        <v>3.8367514902040399E-3</v>
      </c>
      <c r="CD495" s="33">
        <v>3.8925803423556999E-3</v>
      </c>
      <c r="CE495" s="33">
        <v>3.8806469665596702E-3</v>
      </c>
      <c r="CF495" s="33">
        <v>3.9561115997081998E-3</v>
      </c>
      <c r="CG495" s="33">
        <v>4.04612957741389E-3</v>
      </c>
      <c r="CH495" s="33">
        <v>3.9861774361869499E-3</v>
      </c>
      <c r="CI495" s="33">
        <v>4.0303892789164096E-3</v>
      </c>
      <c r="CJ495" s="33">
        <v>3.9872318572153499E-3</v>
      </c>
      <c r="CK495" s="33">
        <v>3.7773327127481699E-3</v>
      </c>
      <c r="CL495" s="33">
        <v>3.6704181872698402E-3</v>
      </c>
      <c r="CM495" s="33">
        <v>3.5775853021997699E-3</v>
      </c>
      <c r="CN495" s="33">
        <v>3.4557263008330799E-3</v>
      </c>
      <c r="CO495" s="33">
        <v>3.40984329885167E-3</v>
      </c>
      <c r="CP495" s="33">
        <v>3.3212122974538099E-3</v>
      </c>
      <c r="CQ495" s="33">
        <v>3.3498868047652499E-3</v>
      </c>
      <c r="CR495" s="33">
        <v>3.31322933758598E-3</v>
      </c>
      <c r="CS495" s="33">
        <v>3.26712387417774E-3</v>
      </c>
      <c r="CT495" s="33">
        <v>3.2298118966291199E-3</v>
      </c>
      <c r="CU495" s="33">
        <v>3.1718846693197999E-3</v>
      </c>
      <c r="CV495" s="33">
        <v>3.1068924609666802E-3</v>
      </c>
      <c r="CW495" s="33">
        <v>3.0666654127676999E-3</v>
      </c>
      <c r="CX495" s="33">
        <v>3.0051697917859001E-3</v>
      </c>
      <c r="CY495" s="33">
        <v>2.9409250758733701E-3</v>
      </c>
      <c r="CZ495" s="33">
        <v>2.89056560825676E-3</v>
      </c>
      <c r="DA495" s="33">
        <v>2.8201964301699401E-3</v>
      </c>
      <c r="DB495" s="33">
        <v>2.7883881192468101E-3</v>
      </c>
      <c r="DC495" s="33">
        <v>2.7401299885198901E-3</v>
      </c>
      <c r="DD495" s="33">
        <v>2.6428955774954301E-3</v>
      </c>
      <c r="DE495" s="33">
        <v>2.5725335324909499E-3</v>
      </c>
      <c r="DF495" s="33">
        <v>2.4957506463377998E-3</v>
      </c>
      <c r="DG495" s="33">
        <v>2.3998983551913101E-3</v>
      </c>
      <c r="DH495" s="33">
        <v>2.3609827526918001E-3</v>
      </c>
      <c r="DI495" s="33">
        <v>2.3278800828416702E-3</v>
      </c>
      <c r="DJ495" s="33">
        <v>2.30113711425824E-3</v>
      </c>
      <c r="DK495" s="33">
        <v>2.2639346207420502E-3</v>
      </c>
      <c r="DL495" s="33">
        <v>2.3277980829707499E-3</v>
      </c>
      <c r="DM495" s="33">
        <v>2.1646884213277402E-3</v>
      </c>
      <c r="DN495" s="33">
        <v>2.0939934772061298E-3</v>
      </c>
      <c r="DO495" s="33">
        <v>2.0145829321705799E-3</v>
      </c>
      <c r="DP495" s="33">
        <v>1.9558729724313498E-3</v>
      </c>
      <c r="DQ495" s="33">
        <v>1.9352813850210899E-3</v>
      </c>
      <c r="DR495" s="33">
        <v>1.9552097659073999E-3</v>
      </c>
      <c r="DS495" s="33">
        <v>1.9275209398602301E-3</v>
      </c>
      <c r="DT495" s="33">
        <v>1.90520459326013E-3</v>
      </c>
      <c r="DU495" s="33">
        <v>1.84801807117422E-3</v>
      </c>
      <c r="DV495" s="33">
        <v>2.29998492168765E-3</v>
      </c>
      <c r="DW495" s="33">
        <v>2.33902363300411E-3</v>
      </c>
      <c r="DX495" s="33">
        <v>2.1966069496534499E-3</v>
      </c>
      <c r="DY495" s="33"/>
      <c r="DZ495" s="33"/>
      <c r="EA495" s="33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  <c r="ET495" s="33"/>
      <c r="EU495" s="33"/>
      <c r="EV495" s="33"/>
      <c r="EW495" s="33"/>
      <c r="EX495" s="33"/>
      <c r="EY495" s="33"/>
      <c r="EZ495" s="33"/>
      <c r="FA495" s="33"/>
      <c r="FB495" s="33"/>
      <c r="FC495" s="33"/>
      <c r="FD495" s="33"/>
      <c r="FE495" s="33"/>
      <c r="FF495" s="33"/>
      <c r="FG495" s="33"/>
      <c r="FH495" s="33"/>
      <c r="FI495" s="33"/>
      <c r="FJ495" s="33"/>
      <c r="FK495" s="33"/>
      <c r="FL495" s="33"/>
      <c r="FM495" s="33"/>
      <c r="FN495" s="33"/>
      <c r="FO495" s="33"/>
      <c r="FP495" s="33"/>
      <c r="FQ495" s="33"/>
      <c r="FR495" s="33"/>
      <c r="FS495" s="33"/>
      <c r="FT495" s="33"/>
      <c r="FU495" s="33"/>
      <c r="FV495" s="33"/>
      <c r="FW495" s="33"/>
      <c r="FX495" s="33"/>
      <c r="FY495" s="33"/>
      <c r="FZ495" s="33"/>
      <c r="GA495" s="33"/>
      <c r="GB495" s="33"/>
      <c r="GC495" s="33"/>
      <c r="GD495" s="33"/>
      <c r="GE495" s="33"/>
      <c r="GF495" s="33"/>
      <c r="GG495" s="33"/>
      <c r="GH495" s="33"/>
      <c r="GI495" s="33"/>
      <c r="GJ495" s="33"/>
      <c r="GK495" s="33"/>
      <c r="GL495" s="33"/>
      <c r="GM495" s="33"/>
      <c r="GN495" s="33"/>
      <c r="GO495" s="33"/>
      <c r="GP495" s="33"/>
      <c r="GQ495" s="33"/>
      <c r="GR495" s="33"/>
      <c r="GS495" s="33"/>
      <c r="GT495" s="33"/>
      <c r="GU495" s="33"/>
      <c r="GV495" s="33"/>
      <c r="GW495" s="33"/>
      <c r="GX495" s="33"/>
    </row>
    <row r="496" spans="1:206" hidden="1">
      <c r="A496" s="31" t="s">
        <v>451</v>
      </c>
      <c r="B496" t="s">
        <v>717</v>
      </c>
      <c r="C496" t="s">
        <v>714</v>
      </c>
      <c r="D496" s="94" t="s">
        <v>1014</v>
      </c>
      <c r="E496" t="s">
        <v>1215</v>
      </c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>
        <v>6.8627040879573496E-3</v>
      </c>
      <c r="BE496" s="33">
        <v>6.6769649158432602E-3</v>
      </c>
      <c r="BF496" s="33">
        <v>6.4777134959749802E-3</v>
      </c>
      <c r="BG496" s="33">
        <v>6.29494497834579E-3</v>
      </c>
      <c r="BH496" s="33">
        <v>6.11529113122131E-3</v>
      </c>
      <c r="BI496" s="33">
        <v>5.9847013308206602E-3</v>
      </c>
      <c r="BJ496" s="33">
        <v>5.81543609549984E-3</v>
      </c>
      <c r="BK496" s="33">
        <v>5.64616174761847E-3</v>
      </c>
      <c r="BL496" s="33">
        <v>5.4808917866133802E-3</v>
      </c>
      <c r="BM496" s="33">
        <v>5.3127201720412796E-3</v>
      </c>
      <c r="BN496" s="33">
        <v>5.1646687160658697E-3</v>
      </c>
      <c r="BO496" s="33">
        <v>5.0058255967081701E-3</v>
      </c>
      <c r="BP496" s="33">
        <v>4.8679077637042599E-3</v>
      </c>
      <c r="BQ496" s="33">
        <v>4.7468485329760397E-3</v>
      </c>
      <c r="BR496" s="33">
        <v>4.6323814680312402E-3</v>
      </c>
      <c r="BS496" s="33">
        <v>4.6154687616998301E-3</v>
      </c>
      <c r="BT496" s="33">
        <v>4.4619396427199301E-3</v>
      </c>
      <c r="BU496" s="33">
        <v>4.39856713218972E-3</v>
      </c>
      <c r="BV496" s="33">
        <v>4.3446095966189003E-3</v>
      </c>
      <c r="BW496" s="33">
        <v>4.2963157259970396E-3</v>
      </c>
      <c r="BX496" s="33">
        <v>4.35551625012309E-3</v>
      </c>
      <c r="BY496" s="33">
        <v>4.1702995127822599E-3</v>
      </c>
      <c r="BZ496" s="33">
        <v>4.1506922393509203E-3</v>
      </c>
      <c r="CA496" s="33">
        <v>4.1022175002131201E-3</v>
      </c>
      <c r="CB496" s="33">
        <v>4.0512472606861298E-3</v>
      </c>
      <c r="CC496" s="33">
        <v>4.0337285810191099E-3</v>
      </c>
      <c r="CD496" s="33">
        <v>4.1036350500482004E-3</v>
      </c>
      <c r="CE496" s="33">
        <v>4.0838348140470899E-3</v>
      </c>
      <c r="CF496" s="33">
        <v>4.1528282790958696E-3</v>
      </c>
      <c r="CG496" s="33">
        <v>4.2249792694734898E-3</v>
      </c>
      <c r="CH496" s="33">
        <v>4.1598557228185304E-3</v>
      </c>
      <c r="CI496" s="33">
        <v>4.2005200391366602E-3</v>
      </c>
      <c r="CJ496" s="33">
        <v>4.1821430926104004E-3</v>
      </c>
      <c r="CK496" s="33">
        <v>3.9735087356116998E-3</v>
      </c>
      <c r="CL496" s="33">
        <v>3.8855052557955402E-3</v>
      </c>
      <c r="CM496" s="33">
        <v>3.80300250991215E-3</v>
      </c>
      <c r="CN496" s="33">
        <v>3.6892492865621901E-3</v>
      </c>
      <c r="CO496" s="33">
        <v>3.6524207804720901E-3</v>
      </c>
      <c r="CP496" s="33">
        <v>3.5696055856859802E-3</v>
      </c>
      <c r="CQ496" s="33">
        <v>3.5942136711831401E-3</v>
      </c>
      <c r="CR496" s="33">
        <v>3.56433578943796E-3</v>
      </c>
      <c r="CS496" s="33">
        <v>3.5042234291463E-3</v>
      </c>
      <c r="CT496" s="33">
        <v>3.4566746107404E-3</v>
      </c>
      <c r="CU496" s="33">
        <v>3.3932225743204601E-3</v>
      </c>
      <c r="CV496" s="33">
        <v>3.31959913079643E-3</v>
      </c>
      <c r="CW496" s="33">
        <v>3.2702072923349599E-3</v>
      </c>
      <c r="CX496" s="33">
        <v>3.20246713965513E-3</v>
      </c>
      <c r="CY496" s="33">
        <v>3.1439781236055398E-3</v>
      </c>
      <c r="CZ496" s="33">
        <v>3.0946122716821399E-3</v>
      </c>
      <c r="DA496" s="33">
        <v>3.03221124079765E-3</v>
      </c>
      <c r="DB496" s="33">
        <v>3.00362421232016E-3</v>
      </c>
      <c r="DC496" s="33">
        <v>2.9585831279828599E-3</v>
      </c>
      <c r="DD496" s="33">
        <v>2.8744170357276398E-3</v>
      </c>
      <c r="DE496" s="33">
        <v>2.8167196163472802E-3</v>
      </c>
      <c r="DF496" s="33">
        <v>2.7575135817830701E-3</v>
      </c>
      <c r="DG496" s="33">
        <v>2.6791590258916599E-3</v>
      </c>
      <c r="DH496" s="33">
        <v>2.6614146935663901E-3</v>
      </c>
      <c r="DI496" s="33">
        <v>2.6437305085442201E-3</v>
      </c>
      <c r="DJ496" s="33">
        <v>2.6116194264999499E-3</v>
      </c>
      <c r="DK496" s="33">
        <v>2.5659147240956999E-3</v>
      </c>
      <c r="DL496" s="33">
        <v>2.6070633777920699E-3</v>
      </c>
      <c r="DM496" s="33">
        <v>2.4221451464518E-3</v>
      </c>
      <c r="DN496" s="33">
        <v>2.3287333547335402E-3</v>
      </c>
      <c r="DO496" s="33">
        <v>2.2224490969517301E-3</v>
      </c>
      <c r="DP496" s="33">
        <v>2.1499567810299601E-3</v>
      </c>
      <c r="DQ496" s="33">
        <v>2.1292279380799302E-3</v>
      </c>
      <c r="DR496" s="33">
        <v>2.1548886018050301E-3</v>
      </c>
      <c r="DS496" s="33">
        <v>2.1392773371028801E-3</v>
      </c>
      <c r="DT496" s="33">
        <v>2.1426152932757401E-3</v>
      </c>
      <c r="DU496" s="33">
        <v>2.1144392764294801E-3</v>
      </c>
      <c r="DV496" s="33">
        <v>2.4230663925237199E-3</v>
      </c>
      <c r="DW496" s="33">
        <v>2.5763123837743199E-3</v>
      </c>
      <c r="DX496" s="33">
        <v>2.3905736406220502E-3</v>
      </c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  <c r="EW496" s="33"/>
      <c r="EX496" s="33"/>
      <c r="EY496" s="33"/>
      <c r="EZ496" s="33"/>
      <c r="FA496" s="33"/>
      <c r="FB496" s="33"/>
      <c r="FC496" s="33"/>
      <c r="FD496" s="33"/>
      <c r="FE496" s="33"/>
      <c r="FF496" s="33"/>
      <c r="FG496" s="33"/>
      <c r="FH496" s="33"/>
      <c r="FI496" s="33"/>
      <c r="FJ496" s="33"/>
      <c r="FK496" s="33"/>
      <c r="FL496" s="33"/>
      <c r="FM496" s="33"/>
      <c r="FN496" s="33"/>
      <c r="FO496" s="33"/>
      <c r="FP496" s="33"/>
      <c r="FQ496" s="33"/>
      <c r="FR496" s="33"/>
      <c r="FS496" s="33"/>
      <c r="FT496" s="33"/>
      <c r="FU496" s="33"/>
      <c r="FV496" s="33"/>
      <c r="FW496" s="33"/>
      <c r="FX496" s="33"/>
      <c r="FY496" s="33"/>
      <c r="FZ496" s="33"/>
      <c r="GA496" s="33"/>
      <c r="GB496" s="33"/>
      <c r="GC496" s="33"/>
      <c r="GD496" s="33"/>
      <c r="GE496" s="33"/>
      <c r="GF496" s="33"/>
      <c r="GG496" s="33"/>
      <c r="GH496" s="33"/>
      <c r="GI496" s="33"/>
      <c r="GJ496" s="33"/>
      <c r="GK496" s="33"/>
      <c r="GL496" s="33"/>
      <c r="GM496" s="33"/>
      <c r="GN496" s="33"/>
      <c r="GO496" s="33"/>
      <c r="GP496" s="33"/>
      <c r="GQ496" s="33"/>
      <c r="GR496" s="33"/>
      <c r="GS496" s="33"/>
      <c r="GT496" s="33"/>
      <c r="GU496" s="33"/>
      <c r="GV496" s="33"/>
      <c r="GW496" s="33"/>
      <c r="GX496" s="33"/>
    </row>
    <row r="497" spans="1:206" hidden="1">
      <c r="A497" s="31" t="s">
        <v>451</v>
      </c>
      <c r="B497" t="s">
        <v>717</v>
      </c>
      <c r="C497" t="s">
        <v>714</v>
      </c>
      <c r="D497" s="94" t="s">
        <v>1014</v>
      </c>
      <c r="E497" t="s">
        <v>1216</v>
      </c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>
        <v>7.4613210374649399E-3</v>
      </c>
      <c r="BE497" s="33">
        <v>7.1822507641199603E-3</v>
      </c>
      <c r="BF497" s="33">
        <v>6.9179716941298701E-3</v>
      </c>
      <c r="BG497" s="33">
        <v>6.6998190938890798E-3</v>
      </c>
      <c r="BH497" s="33">
        <v>6.4950431663692602E-3</v>
      </c>
      <c r="BI497" s="33">
        <v>6.3606475017550798E-3</v>
      </c>
      <c r="BJ497" s="33">
        <v>6.1574913273079197E-3</v>
      </c>
      <c r="BK497" s="33">
        <v>5.9777900025994703E-3</v>
      </c>
      <c r="BL497" s="33">
        <v>5.80439538389223E-3</v>
      </c>
      <c r="BM497" s="33">
        <v>5.6749553442865296E-3</v>
      </c>
      <c r="BN497" s="33">
        <v>5.54433215437779E-3</v>
      </c>
      <c r="BO497" s="33">
        <v>5.4172402228528701E-3</v>
      </c>
      <c r="BP497" s="33">
        <v>5.3347778480447297E-3</v>
      </c>
      <c r="BQ497" s="33">
        <v>5.2212936844891001E-3</v>
      </c>
      <c r="BR497" s="33">
        <v>5.0978346316985701E-3</v>
      </c>
      <c r="BS497" s="33">
        <v>5.0463988855367599E-3</v>
      </c>
      <c r="BT497" s="33">
        <v>4.8916111139397801E-3</v>
      </c>
      <c r="BU497" s="33">
        <v>4.8084483203645299E-3</v>
      </c>
      <c r="BV497" s="33">
        <v>4.7306790017892101E-3</v>
      </c>
      <c r="BW497" s="33">
        <v>4.6662447912382199E-3</v>
      </c>
      <c r="BX497" s="33">
        <v>4.7106634397020997E-3</v>
      </c>
      <c r="BY497" s="33">
        <v>4.5001014879548799E-3</v>
      </c>
      <c r="BZ497" s="33">
        <v>4.4650663764684E-3</v>
      </c>
      <c r="CA497" s="33">
        <v>4.3792003393446502E-3</v>
      </c>
      <c r="CB497" s="33">
        <v>4.312409533679E-3</v>
      </c>
      <c r="CC497" s="33">
        <v>4.2739216264555298E-3</v>
      </c>
      <c r="CD497" s="33">
        <v>4.3349837564285801E-3</v>
      </c>
      <c r="CE497" s="33">
        <v>4.3169066579146998E-3</v>
      </c>
      <c r="CF497" s="33">
        <v>4.3819737590526497E-3</v>
      </c>
      <c r="CG497" s="33">
        <v>4.4461602715652098E-3</v>
      </c>
      <c r="CH497" s="33">
        <v>4.3887726974197201E-3</v>
      </c>
      <c r="CI497" s="33">
        <v>4.4037432868631998E-3</v>
      </c>
      <c r="CJ497" s="33">
        <v>4.3640435564262E-3</v>
      </c>
      <c r="CK497" s="33">
        <v>4.1764605349275197E-3</v>
      </c>
      <c r="CL497" s="33">
        <v>4.0821254210703702E-3</v>
      </c>
      <c r="CM497" s="33">
        <v>4.01518796832447E-3</v>
      </c>
      <c r="CN497" s="33">
        <v>3.9104572548754697E-3</v>
      </c>
      <c r="CO497" s="33">
        <v>3.88655825568572E-3</v>
      </c>
      <c r="CP497" s="33">
        <v>3.8280382114667701E-3</v>
      </c>
      <c r="CQ497" s="33">
        <v>3.8658217260049399E-3</v>
      </c>
      <c r="CR497" s="33">
        <v>3.8650544386256099E-3</v>
      </c>
      <c r="CS497" s="33">
        <v>3.83021710651802E-3</v>
      </c>
      <c r="CT497" s="33">
        <v>3.7921452441057402E-3</v>
      </c>
      <c r="CU497" s="33">
        <v>3.7326835923171399E-3</v>
      </c>
      <c r="CV497" s="33">
        <v>3.6620900072252098E-3</v>
      </c>
      <c r="CW497" s="33">
        <v>3.6113263909468701E-3</v>
      </c>
      <c r="CX497" s="33">
        <v>3.53258046224624E-3</v>
      </c>
      <c r="CY497" s="33">
        <v>3.4601044275827399E-3</v>
      </c>
      <c r="CZ497" s="33">
        <v>3.39095339733409E-3</v>
      </c>
      <c r="DA497" s="33">
        <v>3.3135984131943798E-3</v>
      </c>
      <c r="DB497" s="33">
        <v>3.27864510228246E-3</v>
      </c>
      <c r="DC497" s="33">
        <v>3.2288679725833501E-3</v>
      </c>
      <c r="DD497" s="33">
        <v>3.1399379850880799E-3</v>
      </c>
      <c r="DE497" s="33">
        <v>3.0831057788605798E-3</v>
      </c>
      <c r="DF497" s="33">
        <v>3.0277475535074598E-3</v>
      </c>
      <c r="DG497" s="33">
        <v>2.9489968753222801E-3</v>
      </c>
      <c r="DH497" s="33">
        <v>2.9353724341250401E-3</v>
      </c>
      <c r="DI497" s="33">
        <v>2.92375331893647E-3</v>
      </c>
      <c r="DJ497" s="33">
        <v>2.9066106496728299E-3</v>
      </c>
      <c r="DK497" s="33">
        <v>2.8680082520846002E-3</v>
      </c>
      <c r="DL497" s="33">
        <v>2.9247780265748602E-3</v>
      </c>
      <c r="DM497" s="33">
        <v>2.75502944749442E-3</v>
      </c>
      <c r="DN497" s="33">
        <v>2.6727461806606498E-3</v>
      </c>
      <c r="DO497" s="33">
        <v>2.5657141895623599E-3</v>
      </c>
      <c r="DP497" s="33">
        <v>2.48128013264474E-3</v>
      </c>
      <c r="DQ497" s="33">
        <v>2.45393891563219E-3</v>
      </c>
      <c r="DR497" s="33">
        <v>2.47155304280329E-3</v>
      </c>
      <c r="DS497" s="33">
        <v>2.4330950219455601E-3</v>
      </c>
      <c r="DT497" s="33">
        <v>2.4264573930913298E-3</v>
      </c>
      <c r="DU497" s="33">
        <v>2.3938650458259301E-3</v>
      </c>
      <c r="DV497" s="33">
        <v>2.6805527715210199E-3</v>
      </c>
      <c r="DW497" s="33">
        <v>2.9035862962238802E-3</v>
      </c>
      <c r="DX497" s="33">
        <v>2.6705150774587101E-3</v>
      </c>
      <c r="DY497" s="33"/>
      <c r="DZ497" s="33"/>
      <c r="EA497" s="33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  <c r="ET497" s="33"/>
      <c r="EU497" s="33"/>
      <c r="EV497" s="33"/>
      <c r="EW497" s="33"/>
      <c r="EX497" s="33"/>
      <c r="EY497" s="33"/>
      <c r="EZ497" s="33"/>
      <c r="FA497" s="33"/>
      <c r="FB497" s="33"/>
      <c r="FC497" s="33"/>
      <c r="FD497" s="33"/>
      <c r="FE497" s="33"/>
      <c r="FF497" s="33"/>
      <c r="FG497" s="33"/>
      <c r="FH497" s="33"/>
      <c r="FI497" s="33"/>
      <c r="FJ497" s="33"/>
      <c r="FK497" s="33"/>
      <c r="FL497" s="33"/>
      <c r="FM497" s="33"/>
      <c r="FN497" s="33"/>
      <c r="FO497" s="33"/>
      <c r="FP497" s="33"/>
      <c r="FQ497" s="33"/>
      <c r="FR497" s="33"/>
      <c r="FS497" s="33"/>
      <c r="FT497" s="33"/>
      <c r="FU497" s="33"/>
      <c r="FV497" s="33"/>
      <c r="FW497" s="33"/>
      <c r="FX497" s="33"/>
      <c r="FY497" s="33"/>
      <c r="FZ497" s="33"/>
      <c r="GA497" s="33"/>
      <c r="GB497" s="33"/>
      <c r="GC497" s="33"/>
      <c r="GD497" s="33"/>
      <c r="GE497" s="33"/>
      <c r="GF497" s="33"/>
      <c r="GG497" s="33"/>
      <c r="GH497" s="33"/>
      <c r="GI497" s="33"/>
      <c r="GJ497" s="33"/>
      <c r="GK497" s="33"/>
      <c r="GL497" s="33"/>
      <c r="GM497" s="33"/>
      <c r="GN497" s="33"/>
      <c r="GO497" s="33"/>
      <c r="GP497" s="33"/>
      <c r="GQ497" s="33"/>
      <c r="GR497" s="33"/>
      <c r="GS497" s="33"/>
      <c r="GT497" s="33"/>
      <c r="GU497" s="33"/>
      <c r="GV497" s="33"/>
      <c r="GW497" s="33"/>
      <c r="GX497" s="33"/>
    </row>
    <row r="498" spans="1:206" hidden="1">
      <c r="A498" s="31" t="s">
        <v>451</v>
      </c>
      <c r="B498" t="s">
        <v>717</v>
      </c>
      <c r="C498" t="s">
        <v>714</v>
      </c>
      <c r="D498" s="94" t="s">
        <v>1014</v>
      </c>
      <c r="E498" t="s">
        <v>1217</v>
      </c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>
        <v>8.5695646767043193E-3</v>
      </c>
      <c r="BE498" s="33">
        <v>8.4733457150127905E-3</v>
      </c>
      <c r="BF498" s="33">
        <v>8.2510059179587408E-3</v>
      </c>
      <c r="BG498" s="33">
        <v>8.0125306515432294E-3</v>
      </c>
      <c r="BH498" s="33">
        <v>7.7348212714022802E-3</v>
      </c>
      <c r="BI498" s="33">
        <v>7.5808014513091401E-3</v>
      </c>
      <c r="BJ498" s="33">
        <v>7.3573789866866E-3</v>
      </c>
      <c r="BK498" s="33">
        <v>7.1710526759457896E-3</v>
      </c>
      <c r="BL498" s="33">
        <v>6.9701508933463002E-3</v>
      </c>
      <c r="BM498" s="33">
        <v>6.8213836885310701E-3</v>
      </c>
      <c r="BN498" s="33">
        <v>6.6719425936653002E-3</v>
      </c>
      <c r="BO498" s="33">
        <v>6.4897331635272899E-3</v>
      </c>
      <c r="BP498" s="33">
        <v>6.3717634692798796E-3</v>
      </c>
      <c r="BQ498" s="33">
        <v>6.27045122816318E-3</v>
      </c>
      <c r="BR498" s="33">
        <v>6.10910647413804E-3</v>
      </c>
      <c r="BS498" s="33">
        <v>6.0457768645719801E-3</v>
      </c>
      <c r="BT498" s="33">
        <v>5.9312650349787896E-3</v>
      </c>
      <c r="BU498" s="33">
        <v>5.8599724206590299E-3</v>
      </c>
      <c r="BV498" s="33">
        <v>5.7843467470953302E-3</v>
      </c>
      <c r="BW498" s="33">
        <v>5.7135592993804102E-3</v>
      </c>
      <c r="BX498" s="33">
        <v>5.7491419360361697E-3</v>
      </c>
      <c r="BY498" s="33">
        <v>5.5032967698332904E-3</v>
      </c>
      <c r="BZ498" s="33">
        <v>5.4527965845074904E-3</v>
      </c>
      <c r="CA498" s="33">
        <v>5.3351098475074004E-3</v>
      </c>
      <c r="CB498" s="33">
        <v>5.2491332972647098E-3</v>
      </c>
      <c r="CC498" s="33">
        <v>5.1879103388052699E-3</v>
      </c>
      <c r="CD498" s="33">
        <v>5.2275640409960699E-3</v>
      </c>
      <c r="CE498" s="33">
        <v>5.1704915422234399E-3</v>
      </c>
      <c r="CF498" s="33">
        <v>5.21038020786281E-3</v>
      </c>
      <c r="CG498" s="33">
        <v>5.2194644649066696E-3</v>
      </c>
      <c r="CH498" s="33">
        <v>5.1524520870366497E-3</v>
      </c>
      <c r="CI498" s="33">
        <v>5.1165913217586997E-3</v>
      </c>
      <c r="CJ498" s="33">
        <v>5.0742996896574301E-3</v>
      </c>
      <c r="CK498" s="33">
        <v>4.8768722965448199E-3</v>
      </c>
      <c r="CL498" s="33">
        <v>4.7946141825980903E-3</v>
      </c>
      <c r="CM498" s="33">
        <v>4.6940306096970603E-3</v>
      </c>
      <c r="CN498" s="33">
        <v>4.5579968592966797E-3</v>
      </c>
      <c r="CO498" s="33">
        <v>4.4970556721727201E-3</v>
      </c>
      <c r="CP498" s="33">
        <v>4.41418047683144E-3</v>
      </c>
      <c r="CQ498" s="33">
        <v>4.4207008114212996E-3</v>
      </c>
      <c r="CR498" s="33">
        <v>4.4242284862348897E-3</v>
      </c>
      <c r="CS498" s="33">
        <v>4.3979840680859099E-3</v>
      </c>
      <c r="CT498" s="33">
        <v>4.37015620981178E-3</v>
      </c>
      <c r="CU498" s="33">
        <v>4.3349625885769003E-3</v>
      </c>
      <c r="CV498" s="33">
        <v>4.2762048908886897E-3</v>
      </c>
      <c r="CW498" s="33">
        <v>4.2310309378506298E-3</v>
      </c>
      <c r="CX498" s="33">
        <v>4.14299413229882E-3</v>
      </c>
      <c r="CY498" s="33">
        <v>4.0534361847236701E-3</v>
      </c>
      <c r="CZ498" s="33">
        <v>3.9636287715114297E-3</v>
      </c>
      <c r="DA498" s="33">
        <v>3.86760327176725E-3</v>
      </c>
      <c r="DB498" s="33">
        <v>3.82246456059188E-3</v>
      </c>
      <c r="DC498" s="33">
        <v>3.7604512438440501E-3</v>
      </c>
      <c r="DD498" s="33">
        <v>3.66383485450402E-3</v>
      </c>
      <c r="DE498" s="33">
        <v>3.5953292464354402E-3</v>
      </c>
      <c r="DF498" s="33">
        <v>3.5234220136735302E-3</v>
      </c>
      <c r="DG498" s="33">
        <v>3.4259940213358302E-3</v>
      </c>
      <c r="DH498" s="33">
        <v>3.3979677587112601E-3</v>
      </c>
      <c r="DI498" s="33">
        <v>3.3772590624409201E-3</v>
      </c>
      <c r="DJ498" s="33">
        <v>3.34587911725515E-3</v>
      </c>
      <c r="DK498" s="33">
        <v>3.3071031509497202E-3</v>
      </c>
      <c r="DL498" s="33">
        <v>3.3700004714267901E-3</v>
      </c>
      <c r="DM498" s="33">
        <v>3.21556477092748E-3</v>
      </c>
      <c r="DN498" s="33">
        <v>3.1467459896707501E-3</v>
      </c>
      <c r="DO498" s="33">
        <v>3.0544639109494499E-3</v>
      </c>
      <c r="DP498" s="33">
        <v>2.9826446452535802E-3</v>
      </c>
      <c r="DQ498" s="33">
        <v>2.98074125842485E-3</v>
      </c>
      <c r="DR498" s="33">
        <v>3.0222358819622002E-3</v>
      </c>
      <c r="DS498" s="33">
        <v>2.9767309638371602E-3</v>
      </c>
      <c r="DT498" s="33">
        <v>2.95984301109761E-3</v>
      </c>
      <c r="DU498" s="33">
        <v>2.8984728743788701E-3</v>
      </c>
      <c r="DV498" s="33">
        <v>3.2960275091355401E-3</v>
      </c>
      <c r="DW498" s="33">
        <v>3.6824303308503098E-3</v>
      </c>
      <c r="DX498" s="33">
        <v>3.2969670512253699E-3</v>
      </c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  <c r="EW498" s="33"/>
      <c r="EX498" s="33"/>
      <c r="EY498" s="33"/>
      <c r="EZ498" s="33"/>
      <c r="FA498" s="33"/>
      <c r="FB498" s="33"/>
      <c r="FC498" s="33"/>
      <c r="FD498" s="33"/>
      <c r="FE498" s="33"/>
      <c r="FF498" s="33"/>
      <c r="FG498" s="33"/>
      <c r="FH498" s="33"/>
      <c r="FI498" s="33"/>
      <c r="FJ498" s="33"/>
      <c r="FK498" s="33"/>
      <c r="FL498" s="33"/>
      <c r="FM498" s="33"/>
      <c r="FN498" s="33"/>
      <c r="FO498" s="33"/>
      <c r="FP498" s="33"/>
      <c r="FQ498" s="33"/>
      <c r="FR498" s="33"/>
      <c r="FS498" s="33"/>
      <c r="FT498" s="33"/>
      <c r="FU498" s="33"/>
      <c r="FV498" s="33"/>
      <c r="FW498" s="33"/>
      <c r="FX498" s="33"/>
      <c r="FY498" s="33"/>
      <c r="FZ498" s="33"/>
      <c r="GA498" s="33"/>
      <c r="GB498" s="33"/>
      <c r="GC498" s="33"/>
      <c r="GD498" s="33"/>
      <c r="GE498" s="33"/>
      <c r="GF498" s="33"/>
      <c r="GG498" s="33"/>
      <c r="GH498" s="33"/>
      <c r="GI498" s="33"/>
      <c r="GJ498" s="33"/>
      <c r="GK498" s="33"/>
      <c r="GL498" s="33"/>
      <c r="GM498" s="33"/>
      <c r="GN498" s="33"/>
      <c r="GO498" s="33"/>
      <c r="GP498" s="33"/>
      <c r="GQ498" s="33"/>
      <c r="GR498" s="33"/>
      <c r="GS498" s="33"/>
      <c r="GT498" s="33"/>
      <c r="GU498" s="33"/>
      <c r="GV498" s="33"/>
      <c r="GW498" s="33"/>
      <c r="GX498" s="33"/>
    </row>
    <row r="499" spans="1:206" hidden="1">
      <c r="A499" s="31" t="s">
        <v>451</v>
      </c>
      <c r="B499" t="s">
        <v>717</v>
      </c>
      <c r="C499" t="s">
        <v>714</v>
      </c>
      <c r="D499" s="94" t="s">
        <v>1014</v>
      </c>
      <c r="E499" t="s">
        <v>1218</v>
      </c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>
        <v>1.03860940485159E-2</v>
      </c>
      <c r="BE499" s="33">
        <v>1.01423257306523E-2</v>
      </c>
      <c r="BF499" s="33">
        <v>9.8373882241836498E-3</v>
      </c>
      <c r="BG499" s="33">
        <v>9.5810443415097792E-3</v>
      </c>
      <c r="BH499" s="33">
        <v>9.2875762422110208E-3</v>
      </c>
      <c r="BI499" s="33">
        <v>9.1471733631768408E-3</v>
      </c>
      <c r="BJ499" s="33">
        <v>8.8568997570692906E-3</v>
      </c>
      <c r="BK499" s="33">
        <v>8.6806692640577898E-3</v>
      </c>
      <c r="BL499" s="33">
        <v>8.4621386425559001E-3</v>
      </c>
      <c r="BM499" s="33">
        <v>8.3209196916806099E-3</v>
      </c>
      <c r="BN499" s="33">
        <v>8.1228740545477695E-3</v>
      </c>
      <c r="BO499" s="33">
        <v>7.95752967213589E-3</v>
      </c>
      <c r="BP499" s="33">
        <v>7.8487398207525393E-3</v>
      </c>
      <c r="BQ499" s="33">
        <v>7.7253455913349504E-3</v>
      </c>
      <c r="BR499" s="33">
        <v>7.5760026746951497E-3</v>
      </c>
      <c r="BS499" s="33">
        <v>7.4778247030335603E-3</v>
      </c>
      <c r="BT499" s="33">
        <v>7.3266437052700402E-3</v>
      </c>
      <c r="BU499" s="33">
        <v>7.2660062844686598E-3</v>
      </c>
      <c r="BV499" s="33">
        <v>7.1816318743093003E-3</v>
      </c>
      <c r="BW499" s="33">
        <v>7.1228066550988699E-3</v>
      </c>
      <c r="BX499" s="33">
        <v>7.1441830665305104E-3</v>
      </c>
      <c r="BY499" s="33">
        <v>6.9181095241207897E-3</v>
      </c>
      <c r="BZ499" s="33">
        <v>6.8889740061624603E-3</v>
      </c>
      <c r="CA499" s="33">
        <v>6.7075131831709801E-3</v>
      </c>
      <c r="CB499" s="33">
        <v>6.5854631255326803E-3</v>
      </c>
      <c r="CC499" s="33">
        <v>6.4812894440996497E-3</v>
      </c>
      <c r="CD499" s="33">
        <v>6.5196209199073398E-3</v>
      </c>
      <c r="CE499" s="33">
        <v>6.4412224381138698E-3</v>
      </c>
      <c r="CF499" s="33">
        <v>6.4705419597693402E-3</v>
      </c>
      <c r="CG499" s="33">
        <v>6.4419117177662404E-3</v>
      </c>
      <c r="CH499" s="33">
        <v>6.34906839489027E-3</v>
      </c>
      <c r="CI499" s="33">
        <v>6.2637942960242403E-3</v>
      </c>
      <c r="CJ499" s="33">
        <v>6.1802993088310798E-3</v>
      </c>
      <c r="CK499" s="33">
        <v>5.9601653724700001E-3</v>
      </c>
      <c r="CL499" s="33">
        <v>5.8512661466110201E-3</v>
      </c>
      <c r="CM499" s="33">
        <v>5.7246261932602099E-3</v>
      </c>
      <c r="CN499" s="33">
        <v>5.5596805042483098E-3</v>
      </c>
      <c r="CO499" s="33">
        <v>5.4729770816970497E-3</v>
      </c>
      <c r="CP499" s="33">
        <v>5.3965918497959698E-3</v>
      </c>
      <c r="CQ499" s="33">
        <v>5.4152556697280698E-3</v>
      </c>
      <c r="CR499" s="33">
        <v>5.4339191894363804E-3</v>
      </c>
      <c r="CS499" s="33">
        <v>5.3784484580400201E-3</v>
      </c>
      <c r="CT499" s="33">
        <v>5.3298849315445099E-3</v>
      </c>
      <c r="CU499" s="33">
        <v>5.2765981263317796E-3</v>
      </c>
      <c r="CV499" s="33">
        <v>5.1847132232917198E-3</v>
      </c>
      <c r="CW499" s="33">
        <v>5.1566145034072702E-3</v>
      </c>
      <c r="CX499" s="33">
        <v>5.0740578976407498E-3</v>
      </c>
      <c r="CY499" s="33">
        <v>5.0112447329468002E-3</v>
      </c>
      <c r="CZ499" s="33">
        <v>4.9365410345246098E-3</v>
      </c>
      <c r="DA499" s="33">
        <v>4.8559878863709697E-3</v>
      </c>
      <c r="DB499" s="33">
        <v>4.83309613917035E-3</v>
      </c>
      <c r="DC499" s="33">
        <v>4.7686781848867901E-3</v>
      </c>
      <c r="DD499" s="33">
        <v>4.6638011004211197E-3</v>
      </c>
      <c r="DE499" s="33">
        <v>4.5760620018390902E-3</v>
      </c>
      <c r="DF499" s="33">
        <v>4.4832115034880004E-3</v>
      </c>
      <c r="DG499" s="33">
        <v>4.3437405815568604E-3</v>
      </c>
      <c r="DH499" s="33">
        <v>4.2972972483330697E-3</v>
      </c>
      <c r="DI499" s="33">
        <v>4.2517850386943803E-3</v>
      </c>
      <c r="DJ499" s="33">
        <v>4.1934490378359298E-3</v>
      </c>
      <c r="DK499" s="33">
        <v>4.1388618977638604E-3</v>
      </c>
      <c r="DL499" s="33">
        <v>4.2027628282012199E-3</v>
      </c>
      <c r="DM499" s="33">
        <v>4.03364196393762E-3</v>
      </c>
      <c r="DN499" s="33">
        <v>3.9738859762916603E-3</v>
      </c>
      <c r="DO499" s="33">
        <v>3.8854284631596602E-3</v>
      </c>
      <c r="DP499" s="33">
        <v>3.8210776444353401E-3</v>
      </c>
      <c r="DQ499" s="33">
        <v>3.8439516768652301E-3</v>
      </c>
      <c r="DR499" s="33">
        <v>3.9183382785152503E-3</v>
      </c>
      <c r="DS499" s="33">
        <v>3.8736658876134399E-3</v>
      </c>
      <c r="DT499" s="33">
        <v>3.8654681149950698E-3</v>
      </c>
      <c r="DU499" s="33">
        <v>3.7999591751235102E-3</v>
      </c>
      <c r="DV499" s="33">
        <v>4.4417585934602103E-3</v>
      </c>
      <c r="DW499" s="33">
        <v>5.06355340695151E-3</v>
      </c>
      <c r="DX499" s="33">
        <v>4.3612928836164301E-3</v>
      </c>
      <c r="DY499" s="33"/>
      <c r="DZ499" s="33"/>
      <c r="EA499" s="33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  <c r="ET499" s="33"/>
      <c r="EU499" s="33"/>
      <c r="EV499" s="33"/>
      <c r="EW499" s="33"/>
      <c r="EX499" s="33"/>
      <c r="EY499" s="33"/>
      <c r="EZ499" s="33"/>
      <c r="FA499" s="33"/>
      <c r="FB499" s="33"/>
      <c r="FC499" s="33"/>
      <c r="FD499" s="33"/>
      <c r="FE499" s="33"/>
      <c r="FF499" s="33"/>
      <c r="FG499" s="33"/>
      <c r="FH499" s="33"/>
      <c r="FI499" s="33"/>
      <c r="FJ499" s="33"/>
      <c r="FK499" s="33"/>
      <c r="FL499" s="33"/>
      <c r="FM499" s="33"/>
      <c r="FN499" s="33"/>
      <c r="FO499" s="33"/>
      <c r="FP499" s="33"/>
      <c r="FQ499" s="33"/>
      <c r="FR499" s="33"/>
      <c r="FS499" s="33"/>
      <c r="FT499" s="33"/>
      <c r="FU499" s="33"/>
      <c r="FV499" s="33"/>
      <c r="FW499" s="33"/>
      <c r="FX499" s="33"/>
      <c r="FY499" s="33"/>
      <c r="FZ499" s="33"/>
      <c r="GA499" s="33"/>
      <c r="GB499" s="33"/>
      <c r="GC499" s="33"/>
      <c r="GD499" s="33"/>
      <c r="GE499" s="33"/>
      <c r="GF499" s="33"/>
      <c r="GG499" s="33"/>
      <c r="GH499" s="33"/>
      <c r="GI499" s="33"/>
      <c r="GJ499" s="33"/>
      <c r="GK499" s="33"/>
      <c r="GL499" s="33"/>
      <c r="GM499" s="33"/>
      <c r="GN499" s="33"/>
      <c r="GO499" s="33"/>
      <c r="GP499" s="33"/>
      <c r="GQ499" s="33"/>
      <c r="GR499" s="33"/>
      <c r="GS499" s="33"/>
      <c r="GT499" s="33"/>
      <c r="GU499" s="33"/>
      <c r="GV499" s="33"/>
      <c r="GW499" s="33"/>
      <c r="GX499" s="33"/>
    </row>
    <row r="500" spans="1:206" hidden="1">
      <c r="A500" s="31" t="s">
        <v>451</v>
      </c>
      <c r="B500" t="s">
        <v>717</v>
      </c>
      <c r="C500" t="s">
        <v>714</v>
      </c>
      <c r="D500" s="94" t="s">
        <v>1014</v>
      </c>
      <c r="E500" t="s">
        <v>1219</v>
      </c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>
        <v>1.33150661349427E-2</v>
      </c>
      <c r="BE500" s="33">
        <v>1.3003328111033699E-2</v>
      </c>
      <c r="BF500" s="33">
        <v>1.26507407051271E-2</v>
      </c>
      <c r="BG500" s="33">
        <v>1.23960402233669E-2</v>
      </c>
      <c r="BH500" s="33">
        <v>1.20741281819796E-2</v>
      </c>
      <c r="BI500" s="33">
        <v>1.1912875932679199E-2</v>
      </c>
      <c r="BJ500" s="33">
        <v>1.15965798098391E-2</v>
      </c>
      <c r="BK500" s="33">
        <v>1.1383414871851801E-2</v>
      </c>
      <c r="BL500" s="33">
        <v>1.10612652358912E-2</v>
      </c>
      <c r="BM500" s="33">
        <v>1.0900628664104401E-2</v>
      </c>
      <c r="BN500" s="33">
        <v>1.0692478297486501E-2</v>
      </c>
      <c r="BO500" s="33">
        <v>1.0434911364778801E-2</v>
      </c>
      <c r="BP500" s="33">
        <v>1.0368091778204301E-2</v>
      </c>
      <c r="BQ500" s="33">
        <v>1.0240464338969199E-2</v>
      </c>
      <c r="BR500" s="33">
        <v>1.0019525643164801E-2</v>
      </c>
      <c r="BS500" s="33">
        <v>9.9000539972919702E-3</v>
      </c>
      <c r="BT500" s="33">
        <v>9.7704621182404805E-3</v>
      </c>
      <c r="BU500" s="33">
        <v>9.6563905339728407E-3</v>
      </c>
      <c r="BV500" s="33">
        <v>9.6320667492102007E-3</v>
      </c>
      <c r="BW500" s="33">
        <v>9.5166764207508907E-3</v>
      </c>
      <c r="BX500" s="33">
        <v>9.5055417362433694E-3</v>
      </c>
      <c r="BY500" s="33">
        <v>9.19005975879463E-3</v>
      </c>
      <c r="BZ500" s="33">
        <v>9.1104855302589199E-3</v>
      </c>
      <c r="CA500" s="33">
        <v>8.8869227444212991E-3</v>
      </c>
      <c r="CB500" s="33">
        <v>8.7461159914586795E-3</v>
      </c>
      <c r="CC500" s="33">
        <v>8.6608694411906204E-3</v>
      </c>
      <c r="CD500" s="33">
        <v>8.6986759674150798E-3</v>
      </c>
      <c r="CE500" s="33">
        <v>8.6056305833751099E-3</v>
      </c>
      <c r="CF500" s="33">
        <v>8.5885205868126598E-3</v>
      </c>
      <c r="CG500" s="33">
        <v>8.5502260546082096E-3</v>
      </c>
      <c r="CH500" s="33">
        <v>8.4189467436210502E-3</v>
      </c>
      <c r="CI500" s="33">
        <v>8.2909080708396705E-3</v>
      </c>
      <c r="CJ500" s="33">
        <v>8.2023291933738599E-3</v>
      </c>
      <c r="CK500" s="33">
        <v>7.9398290177505101E-3</v>
      </c>
      <c r="CL500" s="33">
        <v>7.7912775547357201E-3</v>
      </c>
      <c r="CM500" s="33">
        <v>7.6112877859093398E-3</v>
      </c>
      <c r="CN500" s="33">
        <v>7.3813818703665698E-3</v>
      </c>
      <c r="CO500" s="33">
        <v>7.2282810609657702E-3</v>
      </c>
      <c r="CP500" s="33">
        <v>7.1121802009978599E-3</v>
      </c>
      <c r="CQ500" s="33">
        <v>7.0967322433930302E-3</v>
      </c>
      <c r="CR500" s="33">
        <v>7.1223685013498596E-3</v>
      </c>
      <c r="CS500" s="33">
        <v>7.0329836701113896E-3</v>
      </c>
      <c r="CT500" s="33">
        <v>6.9788809502451402E-3</v>
      </c>
      <c r="CU500" s="33">
        <v>6.9381784035712803E-3</v>
      </c>
      <c r="CV500" s="33">
        <v>6.8699313776320802E-3</v>
      </c>
      <c r="CW500" s="33">
        <v>6.8387489923142199E-3</v>
      </c>
      <c r="CX500" s="33">
        <v>6.72856192776444E-3</v>
      </c>
      <c r="CY500" s="33">
        <v>6.6284571432726896E-3</v>
      </c>
      <c r="CZ500" s="33">
        <v>6.51505152738922E-3</v>
      </c>
      <c r="DA500" s="33">
        <v>6.4034812565688199E-3</v>
      </c>
      <c r="DB500" s="33">
        <v>6.3925633349515799E-3</v>
      </c>
      <c r="DC500" s="33">
        <v>6.3338128878553199E-3</v>
      </c>
      <c r="DD500" s="33">
        <v>6.2320959894609299E-3</v>
      </c>
      <c r="DE500" s="33">
        <v>6.1644126429639401E-3</v>
      </c>
      <c r="DF500" s="33">
        <v>6.0595371961616202E-3</v>
      </c>
      <c r="DG500" s="33">
        <v>5.8944286368240104E-3</v>
      </c>
      <c r="DH500" s="33">
        <v>5.8245516516308203E-3</v>
      </c>
      <c r="DI500" s="33">
        <v>5.7740878983853199E-3</v>
      </c>
      <c r="DJ500" s="33">
        <v>5.6793080070683902E-3</v>
      </c>
      <c r="DK500" s="33">
        <v>5.5890729608834002E-3</v>
      </c>
      <c r="DL500" s="33">
        <v>5.6458127558144701E-3</v>
      </c>
      <c r="DM500" s="33">
        <v>5.4349251966135303E-3</v>
      </c>
      <c r="DN500" s="33">
        <v>5.3627833916167897E-3</v>
      </c>
      <c r="DO500" s="33">
        <v>5.2517219043777697E-3</v>
      </c>
      <c r="DP500" s="33">
        <v>5.1645960640907696E-3</v>
      </c>
      <c r="DQ500" s="33">
        <v>5.19202078076904E-3</v>
      </c>
      <c r="DR500" s="33">
        <v>5.2740008826785596E-3</v>
      </c>
      <c r="DS500" s="33">
        <v>5.2091494927101198E-3</v>
      </c>
      <c r="DT500" s="33">
        <v>5.2107792990972396E-3</v>
      </c>
      <c r="DU500" s="33">
        <v>5.1664309525621399E-3</v>
      </c>
      <c r="DV500" s="33">
        <v>6.3288364032941698E-3</v>
      </c>
      <c r="DW500" s="33">
        <v>7.1894396916016099E-3</v>
      </c>
      <c r="DX500" s="33">
        <v>5.9836753570090898E-3</v>
      </c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  <c r="EW500" s="33"/>
      <c r="EX500" s="33"/>
      <c r="EY500" s="33"/>
      <c r="EZ500" s="33"/>
      <c r="FA500" s="33"/>
      <c r="FB500" s="33"/>
      <c r="FC500" s="33"/>
      <c r="FD500" s="33"/>
      <c r="FE500" s="33"/>
      <c r="FF500" s="33"/>
      <c r="FG500" s="33"/>
      <c r="FH500" s="33"/>
      <c r="FI500" s="33"/>
      <c r="FJ500" s="33"/>
      <c r="FK500" s="33"/>
      <c r="FL500" s="33"/>
      <c r="FM500" s="33"/>
      <c r="FN500" s="33"/>
      <c r="FO500" s="33"/>
      <c r="FP500" s="33"/>
      <c r="FQ500" s="33"/>
      <c r="FR500" s="33"/>
      <c r="FS500" s="33"/>
      <c r="FT500" s="33"/>
      <c r="FU500" s="33"/>
      <c r="FV500" s="33"/>
      <c r="FW500" s="33"/>
      <c r="FX500" s="33"/>
      <c r="FY500" s="33"/>
      <c r="FZ500" s="33"/>
      <c r="GA500" s="33"/>
      <c r="GB500" s="33"/>
      <c r="GC500" s="33"/>
      <c r="GD500" s="33"/>
      <c r="GE500" s="33"/>
      <c r="GF500" s="33"/>
      <c r="GG500" s="33"/>
      <c r="GH500" s="33"/>
      <c r="GI500" s="33"/>
      <c r="GJ500" s="33"/>
      <c r="GK500" s="33"/>
      <c r="GL500" s="33"/>
      <c r="GM500" s="33"/>
      <c r="GN500" s="33"/>
      <c r="GO500" s="33"/>
      <c r="GP500" s="33"/>
      <c r="GQ500" s="33"/>
      <c r="GR500" s="33"/>
      <c r="GS500" s="33"/>
      <c r="GT500" s="33"/>
      <c r="GU500" s="33"/>
      <c r="GV500" s="33"/>
      <c r="GW500" s="33"/>
      <c r="GX500" s="33"/>
    </row>
    <row r="501" spans="1:206" hidden="1">
      <c r="A501" s="31" t="s">
        <v>451</v>
      </c>
      <c r="B501" t="s">
        <v>717</v>
      </c>
      <c r="C501" t="s">
        <v>714</v>
      </c>
      <c r="D501" s="94" t="s">
        <v>1014</v>
      </c>
      <c r="E501" t="s">
        <v>1220</v>
      </c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>
        <v>1.7962745925852099E-2</v>
      </c>
      <c r="BE501" s="33">
        <v>1.7486363510592299E-2</v>
      </c>
      <c r="BF501" s="33">
        <v>1.6982069380566699E-2</v>
      </c>
      <c r="BG501" s="33">
        <v>1.6658096032735499E-2</v>
      </c>
      <c r="BH501" s="33">
        <v>1.6263449689447301E-2</v>
      </c>
      <c r="BI501" s="33">
        <v>1.60426805393784E-2</v>
      </c>
      <c r="BJ501" s="33">
        <v>1.5654275583031601E-2</v>
      </c>
      <c r="BK501" s="33">
        <v>1.5463505682603001E-2</v>
      </c>
      <c r="BL501" s="33">
        <v>1.5074010898196899E-2</v>
      </c>
      <c r="BM501" s="33">
        <v>1.4965408747676601E-2</v>
      </c>
      <c r="BN501" s="33">
        <v>1.47028571732742E-2</v>
      </c>
      <c r="BO501" s="33">
        <v>1.4471221131259E-2</v>
      </c>
      <c r="BP501" s="33">
        <v>1.4379898078607E-2</v>
      </c>
      <c r="BQ501" s="33">
        <v>1.42356455742289E-2</v>
      </c>
      <c r="BR501" s="33">
        <v>1.39928336198205E-2</v>
      </c>
      <c r="BS501" s="33">
        <v>1.38251935091919E-2</v>
      </c>
      <c r="BT501" s="33">
        <v>1.3608142848795E-2</v>
      </c>
      <c r="BU501" s="33">
        <v>1.3512503295461499E-2</v>
      </c>
      <c r="BV501" s="33">
        <v>1.34372591193499E-2</v>
      </c>
      <c r="BW501" s="33">
        <v>1.33209474089934E-2</v>
      </c>
      <c r="BX501" s="33">
        <v>1.33035544789774E-2</v>
      </c>
      <c r="BY501" s="33">
        <v>1.2946806755240001E-2</v>
      </c>
      <c r="BZ501" s="33">
        <v>1.2874861399443899E-2</v>
      </c>
      <c r="CA501" s="33">
        <v>1.2579376818871901E-2</v>
      </c>
      <c r="CB501" s="33">
        <v>1.23997390451068E-2</v>
      </c>
      <c r="CC501" s="33">
        <v>1.2181375298905599E-2</v>
      </c>
      <c r="CD501" s="33">
        <v>1.2177498770212699E-2</v>
      </c>
      <c r="CE501" s="33">
        <v>1.1964017475548301E-2</v>
      </c>
      <c r="CF501" s="33">
        <v>1.1889395630592201E-2</v>
      </c>
      <c r="CG501" s="33">
        <v>1.17943899274749E-2</v>
      </c>
      <c r="CH501" s="33">
        <v>1.16717971077351E-2</v>
      </c>
      <c r="CI501" s="33">
        <v>1.15514550650497E-2</v>
      </c>
      <c r="CJ501" s="33">
        <v>1.1500125094709299E-2</v>
      </c>
      <c r="CK501" s="33">
        <v>1.12342930143012E-2</v>
      </c>
      <c r="CL501" s="33">
        <v>1.10869370394835E-2</v>
      </c>
      <c r="CM501" s="33">
        <v>1.08424120626965E-2</v>
      </c>
      <c r="CN501" s="33">
        <v>1.05306166784795E-2</v>
      </c>
      <c r="CO501" s="33">
        <v>1.0302907686097901E-2</v>
      </c>
      <c r="CP501" s="33">
        <v>1.0097116821433201E-2</v>
      </c>
      <c r="CQ501" s="33">
        <v>1.0000342982891E-2</v>
      </c>
      <c r="CR501" s="33">
        <v>9.9892011207901206E-3</v>
      </c>
      <c r="CS501" s="33">
        <v>9.8373665698691798E-3</v>
      </c>
      <c r="CT501" s="33">
        <v>9.7015370105404796E-3</v>
      </c>
      <c r="CU501" s="33">
        <v>9.6160217472057493E-3</v>
      </c>
      <c r="CV501" s="33">
        <v>9.4733861106778491E-3</v>
      </c>
      <c r="CW501" s="33">
        <v>9.4367804043616905E-3</v>
      </c>
      <c r="CX501" s="33">
        <v>9.3170279225977294E-3</v>
      </c>
      <c r="CY501" s="33">
        <v>9.22448773187288E-3</v>
      </c>
      <c r="CZ501" s="33">
        <v>9.1131782505261098E-3</v>
      </c>
      <c r="DA501" s="33">
        <v>9.0227961574597306E-3</v>
      </c>
      <c r="DB501" s="33">
        <v>9.0527471392896006E-3</v>
      </c>
      <c r="DC501" s="33">
        <v>9.0109676959735201E-3</v>
      </c>
      <c r="DD501" s="33">
        <v>8.8915963296974793E-3</v>
      </c>
      <c r="DE501" s="33">
        <v>8.8186429236417306E-3</v>
      </c>
      <c r="DF501" s="33">
        <v>8.6633537511106203E-3</v>
      </c>
      <c r="DG501" s="33">
        <v>8.4420008060125794E-3</v>
      </c>
      <c r="DH501" s="33">
        <v>8.3806565610832998E-3</v>
      </c>
      <c r="DI501" s="33">
        <v>8.3272236609730193E-3</v>
      </c>
      <c r="DJ501" s="33">
        <v>8.2279228999596696E-3</v>
      </c>
      <c r="DK501" s="33">
        <v>8.1204857261770302E-3</v>
      </c>
      <c r="DL501" s="33">
        <v>8.19366596367954E-3</v>
      </c>
      <c r="DM501" s="33">
        <v>7.9383937398002594E-3</v>
      </c>
      <c r="DN501" s="33">
        <v>7.8506924564049393E-3</v>
      </c>
      <c r="DO501" s="33">
        <v>7.6855689797441498E-3</v>
      </c>
      <c r="DP501" s="33">
        <v>7.5498960342744899E-3</v>
      </c>
      <c r="DQ501" s="33">
        <v>7.5860514274514197E-3</v>
      </c>
      <c r="DR501" s="33">
        <v>7.6853650383009297E-3</v>
      </c>
      <c r="DS501" s="33">
        <v>7.55021282133284E-3</v>
      </c>
      <c r="DT501" s="33">
        <v>7.5152910929368599E-3</v>
      </c>
      <c r="DU501" s="33">
        <v>7.4307103863016496E-3</v>
      </c>
      <c r="DV501" s="33">
        <v>9.3499556932238794E-3</v>
      </c>
      <c r="DW501" s="33">
        <v>1.0454251155384099E-2</v>
      </c>
      <c r="DX501" s="33">
        <v>8.5880057061790797E-3</v>
      </c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3"/>
      <c r="FC501" s="33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3"/>
      <c r="FP501" s="33"/>
      <c r="FQ501" s="33"/>
      <c r="FR501" s="33"/>
      <c r="FS501" s="33"/>
      <c r="FT501" s="33"/>
      <c r="FU501" s="33"/>
      <c r="FV501" s="33"/>
      <c r="FW501" s="33"/>
      <c r="FX501" s="33"/>
      <c r="FY501" s="33"/>
      <c r="FZ501" s="33"/>
      <c r="GA501" s="33"/>
      <c r="GB501" s="33"/>
      <c r="GC501" s="33"/>
      <c r="GD501" s="33"/>
      <c r="GE501" s="33"/>
      <c r="GF501" s="33"/>
      <c r="GG501" s="33"/>
      <c r="GH501" s="33"/>
      <c r="GI501" s="33"/>
      <c r="GJ501" s="33"/>
      <c r="GK501" s="33"/>
      <c r="GL501" s="33"/>
      <c r="GM501" s="33"/>
      <c r="GN501" s="33"/>
      <c r="GO501" s="33"/>
      <c r="GP501" s="33"/>
      <c r="GQ501" s="33"/>
      <c r="GR501" s="33"/>
      <c r="GS501" s="33"/>
      <c r="GT501" s="33"/>
      <c r="GU501" s="33"/>
      <c r="GV501" s="33"/>
      <c r="GW501" s="33"/>
      <c r="GX501" s="33"/>
    </row>
    <row r="502" spans="1:206" hidden="1">
      <c r="A502" s="31" t="s">
        <v>451</v>
      </c>
      <c r="B502" t="s">
        <v>717</v>
      </c>
      <c r="C502" t="s">
        <v>714</v>
      </c>
      <c r="D502" s="94" t="s">
        <v>1014</v>
      </c>
      <c r="E502" t="s">
        <v>1221</v>
      </c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>
        <v>2.3950904460360901E-2</v>
      </c>
      <c r="BE502" s="33">
        <v>2.3079228150762202E-2</v>
      </c>
      <c r="BF502" s="33">
        <v>2.2438111170446601E-2</v>
      </c>
      <c r="BG502" s="33">
        <v>2.2207901091092799E-2</v>
      </c>
      <c r="BH502" s="33">
        <v>2.1774414443331301E-2</v>
      </c>
      <c r="BI502" s="33">
        <v>2.1843647398788898E-2</v>
      </c>
      <c r="BJ502" s="33">
        <v>2.13618352090446E-2</v>
      </c>
      <c r="BK502" s="33">
        <v>2.13122795063262E-2</v>
      </c>
      <c r="BL502" s="33">
        <v>2.07678427660094E-2</v>
      </c>
      <c r="BM502" s="33">
        <v>2.0647987702275401E-2</v>
      </c>
      <c r="BN502" s="33">
        <v>2.0322120204527599E-2</v>
      </c>
      <c r="BO502" s="33">
        <v>1.9969935651864001E-2</v>
      </c>
      <c r="BP502" s="33">
        <v>1.9823396583006098E-2</v>
      </c>
      <c r="BQ502" s="33">
        <v>1.9745633801750401E-2</v>
      </c>
      <c r="BR502" s="33">
        <v>1.94765053760616E-2</v>
      </c>
      <c r="BS502" s="33">
        <v>1.93351302715505E-2</v>
      </c>
      <c r="BT502" s="33">
        <v>1.9099750903397099E-2</v>
      </c>
      <c r="BU502" s="33">
        <v>1.8994130630101701E-2</v>
      </c>
      <c r="BV502" s="33">
        <v>1.89515849012349E-2</v>
      </c>
      <c r="BW502" s="33">
        <v>1.8822385216982498E-2</v>
      </c>
      <c r="BX502" s="33">
        <v>1.8752039270442899E-2</v>
      </c>
      <c r="BY502" s="33">
        <v>1.8283316941596399E-2</v>
      </c>
      <c r="BZ502" s="33">
        <v>1.80871754545525E-2</v>
      </c>
      <c r="CA502" s="33">
        <v>1.77028650569249E-2</v>
      </c>
      <c r="CB502" s="33">
        <v>1.74331995291124E-2</v>
      </c>
      <c r="CC502" s="33">
        <v>1.7166448115804901E-2</v>
      </c>
      <c r="CD502" s="33">
        <v>1.7164398419776999E-2</v>
      </c>
      <c r="CE502" s="33">
        <v>1.6875669778323901E-2</v>
      </c>
      <c r="CF502" s="33">
        <v>1.67370466578542E-2</v>
      </c>
      <c r="CG502" s="33">
        <v>1.6573564229366799E-2</v>
      </c>
      <c r="CH502" s="33">
        <v>1.64017758764822E-2</v>
      </c>
      <c r="CI502" s="33">
        <v>1.6121534863982E-2</v>
      </c>
      <c r="CJ502" s="33">
        <v>1.6058284457160399E-2</v>
      </c>
      <c r="CK502" s="33">
        <v>1.5736781608963499E-2</v>
      </c>
      <c r="CL502" s="33">
        <v>1.5572730194104E-2</v>
      </c>
      <c r="CM502" s="33">
        <v>1.53185783437681E-2</v>
      </c>
      <c r="CN502" s="33">
        <v>1.4977099752748701E-2</v>
      </c>
      <c r="CO502" s="33">
        <v>1.47051409633347E-2</v>
      </c>
      <c r="CP502" s="33">
        <v>1.44816118330446E-2</v>
      </c>
      <c r="CQ502" s="33">
        <v>1.43614176281827E-2</v>
      </c>
      <c r="CR502" s="33">
        <v>1.43097131144692E-2</v>
      </c>
      <c r="CS502" s="33">
        <v>1.4062288542362199E-2</v>
      </c>
      <c r="CT502" s="33">
        <v>1.3855345005673101E-2</v>
      </c>
      <c r="CU502" s="33">
        <v>1.3698131538921099E-2</v>
      </c>
      <c r="CV502" s="33">
        <v>1.34134271801849E-2</v>
      </c>
      <c r="CW502" s="33">
        <v>1.33228799755551E-2</v>
      </c>
      <c r="CX502" s="33">
        <v>1.31041901207451E-2</v>
      </c>
      <c r="CY502" s="33">
        <v>1.2966549216161199E-2</v>
      </c>
      <c r="CZ502" s="33">
        <v>1.28147843255467E-2</v>
      </c>
      <c r="DA502" s="33">
        <v>1.26672347511575E-2</v>
      </c>
      <c r="DB502" s="33">
        <v>1.2689225773061599E-2</v>
      </c>
      <c r="DC502" s="33">
        <v>1.2656292694765399E-2</v>
      </c>
      <c r="DD502" s="33">
        <v>1.2545024781466499E-2</v>
      </c>
      <c r="DE502" s="33">
        <v>1.25070188129069E-2</v>
      </c>
      <c r="DF502" s="33">
        <v>1.2361063013220999E-2</v>
      </c>
      <c r="DG502" s="33">
        <v>1.21153431248202E-2</v>
      </c>
      <c r="DH502" s="33">
        <v>1.20174848816526E-2</v>
      </c>
      <c r="DI502" s="33">
        <v>1.1959842366710599E-2</v>
      </c>
      <c r="DJ502" s="33">
        <v>1.17771599157419E-2</v>
      </c>
      <c r="DK502" s="33">
        <v>1.16114646938536E-2</v>
      </c>
      <c r="DL502" s="33">
        <v>1.1708494633029301E-2</v>
      </c>
      <c r="DM502" s="33">
        <v>1.14432158925816E-2</v>
      </c>
      <c r="DN502" s="33">
        <v>1.1379559726562001E-2</v>
      </c>
      <c r="DO502" s="33">
        <v>1.1210921979512701E-2</v>
      </c>
      <c r="DP502" s="33">
        <v>1.1079175256893401E-2</v>
      </c>
      <c r="DQ502" s="33">
        <v>1.1150663711321901E-2</v>
      </c>
      <c r="DR502" s="33">
        <v>1.1292679851397499E-2</v>
      </c>
      <c r="DS502" s="33">
        <v>1.1083428959495399E-2</v>
      </c>
      <c r="DT502" s="33">
        <v>1.09896966555602E-2</v>
      </c>
      <c r="DU502" s="33">
        <v>1.084948249447E-2</v>
      </c>
      <c r="DV502" s="33">
        <v>1.38332073661597E-2</v>
      </c>
      <c r="DW502" s="33">
        <v>1.54533612472151E-2</v>
      </c>
      <c r="DX502" s="33">
        <v>1.26426304391907E-2</v>
      </c>
      <c r="DY502" s="33"/>
      <c r="DZ502" s="33"/>
      <c r="EA502" s="33"/>
      <c r="EB502" s="33"/>
      <c r="EC502" s="33"/>
      <c r="ED502" s="33"/>
      <c r="EE502" s="33"/>
      <c r="EF502" s="33"/>
      <c r="EG502" s="33"/>
      <c r="EH502" s="33"/>
      <c r="EI502" s="33"/>
      <c r="EJ502" s="33"/>
      <c r="EK502" s="33"/>
      <c r="EL502" s="33"/>
      <c r="EM502" s="33"/>
      <c r="EN502" s="33"/>
      <c r="EO502" s="33"/>
      <c r="EP502" s="33"/>
      <c r="EQ502" s="33"/>
      <c r="ER502" s="33"/>
      <c r="ES502" s="33"/>
      <c r="ET502" s="33"/>
      <c r="EU502" s="33"/>
      <c r="EV502" s="33"/>
      <c r="EW502" s="33"/>
      <c r="EX502" s="33"/>
      <c r="EY502" s="33"/>
      <c r="EZ502" s="33"/>
      <c r="FA502" s="33"/>
      <c r="FB502" s="33"/>
      <c r="FC502" s="33"/>
      <c r="FD502" s="33"/>
      <c r="FE502" s="33"/>
      <c r="FF502" s="33"/>
      <c r="FG502" s="33"/>
      <c r="FH502" s="33"/>
      <c r="FI502" s="33"/>
      <c r="FJ502" s="33"/>
      <c r="FK502" s="33"/>
      <c r="FL502" s="33"/>
      <c r="FM502" s="33"/>
      <c r="FN502" s="33"/>
      <c r="FO502" s="33"/>
      <c r="FP502" s="33"/>
      <c r="FQ502" s="33"/>
      <c r="FR502" s="33"/>
      <c r="FS502" s="33"/>
      <c r="FT502" s="33"/>
      <c r="FU502" s="33"/>
      <c r="FV502" s="33"/>
      <c r="FW502" s="33"/>
      <c r="FX502" s="33"/>
      <c r="FY502" s="33"/>
      <c r="FZ502" s="33"/>
      <c r="GA502" s="33"/>
      <c r="GB502" s="33"/>
      <c r="GC502" s="33"/>
      <c r="GD502" s="33"/>
      <c r="GE502" s="33"/>
      <c r="GF502" s="33"/>
      <c r="GG502" s="33"/>
      <c r="GH502" s="33"/>
      <c r="GI502" s="33"/>
      <c r="GJ502" s="33"/>
      <c r="GK502" s="33"/>
      <c r="GL502" s="33"/>
      <c r="GM502" s="33"/>
      <c r="GN502" s="33"/>
      <c r="GO502" s="33"/>
      <c r="GP502" s="33"/>
      <c r="GQ502" s="33"/>
      <c r="GR502" s="33"/>
      <c r="GS502" s="33"/>
      <c r="GT502" s="33"/>
      <c r="GU502" s="33"/>
      <c r="GV502" s="33"/>
      <c r="GW502" s="33"/>
      <c r="GX502" s="33"/>
    </row>
    <row r="503" spans="1:206" hidden="1">
      <c r="A503" s="31" t="s">
        <v>451</v>
      </c>
      <c r="B503" t="s">
        <v>717</v>
      </c>
      <c r="C503" t="s">
        <v>714</v>
      </c>
      <c r="D503" s="94" t="s">
        <v>1014</v>
      </c>
      <c r="E503" t="s">
        <v>1222</v>
      </c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>
        <v>3.5321439855911303E-2</v>
      </c>
      <c r="BE503" s="33">
        <v>3.4600518765862003E-2</v>
      </c>
      <c r="BF503" s="33">
        <v>3.3710219390676699E-2</v>
      </c>
      <c r="BG503" s="33">
        <v>3.3180448140240001E-2</v>
      </c>
      <c r="BH503" s="33">
        <v>3.2355000330832898E-2</v>
      </c>
      <c r="BI503" s="33">
        <v>3.2104360472007099E-2</v>
      </c>
      <c r="BJ503" s="33">
        <v>3.1335360776816298E-2</v>
      </c>
      <c r="BK503" s="33">
        <v>3.1181903598191601E-2</v>
      </c>
      <c r="BL503" s="33">
        <v>3.0339284432263199E-2</v>
      </c>
      <c r="BM503" s="33">
        <v>3.0275572011731401E-2</v>
      </c>
      <c r="BN503" s="33">
        <v>2.9963288628551799E-2</v>
      </c>
      <c r="BO503" s="33">
        <v>2.96478685907136E-2</v>
      </c>
      <c r="BP503" s="33">
        <v>2.9547763384451101E-2</v>
      </c>
      <c r="BQ503" s="33">
        <v>2.9491331769611599E-2</v>
      </c>
      <c r="BR503" s="33">
        <v>2.9134174397691E-2</v>
      </c>
      <c r="BS503" s="33">
        <v>2.8920788443983401E-2</v>
      </c>
      <c r="BT503" s="33">
        <v>2.8508690516213998E-2</v>
      </c>
      <c r="BU503" s="33">
        <v>2.83829957965662E-2</v>
      </c>
      <c r="BV503" s="33">
        <v>2.8286890265619799E-2</v>
      </c>
      <c r="BW503" s="33">
        <v>2.8148545808908201E-2</v>
      </c>
      <c r="BX503" s="33">
        <v>2.7993026036966E-2</v>
      </c>
      <c r="BY503" s="33">
        <v>2.7431180156880001E-2</v>
      </c>
      <c r="BZ503" s="33">
        <v>2.7218605054428399E-2</v>
      </c>
      <c r="CA503" s="33">
        <v>2.66758081309394E-2</v>
      </c>
      <c r="CB503" s="33">
        <v>2.62527418404075E-2</v>
      </c>
      <c r="CC503" s="33">
        <v>2.5829531747109499E-2</v>
      </c>
      <c r="CD503" s="33">
        <v>2.5635983286837302E-2</v>
      </c>
      <c r="CE503" s="33">
        <v>2.51624865332482E-2</v>
      </c>
      <c r="CF503" s="33">
        <v>2.48168844357777E-2</v>
      </c>
      <c r="CG503" s="33">
        <v>2.45502266629136E-2</v>
      </c>
      <c r="CH503" s="33">
        <v>2.4292325821112602E-2</v>
      </c>
      <c r="CI503" s="33">
        <v>2.39537248104418E-2</v>
      </c>
      <c r="CJ503" s="33">
        <v>2.39002451561354E-2</v>
      </c>
      <c r="CK503" s="33">
        <v>2.3496142846569999E-2</v>
      </c>
      <c r="CL503" s="33">
        <v>2.3334635109810101E-2</v>
      </c>
      <c r="CM503" s="33">
        <v>2.29288948000579E-2</v>
      </c>
      <c r="CN503" s="33">
        <v>2.2367184657023802E-2</v>
      </c>
      <c r="CO503" s="33">
        <v>2.1942605364529001E-2</v>
      </c>
      <c r="CP503" s="33">
        <v>2.1574759305400201E-2</v>
      </c>
      <c r="CQ503" s="33">
        <v>2.1380183000652999E-2</v>
      </c>
      <c r="CR503" s="33">
        <v>2.1425393518446498E-2</v>
      </c>
      <c r="CS503" s="33">
        <v>2.11726166547936E-2</v>
      </c>
      <c r="CT503" s="33">
        <v>2.0985718229055799E-2</v>
      </c>
      <c r="CU503" s="33">
        <v>2.0804645867669998E-2</v>
      </c>
      <c r="CV503" s="33">
        <v>2.0372195657406899E-2</v>
      </c>
      <c r="CW503" s="33">
        <v>2.0260185121896201E-2</v>
      </c>
      <c r="CX503" s="33">
        <v>1.9883732470139599E-2</v>
      </c>
      <c r="CY503" s="33">
        <v>1.9569678956296199E-2</v>
      </c>
      <c r="CZ503" s="33">
        <v>1.9247000280957799E-2</v>
      </c>
      <c r="DA503" s="33">
        <v>1.89443745848661E-2</v>
      </c>
      <c r="DB503" s="33">
        <v>1.8917870202319401E-2</v>
      </c>
      <c r="DC503" s="33">
        <v>1.8812993848541602E-2</v>
      </c>
      <c r="DD503" s="33">
        <v>1.8569080140288099E-2</v>
      </c>
      <c r="DE503" s="33">
        <v>1.84775046035736E-2</v>
      </c>
      <c r="DF503" s="33">
        <v>1.8205693732363099E-2</v>
      </c>
      <c r="DG503" s="33">
        <v>1.78438842960374E-2</v>
      </c>
      <c r="DH503" s="33">
        <v>1.7727061408842198E-2</v>
      </c>
      <c r="DI503" s="33">
        <v>1.77218212640026E-2</v>
      </c>
      <c r="DJ503" s="33">
        <v>1.7519642931815901E-2</v>
      </c>
      <c r="DK503" s="33">
        <v>1.7375947881137801E-2</v>
      </c>
      <c r="DL503" s="33">
        <v>1.75305489023036E-2</v>
      </c>
      <c r="DM503" s="33">
        <v>1.7175364262722499E-2</v>
      </c>
      <c r="DN503" s="33">
        <v>1.7027842247865601E-2</v>
      </c>
      <c r="DO503" s="33">
        <v>1.6778527314254499E-2</v>
      </c>
      <c r="DP503" s="33">
        <v>1.6513918089694199E-2</v>
      </c>
      <c r="DQ503" s="33">
        <v>1.6641788516093901E-2</v>
      </c>
      <c r="DR503" s="33">
        <v>1.69251931802714E-2</v>
      </c>
      <c r="DS503" s="33">
        <v>1.66518260738245E-2</v>
      </c>
      <c r="DT503" s="33">
        <v>1.66307917647378E-2</v>
      </c>
      <c r="DU503" s="33">
        <v>1.6497004824461099E-2</v>
      </c>
      <c r="DV503" s="33">
        <v>2.1265026075538599E-2</v>
      </c>
      <c r="DW503" s="33">
        <v>2.28867821812293E-2</v>
      </c>
      <c r="DX503" s="33">
        <v>1.8828534690634599E-2</v>
      </c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3"/>
      <c r="FC503" s="33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3"/>
      <c r="FP503" s="33"/>
      <c r="FQ503" s="33"/>
      <c r="FR503" s="33"/>
      <c r="FS503" s="33"/>
      <c r="FT503" s="33"/>
      <c r="FU503" s="33"/>
      <c r="FV503" s="33"/>
      <c r="FW503" s="33"/>
      <c r="FX503" s="33"/>
      <c r="FY503" s="33"/>
      <c r="FZ503" s="33"/>
      <c r="GA503" s="33"/>
      <c r="GB503" s="33"/>
      <c r="GC503" s="33"/>
      <c r="GD503" s="33"/>
      <c r="GE503" s="33"/>
      <c r="GF503" s="33"/>
      <c r="GG503" s="33"/>
      <c r="GH503" s="33"/>
      <c r="GI503" s="33"/>
      <c r="GJ503" s="33"/>
      <c r="GK503" s="33"/>
      <c r="GL503" s="33"/>
      <c r="GM503" s="33"/>
      <c r="GN503" s="33"/>
      <c r="GO503" s="33"/>
      <c r="GP503" s="33"/>
      <c r="GQ503" s="33"/>
      <c r="GR503" s="33"/>
      <c r="GS503" s="33"/>
      <c r="GT503" s="33"/>
      <c r="GU503" s="33"/>
      <c r="GV503" s="33"/>
      <c r="GW503" s="33"/>
      <c r="GX503" s="33"/>
    </row>
    <row r="504" spans="1:206" hidden="1">
      <c r="A504" s="31" t="s">
        <v>451</v>
      </c>
      <c r="B504" t="s">
        <v>717</v>
      </c>
      <c r="C504" t="s">
        <v>714</v>
      </c>
      <c r="D504" s="94" t="s">
        <v>1014</v>
      </c>
      <c r="E504" t="s">
        <v>1223</v>
      </c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>
        <v>5.1276447377878002E-2</v>
      </c>
      <c r="BE504" s="33">
        <v>4.98828505204683E-2</v>
      </c>
      <c r="BF504" s="33">
        <v>4.8569577785780402E-2</v>
      </c>
      <c r="BG504" s="33">
        <v>4.79386237976255E-2</v>
      </c>
      <c r="BH504" s="33">
        <v>4.6838875059219E-2</v>
      </c>
      <c r="BI504" s="33">
        <v>4.65117666163413E-2</v>
      </c>
      <c r="BJ504" s="33">
        <v>4.5362168924266401E-2</v>
      </c>
      <c r="BK504" s="33">
        <v>4.5029434450740403E-2</v>
      </c>
      <c r="BL504" s="33">
        <v>4.3548015915886501E-2</v>
      </c>
      <c r="BM504" s="33">
        <v>4.3348427759690299E-2</v>
      </c>
      <c r="BN504" s="33">
        <v>4.27167756704879E-2</v>
      </c>
      <c r="BO504" s="33">
        <v>4.2275773988423297E-2</v>
      </c>
      <c r="BP504" s="33">
        <v>4.2110783544532703E-2</v>
      </c>
      <c r="BQ504" s="33">
        <v>4.20990534794113E-2</v>
      </c>
      <c r="BR504" s="33">
        <v>4.1950245445300703E-2</v>
      </c>
      <c r="BS504" s="33">
        <v>4.1869250782436203E-2</v>
      </c>
      <c r="BT504" s="33">
        <v>4.1715477416855301E-2</v>
      </c>
      <c r="BU504" s="33">
        <v>4.1719588939003897E-2</v>
      </c>
      <c r="BV504" s="33">
        <v>4.1814338557106298E-2</v>
      </c>
      <c r="BW504" s="33">
        <v>4.1871626474965999E-2</v>
      </c>
      <c r="BX504" s="33">
        <v>4.1490727423950602E-2</v>
      </c>
      <c r="BY504" s="33">
        <v>4.0677533916430197E-2</v>
      </c>
      <c r="BZ504" s="33">
        <v>4.0275208247976299E-2</v>
      </c>
      <c r="CA504" s="33">
        <v>3.9494448492646397E-2</v>
      </c>
      <c r="CB504" s="33">
        <v>3.88570023026963E-2</v>
      </c>
      <c r="CC504" s="33">
        <v>3.82966869638562E-2</v>
      </c>
      <c r="CD504" s="33">
        <v>3.8204232973345298E-2</v>
      </c>
      <c r="CE504" s="33">
        <v>3.7465089535892601E-2</v>
      </c>
      <c r="CF504" s="33">
        <v>3.6996455980747397E-2</v>
      </c>
      <c r="CG504" s="33">
        <v>3.6731891626699403E-2</v>
      </c>
      <c r="CH504" s="33">
        <v>3.6372972009861802E-2</v>
      </c>
      <c r="CI504" s="33">
        <v>3.5839708696748303E-2</v>
      </c>
      <c r="CJ504" s="33">
        <v>3.5685213053793199E-2</v>
      </c>
      <c r="CK504" s="33">
        <v>3.5158371271901398E-2</v>
      </c>
      <c r="CL504" s="33">
        <v>3.4920366048539098E-2</v>
      </c>
      <c r="CM504" s="33">
        <v>3.4330872370321397E-2</v>
      </c>
      <c r="CN504" s="33">
        <v>3.35965046017093E-2</v>
      </c>
      <c r="CO504" s="33">
        <v>3.3042758743584699E-2</v>
      </c>
      <c r="CP504" s="33">
        <v>3.2507122413731902E-2</v>
      </c>
      <c r="CQ504" s="33">
        <v>3.2109269777075802E-2</v>
      </c>
      <c r="CR504" s="33">
        <v>3.2187326278839301E-2</v>
      </c>
      <c r="CS504" s="33">
        <v>3.1703701605728801E-2</v>
      </c>
      <c r="CT504" s="33">
        <v>3.1335729193510999E-2</v>
      </c>
      <c r="CU504" s="33">
        <v>3.1102252830246299E-2</v>
      </c>
      <c r="CV504" s="33">
        <v>3.0523391423013201E-2</v>
      </c>
      <c r="CW504" s="33">
        <v>3.0476902205286701E-2</v>
      </c>
      <c r="CX504" s="33">
        <v>3.0127187162944099E-2</v>
      </c>
      <c r="CY504" s="33">
        <v>2.9905349313973002E-2</v>
      </c>
      <c r="CZ504" s="33">
        <v>2.9497997737934899E-2</v>
      </c>
      <c r="DA504" s="33">
        <v>2.9164127345169499E-2</v>
      </c>
      <c r="DB504" s="33">
        <v>2.91112002386818E-2</v>
      </c>
      <c r="DC504" s="33">
        <v>2.8874017107540399E-2</v>
      </c>
      <c r="DD504" s="33">
        <v>2.8461183624807301E-2</v>
      </c>
      <c r="DE504" s="33">
        <v>2.8171166590842699E-2</v>
      </c>
      <c r="DF504" s="33">
        <v>2.7642016552781899E-2</v>
      </c>
      <c r="DG504" s="33">
        <v>2.6996463357357899E-2</v>
      </c>
      <c r="DH504" s="33">
        <v>2.6694059781734201E-2</v>
      </c>
      <c r="DI504" s="33">
        <v>2.6586228644300301E-2</v>
      </c>
      <c r="DJ504" s="33">
        <v>2.61775851609478E-2</v>
      </c>
      <c r="DK504" s="33">
        <v>2.58706138049302E-2</v>
      </c>
      <c r="DL504" s="33">
        <v>2.60257445517223E-2</v>
      </c>
      <c r="DM504" s="33">
        <v>2.55614499178436E-2</v>
      </c>
      <c r="DN504" s="33">
        <v>2.5488301469346501E-2</v>
      </c>
      <c r="DO504" s="33">
        <v>2.5176450550336699E-2</v>
      </c>
      <c r="DP504" s="33">
        <v>2.4982459754735301E-2</v>
      </c>
      <c r="DQ504" s="33">
        <v>2.51951198601729E-2</v>
      </c>
      <c r="DR504" s="33">
        <v>2.56007980231251E-2</v>
      </c>
      <c r="DS504" s="33">
        <v>2.5111584156100999E-2</v>
      </c>
      <c r="DT504" s="33">
        <v>2.5022900725903401E-2</v>
      </c>
      <c r="DU504" s="33">
        <v>2.4731915898611401E-2</v>
      </c>
      <c r="DV504" s="33">
        <v>3.0973721021496901E-2</v>
      </c>
      <c r="DW504" s="33">
        <v>3.3032772397566197E-2</v>
      </c>
      <c r="DX504" s="33">
        <v>2.7747765414770802E-2</v>
      </c>
      <c r="DY504" s="33"/>
      <c r="DZ504" s="33"/>
      <c r="EA504" s="33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  <c r="ET504" s="33"/>
      <c r="EU504" s="33"/>
      <c r="EV504" s="33"/>
      <c r="EW504" s="33"/>
      <c r="EX504" s="33"/>
      <c r="EY504" s="33"/>
      <c r="EZ504" s="33"/>
      <c r="FA504" s="33"/>
      <c r="FB504" s="33"/>
      <c r="FC504" s="33"/>
      <c r="FD504" s="33"/>
      <c r="FE504" s="33"/>
      <c r="FF504" s="33"/>
      <c r="FG504" s="33"/>
      <c r="FH504" s="33"/>
      <c r="FI504" s="33"/>
      <c r="FJ504" s="33"/>
      <c r="FK504" s="33"/>
      <c r="FL504" s="33"/>
      <c r="FM504" s="33"/>
      <c r="FN504" s="33"/>
      <c r="FO504" s="33"/>
      <c r="FP504" s="33"/>
      <c r="FQ504" s="33"/>
      <c r="FR504" s="33"/>
      <c r="FS504" s="33"/>
      <c r="FT504" s="33"/>
      <c r="FU504" s="33"/>
      <c r="FV504" s="33"/>
      <c r="FW504" s="33"/>
      <c r="FX504" s="33"/>
      <c r="FY504" s="33"/>
      <c r="FZ504" s="33"/>
      <c r="GA504" s="33"/>
      <c r="GB504" s="33"/>
      <c r="GC504" s="33"/>
      <c r="GD504" s="33"/>
      <c r="GE504" s="33"/>
      <c r="GF504" s="33"/>
      <c r="GG504" s="33"/>
      <c r="GH504" s="33"/>
      <c r="GI504" s="33"/>
      <c r="GJ504" s="33"/>
      <c r="GK504" s="33"/>
      <c r="GL504" s="33"/>
      <c r="GM504" s="33"/>
      <c r="GN504" s="33"/>
      <c r="GO504" s="33"/>
      <c r="GP504" s="33"/>
      <c r="GQ504" s="33"/>
      <c r="GR504" s="33"/>
      <c r="GS504" s="33"/>
      <c r="GT504" s="33"/>
      <c r="GU504" s="33"/>
      <c r="GV504" s="33"/>
      <c r="GW504" s="33"/>
      <c r="GX504" s="33"/>
    </row>
    <row r="505" spans="1:206" hidden="1">
      <c r="A505" s="31" t="s">
        <v>451</v>
      </c>
      <c r="B505" t="s">
        <v>717</v>
      </c>
      <c r="C505" t="s">
        <v>714</v>
      </c>
      <c r="D505" s="94" t="s">
        <v>1014</v>
      </c>
      <c r="E505" t="s">
        <v>1224</v>
      </c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>
        <v>7.7936113566898599E-2</v>
      </c>
      <c r="BE505" s="33">
        <v>7.64737141381093E-2</v>
      </c>
      <c r="BF505" s="33">
        <v>7.4721234061446401E-2</v>
      </c>
      <c r="BG505" s="33">
        <v>7.3832517083260996E-2</v>
      </c>
      <c r="BH505" s="33">
        <v>7.2294006006133504E-2</v>
      </c>
      <c r="BI505" s="33">
        <v>7.1979073334346694E-2</v>
      </c>
      <c r="BJ505" s="33">
        <v>7.02641650756088E-2</v>
      </c>
      <c r="BK505" s="33">
        <v>7.0069820761872195E-2</v>
      </c>
      <c r="BL505" s="33">
        <v>6.8084221950051801E-2</v>
      </c>
      <c r="BM505" s="33">
        <v>6.8127921279104706E-2</v>
      </c>
      <c r="BN505" s="33">
        <v>6.6923429973955006E-2</v>
      </c>
      <c r="BO505" s="33">
        <v>6.5890223767356093E-2</v>
      </c>
      <c r="BP505" s="33">
        <v>6.5226513780532402E-2</v>
      </c>
      <c r="BQ505" s="33">
        <v>6.4773126289786195E-2</v>
      </c>
      <c r="BR505" s="33">
        <v>6.4174761441442699E-2</v>
      </c>
      <c r="BS505" s="33">
        <v>6.3639628172161497E-2</v>
      </c>
      <c r="BT505" s="33">
        <v>6.3221330556878896E-2</v>
      </c>
      <c r="BU505" s="33">
        <v>6.2979381554564506E-2</v>
      </c>
      <c r="BV505" s="33">
        <v>6.3165497228520801E-2</v>
      </c>
      <c r="BW505" s="33">
        <v>6.3487887921593905E-2</v>
      </c>
      <c r="BX505" s="33">
        <v>6.3124739453161105E-2</v>
      </c>
      <c r="BY505" s="33">
        <v>6.25236651498179E-2</v>
      </c>
      <c r="BZ505" s="33">
        <v>6.2242206176418097E-2</v>
      </c>
      <c r="CA505" s="33">
        <v>6.1458273680797197E-2</v>
      </c>
      <c r="CB505" s="33">
        <v>6.0754941949817703E-2</v>
      </c>
      <c r="CC505" s="33">
        <v>5.9805341587224697E-2</v>
      </c>
      <c r="CD505" s="33">
        <v>5.9417014493232903E-2</v>
      </c>
      <c r="CE505" s="33">
        <v>5.8164797161433003E-2</v>
      </c>
      <c r="CF505" s="33">
        <v>5.7309175827967698E-2</v>
      </c>
      <c r="CG505" s="33">
        <v>5.67559482912178E-2</v>
      </c>
      <c r="CH505" s="33">
        <v>5.6412761952336E-2</v>
      </c>
      <c r="CI505" s="33">
        <v>5.5757257698660398E-2</v>
      </c>
      <c r="CJ505" s="33">
        <v>5.5667837636422399E-2</v>
      </c>
      <c r="CK505" s="33">
        <v>5.51342015592476E-2</v>
      </c>
      <c r="CL505" s="33">
        <v>5.4863516964107698E-2</v>
      </c>
      <c r="CM505" s="33">
        <v>5.3921123083769798E-2</v>
      </c>
      <c r="CN505" s="33">
        <v>5.2719678511778702E-2</v>
      </c>
      <c r="CO505" s="33">
        <v>5.1695175634625203E-2</v>
      </c>
      <c r="CP505" s="33">
        <v>5.0722727137699299E-2</v>
      </c>
      <c r="CQ505" s="33">
        <v>4.9930102753444103E-2</v>
      </c>
      <c r="CR505" s="33">
        <v>4.9999882264973101E-2</v>
      </c>
      <c r="CS505" s="33">
        <v>4.9434729800036201E-2</v>
      </c>
      <c r="CT505" s="33">
        <v>4.9129383384675498E-2</v>
      </c>
      <c r="CU505" s="33">
        <v>4.8863429826144299E-2</v>
      </c>
      <c r="CV505" s="33">
        <v>4.8030414742002502E-2</v>
      </c>
      <c r="CW505" s="33">
        <v>4.7878814954412999E-2</v>
      </c>
      <c r="CX505" s="33">
        <v>4.7143090247667198E-2</v>
      </c>
      <c r="CY505" s="33">
        <v>4.6643173715405099E-2</v>
      </c>
      <c r="CZ505" s="33">
        <v>4.5986861162274698E-2</v>
      </c>
      <c r="DA505" s="33">
        <v>4.5459417912239897E-2</v>
      </c>
      <c r="DB505" s="33">
        <v>4.5552914881306902E-2</v>
      </c>
      <c r="DC505" s="33">
        <v>4.5396084914700499E-2</v>
      </c>
      <c r="DD505" s="33">
        <v>4.4958164899037999E-2</v>
      </c>
      <c r="DE505" s="33">
        <v>4.4657673090851398E-2</v>
      </c>
      <c r="DF505" s="33">
        <v>4.3920844356951497E-2</v>
      </c>
      <c r="DG505" s="33">
        <v>4.2836881949790302E-2</v>
      </c>
      <c r="DH505" s="33">
        <v>4.2233348833154598E-2</v>
      </c>
      <c r="DI505" s="33">
        <v>4.18866405287577E-2</v>
      </c>
      <c r="DJ505" s="33">
        <v>4.1061827242698599E-2</v>
      </c>
      <c r="DK505" s="33">
        <v>4.0423427413932303E-2</v>
      </c>
      <c r="DL505" s="33">
        <v>4.0486231531061401E-2</v>
      </c>
      <c r="DM505" s="33">
        <v>3.9711089962556803E-2</v>
      </c>
      <c r="DN505" s="33">
        <v>3.9532170186289399E-2</v>
      </c>
      <c r="DO505" s="33">
        <v>3.8987898937315003E-2</v>
      </c>
      <c r="DP505" s="33">
        <v>3.8505047024066902E-2</v>
      </c>
      <c r="DQ505" s="33">
        <v>3.8759644426934199E-2</v>
      </c>
      <c r="DR505" s="33">
        <v>3.9265907387912802E-2</v>
      </c>
      <c r="DS505" s="33">
        <v>3.8552695248415897E-2</v>
      </c>
      <c r="DT505" s="33">
        <v>3.84623845661589E-2</v>
      </c>
      <c r="DU505" s="33">
        <v>3.8461058479486603E-2</v>
      </c>
      <c r="DV505" s="33">
        <v>4.6334116504648901E-2</v>
      </c>
      <c r="DW505" s="33">
        <v>4.8888099456532198E-2</v>
      </c>
      <c r="DX505" s="33">
        <v>4.1693724213878701E-2</v>
      </c>
      <c r="DY505" s="33"/>
      <c r="DZ505" s="33"/>
      <c r="EA505" s="33"/>
      <c r="EB505" s="33"/>
      <c r="EC505" s="33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3"/>
      <c r="EP505" s="33"/>
      <c r="EQ505" s="33"/>
      <c r="ER505" s="33"/>
      <c r="ES505" s="33"/>
      <c r="ET505" s="33"/>
      <c r="EU505" s="33"/>
      <c r="EV505" s="33"/>
      <c r="EW505" s="33"/>
      <c r="EX505" s="33"/>
      <c r="EY505" s="33"/>
      <c r="EZ505" s="33"/>
      <c r="FA505" s="33"/>
      <c r="FB505" s="33"/>
      <c r="FC505" s="33"/>
      <c r="FD505" s="33"/>
      <c r="FE505" s="33"/>
      <c r="FF505" s="33"/>
      <c r="FG505" s="33"/>
      <c r="FH505" s="33"/>
      <c r="FI505" s="33"/>
      <c r="FJ505" s="33"/>
      <c r="FK505" s="33"/>
      <c r="FL505" s="33"/>
      <c r="FM505" s="33"/>
      <c r="FN505" s="33"/>
      <c r="FO505" s="33"/>
      <c r="FP505" s="33"/>
      <c r="FQ505" s="33"/>
      <c r="FR505" s="33"/>
      <c r="FS505" s="33"/>
      <c r="FT505" s="33"/>
      <c r="FU505" s="33"/>
      <c r="FV505" s="33"/>
      <c r="FW505" s="33"/>
      <c r="FX505" s="33"/>
      <c r="FY505" s="33"/>
      <c r="FZ505" s="33"/>
      <c r="GA505" s="33"/>
      <c r="GB505" s="33"/>
      <c r="GC505" s="33"/>
      <c r="GD505" s="33"/>
      <c r="GE505" s="33"/>
      <c r="GF505" s="33"/>
      <c r="GG505" s="33"/>
      <c r="GH505" s="33"/>
      <c r="GI505" s="33"/>
      <c r="GJ505" s="33"/>
      <c r="GK505" s="33"/>
      <c r="GL505" s="33"/>
      <c r="GM505" s="33"/>
      <c r="GN505" s="33"/>
      <c r="GO505" s="33"/>
      <c r="GP505" s="33"/>
      <c r="GQ505" s="33"/>
      <c r="GR505" s="33"/>
      <c r="GS505" s="33"/>
      <c r="GT505" s="33"/>
      <c r="GU505" s="33"/>
      <c r="GV505" s="33"/>
      <c r="GW505" s="33"/>
      <c r="GX505" s="33"/>
    </row>
    <row r="506" spans="1:206" hidden="1">
      <c r="A506" s="31" t="s">
        <v>451</v>
      </c>
      <c r="B506" t="s">
        <v>717</v>
      </c>
      <c r="C506" t="s">
        <v>714</v>
      </c>
      <c r="D506" s="94" t="s">
        <v>1014</v>
      </c>
      <c r="E506" t="s">
        <v>1225</v>
      </c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>
        <v>0.117010596693001</v>
      </c>
      <c r="BE506" s="33">
        <v>0.115365039122303</v>
      </c>
      <c r="BF506" s="33">
        <v>0.112711236793351</v>
      </c>
      <c r="BG506" s="33">
        <v>0.11099791304374</v>
      </c>
      <c r="BH506" s="33">
        <v>0.108464507451617</v>
      </c>
      <c r="BI506" s="33">
        <v>0.107842349548676</v>
      </c>
      <c r="BJ506" s="33">
        <v>0.105590467750282</v>
      </c>
      <c r="BK506" s="33">
        <v>0.105560187005189</v>
      </c>
      <c r="BL506" s="33">
        <v>0.103120867355426</v>
      </c>
      <c r="BM506" s="33">
        <v>0.103560990076199</v>
      </c>
      <c r="BN506" s="33">
        <v>0.102176068178178</v>
      </c>
      <c r="BO506" s="33">
        <v>0.100975995489585</v>
      </c>
      <c r="BP506" s="33">
        <v>0.100197684684438</v>
      </c>
      <c r="BQ506" s="33">
        <v>9.9644284525369206E-2</v>
      </c>
      <c r="BR506" s="33">
        <v>9.8724083220179795E-2</v>
      </c>
      <c r="BS506" s="33">
        <v>9.7840278432594102E-2</v>
      </c>
      <c r="BT506" s="33">
        <v>9.6983203095295095E-2</v>
      </c>
      <c r="BU506" s="33">
        <v>9.6374734238276194E-2</v>
      </c>
      <c r="BV506" s="33">
        <v>9.6235191718053295E-2</v>
      </c>
      <c r="BW506" s="33">
        <v>9.6285243294793904E-2</v>
      </c>
      <c r="BX506" s="33">
        <v>9.5338251930599902E-2</v>
      </c>
      <c r="BY506" s="33">
        <v>9.4077923626844098E-2</v>
      </c>
      <c r="BZ506" s="33">
        <v>9.3377615534489297E-2</v>
      </c>
      <c r="CA506" s="33">
        <v>9.1983221683603095E-2</v>
      </c>
      <c r="CB506" s="33">
        <v>9.0902298072958701E-2</v>
      </c>
      <c r="CC506" s="33">
        <v>8.9673940002577404E-2</v>
      </c>
      <c r="CD506" s="33">
        <v>8.9325040599069594E-2</v>
      </c>
      <c r="CE506" s="33">
        <v>8.7792512607711301E-2</v>
      </c>
      <c r="CF506" s="33">
        <v>8.6784825357687501E-2</v>
      </c>
      <c r="CG506" s="33">
        <v>8.6155207331926498E-2</v>
      </c>
      <c r="CH506" s="33">
        <v>8.5725238936742595E-2</v>
      </c>
      <c r="CI506" s="33">
        <v>8.4831679610326394E-2</v>
      </c>
      <c r="CJ506" s="33">
        <v>8.4704406423811399E-2</v>
      </c>
      <c r="CK506" s="33">
        <v>8.4049021022356701E-2</v>
      </c>
      <c r="CL506" s="33">
        <v>8.3774949383506006E-2</v>
      </c>
      <c r="CM506" s="33">
        <v>8.2516834966215105E-2</v>
      </c>
      <c r="CN506" s="33">
        <v>8.0944453811863201E-2</v>
      </c>
      <c r="CO506" s="33">
        <v>7.9613299971057802E-2</v>
      </c>
      <c r="CP506" s="33">
        <v>7.8315096475347706E-2</v>
      </c>
      <c r="CQ506" s="33">
        <v>7.7192587253125403E-2</v>
      </c>
      <c r="CR506" s="33">
        <v>7.7366024789011598E-2</v>
      </c>
      <c r="CS506" s="33">
        <v>7.6487198245744403E-2</v>
      </c>
      <c r="CT506" s="33">
        <v>7.5968193796612599E-2</v>
      </c>
      <c r="CU506" s="33">
        <v>7.5620323025881994E-2</v>
      </c>
      <c r="CV506" s="33">
        <v>7.4268187505018096E-2</v>
      </c>
      <c r="CW506" s="33">
        <v>7.4145891369738204E-2</v>
      </c>
      <c r="CX506" s="33">
        <v>7.3384944351224501E-2</v>
      </c>
      <c r="CY506" s="33">
        <v>7.2818830438780902E-2</v>
      </c>
      <c r="CZ506" s="33">
        <v>7.2002473611936194E-2</v>
      </c>
      <c r="DA506" s="33">
        <v>7.1415047199213696E-2</v>
      </c>
      <c r="DB506" s="33">
        <v>7.1295203412951702E-2</v>
      </c>
      <c r="DC506" s="33">
        <v>7.0706290186884804E-2</v>
      </c>
      <c r="DD506" s="33">
        <v>6.9795946374422393E-2</v>
      </c>
      <c r="DE506" s="33">
        <v>6.9339139497105795E-2</v>
      </c>
      <c r="DF506" s="33">
        <v>6.8196514408950595E-2</v>
      </c>
      <c r="DG506" s="33">
        <v>6.6923914774183899E-2</v>
      </c>
      <c r="DH506" s="33">
        <v>6.6388376859793902E-2</v>
      </c>
      <c r="DI506" s="33">
        <v>6.6427713213413203E-2</v>
      </c>
      <c r="DJ506" s="33">
        <v>6.5383771908886001E-2</v>
      </c>
      <c r="DK506" s="33">
        <v>6.4683170723099995E-2</v>
      </c>
      <c r="DL506" s="33">
        <v>6.4821648029915802E-2</v>
      </c>
      <c r="DM506" s="33">
        <v>6.3611266646531897E-2</v>
      </c>
      <c r="DN506" s="33">
        <v>6.3128959874675594E-2</v>
      </c>
      <c r="DO506" s="33">
        <v>6.1938355525557702E-2</v>
      </c>
      <c r="DP506" s="33">
        <v>6.0858688147670599E-2</v>
      </c>
      <c r="DQ506" s="33">
        <v>6.0873825100411602E-2</v>
      </c>
      <c r="DR506" s="33">
        <v>6.1328990372652298E-2</v>
      </c>
      <c r="DS506" s="33">
        <v>5.9895501056678901E-2</v>
      </c>
      <c r="DT506" s="33">
        <v>5.9366641139079003E-2</v>
      </c>
      <c r="DU506" s="33">
        <v>5.8993621215999603E-2</v>
      </c>
      <c r="DV506" s="33">
        <v>6.9153438950358498E-2</v>
      </c>
      <c r="DW506" s="33">
        <v>7.3150731580341605E-2</v>
      </c>
      <c r="DX506" s="33">
        <v>6.4126188801475206E-2</v>
      </c>
      <c r="DY506" s="33"/>
      <c r="DZ506" s="33"/>
      <c r="EA506" s="33"/>
      <c r="EB506" s="33"/>
      <c r="EC506" s="33"/>
      <c r="ED506" s="33"/>
      <c r="EE506" s="33"/>
      <c r="EF506" s="33"/>
      <c r="EG506" s="33"/>
      <c r="EH506" s="33"/>
      <c r="EI506" s="33"/>
      <c r="EJ506" s="33"/>
      <c r="EK506" s="33"/>
      <c r="EL506" s="33"/>
      <c r="EM506" s="33"/>
      <c r="EN506" s="33"/>
      <c r="EO506" s="33"/>
      <c r="EP506" s="33"/>
      <c r="EQ506" s="33"/>
      <c r="ER506" s="33"/>
      <c r="ES506" s="33"/>
      <c r="ET506" s="33"/>
      <c r="EU506" s="33"/>
      <c r="EV506" s="33"/>
      <c r="EW506" s="33"/>
      <c r="EX506" s="33"/>
      <c r="EY506" s="33"/>
      <c r="EZ506" s="33"/>
      <c r="FA506" s="33"/>
      <c r="FB506" s="33"/>
      <c r="FC506" s="33"/>
      <c r="FD506" s="33"/>
      <c r="FE506" s="33"/>
      <c r="FF506" s="33"/>
      <c r="FG506" s="33"/>
      <c r="FH506" s="33"/>
      <c r="FI506" s="33"/>
      <c r="FJ506" s="33"/>
      <c r="FK506" s="33"/>
      <c r="FL506" s="33"/>
      <c r="FM506" s="33"/>
      <c r="FN506" s="33"/>
      <c r="FO506" s="33"/>
      <c r="FP506" s="33"/>
      <c r="FQ506" s="33"/>
      <c r="FR506" s="33"/>
      <c r="FS506" s="33"/>
      <c r="FT506" s="33"/>
      <c r="FU506" s="33"/>
      <c r="FV506" s="33"/>
      <c r="FW506" s="33"/>
      <c r="FX506" s="33"/>
      <c r="FY506" s="33"/>
      <c r="FZ506" s="33"/>
      <c r="GA506" s="33"/>
      <c r="GB506" s="33"/>
      <c r="GC506" s="33"/>
      <c r="GD506" s="33"/>
      <c r="GE506" s="33"/>
      <c r="GF506" s="33"/>
      <c r="GG506" s="33"/>
      <c r="GH506" s="33"/>
      <c r="GI506" s="33"/>
      <c r="GJ506" s="33"/>
      <c r="GK506" s="33"/>
      <c r="GL506" s="33"/>
      <c r="GM506" s="33"/>
      <c r="GN506" s="33"/>
      <c r="GO506" s="33"/>
      <c r="GP506" s="33"/>
      <c r="GQ506" s="33"/>
      <c r="GR506" s="33"/>
      <c r="GS506" s="33"/>
      <c r="GT506" s="33"/>
      <c r="GU506" s="33"/>
      <c r="GV506" s="33"/>
      <c r="GW506" s="33"/>
      <c r="GX506" s="33"/>
    </row>
    <row r="507" spans="1:206" hidden="1">
      <c r="A507" s="31" t="s">
        <v>451</v>
      </c>
      <c r="B507" t="s">
        <v>717</v>
      </c>
      <c r="C507" t="s">
        <v>714</v>
      </c>
      <c r="D507" s="94" t="s">
        <v>1014</v>
      </c>
      <c r="E507" t="s">
        <v>1226</v>
      </c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>
        <v>0.177672129972827</v>
      </c>
      <c r="BE507" s="33">
        <v>0.17386308911045301</v>
      </c>
      <c r="BF507" s="33">
        <v>0.169912994585249</v>
      </c>
      <c r="BG507" s="33">
        <v>0.167701531549765</v>
      </c>
      <c r="BH507" s="33">
        <v>0.16462110429966501</v>
      </c>
      <c r="BI507" s="33">
        <v>0.16377112243183201</v>
      </c>
      <c r="BJ507" s="33">
        <v>0.160944146981751</v>
      </c>
      <c r="BK507" s="33">
        <v>0.16079424454712499</v>
      </c>
      <c r="BL507" s="33">
        <v>0.15768427040622399</v>
      </c>
      <c r="BM507" s="33">
        <v>0.158147590355221</v>
      </c>
      <c r="BN507" s="33">
        <v>0.15648014697023899</v>
      </c>
      <c r="BO507" s="33">
        <v>0.155354221159724</v>
      </c>
      <c r="BP507" s="33">
        <v>0.15469810255024</v>
      </c>
      <c r="BQ507" s="33">
        <v>0.15442566270553801</v>
      </c>
      <c r="BR507" s="33">
        <v>0.153549176616081</v>
      </c>
      <c r="BS507" s="33">
        <v>0.152600315922895</v>
      </c>
      <c r="BT507" s="33">
        <v>0.15146811888602299</v>
      </c>
      <c r="BU507" s="33">
        <v>0.1506182585145</v>
      </c>
      <c r="BV507" s="33">
        <v>0.15027996460526799</v>
      </c>
      <c r="BW507" s="33">
        <v>0.150120034153812</v>
      </c>
      <c r="BX507" s="33">
        <v>0.148597157247359</v>
      </c>
      <c r="BY507" s="33">
        <v>0.147025140604535</v>
      </c>
      <c r="BZ507" s="33">
        <v>0.14610289939409099</v>
      </c>
      <c r="CA507" s="33">
        <v>0.14423012941594801</v>
      </c>
      <c r="CB507" s="33">
        <v>0.142782456241314</v>
      </c>
      <c r="CC507" s="33">
        <v>0.14120221534976299</v>
      </c>
      <c r="CD507" s="33">
        <v>0.140722180606939</v>
      </c>
      <c r="CE507" s="33">
        <v>0.138781299328917</v>
      </c>
      <c r="CF507" s="33">
        <v>0.13755219719932901</v>
      </c>
      <c r="CG507" s="33">
        <v>0.136796039227528</v>
      </c>
      <c r="CH507" s="33">
        <v>0.136162569574032</v>
      </c>
      <c r="CI507" s="33">
        <v>0.13468581631915699</v>
      </c>
      <c r="CJ507" s="33">
        <v>0.13406666436255801</v>
      </c>
      <c r="CK507" s="33">
        <v>0.13279027023092899</v>
      </c>
      <c r="CL507" s="33">
        <v>0.132035572305917</v>
      </c>
      <c r="CM507" s="33">
        <v>0.130025354176349</v>
      </c>
      <c r="CN507" s="33">
        <v>0.12784738988626901</v>
      </c>
      <c r="CO507" s="33">
        <v>0.12613375297175999</v>
      </c>
      <c r="CP507" s="33">
        <v>0.12462495500228001</v>
      </c>
      <c r="CQ507" s="33">
        <v>0.12345954509125499</v>
      </c>
      <c r="CR507" s="33">
        <v>0.124118956881658</v>
      </c>
      <c r="CS507" s="33">
        <v>0.123490070046461</v>
      </c>
      <c r="CT507" s="33">
        <v>0.12312032866842899</v>
      </c>
      <c r="CU507" s="33">
        <v>0.12308273601033699</v>
      </c>
      <c r="CV507" s="33">
        <v>0.12139206549732</v>
      </c>
      <c r="CW507" s="33">
        <v>0.12147157876065701</v>
      </c>
      <c r="CX507" s="33">
        <v>0.120088824762175</v>
      </c>
      <c r="CY507" s="33">
        <v>0.11939004823096599</v>
      </c>
      <c r="CZ507" s="33">
        <v>0.11796840036726999</v>
      </c>
      <c r="DA507" s="33">
        <v>0.117097265091613</v>
      </c>
      <c r="DB507" s="33">
        <v>0.11708868154847001</v>
      </c>
      <c r="DC507" s="33">
        <v>0.11649628480641901</v>
      </c>
      <c r="DD507" s="33">
        <v>0.11526377494307399</v>
      </c>
      <c r="DE507" s="33">
        <v>0.114832410342549</v>
      </c>
      <c r="DF507" s="33">
        <v>0.11317364148022201</v>
      </c>
      <c r="DG507" s="33">
        <v>0.111113883083941</v>
      </c>
      <c r="DH507" s="33">
        <v>0.110225877449688</v>
      </c>
      <c r="DI507" s="33">
        <v>0.110234079513091</v>
      </c>
      <c r="DJ507" s="33">
        <v>0.108715540451561</v>
      </c>
      <c r="DK507" s="33">
        <v>0.10790930201501001</v>
      </c>
      <c r="DL507" s="33">
        <v>0.108366192979325</v>
      </c>
      <c r="DM507" s="33">
        <v>0.10712916450404</v>
      </c>
      <c r="DN507" s="33">
        <v>0.106946506697637</v>
      </c>
      <c r="DO507" s="33">
        <v>0.105317177129426</v>
      </c>
      <c r="DP507" s="33">
        <v>0.103879415625415</v>
      </c>
      <c r="DQ507" s="33">
        <v>0.104033794020776</v>
      </c>
      <c r="DR507" s="33">
        <v>0.10487417241576399</v>
      </c>
      <c r="DS507" s="33">
        <v>0.102481653614811</v>
      </c>
      <c r="DT507" s="33">
        <v>0.101619453023262</v>
      </c>
      <c r="DU507" s="33">
        <v>0.100659595820733</v>
      </c>
      <c r="DV507" s="33">
        <v>0.11625979873567099</v>
      </c>
      <c r="DW507" s="33">
        <v>0.122227372499356</v>
      </c>
      <c r="DX507" s="33">
        <v>0.10990440323181</v>
      </c>
      <c r="DY507" s="33"/>
      <c r="DZ507" s="33"/>
      <c r="EA507" s="33"/>
      <c r="EB507" s="33"/>
      <c r="EC507" s="33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3"/>
      <c r="EP507" s="33"/>
      <c r="EQ507" s="33"/>
      <c r="ER507" s="33"/>
      <c r="ES507" s="33"/>
      <c r="ET507" s="33"/>
      <c r="EU507" s="33"/>
      <c r="EV507" s="33"/>
      <c r="EW507" s="33"/>
      <c r="EX507" s="33"/>
      <c r="EY507" s="33"/>
      <c r="EZ507" s="33"/>
      <c r="FA507" s="33"/>
      <c r="FB507" s="33"/>
      <c r="FC507" s="33"/>
      <c r="FD507" s="33"/>
      <c r="FE507" s="33"/>
      <c r="FF507" s="33"/>
      <c r="FG507" s="33"/>
      <c r="FH507" s="33"/>
      <c r="FI507" s="33"/>
      <c r="FJ507" s="33"/>
      <c r="FK507" s="33"/>
      <c r="FL507" s="33"/>
      <c r="FM507" s="33"/>
      <c r="FN507" s="33"/>
      <c r="FO507" s="33"/>
      <c r="FP507" s="33"/>
      <c r="FQ507" s="33"/>
      <c r="FR507" s="33"/>
      <c r="FS507" s="33"/>
      <c r="FT507" s="33"/>
      <c r="FU507" s="33"/>
      <c r="FV507" s="33"/>
      <c r="FW507" s="33"/>
      <c r="FX507" s="33"/>
      <c r="FY507" s="33"/>
      <c r="FZ507" s="33"/>
      <c r="GA507" s="33"/>
      <c r="GB507" s="33"/>
      <c r="GC507" s="33"/>
      <c r="GD507" s="33"/>
      <c r="GE507" s="33"/>
      <c r="GF507" s="33"/>
      <c r="GG507" s="33"/>
      <c r="GH507" s="33"/>
      <c r="GI507" s="33"/>
      <c r="GJ507" s="33"/>
      <c r="GK507" s="33"/>
      <c r="GL507" s="33"/>
      <c r="GM507" s="33"/>
      <c r="GN507" s="33"/>
      <c r="GO507" s="33"/>
      <c r="GP507" s="33"/>
      <c r="GQ507" s="33"/>
      <c r="GR507" s="33"/>
      <c r="GS507" s="33"/>
      <c r="GT507" s="33"/>
      <c r="GU507" s="33"/>
      <c r="GV507" s="33"/>
      <c r="GW507" s="33"/>
      <c r="GX507" s="33"/>
    </row>
    <row r="508" spans="1:206" hidden="1">
      <c r="A508" s="31" t="s">
        <v>451</v>
      </c>
      <c r="B508" t="s">
        <v>717</v>
      </c>
      <c r="C508" t="s">
        <v>714</v>
      </c>
      <c r="D508" s="94" t="s">
        <v>1014</v>
      </c>
      <c r="E508" t="s">
        <v>1227</v>
      </c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>
        <v>0.27022054982692101</v>
      </c>
      <c r="BE508" s="33">
        <v>0.26441921595910101</v>
      </c>
      <c r="BF508" s="33">
        <v>0.25800988800022301</v>
      </c>
      <c r="BG508" s="33">
        <v>0.25332436579561801</v>
      </c>
      <c r="BH508" s="33">
        <v>0.24761059867348201</v>
      </c>
      <c r="BI508" s="33">
        <v>0.244689307845704</v>
      </c>
      <c r="BJ508" s="33">
        <v>0.24011065879469801</v>
      </c>
      <c r="BK508" s="33">
        <v>0.23889805366587499</v>
      </c>
      <c r="BL508" s="33">
        <v>0.23487073695522101</v>
      </c>
      <c r="BM508" s="33">
        <v>0.23462451337781501</v>
      </c>
      <c r="BN508" s="33">
        <v>0.232829916160565</v>
      </c>
      <c r="BO508" s="33">
        <v>0.232038597756827</v>
      </c>
      <c r="BP508" s="33">
        <v>0.231563852159029</v>
      </c>
      <c r="BQ508" s="33">
        <v>0.23136850475851201</v>
      </c>
      <c r="BR508" s="33">
        <v>0.23034669387369</v>
      </c>
      <c r="BS508" s="33">
        <v>0.22928397715864601</v>
      </c>
      <c r="BT508" s="33">
        <v>0.228096300729179</v>
      </c>
      <c r="BU508" s="33">
        <v>0.22722785114215399</v>
      </c>
      <c r="BV508" s="33">
        <v>0.22708557832668699</v>
      </c>
      <c r="BW508" s="33">
        <v>0.22718736165647599</v>
      </c>
      <c r="BX508" s="33">
        <v>0.22594375924062901</v>
      </c>
      <c r="BY508" s="33">
        <v>0.22419132062487701</v>
      </c>
      <c r="BZ508" s="33">
        <v>0.22329454821703301</v>
      </c>
      <c r="CA508" s="33">
        <v>0.22120640935494401</v>
      </c>
      <c r="CB508" s="33">
        <v>0.21934178974511701</v>
      </c>
      <c r="CC508" s="33">
        <v>0.217433222593203</v>
      </c>
      <c r="CD508" s="33">
        <v>0.216805349735992</v>
      </c>
      <c r="CE508" s="33">
        <v>0.21479840685884299</v>
      </c>
      <c r="CF508" s="33">
        <v>0.21357152345387501</v>
      </c>
      <c r="CG508" s="33">
        <v>0.21277733592161499</v>
      </c>
      <c r="CH508" s="33">
        <v>0.21188138701019499</v>
      </c>
      <c r="CI508" s="33">
        <v>0.20959252839782</v>
      </c>
      <c r="CJ508" s="33">
        <v>0.20841593896461499</v>
      </c>
      <c r="CK508" s="33">
        <v>0.20650565029908299</v>
      </c>
      <c r="CL508" s="33">
        <v>0.205142221865104</v>
      </c>
      <c r="CM508" s="33">
        <v>0.202165142751043</v>
      </c>
      <c r="CN508" s="33">
        <v>0.19894976679106099</v>
      </c>
      <c r="CO508" s="33">
        <v>0.19621358637779401</v>
      </c>
      <c r="CP508" s="33">
        <v>0.19370012959536101</v>
      </c>
      <c r="CQ508" s="33">
        <v>0.19177629307529401</v>
      </c>
      <c r="CR508" s="33">
        <v>0.19257782655526101</v>
      </c>
      <c r="CS508" s="33">
        <v>0.19199862729266801</v>
      </c>
      <c r="CT508" s="33">
        <v>0.19177610770911299</v>
      </c>
      <c r="CU508" s="33">
        <v>0.192292438799158</v>
      </c>
      <c r="CV508" s="33">
        <v>0.19034791892339201</v>
      </c>
      <c r="CW508" s="33">
        <v>0.19099681300941701</v>
      </c>
      <c r="CX508" s="33">
        <v>0.18916108652171501</v>
      </c>
      <c r="CY508" s="33">
        <v>0.188538992253833</v>
      </c>
      <c r="CZ508" s="33">
        <v>0.18653808480880699</v>
      </c>
      <c r="DA508" s="33">
        <v>0.18550083040170801</v>
      </c>
      <c r="DB508" s="33">
        <v>0.18527558514199899</v>
      </c>
      <c r="DC508" s="33">
        <v>0.184081488880428</v>
      </c>
      <c r="DD508" s="33">
        <v>0.181919958854382</v>
      </c>
      <c r="DE508" s="33">
        <v>0.18123101209992301</v>
      </c>
      <c r="DF508" s="33">
        <v>0.178662759538736</v>
      </c>
      <c r="DG508" s="33">
        <v>0.17591068912626101</v>
      </c>
      <c r="DH508" s="33">
        <v>0.17484240607283899</v>
      </c>
      <c r="DI508" s="33">
        <v>0.17534309935265199</v>
      </c>
      <c r="DJ508" s="33">
        <v>0.17335982190628799</v>
      </c>
      <c r="DK508" s="33">
        <v>0.172444205738012</v>
      </c>
      <c r="DL508" s="33">
        <v>0.17316847512150399</v>
      </c>
      <c r="DM508" s="33">
        <v>0.171289752256926</v>
      </c>
      <c r="DN508" s="33">
        <v>0.17126460107671701</v>
      </c>
      <c r="DO508" s="33">
        <v>0.16913879322078501</v>
      </c>
      <c r="DP508" s="33">
        <v>0.16782943172359099</v>
      </c>
      <c r="DQ508" s="33">
        <v>0.16921489309632401</v>
      </c>
      <c r="DR508" s="33">
        <v>0.17211983137218201</v>
      </c>
      <c r="DS508" s="33">
        <v>0.170241852966455</v>
      </c>
      <c r="DT508" s="33">
        <v>0.17046836639031299</v>
      </c>
      <c r="DU508" s="33">
        <v>0.16979998169688301</v>
      </c>
      <c r="DV508" s="33">
        <v>0.18826822279173999</v>
      </c>
      <c r="DW508" s="33">
        <v>0.19591426073144599</v>
      </c>
      <c r="DX508" s="33">
        <v>0.180097737264448</v>
      </c>
      <c r="DY508" s="33"/>
      <c r="DZ508" s="33"/>
      <c r="EA508" s="33"/>
      <c r="EB508" s="33"/>
      <c r="EC508" s="33"/>
      <c r="ED508" s="33"/>
      <c r="EE508" s="33"/>
      <c r="EF508" s="33"/>
      <c r="EG508" s="33"/>
      <c r="EH508" s="33"/>
      <c r="EI508" s="33"/>
      <c r="EJ508" s="33"/>
      <c r="EK508" s="33"/>
      <c r="EL508" s="33"/>
      <c r="EM508" s="33"/>
      <c r="EN508" s="33"/>
      <c r="EO508" s="33"/>
      <c r="EP508" s="33"/>
      <c r="EQ508" s="33"/>
      <c r="ER508" s="33"/>
      <c r="ES508" s="33"/>
      <c r="ET508" s="33"/>
      <c r="EU508" s="33"/>
      <c r="EV508" s="33"/>
      <c r="EW508" s="33"/>
      <c r="EX508" s="33"/>
      <c r="EY508" s="33"/>
      <c r="EZ508" s="33"/>
      <c r="FA508" s="33"/>
      <c r="FB508" s="33"/>
      <c r="FC508" s="33"/>
      <c r="FD508" s="33"/>
      <c r="FE508" s="33"/>
      <c r="FF508" s="33"/>
      <c r="FG508" s="33"/>
      <c r="FH508" s="33"/>
      <c r="FI508" s="33"/>
      <c r="FJ508" s="33"/>
      <c r="FK508" s="33"/>
      <c r="FL508" s="33"/>
      <c r="FM508" s="33"/>
      <c r="FN508" s="33"/>
      <c r="FO508" s="33"/>
      <c r="FP508" s="33"/>
      <c r="FQ508" s="33"/>
      <c r="FR508" s="33"/>
      <c r="FS508" s="33"/>
      <c r="FT508" s="33"/>
      <c r="FU508" s="33"/>
      <c r="FV508" s="33"/>
      <c r="FW508" s="33"/>
      <c r="FX508" s="33"/>
      <c r="FY508" s="33"/>
      <c r="FZ508" s="33"/>
      <c r="GA508" s="33"/>
      <c r="GB508" s="33"/>
      <c r="GC508" s="33"/>
      <c r="GD508" s="33"/>
      <c r="GE508" s="33"/>
      <c r="GF508" s="33"/>
      <c r="GG508" s="33"/>
      <c r="GH508" s="33"/>
      <c r="GI508" s="33"/>
      <c r="GJ508" s="33"/>
      <c r="GK508" s="33"/>
      <c r="GL508" s="33"/>
      <c r="GM508" s="33"/>
      <c r="GN508" s="33"/>
      <c r="GO508" s="33"/>
      <c r="GP508" s="33"/>
      <c r="GQ508" s="33"/>
      <c r="GR508" s="33"/>
      <c r="GS508" s="33"/>
      <c r="GT508" s="33"/>
      <c r="GU508" s="33"/>
      <c r="GV508" s="33"/>
      <c r="GW508" s="33"/>
      <c r="GX508" s="33"/>
    </row>
    <row r="509" spans="1:206" hidden="1">
      <c r="A509" s="31" t="s">
        <v>451</v>
      </c>
      <c r="B509" t="s">
        <v>717</v>
      </c>
      <c r="C509" t="s">
        <v>714</v>
      </c>
      <c r="D509" s="94" t="s">
        <v>1014</v>
      </c>
      <c r="E509" t="s">
        <v>1228</v>
      </c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>
        <v>0.39584983549875702</v>
      </c>
      <c r="BE509" s="33">
        <v>0.37770667723776502</v>
      </c>
      <c r="BF509" s="33">
        <v>0.363193634478296</v>
      </c>
      <c r="BG509" s="33">
        <v>0.35248407556438799</v>
      </c>
      <c r="BH509" s="33">
        <v>0.34203445831012602</v>
      </c>
      <c r="BI509" s="33">
        <v>0.33468417951408502</v>
      </c>
      <c r="BJ509" s="33">
        <v>0.32688481144242099</v>
      </c>
      <c r="BK509" s="33">
        <v>0.32243666259421699</v>
      </c>
      <c r="BL509" s="33">
        <v>0.31614914533299399</v>
      </c>
      <c r="BM509" s="33">
        <v>0.31269285456281398</v>
      </c>
      <c r="BN509" s="33">
        <v>0.30953252738730402</v>
      </c>
      <c r="BO509" s="33">
        <v>0.30799553438558802</v>
      </c>
      <c r="BP509" s="33">
        <v>0.30755604578439699</v>
      </c>
      <c r="BQ509" s="33">
        <v>0.30751440321304002</v>
      </c>
      <c r="BR509" s="33">
        <v>0.30736142841057501</v>
      </c>
      <c r="BS509" s="33">
        <v>0.30692466986281203</v>
      </c>
      <c r="BT509" s="33">
        <v>0.30618532040248903</v>
      </c>
      <c r="BU509" s="33">
        <v>0.30550149994613202</v>
      </c>
      <c r="BV509" s="33">
        <v>0.30523528549767098</v>
      </c>
      <c r="BW509" s="33">
        <v>0.30494754902424998</v>
      </c>
      <c r="BX509" s="33">
        <v>0.30526360612592801</v>
      </c>
      <c r="BY509" s="33">
        <v>0.30436486172117999</v>
      </c>
      <c r="BZ509" s="33">
        <v>0.30515289357022601</v>
      </c>
      <c r="CA509" s="33">
        <v>0.30455517977464802</v>
      </c>
      <c r="CB509" s="33">
        <v>0.30339494870908801</v>
      </c>
      <c r="CC509" s="33">
        <v>0.30178127247597603</v>
      </c>
      <c r="CD509" s="33">
        <v>0.30057596088219202</v>
      </c>
      <c r="CE509" s="33">
        <v>0.298313569907529</v>
      </c>
      <c r="CF509" s="33">
        <v>0.29643693467922599</v>
      </c>
      <c r="CG509" s="33">
        <v>0.294459601934279</v>
      </c>
      <c r="CH509" s="33">
        <v>0.29292866173658999</v>
      </c>
      <c r="CI509" s="33">
        <v>0.29094190834612799</v>
      </c>
      <c r="CJ509" s="33">
        <v>0.29034819405693602</v>
      </c>
      <c r="CK509" s="33">
        <v>0.28865943142065698</v>
      </c>
      <c r="CL509" s="33">
        <v>0.28713662807092</v>
      </c>
      <c r="CM509" s="33">
        <v>0.28311129237614202</v>
      </c>
      <c r="CN509" s="33">
        <v>0.27839660584624898</v>
      </c>
      <c r="CO509" s="33">
        <v>0.274487944186045</v>
      </c>
      <c r="CP509" s="33">
        <v>0.27083829856060798</v>
      </c>
      <c r="CQ509" s="33">
        <v>0.26774188675601301</v>
      </c>
      <c r="CR509" s="33">
        <v>0.26783001907707998</v>
      </c>
      <c r="CS509" s="33">
        <v>0.26721393399132698</v>
      </c>
      <c r="CT509" s="33">
        <v>0.26678554082046002</v>
      </c>
      <c r="CU509" s="33">
        <v>0.26728615170620801</v>
      </c>
      <c r="CV509" s="33">
        <v>0.26485724205022798</v>
      </c>
      <c r="CW509" s="33">
        <v>0.26494680193624698</v>
      </c>
      <c r="CX509" s="33">
        <v>0.26169380996573</v>
      </c>
      <c r="CY509" s="33">
        <v>0.26002620789941799</v>
      </c>
      <c r="CZ509" s="33">
        <v>0.25649916214828899</v>
      </c>
      <c r="DA509" s="33">
        <v>0.254174130582908</v>
      </c>
      <c r="DB509" s="33">
        <v>0.252892063712156</v>
      </c>
      <c r="DC509" s="33">
        <v>0.25142317043754703</v>
      </c>
      <c r="DD509" s="33">
        <v>0.24955352466897401</v>
      </c>
      <c r="DE509" s="33">
        <v>0.24976342890030501</v>
      </c>
      <c r="DF509" s="33">
        <v>0.24741973226319</v>
      </c>
      <c r="DG509" s="33">
        <v>0.24524261623533</v>
      </c>
      <c r="DH509" s="33">
        <v>0.24395456777446001</v>
      </c>
      <c r="DI509" s="33">
        <v>0.245212973507275</v>
      </c>
      <c r="DJ509" s="33">
        <v>0.24233025966931601</v>
      </c>
      <c r="DK509" s="33">
        <v>0.241317153099152</v>
      </c>
      <c r="DL509" s="33">
        <v>0.24257519458862001</v>
      </c>
      <c r="DM509" s="33">
        <v>0.240387867199263</v>
      </c>
      <c r="DN509" s="33">
        <v>0.24112907281791601</v>
      </c>
      <c r="DO509" s="33">
        <v>0.23949771180703999</v>
      </c>
      <c r="DP509" s="33">
        <v>0.239074888231081</v>
      </c>
      <c r="DQ509" s="33">
        <v>0.24194108901618899</v>
      </c>
      <c r="DR509" s="33">
        <v>0.247432916627113</v>
      </c>
      <c r="DS509" s="33">
        <v>0.24722083675305701</v>
      </c>
      <c r="DT509" s="33">
        <v>0.24979374277623501</v>
      </c>
      <c r="DU509" s="33">
        <v>0.24989433228579899</v>
      </c>
      <c r="DV509" s="33">
        <v>0.270886785413884</v>
      </c>
      <c r="DW509" s="33">
        <v>0.28206800707635798</v>
      </c>
      <c r="DX509" s="33">
        <v>0.25939279713908803</v>
      </c>
      <c r="DY509" s="33"/>
      <c r="DZ509" s="33"/>
      <c r="EA509" s="33"/>
      <c r="EB509" s="33"/>
      <c r="EC509" s="33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3"/>
      <c r="EP509" s="33"/>
      <c r="EQ509" s="33"/>
      <c r="ER509" s="33"/>
      <c r="ES509" s="33"/>
      <c r="ET509" s="33"/>
      <c r="EU509" s="33"/>
      <c r="EV509" s="33"/>
      <c r="EW509" s="33"/>
      <c r="EX509" s="33"/>
      <c r="EY509" s="33"/>
      <c r="EZ509" s="33"/>
      <c r="FA509" s="33"/>
      <c r="FB509" s="33"/>
      <c r="FC509" s="33"/>
      <c r="FD509" s="33"/>
      <c r="FE509" s="33"/>
      <c r="FF509" s="33"/>
      <c r="FG509" s="33"/>
      <c r="FH509" s="33"/>
      <c r="FI509" s="33"/>
      <c r="FJ509" s="33"/>
      <c r="FK509" s="33"/>
      <c r="FL509" s="33"/>
      <c r="FM509" s="33"/>
      <c r="FN509" s="33"/>
      <c r="FO509" s="33"/>
      <c r="FP509" s="33"/>
      <c r="FQ509" s="33"/>
      <c r="FR509" s="33"/>
      <c r="FS509" s="33"/>
      <c r="FT509" s="33"/>
      <c r="FU509" s="33"/>
      <c r="FV509" s="33"/>
      <c r="FW509" s="33"/>
      <c r="FX509" s="33"/>
      <c r="FY509" s="33"/>
      <c r="FZ509" s="33"/>
      <c r="GA509" s="33"/>
      <c r="GB509" s="33"/>
      <c r="GC509" s="33"/>
      <c r="GD509" s="33"/>
      <c r="GE509" s="33"/>
      <c r="GF509" s="33"/>
      <c r="GG509" s="33"/>
      <c r="GH509" s="33"/>
      <c r="GI509" s="33"/>
      <c r="GJ509" s="33"/>
      <c r="GK509" s="33"/>
      <c r="GL509" s="33"/>
      <c r="GM509" s="33"/>
      <c r="GN509" s="33"/>
      <c r="GO509" s="33"/>
      <c r="GP509" s="33"/>
      <c r="GQ509" s="33"/>
      <c r="GR509" s="33"/>
      <c r="GS509" s="33"/>
      <c r="GT509" s="33"/>
      <c r="GU509" s="33"/>
      <c r="GV509" s="33"/>
      <c r="GW509" s="33"/>
      <c r="GX509" s="33"/>
    </row>
    <row r="510" spans="1:206" hidden="1">
      <c r="A510" s="31" t="s">
        <v>451</v>
      </c>
      <c r="B510" t="s">
        <v>717</v>
      </c>
      <c r="C510" t="s">
        <v>714</v>
      </c>
      <c r="D510" s="94" t="s">
        <v>1014</v>
      </c>
      <c r="E510" t="s">
        <v>1229</v>
      </c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>
        <v>0.57765068944630604</v>
      </c>
      <c r="BE510" s="33">
        <v>0.53200749867900998</v>
      </c>
      <c r="BF510" s="33">
        <v>0.50115136156184803</v>
      </c>
      <c r="BG510" s="33">
        <v>0.48202949551229701</v>
      </c>
      <c r="BH510" s="33">
        <v>0.46767797804792199</v>
      </c>
      <c r="BI510" s="33">
        <v>0.45371879276836102</v>
      </c>
      <c r="BJ510" s="33">
        <v>0.44296934635629798</v>
      </c>
      <c r="BK510" s="33">
        <v>0.43691178508456002</v>
      </c>
      <c r="BL510" s="33">
        <v>0.44168963403414002</v>
      </c>
      <c r="BM510" s="33">
        <v>0.42366760358300898</v>
      </c>
      <c r="BN510" s="33">
        <v>0.41912968137272</v>
      </c>
      <c r="BO510" s="33">
        <v>0.41019531798942299</v>
      </c>
      <c r="BP510" s="33">
        <v>0.40720950451876298</v>
      </c>
      <c r="BQ510" s="33">
        <v>0.40572770740235597</v>
      </c>
      <c r="BR510" s="33">
        <v>0.39724527277928501</v>
      </c>
      <c r="BS510" s="33">
        <v>0.39565008965517201</v>
      </c>
      <c r="BT510" s="33">
        <v>0.39530878841467598</v>
      </c>
      <c r="BU510" s="33">
        <v>0.391566131573998</v>
      </c>
      <c r="BV510" s="33">
        <v>0.38992094592819099</v>
      </c>
      <c r="BW510" s="33">
        <v>0.38858580286225203</v>
      </c>
      <c r="BX510" s="33">
        <v>0.38595062567432598</v>
      </c>
      <c r="BY510" s="33">
        <v>0.384883591687605</v>
      </c>
      <c r="BZ510" s="33">
        <v>0.38804409250904698</v>
      </c>
      <c r="CA510" s="33">
        <v>0.39123476877317798</v>
      </c>
      <c r="CB510" s="33">
        <v>0.39288514584527401</v>
      </c>
      <c r="CC510" s="33">
        <v>0.39465949061274302</v>
      </c>
      <c r="CD510" s="33">
        <v>0.39794090134643201</v>
      </c>
      <c r="CE510" s="33">
        <v>0.40077787290990502</v>
      </c>
      <c r="CF510" s="33">
        <v>0.40458215912400097</v>
      </c>
      <c r="CG510" s="33">
        <v>0.39950688546239699</v>
      </c>
      <c r="CH510" s="33">
        <v>0.39900471380917901</v>
      </c>
      <c r="CI510" s="33">
        <v>0.39366037180230501</v>
      </c>
      <c r="CJ510" s="33">
        <v>0.39009024093504802</v>
      </c>
      <c r="CK510" s="33">
        <v>0.384112411496425</v>
      </c>
      <c r="CL510" s="33">
        <v>0.37982424629036898</v>
      </c>
      <c r="CM510" s="33">
        <v>0.37499210428129198</v>
      </c>
      <c r="CN510" s="33">
        <v>0.36783001436942803</v>
      </c>
      <c r="CO510" s="33">
        <v>0.36223068331437103</v>
      </c>
      <c r="CP510" s="33">
        <v>0.358997848425677</v>
      </c>
      <c r="CQ510" s="33">
        <v>0.35626929525385698</v>
      </c>
      <c r="CR510" s="33">
        <v>0.35505047634383402</v>
      </c>
      <c r="CS510" s="33">
        <v>0.36086018899377198</v>
      </c>
      <c r="CT510" s="33">
        <v>0.36342288832235098</v>
      </c>
      <c r="CU510" s="33">
        <v>0.35564733911301499</v>
      </c>
      <c r="CV510" s="33">
        <v>0.35186739521254001</v>
      </c>
      <c r="CW510" s="33">
        <v>0.34683808545422501</v>
      </c>
      <c r="CX510" s="33">
        <v>0.34319510600723002</v>
      </c>
      <c r="CY510" s="33">
        <v>0.336822483806485</v>
      </c>
      <c r="CZ510" s="33">
        <v>0.33154371779402603</v>
      </c>
      <c r="DA510" s="33">
        <v>0.326868933144775</v>
      </c>
      <c r="DB510" s="33">
        <v>0.32480959564826101</v>
      </c>
      <c r="DC510" s="33">
        <v>0.32237991255135301</v>
      </c>
      <c r="DD510" s="33">
        <v>0.32301624470780799</v>
      </c>
      <c r="DE510" s="33">
        <v>0.32419815854324402</v>
      </c>
      <c r="DF510" s="33">
        <v>0.324436912163719</v>
      </c>
      <c r="DG510" s="33">
        <v>0.32378691152039601</v>
      </c>
      <c r="DH510" s="33">
        <v>0.32407958910560603</v>
      </c>
      <c r="DI510" s="33">
        <v>0.32902806726455602</v>
      </c>
      <c r="DJ510" s="33">
        <v>0.32826240891534397</v>
      </c>
      <c r="DK510" s="33">
        <v>0.32785772859749901</v>
      </c>
      <c r="DL510" s="33">
        <v>0.32852200376454899</v>
      </c>
      <c r="DM510" s="33">
        <v>0.32354254321706299</v>
      </c>
      <c r="DN510" s="33">
        <v>0.32356573446056502</v>
      </c>
      <c r="DO510" s="33">
        <v>0.32288775882564602</v>
      </c>
      <c r="DP510" s="33">
        <v>0.32519417120557897</v>
      </c>
      <c r="DQ510" s="33">
        <v>0.33181359597315202</v>
      </c>
      <c r="DR510" s="33">
        <v>0.345392643269536</v>
      </c>
      <c r="DS510" s="33">
        <v>0.35649452376539398</v>
      </c>
      <c r="DT510" s="33">
        <v>0.36913287253146498</v>
      </c>
      <c r="DU510" s="33">
        <v>0.37236157233514999</v>
      </c>
      <c r="DV510" s="33">
        <v>0.38380428085725699</v>
      </c>
      <c r="DW510" s="33">
        <v>0.40466015424805202</v>
      </c>
      <c r="DX510" s="33">
        <v>0.36914888512509197</v>
      </c>
      <c r="DY510" s="33"/>
      <c r="DZ510" s="33"/>
      <c r="EA510" s="33"/>
      <c r="EB510" s="33"/>
      <c r="EC510" s="33"/>
      <c r="ED510" s="33"/>
      <c r="EE510" s="33"/>
      <c r="EF510" s="33"/>
      <c r="EG510" s="33"/>
      <c r="EH510" s="33"/>
      <c r="EI510" s="33"/>
      <c r="EJ510" s="33"/>
      <c r="EK510" s="33"/>
      <c r="EL510" s="33"/>
      <c r="EM510" s="33"/>
      <c r="EN510" s="33"/>
      <c r="EO510" s="33"/>
      <c r="EP510" s="33"/>
      <c r="EQ510" s="33"/>
      <c r="ER510" s="33"/>
      <c r="ES510" s="33"/>
      <c r="ET510" s="33"/>
      <c r="EU510" s="33"/>
      <c r="EV510" s="33"/>
      <c r="EW510" s="33"/>
      <c r="EX510" s="33"/>
      <c r="EY510" s="33"/>
      <c r="EZ510" s="33"/>
      <c r="FA510" s="33"/>
      <c r="FB510" s="33"/>
      <c r="FC510" s="33"/>
      <c r="FD510" s="33"/>
      <c r="FE510" s="33"/>
      <c r="FF510" s="33"/>
      <c r="FG510" s="33"/>
      <c r="FH510" s="33"/>
      <c r="FI510" s="33"/>
      <c r="FJ510" s="33"/>
      <c r="FK510" s="33"/>
      <c r="FL510" s="33"/>
      <c r="FM510" s="33"/>
      <c r="FN510" s="33"/>
      <c r="FO510" s="33"/>
      <c r="FP510" s="33"/>
      <c r="FQ510" s="33"/>
      <c r="FR510" s="33"/>
      <c r="FS510" s="33"/>
      <c r="FT510" s="33"/>
      <c r="FU510" s="33"/>
      <c r="FV510" s="33"/>
      <c r="FW510" s="33"/>
      <c r="FX510" s="33"/>
      <c r="FY510" s="33"/>
      <c r="FZ510" s="33"/>
      <c r="GA510" s="33"/>
      <c r="GB510" s="33"/>
      <c r="GC510" s="33"/>
      <c r="GD510" s="33"/>
      <c r="GE510" s="33"/>
      <c r="GF510" s="33"/>
      <c r="GG510" s="33"/>
      <c r="GH510" s="33"/>
      <c r="GI510" s="33"/>
      <c r="GJ510" s="33"/>
      <c r="GK510" s="33"/>
      <c r="GL510" s="33"/>
      <c r="GM510" s="33"/>
      <c r="GN510" s="33"/>
      <c r="GO510" s="33"/>
      <c r="GP510" s="33"/>
      <c r="GQ510" s="33"/>
      <c r="GR510" s="33"/>
      <c r="GS510" s="33"/>
      <c r="GT510" s="33"/>
      <c r="GU510" s="33"/>
      <c r="GV510" s="33"/>
      <c r="GW510" s="33"/>
      <c r="GX510" s="33"/>
    </row>
    <row r="511" spans="1:206" hidden="1">
      <c r="A511" s="31" t="s">
        <v>451</v>
      </c>
      <c r="B511" t="s">
        <v>717</v>
      </c>
      <c r="C511" t="s">
        <v>714</v>
      </c>
      <c r="D511" s="94" t="s">
        <v>1014</v>
      </c>
      <c r="E511" t="s">
        <v>1230</v>
      </c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>
        <v>0.82616626211784805</v>
      </c>
      <c r="BE511" s="33">
        <v>0.752390064592521</v>
      </c>
      <c r="BF511" s="33">
        <v>0.70161573414024903</v>
      </c>
      <c r="BG511" s="33">
        <v>0.67300591735992399</v>
      </c>
      <c r="BH511" s="33">
        <v>0.65957807704225302</v>
      </c>
      <c r="BI511" s="33">
        <v>0.637290079771062</v>
      </c>
      <c r="BJ511" s="33">
        <v>0.62178848927720998</v>
      </c>
      <c r="BK511" s="33">
        <v>0.61906253116369203</v>
      </c>
      <c r="BL511" s="33">
        <v>0.66466622914705797</v>
      </c>
      <c r="BM511" s="33">
        <v>0.60140635770803896</v>
      </c>
      <c r="BN511" s="33">
        <v>0.59829988544540202</v>
      </c>
      <c r="BO511" s="33">
        <v>0.57085679633956399</v>
      </c>
      <c r="BP511" s="33">
        <v>0.57160618109243699</v>
      </c>
      <c r="BQ511" s="33">
        <v>0.57400634749539503</v>
      </c>
      <c r="BR511" s="33">
        <v>0.54164989099009897</v>
      </c>
      <c r="BS511" s="33">
        <v>0.54056654112382896</v>
      </c>
      <c r="BT511" s="33">
        <v>0.53728480688841196</v>
      </c>
      <c r="BU511" s="33">
        <v>0.51521408398047697</v>
      </c>
      <c r="BV511" s="33">
        <v>0.50999460550837905</v>
      </c>
      <c r="BW511" s="33">
        <v>0.51562483589264796</v>
      </c>
      <c r="BX511" s="33">
        <v>0.50634246882634704</v>
      </c>
      <c r="BY511" s="33">
        <v>0.50638825094318096</v>
      </c>
      <c r="BZ511" s="33">
        <v>0.51046259610204003</v>
      </c>
      <c r="CA511" s="33">
        <v>0.51444407257589697</v>
      </c>
      <c r="CB511" s="33">
        <v>0.51144424191735505</v>
      </c>
      <c r="CC511" s="33">
        <v>0.50966939493993901</v>
      </c>
      <c r="CD511" s="33">
        <v>0.51741348626769601</v>
      </c>
      <c r="CE511" s="33">
        <v>0.52892653361942399</v>
      </c>
      <c r="CF511" s="33">
        <v>0.54784610723634397</v>
      </c>
      <c r="CG511" s="33">
        <v>0.54078676792527003</v>
      </c>
      <c r="CH511" s="33">
        <v>0.55563446347239198</v>
      </c>
      <c r="CI511" s="33">
        <v>0.55025935752797195</v>
      </c>
      <c r="CJ511" s="33">
        <v>0.54625778151622195</v>
      </c>
      <c r="CK511" s="33">
        <v>0.53517975921189798</v>
      </c>
      <c r="CL511" s="33">
        <v>0.53343998918165403</v>
      </c>
      <c r="CM511" s="33">
        <v>0.53357738945687805</v>
      </c>
      <c r="CN511" s="33">
        <v>0.519994072578295</v>
      </c>
      <c r="CO511" s="33">
        <v>0.50716763395962094</v>
      </c>
      <c r="CP511" s="33">
        <v>0.50603111117051303</v>
      </c>
      <c r="CQ511" s="33">
        <v>0.50463689205993401</v>
      </c>
      <c r="CR511" s="33">
        <v>0.49729748880990399</v>
      </c>
      <c r="CS511" s="33">
        <v>0.53503122699638395</v>
      </c>
      <c r="CT511" s="33">
        <v>0.53794651255230097</v>
      </c>
      <c r="CU511" s="33">
        <v>0.49659445058667401</v>
      </c>
      <c r="CV511" s="33">
        <v>0.49675511104541098</v>
      </c>
      <c r="CW511" s="33">
        <v>0.48657713665560198</v>
      </c>
      <c r="CX511" s="33">
        <v>0.49083491107080102</v>
      </c>
      <c r="CY511" s="33">
        <v>0.47496027219009801</v>
      </c>
      <c r="CZ511" s="33">
        <v>0.46805497172288202</v>
      </c>
      <c r="DA511" s="33">
        <v>0.45978453474833397</v>
      </c>
      <c r="DB511" s="33">
        <v>0.45439222373452898</v>
      </c>
      <c r="DC511" s="33">
        <v>0.44102664548711801</v>
      </c>
      <c r="DD511" s="33">
        <v>0.44176356380347398</v>
      </c>
      <c r="DE511" s="33">
        <v>0.44202800514203999</v>
      </c>
      <c r="DF511" s="33">
        <v>0.445245267626732</v>
      </c>
      <c r="DG511" s="33">
        <v>0.44687725540865197</v>
      </c>
      <c r="DH511" s="33">
        <v>0.44757648412550199</v>
      </c>
      <c r="DI511" s="33">
        <v>0.45935735698651903</v>
      </c>
      <c r="DJ511" s="33">
        <v>0.465411600466552</v>
      </c>
      <c r="DK511" s="33">
        <v>0.46551038867935501</v>
      </c>
      <c r="DL511" s="33">
        <v>0.46171887534862099</v>
      </c>
      <c r="DM511" s="33">
        <v>0.44990755351282102</v>
      </c>
      <c r="DN511" s="33">
        <v>0.44875281966818797</v>
      </c>
      <c r="DO511" s="33">
        <v>0.45050483099493399</v>
      </c>
      <c r="DP511" s="33">
        <v>0.45800718403420798</v>
      </c>
      <c r="DQ511" s="33">
        <v>0.46775384895868699</v>
      </c>
      <c r="DR511" s="33">
        <v>0.49495239665716501</v>
      </c>
      <c r="DS511" s="33">
        <v>0.52866005728795995</v>
      </c>
      <c r="DT511" s="33">
        <v>0.54439890573426897</v>
      </c>
      <c r="DU511" s="33">
        <v>0.53720499234065799</v>
      </c>
      <c r="DV511" s="33">
        <v>0.53067272939035104</v>
      </c>
      <c r="DW511" s="33">
        <v>0.56850510946331501</v>
      </c>
      <c r="DX511" s="33">
        <v>0.478262937018613</v>
      </c>
      <c r="DY511" s="33"/>
      <c r="DZ511" s="33"/>
      <c r="EA511" s="33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  <c r="ET511" s="33"/>
      <c r="EU511" s="33"/>
      <c r="EV511" s="33"/>
      <c r="EW511" s="33"/>
      <c r="EX511" s="33"/>
      <c r="EY511" s="33"/>
      <c r="EZ511" s="33"/>
      <c r="FA511" s="33"/>
      <c r="FB511" s="33"/>
      <c r="FC511" s="33"/>
      <c r="FD511" s="33"/>
      <c r="FE511" s="33"/>
      <c r="FF511" s="33"/>
      <c r="FG511" s="33"/>
      <c r="FH511" s="33"/>
      <c r="FI511" s="33"/>
      <c r="FJ511" s="33"/>
      <c r="FK511" s="33"/>
      <c r="FL511" s="33"/>
      <c r="FM511" s="33"/>
      <c r="FN511" s="33"/>
      <c r="FO511" s="33"/>
      <c r="FP511" s="33"/>
      <c r="FQ511" s="33"/>
      <c r="FR511" s="33"/>
      <c r="FS511" s="33"/>
      <c r="FT511" s="33"/>
      <c r="FU511" s="33"/>
      <c r="FV511" s="33"/>
      <c r="FW511" s="33"/>
      <c r="FX511" s="33"/>
      <c r="FY511" s="33"/>
      <c r="FZ511" s="33"/>
      <c r="GA511" s="33"/>
      <c r="GB511" s="33"/>
      <c r="GC511" s="33"/>
      <c r="GD511" s="33"/>
      <c r="GE511" s="33"/>
      <c r="GF511" s="33"/>
      <c r="GG511" s="33"/>
      <c r="GH511" s="33"/>
      <c r="GI511" s="33"/>
      <c r="GJ511" s="33"/>
      <c r="GK511" s="33"/>
      <c r="GL511" s="33"/>
      <c r="GM511" s="33"/>
      <c r="GN511" s="33"/>
      <c r="GO511" s="33"/>
      <c r="GP511" s="33"/>
      <c r="GQ511" s="33"/>
      <c r="GR511" s="33"/>
      <c r="GS511" s="33"/>
      <c r="GT511" s="33"/>
      <c r="GU511" s="33"/>
      <c r="GV511" s="33"/>
      <c r="GW511" s="33"/>
      <c r="GX511" s="33"/>
    </row>
    <row r="512" spans="1:206" hidden="1">
      <c r="A512" s="31" t="s">
        <v>451</v>
      </c>
      <c r="B512" t="s">
        <v>717</v>
      </c>
      <c r="C512" t="s">
        <v>714</v>
      </c>
      <c r="D512" s="94" t="s">
        <v>1014</v>
      </c>
      <c r="E512" t="s">
        <v>1231</v>
      </c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>
        <v>2.4068965077983502E-3</v>
      </c>
      <c r="BE512" s="33">
        <v>2.3666217711258999E-3</v>
      </c>
      <c r="BF512" s="33">
        <v>2.2383526927069598E-3</v>
      </c>
      <c r="BG512" s="33">
        <v>1.9601943826868299E-3</v>
      </c>
      <c r="BH512" s="33">
        <v>1.71260364001474E-3</v>
      </c>
      <c r="BI512" s="33">
        <v>1.6694355114104599E-3</v>
      </c>
      <c r="BJ512" s="33">
        <v>1.5304004611815E-3</v>
      </c>
      <c r="BK512" s="33">
        <v>1.57913251922024E-3</v>
      </c>
      <c r="BL512" s="33">
        <v>1.42120636452807E-3</v>
      </c>
      <c r="BM512" s="33">
        <v>1.3931557429384699E-3</v>
      </c>
      <c r="BN512" s="33">
        <v>1.26402902926867E-3</v>
      </c>
      <c r="BO512" s="33">
        <v>1.24839436832431E-3</v>
      </c>
      <c r="BP512" s="33">
        <v>1.1845600279724901E-3</v>
      </c>
      <c r="BQ512" s="33">
        <v>1.1355549537340299E-3</v>
      </c>
      <c r="BR512" s="33">
        <v>1.0563828270342399E-3</v>
      </c>
      <c r="BS512" s="33">
        <v>9.95713627009171E-4</v>
      </c>
      <c r="BT512" s="33">
        <v>9.767969877910879E-4</v>
      </c>
      <c r="BU512" s="33">
        <v>8.9508162819923096E-4</v>
      </c>
      <c r="BV512" s="33">
        <v>8.9899169926801797E-4</v>
      </c>
      <c r="BW512" s="33">
        <v>8.7564954560756297E-4</v>
      </c>
      <c r="BX512" s="33">
        <v>8.2506019333534596E-4</v>
      </c>
      <c r="BY512" s="33">
        <v>8.0238261163994304E-4</v>
      </c>
      <c r="BZ512" s="33">
        <v>7.5876201190175905E-4</v>
      </c>
      <c r="CA512" s="33">
        <v>7.3725603383116502E-4</v>
      </c>
      <c r="CB512" s="33">
        <v>6.7782318390368398E-4</v>
      </c>
      <c r="CC512" s="33">
        <v>6.6260352822160805E-4</v>
      </c>
      <c r="CD512" s="33">
        <v>6.1393735025529899E-4</v>
      </c>
      <c r="CE512" s="33">
        <v>5.9815151454482005E-4</v>
      </c>
      <c r="CF512" s="33">
        <v>5.9166074133570098E-4</v>
      </c>
      <c r="CG512" s="33">
        <v>5.5809305745147398E-4</v>
      </c>
      <c r="CH512" s="33">
        <v>5.4167733001997105E-4</v>
      </c>
      <c r="CI512" s="33">
        <v>5.1234636290345501E-4</v>
      </c>
      <c r="CJ512" s="33">
        <v>4.8382557386408999E-4</v>
      </c>
      <c r="CK512" s="33">
        <v>4.7429417920289303E-4</v>
      </c>
      <c r="CL512" s="33">
        <v>4.4623704174695397E-4</v>
      </c>
      <c r="CM512" s="33">
        <v>4.3326299871094398E-4</v>
      </c>
      <c r="CN512" s="33">
        <v>4.28138883210174E-4</v>
      </c>
      <c r="CO512" s="33">
        <v>4.15580967085826E-4</v>
      </c>
      <c r="CP512" s="33">
        <v>4.1369148383960498E-4</v>
      </c>
      <c r="CQ512" s="33">
        <v>3.9755342518242701E-4</v>
      </c>
      <c r="CR512" s="33">
        <v>3.6904534960558399E-4</v>
      </c>
      <c r="CS512" s="33">
        <v>3.7910470833362402E-4</v>
      </c>
      <c r="CT512" s="33">
        <v>3.4530299234891801E-4</v>
      </c>
      <c r="CU512" s="33">
        <v>3.5294292956105901E-4</v>
      </c>
      <c r="CV512" s="33">
        <v>3.3456013783253003E-4</v>
      </c>
      <c r="CW512" s="33">
        <v>3.1569432105815802E-4</v>
      </c>
      <c r="CX512" s="33">
        <v>3.0224419739414E-4</v>
      </c>
      <c r="CY512" s="33">
        <v>2.9193597501513298E-4</v>
      </c>
      <c r="CZ512" s="33">
        <v>2.7455654388207302E-4</v>
      </c>
      <c r="DA512" s="33">
        <v>2.65637927964898E-4</v>
      </c>
      <c r="DB512" s="33">
        <v>2.49385756265986E-4</v>
      </c>
      <c r="DC512" s="33">
        <v>2.5579185087090098E-4</v>
      </c>
      <c r="DD512" s="33">
        <v>2.4132145669222699E-4</v>
      </c>
      <c r="DE512" s="33">
        <v>2.4662115682134197E-4</v>
      </c>
      <c r="DF512" s="33">
        <v>2.3128636194562401E-4</v>
      </c>
      <c r="DG512" s="33">
        <v>2.1657590845166401E-4</v>
      </c>
      <c r="DH512" s="33">
        <v>2.2116547162731099E-4</v>
      </c>
      <c r="DI512" s="33">
        <v>2.1627156180767899E-4</v>
      </c>
      <c r="DJ512" s="33">
        <v>2.10553709319213E-4</v>
      </c>
      <c r="DK512" s="33">
        <v>2.0200865697328599E-4</v>
      </c>
      <c r="DL512" s="33">
        <v>1.9337954561727199E-4</v>
      </c>
      <c r="DM512" s="33">
        <v>1.86113106134063E-4</v>
      </c>
      <c r="DN512" s="33">
        <v>1.8387719112719099E-4</v>
      </c>
      <c r="DO512" s="33">
        <v>1.8318734913459601E-4</v>
      </c>
      <c r="DP512" s="33">
        <v>1.70337162504869E-4</v>
      </c>
      <c r="DQ512" s="33">
        <v>1.7056825636245E-4</v>
      </c>
      <c r="DR512" s="33">
        <v>1.7875250807362599E-4</v>
      </c>
      <c r="DS512" s="33">
        <v>1.65693431019555E-4</v>
      </c>
      <c r="DT512" s="33">
        <v>1.63993511627566E-4</v>
      </c>
      <c r="DU512" s="33">
        <v>1.6656787981091E-4</v>
      </c>
      <c r="DV512" s="33">
        <v>1.61258946947494E-4</v>
      </c>
      <c r="DW512" s="33">
        <v>1.60844758974511E-4</v>
      </c>
      <c r="DX512" s="33">
        <v>1.5723663535070301E-4</v>
      </c>
      <c r="DY512" s="33"/>
      <c r="DZ512" s="33"/>
      <c r="EA512" s="33"/>
      <c r="EB512" s="33"/>
      <c r="EC512" s="33"/>
      <c r="ED512" s="33"/>
      <c r="EE512" s="33"/>
      <c r="EF512" s="33"/>
      <c r="EG512" s="33"/>
      <c r="EH512" s="33"/>
      <c r="EI512" s="33"/>
      <c r="EJ512" s="33"/>
      <c r="EK512" s="33"/>
      <c r="EL512" s="33"/>
      <c r="EM512" s="33"/>
      <c r="EN512" s="33"/>
      <c r="EO512" s="33"/>
      <c r="EP512" s="33"/>
      <c r="EQ512" s="33"/>
      <c r="ER512" s="33"/>
      <c r="ES512" s="33"/>
      <c r="ET512" s="33"/>
      <c r="EU512" s="33"/>
      <c r="EV512" s="33"/>
      <c r="EW512" s="33"/>
      <c r="EX512" s="33"/>
      <c r="EY512" s="33"/>
      <c r="EZ512" s="33"/>
      <c r="FA512" s="33"/>
      <c r="FB512" s="33"/>
      <c r="FC512" s="33"/>
      <c r="FD512" s="33"/>
      <c r="FE512" s="33"/>
      <c r="FF512" s="33"/>
      <c r="FG512" s="33"/>
      <c r="FH512" s="33"/>
      <c r="FI512" s="33"/>
      <c r="FJ512" s="33"/>
      <c r="FK512" s="33"/>
      <c r="FL512" s="33"/>
      <c r="FM512" s="33"/>
      <c r="FN512" s="33"/>
      <c r="FO512" s="33"/>
      <c r="FP512" s="33"/>
      <c r="FQ512" s="33"/>
      <c r="FR512" s="33"/>
      <c r="FS512" s="33"/>
      <c r="FT512" s="33"/>
      <c r="FU512" s="33"/>
      <c r="FV512" s="33"/>
      <c r="FW512" s="33"/>
      <c r="FX512" s="33"/>
      <c r="FY512" s="33"/>
      <c r="FZ512" s="33"/>
      <c r="GA512" s="33"/>
      <c r="GB512" s="33"/>
      <c r="GC512" s="33"/>
      <c r="GD512" s="33"/>
      <c r="GE512" s="33"/>
      <c r="GF512" s="33"/>
      <c r="GG512" s="33"/>
      <c r="GH512" s="33"/>
      <c r="GI512" s="33"/>
      <c r="GJ512" s="33"/>
      <c r="GK512" s="33"/>
      <c r="GL512" s="33"/>
      <c r="GM512" s="33"/>
      <c r="GN512" s="33"/>
      <c r="GO512" s="33"/>
      <c r="GP512" s="33"/>
      <c r="GQ512" s="33"/>
      <c r="GR512" s="33"/>
      <c r="GS512" s="33"/>
      <c r="GT512" s="33"/>
      <c r="GU512" s="33"/>
      <c r="GV512" s="33"/>
      <c r="GW512" s="33"/>
      <c r="GX512" s="33"/>
    </row>
    <row r="513" spans="1:206" hidden="1">
      <c r="A513" s="31" t="s">
        <v>451</v>
      </c>
      <c r="B513" t="s">
        <v>717</v>
      </c>
      <c r="C513" t="s">
        <v>714</v>
      </c>
      <c r="D513" s="94" t="s">
        <v>1014</v>
      </c>
      <c r="E513" t="s">
        <v>1232</v>
      </c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>
        <v>6.8396018023363602E-4</v>
      </c>
      <c r="BE513" s="33">
        <v>6.5756585118856097E-4</v>
      </c>
      <c r="BF513" s="33">
        <v>6.1100493812897701E-4</v>
      </c>
      <c r="BG513" s="33">
        <v>5.6134822861013596E-4</v>
      </c>
      <c r="BH513" s="33">
        <v>5.1375495658984504E-4</v>
      </c>
      <c r="BI513" s="33">
        <v>5.0205429743447401E-4</v>
      </c>
      <c r="BJ513" s="33">
        <v>4.7331089066488799E-4</v>
      </c>
      <c r="BK513" s="33">
        <v>4.8864726177325502E-4</v>
      </c>
      <c r="BL513" s="33">
        <v>4.4566465556545898E-4</v>
      </c>
      <c r="BM513" s="33">
        <v>4.5824974128159197E-4</v>
      </c>
      <c r="BN513" s="33">
        <v>4.2631326516422402E-4</v>
      </c>
      <c r="BO513" s="33">
        <v>4.1639562668738299E-4</v>
      </c>
      <c r="BP513" s="33">
        <v>4.1590348399144601E-4</v>
      </c>
      <c r="BQ513" s="33">
        <v>4.10323274201275E-4</v>
      </c>
      <c r="BR513" s="33">
        <v>3.89558569610232E-4</v>
      </c>
      <c r="BS513" s="33">
        <v>3.7875846476456601E-4</v>
      </c>
      <c r="BT513" s="33">
        <v>3.7499403960868398E-4</v>
      </c>
      <c r="BU513" s="33">
        <v>3.6258042486808802E-4</v>
      </c>
      <c r="BV513" s="33">
        <v>3.69582677047637E-4</v>
      </c>
      <c r="BW513" s="33">
        <v>3.6060034722797699E-4</v>
      </c>
      <c r="BX513" s="33">
        <v>3.5092137023005698E-4</v>
      </c>
      <c r="BY513" s="33">
        <v>3.52186602292128E-4</v>
      </c>
      <c r="BZ513" s="33">
        <v>3.4654704326324601E-4</v>
      </c>
      <c r="CA513" s="33">
        <v>3.3836956362130001E-4</v>
      </c>
      <c r="CB513" s="33">
        <v>3.0877390872392801E-4</v>
      </c>
      <c r="CC513" s="33">
        <v>2.9669751818427702E-4</v>
      </c>
      <c r="CD513" s="33">
        <v>2.8555386742209202E-4</v>
      </c>
      <c r="CE513" s="33">
        <v>2.7144682421414399E-4</v>
      </c>
      <c r="CF513" s="33">
        <v>2.7062507170099402E-4</v>
      </c>
      <c r="CG513" s="33">
        <v>2.56593085141884E-4</v>
      </c>
      <c r="CH513" s="33">
        <v>2.5550682233706001E-4</v>
      </c>
      <c r="CI513" s="33">
        <v>2.33351081564087E-4</v>
      </c>
      <c r="CJ513" s="33">
        <v>2.2455890671866399E-4</v>
      </c>
      <c r="CK513" s="33">
        <v>2.1640000658250001E-4</v>
      </c>
      <c r="CL513" s="33">
        <v>2.0099118984757099E-4</v>
      </c>
      <c r="CM513" s="33">
        <v>2.0357283111473599E-4</v>
      </c>
      <c r="CN513" s="33">
        <v>1.924919263239E-4</v>
      </c>
      <c r="CO513" s="33">
        <v>1.8319123200277799E-4</v>
      </c>
      <c r="CP513" s="33">
        <v>1.82647505435806E-4</v>
      </c>
      <c r="CQ513" s="33">
        <v>1.85906896308029E-4</v>
      </c>
      <c r="CR513" s="33">
        <v>1.7603897329332099E-4</v>
      </c>
      <c r="CS513" s="33">
        <v>1.71672110256052E-4</v>
      </c>
      <c r="CT513" s="33">
        <v>1.6398978892348201E-4</v>
      </c>
      <c r="CU513" s="33">
        <v>1.6654290017093499E-4</v>
      </c>
      <c r="CV513" s="33">
        <v>1.51794629038251E-4</v>
      </c>
      <c r="CW513" s="33">
        <v>1.5069191451837799E-4</v>
      </c>
      <c r="CX513" s="33">
        <v>1.4371736351044499E-4</v>
      </c>
      <c r="CY513" s="33">
        <v>1.3874709180395001E-4</v>
      </c>
      <c r="CZ513" s="33">
        <v>1.30013553994843E-4</v>
      </c>
      <c r="DA513" s="33">
        <v>1.3176257392223201E-4</v>
      </c>
      <c r="DB513" s="33">
        <v>1.2256834854196299E-4</v>
      </c>
      <c r="DC513" s="33">
        <v>1.2044458255022501E-4</v>
      </c>
      <c r="DD513" s="33">
        <v>1.16875590795031E-4</v>
      </c>
      <c r="DE513" s="33">
        <v>1.1138161346327999E-4</v>
      </c>
      <c r="DF513" s="33">
        <v>1.06628978729993E-4</v>
      </c>
      <c r="DG513" s="33">
        <v>1.1130923165372E-4</v>
      </c>
      <c r="DH513" s="33">
        <v>1.02040696100104E-4</v>
      </c>
      <c r="DI513" s="33">
        <v>1.02242513823684E-4</v>
      </c>
      <c r="DJ513" s="33">
        <v>9.6490646332251506E-5</v>
      </c>
      <c r="DK513" s="33">
        <v>9.8932566086546095E-5</v>
      </c>
      <c r="DL513" s="33">
        <v>8.8003838801350295E-5</v>
      </c>
      <c r="DM513" s="33">
        <v>9.1800679369718802E-5</v>
      </c>
      <c r="DN513" s="33">
        <v>8.6590588157151505E-5</v>
      </c>
      <c r="DO513" s="33">
        <v>8.6316864370851199E-5</v>
      </c>
      <c r="DP513" s="33">
        <v>8.2266306122856503E-5</v>
      </c>
      <c r="DQ513" s="33">
        <v>8.2355722437389703E-5</v>
      </c>
      <c r="DR513" s="33">
        <v>8.66203490221004E-5</v>
      </c>
      <c r="DS513" s="33">
        <v>8.4805790332120995E-5</v>
      </c>
      <c r="DT513" s="33">
        <v>8.3487231858262104E-5</v>
      </c>
      <c r="DU513" s="33">
        <v>8.0024362531933203E-5</v>
      </c>
      <c r="DV513" s="33">
        <v>7.8531278721079105E-5</v>
      </c>
      <c r="DW513" s="33">
        <v>7.65532971651788E-5</v>
      </c>
      <c r="DX513" s="33">
        <v>7.2357127123308501E-5</v>
      </c>
      <c r="DY513" s="33"/>
      <c r="DZ513" s="33"/>
      <c r="EA513" s="33"/>
      <c r="EB513" s="33"/>
      <c r="EC513" s="33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3"/>
      <c r="EP513" s="33"/>
      <c r="EQ513" s="33"/>
      <c r="ER513" s="33"/>
      <c r="ES513" s="33"/>
      <c r="ET513" s="33"/>
      <c r="EU513" s="33"/>
      <c r="EV513" s="33"/>
      <c r="EW513" s="33"/>
      <c r="EX513" s="33"/>
      <c r="EY513" s="33"/>
      <c r="EZ513" s="33"/>
      <c r="FA513" s="33"/>
      <c r="FB513" s="33"/>
      <c r="FC513" s="33"/>
      <c r="FD513" s="33"/>
      <c r="FE513" s="33"/>
      <c r="FF513" s="33"/>
      <c r="FG513" s="33"/>
      <c r="FH513" s="33"/>
      <c r="FI513" s="33"/>
      <c r="FJ513" s="33"/>
      <c r="FK513" s="33"/>
      <c r="FL513" s="33"/>
      <c r="FM513" s="33"/>
      <c r="FN513" s="33"/>
      <c r="FO513" s="33"/>
      <c r="FP513" s="33"/>
      <c r="FQ513" s="33"/>
      <c r="FR513" s="33"/>
      <c r="FS513" s="33"/>
      <c r="FT513" s="33"/>
      <c r="FU513" s="33"/>
      <c r="FV513" s="33"/>
      <c r="FW513" s="33"/>
      <c r="FX513" s="33"/>
      <c r="FY513" s="33"/>
      <c r="FZ513" s="33"/>
      <c r="GA513" s="33"/>
      <c r="GB513" s="33"/>
      <c r="GC513" s="33"/>
      <c r="GD513" s="33"/>
      <c r="GE513" s="33"/>
      <c r="GF513" s="33"/>
      <c r="GG513" s="33"/>
      <c r="GH513" s="33"/>
      <c r="GI513" s="33"/>
      <c r="GJ513" s="33"/>
      <c r="GK513" s="33"/>
      <c r="GL513" s="33"/>
      <c r="GM513" s="33"/>
      <c r="GN513" s="33"/>
      <c r="GO513" s="33"/>
      <c r="GP513" s="33"/>
      <c r="GQ513" s="33"/>
      <c r="GR513" s="33"/>
      <c r="GS513" s="33"/>
      <c r="GT513" s="33"/>
      <c r="GU513" s="33"/>
      <c r="GV513" s="33"/>
      <c r="GW513" s="33"/>
      <c r="GX513" s="33"/>
    </row>
    <row r="514" spans="1:206" hidden="1">
      <c r="A514" s="31" t="s">
        <v>451</v>
      </c>
      <c r="B514" t="s">
        <v>717</v>
      </c>
      <c r="C514" t="s">
        <v>714</v>
      </c>
      <c r="D514" s="94" t="s">
        <v>1014</v>
      </c>
      <c r="E514" t="s">
        <v>1233</v>
      </c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>
        <v>5.4504599648324496E-4</v>
      </c>
      <c r="BE514" s="33">
        <v>5.0880076655066095E-4</v>
      </c>
      <c r="BF514" s="33">
        <v>4.7744765167101E-4</v>
      </c>
      <c r="BG514" s="33">
        <v>4.3745886833525298E-4</v>
      </c>
      <c r="BH514" s="33">
        <v>4.0197304533371998E-4</v>
      </c>
      <c r="BI514" s="33">
        <v>3.8531861340972498E-4</v>
      </c>
      <c r="BJ514" s="33">
        <v>3.6834324629781399E-4</v>
      </c>
      <c r="BK514" s="33">
        <v>3.9389962182831E-4</v>
      </c>
      <c r="BL514" s="33">
        <v>3.4343489197195202E-4</v>
      </c>
      <c r="BM514" s="33">
        <v>3.4770733635863398E-4</v>
      </c>
      <c r="BN514" s="33">
        <v>3.2250322605174202E-4</v>
      </c>
      <c r="BO514" s="33">
        <v>3.1836889930891903E-4</v>
      </c>
      <c r="BP514" s="33">
        <v>3.1501485778018202E-4</v>
      </c>
      <c r="BQ514" s="33">
        <v>3.1812042563887199E-4</v>
      </c>
      <c r="BR514" s="33">
        <v>3.0672237414614402E-4</v>
      </c>
      <c r="BS514" s="33">
        <v>3.06310045214288E-4</v>
      </c>
      <c r="BT514" s="33">
        <v>2.9911847603988402E-4</v>
      </c>
      <c r="BU514" s="33">
        <v>2.9652013941255299E-4</v>
      </c>
      <c r="BV514" s="33">
        <v>2.9736201027976902E-4</v>
      </c>
      <c r="BW514" s="33">
        <v>3.0299691857230398E-4</v>
      </c>
      <c r="BX514" s="33">
        <v>2.9327815484054198E-4</v>
      </c>
      <c r="BY514" s="33">
        <v>2.9359543103124998E-4</v>
      </c>
      <c r="BZ514" s="33">
        <v>2.83364286215496E-4</v>
      </c>
      <c r="CA514" s="33">
        <v>2.7605004005424103E-4</v>
      </c>
      <c r="CB514" s="33">
        <v>2.6205579045519199E-4</v>
      </c>
      <c r="CC514" s="33">
        <v>2.5135831404258998E-4</v>
      </c>
      <c r="CD514" s="33">
        <v>2.4706391762890797E-4</v>
      </c>
      <c r="CE514" s="33">
        <v>2.39519592004747E-4</v>
      </c>
      <c r="CF514" s="33">
        <v>2.3900166068009001E-4</v>
      </c>
      <c r="CG514" s="33">
        <v>2.2790840745023E-4</v>
      </c>
      <c r="CH514" s="33">
        <v>2.2784686253325199E-4</v>
      </c>
      <c r="CI514" s="33">
        <v>2.16305967309108E-4</v>
      </c>
      <c r="CJ514" s="33">
        <v>2.0447315321200501E-4</v>
      </c>
      <c r="CK514" s="33">
        <v>1.9737739914695899E-4</v>
      </c>
      <c r="CL514" s="33">
        <v>1.9656537758563599E-4</v>
      </c>
      <c r="CM514" s="33">
        <v>1.9353339699563799E-4</v>
      </c>
      <c r="CN514" s="33">
        <v>1.8605739098884601E-4</v>
      </c>
      <c r="CO514" s="33">
        <v>1.74524970072271E-4</v>
      </c>
      <c r="CP514" s="33">
        <v>1.8094029779942001E-4</v>
      </c>
      <c r="CQ514" s="33">
        <v>1.7763409286473999E-4</v>
      </c>
      <c r="CR514" s="33">
        <v>1.82297320202077E-4</v>
      </c>
      <c r="CS514" s="33">
        <v>1.6971034670600199E-4</v>
      </c>
      <c r="CT514" s="33">
        <v>1.6402642589884999E-4</v>
      </c>
      <c r="CU514" s="33">
        <v>1.70936638366091E-4</v>
      </c>
      <c r="CV514" s="33">
        <v>1.63810707639832E-4</v>
      </c>
      <c r="CW514" s="33">
        <v>1.6761669782502299E-4</v>
      </c>
      <c r="CX514" s="33">
        <v>1.5843469362182601E-4</v>
      </c>
      <c r="CY514" s="33">
        <v>1.5386114556343301E-4</v>
      </c>
      <c r="CZ514" s="33">
        <v>1.46616562086753E-4</v>
      </c>
      <c r="DA514" s="33">
        <v>1.4384694196032801E-4</v>
      </c>
      <c r="DB514" s="33">
        <v>1.3962873025922799E-4</v>
      </c>
      <c r="DC514" s="33">
        <v>1.3481627615499401E-4</v>
      </c>
      <c r="DD514" s="33">
        <v>1.3254576438611099E-4</v>
      </c>
      <c r="DE514" s="33">
        <v>1.26684948883681E-4</v>
      </c>
      <c r="DF514" s="33">
        <v>1.22711178290847E-4</v>
      </c>
      <c r="DG514" s="33">
        <v>1.19503769062311E-4</v>
      </c>
      <c r="DH514" s="33">
        <v>1.1094196321202299E-4</v>
      </c>
      <c r="DI514" s="33">
        <v>1.16250439135242E-4</v>
      </c>
      <c r="DJ514" s="33">
        <v>1.05076306818242E-4</v>
      </c>
      <c r="DK514" s="33">
        <v>1.07488246532058E-4</v>
      </c>
      <c r="DL514" s="33">
        <v>9.9248698286112996E-5</v>
      </c>
      <c r="DM514" s="33">
        <v>9.7005836148944595E-5</v>
      </c>
      <c r="DN514" s="33">
        <v>9.5491210609050501E-5</v>
      </c>
      <c r="DO514" s="33">
        <v>9.7232443996846403E-5</v>
      </c>
      <c r="DP514" s="33">
        <v>9.2534585481913404E-5</v>
      </c>
      <c r="DQ514" s="33">
        <v>9.9557159739118901E-5</v>
      </c>
      <c r="DR514" s="33">
        <v>9.8610483943894594E-5</v>
      </c>
      <c r="DS514" s="33">
        <v>9.9579113154727196E-5</v>
      </c>
      <c r="DT514" s="33">
        <v>9.8865604514740006E-5</v>
      </c>
      <c r="DU514" s="33">
        <v>9.4675076275169595E-5</v>
      </c>
      <c r="DV514" s="33">
        <v>9.1978154431032801E-5</v>
      </c>
      <c r="DW514" s="33">
        <v>8.8473948330622802E-5</v>
      </c>
      <c r="DX514" s="33">
        <v>8.5667474225710802E-5</v>
      </c>
      <c r="DY514" s="33"/>
      <c r="DZ514" s="33"/>
      <c r="EA514" s="33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  <c r="ET514" s="33"/>
      <c r="EU514" s="33"/>
      <c r="EV514" s="33"/>
      <c r="EW514" s="33"/>
      <c r="EX514" s="33"/>
      <c r="EY514" s="33"/>
      <c r="EZ514" s="33"/>
      <c r="FA514" s="33"/>
      <c r="FB514" s="33"/>
      <c r="FC514" s="33"/>
      <c r="FD514" s="33"/>
      <c r="FE514" s="33"/>
      <c r="FF514" s="33"/>
      <c r="FG514" s="33"/>
      <c r="FH514" s="33"/>
      <c r="FI514" s="33"/>
      <c r="FJ514" s="33"/>
      <c r="FK514" s="33"/>
      <c r="FL514" s="33"/>
      <c r="FM514" s="33"/>
      <c r="FN514" s="33"/>
      <c r="FO514" s="33"/>
      <c r="FP514" s="33"/>
      <c r="FQ514" s="33"/>
      <c r="FR514" s="33"/>
      <c r="FS514" s="33"/>
      <c r="FT514" s="33"/>
      <c r="FU514" s="33"/>
      <c r="FV514" s="33"/>
      <c r="FW514" s="33"/>
      <c r="FX514" s="33"/>
      <c r="FY514" s="33"/>
      <c r="FZ514" s="33"/>
      <c r="GA514" s="33"/>
      <c r="GB514" s="33"/>
      <c r="GC514" s="33"/>
      <c r="GD514" s="33"/>
      <c r="GE514" s="33"/>
      <c r="GF514" s="33"/>
      <c r="GG514" s="33"/>
      <c r="GH514" s="33"/>
      <c r="GI514" s="33"/>
      <c r="GJ514" s="33"/>
      <c r="GK514" s="33"/>
      <c r="GL514" s="33"/>
      <c r="GM514" s="33"/>
      <c r="GN514" s="33"/>
      <c r="GO514" s="33"/>
      <c r="GP514" s="33"/>
      <c r="GQ514" s="33"/>
      <c r="GR514" s="33"/>
      <c r="GS514" s="33"/>
      <c r="GT514" s="33"/>
      <c r="GU514" s="33"/>
      <c r="GV514" s="33"/>
      <c r="GW514" s="33"/>
      <c r="GX514" s="33"/>
    </row>
    <row r="515" spans="1:206" hidden="1">
      <c r="A515" s="31" t="s">
        <v>451</v>
      </c>
      <c r="B515" t="s">
        <v>717</v>
      </c>
      <c r="C515" t="s">
        <v>714</v>
      </c>
      <c r="D515" s="94" t="s">
        <v>1014</v>
      </c>
      <c r="E515" t="s">
        <v>1234</v>
      </c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>
        <v>9.0389119763134703E-4</v>
      </c>
      <c r="BE515" s="33">
        <v>8.3241730383221005E-4</v>
      </c>
      <c r="BF515" s="33">
        <v>7.3150092172277596E-4</v>
      </c>
      <c r="BG515" s="33">
        <v>6.5735722119045605E-4</v>
      </c>
      <c r="BH515" s="33">
        <v>5.9421651609419803E-4</v>
      </c>
      <c r="BI515" s="33">
        <v>5.7336552924159602E-4</v>
      </c>
      <c r="BJ515" s="33">
        <v>5.49480341141948E-4</v>
      </c>
      <c r="BK515" s="33">
        <v>5.9382915786183399E-4</v>
      </c>
      <c r="BL515" s="33">
        <v>5.1889070494146104E-4</v>
      </c>
      <c r="BM515" s="33">
        <v>5.1396465594349104E-4</v>
      </c>
      <c r="BN515" s="33">
        <v>4.9509208699306101E-4</v>
      </c>
      <c r="BO515" s="33">
        <v>4.8616843654309202E-4</v>
      </c>
      <c r="BP515" s="33">
        <v>4.9450852232678995E-4</v>
      </c>
      <c r="BQ515" s="33">
        <v>5.0153376400344696E-4</v>
      </c>
      <c r="BR515" s="33">
        <v>4.9413724301656603E-4</v>
      </c>
      <c r="BS515" s="33">
        <v>4.8413528996552301E-4</v>
      </c>
      <c r="BT515" s="33">
        <v>5.0430210877423797E-4</v>
      </c>
      <c r="BU515" s="33">
        <v>5.0341053858759903E-4</v>
      </c>
      <c r="BV515" s="33">
        <v>5.1902332581652499E-4</v>
      </c>
      <c r="BW515" s="33">
        <v>5.3876505648612705E-4</v>
      </c>
      <c r="BX515" s="33">
        <v>5.3638701349022796E-4</v>
      </c>
      <c r="BY515" s="33">
        <v>5.4068529549480696E-4</v>
      </c>
      <c r="BZ515" s="33">
        <v>5.4485038619139997E-4</v>
      </c>
      <c r="CA515" s="33">
        <v>5.3674182074877903E-4</v>
      </c>
      <c r="CB515" s="33">
        <v>4.9881081931338496E-4</v>
      </c>
      <c r="CC515" s="33">
        <v>4.9067862071877296E-4</v>
      </c>
      <c r="CD515" s="33">
        <v>4.8279925128626102E-4</v>
      </c>
      <c r="CE515" s="33">
        <v>4.8784098892974101E-4</v>
      </c>
      <c r="CF515" s="33">
        <v>4.7940010969505902E-4</v>
      </c>
      <c r="CG515" s="33">
        <v>4.63474191005178E-4</v>
      </c>
      <c r="CH515" s="33">
        <v>4.5722748751861201E-4</v>
      </c>
      <c r="CI515" s="33">
        <v>4.3712981292723E-4</v>
      </c>
      <c r="CJ515" s="33">
        <v>4.1082138333132303E-4</v>
      </c>
      <c r="CK515" s="33">
        <v>4.0082285369991301E-4</v>
      </c>
      <c r="CL515" s="33">
        <v>3.9205752511744298E-4</v>
      </c>
      <c r="CM515" s="33">
        <v>3.8597264041769402E-4</v>
      </c>
      <c r="CN515" s="33">
        <v>3.9189492762519199E-4</v>
      </c>
      <c r="CO515" s="33">
        <v>3.8361893161738497E-4</v>
      </c>
      <c r="CP515" s="33">
        <v>3.7623267003369899E-4</v>
      </c>
      <c r="CQ515" s="33">
        <v>3.82005602619689E-4</v>
      </c>
      <c r="CR515" s="33">
        <v>3.7315137823057702E-4</v>
      </c>
      <c r="CS515" s="33">
        <v>3.7328864473857502E-4</v>
      </c>
      <c r="CT515" s="33">
        <v>3.5397718438123299E-4</v>
      </c>
      <c r="CU515" s="33">
        <v>3.60511951447374E-4</v>
      </c>
      <c r="CV515" s="33">
        <v>3.4300802843173598E-4</v>
      </c>
      <c r="CW515" s="33">
        <v>3.53478270187054E-4</v>
      </c>
      <c r="CX515" s="33">
        <v>3.45735737102528E-4</v>
      </c>
      <c r="CY515" s="33">
        <v>3.4368923039094102E-4</v>
      </c>
      <c r="CZ515" s="33">
        <v>3.3023211467334002E-4</v>
      </c>
      <c r="DA515" s="33">
        <v>3.3381151066704001E-4</v>
      </c>
      <c r="DB515" s="33">
        <v>3.2358482189913401E-4</v>
      </c>
      <c r="DC515" s="33">
        <v>3.0810143970272098E-4</v>
      </c>
      <c r="DD515" s="33">
        <v>3.1213995262468998E-4</v>
      </c>
      <c r="DE515" s="33">
        <v>3.00863676414182E-4</v>
      </c>
      <c r="DF515" s="33">
        <v>3.0079536692970599E-4</v>
      </c>
      <c r="DG515" s="33">
        <v>2.8099223516594697E-4</v>
      </c>
      <c r="DH515" s="33">
        <v>2.8171019117181298E-4</v>
      </c>
      <c r="DI515" s="33">
        <v>2.6811191909563301E-4</v>
      </c>
      <c r="DJ515" s="33">
        <v>2.5284625108107801E-4</v>
      </c>
      <c r="DK515" s="33">
        <v>2.4490952243643902E-4</v>
      </c>
      <c r="DL515" s="33">
        <v>2.2740868628215799E-4</v>
      </c>
      <c r="DM515" s="33">
        <v>2.2348338614328701E-4</v>
      </c>
      <c r="DN515" s="33">
        <v>2.1390080014715201E-4</v>
      </c>
      <c r="DO515" s="33">
        <v>2.0647196459970399E-4</v>
      </c>
      <c r="DP515" s="33">
        <v>2.0689133847749501E-4</v>
      </c>
      <c r="DQ515" s="33">
        <v>2.1942995423100001E-4</v>
      </c>
      <c r="DR515" s="33">
        <v>2.1907103612922401E-4</v>
      </c>
      <c r="DS515" s="33">
        <v>2.19016157562741E-4</v>
      </c>
      <c r="DT515" s="33">
        <v>2.1825126641376001E-4</v>
      </c>
      <c r="DU515" s="33">
        <v>2.0878426449522E-4</v>
      </c>
      <c r="DV515" s="33">
        <v>2.1655662754886001E-4</v>
      </c>
      <c r="DW515" s="33">
        <v>2.2566783109505501E-4</v>
      </c>
      <c r="DX515" s="33">
        <v>2.1323532276781501E-4</v>
      </c>
      <c r="DY515" s="33"/>
      <c r="DZ515" s="33"/>
      <c r="EA515" s="33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  <c r="ET515" s="33"/>
      <c r="EU515" s="33"/>
      <c r="EV515" s="33"/>
      <c r="EW515" s="33"/>
      <c r="EX515" s="33"/>
      <c r="EY515" s="33"/>
      <c r="EZ515" s="33"/>
      <c r="FA515" s="33"/>
      <c r="FB515" s="33"/>
      <c r="FC515" s="33"/>
      <c r="FD515" s="33"/>
      <c r="FE515" s="33"/>
      <c r="FF515" s="33"/>
      <c r="FG515" s="33"/>
      <c r="FH515" s="33"/>
      <c r="FI515" s="33"/>
      <c r="FJ515" s="33"/>
      <c r="FK515" s="33"/>
      <c r="FL515" s="33"/>
      <c r="FM515" s="33"/>
      <c r="FN515" s="33"/>
      <c r="FO515" s="33"/>
      <c r="FP515" s="33"/>
      <c r="FQ515" s="33"/>
      <c r="FR515" s="33"/>
      <c r="FS515" s="33"/>
      <c r="FT515" s="33"/>
      <c r="FU515" s="33"/>
      <c r="FV515" s="33"/>
      <c r="FW515" s="33"/>
      <c r="FX515" s="33"/>
      <c r="FY515" s="33"/>
      <c r="FZ515" s="33"/>
      <c r="GA515" s="33"/>
      <c r="GB515" s="33"/>
      <c r="GC515" s="33"/>
      <c r="GD515" s="33"/>
      <c r="GE515" s="33"/>
      <c r="GF515" s="33"/>
      <c r="GG515" s="33"/>
      <c r="GH515" s="33"/>
      <c r="GI515" s="33"/>
      <c r="GJ515" s="33"/>
      <c r="GK515" s="33"/>
      <c r="GL515" s="33"/>
      <c r="GM515" s="33"/>
      <c r="GN515" s="33"/>
      <c r="GO515" s="33"/>
      <c r="GP515" s="33"/>
      <c r="GQ515" s="33"/>
      <c r="GR515" s="33"/>
      <c r="GS515" s="33"/>
      <c r="GT515" s="33"/>
      <c r="GU515" s="33"/>
      <c r="GV515" s="33"/>
      <c r="GW515" s="33"/>
      <c r="GX515" s="33"/>
    </row>
    <row r="516" spans="1:206" hidden="1">
      <c r="A516" s="31" t="s">
        <v>451</v>
      </c>
      <c r="B516" t="s">
        <v>717</v>
      </c>
      <c r="C516" t="s">
        <v>714</v>
      </c>
      <c r="D516" s="94" t="s">
        <v>1014</v>
      </c>
      <c r="E516" t="s">
        <v>1235</v>
      </c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>
        <v>1.2373729817417201E-3</v>
      </c>
      <c r="BE516" s="33">
        <v>1.1585715045336999E-3</v>
      </c>
      <c r="BF516" s="33">
        <v>9.811032063941471E-4</v>
      </c>
      <c r="BG516" s="33">
        <v>8.8022873513766595E-4</v>
      </c>
      <c r="BH516" s="33">
        <v>8.1351653077942402E-4</v>
      </c>
      <c r="BI516" s="33">
        <v>7.9613436892695603E-4</v>
      </c>
      <c r="BJ516" s="33">
        <v>7.4388453261613804E-4</v>
      </c>
      <c r="BK516" s="33">
        <v>7.6879243421578705E-4</v>
      </c>
      <c r="BL516" s="33">
        <v>6.8783999783291003E-4</v>
      </c>
      <c r="BM516" s="33">
        <v>6.8855549957736796E-4</v>
      </c>
      <c r="BN516" s="33">
        <v>6.52354236711785E-4</v>
      </c>
      <c r="BO516" s="33">
        <v>6.3656106771965303E-4</v>
      </c>
      <c r="BP516" s="33">
        <v>6.3991462045028403E-4</v>
      </c>
      <c r="BQ516" s="33">
        <v>6.3504600660133298E-4</v>
      </c>
      <c r="BR516" s="33">
        <v>6.2456081503436001E-4</v>
      </c>
      <c r="BS516" s="33">
        <v>6.1311783042088802E-4</v>
      </c>
      <c r="BT516" s="33">
        <v>6.1503401461847601E-4</v>
      </c>
      <c r="BU516" s="33">
        <v>6.1872897809045805E-4</v>
      </c>
      <c r="BV516" s="33">
        <v>6.1312696114419101E-4</v>
      </c>
      <c r="BW516" s="33">
        <v>6.2068268361414696E-4</v>
      </c>
      <c r="BX516" s="33">
        <v>6.1626258065599704E-4</v>
      </c>
      <c r="BY516" s="33">
        <v>6.1696835635925696E-4</v>
      </c>
      <c r="BZ516" s="33">
        <v>6.1340606886646997E-4</v>
      </c>
      <c r="CA516" s="33">
        <v>6.0741360497864997E-4</v>
      </c>
      <c r="CB516" s="33">
        <v>5.6560027314763903E-4</v>
      </c>
      <c r="CC516" s="33">
        <v>5.6523017578716803E-4</v>
      </c>
      <c r="CD516" s="33">
        <v>5.5199198909918704E-4</v>
      </c>
      <c r="CE516" s="33">
        <v>5.5243018042470601E-4</v>
      </c>
      <c r="CF516" s="33">
        <v>5.5413059037904297E-4</v>
      </c>
      <c r="CG516" s="33">
        <v>5.3581050102748801E-4</v>
      </c>
      <c r="CH516" s="33">
        <v>5.3099145866643304E-4</v>
      </c>
      <c r="CI516" s="33">
        <v>4.9764382837094604E-4</v>
      </c>
      <c r="CJ516" s="33">
        <v>4.8279461208172199E-4</v>
      </c>
      <c r="CK516" s="33">
        <v>4.7335579690663601E-4</v>
      </c>
      <c r="CL516" s="33">
        <v>4.6156536149060897E-4</v>
      </c>
      <c r="CM516" s="33">
        <v>4.4951491891882198E-4</v>
      </c>
      <c r="CN516" s="33">
        <v>4.5330444086576498E-4</v>
      </c>
      <c r="CO516" s="33">
        <v>4.4872882057894699E-4</v>
      </c>
      <c r="CP516" s="33">
        <v>4.5072234052035001E-4</v>
      </c>
      <c r="CQ516" s="33">
        <v>4.4595080471493599E-4</v>
      </c>
      <c r="CR516" s="33">
        <v>4.32999934372972E-4</v>
      </c>
      <c r="CS516" s="33">
        <v>4.3449799424881397E-4</v>
      </c>
      <c r="CT516" s="33">
        <v>4.2032809285058901E-4</v>
      </c>
      <c r="CU516" s="33">
        <v>4.1483041720017597E-4</v>
      </c>
      <c r="CV516" s="33">
        <v>4.0263283266159998E-4</v>
      </c>
      <c r="CW516" s="33">
        <v>4.0519497821459401E-4</v>
      </c>
      <c r="CX516" s="33">
        <v>3.8539081436327402E-4</v>
      </c>
      <c r="CY516" s="33">
        <v>3.8067504280520098E-4</v>
      </c>
      <c r="CZ516" s="33">
        <v>3.7505072793295099E-4</v>
      </c>
      <c r="DA516" s="33">
        <v>3.7614323168842101E-4</v>
      </c>
      <c r="DB516" s="33">
        <v>3.7885847402676699E-4</v>
      </c>
      <c r="DC516" s="33">
        <v>3.65145070795027E-4</v>
      </c>
      <c r="DD516" s="33">
        <v>3.6844074559478002E-4</v>
      </c>
      <c r="DE516" s="33">
        <v>3.7124720816427602E-4</v>
      </c>
      <c r="DF516" s="33">
        <v>3.54131402843396E-4</v>
      </c>
      <c r="DG516" s="33">
        <v>3.5470411494526003E-4</v>
      </c>
      <c r="DH516" s="33">
        <v>3.48287938247583E-4</v>
      </c>
      <c r="DI516" s="33">
        <v>3.4265041311121002E-4</v>
      </c>
      <c r="DJ516" s="33">
        <v>3.2672427162188598E-4</v>
      </c>
      <c r="DK516" s="33">
        <v>3.2982542790673002E-4</v>
      </c>
      <c r="DL516" s="33">
        <v>3.1971367315070998E-4</v>
      </c>
      <c r="DM516" s="33">
        <v>3.18454032970285E-4</v>
      </c>
      <c r="DN516" s="33">
        <v>3.1146845958870202E-4</v>
      </c>
      <c r="DO516" s="33">
        <v>3.08377104154106E-4</v>
      </c>
      <c r="DP516" s="33">
        <v>3.0546801170539E-4</v>
      </c>
      <c r="DQ516" s="33">
        <v>3.1629767817514901E-4</v>
      </c>
      <c r="DR516" s="33">
        <v>3.3586745296155601E-4</v>
      </c>
      <c r="DS516" s="33">
        <v>3.3778959980335798E-4</v>
      </c>
      <c r="DT516" s="33">
        <v>3.2173083800581898E-4</v>
      </c>
      <c r="DU516" s="33">
        <v>3.2730228251992999E-4</v>
      </c>
      <c r="DV516" s="33">
        <v>3.4444023066274298E-4</v>
      </c>
      <c r="DW516" s="33">
        <v>3.6694011249837401E-4</v>
      </c>
      <c r="DX516" s="33">
        <v>3.4042308809941699E-4</v>
      </c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  <c r="EW516" s="33"/>
      <c r="EX516" s="33"/>
      <c r="EY516" s="33"/>
      <c r="EZ516" s="33"/>
      <c r="FA516" s="33"/>
      <c r="FB516" s="33"/>
      <c r="FC516" s="33"/>
      <c r="FD516" s="33"/>
      <c r="FE516" s="33"/>
      <c r="FF516" s="33"/>
      <c r="FG516" s="33"/>
      <c r="FH516" s="33"/>
      <c r="FI516" s="33"/>
      <c r="FJ516" s="33"/>
      <c r="FK516" s="33"/>
      <c r="FL516" s="33"/>
      <c r="FM516" s="33"/>
      <c r="FN516" s="33"/>
      <c r="FO516" s="33"/>
      <c r="FP516" s="33"/>
      <c r="FQ516" s="33"/>
      <c r="FR516" s="33"/>
      <c r="FS516" s="33"/>
      <c r="FT516" s="33"/>
      <c r="FU516" s="33"/>
      <c r="FV516" s="33"/>
      <c r="FW516" s="33"/>
      <c r="FX516" s="33"/>
      <c r="FY516" s="33"/>
      <c r="FZ516" s="33"/>
      <c r="GA516" s="33"/>
      <c r="GB516" s="33"/>
      <c r="GC516" s="33"/>
      <c r="GD516" s="33"/>
      <c r="GE516" s="33"/>
      <c r="GF516" s="33"/>
      <c r="GG516" s="33"/>
      <c r="GH516" s="33"/>
      <c r="GI516" s="33"/>
      <c r="GJ516" s="33"/>
      <c r="GK516" s="33"/>
      <c r="GL516" s="33"/>
      <c r="GM516" s="33"/>
      <c r="GN516" s="33"/>
      <c r="GO516" s="33"/>
      <c r="GP516" s="33"/>
      <c r="GQ516" s="33"/>
      <c r="GR516" s="33"/>
      <c r="GS516" s="33"/>
      <c r="GT516" s="33"/>
      <c r="GU516" s="33"/>
      <c r="GV516" s="33"/>
      <c r="GW516" s="33"/>
      <c r="GX516" s="33"/>
    </row>
    <row r="517" spans="1:206" hidden="1">
      <c r="A517" s="31" t="s">
        <v>451</v>
      </c>
      <c r="B517" t="s">
        <v>717</v>
      </c>
      <c r="C517" t="s">
        <v>714</v>
      </c>
      <c r="D517" s="94" t="s">
        <v>1014</v>
      </c>
      <c r="E517" t="s">
        <v>1236</v>
      </c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>
        <v>1.46256861337238E-3</v>
      </c>
      <c r="BE517" s="33">
        <v>1.38408672570667E-3</v>
      </c>
      <c r="BF517" s="33">
        <v>1.2060902853630101E-3</v>
      </c>
      <c r="BG517" s="33">
        <v>1.1134761616417401E-3</v>
      </c>
      <c r="BH517" s="33">
        <v>1.0386524159077099E-3</v>
      </c>
      <c r="BI517" s="33">
        <v>9.9715467626634901E-4</v>
      </c>
      <c r="BJ517" s="33">
        <v>9.5329060351183705E-4</v>
      </c>
      <c r="BK517" s="33">
        <v>9.798199072559089E-4</v>
      </c>
      <c r="BL517" s="33">
        <v>8.8992877268041304E-4</v>
      </c>
      <c r="BM517" s="33">
        <v>8.6968751700562403E-4</v>
      </c>
      <c r="BN517" s="33">
        <v>8.5794979011663802E-4</v>
      </c>
      <c r="BO517" s="33">
        <v>8.1375476031095902E-4</v>
      </c>
      <c r="BP517" s="33">
        <v>8.1909207944584497E-4</v>
      </c>
      <c r="BQ517" s="33">
        <v>8.0827872778763403E-4</v>
      </c>
      <c r="BR517" s="33">
        <v>7.6876017714655703E-4</v>
      </c>
      <c r="BS517" s="33">
        <v>7.49543262756595E-4</v>
      </c>
      <c r="BT517" s="33">
        <v>7.4385183703010497E-4</v>
      </c>
      <c r="BU517" s="33">
        <v>7.2925180764243295E-4</v>
      </c>
      <c r="BV517" s="33">
        <v>7.1536147337303703E-4</v>
      </c>
      <c r="BW517" s="33">
        <v>7.2884216426971897E-4</v>
      </c>
      <c r="BX517" s="33">
        <v>7.1975327823172505E-4</v>
      </c>
      <c r="BY517" s="33">
        <v>7.0607730481623003E-4</v>
      </c>
      <c r="BZ517" s="33">
        <v>6.9477715119891899E-4</v>
      </c>
      <c r="CA517" s="33">
        <v>6.7032165184436005E-4</v>
      </c>
      <c r="CB517" s="33">
        <v>6.3782212973865604E-4</v>
      </c>
      <c r="CC517" s="33">
        <v>6.2259929622995695E-4</v>
      </c>
      <c r="CD517" s="33">
        <v>6.1212856415197696E-4</v>
      </c>
      <c r="CE517" s="33">
        <v>6.0019025668650095E-4</v>
      </c>
      <c r="CF517" s="33">
        <v>6.0148092599650598E-4</v>
      </c>
      <c r="CG517" s="33">
        <v>5.8805014583474099E-4</v>
      </c>
      <c r="CH517" s="33">
        <v>5.8372332344486602E-4</v>
      </c>
      <c r="CI517" s="33">
        <v>5.7599539220633505E-4</v>
      </c>
      <c r="CJ517" s="33">
        <v>5.5198411129205895E-4</v>
      </c>
      <c r="CK517" s="33">
        <v>5.4356943441886995E-4</v>
      </c>
      <c r="CL517" s="33">
        <v>5.2842397351758803E-4</v>
      </c>
      <c r="CM517" s="33">
        <v>5.1724504399500897E-4</v>
      </c>
      <c r="CN517" s="33">
        <v>5.2213167165891697E-4</v>
      </c>
      <c r="CO517" s="33">
        <v>5.2397097391844905E-4</v>
      </c>
      <c r="CP517" s="33">
        <v>5.3280786102913801E-4</v>
      </c>
      <c r="CQ517" s="33">
        <v>5.2396534966657005E-4</v>
      </c>
      <c r="CR517" s="33">
        <v>5.2369909016756002E-4</v>
      </c>
      <c r="CS517" s="33">
        <v>5.2245848136215104E-4</v>
      </c>
      <c r="CT517" s="33">
        <v>5.1379998743474097E-4</v>
      </c>
      <c r="CU517" s="33">
        <v>5.17685057803289E-4</v>
      </c>
      <c r="CV517" s="33">
        <v>5.0641875387183802E-4</v>
      </c>
      <c r="CW517" s="33">
        <v>5.0024102781644295E-4</v>
      </c>
      <c r="CX517" s="33">
        <v>4.8612082652385201E-4</v>
      </c>
      <c r="CY517" s="33">
        <v>4.4335375522002401E-4</v>
      </c>
      <c r="CZ517" s="33">
        <v>4.29215901160829E-4</v>
      </c>
      <c r="DA517" s="33">
        <v>4.2401943310083502E-4</v>
      </c>
      <c r="DB517" s="33">
        <v>4.1495634069315898E-4</v>
      </c>
      <c r="DC517" s="33">
        <v>4.1736881212211602E-4</v>
      </c>
      <c r="DD517" s="33">
        <v>4.1033013285143697E-4</v>
      </c>
      <c r="DE517" s="33">
        <v>4.13399423084292E-4</v>
      </c>
      <c r="DF517" s="33">
        <v>3.9941836254023E-4</v>
      </c>
      <c r="DG517" s="33">
        <v>3.8985728890416098E-4</v>
      </c>
      <c r="DH517" s="33">
        <v>3.9663896842571299E-4</v>
      </c>
      <c r="DI517" s="33">
        <v>3.9429851535060199E-4</v>
      </c>
      <c r="DJ517" s="33">
        <v>3.9209500251698501E-4</v>
      </c>
      <c r="DK517" s="33">
        <v>4.0407903445186601E-4</v>
      </c>
      <c r="DL517" s="33">
        <v>3.8414591048627401E-4</v>
      </c>
      <c r="DM517" s="33">
        <v>3.8438367585868301E-4</v>
      </c>
      <c r="DN517" s="33">
        <v>3.8342510426238601E-4</v>
      </c>
      <c r="DO517" s="33">
        <v>3.80149589964537E-4</v>
      </c>
      <c r="DP517" s="33">
        <v>3.8948124192997199E-4</v>
      </c>
      <c r="DQ517" s="33">
        <v>4.0015405910426001E-4</v>
      </c>
      <c r="DR517" s="33">
        <v>4.2960925598684599E-4</v>
      </c>
      <c r="DS517" s="33">
        <v>4.3563426196749897E-4</v>
      </c>
      <c r="DT517" s="33">
        <v>4.3733853877132102E-4</v>
      </c>
      <c r="DU517" s="33">
        <v>4.26610007393379E-4</v>
      </c>
      <c r="DV517" s="33">
        <v>4.6637788797726298E-4</v>
      </c>
      <c r="DW517" s="33">
        <v>4.86810347590581E-4</v>
      </c>
      <c r="DX517" s="33">
        <v>4.51500147113816E-4</v>
      </c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3"/>
      <c r="FC517" s="33"/>
      <c r="FD517" s="33"/>
      <c r="FE517" s="33"/>
      <c r="FF517" s="33"/>
      <c r="FG517" s="33"/>
      <c r="FH517" s="33"/>
      <c r="FI517" s="33"/>
      <c r="FJ517" s="33"/>
      <c r="FK517" s="33"/>
      <c r="FL517" s="33"/>
      <c r="FM517" s="33"/>
      <c r="FN517" s="33"/>
      <c r="FO517" s="33"/>
      <c r="FP517" s="33"/>
      <c r="FQ517" s="33"/>
      <c r="FR517" s="33"/>
      <c r="FS517" s="33"/>
      <c r="FT517" s="33"/>
      <c r="FU517" s="33"/>
      <c r="FV517" s="33"/>
      <c r="FW517" s="33"/>
      <c r="FX517" s="33"/>
      <c r="FY517" s="33"/>
      <c r="FZ517" s="33"/>
      <c r="GA517" s="33"/>
      <c r="GB517" s="33"/>
      <c r="GC517" s="33"/>
      <c r="GD517" s="33"/>
      <c r="GE517" s="33"/>
      <c r="GF517" s="33"/>
      <c r="GG517" s="33"/>
      <c r="GH517" s="33"/>
      <c r="GI517" s="33"/>
      <c r="GJ517" s="33"/>
      <c r="GK517" s="33"/>
      <c r="GL517" s="33"/>
      <c r="GM517" s="33"/>
      <c r="GN517" s="33"/>
      <c r="GO517" s="33"/>
      <c r="GP517" s="33"/>
      <c r="GQ517" s="33"/>
      <c r="GR517" s="33"/>
      <c r="GS517" s="33"/>
      <c r="GT517" s="33"/>
      <c r="GU517" s="33"/>
      <c r="GV517" s="33"/>
      <c r="GW517" s="33"/>
      <c r="GX517" s="33"/>
    </row>
    <row r="518" spans="1:206" hidden="1">
      <c r="A518" s="31" t="s">
        <v>451</v>
      </c>
      <c r="B518" t="s">
        <v>717</v>
      </c>
      <c r="C518" t="s">
        <v>714</v>
      </c>
      <c r="D518" s="94" t="s">
        <v>1014</v>
      </c>
      <c r="E518" t="s">
        <v>1237</v>
      </c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>
        <v>1.7419792561677E-3</v>
      </c>
      <c r="BE518" s="33">
        <v>1.6949799340586599E-3</v>
      </c>
      <c r="BF518" s="33">
        <v>1.52742036888735E-3</v>
      </c>
      <c r="BG518" s="33">
        <v>1.4328283487160601E-3</v>
      </c>
      <c r="BH518" s="33">
        <v>1.3468695509483699E-3</v>
      </c>
      <c r="BI518" s="33">
        <v>1.29582244831372E-3</v>
      </c>
      <c r="BJ518" s="33">
        <v>1.2666941996793801E-3</v>
      </c>
      <c r="BK518" s="33">
        <v>1.2850998552418999E-3</v>
      </c>
      <c r="BL518" s="33">
        <v>1.18386492723E-3</v>
      </c>
      <c r="BM518" s="33">
        <v>1.1662936835652501E-3</v>
      </c>
      <c r="BN518" s="33">
        <v>1.1264367079951299E-3</v>
      </c>
      <c r="BO518" s="33">
        <v>1.1006903602798E-3</v>
      </c>
      <c r="BP518" s="33">
        <v>1.1137957546833101E-3</v>
      </c>
      <c r="BQ518" s="33">
        <v>1.08083627152078E-3</v>
      </c>
      <c r="BR518" s="33">
        <v>1.0670479697843301E-3</v>
      </c>
      <c r="BS518" s="33">
        <v>1.0518609559685801E-3</v>
      </c>
      <c r="BT518" s="33">
        <v>1.0346808940339201E-3</v>
      </c>
      <c r="BU518" s="33">
        <v>1.0032476139470101E-3</v>
      </c>
      <c r="BV518" s="33">
        <v>9.9429924902389496E-4</v>
      </c>
      <c r="BW518" s="33">
        <v>9.91096086386937E-4</v>
      </c>
      <c r="BX518" s="33">
        <v>9.5464582927800602E-4</v>
      </c>
      <c r="BY518" s="33">
        <v>9.4882941819554199E-4</v>
      </c>
      <c r="BZ518" s="33">
        <v>9.3632860934704304E-4</v>
      </c>
      <c r="CA518" s="33">
        <v>9.0973677035589601E-4</v>
      </c>
      <c r="CB518" s="33">
        <v>8.7748832177041202E-4</v>
      </c>
      <c r="CC518" s="33">
        <v>8.3973676588643001E-4</v>
      </c>
      <c r="CD518" s="33">
        <v>8.1397831562157296E-4</v>
      </c>
      <c r="CE518" s="33">
        <v>7.9115011856775502E-4</v>
      </c>
      <c r="CF518" s="33">
        <v>7.8272333082680696E-4</v>
      </c>
      <c r="CG518" s="33">
        <v>7.4410247059457997E-4</v>
      </c>
      <c r="CH518" s="33">
        <v>7.4656201748064799E-4</v>
      </c>
      <c r="CI518" s="33">
        <v>7.1962206447471501E-4</v>
      </c>
      <c r="CJ518" s="33">
        <v>7.0580699938938203E-4</v>
      </c>
      <c r="CK518" s="33">
        <v>6.8978465943798396E-4</v>
      </c>
      <c r="CL518" s="33">
        <v>6.9375284180728204E-4</v>
      </c>
      <c r="CM518" s="33">
        <v>6.9232692452981203E-4</v>
      </c>
      <c r="CN518" s="33">
        <v>6.9841015011241295E-4</v>
      </c>
      <c r="CO518" s="33">
        <v>7.0359031309555299E-4</v>
      </c>
      <c r="CP518" s="33">
        <v>6.9690351821372E-4</v>
      </c>
      <c r="CQ518" s="33">
        <v>7.1058387475382003E-4</v>
      </c>
      <c r="CR518" s="33">
        <v>6.95805011644012E-4</v>
      </c>
      <c r="CS518" s="33">
        <v>7.0872878203304698E-4</v>
      </c>
      <c r="CT518" s="33">
        <v>6.9061845682083902E-4</v>
      </c>
      <c r="CU518" s="33">
        <v>7.0817348996587905E-4</v>
      </c>
      <c r="CV518" s="33">
        <v>7.0665849280296899E-4</v>
      </c>
      <c r="CW518" s="33">
        <v>7.1527242466976797E-4</v>
      </c>
      <c r="CX518" s="33">
        <v>6.8701346586262603E-4</v>
      </c>
      <c r="CY518" s="33">
        <v>6.2625598121461297E-4</v>
      </c>
      <c r="CZ518" s="33">
        <v>5.9571488319266701E-4</v>
      </c>
      <c r="DA518" s="33">
        <v>5.8269653113033996E-4</v>
      </c>
      <c r="DB518" s="33">
        <v>5.7442973723603795E-4</v>
      </c>
      <c r="DC518" s="33">
        <v>5.6667330272362195E-4</v>
      </c>
      <c r="DD518" s="33">
        <v>5.6138895078670697E-4</v>
      </c>
      <c r="DE518" s="33">
        <v>5.5178004758304696E-4</v>
      </c>
      <c r="DF518" s="33">
        <v>5.3094672002765905E-4</v>
      </c>
      <c r="DG518" s="33">
        <v>5.3437248651980597E-4</v>
      </c>
      <c r="DH518" s="33">
        <v>5.1659030412666898E-4</v>
      </c>
      <c r="DI518" s="33">
        <v>5.1007390603429901E-4</v>
      </c>
      <c r="DJ518" s="33">
        <v>5.0408984134268204E-4</v>
      </c>
      <c r="DK518" s="33">
        <v>5.1358994656132602E-4</v>
      </c>
      <c r="DL518" s="33">
        <v>4.9957116683020197E-4</v>
      </c>
      <c r="DM518" s="33">
        <v>5.2259080218154002E-4</v>
      </c>
      <c r="DN518" s="33">
        <v>5.0590920075121299E-4</v>
      </c>
      <c r="DO518" s="33">
        <v>5.0829881625228095E-4</v>
      </c>
      <c r="DP518" s="33">
        <v>5.1371732414553996E-4</v>
      </c>
      <c r="DQ518" s="33">
        <v>5.4267492288905396E-4</v>
      </c>
      <c r="DR518" s="33">
        <v>5.83004478002528E-4</v>
      </c>
      <c r="DS518" s="33">
        <v>5.8997764173461802E-4</v>
      </c>
      <c r="DT518" s="33">
        <v>5.9299845688915397E-4</v>
      </c>
      <c r="DU518" s="33">
        <v>5.8851192199922599E-4</v>
      </c>
      <c r="DV518" s="33">
        <v>6.5231726664419297E-4</v>
      </c>
      <c r="DW518" s="33">
        <v>6.8907448981190905E-4</v>
      </c>
      <c r="DX518" s="33">
        <v>6.3568299009575705E-4</v>
      </c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  <c r="FQ518" s="33"/>
      <c r="FR518" s="33"/>
      <c r="FS518" s="33"/>
      <c r="FT518" s="33"/>
      <c r="FU518" s="33"/>
      <c r="FV518" s="33"/>
      <c r="FW518" s="33"/>
      <c r="FX518" s="33"/>
      <c r="FY518" s="33"/>
      <c r="FZ518" s="33"/>
      <c r="GA518" s="33"/>
      <c r="GB518" s="33"/>
      <c r="GC518" s="33"/>
      <c r="GD518" s="33"/>
      <c r="GE518" s="33"/>
      <c r="GF518" s="33"/>
      <c r="GG518" s="33"/>
      <c r="GH518" s="33"/>
      <c r="GI518" s="33"/>
      <c r="GJ518" s="33"/>
      <c r="GK518" s="33"/>
      <c r="GL518" s="33"/>
      <c r="GM518" s="33"/>
      <c r="GN518" s="33"/>
      <c r="GO518" s="33"/>
      <c r="GP518" s="33"/>
      <c r="GQ518" s="33"/>
      <c r="GR518" s="33"/>
      <c r="GS518" s="33"/>
      <c r="GT518" s="33"/>
      <c r="GU518" s="33"/>
      <c r="GV518" s="33"/>
      <c r="GW518" s="33"/>
      <c r="GX518" s="33"/>
    </row>
    <row r="519" spans="1:206" hidden="1">
      <c r="A519" s="31" t="s">
        <v>451</v>
      </c>
      <c r="B519" t="s">
        <v>717</v>
      </c>
      <c r="C519" t="s">
        <v>714</v>
      </c>
      <c r="D519" s="94" t="s">
        <v>1014</v>
      </c>
      <c r="E519" t="s">
        <v>1238</v>
      </c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>
        <v>2.2778322138384899E-3</v>
      </c>
      <c r="BE519" s="33">
        <v>2.2198864558353299E-3</v>
      </c>
      <c r="BF519" s="33">
        <v>2.0586882657470701E-3</v>
      </c>
      <c r="BG519" s="33">
        <v>1.9709489790159401E-3</v>
      </c>
      <c r="BH519" s="33">
        <v>1.8812037504613601E-3</v>
      </c>
      <c r="BI519" s="33">
        <v>1.8289558308675999E-3</v>
      </c>
      <c r="BJ519" s="33">
        <v>1.7997884206886799E-3</v>
      </c>
      <c r="BK519" s="33">
        <v>1.8169752514262099E-3</v>
      </c>
      <c r="BL519" s="33">
        <v>1.68883953425754E-3</v>
      </c>
      <c r="BM519" s="33">
        <v>1.6804885905269901E-3</v>
      </c>
      <c r="BN519" s="33">
        <v>1.65813211659468E-3</v>
      </c>
      <c r="BO519" s="33">
        <v>1.6021366849164401E-3</v>
      </c>
      <c r="BP519" s="33">
        <v>1.6160276073109001E-3</v>
      </c>
      <c r="BQ519" s="33">
        <v>1.6031807115281899E-3</v>
      </c>
      <c r="BR519" s="33">
        <v>1.56894706094703E-3</v>
      </c>
      <c r="BS519" s="33">
        <v>1.5614529760419099E-3</v>
      </c>
      <c r="BT519" s="33">
        <v>1.5243816761003901E-3</v>
      </c>
      <c r="BU519" s="33">
        <v>1.5026670702416201E-3</v>
      </c>
      <c r="BV519" s="33">
        <v>1.50886500120831E-3</v>
      </c>
      <c r="BW519" s="33">
        <v>1.51807338830181E-3</v>
      </c>
      <c r="BX519" s="33">
        <v>1.4727689433684599E-3</v>
      </c>
      <c r="BY519" s="33">
        <v>1.4411098526973501E-3</v>
      </c>
      <c r="BZ519" s="33">
        <v>1.3943690451654199E-3</v>
      </c>
      <c r="CA519" s="33">
        <v>1.3660652653564201E-3</v>
      </c>
      <c r="CB519" s="33">
        <v>1.2842318649626599E-3</v>
      </c>
      <c r="CC519" s="33">
        <v>1.2609904128342E-3</v>
      </c>
      <c r="CD519" s="33">
        <v>1.21511725963776E-3</v>
      </c>
      <c r="CE519" s="33">
        <v>1.1840699306139299E-3</v>
      </c>
      <c r="CF519" s="33">
        <v>1.14864713567127E-3</v>
      </c>
      <c r="CG519" s="33">
        <v>1.1326789631549599E-3</v>
      </c>
      <c r="CH519" s="33">
        <v>1.1128476931553299E-3</v>
      </c>
      <c r="CI519" s="33">
        <v>1.07141435863221E-3</v>
      </c>
      <c r="CJ519" s="33">
        <v>1.0448287575976201E-3</v>
      </c>
      <c r="CK519" s="33">
        <v>1.0269919257501301E-3</v>
      </c>
      <c r="CL519" s="33">
        <v>1.0009115005604201E-3</v>
      </c>
      <c r="CM519" s="33">
        <v>9.9239623753304205E-4</v>
      </c>
      <c r="CN519" s="33">
        <v>9.8634359158284303E-4</v>
      </c>
      <c r="CO519" s="33">
        <v>9.8782069034894309E-4</v>
      </c>
      <c r="CP519" s="33">
        <v>9.9572853159222595E-4</v>
      </c>
      <c r="CQ519" s="33">
        <v>9.8505209982065797E-4</v>
      </c>
      <c r="CR519" s="33">
        <v>9.9346823086372609E-4</v>
      </c>
      <c r="CS519" s="33">
        <v>9.9129257791705401E-4</v>
      </c>
      <c r="CT519" s="33">
        <v>9.9663422088261595E-4</v>
      </c>
      <c r="CU519" s="33">
        <v>1.00332604845103E-3</v>
      </c>
      <c r="CV519" s="33">
        <v>1.0120864197763E-3</v>
      </c>
      <c r="CW519" s="33">
        <v>1.0161717293728301E-3</v>
      </c>
      <c r="CX519" s="33">
        <v>9.9108902486043002E-4</v>
      </c>
      <c r="CY519" s="33">
        <v>9.4030928037042399E-4</v>
      </c>
      <c r="CZ519" s="33">
        <v>9.23411964248966E-4</v>
      </c>
      <c r="DA519" s="33">
        <v>9.1005548211071105E-4</v>
      </c>
      <c r="DB519" s="33">
        <v>8.9759935035657005E-4</v>
      </c>
      <c r="DC519" s="33">
        <v>9.0679685328332504E-4</v>
      </c>
      <c r="DD519" s="33">
        <v>8.7695714071942097E-4</v>
      </c>
      <c r="DE519" s="33">
        <v>8.5771745238412498E-4</v>
      </c>
      <c r="DF519" s="33">
        <v>8.1345422278976897E-4</v>
      </c>
      <c r="DG519" s="33">
        <v>8.0838071494428697E-4</v>
      </c>
      <c r="DH519" s="33">
        <v>7.9655083833750199E-4</v>
      </c>
      <c r="DI519" s="33">
        <v>7.7486026398936199E-4</v>
      </c>
      <c r="DJ519" s="33">
        <v>7.6070738496525001E-4</v>
      </c>
      <c r="DK519" s="33">
        <v>7.5065473877815704E-4</v>
      </c>
      <c r="DL519" s="33">
        <v>7.3732877670634105E-4</v>
      </c>
      <c r="DM519" s="33">
        <v>7.2412290750938297E-4</v>
      </c>
      <c r="DN519" s="33">
        <v>7.1281613508793001E-4</v>
      </c>
      <c r="DO519" s="33">
        <v>7.2715772027702095E-4</v>
      </c>
      <c r="DP519" s="33">
        <v>7.3850876449366501E-4</v>
      </c>
      <c r="DQ519" s="33">
        <v>7.4762764782399698E-4</v>
      </c>
      <c r="DR519" s="33">
        <v>7.8876437624982303E-4</v>
      </c>
      <c r="DS519" s="33">
        <v>7.9747625265557201E-4</v>
      </c>
      <c r="DT519" s="33">
        <v>8.0022384985278903E-4</v>
      </c>
      <c r="DU519" s="33">
        <v>8.07637546953563E-4</v>
      </c>
      <c r="DV519" s="33">
        <v>8.9072966630377099E-4</v>
      </c>
      <c r="DW519" s="33">
        <v>9.0686750974976302E-4</v>
      </c>
      <c r="DX519" s="33">
        <v>8.4170620412756696E-4</v>
      </c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  <c r="FQ519" s="33"/>
      <c r="FR519" s="33"/>
      <c r="FS519" s="33"/>
      <c r="FT519" s="33"/>
      <c r="FU519" s="33"/>
      <c r="FV519" s="33"/>
      <c r="FW519" s="33"/>
      <c r="FX519" s="33"/>
      <c r="FY519" s="33"/>
      <c r="FZ519" s="33"/>
      <c r="GA519" s="33"/>
      <c r="GB519" s="33"/>
      <c r="GC519" s="33"/>
      <c r="GD519" s="33"/>
      <c r="GE519" s="33"/>
      <c r="GF519" s="33"/>
      <c r="GG519" s="33"/>
      <c r="GH519" s="33"/>
      <c r="GI519" s="33"/>
      <c r="GJ519" s="33"/>
      <c r="GK519" s="33"/>
      <c r="GL519" s="33"/>
      <c r="GM519" s="33"/>
      <c r="GN519" s="33"/>
      <c r="GO519" s="33"/>
      <c r="GP519" s="33"/>
      <c r="GQ519" s="33"/>
      <c r="GR519" s="33"/>
      <c r="GS519" s="33"/>
      <c r="GT519" s="33"/>
      <c r="GU519" s="33"/>
      <c r="GV519" s="33"/>
      <c r="GW519" s="33"/>
      <c r="GX519" s="33"/>
    </row>
    <row r="520" spans="1:206" hidden="1">
      <c r="A520" s="31" t="s">
        <v>451</v>
      </c>
      <c r="B520" t="s">
        <v>717</v>
      </c>
      <c r="C520" t="s">
        <v>714</v>
      </c>
      <c r="D520" s="94" t="s">
        <v>1014</v>
      </c>
      <c r="E520" t="s">
        <v>1239</v>
      </c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>
        <v>3.1697946373350598E-3</v>
      </c>
      <c r="BE520" s="33">
        <v>3.1044111473200599E-3</v>
      </c>
      <c r="BF520" s="33">
        <v>2.9537123443076898E-3</v>
      </c>
      <c r="BG520" s="33">
        <v>2.8805281481243E-3</v>
      </c>
      <c r="BH520" s="33">
        <v>2.7635730797139798E-3</v>
      </c>
      <c r="BI520" s="33">
        <v>2.6772115940917E-3</v>
      </c>
      <c r="BJ520" s="33">
        <v>2.6456474478678202E-3</v>
      </c>
      <c r="BK520" s="33">
        <v>2.6477547693650101E-3</v>
      </c>
      <c r="BL520" s="33">
        <v>2.5123867163308802E-3</v>
      </c>
      <c r="BM520" s="33">
        <v>2.46110496566952E-3</v>
      </c>
      <c r="BN520" s="33">
        <v>2.4652322068567899E-3</v>
      </c>
      <c r="BO520" s="33">
        <v>2.3958316092814601E-3</v>
      </c>
      <c r="BP520" s="33">
        <v>2.4210078653365999E-3</v>
      </c>
      <c r="BQ520" s="33">
        <v>2.4482631168462202E-3</v>
      </c>
      <c r="BR520" s="33">
        <v>2.3761495968235499E-3</v>
      </c>
      <c r="BS520" s="33">
        <v>2.3774658387518202E-3</v>
      </c>
      <c r="BT520" s="33">
        <v>2.3386459336615199E-3</v>
      </c>
      <c r="BU520" s="33">
        <v>2.3035914090593001E-3</v>
      </c>
      <c r="BV520" s="33">
        <v>2.3322997819094399E-3</v>
      </c>
      <c r="BW520" s="33">
        <v>2.34774435819476E-3</v>
      </c>
      <c r="BX520" s="33">
        <v>2.2701348259243602E-3</v>
      </c>
      <c r="BY520" s="33">
        <v>2.2257100263153601E-3</v>
      </c>
      <c r="BZ520" s="33">
        <v>2.19857174253889E-3</v>
      </c>
      <c r="CA520" s="33">
        <v>2.1408766806336401E-3</v>
      </c>
      <c r="CB520" s="33">
        <v>2.0705409613848099E-3</v>
      </c>
      <c r="CC520" s="33">
        <v>2.0188197594320301E-3</v>
      </c>
      <c r="CD520" s="33">
        <v>1.94512361495814E-3</v>
      </c>
      <c r="CE520" s="33">
        <v>1.88960161539184E-3</v>
      </c>
      <c r="CF520" s="33">
        <v>1.84284656425513E-3</v>
      </c>
      <c r="CG520" s="33">
        <v>1.77456538018172E-3</v>
      </c>
      <c r="CH520" s="33">
        <v>1.75274981321936E-3</v>
      </c>
      <c r="CI520" s="33">
        <v>1.6843904715116501E-3</v>
      </c>
      <c r="CJ520" s="33">
        <v>1.64041740879268E-3</v>
      </c>
      <c r="CK520" s="33">
        <v>1.6076681117922001E-3</v>
      </c>
      <c r="CL520" s="33">
        <v>1.59359542400522E-3</v>
      </c>
      <c r="CM520" s="33">
        <v>1.5447616469140299E-3</v>
      </c>
      <c r="CN520" s="33">
        <v>1.5598114394271101E-3</v>
      </c>
      <c r="CO520" s="33">
        <v>1.5127836592781E-3</v>
      </c>
      <c r="CP520" s="33">
        <v>1.51289679745249E-3</v>
      </c>
      <c r="CQ520" s="33">
        <v>1.4926029754197901E-3</v>
      </c>
      <c r="CR520" s="33">
        <v>1.4483717096530099E-3</v>
      </c>
      <c r="CS520" s="33">
        <v>1.4538420616916499E-3</v>
      </c>
      <c r="CT520" s="33">
        <v>1.44025481863297E-3</v>
      </c>
      <c r="CU520" s="33">
        <v>1.48017211790992E-3</v>
      </c>
      <c r="CV520" s="33">
        <v>1.4676949228741799E-3</v>
      </c>
      <c r="CW520" s="33">
        <v>1.50037324219862E-3</v>
      </c>
      <c r="CX520" s="33">
        <v>1.4704417892865201E-3</v>
      </c>
      <c r="CY520" s="33">
        <v>1.4334868833674099E-3</v>
      </c>
      <c r="CZ520" s="33">
        <v>1.42627513544284E-3</v>
      </c>
      <c r="DA520" s="33">
        <v>1.4300986064628401E-3</v>
      </c>
      <c r="DB520" s="33">
        <v>1.42044412465919E-3</v>
      </c>
      <c r="DC520" s="33">
        <v>1.4136147839678499E-3</v>
      </c>
      <c r="DD520" s="33">
        <v>1.4113056220022601E-3</v>
      </c>
      <c r="DE520" s="33">
        <v>1.3917374560580499E-3</v>
      </c>
      <c r="DF520" s="33">
        <v>1.3319493890904901E-3</v>
      </c>
      <c r="DG520" s="33">
        <v>1.32400436277658E-3</v>
      </c>
      <c r="DH520" s="33">
        <v>1.2908958217664899E-3</v>
      </c>
      <c r="DI520" s="33">
        <v>1.2427351011255899E-3</v>
      </c>
      <c r="DJ520" s="33">
        <v>1.23069181143594E-3</v>
      </c>
      <c r="DK520" s="33">
        <v>1.2115385005211699E-3</v>
      </c>
      <c r="DL520" s="33">
        <v>1.1609623760453201E-3</v>
      </c>
      <c r="DM520" s="33">
        <v>1.15427683093051E-3</v>
      </c>
      <c r="DN520" s="33">
        <v>1.12181566352564E-3</v>
      </c>
      <c r="DO520" s="33">
        <v>1.11680536299506E-3</v>
      </c>
      <c r="DP520" s="33">
        <v>1.1308239703783599E-3</v>
      </c>
      <c r="DQ520" s="33">
        <v>1.1194789131147901E-3</v>
      </c>
      <c r="DR520" s="33">
        <v>1.1240069261602801E-3</v>
      </c>
      <c r="DS520" s="33">
        <v>1.1212479728762699E-3</v>
      </c>
      <c r="DT520" s="33">
        <v>1.1190572676979E-3</v>
      </c>
      <c r="DU520" s="33">
        <v>1.10921546880552E-3</v>
      </c>
      <c r="DV520" s="33">
        <v>1.2376315708867E-3</v>
      </c>
      <c r="DW520" s="33">
        <v>1.24251154558299E-3</v>
      </c>
      <c r="DX520" s="33">
        <v>1.1646677902516201E-3</v>
      </c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  <c r="FQ520" s="33"/>
      <c r="FR520" s="33"/>
      <c r="FS520" s="33"/>
      <c r="FT520" s="33"/>
      <c r="FU520" s="33"/>
      <c r="FV520" s="33"/>
      <c r="FW520" s="33"/>
      <c r="FX520" s="33"/>
      <c r="FY520" s="33"/>
      <c r="FZ520" s="33"/>
      <c r="GA520" s="33"/>
      <c r="GB520" s="33"/>
      <c r="GC520" s="33"/>
      <c r="GD520" s="33"/>
      <c r="GE520" s="33"/>
      <c r="GF520" s="33"/>
      <c r="GG520" s="33"/>
      <c r="GH520" s="33"/>
      <c r="GI520" s="33"/>
      <c r="GJ520" s="33"/>
      <c r="GK520" s="33"/>
      <c r="GL520" s="33"/>
      <c r="GM520" s="33"/>
      <c r="GN520" s="33"/>
      <c r="GO520" s="33"/>
      <c r="GP520" s="33"/>
      <c r="GQ520" s="33"/>
      <c r="GR520" s="33"/>
      <c r="GS520" s="33"/>
      <c r="GT520" s="33"/>
      <c r="GU520" s="33"/>
      <c r="GV520" s="33"/>
      <c r="GW520" s="33"/>
      <c r="GX520" s="33"/>
    </row>
    <row r="521" spans="1:206" hidden="1">
      <c r="A521" s="31" t="s">
        <v>451</v>
      </c>
      <c r="B521" t="s">
        <v>717</v>
      </c>
      <c r="C521" t="s">
        <v>714</v>
      </c>
      <c r="D521" s="94" t="s">
        <v>1014</v>
      </c>
      <c r="E521" t="s">
        <v>1240</v>
      </c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>
        <v>4.5872411271277204E-3</v>
      </c>
      <c r="BE521" s="33">
        <v>4.5204606889043299E-3</v>
      </c>
      <c r="BF521" s="33">
        <v>4.3420716138626398E-3</v>
      </c>
      <c r="BG521" s="33">
        <v>4.2398834672059101E-3</v>
      </c>
      <c r="BH521" s="33">
        <v>4.0877428202342001E-3</v>
      </c>
      <c r="BI521" s="33">
        <v>3.97183013629072E-3</v>
      </c>
      <c r="BJ521" s="33">
        <v>3.9861037936888303E-3</v>
      </c>
      <c r="BK521" s="33">
        <v>3.9691764624727299E-3</v>
      </c>
      <c r="BL521" s="33">
        <v>3.7625239143326398E-3</v>
      </c>
      <c r="BM521" s="33">
        <v>3.6988032589767299E-3</v>
      </c>
      <c r="BN521" s="33">
        <v>3.74840416463295E-3</v>
      </c>
      <c r="BO521" s="33">
        <v>3.6319306350714501E-3</v>
      </c>
      <c r="BP521" s="33">
        <v>3.6804770247704502E-3</v>
      </c>
      <c r="BQ521" s="33">
        <v>3.74054147604291E-3</v>
      </c>
      <c r="BR521" s="33">
        <v>3.64491003046046E-3</v>
      </c>
      <c r="BS521" s="33">
        <v>3.6832345879554999E-3</v>
      </c>
      <c r="BT521" s="33">
        <v>3.6516841694071199E-3</v>
      </c>
      <c r="BU521" s="33">
        <v>3.6040199282346601E-3</v>
      </c>
      <c r="BV521" s="33">
        <v>3.6286482544854201E-3</v>
      </c>
      <c r="BW521" s="33">
        <v>3.6650689101708502E-3</v>
      </c>
      <c r="BX521" s="33">
        <v>3.56226269286426E-3</v>
      </c>
      <c r="BY521" s="33">
        <v>3.5006094755434098E-3</v>
      </c>
      <c r="BZ521" s="33">
        <v>3.4445774354265402E-3</v>
      </c>
      <c r="CA521" s="33">
        <v>3.3973287878986901E-3</v>
      </c>
      <c r="CB521" s="33">
        <v>3.2896331531539302E-3</v>
      </c>
      <c r="CC521" s="33">
        <v>3.1889226035037299E-3</v>
      </c>
      <c r="CD521" s="33">
        <v>3.12633755094672E-3</v>
      </c>
      <c r="CE521" s="33">
        <v>3.0021751004276802E-3</v>
      </c>
      <c r="CF521" s="33">
        <v>2.9599943732469599E-3</v>
      </c>
      <c r="CG521" s="33">
        <v>2.8409722888968398E-3</v>
      </c>
      <c r="CH521" s="33">
        <v>2.79359686629923E-3</v>
      </c>
      <c r="CI521" s="33">
        <v>2.7551244967488398E-3</v>
      </c>
      <c r="CJ521" s="33">
        <v>2.63538905041944E-3</v>
      </c>
      <c r="CK521" s="33">
        <v>2.57672729645942E-3</v>
      </c>
      <c r="CL521" s="33">
        <v>2.5137146483778499E-3</v>
      </c>
      <c r="CM521" s="33">
        <v>2.49178334439772E-3</v>
      </c>
      <c r="CN521" s="33">
        <v>2.4609232898450501E-3</v>
      </c>
      <c r="CO521" s="33">
        <v>2.4208711749161799E-3</v>
      </c>
      <c r="CP521" s="33">
        <v>2.4154838789153801E-3</v>
      </c>
      <c r="CQ521" s="33">
        <v>2.35186393699752E-3</v>
      </c>
      <c r="CR521" s="33">
        <v>2.3211944666907298E-3</v>
      </c>
      <c r="CS521" s="33">
        <v>2.3154305292158602E-3</v>
      </c>
      <c r="CT521" s="33">
        <v>2.2652922976817802E-3</v>
      </c>
      <c r="CU521" s="33">
        <v>2.2595564135861599E-3</v>
      </c>
      <c r="CV521" s="33">
        <v>2.2620650823911401E-3</v>
      </c>
      <c r="CW521" s="33">
        <v>2.2160289745852698E-3</v>
      </c>
      <c r="CX521" s="33">
        <v>2.1885548917340999E-3</v>
      </c>
      <c r="CY521" s="33">
        <v>2.1531324652431902E-3</v>
      </c>
      <c r="CZ521" s="33">
        <v>2.1099774168906E-3</v>
      </c>
      <c r="DA521" s="33">
        <v>2.13426791318324E-3</v>
      </c>
      <c r="DB521" s="33">
        <v>2.1401772515132898E-3</v>
      </c>
      <c r="DC521" s="33">
        <v>2.1615484370486101E-3</v>
      </c>
      <c r="DD521" s="33">
        <v>2.1835230503400699E-3</v>
      </c>
      <c r="DE521" s="33">
        <v>2.1663773111860098E-3</v>
      </c>
      <c r="DF521" s="33">
        <v>2.1194609605218401E-3</v>
      </c>
      <c r="DG521" s="33">
        <v>2.11617695691547E-3</v>
      </c>
      <c r="DH521" s="33">
        <v>2.0668860444560499E-3</v>
      </c>
      <c r="DI521" s="33">
        <v>2.0302704090806598E-3</v>
      </c>
      <c r="DJ521" s="33">
        <v>2.0163038629705402E-3</v>
      </c>
      <c r="DK521" s="33">
        <v>2.0019303027139701E-3</v>
      </c>
      <c r="DL521" s="33">
        <v>1.9079207529484801E-3</v>
      </c>
      <c r="DM521" s="33">
        <v>1.8965834286915899E-3</v>
      </c>
      <c r="DN521" s="33">
        <v>1.84857766181639E-3</v>
      </c>
      <c r="DO521" s="33">
        <v>1.80867833033647E-3</v>
      </c>
      <c r="DP521" s="33">
        <v>1.7753849717520699E-3</v>
      </c>
      <c r="DQ521" s="33">
        <v>1.78051577660063E-3</v>
      </c>
      <c r="DR521" s="33">
        <v>1.7825107955478101E-3</v>
      </c>
      <c r="DS521" s="33">
        <v>1.7549564142048601E-3</v>
      </c>
      <c r="DT521" s="33">
        <v>1.7271916277929E-3</v>
      </c>
      <c r="DU521" s="33">
        <v>1.7018773054484099E-3</v>
      </c>
      <c r="DV521" s="33">
        <v>1.8199846379994399E-3</v>
      </c>
      <c r="DW521" s="33">
        <v>1.86548344089918E-3</v>
      </c>
      <c r="DX521" s="33">
        <v>1.7642465182001799E-3</v>
      </c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  <c r="FQ521" s="33"/>
      <c r="FR521" s="33"/>
      <c r="FS521" s="33"/>
      <c r="FT521" s="33"/>
      <c r="FU521" s="33"/>
      <c r="FV521" s="33"/>
      <c r="FW521" s="33"/>
      <c r="FX521" s="33"/>
      <c r="FY521" s="33"/>
      <c r="FZ521" s="33"/>
      <c r="GA521" s="33"/>
      <c r="GB521" s="33"/>
      <c r="GC521" s="33"/>
      <c r="GD521" s="33"/>
      <c r="GE521" s="33"/>
      <c r="GF521" s="33"/>
      <c r="GG521" s="33"/>
      <c r="GH521" s="33"/>
      <c r="GI521" s="33"/>
      <c r="GJ521" s="33"/>
      <c r="GK521" s="33"/>
      <c r="GL521" s="33"/>
      <c r="GM521" s="33"/>
      <c r="GN521" s="33"/>
      <c r="GO521" s="33"/>
      <c r="GP521" s="33"/>
      <c r="GQ521" s="33"/>
      <c r="GR521" s="33"/>
      <c r="GS521" s="33"/>
      <c r="GT521" s="33"/>
      <c r="GU521" s="33"/>
      <c r="GV521" s="33"/>
      <c r="GW521" s="33"/>
      <c r="GX521" s="33"/>
    </row>
    <row r="522" spans="1:206" hidden="1">
      <c r="A522" s="31" t="s">
        <v>451</v>
      </c>
      <c r="B522" t="s">
        <v>717</v>
      </c>
      <c r="C522" t="s">
        <v>714</v>
      </c>
      <c r="D522" s="94" t="s">
        <v>1014</v>
      </c>
      <c r="E522" t="s">
        <v>1241</v>
      </c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>
        <v>6.8229540151818696E-3</v>
      </c>
      <c r="BE522" s="33">
        <v>6.8844778204539599E-3</v>
      </c>
      <c r="BF522" s="33">
        <v>6.5871389989239299E-3</v>
      </c>
      <c r="BG522" s="33">
        <v>6.4882400154519897E-3</v>
      </c>
      <c r="BH522" s="33">
        <v>6.24422671801011E-3</v>
      </c>
      <c r="BI522" s="33">
        <v>6.0397868069237198E-3</v>
      </c>
      <c r="BJ522" s="33">
        <v>5.9799658454689399E-3</v>
      </c>
      <c r="BK522" s="33">
        <v>5.9942340990989298E-3</v>
      </c>
      <c r="BL522" s="33">
        <v>5.76382758708945E-3</v>
      </c>
      <c r="BM522" s="33">
        <v>5.6505304095441E-3</v>
      </c>
      <c r="BN522" s="33">
        <v>5.6067218096359497E-3</v>
      </c>
      <c r="BO522" s="33">
        <v>5.5166726054746897E-3</v>
      </c>
      <c r="BP522" s="33">
        <v>5.53783646874665E-3</v>
      </c>
      <c r="BQ522" s="33">
        <v>5.5516436122481604E-3</v>
      </c>
      <c r="BR522" s="33">
        <v>5.4909915819053197E-3</v>
      </c>
      <c r="BS522" s="33">
        <v>5.4565018640259904E-3</v>
      </c>
      <c r="BT522" s="33">
        <v>5.4592768124879397E-3</v>
      </c>
      <c r="BU522" s="33">
        <v>5.3714445647977298E-3</v>
      </c>
      <c r="BV522" s="33">
        <v>5.4737586614559399E-3</v>
      </c>
      <c r="BW522" s="33">
        <v>5.4835734306229404E-3</v>
      </c>
      <c r="BX522" s="33">
        <v>5.4120780313562803E-3</v>
      </c>
      <c r="BY522" s="33">
        <v>5.3117240915197296E-3</v>
      </c>
      <c r="BZ522" s="33">
        <v>5.2137442026900802E-3</v>
      </c>
      <c r="CA522" s="33">
        <v>5.1153726434599598E-3</v>
      </c>
      <c r="CB522" s="33">
        <v>5.0237439399118599E-3</v>
      </c>
      <c r="CC522" s="33">
        <v>4.8759326879547699E-3</v>
      </c>
      <c r="CD522" s="33">
        <v>4.8248668545974299E-3</v>
      </c>
      <c r="CE522" s="33">
        <v>4.6466697363127703E-3</v>
      </c>
      <c r="CF522" s="33">
        <v>4.5755338633282098E-3</v>
      </c>
      <c r="CG522" s="33">
        <v>4.48953911571925E-3</v>
      </c>
      <c r="CH522" s="33">
        <v>4.3785626303233802E-3</v>
      </c>
      <c r="CI522" s="33">
        <v>4.2879915651996697E-3</v>
      </c>
      <c r="CJ522" s="33">
        <v>4.1820156003067798E-3</v>
      </c>
      <c r="CK522" s="33">
        <v>4.1607139412241003E-3</v>
      </c>
      <c r="CL522" s="33">
        <v>3.9930145710455204E-3</v>
      </c>
      <c r="CM522" s="33">
        <v>3.9678524172905398E-3</v>
      </c>
      <c r="CN522" s="33">
        <v>3.8848200309173101E-3</v>
      </c>
      <c r="CO522" s="33">
        <v>3.84746142186872E-3</v>
      </c>
      <c r="CP522" s="33">
        <v>3.76827182046018E-3</v>
      </c>
      <c r="CQ522" s="33">
        <v>3.6857901457170699E-3</v>
      </c>
      <c r="CR522" s="33">
        <v>3.60600333120623E-3</v>
      </c>
      <c r="CS522" s="33">
        <v>3.5672553818464599E-3</v>
      </c>
      <c r="CT522" s="33">
        <v>3.48513675544319E-3</v>
      </c>
      <c r="CU522" s="33">
        <v>3.4977818138434199E-3</v>
      </c>
      <c r="CV522" s="33">
        <v>3.4782214188041399E-3</v>
      </c>
      <c r="CW522" s="33">
        <v>3.46301765547857E-3</v>
      </c>
      <c r="CX522" s="33">
        <v>3.4035304464791298E-3</v>
      </c>
      <c r="CY522" s="33">
        <v>3.3339916888003702E-3</v>
      </c>
      <c r="CZ522" s="33">
        <v>3.2665344742719999E-3</v>
      </c>
      <c r="DA522" s="33">
        <v>3.21851531102257E-3</v>
      </c>
      <c r="DB522" s="33">
        <v>3.19790834447378E-3</v>
      </c>
      <c r="DC522" s="33">
        <v>3.1798771353567699E-3</v>
      </c>
      <c r="DD522" s="33">
        <v>3.17204306015987E-3</v>
      </c>
      <c r="DE522" s="33">
        <v>3.1676118253483399E-3</v>
      </c>
      <c r="DF522" s="33">
        <v>3.0955489373533599E-3</v>
      </c>
      <c r="DG522" s="33">
        <v>3.1179866382320702E-3</v>
      </c>
      <c r="DH522" s="33">
        <v>3.09565409336514E-3</v>
      </c>
      <c r="DI522" s="33">
        <v>3.06212394691736E-3</v>
      </c>
      <c r="DJ522" s="33">
        <v>3.06025150286638E-3</v>
      </c>
      <c r="DK522" s="33">
        <v>3.0715548283854902E-3</v>
      </c>
      <c r="DL522" s="33">
        <v>3.0068512763621901E-3</v>
      </c>
      <c r="DM522" s="33">
        <v>2.9912014449379998E-3</v>
      </c>
      <c r="DN522" s="33">
        <v>2.9354762839478902E-3</v>
      </c>
      <c r="DO522" s="33">
        <v>2.91508459430255E-3</v>
      </c>
      <c r="DP522" s="33">
        <v>2.8859357695818302E-3</v>
      </c>
      <c r="DQ522" s="33">
        <v>2.8818890678743501E-3</v>
      </c>
      <c r="DR522" s="33">
        <v>2.83995587279337E-3</v>
      </c>
      <c r="DS522" s="33">
        <v>2.7847989229716698E-3</v>
      </c>
      <c r="DT522" s="33">
        <v>2.7122517585493602E-3</v>
      </c>
      <c r="DU522" s="33">
        <v>2.6436213356031101E-3</v>
      </c>
      <c r="DV522" s="33">
        <v>2.81496704597386E-3</v>
      </c>
      <c r="DW522" s="33">
        <v>3.05509469081952E-3</v>
      </c>
      <c r="DX522" s="33">
        <v>2.85395010652321E-3</v>
      </c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  <c r="FQ522" s="33"/>
      <c r="FR522" s="33"/>
      <c r="FS522" s="33"/>
      <c r="FT522" s="33"/>
      <c r="FU522" s="33"/>
      <c r="FV522" s="33"/>
      <c r="FW522" s="33"/>
      <c r="FX522" s="33"/>
      <c r="FY522" s="33"/>
      <c r="FZ522" s="33"/>
      <c r="GA522" s="33"/>
      <c r="GB522" s="33"/>
      <c r="GC522" s="33"/>
      <c r="GD522" s="33"/>
      <c r="GE522" s="33"/>
      <c r="GF522" s="33"/>
      <c r="GG522" s="33"/>
      <c r="GH522" s="33"/>
      <c r="GI522" s="33"/>
      <c r="GJ522" s="33"/>
      <c r="GK522" s="33"/>
      <c r="GL522" s="33"/>
      <c r="GM522" s="33"/>
      <c r="GN522" s="33"/>
      <c r="GO522" s="33"/>
      <c r="GP522" s="33"/>
      <c r="GQ522" s="33"/>
      <c r="GR522" s="33"/>
      <c r="GS522" s="33"/>
      <c r="GT522" s="33"/>
      <c r="GU522" s="33"/>
      <c r="GV522" s="33"/>
      <c r="GW522" s="33"/>
      <c r="GX522" s="33"/>
    </row>
    <row r="523" spans="1:206" hidden="1">
      <c r="A523" s="31" t="s">
        <v>451</v>
      </c>
      <c r="B523" t="s">
        <v>717</v>
      </c>
      <c r="C523" t="s">
        <v>714</v>
      </c>
      <c r="D523" s="94" t="s">
        <v>1014</v>
      </c>
      <c r="E523" t="s">
        <v>1242</v>
      </c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>
        <v>1.0178608354302E-2</v>
      </c>
      <c r="BE523" s="33">
        <v>1.0262800467042201E-2</v>
      </c>
      <c r="BF523" s="33">
        <v>9.7999316670827393E-3</v>
      </c>
      <c r="BG523" s="33">
        <v>9.6649535941023008E-3</v>
      </c>
      <c r="BH523" s="33">
        <v>9.2161019258542604E-3</v>
      </c>
      <c r="BI523" s="33">
        <v>9.0899970730144893E-3</v>
      </c>
      <c r="BJ523" s="33">
        <v>9.1517010723445192E-3</v>
      </c>
      <c r="BK523" s="33">
        <v>9.1019782571814603E-3</v>
      </c>
      <c r="BL523" s="33">
        <v>8.6653226942401702E-3</v>
      </c>
      <c r="BM523" s="33">
        <v>8.5637468345159708E-3</v>
      </c>
      <c r="BN523" s="33">
        <v>8.4484594566586607E-3</v>
      </c>
      <c r="BO523" s="33">
        <v>8.1337090699293204E-3</v>
      </c>
      <c r="BP523" s="33">
        <v>8.2758084431350399E-3</v>
      </c>
      <c r="BQ523" s="33">
        <v>8.3229725664260706E-3</v>
      </c>
      <c r="BR523" s="33">
        <v>8.0360752591934707E-3</v>
      </c>
      <c r="BS523" s="33">
        <v>8.0461073049813703E-3</v>
      </c>
      <c r="BT523" s="33">
        <v>7.9721048569088796E-3</v>
      </c>
      <c r="BU523" s="33">
        <v>7.9241266673130504E-3</v>
      </c>
      <c r="BV523" s="33">
        <v>8.0852694858626201E-3</v>
      </c>
      <c r="BW523" s="33">
        <v>8.1268335539619197E-3</v>
      </c>
      <c r="BX523" s="33">
        <v>7.9221845536680199E-3</v>
      </c>
      <c r="BY523" s="33">
        <v>7.7810313263434096E-3</v>
      </c>
      <c r="BZ523" s="33">
        <v>7.7587611946553997E-3</v>
      </c>
      <c r="CA523" s="33">
        <v>7.7181804738847299E-3</v>
      </c>
      <c r="CB523" s="33">
        <v>7.48896400908755E-3</v>
      </c>
      <c r="CC523" s="33">
        <v>7.42323100753746E-3</v>
      </c>
      <c r="CD523" s="33">
        <v>7.2796414771491499E-3</v>
      </c>
      <c r="CE523" s="33">
        <v>7.0365254296359103E-3</v>
      </c>
      <c r="CF523" s="33">
        <v>6.9292281055692902E-3</v>
      </c>
      <c r="CG523" s="33">
        <v>6.7791843495553202E-3</v>
      </c>
      <c r="CH523" s="33">
        <v>6.71133080026957E-3</v>
      </c>
      <c r="CI523" s="33">
        <v>6.6026717947641096E-3</v>
      </c>
      <c r="CJ523" s="33">
        <v>6.4765904513698503E-3</v>
      </c>
      <c r="CK523" s="33">
        <v>6.4241590358898896E-3</v>
      </c>
      <c r="CL523" s="33">
        <v>6.2825942313526999E-3</v>
      </c>
      <c r="CM523" s="33">
        <v>6.2464323732675199E-3</v>
      </c>
      <c r="CN523" s="33">
        <v>6.0692854350295599E-3</v>
      </c>
      <c r="CO523" s="33">
        <v>5.9651291562075603E-3</v>
      </c>
      <c r="CP523" s="33">
        <v>5.8877153895173402E-3</v>
      </c>
      <c r="CQ523" s="33">
        <v>5.7666284724519597E-3</v>
      </c>
      <c r="CR523" s="33">
        <v>5.67739996390165E-3</v>
      </c>
      <c r="CS523" s="33">
        <v>5.5741247994059197E-3</v>
      </c>
      <c r="CT523" s="33">
        <v>5.4554477998033004E-3</v>
      </c>
      <c r="CU523" s="33">
        <v>5.4230531999858098E-3</v>
      </c>
      <c r="CV523" s="33">
        <v>5.28145393272734E-3</v>
      </c>
      <c r="CW523" s="33">
        <v>5.2242147484461597E-3</v>
      </c>
      <c r="CX523" s="33">
        <v>5.1333866046487601E-3</v>
      </c>
      <c r="CY523" s="33">
        <v>5.0670650978569603E-3</v>
      </c>
      <c r="CZ523" s="33">
        <v>4.9897122633465697E-3</v>
      </c>
      <c r="DA523" s="33">
        <v>4.9545330178989303E-3</v>
      </c>
      <c r="DB523" s="33">
        <v>4.9206981907172903E-3</v>
      </c>
      <c r="DC523" s="33">
        <v>4.8751777992160896E-3</v>
      </c>
      <c r="DD523" s="33">
        <v>4.8125169652322901E-3</v>
      </c>
      <c r="DE523" s="33">
        <v>4.7834591484064498E-3</v>
      </c>
      <c r="DF523" s="33">
        <v>4.6054601934038203E-3</v>
      </c>
      <c r="DG523" s="33">
        <v>4.5276759922254304E-3</v>
      </c>
      <c r="DH523" s="33">
        <v>4.4590002326835498E-3</v>
      </c>
      <c r="DI523" s="33">
        <v>4.4180138835644197E-3</v>
      </c>
      <c r="DJ523" s="33">
        <v>4.3898269330522001E-3</v>
      </c>
      <c r="DK523" s="33">
        <v>4.3630916169289198E-3</v>
      </c>
      <c r="DL523" s="33">
        <v>4.3194135806167901E-3</v>
      </c>
      <c r="DM523" s="33">
        <v>4.3513763276465797E-3</v>
      </c>
      <c r="DN523" s="33">
        <v>4.3471972974675104E-3</v>
      </c>
      <c r="DO523" s="33">
        <v>4.3573541762255601E-3</v>
      </c>
      <c r="DP523" s="33">
        <v>4.3543766572259899E-3</v>
      </c>
      <c r="DQ523" s="33">
        <v>4.3956834986998098E-3</v>
      </c>
      <c r="DR523" s="33">
        <v>4.3881695668216399E-3</v>
      </c>
      <c r="DS523" s="33">
        <v>4.3251000304522702E-3</v>
      </c>
      <c r="DT523" s="33">
        <v>4.2869377154812604E-3</v>
      </c>
      <c r="DU523" s="33">
        <v>4.1806627733722403E-3</v>
      </c>
      <c r="DV523" s="33">
        <v>4.4073615632587897E-3</v>
      </c>
      <c r="DW523" s="33">
        <v>4.8542851840034798E-3</v>
      </c>
      <c r="DX523" s="33">
        <v>4.4618957212784801E-3</v>
      </c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3"/>
      <c r="FC523" s="33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3"/>
      <c r="FP523" s="33"/>
      <c r="FQ523" s="33"/>
      <c r="FR523" s="33"/>
      <c r="FS523" s="33"/>
      <c r="FT523" s="33"/>
      <c r="FU523" s="33"/>
      <c r="FV523" s="33"/>
      <c r="FW523" s="33"/>
      <c r="FX523" s="33"/>
      <c r="FY523" s="33"/>
      <c r="FZ523" s="33"/>
      <c r="GA523" s="33"/>
      <c r="GB523" s="33"/>
      <c r="GC523" s="33"/>
      <c r="GD523" s="33"/>
      <c r="GE523" s="33"/>
      <c r="GF523" s="33"/>
      <c r="GG523" s="33"/>
      <c r="GH523" s="33"/>
      <c r="GI523" s="33"/>
      <c r="GJ523" s="33"/>
      <c r="GK523" s="33"/>
      <c r="GL523" s="33"/>
      <c r="GM523" s="33"/>
      <c r="GN523" s="33"/>
      <c r="GO523" s="33"/>
      <c r="GP523" s="33"/>
      <c r="GQ523" s="33"/>
      <c r="GR523" s="33"/>
      <c r="GS523" s="33"/>
      <c r="GT523" s="33"/>
      <c r="GU523" s="33"/>
      <c r="GV523" s="33"/>
      <c r="GW523" s="33"/>
      <c r="GX523" s="33"/>
    </row>
    <row r="524" spans="1:206" hidden="1">
      <c r="A524" s="31" t="s">
        <v>451</v>
      </c>
      <c r="B524" t="s">
        <v>717</v>
      </c>
      <c r="C524" t="s">
        <v>714</v>
      </c>
      <c r="D524" s="94" t="s">
        <v>1014</v>
      </c>
      <c r="E524" t="s">
        <v>1243</v>
      </c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>
        <v>1.6229622012148701E-2</v>
      </c>
      <c r="BE524" s="33">
        <v>1.6395278577790499E-2</v>
      </c>
      <c r="BF524" s="33">
        <v>1.5617849088933201E-2</v>
      </c>
      <c r="BG524" s="33">
        <v>1.54100754836188E-2</v>
      </c>
      <c r="BH524" s="33">
        <v>1.48135675830624E-2</v>
      </c>
      <c r="BI524" s="33">
        <v>1.4562731227117799E-2</v>
      </c>
      <c r="BJ524" s="33">
        <v>1.4639603605778999E-2</v>
      </c>
      <c r="BK524" s="33">
        <v>1.4673656476240001E-2</v>
      </c>
      <c r="BL524" s="33">
        <v>1.3971042168123501E-2</v>
      </c>
      <c r="BM524" s="33">
        <v>1.3705584141535001E-2</v>
      </c>
      <c r="BN524" s="33">
        <v>1.38077506378906E-2</v>
      </c>
      <c r="BO524" s="33">
        <v>1.3417465477841201E-2</v>
      </c>
      <c r="BP524" s="33">
        <v>1.35592650359101E-2</v>
      </c>
      <c r="BQ524" s="33">
        <v>1.36106744332057E-2</v>
      </c>
      <c r="BR524" s="33">
        <v>1.3106633938363E-2</v>
      </c>
      <c r="BS524" s="33">
        <v>1.3060242779441501E-2</v>
      </c>
      <c r="BT524" s="33">
        <v>1.27459862027452E-2</v>
      </c>
      <c r="BU524" s="33">
        <v>1.2570086269091301E-2</v>
      </c>
      <c r="BV524" s="33">
        <v>1.2690612503034601E-2</v>
      </c>
      <c r="BW524" s="33">
        <v>1.2748964371863E-2</v>
      </c>
      <c r="BX524" s="33">
        <v>1.2311987094154601E-2</v>
      </c>
      <c r="BY524" s="33">
        <v>1.2067042264739701E-2</v>
      </c>
      <c r="BZ524" s="33">
        <v>1.19246047520945E-2</v>
      </c>
      <c r="CA524" s="33">
        <v>1.17092736832535E-2</v>
      </c>
      <c r="CB524" s="33">
        <v>1.15159561379975E-2</v>
      </c>
      <c r="CC524" s="33">
        <v>1.1285905420992099E-2</v>
      </c>
      <c r="CD524" s="33">
        <v>1.1163551134281E-2</v>
      </c>
      <c r="CE524" s="33">
        <v>1.08502469804201E-2</v>
      </c>
      <c r="CF524" s="33">
        <v>1.07807755724735E-2</v>
      </c>
      <c r="CG524" s="33">
        <v>1.0530399300654501E-2</v>
      </c>
      <c r="CH524" s="33">
        <v>1.0527719285732399E-2</v>
      </c>
      <c r="CI524" s="33">
        <v>1.03944541299789E-2</v>
      </c>
      <c r="CJ524" s="33">
        <v>1.0246425308838399E-2</v>
      </c>
      <c r="CK524" s="33">
        <v>1.01400637145242E-2</v>
      </c>
      <c r="CL524" s="33">
        <v>1.00008893506532E-2</v>
      </c>
      <c r="CM524" s="33">
        <v>9.8837406729126893E-3</v>
      </c>
      <c r="CN524" s="33">
        <v>9.7066159877647901E-3</v>
      </c>
      <c r="CO524" s="33">
        <v>9.5223320839035192E-3</v>
      </c>
      <c r="CP524" s="33">
        <v>9.3916189684235592E-3</v>
      </c>
      <c r="CQ524" s="33">
        <v>9.1390425915332894E-3</v>
      </c>
      <c r="CR524" s="33">
        <v>9.0184626171227605E-3</v>
      </c>
      <c r="CS524" s="33">
        <v>8.8837243813506203E-3</v>
      </c>
      <c r="CT524" s="33">
        <v>8.6173239253037309E-3</v>
      </c>
      <c r="CU524" s="33">
        <v>8.6249849966536698E-3</v>
      </c>
      <c r="CV524" s="33">
        <v>8.3744077336133094E-3</v>
      </c>
      <c r="CW524" s="33">
        <v>8.2839552947843002E-3</v>
      </c>
      <c r="CX524" s="33">
        <v>8.1363774179807197E-3</v>
      </c>
      <c r="CY524" s="33">
        <v>7.9700280232224002E-3</v>
      </c>
      <c r="CZ524" s="33">
        <v>7.8019960081505803E-3</v>
      </c>
      <c r="DA524" s="33">
        <v>7.6966502995328796E-3</v>
      </c>
      <c r="DB524" s="33">
        <v>7.5406079620076996E-3</v>
      </c>
      <c r="DC524" s="33">
        <v>7.37104443078309E-3</v>
      </c>
      <c r="DD524" s="33">
        <v>7.2994630575805696E-3</v>
      </c>
      <c r="DE524" s="33">
        <v>7.2777585897792702E-3</v>
      </c>
      <c r="DF524" s="33">
        <v>7.0227587480414001E-3</v>
      </c>
      <c r="DG524" s="33">
        <v>7.0041355784126796E-3</v>
      </c>
      <c r="DH524" s="33">
        <v>6.8503584135201703E-3</v>
      </c>
      <c r="DI524" s="33">
        <v>6.7230977051105098E-3</v>
      </c>
      <c r="DJ524" s="33">
        <v>6.7090562964177503E-3</v>
      </c>
      <c r="DK524" s="33">
        <v>6.5308686296588299E-3</v>
      </c>
      <c r="DL524" s="33">
        <v>6.3794414832692298E-3</v>
      </c>
      <c r="DM524" s="33">
        <v>6.3543980193156296E-3</v>
      </c>
      <c r="DN524" s="33">
        <v>6.3288974899705103E-3</v>
      </c>
      <c r="DO524" s="33">
        <v>6.3238220648825496E-3</v>
      </c>
      <c r="DP524" s="33">
        <v>6.3268849529153201E-3</v>
      </c>
      <c r="DQ524" s="33">
        <v>6.42955042021842E-3</v>
      </c>
      <c r="DR524" s="33">
        <v>6.4307111011450398E-3</v>
      </c>
      <c r="DS524" s="33">
        <v>6.4402223479120696E-3</v>
      </c>
      <c r="DT524" s="33">
        <v>6.4132529077573401E-3</v>
      </c>
      <c r="DU524" s="33">
        <v>6.3613359120168198E-3</v>
      </c>
      <c r="DV524" s="33">
        <v>6.8703477684245702E-3</v>
      </c>
      <c r="DW524" s="33">
        <v>7.1441890739575003E-3</v>
      </c>
      <c r="DX524" s="33">
        <v>6.5324424612295401E-3</v>
      </c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  <c r="EW524" s="33"/>
      <c r="EX524" s="33"/>
      <c r="EY524" s="33"/>
      <c r="EZ524" s="33"/>
      <c r="FA524" s="33"/>
      <c r="FB524" s="33"/>
      <c r="FC524" s="33"/>
      <c r="FD524" s="33"/>
      <c r="FE524" s="33"/>
      <c r="FF524" s="33"/>
      <c r="FG524" s="33"/>
      <c r="FH524" s="33"/>
      <c r="FI524" s="33"/>
      <c r="FJ524" s="33"/>
      <c r="FK524" s="33"/>
      <c r="FL524" s="33"/>
      <c r="FM524" s="33"/>
      <c r="FN524" s="33"/>
      <c r="FO524" s="33"/>
      <c r="FP524" s="33"/>
      <c r="FQ524" s="33"/>
      <c r="FR524" s="33"/>
      <c r="FS524" s="33"/>
      <c r="FT524" s="33"/>
      <c r="FU524" s="33"/>
      <c r="FV524" s="33"/>
      <c r="FW524" s="33"/>
      <c r="FX524" s="33"/>
      <c r="FY524" s="33"/>
      <c r="FZ524" s="33"/>
      <c r="GA524" s="33"/>
      <c r="GB524" s="33"/>
      <c r="GC524" s="33"/>
      <c r="GD524" s="33"/>
      <c r="GE524" s="33"/>
      <c r="GF524" s="33"/>
      <c r="GG524" s="33"/>
      <c r="GH524" s="33"/>
      <c r="GI524" s="33"/>
      <c r="GJ524" s="33"/>
      <c r="GK524" s="33"/>
      <c r="GL524" s="33"/>
      <c r="GM524" s="33"/>
      <c r="GN524" s="33"/>
      <c r="GO524" s="33"/>
      <c r="GP524" s="33"/>
      <c r="GQ524" s="33"/>
      <c r="GR524" s="33"/>
      <c r="GS524" s="33"/>
      <c r="GT524" s="33"/>
      <c r="GU524" s="33"/>
      <c r="GV524" s="33"/>
      <c r="GW524" s="33"/>
      <c r="GX524" s="33"/>
    </row>
    <row r="525" spans="1:206" hidden="1">
      <c r="A525" s="31" t="s">
        <v>451</v>
      </c>
      <c r="B525" t="s">
        <v>717</v>
      </c>
      <c r="C525" t="s">
        <v>714</v>
      </c>
      <c r="D525" s="94" t="s">
        <v>1014</v>
      </c>
      <c r="E525" t="s">
        <v>1244</v>
      </c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>
        <v>2.6464549317238E-2</v>
      </c>
      <c r="BE525" s="33">
        <v>2.68478670686732E-2</v>
      </c>
      <c r="BF525" s="33">
        <v>2.5444415503218801E-2</v>
      </c>
      <c r="BG525" s="33">
        <v>2.5497868998157501E-2</v>
      </c>
      <c r="BH525" s="33">
        <v>2.4425967318163801E-2</v>
      </c>
      <c r="BI525" s="33">
        <v>2.4409599208095399E-2</v>
      </c>
      <c r="BJ525" s="33">
        <v>2.4511748739385799E-2</v>
      </c>
      <c r="BK525" s="33">
        <v>2.45276830524499E-2</v>
      </c>
      <c r="BL525" s="33">
        <v>2.3139864339286501E-2</v>
      </c>
      <c r="BM525" s="33">
        <v>2.27565494757365E-2</v>
      </c>
      <c r="BN525" s="33">
        <v>2.2783749996288599E-2</v>
      </c>
      <c r="BO525" s="33">
        <v>2.2010889945529501E-2</v>
      </c>
      <c r="BP525" s="33">
        <v>2.2200650371301402E-2</v>
      </c>
      <c r="BQ525" s="33">
        <v>2.2282429860009199E-2</v>
      </c>
      <c r="BR525" s="33">
        <v>2.1249853203619599E-2</v>
      </c>
      <c r="BS525" s="33">
        <v>2.1459454999441002E-2</v>
      </c>
      <c r="BT525" s="33">
        <v>2.1160241045793001E-2</v>
      </c>
      <c r="BU525" s="33">
        <v>2.0706982922839099E-2</v>
      </c>
      <c r="BV525" s="33">
        <v>2.1042590913473599E-2</v>
      </c>
      <c r="BW525" s="33">
        <v>2.1355424329805799E-2</v>
      </c>
      <c r="BX525" s="33">
        <v>2.0327444230850901E-2</v>
      </c>
      <c r="BY525" s="33">
        <v>1.9630127136587398E-2</v>
      </c>
      <c r="BZ525" s="33">
        <v>1.9499118782600199E-2</v>
      </c>
      <c r="CA525" s="33">
        <v>1.9062698799085301E-2</v>
      </c>
      <c r="CB525" s="33">
        <v>1.8533110919610001E-2</v>
      </c>
      <c r="CC525" s="33">
        <v>1.8198218230669201E-2</v>
      </c>
      <c r="CD525" s="33">
        <v>1.7822726987863899E-2</v>
      </c>
      <c r="CE525" s="33">
        <v>1.71225049730632E-2</v>
      </c>
      <c r="CF525" s="33">
        <v>1.6945551152727001E-2</v>
      </c>
      <c r="CG525" s="33">
        <v>1.65615143126614E-2</v>
      </c>
      <c r="CH525" s="33">
        <v>1.6593568479378099E-2</v>
      </c>
      <c r="CI525" s="33">
        <v>1.6336809884327799E-2</v>
      </c>
      <c r="CJ525" s="33">
        <v>1.6055067315179101E-2</v>
      </c>
      <c r="CK525" s="33">
        <v>1.59858346186771E-2</v>
      </c>
      <c r="CL525" s="33">
        <v>1.5679789733103199E-2</v>
      </c>
      <c r="CM525" s="33">
        <v>1.5700785337902201E-2</v>
      </c>
      <c r="CN525" s="33">
        <v>1.5542949432127501E-2</v>
      </c>
      <c r="CO525" s="33">
        <v>1.5151873136962601E-2</v>
      </c>
      <c r="CP525" s="33">
        <v>1.49868323092984E-2</v>
      </c>
      <c r="CQ525" s="33">
        <v>1.4679415496065801E-2</v>
      </c>
      <c r="CR525" s="33">
        <v>1.43304255195201E-2</v>
      </c>
      <c r="CS525" s="33">
        <v>1.4141394322501499E-2</v>
      </c>
      <c r="CT525" s="33">
        <v>1.38108756155494E-2</v>
      </c>
      <c r="CU525" s="33">
        <v>1.38196859897491E-2</v>
      </c>
      <c r="CV525" s="33">
        <v>1.3470805313996999E-2</v>
      </c>
      <c r="CW525" s="33">
        <v>1.33537697809428E-2</v>
      </c>
      <c r="CX525" s="33">
        <v>1.3084224528190601E-2</v>
      </c>
      <c r="CY525" s="33">
        <v>1.27204376005032E-2</v>
      </c>
      <c r="CZ525" s="33">
        <v>1.2495665877985E-2</v>
      </c>
      <c r="DA525" s="33">
        <v>1.2343881985444401E-2</v>
      </c>
      <c r="DB525" s="33">
        <v>1.20315287894054E-2</v>
      </c>
      <c r="DC525" s="33">
        <v>1.17362690510285E-2</v>
      </c>
      <c r="DD525" s="33">
        <v>1.15045240700626E-2</v>
      </c>
      <c r="DE525" s="33">
        <v>1.13127929360166E-2</v>
      </c>
      <c r="DF525" s="33">
        <v>1.08306457338576E-2</v>
      </c>
      <c r="DG525" s="33">
        <v>1.0666582524989201E-2</v>
      </c>
      <c r="DH525" s="33">
        <v>1.02868319287743E-2</v>
      </c>
      <c r="DI525" s="33">
        <v>1.0226617553592899E-2</v>
      </c>
      <c r="DJ525" s="33">
        <v>1.01769784518905E-2</v>
      </c>
      <c r="DK525" s="33">
        <v>9.9745301001208098E-3</v>
      </c>
      <c r="DL525" s="33">
        <v>9.8438372756317893E-3</v>
      </c>
      <c r="DM525" s="33">
        <v>9.7457815974519597E-3</v>
      </c>
      <c r="DN525" s="33">
        <v>9.7119517899633308E-3</v>
      </c>
      <c r="DO525" s="33">
        <v>9.66361685131986E-3</v>
      </c>
      <c r="DP525" s="33">
        <v>9.4719410995227696E-3</v>
      </c>
      <c r="DQ525" s="33">
        <v>9.5361720835925E-3</v>
      </c>
      <c r="DR525" s="33">
        <v>9.4765986569984792E-3</v>
      </c>
      <c r="DS525" s="33">
        <v>9.4687547722544299E-3</v>
      </c>
      <c r="DT525" s="33">
        <v>9.4061191753171802E-3</v>
      </c>
      <c r="DU525" s="33">
        <v>9.2706065544062508E-3</v>
      </c>
      <c r="DV525" s="33">
        <v>1.0186721925648E-2</v>
      </c>
      <c r="DW525" s="33">
        <v>1.05411592172733E-2</v>
      </c>
      <c r="DX525" s="33">
        <v>9.6264431305659801E-3</v>
      </c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3"/>
      <c r="FC525" s="33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3"/>
      <c r="FP525" s="33"/>
      <c r="FQ525" s="33"/>
      <c r="FR525" s="33"/>
      <c r="FS525" s="33"/>
      <c r="FT525" s="33"/>
      <c r="FU525" s="33"/>
      <c r="FV525" s="33"/>
      <c r="FW525" s="33"/>
      <c r="FX525" s="33"/>
      <c r="FY525" s="33"/>
      <c r="FZ525" s="33"/>
      <c r="GA525" s="33"/>
      <c r="GB525" s="33"/>
      <c r="GC525" s="33"/>
      <c r="GD525" s="33"/>
      <c r="GE525" s="33"/>
      <c r="GF525" s="33"/>
      <c r="GG525" s="33"/>
      <c r="GH525" s="33"/>
      <c r="GI525" s="33"/>
      <c r="GJ525" s="33"/>
      <c r="GK525" s="33"/>
      <c r="GL525" s="33"/>
      <c r="GM525" s="33"/>
      <c r="GN525" s="33"/>
      <c r="GO525" s="33"/>
      <c r="GP525" s="33"/>
      <c r="GQ525" s="33"/>
      <c r="GR525" s="33"/>
      <c r="GS525" s="33"/>
      <c r="GT525" s="33"/>
      <c r="GU525" s="33"/>
      <c r="GV525" s="33"/>
      <c r="GW525" s="33"/>
      <c r="GX525" s="33"/>
    </row>
    <row r="526" spans="1:206" hidden="1">
      <c r="A526" s="31" t="s">
        <v>451</v>
      </c>
      <c r="B526" t="s">
        <v>717</v>
      </c>
      <c r="C526" t="s">
        <v>714</v>
      </c>
      <c r="D526" s="94" t="s">
        <v>1014</v>
      </c>
      <c r="E526" t="s">
        <v>1245</v>
      </c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>
        <v>4.5869560999871203E-2</v>
      </c>
      <c r="BE526" s="33">
        <v>4.6919004627659501E-2</v>
      </c>
      <c r="BF526" s="33">
        <v>4.4390646277198798E-2</v>
      </c>
      <c r="BG526" s="33">
        <v>4.4416003743874999E-2</v>
      </c>
      <c r="BH526" s="33">
        <v>4.22110388926525E-2</v>
      </c>
      <c r="BI526" s="33">
        <v>4.1884204660813697E-2</v>
      </c>
      <c r="BJ526" s="33">
        <v>4.2526195501103599E-2</v>
      </c>
      <c r="BK526" s="33">
        <v>4.1947075176304402E-2</v>
      </c>
      <c r="BL526" s="33">
        <v>3.9853843396911198E-2</v>
      </c>
      <c r="BM526" s="33">
        <v>3.9180409115233301E-2</v>
      </c>
      <c r="BN526" s="33">
        <v>3.9209434686581703E-2</v>
      </c>
      <c r="BO526" s="33">
        <v>3.7829232804582301E-2</v>
      </c>
      <c r="BP526" s="33">
        <v>3.8499011288080802E-2</v>
      </c>
      <c r="BQ526" s="33">
        <v>3.8592708382340801E-2</v>
      </c>
      <c r="BR526" s="33">
        <v>3.6352420573413299E-2</v>
      </c>
      <c r="BS526" s="33">
        <v>3.6664184277150902E-2</v>
      </c>
      <c r="BT526" s="33">
        <v>3.6190784084675E-2</v>
      </c>
      <c r="BU526" s="33">
        <v>3.5437470882145203E-2</v>
      </c>
      <c r="BV526" s="33">
        <v>3.6323257828200499E-2</v>
      </c>
      <c r="BW526" s="33">
        <v>3.65899436266977E-2</v>
      </c>
      <c r="BX526" s="33">
        <v>3.5177011352805002E-2</v>
      </c>
      <c r="BY526" s="33">
        <v>3.4358018960916697E-2</v>
      </c>
      <c r="BZ526" s="33">
        <v>3.39588415531639E-2</v>
      </c>
      <c r="CA526" s="33">
        <v>3.3345519968329698E-2</v>
      </c>
      <c r="CB526" s="33">
        <v>3.24772419245608E-2</v>
      </c>
      <c r="CC526" s="33">
        <v>3.1864353488181597E-2</v>
      </c>
      <c r="CD526" s="33">
        <v>3.1089722809983799E-2</v>
      </c>
      <c r="CE526" s="33">
        <v>2.9797690087031901E-2</v>
      </c>
      <c r="CF526" s="33">
        <v>2.94249356164203E-2</v>
      </c>
      <c r="CG526" s="33">
        <v>2.8505266307525E-2</v>
      </c>
      <c r="CH526" s="33">
        <v>2.8359920113316402E-2</v>
      </c>
      <c r="CI526" s="33">
        <v>2.7645259100605599E-2</v>
      </c>
      <c r="CJ526" s="33">
        <v>2.7041446326598599E-2</v>
      </c>
      <c r="CK526" s="33">
        <v>2.69401939118337E-2</v>
      </c>
      <c r="CL526" s="33">
        <v>2.6084655672753101E-2</v>
      </c>
      <c r="CM526" s="33">
        <v>2.61674121433648E-2</v>
      </c>
      <c r="CN526" s="33">
        <v>2.57742531883372E-2</v>
      </c>
      <c r="CO526" s="33">
        <v>2.4965144583226399E-2</v>
      </c>
      <c r="CP526" s="33">
        <v>2.4706108859838601E-2</v>
      </c>
      <c r="CQ526" s="33">
        <v>2.4184154986642802E-2</v>
      </c>
      <c r="CR526" s="33">
        <v>2.37790594616284E-2</v>
      </c>
      <c r="CS526" s="33">
        <v>2.3532823438903401E-2</v>
      </c>
      <c r="CT526" s="33">
        <v>2.2987341327198201E-2</v>
      </c>
      <c r="CU526" s="33">
        <v>2.3010238549995E-2</v>
      </c>
      <c r="CV526" s="33">
        <v>2.2446584776448401E-2</v>
      </c>
      <c r="CW526" s="33">
        <v>2.2084398619947598E-2</v>
      </c>
      <c r="CX526" s="33">
        <v>2.1743500311935698E-2</v>
      </c>
      <c r="CY526" s="33">
        <v>2.1266720441930901E-2</v>
      </c>
      <c r="CZ526" s="33">
        <v>2.1127367004494101E-2</v>
      </c>
      <c r="DA526" s="33">
        <v>2.0649676382495201E-2</v>
      </c>
      <c r="DB526" s="33">
        <v>2.0098183758283501E-2</v>
      </c>
      <c r="DC526" s="33">
        <v>1.9563214352630399E-2</v>
      </c>
      <c r="DD526" s="33">
        <v>1.9240457069626599E-2</v>
      </c>
      <c r="DE526" s="33">
        <v>1.8947866470263301E-2</v>
      </c>
      <c r="DF526" s="33">
        <v>1.7967363317264499E-2</v>
      </c>
      <c r="DG526" s="33">
        <v>1.7672527208237601E-2</v>
      </c>
      <c r="DH526" s="33">
        <v>1.7104455899845598E-2</v>
      </c>
      <c r="DI526" s="33">
        <v>1.6689612365246301E-2</v>
      </c>
      <c r="DJ526" s="33">
        <v>1.6526232893390998E-2</v>
      </c>
      <c r="DK526" s="33">
        <v>1.6050887656452299E-2</v>
      </c>
      <c r="DL526" s="33">
        <v>1.5708634501439799E-2</v>
      </c>
      <c r="DM526" s="33">
        <v>1.54490866319604E-2</v>
      </c>
      <c r="DN526" s="33">
        <v>1.53608037546283E-2</v>
      </c>
      <c r="DO526" s="33">
        <v>1.53001566865139E-2</v>
      </c>
      <c r="DP526" s="33">
        <v>1.50952264081167E-2</v>
      </c>
      <c r="DQ526" s="33">
        <v>1.53941639500352E-2</v>
      </c>
      <c r="DR526" s="33">
        <v>1.52144971560387E-2</v>
      </c>
      <c r="DS526" s="33">
        <v>1.52256296689372E-2</v>
      </c>
      <c r="DT526" s="33">
        <v>1.5013172220558301E-2</v>
      </c>
      <c r="DU526" s="33">
        <v>1.47220547285966E-2</v>
      </c>
      <c r="DV526" s="33">
        <v>1.6243528908582699E-2</v>
      </c>
      <c r="DW526" s="33">
        <v>1.66241574407897E-2</v>
      </c>
      <c r="DX526" s="33">
        <v>1.5206874805189299E-2</v>
      </c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  <c r="EW526" s="33"/>
      <c r="EX526" s="33"/>
      <c r="EY526" s="33"/>
      <c r="EZ526" s="33"/>
      <c r="FA526" s="33"/>
      <c r="FB526" s="33"/>
      <c r="FC526" s="33"/>
      <c r="FD526" s="33"/>
      <c r="FE526" s="33"/>
      <c r="FF526" s="33"/>
      <c r="FG526" s="33"/>
      <c r="FH526" s="33"/>
      <c r="FI526" s="33"/>
      <c r="FJ526" s="33"/>
      <c r="FK526" s="33"/>
      <c r="FL526" s="33"/>
      <c r="FM526" s="33"/>
      <c r="FN526" s="33"/>
      <c r="FO526" s="33"/>
      <c r="FP526" s="33"/>
      <c r="FQ526" s="33"/>
      <c r="FR526" s="33"/>
      <c r="FS526" s="33"/>
      <c r="FT526" s="33"/>
      <c r="FU526" s="33"/>
      <c r="FV526" s="33"/>
      <c r="FW526" s="33"/>
      <c r="FX526" s="33"/>
      <c r="FY526" s="33"/>
      <c r="FZ526" s="33"/>
      <c r="GA526" s="33"/>
      <c r="GB526" s="33"/>
      <c r="GC526" s="33"/>
      <c r="GD526" s="33"/>
      <c r="GE526" s="33"/>
      <c r="GF526" s="33"/>
      <c r="GG526" s="33"/>
      <c r="GH526" s="33"/>
      <c r="GI526" s="33"/>
      <c r="GJ526" s="33"/>
      <c r="GK526" s="33"/>
      <c r="GL526" s="33"/>
      <c r="GM526" s="33"/>
      <c r="GN526" s="33"/>
      <c r="GO526" s="33"/>
      <c r="GP526" s="33"/>
      <c r="GQ526" s="33"/>
      <c r="GR526" s="33"/>
      <c r="GS526" s="33"/>
      <c r="GT526" s="33"/>
      <c r="GU526" s="33"/>
      <c r="GV526" s="33"/>
      <c r="GW526" s="33"/>
      <c r="GX526" s="33"/>
    </row>
    <row r="527" spans="1:206" hidden="1">
      <c r="A527" s="31" t="s">
        <v>451</v>
      </c>
      <c r="B527" t="s">
        <v>717</v>
      </c>
      <c r="C527" t="s">
        <v>714</v>
      </c>
      <c r="D527" s="94" t="s">
        <v>1014</v>
      </c>
      <c r="E527" t="s">
        <v>1246</v>
      </c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>
        <v>7.7196451067181801E-2</v>
      </c>
      <c r="BE527" s="33">
        <v>8.0308136130396002E-2</v>
      </c>
      <c r="BF527" s="33">
        <v>7.5172152684001195E-2</v>
      </c>
      <c r="BG527" s="33">
        <v>7.6120934995358103E-2</v>
      </c>
      <c r="BH527" s="33">
        <v>7.2282201720985706E-2</v>
      </c>
      <c r="BI527" s="33">
        <v>7.2911026754584704E-2</v>
      </c>
      <c r="BJ527" s="33">
        <v>7.4371039123965199E-2</v>
      </c>
      <c r="BK527" s="33">
        <v>7.2122362786858393E-2</v>
      </c>
      <c r="BL527" s="33">
        <v>6.9400848073755503E-2</v>
      </c>
      <c r="BM527" s="33">
        <v>6.8384707913197396E-2</v>
      </c>
      <c r="BN527" s="33">
        <v>6.8810736310677703E-2</v>
      </c>
      <c r="BO527" s="33">
        <v>6.5916708307310098E-2</v>
      </c>
      <c r="BP527" s="33">
        <v>6.7403456810344695E-2</v>
      </c>
      <c r="BQ527" s="33">
        <v>6.7523337567071198E-2</v>
      </c>
      <c r="BR527" s="33">
        <v>6.2944014248447394E-2</v>
      </c>
      <c r="BS527" s="33">
        <v>6.3907294167783693E-2</v>
      </c>
      <c r="BT527" s="33">
        <v>6.2894282115473099E-2</v>
      </c>
      <c r="BU527" s="33">
        <v>6.1442358522326802E-2</v>
      </c>
      <c r="BV527" s="33">
        <v>6.3346069820172698E-2</v>
      </c>
      <c r="BW527" s="33">
        <v>6.2747289528229902E-2</v>
      </c>
      <c r="BX527" s="33">
        <v>6.0720630060581197E-2</v>
      </c>
      <c r="BY527" s="33">
        <v>5.96896337723627E-2</v>
      </c>
      <c r="BZ527" s="33">
        <v>5.8907405777774098E-2</v>
      </c>
      <c r="CA527" s="33">
        <v>5.8329715796964103E-2</v>
      </c>
      <c r="CB527" s="33">
        <v>5.62722930554308E-2</v>
      </c>
      <c r="CC527" s="33">
        <v>5.5661784576639103E-2</v>
      </c>
      <c r="CD527" s="33">
        <v>5.4582438476161801E-2</v>
      </c>
      <c r="CE527" s="33">
        <v>5.15772623521219E-2</v>
      </c>
      <c r="CF527" s="33">
        <v>5.1013233014296701E-2</v>
      </c>
      <c r="CG527" s="33">
        <v>4.9455665947285302E-2</v>
      </c>
      <c r="CH527" s="33">
        <v>4.9329244637108999E-2</v>
      </c>
      <c r="CI527" s="33">
        <v>4.8144509780781199E-2</v>
      </c>
      <c r="CJ527" s="33">
        <v>4.7358447755287102E-2</v>
      </c>
      <c r="CK527" s="33">
        <v>4.7145751883036498E-2</v>
      </c>
      <c r="CL527" s="33">
        <v>4.5391304166131102E-2</v>
      </c>
      <c r="CM527" s="33">
        <v>4.55802111676002E-2</v>
      </c>
      <c r="CN527" s="33">
        <v>4.4486687835397602E-2</v>
      </c>
      <c r="CO527" s="33">
        <v>4.2897714072727001E-2</v>
      </c>
      <c r="CP527" s="33">
        <v>4.2251586678762103E-2</v>
      </c>
      <c r="CQ527" s="33">
        <v>4.1416474701116299E-2</v>
      </c>
      <c r="CR527" s="33">
        <v>4.06904348931122E-2</v>
      </c>
      <c r="CS527" s="33">
        <v>3.98567189466911E-2</v>
      </c>
      <c r="CT527" s="33">
        <v>3.8744369499723201E-2</v>
      </c>
      <c r="CU527" s="33">
        <v>3.9069081500788298E-2</v>
      </c>
      <c r="CV527" s="33">
        <v>3.7836690741962803E-2</v>
      </c>
      <c r="CW527" s="33">
        <v>3.7841561524788001E-2</v>
      </c>
      <c r="CX527" s="33">
        <v>3.7297183871267299E-2</v>
      </c>
      <c r="CY527" s="33">
        <v>3.6491966569867203E-2</v>
      </c>
      <c r="CZ527" s="33">
        <v>3.6051807502080403E-2</v>
      </c>
      <c r="DA527" s="33">
        <v>3.5988408830080802E-2</v>
      </c>
      <c r="DB527" s="33">
        <v>3.4752444016179801E-2</v>
      </c>
      <c r="DC527" s="33">
        <v>3.3924147737032999E-2</v>
      </c>
      <c r="DD527" s="33">
        <v>3.3648479637071002E-2</v>
      </c>
      <c r="DE527" s="33">
        <v>3.3338791671387702E-2</v>
      </c>
      <c r="DF527" s="33">
        <v>3.1296240742089497E-2</v>
      </c>
      <c r="DG527" s="33">
        <v>3.10611437975369E-2</v>
      </c>
      <c r="DH527" s="33">
        <v>2.9981150272246099E-2</v>
      </c>
      <c r="DI527" s="33">
        <v>2.93231387369411E-2</v>
      </c>
      <c r="DJ527" s="33">
        <v>2.9012980029327302E-2</v>
      </c>
      <c r="DK527" s="33">
        <v>2.7957976522084298E-2</v>
      </c>
      <c r="DL527" s="33">
        <v>2.75366367071446E-2</v>
      </c>
      <c r="DM527" s="33">
        <v>2.68817653384502E-2</v>
      </c>
      <c r="DN527" s="33">
        <v>2.6774325693486398E-2</v>
      </c>
      <c r="DO527" s="33">
        <v>2.6290976950512499E-2</v>
      </c>
      <c r="DP527" s="33">
        <v>2.5612643844749899E-2</v>
      </c>
      <c r="DQ527" s="33">
        <v>2.60492282728573E-2</v>
      </c>
      <c r="DR527" s="33">
        <v>2.5324060480934101E-2</v>
      </c>
      <c r="DS527" s="33">
        <v>2.54682480397798E-2</v>
      </c>
      <c r="DT527" s="33">
        <v>2.5241000118227701E-2</v>
      </c>
      <c r="DU527" s="33">
        <v>2.4687121803405598E-2</v>
      </c>
      <c r="DV527" s="33">
        <v>2.72976119050122E-2</v>
      </c>
      <c r="DW527" s="33">
        <v>2.6765312898196E-2</v>
      </c>
      <c r="DX527" s="33">
        <v>2.4612860149742299E-2</v>
      </c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3"/>
      <c r="FC527" s="33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3"/>
      <c r="FP527" s="33"/>
      <c r="FQ527" s="33"/>
      <c r="FR527" s="33"/>
      <c r="FS527" s="33"/>
      <c r="FT527" s="33"/>
      <c r="FU527" s="33"/>
      <c r="FV527" s="33"/>
      <c r="FW527" s="33"/>
      <c r="FX527" s="33"/>
      <c r="FY527" s="33"/>
      <c r="FZ527" s="33"/>
      <c r="GA527" s="33"/>
      <c r="GB527" s="33"/>
      <c r="GC527" s="33"/>
      <c r="GD527" s="33"/>
      <c r="GE527" s="33"/>
      <c r="GF527" s="33"/>
      <c r="GG527" s="33"/>
      <c r="GH527" s="33"/>
      <c r="GI527" s="33"/>
      <c r="GJ527" s="33"/>
      <c r="GK527" s="33"/>
      <c r="GL527" s="33"/>
      <c r="GM527" s="33"/>
      <c r="GN527" s="33"/>
      <c r="GO527" s="33"/>
      <c r="GP527" s="33"/>
      <c r="GQ527" s="33"/>
      <c r="GR527" s="33"/>
      <c r="GS527" s="33"/>
      <c r="GT527" s="33"/>
      <c r="GU527" s="33"/>
      <c r="GV527" s="33"/>
      <c r="GW527" s="33"/>
      <c r="GX527" s="33"/>
    </row>
    <row r="528" spans="1:206" hidden="1">
      <c r="A528" s="31" t="s">
        <v>451</v>
      </c>
      <c r="B528" t="s">
        <v>717</v>
      </c>
      <c r="C528" t="s">
        <v>714</v>
      </c>
      <c r="D528" s="94" t="s">
        <v>1014</v>
      </c>
      <c r="E528" t="s">
        <v>1247</v>
      </c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>
        <v>0.12364945017154701</v>
      </c>
      <c r="BE528" s="33">
        <v>0.12882276040450699</v>
      </c>
      <c r="BF528" s="33">
        <v>0.120563342906353</v>
      </c>
      <c r="BG528" s="33">
        <v>0.122738834540737</v>
      </c>
      <c r="BH528" s="33">
        <v>0.11715127217861</v>
      </c>
      <c r="BI528" s="33">
        <v>0.118699136208659</v>
      </c>
      <c r="BJ528" s="33">
        <v>0.121962817918679</v>
      </c>
      <c r="BK528" s="33">
        <v>0.11698814320734501</v>
      </c>
      <c r="BL528" s="33">
        <v>0.114648139767622</v>
      </c>
      <c r="BM528" s="33">
        <v>0.11323159447205899</v>
      </c>
      <c r="BN528" s="33">
        <v>0.11457900341508</v>
      </c>
      <c r="BO528" s="33">
        <v>0.110345375442025</v>
      </c>
      <c r="BP528" s="33">
        <v>0.113545540141973</v>
      </c>
      <c r="BQ528" s="33">
        <v>0.113870188585695</v>
      </c>
      <c r="BR528" s="33">
        <v>0.106285467879079</v>
      </c>
      <c r="BS528" s="33">
        <v>0.10767898111977101</v>
      </c>
      <c r="BT528" s="33">
        <v>0.106151005405151</v>
      </c>
      <c r="BU528" s="33">
        <v>0.103635825435772</v>
      </c>
      <c r="BV528" s="33">
        <v>0.107404362492212</v>
      </c>
      <c r="BW528" s="33">
        <v>0.104100731730567</v>
      </c>
      <c r="BX528" s="33">
        <v>0.101432742768043</v>
      </c>
      <c r="BY528" s="33">
        <v>0.100614565525822</v>
      </c>
      <c r="BZ528" s="33">
        <v>9.9011975282318795E-2</v>
      </c>
      <c r="CA528" s="33">
        <v>9.9231268139466894E-2</v>
      </c>
      <c r="CB528" s="33">
        <v>9.6614712088962995E-2</v>
      </c>
      <c r="CC528" s="33">
        <v>9.51692056472314E-2</v>
      </c>
      <c r="CD528" s="33">
        <v>9.3684729913362699E-2</v>
      </c>
      <c r="CE528" s="33">
        <v>8.9140326845919104E-2</v>
      </c>
      <c r="CF528" s="33">
        <v>8.8834170775344695E-2</v>
      </c>
      <c r="CG528" s="33">
        <v>8.6601415919540403E-2</v>
      </c>
      <c r="CH528" s="33">
        <v>8.6519102156080399E-2</v>
      </c>
      <c r="CI528" s="33">
        <v>8.5506657850629803E-2</v>
      </c>
      <c r="CJ528" s="33">
        <v>8.3207405095844705E-2</v>
      </c>
      <c r="CK528" s="33">
        <v>8.3583798841691398E-2</v>
      </c>
      <c r="CL528" s="33">
        <v>8.0110913106943502E-2</v>
      </c>
      <c r="CM528" s="33">
        <v>8.0849108165871E-2</v>
      </c>
      <c r="CN528" s="33">
        <v>7.9005612164235697E-2</v>
      </c>
      <c r="CO528" s="33">
        <v>7.6045646406712505E-2</v>
      </c>
      <c r="CP528" s="33">
        <v>7.5569740993247606E-2</v>
      </c>
      <c r="CQ528" s="33">
        <v>7.4073512156503596E-2</v>
      </c>
      <c r="CR528" s="33">
        <v>7.2830582934095195E-2</v>
      </c>
      <c r="CS528" s="33">
        <v>7.1375749318696502E-2</v>
      </c>
      <c r="CT528" s="33">
        <v>6.9182800589996998E-2</v>
      </c>
      <c r="CU528" s="33">
        <v>6.9845573078715806E-2</v>
      </c>
      <c r="CV528" s="33">
        <v>6.7726284425906905E-2</v>
      </c>
      <c r="CW528" s="33">
        <v>6.7326949984389803E-2</v>
      </c>
      <c r="CX528" s="33">
        <v>6.6661209946362598E-2</v>
      </c>
      <c r="CY528" s="33">
        <v>6.5556197996665205E-2</v>
      </c>
      <c r="CZ528" s="33">
        <v>6.5266026576514494E-2</v>
      </c>
      <c r="DA528" s="33">
        <v>6.5380126674425401E-2</v>
      </c>
      <c r="DB528" s="33">
        <v>6.3919000430056494E-2</v>
      </c>
      <c r="DC528" s="33">
        <v>6.2418017254203602E-2</v>
      </c>
      <c r="DD528" s="33">
        <v>6.2184774800127102E-2</v>
      </c>
      <c r="DE528" s="33">
        <v>6.1773920656396898E-2</v>
      </c>
      <c r="DF528" s="33">
        <v>5.8122408053670298E-2</v>
      </c>
      <c r="DG528" s="33">
        <v>5.7679604864589298E-2</v>
      </c>
      <c r="DH528" s="33">
        <v>5.5398215254198697E-2</v>
      </c>
      <c r="DI528" s="33">
        <v>5.4475365731943101E-2</v>
      </c>
      <c r="DJ528" s="33">
        <v>5.4091532547195301E-2</v>
      </c>
      <c r="DK528" s="33">
        <v>5.2343516857949399E-2</v>
      </c>
      <c r="DL528" s="33">
        <v>5.1238506381654399E-2</v>
      </c>
      <c r="DM528" s="33">
        <v>5.0118058912612097E-2</v>
      </c>
      <c r="DN528" s="33">
        <v>5.0280868349036799E-2</v>
      </c>
      <c r="DO528" s="33">
        <v>4.9104149175923401E-2</v>
      </c>
      <c r="DP528" s="33">
        <v>4.7694979129285102E-2</v>
      </c>
      <c r="DQ528" s="33">
        <v>4.9136684892592097E-2</v>
      </c>
      <c r="DR528" s="33">
        <v>4.7093945757796199E-2</v>
      </c>
      <c r="DS528" s="33">
        <v>4.7258321345678998E-2</v>
      </c>
      <c r="DT528" s="33">
        <v>4.6448826952779902E-2</v>
      </c>
      <c r="DU528" s="33">
        <v>4.5371890076545601E-2</v>
      </c>
      <c r="DV528" s="33">
        <v>5.0386766050858199E-2</v>
      </c>
      <c r="DW528" s="33">
        <v>4.8315284356451403E-2</v>
      </c>
      <c r="DX528" s="33">
        <v>4.5867209916775002E-2</v>
      </c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  <c r="EW528" s="33"/>
      <c r="EX528" s="33"/>
      <c r="EY528" s="33"/>
      <c r="EZ528" s="33"/>
      <c r="FA528" s="33"/>
      <c r="FB528" s="33"/>
      <c r="FC528" s="33"/>
      <c r="FD528" s="33"/>
      <c r="FE528" s="33"/>
      <c r="FF528" s="33"/>
      <c r="FG528" s="33"/>
      <c r="FH528" s="33"/>
      <c r="FI528" s="33"/>
      <c r="FJ528" s="33"/>
      <c r="FK528" s="33"/>
      <c r="FL528" s="33"/>
      <c r="FM528" s="33"/>
      <c r="FN528" s="33"/>
      <c r="FO528" s="33"/>
      <c r="FP528" s="33"/>
      <c r="FQ528" s="33"/>
      <c r="FR528" s="33"/>
      <c r="FS528" s="33"/>
      <c r="FT528" s="33"/>
      <c r="FU528" s="33"/>
      <c r="FV528" s="33"/>
      <c r="FW528" s="33"/>
      <c r="FX528" s="33"/>
      <c r="FY528" s="33"/>
      <c r="FZ528" s="33"/>
      <c r="GA528" s="33"/>
      <c r="GB528" s="33"/>
      <c r="GC528" s="33"/>
      <c r="GD528" s="33"/>
      <c r="GE528" s="33"/>
      <c r="GF528" s="33"/>
      <c r="GG528" s="33"/>
      <c r="GH528" s="33"/>
      <c r="GI528" s="33"/>
      <c r="GJ528" s="33"/>
      <c r="GK528" s="33"/>
      <c r="GL528" s="33"/>
      <c r="GM528" s="33"/>
      <c r="GN528" s="33"/>
      <c r="GO528" s="33"/>
      <c r="GP528" s="33"/>
      <c r="GQ528" s="33"/>
      <c r="GR528" s="33"/>
      <c r="GS528" s="33"/>
      <c r="GT528" s="33"/>
      <c r="GU528" s="33"/>
      <c r="GV528" s="33"/>
      <c r="GW528" s="33"/>
      <c r="GX528" s="33"/>
    </row>
    <row r="529" spans="1:206" hidden="1">
      <c r="A529" s="31" t="s">
        <v>451</v>
      </c>
      <c r="B529" t="s">
        <v>717</v>
      </c>
      <c r="C529" t="s">
        <v>714</v>
      </c>
      <c r="D529" s="94" t="s">
        <v>1014</v>
      </c>
      <c r="E529" t="s">
        <v>1248</v>
      </c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>
        <v>0.19344634075662201</v>
      </c>
      <c r="BE529" s="33">
        <v>0.20184180929411999</v>
      </c>
      <c r="BF529" s="33">
        <v>0.18955412468820601</v>
      </c>
      <c r="BG529" s="33">
        <v>0.19287759073770899</v>
      </c>
      <c r="BH529" s="33">
        <v>0.18279665055998301</v>
      </c>
      <c r="BI529" s="33">
        <v>0.18797404165357401</v>
      </c>
      <c r="BJ529" s="33">
        <v>0.19197339758654</v>
      </c>
      <c r="BK529" s="33">
        <v>0.18600496345998799</v>
      </c>
      <c r="BL529" s="33">
        <v>0.18202999705275</v>
      </c>
      <c r="BM529" s="33">
        <v>0.179938376393671</v>
      </c>
      <c r="BN529" s="33">
        <v>0.18295454808872799</v>
      </c>
      <c r="BO529" s="33">
        <v>0.17627706940923901</v>
      </c>
      <c r="BP529" s="33">
        <v>0.183401039925706</v>
      </c>
      <c r="BQ529" s="33">
        <v>0.18451435403604699</v>
      </c>
      <c r="BR529" s="33">
        <v>0.17069365517152299</v>
      </c>
      <c r="BS529" s="33">
        <v>0.17437460387979101</v>
      </c>
      <c r="BT529" s="33">
        <v>0.17207031018560001</v>
      </c>
      <c r="BU529" s="33">
        <v>0.167891188405453</v>
      </c>
      <c r="BV529" s="33">
        <v>0.17502207575119499</v>
      </c>
      <c r="BW529" s="33">
        <v>0.168424313437327</v>
      </c>
      <c r="BX529" s="33">
        <v>0.16304056140826501</v>
      </c>
      <c r="BY529" s="33">
        <v>0.16415052563567101</v>
      </c>
      <c r="BZ529" s="33">
        <v>0.16128445351300499</v>
      </c>
      <c r="CA529" s="33">
        <v>0.162808309568689</v>
      </c>
      <c r="CB529" s="33">
        <v>0.15840366456053501</v>
      </c>
      <c r="CC529" s="33">
        <v>0.154967774119145</v>
      </c>
      <c r="CD529" s="33">
        <v>0.155285486586733</v>
      </c>
      <c r="CE529" s="33">
        <v>0.14632043942568901</v>
      </c>
      <c r="CF529" s="33">
        <v>0.14642013894775399</v>
      </c>
      <c r="CG529" s="33">
        <v>0.142291803329958</v>
      </c>
      <c r="CH529" s="33">
        <v>0.143063753904212</v>
      </c>
      <c r="CI529" s="33">
        <v>0.14193492309429101</v>
      </c>
      <c r="CJ529" s="33">
        <v>0.13755262613251901</v>
      </c>
      <c r="CK529" s="33">
        <v>0.1391260458651</v>
      </c>
      <c r="CL529" s="33">
        <v>0.134165751156441</v>
      </c>
      <c r="CM529" s="33">
        <v>0.137158719346127</v>
      </c>
      <c r="CN529" s="33">
        <v>0.134575649559879</v>
      </c>
      <c r="CO529" s="33">
        <v>0.12958156175604699</v>
      </c>
      <c r="CP529" s="33">
        <v>0.129367722501261</v>
      </c>
      <c r="CQ529" s="33">
        <v>0.12754516841758001</v>
      </c>
      <c r="CR529" s="33">
        <v>0.12573536133876201</v>
      </c>
      <c r="CS529" s="33">
        <v>0.12365228761732699</v>
      </c>
      <c r="CT529" s="33">
        <v>0.120235551011849</v>
      </c>
      <c r="CU529" s="33">
        <v>0.122978278764739</v>
      </c>
      <c r="CV529" s="33">
        <v>0.119260496682524</v>
      </c>
      <c r="CW529" s="33">
        <v>0.11960787808936001</v>
      </c>
      <c r="CX529" s="33">
        <v>0.118432551711924</v>
      </c>
      <c r="CY529" s="33">
        <v>0.11676802084960999</v>
      </c>
      <c r="CZ529" s="33">
        <v>0.116356023567116</v>
      </c>
      <c r="DA529" s="33">
        <v>0.11740124922483</v>
      </c>
      <c r="DB529" s="33">
        <v>0.114938547244938</v>
      </c>
      <c r="DC529" s="33">
        <v>0.112753097430885</v>
      </c>
      <c r="DD529" s="33">
        <v>0.113173816922795</v>
      </c>
      <c r="DE529" s="33">
        <v>0.114255664763072</v>
      </c>
      <c r="DF529" s="33">
        <v>0.106481483690248</v>
      </c>
      <c r="DG529" s="33">
        <v>0.107975136894294</v>
      </c>
      <c r="DH529" s="33">
        <v>0.103601769742326</v>
      </c>
      <c r="DI529" s="33">
        <v>0.10272320798286</v>
      </c>
      <c r="DJ529" s="33">
        <v>0.102594423022388</v>
      </c>
      <c r="DK529" s="33">
        <v>9.9737792305855999E-2</v>
      </c>
      <c r="DL529" s="33">
        <v>9.7427687409002095E-2</v>
      </c>
      <c r="DM529" s="33">
        <v>9.5634234787823499E-2</v>
      </c>
      <c r="DN529" s="33">
        <v>9.6388127019933101E-2</v>
      </c>
      <c r="DO529" s="33">
        <v>9.4371404022454294E-2</v>
      </c>
      <c r="DP529" s="33">
        <v>9.0535090653714304E-2</v>
      </c>
      <c r="DQ529" s="33">
        <v>9.4032253696552701E-2</v>
      </c>
      <c r="DR529" s="33">
        <v>9.00654686694633E-2</v>
      </c>
      <c r="DS529" s="33">
        <v>9.0834491851524604E-2</v>
      </c>
      <c r="DT529" s="33">
        <v>8.76637442984778E-2</v>
      </c>
      <c r="DU529" s="33">
        <v>8.4594216154489602E-2</v>
      </c>
      <c r="DV529" s="33">
        <v>9.6625159889849196E-2</v>
      </c>
      <c r="DW529" s="33">
        <v>8.7521994298871406E-2</v>
      </c>
      <c r="DX529" s="33">
        <v>8.5491043658694393E-2</v>
      </c>
      <c r="DY529" s="33"/>
      <c r="DZ529" s="33"/>
      <c r="EA529" s="33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  <c r="ET529" s="33"/>
      <c r="EU529" s="33"/>
      <c r="EV529" s="33"/>
      <c r="EW529" s="33"/>
      <c r="EX529" s="33"/>
      <c r="EY529" s="33"/>
      <c r="EZ529" s="33"/>
      <c r="FA529" s="33"/>
      <c r="FB529" s="33"/>
      <c r="FC529" s="33"/>
      <c r="FD529" s="33"/>
      <c r="FE529" s="33"/>
      <c r="FF529" s="33"/>
      <c r="FG529" s="33"/>
      <c r="FH529" s="33"/>
      <c r="FI529" s="33"/>
      <c r="FJ529" s="33"/>
      <c r="FK529" s="33"/>
      <c r="FL529" s="33"/>
      <c r="FM529" s="33"/>
      <c r="FN529" s="33"/>
      <c r="FO529" s="33"/>
      <c r="FP529" s="33"/>
      <c r="FQ529" s="33"/>
      <c r="FR529" s="33"/>
      <c r="FS529" s="33"/>
      <c r="FT529" s="33"/>
      <c r="FU529" s="33"/>
      <c r="FV529" s="33"/>
      <c r="FW529" s="33"/>
      <c r="FX529" s="33"/>
      <c r="FY529" s="33"/>
      <c r="FZ529" s="33"/>
      <c r="GA529" s="33"/>
      <c r="GB529" s="33"/>
      <c r="GC529" s="33"/>
      <c r="GD529" s="33"/>
      <c r="GE529" s="33"/>
      <c r="GF529" s="33"/>
      <c r="GG529" s="33"/>
      <c r="GH529" s="33"/>
      <c r="GI529" s="33"/>
      <c r="GJ529" s="33"/>
      <c r="GK529" s="33"/>
      <c r="GL529" s="33"/>
      <c r="GM529" s="33"/>
      <c r="GN529" s="33"/>
      <c r="GO529" s="33"/>
      <c r="GP529" s="33"/>
      <c r="GQ529" s="33"/>
      <c r="GR529" s="33"/>
      <c r="GS529" s="33"/>
      <c r="GT529" s="33"/>
      <c r="GU529" s="33"/>
      <c r="GV529" s="33"/>
      <c r="GW529" s="33"/>
      <c r="GX529" s="33"/>
    </row>
    <row r="530" spans="1:206" hidden="1">
      <c r="A530" s="31" t="s">
        <v>451</v>
      </c>
      <c r="B530" t="s">
        <v>717</v>
      </c>
      <c r="C530" t="s">
        <v>714</v>
      </c>
      <c r="D530" s="94" t="s">
        <v>1014</v>
      </c>
      <c r="E530" t="s">
        <v>1249</v>
      </c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>
        <v>0.28132701937559701</v>
      </c>
      <c r="BE530" s="33">
        <v>0.29305512043723603</v>
      </c>
      <c r="BF530" s="33">
        <v>0.274102628000301</v>
      </c>
      <c r="BG530" s="33">
        <v>0.27944774352649399</v>
      </c>
      <c r="BH530" s="33">
        <v>0.26807421091276801</v>
      </c>
      <c r="BI530" s="33">
        <v>0.27311464636080401</v>
      </c>
      <c r="BJ530" s="33">
        <v>0.28080557479582002</v>
      </c>
      <c r="BK530" s="33">
        <v>0.27283573764858698</v>
      </c>
      <c r="BL530" s="33">
        <v>0.267040472016282</v>
      </c>
      <c r="BM530" s="33">
        <v>0.26654241930174699</v>
      </c>
      <c r="BN530" s="33">
        <v>0.27327984159676799</v>
      </c>
      <c r="BO530" s="33">
        <v>0.26185872261887699</v>
      </c>
      <c r="BP530" s="33">
        <v>0.27047702066240698</v>
      </c>
      <c r="BQ530" s="33">
        <v>0.27447373014693399</v>
      </c>
      <c r="BR530" s="33">
        <v>0.25369969452893898</v>
      </c>
      <c r="BS530" s="33">
        <v>0.25991349863417701</v>
      </c>
      <c r="BT530" s="33">
        <v>0.25765064287239398</v>
      </c>
      <c r="BU530" s="33">
        <v>0.25322524664235102</v>
      </c>
      <c r="BV530" s="33">
        <v>0.26534359793718099</v>
      </c>
      <c r="BW530" s="33">
        <v>0.25419976179728798</v>
      </c>
      <c r="BX530" s="33">
        <v>0.24853613490580501</v>
      </c>
      <c r="BY530" s="33">
        <v>0.248716989196755</v>
      </c>
      <c r="BZ530" s="33">
        <v>0.24525986066948299</v>
      </c>
      <c r="CA530" s="33">
        <v>0.248001772818115</v>
      </c>
      <c r="CB530" s="33">
        <v>0.243013241729856</v>
      </c>
      <c r="CC530" s="33">
        <v>0.236420733074684</v>
      </c>
      <c r="CD530" s="33">
        <v>0.23960374603689999</v>
      </c>
      <c r="CE530" s="33">
        <v>0.226110249762532</v>
      </c>
      <c r="CF530" s="33">
        <v>0.22673207858615299</v>
      </c>
      <c r="CG530" s="33">
        <v>0.219929687405365</v>
      </c>
      <c r="CH530" s="33">
        <v>0.223179407967279</v>
      </c>
      <c r="CI530" s="33">
        <v>0.21988698425705899</v>
      </c>
      <c r="CJ530" s="33">
        <v>0.21309035837895299</v>
      </c>
      <c r="CK530" s="33">
        <v>0.21745980069465101</v>
      </c>
      <c r="CL530" s="33">
        <v>0.21035588138162201</v>
      </c>
      <c r="CM530" s="33">
        <v>0.21648914928420801</v>
      </c>
      <c r="CN530" s="33">
        <v>0.21261624081314801</v>
      </c>
      <c r="CO530" s="33">
        <v>0.206951054520913</v>
      </c>
      <c r="CP530" s="33">
        <v>0.20839436871164499</v>
      </c>
      <c r="CQ530" s="33">
        <v>0.207332962630078</v>
      </c>
      <c r="CR530" s="33">
        <v>0.20522730029951</v>
      </c>
      <c r="CS530" s="33">
        <v>0.20324683927433099</v>
      </c>
      <c r="CT530" s="33">
        <v>0.197294249242571</v>
      </c>
      <c r="CU530" s="33">
        <v>0.203969191439652</v>
      </c>
      <c r="CV530" s="33">
        <v>0.19840936917896099</v>
      </c>
      <c r="CW530" s="33">
        <v>0.200062859132628</v>
      </c>
      <c r="CX530" s="33">
        <v>0.199765235641674</v>
      </c>
      <c r="CY530" s="33">
        <v>0.198901056091908</v>
      </c>
      <c r="CZ530" s="33">
        <v>0.199309901238473</v>
      </c>
      <c r="DA530" s="33">
        <v>0.20229895521594099</v>
      </c>
      <c r="DB530" s="33">
        <v>0.19835531326809699</v>
      </c>
      <c r="DC530" s="33">
        <v>0.19577792809806199</v>
      </c>
      <c r="DD530" s="33">
        <v>0.198276073593043</v>
      </c>
      <c r="DE530" s="33">
        <v>0.20070992326488399</v>
      </c>
      <c r="DF530" s="33">
        <v>0.186802384361691</v>
      </c>
      <c r="DG530" s="33">
        <v>0.19068686340171401</v>
      </c>
      <c r="DH530" s="33">
        <v>0.18393231772239399</v>
      </c>
      <c r="DI530" s="33">
        <v>0.18285786647235699</v>
      </c>
      <c r="DJ530" s="33">
        <v>0.184575280344072</v>
      </c>
      <c r="DK530" s="33">
        <v>0.17722812065508101</v>
      </c>
      <c r="DL530" s="33">
        <v>0.17747650250084701</v>
      </c>
      <c r="DM530" s="33">
        <v>0.17472649731619999</v>
      </c>
      <c r="DN530" s="33">
        <v>0.177100063700495</v>
      </c>
      <c r="DO530" s="33">
        <v>0.17366304236383301</v>
      </c>
      <c r="DP530" s="33">
        <v>0.16789391740880699</v>
      </c>
      <c r="DQ530" s="33">
        <v>0.17501042219589599</v>
      </c>
      <c r="DR530" s="33">
        <v>0.166577237965532</v>
      </c>
      <c r="DS530" s="33">
        <v>0.169556001368075</v>
      </c>
      <c r="DT530" s="33">
        <v>0.162775973686696</v>
      </c>
      <c r="DU530" s="33">
        <v>0.15543066547367901</v>
      </c>
      <c r="DV530" s="33">
        <v>0.16945912969156701</v>
      </c>
      <c r="DW530" s="33">
        <v>0.15774142565451499</v>
      </c>
      <c r="DX530" s="33">
        <v>0.157149622249384</v>
      </c>
      <c r="DY530" s="33"/>
      <c r="DZ530" s="33"/>
      <c r="EA530" s="33"/>
      <c r="EB530" s="33"/>
      <c r="EC530" s="33"/>
      <c r="ED530" s="33"/>
      <c r="EE530" s="33"/>
      <c r="EF530" s="33"/>
      <c r="EG530" s="33"/>
      <c r="EH530" s="33"/>
      <c r="EI530" s="33"/>
      <c r="EJ530" s="33"/>
      <c r="EK530" s="33"/>
      <c r="EL530" s="33"/>
      <c r="EM530" s="33"/>
      <c r="EN530" s="33"/>
      <c r="EO530" s="33"/>
      <c r="EP530" s="33"/>
      <c r="EQ530" s="33"/>
      <c r="ER530" s="33"/>
      <c r="ES530" s="33"/>
      <c r="ET530" s="33"/>
      <c r="EU530" s="33"/>
      <c r="EV530" s="33"/>
      <c r="EW530" s="33"/>
      <c r="EX530" s="33"/>
      <c r="EY530" s="33"/>
      <c r="EZ530" s="33"/>
      <c r="FA530" s="33"/>
      <c r="FB530" s="33"/>
      <c r="FC530" s="33"/>
      <c r="FD530" s="33"/>
      <c r="FE530" s="33"/>
      <c r="FF530" s="33"/>
      <c r="FG530" s="33"/>
      <c r="FH530" s="33"/>
      <c r="FI530" s="33"/>
      <c r="FJ530" s="33"/>
      <c r="FK530" s="33"/>
      <c r="FL530" s="33"/>
      <c r="FM530" s="33"/>
      <c r="FN530" s="33"/>
      <c r="FO530" s="33"/>
      <c r="FP530" s="33"/>
      <c r="FQ530" s="33"/>
      <c r="FR530" s="33"/>
      <c r="FS530" s="33"/>
      <c r="FT530" s="33"/>
      <c r="FU530" s="33"/>
      <c r="FV530" s="33"/>
      <c r="FW530" s="33"/>
      <c r="FX530" s="33"/>
      <c r="FY530" s="33"/>
      <c r="FZ530" s="33"/>
      <c r="GA530" s="33"/>
      <c r="GB530" s="33"/>
      <c r="GC530" s="33"/>
      <c r="GD530" s="33"/>
      <c r="GE530" s="33"/>
      <c r="GF530" s="33"/>
      <c r="GG530" s="33"/>
      <c r="GH530" s="33"/>
      <c r="GI530" s="33"/>
      <c r="GJ530" s="33"/>
      <c r="GK530" s="33"/>
      <c r="GL530" s="33"/>
      <c r="GM530" s="33"/>
      <c r="GN530" s="33"/>
      <c r="GO530" s="33"/>
      <c r="GP530" s="33"/>
      <c r="GQ530" s="33"/>
      <c r="GR530" s="33"/>
      <c r="GS530" s="33"/>
      <c r="GT530" s="33"/>
      <c r="GU530" s="33"/>
      <c r="GV530" s="33"/>
      <c r="GW530" s="33"/>
      <c r="GX530" s="33"/>
    </row>
    <row r="531" spans="1:206" hidden="1">
      <c r="A531" s="31" t="s">
        <v>451</v>
      </c>
      <c r="B531" t="s">
        <v>717</v>
      </c>
      <c r="C531" t="s">
        <v>714</v>
      </c>
      <c r="D531" s="94" t="s">
        <v>1014</v>
      </c>
      <c r="E531" t="s">
        <v>1250</v>
      </c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>
        <v>0.38339969561564002</v>
      </c>
      <c r="BE531" s="33">
        <v>0.39564743824024101</v>
      </c>
      <c r="BF531" s="33">
        <v>0.37084592873005401</v>
      </c>
      <c r="BG531" s="33">
        <v>0.37887235771053901</v>
      </c>
      <c r="BH531" s="33">
        <v>0.36867924410145297</v>
      </c>
      <c r="BI531" s="33">
        <v>0.37371740550534199</v>
      </c>
      <c r="BJ531" s="33">
        <v>0.384286613705977</v>
      </c>
      <c r="BK531" s="33">
        <v>0.37768173541564398</v>
      </c>
      <c r="BL531" s="33">
        <v>0.37208897406571201</v>
      </c>
      <c r="BM531" s="33">
        <v>0.3749658291438</v>
      </c>
      <c r="BN531" s="33">
        <v>0.38147067206046098</v>
      </c>
      <c r="BO531" s="33">
        <v>0.36574442585679401</v>
      </c>
      <c r="BP531" s="33">
        <v>0.37893485511591801</v>
      </c>
      <c r="BQ531" s="33">
        <v>0.38567489497854701</v>
      </c>
      <c r="BR531" s="33">
        <v>0.35880426025080298</v>
      </c>
      <c r="BS531" s="33">
        <v>0.36391763785465098</v>
      </c>
      <c r="BT531" s="33">
        <v>0.36410098811214497</v>
      </c>
      <c r="BU531" s="33">
        <v>0.35784798785578698</v>
      </c>
      <c r="BV531" s="33">
        <v>0.37477109293993599</v>
      </c>
      <c r="BW531" s="33">
        <v>0.36029981630715302</v>
      </c>
      <c r="BX531" s="33">
        <v>0.35220060333733899</v>
      </c>
      <c r="BY531" s="33">
        <v>0.35547393272449102</v>
      </c>
      <c r="BZ531" s="33">
        <v>0.35138723413732798</v>
      </c>
      <c r="CA531" s="33">
        <v>0.35705849749258201</v>
      </c>
      <c r="CB531" s="33">
        <v>0.35171953915793502</v>
      </c>
      <c r="CC531" s="33">
        <v>0.33954728988574701</v>
      </c>
      <c r="CD531" s="33">
        <v>0.3470634813206</v>
      </c>
      <c r="CE531" s="33">
        <v>0.32892098321699698</v>
      </c>
      <c r="CF531" s="33">
        <v>0.329173330202223</v>
      </c>
      <c r="CG531" s="33">
        <v>0.31992852066154198</v>
      </c>
      <c r="CH531" s="33">
        <v>0.32637775332859897</v>
      </c>
      <c r="CI531" s="33">
        <v>0.321098072102875</v>
      </c>
      <c r="CJ531" s="33">
        <v>0.31225795358730901</v>
      </c>
      <c r="CK531" s="33">
        <v>0.319979173771407</v>
      </c>
      <c r="CL531" s="33">
        <v>0.31003888680605102</v>
      </c>
      <c r="CM531" s="33">
        <v>0.31919013762819498</v>
      </c>
      <c r="CN531" s="33">
        <v>0.31462435614004802</v>
      </c>
      <c r="CO531" s="33">
        <v>0.311398056422516</v>
      </c>
      <c r="CP531" s="33">
        <v>0.31488756357790698</v>
      </c>
      <c r="CQ531" s="33">
        <v>0.31503063192187297</v>
      </c>
      <c r="CR531" s="33">
        <v>0.310615262263155</v>
      </c>
      <c r="CS531" s="33">
        <v>0.308732130671728</v>
      </c>
      <c r="CT531" s="33">
        <v>0.30092298328855199</v>
      </c>
      <c r="CU531" s="33">
        <v>0.313905895957999</v>
      </c>
      <c r="CV531" s="33">
        <v>0.30626219889487399</v>
      </c>
      <c r="CW531" s="33">
        <v>0.31108501554305501</v>
      </c>
      <c r="CX531" s="33">
        <v>0.31089902011550002</v>
      </c>
      <c r="CY531" s="33">
        <v>0.31239136172169502</v>
      </c>
      <c r="CZ531" s="33">
        <v>0.31416822507825198</v>
      </c>
      <c r="DA531" s="33">
        <v>0.32126535991694399</v>
      </c>
      <c r="DB531" s="33">
        <v>0.31506103023906801</v>
      </c>
      <c r="DC531" s="33">
        <v>0.313775152359131</v>
      </c>
      <c r="DD531" s="33">
        <v>0.31948447398402202</v>
      </c>
      <c r="DE531" s="33">
        <v>0.324694644492665</v>
      </c>
      <c r="DF531" s="33">
        <v>0.30464877245809702</v>
      </c>
      <c r="DG531" s="33">
        <v>0.31008931680009699</v>
      </c>
      <c r="DH531" s="33">
        <v>0.30122535604607298</v>
      </c>
      <c r="DI531" s="33">
        <v>0.300454505528715</v>
      </c>
      <c r="DJ531" s="33">
        <v>0.30644223992858799</v>
      </c>
      <c r="DK531" s="33">
        <v>0.29669254800559097</v>
      </c>
      <c r="DL531" s="33">
        <v>0.29625716059916501</v>
      </c>
      <c r="DM531" s="33">
        <v>0.29276704475543602</v>
      </c>
      <c r="DN531" s="33">
        <v>0.29690886328395</v>
      </c>
      <c r="DO531" s="33">
        <v>0.29123456755205801</v>
      </c>
      <c r="DP531" s="33">
        <v>0.28428951115144502</v>
      </c>
      <c r="DQ531" s="33">
        <v>0.29477343751267099</v>
      </c>
      <c r="DR531" s="33">
        <v>0.28124636636043499</v>
      </c>
      <c r="DS531" s="33">
        <v>0.287472356047764</v>
      </c>
      <c r="DT531" s="33">
        <v>0.27770090265986702</v>
      </c>
      <c r="DU531" s="33">
        <v>0.26483930529314798</v>
      </c>
      <c r="DV531" s="33">
        <v>0.28104969510379002</v>
      </c>
      <c r="DW531" s="33">
        <v>0.26793285932737099</v>
      </c>
      <c r="DX531" s="33">
        <v>0.27083634193113099</v>
      </c>
      <c r="DY531" s="33"/>
      <c r="DZ531" s="33"/>
      <c r="EA531" s="33"/>
      <c r="EB531" s="33"/>
      <c r="EC531" s="33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3"/>
      <c r="EP531" s="33"/>
      <c r="EQ531" s="33"/>
      <c r="ER531" s="33"/>
      <c r="ES531" s="33"/>
      <c r="ET531" s="33"/>
      <c r="EU531" s="33"/>
      <c r="EV531" s="33"/>
      <c r="EW531" s="33"/>
      <c r="EX531" s="33"/>
      <c r="EY531" s="33"/>
      <c r="EZ531" s="33"/>
      <c r="FA531" s="33"/>
      <c r="FB531" s="33"/>
      <c r="FC531" s="33"/>
      <c r="FD531" s="33"/>
      <c r="FE531" s="33"/>
      <c r="FF531" s="33"/>
      <c r="FG531" s="33"/>
      <c r="FH531" s="33"/>
      <c r="FI531" s="33"/>
      <c r="FJ531" s="33"/>
      <c r="FK531" s="33"/>
      <c r="FL531" s="33"/>
      <c r="FM531" s="33"/>
      <c r="FN531" s="33"/>
      <c r="FO531" s="33"/>
      <c r="FP531" s="33"/>
      <c r="FQ531" s="33"/>
      <c r="FR531" s="33"/>
      <c r="FS531" s="33"/>
      <c r="FT531" s="33"/>
      <c r="FU531" s="33"/>
      <c r="FV531" s="33"/>
      <c r="FW531" s="33"/>
      <c r="FX531" s="33"/>
      <c r="FY531" s="33"/>
      <c r="FZ531" s="33"/>
      <c r="GA531" s="33"/>
      <c r="GB531" s="33"/>
      <c r="GC531" s="33"/>
      <c r="GD531" s="33"/>
      <c r="GE531" s="33"/>
      <c r="GF531" s="33"/>
      <c r="GG531" s="33"/>
      <c r="GH531" s="33"/>
      <c r="GI531" s="33"/>
      <c r="GJ531" s="33"/>
      <c r="GK531" s="33"/>
      <c r="GL531" s="33"/>
      <c r="GM531" s="33"/>
      <c r="GN531" s="33"/>
      <c r="GO531" s="33"/>
      <c r="GP531" s="33"/>
      <c r="GQ531" s="33"/>
      <c r="GR531" s="33"/>
      <c r="GS531" s="33"/>
      <c r="GT531" s="33"/>
      <c r="GU531" s="33"/>
      <c r="GV531" s="33"/>
      <c r="GW531" s="33"/>
      <c r="GX531" s="33"/>
    </row>
    <row r="532" spans="1:206" hidden="1">
      <c r="A532" s="31" t="s">
        <v>451</v>
      </c>
      <c r="B532" t="s">
        <v>717</v>
      </c>
      <c r="C532" t="s">
        <v>714</v>
      </c>
      <c r="D532" s="94" t="s">
        <v>1014</v>
      </c>
      <c r="E532" t="s">
        <v>1251</v>
      </c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>
        <v>0.488559090021286</v>
      </c>
      <c r="BE532" s="33">
        <v>0.50058467301738097</v>
      </c>
      <c r="BF532" s="33">
        <v>0.47885357156623598</v>
      </c>
      <c r="BG532" s="33">
        <v>0.48850801990646397</v>
      </c>
      <c r="BH532" s="33">
        <v>0.48266902340061002</v>
      </c>
      <c r="BI532" s="33">
        <v>0.48429836175361901</v>
      </c>
      <c r="BJ532" s="33">
        <v>0.49553668845483001</v>
      </c>
      <c r="BK532" s="33">
        <v>0.493338665876839</v>
      </c>
      <c r="BL532" s="33">
        <v>0.49218372762645901</v>
      </c>
      <c r="BM532" s="33">
        <v>0.49747012935847901</v>
      </c>
      <c r="BN532" s="33">
        <v>0.50316509811098797</v>
      </c>
      <c r="BO532" s="33">
        <v>0.48509013518156902</v>
      </c>
      <c r="BP532" s="33">
        <v>0.49947220125050801</v>
      </c>
      <c r="BQ532" s="33">
        <v>0.51015719039542196</v>
      </c>
      <c r="BR532" s="33">
        <v>0.48458115250113798</v>
      </c>
      <c r="BS532" s="33">
        <v>0.48688035498598797</v>
      </c>
      <c r="BT532" s="33">
        <v>0.49024646653415899</v>
      </c>
      <c r="BU532" s="33">
        <v>0.48352880019157302</v>
      </c>
      <c r="BV532" s="33">
        <v>0.501063729439721</v>
      </c>
      <c r="BW532" s="33">
        <v>0.48528174630291199</v>
      </c>
      <c r="BX532" s="33">
        <v>0.47413228441191402</v>
      </c>
      <c r="BY532" s="33">
        <v>0.47961833632191397</v>
      </c>
      <c r="BZ532" s="33">
        <v>0.47609162791485998</v>
      </c>
      <c r="CA532" s="33">
        <v>0.484582756383239</v>
      </c>
      <c r="CB532" s="33">
        <v>0.47921512362173602</v>
      </c>
      <c r="CC532" s="33">
        <v>0.46225212109019997</v>
      </c>
      <c r="CD532" s="33">
        <v>0.47435666570746998</v>
      </c>
      <c r="CE532" s="33">
        <v>0.45526363332745801</v>
      </c>
      <c r="CF532" s="33">
        <v>0.45640634929560803</v>
      </c>
      <c r="CG532" s="33">
        <v>0.445296303416648</v>
      </c>
      <c r="CH532" s="33">
        <v>0.45590003518142003</v>
      </c>
      <c r="CI532" s="33">
        <v>0.44755273628640502</v>
      </c>
      <c r="CJ532" s="33">
        <v>0.43745352653788</v>
      </c>
      <c r="CK532" s="33">
        <v>0.44859507876046001</v>
      </c>
      <c r="CL532" s="33">
        <v>0.43962548179740402</v>
      </c>
      <c r="CM532" s="33">
        <v>0.45116227351039101</v>
      </c>
      <c r="CN532" s="33">
        <v>0.44596116784527401</v>
      </c>
      <c r="CO532" s="33">
        <v>0.44750726411701303</v>
      </c>
      <c r="CP532" s="33">
        <v>0.45287728602314897</v>
      </c>
      <c r="CQ532" s="33">
        <v>0.45248866353938999</v>
      </c>
      <c r="CR532" s="33">
        <v>0.44609170595262598</v>
      </c>
      <c r="CS532" s="33">
        <v>0.44627070339553698</v>
      </c>
      <c r="CT532" s="33">
        <v>0.43638013911076901</v>
      </c>
      <c r="CU532" s="33">
        <v>0.455634738164716</v>
      </c>
      <c r="CV532" s="33">
        <v>0.44760267671867798</v>
      </c>
      <c r="CW532" s="33">
        <v>0.45419215940726498</v>
      </c>
      <c r="CX532" s="33">
        <v>0.45403039126986799</v>
      </c>
      <c r="CY532" s="33">
        <v>0.45944228475605298</v>
      </c>
      <c r="CZ532" s="33">
        <v>0.462445304792932</v>
      </c>
      <c r="DA532" s="33">
        <v>0.47370671128379999</v>
      </c>
      <c r="DB532" s="33">
        <v>0.46834446799942803</v>
      </c>
      <c r="DC532" s="33">
        <v>0.46867845238273798</v>
      </c>
      <c r="DD532" s="33">
        <v>0.47749225529161798</v>
      </c>
      <c r="DE532" s="33">
        <v>0.48410228409238099</v>
      </c>
      <c r="DF532" s="33">
        <v>0.462039626491624</v>
      </c>
      <c r="DG532" s="33">
        <v>0.46890320140526598</v>
      </c>
      <c r="DH532" s="33">
        <v>0.46043580349861901</v>
      </c>
      <c r="DI532" s="33">
        <v>0.46003367174432203</v>
      </c>
      <c r="DJ532" s="33">
        <v>0.47007397521175298</v>
      </c>
      <c r="DK532" s="33">
        <v>0.45703144555040098</v>
      </c>
      <c r="DL532" s="33">
        <v>0.45933015743819799</v>
      </c>
      <c r="DM532" s="33">
        <v>0.45637676443562197</v>
      </c>
      <c r="DN532" s="33">
        <v>0.46330604255075603</v>
      </c>
      <c r="DO532" s="33">
        <v>0.45730770740003202</v>
      </c>
      <c r="DP532" s="33">
        <v>0.44971226244155599</v>
      </c>
      <c r="DQ532" s="33">
        <v>0.46321575667598203</v>
      </c>
      <c r="DR532" s="33">
        <v>0.44265173423689402</v>
      </c>
      <c r="DS532" s="33">
        <v>0.44806983042117099</v>
      </c>
      <c r="DT532" s="33">
        <v>0.43487550611493597</v>
      </c>
      <c r="DU532" s="33">
        <v>0.41605056245151401</v>
      </c>
      <c r="DV532" s="33">
        <v>0.43477125004454298</v>
      </c>
      <c r="DW532" s="33">
        <v>0.42205511860109601</v>
      </c>
      <c r="DX532" s="33">
        <v>0.41472164429952102</v>
      </c>
      <c r="DY532" s="33"/>
      <c r="DZ532" s="33"/>
      <c r="EA532" s="33"/>
      <c r="EB532" s="33"/>
      <c r="EC532" s="33"/>
      <c r="ED532" s="33"/>
      <c r="EE532" s="33"/>
      <c r="EF532" s="33"/>
      <c r="EG532" s="33"/>
      <c r="EH532" s="33"/>
      <c r="EI532" s="33"/>
      <c r="EJ532" s="33"/>
      <c r="EK532" s="33"/>
      <c r="EL532" s="33"/>
      <c r="EM532" s="33"/>
      <c r="EN532" s="33"/>
      <c r="EO532" s="33"/>
      <c r="EP532" s="33"/>
      <c r="EQ532" s="33"/>
      <c r="ER532" s="33"/>
      <c r="ES532" s="33"/>
      <c r="ET532" s="33"/>
      <c r="EU532" s="33"/>
      <c r="EV532" s="33"/>
      <c r="EW532" s="33"/>
      <c r="EX532" s="33"/>
      <c r="EY532" s="33"/>
      <c r="EZ532" s="33"/>
      <c r="FA532" s="33"/>
      <c r="FB532" s="33"/>
      <c r="FC532" s="33"/>
      <c r="FD532" s="33"/>
      <c r="FE532" s="33"/>
      <c r="FF532" s="33"/>
      <c r="FG532" s="33"/>
      <c r="FH532" s="33"/>
      <c r="FI532" s="33"/>
      <c r="FJ532" s="33"/>
      <c r="FK532" s="33"/>
      <c r="FL532" s="33"/>
      <c r="FM532" s="33"/>
      <c r="FN532" s="33"/>
      <c r="FO532" s="33"/>
      <c r="FP532" s="33"/>
      <c r="FQ532" s="33"/>
      <c r="FR532" s="33"/>
      <c r="FS532" s="33"/>
      <c r="FT532" s="33"/>
      <c r="FU532" s="33"/>
      <c r="FV532" s="33"/>
      <c r="FW532" s="33"/>
      <c r="FX532" s="33"/>
      <c r="FY532" s="33"/>
      <c r="FZ532" s="33"/>
      <c r="GA532" s="33"/>
      <c r="GB532" s="33"/>
      <c r="GC532" s="33"/>
      <c r="GD532" s="33"/>
      <c r="GE532" s="33"/>
      <c r="GF532" s="33"/>
      <c r="GG532" s="33"/>
      <c r="GH532" s="33"/>
      <c r="GI532" s="33"/>
      <c r="GJ532" s="33"/>
      <c r="GK532" s="33"/>
      <c r="GL532" s="33"/>
      <c r="GM532" s="33"/>
      <c r="GN532" s="33"/>
      <c r="GO532" s="33"/>
      <c r="GP532" s="33"/>
      <c r="GQ532" s="33"/>
      <c r="GR532" s="33"/>
      <c r="GS532" s="33"/>
      <c r="GT532" s="33"/>
      <c r="GU532" s="33"/>
      <c r="GV532" s="33"/>
      <c r="GW532" s="33"/>
      <c r="GX532" s="33"/>
    </row>
    <row r="533" spans="1:206" hidden="1">
      <c r="A533" s="31" t="s">
        <v>451</v>
      </c>
      <c r="B533" t="s">
        <v>717</v>
      </c>
      <c r="C533" t="s">
        <v>714</v>
      </c>
      <c r="D533" s="94" t="s">
        <v>1014</v>
      </c>
      <c r="E533" t="s">
        <v>1252</v>
      </c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>
        <v>2.6881149799403699E-3</v>
      </c>
      <c r="BE533" s="33">
        <v>2.6436058821174501E-3</v>
      </c>
      <c r="BF533" s="33">
        <v>2.4900207590490002E-3</v>
      </c>
      <c r="BG533" s="33">
        <v>2.23974822175873E-3</v>
      </c>
      <c r="BH533" s="33">
        <v>1.9683019945391498E-3</v>
      </c>
      <c r="BI533" s="33">
        <v>1.9010745893885601E-3</v>
      </c>
      <c r="BJ533" s="33">
        <v>1.7540455708431599E-3</v>
      </c>
      <c r="BK533" s="33">
        <v>1.79355570080922E-3</v>
      </c>
      <c r="BL533" s="33">
        <v>1.6320465090026101E-3</v>
      </c>
      <c r="BM533" s="33">
        <v>1.61067729435329E-3</v>
      </c>
      <c r="BN533" s="33">
        <v>1.4897291966254401E-3</v>
      </c>
      <c r="BO533" s="33">
        <v>1.47204940086298E-3</v>
      </c>
      <c r="BP533" s="33">
        <v>1.3678245933993801E-3</v>
      </c>
      <c r="BQ533" s="33">
        <v>1.34874516445051E-3</v>
      </c>
      <c r="BR533" s="33">
        <v>1.25113958149029E-3</v>
      </c>
      <c r="BS533" s="33">
        <v>1.19734659867429E-3</v>
      </c>
      <c r="BT533" s="33">
        <v>1.1643392554724699E-3</v>
      </c>
      <c r="BU533" s="33">
        <v>1.09429705987442E-3</v>
      </c>
      <c r="BV533" s="33">
        <v>1.08320038766109E-3</v>
      </c>
      <c r="BW533" s="33">
        <v>1.0597221184284E-3</v>
      </c>
      <c r="BX533" s="33">
        <v>1.0165497970391301E-3</v>
      </c>
      <c r="BY533" s="33">
        <v>9.8138633930146811E-4</v>
      </c>
      <c r="BZ533" s="33">
        <v>9.4032662927516497E-4</v>
      </c>
      <c r="CA533" s="33">
        <v>9.1557763785531001E-4</v>
      </c>
      <c r="CB533" s="33">
        <v>8.5970791337106295E-4</v>
      </c>
      <c r="CC533" s="33">
        <v>8.1975538169915105E-4</v>
      </c>
      <c r="CD533" s="33">
        <v>7.7146339187052703E-4</v>
      </c>
      <c r="CE533" s="33">
        <v>7.4360938134545402E-4</v>
      </c>
      <c r="CF533" s="33">
        <v>7.4522254385005996E-4</v>
      </c>
      <c r="CG533" s="33">
        <v>6.9079678250446403E-4</v>
      </c>
      <c r="CH533" s="33">
        <v>6.8448514500673901E-4</v>
      </c>
      <c r="CI533" s="33">
        <v>6.4699502071458904E-4</v>
      </c>
      <c r="CJ533" s="33">
        <v>6.0704777841729101E-4</v>
      </c>
      <c r="CK533" s="33">
        <v>5.9780724478419097E-4</v>
      </c>
      <c r="CL533" s="33">
        <v>5.5159921748338899E-4</v>
      </c>
      <c r="CM533" s="33">
        <v>5.4650307444674602E-4</v>
      </c>
      <c r="CN533" s="33">
        <v>5.3077716528173596E-4</v>
      </c>
      <c r="CO533" s="33">
        <v>5.1465753369322E-4</v>
      </c>
      <c r="CP533" s="33">
        <v>5.1102728570236004E-4</v>
      </c>
      <c r="CQ533" s="33">
        <v>4.9295100014195496E-4</v>
      </c>
      <c r="CR533" s="33">
        <v>4.79388103085008E-4</v>
      </c>
      <c r="CS533" s="33">
        <v>4.5999426081939101E-4</v>
      </c>
      <c r="CT533" s="33">
        <v>4.2892568771246302E-4</v>
      </c>
      <c r="CU533" s="33">
        <v>4.33860050971926E-4</v>
      </c>
      <c r="CV533" s="33">
        <v>4.0770709747604697E-4</v>
      </c>
      <c r="CW533" s="33">
        <v>3.86590802658342E-4</v>
      </c>
      <c r="CX533" s="33">
        <v>3.6912555889955602E-4</v>
      </c>
      <c r="CY533" s="33">
        <v>3.5476631647184901E-4</v>
      </c>
      <c r="CZ533" s="33">
        <v>3.3188069816955402E-4</v>
      </c>
      <c r="DA533" s="33">
        <v>3.2865142982518999E-4</v>
      </c>
      <c r="DB533" s="33">
        <v>3.0924419018731199E-4</v>
      </c>
      <c r="DC533" s="33">
        <v>3.1524995786598703E-4</v>
      </c>
      <c r="DD533" s="33">
        <v>3.03035351820815E-4</v>
      </c>
      <c r="DE533" s="33">
        <v>2.9788498732758302E-4</v>
      </c>
      <c r="DF533" s="33">
        <v>2.7517627312306E-4</v>
      </c>
      <c r="DG533" s="33">
        <v>2.8182923413733998E-4</v>
      </c>
      <c r="DH533" s="33">
        <v>2.5857181265568399E-4</v>
      </c>
      <c r="DI533" s="33">
        <v>2.64248667610086E-4</v>
      </c>
      <c r="DJ533" s="33">
        <v>2.5661981290672103E-4</v>
      </c>
      <c r="DK533" s="33">
        <v>2.4309409531634701E-4</v>
      </c>
      <c r="DL533" s="33">
        <v>2.3496437190295301E-4</v>
      </c>
      <c r="DM533" s="33">
        <v>2.2968035065487201E-4</v>
      </c>
      <c r="DN533" s="33">
        <v>2.2727420406997901E-4</v>
      </c>
      <c r="DO533" s="33">
        <v>2.23755163019045E-4</v>
      </c>
      <c r="DP533" s="33">
        <v>2.0654988839592E-4</v>
      </c>
      <c r="DQ533" s="33">
        <v>2.18555344360718E-4</v>
      </c>
      <c r="DR533" s="33">
        <v>2.10272726529386E-4</v>
      </c>
      <c r="DS533" s="33">
        <v>2.0772691278341801E-4</v>
      </c>
      <c r="DT533" s="33">
        <v>2.08923790442163E-4</v>
      </c>
      <c r="DU533" s="33">
        <v>1.9771243949404601E-4</v>
      </c>
      <c r="DV533" s="33">
        <v>1.9421657597458599E-4</v>
      </c>
      <c r="DW533" s="33">
        <v>1.90637226227541E-4</v>
      </c>
      <c r="DX533" s="33">
        <v>1.88213067135408E-4</v>
      </c>
      <c r="DY533" s="33"/>
      <c r="DZ533" s="33"/>
      <c r="EA533" s="33"/>
      <c r="EB533" s="33"/>
      <c r="EC533" s="33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3"/>
      <c r="EP533" s="33"/>
      <c r="EQ533" s="33"/>
      <c r="ER533" s="33"/>
      <c r="ES533" s="33"/>
      <c r="ET533" s="33"/>
      <c r="EU533" s="33"/>
      <c r="EV533" s="33"/>
      <c r="EW533" s="33"/>
      <c r="EX533" s="33"/>
      <c r="EY533" s="33"/>
      <c r="EZ533" s="33"/>
      <c r="FA533" s="33"/>
      <c r="FB533" s="33"/>
      <c r="FC533" s="33"/>
      <c r="FD533" s="33"/>
      <c r="FE533" s="33"/>
      <c r="FF533" s="33"/>
      <c r="FG533" s="33"/>
      <c r="FH533" s="33"/>
      <c r="FI533" s="33"/>
      <c r="FJ533" s="33"/>
      <c r="FK533" s="33"/>
      <c r="FL533" s="33"/>
      <c r="FM533" s="33"/>
      <c r="FN533" s="33"/>
      <c r="FO533" s="33"/>
      <c r="FP533" s="33"/>
      <c r="FQ533" s="33"/>
      <c r="FR533" s="33"/>
      <c r="FS533" s="33"/>
      <c r="FT533" s="33"/>
      <c r="FU533" s="33"/>
      <c r="FV533" s="33"/>
      <c r="FW533" s="33"/>
      <c r="FX533" s="33"/>
      <c r="FY533" s="33"/>
      <c r="FZ533" s="33"/>
      <c r="GA533" s="33"/>
      <c r="GB533" s="33"/>
      <c r="GC533" s="33"/>
      <c r="GD533" s="33"/>
      <c r="GE533" s="33"/>
      <c r="GF533" s="33"/>
      <c r="GG533" s="33"/>
      <c r="GH533" s="33"/>
      <c r="GI533" s="33"/>
      <c r="GJ533" s="33"/>
      <c r="GK533" s="33"/>
      <c r="GL533" s="33"/>
      <c r="GM533" s="33"/>
      <c r="GN533" s="33"/>
      <c r="GO533" s="33"/>
      <c r="GP533" s="33"/>
      <c r="GQ533" s="33"/>
      <c r="GR533" s="33"/>
      <c r="GS533" s="33"/>
      <c r="GT533" s="33"/>
      <c r="GU533" s="33"/>
      <c r="GV533" s="33"/>
      <c r="GW533" s="33"/>
      <c r="GX533" s="33"/>
    </row>
    <row r="534" spans="1:206" hidden="1">
      <c r="A534" s="31" t="s">
        <v>451</v>
      </c>
      <c r="B534" t="s">
        <v>717</v>
      </c>
      <c r="C534" t="s">
        <v>714</v>
      </c>
      <c r="D534" s="94" t="s">
        <v>1014</v>
      </c>
      <c r="E534" t="s">
        <v>1253</v>
      </c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>
        <v>9.0155203455785497E-4</v>
      </c>
      <c r="BE534" s="33">
        <v>8.6886997277572898E-4</v>
      </c>
      <c r="BF534" s="33">
        <v>8.1633194594689297E-4</v>
      </c>
      <c r="BG534" s="33">
        <v>7.68359159575338E-4</v>
      </c>
      <c r="BH534" s="33">
        <v>6.90043372077795E-4</v>
      </c>
      <c r="BI534" s="33">
        <v>6.7429364524691597E-4</v>
      </c>
      <c r="BJ534" s="33">
        <v>6.4555499141628696E-4</v>
      </c>
      <c r="BK534" s="33">
        <v>6.6840378381795101E-4</v>
      </c>
      <c r="BL534" s="33">
        <v>6.1318441125472604E-4</v>
      </c>
      <c r="BM534" s="33">
        <v>6.2719087734842895E-4</v>
      </c>
      <c r="BN534" s="33">
        <v>5.9733197967031199E-4</v>
      </c>
      <c r="BO534" s="33">
        <v>5.7912437473752203E-4</v>
      </c>
      <c r="BP534" s="33">
        <v>5.7183766555122801E-4</v>
      </c>
      <c r="BQ534" s="33">
        <v>5.72302088968133E-4</v>
      </c>
      <c r="BR534" s="33">
        <v>5.5288495075952397E-4</v>
      </c>
      <c r="BS534" s="33">
        <v>5.4418385398359798E-4</v>
      </c>
      <c r="BT534" s="33">
        <v>5.3318420672915996E-4</v>
      </c>
      <c r="BU534" s="33">
        <v>5.2957384940590605E-4</v>
      </c>
      <c r="BV534" s="33">
        <v>5.3437123726983405E-4</v>
      </c>
      <c r="BW534" s="33">
        <v>5.2871663604535097E-4</v>
      </c>
      <c r="BX534" s="33">
        <v>5.2514805013927004E-4</v>
      </c>
      <c r="BY534" s="33">
        <v>5.1487462877336401E-4</v>
      </c>
      <c r="BZ534" s="33">
        <v>4.9560389037236596E-4</v>
      </c>
      <c r="CA534" s="33">
        <v>4.9011364072984497E-4</v>
      </c>
      <c r="CB534" s="33">
        <v>4.48067350718773E-4</v>
      </c>
      <c r="CC534" s="33">
        <v>4.3332000612619201E-4</v>
      </c>
      <c r="CD534" s="33">
        <v>4.1390229132524698E-4</v>
      </c>
      <c r="CE534" s="33">
        <v>4.0735826057497802E-4</v>
      </c>
      <c r="CF534" s="33">
        <v>3.9464046119294102E-4</v>
      </c>
      <c r="CG534" s="33">
        <v>3.7356774047365298E-4</v>
      </c>
      <c r="CH534" s="33">
        <v>3.7174433256131499E-4</v>
      </c>
      <c r="CI534" s="33">
        <v>3.3542264282153899E-4</v>
      </c>
      <c r="CJ534" s="33">
        <v>3.2149981143427502E-4</v>
      </c>
      <c r="CK534" s="33">
        <v>3.09641727707025E-4</v>
      </c>
      <c r="CL534" s="33">
        <v>2.9013442160317598E-4</v>
      </c>
      <c r="CM534" s="33">
        <v>2.7831584832139198E-4</v>
      </c>
      <c r="CN534" s="33">
        <v>2.6691986727159803E-4</v>
      </c>
      <c r="CO534" s="33">
        <v>2.6515289066430403E-4</v>
      </c>
      <c r="CP534" s="33">
        <v>2.6574708787781E-4</v>
      </c>
      <c r="CQ534" s="33">
        <v>2.5043704326043901E-4</v>
      </c>
      <c r="CR534" s="33">
        <v>2.4066994454605801E-4</v>
      </c>
      <c r="CS534" s="33">
        <v>2.3355605176524999E-4</v>
      </c>
      <c r="CT534" s="33">
        <v>2.1803405899884499E-4</v>
      </c>
      <c r="CU534" s="33">
        <v>2.1221786728382199E-4</v>
      </c>
      <c r="CV534" s="33">
        <v>2.0354247965337401E-4</v>
      </c>
      <c r="CW534" s="33">
        <v>1.9891712560745299E-4</v>
      </c>
      <c r="CX534" s="33">
        <v>1.8772862194993699E-4</v>
      </c>
      <c r="CY534" s="33">
        <v>1.81657378354738E-4</v>
      </c>
      <c r="CZ534" s="33">
        <v>1.7168884572168E-4</v>
      </c>
      <c r="DA534" s="33">
        <v>1.65985268605983E-4</v>
      </c>
      <c r="DB534" s="33">
        <v>1.5865226188600999E-4</v>
      </c>
      <c r="DC534" s="33">
        <v>1.48460875395684E-4</v>
      </c>
      <c r="DD534" s="33">
        <v>1.50260357856882E-4</v>
      </c>
      <c r="DE534" s="33">
        <v>1.43844911465308E-4</v>
      </c>
      <c r="DF534" s="33">
        <v>1.3634315206003099E-4</v>
      </c>
      <c r="DG534" s="33">
        <v>1.3563596914756699E-4</v>
      </c>
      <c r="DH534" s="33">
        <v>1.31869860630628E-4</v>
      </c>
      <c r="DI534" s="33">
        <v>1.2441797227725899E-4</v>
      </c>
      <c r="DJ534" s="33">
        <v>1.17984330410223E-4</v>
      </c>
      <c r="DK534" s="33">
        <v>1.1436773999438499E-4</v>
      </c>
      <c r="DL534" s="33">
        <v>1.0776747654567E-4</v>
      </c>
      <c r="DM534" s="33">
        <v>1.12628003319755E-4</v>
      </c>
      <c r="DN534" s="33">
        <v>1.0567364012768501E-4</v>
      </c>
      <c r="DO534" s="33">
        <v>1.0784193424236201E-4</v>
      </c>
      <c r="DP534" s="33">
        <v>1.04971807981917E-4</v>
      </c>
      <c r="DQ534" s="33">
        <v>1.04054269730894E-4</v>
      </c>
      <c r="DR534" s="33">
        <v>1.03646839176075E-4</v>
      </c>
      <c r="DS534" s="33">
        <v>9.95048676236251E-5</v>
      </c>
      <c r="DT534" s="33">
        <v>9.7334323895685405E-5</v>
      </c>
      <c r="DU534" s="33">
        <v>9.5736198146466106E-5</v>
      </c>
      <c r="DV534" s="33">
        <v>9.4446306969269106E-5</v>
      </c>
      <c r="DW534" s="33">
        <v>9.1692424992275898E-5</v>
      </c>
      <c r="DX534" s="33">
        <v>8.6659768789504007E-5</v>
      </c>
      <c r="DY534" s="33"/>
      <c r="DZ534" s="33"/>
      <c r="EA534" s="33"/>
      <c r="EB534" s="33"/>
      <c r="EC534" s="33"/>
      <c r="ED534" s="33"/>
      <c r="EE534" s="33"/>
      <c r="EF534" s="33"/>
      <c r="EG534" s="33"/>
      <c r="EH534" s="33"/>
      <c r="EI534" s="33"/>
      <c r="EJ534" s="33"/>
      <c r="EK534" s="33"/>
      <c r="EL534" s="33"/>
      <c r="EM534" s="33"/>
      <c r="EN534" s="33"/>
      <c r="EO534" s="33"/>
      <c r="EP534" s="33"/>
      <c r="EQ534" s="33"/>
      <c r="ER534" s="33"/>
      <c r="ES534" s="33"/>
      <c r="ET534" s="33"/>
      <c r="EU534" s="33"/>
      <c r="EV534" s="33"/>
      <c r="EW534" s="33"/>
      <c r="EX534" s="33"/>
      <c r="EY534" s="33"/>
      <c r="EZ534" s="33"/>
      <c r="FA534" s="33"/>
      <c r="FB534" s="33"/>
      <c r="FC534" s="33"/>
      <c r="FD534" s="33"/>
      <c r="FE534" s="33"/>
      <c r="FF534" s="33"/>
      <c r="FG534" s="33"/>
      <c r="FH534" s="33"/>
      <c r="FI534" s="33"/>
      <c r="FJ534" s="33"/>
      <c r="FK534" s="33"/>
      <c r="FL534" s="33"/>
      <c r="FM534" s="33"/>
      <c r="FN534" s="33"/>
      <c r="FO534" s="33"/>
      <c r="FP534" s="33"/>
      <c r="FQ534" s="33"/>
      <c r="FR534" s="33"/>
      <c r="FS534" s="33"/>
      <c r="FT534" s="33"/>
      <c r="FU534" s="33"/>
      <c r="FV534" s="33"/>
      <c r="FW534" s="33"/>
      <c r="FX534" s="33"/>
      <c r="FY534" s="33"/>
      <c r="FZ534" s="33"/>
      <c r="GA534" s="33"/>
      <c r="GB534" s="33"/>
      <c r="GC534" s="33"/>
      <c r="GD534" s="33"/>
      <c r="GE534" s="33"/>
      <c r="GF534" s="33"/>
      <c r="GG534" s="33"/>
      <c r="GH534" s="33"/>
      <c r="GI534" s="33"/>
      <c r="GJ534" s="33"/>
      <c r="GK534" s="33"/>
      <c r="GL534" s="33"/>
      <c r="GM534" s="33"/>
      <c r="GN534" s="33"/>
      <c r="GO534" s="33"/>
      <c r="GP534" s="33"/>
      <c r="GQ534" s="33"/>
      <c r="GR534" s="33"/>
      <c r="GS534" s="33"/>
      <c r="GT534" s="33"/>
      <c r="GU534" s="33"/>
      <c r="GV534" s="33"/>
      <c r="GW534" s="33"/>
      <c r="GX534" s="33"/>
    </row>
    <row r="535" spans="1:206" hidden="1">
      <c r="A535" s="31" t="s">
        <v>451</v>
      </c>
      <c r="B535" t="s">
        <v>717</v>
      </c>
      <c r="C535" t="s">
        <v>714</v>
      </c>
      <c r="D535" s="94" t="s">
        <v>1014</v>
      </c>
      <c r="E535" t="s">
        <v>1254</v>
      </c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>
        <v>7.5753728284044298E-4</v>
      </c>
      <c r="BE535" s="33">
        <v>7.4077737132010896E-4</v>
      </c>
      <c r="BF535" s="33">
        <v>6.8471314418155405E-4</v>
      </c>
      <c r="BG535" s="33">
        <v>6.69022487172234E-4</v>
      </c>
      <c r="BH535" s="33">
        <v>6.0584527976795298E-4</v>
      </c>
      <c r="BI535" s="33">
        <v>6.0001733313426995E-4</v>
      </c>
      <c r="BJ535" s="33">
        <v>5.7142822354199602E-4</v>
      </c>
      <c r="BK535" s="33">
        <v>6.0136412482292702E-4</v>
      </c>
      <c r="BL535" s="33">
        <v>5.4056441285715005E-4</v>
      </c>
      <c r="BM535" s="33">
        <v>5.5443753046413797E-4</v>
      </c>
      <c r="BN535" s="33">
        <v>5.17328409843756E-4</v>
      </c>
      <c r="BO535" s="33">
        <v>5.0940639860528204E-4</v>
      </c>
      <c r="BP535" s="33">
        <v>5.0755825307044402E-4</v>
      </c>
      <c r="BQ535" s="33">
        <v>4.9185180472803103E-4</v>
      </c>
      <c r="BR535" s="33">
        <v>5.0539367782564699E-4</v>
      </c>
      <c r="BS535" s="33">
        <v>4.89678133629265E-4</v>
      </c>
      <c r="BT535" s="33">
        <v>4.9611980455998596E-4</v>
      </c>
      <c r="BU535" s="33">
        <v>4.9463780584851501E-4</v>
      </c>
      <c r="BV535" s="33">
        <v>4.9792034956145596E-4</v>
      </c>
      <c r="BW535" s="33">
        <v>4.9025976116567004E-4</v>
      </c>
      <c r="BX535" s="33">
        <v>4.8470676382382602E-4</v>
      </c>
      <c r="BY535" s="33">
        <v>4.7894423483865202E-4</v>
      </c>
      <c r="BZ535" s="33">
        <v>4.70029988949276E-4</v>
      </c>
      <c r="CA535" s="33">
        <v>4.6422972788047299E-4</v>
      </c>
      <c r="CB535" s="33">
        <v>4.39801080593021E-4</v>
      </c>
      <c r="CC535" s="33">
        <v>4.2547016117428199E-4</v>
      </c>
      <c r="CD535" s="33">
        <v>4.0439039856180901E-4</v>
      </c>
      <c r="CE535" s="33">
        <v>3.9642962649260401E-4</v>
      </c>
      <c r="CF535" s="33">
        <v>3.94209270124072E-4</v>
      </c>
      <c r="CG535" s="33">
        <v>3.7462410167405898E-4</v>
      </c>
      <c r="CH535" s="33">
        <v>3.5970917157307698E-4</v>
      </c>
      <c r="CI535" s="33">
        <v>3.51193248607496E-4</v>
      </c>
      <c r="CJ535" s="33">
        <v>3.3035243140256402E-4</v>
      </c>
      <c r="CK535" s="33">
        <v>3.2266242145041302E-4</v>
      </c>
      <c r="CL535" s="33">
        <v>3.1388505986723202E-4</v>
      </c>
      <c r="CM535" s="33">
        <v>3.1504962430575501E-4</v>
      </c>
      <c r="CN535" s="33">
        <v>3.1043555195074403E-4</v>
      </c>
      <c r="CO535" s="33">
        <v>2.9939198103246998E-4</v>
      </c>
      <c r="CP535" s="33">
        <v>2.92705354665868E-4</v>
      </c>
      <c r="CQ535" s="33">
        <v>2.8816842824360399E-4</v>
      </c>
      <c r="CR535" s="33">
        <v>2.7667757572754303E-4</v>
      </c>
      <c r="CS535" s="33">
        <v>2.7984062413953699E-4</v>
      </c>
      <c r="CT535" s="33">
        <v>2.6263427738886902E-4</v>
      </c>
      <c r="CU535" s="33">
        <v>2.6499082403876002E-4</v>
      </c>
      <c r="CV535" s="33">
        <v>2.5909484495424901E-4</v>
      </c>
      <c r="CW535" s="33">
        <v>2.5421809871579803E-4</v>
      </c>
      <c r="CX535" s="33">
        <v>2.4212201361605701E-4</v>
      </c>
      <c r="CY535" s="33">
        <v>2.2943241522333099E-4</v>
      </c>
      <c r="CZ535" s="33">
        <v>2.2074344198550001E-4</v>
      </c>
      <c r="DA535" s="33">
        <v>2.0948056146566599E-4</v>
      </c>
      <c r="DB535" s="33">
        <v>2.05107839245519E-4</v>
      </c>
      <c r="DC535" s="33">
        <v>1.9546304704901401E-4</v>
      </c>
      <c r="DD535" s="33">
        <v>1.9182279523714501E-4</v>
      </c>
      <c r="DE535" s="33">
        <v>1.9063078117743801E-4</v>
      </c>
      <c r="DF535" s="33">
        <v>1.7428407959667601E-4</v>
      </c>
      <c r="DG535" s="33">
        <v>1.7110018741651399E-4</v>
      </c>
      <c r="DH535" s="33">
        <v>1.6058955788429699E-4</v>
      </c>
      <c r="DI535" s="33">
        <v>1.5767513497070499E-4</v>
      </c>
      <c r="DJ535" s="33">
        <v>1.4681437114234E-4</v>
      </c>
      <c r="DK535" s="33">
        <v>1.44309750500243E-4</v>
      </c>
      <c r="DL535" s="33">
        <v>1.3511661834685401E-4</v>
      </c>
      <c r="DM535" s="33">
        <v>1.37675867385177E-4</v>
      </c>
      <c r="DN535" s="33">
        <v>1.3198649769274699E-4</v>
      </c>
      <c r="DO535" s="33">
        <v>1.24440947838035E-4</v>
      </c>
      <c r="DP535" s="33">
        <v>1.29580161843833E-4</v>
      </c>
      <c r="DQ535" s="33">
        <v>1.30362759854411E-4</v>
      </c>
      <c r="DR535" s="33">
        <v>1.28705646411738E-4</v>
      </c>
      <c r="DS535" s="33">
        <v>1.37486152850395E-4</v>
      </c>
      <c r="DT535" s="33">
        <v>1.30907242142963E-4</v>
      </c>
      <c r="DU535" s="33">
        <v>1.30799718774289E-4</v>
      </c>
      <c r="DV535" s="33">
        <v>1.3388022714094899E-4</v>
      </c>
      <c r="DW535" s="33">
        <v>1.18971962482154E-4</v>
      </c>
      <c r="DX535" s="33">
        <v>1.15492935926679E-4</v>
      </c>
      <c r="DY535" s="33"/>
      <c r="DZ535" s="33"/>
      <c r="EA535" s="33"/>
      <c r="EB535" s="33"/>
      <c r="EC535" s="33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3"/>
      <c r="EP535" s="33"/>
      <c r="EQ535" s="33"/>
      <c r="ER535" s="33"/>
      <c r="ES535" s="33"/>
      <c r="ET535" s="33"/>
      <c r="EU535" s="33"/>
      <c r="EV535" s="33"/>
      <c r="EW535" s="33"/>
      <c r="EX535" s="33"/>
      <c r="EY535" s="33"/>
      <c r="EZ535" s="33"/>
      <c r="FA535" s="33"/>
      <c r="FB535" s="33"/>
      <c r="FC535" s="33"/>
      <c r="FD535" s="33"/>
      <c r="FE535" s="33"/>
      <c r="FF535" s="33"/>
      <c r="FG535" s="33"/>
      <c r="FH535" s="33"/>
      <c r="FI535" s="33"/>
      <c r="FJ535" s="33"/>
      <c r="FK535" s="33"/>
      <c r="FL535" s="33"/>
      <c r="FM535" s="33"/>
      <c r="FN535" s="33"/>
      <c r="FO535" s="33"/>
      <c r="FP535" s="33"/>
      <c r="FQ535" s="33"/>
      <c r="FR535" s="33"/>
      <c r="FS535" s="33"/>
      <c r="FT535" s="33"/>
      <c r="FU535" s="33"/>
      <c r="FV535" s="33"/>
      <c r="FW535" s="33"/>
      <c r="FX535" s="33"/>
      <c r="FY535" s="33"/>
      <c r="FZ535" s="33"/>
      <c r="GA535" s="33"/>
      <c r="GB535" s="33"/>
      <c r="GC535" s="33"/>
      <c r="GD535" s="33"/>
      <c r="GE535" s="33"/>
      <c r="GF535" s="33"/>
      <c r="GG535" s="33"/>
      <c r="GH535" s="33"/>
      <c r="GI535" s="33"/>
      <c r="GJ535" s="33"/>
      <c r="GK535" s="33"/>
      <c r="GL535" s="33"/>
      <c r="GM535" s="33"/>
      <c r="GN535" s="33"/>
      <c r="GO535" s="33"/>
      <c r="GP535" s="33"/>
      <c r="GQ535" s="33"/>
      <c r="GR535" s="33"/>
      <c r="GS535" s="33"/>
      <c r="GT535" s="33"/>
      <c r="GU535" s="33"/>
      <c r="GV535" s="33"/>
      <c r="GW535" s="33"/>
      <c r="GX535" s="33"/>
    </row>
    <row r="536" spans="1:206" hidden="1">
      <c r="A536" s="31" t="s">
        <v>451</v>
      </c>
      <c r="B536" t="s">
        <v>717</v>
      </c>
      <c r="C536" t="s">
        <v>714</v>
      </c>
      <c r="D536" s="94" t="s">
        <v>1014</v>
      </c>
      <c r="E536" t="s">
        <v>1255</v>
      </c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>
        <v>1.4106547160295799E-3</v>
      </c>
      <c r="BE536" s="33">
        <v>1.3473895917297601E-3</v>
      </c>
      <c r="BF536" s="33">
        <v>1.30263995127232E-3</v>
      </c>
      <c r="BG536" s="33">
        <v>1.24773277927717E-3</v>
      </c>
      <c r="BH536" s="33">
        <v>1.17688798618891E-3</v>
      </c>
      <c r="BI536" s="33">
        <v>1.20958694354521E-3</v>
      </c>
      <c r="BJ536" s="33">
        <v>1.1821916185901799E-3</v>
      </c>
      <c r="BK536" s="33">
        <v>1.24845466349234E-3</v>
      </c>
      <c r="BL536" s="33">
        <v>1.15875061281158E-3</v>
      </c>
      <c r="BM536" s="33">
        <v>1.1888391545951001E-3</v>
      </c>
      <c r="BN536" s="33">
        <v>1.15388005966137E-3</v>
      </c>
      <c r="BO536" s="33">
        <v>1.13905574447141E-3</v>
      </c>
      <c r="BP536" s="33">
        <v>1.13014886872337E-3</v>
      </c>
      <c r="BQ536" s="33">
        <v>1.1486879440449399E-3</v>
      </c>
      <c r="BR536" s="33">
        <v>1.1805730721055499E-3</v>
      </c>
      <c r="BS536" s="33">
        <v>1.17072353817075E-3</v>
      </c>
      <c r="BT536" s="33">
        <v>1.22902484508365E-3</v>
      </c>
      <c r="BU536" s="33">
        <v>1.22689013226953E-3</v>
      </c>
      <c r="BV536" s="33">
        <v>1.27198696325054E-3</v>
      </c>
      <c r="BW536" s="33">
        <v>1.3390191904206199E-3</v>
      </c>
      <c r="BX536" s="33">
        <v>1.33642821498792E-3</v>
      </c>
      <c r="BY536" s="33">
        <v>1.35941083365147E-3</v>
      </c>
      <c r="BZ536" s="33">
        <v>1.37735123422494E-3</v>
      </c>
      <c r="CA536" s="33">
        <v>1.3805504655284801E-3</v>
      </c>
      <c r="CB536" s="33">
        <v>1.3304638761796499E-3</v>
      </c>
      <c r="CC536" s="33">
        <v>1.29201218296639E-3</v>
      </c>
      <c r="CD536" s="33">
        <v>1.2478071381714099E-3</v>
      </c>
      <c r="CE536" s="33">
        <v>1.25713039875745E-3</v>
      </c>
      <c r="CF536" s="33">
        <v>1.23786987113294E-3</v>
      </c>
      <c r="CG536" s="33">
        <v>1.2303719874279201E-3</v>
      </c>
      <c r="CH536" s="33">
        <v>1.20004052430751E-3</v>
      </c>
      <c r="CI536" s="33">
        <v>1.1261523653005E-3</v>
      </c>
      <c r="CJ536" s="33">
        <v>1.06765624987995E-3</v>
      </c>
      <c r="CK536" s="33">
        <v>1.01148095508822E-3</v>
      </c>
      <c r="CL536" s="33">
        <v>9.6779296864337404E-4</v>
      </c>
      <c r="CM536" s="33">
        <v>9.5385173852185004E-4</v>
      </c>
      <c r="CN536" s="33">
        <v>9.8677671076168494E-4</v>
      </c>
      <c r="CO536" s="33">
        <v>9.6625271632195696E-4</v>
      </c>
      <c r="CP536" s="33">
        <v>9.7654870497127498E-4</v>
      </c>
      <c r="CQ536" s="33">
        <v>9.7437748142811299E-4</v>
      </c>
      <c r="CR536" s="33">
        <v>9.9960465560424393E-4</v>
      </c>
      <c r="CS536" s="33">
        <v>9.9542362967161699E-4</v>
      </c>
      <c r="CT536" s="33">
        <v>9.3881345113312905E-4</v>
      </c>
      <c r="CU536" s="33">
        <v>9.4160051777436896E-4</v>
      </c>
      <c r="CV536" s="33">
        <v>9.2907640560104996E-4</v>
      </c>
      <c r="CW536" s="33">
        <v>9.0804344215060701E-4</v>
      </c>
      <c r="CX536" s="33">
        <v>8.6033273473129295E-4</v>
      </c>
      <c r="CY536" s="33">
        <v>8.3630506702461597E-4</v>
      </c>
      <c r="CZ536" s="33">
        <v>7.9132978180426804E-4</v>
      </c>
      <c r="DA536" s="33">
        <v>7.7857384726481296E-4</v>
      </c>
      <c r="DB536" s="33">
        <v>7.5783088538622595E-4</v>
      </c>
      <c r="DC536" s="33">
        <v>7.5196773292537998E-4</v>
      </c>
      <c r="DD536" s="33">
        <v>7.3069987791939497E-4</v>
      </c>
      <c r="DE536" s="33">
        <v>7.0776806315930299E-4</v>
      </c>
      <c r="DF536" s="33">
        <v>6.8165763690563404E-4</v>
      </c>
      <c r="DG536" s="33">
        <v>6.74535372399061E-4</v>
      </c>
      <c r="DH536" s="33">
        <v>6.6473062674871303E-4</v>
      </c>
      <c r="DI536" s="33">
        <v>6.3824527240487704E-4</v>
      </c>
      <c r="DJ536" s="33">
        <v>5.9637783032817702E-4</v>
      </c>
      <c r="DK536" s="33">
        <v>5.5286457957962997E-4</v>
      </c>
      <c r="DL536" s="33">
        <v>5.21972775751273E-4</v>
      </c>
      <c r="DM536" s="33">
        <v>5.0586066315659703E-4</v>
      </c>
      <c r="DN536" s="33">
        <v>4.8282321848664198E-4</v>
      </c>
      <c r="DO536" s="33">
        <v>4.4996186802252601E-4</v>
      </c>
      <c r="DP536" s="33">
        <v>4.5278158859377601E-4</v>
      </c>
      <c r="DQ536" s="33">
        <v>4.7180054289191201E-4</v>
      </c>
      <c r="DR536" s="33">
        <v>4.8347168030185502E-4</v>
      </c>
      <c r="DS536" s="33">
        <v>4.9311268018337098E-4</v>
      </c>
      <c r="DT536" s="33">
        <v>4.7586754723058001E-4</v>
      </c>
      <c r="DU536" s="33">
        <v>4.7259120407569299E-4</v>
      </c>
      <c r="DV536" s="33">
        <v>5.1187822795369401E-4</v>
      </c>
      <c r="DW536" s="33">
        <v>5.2601570923296902E-4</v>
      </c>
      <c r="DX536" s="33">
        <v>4.8480075491140999E-4</v>
      </c>
      <c r="DY536" s="33"/>
      <c r="DZ536" s="33"/>
      <c r="EA536" s="33"/>
      <c r="EB536" s="33"/>
      <c r="EC536" s="33"/>
      <c r="ED536" s="33"/>
      <c r="EE536" s="33"/>
      <c r="EF536" s="33"/>
      <c r="EG536" s="33"/>
      <c r="EH536" s="33"/>
      <c r="EI536" s="33"/>
      <c r="EJ536" s="33"/>
      <c r="EK536" s="33"/>
      <c r="EL536" s="33"/>
      <c r="EM536" s="33"/>
      <c r="EN536" s="33"/>
      <c r="EO536" s="33"/>
      <c r="EP536" s="33"/>
      <c r="EQ536" s="33"/>
      <c r="ER536" s="33"/>
      <c r="ES536" s="33"/>
      <c r="ET536" s="33"/>
      <c r="EU536" s="33"/>
      <c r="EV536" s="33"/>
      <c r="EW536" s="33"/>
      <c r="EX536" s="33"/>
      <c r="EY536" s="33"/>
      <c r="EZ536" s="33"/>
      <c r="FA536" s="33"/>
      <c r="FB536" s="33"/>
      <c r="FC536" s="33"/>
      <c r="FD536" s="33"/>
      <c r="FE536" s="33"/>
      <c r="FF536" s="33"/>
      <c r="FG536" s="33"/>
      <c r="FH536" s="33"/>
      <c r="FI536" s="33"/>
      <c r="FJ536" s="33"/>
      <c r="FK536" s="33"/>
      <c r="FL536" s="33"/>
      <c r="FM536" s="33"/>
      <c r="FN536" s="33"/>
      <c r="FO536" s="33"/>
      <c r="FP536" s="33"/>
      <c r="FQ536" s="33"/>
      <c r="FR536" s="33"/>
      <c r="FS536" s="33"/>
      <c r="FT536" s="33"/>
      <c r="FU536" s="33"/>
      <c r="FV536" s="33"/>
      <c r="FW536" s="33"/>
      <c r="FX536" s="33"/>
      <c r="FY536" s="33"/>
      <c r="FZ536" s="33"/>
      <c r="GA536" s="33"/>
      <c r="GB536" s="33"/>
      <c r="GC536" s="33"/>
      <c r="GD536" s="33"/>
      <c r="GE536" s="33"/>
      <c r="GF536" s="33"/>
      <c r="GG536" s="33"/>
      <c r="GH536" s="33"/>
      <c r="GI536" s="33"/>
      <c r="GJ536" s="33"/>
      <c r="GK536" s="33"/>
      <c r="GL536" s="33"/>
      <c r="GM536" s="33"/>
      <c r="GN536" s="33"/>
      <c r="GO536" s="33"/>
      <c r="GP536" s="33"/>
      <c r="GQ536" s="33"/>
      <c r="GR536" s="33"/>
      <c r="GS536" s="33"/>
      <c r="GT536" s="33"/>
      <c r="GU536" s="33"/>
      <c r="GV536" s="33"/>
      <c r="GW536" s="33"/>
      <c r="GX536" s="33"/>
    </row>
    <row r="537" spans="1:206" hidden="1">
      <c r="A537" s="31" t="s">
        <v>451</v>
      </c>
      <c r="B537" t="s">
        <v>717</v>
      </c>
      <c r="C537" t="s">
        <v>714</v>
      </c>
      <c r="D537" s="94" t="s">
        <v>1014</v>
      </c>
      <c r="E537" t="s">
        <v>1256</v>
      </c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>
        <v>2.05948928958258E-3</v>
      </c>
      <c r="BE537" s="33">
        <v>1.9816716440077499E-3</v>
      </c>
      <c r="BF537" s="33">
        <v>1.86476591176642E-3</v>
      </c>
      <c r="BG537" s="33">
        <v>1.8021470432743999E-3</v>
      </c>
      <c r="BH537" s="33">
        <v>1.7053260961422899E-3</v>
      </c>
      <c r="BI537" s="33">
        <v>1.7263921749021099E-3</v>
      </c>
      <c r="BJ537" s="33">
        <v>1.6869028712774401E-3</v>
      </c>
      <c r="BK537" s="33">
        <v>1.7085397443753301E-3</v>
      </c>
      <c r="BL537" s="33">
        <v>1.5846765562976899E-3</v>
      </c>
      <c r="BM537" s="33">
        <v>1.59857293001141E-3</v>
      </c>
      <c r="BN537" s="33">
        <v>1.5412430108300301E-3</v>
      </c>
      <c r="BO537" s="33">
        <v>1.5544280559298799E-3</v>
      </c>
      <c r="BP537" s="33">
        <v>1.5502759420143301E-3</v>
      </c>
      <c r="BQ537" s="33">
        <v>1.5631054976247699E-3</v>
      </c>
      <c r="BR537" s="33">
        <v>1.5857773329739299E-3</v>
      </c>
      <c r="BS537" s="33">
        <v>1.5356901000653201E-3</v>
      </c>
      <c r="BT537" s="33">
        <v>1.5872124853827799E-3</v>
      </c>
      <c r="BU537" s="33">
        <v>1.6085221950687899E-3</v>
      </c>
      <c r="BV537" s="33">
        <v>1.63375999840602E-3</v>
      </c>
      <c r="BW537" s="33">
        <v>1.6735829289922699E-3</v>
      </c>
      <c r="BX537" s="33">
        <v>1.6790643997977701E-3</v>
      </c>
      <c r="BY537" s="33">
        <v>1.7033929550208E-3</v>
      </c>
      <c r="BZ537" s="33">
        <v>1.736083601751E-3</v>
      </c>
      <c r="CA537" s="33">
        <v>1.7291644188337299E-3</v>
      </c>
      <c r="CB537" s="33">
        <v>1.65205012321006E-3</v>
      </c>
      <c r="CC537" s="33">
        <v>1.6772590934844699E-3</v>
      </c>
      <c r="CD537" s="33">
        <v>1.6226128809481901E-3</v>
      </c>
      <c r="CE537" s="33">
        <v>1.64268980567471E-3</v>
      </c>
      <c r="CF537" s="33">
        <v>1.6414204930069801E-3</v>
      </c>
      <c r="CG537" s="33">
        <v>1.6388707334039599E-3</v>
      </c>
      <c r="CH537" s="33">
        <v>1.62989946275733E-3</v>
      </c>
      <c r="CI537" s="33">
        <v>1.5383727598897001E-3</v>
      </c>
      <c r="CJ537" s="33">
        <v>1.4575408277714E-3</v>
      </c>
      <c r="CK537" s="33">
        <v>1.4066108606524E-3</v>
      </c>
      <c r="CL537" s="33">
        <v>1.3880322206612701E-3</v>
      </c>
      <c r="CM537" s="33">
        <v>1.3524716213555699E-3</v>
      </c>
      <c r="CN537" s="33">
        <v>1.37244595563632E-3</v>
      </c>
      <c r="CO537" s="33">
        <v>1.3507136512057199E-3</v>
      </c>
      <c r="CP537" s="33">
        <v>1.3799085659699599E-3</v>
      </c>
      <c r="CQ537" s="33">
        <v>1.3521249786520599E-3</v>
      </c>
      <c r="CR537" s="33">
        <v>1.3814403697941101E-3</v>
      </c>
      <c r="CS537" s="33">
        <v>1.38715005930273E-3</v>
      </c>
      <c r="CT537" s="33">
        <v>1.3283640754940299E-3</v>
      </c>
      <c r="CU537" s="33">
        <v>1.3056930067644099E-3</v>
      </c>
      <c r="CV537" s="33">
        <v>1.2827274768688101E-3</v>
      </c>
      <c r="CW537" s="33">
        <v>1.2695925215258799E-3</v>
      </c>
      <c r="CX537" s="33">
        <v>1.2096042625252101E-3</v>
      </c>
      <c r="CY537" s="33">
        <v>1.1669878401532E-3</v>
      </c>
      <c r="CZ537" s="33">
        <v>1.1481661719687499E-3</v>
      </c>
      <c r="DA537" s="33">
        <v>1.1199387155218601E-3</v>
      </c>
      <c r="DB537" s="33">
        <v>1.1195850184613199E-3</v>
      </c>
      <c r="DC537" s="33">
        <v>1.11502380641286E-3</v>
      </c>
      <c r="DD537" s="33">
        <v>1.0993803894453001E-3</v>
      </c>
      <c r="DE537" s="33">
        <v>1.0800225652950099E-3</v>
      </c>
      <c r="DF537" s="33">
        <v>1.0446459147056199E-3</v>
      </c>
      <c r="DG537" s="33">
        <v>1.0521648072234599E-3</v>
      </c>
      <c r="DH537" s="33">
        <v>1.05240503501506E-3</v>
      </c>
      <c r="DI537" s="33">
        <v>1.0320221822165999E-3</v>
      </c>
      <c r="DJ537" s="33">
        <v>9.8478317218542795E-4</v>
      </c>
      <c r="DK537" s="33">
        <v>9.15341693367625E-4</v>
      </c>
      <c r="DL537" s="33">
        <v>8.8563825750939803E-4</v>
      </c>
      <c r="DM537" s="33">
        <v>8.88605906103847E-4</v>
      </c>
      <c r="DN537" s="33">
        <v>8.4948691755708304E-4</v>
      </c>
      <c r="DO537" s="33">
        <v>8.1508274324031897E-4</v>
      </c>
      <c r="DP537" s="33">
        <v>8.19455211780845E-4</v>
      </c>
      <c r="DQ537" s="33">
        <v>8.5950568584584604E-4</v>
      </c>
      <c r="DR537" s="33">
        <v>9.0274455789692302E-4</v>
      </c>
      <c r="DS537" s="33">
        <v>8.85969309003088E-4</v>
      </c>
      <c r="DT537" s="33">
        <v>8.5341328077003095E-4</v>
      </c>
      <c r="DU537" s="33">
        <v>8.4871352891557797E-4</v>
      </c>
      <c r="DV537" s="33">
        <v>9.2979169952538197E-4</v>
      </c>
      <c r="DW537" s="33">
        <v>1.00894611580888E-3</v>
      </c>
      <c r="DX537" s="33">
        <v>9.1697801368455201E-4</v>
      </c>
      <c r="DY537" s="33"/>
      <c r="DZ537" s="33"/>
      <c r="EA537" s="33"/>
      <c r="EB537" s="33"/>
      <c r="EC537" s="33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3"/>
      <c r="EP537" s="33"/>
      <c r="EQ537" s="33"/>
      <c r="ER537" s="33"/>
      <c r="ES537" s="33"/>
      <c r="ET537" s="33"/>
      <c r="EU537" s="33"/>
      <c r="EV537" s="33"/>
      <c r="EW537" s="33"/>
      <c r="EX537" s="33"/>
      <c r="EY537" s="33"/>
      <c r="EZ537" s="33"/>
      <c r="FA537" s="33"/>
      <c r="FB537" s="33"/>
      <c r="FC537" s="33"/>
      <c r="FD537" s="33"/>
      <c r="FE537" s="33"/>
      <c r="FF537" s="33"/>
      <c r="FG537" s="33"/>
      <c r="FH537" s="33"/>
      <c r="FI537" s="33"/>
      <c r="FJ537" s="33"/>
      <c r="FK537" s="33"/>
      <c r="FL537" s="33"/>
      <c r="FM537" s="33"/>
      <c r="FN537" s="33"/>
      <c r="FO537" s="33"/>
      <c r="FP537" s="33"/>
      <c r="FQ537" s="33"/>
      <c r="FR537" s="33"/>
      <c r="FS537" s="33"/>
      <c r="FT537" s="33"/>
      <c r="FU537" s="33"/>
      <c r="FV537" s="33"/>
      <c r="FW537" s="33"/>
      <c r="FX537" s="33"/>
      <c r="FY537" s="33"/>
      <c r="FZ537" s="33"/>
      <c r="GA537" s="33"/>
      <c r="GB537" s="33"/>
      <c r="GC537" s="33"/>
      <c r="GD537" s="33"/>
      <c r="GE537" s="33"/>
      <c r="GF537" s="33"/>
      <c r="GG537" s="33"/>
      <c r="GH537" s="33"/>
      <c r="GI537" s="33"/>
      <c r="GJ537" s="33"/>
      <c r="GK537" s="33"/>
      <c r="GL537" s="33"/>
      <c r="GM537" s="33"/>
      <c r="GN537" s="33"/>
      <c r="GO537" s="33"/>
      <c r="GP537" s="33"/>
      <c r="GQ537" s="33"/>
      <c r="GR537" s="33"/>
      <c r="GS537" s="33"/>
      <c r="GT537" s="33"/>
      <c r="GU537" s="33"/>
      <c r="GV537" s="33"/>
      <c r="GW537" s="33"/>
      <c r="GX537" s="33"/>
    </row>
    <row r="538" spans="1:206" hidden="1">
      <c r="A538" s="31" t="s">
        <v>451</v>
      </c>
      <c r="B538" t="s">
        <v>717</v>
      </c>
      <c r="C538" t="s">
        <v>714</v>
      </c>
      <c r="D538" s="94" t="s">
        <v>1014</v>
      </c>
      <c r="E538" t="s">
        <v>1257</v>
      </c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>
        <v>2.1492756906878298E-3</v>
      </c>
      <c r="BE538" s="33">
        <v>2.0858967476973102E-3</v>
      </c>
      <c r="BF538" s="33">
        <v>1.9167029738640499E-3</v>
      </c>
      <c r="BG538" s="33">
        <v>1.8070731722264399E-3</v>
      </c>
      <c r="BH538" s="33">
        <v>1.74772551479455E-3</v>
      </c>
      <c r="BI538" s="33">
        <v>1.73647221771322E-3</v>
      </c>
      <c r="BJ538" s="33">
        <v>1.7070204497277701E-3</v>
      </c>
      <c r="BK538" s="33">
        <v>1.7315627405278999E-3</v>
      </c>
      <c r="BL538" s="33">
        <v>1.62261950545927E-3</v>
      </c>
      <c r="BM538" s="33">
        <v>1.61148220834717E-3</v>
      </c>
      <c r="BN538" s="33">
        <v>1.5936647390489801E-3</v>
      </c>
      <c r="BO538" s="33">
        <v>1.5633169206594E-3</v>
      </c>
      <c r="BP538" s="33">
        <v>1.54154226284047E-3</v>
      </c>
      <c r="BQ538" s="33">
        <v>1.5528889384234599E-3</v>
      </c>
      <c r="BR538" s="33">
        <v>1.55459542281456E-3</v>
      </c>
      <c r="BS538" s="33">
        <v>1.5289331287186101E-3</v>
      </c>
      <c r="BT538" s="33">
        <v>1.53924375426256E-3</v>
      </c>
      <c r="BU538" s="33">
        <v>1.5511973845785099E-3</v>
      </c>
      <c r="BV538" s="33">
        <v>1.5602806512427501E-3</v>
      </c>
      <c r="BW538" s="33">
        <v>1.6041919509299401E-3</v>
      </c>
      <c r="BX538" s="33">
        <v>1.5741681406619601E-3</v>
      </c>
      <c r="BY538" s="33">
        <v>1.57877814069166E-3</v>
      </c>
      <c r="BZ538" s="33">
        <v>1.55511938765486E-3</v>
      </c>
      <c r="CA538" s="33">
        <v>1.55433338000325E-3</v>
      </c>
      <c r="CB538" s="33">
        <v>1.46929781023417E-3</v>
      </c>
      <c r="CC538" s="33">
        <v>1.4779660438444899E-3</v>
      </c>
      <c r="CD538" s="33">
        <v>1.4412473772175401E-3</v>
      </c>
      <c r="CE538" s="33">
        <v>1.46807914020719E-3</v>
      </c>
      <c r="CF538" s="33">
        <v>1.4617135241383301E-3</v>
      </c>
      <c r="CG538" s="33">
        <v>1.5159081237189E-3</v>
      </c>
      <c r="CH538" s="33">
        <v>1.5256313477748E-3</v>
      </c>
      <c r="CI538" s="33">
        <v>1.4856216432085601E-3</v>
      </c>
      <c r="CJ538" s="33">
        <v>1.4320660227189401E-3</v>
      </c>
      <c r="CK538" s="33">
        <v>1.3948302434834501E-3</v>
      </c>
      <c r="CL538" s="33">
        <v>1.3595122287391301E-3</v>
      </c>
      <c r="CM538" s="33">
        <v>1.36404617854509E-3</v>
      </c>
      <c r="CN538" s="33">
        <v>1.39874843439345E-3</v>
      </c>
      <c r="CO538" s="33">
        <v>1.40100880780493E-3</v>
      </c>
      <c r="CP538" s="33">
        <v>1.43023885631446E-3</v>
      </c>
      <c r="CQ538" s="33">
        <v>1.4735769420579699E-3</v>
      </c>
      <c r="CR538" s="33">
        <v>1.5031278190905399E-3</v>
      </c>
      <c r="CS538" s="33">
        <v>1.51314178094493E-3</v>
      </c>
      <c r="CT538" s="33">
        <v>1.45536252264876E-3</v>
      </c>
      <c r="CU538" s="33">
        <v>1.4146043622965199E-3</v>
      </c>
      <c r="CV538" s="33">
        <v>1.38782873572809E-3</v>
      </c>
      <c r="CW538" s="33">
        <v>1.3624962483783599E-3</v>
      </c>
      <c r="CX538" s="33">
        <v>1.26343952629179E-3</v>
      </c>
      <c r="CY538" s="33">
        <v>1.17316149929608E-3</v>
      </c>
      <c r="CZ538" s="33">
        <v>1.1283118216136199E-3</v>
      </c>
      <c r="DA538" s="33">
        <v>1.1081215566183899E-3</v>
      </c>
      <c r="DB538" s="33">
        <v>1.1066892801296401E-3</v>
      </c>
      <c r="DC538" s="33">
        <v>1.0950523483445401E-3</v>
      </c>
      <c r="DD538" s="33">
        <v>1.0862508734570901E-3</v>
      </c>
      <c r="DE538" s="33">
        <v>1.0522147861933601E-3</v>
      </c>
      <c r="DF538" s="33">
        <v>1.0418392673788399E-3</v>
      </c>
      <c r="DG538" s="33">
        <v>1.04073243789599E-3</v>
      </c>
      <c r="DH538" s="33">
        <v>1.0466087777007099E-3</v>
      </c>
      <c r="DI538" s="33">
        <v>1.0402499377926899E-3</v>
      </c>
      <c r="DJ538" s="33">
        <v>1.00984183769712E-3</v>
      </c>
      <c r="DK538" s="33">
        <v>9.8071773870616599E-4</v>
      </c>
      <c r="DL538" s="33">
        <v>9.4605053877349005E-4</v>
      </c>
      <c r="DM538" s="33">
        <v>9.4377534286784598E-4</v>
      </c>
      <c r="DN538" s="33">
        <v>9.3626491732873697E-4</v>
      </c>
      <c r="DO538" s="33">
        <v>9.2285070560969298E-4</v>
      </c>
      <c r="DP538" s="33">
        <v>9.3149921386125804E-4</v>
      </c>
      <c r="DQ538" s="33">
        <v>9.8298812105682902E-4</v>
      </c>
      <c r="DR538" s="33">
        <v>1.05157174891334E-3</v>
      </c>
      <c r="DS538" s="33">
        <v>1.0733191271374101E-3</v>
      </c>
      <c r="DT538" s="33">
        <v>1.03881636690406E-3</v>
      </c>
      <c r="DU538" s="33">
        <v>1.0316267801594599E-3</v>
      </c>
      <c r="DV538" s="33">
        <v>1.1419893905117401E-3</v>
      </c>
      <c r="DW538" s="33">
        <v>1.2324998036891801E-3</v>
      </c>
      <c r="DX538" s="33">
        <v>1.11853038818625E-3</v>
      </c>
      <c r="DY538" s="33"/>
      <c r="DZ538" s="33"/>
      <c r="EA538" s="33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  <c r="ET538" s="33"/>
      <c r="EU538" s="33"/>
      <c r="EV538" s="33"/>
      <c r="EW538" s="33"/>
      <c r="EX538" s="33"/>
      <c r="EY538" s="33"/>
      <c r="EZ538" s="33"/>
      <c r="FA538" s="33"/>
      <c r="FB538" s="33"/>
      <c r="FC538" s="33"/>
      <c r="FD538" s="33"/>
      <c r="FE538" s="33"/>
      <c r="FF538" s="33"/>
      <c r="FG538" s="33"/>
      <c r="FH538" s="33"/>
      <c r="FI538" s="33"/>
      <c r="FJ538" s="33"/>
      <c r="FK538" s="33"/>
      <c r="FL538" s="33"/>
      <c r="FM538" s="33"/>
      <c r="FN538" s="33"/>
      <c r="FO538" s="33"/>
      <c r="FP538" s="33"/>
      <c r="FQ538" s="33"/>
      <c r="FR538" s="33"/>
      <c r="FS538" s="33"/>
      <c r="FT538" s="33"/>
      <c r="FU538" s="33"/>
      <c r="FV538" s="33"/>
      <c r="FW538" s="33"/>
      <c r="FX538" s="33"/>
      <c r="FY538" s="33"/>
      <c r="FZ538" s="33"/>
      <c r="GA538" s="33"/>
      <c r="GB538" s="33"/>
      <c r="GC538" s="33"/>
      <c r="GD538" s="33"/>
      <c r="GE538" s="33"/>
      <c r="GF538" s="33"/>
      <c r="GG538" s="33"/>
      <c r="GH538" s="33"/>
      <c r="GI538" s="33"/>
      <c r="GJ538" s="33"/>
      <c r="GK538" s="33"/>
      <c r="GL538" s="33"/>
      <c r="GM538" s="33"/>
      <c r="GN538" s="33"/>
      <c r="GO538" s="33"/>
      <c r="GP538" s="33"/>
      <c r="GQ538" s="33"/>
      <c r="GR538" s="33"/>
      <c r="GS538" s="33"/>
      <c r="GT538" s="33"/>
      <c r="GU538" s="33"/>
      <c r="GV538" s="33"/>
      <c r="GW538" s="33"/>
      <c r="GX538" s="33"/>
    </row>
    <row r="539" spans="1:206" hidden="1">
      <c r="A539" s="31" t="s">
        <v>451</v>
      </c>
      <c r="B539" t="s">
        <v>717</v>
      </c>
      <c r="C539" t="s">
        <v>714</v>
      </c>
      <c r="D539" s="94" t="s">
        <v>1014</v>
      </c>
      <c r="E539" t="s">
        <v>1258</v>
      </c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>
        <v>2.3812460071517601E-3</v>
      </c>
      <c r="BE539" s="33">
        <v>2.3455541255182899E-3</v>
      </c>
      <c r="BF539" s="33">
        <v>2.1688732135432499E-3</v>
      </c>
      <c r="BG539" s="33">
        <v>2.0776808644084399E-3</v>
      </c>
      <c r="BH539" s="33">
        <v>1.99219181758075E-3</v>
      </c>
      <c r="BI539" s="33">
        <v>1.9609577099576302E-3</v>
      </c>
      <c r="BJ539" s="33">
        <v>1.96451919634578E-3</v>
      </c>
      <c r="BK539" s="33">
        <v>1.9782640032059199E-3</v>
      </c>
      <c r="BL539" s="33">
        <v>1.8781687317949399E-3</v>
      </c>
      <c r="BM539" s="33">
        <v>1.8956462558471999E-3</v>
      </c>
      <c r="BN539" s="33">
        <v>1.8430245867674601E-3</v>
      </c>
      <c r="BO539" s="33">
        <v>1.84522850580193E-3</v>
      </c>
      <c r="BP539" s="33">
        <v>1.8428989678421601E-3</v>
      </c>
      <c r="BQ539" s="33">
        <v>1.8478089297005501E-3</v>
      </c>
      <c r="BR539" s="33">
        <v>1.8392333038918199E-3</v>
      </c>
      <c r="BS539" s="33">
        <v>1.8199072281940901E-3</v>
      </c>
      <c r="BT539" s="33">
        <v>1.81009118731477E-3</v>
      </c>
      <c r="BU539" s="33">
        <v>1.79151786648873E-3</v>
      </c>
      <c r="BV539" s="33">
        <v>1.7950033655274901E-3</v>
      </c>
      <c r="BW539" s="33">
        <v>1.8176951327815399E-3</v>
      </c>
      <c r="BX539" s="33">
        <v>1.81414177591183E-3</v>
      </c>
      <c r="BY539" s="33">
        <v>1.7674886890145999E-3</v>
      </c>
      <c r="BZ539" s="33">
        <v>1.78635458989354E-3</v>
      </c>
      <c r="CA539" s="33">
        <v>1.7556237664559399E-3</v>
      </c>
      <c r="CB539" s="33">
        <v>1.6976547031628099E-3</v>
      </c>
      <c r="CC539" s="33">
        <v>1.6554429363564199E-3</v>
      </c>
      <c r="CD539" s="33">
        <v>1.6112422575833599E-3</v>
      </c>
      <c r="CE539" s="33">
        <v>1.5822358721314001E-3</v>
      </c>
      <c r="CF539" s="33">
        <v>1.5652827370389599E-3</v>
      </c>
      <c r="CG539" s="33">
        <v>1.5652286753285801E-3</v>
      </c>
      <c r="CH539" s="33">
        <v>1.5559717138227899E-3</v>
      </c>
      <c r="CI539" s="33">
        <v>1.5354835688289399E-3</v>
      </c>
      <c r="CJ539" s="33">
        <v>1.51694162609022E-3</v>
      </c>
      <c r="CK539" s="33">
        <v>1.5144711861046201E-3</v>
      </c>
      <c r="CL539" s="33">
        <v>1.52034075009938E-3</v>
      </c>
      <c r="CM539" s="33">
        <v>1.5486442213840199E-3</v>
      </c>
      <c r="CN539" s="33">
        <v>1.63348052544538E-3</v>
      </c>
      <c r="CO539" s="33">
        <v>1.6552821753399701E-3</v>
      </c>
      <c r="CP539" s="33">
        <v>1.7011640030535401E-3</v>
      </c>
      <c r="CQ539" s="33">
        <v>1.74577789348867E-3</v>
      </c>
      <c r="CR539" s="33">
        <v>1.7655810506887601E-3</v>
      </c>
      <c r="CS539" s="33">
        <v>1.8034134986965101E-3</v>
      </c>
      <c r="CT539" s="33">
        <v>1.80829289682938E-3</v>
      </c>
      <c r="CU539" s="33">
        <v>1.8199011230109099E-3</v>
      </c>
      <c r="CV539" s="33">
        <v>1.82799981602734E-3</v>
      </c>
      <c r="CW539" s="33">
        <v>1.79937061814689E-3</v>
      </c>
      <c r="CX539" s="33">
        <v>1.6245303066285399E-3</v>
      </c>
      <c r="CY539" s="33">
        <v>1.41244955043609E-3</v>
      </c>
      <c r="CZ539" s="33">
        <v>1.3242196274661801E-3</v>
      </c>
      <c r="DA539" s="33">
        <v>1.2814054439724699E-3</v>
      </c>
      <c r="DB539" s="33">
        <v>1.2452767969605E-3</v>
      </c>
      <c r="DC539" s="33">
        <v>1.2492506035608E-3</v>
      </c>
      <c r="DD539" s="33">
        <v>1.2267480809813E-3</v>
      </c>
      <c r="DE539" s="33">
        <v>1.19323803958557E-3</v>
      </c>
      <c r="DF539" s="33">
        <v>1.13941011867017E-3</v>
      </c>
      <c r="DG539" s="33">
        <v>1.1479038896655099E-3</v>
      </c>
      <c r="DH539" s="33">
        <v>1.1389518318050799E-3</v>
      </c>
      <c r="DI539" s="33">
        <v>1.11132681647004E-3</v>
      </c>
      <c r="DJ539" s="33">
        <v>1.09674291412921E-3</v>
      </c>
      <c r="DK539" s="33">
        <v>1.07310804795343E-3</v>
      </c>
      <c r="DL539" s="33">
        <v>1.0534674000671101E-3</v>
      </c>
      <c r="DM539" s="33">
        <v>1.0528617473258401E-3</v>
      </c>
      <c r="DN539" s="33">
        <v>1.0423609176250901E-3</v>
      </c>
      <c r="DO539" s="33">
        <v>1.04936826519099E-3</v>
      </c>
      <c r="DP539" s="33">
        <v>1.0760979621260601E-3</v>
      </c>
      <c r="DQ539" s="33">
        <v>1.1341895404601201E-3</v>
      </c>
      <c r="DR539" s="33">
        <v>1.20954277260039E-3</v>
      </c>
      <c r="DS539" s="33">
        <v>1.24623367604139E-3</v>
      </c>
      <c r="DT539" s="33">
        <v>1.2141038977923401E-3</v>
      </c>
      <c r="DU539" s="33">
        <v>1.22110666684108E-3</v>
      </c>
      <c r="DV539" s="33">
        <v>1.40941774269645E-3</v>
      </c>
      <c r="DW539" s="33">
        <v>1.46304063174096E-3</v>
      </c>
      <c r="DX539" s="33">
        <v>1.3296073992841401E-3</v>
      </c>
      <c r="DY539" s="33"/>
      <c r="DZ539" s="33"/>
      <c r="EA539" s="33"/>
      <c r="EB539" s="33"/>
      <c r="EC539" s="33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3"/>
      <c r="EP539" s="33"/>
      <c r="EQ539" s="33"/>
      <c r="ER539" s="33"/>
      <c r="ES539" s="33"/>
      <c r="ET539" s="33"/>
      <c r="EU539" s="33"/>
      <c r="EV539" s="33"/>
      <c r="EW539" s="33"/>
      <c r="EX539" s="33"/>
      <c r="EY539" s="33"/>
      <c r="EZ539" s="33"/>
      <c r="FA539" s="33"/>
      <c r="FB539" s="33"/>
      <c r="FC539" s="33"/>
      <c r="FD539" s="33"/>
      <c r="FE539" s="33"/>
      <c r="FF539" s="33"/>
      <c r="FG539" s="33"/>
      <c r="FH539" s="33"/>
      <c r="FI539" s="33"/>
      <c r="FJ539" s="33"/>
      <c r="FK539" s="33"/>
      <c r="FL539" s="33"/>
      <c r="FM539" s="33"/>
      <c r="FN539" s="33"/>
      <c r="FO539" s="33"/>
      <c r="FP539" s="33"/>
      <c r="FQ539" s="33"/>
      <c r="FR539" s="33"/>
      <c r="FS539" s="33"/>
      <c r="FT539" s="33"/>
      <c r="FU539" s="33"/>
      <c r="FV539" s="33"/>
      <c r="FW539" s="33"/>
      <c r="FX539" s="33"/>
      <c r="FY539" s="33"/>
      <c r="FZ539" s="33"/>
      <c r="GA539" s="33"/>
      <c r="GB539" s="33"/>
      <c r="GC539" s="33"/>
      <c r="GD539" s="33"/>
      <c r="GE539" s="33"/>
      <c r="GF539" s="33"/>
      <c r="GG539" s="33"/>
      <c r="GH539" s="33"/>
      <c r="GI539" s="33"/>
      <c r="GJ539" s="33"/>
      <c r="GK539" s="33"/>
      <c r="GL539" s="33"/>
      <c r="GM539" s="33"/>
      <c r="GN539" s="33"/>
      <c r="GO539" s="33"/>
      <c r="GP539" s="33"/>
      <c r="GQ539" s="33"/>
      <c r="GR539" s="33"/>
      <c r="GS539" s="33"/>
      <c r="GT539" s="33"/>
      <c r="GU539" s="33"/>
      <c r="GV539" s="33"/>
      <c r="GW539" s="33"/>
      <c r="GX539" s="33"/>
    </row>
    <row r="540" spans="1:206" hidden="1">
      <c r="A540" s="31" t="s">
        <v>451</v>
      </c>
      <c r="B540" t="s">
        <v>717</v>
      </c>
      <c r="C540" t="s">
        <v>714</v>
      </c>
      <c r="D540" s="94" t="s">
        <v>1014</v>
      </c>
      <c r="E540" t="s">
        <v>1259</v>
      </c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>
        <v>3.1144742725715598E-3</v>
      </c>
      <c r="BE540" s="33">
        <v>3.0613091374562802E-3</v>
      </c>
      <c r="BF540" s="33">
        <v>2.8915131110512E-3</v>
      </c>
      <c r="BG540" s="33">
        <v>2.7498207747239599E-3</v>
      </c>
      <c r="BH540" s="33">
        <v>2.6453754815713802E-3</v>
      </c>
      <c r="BI540" s="33">
        <v>2.6234834957655599E-3</v>
      </c>
      <c r="BJ540" s="33">
        <v>2.6065002959318301E-3</v>
      </c>
      <c r="BK540" s="33">
        <v>2.66198757766031E-3</v>
      </c>
      <c r="BL540" s="33">
        <v>2.5244781098872002E-3</v>
      </c>
      <c r="BM540" s="33">
        <v>2.5271674793963198E-3</v>
      </c>
      <c r="BN540" s="33">
        <v>2.5181886141060102E-3</v>
      </c>
      <c r="BO540" s="33">
        <v>2.5031555900896E-3</v>
      </c>
      <c r="BP540" s="33">
        <v>2.5611619177067298E-3</v>
      </c>
      <c r="BQ540" s="33">
        <v>2.57875924920291E-3</v>
      </c>
      <c r="BR540" s="33">
        <v>2.5607693255134201E-3</v>
      </c>
      <c r="BS540" s="33">
        <v>2.5938089017814702E-3</v>
      </c>
      <c r="BT540" s="33">
        <v>2.5614203058253399E-3</v>
      </c>
      <c r="BU540" s="33">
        <v>2.5415158665292501E-3</v>
      </c>
      <c r="BV540" s="33">
        <v>2.5785154664792502E-3</v>
      </c>
      <c r="BW540" s="33">
        <v>2.6082149664376098E-3</v>
      </c>
      <c r="BX540" s="33">
        <v>2.5301883562819701E-3</v>
      </c>
      <c r="BY540" s="33">
        <v>2.50351623924347E-3</v>
      </c>
      <c r="BZ540" s="33">
        <v>2.4753445060737402E-3</v>
      </c>
      <c r="CA540" s="33">
        <v>2.42458067988818E-3</v>
      </c>
      <c r="CB540" s="33">
        <v>2.34018784732045E-3</v>
      </c>
      <c r="CC540" s="33">
        <v>2.3027311445879299E-3</v>
      </c>
      <c r="CD540" s="33">
        <v>2.2360230762122498E-3</v>
      </c>
      <c r="CE540" s="33">
        <v>2.1913270963421498E-3</v>
      </c>
      <c r="CF540" s="33">
        <v>2.1754519160423801E-3</v>
      </c>
      <c r="CG540" s="33">
        <v>2.11025174680339E-3</v>
      </c>
      <c r="CH540" s="33">
        <v>2.07672875580896E-3</v>
      </c>
      <c r="CI540" s="33">
        <v>2.0200128404943198E-3</v>
      </c>
      <c r="CJ540" s="33">
        <v>1.9632485543208799E-3</v>
      </c>
      <c r="CK540" s="33">
        <v>1.9221004031045499E-3</v>
      </c>
      <c r="CL540" s="33">
        <v>1.92070304921845E-3</v>
      </c>
      <c r="CM540" s="33">
        <v>1.9395487474273699E-3</v>
      </c>
      <c r="CN540" s="33">
        <v>2.0083043401207899E-3</v>
      </c>
      <c r="CO540" s="33">
        <v>2.0463641396409799E-3</v>
      </c>
      <c r="CP540" s="33">
        <v>2.0976750185201201E-3</v>
      </c>
      <c r="CQ540" s="33">
        <v>2.1520038209994498E-3</v>
      </c>
      <c r="CR540" s="33">
        <v>2.2125979407892201E-3</v>
      </c>
      <c r="CS540" s="33">
        <v>2.24994674947581E-3</v>
      </c>
      <c r="CT540" s="33">
        <v>2.2587422722827699E-3</v>
      </c>
      <c r="CU540" s="33">
        <v>2.2868660913322601E-3</v>
      </c>
      <c r="CV540" s="33">
        <v>2.2932108334155002E-3</v>
      </c>
      <c r="CW540" s="33">
        <v>2.2898027956530301E-3</v>
      </c>
      <c r="CX540" s="33">
        <v>2.0993465033959701E-3</v>
      </c>
      <c r="CY540" s="33">
        <v>1.86802216952352E-3</v>
      </c>
      <c r="CZ540" s="33">
        <v>1.7795248129604899E-3</v>
      </c>
      <c r="DA540" s="33">
        <v>1.74373477998269E-3</v>
      </c>
      <c r="DB540" s="33">
        <v>1.70862529752103E-3</v>
      </c>
      <c r="DC540" s="33">
        <v>1.71814012698445E-3</v>
      </c>
      <c r="DD540" s="33">
        <v>1.6521169264047399E-3</v>
      </c>
      <c r="DE540" s="33">
        <v>1.6144075460061201E-3</v>
      </c>
      <c r="DF540" s="33">
        <v>1.54489806397571E-3</v>
      </c>
      <c r="DG540" s="33">
        <v>1.4953367849892801E-3</v>
      </c>
      <c r="DH540" s="33">
        <v>1.4836737188555101E-3</v>
      </c>
      <c r="DI540" s="33">
        <v>1.4509099137524201E-3</v>
      </c>
      <c r="DJ540" s="33">
        <v>1.4051462254260701E-3</v>
      </c>
      <c r="DK540" s="33">
        <v>1.39567736879664E-3</v>
      </c>
      <c r="DL540" s="33">
        <v>1.3331127546309001E-3</v>
      </c>
      <c r="DM540" s="33">
        <v>1.3073441262553701E-3</v>
      </c>
      <c r="DN540" s="33">
        <v>1.2854378911278999E-3</v>
      </c>
      <c r="DO540" s="33">
        <v>1.28385932953785E-3</v>
      </c>
      <c r="DP540" s="33">
        <v>1.3045563793722299E-3</v>
      </c>
      <c r="DQ540" s="33">
        <v>1.36609126455394E-3</v>
      </c>
      <c r="DR540" s="33">
        <v>1.44438678194837E-3</v>
      </c>
      <c r="DS540" s="33">
        <v>1.5011541817779701E-3</v>
      </c>
      <c r="DT540" s="33">
        <v>1.50656391137254E-3</v>
      </c>
      <c r="DU540" s="33">
        <v>1.5159023477062199E-3</v>
      </c>
      <c r="DV540" s="33">
        <v>1.7506531991632701E-3</v>
      </c>
      <c r="DW540" s="33">
        <v>1.7417873177666401E-3</v>
      </c>
      <c r="DX540" s="33">
        <v>1.5892210841748999E-3</v>
      </c>
      <c r="DY540" s="33"/>
      <c r="DZ540" s="33"/>
      <c r="EA540" s="33"/>
      <c r="EB540" s="33"/>
      <c r="EC540" s="33"/>
      <c r="ED540" s="33"/>
      <c r="EE540" s="33"/>
      <c r="EF540" s="33"/>
      <c r="EG540" s="33"/>
      <c r="EH540" s="33"/>
      <c r="EI540" s="33"/>
      <c r="EJ540" s="33"/>
      <c r="EK540" s="33"/>
      <c r="EL540" s="33"/>
      <c r="EM540" s="33"/>
      <c r="EN540" s="33"/>
      <c r="EO540" s="33"/>
      <c r="EP540" s="33"/>
      <c r="EQ540" s="33"/>
      <c r="ER540" s="33"/>
      <c r="ES540" s="33"/>
      <c r="ET540" s="33"/>
      <c r="EU540" s="33"/>
      <c r="EV540" s="33"/>
      <c r="EW540" s="33"/>
      <c r="EX540" s="33"/>
      <c r="EY540" s="33"/>
      <c r="EZ540" s="33"/>
      <c r="FA540" s="33"/>
      <c r="FB540" s="33"/>
      <c r="FC540" s="33"/>
      <c r="FD540" s="33"/>
      <c r="FE540" s="33"/>
      <c r="FF540" s="33"/>
      <c r="FG540" s="33"/>
      <c r="FH540" s="33"/>
      <c r="FI540" s="33"/>
      <c r="FJ540" s="33"/>
      <c r="FK540" s="33"/>
      <c r="FL540" s="33"/>
      <c r="FM540" s="33"/>
      <c r="FN540" s="33"/>
      <c r="FO540" s="33"/>
      <c r="FP540" s="33"/>
      <c r="FQ540" s="33"/>
      <c r="FR540" s="33"/>
      <c r="FS540" s="33"/>
      <c r="FT540" s="33"/>
      <c r="FU540" s="33"/>
      <c r="FV540" s="33"/>
      <c r="FW540" s="33"/>
      <c r="FX540" s="33"/>
      <c r="FY540" s="33"/>
      <c r="FZ540" s="33"/>
      <c r="GA540" s="33"/>
      <c r="GB540" s="33"/>
      <c r="GC540" s="33"/>
      <c r="GD540" s="33"/>
      <c r="GE540" s="33"/>
      <c r="GF540" s="33"/>
      <c r="GG540" s="33"/>
      <c r="GH540" s="33"/>
      <c r="GI540" s="33"/>
      <c r="GJ540" s="33"/>
      <c r="GK540" s="33"/>
      <c r="GL540" s="33"/>
      <c r="GM540" s="33"/>
      <c r="GN540" s="33"/>
      <c r="GO540" s="33"/>
      <c r="GP540" s="33"/>
      <c r="GQ540" s="33"/>
      <c r="GR540" s="33"/>
      <c r="GS540" s="33"/>
      <c r="GT540" s="33"/>
      <c r="GU540" s="33"/>
      <c r="GV540" s="33"/>
      <c r="GW540" s="33"/>
      <c r="GX540" s="33"/>
    </row>
    <row r="541" spans="1:206" hidden="1">
      <c r="A541" s="31" t="s">
        <v>451</v>
      </c>
      <c r="B541" t="s">
        <v>717</v>
      </c>
      <c r="C541" t="s">
        <v>714</v>
      </c>
      <c r="D541" s="94" t="s">
        <v>1014</v>
      </c>
      <c r="E541" t="s">
        <v>1260</v>
      </c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>
        <v>4.5973541932009801E-3</v>
      </c>
      <c r="BE541" s="33">
        <v>4.6098905645675101E-3</v>
      </c>
      <c r="BF541" s="33">
        <v>4.3198576789390403E-3</v>
      </c>
      <c r="BG541" s="33">
        <v>4.2468209715362804E-3</v>
      </c>
      <c r="BH541" s="33">
        <v>4.0497029632761703E-3</v>
      </c>
      <c r="BI541" s="33">
        <v>4.0000252525881101E-3</v>
      </c>
      <c r="BJ541" s="33">
        <v>4.0413491960890101E-3</v>
      </c>
      <c r="BK541" s="33">
        <v>4.0403491145532501E-3</v>
      </c>
      <c r="BL541" s="33">
        <v>3.88031262639108E-3</v>
      </c>
      <c r="BM541" s="33">
        <v>3.8402570771682298E-3</v>
      </c>
      <c r="BN541" s="33">
        <v>3.8767081817905201E-3</v>
      </c>
      <c r="BO541" s="33">
        <v>3.8507860004319099E-3</v>
      </c>
      <c r="BP541" s="33">
        <v>3.8512129802193299E-3</v>
      </c>
      <c r="BQ541" s="33">
        <v>3.89954757699917E-3</v>
      </c>
      <c r="BR541" s="33">
        <v>3.9320920212972503E-3</v>
      </c>
      <c r="BS541" s="33">
        <v>3.9349639032543E-3</v>
      </c>
      <c r="BT541" s="33">
        <v>3.9054922299076099E-3</v>
      </c>
      <c r="BU541" s="33">
        <v>3.9309903714699196E-3</v>
      </c>
      <c r="BV541" s="33">
        <v>3.9705041552998404E-3</v>
      </c>
      <c r="BW541" s="33">
        <v>4.0431251949453401E-3</v>
      </c>
      <c r="BX541" s="33">
        <v>3.9750126202810904E-3</v>
      </c>
      <c r="BY541" s="33">
        <v>3.9456451686233403E-3</v>
      </c>
      <c r="BZ541" s="33">
        <v>3.88745493627366E-3</v>
      </c>
      <c r="CA541" s="33">
        <v>3.8220306636462201E-3</v>
      </c>
      <c r="CB541" s="33">
        <v>3.7069858107419999E-3</v>
      </c>
      <c r="CC541" s="33">
        <v>3.6707362074268799E-3</v>
      </c>
      <c r="CD541" s="33">
        <v>3.5677616642429198E-3</v>
      </c>
      <c r="CE541" s="33">
        <v>3.4625993429850399E-3</v>
      </c>
      <c r="CF541" s="33">
        <v>3.3952973773067399E-3</v>
      </c>
      <c r="CG541" s="33">
        <v>3.2976763845794302E-3</v>
      </c>
      <c r="CH541" s="33">
        <v>3.2426238062101898E-3</v>
      </c>
      <c r="CI541" s="33">
        <v>3.1599036515624198E-3</v>
      </c>
      <c r="CJ541" s="33">
        <v>3.0434708173341899E-3</v>
      </c>
      <c r="CK541" s="33">
        <v>2.97329031549169E-3</v>
      </c>
      <c r="CL541" s="33">
        <v>2.92056496537227E-3</v>
      </c>
      <c r="CM541" s="33">
        <v>2.9192382805755799E-3</v>
      </c>
      <c r="CN541" s="33">
        <v>2.9104592990740999E-3</v>
      </c>
      <c r="CO541" s="33">
        <v>2.8514149013269298E-3</v>
      </c>
      <c r="CP541" s="33">
        <v>2.8685173526356699E-3</v>
      </c>
      <c r="CQ541" s="33">
        <v>2.8569825589131299E-3</v>
      </c>
      <c r="CR541" s="33">
        <v>2.8743738644466301E-3</v>
      </c>
      <c r="CS541" s="33">
        <v>2.9128504125915302E-3</v>
      </c>
      <c r="CT541" s="33">
        <v>2.9632724671414998E-3</v>
      </c>
      <c r="CU541" s="33">
        <v>3.00196819955379E-3</v>
      </c>
      <c r="CV541" s="33">
        <v>3.0610827452568498E-3</v>
      </c>
      <c r="CW541" s="33">
        <v>3.0628405367147098E-3</v>
      </c>
      <c r="CX541" s="33">
        <v>2.8981722974398402E-3</v>
      </c>
      <c r="CY541" s="33">
        <v>2.7077713008571099E-3</v>
      </c>
      <c r="CZ541" s="33">
        <v>2.6508724316643699E-3</v>
      </c>
      <c r="DA541" s="33">
        <v>2.6064248080024501E-3</v>
      </c>
      <c r="DB541" s="33">
        <v>2.5891977428010799E-3</v>
      </c>
      <c r="DC541" s="33">
        <v>2.5367219813449398E-3</v>
      </c>
      <c r="DD541" s="33">
        <v>2.5246267621246501E-3</v>
      </c>
      <c r="DE541" s="33">
        <v>2.4712915069568199E-3</v>
      </c>
      <c r="DF541" s="33">
        <v>2.35968123210241E-3</v>
      </c>
      <c r="DG541" s="33">
        <v>2.32552665911193E-3</v>
      </c>
      <c r="DH541" s="33">
        <v>2.2525787162481201E-3</v>
      </c>
      <c r="DI541" s="33">
        <v>2.1732440287008802E-3</v>
      </c>
      <c r="DJ541" s="33">
        <v>2.0983873415104698E-3</v>
      </c>
      <c r="DK541" s="33">
        <v>2.0688855152776798E-3</v>
      </c>
      <c r="DL541" s="33">
        <v>1.9589246584109802E-3</v>
      </c>
      <c r="DM541" s="33">
        <v>1.9234234672544099E-3</v>
      </c>
      <c r="DN541" s="33">
        <v>1.8908923306956999E-3</v>
      </c>
      <c r="DO541" s="33">
        <v>1.8629117535631701E-3</v>
      </c>
      <c r="DP541" s="33">
        <v>1.83981807369303E-3</v>
      </c>
      <c r="DQ541" s="33">
        <v>1.8726139167008101E-3</v>
      </c>
      <c r="DR541" s="33">
        <v>1.9234833700853501E-3</v>
      </c>
      <c r="DS541" s="33">
        <v>1.9233810974875901E-3</v>
      </c>
      <c r="DT541" s="33">
        <v>1.9286342159779001E-3</v>
      </c>
      <c r="DU541" s="33">
        <v>1.9412294635526299E-3</v>
      </c>
      <c r="DV541" s="33">
        <v>2.2248132050739799E-3</v>
      </c>
      <c r="DW541" s="33">
        <v>2.1792246859008101E-3</v>
      </c>
      <c r="DX541" s="33">
        <v>2.02411994154481E-3</v>
      </c>
      <c r="DY541" s="33"/>
      <c r="DZ541" s="33"/>
      <c r="EA541" s="33"/>
      <c r="EB541" s="33"/>
      <c r="EC541" s="33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3"/>
      <c r="EP541" s="33"/>
      <c r="EQ541" s="33"/>
      <c r="ER541" s="33"/>
      <c r="ES541" s="33"/>
      <c r="ET541" s="33"/>
      <c r="EU541" s="33"/>
      <c r="EV541" s="33"/>
      <c r="EW541" s="33"/>
      <c r="EX541" s="33"/>
      <c r="EY541" s="33"/>
      <c r="EZ541" s="33"/>
      <c r="FA541" s="33"/>
      <c r="FB541" s="33"/>
      <c r="FC541" s="33"/>
      <c r="FD541" s="33"/>
      <c r="FE541" s="33"/>
      <c r="FF541" s="33"/>
      <c r="FG541" s="33"/>
      <c r="FH541" s="33"/>
      <c r="FI541" s="33"/>
      <c r="FJ541" s="33"/>
      <c r="FK541" s="33"/>
      <c r="FL541" s="33"/>
      <c r="FM541" s="33"/>
      <c r="FN541" s="33"/>
      <c r="FO541" s="33"/>
      <c r="FP541" s="33"/>
      <c r="FQ541" s="33"/>
      <c r="FR541" s="33"/>
      <c r="FS541" s="33"/>
      <c r="FT541" s="33"/>
      <c r="FU541" s="33"/>
      <c r="FV541" s="33"/>
      <c r="FW541" s="33"/>
      <c r="FX541" s="33"/>
      <c r="FY541" s="33"/>
      <c r="FZ541" s="33"/>
      <c r="GA541" s="33"/>
      <c r="GB541" s="33"/>
      <c r="GC541" s="33"/>
      <c r="GD541" s="33"/>
      <c r="GE541" s="33"/>
      <c r="GF541" s="33"/>
      <c r="GG541" s="33"/>
      <c r="GH541" s="33"/>
      <c r="GI541" s="33"/>
      <c r="GJ541" s="33"/>
      <c r="GK541" s="33"/>
      <c r="GL541" s="33"/>
      <c r="GM541" s="33"/>
      <c r="GN541" s="33"/>
      <c r="GO541" s="33"/>
      <c r="GP541" s="33"/>
      <c r="GQ541" s="33"/>
      <c r="GR541" s="33"/>
      <c r="GS541" s="33"/>
      <c r="GT541" s="33"/>
      <c r="GU541" s="33"/>
      <c r="GV541" s="33"/>
      <c r="GW541" s="33"/>
      <c r="GX541" s="33"/>
    </row>
    <row r="542" spans="1:206" hidden="1">
      <c r="A542" s="31" t="s">
        <v>451</v>
      </c>
      <c r="B542" t="s">
        <v>717</v>
      </c>
      <c r="C542" t="s">
        <v>714</v>
      </c>
      <c r="D542" s="94" t="s">
        <v>1014</v>
      </c>
      <c r="E542" t="s">
        <v>1261</v>
      </c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>
        <v>7.2110420634147604E-3</v>
      </c>
      <c r="BE542" s="33">
        <v>7.1980810158590799E-3</v>
      </c>
      <c r="BF542" s="33">
        <v>6.9079687676630499E-3</v>
      </c>
      <c r="BG542" s="33">
        <v>6.8086671800821801E-3</v>
      </c>
      <c r="BH542" s="33">
        <v>6.5343087158339797E-3</v>
      </c>
      <c r="BI542" s="33">
        <v>6.4897893268254297E-3</v>
      </c>
      <c r="BJ542" s="33">
        <v>6.5234909040703098E-3</v>
      </c>
      <c r="BK542" s="33">
        <v>6.5230766344996404E-3</v>
      </c>
      <c r="BL542" s="33">
        <v>6.1510073587574196E-3</v>
      </c>
      <c r="BM542" s="33">
        <v>6.18524940023413E-3</v>
      </c>
      <c r="BN542" s="33">
        <v>6.2759095356468399E-3</v>
      </c>
      <c r="BO542" s="33">
        <v>6.1422042778903696E-3</v>
      </c>
      <c r="BP542" s="33">
        <v>6.2568533197263198E-3</v>
      </c>
      <c r="BQ542" s="33">
        <v>6.3323948151699002E-3</v>
      </c>
      <c r="BR542" s="33">
        <v>6.26360137949835E-3</v>
      </c>
      <c r="BS542" s="33">
        <v>6.2817284854562502E-3</v>
      </c>
      <c r="BT542" s="33">
        <v>6.3205249380375401E-3</v>
      </c>
      <c r="BU542" s="33">
        <v>6.2866132681619596E-3</v>
      </c>
      <c r="BV542" s="33">
        <v>6.3682665083025199E-3</v>
      </c>
      <c r="BW542" s="33">
        <v>6.4576627981694397E-3</v>
      </c>
      <c r="BX542" s="33">
        <v>6.2546372333200399E-3</v>
      </c>
      <c r="BY542" s="33">
        <v>6.2209381084878798E-3</v>
      </c>
      <c r="BZ542" s="33">
        <v>6.2546825579150103E-3</v>
      </c>
      <c r="CA542" s="33">
        <v>6.1983342123803596E-3</v>
      </c>
      <c r="CB542" s="33">
        <v>6.08841692100989E-3</v>
      </c>
      <c r="CC542" s="33">
        <v>5.9939343972351096E-3</v>
      </c>
      <c r="CD542" s="33">
        <v>5.8997954918835298E-3</v>
      </c>
      <c r="CE542" s="33">
        <v>5.7294122034854799E-3</v>
      </c>
      <c r="CF542" s="33">
        <v>5.6464755832270497E-3</v>
      </c>
      <c r="CG542" s="33">
        <v>5.4951415293044903E-3</v>
      </c>
      <c r="CH542" s="33">
        <v>5.3604377713197199E-3</v>
      </c>
      <c r="CI542" s="33">
        <v>5.2546510441781498E-3</v>
      </c>
      <c r="CJ542" s="33">
        <v>5.0349936853025801E-3</v>
      </c>
      <c r="CK542" s="33">
        <v>4.8944054958204499E-3</v>
      </c>
      <c r="CL542" s="33">
        <v>4.7718341768843804E-3</v>
      </c>
      <c r="CM542" s="33">
        <v>4.7079086577463498E-3</v>
      </c>
      <c r="CN542" s="33">
        <v>4.6000981090266501E-3</v>
      </c>
      <c r="CO542" s="33">
        <v>4.4833866363153301E-3</v>
      </c>
      <c r="CP542" s="33">
        <v>4.4487985646885402E-3</v>
      </c>
      <c r="CQ542" s="33">
        <v>4.3902821319833502E-3</v>
      </c>
      <c r="CR542" s="33">
        <v>4.3385460843040798E-3</v>
      </c>
      <c r="CS542" s="33">
        <v>4.3441108072274004E-3</v>
      </c>
      <c r="CT542" s="33">
        <v>4.2722635292550904E-3</v>
      </c>
      <c r="CU542" s="33">
        <v>4.2441124300299504E-3</v>
      </c>
      <c r="CV542" s="33">
        <v>4.1913379642877302E-3</v>
      </c>
      <c r="CW542" s="33">
        <v>4.1950690948964102E-3</v>
      </c>
      <c r="CX542" s="33">
        <v>4.0751006093544297E-3</v>
      </c>
      <c r="CY542" s="33">
        <v>3.9526949447071897E-3</v>
      </c>
      <c r="CZ542" s="33">
        <v>3.90440013906076E-3</v>
      </c>
      <c r="DA542" s="33">
        <v>3.9188577127910896E-3</v>
      </c>
      <c r="DB542" s="33">
        <v>3.9316805060350801E-3</v>
      </c>
      <c r="DC542" s="33">
        <v>3.9400474756552603E-3</v>
      </c>
      <c r="DD542" s="33">
        <v>3.90469302022531E-3</v>
      </c>
      <c r="DE542" s="33">
        <v>3.88599593718684E-3</v>
      </c>
      <c r="DF542" s="33">
        <v>3.7296183006384101E-3</v>
      </c>
      <c r="DG542" s="33">
        <v>3.6836711280015099E-3</v>
      </c>
      <c r="DH542" s="33">
        <v>3.5911734233641402E-3</v>
      </c>
      <c r="DI542" s="33">
        <v>3.4831515890395102E-3</v>
      </c>
      <c r="DJ542" s="33">
        <v>3.4104948201519399E-3</v>
      </c>
      <c r="DK542" s="33">
        <v>3.3134275215052499E-3</v>
      </c>
      <c r="DL542" s="33">
        <v>3.20975362543172E-3</v>
      </c>
      <c r="DM542" s="33">
        <v>3.11069530621711E-3</v>
      </c>
      <c r="DN542" s="33">
        <v>3.0185949984033898E-3</v>
      </c>
      <c r="DO542" s="33">
        <v>2.9855919406281098E-3</v>
      </c>
      <c r="DP542" s="33">
        <v>2.9165680022938101E-3</v>
      </c>
      <c r="DQ542" s="33">
        <v>2.9139225973249402E-3</v>
      </c>
      <c r="DR542" s="33">
        <v>2.8993693148875802E-3</v>
      </c>
      <c r="DS542" s="33">
        <v>2.9116279517197598E-3</v>
      </c>
      <c r="DT542" s="33">
        <v>2.8856400879072801E-3</v>
      </c>
      <c r="DU542" s="33">
        <v>2.86244634038327E-3</v>
      </c>
      <c r="DV542" s="33">
        <v>3.1503753545120698E-3</v>
      </c>
      <c r="DW542" s="33">
        <v>3.1339188017078501E-3</v>
      </c>
      <c r="DX542" s="33">
        <v>2.9231178637248501E-3</v>
      </c>
      <c r="DY542" s="33"/>
      <c r="DZ542" s="33"/>
      <c r="EA542" s="33"/>
      <c r="EB542" s="33"/>
      <c r="EC542" s="33"/>
      <c r="ED542" s="33"/>
      <c r="EE542" s="33"/>
      <c r="EF542" s="33"/>
      <c r="EG542" s="33"/>
      <c r="EH542" s="33"/>
      <c r="EI542" s="33"/>
      <c r="EJ542" s="33"/>
      <c r="EK542" s="33"/>
      <c r="EL542" s="33"/>
      <c r="EM542" s="33"/>
      <c r="EN542" s="33"/>
      <c r="EO542" s="33"/>
      <c r="EP542" s="33"/>
      <c r="EQ542" s="33"/>
      <c r="ER542" s="33"/>
      <c r="ES542" s="33"/>
      <c r="ET542" s="33"/>
      <c r="EU542" s="33"/>
      <c r="EV542" s="33"/>
      <c r="EW542" s="33"/>
      <c r="EX542" s="33"/>
      <c r="EY542" s="33"/>
      <c r="EZ542" s="33"/>
      <c r="FA542" s="33"/>
      <c r="FB542" s="33"/>
      <c r="FC542" s="33"/>
      <c r="FD542" s="33"/>
      <c r="FE542" s="33"/>
      <c r="FF542" s="33"/>
      <c r="FG542" s="33"/>
      <c r="FH542" s="33"/>
      <c r="FI542" s="33"/>
      <c r="FJ542" s="33"/>
      <c r="FK542" s="33"/>
      <c r="FL542" s="33"/>
      <c r="FM542" s="33"/>
      <c r="FN542" s="33"/>
      <c r="FO542" s="33"/>
      <c r="FP542" s="33"/>
      <c r="FQ542" s="33"/>
      <c r="FR542" s="33"/>
      <c r="FS542" s="33"/>
      <c r="FT542" s="33"/>
      <c r="FU542" s="33"/>
      <c r="FV542" s="33"/>
      <c r="FW542" s="33"/>
      <c r="FX542" s="33"/>
      <c r="FY542" s="33"/>
      <c r="FZ542" s="33"/>
      <c r="GA542" s="33"/>
      <c r="GB542" s="33"/>
      <c r="GC542" s="33"/>
      <c r="GD542" s="33"/>
      <c r="GE542" s="33"/>
      <c r="GF542" s="33"/>
      <c r="GG542" s="33"/>
      <c r="GH542" s="33"/>
      <c r="GI542" s="33"/>
      <c r="GJ542" s="33"/>
      <c r="GK542" s="33"/>
      <c r="GL542" s="33"/>
      <c r="GM542" s="33"/>
      <c r="GN542" s="33"/>
      <c r="GO542" s="33"/>
      <c r="GP542" s="33"/>
      <c r="GQ542" s="33"/>
      <c r="GR542" s="33"/>
      <c r="GS542" s="33"/>
      <c r="GT542" s="33"/>
      <c r="GU542" s="33"/>
      <c r="GV542" s="33"/>
      <c r="GW542" s="33"/>
      <c r="GX542" s="33"/>
    </row>
    <row r="543" spans="1:206" hidden="1">
      <c r="A543" s="31" t="s">
        <v>451</v>
      </c>
      <c r="B543" t="s">
        <v>717</v>
      </c>
      <c r="C543" t="s">
        <v>714</v>
      </c>
      <c r="D543" s="94" t="s">
        <v>1014</v>
      </c>
      <c r="E543" t="s">
        <v>1262</v>
      </c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>
        <v>1.15047912769274E-2</v>
      </c>
      <c r="BE543" s="33">
        <v>1.1710336661878601E-2</v>
      </c>
      <c r="BF543" s="33">
        <v>1.12643421828177E-2</v>
      </c>
      <c r="BG543" s="33">
        <v>1.1141258164362801E-2</v>
      </c>
      <c r="BH543" s="33">
        <v>1.08089686122182E-2</v>
      </c>
      <c r="BI543" s="33">
        <v>1.06969738221634E-2</v>
      </c>
      <c r="BJ543" s="33">
        <v>1.07042211995532E-2</v>
      </c>
      <c r="BK543" s="33">
        <v>1.08791370547434E-2</v>
      </c>
      <c r="BL543" s="33">
        <v>1.0404576448599399E-2</v>
      </c>
      <c r="BM543" s="33">
        <v>1.02905451976338E-2</v>
      </c>
      <c r="BN543" s="33">
        <v>1.04258655133778E-2</v>
      </c>
      <c r="BO543" s="33">
        <v>1.0150242422390199E-2</v>
      </c>
      <c r="BP543" s="33">
        <v>1.0303641222297899E-2</v>
      </c>
      <c r="BQ543" s="33">
        <v>1.0357988694157799E-2</v>
      </c>
      <c r="BR543" s="33">
        <v>1.01199933117463E-2</v>
      </c>
      <c r="BS543" s="33">
        <v>1.0260795406898299E-2</v>
      </c>
      <c r="BT543" s="33">
        <v>1.01988140755909E-2</v>
      </c>
      <c r="BU543" s="33">
        <v>1.0082757016146599E-2</v>
      </c>
      <c r="BV543" s="33">
        <v>1.0228616732229001E-2</v>
      </c>
      <c r="BW543" s="33">
        <v>1.0258883203794899E-2</v>
      </c>
      <c r="BX543" s="33">
        <v>1.00611219185968E-2</v>
      </c>
      <c r="BY543" s="33">
        <v>9.9487072716786806E-3</v>
      </c>
      <c r="BZ543" s="33">
        <v>9.9385434476700098E-3</v>
      </c>
      <c r="CA543" s="33">
        <v>9.7193503957067398E-3</v>
      </c>
      <c r="CB543" s="33">
        <v>9.6409208266065496E-3</v>
      </c>
      <c r="CC543" s="33">
        <v>9.5383242438582296E-3</v>
      </c>
      <c r="CD543" s="33">
        <v>9.4258329388558406E-3</v>
      </c>
      <c r="CE543" s="33">
        <v>9.2070554844017501E-3</v>
      </c>
      <c r="CF543" s="33">
        <v>9.1130649166406494E-3</v>
      </c>
      <c r="CG543" s="33">
        <v>8.9461078053577302E-3</v>
      </c>
      <c r="CH543" s="33">
        <v>8.8353241676294506E-3</v>
      </c>
      <c r="CI543" s="33">
        <v>8.6135846146770199E-3</v>
      </c>
      <c r="CJ543" s="33">
        <v>8.3575145254575992E-3</v>
      </c>
      <c r="CK543" s="33">
        <v>8.2159272743737993E-3</v>
      </c>
      <c r="CL543" s="33">
        <v>7.9517288176542897E-3</v>
      </c>
      <c r="CM543" s="33">
        <v>7.8623390386576304E-3</v>
      </c>
      <c r="CN543" s="33">
        <v>7.6538891874647396E-3</v>
      </c>
      <c r="CO543" s="33">
        <v>7.47358239289169E-3</v>
      </c>
      <c r="CP543" s="33">
        <v>7.2458531019050296E-3</v>
      </c>
      <c r="CQ543" s="33">
        <v>7.0629639749183798E-3</v>
      </c>
      <c r="CR543" s="33">
        <v>6.8955331442813001E-3</v>
      </c>
      <c r="CS543" s="33">
        <v>6.7571691005681202E-3</v>
      </c>
      <c r="CT543" s="33">
        <v>6.6161208128217904E-3</v>
      </c>
      <c r="CU543" s="33">
        <v>6.5866227291587797E-3</v>
      </c>
      <c r="CV543" s="33">
        <v>6.4832836843544701E-3</v>
      </c>
      <c r="CW543" s="33">
        <v>6.3669745194079898E-3</v>
      </c>
      <c r="CX543" s="33">
        <v>6.2182610618094396E-3</v>
      </c>
      <c r="CY543" s="33">
        <v>6.0016729200074396E-3</v>
      </c>
      <c r="CZ543" s="33">
        <v>5.8517613739854299E-3</v>
      </c>
      <c r="DA543" s="33">
        <v>5.7957491101175099E-3</v>
      </c>
      <c r="DB543" s="33">
        <v>5.7236013181939096E-3</v>
      </c>
      <c r="DC543" s="33">
        <v>5.6718096232256298E-3</v>
      </c>
      <c r="DD543" s="33">
        <v>5.7304275305956496E-3</v>
      </c>
      <c r="DE543" s="33">
        <v>5.7383321800878297E-3</v>
      </c>
      <c r="DF543" s="33">
        <v>5.6609123237175898E-3</v>
      </c>
      <c r="DG543" s="33">
        <v>5.6672259120288896E-3</v>
      </c>
      <c r="DH543" s="33">
        <v>5.6009338413987603E-3</v>
      </c>
      <c r="DI543" s="33">
        <v>5.48635135780074E-3</v>
      </c>
      <c r="DJ543" s="33">
        <v>5.4155597225069496E-3</v>
      </c>
      <c r="DK543" s="33">
        <v>5.3299138700211197E-3</v>
      </c>
      <c r="DL543" s="33">
        <v>5.1632394131052202E-3</v>
      </c>
      <c r="DM543" s="33">
        <v>5.0849473410099696E-3</v>
      </c>
      <c r="DN543" s="33">
        <v>4.9823189459292302E-3</v>
      </c>
      <c r="DO543" s="33">
        <v>4.9037058945414899E-3</v>
      </c>
      <c r="DP543" s="33">
        <v>4.8056451495496798E-3</v>
      </c>
      <c r="DQ543" s="33">
        <v>4.7823413886914296E-3</v>
      </c>
      <c r="DR543" s="33">
        <v>4.6977801031468898E-3</v>
      </c>
      <c r="DS543" s="33">
        <v>4.61531152980885E-3</v>
      </c>
      <c r="DT543" s="33">
        <v>4.5442474623902098E-3</v>
      </c>
      <c r="DU543" s="33">
        <v>4.4556154449281503E-3</v>
      </c>
      <c r="DV543" s="33">
        <v>4.9063872408374298E-3</v>
      </c>
      <c r="DW543" s="33">
        <v>5.1531142739636004E-3</v>
      </c>
      <c r="DX543" s="33">
        <v>4.7451090017082203E-3</v>
      </c>
      <c r="DY543" s="33"/>
      <c r="DZ543" s="33"/>
      <c r="EA543" s="33"/>
      <c r="EB543" s="33"/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  <c r="ET543" s="33"/>
      <c r="EU543" s="33"/>
      <c r="EV543" s="33"/>
      <c r="EW543" s="33"/>
      <c r="EX543" s="33"/>
      <c r="EY543" s="33"/>
      <c r="EZ543" s="33"/>
      <c r="FA543" s="33"/>
      <c r="FB543" s="33"/>
      <c r="FC543" s="33"/>
      <c r="FD543" s="33"/>
      <c r="FE543" s="33"/>
      <c r="FF543" s="33"/>
      <c r="FG543" s="33"/>
      <c r="FH543" s="33"/>
      <c r="FI543" s="33"/>
      <c r="FJ543" s="33"/>
      <c r="FK543" s="33"/>
      <c r="FL543" s="33"/>
      <c r="FM543" s="33"/>
      <c r="FN543" s="33"/>
      <c r="FO543" s="33"/>
      <c r="FP543" s="33"/>
      <c r="FQ543" s="33"/>
      <c r="FR543" s="33"/>
      <c r="FS543" s="33"/>
      <c r="FT543" s="33"/>
      <c r="FU543" s="33"/>
      <c r="FV543" s="33"/>
      <c r="FW543" s="33"/>
      <c r="FX543" s="33"/>
      <c r="FY543" s="33"/>
      <c r="FZ543" s="33"/>
      <c r="GA543" s="33"/>
      <c r="GB543" s="33"/>
      <c r="GC543" s="33"/>
      <c r="GD543" s="33"/>
      <c r="GE543" s="33"/>
      <c r="GF543" s="33"/>
      <c r="GG543" s="33"/>
      <c r="GH543" s="33"/>
      <c r="GI543" s="33"/>
      <c r="GJ543" s="33"/>
      <c r="GK543" s="33"/>
      <c r="GL543" s="33"/>
      <c r="GM543" s="33"/>
      <c r="GN543" s="33"/>
      <c r="GO543" s="33"/>
      <c r="GP543" s="33"/>
      <c r="GQ543" s="33"/>
      <c r="GR543" s="33"/>
      <c r="GS543" s="33"/>
      <c r="GT543" s="33"/>
      <c r="GU543" s="33"/>
      <c r="GV543" s="33"/>
      <c r="GW543" s="33"/>
      <c r="GX543" s="33"/>
    </row>
    <row r="544" spans="1:206" hidden="1">
      <c r="A544" s="31" t="s">
        <v>451</v>
      </c>
      <c r="B544" t="s">
        <v>717</v>
      </c>
      <c r="C544" t="s">
        <v>714</v>
      </c>
      <c r="D544" s="94" t="s">
        <v>1014</v>
      </c>
      <c r="E544" t="s">
        <v>1263</v>
      </c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>
        <v>1.77515552314482E-2</v>
      </c>
      <c r="BE544" s="33">
        <v>1.8123045093840998E-2</v>
      </c>
      <c r="BF544" s="33">
        <v>1.7622734468188E-2</v>
      </c>
      <c r="BG544" s="33">
        <v>1.7507208673151298E-2</v>
      </c>
      <c r="BH544" s="33">
        <v>1.68692154169858E-2</v>
      </c>
      <c r="BI544" s="33">
        <v>1.6894228441400198E-2</v>
      </c>
      <c r="BJ544" s="33">
        <v>1.7258597519271401E-2</v>
      </c>
      <c r="BK544" s="33">
        <v>1.74317813653166E-2</v>
      </c>
      <c r="BL544" s="33">
        <v>1.65935413518596E-2</v>
      </c>
      <c r="BM544" s="33">
        <v>1.66031551281152E-2</v>
      </c>
      <c r="BN544" s="33">
        <v>1.6683777504977799E-2</v>
      </c>
      <c r="BO544" s="33">
        <v>1.62697145785866E-2</v>
      </c>
      <c r="BP544" s="33">
        <v>1.6637165022244899E-2</v>
      </c>
      <c r="BQ544" s="33">
        <v>1.68134282828818E-2</v>
      </c>
      <c r="BR544" s="33">
        <v>1.6304135131053499E-2</v>
      </c>
      <c r="BS544" s="33">
        <v>1.6346533121797801E-2</v>
      </c>
      <c r="BT544" s="33">
        <v>1.6310404774024199E-2</v>
      </c>
      <c r="BU544" s="33">
        <v>1.61416510878769E-2</v>
      </c>
      <c r="BV544" s="33">
        <v>1.6312787484884201E-2</v>
      </c>
      <c r="BW544" s="33">
        <v>1.6414547384828199E-2</v>
      </c>
      <c r="BX544" s="33">
        <v>1.6007109421826399E-2</v>
      </c>
      <c r="BY544" s="33">
        <v>1.5732026011112201E-2</v>
      </c>
      <c r="BZ544" s="33">
        <v>1.56864263758211E-2</v>
      </c>
      <c r="CA544" s="33">
        <v>1.5559863533585599E-2</v>
      </c>
      <c r="CB544" s="33">
        <v>1.5131939880215901E-2</v>
      </c>
      <c r="CC544" s="33">
        <v>1.49135407476457E-2</v>
      </c>
      <c r="CD544" s="33">
        <v>1.4773896031648401E-2</v>
      </c>
      <c r="CE544" s="33">
        <v>1.43162036558457E-2</v>
      </c>
      <c r="CF544" s="33">
        <v>1.4164034914104499E-2</v>
      </c>
      <c r="CG544" s="33">
        <v>1.39679187675039E-2</v>
      </c>
      <c r="CH544" s="33">
        <v>1.38494208358501E-2</v>
      </c>
      <c r="CI544" s="33">
        <v>1.3580493533855299E-2</v>
      </c>
      <c r="CJ544" s="33">
        <v>1.32926955694068E-2</v>
      </c>
      <c r="CK544" s="33">
        <v>1.32202684888239E-2</v>
      </c>
      <c r="CL544" s="33">
        <v>1.2920259571831801E-2</v>
      </c>
      <c r="CM544" s="33">
        <v>1.28251323167943E-2</v>
      </c>
      <c r="CN544" s="33">
        <v>1.24655594159544E-2</v>
      </c>
      <c r="CO544" s="33">
        <v>1.21819057382617E-2</v>
      </c>
      <c r="CP544" s="33">
        <v>1.1884925663496901E-2</v>
      </c>
      <c r="CQ544" s="33">
        <v>1.1610700296282601E-2</v>
      </c>
      <c r="CR544" s="33">
        <v>1.12950286434564E-2</v>
      </c>
      <c r="CS544" s="33">
        <v>1.1049522086928E-2</v>
      </c>
      <c r="CT544" s="33">
        <v>1.07145379015984E-2</v>
      </c>
      <c r="CU544" s="33">
        <v>1.05712436680604E-2</v>
      </c>
      <c r="CV544" s="33">
        <v>1.0204496853974E-2</v>
      </c>
      <c r="CW544" s="33">
        <v>1.00304073250592E-2</v>
      </c>
      <c r="CX544" s="33">
        <v>9.7762401684091203E-3</v>
      </c>
      <c r="CY544" s="33">
        <v>9.4550708913056503E-3</v>
      </c>
      <c r="CZ544" s="33">
        <v>9.2475633457106306E-3</v>
      </c>
      <c r="DA544" s="33">
        <v>9.1528934426395696E-3</v>
      </c>
      <c r="DB544" s="33">
        <v>8.9242336632752804E-3</v>
      </c>
      <c r="DC544" s="33">
        <v>8.7647565542865406E-3</v>
      </c>
      <c r="DD544" s="33">
        <v>8.6241220628506705E-3</v>
      </c>
      <c r="DE544" s="33">
        <v>8.5513736560462305E-3</v>
      </c>
      <c r="DF544" s="33">
        <v>8.1630522017253002E-3</v>
      </c>
      <c r="DG544" s="33">
        <v>8.1686526867956692E-3</v>
      </c>
      <c r="DH544" s="33">
        <v>8.0597134002052696E-3</v>
      </c>
      <c r="DI544" s="33">
        <v>8.0149493908748502E-3</v>
      </c>
      <c r="DJ544" s="33">
        <v>7.9610851091083106E-3</v>
      </c>
      <c r="DK544" s="33">
        <v>7.9683586057401994E-3</v>
      </c>
      <c r="DL544" s="33">
        <v>7.8918692551447605E-3</v>
      </c>
      <c r="DM544" s="33">
        <v>7.8213515493051004E-3</v>
      </c>
      <c r="DN544" s="33">
        <v>7.7439961839936896E-3</v>
      </c>
      <c r="DO544" s="33">
        <v>7.7147823745062601E-3</v>
      </c>
      <c r="DP544" s="33">
        <v>7.5845932595368102E-3</v>
      </c>
      <c r="DQ544" s="33">
        <v>7.6112755015054004E-3</v>
      </c>
      <c r="DR544" s="33">
        <v>7.5267476797742502E-3</v>
      </c>
      <c r="DS544" s="33">
        <v>7.4019782935479299E-3</v>
      </c>
      <c r="DT544" s="33">
        <v>7.35786217086152E-3</v>
      </c>
      <c r="DU544" s="33">
        <v>7.1728380268018003E-3</v>
      </c>
      <c r="DV544" s="33">
        <v>7.7597055149300001E-3</v>
      </c>
      <c r="DW544" s="33">
        <v>8.4698180258549298E-3</v>
      </c>
      <c r="DX544" s="33">
        <v>7.6996093299237303E-3</v>
      </c>
      <c r="DY544" s="33"/>
      <c r="DZ544" s="33"/>
      <c r="EA544" s="33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  <c r="EV544" s="33"/>
      <c r="EW544" s="33"/>
      <c r="EX544" s="33"/>
      <c r="EY544" s="33"/>
      <c r="EZ544" s="33"/>
      <c r="FA544" s="33"/>
      <c r="FB544" s="33"/>
      <c r="FC544" s="33"/>
      <c r="FD544" s="33"/>
      <c r="FE544" s="33"/>
      <c r="FF544" s="33"/>
      <c r="FG544" s="33"/>
      <c r="FH544" s="33"/>
      <c r="FI544" s="33"/>
      <c r="FJ544" s="33"/>
      <c r="FK544" s="33"/>
      <c r="FL544" s="33"/>
      <c r="FM544" s="33"/>
      <c r="FN544" s="33"/>
      <c r="FO544" s="33"/>
      <c r="FP544" s="33"/>
      <c r="FQ544" s="33"/>
      <c r="FR544" s="33"/>
      <c r="FS544" s="33"/>
      <c r="FT544" s="33"/>
      <c r="FU544" s="33"/>
      <c r="FV544" s="33"/>
      <c r="FW544" s="33"/>
      <c r="FX544" s="33"/>
      <c r="FY544" s="33"/>
      <c r="FZ544" s="33"/>
      <c r="GA544" s="33"/>
      <c r="GB544" s="33"/>
      <c r="GC544" s="33"/>
      <c r="GD544" s="33"/>
      <c r="GE544" s="33"/>
      <c r="GF544" s="33"/>
      <c r="GG544" s="33"/>
      <c r="GH544" s="33"/>
      <c r="GI544" s="33"/>
      <c r="GJ544" s="33"/>
      <c r="GK544" s="33"/>
      <c r="GL544" s="33"/>
      <c r="GM544" s="33"/>
      <c r="GN544" s="33"/>
      <c r="GO544" s="33"/>
      <c r="GP544" s="33"/>
      <c r="GQ544" s="33"/>
      <c r="GR544" s="33"/>
      <c r="GS544" s="33"/>
      <c r="GT544" s="33"/>
      <c r="GU544" s="33"/>
      <c r="GV544" s="33"/>
      <c r="GW544" s="33"/>
      <c r="GX544" s="33"/>
    </row>
    <row r="545" spans="1:206" hidden="1">
      <c r="A545" s="31" t="s">
        <v>451</v>
      </c>
      <c r="B545" t="s">
        <v>717</v>
      </c>
      <c r="C545" t="s">
        <v>714</v>
      </c>
      <c r="D545" s="94" t="s">
        <v>1014</v>
      </c>
      <c r="E545" t="s">
        <v>1264</v>
      </c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>
        <v>2.67447163901725E-2</v>
      </c>
      <c r="BE545" s="33">
        <v>2.7188227012653901E-2</v>
      </c>
      <c r="BF545" s="33">
        <v>2.63518400512361E-2</v>
      </c>
      <c r="BG545" s="33">
        <v>2.65325704217532E-2</v>
      </c>
      <c r="BH545" s="33">
        <v>2.5722860305509701E-2</v>
      </c>
      <c r="BI545" s="33">
        <v>2.5729360578669001E-2</v>
      </c>
      <c r="BJ545" s="33">
        <v>2.63018022126397E-2</v>
      </c>
      <c r="BK545" s="33">
        <v>2.6918967240280599E-2</v>
      </c>
      <c r="BL545" s="33">
        <v>2.5698451681955701E-2</v>
      </c>
      <c r="BM545" s="33">
        <v>2.5775813309865201E-2</v>
      </c>
      <c r="BN545" s="33">
        <v>2.6453484184414001E-2</v>
      </c>
      <c r="BO545" s="33">
        <v>2.60037001359084E-2</v>
      </c>
      <c r="BP545" s="33">
        <v>2.6574967044849199E-2</v>
      </c>
      <c r="BQ545" s="33">
        <v>2.7010282435430698E-2</v>
      </c>
      <c r="BR545" s="33">
        <v>2.63828133718116E-2</v>
      </c>
      <c r="BS545" s="33">
        <v>2.65178918570152E-2</v>
      </c>
      <c r="BT545" s="33">
        <v>2.6240801471698601E-2</v>
      </c>
      <c r="BU545" s="33">
        <v>2.57754675637164E-2</v>
      </c>
      <c r="BV545" s="33">
        <v>2.6278056231111398E-2</v>
      </c>
      <c r="BW545" s="33">
        <v>2.6492143788859099E-2</v>
      </c>
      <c r="BX545" s="33">
        <v>2.5476815908305198E-2</v>
      </c>
      <c r="BY545" s="33">
        <v>2.4938358147857099E-2</v>
      </c>
      <c r="BZ545" s="33">
        <v>2.4775689245391901E-2</v>
      </c>
      <c r="CA545" s="33">
        <v>2.43429188531296E-2</v>
      </c>
      <c r="CB545" s="33">
        <v>2.37478619483322E-2</v>
      </c>
      <c r="CC545" s="33">
        <v>2.3569975791139699E-2</v>
      </c>
      <c r="CD545" s="33">
        <v>2.3298815555874201E-2</v>
      </c>
      <c r="CE545" s="33">
        <v>2.2540012541787901E-2</v>
      </c>
      <c r="CF545" s="33">
        <v>2.2464881730570301E-2</v>
      </c>
      <c r="CG545" s="33">
        <v>2.1771398867791801E-2</v>
      </c>
      <c r="CH545" s="33">
        <v>2.1541077850055199E-2</v>
      </c>
      <c r="CI545" s="33">
        <v>2.1090503598602602E-2</v>
      </c>
      <c r="CJ545" s="33">
        <v>2.0662124568008498E-2</v>
      </c>
      <c r="CK545" s="33">
        <v>2.0613039343917498E-2</v>
      </c>
      <c r="CL545" s="33">
        <v>2.0339757499254301E-2</v>
      </c>
      <c r="CM545" s="33">
        <v>2.0108606763127999E-2</v>
      </c>
      <c r="CN545" s="33">
        <v>1.9679883001488901E-2</v>
      </c>
      <c r="CO545" s="33">
        <v>1.9202533247650699E-2</v>
      </c>
      <c r="CP545" s="33">
        <v>1.8986652151668899E-2</v>
      </c>
      <c r="CQ545" s="33">
        <v>1.8470399869968401E-2</v>
      </c>
      <c r="CR545" s="33">
        <v>1.80893215266065E-2</v>
      </c>
      <c r="CS545" s="33">
        <v>1.78214148766308E-2</v>
      </c>
      <c r="CT545" s="33">
        <v>1.73615826771953E-2</v>
      </c>
      <c r="CU545" s="33">
        <v>1.7127886000430699E-2</v>
      </c>
      <c r="CV545" s="33">
        <v>1.66197656776387E-2</v>
      </c>
      <c r="CW545" s="33">
        <v>1.62994597671226E-2</v>
      </c>
      <c r="CX545" s="33">
        <v>1.5918211607156198E-2</v>
      </c>
      <c r="CY545" s="33">
        <v>1.52916528952133E-2</v>
      </c>
      <c r="CZ545" s="33">
        <v>1.49275384601186E-2</v>
      </c>
      <c r="DA545" s="33">
        <v>1.4458542422497001E-2</v>
      </c>
      <c r="DB545" s="33">
        <v>1.3991724392935501E-2</v>
      </c>
      <c r="DC545" s="33">
        <v>1.35993308457255E-2</v>
      </c>
      <c r="DD545" s="33">
        <v>1.33852952118441E-2</v>
      </c>
      <c r="DE545" s="33">
        <v>1.32042058935958E-2</v>
      </c>
      <c r="DF545" s="33">
        <v>1.2679077997300101E-2</v>
      </c>
      <c r="DG545" s="33">
        <v>1.25034434087731E-2</v>
      </c>
      <c r="DH545" s="33">
        <v>1.21556302934744E-2</v>
      </c>
      <c r="DI545" s="33">
        <v>1.1950159455596601E-2</v>
      </c>
      <c r="DJ545" s="33">
        <v>1.18204674414538E-2</v>
      </c>
      <c r="DK545" s="33">
        <v>1.1526337104433199E-2</v>
      </c>
      <c r="DL545" s="33">
        <v>1.1335359640429201E-2</v>
      </c>
      <c r="DM545" s="33">
        <v>1.1185315379615099E-2</v>
      </c>
      <c r="DN545" s="33">
        <v>1.12674203975571E-2</v>
      </c>
      <c r="DO545" s="33">
        <v>1.12930899305962E-2</v>
      </c>
      <c r="DP545" s="33">
        <v>1.1298690254251899E-2</v>
      </c>
      <c r="DQ545" s="33">
        <v>1.1474054503156E-2</v>
      </c>
      <c r="DR545" s="33">
        <v>1.13957491411823E-2</v>
      </c>
      <c r="DS545" s="33">
        <v>1.13009946260226E-2</v>
      </c>
      <c r="DT545" s="33">
        <v>1.1302630777595E-2</v>
      </c>
      <c r="DU545" s="33">
        <v>1.1063653183302401E-2</v>
      </c>
      <c r="DV545" s="33">
        <v>1.21708236798681E-2</v>
      </c>
      <c r="DW545" s="33">
        <v>1.28881254677462E-2</v>
      </c>
      <c r="DX545" s="33">
        <v>1.16573091572541E-2</v>
      </c>
      <c r="DY545" s="33"/>
      <c r="DZ545" s="33"/>
      <c r="EA545" s="33"/>
      <c r="EB545" s="33"/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  <c r="ET545" s="33"/>
      <c r="EU545" s="33"/>
      <c r="EV545" s="33"/>
      <c r="EW545" s="33"/>
      <c r="EX545" s="33"/>
      <c r="EY545" s="33"/>
      <c r="EZ545" s="33"/>
      <c r="FA545" s="33"/>
      <c r="FB545" s="33"/>
      <c r="FC545" s="33"/>
      <c r="FD545" s="33"/>
      <c r="FE545" s="33"/>
      <c r="FF545" s="33"/>
      <c r="FG545" s="33"/>
      <c r="FH545" s="33"/>
      <c r="FI545" s="33"/>
      <c r="FJ545" s="33"/>
      <c r="FK545" s="33"/>
      <c r="FL545" s="33"/>
      <c r="FM545" s="33"/>
      <c r="FN545" s="33"/>
      <c r="FO545" s="33"/>
      <c r="FP545" s="33"/>
      <c r="FQ545" s="33"/>
      <c r="FR545" s="33"/>
      <c r="FS545" s="33"/>
      <c r="FT545" s="33"/>
      <c r="FU545" s="33"/>
      <c r="FV545" s="33"/>
      <c r="FW545" s="33"/>
      <c r="FX545" s="33"/>
      <c r="FY545" s="33"/>
      <c r="FZ545" s="33"/>
      <c r="GA545" s="33"/>
      <c r="GB545" s="33"/>
      <c r="GC545" s="33"/>
      <c r="GD545" s="33"/>
      <c r="GE545" s="33"/>
      <c r="GF545" s="33"/>
      <c r="GG545" s="33"/>
      <c r="GH545" s="33"/>
      <c r="GI545" s="33"/>
      <c r="GJ545" s="33"/>
      <c r="GK545" s="33"/>
      <c r="GL545" s="33"/>
      <c r="GM545" s="33"/>
      <c r="GN545" s="33"/>
      <c r="GO545" s="33"/>
      <c r="GP545" s="33"/>
      <c r="GQ545" s="33"/>
      <c r="GR545" s="33"/>
      <c r="GS545" s="33"/>
      <c r="GT545" s="33"/>
      <c r="GU545" s="33"/>
      <c r="GV545" s="33"/>
      <c r="GW545" s="33"/>
      <c r="GX545" s="33"/>
    </row>
    <row r="546" spans="1:206" hidden="1">
      <c r="A546" s="31" t="s">
        <v>451</v>
      </c>
      <c r="B546" t="s">
        <v>717</v>
      </c>
      <c r="C546" t="s">
        <v>714</v>
      </c>
      <c r="D546" s="94" t="s">
        <v>1014</v>
      </c>
      <c r="E546" t="s">
        <v>1265</v>
      </c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>
        <v>3.9747665105155601E-2</v>
      </c>
      <c r="BE546" s="33">
        <v>4.0879369858740702E-2</v>
      </c>
      <c r="BF546" s="33">
        <v>3.9436975052641703E-2</v>
      </c>
      <c r="BG546" s="33">
        <v>3.9788384492117898E-2</v>
      </c>
      <c r="BH546" s="33">
        <v>3.86623543615967E-2</v>
      </c>
      <c r="BI546" s="33">
        <v>3.8903670414611402E-2</v>
      </c>
      <c r="BJ546" s="33">
        <v>3.96604387608714E-2</v>
      </c>
      <c r="BK546" s="33">
        <v>4.0655797600546002E-2</v>
      </c>
      <c r="BL546" s="33">
        <v>3.8795238416905797E-2</v>
      </c>
      <c r="BM546" s="33">
        <v>3.8649837270563203E-2</v>
      </c>
      <c r="BN546" s="33">
        <v>3.95364669564299E-2</v>
      </c>
      <c r="BO546" s="33">
        <v>3.8861491948481097E-2</v>
      </c>
      <c r="BP546" s="33">
        <v>4.0104219426198399E-2</v>
      </c>
      <c r="BQ546" s="33">
        <v>4.0787187127544797E-2</v>
      </c>
      <c r="BR546" s="33">
        <v>3.93538361057372E-2</v>
      </c>
      <c r="BS546" s="33">
        <v>4.0342313955149603E-2</v>
      </c>
      <c r="BT546" s="33">
        <v>4.0279036081796303E-2</v>
      </c>
      <c r="BU546" s="33">
        <v>3.9904198890105803E-2</v>
      </c>
      <c r="BV546" s="33">
        <v>4.093943851838E-2</v>
      </c>
      <c r="BW546" s="33">
        <v>4.1753766242615398E-2</v>
      </c>
      <c r="BX546" s="33">
        <v>3.99454433914418E-2</v>
      </c>
      <c r="BY546" s="33">
        <v>3.8900830753156E-2</v>
      </c>
      <c r="BZ546" s="33">
        <v>3.8860819549804797E-2</v>
      </c>
      <c r="CA546" s="33">
        <v>3.8298140271448199E-2</v>
      </c>
      <c r="CB546" s="33">
        <v>3.7463056276253001E-2</v>
      </c>
      <c r="CC546" s="33">
        <v>3.7098675053345402E-2</v>
      </c>
      <c r="CD546" s="33">
        <v>3.6446247175307499E-2</v>
      </c>
      <c r="CE546" s="33">
        <v>3.5092350074642002E-2</v>
      </c>
      <c r="CF546" s="33">
        <v>3.4714562115724899E-2</v>
      </c>
      <c r="CG546" s="33">
        <v>3.3755055090107497E-2</v>
      </c>
      <c r="CH546" s="33">
        <v>3.3640182495801203E-2</v>
      </c>
      <c r="CI546" s="33">
        <v>3.2826438202691502E-2</v>
      </c>
      <c r="CJ546" s="33">
        <v>3.2181627390820498E-2</v>
      </c>
      <c r="CK546" s="33">
        <v>3.1951274964520403E-2</v>
      </c>
      <c r="CL546" s="33">
        <v>3.0999992378725399E-2</v>
      </c>
      <c r="CM546" s="33">
        <v>3.0988184581048801E-2</v>
      </c>
      <c r="CN546" s="33">
        <v>3.04113837324211E-2</v>
      </c>
      <c r="CO546" s="33">
        <v>2.9657828547978798E-2</v>
      </c>
      <c r="CP546" s="33">
        <v>2.9237088009663199E-2</v>
      </c>
      <c r="CQ546" s="33">
        <v>2.86904793896708E-2</v>
      </c>
      <c r="CR546" s="33">
        <v>2.8073668482267701E-2</v>
      </c>
      <c r="CS546" s="33">
        <v>2.7591022921197202E-2</v>
      </c>
      <c r="CT546" s="33">
        <v>2.6932385295274999E-2</v>
      </c>
      <c r="CU546" s="33">
        <v>2.69778894639418E-2</v>
      </c>
      <c r="CV546" s="33">
        <v>2.6112889695558798E-2</v>
      </c>
      <c r="CW546" s="33">
        <v>2.5816038823596701E-2</v>
      </c>
      <c r="CX546" s="33">
        <v>2.51904032111499E-2</v>
      </c>
      <c r="CY546" s="33">
        <v>2.4462573678114601E-2</v>
      </c>
      <c r="CZ546" s="33">
        <v>2.3920417162404801E-2</v>
      </c>
      <c r="DA546" s="33">
        <v>2.3346345450487301E-2</v>
      </c>
      <c r="DB546" s="33">
        <v>2.2418574363499599E-2</v>
      </c>
      <c r="DC546" s="33">
        <v>2.1598289517503502E-2</v>
      </c>
      <c r="DD546" s="33">
        <v>2.11076065209094E-2</v>
      </c>
      <c r="DE546" s="33">
        <v>2.0619309965618799E-2</v>
      </c>
      <c r="DF546" s="33">
        <v>1.9586233322468501E-2</v>
      </c>
      <c r="DG546" s="33">
        <v>1.91217853014643E-2</v>
      </c>
      <c r="DH546" s="33">
        <v>1.8439127650803501E-2</v>
      </c>
      <c r="DI546" s="33">
        <v>1.81380021503002E-2</v>
      </c>
      <c r="DJ546" s="33">
        <v>1.7795288845633101E-2</v>
      </c>
      <c r="DK546" s="33">
        <v>1.74592752504142E-2</v>
      </c>
      <c r="DL546" s="33">
        <v>1.7122267150656099E-2</v>
      </c>
      <c r="DM546" s="33">
        <v>1.6697789992507001E-2</v>
      </c>
      <c r="DN546" s="33">
        <v>1.65622473742408E-2</v>
      </c>
      <c r="DO546" s="33">
        <v>1.6467763742139301E-2</v>
      </c>
      <c r="DP546" s="33">
        <v>1.6128786591811099E-2</v>
      </c>
      <c r="DQ546" s="33">
        <v>1.6298946335544E-2</v>
      </c>
      <c r="DR546" s="33">
        <v>1.6244560560284099E-2</v>
      </c>
      <c r="DS546" s="33">
        <v>1.6211944306889998E-2</v>
      </c>
      <c r="DT546" s="33">
        <v>1.6280262934556901E-2</v>
      </c>
      <c r="DU546" s="33">
        <v>1.6125971545924E-2</v>
      </c>
      <c r="DV546" s="33">
        <v>1.79395849634995E-2</v>
      </c>
      <c r="DW546" s="33">
        <v>1.80930589565786E-2</v>
      </c>
      <c r="DX546" s="33">
        <v>1.6393765202492801E-2</v>
      </c>
      <c r="DY546" s="33"/>
      <c r="DZ546" s="33"/>
      <c r="EA546" s="33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  <c r="EV546" s="33"/>
      <c r="EW546" s="33"/>
      <c r="EX546" s="33"/>
      <c r="EY546" s="33"/>
      <c r="EZ546" s="33"/>
      <c r="FA546" s="33"/>
      <c r="FB546" s="33"/>
      <c r="FC546" s="33"/>
      <c r="FD546" s="33"/>
      <c r="FE546" s="33"/>
      <c r="FF546" s="33"/>
      <c r="FG546" s="33"/>
      <c r="FH546" s="33"/>
      <c r="FI546" s="33"/>
      <c r="FJ546" s="33"/>
      <c r="FK546" s="33"/>
      <c r="FL546" s="33"/>
      <c r="FM546" s="33"/>
      <c r="FN546" s="33"/>
      <c r="FO546" s="33"/>
      <c r="FP546" s="33"/>
      <c r="FQ546" s="33"/>
      <c r="FR546" s="33"/>
      <c r="FS546" s="33"/>
      <c r="FT546" s="33"/>
      <c r="FU546" s="33"/>
      <c r="FV546" s="33"/>
      <c r="FW546" s="33"/>
      <c r="FX546" s="33"/>
      <c r="FY546" s="33"/>
      <c r="FZ546" s="33"/>
      <c r="GA546" s="33"/>
      <c r="GB546" s="33"/>
      <c r="GC546" s="33"/>
      <c r="GD546" s="33"/>
      <c r="GE546" s="33"/>
      <c r="GF546" s="33"/>
      <c r="GG546" s="33"/>
      <c r="GH546" s="33"/>
      <c r="GI546" s="33"/>
      <c r="GJ546" s="33"/>
      <c r="GK546" s="33"/>
      <c r="GL546" s="33"/>
      <c r="GM546" s="33"/>
      <c r="GN546" s="33"/>
      <c r="GO546" s="33"/>
      <c r="GP546" s="33"/>
      <c r="GQ546" s="33"/>
      <c r="GR546" s="33"/>
      <c r="GS546" s="33"/>
      <c r="GT546" s="33"/>
      <c r="GU546" s="33"/>
      <c r="GV546" s="33"/>
      <c r="GW546" s="33"/>
      <c r="GX546" s="33"/>
    </row>
    <row r="547" spans="1:206" hidden="1">
      <c r="A547" s="31" t="s">
        <v>451</v>
      </c>
      <c r="B547" t="s">
        <v>717</v>
      </c>
      <c r="C547" t="s">
        <v>714</v>
      </c>
      <c r="D547" s="94" t="s">
        <v>1014</v>
      </c>
      <c r="E547" t="s">
        <v>1266</v>
      </c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>
        <v>6.1475085676914898E-2</v>
      </c>
      <c r="BE547" s="33">
        <v>6.3351692330282997E-2</v>
      </c>
      <c r="BF547" s="33">
        <v>6.0373574813206897E-2</v>
      </c>
      <c r="BG547" s="33">
        <v>6.1071494882681397E-2</v>
      </c>
      <c r="BH547" s="33">
        <v>5.9167326446537098E-2</v>
      </c>
      <c r="BI547" s="33">
        <v>5.9528452917834901E-2</v>
      </c>
      <c r="BJ547" s="33">
        <v>6.0751907663130197E-2</v>
      </c>
      <c r="BK547" s="33">
        <v>6.1088096309261299E-2</v>
      </c>
      <c r="BL547" s="33">
        <v>5.8470417973321601E-2</v>
      </c>
      <c r="BM547" s="33">
        <v>5.8422245803383302E-2</v>
      </c>
      <c r="BN547" s="33">
        <v>5.9717657571798102E-2</v>
      </c>
      <c r="BO547" s="33">
        <v>5.75648170308352E-2</v>
      </c>
      <c r="BP547" s="33">
        <v>5.9466759027508302E-2</v>
      </c>
      <c r="BQ547" s="33">
        <v>6.07112970593622E-2</v>
      </c>
      <c r="BR547" s="33">
        <v>5.84561174667158E-2</v>
      </c>
      <c r="BS547" s="33">
        <v>5.96579999498928E-2</v>
      </c>
      <c r="BT547" s="33">
        <v>5.9690112359794698E-2</v>
      </c>
      <c r="BU547" s="33">
        <v>5.95326755618662E-2</v>
      </c>
      <c r="BV547" s="33">
        <v>6.1830606288218702E-2</v>
      </c>
      <c r="BW547" s="33">
        <v>6.3059200736246601E-2</v>
      </c>
      <c r="BX547" s="33">
        <v>6.0715988627749698E-2</v>
      </c>
      <c r="BY547" s="33">
        <v>6.0133411910776702E-2</v>
      </c>
      <c r="BZ547" s="33">
        <v>6.0314202134770602E-2</v>
      </c>
      <c r="CA547" s="33">
        <v>5.9725247501209798E-2</v>
      </c>
      <c r="CB547" s="33">
        <v>5.88216321683784E-2</v>
      </c>
      <c r="CC547" s="33">
        <v>5.8307611370438599E-2</v>
      </c>
      <c r="CD547" s="33">
        <v>5.7627222586623998E-2</v>
      </c>
      <c r="CE547" s="33">
        <v>5.5667310637118703E-2</v>
      </c>
      <c r="CF547" s="33">
        <v>5.5353239662288799E-2</v>
      </c>
      <c r="CG547" s="33">
        <v>5.3715411195884903E-2</v>
      </c>
      <c r="CH547" s="33">
        <v>5.3268750033607599E-2</v>
      </c>
      <c r="CI547" s="33">
        <v>5.2140409912741902E-2</v>
      </c>
      <c r="CJ547" s="33">
        <v>5.0866518403338598E-2</v>
      </c>
      <c r="CK547" s="33">
        <v>5.0632502067938401E-2</v>
      </c>
      <c r="CL547" s="33">
        <v>4.9216260536979299E-2</v>
      </c>
      <c r="CM547" s="33">
        <v>4.9182778969280201E-2</v>
      </c>
      <c r="CN547" s="33">
        <v>4.8120131024633597E-2</v>
      </c>
      <c r="CO547" s="33">
        <v>4.6708502433605401E-2</v>
      </c>
      <c r="CP547" s="33">
        <v>4.5880954236768301E-2</v>
      </c>
      <c r="CQ547" s="33">
        <v>4.4480424229682403E-2</v>
      </c>
      <c r="CR547" s="33">
        <v>4.37896434680944E-2</v>
      </c>
      <c r="CS547" s="33">
        <v>4.2933756805666197E-2</v>
      </c>
      <c r="CT547" s="33">
        <v>4.1938532920653103E-2</v>
      </c>
      <c r="CU547" s="33">
        <v>4.1896977132521003E-2</v>
      </c>
      <c r="CV547" s="33">
        <v>4.0760740110732899E-2</v>
      </c>
      <c r="CW547" s="33">
        <v>4.03265605144012E-2</v>
      </c>
      <c r="CX547" s="33">
        <v>3.9639435822905099E-2</v>
      </c>
      <c r="CY547" s="33">
        <v>3.8643915724186101E-2</v>
      </c>
      <c r="CZ547" s="33">
        <v>3.8169560406828E-2</v>
      </c>
      <c r="DA547" s="33">
        <v>3.7375908765082497E-2</v>
      </c>
      <c r="DB547" s="33">
        <v>3.6003818948989401E-2</v>
      </c>
      <c r="DC547" s="33">
        <v>3.4808734507814403E-2</v>
      </c>
      <c r="DD547" s="33">
        <v>3.4109247860283201E-2</v>
      </c>
      <c r="DE547" s="33">
        <v>3.3213534316235402E-2</v>
      </c>
      <c r="DF547" s="33">
        <v>3.1376817796910698E-2</v>
      </c>
      <c r="DG547" s="33">
        <v>3.0863083127775699E-2</v>
      </c>
      <c r="DH547" s="33">
        <v>2.9371234779208399E-2</v>
      </c>
      <c r="DI547" s="33">
        <v>2.86331222275341E-2</v>
      </c>
      <c r="DJ547" s="33">
        <v>2.8066675063394299E-2</v>
      </c>
      <c r="DK547" s="33">
        <v>2.7177138276262398E-2</v>
      </c>
      <c r="DL547" s="33">
        <v>2.6604054687445099E-2</v>
      </c>
      <c r="DM547" s="33">
        <v>2.59888821637742E-2</v>
      </c>
      <c r="DN547" s="33">
        <v>2.5679223350293101E-2</v>
      </c>
      <c r="DO547" s="33">
        <v>2.5430944219724399E-2</v>
      </c>
      <c r="DP547" s="33">
        <v>2.4967590036445601E-2</v>
      </c>
      <c r="DQ547" s="33">
        <v>2.5236012950974999E-2</v>
      </c>
      <c r="DR547" s="33">
        <v>2.4686881177676801E-2</v>
      </c>
      <c r="DS547" s="33">
        <v>2.4543440510061399E-2</v>
      </c>
      <c r="DT547" s="33">
        <v>2.43029246599471E-2</v>
      </c>
      <c r="DU547" s="33">
        <v>2.3718258677162801E-2</v>
      </c>
      <c r="DV547" s="33">
        <v>2.67640367608343E-2</v>
      </c>
      <c r="DW547" s="33">
        <v>2.7223776147684599E-2</v>
      </c>
      <c r="DX547" s="33">
        <v>2.45080491491954E-2</v>
      </c>
      <c r="DY547" s="33"/>
      <c r="DZ547" s="33"/>
      <c r="EA547" s="33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  <c r="EV547" s="33"/>
      <c r="EW547" s="33"/>
      <c r="EX547" s="33"/>
      <c r="EY547" s="33"/>
      <c r="EZ547" s="33"/>
      <c r="FA547" s="33"/>
      <c r="FB547" s="33"/>
      <c r="FC547" s="33"/>
      <c r="FD547" s="33"/>
      <c r="FE547" s="33"/>
      <c r="FF547" s="33"/>
      <c r="FG547" s="33"/>
      <c r="FH547" s="33"/>
      <c r="FI547" s="33"/>
      <c r="FJ547" s="33"/>
      <c r="FK547" s="33"/>
      <c r="FL547" s="33"/>
      <c r="FM547" s="33"/>
      <c r="FN547" s="33"/>
      <c r="FO547" s="33"/>
      <c r="FP547" s="33"/>
      <c r="FQ547" s="33"/>
      <c r="FR547" s="33"/>
      <c r="FS547" s="33"/>
      <c r="FT547" s="33"/>
      <c r="FU547" s="33"/>
      <c r="FV547" s="33"/>
      <c r="FW547" s="33"/>
      <c r="FX547" s="33"/>
      <c r="FY547" s="33"/>
      <c r="FZ547" s="33"/>
      <c r="GA547" s="33"/>
      <c r="GB547" s="33"/>
      <c r="GC547" s="33"/>
      <c r="GD547" s="33"/>
      <c r="GE547" s="33"/>
      <c r="GF547" s="33"/>
      <c r="GG547" s="33"/>
      <c r="GH547" s="33"/>
      <c r="GI547" s="33"/>
      <c r="GJ547" s="33"/>
      <c r="GK547" s="33"/>
      <c r="GL547" s="33"/>
      <c r="GM547" s="33"/>
      <c r="GN547" s="33"/>
      <c r="GO547" s="33"/>
      <c r="GP547" s="33"/>
      <c r="GQ547" s="33"/>
      <c r="GR547" s="33"/>
      <c r="GS547" s="33"/>
      <c r="GT547" s="33"/>
      <c r="GU547" s="33"/>
      <c r="GV547" s="33"/>
      <c r="GW547" s="33"/>
      <c r="GX547" s="33"/>
    </row>
    <row r="548" spans="1:206" hidden="1">
      <c r="A548" s="31" t="s">
        <v>451</v>
      </c>
      <c r="B548" t="s">
        <v>717</v>
      </c>
      <c r="C548" t="s">
        <v>714</v>
      </c>
      <c r="D548" s="94" t="s">
        <v>1014</v>
      </c>
      <c r="E548" t="s">
        <v>1267</v>
      </c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>
        <v>9.5931992393393006E-2</v>
      </c>
      <c r="BE548" s="33">
        <v>0.10005032694303</v>
      </c>
      <c r="BF548" s="33">
        <v>9.5045783840148002E-2</v>
      </c>
      <c r="BG548" s="33">
        <v>9.6064874791509006E-2</v>
      </c>
      <c r="BH548" s="33">
        <v>9.2449161653003403E-2</v>
      </c>
      <c r="BI548" s="33">
        <v>9.3958067192467604E-2</v>
      </c>
      <c r="BJ548" s="33">
        <v>9.6387383794743098E-2</v>
      </c>
      <c r="BK548" s="33">
        <v>9.4301054279716606E-2</v>
      </c>
      <c r="BL548" s="33">
        <v>9.1287315187424806E-2</v>
      </c>
      <c r="BM548" s="33">
        <v>9.0415037778946605E-2</v>
      </c>
      <c r="BN548" s="33">
        <v>9.2193949142477805E-2</v>
      </c>
      <c r="BO548" s="33">
        <v>8.91949150481266E-2</v>
      </c>
      <c r="BP548" s="33">
        <v>9.2111255142838702E-2</v>
      </c>
      <c r="BQ548" s="33">
        <v>9.3624300656904802E-2</v>
      </c>
      <c r="BR548" s="33">
        <v>8.8997947377359193E-2</v>
      </c>
      <c r="BS548" s="33">
        <v>9.1253459614512797E-2</v>
      </c>
      <c r="BT548" s="33">
        <v>9.0342066511726896E-2</v>
      </c>
      <c r="BU548" s="33">
        <v>8.9161346039625694E-2</v>
      </c>
      <c r="BV548" s="33">
        <v>9.2930103588391794E-2</v>
      </c>
      <c r="BW548" s="33">
        <v>9.2644011179393998E-2</v>
      </c>
      <c r="BX548" s="33">
        <v>9.0429686439293999E-2</v>
      </c>
      <c r="BY548" s="33">
        <v>9.0302712506110994E-2</v>
      </c>
      <c r="BZ548" s="33">
        <v>9.0519031416569001E-2</v>
      </c>
      <c r="CA548" s="33">
        <v>9.04250073503087E-2</v>
      </c>
      <c r="CB548" s="33">
        <v>8.8132380015715994E-2</v>
      </c>
      <c r="CC548" s="33">
        <v>8.8439496884809302E-2</v>
      </c>
      <c r="CD548" s="33">
        <v>8.7860696247330602E-2</v>
      </c>
      <c r="CE548" s="33">
        <v>8.4496768081615506E-2</v>
      </c>
      <c r="CF548" s="33">
        <v>8.4534683891058393E-2</v>
      </c>
      <c r="CG548" s="33">
        <v>8.2735836530574397E-2</v>
      </c>
      <c r="CH548" s="33">
        <v>8.2678311742948596E-2</v>
      </c>
      <c r="CI548" s="33">
        <v>8.1307493790319194E-2</v>
      </c>
      <c r="CJ548" s="33">
        <v>7.9825804645200102E-2</v>
      </c>
      <c r="CK548" s="33">
        <v>8.0106720040605497E-2</v>
      </c>
      <c r="CL548" s="33">
        <v>7.7549258842808402E-2</v>
      </c>
      <c r="CM548" s="33">
        <v>7.8162449541206797E-2</v>
      </c>
      <c r="CN548" s="33">
        <v>7.59230838464202E-2</v>
      </c>
      <c r="CO548" s="33">
        <v>7.3401146677796597E-2</v>
      </c>
      <c r="CP548" s="33">
        <v>7.2180795666600406E-2</v>
      </c>
      <c r="CQ548" s="33">
        <v>7.0501684777933199E-2</v>
      </c>
      <c r="CR548" s="33">
        <v>6.9209000291934206E-2</v>
      </c>
      <c r="CS548" s="33">
        <v>6.7696266162774799E-2</v>
      </c>
      <c r="CT548" s="33">
        <v>6.6010590418616205E-2</v>
      </c>
      <c r="CU548" s="33">
        <v>6.6300495676030705E-2</v>
      </c>
      <c r="CV548" s="33">
        <v>6.3642003221016999E-2</v>
      </c>
      <c r="CW548" s="33">
        <v>6.3677822781705307E-2</v>
      </c>
      <c r="CX548" s="33">
        <v>6.2535370543699606E-2</v>
      </c>
      <c r="CY548" s="33">
        <v>6.1074040805347098E-2</v>
      </c>
      <c r="CZ548" s="33">
        <v>6.0489332076524398E-2</v>
      </c>
      <c r="DA548" s="33">
        <v>5.9919665753962299E-2</v>
      </c>
      <c r="DB548" s="33">
        <v>5.7723629181543397E-2</v>
      </c>
      <c r="DC548" s="33">
        <v>5.6113707127064802E-2</v>
      </c>
      <c r="DD548" s="33">
        <v>5.5302190976325098E-2</v>
      </c>
      <c r="DE548" s="33">
        <v>5.4536826764758399E-2</v>
      </c>
      <c r="DF548" s="33">
        <v>5.1586492845571798E-2</v>
      </c>
      <c r="DG548" s="33">
        <v>5.0880486336656303E-2</v>
      </c>
      <c r="DH548" s="33">
        <v>4.8760269644544198E-2</v>
      </c>
      <c r="DI548" s="33">
        <v>4.7724919744527299E-2</v>
      </c>
      <c r="DJ548" s="33">
        <v>4.6834139876406798E-2</v>
      </c>
      <c r="DK548" s="33">
        <v>4.5285264885861799E-2</v>
      </c>
      <c r="DL548" s="33">
        <v>4.4163799864225299E-2</v>
      </c>
      <c r="DM548" s="33">
        <v>4.3038837641433E-2</v>
      </c>
      <c r="DN548" s="33">
        <v>4.2388859429336199E-2</v>
      </c>
      <c r="DO548" s="33">
        <v>4.1521979346469298E-2</v>
      </c>
      <c r="DP548" s="33">
        <v>4.0349015166692197E-2</v>
      </c>
      <c r="DQ548" s="33">
        <v>4.0883264696523897E-2</v>
      </c>
      <c r="DR548" s="33">
        <v>3.9777939354017897E-2</v>
      </c>
      <c r="DS548" s="33">
        <v>3.9616275307849801E-2</v>
      </c>
      <c r="DT548" s="33">
        <v>3.9190420325297598E-2</v>
      </c>
      <c r="DU548" s="33">
        <v>3.82395977236029E-2</v>
      </c>
      <c r="DV548" s="33">
        <v>4.3046064298573501E-2</v>
      </c>
      <c r="DW548" s="33">
        <v>4.1702087986921703E-2</v>
      </c>
      <c r="DX548" s="33">
        <v>3.7577979941288898E-2</v>
      </c>
      <c r="DY548" s="33"/>
      <c r="DZ548" s="33"/>
      <c r="EA548" s="33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  <c r="ET548" s="33"/>
      <c r="EU548" s="33"/>
      <c r="EV548" s="33"/>
      <c r="EW548" s="33"/>
      <c r="EX548" s="33"/>
      <c r="EY548" s="33"/>
      <c r="EZ548" s="33"/>
      <c r="FA548" s="33"/>
      <c r="FB548" s="33"/>
      <c r="FC548" s="33"/>
      <c r="FD548" s="33"/>
      <c r="FE548" s="33"/>
      <c r="FF548" s="33"/>
      <c r="FG548" s="33"/>
      <c r="FH548" s="33"/>
      <c r="FI548" s="33"/>
      <c r="FJ548" s="33"/>
      <c r="FK548" s="33"/>
      <c r="FL548" s="33"/>
      <c r="FM548" s="33"/>
      <c r="FN548" s="33"/>
      <c r="FO548" s="33"/>
      <c r="FP548" s="33"/>
      <c r="FQ548" s="33"/>
      <c r="FR548" s="33"/>
      <c r="FS548" s="33"/>
      <c r="FT548" s="33"/>
      <c r="FU548" s="33"/>
      <c r="FV548" s="33"/>
      <c r="FW548" s="33"/>
      <c r="FX548" s="33"/>
      <c r="FY548" s="33"/>
      <c r="FZ548" s="33"/>
      <c r="GA548" s="33"/>
      <c r="GB548" s="33"/>
      <c r="GC548" s="33"/>
      <c r="GD548" s="33"/>
      <c r="GE548" s="33"/>
      <c r="GF548" s="33"/>
      <c r="GG548" s="33"/>
      <c r="GH548" s="33"/>
      <c r="GI548" s="33"/>
      <c r="GJ548" s="33"/>
      <c r="GK548" s="33"/>
      <c r="GL548" s="33"/>
      <c r="GM548" s="33"/>
      <c r="GN548" s="33"/>
      <c r="GO548" s="33"/>
      <c r="GP548" s="33"/>
      <c r="GQ548" s="33"/>
      <c r="GR548" s="33"/>
      <c r="GS548" s="33"/>
      <c r="GT548" s="33"/>
      <c r="GU548" s="33"/>
      <c r="GV548" s="33"/>
      <c r="GW548" s="33"/>
      <c r="GX548" s="33"/>
    </row>
    <row r="549" spans="1:206" hidden="1">
      <c r="A549" s="31" t="s">
        <v>451</v>
      </c>
      <c r="B549" t="s">
        <v>717</v>
      </c>
      <c r="C549" t="s">
        <v>714</v>
      </c>
      <c r="D549" s="94" t="s">
        <v>1014</v>
      </c>
      <c r="E549" t="s">
        <v>1268</v>
      </c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>
        <v>0.14855754503374399</v>
      </c>
      <c r="BE549" s="33">
        <v>0.153646749412987</v>
      </c>
      <c r="BF549" s="33">
        <v>0.14660479569604201</v>
      </c>
      <c r="BG549" s="33">
        <v>0.148769790279282</v>
      </c>
      <c r="BH549" s="33">
        <v>0.143204311103594</v>
      </c>
      <c r="BI549" s="33">
        <v>0.14489011191117801</v>
      </c>
      <c r="BJ549" s="33">
        <v>0.15025435775233001</v>
      </c>
      <c r="BK549" s="33">
        <v>0.14511866812093499</v>
      </c>
      <c r="BL549" s="33">
        <v>0.14237874157836</v>
      </c>
      <c r="BM549" s="33">
        <v>0.14071053087436999</v>
      </c>
      <c r="BN549" s="33">
        <v>0.14386113155205199</v>
      </c>
      <c r="BO549" s="33">
        <v>0.13874510707700799</v>
      </c>
      <c r="BP549" s="33">
        <v>0.14393789927008899</v>
      </c>
      <c r="BQ549" s="33">
        <v>0.14524505904764001</v>
      </c>
      <c r="BR549" s="33">
        <v>0.13662492325405601</v>
      </c>
      <c r="BS549" s="33">
        <v>0.13968908832336199</v>
      </c>
      <c r="BT549" s="33">
        <v>0.13836189943754601</v>
      </c>
      <c r="BU549" s="33">
        <v>0.13590596953220299</v>
      </c>
      <c r="BV549" s="33">
        <v>0.14137224860311801</v>
      </c>
      <c r="BW549" s="33">
        <v>0.13813765012668</v>
      </c>
      <c r="BX549" s="33">
        <v>0.13473163948579001</v>
      </c>
      <c r="BY549" s="33">
        <v>0.13541933594538899</v>
      </c>
      <c r="BZ549" s="33">
        <v>0.13449546435572399</v>
      </c>
      <c r="CA549" s="33">
        <v>0.13632420198766301</v>
      </c>
      <c r="CB549" s="33">
        <v>0.13308680104641299</v>
      </c>
      <c r="CC549" s="33">
        <v>0.13322114319970299</v>
      </c>
      <c r="CD549" s="33">
        <v>0.13213846830641299</v>
      </c>
      <c r="CE549" s="33">
        <v>0.12738743801195601</v>
      </c>
      <c r="CF549" s="33">
        <v>0.12844778293480499</v>
      </c>
      <c r="CG549" s="33">
        <v>0.125877847191051</v>
      </c>
      <c r="CH549" s="33">
        <v>0.12703238051319499</v>
      </c>
      <c r="CI549" s="33">
        <v>0.12616689749447901</v>
      </c>
      <c r="CJ549" s="33">
        <v>0.123476457603868</v>
      </c>
      <c r="CK549" s="33">
        <v>0.12486388412923299</v>
      </c>
      <c r="CL549" s="33">
        <v>0.121067240219211</v>
      </c>
      <c r="CM549" s="33">
        <v>0.12288538148620801</v>
      </c>
      <c r="CN549" s="33">
        <v>0.120014002803636</v>
      </c>
      <c r="CO549" s="33">
        <v>0.116481447803989</v>
      </c>
      <c r="CP549" s="33">
        <v>0.11603535360351901</v>
      </c>
      <c r="CQ549" s="33">
        <v>0.113682784527128</v>
      </c>
      <c r="CR549" s="33">
        <v>0.11213411014274</v>
      </c>
      <c r="CS549" s="33">
        <v>0.110579924781118</v>
      </c>
      <c r="CT549" s="33">
        <v>0.107111060139692</v>
      </c>
      <c r="CU549" s="33">
        <v>0.108504661767553</v>
      </c>
      <c r="CV549" s="33">
        <v>0.105093715361669</v>
      </c>
      <c r="CW549" s="33">
        <v>0.104703779995521</v>
      </c>
      <c r="CX549" s="33">
        <v>0.103443136264238</v>
      </c>
      <c r="CY549" s="33">
        <v>0.101353710573894</v>
      </c>
      <c r="CZ549" s="33">
        <v>0.100754757178803</v>
      </c>
      <c r="DA549" s="33">
        <v>9.9770767072895006E-2</v>
      </c>
      <c r="DB549" s="33">
        <v>9.7022743003793793E-2</v>
      </c>
      <c r="DC549" s="33">
        <v>9.4346400063355707E-2</v>
      </c>
      <c r="DD549" s="33">
        <v>9.3231539500973806E-2</v>
      </c>
      <c r="DE549" s="33">
        <v>9.2531852240825205E-2</v>
      </c>
      <c r="DF549" s="33">
        <v>8.7553471194641505E-2</v>
      </c>
      <c r="DG549" s="33">
        <v>8.6647119714394497E-2</v>
      </c>
      <c r="DH549" s="33">
        <v>8.3232488597738796E-2</v>
      </c>
      <c r="DI549" s="33">
        <v>8.1779910466358297E-2</v>
      </c>
      <c r="DJ549" s="33">
        <v>8.0406123312562999E-2</v>
      </c>
      <c r="DK549" s="33">
        <v>7.7663128407332194E-2</v>
      </c>
      <c r="DL549" s="33">
        <v>7.5874676888206802E-2</v>
      </c>
      <c r="DM549" s="33">
        <v>7.4005975116875095E-2</v>
      </c>
      <c r="DN549" s="33">
        <v>7.3606085895572701E-2</v>
      </c>
      <c r="DO549" s="33">
        <v>7.2190906846167593E-2</v>
      </c>
      <c r="DP549" s="33">
        <v>6.9990766804910495E-2</v>
      </c>
      <c r="DQ549" s="33">
        <v>7.1318520499871099E-2</v>
      </c>
      <c r="DR549" s="33">
        <v>6.8592482981047601E-2</v>
      </c>
      <c r="DS549" s="33">
        <v>6.8718352465602706E-2</v>
      </c>
      <c r="DT549" s="33">
        <v>6.7293611398258596E-2</v>
      </c>
      <c r="DU549" s="33">
        <v>6.5539172516407299E-2</v>
      </c>
      <c r="DV549" s="33">
        <v>7.3869810719544904E-2</v>
      </c>
      <c r="DW549" s="33">
        <v>7.1401184564138007E-2</v>
      </c>
      <c r="DX549" s="33">
        <v>6.6327985212632903E-2</v>
      </c>
      <c r="DY549" s="33"/>
      <c r="DZ549" s="33"/>
      <c r="EA549" s="33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  <c r="ET549" s="33"/>
      <c r="EU549" s="33"/>
      <c r="EV549" s="33"/>
      <c r="EW549" s="33"/>
      <c r="EX549" s="33"/>
      <c r="EY549" s="33"/>
      <c r="EZ549" s="33"/>
      <c r="FA549" s="33"/>
      <c r="FB549" s="33"/>
      <c r="FC549" s="33"/>
      <c r="FD549" s="33"/>
      <c r="FE549" s="33"/>
      <c r="FF549" s="33"/>
      <c r="FG549" s="33"/>
      <c r="FH549" s="33"/>
      <c r="FI549" s="33"/>
      <c r="FJ549" s="33"/>
      <c r="FK549" s="33"/>
      <c r="FL549" s="33"/>
      <c r="FM549" s="33"/>
      <c r="FN549" s="33"/>
      <c r="FO549" s="33"/>
      <c r="FP549" s="33"/>
      <c r="FQ549" s="33"/>
      <c r="FR549" s="33"/>
      <c r="FS549" s="33"/>
      <c r="FT549" s="33"/>
      <c r="FU549" s="33"/>
      <c r="FV549" s="33"/>
      <c r="FW549" s="33"/>
      <c r="FX549" s="33"/>
      <c r="FY549" s="33"/>
      <c r="FZ549" s="33"/>
      <c r="GA549" s="33"/>
      <c r="GB549" s="33"/>
      <c r="GC549" s="33"/>
      <c r="GD549" s="33"/>
      <c r="GE549" s="33"/>
      <c r="GF549" s="33"/>
      <c r="GG549" s="33"/>
      <c r="GH549" s="33"/>
      <c r="GI549" s="33"/>
      <c r="GJ549" s="33"/>
      <c r="GK549" s="33"/>
      <c r="GL549" s="33"/>
      <c r="GM549" s="33"/>
      <c r="GN549" s="33"/>
      <c r="GO549" s="33"/>
      <c r="GP549" s="33"/>
      <c r="GQ549" s="33"/>
      <c r="GR549" s="33"/>
      <c r="GS549" s="33"/>
      <c r="GT549" s="33"/>
      <c r="GU549" s="33"/>
      <c r="GV549" s="33"/>
      <c r="GW549" s="33"/>
      <c r="GX549" s="33"/>
    </row>
    <row r="550" spans="1:206" hidden="1">
      <c r="A550" s="31" t="s">
        <v>451</v>
      </c>
      <c r="B550" t="s">
        <v>717</v>
      </c>
      <c r="C550" t="s">
        <v>714</v>
      </c>
      <c r="D550" s="94" t="s">
        <v>1014</v>
      </c>
      <c r="E550" t="s">
        <v>1269</v>
      </c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>
        <v>0.226694881377865</v>
      </c>
      <c r="BE550" s="33">
        <v>0.23573598212492899</v>
      </c>
      <c r="BF550" s="33">
        <v>0.223830999209329</v>
      </c>
      <c r="BG550" s="33">
        <v>0.22702723337212599</v>
      </c>
      <c r="BH550" s="33">
        <v>0.217174708605641</v>
      </c>
      <c r="BI550" s="33">
        <v>0.22205045321012201</v>
      </c>
      <c r="BJ550" s="33">
        <v>0.22911420896830201</v>
      </c>
      <c r="BK550" s="33">
        <v>0.222555195903019</v>
      </c>
      <c r="BL550" s="33">
        <v>0.21675491225181601</v>
      </c>
      <c r="BM550" s="33">
        <v>0.21389159752404299</v>
      </c>
      <c r="BN550" s="33">
        <v>0.21890447253519399</v>
      </c>
      <c r="BO550" s="33">
        <v>0.21188052006820701</v>
      </c>
      <c r="BP550" s="33">
        <v>0.221890375890471</v>
      </c>
      <c r="BQ550" s="33">
        <v>0.22453971322772001</v>
      </c>
      <c r="BR550" s="33">
        <v>0.20690693074503999</v>
      </c>
      <c r="BS550" s="33">
        <v>0.214061048397402</v>
      </c>
      <c r="BT550" s="33">
        <v>0.20962755812606301</v>
      </c>
      <c r="BU550" s="33">
        <v>0.20513696199774401</v>
      </c>
      <c r="BV550" s="33">
        <v>0.21442211617829099</v>
      </c>
      <c r="BW550" s="33">
        <v>0.20679549304808201</v>
      </c>
      <c r="BX550" s="33">
        <v>0.20160110033565301</v>
      </c>
      <c r="BY550" s="33">
        <v>0.20378394300958999</v>
      </c>
      <c r="BZ550" s="33">
        <v>0.200235113086973</v>
      </c>
      <c r="CA550" s="33">
        <v>0.203723728674752</v>
      </c>
      <c r="CB550" s="33">
        <v>0.19934810016480001</v>
      </c>
      <c r="CC550" s="33">
        <v>0.197561608791257</v>
      </c>
      <c r="CD550" s="33">
        <v>0.198112775619186</v>
      </c>
      <c r="CE550" s="33">
        <v>0.18917344371835401</v>
      </c>
      <c r="CF550" s="33">
        <v>0.19001131865439799</v>
      </c>
      <c r="CG550" s="33">
        <v>0.185377892206159</v>
      </c>
      <c r="CH550" s="33">
        <v>0.18809855325032401</v>
      </c>
      <c r="CI550" s="33">
        <v>0.18671218714451601</v>
      </c>
      <c r="CJ550" s="33">
        <v>0.182195800232235</v>
      </c>
      <c r="CK550" s="33">
        <v>0.18542226889990701</v>
      </c>
      <c r="CL550" s="33">
        <v>0.180282764486658</v>
      </c>
      <c r="CM550" s="33">
        <v>0.18540383249238401</v>
      </c>
      <c r="CN550" s="33">
        <v>0.18183849852426401</v>
      </c>
      <c r="CO550" s="33">
        <v>0.176856326579166</v>
      </c>
      <c r="CP550" s="33">
        <v>0.17743992501144501</v>
      </c>
      <c r="CQ550" s="33">
        <v>0.175890534824168</v>
      </c>
      <c r="CR550" s="33">
        <v>0.17376853750253499</v>
      </c>
      <c r="CS550" s="33">
        <v>0.17179708379340999</v>
      </c>
      <c r="CT550" s="33">
        <v>0.16763773316861</v>
      </c>
      <c r="CU550" s="33">
        <v>0.17213629982887699</v>
      </c>
      <c r="CV550" s="33">
        <v>0.16654652711404699</v>
      </c>
      <c r="CW550" s="33">
        <v>0.167491063663464</v>
      </c>
      <c r="CX550" s="33">
        <v>0.16605737868676301</v>
      </c>
      <c r="CY550" s="33">
        <v>0.16367552285189901</v>
      </c>
      <c r="CZ550" s="33">
        <v>0.16296720814269999</v>
      </c>
      <c r="DA550" s="33">
        <v>0.16329370859562101</v>
      </c>
      <c r="DB550" s="33">
        <v>0.158976765679327</v>
      </c>
      <c r="DC550" s="33">
        <v>0.15585377000609699</v>
      </c>
      <c r="DD550" s="33">
        <v>0.156071959768049</v>
      </c>
      <c r="DE550" s="33">
        <v>0.15515246069458299</v>
      </c>
      <c r="DF550" s="33">
        <v>0.14622615827836</v>
      </c>
      <c r="DG550" s="33">
        <v>0.14720450710058999</v>
      </c>
      <c r="DH550" s="33">
        <v>0.14125334118073099</v>
      </c>
      <c r="DI550" s="33">
        <v>0.139810199652424</v>
      </c>
      <c r="DJ550" s="33">
        <v>0.13893200261827601</v>
      </c>
      <c r="DK550" s="33">
        <v>0.135439273568212</v>
      </c>
      <c r="DL550" s="33">
        <v>0.13240631660722699</v>
      </c>
      <c r="DM550" s="33">
        <v>0.129560577300595</v>
      </c>
      <c r="DN550" s="33">
        <v>0.129519154153767</v>
      </c>
      <c r="DO550" s="33">
        <v>0.12669555002567801</v>
      </c>
      <c r="DP550" s="33">
        <v>0.122031663804417</v>
      </c>
      <c r="DQ550" s="33">
        <v>0.124612458710277</v>
      </c>
      <c r="DR550" s="33">
        <v>0.120274121323105</v>
      </c>
      <c r="DS550" s="33">
        <v>0.121387288260212</v>
      </c>
      <c r="DT550" s="33">
        <v>0.11743597032174199</v>
      </c>
      <c r="DU550" s="33">
        <v>0.113224505631736</v>
      </c>
      <c r="DV550" s="33">
        <v>0.129743075723012</v>
      </c>
      <c r="DW550" s="33">
        <v>0.12156629451386</v>
      </c>
      <c r="DX550" s="33">
        <v>0.115732565649848</v>
      </c>
      <c r="DY550" s="33"/>
      <c r="DZ550" s="33"/>
      <c r="EA550" s="33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  <c r="ET550" s="33"/>
      <c r="EU550" s="33"/>
      <c r="EV550" s="33"/>
      <c r="EW550" s="33"/>
      <c r="EX550" s="33"/>
      <c r="EY550" s="33"/>
      <c r="EZ550" s="33"/>
      <c r="FA550" s="33"/>
      <c r="FB550" s="33"/>
      <c r="FC550" s="33"/>
      <c r="FD550" s="33"/>
      <c r="FE550" s="33"/>
      <c r="FF550" s="33"/>
      <c r="FG550" s="33"/>
      <c r="FH550" s="33"/>
      <c r="FI550" s="33"/>
      <c r="FJ550" s="33"/>
      <c r="FK550" s="33"/>
      <c r="FL550" s="33"/>
      <c r="FM550" s="33"/>
      <c r="FN550" s="33"/>
      <c r="FO550" s="33"/>
      <c r="FP550" s="33"/>
      <c r="FQ550" s="33"/>
      <c r="FR550" s="33"/>
      <c r="FS550" s="33"/>
      <c r="FT550" s="33"/>
      <c r="FU550" s="33"/>
      <c r="FV550" s="33"/>
      <c r="FW550" s="33"/>
      <c r="FX550" s="33"/>
      <c r="FY550" s="33"/>
      <c r="FZ550" s="33"/>
      <c r="GA550" s="33"/>
      <c r="GB550" s="33"/>
      <c r="GC550" s="33"/>
      <c r="GD550" s="33"/>
      <c r="GE550" s="33"/>
      <c r="GF550" s="33"/>
      <c r="GG550" s="33"/>
      <c r="GH550" s="33"/>
      <c r="GI550" s="33"/>
      <c r="GJ550" s="33"/>
      <c r="GK550" s="33"/>
      <c r="GL550" s="33"/>
      <c r="GM550" s="33"/>
      <c r="GN550" s="33"/>
      <c r="GO550" s="33"/>
      <c r="GP550" s="33"/>
      <c r="GQ550" s="33"/>
      <c r="GR550" s="33"/>
      <c r="GS550" s="33"/>
      <c r="GT550" s="33"/>
      <c r="GU550" s="33"/>
      <c r="GV550" s="33"/>
      <c r="GW550" s="33"/>
      <c r="GX550" s="33"/>
    </row>
    <row r="551" spans="1:206" hidden="1">
      <c r="A551" s="31" t="s">
        <v>451</v>
      </c>
      <c r="B551" t="s">
        <v>717</v>
      </c>
      <c r="C551" t="s">
        <v>714</v>
      </c>
      <c r="D551" s="94" t="s">
        <v>1014</v>
      </c>
      <c r="E551" t="s">
        <v>1270</v>
      </c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>
        <v>0.32270282226828101</v>
      </c>
      <c r="BE551" s="33">
        <v>0.33155948812914698</v>
      </c>
      <c r="BF551" s="33">
        <v>0.31407083999873803</v>
      </c>
      <c r="BG551" s="33">
        <v>0.31720037115286098</v>
      </c>
      <c r="BH551" s="33">
        <v>0.30713743990946302</v>
      </c>
      <c r="BI551" s="33">
        <v>0.31111760616579998</v>
      </c>
      <c r="BJ551" s="33">
        <v>0.32172816487434502</v>
      </c>
      <c r="BK551" s="33">
        <v>0.31555580694820501</v>
      </c>
      <c r="BL551" s="33">
        <v>0.30939722755226201</v>
      </c>
      <c r="BM551" s="33">
        <v>0.30254401087536897</v>
      </c>
      <c r="BN551" s="33">
        <v>0.31377431275679701</v>
      </c>
      <c r="BO551" s="33">
        <v>0.299228067757835</v>
      </c>
      <c r="BP551" s="33">
        <v>0.31453085219668098</v>
      </c>
      <c r="BQ551" s="33">
        <v>0.31910784609376902</v>
      </c>
      <c r="BR551" s="33">
        <v>0.29426527265276098</v>
      </c>
      <c r="BS551" s="33">
        <v>0.30725946348151401</v>
      </c>
      <c r="BT551" s="33">
        <v>0.30361179113857301</v>
      </c>
      <c r="BU551" s="33">
        <v>0.30015772897724402</v>
      </c>
      <c r="BV551" s="33">
        <v>0.31152631141906301</v>
      </c>
      <c r="BW551" s="33">
        <v>0.30056330785461499</v>
      </c>
      <c r="BX551" s="33">
        <v>0.29121063648054502</v>
      </c>
      <c r="BY551" s="33">
        <v>0.29326977154190598</v>
      </c>
      <c r="BZ551" s="33">
        <v>0.28976613752849301</v>
      </c>
      <c r="CA551" s="33">
        <v>0.294027087841499</v>
      </c>
      <c r="CB551" s="33">
        <v>0.28864203815717898</v>
      </c>
      <c r="CC551" s="33">
        <v>0.28426247212667599</v>
      </c>
      <c r="CD551" s="33">
        <v>0.28780043328177701</v>
      </c>
      <c r="CE551" s="33">
        <v>0.27381169335423</v>
      </c>
      <c r="CF551" s="33">
        <v>0.27519631978157399</v>
      </c>
      <c r="CG551" s="33">
        <v>0.26980375847141203</v>
      </c>
      <c r="CH551" s="33">
        <v>0.27300699755663499</v>
      </c>
      <c r="CI551" s="33">
        <v>0.26776243932296601</v>
      </c>
      <c r="CJ551" s="33">
        <v>0.26071213277325</v>
      </c>
      <c r="CK551" s="33">
        <v>0.26841389928905102</v>
      </c>
      <c r="CL551" s="33">
        <v>0.26177412492594399</v>
      </c>
      <c r="CM551" s="33">
        <v>0.27103154000430801</v>
      </c>
      <c r="CN551" s="33">
        <v>0.26508662571118002</v>
      </c>
      <c r="CO551" s="33">
        <v>0.25881584852967399</v>
      </c>
      <c r="CP551" s="33">
        <v>0.261909382435148</v>
      </c>
      <c r="CQ551" s="33">
        <v>0.258934471743335</v>
      </c>
      <c r="CR551" s="33">
        <v>0.25811325805145802</v>
      </c>
      <c r="CS551" s="33">
        <v>0.25673111284502897</v>
      </c>
      <c r="CT551" s="33">
        <v>0.25373623484879898</v>
      </c>
      <c r="CU551" s="33">
        <v>0.26066043792757698</v>
      </c>
      <c r="CV551" s="33">
        <v>0.25517068222455203</v>
      </c>
      <c r="CW551" s="33">
        <v>0.25830452028137701</v>
      </c>
      <c r="CX551" s="33">
        <v>0.25731203599901398</v>
      </c>
      <c r="CY551" s="33">
        <v>0.25606889974939301</v>
      </c>
      <c r="CZ551" s="33">
        <v>0.25554421817575301</v>
      </c>
      <c r="DA551" s="33">
        <v>0.25728875087964198</v>
      </c>
      <c r="DB551" s="33">
        <v>0.25318732235056102</v>
      </c>
      <c r="DC551" s="33">
        <v>0.24937956293935601</v>
      </c>
      <c r="DD551" s="33">
        <v>0.251322447173564</v>
      </c>
      <c r="DE551" s="33">
        <v>0.25300778486676101</v>
      </c>
      <c r="DF551" s="33">
        <v>0.237959616105272</v>
      </c>
      <c r="DG551" s="33">
        <v>0.242269810317085</v>
      </c>
      <c r="DH551" s="33">
        <v>0.234764441210108</v>
      </c>
      <c r="DI551" s="33">
        <v>0.23251726784968599</v>
      </c>
      <c r="DJ551" s="33">
        <v>0.23347325894943799</v>
      </c>
      <c r="DK551" s="33">
        <v>0.22565572713096299</v>
      </c>
      <c r="DL551" s="33">
        <v>0.22538611791046001</v>
      </c>
      <c r="DM551" s="33">
        <v>0.22114169245180401</v>
      </c>
      <c r="DN551" s="33">
        <v>0.22267965325717001</v>
      </c>
      <c r="DO551" s="33">
        <v>0.21839508929644899</v>
      </c>
      <c r="DP551" s="33">
        <v>0.21188456419241</v>
      </c>
      <c r="DQ551" s="33">
        <v>0.21693066158953</v>
      </c>
      <c r="DR551" s="33">
        <v>0.20826509609608401</v>
      </c>
      <c r="DS551" s="33">
        <v>0.20911906566048899</v>
      </c>
      <c r="DT551" s="33">
        <v>0.199915082033256</v>
      </c>
      <c r="DU551" s="33">
        <v>0.18808158574435699</v>
      </c>
      <c r="DV551" s="33">
        <v>0.20680919838708001</v>
      </c>
      <c r="DW551" s="33">
        <v>0.19564663053338599</v>
      </c>
      <c r="DX551" s="33">
        <v>0.19341109988494301</v>
      </c>
      <c r="DY551" s="33"/>
      <c r="DZ551" s="33"/>
      <c r="EA551" s="33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  <c r="ET551" s="33"/>
      <c r="EU551" s="33"/>
      <c r="EV551" s="33"/>
      <c r="EW551" s="33"/>
      <c r="EX551" s="33"/>
      <c r="EY551" s="33"/>
      <c r="EZ551" s="33"/>
      <c r="FA551" s="33"/>
      <c r="FB551" s="33"/>
      <c r="FC551" s="33"/>
      <c r="FD551" s="33"/>
      <c r="FE551" s="33"/>
      <c r="FF551" s="33"/>
      <c r="FG551" s="33"/>
      <c r="FH551" s="33"/>
      <c r="FI551" s="33"/>
      <c r="FJ551" s="33"/>
      <c r="FK551" s="33"/>
      <c r="FL551" s="33"/>
      <c r="FM551" s="33"/>
      <c r="FN551" s="33"/>
      <c r="FO551" s="33"/>
      <c r="FP551" s="33"/>
      <c r="FQ551" s="33"/>
      <c r="FR551" s="33"/>
      <c r="FS551" s="33"/>
      <c r="FT551" s="33"/>
      <c r="FU551" s="33"/>
      <c r="FV551" s="33"/>
      <c r="FW551" s="33"/>
      <c r="FX551" s="33"/>
      <c r="FY551" s="33"/>
      <c r="FZ551" s="33"/>
      <c r="GA551" s="33"/>
      <c r="GB551" s="33"/>
      <c r="GC551" s="33"/>
      <c r="GD551" s="33"/>
      <c r="GE551" s="33"/>
      <c r="GF551" s="33"/>
      <c r="GG551" s="33"/>
      <c r="GH551" s="33"/>
      <c r="GI551" s="33"/>
      <c r="GJ551" s="33"/>
      <c r="GK551" s="33"/>
      <c r="GL551" s="33"/>
      <c r="GM551" s="33"/>
      <c r="GN551" s="33"/>
      <c r="GO551" s="33"/>
      <c r="GP551" s="33"/>
      <c r="GQ551" s="33"/>
      <c r="GR551" s="33"/>
      <c r="GS551" s="33"/>
      <c r="GT551" s="33"/>
      <c r="GU551" s="33"/>
      <c r="GV551" s="33"/>
      <c r="GW551" s="33"/>
      <c r="GX551" s="33"/>
    </row>
    <row r="552" spans="1:206" hidden="1">
      <c r="A552" s="31" t="s">
        <v>451</v>
      </c>
      <c r="B552" t="s">
        <v>717</v>
      </c>
      <c r="C552" t="s">
        <v>714</v>
      </c>
      <c r="D552" s="94" t="s">
        <v>1014</v>
      </c>
      <c r="E552" t="s">
        <v>1271</v>
      </c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>
        <v>0.42939183369828998</v>
      </c>
      <c r="BE552" s="33">
        <v>0.43220911332555301</v>
      </c>
      <c r="BF552" s="33">
        <v>0.40706847154652698</v>
      </c>
      <c r="BG552" s="33">
        <v>0.41391270642787698</v>
      </c>
      <c r="BH552" s="33">
        <v>0.405501541288456</v>
      </c>
      <c r="BI552" s="33">
        <v>0.41066957870505699</v>
      </c>
      <c r="BJ552" s="33">
        <v>0.42006834702684898</v>
      </c>
      <c r="BK552" s="33">
        <v>0.41877168256009301</v>
      </c>
      <c r="BL552" s="33">
        <v>0.41330476265113397</v>
      </c>
      <c r="BM552" s="33">
        <v>0.40522134107185698</v>
      </c>
      <c r="BN552" s="33">
        <v>0.41582985876240303</v>
      </c>
      <c r="BO552" s="33">
        <v>0.40224219669266198</v>
      </c>
      <c r="BP552" s="33">
        <v>0.42012994433469802</v>
      </c>
      <c r="BQ552" s="33">
        <v>0.42434806842306799</v>
      </c>
      <c r="BR552" s="33">
        <v>0.39510181442479803</v>
      </c>
      <c r="BS552" s="33">
        <v>0.40921152238823399</v>
      </c>
      <c r="BT552" s="33">
        <v>0.40630293037023102</v>
      </c>
      <c r="BU552" s="33">
        <v>0.40417364074463502</v>
      </c>
      <c r="BV552" s="33">
        <v>0.41768112931374601</v>
      </c>
      <c r="BW552" s="33">
        <v>0.40627643501230998</v>
      </c>
      <c r="BX552" s="33">
        <v>0.39129608723454701</v>
      </c>
      <c r="BY552" s="33">
        <v>0.39504859623313199</v>
      </c>
      <c r="BZ552" s="33">
        <v>0.39606958456379698</v>
      </c>
      <c r="CA552" s="33">
        <v>0.39990825196652102</v>
      </c>
      <c r="CB552" s="33">
        <v>0.39363292046896697</v>
      </c>
      <c r="CC552" s="33">
        <v>0.38637591585497899</v>
      </c>
      <c r="CD552" s="33">
        <v>0.39354160867742399</v>
      </c>
      <c r="CE552" s="33">
        <v>0.37287038265114097</v>
      </c>
      <c r="CF552" s="33">
        <v>0.37456543062894998</v>
      </c>
      <c r="CG552" s="33">
        <v>0.36703140264723999</v>
      </c>
      <c r="CH552" s="33">
        <v>0.37331972223715099</v>
      </c>
      <c r="CI552" s="33">
        <v>0.36593149156009303</v>
      </c>
      <c r="CJ552" s="33">
        <v>0.35793367475407101</v>
      </c>
      <c r="CK552" s="33">
        <v>0.36749079773639698</v>
      </c>
      <c r="CL552" s="33">
        <v>0.36048801169612898</v>
      </c>
      <c r="CM552" s="33">
        <v>0.37453864414133298</v>
      </c>
      <c r="CN552" s="33">
        <v>0.36481219099812301</v>
      </c>
      <c r="CO552" s="33">
        <v>0.35942694114462498</v>
      </c>
      <c r="CP552" s="33">
        <v>0.36613743447677799</v>
      </c>
      <c r="CQ552" s="33">
        <v>0.36270412422841503</v>
      </c>
      <c r="CR552" s="33">
        <v>0.36128478292140198</v>
      </c>
      <c r="CS552" s="33">
        <v>0.35994847286584303</v>
      </c>
      <c r="CT552" s="33">
        <v>0.35930406206058502</v>
      </c>
      <c r="CU552" s="33">
        <v>0.37111473972900799</v>
      </c>
      <c r="CV552" s="33">
        <v>0.36474382947093897</v>
      </c>
      <c r="CW552" s="33">
        <v>0.37164398220245198</v>
      </c>
      <c r="CX552" s="33">
        <v>0.371664355731192</v>
      </c>
      <c r="CY552" s="33">
        <v>0.37287300318334399</v>
      </c>
      <c r="CZ552" s="33">
        <v>0.37320206115583499</v>
      </c>
      <c r="DA552" s="33">
        <v>0.37793527972455498</v>
      </c>
      <c r="DB552" s="33">
        <v>0.37422907483976398</v>
      </c>
      <c r="DC552" s="33">
        <v>0.37090565133468301</v>
      </c>
      <c r="DD552" s="33">
        <v>0.376403518898069</v>
      </c>
      <c r="DE552" s="33">
        <v>0.37929814024822101</v>
      </c>
      <c r="DF552" s="33">
        <v>0.361388455154317</v>
      </c>
      <c r="DG552" s="33">
        <v>0.36807639829160099</v>
      </c>
      <c r="DH552" s="33">
        <v>0.35876342996091798</v>
      </c>
      <c r="DI552" s="33">
        <v>0.35640875602828298</v>
      </c>
      <c r="DJ552" s="33">
        <v>0.36160558476828297</v>
      </c>
      <c r="DK552" s="33">
        <v>0.353525955058904</v>
      </c>
      <c r="DL552" s="33">
        <v>0.352105741460634</v>
      </c>
      <c r="DM552" s="33">
        <v>0.347402549551865</v>
      </c>
      <c r="DN552" s="33">
        <v>0.35091767414261099</v>
      </c>
      <c r="DO552" s="33">
        <v>0.34393782233605602</v>
      </c>
      <c r="DP552" s="33">
        <v>0.33805155257359099</v>
      </c>
      <c r="DQ552" s="33">
        <v>0.34306717273446002</v>
      </c>
      <c r="DR552" s="33">
        <v>0.32986909830836503</v>
      </c>
      <c r="DS552" s="33">
        <v>0.32974064341451897</v>
      </c>
      <c r="DT552" s="33">
        <v>0.31533128734160598</v>
      </c>
      <c r="DU552" s="33">
        <v>0.29486315507170302</v>
      </c>
      <c r="DV552" s="33">
        <v>0.31586293609930099</v>
      </c>
      <c r="DW552" s="33">
        <v>0.30313206027182898</v>
      </c>
      <c r="DX552" s="33">
        <v>0.30708456418860303</v>
      </c>
      <c r="DY552" s="33"/>
      <c r="DZ552" s="33"/>
      <c r="EA552" s="33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  <c r="ET552" s="33"/>
      <c r="EU552" s="33"/>
      <c r="EV552" s="33"/>
      <c r="EW552" s="33"/>
      <c r="EX552" s="33"/>
      <c r="EY552" s="33"/>
      <c r="EZ552" s="33"/>
      <c r="FA552" s="33"/>
      <c r="FB552" s="33"/>
      <c r="FC552" s="33"/>
      <c r="FD552" s="33"/>
      <c r="FE552" s="33"/>
      <c r="FF552" s="33"/>
      <c r="FG552" s="33"/>
      <c r="FH552" s="33"/>
      <c r="FI552" s="33"/>
      <c r="FJ552" s="33"/>
      <c r="FK552" s="33"/>
      <c r="FL552" s="33"/>
      <c r="FM552" s="33"/>
      <c r="FN552" s="33"/>
      <c r="FO552" s="33"/>
      <c r="FP552" s="33"/>
      <c r="FQ552" s="33"/>
      <c r="FR552" s="33"/>
      <c r="FS552" s="33"/>
      <c r="FT552" s="33"/>
      <c r="FU552" s="33"/>
      <c r="FV552" s="33"/>
      <c r="FW552" s="33"/>
      <c r="FX552" s="33"/>
      <c r="FY552" s="33"/>
      <c r="FZ552" s="33"/>
      <c r="GA552" s="33"/>
      <c r="GB552" s="33"/>
      <c r="GC552" s="33"/>
      <c r="GD552" s="33"/>
      <c r="GE552" s="33"/>
      <c r="GF552" s="33"/>
      <c r="GG552" s="33"/>
      <c r="GH552" s="33"/>
      <c r="GI552" s="33"/>
      <c r="GJ552" s="33"/>
      <c r="GK552" s="33"/>
      <c r="GL552" s="33"/>
      <c r="GM552" s="33"/>
      <c r="GN552" s="33"/>
      <c r="GO552" s="33"/>
      <c r="GP552" s="33"/>
      <c r="GQ552" s="33"/>
      <c r="GR552" s="33"/>
      <c r="GS552" s="33"/>
      <c r="GT552" s="33"/>
      <c r="GU552" s="33"/>
      <c r="GV552" s="33"/>
      <c r="GW552" s="33"/>
      <c r="GX552" s="33"/>
    </row>
    <row r="553" spans="1:206" hidden="1">
      <c r="A553" s="31" t="s">
        <v>451</v>
      </c>
      <c r="B553" t="s">
        <v>717</v>
      </c>
      <c r="C553" t="s">
        <v>714</v>
      </c>
      <c r="D553" s="94" t="s">
        <v>1014</v>
      </c>
      <c r="E553" t="s">
        <v>1272</v>
      </c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>
        <v>0.52422013065458894</v>
      </c>
      <c r="BE553" s="33">
        <v>0.52461745559645001</v>
      </c>
      <c r="BF553" s="33">
        <v>0.50063850630289497</v>
      </c>
      <c r="BG553" s="33">
        <v>0.51173894924478402</v>
      </c>
      <c r="BH553" s="33">
        <v>0.50531604402496999</v>
      </c>
      <c r="BI553" s="33">
        <v>0.508433917650709</v>
      </c>
      <c r="BJ553" s="33">
        <v>0.51208367398235299</v>
      </c>
      <c r="BK553" s="33">
        <v>0.52322838963518603</v>
      </c>
      <c r="BL553" s="33">
        <v>0.51959989372106397</v>
      </c>
      <c r="BM553" s="33">
        <v>0.51214778400929195</v>
      </c>
      <c r="BN553" s="33">
        <v>0.518518819140248</v>
      </c>
      <c r="BO553" s="33">
        <v>0.50926930742918297</v>
      </c>
      <c r="BP553" s="33">
        <v>0.52625015328203895</v>
      </c>
      <c r="BQ553" s="33">
        <v>0.53147587221873505</v>
      </c>
      <c r="BR553" s="33">
        <v>0.50400051549180303</v>
      </c>
      <c r="BS553" s="33">
        <v>0.518266767698215</v>
      </c>
      <c r="BT553" s="33">
        <v>0.51725171900475797</v>
      </c>
      <c r="BU553" s="33">
        <v>0.51932374098950496</v>
      </c>
      <c r="BV553" s="33">
        <v>0.53066044970725501</v>
      </c>
      <c r="BW553" s="33">
        <v>0.51878926765794797</v>
      </c>
      <c r="BX553" s="33">
        <v>0.49577627689144999</v>
      </c>
      <c r="BY553" s="33">
        <v>0.50214290255491301</v>
      </c>
      <c r="BZ553" s="33">
        <v>0.50836745192951605</v>
      </c>
      <c r="CA553" s="33">
        <v>0.50968307394729995</v>
      </c>
      <c r="CB553" s="33">
        <v>0.50477296398556104</v>
      </c>
      <c r="CC553" s="33">
        <v>0.49480970342074299</v>
      </c>
      <c r="CD553" s="33">
        <v>0.50850692890494698</v>
      </c>
      <c r="CE553" s="33">
        <v>0.48518281286424703</v>
      </c>
      <c r="CF553" s="33">
        <v>0.48871024064063701</v>
      </c>
      <c r="CG553" s="33">
        <v>0.480581620364533</v>
      </c>
      <c r="CH553" s="33">
        <v>0.49021593615574499</v>
      </c>
      <c r="CI553" s="33">
        <v>0.47884405428878601</v>
      </c>
      <c r="CJ553" s="33">
        <v>0.47009563631961598</v>
      </c>
      <c r="CK553" s="33">
        <v>0.48143707601630698</v>
      </c>
      <c r="CL553" s="33">
        <v>0.47812017060874301</v>
      </c>
      <c r="CM553" s="33">
        <v>0.49553841094293399</v>
      </c>
      <c r="CN553" s="33">
        <v>0.48404714806451599</v>
      </c>
      <c r="CO553" s="33">
        <v>0.47980851373151501</v>
      </c>
      <c r="CP553" s="33">
        <v>0.49084410634431003</v>
      </c>
      <c r="CQ553" s="33">
        <v>0.48552610377805999</v>
      </c>
      <c r="CR553" s="33">
        <v>0.48519735030717798</v>
      </c>
      <c r="CS553" s="33">
        <v>0.48346796516020302</v>
      </c>
      <c r="CT553" s="33">
        <v>0.48681622768796701</v>
      </c>
      <c r="CU553" s="33">
        <v>0.50045605316783304</v>
      </c>
      <c r="CV553" s="33">
        <v>0.49563798753354499</v>
      </c>
      <c r="CW553" s="33">
        <v>0.50389497418865303</v>
      </c>
      <c r="CX553" s="33">
        <v>0.505268104052505</v>
      </c>
      <c r="CY553" s="33">
        <v>0.50980346176345803</v>
      </c>
      <c r="CZ553" s="33">
        <v>0.51192594280893799</v>
      </c>
      <c r="DA553" s="33">
        <v>0.51887877447049402</v>
      </c>
      <c r="DB553" s="33">
        <v>0.51918972889835202</v>
      </c>
      <c r="DC553" s="33">
        <v>0.51694608703102396</v>
      </c>
      <c r="DD553" s="33">
        <v>0.52618793216149295</v>
      </c>
      <c r="DE553" s="33">
        <v>0.53027509054523403</v>
      </c>
      <c r="DF553" s="33">
        <v>0.51273213024254605</v>
      </c>
      <c r="DG553" s="33">
        <v>0.52195921167056503</v>
      </c>
      <c r="DH553" s="33">
        <v>0.51305553864445996</v>
      </c>
      <c r="DI553" s="33">
        <v>0.51029788430492895</v>
      </c>
      <c r="DJ553" s="33">
        <v>0.51917381711177102</v>
      </c>
      <c r="DK553" s="33">
        <v>0.51006117192004596</v>
      </c>
      <c r="DL553" s="33">
        <v>0.51043699776132301</v>
      </c>
      <c r="DM553" s="33">
        <v>0.50652439838320895</v>
      </c>
      <c r="DN553" s="33">
        <v>0.51318234724281497</v>
      </c>
      <c r="DO553" s="33">
        <v>0.50549012083397904</v>
      </c>
      <c r="DP553" s="33">
        <v>0.50083148260084798</v>
      </c>
      <c r="DQ553" s="33">
        <v>0.50746057777318798</v>
      </c>
      <c r="DR553" s="33">
        <v>0.48783204197061503</v>
      </c>
      <c r="DS553" s="33">
        <v>0.48092931948630002</v>
      </c>
      <c r="DT553" s="33">
        <v>0.45988592778952297</v>
      </c>
      <c r="DU553" s="33">
        <v>0.429171573230894</v>
      </c>
      <c r="DV553" s="33">
        <v>0.45072132693850497</v>
      </c>
      <c r="DW553" s="33">
        <v>0.43900456377473901</v>
      </c>
      <c r="DX553" s="33">
        <v>0.45132006162899402</v>
      </c>
      <c r="DY553" s="33"/>
      <c r="DZ553" s="33"/>
      <c r="EA553" s="33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  <c r="ET553" s="33"/>
      <c r="EU553" s="33"/>
      <c r="EV553" s="33"/>
      <c r="EW553" s="33"/>
      <c r="EX553" s="33"/>
      <c r="EY553" s="33"/>
      <c r="EZ553" s="33"/>
      <c r="FA553" s="33"/>
      <c r="FB553" s="33"/>
      <c r="FC553" s="33"/>
      <c r="FD553" s="33"/>
      <c r="FE553" s="33"/>
      <c r="FF553" s="33"/>
      <c r="FG553" s="33"/>
      <c r="FH553" s="33"/>
      <c r="FI553" s="33"/>
      <c r="FJ553" s="33"/>
      <c r="FK553" s="33"/>
      <c r="FL553" s="33"/>
      <c r="FM553" s="33"/>
      <c r="FN553" s="33"/>
      <c r="FO553" s="33"/>
      <c r="FP553" s="33"/>
      <c r="FQ553" s="33"/>
      <c r="FR553" s="33"/>
      <c r="FS553" s="33"/>
      <c r="FT553" s="33"/>
      <c r="FU553" s="33"/>
      <c r="FV553" s="33"/>
      <c r="FW553" s="33"/>
      <c r="FX553" s="33"/>
      <c r="FY553" s="33"/>
      <c r="FZ553" s="33"/>
      <c r="GA553" s="33"/>
      <c r="GB553" s="33"/>
      <c r="GC553" s="33"/>
      <c r="GD553" s="33"/>
      <c r="GE553" s="33"/>
      <c r="GF553" s="33"/>
      <c r="GG553" s="33"/>
      <c r="GH553" s="33"/>
      <c r="GI553" s="33"/>
      <c r="GJ553" s="33"/>
      <c r="GK553" s="33"/>
      <c r="GL553" s="33"/>
      <c r="GM553" s="33"/>
      <c r="GN553" s="33"/>
      <c r="GO553" s="33"/>
      <c r="GP553" s="33"/>
      <c r="GQ553" s="33"/>
      <c r="GR553" s="33"/>
      <c r="GS553" s="33"/>
      <c r="GT553" s="33"/>
      <c r="GU553" s="33"/>
      <c r="GV553" s="33"/>
      <c r="GW553" s="33"/>
      <c r="GX553" s="33"/>
    </row>
    <row r="554" spans="1:206" hidden="1">
      <c r="A554" s="31" t="s">
        <v>451</v>
      </c>
      <c r="B554" t="s">
        <v>717</v>
      </c>
      <c r="C554" t="s">
        <v>714</v>
      </c>
      <c r="D554" s="94" t="s">
        <v>1014</v>
      </c>
      <c r="E554" t="s">
        <v>1273</v>
      </c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>
        <v>2.4528210000000002E-2</v>
      </c>
      <c r="BE554" s="33">
        <v>2.3550629999999999E-2</v>
      </c>
      <c r="BF554" s="33">
        <v>2.250806E-2</v>
      </c>
      <c r="BG554" s="33">
        <v>2.1662870000000001E-2</v>
      </c>
      <c r="BH554" s="33">
        <v>2.096781E-2</v>
      </c>
      <c r="BI554" s="33">
        <v>2.0280400000000001E-2</v>
      </c>
      <c r="BJ554" s="33">
        <v>1.9611079999999999E-2</v>
      </c>
      <c r="BK554" s="33">
        <v>1.9191139999999999E-2</v>
      </c>
      <c r="BL554" s="33">
        <v>1.8539079999999999E-2</v>
      </c>
      <c r="BM554" s="33">
        <v>2.236995E-2</v>
      </c>
      <c r="BN554" s="33">
        <v>2.5263520000000001E-2</v>
      </c>
      <c r="BO554" s="33">
        <v>2.0777190000000001E-2</v>
      </c>
      <c r="BP554" s="33">
        <v>1.670949E-2</v>
      </c>
      <c r="BQ554" s="33">
        <v>1.6193740000000002E-2</v>
      </c>
      <c r="BR554" s="33">
        <v>1.552187E-2</v>
      </c>
      <c r="BS554" s="33">
        <v>1.5746670000000001E-2</v>
      </c>
      <c r="BT554" s="33">
        <v>1.521727E-2</v>
      </c>
      <c r="BU554" s="33">
        <v>1.4863970000000001E-2</v>
      </c>
      <c r="BV554" s="33">
        <v>1.4239999999999999E-2</v>
      </c>
      <c r="BW554" s="33">
        <v>1.39156E-2</v>
      </c>
      <c r="BX554" s="33">
        <v>1.3745189999999999E-2</v>
      </c>
      <c r="BY554" s="33">
        <v>1.3813789999999999E-2</v>
      </c>
      <c r="BZ554" s="33">
        <v>1.2814509999999999E-2</v>
      </c>
      <c r="CA554" s="33">
        <v>1.2410559999999999E-2</v>
      </c>
      <c r="CB554" s="33">
        <v>1.2135999999999999E-2</v>
      </c>
      <c r="CC554" s="33">
        <v>1.189722E-2</v>
      </c>
      <c r="CD554" s="33">
        <v>1.1446929999999999E-2</v>
      </c>
      <c r="CE554" s="33">
        <v>1.10694E-2</v>
      </c>
      <c r="CF554" s="33">
        <v>1.0786250000000001E-2</v>
      </c>
      <c r="CG554" s="33">
        <v>1.045915E-2</v>
      </c>
      <c r="CH554" s="33">
        <v>1.0131609999999999E-2</v>
      </c>
      <c r="CI554" s="33">
        <v>9.7760899999999994E-3</v>
      </c>
      <c r="CJ554" s="33">
        <v>9.4537600000000003E-3</v>
      </c>
      <c r="CK554" s="33">
        <v>9.3473099999999993E-3</v>
      </c>
      <c r="CL554" s="33">
        <v>9.09306E-3</v>
      </c>
      <c r="CM554" s="33">
        <v>8.8590600000000002E-3</v>
      </c>
      <c r="CN554" s="33">
        <v>8.5233700000000006E-3</v>
      </c>
      <c r="CO554" s="33">
        <v>8.1820299999999999E-3</v>
      </c>
      <c r="CP554" s="33">
        <v>8.1545599999999999E-3</v>
      </c>
      <c r="CQ554" s="33">
        <v>7.6905000000000003E-3</v>
      </c>
      <c r="CR554" s="33">
        <v>7.5193400000000002E-3</v>
      </c>
      <c r="CS554" s="33">
        <v>7.4726599999999999E-3</v>
      </c>
      <c r="CT554" s="33">
        <v>7.2802400000000003E-3</v>
      </c>
      <c r="CU554" s="33">
        <v>7.0988400000000004E-3</v>
      </c>
      <c r="CV554" s="33">
        <v>6.9604000000000003E-3</v>
      </c>
      <c r="CW554" s="33">
        <v>6.8467600000000003E-3</v>
      </c>
      <c r="CX554" s="33">
        <v>6.7121000000000004E-3</v>
      </c>
      <c r="CY554" s="33">
        <v>6.5398899999999996E-3</v>
      </c>
      <c r="CZ554" s="33">
        <v>6.4528099999999998E-3</v>
      </c>
      <c r="DA554" s="33">
        <v>6.0977499999999999E-3</v>
      </c>
      <c r="DB554" s="33">
        <v>5.8491899999999998E-3</v>
      </c>
      <c r="DC554" s="33">
        <v>5.5914099999999998E-3</v>
      </c>
      <c r="DD554" s="33">
        <v>5.3344100000000004E-3</v>
      </c>
      <c r="DE554" s="33">
        <v>5.0679100000000001E-3</v>
      </c>
      <c r="DF554" s="33">
        <v>4.8797700000000003E-3</v>
      </c>
      <c r="DG554" s="33">
        <v>4.5959800000000004E-3</v>
      </c>
      <c r="DH554" s="33">
        <v>4.33373E-3</v>
      </c>
      <c r="DI554" s="33">
        <v>4.1089100000000003E-3</v>
      </c>
      <c r="DJ554" s="33">
        <v>3.9456500000000002E-3</v>
      </c>
      <c r="DK554" s="33">
        <v>3.68864E-3</v>
      </c>
      <c r="DL554" s="33">
        <v>3.5247E-3</v>
      </c>
      <c r="DM554" s="33">
        <v>3.3256000000000002E-3</v>
      </c>
      <c r="DN554" s="33">
        <v>3.1717799999999999E-3</v>
      </c>
      <c r="DO554" s="33">
        <v>3.03412E-3</v>
      </c>
      <c r="DP554" s="33">
        <v>2.8994799999999999E-3</v>
      </c>
      <c r="DQ554" s="33">
        <v>2.7755000000000002E-3</v>
      </c>
      <c r="DR554" s="33">
        <v>2.6563400000000001E-3</v>
      </c>
      <c r="DS554" s="33">
        <v>2.5393299999999998E-3</v>
      </c>
      <c r="DT554" s="33">
        <v>2.4420599999999998E-3</v>
      </c>
      <c r="DU554" s="33">
        <v>2.36688E-3</v>
      </c>
      <c r="DV554" s="33">
        <v>2.29321E-3</v>
      </c>
      <c r="DW554" s="33">
        <v>2.2495200000000001E-3</v>
      </c>
      <c r="DX554" s="33">
        <v>2.2741699999999998E-3</v>
      </c>
      <c r="DY554" s="33"/>
      <c r="DZ554" s="33"/>
      <c r="EA554" s="33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  <c r="ET554" s="33"/>
      <c r="EU554" s="33"/>
      <c r="EV554" s="33"/>
      <c r="EW554" s="33"/>
      <c r="EX554" s="33"/>
      <c r="EY554" s="33"/>
      <c r="EZ554" s="33"/>
      <c r="FA554" s="33"/>
      <c r="FB554" s="33"/>
      <c r="FC554" s="33"/>
      <c r="FD554" s="33"/>
      <c r="FE554" s="33"/>
      <c r="FF554" s="33"/>
      <c r="FG554" s="33"/>
      <c r="FH554" s="33"/>
      <c r="FI554" s="33"/>
      <c r="FJ554" s="33"/>
      <c r="FK554" s="33"/>
      <c r="FL554" s="33"/>
      <c r="FM554" s="33"/>
      <c r="FN554" s="33"/>
      <c r="FO554" s="33"/>
      <c r="FP554" s="33"/>
      <c r="FQ554" s="33"/>
      <c r="FR554" s="33"/>
      <c r="FS554" s="33"/>
      <c r="FT554" s="33"/>
      <c r="FU554" s="33"/>
      <c r="FV554" s="33"/>
      <c r="FW554" s="33"/>
      <c r="FX554" s="33"/>
      <c r="FY554" s="33"/>
      <c r="FZ554" s="33"/>
      <c r="GA554" s="33"/>
      <c r="GB554" s="33"/>
      <c r="GC554" s="33"/>
      <c r="GD554" s="33"/>
      <c r="GE554" s="33"/>
      <c r="GF554" s="33"/>
      <c r="GG554" s="33"/>
      <c r="GH554" s="33"/>
      <c r="GI554" s="33"/>
      <c r="GJ554" s="33"/>
      <c r="GK554" s="33"/>
      <c r="GL554" s="33"/>
      <c r="GM554" s="33"/>
      <c r="GN554" s="33"/>
      <c r="GO554" s="33"/>
      <c r="GP554" s="33"/>
      <c r="GQ554" s="33"/>
      <c r="GR554" s="33"/>
      <c r="GS554" s="33"/>
      <c r="GT554" s="33"/>
      <c r="GU554" s="33"/>
      <c r="GV554" s="33"/>
      <c r="GW554" s="33"/>
      <c r="GX554" s="33"/>
    </row>
    <row r="555" spans="1:206" hidden="1">
      <c r="A555" s="31" t="s">
        <v>451</v>
      </c>
      <c r="B555" t="s">
        <v>717</v>
      </c>
      <c r="C555" t="s">
        <v>714</v>
      </c>
      <c r="D555" s="94" t="s">
        <v>1014</v>
      </c>
      <c r="E555" t="s">
        <v>1274</v>
      </c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>
        <v>6.14856E-3</v>
      </c>
      <c r="BE555" s="33">
        <v>6.0360300000000004E-3</v>
      </c>
      <c r="BF555" s="33">
        <v>5.63007E-3</v>
      </c>
      <c r="BG555" s="33">
        <v>5.8168600000000001E-3</v>
      </c>
      <c r="BH555" s="33">
        <v>5.2306899999999996E-3</v>
      </c>
      <c r="BI555" s="33">
        <v>5.0271999999999999E-3</v>
      </c>
      <c r="BJ555" s="33">
        <v>4.8857299999999996E-3</v>
      </c>
      <c r="BK555" s="33">
        <v>4.8286099999999997E-3</v>
      </c>
      <c r="BL555" s="33">
        <v>4.76633E-3</v>
      </c>
      <c r="BM555" s="33">
        <v>5.7605699999999996E-3</v>
      </c>
      <c r="BN555" s="33">
        <v>6.8226600000000004E-3</v>
      </c>
      <c r="BO555" s="33">
        <v>5.5737099999999999E-3</v>
      </c>
      <c r="BP555" s="33">
        <v>4.2317099999999996E-3</v>
      </c>
      <c r="BQ555" s="33">
        <v>4.1325600000000004E-3</v>
      </c>
      <c r="BR555" s="33">
        <v>3.9747699999999999E-3</v>
      </c>
      <c r="BS555" s="33">
        <v>4.09903E-3</v>
      </c>
      <c r="BT555" s="33">
        <v>3.9495299999999997E-3</v>
      </c>
      <c r="BU555" s="33">
        <v>3.8439400000000001E-3</v>
      </c>
      <c r="BV555" s="33">
        <v>3.6955400000000002E-3</v>
      </c>
      <c r="BW555" s="33">
        <v>3.6622899999999999E-3</v>
      </c>
      <c r="BX555" s="33">
        <v>3.7725900000000001E-3</v>
      </c>
      <c r="BY555" s="33">
        <v>3.8141E-3</v>
      </c>
      <c r="BZ555" s="33">
        <v>3.5263099999999999E-3</v>
      </c>
      <c r="CA555" s="33">
        <v>3.4039299999999999E-3</v>
      </c>
      <c r="CB555" s="33">
        <v>3.3143199999999999E-3</v>
      </c>
      <c r="CC555" s="33">
        <v>3.2415899999999999E-3</v>
      </c>
      <c r="CD555" s="33">
        <v>3.1479500000000001E-3</v>
      </c>
      <c r="CE555" s="33">
        <v>2.9844699999999999E-3</v>
      </c>
      <c r="CF555" s="33">
        <v>2.8899300000000002E-3</v>
      </c>
      <c r="CG555" s="33">
        <v>2.8105700000000001E-3</v>
      </c>
      <c r="CH555" s="33">
        <v>2.74114E-3</v>
      </c>
      <c r="CI555" s="33">
        <v>2.70667E-3</v>
      </c>
      <c r="CJ555" s="33">
        <v>2.6766799999999999E-3</v>
      </c>
      <c r="CK555" s="33">
        <v>2.6864599999999999E-3</v>
      </c>
      <c r="CL555" s="33">
        <v>2.6550300000000001E-3</v>
      </c>
      <c r="CM555" s="33">
        <v>2.6156999999999999E-3</v>
      </c>
      <c r="CN555" s="33">
        <v>2.5281600000000002E-3</v>
      </c>
      <c r="CO555" s="33">
        <v>2.4462899999999998E-3</v>
      </c>
      <c r="CP555" s="33">
        <v>2.4199199999999999E-3</v>
      </c>
      <c r="CQ555" s="33">
        <v>2.2961000000000001E-3</v>
      </c>
      <c r="CR555" s="33">
        <v>2.2413300000000001E-3</v>
      </c>
      <c r="CS555" s="33">
        <v>2.26143E-3</v>
      </c>
      <c r="CT555" s="33">
        <v>2.1885699999999999E-3</v>
      </c>
      <c r="CU555" s="33">
        <v>2.1271300000000001E-3</v>
      </c>
      <c r="CV555" s="33">
        <v>2.11006E-3</v>
      </c>
      <c r="CW555" s="33">
        <v>2.0651100000000002E-3</v>
      </c>
      <c r="CX555" s="33">
        <v>2.0542999999999998E-3</v>
      </c>
      <c r="CY555" s="33">
        <v>2.0233400000000002E-3</v>
      </c>
      <c r="CZ555" s="33">
        <v>2.02352E-3</v>
      </c>
      <c r="DA555" s="33">
        <v>1.9331699999999999E-3</v>
      </c>
      <c r="DB555" s="33">
        <v>1.8701499999999999E-3</v>
      </c>
      <c r="DC555" s="33">
        <v>1.8323899999999999E-3</v>
      </c>
      <c r="DD555" s="33">
        <v>1.8059199999999999E-3</v>
      </c>
      <c r="DE555" s="33">
        <v>1.7460100000000001E-3</v>
      </c>
      <c r="DF555" s="33">
        <v>1.74771E-3</v>
      </c>
      <c r="DG555" s="33">
        <v>1.67453E-3</v>
      </c>
      <c r="DH555" s="33">
        <v>1.60407E-3</v>
      </c>
      <c r="DI555" s="33">
        <v>1.5570200000000001E-3</v>
      </c>
      <c r="DJ555" s="33">
        <v>1.55416E-3</v>
      </c>
      <c r="DK555" s="33">
        <v>1.45006E-3</v>
      </c>
      <c r="DL555" s="33">
        <v>1.42665E-3</v>
      </c>
      <c r="DM555" s="33">
        <v>1.35085E-3</v>
      </c>
      <c r="DN555" s="33">
        <v>1.31415E-3</v>
      </c>
      <c r="DO555" s="33">
        <v>1.2648099999999999E-3</v>
      </c>
      <c r="DP555" s="33">
        <v>1.23247E-3</v>
      </c>
      <c r="DQ555" s="33">
        <v>1.2050699999999999E-3</v>
      </c>
      <c r="DR555" s="33">
        <v>1.1723899999999999E-3</v>
      </c>
      <c r="DS555" s="33">
        <v>1.14112E-3</v>
      </c>
      <c r="DT555" s="33">
        <v>1.11826E-3</v>
      </c>
      <c r="DU555" s="33">
        <v>1.08943E-3</v>
      </c>
      <c r="DV555" s="33">
        <v>1.0617700000000001E-3</v>
      </c>
      <c r="DW555" s="33">
        <v>1.0385399999999999E-3</v>
      </c>
      <c r="DX555" s="33">
        <v>1.03337E-3</v>
      </c>
      <c r="DY555" s="33"/>
      <c r="DZ555" s="33"/>
      <c r="EA555" s="33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  <c r="ET555" s="33"/>
      <c r="EU555" s="33"/>
      <c r="EV555" s="33"/>
      <c r="EW555" s="33"/>
      <c r="EX555" s="33"/>
      <c r="EY555" s="33"/>
      <c r="EZ555" s="33"/>
      <c r="FA555" s="33"/>
      <c r="FB555" s="33"/>
      <c r="FC555" s="33"/>
      <c r="FD555" s="33"/>
      <c r="FE555" s="33"/>
      <c r="FF555" s="33"/>
      <c r="FG555" s="33"/>
      <c r="FH555" s="33"/>
      <c r="FI555" s="33"/>
      <c r="FJ555" s="33"/>
      <c r="FK555" s="33"/>
      <c r="FL555" s="33"/>
      <c r="FM555" s="33"/>
      <c r="FN555" s="33"/>
      <c r="FO555" s="33"/>
      <c r="FP555" s="33"/>
      <c r="FQ555" s="33"/>
      <c r="FR555" s="33"/>
      <c r="FS555" s="33"/>
      <c r="FT555" s="33"/>
      <c r="FU555" s="33"/>
      <c r="FV555" s="33"/>
      <c r="FW555" s="33"/>
      <c r="FX555" s="33"/>
      <c r="FY555" s="33"/>
      <c r="FZ555" s="33"/>
      <c r="GA555" s="33"/>
      <c r="GB555" s="33"/>
      <c r="GC555" s="33"/>
      <c r="GD555" s="33"/>
      <c r="GE555" s="33"/>
      <c r="GF555" s="33"/>
      <c r="GG555" s="33"/>
      <c r="GH555" s="33"/>
      <c r="GI555" s="33"/>
      <c r="GJ555" s="33"/>
      <c r="GK555" s="33"/>
      <c r="GL555" s="33"/>
      <c r="GM555" s="33"/>
      <c r="GN555" s="33"/>
      <c r="GO555" s="33"/>
      <c r="GP555" s="33"/>
      <c r="GQ555" s="33"/>
      <c r="GR555" s="33"/>
      <c r="GS555" s="33"/>
      <c r="GT555" s="33"/>
      <c r="GU555" s="33"/>
      <c r="GV555" s="33"/>
      <c r="GW555" s="33"/>
      <c r="GX555" s="33"/>
    </row>
    <row r="556" spans="1:206" hidden="1">
      <c r="A556" s="31" t="s">
        <v>451</v>
      </c>
      <c r="B556" t="s">
        <v>717</v>
      </c>
      <c r="C556" t="s">
        <v>714</v>
      </c>
      <c r="D556" s="94" t="s">
        <v>1014</v>
      </c>
      <c r="E556" t="s">
        <v>1275</v>
      </c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>
        <v>3.5811599999999999E-3</v>
      </c>
      <c r="BE556" s="33">
        <v>3.4716E-3</v>
      </c>
      <c r="BF556" s="33">
        <v>3.3319000000000001E-3</v>
      </c>
      <c r="BG556" s="33">
        <v>3.2468499999999999E-3</v>
      </c>
      <c r="BH556" s="33">
        <v>3.127E-3</v>
      </c>
      <c r="BI556" s="33">
        <v>3.0569099999999999E-3</v>
      </c>
      <c r="BJ556" s="33">
        <v>2.98278E-3</v>
      </c>
      <c r="BK556" s="33">
        <v>2.9406300000000001E-3</v>
      </c>
      <c r="BL556" s="33">
        <v>2.8497800000000001E-3</v>
      </c>
      <c r="BM556" s="33">
        <v>3.3521800000000002E-3</v>
      </c>
      <c r="BN556" s="33">
        <v>3.8480400000000001E-3</v>
      </c>
      <c r="BO556" s="33">
        <v>3.2220399999999998E-3</v>
      </c>
      <c r="BP556" s="33">
        <v>2.5286000000000002E-3</v>
      </c>
      <c r="BQ556" s="33">
        <v>2.48606E-3</v>
      </c>
      <c r="BR556" s="33">
        <v>2.4067300000000002E-3</v>
      </c>
      <c r="BS556" s="33">
        <v>2.4585900000000001E-3</v>
      </c>
      <c r="BT556" s="33">
        <v>2.39134E-3</v>
      </c>
      <c r="BU556" s="33">
        <v>2.2879699999999998E-3</v>
      </c>
      <c r="BV556" s="33">
        <v>2.1578299999999999E-3</v>
      </c>
      <c r="BW556" s="33">
        <v>2.0843400000000001E-3</v>
      </c>
      <c r="BX556" s="33">
        <v>2.10808E-3</v>
      </c>
      <c r="BY556" s="33">
        <v>2.0570599999999999E-3</v>
      </c>
      <c r="BZ556" s="33">
        <v>1.93859E-3</v>
      </c>
      <c r="CA556" s="33">
        <v>1.8785500000000001E-3</v>
      </c>
      <c r="CB556" s="33">
        <v>1.8419199999999999E-3</v>
      </c>
      <c r="CC556" s="33">
        <v>1.80814E-3</v>
      </c>
      <c r="CD556" s="33">
        <v>1.81537E-3</v>
      </c>
      <c r="CE556" s="33">
        <v>1.66781E-3</v>
      </c>
      <c r="CF556" s="33">
        <v>1.5982500000000001E-3</v>
      </c>
      <c r="CG556" s="33">
        <v>1.53644E-3</v>
      </c>
      <c r="CH556" s="33">
        <v>1.4875000000000001E-3</v>
      </c>
      <c r="CI556" s="33">
        <v>1.4379200000000001E-3</v>
      </c>
      <c r="CJ556" s="33">
        <v>1.3947300000000001E-3</v>
      </c>
      <c r="CK556" s="33">
        <v>1.38583E-3</v>
      </c>
      <c r="CL556" s="33">
        <v>1.36071E-3</v>
      </c>
      <c r="CM556" s="33">
        <v>1.34505E-3</v>
      </c>
      <c r="CN556" s="33">
        <v>1.3089600000000001E-3</v>
      </c>
      <c r="CO556" s="33">
        <v>1.2895999999999999E-3</v>
      </c>
      <c r="CP556" s="33">
        <v>1.2892400000000001E-3</v>
      </c>
      <c r="CQ556" s="33">
        <v>1.2456500000000001E-3</v>
      </c>
      <c r="CR556" s="33">
        <v>1.2387699999999999E-3</v>
      </c>
      <c r="CS556" s="33">
        <v>1.25684E-3</v>
      </c>
      <c r="CT556" s="33">
        <v>1.2153800000000001E-3</v>
      </c>
      <c r="CU556" s="33">
        <v>1.1880300000000001E-3</v>
      </c>
      <c r="CV556" s="33">
        <v>1.1959799999999999E-3</v>
      </c>
      <c r="CW556" s="33">
        <v>1.14617E-3</v>
      </c>
      <c r="CX556" s="33">
        <v>1.1342100000000001E-3</v>
      </c>
      <c r="CY556" s="33">
        <v>1.1084199999999999E-3</v>
      </c>
      <c r="CZ556" s="33">
        <v>1.1068E-3</v>
      </c>
      <c r="DA556" s="33">
        <v>1.0603100000000001E-3</v>
      </c>
      <c r="DB556" s="33">
        <v>1.03308E-3</v>
      </c>
      <c r="DC556" s="33">
        <v>1.0105100000000001E-3</v>
      </c>
      <c r="DD556" s="33">
        <v>9.9668000000000001E-4</v>
      </c>
      <c r="DE556" s="33">
        <v>9.7634000000000002E-4</v>
      </c>
      <c r="DF556" s="33">
        <v>9.8838000000000007E-4</v>
      </c>
      <c r="DG556" s="33">
        <v>9.5750999999999996E-4</v>
      </c>
      <c r="DH556" s="33">
        <v>9.1925999999999998E-4</v>
      </c>
      <c r="DI556" s="33">
        <v>8.9806E-4</v>
      </c>
      <c r="DJ556" s="33">
        <v>9.0618000000000003E-4</v>
      </c>
      <c r="DK556" s="33">
        <v>8.5596000000000001E-4</v>
      </c>
      <c r="DL556" s="33">
        <v>8.4975999999999997E-4</v>
      </c>
      <c r="DM556" s="33">
        <v>8.0838999999999998E-4</v>
      </c>
      <c r="DN556" s="33">
        <v>7.8925999999999996E-4</v>
      </c>
      <c r="DO556" s="33">
        <v>7.6464999999999997E-4</v>
      </c>
      <c r="DP556" s="33">
        <v>7.4724000000000004E-4</v>
      </c>
      <c r="DQ556" s="33">
        <v>7.3433000000000005E-4</v>
      </c>
      <c r="DR556" s="33">
        <v>7.1454000000000005E-4</v>
      </c>
      <c r="DS556" s="33">
        <v>6.9746999999999995E-4</v>
      </c>
      <c r="DT556" s="33">
        <v>6.8272000000000005E-4</v>
      </c>
      <c r="DU556" s="33">
        <v>6.6741999999999995E-4</v>
      </c>
      <c r="DV556" s="33">
        <v>6.5127999999999996E-4</v>
      </c>
      <c r="DW556" s="33">
        <v>6.4900999999999999E-4</v>
      </c>
      <c r="DX556" s="33">
        <v>6.4086999999999998E-4</v>
      </c>
      <c r="DY556" s="33"/>
      <c r="DZ556" s="33"/>
      <c r="EA556" s="33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  <c r="ET556" s="33"/>
      <c r="EU556" s="33"/>
      <c r="EV556" s="33"/>
      <c r="EW556" s="33"/>
      <c r="EX556" s="33"/>
      <c r="EY556" s="33"/>
      <c r="EZ556" s="33"/>
      <c r="FA556" s="33"/>
      <c r="FB556" s="33"/>
      <c r="FC556" s="33"/>
      <c r="FD556" s="33"/>
      <c r="FE556" s="33"/>
      <c r="FF556" s="33"/>
      <c r="FG556" s="33"/>
      <c r="FH556" s="33"/>
      <c r="FI556" s="33"/>
      <c r="FJ556" s="33"/>
      <c r="FK556" s="33"/>
      <c r="FL556" s="33"/>
      <c r="FM556" s="33"/>
      <c r="FN556" s="33"/>
      <c r="FO556" s="33"/>
      <c r="FP556" s="33"/>
      <c r="FQ556" s="33"/>
      <c r="FR556" s="33"/>
      <c r="FS556" s="33"/>
      <c r="FT556" s="33"/>
      <c r="FU556" s="33"/>
      <c r="FV556" s="33"/>
      <c r="FW556" s="33"/>
      <c r="FX556" s="33"/>
      <c r="FY556" s="33"/>
      <c r="FZ556" s="33"/>
      <c r="GA556" s="33"/>
      <c r="GB556" s="33"/>
      <c r="GC556" s="33"/>
      <c r="GD556" s="33"/>
      <c r="GE556" s="33"/>
      <c r="GF556" s="33"/>
      <c r="GG556" s="33"/>
      <c r="GH556" s="33"/>
      <c r="GI556" s="33"/>
      <c r="GJ556" s="33"/>
      <c r="GK556" s="33"/>
      <c r="GL556" s="33"/>
      <c r="GM556" s="33"/>
      <c r="GN556" s="33"/>
      <c r="GO556" s="33"/>
      <c r="GP556" s="33"/>
      <c r="GQ556" s="33"/>
      <c r="GR556" s="33"/>
      <c r="GS556" s="33"/>
      <c r="GT556" s="33"/>
      <c r="GU556" s="33"/>
      <c r="GV556" s="33"/>
      <c r="GW556" s="33"/>
      <c r="GX556" s="33"/>
    </row>
    <row r="557" spans="1:206" hidden="1">
      <c r="A557" s="31" t="s">
        <v>451</v>
      </c>
      <c r="B557" t="s">
        <v>717</v>
      </c>
      <c r="C557" t="s">
        <v>714</v>
      </c>
      <c r="D557" s="94" t="s">
        <v>1014</v>
      </c>
      <c r="E557" t="s">
        <v>1276</v>
      </c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>
        <v>4.2385699999999997E-3</v>
      </c>
      <c r="BE557" s="33">
        <v>4.1120799999999997E-3</v>
      </c>
      <c r="BF557" s="33">
        <v>3.9372900000000004E-3</v>
      </c>
      <c r="BG557" s="33">
        <v>3.8187300000000002E-3</v>
      </c>
      <c r="BH557" s="33">
        <v>3.6650900000000002E-3</v>
      </c>
      <c r="BI557" s="33">
        <v>3.5676900000000001E-3</v>
      </c>
      <c r="BJ557" s="33">
        <v>3.4756399999999999E-3</v>
      </c>
      <c r="BK557" s="33">
        <v>3.4367E-3</v>
      </c>
      <c r="BL557" s="33">
        <v>3.3538600000000002E-3</v>
      </c>
      <c r="BM557" s="33">
        <v>3.5982200000000001E-3</v>
      </c>
      <c r="BN557" s="33">
        <v>3.8578100000000001E-3</v>
      </c>
      <c r="BO557" s="33">
        <v>3.5170000000000002E-3</v>
      </c>
      <c r="BP557" s="33">
        <v>3.1266599999999999E-3</v>
      </c>
      <c r="BQ557" s="33">
        <v>3.0509700000000001E-3</v>
      </c>
      <c r="BR557" s="33">
        <v>2.9451600000000001E-3</v>
      </c>
      <c r="BS557" s="33">
        <v>2.91325E-3</v>
      </c>
      <c r="BT557" s="33">
        <v>2.81708E-3</v>
      </c>
      <c r="BU557" s="33">
        <v>2.68819E-3</v>
      </c>
      <c r="BV557" s="33">
        <v>2.5740300000000002E-3</v>
      </c>
      <c r="BW557" s="33">
        <v>2.4922199999999999E-3</v>
      </c>
      <c r="BX557" s="33">
        <v>2.4799599999999998E-3</v>
      </c>
      <c r="BY557" s="33">
        <v>2.4414100000000002E-3</v>
      </c>
      <c r="BZ557" s="33">
        <v>2.3451499999999998E-3</v>
      </c>
      <c r="CA557" s="33">
        <v>2.2824199999999998E-3</v>
      </c>
      <c r="CB557" s="33">
        <v>2.2452000000000001E-3</v>
      </c>
      <c r="CC557" s="33">
        <v>2.22522E-3</v>
      </c>
      <c r="CD557" s="33">
        <v>2.2647499999999998E-3</v>
      </c>
      <c r="CE557" s="33">
        <v>2.1117699999999998E-3</v>
      </c>
      <c r="CF557" s="33">
        <v>2.0269099999999998E-3</v>
      </c>
      <c r="CG557" s="33">
        <v>1.94122E-3</v>
      </c>
      <c r="CH557" s="33">
        <v>1.86404E-3</v>
      </c>
      <c r="CI557" s="33">
        <v>1.78915E-3</v>
      </c>
      <c r="CJ557" s="33">
        <v>1.7323099999999999E-3</v>
      </c>
      <c r="CK557" s="33">
        <v>1.70455E-3</v>
      </c>
      <c r="CL557" s="33">
        <v>1.67449E-3</v>
      </c>
      <c r="CM557" s="33">
        <v>1.6516E-3</v>
      </c>
      <c r="CN557" s="33">
        <v>1.61396E-3</v>
      </c>
      <c r="CO557" s="33">
        <v>1.59654E-3</v>
      </c>
      <c r="CP557" s="33">
        <v>1.57979E-3</v>
      </c>
      <c r="CQ557" s="33">
        <v>1.5538399999999999E-3</v>
      </c>
      <c r="CR557" s="33">
        <v>1.5518999999999999E-3</v>
      </c>
      <c r="CS557" s="33">
        <v>1.5653100000000001E-3</v>
      </c>
      <c r="CT557" s="33">
        <v>1.5474E-3</v>
      </c>
      <c r="CU557" s="33">
        <v>1.5395599999999999E-3</v>
      </c>
      <c r="CV557" s="33">
        <v>1.6031400000000001E-3</v>
      </c>
      <c r="CW557" s="33">
        <v>1.5116400000000001E-3</v>
      </c>
      <c r="CX557" s="33">
        <v>1.5059800000000001E-3</v>
      </c>
      <c r="CY557" s="33">
        <v>1.4746E-3</v>
      </c>
      <c r="CZ557" s="33">
        <v>1.4653699999999999E-3</v>
      </c>
      <c r="DA557" s="33">
        <v>1.42195E-3</v>
      </c>
      <c r="DB557" s="33">
        <v>1.3997E-3</v>
      </c>
      <c r="DC557" s="33">
        <v>1.37334E-3</v>
      </c>
      <c r="DD557" s="33">
        <v>1.34906E-3</v>
      </c>
      <c r="DE557" s="33">
        <v>1.3139899999999999E-3</v>
      </c>
      <c r="DF557" s="33">
        <v>1.30511E-3</v>
      </c>
      <c r="DG557" s="33">
        <v>1.2523199999999999E-3</v>
      </c>
      <c r="DH557" s="33">
        <v>1.20261E-3</v>
      </c>
      <c r="DI557" s="33">
        <v>1.17691E-3</v>
      </c>
      <c r="DJ557" s="33">
        <v>1.18213E-3</v>
      </c>
      <c r="DK557" s="33">
        <v>1.13338E-3</v>
      </c>
      <c r="DL557" s="33">
        <v>1.12757E-3</v>
      </c>
      <c r="DM557" s="33">
        <v>1.08602E-3</v>
      </c>
      <c r="DN557" s="33">
        <v>1.0584699999999999E-3</v>
      </c>
      <c r="DO557" s="33">
        <v>1.0217799999999999E-3</v>
      </c>
      <c r="DP557" s="33">
        <v>9.9956999999999997E-4</v>
      </c>
      <c r="DQ557" s="33">
        <v>9.8032999999999996E-4</v>
      </c>
      <c r="DR557" s="33">
        <v>9.5728999999999996E-4</v>
      </c>
      <c r="DS557" s="33">
        <v>9.4068000000000005E-4</v>
      </c>
      <c r="DT557" s="33">
        <v>9.2595000000000004E-4</v>
      </c>
      <c r="DU557" s="33">
        <v>9.1281000000000001E-4</v>
      </c>
      <c r="DV557" s="33">
        <v>8.8416999999999999E-4</v>
      </c>
      <c r="DW557" s="33">
        <v>9.5733000000000005E-4</v>
      </c>
      <c r="DX557" s="33">
        <v>9.2597000000000003E-4</v>
      </c>
      <c r="DY557" s="33"/>
      <c r="DZ557" s="33"/>
      <c r="EA557" s="33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  <c r="ET557" s="33"/>
      <c r="EU557" s="33"/>
      <c r="EV557" s="33"/>
      <c r="EW557" s="33"/>
      <c r="EX557" s="33"/>
      <c r="EY557" s="33"/>
      <c r="EZ557" s="33"/>
      <c r="FA557" s="33"/>
      <c r="FB557" s="33"/>
      <c r="FC557" s="33"/>
      <c r="FD557" s="33"/>
      <c r="FE557" s="33"/>
      <c r="FF557" s="33"/>
      <c r="FG557" s="33"/>
      <c r="FH557" s="33"/>
      <c r="FI557" s="33"/>
      <c r="FJ557" s="33"/>
      <c r="FK557" s="33"/>
      <c r="FL557" s="33"/>
      <c r="FM557" s="33"/>
      <c r="FN557" s="33"/>
      <c r="FO557" s="33"/>
      <c r="FP557" s="33"/>
      <c r="FQ557" s="33"/>
      <c r="FR557" s="33"/>
      <c r="FS557" s="33"/>
      <c r="FT557" s="33"/>
      <c r="FU557" s="33"/>
      <c r="FV557" s="33"/>
      <c r="FW557" s="33"/>
      <c r="FX557" s="33"/>
      <c r="FY557" s="33"/>
      <c r="FZ557" s="33"/>
      <c r="GA557" s="33"/>
      <c r="GB557" s="33"/>
      <c r="GC557" s="33"/>
      <c r="GD557" s="33"/>
      <c r="GE557" s="33"/>
      <c r="GF557" s="33"/>
      <c r="GG557" s="33"/>
      <c r="GH557" s="33"/>
      <c r="GI557" s="33"/>
      <c r="GJ557" s="33"/>
      <c r="GK557" s="33"/>
      <c r="GL557" s="33"/>
      <c r="GM557" s="33"/>
      <c r="GN557" s="33"/>
      <c r="GO557" s="33"/>
      <c r="GP557" s="33"/>
      <c r="GQ557" s="33"/>
      <c r="GR557" s="33"/>
      <c r="GS557" s="33"/>
      <c r="GT557" s="33"/>
      <c r="GU557" s="33"/>
      <c r="GV557" s="33"/>
      <c r="GW557" s="33"/>
      <c r="GX557" s="33"/>
    </row>
    <row r="558" spans="1:206" hidden="1">
      <c r="A558" s="31" t="s">
        <v>451</v>
      </c>
      <c r="B558" t="s">
        <v>717</v>
      </c>
      <c r="C558" t="s">
        <v>714</v>
      </c>
      <c r="D558" s="94" t="s">
        <v>1014</v>
      </c>
      <c r="E558" t="s">
        <v>1277</v>
      </c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>
        <v>5.0323800000000004E-3</v>
      </c>
      <c r="BE558" s="33">
        <v>4.8984299999999996E-3</v>
      </c>
      <c r="BF558" s="33">
        <v>4.7254799999999998E-3</v>
      </c>
      <c r="BG558" s="33">
        <v>4.6282900000000002E-3</v>
      </c>
      <c r="BH558" s="33">
        <v>4.4892300000000003E-3</v>
      </c>
      <c r="BI558" s="33">
        <v>4.3918200000000003E-3</v>
      </c>
      <c r="BJ558" s="33">
        <v>4.2819499999999996E-3</v>
      </c>
      <c r="BK558" s="33">
        <v>4.2099599999999996E-3</v>
      </c>
      <c r="BL558" s="33">
        <v>4.0796900000000004E-3</v>
      </c>
      <c r="BM558" s="33">
        <v>4.3020000000000003E-3</v>
      </c>
      <c r="BN558" s="33">
        <v>4.49015E-3</v>
      </c>
      <c r="BO558" s="33">
        <v>4.1201099999999997E-3</v>
      </c>
      <c r="BP558" s="33">
        <v>3.7549800000000002E-3</v>
      </c>
      <c r="BQ558" s="33">
        <v>3.6988199999999998E-3</v>
      </c>
      <c r="BR558" s="33">
        <v>3.6149799999999998E-3</v>
      </c>
      <c r="BS558" s="33">
        <v>3.63481E-3</v>
      </c>
      <c r="BT558" s="33">
        <v>3.5474700000000001E-3</v>
      </c>
      <c r="BU558" s="33">
        <v>3.39077E-3</v>
      </c>
      <c r="BV558" s="33">
        <v>3.2331999999999999E-3</v>
      </c>
      <c r="BW558" s="33">
        <v>3.1255100000000002E-3</v>
      </c>
      <c r="BX558" s="33">
        <v>3.06552E-3</v>
      </c>
      <c r="BY558" s="33">
        <v>3.0059100000000001E-3</v>
      </c>
      <c r="BZ558" s="33">
        <v>2.8715400000000001E-3</v>
      </c>
      <c r="CA558" s="33">
        <v>2.7933599999999999E-3</v>
      </c>
      <c r="CB558" s="33">
        <v>2.73004E-3</v>
      </c>
      <c r="CC558" s="33">
        <v>2.6938600000000002E-3</v>
      </c>
      <c r="CD558" s="33">
        <v>2.6953900000000002E-3</v>
      </c>
      <c r="CE558" s="33">
        <v>2.5309E-3</v>
      </c>
      <c r="CF558" s="33">
        <v>2.43932E-3</v>
      </c>
      <c r="CG558" s="33">
        <v>2.3565999999999999E-3</v>
      </c>
      <c r="CH558" s="33">
        <v>2.2898100000000002E-3</v>
      </c>
      <c r="CI558" s="33">
        <v>2.2212899999999999E-3</v>
      </c>
      <c r="CJ558" s="33">
        <v>2.1583599999999998E-3</v>
      </c>
      <c r="CK558" s="33">
        <v>2.1033699999999998E-3</v>
      </c>
      <c r="CL558" s="33">
        <v>2.0407899999999998E-3</v>
      </c>
      <c r="CM558" s="33">
        <v>1.9899900000000001E-3</v>
      </c>
      <c r="CN558" s="33">
        <v>1.92669E-3</v>
      </c>
      <c r="CO558" s="33">
        <v>1.8975699999999999E-3</v>
      </c>
      <c r="CP558" s="33">
        <v>1.8732E-3</v>
      </c>
      <c r="CQ558" s="33">
        <v>1.8344500000000001E-3</v>
      </c>
      <c r="CR558" s="33">
        <v>1.8202800000000001E-3</v>
      </c>
      <c r="CS558" s="33">
        <v>1.8242899999999999E-3</v>
      </c>
      <c r="CT558" s="33">
        <v>1.80035E-3</v>
      </c>
      <c r="CU558" s="33">
        <v>1.79244E-3</v>
      </c>
      <c r="CV558" s="33">
        <v>1.8828199999999999E-3</v>
      </c>
      <c r="CW558" s="33">
        <v>1.7994899999999999E-3</v>
      </c>
      <c r="CX558" s="33">
        <v>1.8227300000000001E-3</v>
      </c>
      <c r="CY558" s="33">
        <v>1.8146600000000001E-3</v>
      </c>
      <c r="CZ558" s="33">
        <v>1.8247199999999999E-3</v>
      </c>
      <c r="DA558" s="33">
        <v>1.79378E-3</v>
      </c>
      <c r="DB558" s="33">
        <v>1.7826599999999999E-3</v>
      </c>
      <c r="DC558" s="33">
        <v>1.75479E-3</v>
      </c>
      <c r="DD558" s="33">
        <v>1.7204799999999999E-3</v>
      </c>
      <c r="DE558" s="33">
        <v>1.6825099999999999E-3</v>
      </c>
      <c r="DF558" s="33">
        <v>1.66764E-3</v>
      </c>
      <c r="DG558" s="33">
        <v>1.6037499999999999E-3</v>
      </c>
      <c r="DH558" s="33">
        <v>1.5426400000000001E-3</v>
      </c>
      <c r="DI558" s="33">
        <v>1.50403E-3</v>
      </c>
      <c r="DJ558" s="33">
        <v>1.4903200000000001E-3</v>
      </c>
      <c r="DK558" s="33">
        <v>1.41814E-3</v>
      </c>
      <c r="DL558" s="33">
        <v>1.38226E-3</v>
      </c>
      <c r="DM558" s="33">
        <v>1.3143600000000001E-3</v>
      </c>
      <c r="DN558" s="33">
        <v>1.2707700000000001E-3</v>
      </c>
      <c r="DO558" s="33">
        <v>1.22189E-3</v>
      </c>
      <c r="DP558" s="33">
        <v>1.1875799999999999E-3</v>
      </c>
      <c r="DQ558" s="33">
        <v>1.16423E-3</v>
      </c>
      <c r="DR558" s="33">
        <v>1.14039E-3</v>
      </c>
      <c r="DS558" s="33">
        <v>1.12068E-3</v>
      </c>
      <c r="DT558" s="33">
        <v>1.10468E-3</v>
      </c>
      <c r="DU558" s="33">
        <v>1.0966400000000001E-3</v>
      </c>
      <c r="DV558" s="33">
        <v>1.06295E-3</v>
      </c>
      <c r="DW558" s="33">
        <v>1.17022E-3</v>
      </c>
      <c r="DX558" s="33">
        <v>1.1416499999999999E-3</v>
      </c>
      <c r="DY558" s="33"/>
      <c r="DZ558" s="33"/>
      <c r="EA558" s="33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  <c r="ET558" s="33"/>
      <c r="EU558" s="33"/>
      <c r="EV558" s="33"/>
      <c r="EW558" s="33"/>
      <c r="EX558" s="33"/>
      <c r="EY558" s="33"/>
      <c r="EZ558" s="33"/>
      <c r="FA558" s="33"/>
      <c r="FB558" s="33"/>
      <c r="FC558" s="33"/>
      <c r="FD558" s="33"/>
      <c r="FE558" s="33"/>
      <c r="FF558" s="33"/>
      <c r="FG558" s="33"/>
      <c r="FH558" s="33"/>
      <c r="FI558" s="33"/>
      <c r="FJ558" s="33"/>
      <c r="FK558" s="33"/>
      <c r="FL558" s="33"/>
      <c r="FM558" s="33"/>
      <c r="FN558" s="33"/>
      <c r="FO558" s="33"/>
      <c r="FP558" s="33"/>
      <c r="FQ558" s="33"/>
      <c r="FR558" s="33"/>
      <c r="FS558" s="33"/>
      <c r="FT558" s="33"/>
      <c r="FU558" s="33"/>
      <c r="FV558" s="33"/>
      <c r="FW558" s="33"/>
      <c r="FX558" s="33"/>
      <c r="FY558" s="33"/>
      <c r="FZ558" s="33"/>
      <c r="GA558" s="33"/>
      <c r="GB558" s="33"/>
      <c r="GC558" s="33"/>
      <c r="GD558" s="33"/>
      <c r="GE558" s="33"/>
      <c r="GF558" s="33"/>
      <c r="GG558" s="33"/>
      <c r="GH558" s="33"/>
      <c r="GI558" s="33"/>
      <c r="GJ558" s="33"/>
      <c r="GK558" s="33"/>
      <c r="GL558" s="33"/>
      <c r="GM558" s="33"/>
      <c r="GN558" s="33"/>
      <c r="GO558" s="33"/>
      <c r="GP558" s="33"/>
      <c r="GQ558" s="33"/>
      <c r="GR558" s="33"/>
      <c r="GS558" s="33"/>
      <c r="GT558" s="33"/>
      <c r="GU558" s="33"/>
      <c r="GV558" s="33"/>
      <c r="GW558" s="33"/>
      <c r="GX558" s="33"/>
    </row>
    <row r="559" spans="1:206" hidden="1">
      <c r="A559" s="31" t="s">
        <v>451</v>
      </c>
      <c r="B559" t="s">
        <v>717</v>
      </c>
      <c r="C559" t="s">
        <v>714</v>
      </c>
      <c r="D559" s="94" t="s">
        <v>1014</v>
      </c>
      <c r="E559" t="s">
        <v>1278</v>
      </c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>
        <v>5.61006E-3</v>
      </c>
      <c r="BE559" s="33">
        <v>5.4365899999999998E-3</v>
      </c>
      <c r="BF559" s="33">
        <v>5.2010800000000003E-3</v>
      </c>
      <c r="BG559" s="33">
        <v>5.0644699999999997E-3</v>
      </c>
      <c r="BH559" s="33">
        <v>4.8889199999999997E-3</v>
      </c>
      <c r="BI559" s="33">
        <v>4.7721899999999999E-3</v>
      </c>
      <c r="BJ559" s="33">
        <v>4.6647700000000004E-3</v>
      </c>
      <c r="BK559" s="33">
        <v>4.6338100000000004E-3</v>
      </c>
      <c r="BL559" s="33">
        <v>4.5426599999999996E-3</v>
      </c>
      <c r="BM559" s="33">
        <v>4.8169399999999996E-3</v>
      </c>
      <c r="BN559" s="33">
        <v>5.0794799999999999E-3</v>
      </c>
      <c r="BO559" s="33">
        <v>4.6945199999999998E-3</v>
      </c>
      <c r="BP559" s="33">
        <v>4.2823100000000001E-3</v>
      </c>
      <c r="BQ559" s="33">
        <v>4.1979299999999999E-3</v>
      </c>
      <c r="BR559" s="33">
        <v>4.06662E-3</v>
      </c>
      <c r="BS559" s="33">
        <v>4.05478E-3</v>
      </c>
      <c r="BT559" s="33">
        <v>3.9382200000000001E-3</v>
      </c>
      <c r="BU559" s="33">
        <v>3.7858499999999999E-3</v>
      </c>
      <c r="BV559" s="33">
        <v>3.6507000000000002E-3</v>
      </c>
      <c r="BW559" s="33">
        <v>3.5631299999999999E-3</v>
      </c>
      <c r="BX559" s="33">
        <v>3.5457700000000002E-3</v>
      </c>
      <c r="BY559" s="33">
        <v>3.5105700000000002E-3</v>
      </c>
      <c r="BZ559" s="33">
        <v>3.3180200000000001E-3</v>
      </c>
      <c r="CA559" s="33">
        <v>3.1850699999999999E-3</v>
      </c>
      <c r="CB559" s="33">
        <v>3.0905799999999999E-3</v>
      </c>
      <c r="CC559" s="33">
        <v>3.0037200000000001E-3</v>
      </c>
      <c r="CD559" s="33">
        <v>2.9668300000000002E-3</v>
      </c>
      <c r="CE559" s="33">
        <v>2.7724300000000002E-3</v>
      </c>
      <c r="CF559" s="33">
        <v>2.6667800000000001E-3</v>
      </c>
      <c r="CG559" s="33">
        <v>2.56121E-3</v>
      </c>
      <c r="CH559" s="33">
        <v>2.4765199999999998E-3</v>
      </c>
      <c r="CI559" s="33">
        <v>2.3938499999999999E-3</v>
      </c>
      <c r="CJ559" s="33">
        <v>2.3212599999999999E-3</v>
      </c>
      <c r="CK559" s="33">
        <v>2.2685499999999998E-3</v>
      </c>
      <c r="CL559" s="33">
        <v>2.2220600000000001E-3</v>
      </c>
      <c r="CM559" s="33">
        <v>2.1922999999999999E-3</v>
      </c>
      <c r="CN559" s="33">
        <v>2.1492099999999999E-3</v>
      </c>
      <c r="CO559" s="33">
        <v>2.1380800000000001E-3</v>
      </c>
      <c r="CP559" s="33">
        <v>2.1088399999999998E-3</v>
      </c>
      <c r="CQ559" s="33">
        <v>2.05207E-3</v>
      </c>
      <c r="CR559" s="33">
        <v>2.0262800000000001E-3</v>
      </c>
      <c r="CS559" s="33">
        <v>2.0211399999999998E-3</v>
      </c>
      <c r="CT559" s="33">
        <v>1.99139E-3</v>
      </c>
      <c r="CU559" s="33">
        <v>1.98227E-3</v>
      </c>
      <c r="CV559" s="33">
        <v>2.0699999999999998E-3</v>
      </c>
      <c r="CW559" s="33">
        <v>1.9667E-3</v>
      </c>
      <c r="CX559" s="33">
        <v>1.97773E-3</v>
      </c>
      <c r="CY559" s="33">
        <v>1.9517499999999999E-3</v>
      </c>
      <c r="CZ559" s="33">
        <v>1.9531800000000001E-3</v>
      </c>
      <c r="DA559" s="33">
        <v>1.9301399999999999E-3</v>
      </c>
      <c r="DB559" s="33">
        <v>1.9325E-3</v>
      </c>
      <c r="DC559" s="33">
        <v>1.93129E-3</v>
      </c>
      <c r="DD559" s="33">
        <v>1.9166400000000001E-3</v>
      </c>
      <c r="DE559" s="33">
        <v>1.9047000000000001E-3</v>
      </c>
      <c r="DF559" s="33">
        <v>1.8996E-3</v>
      </c>
      <c r="DG559" s="33">
        <v>1.83475E-3</v>
      </c>
      <c r="DH559" s="33">
        <v>1.77092E-3</v>
      </c>
      <c r="DI559" s="33">
        <v>1.7254799999999999E-3</v>
      </c>
      <c r="DJ559" s="33">
        <v>1.7044E-3</v>
      </c>
      <c r="DK559" s="33">
        <v>1.6281500000000001E-3</v>
      </c>
      <c r="DL559" s="33">
        <v>1.5804599999999999E-3</v>
      </c>
      <c r="DM559" s="33">
        <v>1.5021800000000001E-3</v>
      </c>
      <c r="DN559" s="33">
        <v>1.4460499999999999E-3</v>
      </c>
      <c r="DO559" s="33">
        <v>1.38192E-3</v>
      </c>
      <c r="DP559" s="33">
        <v>1.33607E-3</v>
      </c>
      <c r="DQ559" s="33">
        <v>1.29677E-3</v>
      </c>
      <c r="DR559" s="33">
        <v>1.26592E-3</v>
      </c>
      <c r="DS559" s="33">
        <v>1.2422500000000001E-3</v>
      </c>
      <c r="DT559" s="33">
        <v>1.22656E-3</v>
      </c>
      <c r="DU559" s="33">
        <v>1.21788E-3</v>
      </c>
      <c r="DV559" s="33">
        <v>1.20535E-3</v>
      </c>
      <c r="DW559" s="33">
        <v>1.3226399999999999E-3</v>
      </c>
      <c r="DX559" s="33">
        <v>1.3020099999999999E-3</v>
      </c>
      <c r="DY559" s="33"/>
      <c r="DZ559" s="33"/>
      <c r="EA559" s="33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  <c r="ET559" s="33"/>
      <c r="EU559" s="33"/>
      <c r="EV559" s="33"/>
      <c r="EW559" s="33"/>
      <c r="EX559" s="33"/>
      <c r="EY559" s="33"/>
      <c r="EZ559" s="33"/>
      <c r="FA559" s="33"/>
      <c r="FB559" s="33"/>
      <c r="FC559" s="33"/>
      <c r="FD559" s="33"/>
      <c r="FE559" s="33"/>
      <c r="FF559" s="33"/>
      <c r="FG559" s="33"/>
      <c r="FH559" s="33"/>
      <c r="FI559" s="33"/>
      <c r="FJ559" s="33"/>
      <c r="FK559" s="33"/>
      <c r="FL559" s="33"/>
      <c r="FM559" s="33"/>
      <c r="FN559" s="33"/>
      <c r="FO559" s="33"/>
      <c r="FP559" s="33"/>
      <c r="FQ559" s="33"/>
      <c r="FR559" s="33"/>
      <c r="FS559" s="33"/>
      <c r="FT559" s="33"/>
      <c r="FU559" s="33"/>
      <c r="FV559" s="33"/>
      <c r="FW559" s="33"/>
      <c r="FX559" s="33"/>
      <c r="FY559" s="33"/>
      <c r="FZ559" s="33"/>
      <c r="GA559" s="33"/>
      <c r="GB559" s="33"/>
      <c r="GC559" s="33"/>
      <c r="GD559" s="33"/>
      <c r="GE559" s="33"/>
      <c r="GF559" s="33"/>
      <c r="GG559" s="33"/>
      <c r="GH559" s="33"/>
      <c r="GI559" s="33"/>
      <c r="GJ559" s="33"/>
      <c r="GK559" s="33"/>
      <c r="GL559" s="33"/>
      <c r="GM559" s="33"/>
      <c r="GN559" s="33"/>
      <c r="GO559" s="33"/>
      <c r="GP559" s="33"/>
      <c r="GQ559" s="33"/>
      <c r="GR559" s="33"/>
      <c r="GS559" s="33"/>
      <c r="GT559" s="33"/>
      <c r="GU559" s="33"/>
      <c r="GV559" s="33"/>
      <c r="GW559" s="33"/>
      <c r="GX559" s="33"/>
    </row>
    <row r="560" spans="1:206" hidden="1">
      <c r="A560" s="31" t="s">
        <v>451</v>
      </c>
      <c r="B560" t="s">
        <v>717</v>
      </c>
      <c r="C560" t="s">
        <v>714</v>
      </c>
      <c r="D560" s="94" t="s">
        <v>1014</v>
      </c>
      <c r="E560" t="s">
        <v>1279</v>
      </c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>
        <v>6.4480300000000004E-3</v>
      </c>
      <c r="BE560" s="33">
        <v>6.2490699999999998E-3</v>
      </c>
      <c r="BF560" s="33">
        <v>5.9538999999999998E-3</v>
      </c>
      <c r="BG560" s="33">
        <v>5.7227900000000002E-3</v>
      </c>
      <c r="BH560" s="33">
        <v>5.4608699999999996E-3</v>
      </c>
      <c r="BI560" s="33">
        <v>5.2995200000000003E-3</v>
      </c>
      <c r="BJ560" s="33">
        <v>5.1566700000000004E-3</v>
      </c>
      <c r="BK560" s="33">
        <v>5.0757800000000002E-3</v>
      </c>
      <c r="BL560" s="33">
        <v>4.9350000000000002E-3</v>
      </c>
      <c r="BM560" s="33">
        <v>5.2143500000000004E-3</v>
      </c>
      <c r="BN560" s="33">
        <v>5.4591199999999996E-3</v>
      </c>
      <c r="BO560" s="33">
        <v>5.0714599999999999E-3</v>
      </c>
      <c r="BP560" s="33">
        <v>4.6773400000000003E-3</v>
      </c>
      <c r="BQ560" s="33">
        <v>4.6281500000000001E-3</v>
      </c>
      <c r="BR560" s="33">
        <v>4.5472799999999999E-3</v>
      </c>
      <c r="BS560" s="33">
        <v>4.5756599999999996E-3</v>
      </c>
      <c r="BT560" s="33">
        <v>4.4725600000000004E-3</v>
      </c>
      <c r="BU560" s="33">
        <v>4.3014000000000004E-3</v>
      </c>
      <c r="BV560" s="33">
        <v>4.1326100000000001E-3</v>
      </c>
      <c r="BW560" s="33">
        <v>4.0057499999999998E-3</v>
      </c>
      <c r="BX560" s="33">
        <v>3.9429000000000001E-3</v>
      </c>
      <c r="BY560" s="33">
        <v>3.8682299999999998E-3</v>
      </c>
      <c r="BZ560" s="33">
        <v>3.68337E-3</v>
      </c>
      <c r="CA560" s="33">
        <v>3.5613099999999998E-3</v>
      </c>
      <c r="CB560" s="33">
        <v>3.4748399999999999E-3</v>
      </c>
      <c r="CC560" s="33">
        <v>3.40859E-3</v>
      </c>
      <c r="CD560" s="33">
        <v>3.37821E-3</v>
      </c>
      <c r="CE560" s="33">
        <v>3.14964E-3</v>
      </c>
      <c r="CF560" s="33">
        <v>3.0076199999999999E-3</v>
      </c>
      <c r="CG560" s="33">
        <v>2.8812E-3</v>
      </c>
      <c r="CH560" s="33">
        <v>2.7661600000000001E-3</v>
      </c>
      <c r="CI560" s="33">
        <v>2.6557500000000001E-3</v>
      </c>
      <c r="CJ560" s="33">
        <v>2.57318E-3</v>
      </c>
      <c r="CK560" s="33">
        <v>2.5174099999999999E-3</v>
      </c>
      <c r="CL560" s="33">
        <v>2.46094E-3</v>
      </c>
      <c r="CM560" s="33">
        <v>2.4202999999999998E-3</v>
      </c>
      <c r="CN560" s="33">
        <v>2.3618900000000002E-3</v>
      </c>
      <c r="CO560" s="33">
        <v>2.34249E-3</v>
      </c>
      <c r="CP560" s="33">
        <v>2.3164100000000001E-3</v>
      </c>
      <c r="CQ560" s="33">
        <v>2.2784099999999998E-3</v>
      </c>
      <c r="CR560" s="33">
        <v>2.2764700000000001E-3</v>
      </c>
      <c r="CS560" s="33">
        <v>2.3027E-3</v>
      </c>
      <c r="CT560" s="33">
        <v>2.2791899999999999E-3</v>
      </c>
      <c r="CU560" s="33">
        <v>2.2634999999999999E-3</v>
      </c>
      <c r="CV560" s="33">
        <v>2.3509999999999998E-3</v>
      </c>
      <c r="CW560" s="33">
        <v>2.2009400000000002E-3</v>
      </c>
      <c r="CX560" s="33">
        <v>2.1837800000000002E-3</v>
      </c>
      <c r="CY560" s="33">
        <v>2.1451700000000001E-3</v>
      </c>
      <c r="CZ560" s="33">
        <v>2.14409E-3</v>
      </c>
      <c r="DA560" s="33">
        <v>2.1242100000000001E-3</v>
      </c>
      <c r="DB560" s="33">
        <v>2.1157099999999998E-3</v>
      </c>
      <c r="DC560" s="33">
        <v>2.0994099999999999E-3</v>
      </c>
      <c r="DD560" s="33">
        <v>2.0783899999999998E-3</v>
      </c>
      <c r="DE560" s="33">
        <v>2.06843E-3</v>
      </c>
      <c r="DF560" s="33">
        <v>2.0702799999999999E-3</v>
      </c>
      <c r="DG560" s="33">
        <v>2.0150400000000001E-3</v>
      </c>
      <c r="DH560" s="33">
        <v>1.9596800000000001E-3</v>
      </c>
      <c r="DI560" s="33">
        <v>1.92874E-3</v>
      </c>
      <c r="DJ560" s="33">
        <v>1.9232800000000001E-3</v>
      </c>
      <c r="DK560" s="33">
        <v>1.84005E-3</v>
      </c>
      <c r="DL560" s="33">
        <v>1.7899700000000001E-3</v>
      </c>
      <c r="DM560" s="33">
        <v>1.71112E-3</v>
      </c>
      <c r="DN560" s="33">
        <v>1.64891E-3</v>
      </c>
      <c r="DO560" s="33">
        <v>1.5796499999999999E-3</v>
      </c>
      <c r="DP560" s="33">
        <v>1.53605E-3</v>
      </c>
      <c r="DQ560" s="33">
        <v>1.5009299999999999E-3</v>
      </c>
      <c r="DR560" s="33">
        <v>1.4680299999999999E-3</v>
      </c>
      <c r="DS560" s="33">
        <v>1.43592E-3</v>
      </c>
      <c r="DT560" s="33">
        <v>1.4044699999999999E-3</v>
      </c>
      <c r="DU560" s="33">
        <v>1.3803299999999999E-3</v>
      </c>
      <c r="DV560" s="33">
        <v>1.3813199999999999E-3</v>
      </c>
      <c r="DW560" s="33">
        <v>1.51396E-3</v>
      </c>
      <c r="DX560" s="33">
        <v>1.47317E-3</v>
      </c>
      <c r="DY560" s="33"/>
      <c r="DZ560" s="33"/>
      <c r="EA560" s="33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  <c r="ET560" s="33"/>
      <c r="EU560" s="33"/>
      <c r="EV560" s="33"/>
      <c r="EW560" s="33"/>
      <c r="EX560" s="33"/>
      <c r="EY560" s="33"/>
      <c r="EZ560" s="33"/>
      <c r="FA560" s="33"/>
      <c r="FB560" s="33"/>
      <c r="FC560" s="33"/>
      <c r="FD560" s="33"/>
      <c r="FE560" s="33"/>
      <c r="FF560" s="33"/>
      <c r="FG560" s="33"/>
      <c r="FH560" s="33"/>
      <c r="FI560" s="33"/>
      <c r="FJ560" s="33"/>
      <c r="FK560" s="33"/>
      <c r="FL560" s="33"/>
      <c r="FM560" s="33"/>
      <c r="FN560" s="33"/>
      <c r="FO560" s="33"/>
      <c r="FP560" s="33"/>
      <c r="FQ560" s="33"/>
      <c r="FR560" s="33"/>
      <c r="FS560" s="33"/>
      <c r="FT560" s="33"/>
      <c r="FU560" s="33"/>
      <c r="FV560" s="33"/>
      <c r="FW560" s="33"/>
      <c r="FX560" s="33"/>
      <c r="FY560" s="33"/>
      <c r="FZ560" s="33"/>
      <c r="GA560" s="33"/>
      <c r="GB560" s="33"/>
      <c r="GC560" s="33"/>
      <c r="GD560" s="33"/>
      <c r="GE560" s="33"/>
      <c r="GF560" s="33"/>
      <c r="GG560" s="33"/>
      <c r="GH560" s="33"/>
      <c r="GI560" s="33"/>
      <c r="GJ560" s="33"/>
      <c r="GK560" s="33"/>
      <c r="GL560" s="33"/>
      <c r="GM560" s="33"/>
      <c r="GN560" s="33"/>
      <c r="GO560" s="33"/>
      <c r="GP560" s="33"/>
      <c r="GQ560" s="33"/>
      <c r="GR560" s="33"/>
      <c r="GS560" s="33"/>
      <c r="GT560" s="33"/>
      <c r="GU560" s="33"/>
      <c r="GV560" s="33"/>
      <c r="GW560" s="33"/>
      <c r="GX560" s="33"/>
    </row>
    <row r="561" spans="1:206" hidden="1">
      <c r="A561" s="31" t="s">
        <v>451</v>
      </c>
      <c r="B561" t="s">
        <v>717</v>
      </c>
      <c r="C561" t="s">
        <v>714</v>
      </c>
      <c r="D561" s="94" t="s">
        <v>1014</v>
      </c>
      <c r="E561" t="s">
        <v>1280</v>
      </c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>
        <v>7.02631E-3</v>
      </c>
      <c r="BE561" s="33">
        <v>6.9277499999999999E-3</v>
      </c>
      <c r="BF561" s="33">
        <v>6.7717899999999998E-3</v>
      </c>
      <c r="BG561" s="33">
        <v>6.7120299999999999E-3</v>
      </c>
      <c r="BH561" s="33">
        <v>6.5584299999999996E-3</v>
      </c>
      <c r="BI561" s="33">
        <v>6.4169800000000001E-3</v>
      </c>
      <c r="BJ561" s="33">
        <v>6.22493E-3</v>
      </c>
      <c r="BK561" s="33">
        <v>6.0819100000000003E-3</v>
      </c>
      <c r="BL561" s="33">
        <v>5.8298200000000003E-3</v>
      </c>
      <c r="BM561" s="33">
        <v>6.1121500000000002E-3</v>
      </c>
      <c r="BN561" s="33">
        <v>6.3829300000000002E-3</v>
      </c>
      <c r="BO561" s="33">
        <v>5.8622099999999996E-3</v>
      </c>
      <c r="BP561" s="33">
        <v>5.352E-3</v>
      </c>
      <c r="BQ561" s="33">
        <v>5.2783800000000001E-3</v>
      </c>
      <c r="BR561" s="33">
        <v>5.15965E-3</v>
      </c>
      <c r="BS561" s="33">
        <v>5.1748000000000002E-3</v>
      </c>
      <c r="BT561" s="33">
        <v>5.0676300000000001E-3</v>
      </c>
      <c r="BU561" s="33">
        <v>4.9219299999999997E-3</v>
      </c>
      <c r="BV561" s="33">
        <v>4.7816500000000001E-3</v>
      </c>
      <c r="BW561" s="33">
        <v>4.6910600000000004E-3</v>
      </c>
      <c r="BX561" s="33">
        <v>4.6510800000000001E-3</v>
      </c>
      <c r="BY561" s="33">
        <v>4.5735200000000002E-3</v>
      </c>
      <c r="BZ561" s="33">
        <v>4.35009E-3</v>
      </c>
      <c r="CA561" s="33">
        <v>4.1926300000000001E-3</v>
      </c>
      <c r="CB561" s="33">
        <v>4.0618399999999997E-3</v>
      </c>
      <c r="CC561" s="33">
        <v>3.9678500000000002E-3</v>
      </c>
      <c r="CD561" s="33">
        <v>3.9190800000000001E-3</v>
      </c>
      <c r="CE561" s="33">
        <v>3.69879E-3</v>
      </c>
      <c r="CF561" s="33">
        <v>3.5749200000000001E-3</v>
      </c>
      <c r="CG561" s="33">
        <v>3.4639599999999999E-3</v>
      </c>
      <c r="CH561" s="33">
        <v>3.3720099999999999E-3</v>
      </c>
      <c r="CI561" s="33">
        <v>3.2673300000000001E-3</v>
      </c>
      <c r="CJ561" s="33">
        <v>3.1643299999999999E-3</v>
      </c>
      <c r="CK561" s="33">
        <v>3.0837600000000001E-3</v>
      </c>
      <c r="CL561" s="33">
        <v>3.0078599999999998E-3</v>
      </c>
      <c r="CM561" s="33">
        <v>2.9313799999999999E-3</v>
      </c>
      <c r="CN561" s="33">
        <v>2.83593E-3</v>
      </c>
      <c r="CO561" s="33">
        <v>2.7899800000000001E-3</v>
      </c>
      <c r="CP561" s="33">
        <v>2.7484900000000001E-3</v>
      </c>
      <c r="CQ561" s="33">
        <v>2.6791699999999998E-3</v>
      </c>
      <c r="CR561" s="33">
        <v>2.66037E-3</v>
      </c>
      <c r="CS561" s="33">
        <v>2.6696799999999998E-3</v>
      </c>
      <c r="CT561" s="33">
        <v>2.6296000000000002E-3</v>
      </c>
      <c r="CU561" s="33">
        <v>2.61524E-3</v>
      </c>
      <c r="CV561" s="33">
        <v>2.7285899999999999E-3</v>
      </c>
      <c r="CW561" s="33">
        <v>2.6033699999999998E-3</v>
      </c>
      <c r="CX561" s="33">
        <v>2.6177800000000001E-3</v>
      </c>
      <c r="CY561" s="33">
        <v>2.5898900000000001E-3</v>
      </c>
      <c r="CZ561" s="33">
        <v>2.5760499999999999E-3</v>
      </c>
      <c r="DA561" s="33">
        <v>2.5264599999999999E-3</v>
      </c>
      <c r="DB561" s="33">
        <v>2.4836099999999998E-3</v>
      </c>
      <c r="DC561" s="33">
        <v>2.4330599999999999E-3</v>
      </c>
      <c r="DD561" s="33">
        <v>2.40317E-3</v>
      </c>
      <c r="DE561" s="33">
        <v>2.38471E-3</v>
      </c>
      <c r="DF561" s="33">
        <v>2.3842300000000002E-3</v>
      </c>
      <c r="DG561" s="33">
        <v>2.3075700000000001E-3</v>
      </c>
      <c r="DH561" s="33">
        <v>2.23266E-3</v>
      </c>
      <c r="DI561" s="33">
        <v>2.1768400000000002E-3</v>
      </c>
      <c r="DJ561" s="33">
        <v>2.1682099999999998E-3</v>
      </c>
      <c r="DK561" s="33">
        <v>2.0796999999999999E-3</v>
      </c>
      <c r="DL561" s="33">
        <v>2.0400700000000002E-3</v>
      </c>
      <c r="DM561" s="33">
        <v>1.98278E-3</v>
      </c>
      <c r="DN561" s="33">
        <v>1.9461599999999999E-3</v>
      </c>
      <c r="DO561" s="33">
        <v>1.90639E-3</v>
      </c>
      <c r="DP561" s="33">
        <v>1.88273E-3</v>
      </c>
      <c r="DQ561" s="33">
        <v>1.85801E-3</v>
      </c>
      <c r="DR561" s="33">
        <v>1.82934E-3</v>
      </c>
      <c r="DS561" s="33">
        <v>1.7897200000000001E-3</v>
      </c>
      <c r="DT561" s="33">
        <v>1.7527899999999999E-3</v>
      </c>
      <c r="DU561" s="33">
        <v>1.72554E-3</v>
      </c>
      <c r="DV561" s="33">
        <v>1.78641E-3</v>
      </c>
      <c r="DW561" s="33">
        <v>1.9604100000000001E-3</v>
      </c>
      <c r="DX561" s="33">
        <v>1.8855300000000001E-3</v>
      </c>
      <c r="DY561" s="33"/>
      <c r="DZ561" s="33"/>
      <c r="EA561" s="33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  <c r="ET561" s="33"/>
      <c r="EU561" s="33"/>
      <c r="EV561" s="33"/>
      <c r="EW561" s="33"/>
      <c r="EX561" s="33"/>
      <c r="EY561" s="33"/>
      <c r="EZ561" s="33"/>
      <c r="FA561" s="33"/>
      <c r="FB561" s="33"/>
      <c r="FC561" s="33"/>
      <c r="FD561" s="33"/>
      <c r="FE561" s="33"/>
      <c r="FF561" s="33"/>
      <c r="FG561" s="33"/>
      <c r="FH561" s="33"/>
      <c r="FI561" s="33"/>
      <c r="FJ561" s="33"/>
      <c r="FK561" s="33"/>
      <c r="FL561" s="33"/>
      <c r="FM561" s="33"/>
      <c r="FN561" s="33"/>
      <c r="FO561" s="33"/>
      <c r="FP561" s="33"/>
      <c r="FQ561" s="33"/>
      <c r="FR561" s="33"/>
      <c r="FS561" s="33"/>
      <c r="FT561" s="33"/>
      <c r="FU561" s="33"/>
      <c r="FV561" s="33"/>
      <c r="FW561" s="33"/>
      <c r="FX561" s="33"/>
      <c r="FY561" s="33"/>
      <c r="FZ561" s="33"/>
      <c r="GA561" s="33"/>
      <c r="GB561" s="33"/>
      <c r="GC561" s="33"/>
      <c r="GD561" s="33"/>
      <c r="GE561" s="33"/>
      <c r="GF561" s="33"/>
      <c r="GG561" s="33"/>
      <c r="GH561" s="33"/>
      <c r="GI561" s="33"/>
      <c r="GJ561" s="33"/>
      <c r="GK561" s="33"/>
      <c r="GL561" s="33"/>
      <c r="GM561" s="33"/>
      <c r="GN561" s="33"/>
      <c r="GO561" s="33"/>
      <c r="GP561" s="33"/>
      <c r="GQ561" s="33"/>
      <c r="GR561" s="33"/>
      <c r="GS561" s="33"/>
      <c r="GT561" s="33"/>
      <c r="GU561" s="33"/>
      <c r="GV561" s="33"/>
      <c r="GW561" s="33"/>
      <c r="GX561" s="33"/>
    </row>
    <row r="562" spans="1:206" hidden="1">
      <c r="A562" s="31" t="s">
        <v>451</v>
      </c>
      <c r="B562" t="s">
        <v>717</v>
      </c>
      <c r="C562" t="s">
        <v>714</v>
      </c>
      <c r="D562" s="94" t="s">
        <v>1014</v>
      </c>
      <c r="E562" t="s">
        <v>1281</v>
      </c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>
        <v>8.3240199999999997E-3</v>
      </c>
      <c r="BE562" s="33">
        <v>8.1269900000000006E-3</v>
      </c>
      <c r="BF562" s="33">
        <v>7.8191200000000006E-3</v>
      </c>
      <c r="BG562" s="33">
        <v>7.6328799999999999E-3</v>
      </c>
      <c r="BH562" s="33">
        <v>7.3973800000000003E-3</v>
      </c>
      <c r="BI562" s="33">
        <v>7.2642599999999998E-3</v>
      </c>
      <c r="BJ562" s="33">
        <v>7.1593400000000001E-3</v>
      </c>
      <c r="BK562" s="33">
        <v>7.1781600000000003E-3</v>
      </c>
      <c r="BL562" s="33">
        <v>7.09276E-3</v>
      </c>
      <c r="BM562" s="33">
        <v>7.6246600000000001E-3</v>
      </c>
      <c r="BN562" s="33">
        <v>8.04267E-3</v>
      </c>
      <c r="BO562" s="33">
        <v>7.3448000000000003E-3</v>
      </c>
      <c r="BP562" s="33">
        <v>6.6222099999999999E-3</v>
      </c>
      <c r="BQ562" s="33">
        <v>6.45541E-3</v>
      </c>
      <c r="BR562" s="33">
        <v>6.2354200000000002E-3</v>
      </c>
      <c r="BS562" s="33">
        <v>6.2123300000000003E-3</v>
      </c>
      <c r="BT562" s="33">
        <v>6.0324699999999998E-3</v>
      </c>
      <c r="BU562" s="33">
        <v>5.82972E-3</v>
      </c>
      <c r="BV562" s="33">
        <v>5.6550899999999998E-3</v>
      </c>
      <c r="BW562" s="33">
        <v>5.5381700000000002E-3</v>
      </c>
      <c r="BX562" s="33">
        <v>5.47717E-3</v>
      </c>
      <c r="BY562" s="33">
        <v>5.4471199999999997E-3</v>
      </c>
      <c r="BZ562" s="33">
        <v>5.2204800000000004E-3</v>
      </c>
      <c r="CA562" s="33">
        <v>5.0911300000000001E-3</v>
      </c>
      <c r="CB562" s="33">
        <v>4.9996099999999998E-3</v>
      </c>
      <c r="CC562" s="33">
        <v>4.9325200000000001E-3</v>
      </c>
      <c r="CD562" s="33">
        <v>4.8668299999999999E-3</v>
      </c>
      <c r="CE562" s="33">
        <v>4.62627E-3</v>
      </c>
      <c r="CF562" s="33">
        <v>4.47614E-3</v>
      </c>
      <c r="CG562" s="33">
        <v>4.3303700000000001E-3</v>
      </c>
      <c r="CH562" s="33">
        <v>4.2075899999999998E-3</v>
      </c>
      <c r="CI562" s="33">
        <v>4.0730899999999997E-3</v>
      </c>
      <c r="CJ562" s="33">
        <v>3.9687699999999999E-3</v>
      </c>
      <c r="CK562" s="33">
        <v>3.8991400000000002E-3</v>
      </c>
      <c r="CL562" s="33">
        <v>3.8342099999999998E-3</v>
      </c>
      <c r="CM562" s="33">
        <v>3.7731800000000001E-3</v>
      </c>
      <c r="CN562" s="33">
        <v>3.6891200000000002E-3</v>
      </c>
      <c r="CO562" s="33">
        <v>3.62349E-3</v>
      </c>
      <c r="CP562" s="33">
        <v>3.5587100000000001E-3</v>
      </c>
      <c r="CQ562" s="33">
        <v>3.47234E-3</v>
      </c>
      <c r="CR562" s="33">
        <v>3.4134899999999999E-3</v>
      </c>
      <c r="CS562" s="33">
        <v>3.3976399999999999E-3</v>
      </c>
      <c r="CT562" s="33">
        <v>3.3289299999999999E-3</v>
      </c>
      <c r="CU562" s="33">
        <v>3.30379E-3</v>
      </c>
      <c r="CV562" s="33">
        <v>3.3873000000000002E-3</v>
      </c>
      <c r="CW562" s="33">
        <v>3.2329500000000001E-3</v>
      </c>
      <c r="CX562" s="33">
        <v>3.2155399999999998E-3</v>
      </c>
      <c r="CY562" s="33">
        <v>3.1696699999999999E-3</v>
      </c>
      <c r="CZ562" s="33">
        <v>3.1504300000000001E-3</v>
      </c>
      <c r="DA562" s="33">
        <v>3.13328E-3</v>
      </c>
      <c r="DB562" s="33">
        <v>3.1097400000000002E-3</v>
      </c>
      <c r="DC562" s="33">
        <v>3.0776200000000001E-3</v>
      </c>
      <c r="DD562" s="33">
        <v>3.0447299999999998E-3</v>
      </c>
      <c r="DE562" s="33">
        <v>2.9870700000000001E-3</v>
      </c>
      <c r="DF562" s="33">
        <v>2.9407999999999999E-3</v>
      </c>
      <c r="DG562" s="33">
        <v>2.8224000000000001E-3</v>
      </c>
      <c r="DH562" s="33">
        <v>2.7185E-3</v>
      </c>
      <c r="DI562" s="33">
        <v>2.6591800000000001E-3</v>
      </c>
      <c r="DJ562" s="33">
        <v>2.6615900000000001E-3</v>
      </c>
      <c r="DK562" s="33">
        <v>2.5765900000000001E-3</v>
      </c>
      <c r="DL562" s="33">
        <v>2.52915E-3</v>
      </c>
      <c r="DM562" s="33">
        <v>2.4649400000000001E-3</v>
      </c>
      <c r="DN562" s="33">
        <v>2.4077500000000002E-3</v>
      </c>
      <c r="DO562" s="33">
        <v>2.35922E-3</v>
      </c>
      <c r="DP562" s="33">
        <v>2.3309099999999998E-3</v>
      </c>
      <c r="DQ562" s="33">
        <v>2.3120699999999998E-3</v>
      </c>
      <c r="DR562" s="33">
        <v>2.29321E-3</v>
      </c>
      <c r="DS562" s="33">
        <v>2.27421E-3</v>
      </c>
      <c r="DT562" s="33">
        <v>2.2561399999999998E-3</v>
      </c>
      <c r="DU562" s="33">
        <v>2.2426500000000001E-3</v>
      </c>
      <c r="DV562" s="33">
        <v>2.3912999999999998E-3</v>
      </c>
      <c r="DW562" s="33">
        <v>2.6478000000000001E-3</v>
      </c>
      <c r="DX562" s="33">
        <v>2.5217099999999999E-3</v>
      </c>
      <c r="DY562" s="33"/>
      <c r="DZ562" s="33"/>
      <c r="EA562" s="33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  <c r="ET562" s="33"/>
      <c r="EU562" s="33"/>
      <c r="EV562" s="33"/>
      <c r="EW562" s="33"/>
      <c r="EX562" s="33"/>
      <c r="EY562" s="33"/>
      <c r="EZ562" s="33"/>
      <c r="FA562" s="33"/>
      <c r="FB562" s="33"/>
      <c r="FC562" s="33"/>
      <c r="FD562" s="33"/>
      <c r="FE562" s="33"/>
      <c r="FF562" s="33"/>
      <c r="FG562" s="33"/>
      <c r="FH562" s="33"/>
      <c r="FI562" s="33"/>
      <c r="FJ562" s="33"/>
      <c r="FK562" s="33"/>
      <c r="FL562" s="33"/>
      <c r="FM562" s="33"/>
      <c r="FN562" s="33"/>
      <c r="FO562" s="33"/>
      <c r="FP562" s="33"/>
      <c r="FQ562" s="33"/>
      <c r="FR562" s="33"/>
      <c r="FS562" s="33"/>
      <c r="FT562" s="33"/>
      <c r="FU562" s="33"/>
      <c r="FV562" s="33"/>
      <c r="FW562" s="33"/>
      <c r="FX562" s="33"/>
      <c r="FY562" s="33"/>
      <c r="FZ562" s="33"/>
      <c r="GA562" s="33"/>
      <c r="GB562" s="33"/>
      <c r="GC562" s="33"/>
      <c r="GD562" s="33"/>
      <c r="GE562" s="33"/>
      <c r="GF562" s="33"/>
      <c r="GG562" s="33"/>
      <c r="GH562" s="33"/>
      <c r="GI562" s="33"/>
      <c r="GJ562" s="33"/>
      <c r="GK562" s="33"/>
      <c r="GL562" s="33"/>
      <c r="GM562" s="33"/>
      <c r="GN562" s="33"/>
      <c r="GO562" s="33"/>
      <c r="GP562" s="33"/>
      <c r="GQ562" s="33"/>
      <c r="GR562" s="33"/>
      <c r="GS562" s="33"/>
      <c r="GT562" s="33"/>
      <c r="GU562" s="33"/>
      <c r="GV562" s="33"/>
      <c r="GW562" s="33"/>
      <c r="GX562" s="33"/>
    </row>
    <row r="563" spans="1:206" hidden="1">
      <c r="A563" s="31" t="s">
        <v>451</v>
      </c>
      <c r="B563" t="s">
        <v>717</v>
      </c>
      <c r="C563" t="s">
        <v>714</v>
      </c>
      <c r="D563" s="94" t="s">
        <v>1014</v>
      </c>
      <c r="E563" t="s">
        <v>1282</v>
      </c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>
        <v>9.9849499999999994E-3</v>
      </c>
      <c r="BE563" s="33">
        <v>9.8024199999999992E-3</v>
      </c>
      <c r="BF563" s="33">
        <v>9.4857599999999993E-3</v>
      </c>
      <c r="BG563" s="33">
        <v>9.2990499999999997E-3</v>
      </c>
      <c r="BH563" s="33">
        <v>9.0351900000000002E-3</v>
      </c>
      <c r="BI563" s="33">
        <v>8.8447400000000002E-3</v>
      </c>
      <c r="BJ563" s="33">
        <v>8.6574600000000005E-3</v>
      </c>
      <c r="BK563" s="33">
        <v>8.5659399999999993E-3</v>
      </c>
      <c r="BL563" s="33">
        <v>8.3303700000000001E-3</v>
      </c>
      <c r="BM563" s="33">
        <v>8.9068800000000007E-3</v>
      </c>
      <c r="BN563" s="33">
        <v>9.4463399999999993E-3</v>
      </c>
      <c r="BO563" s="33">
        <v>8.7669199999999992E-3</v>
      </c>
      <c r="BP563" s="33">
        <v>8.0968399999999992E-3</v>
      </c>
      <c r="BQ563" s="33">
        <v>8.0991099999999996E-3</v>
      </c>
      <c r="BR563" s="33">
        <v>7.9773299999999995E-3</v>
      </c>
      <c r="BS563" s="33">
        <v>8.03392E-3</v>
      </c>
      <c r="BT563" s="33">
        <v>7.7941699999999996E-3</v>
      </c>
      <c r="BU563" s="33">
        <v>7.5342999999999999E-3</v>
      </c>
      <c r="BV563" s="33">
        <v>7.2558199999999996E-3</v>
      </c>
      <c r="BW563" s="33">
        <v>7.0811399999999997E-3</v>
      </c>
      <c r="BX563" s="33">
        <v>6.9708299999999999E-3</v>
      </c>
      <c r="BY563" s="33">
        <v>6.9093999999999996E-3</v>
      </c>
      <c r="BZ563" s="33">
        <v>6.58758E-3</v>
      </c>
      <c r="CA563" s="33">
        <v>6.4137200000000004E-3</v>
      </c>
      <c r="CB563" s="33">
        <v>6.2685099999999997E-3</v>
      </c>
      <c r="CC563" s="33">
        <v>6.1731099999999999E-3</v>
      </c>
      <c r="CD563" s="33">
        <v>6.0887700000000003E-3</v>
      </c>
      <c r="CE563" s="33">
        <v>5.8462799999999997E-3</v>
      </c>
      <c r="CF563" s="33">
        <v>5.7141400000000004E-3</v>
      </c>
      <c r="CG563" s="33">
        <v>5.5766399999999999E-3</v>
      </c>
      <c r="CH563" s="33">
        <v>5.4694899999999996E-3</v>
      </c>
      <c r="CI563" s="33">
        <v>5.3381799999999997E-3</v>
      </c>
      <c r="CJ563" s="33">
        <v>5.2171199999999996E-3</v>
      </c>
      <c r="CK563" s="33">
        <v>5.1319E-3</v>
      </c>
      <c r="CL563" s="33">
        <v>5.0486899999999998E-3</v>
      </c>
      <c r="CM563" s="33">
        <v>4.9681500000000002E-3</v>
      </c>
      <c r="CN563" s="33">
        <v>4.8341E-3</v>
      </c>
      <c r="CO563" s="33">
        <v>4.7653000000000001E-3</v>
      </c>
      <c r="CP563" s="33">
        <v>4.7086999999999997E-3</v>
      </c>
      <c r="CQ563" s="33">
        <v>4.6074799999999997E-3</v>
      </c>
      <c r="CR563" s="33">
        <v>4.5750599999999997E-3</v>
      </c>
      <c r="CS563" s="33">
        <v>4.5851099999999999E-3</v>
      </c>
      <c r="CT563" s="33">
        <v>4.4997800000000001E-3</v>
      </c>
      <c r="CU563" s="33">
        <v>4.4535499999999997E-3</v>
      </c>
      <c r="CV563" s="33">
        <v>4.5335200000000001E-3</v>
      </c>
      <c r="CW563" s="33">
        <v>4.3707399999999997E-3</v>
      </c>
      <c r="CX563" s="33">
        <v>4.3215800000000002E-3</v>
      </c>
      <c r="CY563" s="33">
        <v>4.2275100000000003E-3</v>
      </c>
      <c r="CZ563" s="33">
        <v>4.1557599999999997E-3</v>
      </c>
      <c r="DA563" s="33">
        <v>4.0948E-3</v>
      </c>
      <c r="DB563" s="33">
        <v>4.0213799999999997E-3</v>
      </c>
      <c r="DC563" s="33">
        <v>3.9415500000000003E-3</v>
      </c>
      <c r="DD563" s="33">
        <v>3.9108700000000003E-3</v>
      </c>
      <c r="DE563" s="33">
        <v>3.88048E-3</v>
      </c>
      <c r="DF563" s="33">
        <v>3.8882500000000002E-3</v>
      </c>
      <c r="DG563" s="33">
        <v>3.8259700000000002E-3</v>
      </c>
      <c r="DH563" s="33">
        <v>3.7637899999999999E-3</v>
      </c>
      <c r="DI563" s="33">
        <v>3.7147500000000002E-3</v>
      </c>
      <c r="DJ563" s="33">
        <v>3.6767700000000002E-3</v>
      </c>
      <c r="DK563" s="33">
        <v>3.5294499999999999E-3</v>
      </c>
      <c r="DL563" s="33">
        <v>3.4178300000000002E-3</v>
      </c>
      <c r="DM563" s="33">
        <v>3.2958200000000001E-3</v>
      </c>
      <c r="DN563" s="33">
        <v>3.2108499999999999E-3</v>
      </c>
      <c r="DO563" s="33">
        <v>3.1537399999999999E-3</v>
      </c>
      <c r="DP563" s="33">
        <v>3.1140199999999999E-3</v>
      </c>
      <c r="DQ563" s="33">
        <v>3.0858499999999998E-3</v>
      </c>
      <c r="DR563" s="33">
        <v>3.0409299999999998E-3</v>
      </c>
      <c r="DS563" s="33">
        <v>2.9850499999999999E-3</v>
      </c>
      <c r="DT563" s="33">
        <v>2.9350700000000001E-3</v>
      </c>
      <c r="DU563" s="33">
        <v>2.9050299999999999E-3</v>
      </c>
      <c r="DV563" s="33">
        <v>3.1486600000000002E-3</v>
      </c>
      <c r="DW563" s="33">
        <v>3.5821899999999999E-3</v>
      </c>
      <c r="DX563" s="33">
        <v>3.3980199999999999E-3</v>
      </c>
      <c r="DY563" s="33"/>
      <c r="DZ563" s="33"/>
      <c r="EA563" s="33"/>
      <c r="EB563" s="33"/>
      <c r="EC563" s="33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3"/>
      <c r="EP563" s="33"/>
      <c r="EQ563" s="33"/>
      <c r="ER563" s="33"/>
      <c r="ES563" s="33"/>
      <c r="ET563" s="33"/>
      <c r="EU563" s="33"/>
      <c r="EV563" s="33"/>
      <c r="EW563" s="33"/>
      <c r="EX563" s="33"/>
      <c r="EY563" s="33"/>
      <c r="EZ563" s="33"/>
      <c r="FA563" s="33"/>
      <c r="FB563" s="33"/>
      <c r="FC563" s="33"/>
      <c r="FD563" s="33"/>
      <c r="FE563" s="33"/>
      <c r="FF563" s="33"/>
      <c r="FG563" s="33"/>
      <c r="FH563" s="33"/>
      <c r="FI563" s="33"/>
      <c r="FJ563" s="33"/>
      <c r="FK563" s="33"/>
      <c r="FL563" s="33"/>
      <c r="FM563" s="33"/>
      <c r="FN563" s="33"/>
      <c r="FO563" s="33"/>
      <c r="FP563" s="33"/>
      <c r="FQ563" s="33"/>
      <c r="FR563" s="33"/>
      <c r="FS563" s="33"/>
      <c r="FT563" s="33"/>
      <c r="FU563" s="33"/>
      <c r="FV563" s="33"/>
      <c r="FW563" s="33"/>
      <c r="FX563" s="33"/>
      <c r="FY563" s="33"/>
      <c r="FZ563" s="33"/>
      <c r="GA563" s="33"/>
      <c r="GB563" s="33"/>
      <c r="GC563" s="33"/>
      <c r="GD563" s="33"/>
      <c r="GE563" s="33"/>
      <c r="GF563" s="33"/>
      <c r="GG563" s="33"/>
      <c r="GH563" s="33"/>
      <c r="GI563" s="33"/>
      <c r="GJ563" s="33"/>
      <c r="GK563" s="33"/>
      <c r="GL563" s="33"/>
      <c r="GM563" s="33"/>
      <c r="GN563" s="33"/>
      <c r="GO563" s="33"/>
      <c r="GP563" s="33"/>
      <c r="GQ563" s="33"/>
      <c r="GR563" s="33"/>
      <c r="GS563" s="33"/>
      <c r="GT563" s="33"/>
      <c r="GU563" s="33"/>
      <c r="GV563" s="33"/>
      <c r="GW563" s="33"/>
      <c r="GX563" s="33"/>
    </row>
    <row r="564" spans="1:206" hidden="1">
      <c r="A564" s="31" t="s">
        <v>451</v>
      </c>
      <c r="B564" t="s">
        <v>717</v>
      </c>
      <c r="C564" t="s">
        <v>714</v>
      </c>
      <c r="D564" s="94" t="s">
        <v>1014</v>
      </c>
      <c r="E564" t="s">
        <v>1283</v>
      </c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>
        <v>1.350256E-2</v>
      </c>
      <c r="BE564" s="33">
        <v>1.325074E-2</v>
      </c>
      <c r="BF564" s="33">
        <v>1.2783640000000001E-2</v>
      </c>
      <c r="BG564" s="33">
        <v>1.2487130000000001E-2</v>
      </c>
      <c r="BH564" s="33">
        <v>1.2151520000000001E-2</v>
      </c>
      <c r="BI564" s="33">
        <v>1.189497E-2</v>
      </c>
      <c r="BJ564" s="33">
        <v>1.1676870000000001E-2</v>
      </c>
      <c r="BK564" s="33">
        <v>1.163605E-2</v>
      </c>
      <c r="BL564" s="33">
        <v>1.138368E-2</v>
      </c>
      <c r="BM564" s="33">
        <v>1.222611E-2</v>
      </c>
      <c r="BN564" s="33">
        <v>1.286176E-2</v>
      </c>
      <c r="BO564" s="33">
        <v>1.1797139999999999E-2</v>
      </c>
      <c r="BP564" s="33">
        <v>1.0760759999999999E-2</v>
      </c>
      <c r="BQ564" s="33">
        <v>1.059593E-2</v>
      </c>
      <c r="BR564" s="33">
        <v>1.038327E-2</v>
      </c>
      <c r="BS564" s="33">
        <v>1.0462020000000001E-2</v>
      </c>
      <c r="BT564" s="33">
        <v>1.035458E-2</v>
      </c>
      <c r="BU564" s="33">
        <v>1.027922E-2</v>
      </c>
      <c r="BV564" s="33">
        <v>1.020517E-2</v>
      </c>
      <c r="BW564" s="33">
        <v>1.0157289999999999E-2</v>
      </c>
      <c r="BX564" s="33">
        <v>1.0078760000000001E-2</v>
      </c>
      <c r="BY564" s="33">
        <v>9.9759500000000008E-3</v>
      </c>
      <c r="BZ564" s="33">
        <v>9.4812100000000003E-3</v>
      </c>
      <c r="CA564" s="33">
        <v>9.1224800000000005E-3</v>
      </c>
      <c r="CB564" s="33">
        <v>8.8486799999999994E-3</v>
      </c>
      <c r="CC564" s="33">
        <v>8.6628799999999995E-3</v>
      </c>
      <c r="CD564" s="33">
        <v>8.5026500000000005E-3</v>
      </c>
      <c r="CE564" s="33">
        <v>8.1913200000000002E-3</v>
      </c>
      <c r="CF564" s="33">
        <v>8.0259300000000006E-3</v>
      </c>
      <c r="CG564" s="33">
        <v>7.8634299999999994E-3</v>
      </c>
      <c r="CH564" s="33">
        <v>7.7292999999999997E-3</v>
      </c>
      <c r="CI564" s="33">
        <v>7.5744100000000002E-3</v>
      </c>
      <c r="CJ564" s="33">
        <v>7.4457300000000002E-3</v>
      </c>
      <c r="CK564" s="33">
        <v>7.3799499999999997E-3</v>
      </c>
      <c r="CL564" s="33">
        <v>7.2750000000000002E-3</v>
      </c>
      <c r="CM564" s="33">
        <v>7.1952800000000001E-3</v>
      </c>
      <c r="CN564" s="33">
        <v>7.0205299999999997E-3</v>
      </c>
      <c r="CO564" s="33">
        <v>6.9179999999999997E-3</v>
      </c>
      <c r="CP564" s="33">
        <v>6.8263300000000002E-3</v>
      </c>
      <c r="CQ564" s="33">
        <v>6.6831499999999997E-3</v>
      </c>
      <c r="CR564" s="33">
        <v>6.6196199999999997E-3</v>
      </c>
      <c r="CS564" s="33">
        <v>6.6168399999999997E-3</v>
      </c>
      <c r="CT564" s="33">
        <v>6.51236E-3</v>
      </c>
      <c r="CU564" s="33">
        <v>6.4757800000000004E-3</v>
      </c>
      <c r="CV564" s="33">
        <v>6.5328000000000001E-3</v>
      </c>
      <c r="CW564" s="33">
        <v>6.3951199999999998E-3</v>
      </c>
      <c r="CX564" s="33">
        <v>6.3546699999999998E-3</v>
      </c>
      <c r="CY564" s="33">
        <v>6.2249899999999997E-3</v>
      </c>
      <c r="CZ564" s="33">
        <v>6.1115700000000002E-3</v>
      </c>
      <c r="DA564" s="33">
        <v>6.0278299999999996E-3</v>
      </c>
      <c r="DB564" s="33">
        <v>5.9031099999999996E-3</v>
      </c>
      <c r="DC564" s="33">
        <v>5.7358900000000004E-3</v>
      </c>
      <c r="DD564" s="33">
        <v>5.6301500000000004E-3</v>
      </c>
      <c r="DE564" s="33">
        <v>5.5387700000000002E-3</v>
      </c>
      <c r="DF564" s="33">
        <v>5.4419200000000003E-3</v>
      </c>
      <c r="DG564" s="33">
        <v>5.3025399999999997E-3</v>
      </c>
      <c r="DH564" s="33">
        <v>5.1651300000000004E-3</v>
      </c>
      <c r="DI564" s="33">
        <v>5.0796900000000004E-3</v>
      </c>
      <c r="DJ564" s="33">
        <v>5.0618299999999998E-3</v>
      </c>
      <c r="DK564" s="33">
        <v>4.9598400000000001E-3</v>
      </c>
      <c r="DL564" s="33">
        <v>4.9280299999999999E-3</v>
      </c>
      <c r="DM564" s="33">
        <v>4.8895199999999996E-3</v>
      </c>
      <c r="DN564" s="33">
        <v>4.8632800000000002E-3</v>
      </c>
      <c r="DO564" s="33">
        <v>4.8302700000000002E-3</v>
      </c>
      <c r="DP564" s="33">
        <v>4.7905400000000002E-3</v>
      </c>
      <c r="DQ564" s="33">
        <v>4.7528300000000004E-3</v>
      </c>
      <c r="DR564" s="33">
        <v>4.6702499999999999E-3</v>
      </c>
      <c r="DS564" s="33">
        <v>4.5802600000000001E-3</v>
      </c>
      <c r="DT564" s="33">
        <v>4.5000200000000004E-3</v>
      </c>
      <c r="DU564" s="33">
        <v>4.4283200000000003E-3</v>
      </c>
      <c r="DV564" s="33">
        <v>4.8304300000000001E-3</v>
      </c>
      <c r="DW564" s="33">
        <v>5.4512500000000004E-3</v>
      </c>
      <c r="DX564" s="33">
        <v>5.1271700000000003E-3</v>
      </c>
      <c r="DY564" s="33"/>
      <c r="DZ564" s="33"/>
      <c r="EA564" s="33"/>
      <c r="EB564" s="33"/>
      <c r="EC564" s="33"/>
      <c r="ED564" s="33"/>
      <c r="EE564" s="33"/>
      <c r="EF564" s="33"/>
      <c r="EG564" s="33"/>
      <c r="EH564" s="33"/>
      <c r="EI564" s="33"/>
      <c r="EJ564" s="33"/>
      <c r="EK564" s="33"/>
      <c r="EL564" s="33"/>
      <c r="EM564" s="33"/>
      <c r="EN564" s="33"/>
      <c r="EO564" s="33"/>
      <c r="EP564" s="33"/>
      <c r="EQ564" s="33"/>
      <c r="ER564" s="33"/>
      <c r="ES564" s="33"/>
      <c r="ET564" s="33"/>
      <c r="EU564" s="33"/>
      <c r="EV564" s="33"/>
      <c r="EW564" s="33"/>
      <c r="EX564" s="33"/>
      <c r="EY564" s="33"/>
      <c r="EZ564" s="33"/>
      <c r="FA564" s="33"/>
      <c r="FB564" s="33"/>
      <c r="FC564" s="33"/>
      <c r="FD564" s="33"/>
      <c r="FE564" s="33"/>
      <c r="FF564" s="33"/>
      <c r="FG564" s="33"/>
      <c r="FH564" s="33"/>
      <c r="FI564" s="33"/>
      <c r="FJ564" s="33"/>
      <c r="FK564" s="33"/>
      <c r="FL564" s="33"/>
      <c r="FM564" s="33"/>
      <c r="FN564" s="33"/>
      <c r="FO564" s="33"/>
      <c r="FP564" s="33"/>
      <c r="FQ564" s="33"/>
      <c r="FR564" s="33"/>
      <c r="FS564" s="33"/>
      <c r="FT564" s="33"/>
      <c r="FU564" s="33"/>
      <c r="FV564" s="33"/>
      <c r="FW564" s="33"/>
      <c r="FX564" s="33"/>
      <c r="FY564" s="33"/>
      <c r="FZ564" s="33"/>
      <c r="GA564" s="33"/>
      <c r="GB564" s="33"/>
      <c r="GC564" s="33"/>
      <c r="GD564" s="33"/>
      <c r="GE564" s="33"/>
      <c r="GF564" s="33"/>
      <c r="GG564" s="33"/>
      <c r="GH564" s="33"/>
      <c r="GI564" s="33"/>
      <c r="GJ564" s="33"/>
      <c r="GK564" s="33"/>
      <c r="GL564" s="33"/>
      <c r="GM564" s="33"/>
      <c r="GN564" s="33"/>
      <c r="GO564" s="33"/>
      <c r="GP564" s="33"/>
      <c r="GQ564" s="33"/>
      <c r="GR564" s="33"/>
      <c r="GS564" s="33"/>
      <c r="GT564" s="33"/>
      <c r="GU564" s="33"/>
      <c r="GV564" s="33"/>
      <c r="GW564" s="33"/>
      <c r="GX564" s="33"/>
    </row>
    <row r="565" spans="1:206" hidden="1">
      <c r="A565" s="31" t="s">
        <v>451</v>
      </c>
      <c r="B565" t="s">
        <v>717</v>
      </c>
      <c r="C565" t="s">
        <v>714</v>
      </c>
      <c r="D565" s="94" t="s">
        <v>1014</v>
      </c>
      <c r="E565" t="s">
        <v>1284</v>
      </c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>
        <v>1.832752E-2</v>
      </c>
      <c r="BE565" s="33">
        <v>1.804178E-2</v>
      </c>
      <c r="BF565" s="33">
        <v>1.7422360000000001E-2</v>
      </c>
      <c r="BG565" s="33">
        <v>1.7007009999999999E-2</v>
      </c>
      <c r="BH565" s="33">
        <v>1.6470579999999999E-2</v>
      </c>
      <c r="BI565" s="33">
        <v>1.6135300000000002E-2</v>
      </c>
      <c r="BJ565" s="33">
        <v>1.5842820000000001E-2</v>
      </c>
      <c r="BK565" s="33">
        <v>1.5720689999999999E-2</v>
      </c>
      <c r="BL565" s="33">
        <v>1.526806E-2</v>
      </c>
      <c r="BM565" s="33">
        <v>1.6415510000000001E-2</v>
      </c>
      <c r="BN565" s="33">
        <v>1.7342840000000002E-2</v>
      </c>
      <c r="BO565" s="33">
        <v>1.5904430000000001E-2</v>
      </c>
      <c r="BP565" s="33">
        <v>1.453019E-2</v>
      </c>
      <c r="BQ565" s="33">
        <v>1.436135E-2</v>
      </c>
      <c r="BR565" s="33">
        <v>1.404891E-2</v>
      </c>
      <c r="BS565" s="33">
        <v>1.413856E-2</v>
      </c>
      <c r="BT565" s="33">
        <v>1.388288E-2</v>
      </c>
      <c r="BU565" s="33">
        <v>1.370831E-2</v>
      </c>
      <c r="BV565" s="33">
        <v>1.354179E-2</v>
      </c>
      <c r="BW565" s="33">
        <v>1.3479140000000001E-2</v>
      </c>
      <c r="BX565" s="33">
        <v>1.3401039999999999E-2</v>
      </c>
      <c r="BY565" s="33">
        <v>1.343046E-2</v>
      </c>
      <c r="BZ565" s="33">
        <v>1.311065E-2</v>
      </c>
      <c r="CA565" s="33">
        <v>1.292041E-2</v>
      </c>
      <c r="CB565" s="33">
        <v>1.270133E-2</v>
      </c>
      <c r="CC565" s="33">
        <v>1.253953E-2</v>
      </c>
      <c r="CD565" s="33">
        <v>1.225909E-2</v>
      </c>
      <c r="CE565" s="33">
        <v>1.1801239999999999E-2</v>
      </c>
      <c r="CF565" s="33">
        <v>1.1482569999999999E-2</v>
      </c>
      <c r="CG565" s="33">
        <v>1.119378E-2</v>
      </c>
      <c r="CH565" s="33">
        <v>1.100869E-2</v>
      </c>
      <c r="CI565" s="33">
        <v>1.0766370000000001E-2</v>
      </c>
      <c r="CJ565" s="33">
        <v>1.056646E-2</v>
      </c>
      <c r="CK565" s="33">
        <v>1.04604E-2</v>
      </c>
      <c r="CL565" s="33">
        <v>1.032599E-2</v>
      </c>
      <c r="CM565" s="33">
        <v>1.021235E-2</v>
      </c>
      <c r="CN565" s="33">
        <v>9.9621499999999995E-3</v>
      </c>
      <c r="CO565" s="33">
        <v>9.8570600000000008E-3</v>
      </c>
      <c r="CP565" s="33">
        <v>9.7937200000000006E-3</v>
      </c>
      <c r="CQ565" s="33">
        <v>9.6524899999999997E-3</v>
      </c>
      <c r="CR565" s="33">
        <v>9.6085700000000003E-3</v>
      </c>
      <c r="CS565" s="33">
        <v>9.5984399999999997E-3</v>
      </c>
      <c r="CT565" s="33">
        <v>9.4446800000000004E-3</v>
      </c>
      <c r="CU565" s="33">
        <v>9.3724299999999993E-3</v>
      </c>
      <c r="CV565" s="33">
        <v>9.4042799999999992E-3</v>
      </c>
      <c r="CW565" s="33">
        <v>9.2353399999999999E-3</v>
      </c>
      <c r="CX565" s="33">
        <v>9.1505900000000001E-3</v>
      </c>
      <c r="CY565" s="33">
        <v>8.9967699999999994E-3</v>
      </c>
      <c r="CZ565" s="33">
        <v>8.8447000000000005E-3</v>
      </c>
      <c r="DA565" s="33">
        <v>8.7602600000000006E-3</v>
      </c>
      <c r="DB565" s="33">
        <v>8.6281499999999994E-3</v>
      </c>
      <c r="DC565" s="33">
        <v>8.4130100000000003E-3</v>
      </c>
      <c r="DD565" s="33">
        <v>8.2648600000000006E-3</v>
      </c>
      <c r="DE565" s="33">
        <v>8.0966700000000003E-3</v>
      </c>
      <c r="DF565" s="33">
        <v>7.9666700000000003E-3</v>
      </c>
      <c r="DG565" s="33">
        <v>7.7414800000000002E-3</v>
      </c>
      <c r="DH565" s="33">
        <v>7.5229800000000003E-3</v>
      </c>
      <c r="DI565" s="33">
        <v>7.3711100000000002E-3</v>
      </c>
      <c r="DJ565" s="33">
        <v>7.3046400000000003E-3</v>
      </c>
      <c r="DK565" s="33">
        <v>7.0962999999999998E-3</v>
      </c>
      <c r="DL565" s="33">
        <v>7.0016899999999997E-3</v>
      </c>
      <c r="DM565" s="33">
        <v>6.9036100000000001E-3</v>
      </c>
      <c r="DN565" s="33">
        <v>6.8373000000000001E-3</v>
      </c>
      <c r="DO565" s="33">
        <v>6.8042600000000003E-3</v>
      </c>
      <c r="DP565" s="33">
        <v>6.8037699999999998E-3</v>
      </c>
      <c r="DQ565" s="33">
        <v>6.8369099999999999E-3</v>
      </c>
      <c r="DR565" s="33">
        <v>6.8422200000000004E-3</v>
      </c>
      <c r="DS565" s="33">
        <v>6.7935499999999998E-3</v>
      </c>
      <c r="DT565" s="33">
        <v>6.6961800000000004E-3</v>
      </c>
      <c r="DU565" s="33">
        <v>6.5527099999999998E-3</v>
      </c>
      <c r="DV565" s="33">
        <v>7.2127800000000002E-3</v>
      </c>
      <c r="DW565" s="33">
        <v>8.00119E-3</v>
      </c>
      <c r="DX565" s="33">
        <v>7.4316199999999999E-3</v>
      </c>
      <c r="DY565" s="33"/>
      <c r="DZ565" s="33"/>
      <c r="EA565" s="33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  <c r="ET565" s="33"/>
      <c r="EU565" s="33"/>
      <c r="EV565" s="33"/>
      <c r="EW565" s="33"/>
      <c r="EX565" s="33"/>
      <c r="EY565" s="33"/>
      <c r="EZ565" s="33"/>
      <c r="FA565" s="33"/>
      <c r="FB565" s="33"/>
      <c r="FC565" s="33"/>
      <c r="FD565" s="33"/>
      <c r="FE565" s="33"/>
      <c r="FF565" s="33"/>
      <c r="FG565" s="33"/>
      <c r="FH565" s="33"/>
      <c r="FI565" s="33"/>
      <c r="FJ565" s="33"/>
      <c r="FK565" s="33"/>
      <c r="FL565" s="33"/>
      <c r="FM565" s="33"/>
      <c r="FN565" s="33"/>
      <c r="FO565" s="33"/>
      <c r="FP565" s="33"/>
      <c r="FQ565" s="33"/>
      <c r="FR565" s="33"/>
      <c r="FS565" s="33"/>
      <c r="FT565" s="33"/>
      <c r="FU565" s="33"/>
      <c r="FV565" s="33"/>
      <c r="FW565" s="33"/>
      <c r="FX565" s="33"/>
      <c r="FY565" s="33"/>
      <c r="FZ565" s="33"/>
      <c r="GA565" s="33"/>
      <c r="GB565" s="33"/>
      <c r="GC565" s="33"/>
      <c r="GD565" s="33"/>
      <c r="GE565" s="33"/>
      <c r="GF565" s="33"/>
      <c r="GG565" s="33"/>
      <c r="GH565" s="33"/>
      <c r="GI565" s="33"/>
      <c r="GJ565" s="33"/>
      <c r="GK565" s="33"/>
      <c r="GL565" s="33"/>
      <c r="GM565" s="33"/>
      <c r="GN565" s="33"/>
      <c r="GO565" s="33"/>
      <c r="GP565" s="33"/>
      <c r="GQ565" s="33"/>
      <c r="GR565" s="33"/>
      <c r="GS565" s="33"/>
      <c r="GT565" s="33"/>
      <c r="GU565" s="33"/>
      <c r="GV565" s="33"/>
      <c r="GW565" s="33"/>
      <c r="GX565" s="33"/>
    </row>
    <row r="566" spans="1:206" hidden="1">
      <c r="A566" s="31" t="s">
        <v>451</v>
      </c>
      <c r="B566" t="s">
        <v>717</v>
      </c>
      <c r="C566" t="s">
        <v>714</v>
      </c>
      <c r="D566" s="94" t="s">
        <v>1014</v>
      </c>
      <c r="E566" t="s">
        <v>1285</v>
      </c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>
        <v>2.8594930000000001E-2</v>
      </c>
      <c r="BE566" s="33">
        <v>2.816128E-2</v>
      </c>
      <c r="BF566" s="33">
        <v>2.7144140000000001E-2</v>
      </c>
      <c r="BG566" s="33">
        <v>2.6468200000000001E-2</v>
      </c>
      <c r="BH566" s="33">
        <v>2.5660220000000001E-2</v>
      </c>
      <c r="BI566" s="33">
        <v>2.5159250000000001E-2</v>
      </c>
      <c r="BJ566" s="33">
        <v>2.4742170000000001E-2</v>
      </c>
      <c r="BK566" s="33">
        <v>2.4619439999999999E-2</v>
      </c>
      <c r="BL566" s="33">
        <v>2.3872210000000001E-2</v>
      </c>
      <c r="BM566" s="33">
        <v>2.5341039999999999E-2</v>
      </c>
      <c r="BN566" s="33">
        <v>2.6453839999999999E-2</v>
      </c>
      <c r="BO566" s="33">
        <v>2.4348290000000002E-2</v>
      </c>
      <c r="BP566" s="33">
        <v>2.242837E-2</v>
      </c>
      <c r="BQ566" s="33">
        <v>2.2076450000000001E-2</v>
      </c>
      <c r="BR566" s="33">
        <v>2.15757E-2</v>
      </c>
      <c r="BS566" s="33">
        <v>2.1684720000000001E-2</v>
      </c>
      <c r="BT566" s="33">
        <v>2.1307340000000001E-2</v>
      </c>
      <c r="BU566" s="33">
        <v>2.1143789999999999E-2</v>
      </c>
      <c r="BV566" s="33">
        <v>2.0951279999999999E-2</v>
      </c>
      <c r="BW566" s="33">
        <v>2.0878649999999999E-2</v>
      </c>
      <c r="BX566" s="33">
        <v>2.0651639999999999E-2</v>
      </c>
      <c r="BY566" s="33">
        <v>2.0525709999999999E-2</v>
      </c>
      <c r="BZ566" s="33">
        <v>1.9826389999999999E-2</v>
      </c>
      <c r="CA566" s="33">
        <v>1.9321040000000001E-2</v>
      </c>
      <c r="CB566" s="33">
        <v>1.8924010000000002E-2</v>
      </c>
      <c r="CC566" s="33">
        <v>1.8683970000000001E-2</v>
      </c>
      <c r="CD566" s="33">
        <v>1.8490050000000001E-2</v>
      </c>
      <c r="CE566" s="33">
        <v>1.822727E-2</v>
      </c>
      <c r="CF566" s="33">
        <v>1.815899E-2</v>
      </c>
      <c r="CG566" s="33">
        <v>1.799454E-2</v>
      </c>
      <c r="CH566" s="33">
        <v>1.7856110000000001E-2</v>
      </c>
      <c r="CI566" s="33">
        <v>1.7494800000000001E-2</v>
      </c>
      <c r="CJ566" s="33">
        <v>1.712671E-2</v>
      </c>
      <c r="CK566" s="33">
        <v>1.6811019999999999E-2</v>
      </c>
      <c r="CL566" s="33">
        <v>1.6491800000000001E-2</v>
      </c>
      <c r="CM566" s="33">
        <v>1.624167E-2</v>
      </c>
      <c r="CN566" s="33">
        <v>1.5841049999999999E-2</v>
      </c>
      <c r="CO566" s="33">
        <v>1.55891E-2</v>
      </c>
      <c r="CP566" s="33">
        <v>1.546049E-2</v>
      </c>
      <c r="CQ566" s="33">
        <v>1.5180809999999999E-2</v>
      </c>
      <c r="CR566" s="33">
        <v>1.5110699999999999E-2</v>
      </c>
      <c r="CS566" s="33">
        <v>1.5114229999999999E-2</v>
      </c>
      <c r="CT566" s="33">
        <v>1.491989E-2</v>
      </c>
      <c r="CU566" s="33">
        <v>1.487629E-2</v>
      </c>
      <c r="CV566" s="33">
        <v>1.489351E-2</v>
      </c>
      <c r="CW566" s="33">
        <v>1.465552E-2</v>
      </c>
      <c r="CX566" s="33">
        <v>1.4526560000000001E-2</v>
      </c>
      <c r="CY566" s="33">
        <v>1.4240869999999999E-2</v>
      </c>
      <c r="CZ566" s="33">
        <v>1.3937450000000001E-2</v>
      </c>
      <c r="DA566" s="33">
        <v>1.3834910000000001E-2</v>
      </c>
      <c r="DB566" s="33">
        <v>1.3591600000000001E-2</v>
      </c>
      <c r="DC566" s="33">
        <v>1.322156E-2</v>
      </c>
      <c r="DD566" s="33">
        <v>1.3068110000000001E-2</v>
      </c>
      <c r="DE566" s="33">
        <v>1.2876429999999999E-2</v>
      </c>
      <c r="DF566" s="33">
        <v>1.267971E-2</v>
      </c>
      <c r="DG566" s="33">
        <v>1.2463180000000001E-2</v>
      </c>
      <c r="DH566" s="33">
        <v>1.221203E-2</v>
      </c>
      <c r="DI566" s="33">
        <v>1.2013859999999999E-2</v>
      </c>
      <c r="DJ566" s="33">
        <v>1.188551E-2</v>
      </c>
      <c r="DK566" s="33">
        <v>1.159751E-2</v>
      </c>
      <c r="DL566" s="33">
        <v>1.1370369999999999E-2</v>
      </c>
      <c r="DM566" s="33">
        <v>1.1128870000000001E-2</v>
      </c>
      <c r="DN566" s="33">
        <v>1.090956E-2</v>
      </c>
      <c r="DO566" s="33">
        <v>1.075751E-2</v>
      </c>
      <c r="DP566" s="33">
        <v>1.058722E-2</v>
      </c>
      <c r="DQ566" s="33">
        <v>1.048439E-2</v>
      </c>
      <c r="DR566" s="33">
        <v>1.033939E-2</v>
      </c>
      <c r="DS566" s="33">
        <v>1.02033E-2</v>
      </c>
      <c r="DT566" s="33">
        <v>1.009407E-2</v>
      </c>
      <c r="DU566" s="33">
        <v>1.00073E-2</v>
      </c>
      <c r="DV566" s="33">
        <v>1.120081E-2</v>
      </c>
      <c r="DW566" s="33">
        <v>1.278173E-2</v>
      </c>
      <c r="DX566" s="33">
        <v>1.195966E-2</v>
      </c>
      <c r="DY566" s="33"/>
      <c r="DZ566" s="33"/>
      <c r="EA566" s="33"/>
      <c r="EB566" s="33"/>
      <c r="EC566" s="33"/>
      <c r="ED566" s="33"/>
      <c r="EE566" s="33"/>
      <c r="EF566" s="33"/>
      <c r="EG566" s="33"/>
      <c r="EH566" s="33"/>
      <c r="EI566" s="33"/>
      <c r="EJ566" s="33"/>
      <c r="EK566" s="33"/>
      <c r="EL566" s="33"/>
      <c r="EM566" s="33"/>
      <c r="EN566" s="33"/>
      <c r="EO566" s="33"/>
      <c r="EP566" s="33"/>
      <c r="EQ566" s="33"/>
      <c r="ER566" s="33"/>
      <c r="ES566" s="33"/>
      <c r="ET566" s="33"/>
      <c r="EU566" s="33"/>
      <c r="EV566" s="33"/>
      <c r="EW566" s="33"/>
      <c r="EX566" s="33"/>
      <c r="EY566" s="33"/>
      <c r="EZ566" s="33"/>
      <c r="FA566" s="33"/>
      <c r="FB566" s="33"/>
      <c r="FC566" s="33"/>
      <c r="FD566" s="33"/>
      <c r="FE566" s="33"/>
      <c r="FF566" s="33"/>
      <c r="FG566" s="33"/>
      <c r="FH566" s="33"/>
      <c r="FI566" s="33"/>
      <c r="FJ566" s="33"/>
      <c r="FK566" s="33"/>
      <c r="FL566" s="33"/>
      <c r="FM566" s="33"/>
      <c r="FN566" s="33"/>
      <c r="FO566" s="33"/>
      <c r="FP566" s="33"/>
      <c r="FQ566" s="33"/>
      <c r="FR566" s="33"/>
      <c r="FS566" s="33"/>
      <c r="FT566" s="33"/>
      <c r="FU566" s="33"/>
      <c r="FV566" s="33"/>
      <c r="FW566" s="33"/>
      <c r="FX566" s="33"/>
      <c r="FY566" s="33"/>
      <c r="FZ566" s="33"/>
      <c r="GA566" s="33"/>
      <c r="GB566" s="33"/>
      <c r="GC566" s="33"/>
      <c r="GD566" s="33"/>
      <c r="GE566" s="33"/>
      <c r="GF566" s="33"/>
      <c r="GG566" s="33"/>
      <c r="GH566" s="33"/>
      <c r="GI566" s="33"/>
      <c r="GJ566" s="33"/>
      <c r="GK566" s="33"/>
      <c r="GL566" s="33"/>
      <c r="GM566" s="33"/>
      <c r="GN566" s="33"/>
      <c r="GO566" s="33"/>
      <c r="GP566" s="33"/>
      <c r="GQ566" s="33"/>
      <c r="GR566" s="33"/>
      <c r="GS566" s="33"/>
      <c r="GT566" s="33"/>
      <c r="GU566" s="33"/>
      <c r="GV566" s="33"/>
      <c r="GW566" s="33"/>
      <c r="GX566" s="33"/>
    </row>
    <row r="567" spans="1:206" hidden="1">
      <c r="A567" s="31" t="s">
        <v>451</v>
      </c>
      <c r="B567" t="s">
        <v>717</v>
      </c>
      <c r="C567" t="s">
        <v>714</v>
      </c>
      <c r="D567" s="94" t="s">
        <v>1014</v>
      </c>
      <c r="E567" t="s">
        <v>1286</v>
      </c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>
        <v>4.3042770000000001E-2</v>
      </c>
      <c r="BE567" s="33">
        <v>4.2511069999999998E-2</v>
      </c>
      <c r="BF567" s="33">
        <v>4.1050410000000002E-2</v>
      </c>
      <c r="BG567" s="33">
        <v>4.0332769999999997E-2</v>
      </c>
      <c r="BH567" s="33">
        <v>3.9287160000000002E-2</v>
      </c>
      <c r="BI567" s="33">
        <v>3.8592630000000003E-2</v>
      </c>
      <c r="BJ567" s="33">
        <v>3.7939769999999998E-2</v>
      </c>
      <c r="BK567" s="33">
        <v>3.7733599999999999E-2</v>
      </c>
      <c r="BL567" s="33">
        <v>3.6437980000000002E-2</v>
      </c>
      <c r="BM567" s="33">
        <v>3.8542409999999999E-2</v>
      </c>
      <c r="BN567" s="33">
        <v>4.0043960000000003E-2</v>
      </c>
      <c r="BO567" s="33">
        <v>3.6977500000000003E-2</v>
      </c>
      <c r="BP567" s="33">
        <v>3.430921E-2</v>
      </c>
      <c r="BQ567" s="33">
        <v>3.3799570000000001E-2</v>
      </c>
      <c r="BR567" s="33">
        <v>3.2870450000000002E-2</v>
      </c>
      <c r="BS567" s="33">
        <v>3.3039850000000003E-2</v>
      </c>
      <c r="BT567" s="33">
        <v>3.2418559999999999E-2</v>
      </c>
      <c r="BU567" s="33">
        <v>3.2042029999999999E-2</v>
      </c>
      <c r="BV567" s="33">
        <v>3.1771420000000002E-2</v>
      </c>
      <c r="BW567" s="33">
        <v>3.1794210000000003E-2</v>
      </c>
      <c r="BX567" s="33">
        <v>3.1281580000000003E-2</v>
      </c>
      <c r="BY567" s="33">
        <v>3.1066440000000001E-2</v>
      </c>
      <c r="BZ567" s="33">
        <v>3.0151589999999999E-2</v>
      </c>
      <c r="CA567" s="33">
        <v>2.942374E-2</v>
      </c>
      <c r="CB567" s="33">
        <v>2.87543E-2</v>
      </c>
      <c r="CC567" s="33">
        <v>2.833049E-2</v>
      </c>
      <c r="CD567" s="33">
        <v>2.7818369999999999E-2</v>
      </c>
      <c r="CE567" s="33">
        <v>2.7142369999999999E-2</v>
      </c>
      <c r="CF567" s="33">
        <v>2.6833579999999999E-2</v>
      </c>
      <c r="CG567" s="33">
        <v>2.651131E-2</v>
      </c>
      <c r="CH567" s="33">
        <v>2.647387E-2</v>
      </c>
      <c r="CI567" s="33">
        <v>2.6204620000000001E-2</v>
      </c>
      <c r="CJ567" s="33">
        <v>2.605594E-2</v>
      </c>
      <c r="CK567" s="33">
        <v>2.6064790000000001E-2</v>
      </c>
      <c r="CL567" s="33">
        <v>2.5901540000000001E-2</v>
      </c>
      <c r="CM567" s="33">
        <v>2.563795E-2</v>
      </c>
      <c r="CN567" s="33">
        <v>2.5007939999999999E-2</v>
      </c>
      <c r="CO567" s="33">
        <v>2.4466000000000002E-2</v>
      </c>
      <c r="CP567" s="33">
        <v>2.4065059999999999E-2</v>
      </c>
      <c r="CQ567" s="33">
        <v>2.3522250000000001E-2</v>
      </c>
      <c r="CR567" s="33">
        <v>2.3287390000000002E-2</v>
      </c>
      <c r="CS567" s="33">
        <v>2.3244109999999998E-2</v>
      </c>
      <c r="CT567" s="33">
        <v>2.287838E-2</v>
      </c>
      <c r="CU567" s="33">
        <v>2.2875759999999998E-2</v>
      </c>
      <c r="CV567" s="33">
        <v>2.2873170000000002E-2</v>
      </c>
      <c r="CW567" s="33">
        <v>2.2593439999999999E-2</v>
      </c>
      <c r="CX567" s="33">
        <v>2.24408E-2</v>
      </c>
      <c r="CY567" s="33">
        <v>2.2090100000000001E-2</v>
      </c>
      <c r="CZ567" s="33">
        <v>2.1720779999999999E-2</v>
      </c>
      <c r="DA567" s="33">
        <v>2.1684249999999999E-2</v>
      </c>
      <c r="DB567" s="33">
        <v>2.135254E-2</v>
      </c>
      <c r="DC567" s="33">
        <v>2.0759690000000001E-2</v>
      </c>
      <c r="DD567" s="33">
        <v>2.0515269999999999E-2</v>
      </c>
      <c r="DE567" s="33">
        <v>2.0222159999999999E-2</v>
      </c>
      <c r="DF567" s="33">
        <v>1.9897270000000002E-2</v>
      </c>
      <c r="DG567" s="33">
        <v>1.9559489999999999E-2</v>
      </c>
      <c r="DH567" s="33">
        <v>1.911181E-2</v>
      </c>
      <c r="DI567" s="33">
        <v>1.884388E-2</v>
      </c>
      <c r="DJ567" s="33">
        <v>1.866276E-2</v>
      </c>
      <c r="DK567" s="33">
        <v>1.829103E-2</v>
      </c>
      <c r="DL567" s="33">
        <v>1.8103250000000001E-2</v>
      </c>
      <c r="DM567" s="33">
        <v>1.7839830000000001E-2</v>
      </c>
      <c r="DN567" s="33">
        <v>1.753584E-2</v>
      </c>
      <c r="DO567" s="33">
        <v>1.7221E-2</v>
      </c>
      <c r="DP567" s="33">
        <v>1.6933030000000002E-2</v>
      </c>
      <c r="DQ567" s="33">
        <v>1.6654619999999998E-2</v>
      </c>
      <c r="DR567" s="33">
        <v>1.631645E-2</v>
      </c>
      <c r="DS567" s="33">
        <v>1.605415E-2</v>
      </c>
      <c r="DT567" s="33">
        <v>1.5880229999999999E-2</v>
      </c>
      <c r="DU567" s="33">
        <v>1.56607E-2</v>
      </c>
      <c r="DV567" s="33">
        <v>1.722191E-2</v>
      </c>
      <c r="DW567" s="33">
        <v>1.9165720000000001E-2</v>
      </c>
      <c r="DX567" s="33">
        <v>1.800359E-2</v>
      </c>
      <c r="DY567" s="33"/>
      <c r="DZ567" s="33"/>
      <c r="EA567" s="33"/>
      <c r="EB567" s="33"/>
      <c r="EC567" s="33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3"/>
      <c r="EP567" s="33"/>
      <c r="EQ567" s="33"/>
      <c r="ER567" s="33"/>
      <c r="ES567" s="33"/>
      <c r="ET567" s="33"/>
      <c r="EU567" s="33"/>
      <c r="EV567" s="33"/>
      <c r="EW567" s="33"/>
      <c r="EX567" s="33"/>
      <c r="EY567" s="33"/>
      <c r="EZ567" s="33"/>
      <c r="FA567" s="33"/>
      <c r="FB567" s="33"/>
      <c r="FC567" s="33"/>
      <c r="FD567" s="33"/>
      <c r="FE567" s="33"/>
      <c r="FF567" s="33"/>
      <c r="FG567" s="33"/>
      <c r="FH567" s="33"/>
      <c r="FI567" s="33"/>
      <c r="FJ567" s="33"/>
      <c r="FK567" s="33"/>
      <c r="FL567" s="33"/>
      <c r="FM567" s="33"/>
      <c r="FN567" s="33"/>
      <c r="FO567" s="33"/>
      <c r="FP567" s="33"/>
      <c r="FQ567" s="33"/>
      <c r="FR567" s="33"/>
      <c r="FS567" s="33"/>
      <c r="FT567" s="33"/>
      <c r="FU567" s="33"/>
      <c r="FV567" s="33"/>
      <c r="FW567" s="33"/>
      <c r="FX567" s="33"/>
      <c r="FY567" s="33"/>
      <c r="FZ567" s="33"/>
      <c r="GA567" s="33"/>
      <c r="GB567" s="33"/>
      <c r="GC567" s="33"/>
      <c r="GD567" s="33"/>
      <c r="GE567" s="33"/>
      <c r="GF567" s="33"/>
      <c r="GG567" s="33"/>
      <c r="GH567" s="33"/>
      <c r="GI567" s="33"/>
      <c r="GJ567" s="33"/>
      <c r="GK567" s="33"/>
      <c r="GL567" s="33"/>
      <c r="GM567" s="33"/>
      <c r="GN567" s="33"/>
      <c r="GO567" s="33"/>
      <c r="GP567" s="33"/>
      <c r="GQ567" s="33"/>
      <c r="GR567" s="33"/>
      <c r="GS567" s="33"/>
      <c r="GT567" s="33"/>
      <c r="GU567" s="33"/>
      <c r="GV567" s="33"/>
      <c r="GW567" s="33"/>
      <c r="GX567" s="33"/>
    </row>
    <row r="568" spans="1:206" hidden="1">
      <c r="A568" s="31" t="s">
        <v>451</v>
      </c>
      <c r="B568" t="s">
        <v>717</v>
      </c>
      <c r="C568" t="s">
        <v>714</v>
      </c>
      <c r="D568" s="94" t="s">
        <v>1014</v>
      </c>
      <c r="E568" t="s">
        <v>1287</v>
      </c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>
        <v>6.6475729999999997E-2</v>
      </c>
      <c r="BE568" s="33">
        <v>6.6153989999999996E-2</v>
      </c>
      <c r="BF568" s="33">
        <v>6.4012840000000001E-2</v>
      </c>
      <c r="BG568" s="33">
        <v>6.3217910000000002E-2</v>
      </c>
      <c r="BH568" s="33">
        <v>6.1423180000000001E-2</v>
      </c>
      <c r="BI568" s="33">
        <v>6.0410819999999997E-2</v>
      </c>
      <c r="BJ568" s="33">
        <v>5.9690050000000001E-2</v>
      </c>
      <c r="BK568" s="33">
        <v>5.9391659999999999E-2</v>
      </c>
      <c r="BL568" s="33">
        <v>5.7448390000000002E-2</v>
      </c>
      <c r="BM568" s="33">
        <v>6.0123040000000003E-2</v>
      </c>
      <c r="BN568" s="33">
        <v>6.1844509999999998E-2</v>
      </c>
      <c r="BO568" s="33">
        <v>5.7554840000000003E-2</v>
      </c>
      <c r="BP568" s="33">
        <v>5.4327819999999999E-2</v>
      </c>
      <c r="BQ568" s="33">
        <v>5.3446309999999997E-2</v>
      </c>
      <c r="BR568" s="33">
        <v>5.1918110000000003E-2</v>
      </c>
      <c r="BS568" s="33">
        <v>5.2061639999999999E-2</v>
      </c>
      <c r="BT568" s="33">
        <v>5.1229799999999999E-2</v>
      </c>
      <c r="BU568" s="33">
        <v>5.0695629999999998E-2</v>
      </c>
      <c r="BV568" s="33">
        <v>5.0539359999999998E-2</v>
      </c>
      <c r="BW568" s="33">
        <v>5.0496840000000001E-2</v>
      </c>
      <c r="BX568" s="33">
        <v>4.971561E-2</v>
      </c>
      <c r="BY568" s="33">
        <v>4.919304E-2</v>
      </c>
      <c r="BZ568" s="33">
        <v>4.7600389999999999E-2</v>
      </c>
      <c r="CA568" s="33">
        <v>4.6438390000000003E-2</v>
      </c>
      <c r="CB568" s="33">
        <v>4.5397159999999999E-2</v>
      </c>
      <c r="CC568" s="33">
        <v>4.4703390000000003E-2</v>
      </c>
      <c r="CD568" s="33">
        <v>4.3908599999999999E-2</v>
      </c>
      <c r="CE568" s="33">
        <v>4.294866E-2</v>
      </c>
      <c r="CF568" s="33">
        <v>4.2555339999999997E-2</v>
      </c>
      <c r="CG568" s="33">
        <v>4.1961470000000001E-2</v>
      </c>
      <c r="CH568" s="33">
        <v>4.1830199999999998E-2</v>
      </c>
      <c r="CI568" s="33">
        <v>4.1112900000000001E-2</v>
      </c>
      <c r="CJ568" s="33">
        <v>4.051515E-2</v>
      </c>
      <c r="CK568" s="33">
        <v>4.0321950000000002E-2</v>
      </c>
      <c r="CL568" s="33">
        <v>3.9848849999999998E-2</v>
      </c>
      <c r="CM568" s="33">
        <v>3.967379E-2</v>
      </c>
      <c r="CN568" s="33">
        <v>3.89165E-2</v>
      </c>
      <c r="CO568" s="33">
        <v>3.8500989999999999E-2</v>
      </c>
      <c r="CP568" s="33">
        <v>3.8425689999999998E-2</v>
      </c>
      <c r="CQ568" s="33">
        <v>3.7987390000000003E-2</v>
      </c>
      <c r="CR568" s="33">
        <v>3.7786760000000003E-2</v>
      </c>
      <c r="CS568" s="33">
        <v>3.761167E-2</v>
      </c>
      <c r="CT568" s="33">
        <v>3.6823969999999998E-2</v>
      </c>
      <c r="CU568" s="33">
        <v>3.6475199999999999E-2</v>
      </c>
      <c r="CV568" s="33">
        <v>3.6156969999999997E-2</v>
      </c>
      <c r="CW568" s="33">
        <v>3.566809E-2</v>
      </c>
      <c r="CX568" s="33">
        <v>3.5412699999999998E-2</v>
      </c>
      <c r="CY568" s="33">
        <v>3.481538E-2</v>
      </c>
      <c r="CZ568" s="33">
        <v>3.4286940000000002E-2</v>
      </c>
      <c r="DA568" s="33">
        <v>3.4246609999999997E-2</v>
      </c>
      <c r="DB568" s="33">
        <v>3.3726359999999997E-2</v>
      </c>
      <c r="DC568" s="33">
        <v>3.291169E-2</v>
      </c>
      <c r="DD568" s="33">
        <v>3.2707359999999998E-2</v>
      </c>
      <c r="DE568" s="33">
        <v>3.2420379999999999E-2</v>
      </c>
      <c r="DF568" s="33">
        <v>3.1845760000000001E-2</v>
      </c>
      <c r="DG568" s="33">
        <v>3.1482799999999998E-2</v>
      </c>
      <c r="DH568" s="33">
        <v>3.0873270000000001E-2</v>
      </c>
      <c r="DI568" s="33">
        <v>3.045666E-2</v>
      </c>
      <c r="DJ568" s="33">
        <v>3.0218269999999998E-2</v>
      </c>
      <c r="DK568" s="33">
        <v>2.9648500000000001E-2</v>
      </c>
      <c r="DL568" s="33">
        <v>2.926026E-2</v>
      </c>
      <c r="DM568" s="33">
        <v>2.8650800000000001E-2</v>
      </c>
      <c r="DN568" s="33">
        <v>2.8103280000000001E-2</v>
      </c>
      <c r="DO568" s="33">
        <v>2.75549E-2</v>
      </c>
      <c r="DP568" s="33">
        <v>2.7024360000000001E-2</v>
      </c>
      <c r="DQ568" s="33">
        <v>2.674346E-2</v>
      </c>
      <c r="DR568" s="33">
        <v>2.6302160000000002E-2</v>
      </c>
      <c r="DS568" s="33">
        <v>2.5928860000000001E-2</v>
      </c>
      <c r="DT568" s="33">
        <v>2.558289E-2</v>
      </c>
      <c r="DU568" s="33">
        <v>2.5334189999999999E-2</v>
      </c>
      <c r="DV568" s="33">
        <v>2.7329280000000001E-2</v>
      </c>
      <c r="DW568" s="33">
        <v>2.995712E-2</v>
      </c>
      <c r="DX568" s="33">
        <v>2.8308659999999999E-2</v>
      </c>
      <c r="DY568" s="33"/>
      <c r="DZ568" s="33"/>
      <c r="EA568" s="33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  <c r="ET568" s="33"/>
      <c r="EU568" s="33"/>
      <c r="EV568" s="33"/>
      <c r="EW568" s="33"/>
      <c r="EX568" s="33"/>
      <c r="EY568" s="33"/>
      <c r="EZ568" s="33"/>
      <c r="FA568" s="33"/>
      <c r="FB568" s="33"/>
      <c r="FC568" s="33"/>
      <c r="FD568" s="33"/>
      <c r="FE568" s="33"/>
      <c r="FF568" s="33"/>
      <c r="FG568" s="33"/>
      <c r="FH568" s="33"/>
      <c r="FI568" s="33"/>
      <c r="FJ568" s="33"/>
      <c r="FK568" s="33"/>
      <c r="FL568" s="33"/>
      <c r="FM568" s="33"/>
      <c r="FN568" s="33"/>
      <c r="FO568" s="33"/>
      <c r="FP568" s="33"/>
      <c r="FQ568" s="33"/>
      <c r="FR568" s="33"/>
      <c r="FS568" s="33"/>
      <c r="FT568" s="33"/>
      <c r="FU568" s="33"/>
      <c r="FV568" s="33"/>
      <c r="FW568" s="33"/>
      <c r="FX568" s="33"/>
      <c r="FY568" s="33"/>
      <c r="FZ568" s="33"/>
      <c r="GA568" s="33"/>
      <c r="GB568" s="33"/>
      <c r="GC568" s="33"/>
      <c r="GD568" s="33"/>
      <c r="GE568" s="33"/>
      <c r="GF568" s="33"/>
      <c r="GG568" s="33"/>
      <c r="GH568" s="33"/>
      <c r="GI568" s="33"/>
      <c r="GJ568" s="33"/>
      <c r="GK568" s="33"/>
      <c r="GL568" s="33"/>
      <c r="GM568" s="33"/>
      <c r="GN568" s="33"/>
      <c r="GO568" s="33"/>
      <c r="GP568" s="33"/>
      <c r="GQ568" s="33"/>
      <c r="GR568" s="33"/>
      <c r="GS568" s="33"/>
      <c r="GT568" s="33"/>
      <c r="GU568" s="33"/>
      <c r="GV568" s="33"/>
      <c r="GW568" s="33"/>
      <c r="GX568" s="33"/>
    </row>
    <row r="569" spans="1:206" hidden="1">
      <c r="A569" s="31" t="s">
        <v>451</v>
      </c>
      <c r="B569" t="s">
        <v>717</v>
      </c>
      <c r="C569" t="s">
        <v>714</v>
      </c>
      <c r="D569" s="94" t="s">
        <v>1014</v>
      </c>
      <c r="E569" t="s">
        <v>1288</v>
      </c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>
        <v>0.10346637</v>
      </c>
      <c r="BE569" s="33">
        <v>0.10347435000000001</v>
      </c>
      <c r="BF569" s="33">
        <v>9.9627599999999997E-2</v>
      </c>
      <c r="BG569" s="33">
        <v>9.8623769999999999E-2</v>
      </c>
      <c r="BH569" s="33">
        <v>9.5547599999999996E-2</v>
      </c>
      <c r="BI569" s="33">
        <v>9.4231280000000001E-2</v>
      </c>
      <c r="BJ569" s="33">
        <v>9.3782379999999999E-2</v>
      </c>
      <c r="BK569" s="33">
        <v>9.2925499999999994E-2</v>
      </c>
      <c r="BL569" s="33">
        <v>9.000263E-2</v>
      </c>
      <c r="BM569" s="33">
        <v>9.3609399999999995E-2</v>
      </c>
      <c r="BN569" s="33">
        <v>9.5676200000000003E-2</v>
      </c>
      <c r="BO569" s="33">
        <v>8.9638170000000003E-2</v>
      </c>
      <c r="BP569" s="33">
        <v>8.6399050000000005E-2</v>
      </c>
      <c r="BQ569" s="33">
        <v>8.5104089999999993E-2</v>
      </c>
      <c r="BR569" s="33">
        <v>8.2320199999999996E-2</v>
      </c>
      <c r="BS569" s="33">
        <v>8.2937140000000006E-2</v>
      </c>
      <c r="BT569" s="33">
        <v>8.1399550000000001E-2</v>
      </c>
      <c r="BU569" s="33">
        <v>8.0384659999999997E-2</v>
      </c>
      <c r="BV569" s="33">
        <v>8.0432980000000001E-2</v>
      </c>
      <c r="BW569" s="33">
        <v>7.9936869999999993E-2</v>
      </c>
      <c r="BX569" s="33">
        <v>7.8663700000000003E-2</v>
      </c>
      <c r="BY569" s="33">
        <v>7.7898090000000003E-2</v>
      </c>
      <c r="BZ569" s="33">
        <v>7.5782070000000007E-2</v>
      </c>
      <c r="CA569" s="33">
        <v>7.4391890000000002E-2</v>
      </c>
      <c r="CB569" s="33">
        <v>7.241525E-2</v>
      </c>
      <c r="CC569" s="33">
        <v>7.1476880000000007E-2</v>
      </c>
      <c r="CD569" s="33">
        <v>7.0205600000000007E-2</v>
      </c>
      <c r="CE569" s="33">
        <v>6.8165699999999996E-2</v>
      </c>
      <c r="CF569" s="33">
        <v>6.7458450000000003E-2</v>
      </c>
      <c r="CG569" s="33">
        <v>6.6590479999999994E-2</v>
      </c>
      <c r="CH569" s="33">
        <v>6.6487790000000005E-2</v>
      </c>
      <c r="CI569" s="33">
        <v>6.5367789999999995E-2</v>
      </c>
      <c r="CJ569" s="33">
        <v>6.4662449999999996E-2</v>
      </c>
      <c r="CK569" s="33">
        <v>6.4492690000000005E-2</v>
      </c>
      <c r="CL569" s="33">
        <v>6.3608239999999996E-2</v>
      </c>
      <c r="CM569" s="33">
        <v>6.3340809999999997E-2</v>
      </c>
      <c r="CN569" s="33">
        <v>6.1689019999999997E-2</v>
      </c>
      <c r="CO569" s="33">
        <v>6.0564699999999999E-2</v>
      </c>
      <c r="CP569" s="33">
        <v>6.0056470000000001E-2</v>
      </c>
      <c r="CQ569" s="33">
        <v>5.9152259999999998E-2</v>
      </c>
      <c r="CR569" s="33">
        <v>5.9027789999999997E-2</v>
      </c>
      <c r="CS569" s="33">
        <v>5.9068320000000001E-2</v>
      </c>
      <c r="CT569" s="33">
        <v>5.8432270000000001E-2</v>
      </c>
      <c r="CU569" s="33">
        <v>5.8758280000000003E-2</v>
      </c>
      <c r="CV569" s="33">
        <v>5.8530169999999999E-2</v>
      </c>
      <c r="CW569" s="33">
        <v>5.776734E-2</v>
      </c>
      <c r="CX569" s="33">
        <v>5.6998769999999997E-2</v>
      </c>
      <c r="CY569" s="33">
        <v>5.5721880000000001E-2</v>
      </c>
      <c r="CZ569" s="33">
        <v>5.4366230000000001E-2</v>
      </c>
      <c r="DA569" s="33">
        <v>5.4220839999999999E-2</v>
      </c>
      <c r="DB569" s="33">
        <v>5.316924E-2</v>
      </c>
      <c r="DC569" s="33">
        <v>5.1854190000000001E-2</v>
      </c>
      <c r="DD569" s="33">
        <v>5.1601950000000001E-2</v>
      </c>
      <c r="DE569" s="33">
        <v>5.140045E-2</v>
      </c>
      <c r="DF569" s="33">
        <v>5.0316300000000001E-2</v>
      </c>
      <c r="DG569" s="33">
        <v>4.9954980000000003E-2</v>
      </c>
      <c r="DH569" s="33">
        <v>4.899883E-2</v>
      </c>
      <c r="DI569" s="33">
        <v>4.83945E-2</v>
      </c>
      <c r="DJ569" s="33">
        <v>4.8002320000000001E-2</v>
      </c>
      <c r="DK569" s="33">
        <v>4.7082390000000002E-2</v>
      </c>
      <c r="DL569" s="33">
        <v>4.664306E-2</v>
      </c>
      <c r="DM569" s="33">
        <v>4.585844E-2</v>
      </c>
      <c r="DN569" s="33">
        <v>4.5227379999999998E-2</v>
      </c>
      <c r="DO569" s="33">
        <v>4.453812E-2</v>
      </c>
      <c r="DP569" s="33">
        <v>4.3833240000000002E-2</v>
      </c>
      <c r="DQ569" s="33">
        <v>4.3380040000000002E-2</v>
      </c>
      <c r="DR569" s="33">
        <v>4.2505840000000003E-2</v>
      </c>
      <c r="DS569" s="33">
        <v>4.191247E-2</v>
      </c>
      <c r="DT569" s="33">
        <v>4.1365989999999998E-2</v>
      </c>
      <c r="DU569" s="33">
        <v>4.0767669999999999E-2</v>
      </c>
      <c r="DV569" s="33">
        <v>4.3242870000000003E-2</v>
      </c>
      <c r="DW569" s="33">
        <v>4.7173109999999997E-2</v>
      </c>
      <c r="DX569" s="33">
        <v>4.4706490000000002E-2</v>
      </c>
      <c r="DY569" s="33"/>
      <c r="DZ569" s="33"/>
      <c r="EA569" s="33"/>
      <c r="EB569" s="33"/>
      <c r="EC569" s="33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3"/>
      <c r="EP569" s="33"/>
      <c r="EQ569" s="33"/>
      <c r="ER569" s="33"/>
      <c r="ES569" s="33"/>
      <c r="ET569" s="33"/>
      <c r="EU569" s="33"/>
      <c r="EV569" s="33"/>
      <c r="EW569" s="33"/>
      <c r="EX569" s="33"/>
      <c r="EY569" s="33"/>
      <c r="EZ569" s="33"/>
      <c r="FA569" s="33"/>
      <c r="FB569" s="33"/>
      <c r="FC569" s="33"/>
      <c r="FD569" s="33"/>
      <c r="FE569" s="33"/>
      <c r="FF569" s="33"/>
      <c r="FG569" s="33"/>
      <c r="FH569" s="33"/>
      <c r="FI569" s="33"/>
      <c r="FJ569" s="33"/>
      <c r="FK569" s="33"/>
      <c r="FL569" s="33"/>
      <c r="FM569" s="33"/>
      <c r="FN569" s="33"/>
      <c r="FO569" s="33"/>
      <c r="FP569" s="33"/>
      <c r="FQ569" s="33"/>
      <c r="FR569" s="33"/>
      <c r="FS569" s="33"/>
      <c r="FT569" s="33"/>
      <c r="FU569" s="33"/>
      <c r="FV569" s="33"/>
      <c r="FW569" s="33"/>
      <c r="FX569" s="33"/>
      <c r="FY569" s="33"/>
      <c r="FZ569" s="33"/>
      <c r="GA569" s="33"/>
      <c r="GB569" s="33"/>
      <c r="GC569" s="33"/>
      <c r="GD569" s="33"/>
      <c r="GE569" s="33"/>
      <c r="GF569" s="33"/>
      <c r="GG569" s="33"/>
      <c r="GH569" s="33"/>
      <c r="GI569" s="33"/>
      <c r="GJ569" s="33"/>
      <c r="GK569" s="33"/>
      <c r="GL569" s="33"/>
      <c r="GM569" s="33"/>
      <c r="GN569" s="33"/>
      <c r="GO569" s="33"/>
      <c r="GP569" s="33"/>
      <c r="GQ569" s="33"/>
      <c r="GR569" s="33"/>
      <c r="GS569" s="33"/>
      <c r="GT569" s="33"/>
      <c r="GU569" s="33"/>
      <c r="GV569" s="33"/>
      <c r="GW569" s="33"/>
      <c r="GX569" s="33"/>
    </row>
    <row r="570" spans="1:206" hidden="1">
      <c r="A570" s="31" t="s">
        <v>451</v>
      </c>
      <c r="B570" t="s">
        <v>717</v>
      </c>
      <c r="C570" t="s">
        <v>714</v>
      </c>
      <c r="D570" s="94" t="s">
        <v>1014</v>
      </c>
      <c r="E570" t="s">
        <v>1289</v>
      </c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>
        <v>0.15890905</v>
      </c>
      <c r="BE570" s="33">
        <v>0.15913960999999999</v>
      </c>
      <c r="BF570" s="33">
        <v>0.15362023999999999</v>
      </c>
      <c r="BG570" s="33">
        <v>0.15290463000000001</v>
      </c>
      <c r="BH570" s="33">
        <v>0.14870966999999999</v>
      </c>
      <c r="BI570" s="33">
        <v>0.14683841</v>
      </c>
      <c r="BJ570" s="33">
        <v>0.14661026999999999</v>
      </c>
      <c r="BK570" s="33">
        <v>0.14411827999999999</v>
      </c>
      <c r="BL570" s="33">
        <v>0.13980780000000001</v>
      </c>
      <c r="BM570" s="33">
        <v>0.14230761</v>
      </c>
      <c r="BN570" s="33">
        <v>0.14351064999999999</v>
      </c>
      <c r="BO570" s="33">
        <v>0.13749376999999999</v>
      </c>
      <c r="BP570" s="33">
        <v>0.13585480999999999</v>
      </c>
      <c r="BQ570" s="33">
        <v>0.13393666000000001</v>
      </c>
      <c r="BR570" s="33">
        <v>0.12932469999999999</v>
      </c>
      <c r="BS570" s="33">
        <v>0.13014452000000001</v>
      </c>
      <c r="BT570" s="33">
        <v>0.12794643999999999</v>
      </c>
      <c r="BU570" s="33">
        <v>0.12674249000000001</v>
      </c>
      <c r="BV570" s="33">
        <v>0.12766026</v>
      </c>
      <c r="BW570" s="33">
        <v>0.12608791</v>
      </c>
      <c r="BX570" s="33">
        <v>0.12418986999999999</v>
      </c>
      <c r="BY570" s="33">
        <v>0.12263335</v>
      </c>
      <c r="BZ570" s="33">
        <v>0.11975829</v>
      </c>
      <c r="CA570" s="33">
        <v>0.11843698</v>
      </c>
      <c r="CB570" s="33">
        <v>0.11576833</v>
      </c>
      <c r="CC570" s="33">
        <v>0.11433541999999999</v>
      </c>
      <c r="CD570" s="33">
        <v>0.11280294</v>
      </c>
      <c r="CE570" s="33">
        <v>0.1097465</v>
      </c>
      <c r="CF570" s="33">
        <v>0.10916658999999999</v>
      </c>
      <c r="CG570" s="33">
        <v>0.10756876999999999</v>
      </c>
      <c r="CH570" s="33">
        <v>0.10790423</v>
      </c>
      <c r="CI570" s="33">
        <v>0.10620425</v>
      </c>
      <c r="CJ570" s="33">
        <v>0.10439432999999999</v>
      </c>
      <c r="CK570" s="33">
        <v>0.10434545000000001</v>
      </c>
      <c r="CL570" s="33">
        <v>0.10273507</v>
      </c>
      <c r="CM570" s="33">
        <v>0.10246008</v>
      </c>
      <c r="CN570" s="33">
        <v>9.9877659999999993E-2</v>
      </c>
      <c r="CO570" s="33">
        <v>9.8118839999999999E-2</v>
      </c>
      <c r="CP570" s="33">
        <v>9.7625340000000005E-2</v>
      </c>
      <c r="CQ570" s="33">
        <v>9.6137959999999995E-2</v>
      </c>
      <c r="CR570" s="33">
        <v>9.5781379999999999E-2</v>
      </c>
      <c r="CS570" s="33">
        <v>9.540527E-2</v>
      </c>
      <c r="CT570" s="33">
        <v>9.3800339999999996E-2</v>
      </c>
      <c r="CU570" s="33">
        <v>9.4358440000000002E-2</v>
      </c>
      <c r="CV570" s="33">
        <v>9.3838690000000002E-2</v>
      </c>
      <c r="CW570" s="33">
        <v>9.2945280000000005E-2</v>
      </c>
      <c r="CX570" s="33">
        <v>9.2191620000000002E-2</v>
      </c>
      <c r="CY570" s="33">
        <v>9.0935970000000005E-2</v>
      </c>
      <c r="CZ570" s="33">
        <v>8.9742299999999997E-2</v>
      </c>
      <c r="DA570" s="33">
        <v>9.0396340000000006E-2</v>
      </c>
      <c r="DB570" s="33">
        <v>8.8648770000000002E-2</v>
      </c>
      <c r="DC570" s="33">
        <v>8.5897100000000004E-2</v>
      </c>
      <c r="DD570" s="33">
        <v>8.5144940000000002E-2</v>
      </c>
      <c r="DE570" s="33">
        <v>8.4477469999999999E-2</v>
      </c>
      <c r="DF570" s="33">
        <v>8.2187280000000001E-2</v>
      </c>
      <c r="DG570" s="33">
        <v>8.1682210000000005E-2</v>
      </c>
      <c r="DH570" s="33">
        <v>8.0150250000000006E-2</v>
      </c>
      <c r="DI570" s="33">
        <v>7.9399789999999998E-2</v>
      </c>
      <c r="DJ570" s="33">
        <v>7.9070130000000002E-2</v>
      </c>
      <c r="DK570" s="33">
        <v>7.7741859999999996E-2</v>
      </c>
      <c r="DL570" s="33">
        <v>7.7049980000000004E-2</v>
      </c>
      <c r="DM570" s="33">
        <v>7.5727489999999995E-2</v>
      </c>
      <c r="DN570" s="33">
        <v>7.4801099999999995E-2</v>
      </c>
      <c r="DO570" s="33">
        <v>7.3485400000000006E-2</v>
      </c>
      <c r="DP570" s="33">
        <v>7.1993489999999993E-2</v>
      </c>
      <c r="DQ570" s="33">
        <v>7.1551749999999997E-2</v>
      </c>
      <c r="DR570" s="33">
        <v>6.9905850000000005E-2</v>
      </c>
      <c r="DS570" s="33">
        <v>6.9272479999999997E-2</v>
      </c>
      <c r="DT570" s="33">
        <v>6.855965E-2</v>
      </c>
      <c r="DU570" s="33">
        <v>6.7924880000000007E-2</v>
      </c>
      <c r="DV570" s="33">
        <v>7.1909680000000004E-2</v>
      </c>
      <c r="DW570" s="33">
        <v>7.7833169999999993E-2</v>
      </c>
      <c r="DX570" s="33">
        <v>7.4521110000000002E-2</v>
      </c>
      <c r="DY570" s="33"/>
      <c r="DZ570" s="33"/>
      <c r="EA570" s="33"/>
      <c r="EB570" s="33"/>
      <c r="EC570" s="33"/>
      <c r="ED570" s="33"/>
      <c r="EE570" s="33"/>
      <c r="EF570" s="33"/>
      <c r="EG570" s="33"/>
      <c r="EH570" s="33"/>
      <c r="EI570" s="33"/>
      <c r="EJ570" s="33"/>
      <c r="EK570" s="33"/>
      <c r="EL570" s="33"/>
      <c r="EM570" s="33"/>
      <c r="EN570" s="33"/>
      <c r="EO570" s="33"/>
      <c r="EP570" s="33"/>
      <c r="EQ570" s="33"/>
      <c r="ER570" s="33"/>
      <c r="ES570" s="33"/>
      <c r="ET570" s="33"/>
      <c r="EU570" s="33"/>
      <c r="EV570" s="33"/>
      <c r="EW570" s="33"/>
      <c r="EX570" s="33"/>
      <c r="EY570" s="33"/>
      <c r="EZ570" s="33"/>
      <c r="FA570" s="33"/>
      <c r="FB570" s="33"/>
      <c r="FC570" s="33"/>
      <c r="FD570" s="33"/>
      <c r="FE570" s="33"/>
      <c r="FF570" s="33"/>
      <c r="FG570" s="33"/>
      <c r="FH570" s="33"/>
      <c r="FI570" s="33"/>
      <c r="FJ570" s="33"/>
      <c r="FK570" s="33"/>
      <c r="FL570" s="33"/>
      <c r="FM570" s="33"/>
      <c r="FN570" s="33"/>
      <c r="FO570" s="33"/>
      <c r="FP570" s="33"/>
      <c r="FQ570" s="33"/>
      <c r="FR570" s="33"/>
      <c r="FS570" s="33"/>
      <c r="FT570" s="33"/>
      <c r="FU570" s="33"/>
      <c r="FV570" s="33"/>
      <c r="FW570" s="33"/>
      <c r="FX570" s="33"/>
      <c r="FY570" s="33"/>
      <c r="FZ570" s="33"/>
      <c r="GA570" s="33"/>
      <c r="GB570" s="33"/>
      <c r="GC570" s="33"/>
      <c r="GD570" s="33"/>
      <c r="GE570" s="33"/>
      <c r="GF570" s="33"/>
      <c r="GG570" s="33"/>
      <c r="GH570" s="33"/>
      <c r="GI570" s="33"/>
      <c r="GJ570" s="33"/>
      <c r="GK570" s="33"/>
      <c r="GL570" s="33"/>
      <c r="GM570" s="33"/>
      <c r="GN570" s="33"/>
      <c r="GO570" s="33"/>
      <c r="GP570" s="33"/>
      <c r="GQ570" s="33"/>
      <c r="GR570" s="33"/>
      <c r="GS570" s="33"/>
      <c r="GT570" s="33"/>
      <c r="GU570" s="33"/>
      <c r="GV570" s="33"/>
      <c r="GW570" s="33"/>
      <c r="GX570" s="33"/>
    </row>
    <row r="571" spans="1:206" hidden="1">
      <c r="A571" s="31" t="s">
        <v>451</v>
      </c>
      <c r="B571" t="s">
        <v>717</v>
      </c>
      <c r="C571" t="s">
        <v>714</v>
      </c>
      <c r="D571" s="94" t="s">
        <v>1014</v>
      </c>
      <c r="E571" t="s">
        <v>1290</v>
      </c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>
        <v>0.23384452999999999</v>
      </c>
      <c r="BE571" s="33">
        <v>0.23554889000000001</v>
      </c>
      <c r="BF571" s="33">
        <v>0.22801171000000001</v>
      </c>
      <c r="BG571" s="33">
        <v>0.22817787</v>
      </c>
      <c r="BH571" s="33">
        <v>0.22130014000000001</v>
      </c>
      <c r="BI571" s="33">
        <v>0.22004330999999999</v>
      </c>
      <c r="BJ571" s="33">
        <v>0.21969683000000001</v>
      </c>
      <c r="BK571" s="33">
        <v>0.21696794999999999</v>
      </c>
      <c r="BL571" s="33">
        <v>0.20987343</v>
      </c>
      <c r="BM571" s="33">
        <v>0.21138688</v>
      </c>
      <c r="BN571" s="33">
        <v>0.21173252000000001</v>
      </c>
      <c r="BO571" s="33">
        <v>0.20416666999999999</v>
      </c>
      <c r="BP571" s="33">
        <v>0.20566862</v>
      </c>
      <c r="BQ571" s="33">
        <v>0.20320529000000001</v>
      </c>
      <c r="BR571" s="33">
        <v>0.1946881</v>
      </c>
      <c r="BS571" s="33">
        <v>0.19703396000000001</v>
      </c>
      <c r="BT571" s="33">
        <v>0.19417039</v>
      </c>
      <c r="BU571" s="33">
        <v>0.19204352999999999</v>
      </c>
      <c r="BV571" s="33">
        <v>0.19473009999999999</v>
      </c>
      <c r="BW571" s="33">
        <v>0.19147634999999999</v>
      </c>
      <c r="BX571" s="33">
        <v>0.18802360000000001</v>
      </c>
      <c r="BY571" s="33">
        <v>0.18682215999999999</v>
      </c>
      <c r="BZ571" s="33">
        <v>0.18375359999999999</v>
      </c>
      <c r="CA571" s="33">
        <v>0.18342148999999999</v>
      </c>
      <c r="CB571" s="33">
        <v>0.17935343000000001</v>
      </c>
      <c r="CC571" s="33">
        <v>0.17669188</v>
      </c>
      <c r="CD571" s="33">
        <v>0.17605680000000001</v>
      </c>
      <c r="CE571" s="33">
        <v>0.17015722</v>
      </c>
      <c r="CF571" s="33">
        <v>0.16928684999999999</v>
      </c>
      <c r="CG571" s="33">
        <v>0.16707992999999999</v>
      </c>
      <c r="CH571" s="33">
        <v>0.16799289000000001</v>
      </c>
      <c r="CI571" s="33">
        <v>0.16603101000000001</v>
      </c>
      <c r="CJ571" s="33">
        <v>0.16271427999999999</v>
      </c>
      <c r="CK571" s="33">
        <v>0.16360498000000001</v>
      </c>
      <c r="CL571" s="33">
        <v>0.16058919999999999</v>
      </c>
      <c r="CM571" s="33">
        <v>0.16173860000000001</v>
      </c>
      <c r="CN571" s="33">
        <v>0.15769894000000001</v>
      </c>
      <c r="CO571" s="33">
        <v>0.15437076</v>
      </c>
      <c r="CP571" s="33">
        <v>0.15371093</v>
      </c>
      <c r="CQ571" s="33">
        <v>0.15179987</v>
      </c>
      <c r="CR571" s="33">
        <v>0.15121377999999999</v>
      </c>
      <c r="CS571" s="33">
        <v>0.15052320999999999</v>
      </c>
      <c r="CT571" s="33">
        <v>0.14821139999999999</v>
      </c>
      <c r="CU571" s="33">
        <v>0.15001713999999999</v>
      </c>
      <c r="CV571" s="33">
        <v>0.14861384999999999</v>
      </c>
      <c r="CW571" s="33">
        <v>0.14784737000000001</v>
      </c>
      <c r="CX571" s="33">
        <v>0.14621820999999999</v>
      </c>
      <c r="CY571" s="33">
        <v>0.14410248000000001</v>
      </c>
      <c r="CZ571" s="33">
        <v>0.14205545999999999</v>
      </c>
      <c r="DA571" s="33">
        <v>0.14356394</v>
      </c>
      <c r="DB571" s="33">
        <v>0.14114273999999999</v>
      </c>
      <c r="DC571" s="33">
        <v>0.13778188999999999</v>
      </c>
      <c r="DD571" s="33">
        <v>0.13746583000000001</v>
      </c>
      <c r="DE571" s="33">
        <v>0.13795122000000001</v>
      </c>
      <c r="DF571" s="33">
        <v>0.13386355</v>
      </c>
      <c r="DG571" s="33">
        <v>0.13360506999999999</v>
      </c>
      <c r="DH571" s="33">
        <v>0.13025225000000001</v>
      </c>
      <c r="DI571" s="33">
        <v>0.12889759000000001</v>
      </c>
      <c r="DJ571" s="33">
        <v>0.12793062999999999</v>
      </c>
      <c r="DK571" s="33">
        <v>0.1255271</v>
      </c>
      <c r="DL571" s="33">
        <v>0.1242496</v>
      </c>
      <c r="DM571" s="33">
        <v>0.12239011</v>
      </c>
      <c r="DN571" s="33">
        <v>0.12135952999999999</v>
      </c>
      <c r="DO571" s="33">
        <v>0.11949116999999999</v>
      </c>
      <c r="DP571" s="33">
        <v>0.11666087</v>
      </c>
      <c r="DQ571" s="33">
        <v>0.11675509000000001</v>
      </c>
      <c r="DR571" s="33">
        <v>0.11390586</v>
      </c>
      <c r="DS571" s="33">
        <v>0.11333746</v>
      </c>
      <c r="DT571" s="33">
        <v>0.11171970000000001</v>
      </c>
      <c r="DU571" s="33">
        <v>0.11011619</v>
      </c>
      <c r="DV571" s="33">
        <v>0.11715324000000001</v>
      </c>
      <c r="DW571" s="33">
        <v>0.12370761</v>
      </c>
      <c r="DX571" s="33">
        <v>0.11942503</v>
      </c>
      <c r="DY571" s="33"/>
      <c r="DZ571" s="33"/>
      <c r="EA571" s="33"/>
      <c r="EB571" s="33"/>
      <c r="EC571" s="33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3"/>
      <c r="EP571" s="33"/>
      <c r="EQ571" s="33"/>
      <c r="ER571" s="33"/>
      <c r="ES571" s="33"/>
      <c r="ET571" s="33"/>
      <c r="EU571" s="33"/>
      <c r="EV571" s="33"/>
      <c r="EW571" s="33"/>
      <c r="EX571" s="33"/>
      <c r="EY571" s="33"/>
      <c r="EZ571" s="33"/>
      <c r="FA571" s="33"/>
      <c r="FB571" s="33"/>
      <c r="FC571" s="33"/>
      <c r="FD571" s="33"/>
      <c r="FE571" s="33"/>
      <c r="FF571" s="33"/>
      <c r="FG571" s="33"/>
      <c r="FH571" s="33"/>
      <c r="FI571" s="33"/>
      <c r="FJ571" s="33"/>
      <c r="FK571" s="33"/>
      <c r="FL571" s="33"/>
      <c r="FM571" s="33"/>
      <c r="FN571" s="33"/>
      <c r="FO571" s="33"/>
      <c r="FP571" s="33"/>
      <c r="FQ571" s="33"/>
      <c r="FR571" s="33"/>
      <c r="FS571" s="33"/>
      <c r="FT571" s="33"/>
      <c r="FU571" s="33"/>
      <c r="FV571" s="33"/>
      <c r="FW571" s="33"/>
      <c r="FX571" s="33"/>
      <c r="FY571" s="33"/>
      <c r="FZ571" s="33"/>
      <c r="GA571" s="33"/>
      <c r="GB571" s="33"/>
      <c r="GC571" s="33"/>
      <c r="GD571" s="33"/>
      <c r="GE571" s="33"/>
      <c r="GF571" s="33"/>
      <c r="GG571" s="33"/>
      <c r="GH571" s="33"/>
      <c r="GI571" s="33"/>
      <c r="GJ571" s="33"/>
      <c r="GK571" s="33"/>
      <c r="GL571" s="33"/>
      <c r="GM571" s="33"/>
      <c r="GN571" s="33"/>
      <c r="GO571" s="33"/>
      <c r="GP571" s="33"/>
      <c r="GQ571" s="33"/>
      <c r="GR571" s="33"/>
      <c r="GS571" s="33"/>
      <c r="GT571" s="33"/>
      <c r="GU571" s="33"/>
      <c r="GV571" s="33"/>
      <c r="GW571" s="33"/>
      <c r="GX571" s="33"/>
    </row>
    <row r="572" spans="1:206" hidden="1">
      <c r="A572" s="31" t="s">
        <v>451</v>
      </c>
      <c r="B572" t="s">
        <v>717</v>
      </c>
      <c r="C572" t="s">
        <v>714</v>
      </c>
      <c r="D572" s="94" t="s">
        <v>1014</v>
      </c>
      <c r="E572" t="s">
        <v>1291</v>
      </c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>
        <v>0.32756194</v>
      </c>
      <c r="BE572" s="33">
        <v>0.32893327999999999</v>
      </c>
      <c r="BF572" s="33">
        <v>0.31825049</v>
      </c>
      <c r="BG572" s="33">
        <v>0.31934371</v>
      </c>
      <c r="BH572" s="33">
        <v>0.31284350999999999</v>
      </c>
      <c r="BI572" s="33">
        <v>0.31064391000000002</v>
      </c>
      <c r="BJ572" s="33">
        <v>0.31307218999999997</v>
      </c>
      <c r="BK572" s="33">
        <v>0.30924536000000002</v>
      </c>
      <c r="BL572" s="33">
        <v>0.29971932000000001</v>
      </c>
      <c r="BM572" s="33">
        <v>0.30036441000000003</v>
      </c>
      <c r="BN572" s="33">
        <v>0.29993375</v>
      </c>
      <c r="BO572" s="33">
        <v>0.28960014000000001</v>
      </c>
      <c r="BP572" s="33">
        <v>0.29267965000000001</v>
      </c>
      <c r="BQ572" s="33">
        <v>0.28986582</v>
      </c>
      <c r="BR572" s="33">
        <v>0.27716830999999997</v>
      </c>
      <c r="BS572" s="33">
        <v>0.28128581000000002</v>
      </c>
      <c r="BT572" s="33">
        <v>0.27786337</v>
      </c>
      <c r="BU572" s="33">
        <v>0.27591668000000003</v>
      </c>
      <c r="BV572" s="33">
        <v>0.28157412999999998</v>
      </c>
      <c r="BW572" s="33">
        <v>0.27609087999999998</v>
      </c>
      <c r="BX572" s="33">
        <v>0.27271988000000003</v>
      </c>
      <c r="BY572" s="33">
        <v>0.27042227000000002</v>
      </c>
      <c r="BZ572" s="33">
        <v>0.26710851000000002</v>
      </c>
      <c r="CA572" s="33">
        <v>0.26799225999999998</v>
      </c>
      <c r="CB572" s="33">
        <v>0.26351845000000002</v>
      </c>
      <c r="CC572" s="33">
        <v>0.25926974000000003</v>
      </c>
      <c r="CD572" s="33">
        <v>0.26011098999999999</v>
      </c>
      <c r="CE572" s="33">
        <v>0.25179572</v>
      </c>
      <c r="CF572" s="33">
        <v>0.25168784999999999</v>
      </c>
      <c r="CG572" s="33">
        <v>0.24699270000000001</v>
      </c>
      <c r="CH572" s="33">
        <v>0.25043400999999998</v>
      </c>
      <c r="CI572" s="33">
        <v>0.24599214999999999</v>
      </c>
      <c r="CJ572" s="33">
        <v>0.24051148</v>
      </c>
      <c r="CK572" s="33">
        <v>0.24317473000000001</v>
      </c>
      <c r="CL572" s="33">
        <v>0.23921584000000001</v>
      </c>
      <c r="CM572" s="33">
        <v>0.24181747000000001</v>
      </c>
      <c r="CN572" s="33">
        <v>0.23610856999999999</v>
      </c>
      <c r="CO572" s="33">
        <v>0.23177317</v>
      </c>
      <c r="CP572" s="33">
        <v>0.23229188000000001</v>
      </c>
      <c r="CQ572" s="33">
        <v>0.2297469</v>
      </c>
      <c r="CR572" s="33">
        <v>0.22986881000000001</v>
      </c>
      <c r="CS572" s="33">
        <v>0.22914297</v>
      </c>
      <c r="CT572" s="33">
        <v>0.22484871000000001</v>
      </c>
      <c r="CU572" s="33">
        <v>0.22896105999999999</v>
      </c>
      <c r="CV572" s="33">
        <v>0.22655323999999999</v>
      </c>
      <c r="CW572" s="33">
        <v>0.22605797999999999</v>
      </c>
      <c r="CX572" s="33">
        <v>0.22401906999999999</v>
      </c>
      <c r="CY572" s="33">
        <v>0.22226757999999999</v>
      </c>
      <c r="CZ572" s="33">
        <v>0.2201274</v>
      </c>
      <c r="DA572" s="33">
        <v>0.22338036</v>
      </c>
      <c r="DB572" s="33">
        <v>0.21943919000000001</v>
      </c>
      <c r="DC572" s="33">
        <v>0.21493752999999999</v>
      </c>
      <c r="DD572" s="33">
        <v>0.21528838</v>
      </c>
      <c r="DE572" s="33">
        <v>0.21656702999999999</v>
      </c>
      <c r="DF572" s="33">
        <v>0.20822672</v>
      </c>
      <c r="DG572" s="33">
        <v>0.20994837</v>
      </c>
      <c r="DH572" s="33">
        <v>0.20501153</v>
      </c>
      <c r="DI572" s="33">
        <v>0.20383308</v>
      </c>
      <c r="DJ572" s="33">
        <v>0.20417263999999999</v>
      </c>
      <c r="DK572" s="33">
        <v>0.19983239999999999</v>
      </c>
      <c r="DL572" s="33">
        <v>0.19936235999999999</v>
      </c>
      <c r="DM572" s="33">
        <v>0.1963867</v>
      </c>
      <c r="DN572" s="33">
        <v>0.19525965000000001</v>
      </c>
      <c r="DO572" s="33">
        <v>0.19170327000000001</v>
      </c>
      <c r="DP572" s="33">
        <v>0.18720787999999999</v>
      </c>
      <c r="DQ572" s="33">
        <v>0.18862993</v>
      </c>
      <c r="DR572" s="33">
        <v>0.18323249999999999</v>
      </c>
      <c r="DS572" s="33">
        <v>0.18330019</v>
      </c>
      <c r="DT572" s="33">
        <v>0.18013670000000001</v>
      </c>
      <c r="DU572" s="33">
        <v>0.17679233999999999</v>
      </c>
      <c r="DV572" s="33">
        <v>0.18424051999999999</v>
      </c>
      <c r="DW572" s="33">
        <v>0.18823512000000001</v>
      </c>
      <c r="DX572" s="33">
        <v>0.18510555000000001</v>
      </c>
      <c r="DY572" s="33"/>
      <c r="DZ572" s="33"/>
      <c r="EA572" s="33"/>
      <c r="EB572" s="33"/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  <c r="ET572" s="33"/>
      <c r="EU572" s="33"/>
      <c r="EV572" s="33"/>
      <c r="EW572" s="33"/>
      <c r="EX572" s="33"/>
      <c r="EY572" s="33"/>
      <c r="EZ572" s="33"/>
      <c r="FA572" s="33"/>
      <c r="FB572" s="33"/>
      <c r="FC572" s="33"/>
      <c r="FD572" s="33"/>
      <c r="FE572" s="33"/>
      <c r="FF572" s="33"/>
      <c r="FG572" s="33"/>
      <c r="FH572" s="33"/>
      <c r="FI572" s="33"/>
      <c r="FJ572" s="33"/>
      <c r="FK572" s="33"/>
      <c r="FL572" s="33"/>
      <c r="FM572" s="33"/>
      <c r="FN572" s="33"/>
      <c r="FO572" s="33"/>
      <c r="FP572" s="33"/>
      <c r="FQ572" s="33"/>
      <c r="FR572" s="33"/>
      <c r="FS572" s="33"/>
      <c r="FT572" s="33"/>
      <c r="FU572" s="33"/>
      <c r="FV572" s="33"/>
      <c r="FW572" s="33"/>
      <c r="FX572" s="33"/>
      <c r="FY572" s="33"/>
      <c r="FZ572" s="33"/>
      <c r="GA572" s="33"/>
      <c r="GB572" s="33"/>
      <c r="GC572" s="33"/>
      <c r="GD572" s="33"/>
      <c r="GE572" s="33"/>
      <c r="GF572" s="33"/>
      <c r="GG572" s="33"/>
      <c r="GH572" s="33"/>
      <c r="GI572" s="33"/>
      <c r="GJ572" s="33"/>
      <c r="GK572" s="33"/>
      <c r="GL572" s="33"/>
      <c r="GM572" s="33"/>
      <c r="GN572" s="33"/>
      <c r="GO572" s="33"/>
      <c r="GP572" s="33"/>
      <c r="GQ572" s="33"/>
      <c r="GR572" s="33"/>
      <c r="GS572" s="33"/>
      <c r="GT572" s="33"/>
      <c r="GU572" s="33"/>
      <c r="GV572" s="33"/>
      <c r="GW572" s="33"/>
      <c r="GX572" s="33"/>
    </row>
    <row r="573" spans="1:206" hidden="1">
      <c r="A573" s="31" t="s">
        <v>451</v>
      </c>
      <c r="B573" t="s">
        <v>717</v>
      </c>
      <c r="C573" t="s">
        <v>714</v>
      </c>
      <c r="D573" s="94" t="s">
        <v>1014</v>
      </c>
      <c r="E573" t="s">
        <v>1292</v>
      </c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>
        <v>0.44643424999999998</v>
      </c>
      <c r="BE573" s="33">
        <v>0.44164604000000002</v>
      </c>
      <c r="BF573" s="33">
        <v>0.42465385</v>
      </c>
      <c r="BG573" s="33">
        <v>0.42474103000000002</v>
      </c>
      <c r="BH573" s="33">
        <v>0.41688536999999998</v>
      </c>
      <c r="BI573" s="33">
        <v>0.41326689</v>
      </c>
      <c r="BJ573" s="33">
        <v>0.41623869000000002</v>
      </c>
      <c r="BK573" s="33">
        <v>0.41255040999999998</v>
      </c>
      <c r="BL573" s="33">
        <v>0.40227713999999998</v>
      </c>
      <c r="BM573" s="33">
        <v>0.39920459000000003</v>
      </c>
      <c r="BN573" s="33">
        <v>0.39642333000000002</v>
      </c>
      <c r="BO573" s="33">
        <v>0.38588063</v>
      </c>
      <c r="BP573" s="33">
        <v>0.39466188000000002</v>
      </c>
      <c r="BQ573" s="33">
        <v>0.39155658999999998</v>
      </c>
      <c r="BR573" s="33">
        <v>0.37519440999999998</v>
      </c>
      <c r="BS573" s="33">
        <v>0.37932454999999998</v>
      </c>
      <c r="BT573" s="33">
        <v>0.37807114000000003</v>
      </c>
      <c r="BU573" s="33">
        <v>0.37502717000000002</v>
      </c>
      <c r="BV573" s="33">
        <v>0.38189654000000001</v>
      </c>
      <c r="BW573" s="33">
        <v>0.37662416999999998</v>
      </c>
      <c r="BX573" s="33">
        <v>0.37218561999999999</v>
      </c>
      <c r="BY573" s="33">
        <v>0.37192019999999998</v>
      </c>
      <c r="BZ573" s="33">
        <v>0.37000452</v>
      </c>
      <c r="CA573" s="33">
        <v>0.37428705000000001</v>
      </c>
      <c r="CB573" s="33">
        <v>0.36932809999999999</v>
      </c>
      <c r="CC573" s="33">
        <v>0.36302965999999998</v>
      </c>
      <c r="CD573" s="33">
        <v>0.36646060000000003</v>
      </c>
      <c r="CE573" s="33">
        <v>0.35528609999999999</v>
      </c>
      <c r="CF573" s="33">
        <v>0.35467387</v>
      </c>
      <c r="CG573" s="33">
        <v>0.34831888999999999</v>
      </c>
      <c r="CH573" s="33">
        <v>0.35364210000000001</v>
      </c>
      <c r="CI573" s="33">
        <v>0.34747563999999997</v>
      </c>
      <c r="CJ573" s="33">
        <v>0.34018389999999998</v>
      </c>
      <c r="CK573" s="33">
        <v>0.34591181999999998</v>
      </c>
      <c r="CL573" s="33">
        <v>0.33996059000000001</v>
      </c>
      <c r="CM573" s="33">
        <v>0.34381497</v>
      </c>
      <c r="CN573" s="33">
        <v>0.33461211000000002</v>
      </c>
      <c r="CO573" s="33">
        <v>0.33167214</v>
      </c>
      <c r="CP573" s="33">
        <v>0.33415138999999999</v>
      </c>
      <c r="CQ573" s="33">
        <v>0.33174183000000002</v>
      </c>
      <c r="CR573" s="33">
        <v>0.33083433000000001</v>
      </c>
      <c r="CS573" s="33">
        <v>0.32916953999999998</v>
      </c>
      <c r="CT573" s="33">
        <v>0.32347904999999999</v>
      </c>
      <c r="CU573" s="33">
        <v>0.33172711999999999</v>
      </c>
      <c r="CV573" s="33">
        <v>0.32662474000000002</v>
      </c>
      <c r="CW573" s="33">
        <v>0.32767090999999998</v>
      </c>
      <c r="CX573" s="33">
        <v>0.32412097000000001</v>
      </c>
      <c r="CY573" s="33">
        <v>0.32343830000000001</v>
      </c>
      <c r="CZ573" s="33">
        <v>0.32258748999999998</v>
      </c>
      <c r="DA573" s="33">
        <v>0.32923142</v>
      </c>
      <c r="DB573" s="33">
        <v>0.32370405000000002</v>
      </c>
      <c r="DC573" s="33">
        <v>0.32017044</v>
      </c>
      <c r="DD573" s="33">
        <v>0.32218606</v>
      </c>
      <c r="DE573" s="33">
        <v>0.32507698000000002</v>
      </c>
      <c r="DF573" s="33">
        <v>0.31219349000000002</v>
      </c>
      <c r="DG573" s="33">
        <v>0.31552034000000001</v>
      </c>
      <c r="DH573" s="33">
        <v>0.30823655</v>
      </c>
      <c r="DI573" s="33">
        <v>0.30678427000000003</v>
      </c>
      <c r="DJ573" s="33">
        <v>0.30907667999999999</v>
      </c>
      <c r="DK573" s="33">
        <v>0.30282442999999998</v>
      </c>
      <c r="DL573" s="33">
        <v>0.30320406</v>
      </c>
      <c r="DM573" s="33">
        <v>0.30048390000000003</v>
      </c>
      <c r="DN573" s="33">
        <v>0.30076310000000001</v>
      </c>
      <c r="DO573" s="33">
        <v>0.29578613999999998</v>
      </c>
      <c r="DP573" s="33">
        <v>0.29051409</v>
      </c>
      <c r="DQ573" s="33">
        <v>0.29248322999999998</v>
      </c>
      <c r="DR573" s="33">
        <v>0.28471900999999999</v>
      </c>
      <c r="DS573" s="33">
        <v>0.28632221000000002</v>
      </c>
      <c r="DT573" s="33">
        <v>0.2817751</v>
      </c>
      <c r="DU573" s="33">
        <v>0.27634578999999998</v>
      </c>
      <c r="DV573" s="33">
        <v>0.28294835000000002</v>
      </c>
      <c r="DW573" s="33">
        <v>0.28540758999999999</v>
      </c>
      <c r="DX573" s="33">
        <v>0.28489423000000003</v>
      </c>
      <c r="DY573" s="33"/>
      <c r="DZ573" s="33"/>
      <c r="EA573" s="33"/>
      <c r="EB573" s="33"/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  <c r="ET573" s="33"/>
      <c r="EU573" s="33"/>
      <c r="EV573" s="33"/>
      <c r="EW573" s="33"/>
      <c r="EX573" s="33"/>
      <c r="EY573" s="33"/>
      <c r="EZ573" s="33"/>
      <c r="FA573" s="33"/>
      <c r="FB573" s="33"/>
      <c r="FC573" s="33"/>
      <c r="FD573" s="33"/>
      <c r="FE573" s="33"/>
      <c r="FF573" s="33"/>
      <c r="FG573" s="33"/>
      <c r="FH573" s="33"/>
      <c r="FI573" s="33"/>
      <c r="FJ573" s="33"/>
      <c r="FK573" s="33"/>
      <c r="FL573" s="33"/>
      <c r="FM573" s="33"/>
      <c r="FN573" s="33"/>
      <c r="FO573" s="33"/>
      <c r="FP573" s="33"/>
      <c r="FQ573" s="33"/>
      <c r="FR573" s="33"/>
      <c r="FS573" s="33"/>
      <c r="FT573" s="33"/>
      <c r="FU573" s="33"/>
      <c r="FV573" s="33"/>
      <c r="FW573" s="33"/>
      <c r="FX573" s="33"/>
      <c r="FY573" s="33"/>
      <c r="FZ573" s="33"/>
      <c r="GA573" s="33"/>
      <c r="GB573" s="33"/>
      <c r="GC573" s="33"/>
      <c r="GD573" s="33"/>
      <c r="GE573" s="33"/>
      <c r="GF573" s="33"/>
      <c r="GG573" s="33"/>
      <c r="GH573" s="33"/>
      <c r="GI573" s="33"/>
      <c r="GJ573" s="33"/>
      <c r="GK573" s="33"/>
      <c r="GL573" s="33"/>
      <c r="GM573" s="33"/>
      <c r="GN573" s="33"/>
      <c r="GO573" s="33"/>
      <c r="GP573" s="33"/>
      <c r="GQ573" s="33"/>
      <c r="GR573" s="33"/>
      <c r="GS573" s="33"/>
      <c r="GT573" s="33"/>
      <c r="GU573" s="33"/>
      <c r="GV573" s="33"/>
      <c r="GW573" s="33"/>
      <c r="GX573" s="33"/>
    </row>
    <row r="574" spans="1:206" hidden="1">
      <c r="A574" s="31" t="s">
        <v>451</v>
      </c>
      <c r="B574" t="s">
        <v>717</v>
      </c>
      <c r="C574" t="s">
        <v>714</v>
      </c>
      <c r="D574" s="94" t="s">
        <v>1014</v>
      </c>
      <c r="E574" t="s">
        <v>1293</v>
      </c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>
        <v>0.55088163000000001</v>
      </c>
      <c r="BE574" s="33">
        <v>0.55585010999999995</v>
      </c>
      <c r="BF574" s="33">
        <v>0.54038266999999995</v>
      </c>
      <c r="BG574" s="33">
        <v>0.53885680999999996</v>
      </c>
      <c r="BH574" s="33">
        <v>0.53206555</v>
      </c>
      <c r="BI574" s="33">
        <v>0.52276665</v>
      </c>
      <c r="BJ574" s="33">
        <v>0.52579721999999995</v>
      </c>
      <c r="BK574" s="33">
        <v>0.52122287</v>
      </c>
      <c r="BL574" s="33">
        <v>0.51122709</v>
      </c>
      <c r="BM574" s="33">
        <v>0.51138634999999999</v>
      </c>
      <c r="BN574" s="33">
        <v>0.50278113000000002</v>
      </c>
      <c r="BO574" s="33">
        <v>0.49162719999999999</v>
      </c>
      <c r="BP574" s="33">
        <v>0.51073774000000005</v>
      </c>
      <c r="BQ574" s="33">
        <v>0.50250848999999997</v>
      </c>
      <c r="BR574" s="33">
        <v>0.48592818999999998</v>
      </c>
      <c r="BS574" s="33">
        <v>0.49296404999999999</v>
      </c>
      <c r="BT574" s="33">
        <v>0.49987069000000001</v>
      </c>
      <c r="BU574" s="33">
        <v>0.49618663000000002</v>
      </c>
      <c r="BV574" s="33">
        <v>0.50135726999999997</v>
      </c>
      <c r="BW574" s="33">
        <v>0.49983996000000003</v>
      </c>
      <c r="BX574" s="33">
        <v>0.49339038000000002</v>
      </c>
      <c r="BY574" s="33">
        <v>0.49569381000000001</v>
      </c>
      <c r="BZ574" s="33">
        <v>0.49493433999999997</v>
      </c>
      <c r="CA574" s="33">
        <v>0.50360919000000004</v>
      </c>
      <c r="CB574" s="33">
        <v>0.49150750999999998</v>
      </c>
      <c r="CC574" s="33">
        <v>0.48394134999999999</v>
      </c>
      <c r="CD574" s="33">
        <v>0.49048477000000001</v>
      </c>
      <c r="CE574" s="33">
        <v>0.47967658000000002</v>
      </c>
      <c r="CF574" s="33">
        <v>0.47937391000000001</v>
      </c>
      <c r="CG574" s="33">
        <v>0.47262694</v>
      </c>
      <c r="CH574" s="33">
        <v>0.48011291</v>
      </c>
      <c r="CI574" s="33">
        <v>0.47132432000000002</v>
      </c>
      <c r="CJ574" s="33">
        <v>0.46177072000000002</v>
      </c>
      <c r="CK574" s="33">
        <v>0.47160303999999997</v>
      </c>
      <c r="CL574" s="33">
        <v>0.46361162</v>
      </c>
      <c r="CM574" s="33">
        <v>0.46801589999999998</v>
      </c>
      <c r="CN574" s="33">
        <v>0.45534239999999998</v>
      </c>
      <c r="CO574" s="33">
        <v>0.45529215000000001</v>
      </c>
      <c r="CP574" s="33">
        <v>0.45799893000000003</v>
      </c>
      <c r="CQ574" s="33">
        <v>0.45485766999999999</v>
      </c>
      <c r="CR574" s="33">
        <v>0.45300757000000003</v>
      </c>
      <c r="CS574" s="33">
        <v>0.45240513999999998</v>
      </c>
      <c r="CT574" s="33">
        <v>0.44509083999999999</v>
      </c>
      <c r="CU574" s="33">
        <v>0.45931035999999997</v>
      </c>
      <c r="CV574" s="33">
        <v>0.45154925000000001</v>
      </c>
      <c r="CW574" s="33">
        <v>0.44993295</v>
      </c>
      <c r="CX574" s="33">
        <v>0.44514065000000003</v>
      </c>
      <c r="CY574" s="33">
        <v>0.44611894000000002</v>
      </c>
      <c r="CZ574" s="33">
        <v>0.44620925</v>
      </c>
      <c r="DA574" s="33">
        <v>0.45521949</v>
      </c>
      <c r="DB574" s="33">
        <v>0.44969712000000001</v>
      </c>
      <c r="DC574" s="33">
        <v>0.44831711000000002</v>
      </c>
      <c r="DD574" s="33">
        <v>0.45203200999999998</v>
      </c>
      <c r="DE574" s="33">
        <v>0.45836991999999999</v>
      </c>
      <c r="DF574" s="33">
        <v>0.44580330000000001</v>
      </c>
      <c r="DG574" s="33">
        <v>0.45421856999999999</v>
      </c>
      <c r="DH574" s="33">
        <v>0.44676492000000001</v>
      </c>
      <c r="DI574" s="33">
        <v>0.44603135999999999</v>
      </c>
      <c r="DJ574" s="33">
        <v>0.45059641</v>
      </c>
      <c r="DK574" s="33">
        <v>0.44299812999999999</v>
      </c>
      <c r="DL574" s="33">
        <v>0.44491907000000003</v>
      </c>
      <c r="DM574" s="33">
        <v>0.44255811</v>
      </c>
      <c r="DN574" s="33">
        <v>0.44377375000000002</v>
      </c>
      <c r="DO574" s="33">
        <v>0.43798540000000002</v>
      </c>
      <c r="DP574" s="33">
        <v>0.43218831000000002</v>
      </c>
      <c r="DQ574" s="33">
        <v>0.43544228000000001</v>
      </c>
      <c r="DR574" s="33">
        <v>0.42584735000000001</v>
      </c>
      <c r="DS574" s="33">
        <v>0.42632565</v>
      </c>
      <c r="DT574" s="33">
        <v>0.42004665000000002</v>
      </c>
      <c r="DU574" s="33">
        <v>0.41319765000000003</v>
      </c>
      <c r="DV574" s="33">
        <v>0.41588040999999998</v>
      </c>
      <c r="DW574" s="33">
        <v>0.42125594</v>
      </c>
      <c r="DX574" s="33">
        <v>0.40870814999999999</v>
      </c>
      <c r="DY574" s="33"/>
      <c r="DZ574" s="33"/>
      <c r="EA574" s="33"/>
      <c r="EB574" s="33"/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  <c r="ET574" s="33"/>
      <c r="EU574" s="33"/>
      <c r="EV574" s="33"/>
      <c r="EW574" s="33"/>
      <c r="EX574" s="33"/>
      <c r="EY574" s="33"/>
      <c r="EZ574" s="33"/>
      <c r="FA574" s="33"/>
      <c r="FB574" s="33"/>
      <c r="FC574" s="33"/>
      <c r="FD574" s="33"/>
      <c r="FE574" s="33"/>
      <c r="FF574" s="33"/>
      <c r="FG574" s="33"/>
      <c r="FH574" s="33"/>
      <c r="FI574" s="33"/>
      <c r="FJ574" s="33"/>
      <c r="FK574" s="33"/>
      <c r="FL574" s="33"/>
      <c r="FM574" s="33"/>
      <c r="FN574" s="33"/>
      <c r="FO574" s="33"/>
      <c r="FP574" s="33"/>
      <c r="FQ574" s="33"/>
      <c r="FR574" s="33"/>
      <c r="FS574" s="33"/>
      <c r="FT574" s="33"/>
      <c r="FU574" s="33"/>
      <c r="FV574" s="33"/>
      <c r="FW574" s="33"/>
      <c r="FX574" s="33"/>
      <c r="FY574" s="33"/>
      <c r="FZ574" s="33"/>
      <c r="GA574" s="33"/>
      <c r="GB574" s="33"/>
      <c r="GC574" s="33"/>
      <c r="GD574" s="33"/>
      <c r="GE574" s="33"/>
      <c r="GF574" s="33"/>
      <c r="GG574" s="33"/>
      <c r="GH574" s="33"/>
      <c r="GI574" s="33"/>
      <c r="GJ574" s="33"/>
      <c r="GK574" s="33"/>
      <c r="GL574" s="33"/>
      <c r="GM574" s="33"/>
      <c r="GN574" s="33"/>
      <c r="GO574" s="33"/>
      <c r="GP574" s="33"/>
      <c r="GQ574" s="33"/>
      <c r="GR574" s="33"/>
      <c r="GS574" s="33"/>
      <c r="GT574" s="33"/>
      <c r="GU574" s="33"/>
      <c r="GV574" s="33"/>
      <c r="GW574" s="33"/>
      <c r="GX574" s="33"/>
    </row>
    <row r="575" spans="1:206" hidden="1">
      <c r="A575" s="31" t="s">
        <v>451</v>
      </c>
      <c r="B575" t="s">
        <v>717</v>
      </c>
      <c r="C575" t="s">
        <v>714</v>
      </c>
      <c r="D575" s="94" t="s">
        <v>1014</v>
      </c>
      <c r="E575" t="s">
        <v>1294</v>
      </c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>
        <v>2.5508650000000001E-2</v>
      </c>
      <c r="BE575" s="33">
        <v>2.450227E-2</v>
      </c>
      <c r="BF575" s="33">
        <v>2.341909E-2</v>
      </c>
      <c r="BG575" s="33">
        <v>2.2539400000000001E-2</v>
      </c>
      <c r="BH575" s="33">
        <v>2.1800400000000001E-2</v>
      </c>
      <c r="BI575" s="33">
        <v>2.1095180000000002E-2</v>
      </c>
      <c r="BJ575" s="33">
        <v>2.0397519999999999E-2</v>
      </c>
      <c r="BK575" s="33">
        <v>1.993373E-2</v>
      </c>
      <c r="BL575" s="33">
        <v>1.9264320000000001E-2</v>
      </c>
      <c r="BM575" s="33">
        <v>2.278635E-2</v>
      </c>
      <c r="BN575" s="33">
        <v>2.5402439999999998E-2</v>
      </c>
      <c r="BO575" s="33">
        <v>2.1164120000000002E-2</v>
      </c>
      <c r="BP575" s="33">
        <v>1.732995E-2</v>
      </c>
      <c r="BQ575" s="33">
        <v>1.6820620000000001E-2</v>
      </c>
      <c r="BR575" s="33">
        <v>1.615426E-2</v>
      </c>
      <c r="BS575" s="33">
        <v>1.6352579999999999E-2</v>
      </c>
      <c r="BT575" s="33">
        <v>1.5807930000000001E-2</v>
      </c>
      <c r="BU575" s="33">
        <v>1.544337E-2</v>
      </c>
      <c r="BV575" s="33">
        <v>1.482404E-2</v>
      </c>
      <c r="BW575" s="33">
        <v>1.447995E-2</v>
      </c>
      <c r="BX575" s="33">
        <v>1.426994E-2</v>
      </c>
      <c r="BY575" s="33">
        <v>1.427989E-2</v>
      </c>
      <c r="BZ575" s="33">
        <v>1.3275179999999999E-2</v>
      </c>
      <c r="CA575" s="33">
        <v>1.2845830000000001E-2</v>
      </c>
      <c r="CB575" s="33">
        <v>1.255129E-2</v>
      </c>
      <c r="CC575" s="33">
        <v>1.231113E-2</v>
      </c>
      <c r="CD575" s="33">
        <v>1.1896489999999999E-2</v>
      </c>
      <c r="CE575" s="33">
        <v>1.148854E-2</v>
      </c>
      <c r="CF575" s="33">
        <v>1.118574E-2</v>
      </c>
      <c r="CG575" s="33">
        <v>1.084296E-2</v>
      </c>
      <c r="CH575" s="33">
        <v>1.0505850000000001E-2</v>
      </c>
      <c r="CI575" s="33">
        <v>1.0140730000000001E-2</v>
      </c>
      <c r="CJ575" s="33">
        <v>9.8157799999999996E-3</v>
      </c>
      <c r="CK575" s="33">
        <v>9.6987099999999993E-3</v>
      </c>
      <c r="CL575" s="33">
        <v>9.4388200000000005E-3</v>
      </c>
      <c r="CM575" s="33">
        <v>9.2013500000000005E-3</v>
      </c>
      <c r="CN575" s="33">
        <v>8.8603299999999996E-3</v>
      </c>
      <c r="CO575" s="33">
        <v>8.5255399999999999E-3</v>
      </c>
      <c r="CP575" s="33">
        <v>8.4774499999999992E-3</v>
      </c>
      <c r="CQ575" s="33">
        <v>8.0318999999999998E-3</v>
      </c>
      <c r="CR575" s="33">
        <v>7.8585700000000005E-3</v>
      </c>
      <c r="CS575" s="33">
        <v>7.7885000000000003E-3</v>
      </c>
      <c r="CT575" s="33">
        <v>7.5874100000000002E-3</v>
      </c>
      <c r="CU575" s="33">
        <v>7.4025799999999998E-3</v>
      </c>
      <c r="CV575" s="33">
        <v>7.24262E-3</v>
      </c>
      <c r="CW575" s="33">
        <v>7.1156700000000002E-3</v>
      </c>
      <c r="CX575" s="33">
        <v>6.9706000000000004E-3</v>
      </c>
      <c r="CY575" s="33">
        <v>6.7855700000000003E-3</v>
      </c>
      <c r="CZ575" s="33">
        <v>6.68893E-3</v>
      </c>
      <c r="DA575" s="33">
        <v>6.3535800000000002E-3</v>
      </c>
      <c r="DB575" s="33">
        <v>6.0888699999999997E-3</v>
      </c>
      <c r="DC575" s="33">
        <v>5.8292300000000003E-3</v>
      </c>
      <c r="DD575" s="33">
        <v>5.5687499999999999E-3</v>
      </c>
      <c r="DE575" s="33">
        <v>5.2960699999999999E-3</v>
      </c>
      <c r="DF575" s="33">
        <v>5.1217199999999997E-3</v>
      </c>
      <c r="DG575" s="33">
        <v>4.8489700000000002E-3</v>
      </c>
      <c r="DH575" s="33">
        <v>4.5891300000000003E-3</v>
      </c>
      <c r="DI575" s="33">
        <v>4.3605900000000001E-3</v>
      </c>
      <c r="DJ575" s="33">
        <v>4.1938499999999998E-3</v>
      </c>
      <c r="DK575" s="33">
        <v>3.93341E-3</v>
      </c>
      <c r="DL575" s="33">
        <v>3.7676400000000001E-3</v>
      </c>
      <c r="DM575" s="33">
        <v>3.56983E-3</v>
      </c>
      <c r="DN575" s="33">
        <v>3.4213799999999999E-3</v>
      </c>
      <c r="DO575" s="33">
        <v>3.2855599999999999E-3</v>
      </c>
      <c r="DP575" s="33">
        <v>3.14956E-3</v>
      </c>
      <c r="DQ575" s="33">
        <v>3.0224000000000002E-3</v>
      </c>
      <c r="DR575" s="33">
        <v>2.8944399999999999E-3</v>
      </c>
      <c r="DS575" s="33">
        <v>2.7789099999999999E-3</v>
      </c>
      <c r="DT575" s="33">
        <v>2.6829800000000002E-3</v>
      </c>
      <c r="DU575" s="33">
        <v>2.60808E-3</v>
      </c>
      <c r="DV575" s="33">
        <v>2.5374199999999999E-3</v>
      </c>
      <c r="DW575" s="33">
        <v>2.49541E-3</v>
      </c>
      <c r="DX575" s="33">
        <v>2.5446900000000001E-3</v>
      </c>
      <c r="DY575" s="33"/>
      <c r="DZ575" s="33"/>
      <c r="EA575" s="33"/>
      <c r="EB575" s="33"/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  <c r="ET575" s="33"/>
      <c r="EU575" s="33"/>
      <c r="EV575" s="33"/>
      <c r="EW575" s="33"/>
      <c r="EX575" s="33"/>
      <c r="EY575" s="33"/>
      <c r="EZ575" s="33"/>
      <c r="FA575" s="33"/>
      <c r="FB575" s="33"/>
      <c r="FC575" s="33"/>
      <c r="FD575" s="33"/>
      <c r="FE575" s="33"/>
      <c r="FF575" s="33"/>
      <c r="FG575" s="33"/>
      <c r="FH575" s="33"/>
      <c r="FI575" s="33"/>
      <c r="FJ575" s="33"/>
      <c r="FK575" s="33"/>
      <c r="FL575" s="33"/>
      <c r="FM575" s="33"/>
      <c r="FN575" s="33"/>
      <c r="FO575" s="33"/>
      <c r="FP575" s="33"/>
      <c r="FQ575" s="33"/>
      <c r="FR575" s="33"/>
      <c r="FS575" s="33"/>
      <c r="FT575" s="33"/>
      <c r="FU575" s="33"/>
      <c r="FV575" s="33"/>
      <c r="FW575" s="33"/>
      <c r="FX575" s="33"/>
      <c r="FY575" s="33"/>
      <c r="FZ575" s="33"/>
      <c r="GA575" s="33"/>
      <c r="GB575" s="33"/>
      <c r="GC575" s="33"/>
      <c r="GD575" s="33"/>
      <c r="GE575" s="33"/>
      <c r="GF575" s="33"/>
      <c r="GG575" s="33"/>
      <c r="GH575" s="33"/>
      <c r="GI575" s="33"/>
      <c r="GJ575" s="33"/>
      <c r="GK575" s="33"/>
      <c r="GL575" s="33"/>
      <c r="GM575" s="33"/>
      <c r="GN575" s="33"/>
      <c r="GO575" s="33"/>
      <c r="GP575" s="33"/>
      <c r="GQ575" s="33"/>
      <c r="GR575" s="33"/>
      <c r="GS575" s="33"/>
      <c r="GT575" s="33"/>
      <c r="GU575" s="33"/>
      <c r="GV575" s="33"/>
      <c r="GW575" s="33"/>
      <c r="GX575" s="33"/>
    </row>
    <row r="576" spans="1:206" hidden="1">
      <c r="A576" s="31" t="s">
        <v>451</v>
      </c>
      <c r="B576" t="s">
        <v>717</v>
      </c>
      <c r="C576" t="s">
        <v>714</v>
      </c>
      <c r="D576" s="94" t="s">
        <v>1014</v>
      </c>
      <c r="E576" t="s">
        <v>1295</v>
      </c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>
        <v>5.8258399999999997E-3</v>
      </c>
      <c r="BE576" s="33">
        <v>5.6641199999999999E-3</v>
      </c>
      <c r="BF576" s="33">
        <v>5.2668999999999997E-3</v>
      </c>
      <c r="BG576" s="33">
        <v>5.3452999999999999E-3</v>
      </c>
      <c r="BH576" s="33">
        <v>4.9200199999999998E-3</v>
      </c>
      <c r="BI576" s="33">
        <v>4.77043E-3</v>
      </c>
      <c r="BJ576" s="33">
        <v>4.6420000000000003E-3</v>
      </c>
      <c r="BK576" s="33">
        <v>4.6250800000000002E-3</v>
      </c>
      <c r="BL576" s="33">
        <v>4.5945500000000002E-3</v>
      </c>
      <c r="BM576" s="33">
        <v>5.6650700000000003E-3</v>
      </c>
      <c r="BN576" s="33">
        <v>6.7510799999999996E-3</v>
      </c>
      <c r="BO576" s="33">
        <v>5.4986200000000001E-3</v>
      </c>
      <c r="BP576" s="33">
        <v>4.1413999999999999E-3</v>
      </c>
      <c r="BQ576" s="33">
        <v>4.0460100000000001E-3</v>
      </c>
      <c r="BR576" s="33">
        <v>3.8888799999999999E-3</v>
      </c>
      <c r="BS576" s="33">
        <v>4.0195300000000003E-3</v>
      </c>
      <c r="BT576" s="33">
        <v>3.8865000000000002E-3</v>
      </c>
      <c r="BU576" s="33">
        <v>3.7752300000000001E-3</v>
      </c>
      <c r="BV576" s="33">
        <v>3.6204700000000002E-3</v>
      </c>
      <c r="BW576" s="33">
        <v>3.5742600000000001E-3</v>
      </c>
      <c r="BX576" s="33">
        <v>3.6868700000000001E-3</v>
      </c>
      <c r="BY576" s="33">
        <v>3.7081200000000001E-3</v>
      </c>
      <c r="BZ576" s="33">
        <v>3.46066E-3</v>
      </c>
      <c r="CA576" s="33">
        <v>3.3451000000000002E-3</v>
      </c>
      <c r="CB576" s="33">
        <v>3.2554200000000002E-3</v>
      </c>
      <c r="CC576" s="33">
        <v>3.2094100000000002E-3</v>
      </c>
      <c r="CD576" s="33">
        <v>3.1482699999999999E-3</v>
      </c>
      <c r="CE576" s="33">
        <v>2.9862199999999999E-3</v>
      </c>
      <c r="CF576" s="33">
        <v>2.89113E-3</v>
      </c>
      <c r="CG576" s="33">
        <v>2.8075399999999999E-3</v>
      </c>
      <c r="CH576" s="33">
        <v>2.7555700000000002E-3</v>
      </c>
      <c r="CI576" s="33">
        <v>2.6985199999999998E-3</v>
      </c>
      <c r="CJ576" s="33">
        <v>2.66666E-3</v>
      </c>
      <c r="CK576" s="33">
        <v>2.6704699999999999E-3</v>
      </c>
      <c r="CL576" s="33">
        <v>2.6297299999999998E-3</v>
      </c>
      <c r="CM576" s="33">
        <v>2.5816699999999999E-3</v>
      </c>
      <c r="CN576" s="33">
        <v>2.4890799999999999E-3</v>
      </c>
      <c r="CO576" s="33">
        <v>2.4200699999999999E-3</v>
      </c>
      <c r="CP576" s="33">
        <v>2.4120299999999999E-3</v>
      </c>
      <c r="CQ576" s="33">
        <v>2.2964999999999999E-3</v>
      </c>
      <c r="CR576" s="33">
        <v>2.2603300000000001E-3</v>
      </c>
      <c r="CS576" s="33">
        <v>2.2732E-3</v>
      </c>
      <c r="CT576" s="33">
        <v>2.1912099999999999E-3</v>
      </c>
      <c r="CU576" s="33">
        <v>2.1319199999999998E-3</v>
      </c>
      <c r="CV576" s="33">
        <v>2.0949100000000002E-3</v>
      </c>
      <c r="CW576" s="33">
        <v>2.0540699999999999E-3</v>
      </c>
      <c r="CX576" s="33">
        <v>2.0269699999999999E-3</v>
      </c>
      <c r="CY576" s="33">
        <v>1.9962700000000001E-3</v>
      </c>
      <c r="CZ576" s="33">
        <v>1.99796E-3</v>
      </c>
      <c r="DA576" s="33">
        <v>1.9039700000000001E-3</v>
      </c>
      <c r="DB576" s="33">
        <v>1.85002E-3</v>
      </c>
      <c r="DC576" s="33">
        <v>1.81814E-3</v>
      </c>
      <c r="DD576" s="33">
        <v>1.7850100000000001E-3</v>
      </c>
      <c r="DE576" s="33">
        <v>1.75103E-3</v>
      </c>
      <c r="DF576" s="33">
        <v>1.7501000000000001E-3</v>
      </c>
      <c r="DG576" s="33">
        <v>1.69144E-3</v>
      </c>
      <c r="DH576" s="33">
        <v>1.6285500000000001E-3</v>
      </c>
      <c r="DI576" s="33">
        <v>1.58925E-3</v>
      </c>
      <c r="DJ576" s="33">
        <v>1.58359E-3</v>
      </c>
      <c r="DK576" s="33">
        <v>1.48427E-3</v>
      </c>
      <c r="DL576" s="33">
        <v>1.44608E-3</v>
      </c>
      <c r="DM576" s="33">
        <v>1.37297E-3</v>
      </c>
      <c r="DN576" s="33">
        <v>1.3293999999999999E-3</v>
      </c>
      <c r="DO576" s="33">
        <v>1.2840099999999999E-3</v>
      </c>
      <c r="DP576" s="33">
        <v>1.24026E-3</v>
      </c>
      <c r="DQ576" s="33">
        <v>1.2065400000000001E-3</v>
      </c>
      <c r="DR576" s="33">
        <v>1.1643999999999999E-3</v>
      </c>
      <c r="DS576" s="33">
        <v>1.12901E-3</v>
      </c>
      <c r="DT576" s="33">
        <v>1.10348E-3</v>
      </c>
      <c r="DU576" s="33">
        <v>1.08197E-3</v>
      </c>
      <c r="DV576" s="33">
        <v>1.0618100000000001E-3</v>
      </c>
      <c r="DW576" s="33">
        <v>1.0443200000000001E-3</v>
      </c>
      <c r="DX576" s="33">
        <v>1.04163E-3</v>
      </c>
      <c r="DY576" s="33"/>
      <c r="DZ576" s="33"/>
      <c r="EA576" s="33"/>
      <c r="EB576" s="33"/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  <c r="ET576" s="33"/>
      <c r="EU576" s="33"/>
      <c r="EV576" s="33"/>
      <c r="EW576" s="33"/>
      <c r="EX576" s="33"/>
      <c r="EY576" s="33"/>
      <c r="EZ576" s="33"/>
      <c r="FA576" s="33"/>
      <c r="FB576" s="33"/>
      <c r="FC576" s="33"/>
      <c r="FD576" s="33"/>
      <c r="FE576" s="33"/>
      <c r="FF576" s="33"/>
      <c r="FG576" s="33"/>
      <c r="FH576" s="33"/>
      <c r="FI576" s="33"/>
      <c r="FJ576" s="33"/>
      <c r="FK576" s="33"/>
      <c r="FL576" s="33"/>
      <c r="FM576" s="33"/>
      <c r="FN576" s="33"/>
      <c r="FO576" s="33"/>
      <c r="FP576" s="33"/>
      <c r="FQ576" s="33"/>
      <c r="FR576" s="33"/>
      <c r="FS576" s="33"/>
      <c r="FT576" s="33"/>
      <c r="FU576" s="33"/>
      <c r="FV576" s="33"/>
      <c r="FW576" s="33"/>
      <c r="FX576" s="33"/>
      <c r="FY576" s="33"/>
      <c r="FZ576" s="33"/>
      <c r="GA576" s="33"/>
      <c r="GB576" s="33"/>
      <c r="GC576" s="33"/>
      <c r="GD576" s="33"/>
      <c r="GE576" s="33"/>
      <c r="GF576" s="33"/>
      <c r="GG576" s="33"/>
      <c r="GH576" s="33"/>
      <c r="GI576" s="33"/>
      <c r="GJ576" s="33"/>
      <c r="GK576" s="33"/>
      <c r="GL576" s="33"/>
      <c r="GM576" s="33"/>
      <c r="GN576" s="33"/>
      <c r="GO576" s="33"/>
      <c r="GP576" s="33"/>
      <c r="GQ576" s="33"/>
      <c r="GR576" s="33"/>
      <c r="GS576" s="33"/>
      <c r="GT576" s="33"/>
      <c r="GU576" s="33"/>
      <c r="GV576" s="33"/>
      <c r="GW576" s="33"/>
      <c r="GX576" s="33"/>
    </row>
    <row r="577" spans="1:206" hidden="1">
      <c r="A577" s="31" t="s">
        <v>451</v>
      </c>
      <c r="B577" t="s">
        <v>717</v>
      </c>
      <c r="C577" t="s">
        <v>714</v>
      </c>
      <c r="D577" s="94" t="s">
        <v>1014</v>
      </c>
      <c r="E577" t="s">
        <v>1296</v>
      </c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>
        <v>3.6062199999999998E-3</v>
      </c>
      <c r="BE577" s="33">
        <v>3.47474E-3</v>
      </c>
      <c r="BF577" s="33">
        <v>3.3092099999999999E-3</v>
      </c>
      <c r="BG577" s="33">
        <v>3.1972799999999998E-3</v>
      </c>
      <c r="BH577" s="33">
        <v>3.0666199999999999E-3</v>
      </c>
      <c r="BI577" s="33">
        <v>3.0154800000000001E-3</v>
      </c>
      <c r="BJ577" s="33">
        <v>2.9444200000000001E-3</v>
      </c>
      <c r="BK577" s="33">
        <v>2.9129E-3</v>
      </c>
      <c r="BL577" s="33">
        <v>2.8513800000000001E-3</v>
      </c>
      <c r="BM577" s="33">
        <v>3.43707E-3</v>
      </c>
      <c r="BN577" s="33">
        <v>3.9963799999999999E-3</v>
      </c>
      <c r="BO577" s="33">
        <v>3.3405000000000002E-3</v>
      </c>
      <c r="BP577" s="33">
        <v>2.6232899999999999E-3</v>
      </c>
      <c r="BQ577" s="33">
        <v>2.59516E-3</v>
      </c>
      <c r="BR577" s="33">
        <v>2.5278800000000001E-3</v>
      </c>
      <c r="BS577" s="33">
        <v>2.6092699999999999E-3</v>
      </c>
      <c r="BT577" s="33">
        <v>2.5452399999999998E-3</v>
      </c>
      <c r="BU577" s="33">
        <v>2.4387200000000001E-3</v>
      </c>
      <c r="BV577" s="33">
        <v>2.3046999999999998E-3</v>
      </c>
      <c r="BW577" s="33">
        <v>2.2274500000000002E-3</v>
      </c>
      <c r="BX577" s="33">
        <v>2.23237E-3</v>
      </c>
      <c r="BY577" s="33">
        <v>2.2160299999999999E-3</v>
      </c>
      <c r="BZ577" s="33">
        <v>2.0549499999999998E-3</v>
      </c>
      <c r="CA577" s="33">
        <v>1.9991499999999999E-3</v>
      </c>
      <c r="CB577" s="33">
        <v>1.9823100000000001E-3</v>
      </c>
      <c r="CC577" s="33">
        <v>1.9851399999999998E-3</v>
      </c>
      <c r="CD577" s="33">
        <v>2.03893E-3</v>
      </c>
      <c r="CE577" s="33">
        <v>1.8894599999999999E-3</v>
      </c>
      <c r="CF577" s="33">
        <v>1.8236999999999999E-3</v>
      </c>
      <c r="CG577" s="33">
        <v>1.7731999999999999E-3</v>
      </c>
      <c r="CH577" s="33">
        <v>1.72974E-3</v>
      </c>
      <c r="CI577" s="33">
        <v>1.68001E-3</v>
      </c>
      <c r="CJ577" s="33">
        <v>1.63222E-3</v>
      </c>
      <c r="CK577" s="33">
        <v>1.61549E-3</v>
      </c>
      <c r="CL577" s="33">
        <v>1.5765499999999999E-3</v>
      </c>
      <c r="CM577" s="33">
        <v>1.5410700000000001E-3</v>
      </c>
      <c r="CN577" s="33">
        <v>1.48784E-3</v>
      </c>
      <c r="CO577" s="33">
        <v>1.46587E-3</v>
      </c>
      <c r="CP577" s="33">
        <v>1.45645E-3</v>
      </c>
      <c r="CQ577" s="33">
        <v>1.4012499999999999E-3</v>
      </c>
      <c r="CR577" s="33">
        <v>1.3886899999999999E-3</v>
      </c>
      <c r="CS577" s="33">
        <v>1.3942799999999999E-3</v>
      </c>
      <c r="CT577" s="33">
        <v>1.3539100000000001E-3</v>
      </c>
      <c r="CU577" s="33">
        <v>1.3262199999999999E-3</v>
      </c>
      <c r="CV577" s="33">
        <v>1.3173E-3</v>
      </c>
      <c r="CW577" s="33">
        <v>1.26542E-3</v>
      </c>
      <c r="CX577" s="33">
        <v>1.2450300000000001E-3</v>
      </c>
      <c r="CY577" s="33">
        <v>1.2248599999999999E-3</v>
      </c>
      <c r="CZ577" s="33">
        <v>1.23204E-3</v>
      </c>
      <c r="DA577" s="33">
        <v>1.17676E-3</v>
      </c>
      <c r="DB577" s="33">
        <v>1.155E-3</v>
      </c>
      <c r="DC577" s="33">
        <v>1.1416499999999999E-3</v>
      </c>
      <c r="DD577" s="33">
        <v>1.1249299999999999E-3</v>
      </c>
      <c r="DE577" s="33">
        <v>1.103E-3</v>
      </c>
      <c r="DF577" s="33">
        <v>1.10198E-3</v>
      </c>
      <c r="DG577" s="33">
        <v>1.06781E-3</v>
      </c>
      <c r="DH577" s="33">
        <v>1.02877E-3</v>
      </c>
      <c r="DI577" s="33">
        <v>1.0083399999999999E-3</v>
      </c>
      <c r="DJ577" s="33">
        <v>1.00983E-3</v>
      </c>
      <c r="DK577" s="33">
        <v>9.6584000000000004E-4</v>
      </c>
      <c r="DL577" s="33">
        <v>9.5195000000000002E-4</v>
      </c>
      <c r="DM577" s="33">
        <v>9.1483000000000005E-4</v>
      </c>
      <c r="DN577" s="33">
        <v>8.9661000000000005E-4</v>
      </c>
      <c r="DO577" s="33">
        <v>8.7538999999999998E-4</v>
      </c>
      <c r="DP577" s="33">
        <v>8.5139999999999999E-4</v>
      </c>
      <c r="DQ577" s="33">
        <v>8.3264999999999999E-4</v>
      </c>
      <c r="DR577" s="33">
        <v>8.0842999999999996E-4</v>
      </c>
      <c r="DS577" s="33">
        <v>7.8898E-4</v>
      </c>
      <c r="DT577" s="33">
        <v>7.6940000000000005E-4</v>
      </c>
      <c r="DU577" s="33">
        <v>7.5310999999999998E-4</v>
      </c>
      <c r="DV577" s="33">
        <v>7.3477999999999998E-4</v>
      </c>
      <c r="DW577" s="33">
        <v>7.3408000000000002E-4</v>
      </c>
      <c r="DX577" s="33">
        <v>7.3092999999999997E-4</v>
      </c>
      <c r="DY577" s="33"/>
      <c r="DZ577" s="33"/>
      <c r="EA577" s="33"/>
      <c r="EB577" s="33"/>
      <c r="EC577" s="33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3"/>
      <c r="EP577" s="33"/>
      <c r="EQ577" s="33"/>
      <c r="ER577" s="33"/>
      <c r="ES577" s="33"/>
      <c r="ET577" s="33"/>
      <c r="EU577" s="33"/>
      <c r="EV577" s="33"/>
      <c r="EW577" s="33"/>
      <c r="EX577" s="33"/>
      <c r="EY577" s="33"/>
      <c r="EZ577" s="33"/>
      <c r="FA577" s="33"/>
      <c r="FB577" s="33"/>
      <c r="FC577" s="33"/>
      <c r="FD577" s="33"/>
      <c r="FE577" s="33"/>
      <c r="FF577" s="33"/>
      <c r="FG577" s="33"/>
      <c r="FH577" s="33"/>
      <c r="FI577" s="33"/>
      <c r="FJ577" s="33"/>
      <c r="FK577" s="33"/>
      <c r="FL577" s="33"/>
      <c r="FM577" s="33"/>
      <c r="FN577" s="33"/>
      <c r="FO577" s="33"/>
      <c r="FP577" s="33"/>
      <c r="FQ577" s="33"/>
      <c r="FR577" s="33"/>
      <c r="FS577" s="33"/>
      <c r="FT577" s="33"/>
      <c r="FU577" s="33"/>
      <c r="FV577" s="33"/>
      <c r="FW577" s="33"/>
      <c r="FX577" s="33"/>
      <c r="FY577" s="33"/>
      <c r="FZ577" s="33"/>
      <c r="GA577" s="33"/>
      <c r="GB577" s="33"/>
      <c r="GC577" s="33"/>
      <c r="GD577" s="33"/>
      <c r="GE577" s="33"/>
      <c r="GF577" s="33"/>
      <c r="GG577" s="33"/>
      <c r="GH577" s="33"/>
      <c r="GI577" s="33"/>
      <c r="GJ577" s="33"/>
      <c r="GK577" s="33"/>
      <c r="GL577" s="33"/>
      <c r="GM577" s="33"/>
      <c r="GN577" s="33"/>
      <c r="GO577" s="33"/>
      <c r="GP577" s="33"/>
      <c r="GQ577" s="33"/>
      <c r="GR577" s="33"/>
      <c r="GS577" s="33"/>
      <c r="GT577" s="33"/>
      <c r="GU577" s="33"/>
      <c r="GV577" s="33"/>
      <c r="GW577" s="33"/>
      <c r="GX577" s="33"/>
    </row>
    <row r="578" spans="1:206" hidden="1">
      <c r="A578" s="31" t="s">
        <v>451</v>
      </c>
      <c r="B578" t="s">
        <v>717</v>
      </c>
      <c r="C578" t="s">
        <v>714</v>
      </c>
      <c r="D578" s="94" t="s">
        <v>1014</v>
      </c>
      <c r="E578" t="s">
        <v>1297</v>
      </c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>
        <v>4.9226000000000001E-3</v>
      </c>
      <c r="BE578" s="33">
        <v>4.6419900000000004E-3</v>
      </c>
      <c r="BF578" s="33">
        <v>4.2222500000000003E-3</v>
      </c>
      <c r="BG578" s="33">
        <v>4.0546699999999998E-3</v>
      </c>
      <c r="BH578" s="33">
        <v>3.85039E-3</v>
      </c>
      <c r="BI578" s="33">
        <v>3.7712399999999999E-3</v>
      </c>
      <c r="BJ578" s="33">
        <v>3.68666E-3</v>
      </c>
      <c r="BK578" s="33">
        <v>3.6542699999999998E-3</v>
      </c>
      <c r="BL578" s="33">
        <v>3.5858999999999999E-3</v>
      </c>
      <c r="BM578" s="33">
        <v>3.9294899999999999E-3</v>
      </c>
      <c r="BN578" s="33">
        <v>4.2438600000000003E-3</v>
      </c>
      <c r="BO578" s="33">
        <v>3.8390899999999999E-3</v>
      </c>
      <c r="BP578" s="33">
        <v>3.36331E-3</v>
      </c>
      <c r="BQ578" s="33">
        <v>3.3021999999999999E-3</v>
      </c>
      <c r="BR578" s="33">
        <v>3.2223299999999998E-3</v>
      </c>
      <c r="BS578" s="33">
        <v>3.3369599999999999E-3</v>
      </c>
      <c r="BT578" s="33">
        <v>3.1781800000000001E-3</v>
      </c>
      <c r="BU578" s="33">
        <v>3.0795200000000001E-3</v>
      </c>
      <c r="BV578" s="33">
        <v>2.99307E-3</v>
      </c>
      <c r="BW578" s="33">
        <v>2.9230100000000002E-3</v>
      </c>
      <c r="BX578" s="33">
        <v>2.8985399999999998E-3</v>
      </c>
      <c r="BY578" s="33">
        <v>3.1969699999999999E-3</v>
      </c>
      <c r="BZ578" s="33">
        <v>2.7717200000000001E-3</v>
      </c>
      <c r="CA578" s="33">
        <v>2.6891300000000001E-3</v>
      </c>
      <c r="CB578" s="33">
        <v>2.63818E-3</v>
      </c>
      <c r="CC578" s="33">
        <v>2.6924399999999999E-3</v>
      </c>
      <c r="CD578" s="33">
        <v>2.6522500000000001E-3</v>
      </c>
      <c r="CE578" s="33">
        <v>2.48416E-3</v>
      </c>
      <c r="CF578" s="33">
        <v>2.44458E-3</v>
      </c>
      <c r="CG578" s="33">
        <v>2.3785799999999999E-3</v>
      </c>
      <c r="CH578" s="33">
        <v>2.31541E-3</v>
      </c>
      <c r="CI578" s="33">
        <v>2.2624799999999999E-3</v>
      </c>
      <c r="CJ578" s="33">
        <v>2.2147999999999998E-3</v>
      </c>
      <c r="CK578" s="33">
        <v>2.17593E-3</v>
      </c>
      <c r="CL578" s="33">
        <v>2.1433200000000002E-3</v>
      </c>
      <c r="CM578" s="33">
        <v>2.0989899999999998E-3</v>
      </c>
      <c r="CN578" s="33">
        <v>2.0459599999999999E-3</v>
      </c>
      <c r="CO578" s="33">
        <v>2.0298999999999998E-3</v>
      </c>
      <c r="CP578" s="33">
        <v>2.0183000000000002E-3</v>
      </c>
      <c r="CQ578" s="33">
        <v>1.9361000000000001E-3</v>
      </c>
      <c r="CR578" s="33">
        <v>1.93877E-3</v>
      </c>
      <c r="CS578" s="33">
        <v>1.9173899999999999E-3</v>
      </c>
      <c r="CT578" s="33">
        <v>1.91427E-3</v>
      </c>
      <c r="CU578" s="33">
        <v>1.9111600000000001E-3</v>
      </c>
      <c r="CV578" s="33">
        <v>2.0063199999999998E-3</v>
      </c>
      <c r="CW578" s="33">
        <v>1.85333E-3</v>
      </c>
      <c r="CX578" s="33">
        <v>1.82533E-3</v>
      </c>
      <c r="CY578" s="33">
        <v>1.79112E-3</v>
      </c>
      <c r="CZ578" s="33">
        <v>1.8012200000000001E-3</v>
      </c>
      <c r="DA578" s="33">
        <v>1.7348000000000001E-3</v>
      </c>
      <c r="DB578" s="33">
        <v>1.67822E-3</v>
      </c>
      <c r="DC578" s="33">
        <v>1.6533800000000001E-3</v>
      </c>
      <c r="DD578" s="33">
        <v>1.6229300000000001E-3</v>
      </c>
      <c r="DE578" s="33">
        <v>1.5944500000000001E-3</v>
      </c>
      <c r="DF578" s="33">
        <v>1.57964E-3</v>
      </c>
      <c r="DG578" s="33">
        <v>1.53703E-3</v>
      </c>
      <c r="DH578" s="33">
        <v>1.49602E-3</v>
      </c>
      <c r="DI578" s="33">
        <v>1.47529E-3</v>
      </c>
      <c r="DJ578" s="33">
        <v>1.4695800000000001E-3</v>
      </c>
      <c r="DK578" s="33">
        <v>1.4223300000000001E-3</v>
      </c>
      <c r="DL578" s="33">
        <v>1.40711E-3</v>
      </c>
      <c r="DM578" s="33">
        <v>1.3716900000000001E-3</v>
      </c>
      <c r="DN578" s="33">
        <v>1.35297E-3</v>
      </c>
      <c r="DO578" s="33">
        <v>1.3301299999999999E-3</v>
      </c>
      <c r="DP578" s="33">
        <v>1.3062900000000001E-3</v>
      </c>
      <c r="DQ578" s="33">
        <v>1.28977E-3</v>
      </c>
      <c r="DR578" s="33">
        <v>1.2728100000000001E-3</v>
      </c>
      <c r="DS578" s="33">
        <v>1.2583E-3</v>
      </c>
      <c r="DT578" s="33">
        <v>1.2347899999999999E-3</v>
      </c>
      <c r="DU578" s="33">
        <v>1.2120500000000001E-3</v>
      </c>
      <c r="DV578" s="33">
        <v>1.18465E-3</v>
      </c>
      <c r="DW578" s="33">
        <v>1.2790499999999999E-3</v>
      </c>
      <c r="DX578" s="33">
        <v>1.2422500000000001E-3</v>
      </c>
      <c r="DY578" s="33"/>
      <c r="DZ578" s="33"/>
      <c r="EA578" s="33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  <c r="ET578" s="33"/>
      <c r="EU578" s="33"/>
      <c r="EV578" s="33"/>
      <c r="EW578" s="33"/>
      <c r="EX578" s="33"/>
      <c r="EY578" s="33"/>
      <c r="EZ578" s="33"/>
      <c r="FA578" s="33"/>
      <c r="FB578" s="33"/>
      <c r="FC578" s="33"/>
      <c r="FD578" s="33"/>
      <c r="FE578" s="33"/>
      <c r="FF578" s="33"/>
      <c r="FG578" s="33"/>
      <c r="FH578" s="33"/>
      <c r="FI578" s="33"/>
      <c r="FJ578" s="33"/>
      <c r="FK578" s="33"/>
      <c r="FL578" s="33"/>
      <c r="FM578" s="33"/>
      <c r="FN578" s="33"/>
      <c r="FO578" s="33"/>
      <c r="FP578" s="33"/>
      <c r="FQ578" s="33"/>
      <c r="FR578" s="33"/>
      <c r="FS578" s="33"/>
      <c r="FT578" s="33"/>
      <c r="FU578" s="33"/>
      <c r="FV578" s="33"/>
      <c r="FW578" s="33"/>
      <c r="FX578" s="33"/>
      <c r="FY578" s="33"/>
      <c r="FZ578" s="33"/>
      <c r="GA578" s="33"/>
      <c r="GB578" s="33"/>
      <c r="GC578" s="33"/>
      <c r="GD578" s="33"/>
      <c r="GE578" s="33"/>
      <c r="GF578" s="33"/>
      <c r="GG578" s="33"/>
      <c r="GH578" s="33"/>
      <c r="GI578" s="33"/>
      <c r="GJ578" s="33"/>
      <c r="GK578" s="33"/>
      <c r="GL578" s="33"/>
      <c r="GM578" s="33"/>
      <c r="GN578" s="33"/>
      <c r="GO578" s="33"/>
      <c r="GP578" s="33"/>
      <c r="GQ578" s="33"/>
      <c r="GR578" s="33"/>
      <c r="GS578" s="33"/>
      <c r="GT578" s="33"/>
      <c r="GU578" s="33"/>
      <c r="GV578" s="33"/>
      <c r="GW578" s="33"/>
      <c r="GX578" s="33"/>
    </row>
    <row r="579" spans="1:206" hidden="1">
      <c r="A579" s="31" t="s">
        <v>451</v>
      </c>
      <c r="B579" t="s">
        <v>717</v>
      </c>
      <c r="C579" t="s">
        <v>714</v>
      </c>
      <c r="D579" s="94" t="s">
        <v>1014</v>
      </c>
      <c r="E579" t="s">
        <v>1298</v>
      </c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>
        <v>6.9942399999999997E-3</v>
      </c>
      <c r="BE579" s="33">
        <v>6.4197899999999999E-3</v>
      </c>
      <c r="BF579" s="33">
        <v>5.7041599999999998E-3</v>
      </c>
      <c r="BG579" s="33">
        <v>5.4953500000000004E-3</v>
      </c>
      <c r="BH579" s="33">
        <v>5.2363599999999998E-3</v>
      </c>
      <c r="BI579" s="33">
        <v>5.1337600000000002E-3</v>
      </c>
      <c r="BJ579" s="33">
        <v>5.0227900000000001E-3</v>
      </c>
      <c r="BK579" s="33">
        <v>4.9415800000000001E-3</v>
      </c>
      <c r="BL579" s="33">
        <v>4.8379199999999999E-3</v>
      </c>
      <c r="BM579" s="33">
        <v>5.2113899999999998E-3</v>
      </c>
      <c r="BN579" s="33">
        <v>5.4891899999999997E-3</v>
      </c>
      <c r="BO579" s="33">
        <v>5.0449900000000001E-3</v>
      </c>
      <c r="BP579" s="33">
        <v>4.53018E-3</v>
      </c>
      <c r="BQ579" s="33">
        <v>4.4691100000000001E-3</v>
      </c>
      <c r="BR579" s="33">
        <v>4.3815499999999997E-3</v>
      </c>
      <c r="BS579" s="33">
        <v>4.6742299999999997E-3</v>
      </c>
      <c r="BT579" s="33">
        <v>4.32761E-3</v>
      </c>
      <c r="BU579" s="33">
        <v>4.1992899999999996E-3</v>
      </c>
      <c r="BV579" s="33">
        <v>4.0512600000000001E-3</v>
      </c>
      <c r="BW579" s="33">
        <v>3.9353900000000004E-3</v>
      </c>
      <c r="BX579" s="33">
        <v>3.8564200000000002E-3</v>
      </c>
      <c r="BY579" s="33">
        <v>4.5529999999999998E-3</v>
      </c>
      <c r="BZ579" s="33">
        <v>3.7041700000000001E-3</v>
      </c>
      <c r="CA579" s="33">
        <v>3.6055200000000001E-3</v>
      </c>
      <c r="CB579" s="33">
        <v>3.5277400000000001E-3</v>
      </c>
      <c r="CC579" s="33">
        <v>3.63475E-3</v>
      </c>
      <c r="CD579" s="33">
        <v>3.4437600000000001E-3</v>
      </c>
      <c r="CE579" s="33">
        <v>3.2613E-3</v>
      </c>
      <c r="CF579" s="33">
        <v>3.2415299999999998E-3</v>
      </c>
      <c r="CG579" s="33">
        <v>3.1705000000000001E-3</v>
      </c>
      <c r="CH579" s="33">
        <v>3.1300099999999999E-3</v>
      </c>
      <c r="CI579" s="33">
        <v>3.1295699999999999E-3</v>
      </c>
      <c r="CJ579" s="33">
        <v>3.1055399999999999E-3</v>
      </c>
      <c r="CK579" s="33">
        <v>3.0399699999999999E-3</v>
      </c>
      <c r="CL579" s="33">
        <v>2.9865999999999998E-3</v>
      </c>
      <c r="CM579" s="33">
        <v>2.9003200000000001E-3</v>
      </c>
      <c r="CN579" s="33">
        <v>2.8138199999999999E-3</v>
      </c>
      <c r="CO579" s="33">
        <v>2.7925900000000002E-3</v>
      </c>
      <c r="CP579" s="33">
        <v>2.7930699999999999E-3</v>
      </c>
      <c r="CQ579" s="33">
        <v>2.64906E-3</v>
      </c>
      <c r="CR579" s="33">
        <v>2.6513000000000001E-3</v>
      </c>
      <c r="CS579" s="33">
        <v>2.5826299999999998E-3</v>
      </c>
      <c r="CT579" s="33">
        <v>2.5822499999999999E-3</v>
      </c>
      <c r="CU579" s="33">
        <v>2.5686200000000002E-3</v>
      </c>
      <c r="CV579" s="33">
        <v>2.6787400000000002E-3</v>
      </c>
      <c r="CW579" s="33">
        <v>2.5078499999999998E-3</v>
      </c>
      <c r="CX579" s="33">
        <v>2.49198E-3</v>
      </c>
      <c r="CY579" s="33">
        <v>2.4718299999999999E-3</v>
      </c>
      <c r="CZ579" s="33">
        <v>2.53958E-3</v>
      </c>
      <c r="DA579" s="33">
        <v>2.4912699999999999E-3</v>
      </c>
      <c r="DB579" s="33">
        <v>2.4098800000000001E-3</v>
      </c>
      <c r="DC579" s="33">
        <v>2.3789100000000001E-3</v>
      </c>
      <c r="DD579" s="33">
        <v>2.3346199999999999E-3</v>
      </c>
      <c r="DE579" s="33">
        <v>2.2979599999999999E-3</v>
      </c>
      <c r="DF579" s="33">
        <v>2.2774900000000001E-3</v>
      </c>
      <c r="DG579" s="33">
        <v>2.2197300000000001E-3</v>
      </c>
      <c r="DH579" s="33">
        <v>2.1657E-3</v>
      </c>
      <c r="DI579" s="33">
        <v>2.1289299999999998E-3</v>
      </c>
      <c r="DJ579" s="33">
        <v>2.0950500000000002E-3</v>
      </c>
      <c r="DK579" s="33">
        <v>2.0196699999999999E-3</v>
      </c>
      <c r="DL579" s="33">
        <v>1.97554E-3</v>
      </c>
      <c r="DM579" s="33">
        <v>1.92049E-3</v>
      </c>
      <c r="DN579" s="33">
        <v>1.8954499999999999E-3</v>
      </c>
      <c r="DO579" s="33">
        <v>1.86447E-3</v>
      </c>
      <c r="DP579" s="33">
        <v>1.83113E-3</v>
      </c>
      <c r="DQ579" s="33">
        <v>1.81156E-3</v>
      </c>
      <c r="DR579" s="33">
        <v>1.80141E-3</v>
      </c>
      <c r="DS579" s="33">
        <v>1.7875199999999999E-3</v>
      </c>
      <c r="DT579" s="33">
        <v>1.76085E-3</v>
      </c>
      <c r="DU579" s="33">
        <v>1.73778E-3</v>
      </c>
      <c r="DV579" s="33">
        <v>1.7020099999999999E-3</v>
      </c>
      <c r="DW579" s="33">
        <v>1.84066E-3</v>
      </c>
      <c r="DX579" s="33">
        <v>1.80748E-3</v>
      </c>
      <c r="DY579" s="33"/>
      <c r="DZ579" s="33"/>
      <c r="EA579" s="33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  <c r="ET579" s="33"/>
      <c r="EU579" s="33"/>
      <c r="EV579" s="33"/>
      <c r="EW579" s="33"/>
      <c r="EX579" s="33"/>
      <c r="EY579" s="33"/>
      <c r="EZ579" s="33"/>
      <c r="FA579" s="33"/>
      <c r="FB579" s="33"/>
      <c r="FC579" s="33"/>
      <c r="FD579" s="33"/>
      <c r="FE579" s="33"/>
      <c r="FF579" s="33"/>
      <c r="FG579" s="33"/>
      <c r="FH579" s="33"/>
      <c r="FI579" s="33"/>
      <c r="FJ579" s="33"/>
      <c r="FK579" s="33"/>
      <c r="FL579" s="33"/>
      <c r="FM579" s="33"/>
      <c r="FN579" s="33"/>
      <c r="FO579" s="33"/>
      <c r="FP579" s="33"/>
      <c r="FQ579" s="33"/>
      <c r="FR579" s="33"/>
      <c r="FS579" s="33"/>
      <c r="FT579" s="33"/>
      <c r="FU579" s="33"/>
      <c r="FV579" s="33"/>
      <c r="FW579" s="33"/>
      <c r="FX579" s="33"/>
      <c r="FY579" s="33"/>
      <c r="FZ579" s="33"/>
      <c r="GA579" s="33"/>
      <c r="GB579" s="33"/>
      <c r="GC579" s="33"/>
      <c r="GD579" s="33"/>
      <c r="GE579" s="33"/>
      <c r="GF579" s="33"/>
      <c r="GG579" s="33"/>
      <c r="GH579" s="33"/>
      <c r="GI579" s="33"/>
      <c r="GJ579" s="33"/>
      <c r="GK579" s="33"/>
      <c r="GL579" s="33"/>
      <c r="GM579" s="33"/>
      <c r="GN579" s="33"/>
      <c r="GO579" s="33"/>
      <c r="GP579" s="33"/>
      <c r="GQ579" s="33"/>
      <c r="GR579" s="33"/>
      <c r="GS579" s="33"/>
      <c r="GT579" s="33"/>
      <c r="GU579" s="33"/>
      <c r="GV579" s="33"/>
      <c r="GW579" s="33"/>
      <c r="GX579" s="33"/>
    </row>
    <row r="580" spans="1:206" hidden="1">
      <c r="A580" s="31" t="s">
        <v>451</v>
      </c>
      <c r="B580" t="s">
        <v>717</v>
      </c>
      <c r="C580" t="s">
        <v>714</v>
      </c>
      <c r="D580" s="94" t="s">
        <v>1014</v>
      </c>
      <c r="E580" t="s">
        <v>1299</v>
      </c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>
        <v>7.7040199999999998E-3</v>
      </c>
      <c r="BE580" s="33">
        <v>7.0056500000000004E-3</v>
      </c>
      <c r="BF580" s="33">
        <v>6.19602E-3</v>
      </c>
      <c r="BG580" s="33">
        <v>5.9182000000000002E-3</v>
      </c>
      <c r="BH580" s="33">
        <v>5.6253600000000003E-3</v>
      </c>
      <c r="BI580" s="33">
        <v>5.4811499999999997E-3</v>
      </c>
      <c r="BJ580" s="33">
        <v>5.3469900000000002E-3</v>
      </c>
      <c r="BK580" s="33">
        <v>5.2910300000000004E-3</v>
      </c>
      <c r="BL580" s="33">
        <v>5.2044700000000001E-3</v>
      </c>
      <c r="BM580" s="33">
        <v>5.6386700000000001E-3</v>
      </c>
      <c r="BN580" s="33">
        <v>6.0188999999999998E-3</v>
      </c>
      <c r="BO580" s="33">
        <v>5.5290699999999996E-3</v>
      </c>
      <c r="BP580" s="33">
        <v>4.9392500000000001E-3</v>
      </c>
      <c r="BQ580" s="33">
        <v>4.85951E-3</v>
      </c>
      <c r="BR580" s="33">
        <v>4.7395299999999996E-3</v>
      </c>
      <c r="BS580" s="33">
        <v>5.0156100000000002E-3</v>
      </c>
      <c r="BT580" s="33">
        <v>4.6604400000000001E-3</v>
      </c>
      <c r="BU580" s="33">
        <v>4.5340500000000004E-3</v>
      </c>
      <c r="BV580" s="33">
        <v>4.3874400000000003E-3</v>
      </c>
      <c r="BW580" s="33">
        <v>4.2683299999999999E-3</v>
      </c>
      <c r="BX580" s="33">
        <v>4.1814299999999999E-3</v>
      </c>
      <c r="BY580" s="33">
        <v>5.0020500000000001E-3</v>
      </c>
      <c r="BZ580" s="33">
        <v>3.96043E-3</v>
      </c>
      <c r="CA580" s="33">
        <v>3.8255400000000001E-3</v>
      </c>
      <c r="CB580" s="33">
        <v>3.7363700000000001E-3</v>
      </c>
      <c r="CC580" s="33">
        <v>3.81664E-3</v>
      </c>
      <c r="CD580" s="33">
        <v>3.6492199999999999E-3</v>
      </c>
      <c r="CE580" s="33">
        <v>3.4824600000000002E-3</v>
      </c>
      <c r="CF580" s="33">
        <v>3.4656000000000001E-3</v>
      </c>
      <c r="CG580" s="33">
        <v>3.3962799999999998E-3</v>
      </c>
      <c r="CH580" s="33">
        <v>3.3485099999999999E-3</v>
      </c>
      <c r="CI580" s="33">
        <v>3.32789E-3</v>
      </c>
      <c r="CJ580" s="33">
        <v>3.2864299999999999E-3</v>
      </c>
      <c r="CK580" s="33">
        <v>3.22566E-3</v>
      </c>
      <c r="CL580" s="33">
        <v>3.1853699999999999E-3</v>
      </c>
      <c r="CM580" s="33">
        <v>3.1258599999999998E-3</v>
      </c>
      <c r="CN580" s="33">
        <v>3.0577199999999999E-3</v>
      </c>
      <c r="CO580" s="33">
        <v>3.0581200000000001E-3</v>
      </c>
      <c r="CP580" s="33">
        <v>3.0492000000000002E-3</v>
      </c>
      <c r="CQ580" s="33">
        <v>2.90413E-3</v>
      </c>
      <c r="CR580" s="33">
        <v>2.89844E-3</v>
      </c>
      <c r="CS580" s="33">
        <v>2.82563E-3</v>
      </c>
      <c r="CT580" s="33">
        <v>2.8328699999999999E-3</v>
      </c>
      <c r="CU580" s="33">
        <v>2.8309300000000002E-3</v>
      </c>
      <c r="CV580" s="33">
        <v>2.9371599999999999E-3</v>
      </c>
      <c r="CW580" s="33">
        <v>2.7588399999999998E-3</v>
      </c>
      <c r="CX580" s="33">
        <v>2.7269299999999998E-3</v>
      </c>
      <c r="CY580" s="33">
        <v>2.6855099999999999E-3</v>
      </c>
      <c r="CZ580" s="33">
        <v>2.7309700000000001E-3</v>
      </c>
      <c r="DA580" s="33">
        <v>2.6948599999999999E-3</v>
      </c>
      <c r="DB580" s="33">
        <v>2.6393800000000002E-3</v>
      </c>
      <c r="DC580" s="33">
        <v>2.6323800000000001E-3</v>
      </c>
      <c r="DD580" s="33">
        <v>2.61495E-3</v>
      </c>
      <c r="DE580" s="33">
        <v>2.6002299999999998E-3</v>
      </c>
      <c r="DF580" s="33">
        <v>2.58895E-3</v>
      </c>
      <c r="DG580" s="33">
        <v>2.5327499999999998E-3</v>
      </c>
      <c r="DH580" s="33">
        <v>2.4735600000000001E-3</v>
      </c>
      <c r="DI580" s="33">
        <v>2.42487E-3</v>
      </c>
      <c r="DJ580" s="33">
        <v>2.3808000000000002E-3</v>
      </c>
      <c r="DK580" s="33">
        <v>2.30175E-3</v>
      </c>
      <c r="DL580" s="33">
        <v>2.2446699999999998E-3</v>
      </c>
      <c r="DM580" s="33">
        <v>2.1693699999999999E-3</v>
      </c>
      <c r="DN580" s="33">
        <v>2.12407E-3</v>
      </c>
      <c r="DO580" s="33">
        <v>2.06529E-3</v>
      </c>
      <c r="DP580" s="33">
        <v>2.0019899999999999E-3</v>
      </c>
      <c r="DQ580" s="33">
        <v>1.9593599999999998E-3</v>
      </c>
      <c r="DR580" s="33">
        <v>1.93508E-3</v>
      </c>
      <c r="DS580" s="33">
        <v>1.92267E-3</v>
      </c>
      <c r="DT580" s="33">
        <v>1.90015E-3</v>
      </c>
      <c r="DU580" s="33">
        <v>1.8829700000000001E-3</v>
      </c>
      <c r="DV580" s="33">
        <v>1.8519400000000001E-3</v>
      </c>
      <c r="DW580" s="33">
        <v>2.0348800000000002E-3</v>
      </c>
      <c r="DX580" s="33">
        <v>1.99876E-3</v>
      </c>
      <c r="DY580" s="33"/>
      <c r="DZ580" s="33"/>
      <c r="EA580" s="33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  <c r="ET580" s="33"/>
      <c r="EU580" s="33"/>
      <c r="EV580" s="33"/>
      <c r="EW580" s="33"/>
      <c r="EX580" s="33"/>
      <c r="EY580" s="33"/>
      <c r="EZ580" s="33"/>
      <c r="FA580" s="33"/>
      <c r="FB580" s="33"/>
      <c r="FC580" s="33"/>
      <c r="FD580" s="33"/>
      <c r="FE580" s="33"/>
      <c r="FF580" s="33"/>
      <c r="FG580" s="33"/>
      <c r="FH580" s="33"/>
      <c r="FI580" s="33"/>
      <c r="FJ580" s="33"/>
      <c r="FK580" s="33"/>
      <c r="FL580" s="33"/>
      <c r="FM580" s="33"/>
      <c r="FN580" s="33"/>
      <c r="FO580" s="33"/>
      <c r="FP580" s="33"/>
      <c r="FQ580" s="33"/>
      <c r="FR580" s="33"/>
      <c r="FS580" s="33"/>
      <c r="FT580" s="33"/>
      <c r="FU580" s="33"/>
      <c r="FV580" s="33"/>
      <c r="FW580" s="33"/>
      <c r="FX580" s="33"/>
      <c r="FY580" s="33"/>
      <c r="FZ580" s="33"/>
      <c r="GA580" s="33"/>
      <c r="GB580" s="33"/>
      <c r="GC580" s="33"/>
      <c r="GD580" s="33"/>
      <c r="GE580" s="33"/>
      <c r="GF580" s="33"/>
      <c r="GG580" s="33"/>
      <c r="GH580" s="33"/>
      <c r="GI580" s="33"/>
      <c r="GJ580" s="33"/>
      <c r="GK580" s="33"/>
      <c r="GL580" s="33"/>
      <c r="GM580" s="33"/>
      <c r="GN580" s="33"/>
      <c r="GO580" s="33"/>
      <c r="GP580" s="33"/>
      <c r="GQ580" s="33"/>
      <c r="GR580" s="33"/>
      <c r="GS580" s="33"/>
      <c r="GT580" s="33"/>
      <c r="GU580" s="33"/>
      <c r="GV580" s="33"/>
      <c r="GW580" s="33"/>
      <c r="GX580" s="33"/>
    </row>
    <row r="581" spans="1:206" hidden="1">
      <c r="A581" s="31" t="s">
        <v>451</v>
      </c>
      <c r="B581" t="s">
        <v>717</v>
      </c>
      <c r="C581" t="s">
        <v>714</v>
      </c>
      <c r="D581" s="94" t="s">
        <v>1014</v>
      </c>
      <c r="E581" t="s">
        <v>1300</v>
      </c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>
        <v>8.3529799999999994E-3</v>
      </c>
      <c r="BE581" s="33">
        <v>7.7103199999999997E-3</v>
      </c>
      <c r="BF581" s="33">
        <v>6.9171500000000004E-3</v>
      </c>
      <c r="BG581" s="33">
        <v>6.57691E-3</v>
      </c>
      <c r="BH581" s="33">
        <v>6.2270299999999997E-3</v>
      </c>
      <c r="BI581" s="33">
        <v>6.0723900000000004E-3</v>
      </c>
      <c r="BJ581" s="33">
        <v>5.9187700000000003E-3</v>
      </c>
      <c r="BK581" s="33">
        <v>5.8251900000000001E-3</v>
      </c>
      <c r="BL581" s="33">
        <v>5.6959899999999997E-3</v>
      </c>
      <c r="BM581" s="33">
        <v>6.1677499999999996E-3</v>
      </c>
      <c r="BN581" s="33">
        <v>6.5337199999999998E-3</v>
      </c>
      <c r="BO581" s="33">
        <v>5.9791599999999999E-3</v>
      </c>
      <c r="BP581" s="33">
        <v>5.3607999999999998E-3</v>
      </c>
      <c r="BQ581" s="33">
        <v>5.2966999999999997E-3</v>
      </c>
      <c r="BR581" s="33">
        <v>5.1947299999999998E-3</v>
      </c>
      <c r="BS581" s="33">
        <v>5.4599799999999997E-3</v>
      </c>
      <c r="BT581" s="33">
        <v>5.15425E-3</v>
      </c>
      <c r="BU581" s="33">
        <v>5.0071600000000001E-3</v>
      </c>
      <c r="BV581" s="33">
        <v>4.8444300000000003E-3</v>
      </c>
      <c r="BW581" s="33">
        <v>4.7274700000000001E-3</v>
      </c>
      <c r="BX581" s="33">
        <v>4.6286599999999997E-3</v>
      </c>
      <c r="BY581" s="33">
        <v>5.2441400000000004E-3</v>
      </c>
      <c r="BZ581" s="33">
        <v>4.4006399999999999E-3</v>
      </c>
      <c r="CA581" s="33">
        <v>4.2534699999999996E-3</v>
      </c>
      <c r="CB581" s="33">
        <v>4.1448700000000002E-3</v>
      </c>
      <c r="CC581" s="33">
        <v>4.1881899999999996E-3</v>
      </c>
      <c r="CD581" s="33">
        <v>4.0272199999999998E-3</v>
      </c>
      <c r="CE581" s="33">
        <v>3.8290500000000001E-3</v>
      </c>
      <c r="CF581" s="33">
        <v>3.7818999999999999E-3</v>
      </c>
      <c r="CG581" s="33">
        <v>3.7148900000000002E-3</v>
      </c>
      <c r="CH581" s="33">
        <v>3.6724499999999998E-3</v>
      </c>
      <c r="CI581" s="33">
        <v>3.6487199999999998E-3</v>
      </c>
      <c r="CJ581" s="33">
        <v>3.6106900000000002E-3</v>
      </c>
      <c r="CK581" s="33">
        <v>3.5818E-3</v>
      </c>
      <c r="CL581" s="33">
        <v>3.53988E-3</v>
      </c>
      <c r="CM581" s="33">
        <v>3.4650599999999998E-3</v>
      </c>
      <c r="CN581" s="33">
        <v>3.3754800000000001E-3</v>
      </c>
      <c r="CO581" s="33">
        <v>3.3648100000000002E-3</v>
      </c>
      <c r="CP581" s="33">
        <v>3.3665700000000002E-3</v>
      </c>
      <c r="CQ581" s="33">
        <v>3.2591199999999999E-3</v>
      </c>
      <c r="CR581" s="33">
        <v>3.28481E-3</v>
      </c>
      <c r="CS581" s="33">
        <v>3.2682200000000001E-3</v>
      </c>
      <c r="CT581" s="33">
        <v>3.3151000000000001E-3</v>
      </c>
      <c r="CU581" s="33">
        <v>3.3344400000000001E-3</v>
      </c>
      <c r="CV581" s="33">
        <v>3.45328E-3</v>
      </c>
      <c r="CW581" s="33">
        <v>3.2166199999999999E-3</v>
      </c>
      <c r="CX581" s="33">
        <v>3.13284E-3</v>
      </c>
      <c r="CY581" s="33">
        <v>3.0532300000000001E-3</v>
      </c>
      <c r="CZ581" s="33">
        <v>3.0768900000000001E-3</v>
      </c>
      <c r="DA581" s="33">
        <v>3.0430800000000001E-3</v>
      </c>
      <c r="DB581" s="33">
        <v>2.9943499999999998E-3</v>
      </c>
      <c r="DC581" s="33">
        <v>2.9776E-3</v>
      </c>
      <c r="DD581" s="33">
        <v>2.9457900000000002E-3</v>
      </c>
      <c r="DE581" s="33">
        <v>2.9322300000000001E-3</v>
      </c>
      <c r="DF581" s="33">
        <v>2.9209399999999999E-3</v>
      </c>
      <c r="DG581" s="33">
        <v>2.8823999999999998E-3</v>
      </c>
      <c r="DH581" s="33">
        <v>2.8405800000000001E-3</v>
      </c>
      <c r="DI581" s="33">
        <v>2.8155799999999998E-3</v>
      </c>
      <c r="DJ581" s="33">
        <v>2.7913500000000002E-3</v>
      </c>
      <c r="DK581" s="33">
        <v>2.7141299999999999E-3</v>
      </c>
      <c r="DL581" s="33">
        <v>2.6494499999999998E-3</v>
      </c>
      <c r="DM581" s="33">
        <v>2.5644700000000001E-3</v>
      </c>
      <c r="DN581" s="33">
        <v>2.4951399999999999E-3</v>
      </c>
      <c r="DO581" s="33">
        <v>2.4243400000000001E-3</v>
      </c>
      <c r="DP581" s="33">
        <v>2.3566899999999998E-3</v>
      </c>
      <c r="DQ581" s="33">
        <v>2.3025200000000002E-3</v>
      </c>
      <c r="DR581" s="33">
        <v>2.2672399999999998E-3</v>
      </c>
      <c r="DS581" s="33">
        <v>2.2358399999999998E-3</v>
      </c>
      <c r="DT581" s="33">
        <v>2.1901500000000001E-3</v>
      </c>
      <c r="DU581" s="33">
        <v>2.1543999999999999E-3</v>
      </c>
      <c r="DV581" s="33">
        <v>2.1551500000000002E-3</v>
      </c>
      <c r="DW581" s="33">
        <v>2.3622600000000001E-3</v>
      </c>
      <c r="DX581" s="33">
        <v>2.3022199999999998E-3</v>
      </c>
      <c r="DY581" s="33"/>
      <c r="DZ581" s="33"/>
      <c r="EA581" s="33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  <c r="ET581" s="33"/>
      <c r="EU581" s="33"/>
      <c r="EV581" s="33"/>
      <c r="EW581" s="33"/>
      <c r="EX581" s="33"/>
      <c r="EY581" s="33"/>
      <c r="EZ581" s="33"/>
      <c r="FA581" s="33"/>
      <c r="FB581" s="33"/>
      <c r="FC581" s="33"/>
      <c r="FD581" s="33"/>
      <c r="FE581" s="33"/>
      <c r="FF581" s="33"/>
      <c r="FG581" s="33"/>
      <c r="FH581" s="33"/>
      <c r="FI581" s="33"/>
      <c r="FJ581" s="33"/>
      <c r="FK581" s="33"/>
      <c r="FL581" s="33"/>
      <c r="FM581" s="33"/>
      <c r="FN581" s="33"/>
      <c r="FO581" s="33"/>
      <c r="FP581" s="33"/>
      <c r="FQ581" s="33"/>
      <c r="FR581" s="33"/>
      <c r="FS581" s="33"/>
      <c r="FT581" s="33"/>
      <c r="FU581" s="33"/>
      <c r="FV581" s="33"/>
      <c r="FW581" s="33"/>
      <c r="FX581" s="33"/>
      <c r="FY581" s="33"/>
      <c r="FZ581" s="33"/>
      <c r="GA581" s="33"/>
      <c r="GB581" s="33"/>
      <c r="GC581" s="33"/>
      <c r="GD581" s="33"/>
      <c r="GE581" s="33"/>
      <c r="GF581" s="33"/>
      <c r="GG581" s="33"/>
      <c r="GH581" s="33"/>
      <c r="GI581" s="33"/>
      <c r="GJ581" s="33"/>
      <c r="GK581" s="33"/>
      <c r="GL581" s="33"/>
      <c r="GM581" s="33"/>
      <c r="GN581" s="33"/>
      <c r="GO581" s="33"/>
      <c r="GP581" s="33"/>
      <c r="GQ581" s="33"/>
      <c r="GR581" s="33"/>
      <c r="GS581" s="33"/>
      <c r="GT581" s="33"/>
      <c r="GU581" s="33"/>
      <c r="GV581" s="33"/>
      <c r="GW581" s="33"/>
      <c r="GX581" s="33"/>
    </row>
    <row r="582" spans="1:206" hidden="1">
      <c r="A582" s="31" t="s">
        <v>451</v>
      </c>
      <c r="B582" t="s">
        <v>717</v>
      </c>
      <c r="C582" t="s">
        <v>714</v>
      </c>
      <c r="D582" s="94" t="s">
        <v>1014</v>
      </c>
      <c r="E582" t="s">
        <v>1301</v>
      </c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>
        <v>9.1909799999999996E-3</v>
      </c>
      <c r="BE582" s="33">
        <v>8.70953E-3</v>
      </c>
      <c r="BF582" s="33">
        <v>8.0885599999999998E-3</v>
      </c>
      <c r="BG582" s="33">
        <v>7.8674599999999997E-3</v>
      </c>
      <c r="BH582" s="33">
        <v>7.58569E-3</v>
      </c>
      <c r="BI582" s="33">
        <v>7.4332699999999996E-3</v>
      </c>
      <c r="BJ582" s="33">
        <v>7.2427999999999998E-3</v>
      </c>
      <c r="BK582" s="33">
        <v>7.1096900000000001E-3</v>
      </c>
      <c r="BL582" s="33">
        <v>6.8933199999999997E-3</v>
      </c>
      <c r="BM582" s="33">
        <v>7.45293E-3</v>
      </c>
      <c r="BN582" s="33">
        <v>7.9519599999999992E-3</v>
      </c>
      <c r="BO582" s="33">
        <v>7.2055699999999997E-3</v>
      </c>
      <c r="BP582" s="33">
        <v>6.4147400000000004E-3</v>
      </c>
      <c r="BQ582" s="33">
        <v>6.3230200000000004E-3</v>
      </c>
      <c r="BR582" s="33">
        <v>6.1683399999999996E-3</v>
      </c>
      <c r="BS582" s="33">
        <v>6.3899400000000002E-3</v>
      </c>
      <c r="BT582" s="33">
        <v>6.0974899999999997E-3</v>
      </c>
      <c r="BU582" s="33">
        <v>5.9473199999999999E-3</v>
      </c>
      <c r="BV582" s="33">
        <v>5.7897499999999998E-3</v>
      </c>
      <c r="BW582" s="33">
        <v>5.6809499999999997E-3</v>
      </c>
      <c r="BX582" s="33">
        <v>5.5741499999999999E-3</v>
      </c>
      <c r="BY582" s="33">
        <v>6.1206300000000002E-3</v>
      </c>
      <c r="BZ582" s="33">
        <v>5.3149900000000003E-3</v>
      </c>
      <c r="CA582" s="33">
        <v>5.1564499999999999E-3</v>
      </c>
      <c r="CB582" s="33">
        <v>5.0571899999999996E-3</v>
      </c>
      <c r="CC582" s="33">
        <v>5.0880600000000002E-3</v>
      </c>
      <c r="CD582" s="33">
        <v>4.9479099999999998E-3</v>
      </c>
      <c r="CE582" s="33">
        <v>4.7517699999999998E-3</v>
      </c>
      <c r="CF582" s="33">
        <v>4.6755700000000004E-3</v>
      </c>
      <c r="CG582" s="33">
        <v>4.5571400000000003E-3</v>
      </c>
      <c r="CH582" s="33">
        <v>4.48023E-3</v>
      </c>
      <c r="CI582" s="33">
        <v>4.4016699999999999E-3</v>
      </c>
      <c r="CJ582" s="33">
        <v>4.3221099999999997E-3</v>
      </c>
      <c r="CK582" s="33">
        <v>4.2674799999999997E-3</v>
      </c>
      <c r="CL582" s="33">
        <v>4.2404699999999997E-3</v>
      </c>
      <c r="CM582" s="33">
        <v>4.1681899999999996E-3</v>
      </c>
      <c r="CN582" s="33">
        <v>4.06545E-3</v>
      </c>
      <c r="CO582" s="33">
        <v>4.0556000000000004E-3</v>
      </c>
      <c r="CP582" s="33">
        <v>4.0716700000000003E-3</v>
      </c>
      <c r="CQ582" s="33">
        <v>3.9516500000000001E-3</v>
      </c>
      <c r="CR582" s="33">
        <v>3.9604000000000002E-3</v>
      </c>
      <c r="CS582" s="33">
        <v>3.9232399999999997E-3</v>
      </c>
      <c r="CT582" s="33">
        <v>3.9452699999999999E-3</v>
      </c>
      <c r="CU582" s="33">
        <v>3.9869900000000002E-3</v>
      </c>
      <c r="CV582" s="33">
        <v>4.1486800000000001E-3</v>
      </c>
      <c r="CW582" s="33">
        <v>3.9676299999999998E-3</v>
      </c>
      <c r="CX582" s="33">
        <v>3.9241199999999997E-3</v>
      </c>
      <c r="CY582" s="33">
        <v>3.8539099999999999E-3</v>
      </c>
      <c r="CZ582" s="33">
        <v>3.8529900000000001E-3</v>
      </c>
      <c r="DA582" s="33">
        <v>3.7930899999999998E-3</v>
      </c>
      <c r="DB582" s="33">
        <v>3.7046900000000001E-3</v>
      </c>
      <c r="DC582" s="33">
        <v>3.6479199999999998E-3</v>
      </c>
      <c r="DD582" s="33">
        <v>3.5921299999999998E-3</v>
      </c>
      <c r="DE582" s="33">
        <v>3.5591099999999999E-3</v>
      </c>
      <c r="DF582" s="33">
        <v>3.5257700000000001E-3</v>
      </c>
      <c r="DG582" s="33">
        <v>3.4497899999999999E-3</v>
      </c>
      <c r="DH582" s="33">
        <v>3.37075E-3</v>
      </c>
      <c r="DI582" s="33">
        <v>3.3159700000000001E-3</v>
      </c>
      <c r="DJ582" s="33">
        <v>3.2896000000000002E-3</v>
      </c>
      <c r="DK582" s="33">
        <v>3.2230900000000001E-3</v>
      </c>
      <c r="DL582" s="33">
        <v>3.1705399999999999E-3</v>
      </c>
      <c r="DM582" s="33">
        <v>3.1109100000000002E-3</v>
      </c>
      <c r="DN582" s="33">
        <v>3.06683E-3</v>
      </c>
      <c r="DO582" s="33">
        <v>3.0095199999999999E-3</v>
      </c>
      <c r="DP582" s="33">
        <v>2.9427199999999998E-3</v>
      </c>
      <c r="DQ582" s="33">
        <v>2.8859699999999999E-3</v>
      </c>
      <c r="DR582" s="33">
        <v>2.8405100000000001E-3</v>
      </c>
      <c r="DS582" s="33">
        <v>2.7947200000000001E-3</v>
      </c>
      <c r="DT582" s="33">
        <v>2.7439700000000001E-3</v>
      </c>
      <c r="DU582" s="33">
        <v>2.7076100000000001E-3</v>
      </c>
      <c r="DV582" s="33">
        <v>2.8032899999999999E-3</v>
      </c>
      <c r="DW582" s="33">
        <v>3.0965200000000002E-3</v>
      </c>
      <c r="DX582" s="33">
        <v>2.9816899999999999E-3</v>
      </c>
      <c r="DY582" s="33"/>
      <c r="DZ582" s="33"/>
      <c r="EA582" s="33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  <c r="ET582" s="33"/>
      <c r="EU582" s="33"/>
      <c r="EV582" s="33"/>
      <c r="EW582" s="33"/>
      <c r="EX582" s="33"/>
      <c r="EY582" s="33"/>
      <c r="EZ582" s="33"/>
      <c r="FA582" s="33"/>
      <c r="FB582" s="33"/>
      <c r="FC582" s="33"/>
      <c r="FD582" s="33"/>
      <c r="FE582" s="33"/>
      <c r="FF582" s="33"/>
      <c r="FG582" s="33"/>
      <c r="FH582" s="33"/>
      <c r="FI582" s="33"/>
      <c r="FJ582" s="33"/>
      <c r="FK582" s="33"/>
      <c r="FL582" s="33"/>
      <c r="FM582" s="33"/>
      <c r="FN582" s="33"/>
      <c r="FO582" s="33"/>
      <c r="FP582" s="33"/>
      <c r="FQ582" s="33"/>
      <c r="FR582" s="33"/>
      <c r="FS582" s="33"/>
      <c r="FT582" s="33"/>
      <c r="FU582" s="33"/>
      <c r="FV582" s="33"/>
      <c r="FW582" s="33"/>
      <c r="FX582" s="33"/>
      <c r="FY582" s="33"/>
      <c r="FZ582" s="33"/>
      <c r="GA582" s="33"/>
      <c r="GB582" s="33"/>
      <c r="GC582" s="33"/>
      <c r="GD582" s="33"/>
      <c r="GE582" s="33"/>
      <c r="GF582" s="33"/>
      <c r="GG582" s="33"/>
      <c r="GH582" s="33"/>
      <c r="GI582" s="33"/>
      <c r="GJ582" s="33"/>
      <c r="GK582" s="33"/>
      <c r="GL582" s="33"/>
      <c r="GM582" s="33"/>
      <c r="GN582" s="33"/>
      <c r="GO582" s="33"/>
      <c r="GP582" s="33"/>
      <c r="GQ582" s="33"/>
      <c r="GR582" s="33"/>
      <c r="GS582" s="33"/>
      <c r="GT582" s="33"/>
      <c r="GU582" s="33"/>
      <c r="GV582" s="33"/>
      <c r="GW582" s="33"/>
      <c r="GX582" s="33"/>
    </row>
    <row r="583" spans="1:206" hidden="1">
      <c r="A583" s="31" t="s">
        <v>451</v>
      </c>
      <c r="B583" t="s">
        <v>717</v>
      </c>
      <c r="C583" t="s">
        <v>714</v>
      </c>
      <c r="D583" s="94" t="s">
        <v>1014</v>
      </c>
      <c r="E583" t="s">
        <v>1302</v>
      </c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>
        <v>1.147243E-2</v>
      </c>
      <c r="BE583" s="33">
        <v>1.0963270000000001E-2</v>
      </c>
      <c r="BF583" s="33">
        <v>1.0235899999999999E-2</v>
      </c>
      <c r="BG583" s="33">
        <v>9.9089699999999996E-3</v>
      </c>
      <c r="BH583" s="33">
        <v>9.5458599999999998E-3</v>
      </c>
      <c r="BI583" s="33">
        <v>9.4107099999999992E-3</v>
      </c>
      <c r="BJ583" s="33">
        <v>9.2845800000000006E-3</v>
      </c>
      <c r="BK583" s="33">
        <v>9.2766700000000007E-3</v>
      </c>
      <c r="BL583" s="33">
        <v>9.1751599999999999E-3</v>
      </c>
      <c r="BM583" s="33">
        <v>1.0029629999999999E-2</v>
      </c>
      <c r="BN583" s="33">
        <v>1.071008E-2</v>
      </c>
      <c r="BO583" s="33">
        <v>9.691E-3</v>
      </c>
      <c r="BP583" s="33">
        <v>8.6003799999999995E-3</v>
      </c>
      <c r="BQ583" s="33">
        <v>8.4027400000000006E-3</v>
      </c>
      <c r="BR583" s="33">
        <v>8.1784200000000005E-3</v>
      </c>
      <c r="BS583" s="33">
        <v>8.34734E-3</v>
      </c>
      <c r="BT583" s="33">
        <v>8.00704E-3</v>
      </c>
      <c r="BU583" s="33">
        <v>7.8258200000000007E-3</v>
      </c>
      <c r="BV583" s="33">
        <v>7.6233799999999999E-3</v>
      </c>
      <c r="BW583" s="33">
        <v>7.4978299999999996E-3</v>
      </c>
      <c r="BX583" s="33">
        <v>7.3490099999999996E-3</v>
      </c>
      <c r="BY583" s="33">
        <v>7.7877600000000003E-3</v>
      </c>
      <c r="BZ583" s="33">
        <v>7.0398300000000004E-3</v>
      </c>
      <c r="CA583" s="33">
        <v>6.84536E-3</v>
      </c>
      <c r="CB583" s="33">
        <v>6.7217600000000002E-3</v>
      </c>
      <c r="CC583" s="33">
        <v>6.7283999999999998E-3</v>
      </c>
      <c r="CD583" s="33">
        <v>6.5662200000000002E-3</v>
      </c>
      <c r="CE583" s="33">
        <v>6.3741199999999996E-3</v>
      </c>
      <c r="CF583" s="33">
        <v>6.3163100000000003E-3</v>
      </c>
      <c r="CG583" s="33">
        <v>6.2276600000000003E-3</v>
      </c>
      <c r="CH583" s="33">
        <v>6.1626500000000004E-3</v>
      </c>
      <c r="CI583" s="33">
        <v>6.0562599999999999E-3</v>
      </c>
      <c r="CJ583" s="33">
        <v>5.9365399999999997E-3</v>
      </c>
      <c r="CK583" s="33">
        <v>5.8378299999999996E-3</v>
      </c>
      <c r="CL583" s="33">
        <v>5.7238699999999998E-3</v>
      </c>
      <c r="CM583" s="33">
        <v>5.57955E-3</v>
      </c>
      <c r="CN583" s="33">
        <v>5.4108400000000001E-3</v>
      </c>
      <c r="CO583" s="33">
        <v>5.33651E-3</v>
      </c>
      <c r="CP583" s="33">
        <v>5.3207300000000001E-3</v>
      </c>
      <c r="CQ583" s="33">
        <v>5.2074199999999999E-3</v>
      </c>
      <c r="CR583" s="33">
        <v>5.2238500000000004E-3</v>
      </c>
      <c r="CS583" s="33">
        <v>5.2157499999999999E-3</v>
      </c>
      <c r="CT583" s="33">
        <v>5.2547599999999998E-3</v>
      </c>
      <c r="CU583" s="33">
        <v>5.3416399999999999E-3</v>
      </c>
      <c r="CV583" s="33">
        <v>5.4912600000000004E-3</v>
      </c>
      <c r="CW583" s="33">
        <v>5.2798300000000001E-3</v>
      </c>
      <c r="CX583" s="33">
        <v>5.1745200000000002E-3</v>
      </c>
      <c r="CY583" s="33">
        <v>5.0681600000000004E-3</v>
      </c>
      <c r="CZ583" s="33">
        <v>5.0522900000000001E-3</v>
      </c>
      <c r="DA583" s="33">
        <v>5.0216100000000001E-3</v>
      </c>
      <c r="DB583" s="33">
        <v>4.9863800000000003E-3</v>
      </c>
      <c r="DC583" s="33">
        <v>4.9602300000000004E-3</v>
      </c>
      <c r="DD583" s="33">
        <v>4.9060299999999996E-3</v>
      </c>
      <c r="DE583" s="33">
        <v>4.8176599999999997E-3</v>
      </c>
      <c r="DF583" s="33">
        <v>4.6966899999999999E-3</v>
      </c>
      <c r="DG583" s="33">
        <v>4.55968E-3</v>
      </c>
      <c r="DH583" s="33">
        <v>4.4043399999999996E-3</v>
      </c>
      <c r="DI583" s="33">
        <v>4.3248799999999997E-3</v>
      </c>
      <c r="DJ583" s="33">
        <v>4.2975899999999996E-3</v>
      </c>
      <c r="DK583" s="33">
        <v>4.2297300000000001E-3</v>
      </c>
      <c r="DL583" s="33">
        <v>4.1639600000000004E-3</v>
      </c>
      <c r="DM583" s="33">
        <v>4.0761800000000004E-3</v>
      </c>
      <c r="DN583" s="33">
        <v>3.99724E-3</v>
      </c>
      <c r="DO583" s="33">
        <v>3.9115900000000004E-3</v>
      </c>
      <c r="DP583" s="33">
        <v>3.82117E-3</v>
      </c>
      <c r="DQ583" s="33">
        <v>3.7568699999999998E-3</v>
      </c>
      <c r="DR583" s="33">
        <v>3.7163700000000001E-3</v>
      </c>
      <c r="DS583" s="33">
        <v>3.6937799999999998E-3</v>
      </c>
      <c r="DT583" s="33">
        <v>3.65957E-3</v>
      </c>
      <c r="DU583" s="33">
        <v>3.6379799999999999E-3</v>
      </c>
      <c r="DV583" s="33">
        <v>3.8623500000000001E-3</v>
      </c>
      <c r="DW583" s="33">
        <v>4.26509E-3</v>
      </c>
      <c r="DX583" s="33">
        <v>4.0842600000000001E-3</v>
      </c>
      <c r="DY583" s="33"/>
      <c r="DZ583" s="33"/>
      <c r="EA583" s="33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  <c r="ET583" s="33"/>
      <c r="EU583" s="33"/>
      <c r="EV583" s="33"/>
      <c r="EW583" s="33"/>
      <c r="EX583" s="33"/>
      <c r="EY583" s="33"/>
      <c r="EZ583" s="33"/>
      <c r="FA583" s="33"/>
      <c r="FB583" s="33"/>
      <c r="FC583" s="33"/>
      <c r="FD583" s="33"/>
      <c r="FE583" s="33"/>
      <c r="FF583" s="33"/>
      <c r="FG583" s="33"/>
      <c r="FH583" s="33"/>
      <c r="FI583" s="33"/>
      <c r="FJ583" s="33"/>
      <c r="FK583" s="33"/>
      <c r="FL583" s="33"/>
      <c r="FM583" s="33"/>
      <c r="FN583" s="33"/>
      <c r="FO583" s="33"/>
      <c r="FP583" s="33"/>
      <c r="FQ583" s="33"/>
      <c r="FR583" s="33"/>
      <c r="FS583" s="33"/>
      <c r="FT583" s="33"/>
      <c r="FU583" s="33"/>
      <c r="FV583" s="33"/>
      <c r="FW583" s="33"/>
      <c r="FX583" s="33"/>
      <c r="FY583" s="33"/>
      <c r="FZ583" s="33"/>
      <c r="GA583" s="33"/>
      <c r="GB583" s="33"/>
      <c r="GC583" s="33"/>
      <c r="GD583" s="33"/>
      <c r="GE583" s="33"/>
      <c r="GF583" s="33"/>
      <c r="GG583" s="33"/>
      <c r="GH583" s="33"/>
      <c r="GI583" s="33"/>
      <c r="GJ583" s="33"/>
      <c r="GK583" s="33"/>
      <c r="GL583" s="33"/>
      <c r="GM583" s="33"/>
      <c r="GN583" s="33"/>
      <c r="GO583" s="33"/>
      <c r="GP583" s="33"/>
      <c r="GQ583" s="33"/>
      <c r="GR583" s="33"/>
      <c r="GS583" s="33"/>
      <c r="GT583" s="33"/>
      <c r="GU583" s="33"/>
      <c r="GV583" s="33"/>
      <c r="GW583" s="33"/>
      <c r="GX583" s="33"/>
    </row>
    <row r="584" spans="1:206" hidden="1">
      <c r="A584" s="31" t="s">
        <v>451</v>
      </c>
      <c r="B584" t="s">
        <v>717</v>
      </c>
      <c r="C584" t="s">
        <v>714</v>
      </c>
      <c r="D584" s="94" t="s">
        <v>1014</v>
      </c>
      <c r="E584" t="s">
        <v>1303</v>
      </c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>
        <v>1.469614E-2</v>
      </c>
      <c r="BE584" s="33">
        <v>1.4203220000000001E-2</v>
      </c>
      <c r="BF584" s="33">
        <v>1.348507E-2</v>
      </c>
      <c r="BG584" s="33">
        <v>1.3083559999999999E-2</v>
      </c>
      <c r="BH584" s="33">
        <v>1.26211E-2</v>
      </c>
      <c r="BI584" s="33">
        <v>1.242656E-2</v>
      </c>
      <c r="BJ584" s="33">
        <v>1.2170210000000001E-2</v>
      </c>
      <c r="BK584" s="33">
        <v>1.2072960000000001E-2</v>
      </c>
      <c r="BL584" s="33">
        <v>1.1785749999999999E-2</v>
      </c>
      <c r="BM584" s="33">
        <v>1.279111E-2</v>
      </c>
      <c r="BN584" s="33">
        <v>1.3681570000000001E-2</v>
      </c>
      <c r="BO584" s="33">
        <v>1.257842E-2</v>
      </c>
      <c r="BP584" s="33">
        <v>1.14442E-2</v>
      </c>
      <c r="BQ584" s="33">
        <v>1.138043E-2</v>
      </c>
      <c r="BR584" s="33">
        <v>1.11819E-2</v>
      </c>
      <c r="BS584" s="33">
        <v>1.139654E-2</v>
      </c>
      <c r="BT584" s="33">
        <v>1.099017E-2</v>
      </c>
      <c r="BU584" s="33">
        <v>1.073062E-2</v>
      </c>
      <c r="BV584" s="33">
        <v>1.042233E-2</v>
      </c>
      <c r="BW584" s="33">
        <v>1.023393E-2</v>
      </c>
      <c r="BX584" s="33">
        <v>1.001985E-2</v>
      </c>
      <c r="BY584" s="33">
        <v>1.0428079999999999E-2</v>
      </c>
      <c r="BZ584" s="33">
        <v>9.6040899999999992E-3</v>
      </c>
      <c r="CA584" s="33">
        <v>9.3622099999999993E-3</v>
      </c>
      <c r="CB584" s="33">
        <v>9.2049999999999996E-3</v>
      </c>
      <c r="CC584" s="33">
        <v>9.1818200000000003E-3</v>
      </c>
      <c r="CD584" s="33">
        <v>8.9979199999999995E-3</v>
      </c>
      <c r="CE584" s="33">
        <v>8.8003100000000004E-3</v>
      </c>
      <c r="CF584" s="33">
        <v>8.7127400000000001E-3</v>
      </c>
      <c r="CG584" s="33">
        <v>8.5921399999999998E-3</v>
      </c>
      <c r="CH584" s="33">
        <v>8.5067600000000004E-3</v>
      </c>
      <c r="CI584" s="33">
        <v>8.3711399999999991E-3</v>
      </c>
      <c r="CJ584" s="33">
        <v>8.2396799999999992E-3</v>
      </c>
      <c r="CK584" s="33">
        <v>8.1739199999999995E-3</v>
      </c>
      <c r="CL584" s="33">
        <v>8.0998600000000004E-3</v>
      </c>
      <c r="CM584" s="33">
        <v>7.9516599999999993E-3</v>
      </c>
      <c r="CN584" s="33">
        <v>7.7065600000000003E-3</v>
      </c>
      <c r="CO584" s="33">
        <v>7.6056500000000003E-3</v>
      </c>
      <c r="CP584" s="33">
        <v>7.5394600000000004E-3</v>
      </c>
      <c r="CQ584" s="33">
        <v>7.3479599999999997E-3</v>
      </c>
      <c r="CR584" s="33">
        <v>7.2946399999999998E-3</v>
      </c>
      <c r="CS584" s="33">
        <v>7.2235700000000003E-3</v>
      </c>
      <c r="CT584" s="33">
        <v>7.17689E-3</v>
      </c>
      <c r="CU584" s="33">
        <v>7.2062999999999997E-3</v>
      </c>
      <c r="CV584" s="33">
        <v>7.3465300000000004E-3</v>
      </c>
      <c r="CW584" s="33">
        <v>7.2378800000000004E-3</v>
      </c>
      <c r="CX584" s="33">
        <v>7.1441400000000002E-3</v>
      </c>
      <c r="CY584" s="33">
        <v>7.0080100000000003E-3</v>
      </c>
      <c r="CZ584" s="33">
        <v>6.9627600000000001E-3</v>
      </c>
      <c r="DA584" s="33">
        <v>6.8891100000000004E-3</v>
      </c>
      <c r="DB584" s="33">
        <v>6.8100299999999999E-3</v>
      </c>
      <c r="DC584" s="33">
        <v>6.74224E-3</v>
      </c>
      <c r="DD584" s="33">
        <v>6.6908000000000002E-3</v>
      </c>
      <c r="DE584" s="33">
        <v>6.6669099999999999E-3</v>
      </c>
      <c r="DF584" s="33">
        <v>6.6179400000000001E-3</v>
      </c>
      <c r="DG584" s="33">
        <v>6.5784399999999996E-3</v>
      </c>
      <c r="DH584" s="33">
        <v>6.4788199999999997E-3</v>
      </c>
      <c r="DI584" s="33">
        <v>6.3963099999999997E-3</v>
      </c>
      <c r="DJ584" s="33">
        <v>6.3033999999999998E-3</v>
      </c>
      <c r="DK584" s="33">
        <v>6.0939799999999997E-3</v>
      </c>
      <c r="DL584" s="33">
        <v>5.9059400000000001E-3</v>
      </c>
      <c r="DM584" s="33">
        <v>5.6903800000000001E-3</v>
      </c>
      <c r="DN584" s="33">
        <v>5.54522E-3</v>
      </c>
      <c r="DO584" s="33">
        <v>5.4454600000000001E-3</v>
      </c>
      <c r="DP584" s="33">
        <v>5.3272600000000003E-3</v>
      </c>
      <c r="DQ584" s="33">
        <v>5.2370699999999999E-3</v>
      </c>
      <c r="DR584" s="33">
        <v>5.1510100000000001E-3</v>
      </c>
      <c r="DS584" s="33">
        <v>5.0834599999999997E-3</v>
      </c>
      <c r="DT584" s="33">
        <v>4.9784599999999997E-3</v>
      </c>
      <c r="DU584" s="33">
        <v>4.9233699999999998E-3</v>
      </c>
      <c r="DV584" s="33">
        <v>5.29709E-3</v>
      </c>
      <c r="DW584" s="33">
        <v>5.9385899999999997E-3</v>
      </c>
      <c r="DX584" s="33">
        <v>5.6896999999999998E-3</v>
      </c>
      <c r="DY584" s="33"/>
      <c r="DZ584" s="33"/>
      <c r="EA584" s="33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  <c r="ET584" s="33"/>
      <c r="EU584" s="33"/>
      <c r="EV584" s="33"/>
      <c r="EW584" s="33"/>
      <c r="EX584" s="33"/>
      <c r="EY584" s="33"/>
      <c r="EZ584" s="33"/>
      <c r="FA584" s="33"/>
      <c r="FB584" s="33"/>
      <c r="FC584" s="33"/>
      <c r="FD584" s="33"/>
      <c r="FE584" s="33"/>
      <c r="FF584" s="33"/>
      <c r="FG584" s="33"/>
      <c r="FH584" s="33"/>
      <c r="FI584" s="33"/>
      <c r="FJ584" s="33"/>
      <c r="FK584" s="33"/>
      <c r="FL584" s="33"/>
      <c r="FM584" s="33"/>
      <c r="FN584" s="33"/>
      <c r="FO584" s="33"/>
      <c r="FP584" s="33"/>
      <c r="FQ584" s="33"/>
      <c r="FR584" s="33"/>
      <c r="FS584" s="33"/>
      <c r="FT584" s="33"/>
      <c r="FU584" s="33"/>
      <c r="FV584" s="33"/>
      <c r="FW584" s="33"/>
      <c r="FX584" s="33"/>
      <c r="FY584" s="33"/>
      <c r="FZ584" s="33"/>
      <c r="GA584" s="33"/>
      <c r="GB584" s="33"/>
      <c r="GC584" s="33"/>
      <c r="GD584" s="33"/>
      <c r="GE584" s="33"/>
      <c r="GF584" s="33"/>
      <c r="GG584" s="33"/>
      <c r="GH584" s="33"/>
      <c r="GI584" s="33"/>
      <c r="GJ584" s="33"/>
      <c r="GK584" s="33"/>
      <c r="GL584" s="33"/>
      <c r="GM584" s="33"/>
      <c r="GN584" s="33"/>
      <c r="GO584" s="33"/>
      <c r="GP584" s="33"/>
      <c r="GQ584" s="33"/>
      <c r="GR584" s="33"/>
      <c r="GS584" s="33"/>
      <c r="GT584" s="33"/>
      <c r="GU584" s="33"/>
      <c r="GV584" s="33"/>
      <c r="GW584" s="33"/>
      <c r="GX584" s="33"/>
    </row>
    <row r="585" spans="1:206" hidden="1">
      <c r="A585" s="31" t="s">
        <v>451</v>
      </c>
      <c r="B585" t="s">
        <v>717</v>
      </c>
      <c r="C585" t="s">
        <v>714</v>
      </c>
      <c r="D585" s="94" t="s">
        <v>1014</v>
      </c>
      <c r="E585" t="s">
        <v>1304</v>
      </c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>
        <v>2.0525620000000001E-2</v>
      </c>
      <c r="BE585" s="33">
        <v>1.9902799999999998E-2</v>
      </c>
      <c r="BF585" s="33">
        <v>1.898385E-2</v>
      </c>
      <c r="BG585" s="33">
        <v>1.847596E-2</v>
      </c>
      <c r="BH585" s="33">
        <v>1.7952119999999998E-2</v>
      </c>
      <c r="BI585" s="33">
        <v>1.7733269999999999E-2</v>
      </c>
      <c r="BJ585" s="33">
        <v>1.7446980000000001E-2</v>
      </c>
      <c r="BK585" s="33">
        <v>1.7399069999999999E-2</v>
      </c>
      <c r="BL585" s="33">
        <v>1.6995619999999999E-2</v>
      </c>
      <c r="BM585" s="33">
        <v>1.8175420000000001E-2</v>
      </c>
      <c r="BN585" s="33">
        <v>1.9141680000000001E-2</v>
      </c>
      <c r="BO585" s="33">
        <v>1.756605E-2</v>
      </c>
      <c r="BP585" s="33">
        <v>1.6099370000000002E-2</v>
      </c>
      <c r="BQ585" s="33">
        <v>1.586013E-2</v>
      </c>
      <c r="BR585" s="33">
        <v>1.553183E-2</v>
      </c>
      <c r="BS585" s="33">
        <v>1.5828559999999998E-2</v>
      </c>
      <c r="BT585" s="33">
        <v>1.5474389999999999E-2</v>
      </c>
      <c r="BU585" s="33">
        <v>1.534956E-2</v>
      </c>
      <c r="BV585" s="33">
        <v>1.519186E-2</v>
      </c>
      <c r="BW585" s="33">
        <v>1.5076590000000001E-2</v>
      </c>
      <c r="BX585" s="33">
        <v>1.483074E-2</v>
      </c>
      <c r="BY585" s="33">
        <v>1.5170370000000001E-2</v>
      </c>
      <c r="BZ585" s="33">
        <v>1.412308E-2</v>
      </c>
      <c r="CA585" s="33">
        <v>1.3661929999999999E-2</v>
      </c>
      <c r="CB585" s="33">
        <v>1.339547E-2</v>
      </c>
      <c r="CC585" s="33">
        <v>1.3273729999999999E-2</v>
      </c>
      <c r="CD585" s="33">
        <v>1.301106E-2</v>
      </c>
      <c r="CE585" s="33">
        <v>1.2762620000000001E-2</v>
      </c>
      <c r="CF585" s="33">
        <v>1.267829E-2</v>
      </c>
      <c r="CG585" s="33">
        <v>1.254831E-2</v>
      </c>
      <c r="CH585" s="33">
        <v>1.2468659999999999E-2</v>
      </c>
      <c r="CI585" s="33">
        <v>1.228108E-2</v>
      </c>
      <c r="CJ585" s="33">
        <v>1.2096849999999999E-2</v>
      </c>
      <c r="CK585" s="33">
        <v>1.1982990000000001E-2</v>
      </c>
      <c r="CL585" s="33">
        <v>1.18143E-2</v>
      </c>
      <c r="CM585" s="33">
        <v>1.16011E-2</v>
      </c>
      <c r="CN585" s="33">
        <v>1.128755E-2</v>
      </c>
      <c r="CO585" s="33">
        <v>1.114922E-2</v>
      </c>
      <c r="CP585" s="33">
        <v>1.10817E-2</v>
      </c>
      <c r="CQ585" s="33">
        <v>1.0923209999999999E-2</v>
      </c>
      <c r="CR585" s="33">
        <v>1.088629E-2</v>
      </c>
      <c r="CS585" s="33">
        <v>1.081092E-2</v>
      </c>
      <c r="CT585" s="33">
        <v>1.0752619999999999E-2</v>
      </c>
      <c r="CU585" s="33">
        <v>1.075518E-2</v>
      </c>
      <c r="CV585" s="33">
        <v>1.070568E-2</v>
      </c>
      <c r="CW585" s="33">
        <v>1.040165E-2</v>
      </c>
      <c r="CX585" s="33">
        <v>1.019261E-2</v>
      </c>
      <c r="CY585" s="33">
        <v>9.9853700000000004E-3</v>
      </c>
      <c r="CZ585" s="33">
        <v>9.8888399999999994E-3</v>
      </c>
      <c r="DA585" s="33">
        <v>9.8540999999999993E-3</v>
      </c>
      <c r="DB585" s="33">
        <v>9.8462199999999993E-3</v>
      </c>
      <c r="DC585" s="33">
        <v>9.8143699999999993E-3</v>
      </c>
      <c r="DD585" s="33">
        <v>9.7824599999999998E-3</v>
      </c>
      <c r="DE585" s="33">
        <v>9.7606399999999992E-3</v>
      </c>
      <c r="DF585" s="33">
        <v>9.6207099999999993E-3</v>
      </c>
      <c r="DG585" s="33">
        <v>9.4711499999999994E-3</v>
      </c>
      <c r="DH585" s="33">
        <v>9.2438099999999999E-3</v>
      </c>
      <c r="DI585" s="33">
        <v>9.1024799999999996E-3</v>
      </c>
      <c r="DJ585" s="33">
        <v>9.0150300000000003E-3</v>
      </c>
      <c r="DK585" s="33">
        <v>8.8444800000000001E-3</v>
      </c>
      <c r="DL585" s="33">
        <v>8.7358000000000002E-3</v>
      </c>
      <c r="DM585" s="33">
        <v>8.6095300000000007E-3</v>
      </c>
      <c r="DN585" s="33">
        <v>8.4821400000000009E-3</v>
      </c>
      <c r="DO585" s="33">
        <v>8.32923E-3</v>
      </c>
      <c r="DP585" s="33">
        <v>8.1241300000000002E-3</v>
      </c>
      <c r="DQ585" s="33">
        <v>7.9457299999999998E-3</v>
      </c>
      <c r="DR585" s="33">
        <v>7.7655500000000004E-3</v>
      </c>
      <c r="DS585" s="33">
        <v>7.6542600000000004E-3</v>
      </c>
      <c r="DT585" s="33">
        <v>7.4960000000000001E-3</v>
      </c>
      <c r="DU585" s="33">
        <v>7.39889E-3</v>
      </c>
      <c r="DV585" s="33">
        <v>8.0250700000000005E-3</v>
      </c>
      <c r="DW585" s="33">
        <v>8.9188900000000005E-3</v>
      </c>
      <c r="DX585" s="33">
        <v>8.3811100000000006E-3</v>
      </c>
      <c r="DY585" s="33"/>
      <c r="DZ585" s="33"/>
      <c r="EA585" s="33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  <c r="ET585" s="33"/>
      <c r="EU585" s="33"/>
      <c r="EV585" s="33"/>
      <c r="EW585" s="33"/>
      <c r="EX585" s="33"/>
      <c r="EY585" s="33"/>
      <c r="EZ585" s="33"/>
      <c r="FA585" s="33"/>
      <c r="FB585" s="33"/>
      <c r="FC585" s="33"/>
      <c r="FD585" s="33"/>
      <c r="FE585" s="33"/>
      <c r="FF585" s="33"/>
      <c r="FG585" s="33"/>
      <c r="FH585" s="33"/>
      <c r="FI585" s="33"/>
      <c r="FJ585" s="33"/>
      <c r="FK585" s="33"/>
      <c r="FL585" s="33"/>
      <c r="FM585" s="33"/>
      <c r="FN585" s="33"/>
      <c r="FO585" s="33"/>
      <c r="FP585" s="33"/>
      <c r="FQ585" s="33"/>
      <c r="FR585" s="33"/>
      <c r="FS585" s="33"/>
      <c r="FT585" s="33"/>
      <c r="FU585" s="33"/>
      <c r="FV585" s="33"/>
      <c r="FW585" s="33"/>
      <c r="FX585" s="33"/>
      <c r="FY585" s="33"/>
      <c r="FZ585" s="33"/>
      <c r="GA585" s="33"/>
      <c r="GB585" s="33"/>
      <c r="GC585" s="33"/>
      <c r="GD585" s="33"/>
      <c r="GE585" s="33"/>
      <c r="GF585" s="33"/>
      <c r="GG585" s="33"/>
      <c r="GH585" s="33"/>
      <c r="GI585" s="33"/>
      <c r="GJ585" s="33"/>
      <c r="GK585" s="33"/>
      <c r="GL585" s="33"/>
      <c r="GM585" s="33"/>
      <c r="GN585" s="33"/>
      <c r="GO585" s="33"/>
      <c r="GP585" s="33"/>
      <c r="GQ585" s="33"/>
      <c r="GR585" s="33"/>
      <c r="GS585" s="33"/>
      <c r="GT585" s="33"/>
      <c r="GU585" s="33"/>
      <c r="GV585" s="33"/>
      <c r="GW585" s="33"/>
      <c r="GX585" s="33"/>
    </row>
    <row r="586" spans="1:206" hidden="1">
      <c r="A586" s="31" t="s">
        <v>451</v>
      </c>
      <c r="B586" t="s">
        <v>717</v>
      </c>
      <c r="C586" t="s">
        <v>714</v>
      </c>
      <c r="D586" s="94" t="s">
        <v>1014</v>
      </c>
      <c r="E586" t="s">
        <v>1305</v>
      </c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>
        <v>2.8429759999999998E-2</v>
      </c>
      <c r="BE586" s="33">
        <v>2.7739929999999999E-2</v>
      </c>
      <c r="BF586" s="33">
        <v>2.6642760000000001E-2</v>
      </c>
      <c r="BG586" s="33">
        <v>2.5925179999999999E-2</v>
      </c>
      <c r="BH586" s="33">
        <v>2.5064280000000001E-2</v>
      </c>
      <c r="BI586" s="33">
        <v>2.473713E-2</v>
      </c>
      <c r="BJ586" s="33">
        <v>2.4422570000000001E-2</v>
      </c>
      <c r="BK586" s="33">
        <v>2.4376829999999999E-2</v>
      </c>
      <c r="BL586" s="33">
        <v>2.3760369999999999E-2</v>
      </c>
      <c r="BM586" s="33">
        <v>2.5427640000000001E-2</v>
      </c>
      <c r="BN586" s="33">
        <v>2.6692230000000001E-2</v>
      </c>
      <c r="BO586" s="33">
        <v>2.46778E-2</v>
      </c>
      <c r="BP586" s="33">
        <v>2.2865610000000001E-2</v>
      </c>
      <c r="BQ586" s="33">
        <v>2.255105E-2</v>
      </c>
      <c r="BR586" s="33">
        <v>2.2008150000000001E-2</v>
      </c>
      <c r="BS586" s="33">
        <v>2.223234E-2</v>
      </c>
      <c r="BT586" s="33">
        <v>2.170176E-2</v>
      </c>
      <c r="BU586" s="33">
        <v>2.145087E-2</v>
      </c>
      <c r="BV586" s="33">
        <v>2.12088E-2</v>
      </c>
      <c r="BW586" s="33">
        <v>2.1115229999999999E-2</v>
      </c>
      <c r="BX586" s="33">
        <v>2.0842630000000001E-2</v>
      </c>
      <c r="BY586" s="33">
        <v>2.1248469999999998E-2</v>
      </c>
      <c r="BZ586" s="33">
        <v>2.0197429999999999E-2</v>
      </c>
      <c r="CA586" s="33">
        <v>1.9820040000000001E-2</v>
      </c>
      <c r="CB586" s="33">
        <v>1.9513869999999999E-2</v>
      </c>
      <c r="CC586" s="33">
        <v>1.933791E-2</v>
      </c>
      <c r="CD586" s="33">
        <v>1.8938190000000001E-2</v>
      </c>
      <c r="CE586" s="33">
        <v>1.853877E-2</v>
      </c>
      <c r="CF586" s="33">
        <v>1.8334090000000001E-2</v>
      </c>
      <c r="CG586" s="33">
        <v>1.8091670000000001E-2</v>
      </c>
      <c r="CH586" s="33">
        <v>1.7959280000000001E-2</v>
      </c>
      <c r="CI586" s="33">
        <v>1.7700230000000001E-2</v>
      </c>
      <c r="CJ586" s="33">
        <v>1.744654E-2</v>
      </c>
      <c r="CK586" s="33">
        <v>1.7349690000000001E-2</v>
      </c>
      <c r="CL586" s="33">
        <v>1.7147630000000001E-2</v>
      </c>
      <c r="CM586" s="33">
        <v>1.687903E-2</v>
      </c>
      <c r="CN586" s="33">
        <v>1.6422909999999999E-2</v>
      </c>
      <c r="CO586" s="33">
        <v>1.6256280000000001E-2</v>
      </c>
      <c r="CP586" s="33">
        <v>1.616194E-2</v>
      </c>
      <c r="CQ586" s="33">
        <v>1.5924850000000001E-2</v>
      </c>
      <c r="CR586" s="33">
        <v>1.5838830000000002E-2</v>
      </c>
      <c r="CS586" s="33">
        <v>1.569827E-2</v>
      </c>
      <c r="CT586" s="33">
        <v>1.558933E-2</v>
      </c>
      <c r="CU586" s="33">
        <v>1.5684719999999999E-2</v>
      </c>
      <c r="CV586" s="33">
        <v>1.5777800000000002E-2</v>
      </c>
      <c r="CW586" s="33">
        <v>1.554176E-2</v>
      </c>
      <c r="CX586" s="33">
        <v>1.524583E-2</v>
      </c>
      <c r="CY586" s="33">
        <v>1.49006E-2</v>
      </c>
      <c r="CZ586" s="33">
        <v>1.4606060000000001E-2</v>
      </c>
      <c r="DA586" s="33">
        <v>1.436757E-2</v>
      </c>
      <c r="DB586" s="33">
        <v>1.412745E-2</v>
      </c>
      <c r="DC586" s="33">
        <v>1.38773E-2</v>
      </c>
      <c r="DD586" s="33">
        <v>1.364541E-2</v>
      </c>
      <c r="DE586" s="33">
        <v>1.349538E-2</v>
      </c>
      <c r="DF586" s="33">
        <v>1.333312E-2</v>
      </c>
      <c r="DG586" s="33">
        <v>1.323593E-2</v>
      </c>
      <c r="DH586" s="33">
        <v>1.299228E-2</v>
      </c>
      <c r="DI586" s="33">
        <v>1.2886150000000001E-2</v>
      </c>
      <c r="DJ586" s="33">
        <v>1.286341E-2</v>
      </c>
      <c r="DK586" s="33">
        <v>1.2666439999999999E-2</v>
      </c>
      <c r="DL586" s="33">
        <v>1.2559310000000001E-2</v>
      </c>
      <c r="DM586" s="33">
        <v>1.2390760000000001E-2</v>
      </c>
      <c r="DN586" s="33">
        <v>1.226621E-2</v>
      </c>
      <c r="DO586" s="33">
        <v>1.2135709999999999E-2</v>
      </c>
      <c r="DP586" s="33">
        <v>1.197029E-2</v>
      </c>
      <c r="DQ586" s="33">
        <v>1.1878659999999999E-2</v>
      </c>
      <c r="DR586" s="33">
        <v>1.179696E-2</v>
      </c>
      <c r="DS586" s="33">
        <v>1.170685E-2</v>
      </c>
      <c r="DT586" s="33">
        <v>1.1514409999999999E-2</v>
      </c>
      <c r="DU586" s="33">
        <v>1.131339E-2</v>
      </c>
      <c r="DV586" s="33">
        <v>1.242063E-2</v>
      </c>
      <c r="DW586" s="33">
        <v>1.3597679999999999E-2</v>
      </c>
      <c r="DX586" s="33">
        <v>1.261576E-2</v>
      </c>
      <c r="DY586" s="33"/>
      <c r="DZ586" s="33"/>
      <c r="EA586" s="33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  <c r="ET586" s="33"/>
      <c r="EU586" s="33"/>
      <c r="EV586" s="33"/>
      <c r="EW586" s="33"/>
      <c r="EX586" s="33"/>
      <c r="EY586" s="33"/>
      <c r="EZ586" s="33"/>
      <c r="FA586" s="33"/>
      <c r="FB586" s="33"/>
      <c r="FC586" s="33"/>
      <c r="FD586" s="33"/>
      <c r="FE586" s="33"/>
      <c r="FF586" s="33"/>
      <c r="FG586" s="33"/>
      <c r="FH586" s="33"/>
      <c r="FI586" s="33"/>
      <c r="FJ586" s="33"/>
      <c r="FK586" s="33"/>
      <c r="FL586" s="33"/>
      <c r="FM586" s="33"/>
      <c r="FN586" s="33"/>
      <c r="FO586" s="33"/>
      <c r="FP586" s="33"/>
      <c r="FQ586" s="33"/>
      <c r="FR586" s="33"/>
      <c r="FS586" s="33"/>
      <c r="FT586" s="33"/>
      <c r="FU586" s="33"/>
      <c r="FV586" s="33"/>
      <c r="FW586" s="33"/>
      <c r="FX586" s="33"/>
      <c r="FY586" s="33"/>
      <c r="FZ586" s="33"/>
      <c r="GA586" s="33"/>
      <c r="GB586" s="33"/>
      <c r="GC586" s="33"/>
      <c r="GD586" s="33"/>
      <c r="GE586" s="33"/>
      <c r="GF586" s="33"/>
      <c r="GG586" s="33"/>
      <c r="GH586" s="33"/>
      <c r="GI586" s="33"/>
      <c r="GJ586" s="33"/>
      <c r="GK586" s="33"/>
      <c r="GL586" s="33"/>
      <c r="GM586" s="33"/>
      <c r="GN586" s="33"/>
      <c r="GO586" s="33"/>
      <c r="GP586" s="33"/>
      <c r="GQ586" s="33"/>
      <c r="GR586" s="33"/>
      <c r="GS586" s="33"/>
      <c r="GT586" s="33"/>
      <c r="GU586" s="33"/>
      <c r="GV586" s="33"/>
      <c r="GW586" s="33"/>
      <c r="GX586" s="33"/>
    </row>
    <row r="587" spans="1:206" hidden="1">
      <c r="A587" s="31" t="s">
        <v>451</v>
      </c>
      <c r="B587" t="s">
        <v>717</v>
      </c>
      <c r="C587" t="s">
        <v>714</v>
      </c>
      <c r="D587" s="94" t="s">
        <v>1014</v>
      </c>
      <c r="E587" t="s">
        <v>1306</v>
      </c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>
        <v>4.2129359999999998E-2</v>
      </c>
      <c r="BE587" s="33">
        <v>4.132388E-2</v>
      </c>
      <c r="BF587" s="33">
        <v>3.992329E-2</v>
      </c>
      <c r="BG587" s="33">
        <v>3.9150110000000002E-2</v>
      </c>
      <c r="BH587" s="33">
        <v>3.8100380000000003E-2</v>
      </c>
      <c r="BI587" s="33">
        <v>3.7854819999999997E-2</v>
      </c>
      <c r="BJ587" s="33">
        <v>3.751558E-2</v>
      </c>
      <c r="BK587" s="33">
        <v>3.7550769999999997E-2</v>
      </c>
      <c r="BL587" s="33">
        <v>3.6517340000000002E-2</v>
      </c>
      <c r="BM587" s="33">
        <v>3.8455049999999998E-2</v>
      </c>
      <c r="BN587" s="33">
        <v>3.9940929999999999E-2</v>
      </c>
      <c r="BO587" s="33">
        <v>3.724218E-2</v>
      </c>
      <c r="BP587" s="33">
        <v>3.5006179999999998E-2</v>
      </c>
      <c r="BQ587" s="33">
        <v>3.461819E-2</v>
      </c>
      <c r="BR587" s="33">
        <v>3.3983050000000001E-2</v>
      </c>
      <c r="BS587" s="33">
        <v>3.4290830000000001E-2</v>
      </c>
      <c r="BT587" s="33">
        <v>3.3546449999999998E-2</v>
      </c>
      <c r="BU587" s="33">
        <v>3.3152689999999999E-2</v>
      </c>
      <c r="BV587" s="33">
        <v>3.2861979999999999E-2</v>
      </c>
      <c r="BW587" s="33">
        <v>3.2738570000000002E-2</v>
      </c>
      <c r="BX587" s="33">
        <v>3.2122640000000001E-2</v>
      </c>
      <c r="BY587" s="33">
        <v>3.2282720000000001E-2</v>
      </c>
      <c r="BZ587" s="33">
        <v>3.0866859999999999E-2</v>
      </c>
      <c r="CA587" s="33">
        <v>3.0168790000000001E-2</v>
      </c>
      <c r="CB587" s="33">
        <v>2.9694580000000002E-2</v>
      </c>
      <c r="CC587" s="33">
        <v>2.9497010000000001E-2</v>
      </c>
      <c r="CD587" s="33">
        <v>2.9087829999999999E-2</v>
      </c>
      <c r="CE587" s="33">
        <v>2.8703099999999999E-2</v>
      </c>
      <c r="CF587" s="33">
        <v>2.8630719999999998E-2</v>
      </c>
      <c r="CG587" s="33">
        <v>2.8333210000000001E-2</v>
      </c>
      <c r="CH587" s="33">
        <v>2.8145E-2</v>
      </c>
      <c r="CI587" s="33">
        <v>2.76993E-2</v>
      </c>
      <c r="CJ587" s="33">
        <v>2.7268000000000001E-2</v>
      </c>
      <c r="CK587" s="33">
        <v>2.6992189999999999E-2</v>
      </c>
      <c r="CL587" s="33">
        <v>2.6612690000000001E-2</v>
      </c>
      <c r="CM587" s="33">
        <v>2.6196839999999999E-2</v>
      </c>
      <c r="CN587" s="33">
        <v>2.5592429999999999E-2</v>
      </c>
      <c r="CO587" s="33">
        <v>2.5253009999999999E-2</v>
      </c>
      <c r="CP587" s="33">
        <v>2.511907E-2</v>
      </c>
      <c r="CQ587" s="33">
        <v>2.4728219999999999E-2</v>
      </c>
      <c r="CR587" s="33">
        <v>2.461934E-2</v>
      </c>
      <c r="CS587" s="33">
        <v>2.4463479999999999E-2</v>
      </c>
      <c r="CT587" s="33">
        <v>2.432161E-2</v>
      </c>
      <c r="CU587" s="33">
        <v>2.4412989999999999E-2</v>
      </c>
      <c r="CV587" s="33">
        <v>2.430647E-2</v>
      </c>
      <c r="CW587" s="33">
        <v>2.3861520000000001E-2</v>
      </c>
      <c r="CX587" s="33">
        <v>2.3427190000000001E-2</v>
      </c>
      <c r="CY587" s="33">
        <v>2.2939669999999999E-2</v>
      </c>
      <c r="CZ587" s="33">
        <v>2.2616069999999999E-2</v>
      </c>
      <c r="DA587" s="33">
        <v>2.244838E-2</v>
      </c>
      <c r="DB587" s="33">
        <v>2.228109E-2</v>
      </c>
      <c r="DC587" s="33">
        <v>2.1973920000000001E-2</v>
      </c>
      <c r="DD587" s="33">
        <v>2.1702430000000002E-2</v>
      </c>
      <c r="DE587" s="33">
        <v>2.1318610000000002E-2</v>
      </c>
      <c r="DF587" s="33">
        <v>2.0790260000000001E-2</v>
      </c>
      <c r="DG587" s="33">
        <v>2.0396270000000001E-2</v>
      </c>
      <c r="DH587" s="33">
        <v>1.9902340000000001E-2</v>
      </c>
      <c r="DI587" s="33">
        <v>1.9670460000000001E-2</v>
      </c>
      <c r="DJ587" s="33">
        <v>1.951056E-2</v>
      </c>
      <c r="DK587" s="33">
        <v>1.926313E-2</v>
      </c>
      <c r="DL587" s="33">
        <v>1.9093140000000001E-2</v>
      </c>
      <c r="DM587" s="33">
        <v>1.8849399999999999E-2</v>
      </c>
      <c r="DN587" s="33">
        <v>1.8664839999999999E-2</v>
      </c>
      <c r="DO587" s="33">
        <v>1.8507630000000001E-2</v>
      </c>
      <c r="DP587" s="33">
        <v>1.8211450000000001E-2</v>
      </c>
      <c r="DQ587" s="33">
        <v>1.801577E-2</v>
      </c>
      <c r="DR587" s="33">
        <v>1.7801959999999999E-2</v>
      </c>
      <c r="DS587" s="33">
        <v>1.770911E-2</v>
      </c>
      <c r="DT587" s="33">
        <v>1.743691E-2</v>
      </c>
      <c r="DU587" s="33">
        <v>1.7274129999999999E-2</v>
      </c>
      <c r="DV587" s="33">
        <v>1.9240859999999999E-2</v>
      </c>
      <c r="DW587" s="33">
        <v>2.1342630000000001E-2</v>
      </c>
      <c r="DX587" s="33">
        <v>1.9933670000000001E-2</v>
      </c>
      <c r="DY587" s="33"/>
      <c r="DZ587" s="33"/>
      <c r="EA587" s="33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  <c r="ET587" s="33"/>
      <c r="EU587" s="33"/>
      <c r="EV587" s="33"/>
      <c r="EW587" s="33"/>
      <c r="EX587" s="33"/>
      <c r="EY587" s="33"/>
      <c r="EZ587" s="33"/>
      <c r="FA587" s="33"/>
      <c r="FB587" s="33"/>
      <c r="FC587" s="33"/>
      <c r="FD587" s="33"/>
      <c r="FE587" s="33"/>
      <c r="FF587" s="33"/>
      <c r="FG587" s="33"/>
      <c r="FH587" s="33"/>
      <c r="FI587" s="33"/>
      <c r="FJ587" s="33"/>
      <c r="FK587" s="33"/>
      <c r="FL587" s="33"/>
      <c r="FM587" s="33"/>
      <c r="FN587" s="33"/>
      <c r="FO587" s="33"/>
      <c r="FP587" s="33"/>
      <c r="FQ587" s="33"/>
      <c r="FR587" s="33"/>
      <c r="FS587" s="33"/>
      <c r="FT587" s="33"/>
      <c r="FU587" s="33"/>
      <c r="FV587" s="33"/>
      <c r="FW587" s="33"/>
      <c r="FX587" s="33"/>
      <c r="FY587" s="33"/>
      <c r="FZ587" s="33"/>
      <c r="GA587" s="33"/>
      <c r="GB587" s="33"/>
      <c r="GC587" s="33"/>
      <c r="GD587" s="33"/>
      <c r="GE587" s="33"/>
      <c r="GF587" s="33"/>
      <c r="GG587" s="33"/>
      <c r="GH587" s="33"/>
      <c r="GI587" s="33"/>
      <c r="GJ587" s="33"/>
      <c r="GK587" s="33"/>
      <c r="GL587" s="33"/>
      <c r="GM587" s="33"/>
      <c r="GN587" s="33"/>
      <c r="GO587" s="33"/>
      <c r="GP587" s="33"/>
      <c r="GQ587" s="33"/>
      <c r="GR587" s="33"/>
      <c r="GS587" s="33"/>
      <c r="GT587" s="33"/>
      <c r="GU587" s="33"/>
      <c r="GV587" s="33"/>
      <c r="GW587" s="33"/>
      <c r="GX587" s="33"/>
    </row>
    <row r="588" spans="1:206" hidden="1">
      <c r="A588" s="31" t="s">
        <v>451</v>
      </c>
      <c r="B588" t="s">
        <v>717</v>
      </c>
      <c r="C588" t="s">
        <v>714</v>
      </c>
      <c r="D588" s="94" t="s">
        <v>1014</v>
      </c>
      <c r="E588" t="s">
        <v>1307</v>
      </c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>
        <v>5.9371109999999998E-2</v>
      </c>
      <c r="BE588" s="33">
        <v>5.857764E-2</v>
      </c>
      <c r="BF588" s="33">
        <v>5.6704270000000001E-2</v>
      </c>
      <c r="BG588" s="33">
        <v>5.5743349999999997E-2</v>
      </c>
      <c r="BH588" s="33">
        <v>5.4416649999999997E-2</v>
      </c>
      <c r="BI588" s="33">
        <v>5.4124289999999999E-2</v>
      </c>
      <c r="BJ588" s="33">
        <v>5.3695720000000002E-2</v>
      </c>
      <c r="BK588" s="33">
        <v>5.401007E-2</v>
      </c>
      <c r="BL588" s="33">
        <v>5.2661630000000001E-2</v>
      </c>
      <c r="BM588" s="33">
        <v>5.5443770000000003E-2</v>
      </c>
      <c r="BN588" s="33">
        <v>5.760763E-2</v>
      </c>
      <c r="BO588" s="33">
        <v>5.4022899999999999E-2</v>
      </c>
      <c r="BP588" s="33">
        <v>5.1263690000000001E-2</v>
      </c>
      <c r="BQ588" s="33">
        <v>5.063463E-2</v>
      </c>
      <c r="BR588" s="33">
        <v>4.94029E-2</v>
      </c>
      <c r="BS588" s="33">
        <v>4.9944330000000002E-2</v>
      </c>
      <c r="BT588" s="33">
        <v>4.9038100000000001E-2</v>
      </c>
      <c r="BU588" s="33">
        <v>4.8650310000000002E-2</v>
      </c>
      <c r="BV588" s="33">
        <v>4.8462190000000002E-2</v>
      </c>
      <c r="BW588" s="33">
        <v>4.865005E-2</v>
      </c>
      <c r="BX588" s="33">
        <v>4.7724080000000002E-2</v>
      </c>
      <c r="BY588" s="33">
        <v>4.768638E-2</v>
      </c>
      <c r="BZ588" s="33">
        <v>4.5898660000000001E-2</v>
      </c>
      <c r="CA588" s="33">
        <v>4.4917770000000003E-2</v>
      </c>
      <c r="CB588" s="33">
        <v>4.4116200000000001E-2</v>
      </c>
      <c r="CC588" s="33">
        <v>4.3632799999999999E-2</v>
      </c>
      <c r="CD588" s="33">
        <v>4.2882110000000001E-2</v>
      </c>
      <c r="CE588" s="33">
        <v>4.2099930000000001E-2</v>
      </c>
      <c r="CF588" s="33">
        <v>4.1823539999999999E-2</v>
      </c>
      <c r="CG588" s="33">
        <v>4.1388679999999997E-2</v>
      </c>
      <c r="CH588" s="33">
        <v>4.1378190000000002E-2</v>
      </c>
      <c r="CI588" s="33">
        <v>4.0859470000000002E-2</v>
      </c>
      <c r="CJ588" s="33">
        <v>4.0512350000000003E-2</v>
      </c>
      <c r="CK588" s="33">
        <v>4.0427770000000002E-2</v>
      </c>
      <c r="CL588" s="33">
        <v>3.9967759999999998E-2</v>
      </c>
      <c r="CM588" s="33">
        <v>3.9541600000000003E-2</v>
      </c>
      <c r="CN588" s="33">
        <v>3.8739280000000001E-2</v>
      </c>
      <c r="CO588" s="33">
        <v>3.815669E-2</v>
      </c>
      <c r="CP588" s="33">
        <v>3.7764239999999998E-2</v>
      </c>
      <c r="CQ588" s="33">
        <v>3.7125529999999997E-2</v>
      </c>
      <c r="CR588" s="33">
        <v>3.6770619999999997E-2</v>
      </c>
      <c r="CS588" s="33">
        <v>3.6411560000000003E-2</v>
      </c>
      <c r="CT588" s="33">
        <v>3.6076219999999999E-2</v>
      </c>
      <c r="CU588" s="33">
        <v>3.6295870000000001E-2</v>
      </c>
      <c r="CV588" s="33">
        <v>3.6169880000000001E-2</v>
      </c>
      <c r="CW588" s="33">
        <v>3.5725710000000001E-2</v>
      </c>
      <c r="CX588" s="33">
        <v>3.511011E-2</v>
      </c>
      <c r="CY588" s="33">
        <v>3.4442140000000003E-2</v>
      </c>
      <c r="CZ588" s="33">
        <v>3.3869160000000002E-2</v>
      </c>
      <c r="DA588" s="33">
        <v>3.3468400000000002E-2</v>
      </c>
      <c r="DB588" s="33">
        <v>3.3101579999999999E-2</v>
      </c>
      <c r="DC588" s="33">
        <v>3.2611210000000002E-2</v>
      </c>
      <c r="DD588" s="33">
        <v>3.2307629999999997E-2</v>
      </c>
      <c r="DE588" s="33">
        <v>3.2075409999999999E-2</v>
      </c>
      <c r="DF588" s="33">
        <v>3.1659989999999999E-2</v>
      </c>
      <c r="DG588" s="33">
        <v>3.1308469999999998E-2</v>
      </c>
      <c r="DH588" s="33">
        <v>3.0563739999999999E-2</v>
      </c>
      <c r="DI588" s="33">
        <v>3.0165330000000001E-2</v>
      </c>
      <c r="DJ588" s="33">
        <v>2.967055E-2</v>
      </c>
      <c r="DK588" s="33">
        <v>2.896866E-2</v>
      </c>
      <c r="DL588" s="33">
        <v>2.8473829999999999E-2</v>
      </c>
      <c r="DM588" s="33">
        <v>2.7917170000000002E-2</v>
      </c>
      <c r="DN588" s="33">
        <v>2.7455480000000001E-2</v>
      </c>
      <c r="DO588" s="33">
        <v>2.7017780000000002E-2</v>
      </c>
      <c r="DP588" s="33">
        <v>2.661154E-2</v>
      </c>
      <c r="DQ588" s="33">
        <v>2.6322350000000001E-2</v>
      </c>
      <c r="DR588" s="33">
        <v>2.6091400000000001E-2</v>
      </c>
      <c r="DS588" s="33">
        <v>2.6074070000000001E-2</v>
      </c>
      <c r="DT588" s="33">
        <v>2.5872630000000001E-2</v>
      </c>
      <c r="DU588" s="33">
        <v>2.5685429999999999E-2</v>
      </c>
      <c r="DV588" s="33">
        <v>2.8503379999999998E-2</v>
      </c>
      <c r="DW588" s="33">
        <v>3.102976E-2</v>
      </c>
      <c r="DX588" s="33">
        <v>2.8918289999999999E-2</v>
      </c>
      <c r="DY588" s="33"/>
      <c r="DZ588" s="33"/>
      <c r="EA588" s="33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  <c r="ET588" s="33"/>
      <c r="EU588" s="33"/>
      <c r="EV588" s="33"/>
      <c r="EW588" s="33"/>
      <c r="EX588" s="33"/>
      <c r="EY588" s="33"/>
      <c r="EZ588" s="33"/>
      <c r="FA588" s="33"/>
      <c r="FB588" s="33"/>
      <c r="FC588" s="33"/>
      <c r="FD588" s="33"/>
      <c r="FE588" s="33"/>
      <c r="FF588" s="33"/>
      <c r="FG588" s="33"/>
      <c r="FH588" s="33"/>
      <c r="FI588" s="33"/>
      <c r="FJ588" s="33"/>
      <c r="FK588" s="33"/>
      <c r="FL588" s="33"/>
      <c r="FM588" s="33"/>
      <c r="FN588" s="33"/>
      <c r="FO588" s="33"/>
      <c r="FP588" s="33"/>
      <c r="FQ588" s="33"/>
      <c r="FR588" s="33"/>
      <c r="FS588" s="33"/>
      <c r="FT588" s="33"/>
      <c r="FU588" s="33"/>
      <c r="FV588" s="33"/>
      <c r="FW588" s="33"/>
      <c r="FX588" s="33"/>
      <c r="FY588" s="33"/>
      <c r="FZ588" s="33"/>
      <c r="GA588" s="33"/>
      <c r="GB588" s="33"/>
      <c r="GC588" s="33"/>
      <c r="GD588" s="33"/>
      <c r="GE588" s="33"/>
      <c r="GF588" s="33"/>
      <c r="GG588" s="33"/>
      <c r="GH588" s="33"/>
      <c r="GI588" s="33"/>
      <c r="GJ588" s="33"/>
      <c r="GK588" s="33"/>
      <c r="GL588" s="33"/>
      <c r="GM588" s="33"/>
      <c r="GN588" s="33"/>
      <c r="GO588" s="33"/>
      <c r="GP588" s="33"/>
      <c r="GQ588" s="33"/>
      <c r="GR588" s="33"/>
      <c r="GS588" s="33"/>
      <c r="GT588" s="33"/>
      <c r="GU588" s="33"/>
      <c r="GV588" s="33"/>
      <c r="GW588" s="33"/>
      <c r="GX588" s="33"/>
    </row>
    <row r="589" spans="1:206" hidden="1">
      <c r="A589" s="31" t="s">
        <v>451</v>
      </c>
      <c r="B589" t="s">
        <v>717</v>
      </c>
      <c r="C589" t="s">
        <v>714</v>
      </c>
      <c r="D589" s="94" t="s">
        <v>1014</v>
      </c>
      <c r="E589" t="s">
        <v>1308</v>
      </c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>
        <v>8.4298049999999999E-2</v>
      </c>
      <c r="BE589" s="33">
        <v>8.3948770000000006E-2</v>
      </c>
      <c r="BF589" s="33">
        <v>8.1700729999999999E-2</v>
      </c>
      <c r="BG589" s="33">
        <v>8.1173700000000001E-2</v>
      </c>
      <c r="BH589" s="33">
        <v>7.9482289999999997E-2</v>
      </c>
      <c r="BI589" s="33">
        <v>7.9264100000000004E-2</v>
      </c>
      <c r="BJ589" s="33">
        <v>7.8889000000000001E-2</v>
      </c>
      <c r="BK589" s="33">
        <v>7.9027890000000003E-2</v>
      </c>
      <c r="BL589" s="33">
        <v>7.6915049999999999E-2</v>
      </c>
      <c r="BM589" s="33">
        <v>8.0396190000000006E-2</v>
      </c>
      <c r="BN589" s="33">
        <v>8.3015560000000002E-2</v>
      </c>
      <c r="BO589" s="33">
        <v>7.7999299999999994E-2</v>
      </c>
      <c r="BP589" s="33">
        <v>7.5088530000000001E-2</v>
      </c>
      <c r="BQ589" s="33">
        <v>7.4529960000000006E-2</v>
      </c>
      <c r="BR589" s="33">
        <v>7.3021269999999999E-2</v>
      </c>
      <c r="BS589" s="33">
        <v>7.3896539999999997E-2</v>
      </c>
      <c r="BT589" s="33">
        <v>7.2810689999999997E-2</v>
      </c>
      <c r="BU589" s="33">
        <v>7.241206E-2</v>
      </c>
      <c r="BV589" s="33">
        <v>7.2468389999999994E-2</v>
      </c>
      <c r="BW589" s="33">
        <v>7.2655570000000003E-2</v>
      </c>
      <c r="BX589" s="33">
        <v>7.1282239999999997E-2</v>
      </c>
      <c r="BY589" s="33">
        <v>7.1294720000000006E-2</v>
      </c>
      <c r="BZ589" s="33">
        <v>6.9008089999999994E-2</v>
      </c>
      <c r="CA589" s="33">
        <v>6.7777740000000003E-2</v>
      </c>
      <c r="CB589" s="33">
        <v>6.6884589999999994E-2</v>
      </c>
      <c r="CC589" s="33">
        <v>6.6239279999999998E-2</v>
      </c>
      <c r="CD589" s="33">
        <v>6.531969E-2</v>
      </c>
      <c r="CE589" s="33">
        <v>6.4238970000000006E-2</v>
      </c>
      <c r="CF589" s="33">
        <v>6.390788E-2</v>
      </c>
      <c r="CG589" s="33">
        <v>6.3095490000000004E-2</v>
      </c>
      <c r="CH589" s="33">
        <v>6.29802E-2</v>
      </c>
      <c r="CI589" s="33">
        <v>6.2142610000000001E-2</v>
      </c>
      <c r="CJ589" s="33">
        <v>6.1376609999999998E-2</v>
      </c>
      <c r="CK589" s="33">
        <v>6.1256140000000001E-2</v>
      </c>
      <c r="CL589" s="33">
        <v>6.0555449999999997E-2</v>
      </c>
      <c r="CM589" s="33">
        <v>6.0153190000000002E-2</v>
      </c>
      <c r="CN589" s="33">
        <v>5.9019559999999999E-2</v>
      </c>
      <c r="CO589" s="33">
        <v>5.8404070000000002E-2</v>
      </c>
      <c r="CP589" s="33">
        <v>5.8196400000000002E-2</v>
      </c>
      <c r="CQ589" s="33">
        <v>5.7369360000000001E-2</v>
      </c>
      <c r="CR589" s="33">
        <v>5.6951839999999997E-2</v>
      </c>
      <c r="CS589" s="33">
        <v>5.621748E-2</v>
      </c>
      <c r="CT589" s="33">
        <v>5.5358230000000001E-2</v>
      </c>
      <c r="CU589" s="33">
        <v>5.505728E-2</v>
      </c>
      <c r="CV589" s="33">
        <v>5.432012E-2</v>
      </c>
      <c r="CW589" s="33">
        <v>5.3646550000000001E-2</v>
      </c>
      <c r="CX589" s="33">
        <v>5.2862890000000003E-2</v>
      </c>
      <c r="CY589" s="33">
        <v>5.1820860000000003E-2</v>
      </c>
      <c r="CZ589" s="33">
        <v>5.1105989999999997E-2</v>
      </c>
      <c r="DA589" s="33">
        <v>5.053001E-2</v>
      </c>
      <c r="DB589" s="33">
        <v>5.0051279999999997E-2</v>
      </c>
      <c r="DC589" s="33">
        <v>4.938824E-2</v>
      </c>
      <c r="DD589" s="33">
        <v>4.901577E-2</v>
      </c>
      <c r="DE589" s="33">
        <v>4.8528099999999998E-2</v>
      </c>
      <c r="DF589" s="33">
        <v>4.7651760000000001E-2</v>
      </c>
      <c r="DG589" s="33">
        <v>4.7245410000000002E-2</v>
      </c>
      <c r="DH589" s="33">
        <v>4.6221659999999998E-2</v>
      </c>
      <c r="DI589" s="33">
        <v>4.5895030000000003E-2</v>
      </c>
      <c r="DJ589" s="33">
        <v>4.5534770000000002E-2</v>
      </c>
      <c r="DK589" s="33">
        <v>4.4796280000000001E-2</v>
      </c>
      <c r="DL589" s="33">
        <v>4.4214299999999998E-2</v>
      </c>
      <c r="DM589" s="33">
        <v>4.3404850000000002E-2</v>
      </c>
      <c r="DN589" s="33">
        <v>4.269618E-2</v>
      </c>
      <c r="DO589" s="33">
        <v>4.1855070000000001E-2</v>
      </c>
      <c r="DP589" s="33">
        <v>4.091583E-2</v>
      </c>
      <c r="DQ589" s="33">
        <v>4.0330159999999997E-2</v>
      </c>
      <c r="DR589" s="33">
        <v>3.9709630000000003E-2</v>
      </c>
      <c r="DS589" s="33">
        <v>3.9507220000000003E-2</v>
      </c>
      <c r="DT589" s="33">
        <v>3.8859949999999997E-2</v>
      </c>
      <c r="DU589" s="33">
        <v>3.8633439999999998E-2</v>
      </c>
      <c r="DV589" s="33">
        <v>4.2584780000000003E-2</v>
      </c>
      <c r="DW589" s="33">
        <v>4.6274389999999999E-2</v>
      </c>
      <c r="DX589" s="33">
        <v>4.3024920000000001E-2</v>
      </c>
      <c r="DY589" s="33"/>
      <c r="DZ589" s="33"/>
      <c r="EA589" s="33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  <c r="ET589" s="33"/>
      <c r="EU589" s="33"/>
      <c r="EV589" s="33"/>
      <c r="EW589" s="33"/>
      <c r="EX589" s="33"/>
      <c r="EY589" s="33"/>
      <c r="EZ589" s="33"/>
      <c r="FA589" s="33"/>
      <c r="FB589" s="33"/>
      <c r="FC589" s="33"/>
      <c r="FD589" s="33"/>
      <c r="FE589" s="33"/>
      <c r="FF589" s="33"/>
      <c r="FG589" s="33"/>
      <c r="FH589" s="33"/>
      <c r="FI589" s="33"/>
      <c r="FJ589" s="33"/>
      <c r="FK589" s="33"/>
      <c r="FL589" s="33"/>
      <c r="FM589" s="33"/>
      <c r="FN589" s="33"/>
      <c r="FO589" s="33"/>
      <c r="FP589" s="33"/>
      <c r="FQ589" s="33"/>
      <c r="FR589" s="33"/>
      <c r="FS589" s="33"/>
      <c r="FT589" s="33"/>
      <c r="FU589" s="33"/>
      <c r="FV589" s="33"/>
      <c r="FW589" s="33"/>
      <c r="FX589" s="33"/>
      <c r="FY589" s="33"/>
      <c r="FZ589" s="33"/>
      <c r="GA589" s="33"/>
      <c r="GB589" s="33"/>
      <c r="GC589" s="33"/>
      <c r="GD589" s="33"/>
      <c r="GE589" s="33"/>
      <c r="GF589" s="33"/>
      <c r="GG589" s="33"/>
      <c r="GH589" s="33"/>
      <c r="GI589" s="33"/>
      <c r="GJ589" s="33"/>
      <c r="GK589" s="33"/>
      <c r="GL589" s="33"/>
      <c r="GM589" s="33"/>
      <c r="GN589" s="33"/>
      <c r="GO589" s="33"/>
      <c r="GP589" s="33"/>
      <c r="GQ589" s="33"/>
      <c r="GR589" s="33"/>
      <c r="GS589" s="33"/>
      <c r="GT589" s="33"/>
      <c r="GU589" s="33"/>
      <c r="GV589" s="33"/>
      <c r="GW589" s="33"/>
      <c r="GX589" s="33"/>
    </row>
    <row r="590" spans="1:206" hidden="1">
      <c r="A590" s="31" t="s">
        <v>451</v>
      </c>
      <c r="B590" t="s">
        <v>717</v>
      </c>
      <c r="C590" t="s">
        <v>714</v>
      </c>
      <c r="D590" s="94" t="s">
        <v>1014</v>
      </c>
      <c r="E590" t="s">
        <v>1309</v>
      </c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>
        <v>0.12309823</v>
      </c>
      <c r="BE590" s="33">
        <v>0.12283434999999999</v>
      </c>
      <c r="BF590" s="33">
        <v>0.11893092</v>
      </c>
      <c r="BG590" s="33">
        <v>0.1178761</v>
      </c>
      <c r="BH590" s="33">
        <v>0.11476971</v>
      </c>
      <c r="BI590" s="33">
        <v>0.11467023</v>
      </c>
      <c r="BJ590" s="33">
        <v>0.11516305</v>
      </c>
      <c r="BK590" s="33">
        <v>0.11484100999999999</v>
      </c>
      <c r="BL590" s="33">
        <v>0.11228568999999999</v>
      </c>
      <c r="BM590" s="33">
        <v>0.11638823</v>
      </c>
      <c r="BN590" s="33">
        <v>0.11943287</v>
      </c>
      <c r="BO590" s="33">
        <v>0.1130751</v>
      </c>
      <c r="BP590" s="33">
        <v>0.11053534</v>
      </c>
      <c r="BQ590" s="33">
        <v>0.10969822</v>
      </c>
      <c r="BR590" s="33">
        <v>0.10703372</v>
      </c>
      <c r="BS590" s="33">
        <v>0.10871452</v>
      </c>
      <c r="BT590" s="33">
        <v>0.1070086</v>
      </c>
      <c r="BU590" s="33">
        <v>0.10625055</v>
      </c>
      <c r="BV590" s="33">
        <v>0.10689604</v>
      </c>
      <c r="BW590" s="33">
        <v>0.10676848999999999</v>
      </c>
      <c r="BX590" s="33">
        <v>0.10526429</v>
      </c>
      <c r="BY590" s="33">
        <v>0.10543609</v>
      </c>
      <c r="BZ590" s="33">
        <v>0.10257028</v>
      </c>
      <c r="CA590" s="33">
        <v>0.10131336000000001</v>
      </c>
      <c r="CB590" s="33">
        <v>9.9475400000000005E-2</v>
      </c>
      <c r="CC590" s="33">
        <v>9.8890030000000004E-2</v>
      </c>
      <c r="CD590" s="33">
        <v>9.783683E-2</v>
      </c>
      <c r="CE590" s="33">
        <v>9.6146739999999994E-2</v>
      </c>
      <c r="CF590" s="33">
        <v>9.6024159999999997E-2</v>
      </c>
      <c r="CG590" s="33">
        <v>9.5280959999999998E-2</v>
      </c>
      <c r="CH590" s="33">
        <v>9.5574099999999995E-2</v>
      </c>
      <c r="CI590" s="33">
        <v>9.4463729999999996E-2</v>
      </c>
      <c r="CJ590" s="33">
        <v>9.3586329999999995E-2</v>
      </c>
      <c r="CK590" s="33">
        <v>9.3696370000000001E-2</v>
      </c>
      <c r="CL590" s="33">
        <v>9.2395580000000005E-2</v>
      </c>
      <c r="CM590" s="33">
        <v>9.1945849999999996E-2</v>
      </c>
      <c r="CN590" s="33">
        <v>8.978593E-2</v>
      </c>
      <c r="CO590" s="33">
        <v>8.8411199999999995E-2</v>
      </c>
      <c r="CP590" s="33">
        <v>8.7740769999999996E-2</v>
      </c>
      <c r="CQ590" s="33">
        <v>8.6502819999999994E-2</v>
      </c>
      <c r="CR590" s="33">
        <v>8.6047020000000002E-2</v>
      </c>
      <c r="CS590" s="33">
        <v>8.5203580000000001E-2</v>
      </c>
      <c r="CT590" s="33">
        <v>8.4240170000000003E-2</v>
      </c>
      <c r="CU590" s="33">
        <v>8.4449999999999997E-2</v>
      </c>
      <c r="CV590" s="33">
        <v>8.3167920000000006E-2</v>
      </c>
      <c r="CW590" s="33">
        <v>8.2224599999999995E-2</v>
      </c>
      <c r="CX590" s="33">
        <v>8.063526E-2</v>
      </c>
      <c r="CY590" s="33">
        <v>7.8872150000000002E-2</v>
      </c>
      <c r="CZ590" s="33">
        <v>7.742309E-2</v>
      </c>
      <c r="DA590" s="33">
        <v>7.6349630000000002E-2</v>
      </c>
      <c r="DB590" s="33">
        <v>7.5323200000000007E-2</v>
      </c>
      <c r="DC590" s="33">
        <v>7.4356870000000005E-2</v>
      </c>
      <c r="DD590" s="33">
        <v>7.3926309999999995E-2</v>
      </c>
      <c r="DE590" s="33">
        <v>7.3739280000000004E-2</v>
      </c>
      <c r="DF590" s="33">
        <v>7.2555099999999997E-2</v>
      </c>
      <c r="DG590" s="33">
        <v>7.2130890000000003E-2</v>
      </c>
      <c r="DH590" s="33">
        <v>7.0579749999999997E-2</v>
      </c>
      <c r="DI590" s="33">
        <v>6.9954119999999995E-2</v>
      </c>
      <c r="DJ590" s="33">
        <v>6.9149989999999995E-2</v>
      </c>
      <c r="DK590" s="33">
        <v>6.7817169999999996E-2</v>
      </c>
      <c r="DL590" s="33">
        <v>6.6943710000000003E-2</v>
      </c>
      <c r="DM590" s="33">
        <v>6.5882460000000004E-2</v>
      </c>
      <c r="DN590" s="33">
        <v>6.5066239999999997E-2</v>
      </c>
      <c r="DO590" s="33">
        <v>6.4135789999999998E-2</v>
      </c>
      <c r="DP590" s="33">
        <v>6.3071489999999994E-2</v>
      </c>
      <c r="DQ590" s="33">
        <v>6.233905E-2</v>
      </c>
      <c r="DR590" s="33">
        <v>6.1375859999999997E-2</v>
      </c>
      <c r="DS590" s="33">
        <v>6.0982880000000003E-2</v>
      </c>
      <c r="DT590" s="33">
        <v>5.965649E-2</v>
      </c>
      <c r="DU590" s="33">
        <v>5.8713269999999998E-2</v>
      </c>
      <c r="DV590" s="33">
        <v>6.3847589999999996E-2</v>
      </c>
      <c r="DW590" s="33">
        <v>6.8484920000000005E-2</v>
      </c>
      <c r="DX590" s="33">
        <v>6.3715030000000006E-2</v>
      </c>
      <c r="DY590" s="33"/>
      <c r="DZ590" s="33"/>
      <c r="EA590" s="33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  <c r="ET590" s="33"/>
      <c r="EU590" s="33"/>
      <c r="EV590" s="33"/>
      <c r="EW590" s="33"/>
      <c r="EX590" s="33"/>
      <c r="EY590" s="33"/>
      <c r="EZ590" s="33"/>
      <c r="FA590" s="33"/>
      <c r="FB590" s="33"/>
      <c r="FC590" s="33"/>
      <c r="FD590" s="33"/>
      <c r="FE590" s="33"/>
      <c r="FF590" s="33"/>
      <c r="FG590" s="33"/>
      <c r="FH590" s="33"/>
      <c r="FI590" s="33"/>
      <c r="FJ590" s="33"/>
      <c r="FK590" s="33"/>
      <c r="FL590" s="33"/>
      <c r="FM590" s="33"/>
      <c r="FN590" s="33"/>
      <c r="FO590" s="33"/>
      <c r="FP590" s="33"/>
      <c r="FQ590" s="33"/>
      <c r="FR590" s="33"/>
      <c r="FS590" s="33"/>
      <c r="FT590" s="33"/>
      <c r="FU590" s="33"/>
      <c r="FV590" s="33"/>
      <c r="FW590" s="33"/>
      <c r="FX590" s="33"/>
      <c r="FY590" s="33"/>
      <c r="FZ590" s="33"/>
      <c r="GA590" s="33"/>
      <c r="GB590" s="33"/>
      <c r="GC590" s="33"/>
      <c r="GD590" s="33"/>
      <c r="GE590" s="33"/>
      <c r="GF590" s="33"/>
      <c r="GG590" s="33"/>
      <c r="GH590" s="33"/>
      <c r="GI590" s="33"/>
      <c r="GJ590" s="33"/>
      <c r="GK590" s="33"/>
      <c r="GL590" s="33"/>
      <c r="GM590" s="33"/>
      <c r="GN590" s="33"/>
      <c r="GO590" s="33"/>
      <c r="GP590" s="33"/>
      <c r="GQ590" s="33"/>
      <c r="GR590" s="33"/>
      <c r="GS590" s="33"/>
      <c r="GT590" s="33"/>
      <c r="GU590" s="33"/>
      <c r="GV590" s="33"/>
      <c r="GW590" s="33"/>
      <c r="GX590" s="33"/>
    </row>
    <row r="591" spans="1:206" hidden="1">
      <c r="A591" s="31" t="s">
        <v>451</v>
      </c>
      <c r="B591" t="s">
        <v>717</v>
      </c>
      <c r="C591" t="s">
        <v>714</v>
      </c>
      <c r="D591" s="94" t="s">
        <v>1014</v>
      </c>
      <c r="E591" t="s">
        <v>1310</v>
      </c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>
        <v>0.18113370000000001</v>
      </c>
      <c r="BE591" s="33">
        <v>0.18072585999999999</v>
      </c>
      <c r="BF591" s="33">
        <v>0.17570627</v>
      </c>
      <c r="BG591" s="33">
        <v>0.17525705999999999</v>
      </c>
      <c r="BH591" s="33">
        <v>0.17087490999999999</v>
      </c>
      <c r="BI591" s="33">
        <v>0.17017514</v>
      </c>
      <c r="BJ591" s="33">
        <v>0.17131178</v>
      </c>
      <c r="BK591" s="33">
        <v>0.16897783999999999</v>
      </c>
      <c r="BL591" s="33">
        <v>0.16526658999999999</v>
      </c>
      <c r="BM591" s="33">
        <v>0.16772618</v>
      </c>
      <c r="BN591" s="33">
        <v>0.17031908000000001</v>
      </c>
      <c r="BO591" s="33">
        <v>0.16408128</v>
      </c>
      <c r="BP591" s="33">
        <v>0.16413396999999999</v>
      </c>
      <c r="BQ591" s="33">
        <v>0.16282592000000001</v>
      </c>
      <c r="BR591" s="33">
        <v>0.15805881999999999</v>
      </c>
      <c r="BS591" s="33">
        <v>0.16016991</v>
      </c>
      <c r="BT591" s="33">
        <v>0.15774355000000001</v>
      </c>
      <c r="BU591" s="33">
        <v>0.15672459</v>
      </c>
      <c r="BV591" s="33">
        <v>0.15834479000000001</v>
      </c>
      <c r="BW591" s="33">
        <v>0.15685782000000001</v>
      </c>
      <c r="BX591" s="33">
        <v>0.15438410999999999</v>
      </c>
      <c r="BY591" s="33">
        <v>0.15423634</v>
      </c>
      <c r="BZ591" s="33">
        <v>0.15099467</v>
      </c>
      <c r="CA591" s="33">
        <v>0.15050431</v>
      </c>
      <c r="CB591" s="33">
        <v>0.14820866999999999</v>
      </c>
      <c r="CC591" s="33">
        <v>0.14769414</v>
      </c>
      <c r="CD591" s="33">
        <v>0.14650703000000001</v>
      </c>
      <c r="CE591" s="33">
        <v>0.14402844000000001</v>
      </c>
      <c r="CF591" s="33">
        <v>0.14430518000000001</v>
      </c>
      <c r="CG591" s="33">
        <v>0.14311236999999999</v>
      </c>
      <c r="CH591" s="33">
        <v>0.14434751000000001</v>
      </c>
      <c r="CI591" s="33">
        <v>0.14315326</v>
      </c>
      <c r="CJ591" s="33">
        <v>0.14171589000000001</v>
      </c>
      <c r="CK591" s="33">
        <v>0.14233559000000001</v>
      </c>
      <c r="CL591" s="33">
        <v>0.14072129</v>
      </c>
      <c r="CM591" s="33">
        <v>0.14067771000000001</v>
      </c>
      <c r="CN591" s="33">
        <v>0.13788972999999999</v>
      </c>
      <c r="CO591" s="33">
        <v>0.1361378</v>
      </c>
      <c r="CP591" s="33">
        <v>0.13579192000000001</v>
      </c>
      <c r="CQ591" s="33">
        <v>0.13407590999999999</v>
      </c>
      <c r="CR591" s="33">
        <v>0.13338831000000001</v>
      </c>
      <c r="CS591" s="33">
        <v>0.13221040000000001</v>
      </c>
      <c r="CT591" s="33">
        <v>0.13019380999999999</v>
      </c>
      <c r="CU591" s="33">
        <v>0.13073644000000001</v>
      </c>
      <c r="CV591" s="33">
        <v>0.12885378</v>
      </c>
      <c r="CW591" s="33">
        <v>0.12777002000000001</v>
      </c>
      <c r="CX591" s="33">
        <v>0.12549879</v>
      </c>
      <c r="CY591" s="33">
        <v>0.12332285</v>
      </c>
      <c r="CZ591" s="33">
        <v>0.12174427</v>
      </c>
      <c r="DA591" s="33">
        <v>0.12063720999999999</v>
      </c>
      <c r="DB591" s="33">
        <v>0.11922531</v>
      </c>
      <c r="DC591" s="33">
        <v>0.11718654000000001</v>
      </c>
      <c r="DD591" s="33">
        <v>0.1161509</v>
      </c>
      <c r="DE591" s="33">
        <v>0.1154147</v>
      </c>
      <c r="DF591" s="33">
        <v>0.11302888</v>
      </c>
      <c r="DG591" s="33">
        <v>0.11245316</v>
      </c>
      <c r="DH591" s="33">
        <v>0.11020039</v>
      </c>
      <c r="DI591" s="33">
        <v>0.10950488</v>
      </c>
      <c r="DJ591" s="33">
        <v>0.10851846</v>
      </c>
      <c r="DK591" s="33">
        <v>0.10643376</v>
      </c>
      <c r="DL591" s="33">
        <v>0.10503132</v>
      </c>
      <c r="DM591" s="33">
        <v>0.10324741</v>
      </c>
      <c r="DN591" s="33">
        <v>0.10209952999999999</v>
      </c>
      <c r="DO591" s="33">
        <v>0.10039339999999999</v>
      </c>
      <c r="DP591" s="33">
        <v>9.8444080000000003E-2</v>
      </c>
      <c r="DQ591" s="33">
        <v>9.7763649999999994E-2</v>
      </c>
      <c r="DR591" s="33">
        <v>9.6118670000000003E-2</v>
      </c>
      <c r="DS591" s="33">
        <v>9.6062229999999998E-2</v>
      </c>
      <c r="DT591" s="33">
        <v>9.4181260000000003E-2</v>
      </c>
      <c r="DU591" s="33">
        <v>9.3072470000000004E-2</v>
      </c>
      <c r="DV591" s="33">
        <v>0.10201</v>
      </c>
      <c r="DW591" s="33">
        <v>0.10835945</v>
      </c>
      <c r="DX591" s="33">
        <v>0.1013271</v>
      </c>
      <c r="DY591" s="33"/>
      <c r="DZ591" s="33"/>
      <c r="EA591" s="33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  <c r="ET591" s="33"/>
      <c r="EU591" s="33"/>
      <c r="EV591" s="33"/>
      <c r="EW591" s="33"/>
      <c r="EX591" s="33"/>
      <c r="EY591" s="33"/>
      <c r="EZ591" s="33"/>
      <c r="FA591" s="33"/>
      <c r="FB591" s="33"/>
      <c r="FC591" s="33"/>
      <c r="FD591" s="33"/>
      <c r="FE591" s="33"/>
      <c r="FF591" s="33"/>
      <c r="FG591" s="33"/>
      <c r="FH591" s="33"/>
      <c r="FI591" s="33"/>
      <c r="FJ591" s="33"/>
      <c r="FK591" s="33"/>
      <c r="FL591" s="33"/>
      <c r="FM591" s="33"/>
      <c r="FN591" s="33"/>
      <c r="FO591" s="33"/>
      <c r="FP591" s="33"/>
      <c r="FQ591" s="33"/>
      <c r="FR591" s="33"/>
      <c r="FS591" s="33"/>
      <c r="FT591" s="33"/>
      <c r="FU591" s="33"/>
      <c r="FV591" s="33"/>
      <c r="FW591" s="33"/>
      <c r="FX591" s="33"/>
      <c r="FY591" s="33"/>
      <c r="FZ591" s="33"/>
      <c r="GA591" s="33"/>
      <c r="GB591" s="33"/>
      <c r="GC591" s="33"/>
      <c r="GD591" s="33"/>
      <c r="GE591" s="33"/>
      <c r="GF591" s="33"/>
      <c r="GG591" s="33"/>
      <c r="GH591" s="33"/>
      <c r="GI591" s="33"/>
      <c r="GJ591" s="33"/>
      <c r="GK591" s="33"/>
      <c r="GL591" s="33"/>
      <c r="GM591" s="33"/>
      <c r="GN591" s="33"/>
      <c r="GO591" s="33"/>
      <c r="GP591" s="33"/>
      <c r="GQ591" s="33"/>
      <c r="GR591" s="33"/>
      <c r="GS591" s="33"/>
      <c r="GT591" s="33"/>
      <c r="GU591" s="33"/>
      <c r="GV591" s="33"/>
      <c r="GW591" s="33"/>
      <c r="GX591" s="33"/>
    </row>
    <row r="592" spans="1:206" hidden="1">
      <c r="A592" s="31" t="s">
        <v>451</v>
      </c>
      <c r="B592" t="s">
        <v>717</v>
      </c>
      <c r="C592" t="s">
        <v>714</v>
      </c>
      <c r="D592" s="94" t="s">
        <v>1014</v>
      </c>
      <c r="E592" t="s">
        <v>1311</v>
      </c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>
        <v>0.26251861999999998</v>
      </c>
      <c r="BE592" s="33">
        <v>0.26344887</v>
      </c>
      <c r="BF592" s="33">
        <v>0.255963</v>
      </c>
      <c r="BG592" s="33">
        <v>0.25621143000000002</v>
      </c>
      <c r="BH592" s="33">
        <v>0.24935568999999999</v>
      </c>
      <c r="BI592" s="33">
        <v>0.24925712999999999</v>
      </c>
      <c r="BJ592" s="33">
        <v>0.25119829999999999</v>
      </c>
      <c r="BK592" s="33">
        <v>0.24822311999999999</v>
      </c>
      <c r="BL592" s="33">
        <v>0.24180517000000001</v>
      </c>
      <c r="BM592" s="33">
        <v>0.24294017000000001</v>
      </c>
      <c r="BN592" s="33">
        <v>0.24473146000000001</v>
      </c>
      <c r="BO592" s="33">
        <v>0.23713414999999999</v>
      </c>
      <c r="BP592" s="33">
        <v>0.24031179999999999</v>
      </c>
      <c r="BQ592" s="33">
        <v>0.23873816</v>
      </c>
      <c r="BR592" s="33">
        <v>0.22898504</v>
      </c>
      <c r="BS592" s="33">
        <v>0.23359281000000001</v>
      </c>
      <c r="BT592" s="33">
        <v>0.22942477999999999</v>
      </c>
      <c r="BU592" s="33">
        <v>0.22735942000000001</v>
      </c>
      <c r="BV592" s="33">
        <v>0.23124454999999999</v>
      </c>
      <c r="BW592" s="33">
        <v>0.22742960000000001</v>
      </c>
      <c r="BX592" s="33">
        <v>0.22381925999999999</v>
      </c>
      <c r="BY592" s="33">
        <v>0.22354977000000001</v>
      </c>
      <c r="BZ592" s="33">
        <v>0.21940046999999999</v>
      </c>
      <c r="CA592" s="33">
        <v>0.21951838000000001</v>
      </c>
      <c r="CB592" s="33">
        <v>0.21634933000000001</v>
      </c>
      <c r="CC592" s="33">
        <v>0.21487417</v>
      </c>
      <c r="CD592" s="33">
        <v>0.21447556000000001</v>
      </c>
      <c r="CE592" s="33">
        <v>0.20998026</v>
      </c>
      <c r="CF592" s="33">
        <v>0.21059928</v>
      </c>
      <c r="CG592" s="33">
        <v>0.20888762</v>
      </c>
      <c r="CH592" s="33">
        <v>0.21149488999999999</v>
      </c>
      <c r="CI592" s="33">
        <v>0.21005380000000001</v>
      </c>
      <c r="CJ592" s="33">
        <v>0.20736953999999999</v>
      </c>
      <c r="CK592" s="33">
        <v>0.20946223</v>
      </c>
      <c r="CL592" s="33">
        <v>0.20690594000000001</v>
      </c>
      <c r="CM592" s="33">
        <v>0.20851293000000001</v>
      </c>
      <c r="CN592" s="33">
        <v>0.20482052000000001</v>
      </c>
      <c r="CO592" s="33">
        <v>0.20237315</v>
      </c>
      <c r="CP592" s="33">
        <v>0.20267038000000001</v>
      </c>
      <c r="CQ592" s="33">
        <v>0.20130442000000001</v>
      </c>
      <c r="CR592" s="33">
        <v>0.20055746999999999</v>
      </c>
      <c r="CS592" s="33">
        <v>0.19921359999999999</v>
      </c>
      <c r="CT592" s="33">
        <v>0.19697669000000001</v>
      </c>
      <c r="CU592" s="33">
        <v>0.19894397999999999</v>
      </c>
      <c r="CV592" s="33">
        <v>0.19552794000000001</v>
      </c>
      <c r="CW592" s="33">
        <v>0.19474669999999999</v>
      </c>
      <c r="CX592" s="33">
        <v>0.19130551000000001</v>
      </c>
      <c r="CY592" s="33">
        <v>0.18801946</v>
      </c>
      <c r="CZ592" s="33">
        <v>0.18547136</v>
      </c>
      <c r="DA592" s="33">
        <v>0.18473137000000001</v>
      </c>
      <c r="DB592" s="33">
        <v>0.18239818999999999</v>
      </c>
      <c r="DC592" s="33">
        <v>0.18022489</v>
      </c>
      <c r="DD592" s="33">
        <v>0.18002013</v>
      </c>
      <c r="DE592" s="33">
        <v>0.17996676</v>
      </c>
      <c r="DF592" s="33">
        <v>0.17629749</v>
      </c>
      <c r="DG592" s="33">
        <v>0.17650564999999999</v>
      </c>
      <c r="DH592" s="33">
        <v>0.17243847000000001</v>
      </c>
      <c r="DI592" s="33">
        <v>0.17124271999999999</v>
      </c>
      <c r="DJ592" s="33">
        <v>0.16934815</v>
      </c>
      <c r="DK592" s="33">
        <v>0.16620387</v>
      </c>
      <c r="DL592" s="33">
        <v>0.16398096000000001</v>
      </c>
      <c r="DM592" s="33">
        <v>0.16133027</v>
      </c>
      <c r="DN592" s="33">
        <v>0.15972431000000001</v>
      </c>
      <c r="DO592" s="33">
        <v>0.15695803</v>
      </c>
      <c r="DP592" s="33">
        <v>0.15337751999999999</v>
      </c>
      <c r="DQ592" s="33">
        <v>0.15268588999999999</v>
      </c>
      <c r="DR592" s="33">
        <v>0.15002118</v>
      </c>
      <c r="DS592" s="33">
        <v>0.15052586000000001</v>
      </c>
      <c r="DT592" s="33">
        <v>0.14718157000000001</v>
      </c>
      <c r="DU592" s="33">
        <v>0.14494546</v>
      </c>
      <c r="DV592" s="33">
        <v>0.1607044</v>
      </c>
      <c r="DW592" s="33">
        <v>0.16783744</v>
      </c>
      <c r="DX592" s="33">
        <v>0.15715535999999999</v>
      </c>
      <c r="DY592" s="33"/>
      <c r="DZ592" s="33"/>
      <c r="EA592" s="33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  <c r="ET592" s="33"/>
      <c r="EU592" s="33"/>
      <c r="EV592" s="33"/>
      <c r="EW592" s="33"/>
      <c r="EX592" s="33"/>
      <c r="EY592" s="33"/>
      <c r="EZ592" s="33"/>
      <c r="FA592" s="33"/>
      <c r="FB592" s="33"/>
      <c r="FC592" s="33"/>
      <c r="FD592" s="33"/>
      <c r="FE592" s="33"/>
      <c r="FF592" s="33"/>
      <c r="FG592" s="33"/>
      <c r="FH592" s="33"/>
      <c r="FI592" s="33"/>
      <c r="FJ592" s="33"/>
      <c r="FK592" s="33"/>
      <c r="FL592" s="33"/>
      <c r="FM592" s="33"/>
      <c r="FN592" s="33"/>
      <c r="FO592" s="33"/>
      <c r="FP592" s="33"/>
      <c r="FQ592" s="33"/>
      <c r="FR592" s="33"/>
      <c r="FS592" s="33"/>
      <c r="FT592" s="33"/>
      <c r="FU592" s="33"/>
      <c r="FV592" s="33"/>
      <c r="FW592" s="33"/>
      <c r="FX592" s="33"/>
      <c r="FY592" s="33"/>
      <c r="FZ592" s="33"/>
      <c r="GA592" s="33"/>
      <c r="GB592" s="33"/>
      <c r="GC592" s="33"/>
      <c r="GD592" s="33"/>
      <c r="GE592" s="33"/>
      <c r="GF592" s="33"/>
      <c r="GG592" s="33"/>
      <c r="GH592" s="33"/>
      <c r="GI592" s="33"/>
      <c r="GJ592" s="33"/>
      <c r="GK592" s="33"/>
      <c r="GL592" s="33"/>
      <c r="GM592" s="33"/>
      <c r="GN592" s="33"/>
      <c r="GO592" s="33"/>
      <c r="GP592" s="33"/>
      <c r="GQ592" s="33"/>
      <c r="GR592" s="33"/>
      <c r="GS592" s="33"/>
      <c r="GT592" s="33"/>
      <c r="GU592" s="33"/>
      <c r="GV592" s="33"/>
      <c r="GW592" s="33"/>
      <c r="GX592" s="33"/>
    </row>
    <row r="593" spans="1:206" hidden="1">
      <c r="A593" s="31" t="s">
        <v>451</v>
      </c>
      <c r="B593" t="s">
        <v>717</v>
      </c>
      <c r="C593" t="s">
        <v>714</v>
      </c>
      <c r="D593" s="94" t="s">
        <v>1014</v>
      </c>
      <c r="E593" t="s">
        <v>1312</v>
      </c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>
        <v>0.36737346999999998</v>
      </c>
      <c r="BE593" s="33">
        <v>0.36684261000000001</v>
      </c>
      <c r="BF593" s="33">
        <v>0.35589590999999998</v>
      </c>
      <c r="BG593" s="33">
        <v>0.35573876999999998</v>
      </c>
      <c r="BH593" s="33">
        <v>0.34861602000000003</v>
      </c>
      <c r="BI593" s="33">
        <v>0.34762922000000002</v>
      </c>
      <c r="BJ593" s="33">
        <v>0.35060332999999999</v>
      </c>
      <c r="BK593" s="33">
        <v>0.34786710999999998</v>
      </c>
      <c r="BL593" s="33">
        <v>0.33937376000000002</v>
      </c>
      <c r="BM593" s="33">
        <v>0.33689762000000001</v>
      </c>
      <c r="BN593" s="33">
        <v>0.33898465999999999</v>
      </c>
      <c r="BO593" s="33">
        <v>0.32718802000000002</v>
      </c>
      <c r="BP593" s="33">
        <v>0.33377232000000001</v>
      </c>
      <c r="BQ593" s="33">
        <v>0.33183426999999999</v>
      </c>
      <c r="BR593" s="33">
        <v>0.31728599000000002</v>
      </c>
      <c r="BS593" s="33">
        <v>0.32525791999999998</v>
      </c>
      <c r="BT593" s="33">
        <v>0.32093307999999998</v>
      </c>
      <c r="BU593" s="33">
        <v>0.31944396000000003</v>
      </c>
      <c r="BV593" s="33">
        <v>0.32522999000000002</v>
      </c>
      <c r="BW593" s="33">
        <v>0.31978349</v>
      </c>
      <c r="BX593" s="33">
        <v>0.31353291</v>
      </c>
      <c r="BY593" s="33">
        <v>0.31257079999999998</v>
      </c>
      <c r="BZ593" s="33">
        <v>0.30831659</v>
      </c>
      <c r="CA593" s="33">
        <v>0.30994106999999999</v>
      </c>
      <c r="CB593" s="33">
        <v>0.30566379999999999</v>
      </c>
      <c r="CC593" s="33">
        <v>0.30262002999999998</v>
      </c>
      <c r="CD593" s="33">
        <v>0.30386291999999998</v>
      </c>
      <c r="CE593" s="33">
        <v>0.29591381999999999</v>
      </c>
      <c r="CF593" s="33">
        <v>0.29683789999999999</v>
      </c>
      <c r="CG593" s="33">
        <v>0.29422145999999999</v>
      </c>
      <c r="CH593" s="33">
        <v>0.29844165</v>
      </c>
      <c r="CI593" s="33">
        <v>0.29482417</v>
      </c>
      <c r="CJ593" s="33">
        <v>0.29017212999999997</v>
      </c>
      <c r="CK593" s="33">
        <v>0.29524809000000002</v>
      </c>
      <c r="CL593" s="33">
        <v>0.29198557000000003</v>
      </c>
      <c r="CM593" s="33">
        <v>0.29555927999999998</v>
      </c>
      <c r="CN593" s="33">
        <v>0.28992164999999998</v>
      </c>
      <c r="CO593" s="33">
        <v>0.28644614000000002</v>
      </c>
      <c r="CP593" s="33">
        <v>0.28889167999999998</v>
      </c>
      <c r="CQ593" s="33">
        <v>0.28645546999999999</v>
      </c>
      <c r="CR593" s="33">
        <v>0.28720582</v>
      </c>
      <c r="CS593" s="33">
        <v>0.28608731999999998</v>
      </c>
      <c r="CT593" s="33">
        <v>0.28417498000000002</v>
      </c>
      <c r="CU593" s="33">
        <v>0.28761590999999997</v>
      </c>
      <c r="CV593" s="33">
        <v>0.28479331000000002</v>
      </c>
      <c r="CW593" s="33">
        <v>0.28547419000000002</v>
      </c>
      <c r="CX593" s="33">
        <v>0.28086254999999999</v>
      </c>
      <c r="CY593" s="33">
        <v>0.27766585999999999</v>
      </c>
      <c r="CZ593" s="33">
        <v>0.27436503000000001</v>
      </c>
      <c r="DA593" s="33">
        <v>0.27407874999999998</v>
      </c>
      <c r="DB593" s="33">
        <v>0.27117755999999998</v>
      </c>
      <c r="DC593" s="33">
        <v>0.26844667</v>
      </c>
      <c r="DD593" s="33">
        <v>0.26877448999999998</v>
      </c>
      <c r="DE593" s="33">
        <v>0.27034298000000001</v>
      </c>
      <c r="DF593" s="33">
        <v>0.26343585000000003</v>
      </c>
      <c r="DG593" s="33">
        <v>0.26603768</v>
      </c>
      <c r="DH593" s="33">
        <v>0.26114482</v>
      </c>
      <c r="DI593" s="33">
        <v>0.26039037999999998</v>
      </c>
      <c r="DJ593" s="33">
        <v>0.26026221999999999</v>
      </c>
      <c r="DK593" s="33">
        <v>0.25516952999999998</v>
      </c>
      <c r="DL593" s="33">
        <v>0.25404040999999999</v>
      </c>
      <c r="DM593" s="33">
        <v>0.24994452</v>
      </c>
      <c r="DN593" s="33">
        <v>0.24836382000000001</v>
      </c>
      <c r="DO593" s="33">
        <v>0.24356084</v>
      </c>
      <c r="DP593" s="33">
        <v>0.23831910000000001</v>
      </c>
      <c r="DQ593" s="33">
        <v>0.23883575000000001</v>
      </c>
      <c r="DR593" s="33">
        <v>0.23359571000000001</v>
      </c>
      <c r="DS593" s="33">
        <v>0.23390163</v>
      </c>
      <c r="DT593" s="33">
        <v>0.22752221</v>
      </c>
      <c r="DU593" s="33">
        <v>0.22152873000000001</v>
      </c>
      <c r="DV593" s="33">
        <v>0.23769626999999999</v>
      </c>
      <c r="DW593" s="33">
        <v>0.24299936999999999</v>
      </c>
      <c r="DX593" s="33">
        <v>0.23421047</v>
      </c>
      <c r="DY593" s="33"/>
      <c r="DZ593" s="33"/>
      <c r="EA593" s="33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  <c r="ET593" s="33"/>
      <c r="EU593" s="33"/>
      <c r="EV593" s="33"/>
      <c r="EW593" s="33"/>
      <c r="EX593" s="33"/>
      <c r="EY593" s="33"/>
      <c r="EZ593" s="33"/>
      <c r="FA593" s="33"/>
      <c r="FB593" s="33"/>
      <c r="FC593" s="33"/>
      <c r="FD593" s="33"/>
      <c r="FE593" s="33"/>
      <c r="FF593" s="33"/>
      <c r="FG593" s="33"/>
      <c r="FH593" s="33"/>
      <c r="FI593" s="33"/>
      <c r="FJ593" s="33"/>
      <c r="FK593" s="33"/>
      <c r="FL593" s="33"/>
      <c r="FM593" s="33"/>
      <c r="FN593" s="33"/>
      <c r="FO593" s="33"/>
      <c r="FP593" s="33"/>
      <c r="FQ593" s="33"/>
      <c r="FR593" s="33"/>
      <c r="FS593" s="33"/>
      <c r="FT593" s="33"/>
      <c r="FU593" s="33"/>
      <c r="FV593" s="33"/>
      <c r="FW593" s="33"/>
      <c r="FX593" s="33"/>
      <c r="FY593" s="33"/>
      <c r="FZ593" s="33"/>
      <c r="GA593" s="33"/>
      <c r="GB593" s="33"/>
      <c r="GC593" s="33"/>
      <c r="GD593" s="33"/>
      <c r="GE593" s="33"/>
      <c r="GF593" s="33"/>
      <c r="GG593" s="33"/>
      <c r="GH593" s="33"/>
      <c r="GI593" s="33"/>
      <c r="GJ593" s="33"/>
      <c r="GK593" s="33"/>
      <c r="GL593" s="33"/>
      <c r="GM593" s="33"/>
      <c r="GN593" s="33"/>
      <c r="GO593" s="33"/>
      <c r="GP593" s="33"/>
      <c r="GQ593" s="33"/>
      <c r="GR593" s="33"/>
      <c r="GS593" s="33"/>
      <c r="GT593" s="33"/>
      <c r="GU593" s="33"/>
      <c r="GV593" s="33"/>
      <c r="GW593" s="33"/>
      <c r="GX593" s="33"/>
    </row>
    <row r="594" spans="1:206" hidden="1">
      <c r="A594" s="31" t="s">
        <v>451</v>
      </c>
      <c r="B594" t="s">
        <v>717</v>
      </c>
      <c r="C594" t="s">
        <v>714</v>
      </c>
      <c r="D594" s="94" t="s">
        <v>1014</v>
      </c>
      <c r="E594" t="s">
        <v>1313</v>
      </c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>
        <v>0.49422898999999998</v>
      </c>
      <c r="BE594" s="33">
        <v>0.48630870999999998</v>
      </c>
      <c r="BF594" s="33">
        <v>0.46732485000000001</v>
      </c>
      <c r="BG594" s="33">
        <v>0.46677165999999998</v>
      </c>
      <c r="BH594" s="33">
        <v>0.45850454000000002</v>
      </c>
      <c r="BI594" s="33">
        <v>0.45375430999999999</v>
      </c>
      <c r="BJ594" s="33">
        <v>0.45529238</v>
      </c>
      <c r="BK594" s="33">
        <v>0.45430496999999997</v>
      </c>
      <c r="BL594" s="33">
        <v>0.44382558</v>
      </c>
      <c r="BM594" s="33">
        <v>0.43345790000000001</v>
      </c>
      <c r="BN594" s="33">
        <v>0.43080380000000001</v>
      </c>
      <c r="BO594" s="33">
        <v>0.42013722999999997</v>
      </c>
      <c r="BP594" s="33">
        <v>0.42995146000000001</v>
      </c>
      <c r="BQ594" s="33">
        <v>0.42697911</v>
      </c>
      <c r="BR594" s="33">
        <v>0.40816394</v>
      </c>
      <c r="BS594" s="33">
        <v>0.41667536999999999</v>
      </c>
      <c r="BT594" s="33">
        <v>0.41240839000000001</v>
      </c>
      <c r="BU594" s="33">
        <v>0.41283682999999999</v>
      </c>
      <c r="BV594" s="33">
        <v>0.42018936000000001</v>
      </c>
      <c r="BW594" s="33">
        <v>0.41681232000000001</v>
      </c>
      <c r="BX594" s="33">
        <v>0.40811372000000001</v>
      </c>
      <c r="BY594" s="33">
        <v>0.40827928000000002</v>
      </c>
      <c r="BZ594" s="33">
        <v>0.40820429000000003</v>
      </c>
      <c r="CA594" s="33">
        <v>0.41066791000000002</v>
      </c>
      <c r="CB594" s="33">
        <v>0.40679090000000001</v>
      </c>
      <c r="CC594" s="33">
        <v>0.40366323999999998</v>
      </c>
      <c r="CD594" s="33">
        <v>0.40841026000000002</v>
      </c>
      <c r="CE594" s="33">
        <v>0.39608303</v>
      </c>
      <c r="CF594" s="33">
        <v>0.39667877000000001</v>
      </c>
      <c r="CG594" s="33">
        <v>0.39259031</v>
      </c>
      <c r="CH594" s="33">
        <v>0.39802995000000002</v>
      </c>
      <c r="CI594" s="33">
        <v>0.39269610999999999</v>
      </c>
      <c r="CJ594" s="33">
        <v>0.38639050000000003</v>
      </c>
      <c r="CK594" s="33">
        <v>0.39258402999999997</v>
      </c>
      <c r="CL594" s="33">
        <v>0.38915565000000002</v>
      </c>
      <c r="CM594" s="33">
        <v>0.39463237000000001</v>
      </c>
      <c r="CN594" s="33">
        <v>0.38459418000000001</v>
      </c>
      <c r="CO594" s="33">
        <v>0.3802392</v>
      </c>
      <c r="CP594" s="33">
        <v>0.38544794999999998</v>
      </c>
      <c r="CQ594" s="33">
        <v>0.38309229</v>
      </c>
      <c r="CR594" s="33">
        <v>0.38400208000000002</v>
      </c>
      <c r="CS594" s="33">
        <v>0.38348863999999999</v>
      </c>
      <c r="CT594" s="33">
        <v>0.38407580000000002</v>
      </c>
      <c r="CU594" s="33">
        <v>0.38909374000000002</v>
      </c>
      <c r="CV594" s="33">
        <v>0.38577108999999998</v>
      </c>
      <c r="CW594" s="33">
        <v>0.38896777999999999</v>
      </c>
      <c r="CX594" s="33">
        <v>0.38243207000000001</v>
      </c>
      <c r="CY594" s="33">
        <v>0.37936140000000002</v>
      </c>
      <c r="CZ594" s="33">
        <v>0.37673943999999998</v>
      </c>
      <c r="DA594" s="33">
        <v>0.37843555000000001</v>
      </c>
      <c r="DB594" s="33">
        <v>0.37421031999999999</v>
      </c>
      <c r="DC594" s="33">
        <v>0.37198071999999999</v>
      </c>
      <c r="DD594" s="33">
        <v>0.37398166999999999</v>
      </c>
      <c r="DE594" s="33">
        <v>0.37700569</v>
      </c>
      <c r="DF594" s="33">
        <v>0.36975255000000001</v>
      </c>
      <c r="DG594" s="33">
        <v>0.37427390999999999</v>
      </c>
      <c r="DH594" s="33">
        <v>0.36815361000000002</v>
      </c>
      <c r="DI594" s="33">
        <v>0.36765763000000001</v>
      </c>
      <c r="DJ594" s="33">
        <v>0.37064781000000002</v>
      </c>
      <c r="DK594" s="33">
        <v>0.36451291000000002</v>
      </c>
      <c r="DL594" s="33">
        <v>0.36405163000000001</v>
      </c>
      <c r="DM594" s="33">
        <v>0.36087042000000003</v>
      </c>
      <c r="DN594" s="33">
        <v>0.36081625000000001</v>
      </c>
      <c r="DO594" s="33">
        <v>0.35449481999999999</v>
      </c>
      <c r="DP594" s="33">
        <v>0.34940739999999998</v>
      </c>
      <c r="DQ594" s="33">
        <v>0.35030879999999998</v>
      </c>
      <c r="DR594" s="33">
        <v>0.34330946000000001</v>
      </c>
      <c r="DS594" s="33">
        <v>0.34436271000000002</v>
      </c>
      <c r="DT594" s="33">
        <v>0.33526749</v>
      </c>
      <c r="DU594" s="33">
        <v>0.32524587999999999</v>
      </c>
      <c r="DV594" s="33">
        <v>0.34127555999999998</v>
      </c>
      <c r="DW594" s="33">
        <v>0.34735494</v>
      </c>
      <c r="DX594" s="33">
        <v>0.34252072</v>
      </c>
      <c r="DY594" s="33"/>
      <c r="DZ594" s="33"/>
      <c r="EA594" s="33"/>
      <c r="EB594" s="33"/>
      <c r="EC594" s="33"/>
      <c r="ED594" s="33"/>
      <c r="EE594" s="33"/>
      <c r="EF594" s="33"/>
      <c r="EG594" s="33"/>
      <c r="EH594" s="33"/>
      <c r="EI594" s="33"/>
      <c r="EJ594" s="33"/>
      <c r="EK594" s="33"/>
      <c r="EL594" s="33"/>
      <c r="EM594" s="33"/>
      <c r="EN594" s="33"/>
      <c r="EO594" s="33"/>
      <c r="EP594" s="33"/>
      <c r="EQ594" s="33"/>
      <c r="ER594" s="33"/>
      <c r="ES594" s="33"/>
      <c r="ET594" s="33"/>
      <c r="EU594" s="33"/>
      <c r="EV594" s="33"/>
      <c r="EW594" s="33"/>
      <c r="EX594" s="33"/>
      <c r="EY594" s="33"/>
      <c r="EZ594" s="33"/>
      <c r="FA594" s="33"/>
      <c r="FB594" s="33"/>
      <c r="FC594" s="33"/>
      <c r="FD594" s="33"/>
      <c r="FE594" s="33"/>
      <c r="FF594" s="33"/>
      <c r="FG594" s="33"/>
      <c r="FH594" s="33"/>
      <c r="FI594" s="33"/>
      <c r="FJ594" s="33"/>
      <c r="FK594" s="33"/>
      <c r="FL594" s="33"/>
      <c r="FM594" s="33"/>
      <c r="FN594" s="33"/>
      <c r="FO594" s="33"/>
      <c r="FP594" s="33"/>
      <c r="FQ594" s="33"/>
      <c r="FR594" s="33"/>
      <c r="FS594" s="33"/>
      <c r="FT594" s="33"/>
      <c r="FU594" s="33"/>
      <c r="FV594" s="33"/>
      <c r="FW594" s="33"/>
      <c r="FX594" s="33"/>
      <c r="FY594" s="33"/>
      <c r="FZ594" s="33"/>
      <c r="GA594" s="33"/>
      <c r="GB594" s="33"/>
      <c r="GC594" s="33"/>
      <c r="GD594" s="33"/>
      <c r="GE594" s="33"/>
      <c r="GF594" s="33"/>
      <c r="GG594" s="33"/>
      <c r="GH594" s="33"/>
      <c r="GI594" s="33"/>
      <c r="GJ594" s="33"/>
      <c r="GK594" s="33"/>
      <c r="GL594" s="33"/>
      <c r="GM594" s="33"/>
      <c r="GN594" s="33"/>
      <c r="GO594" s="33"/>
      <c r="GP594" s="33"/>
      <c r="GQ594" s="33"/>
      <c r="GR594" s="33"/>
      <c r="GS594" s="33"/>
      <c r="GT594" s="33"/>
      <c r="GU594" s="33"/>
      <c r="GV594" s="33"/>
      <c r="GW594" s="33"/>
      <c r="GX594" s="33"/>
    </row>
    <row r="595" spans="1:206" hidden="1">
      <c r="A595" s="31" t="s">
        <v>451</v>
      </c>
      <c r="B595" t="s">
        <v>717</v>
      </c>
      <c r="C595" t="s">
        <v>714</v>
      </c>
      <c r="D595" s="94" t="s">
        <v>1014</v>
      </c>
      <c r="E595" t="s">
        <v>1314</v>
      </c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>
        <v>0.59598742999999998</v>
      </c>
      <c r="BE595" s="33">
        <v>0.59251465000000003</v>
      </c>
      <c r="BF595" s="33">
        <v>0.57221268999999997</v>
      </c>
      <c r="BG595" s="33">
        <v>0.57660060000000002</v>
      </c>
      <c r="BH595" s="33">
        <v>0.56695751999999999</v>
      </c>
      <c r="BI595" s="33">
        <v>0.55725446999999995</v>
      </c>
      <c r="BJ595" s="33">
        <v>0.55621746000000005</v>
      </c>
      <c r="BK595" s="33">
        <v>0.55627165000000001</v>
      </c>
      <c r="BL595" s="33">
        <v>0.55015453000000003</v>
      </c>
      <c r="BM595" s="33">
        <v>0.53537933999999998</v>
      </c>
      <c r="BN595" s="33">
        <v>0.52310864999999995</v>
      </c>
      <c r="BO595" s="33">
        <v>0.50861213999999999</v>
      </c>
      <c r="BP595" s="33">
        <v>0.52123476999999996</v>
      </c>
      <c r="BQ595" s="33">
        <v>0.51812210999999997</v>
      </c>
      <c r="BR595" s="33">
        <v>0.49426956</v>
      </c>
      <c r="BS595" s="33">
        <v>0.50947944999999994</v>
      </c>
      <c r="BT595" s="33">
        <v>0.50485974</v>
      </c>
      <c r="BU595" s="33">
        <v>0.51151113999999998</v>
      </c>
      <c r="BV595" s="33">
        <v>0.51731539999999998</v>
      </c>
      <c r="BW595" s="33">
        <v>0.51973013000000001</v>
      </c>
      <c r="BX595" s="33">
        <v>0.50870559000000004</v>
      </c>
      <c r="BY595" s="33">
        <v>0.51262302000000004</v>
      </c>
      <c r="BZ595" s="33">
        <v>0.51464591999999998</v>
      </c>
      <c r="CA595" s="33">
        <v>0.51598290000000002</v>
      </c>
      <c r="CB595" s="33">
        <v>0.51534044999999995</v>
      </c>
      <c r="CC595" s="33">
        <v>0.51582565999999996</v>
      </c>
      <c r="CD595" s="33">
        <v>0.53075229000000002</v>
      </c>
      <c r="CE595" s="33">
        <v>0.51255123000000002</v>
      </c>
      <c r="CF595" s="33">
        <v>0.51343494000000001</v>
      </c>
      <c r="CG595" s="33">
        <v>0.50971244000000004</v>
      </c>
      <c r="CH595" s="33">
        <v>0.51877119999999999</v>
      </c>
      <c r="CI595" s="33">
        <v>0.51060558</v>
      </c>
      <c r="CJ595" s="33">
        <v>0.50235861999999998</v>
      </c>
      <c r="CK595" s="33">
        <v>0.50863943</v>
      </c>
      <c r="CL595" s="33">
        <v>0.50908785999999995</v>
      </c>
      <c r="CM595" s="33">
        <v>0.51307469000000006</v>
      </c>
      <c r="CN595" s="33">
        <v>0.49837830999999999</v>
      </c>
      <c r="CO595" s="33">
        <v>0.49114872999999998</v>
      </c>
      <c r="CP595" s="33">
        <v>0.49913498000000001</v>
      </c>
      <c r="CQ595" s="33">
        <v>0.49601748000000001</v>
      </c>
      <c r="CR595" s="33">
        <v>0.49796392</v>
      </c>
      <c r="CS595" s="33">
        <v>0.50419552999999995</v>
      </c>
      <c r="CT595" s="33">
        <v>0.50810462000000001</v>
      </c>
      <c r="CU595" s="33">
        <v>0.50858621999999998</v>
      </c>
      <c r="CV595" s="33">
        <v>0.50642513</v>
      </c>
      <c r="CW595" s="33">
        <v>0.50729248000000005</v>
      </c>
      <c r="CX595" s="33">
        <v>0.50150773999999998</v>
      </c>
      <c r="CY595" s="33">
        <v>0.49624499</v>
      </c>
      <c r="CZ595" s="33">
        <v>0.49200707999999999</v>
      </c>
      <c r="DA595" s="33">
        <v>0.49236426999999999</v>
      </c>
      <c r="DB595" s="33">
        <v>0.48684174000000002</v>
      </c>
      <c r="DC595" s="33">
        <v>0.48191258999999997</v>
      </c>
      <c r="DD595" s="33">
        <v>0.48546273000000001</v>
      </c>
      <c r="DE595" s="33">
        <v>0.49084939999999999</v>
      </c>
      <c r="DF595" s="33">
        <v>0.48582230999999998</v>
      </c>
      <c r="DG595" s="33">
        <v>0.49386797999999998</v>
      </c>
      <c r="DH595" s="33">
        <v>0.48814453000000002</v>
      </c>
      <c r="DI595" s="33">
        <v>0.48841175999999997</v>
      </c>
      <c r="DJ595" s="33">
        <v>0.49437341000000001</v>
      </c>
      <c r="DK595" s="33">
        <v>0.48786232000000002</v>
      </c>
      <c r="DL595" s="33">
        <v>0.48823475</v>
      </c>
      <c r="DM595" s="33">
        <v>0.48407677999999998</v>
      </c>
      <c r="DN595" s="33">
        <v>0.48473168</v>
      </c>
      <c r="DO595" s="33">
        <v>0.47746971999999999</v>
      </c>
      <c r="DP595" s="33">
        <v>0.47382204</v>
      </c>
      <c r="DQ595" s="33">
        <v>0.47569423999999999</v>
      </c>
      <c r="DR595" s="33">
        <v>0.46779573000000002</v>
      </c>
      <c r="DS595" s="33">
        <v>0.46705584999999999</v>
      </c>
      <c r="DT595" s="33">
        <v>0.45594557000000002</v>
      </c>
      <c r="DU595" s="33">
        <v>0.43988304</v>
      </c>
      <c r="DV595" s="33">
        <v>0.45257180000000002</v>
      </c>
      <c r="DW595" s="33">
        <v>0.46584977999999999</v>
      </c>
      <c r="DX595" s="33">
        <v>0.46299298999999999</v>
      </c>
      <c r="DY595" s="33"/>
      <c r="DZ595" s="33"/>
      <c r="EA595" s="33"/>
      <c r="EB595" s="33"/>
      <c r="EC595" s="33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3"/>
      <c r="EP595" s="33"/>
      <c r="EQ595" s="33"/>
      <c r="ER595" s="33"/>
      <c r="ES595" s="33"/>
      <c r="ET595" s="33"/>
      <c r="EU595" s="33"/>
      <c r="EV595" s="33"/>
      <c r="EW595" s="33"/>
      <c r="EX595" s="33"/>
      <c r="EY595" s="33"/>
      <c r="EZ595" s="33"/>
      <c r="FA595" s="33"/>
      <c r="FB595" s="33"/>
      <c r="FC595" s="33"/>
      <c r="FD595" s="33"/>
      <c r="FE595" s="33"/>
      <c r="FF595" s="33"/>
      <c r="FG595" s="33"/>
      <c r="FH595" s="33"/>
      <c r="FI595" s="33"/>
      <c r="FJ595" s="33"/>
      <c r="FK595" s="33"/>
      <c r="FL595" s="33"/>
      <c r="FM595" s="33"/>
      <c r="FN595" s="33"/>
      <c r="FO595" s="33"/>
      <c r="FP595" s="33"/>
      <c r="FQ595" s="33"/>
      <c r="FR595" s="33"/>
      <c r="FS595" s="33"/>
      <c r="FT595" s="33"/>
      <c r="FU595" s="33"/>
      <c r="FV595" s="33"/>
      <c r="FW595" s="33"/>
      <c r="FX595" s="33"/>
      <c r="FY595" s="33"/>
      <c r="FZ595" s="33"/>
      <c r="GA595" s="33"/>
      <c r="GB595" s="33"/>
      <c r="GC595" s="33"/>
      <c r="GD595" s="33"/>
      <c r="GE595" s="33"/>
      <c r="GF595" s="33"/>
      <c r="GG595" s="33"/>
      <c r="GH595" s="33"/>
      <c r="GI595" s="33"/>
      <c r="GJ595" s="33"/>
      <c r="GK595" s="33"/>
      <c r="GL595" s="33"/>
      <c r="GM595" s="33"/>
      <c r="GN595" s="33"/>
      <c r="GO595" s="33"/>
      <c r="GP595" s="33"/>
      <c r="GQ595" s="33"/>
      <c r="GR595" s="33"/>
      <c r="GS595" s="33"/>
      <c r="GT595" s="33"/>
      <c r="GU595" s="33"/>
      <c r="GV595" s="33"/>
      <c r="GW595" s="33"/>
      <c r="GX595" s="33"/>
    </row>
    <row r="596" spans="1:206" hidden="1">
      <c r="A596" s="31" t="s">
        <v>451</v>
      </c>
      <c r="B596" t="s">
        <v>717</v>
      </c>
      <c r="C596" t="s">
        <v>714</v>
      </c>
      <c r="D596" s="94" t="s">
        <v>1014</v>
      </c>
      <c r="E596" t="s">
        <v>1315</v>
      </c>
      <c r="BD596">
        <v>10949117</v>
      </c>
      <c r="BE596">
        <v>11200481</v>
      </c>
      <c r="BF596">
        <v>11448324</v>
      </c>
      <c r="BG596">
        <v>11708347</v>
      </c>
      <c r="BH596">
        <v>11941297</v>
      </c>
      <c r="BI596">
        <v>12190188</v>
      </c>
      <c r="BJ596">
        <v>12452733</v>
      </c>
      <c r="BK596">
        <v>12716803</v>
      </c>
      <c r="BL596">
        <v>12982382</v>
      </c>
      <c r="BM596">
        <v>13243850</v>
      </c>
      <c r="BN596">
        <v>13537719</v>
      </c>
      <c r="BO596">
        <v>13863632</v>
      </c>
      <c r="BP596">
        <v>14204590</v>
      </c>
      <c r="BQ596">
        <v>14531456</v>
      </c>
      <c r="BR596">
        <v>14863738</v>
      </c>
      <c r="BS596">
        <v>15201638</v>
      </c>
      <c r="BT596">
        <v>15559453</v>
      </c>
      <c r="BU596">
        <v>15920240</v>
      </c>
      <c r="BV596">
        <v>16291829</v>
      </c>
      <c r="BW596">
        <v>16689225</v>
      </c>
      <c r="BX596">
        <v>17086274</v>
      </c>
      <c r="BY596">
        <v>17528004</v>
      </c>
      <c r="BZ596">
        <v>17938848</v>
      </c>
      <c r="CA596">
        <v>18341064</v>
      </c>
      <c r="CB596">
        <v>18817423</v>
      </c>
      <c r="CC596">
        <v>19323948</v>
      </c>
      <c r="CD596">
        <v>19818048</v>
      </c>
      <c r="CE596">
        <v>20339630</v>
      </c>
      <c r="CF596">
        <v>20860824</v>
      </c>
      <c r="CG596">
        <v>21447524</v>
      </c>
      <c r="CH596">
        <v>21983903</v>
      </c>
      <c r="CI596">
        <v>22490282</v>
      </c>
      <c r="CJ596">
        <v>23060010</v>
      </c>
      <c r="CK596">
        <v>23656131</v>
      </c>
      <c r="CL596">
        <v>24152568</v>
      </c>
      <c r="CM596">
        <v>24672863</v>
      </c>
      <c r="CN596">
        <v>25161215</v>
      </c>
      <c r="CO596">
        <v>25632090</v>
      </c>
      <c r="CP596">
        <v>26012738</v>
      </c>
      <c r="CQ596">
        <v>26405366</v>
      </c>
      <c r="CR596">
        <v>26758177</v>
      </c>
      <c r="CS596">
        <v>27202084</v>
      </c>
      <c r="CT596">
        <v>27648705</v>
      </c>
      <c r="CU596">
        <v>28062924</v>
      </c>
      <c r="CV596">
        <v>28448879</v>
      </c>
      <c r="CW596">
        <v>28952993</v>
      </c>
      <c r="CX596">
        <v>29394952</v>
      </c>
      <c r="CY596">
        <v>29763972</v>
      </c>
      <c r="CZ596">
        <v>30211690</v>
      </c>
      <c r="DA596">
        <v>30849084</v>
      </c>
      <c r="DB596">
        <v>31447740</v>
      </c>
      <c r="DC596">
        <v>32119227</v>
      </c>
      <c r="DD596">
        <v>32749885</v>
      </c>
      <c r="DE596">
        <v>33422310</v>
      </c>
      <c r="DF596">
        <v>34129684</v>
      </c>
      <c r="DG596">
        <v>34950130</v>
      </c>
      <c r="DH596">
        <v>35734934</v>
      </c>
      <c r="DI596">
        <v>36540190</v>
      </c>
      <c r="DJ596">
        <v>37411101</v>
      </c>
      <c r="DK596">
        <v>38121706</v>
      </c>
      <c r="DL596">
        <v>38920418</v>
      </c>
      <c r="DM596">
        <v>39651462</v>
      </c>
      <c r="DN596">
        <v>40261502</v>
      </c>
      <c r="DO596">
        <v>40881661</v>
      </c>
      <c r="DP596">
        <v>41516552</v>
      </c>
      <c r="DQ596">
        <v>42127968</v>
      </c>
      <c r="DR596">
        <v>42514802</v>
      </c>
      <c r="DS596">
        <v>43102421</v>
      </c>
      <c r="DT596">
        <v>43713385</v>
      </c>
      <c r="DU596">
        <v>44294733</v>
      </c>
      <c r="DV596">
        <v>44807257</v>
      </c>
      <c r="DW596">
        <v>45368652</v>
      </c>
      <c r="DX596">
        <v>45839088</v>
      </c>
    </row>
    <row r="597" spans="1:206" hidden="1">
      <c r="A597" s="31" t="s">
        <v>451</v>
      </c>
      <c r="B597" t="s">
        <v>717</v>
      </c>
      <c r="C597" t="s">
        <v>714</v>
      </c>
      <c r="D597" s="94" t="s">
        <v>1014</v>
      </c>
      <c r="E597" t="s">
        <v>1316</v>
      </c>
      <c r="BD597">
        <v>57301700</v>
      </c>
      <c r="BE597">
        <v>57484914</v>
      </c>
      <c r="BF597">
        <v>61695700</v>
      </c>
      <c r="BG597">
        <v>61135329</v>
      </c>
      <c r="BH597">
        <v>63345474</v>
      </c>
      <c r="BI597">
        <v>64327996</v>
      </c>
      <c r="BJ597">
        <v>63760894</v>
      </c>
      <c r="BK597">
        <v>67267705</v>
      </c>
      <c r="BL597">
        <v>65435718</v>
      </c>
      <c r="BM597">
        <v>62278244</v>
      </c>
      <c r="BN597">
        <v>62191091</v>
      </c>
      <c r="BO597">
        <v>60471338</v>
      </c>
      <c r="BP597">
        <v>71291845</v>
      </c>
      <c r="BQ597">
        <v>78738917</v>
      </c>
      <c r="BR597">
        <v>76126014</v>
      </c>
      <c r="BS597">
        <v>76839721</v>
      </c>
      <c r="BT597">
        <v>76004049</v>
      </c>
      <c r="BU597">
        <v>75303172</v>
      </c>
      <c r="BV597">
        <v>79920143</v>
      </c>
      <c r="BW597">
        <v>79815011</v>
      </c>
      <c r="BX597">
        <v>81231349</v>
      </c>
      <c r="BY597">
        <v>80276155</v>
      </c>
      <c r="BZ597">
        <v>79830901</v>
      </c>
      <c r="CA597">
        <v>79602247</v>
      </c>
      <c r="CB597">
        <v>78102576</v>
      </c>
      <c r="CC597">
        <v>75672541</v>
      </c>
      <c r="CD597">
        <v>75213974</v>
      </c>
      <c r="CE597">
        <v>73880403</v>
      </c>
      <c r="CF597">
        <v>74510256</v>
      </c>
      <c r="CG597">
        <v>76585475</v>
      </c>
      <c r="CH597">
        <v>78326043</v>
      </c>
      <c r="CI597">
        <v>80149029</v>
      </c>
      <c r="CJ597">
        <v>82726133</v>
      </c>
      <c r="CK597">
        <v>80565825</v>
      </c>
      <c r="CL597">
        <v>82418661</v>
      </c>
      <c r="CM597">
        <v>83858127</v>
      </c>
      <c r="CN597">
        <v>86323028</v>
      </c>
      <c r="CO597">
        <v>87928049</v>
      </c>
      <c r="CP597">
        <v>87007774</v>
      </c>
      <c r="CQ597">
        <v>87975665</v>
      </c>
      <c r="CR597">
        <v>89038734</v>
      </c>
      <c r="CS597">
        <v>83978787</v>
      </c>
      <c r="CT597">
        <v>82370895</v>
      </c>
      <c r="CU597">
        <v>81365135</v>
      </c>
      <c r="CV597">
        <v>80794636</v>
      </c>
      <c r="CW597">
        <v>80124898</v>
      </c>
      <c r="CX597">
        <v>79244482</v>
      </c>
      <c r="CY597">
        <v>78615896</v>
      </c>
      <c r="CZ597">
        <v>77980115</v>
      </c>
      <c r="DA597">
        <v>77561828</v>
      </c>
      <c r="DB597">
        <v>78570361</v>
      </c>
      <c r="DC597">
        <v>77959158</v>
      </c>
      <c r="DD597">
        <v>77549793</v>
      </c>
      <c r="DE597">
        <v>77119451</v>
      </c>
      <c r="DF597">
        <v>77221738</v>
      </c>
      <c r="DG597">
        <v>76953228</v>
      </c>
      <c r="DH597">
        <v>77096609</v>
      </c>
      <c r="DI597">
        <v>77737460</v>
      </c>
      <c r="DJ597">
        <v>78268963</v>
      </c>
      <c r="DK597">
        <v>78663667</v>
      </c>
      <c r="DL597">
        <v>78408619</v>
      </c>
      <c r="DM597">
        <v>78321827</v>
      </c>
      <c r="DN597">
        <v>79784342</v>
      </c>
      <c r="DO597">
        <v>78610036</v>
      </c>
      <c r="DP597">
        <v>78186964</v>
      </c>
      <c r="DQ597">
        <v>76644556</v>
      </c>
      <c r="DR597">
        <v>77203006</v>
      </c>
      <c r="DS597">
        <v>76498266</v>
      </c>
      <c r="DT597">
        <v>73316714</v>
      </c>
      <c r="DU597">
        <v>71633595</v>
      </c>
      <c r="DV597">
        <v>68739360</v>
      </c>
      <c r="DW597">
        <v>67172013</v>
      </c>
      <c r="DX597">
        <v>66863566</v>
      </c>
    </row>
    <row r="598" spans="1:206" hidden="1">
      <c r="A598" s="31" t="s">
        <v>451</v>
      </c>
      <c r="B598" t="s">
        <v>717</v>
      </c>
      <c r="C598" t="s">
        <v>714</v>
      </c>
      <c r="D598" s="94" t="s">
        <v>1014</v>
      </c>
      <c r="E598" t="s">
        <v>1317</v>
      </c>
      <c r="BD598">
        <v>6724446</v>
      </c>
      <c r="BE598">
        <v>6783393</v>
      </c>
      <c r="BF598">
        <v>6834484</v>
      </c>
      <c r="BG598">
        <v>6857411</v>
      </c>
      <c r="BH598">
        <v>6886215</v>
      </c>
      <c r="BI598">
        <v>6845970</v>
      </c>
      <c r="BJ598">
        <v>6777260</v>
      </c>
      <c r="BK598">
        <v>6732373</v>
      </c>
      <c r="BL598">
        <v>6689167</v>
      </c>
      <c r="BM598">
        <v>6584617</v>
      </c>
      <c r="BN598">
        <v>6462848</v>
      </c>
      <c r="BO598">
        <v>6251492</v>
      </c>
      <c r="BP598">
        <v>5993769</v>
      </c>
      <c r="BQ598">
        <v>5744529</v>
      </c>
      <c r="BR598">
        <v>5429686</v>
      </c>
      <c r="BS598">
        <v>5207568</v>
      </c>
      <c r="BT598">
        <v>5070554</v>
      </c>
      <c r="BU598">
        <v>5195570</v>
      </c>
      <c r="BV598">
        <v>5166513</v>
      </c>
      <c r="BW598">
        <v>5143067</v>
      </c>
      <c r="BX598">
        <v>5176515</v>
      </c>
      <c r="BY598">
        <v>5288515</v>
      </c>
      <c r="BZ598">
        <v>5354260</v>
      </c>
      <c r="CA598">
        <v>5406900</v>
      </c>
      <c r="CB598">
        <v>5601360</v>
      </c>
      <c r="CC598">
        <v>5666643</v>
      </c>
      <c r="CD598">
        <v>5714056</v>
      </c>
      <c r="CE598">
        <v>5713710</v>
      </c>
      <c r="CF598">
        <v>5730685</v>
      </c>
      <c r="CG598">
        <v>5752646</v>
      </c>
      <c r="CH598">
        <v>5722356</v>
      </c>
      <c r="CI598">
        <v>5718412</v>
      </c>
      <c r="CJ598">
        <v>5831826</v>
      </c>
      <c r="CK598">
        <v>5953269</v>
      </c>
      <c r="CL598">
        <v>5966141</v>
      </c>
      <c r="CM598">
        <v>5905187</v>
      </c>
      <c r="CN598">
        <v>5912315</v>
      </c>
      <c r="CO598">
        <v>5878265</v>
      </c>
      <c r="CP598">
        <v>5689022</v>
      </c>
      <c r="CQ598">
        <v>5366786</v>
      </c>
      <c r="CR598">
        <v>5064644</v>
      </c>
      <c r="CS598">
        <v>4780966</v>
      </c>
      <c r="CT598">
        <v>4449351</v>
      </c>
      <c r="CU598">
        <v>4150189</v>
      </c>
      <c r="CV598">
        <v>3992330</v>
      </c>
      <c r="CW598">
        <v>3766516</v>
      </c>
      <c r="CX598">
        <v>3635474</v>
      </c>
      <c r="CY598">
        <v>3508838</v>
      </c>
      <c r="CZ598">
        <v>3403927</v>
      </c>
      <c r="DA598">
        <v>3298704</v>
      </c>
      <c r="DB598">
        <v>3329825</v>
      </c>
      <c r="DC598">
        <v>3341352</v>
      </c>
      <c r="DD598">
        <v>3407882</v>
      </c>
      <c r="DE598">
        <v>3486244</v>
      </c>
      <c r="DF598">
        <v>3549243</v>
      </c>
      <c r="DG598">
        <v>3564502</v>
      </c>
      <c r="DH598">
        <v>3642752</v>
      </c>
      <c r="DI598">
        <v>3795598</v>
      </c>
      <c r="DJ598">
        <v>3993556</v>
      </c>
      <c r="DK598">
        <v>4084689</v>
      </c>
      <c r="DL598">
        <v>4075182</v>
      </c>
      <c r="DM598">
        <v>4057837</v>
      </c>
      <c r="DN598">
        <v>4144686</v>
      </c>
      <c r="DO598">
        <v>4110074</v>
      </c>
      <c r="DP598">
        <v>4132030</v>
      </c>
      <c r="DQ598">
        <v>4088398</v>
      </c>
      <c r="DR598">
        <v>4013027</v>
      </c>
      <c r="DS598">
        <v>3739029</v>
      </c>
      <c r="DT598">
        <v>3579473</v>
      </c>
      <c r="DU598">
        <v>3389798</v>
      </c>
      <c r="DV598">
        <v>3277133</v>
      </c>
      <c r="DW598">
        <v>3201898</v>
      </c>
      <c r="DX598">
        <v>3141391</v>
      </c>
    </row>
    <row r="599" spans="1:206" hidden="1">
      <c r="A599" s="31" t="s">
        <v>451</v>
      </c>
      <c r="B599" t="s">
        <v>717</v>
      </c>
      <c r="C599" t="s">
        <v>714</v>
      </c>
      <c r="D599" s="94" t="s">
        <v>1014</v>
      </c>
      <c r="E599" t="s">
        <v>1318</v>
      </c>
      <c r="BD599">
        <v>7345600</v>
      </c>
      <c r="BE599">
        <v>7537874</v>
      </c>
      <c r="BF599">
        <v>7722658</v>
      </c>
      <c r="BG599">
        <v>7910601</v>
      </c>
      <c r="BH599">
        <v>8100819</v>
      </c>
      <c r="BI599">
        <v>8286069</v>
      </c>
      <c r="BJ599">
        <v>8480058</v>
      </c>
      <c r="BK599">
        <v>8677852</v>
      </c>
      <c r="BL599">
        <v>8863781</v>
      </c>
      <c r="BM599">
        <v>9047446</v>
      </c>
      <c r="BN599">
        <v>9243503</v>
      </c>
      <c r="BO599">
        <v>9438786</v>
      </c>
      <c r="BP599">
        <v>9633491</v>
      </c>
      <c r="BQ599">
        <v>9816509</v>
      </c>
      <c r="BR599">
        <v>9950758</v>
      </c>
      <c r="BS599">
        <v>10051114</v>
      </c>
      <c r="BT599">
        <v>10142844</v>
      </c>
      <c r="BU599">
        <v>10214024</v>
      </c>
      <c r="BV599">
        <v>10285757</v>
      </c>
      <c r="BW599">
        <v>10391623</v>
      </c>
      <c r="BX599">
        <v>10503772</v>
      </c>
      <c r="BY599">
        <v>10618745</v>
      </c>
      <c r="BZ599">
        <v>10746454</v>
      </c>
      <c r="CA599">
        <v>10876543</v>
      </c>
      <c r="CB599">
        <v>10970139</v>
      </c>
      <c r="CC599">
        <v>11087029</v>
      </c>
      <c r="CD599">
        <v>11227047</v>
      </c>
      <c r="CE599">
        <v>11354069</v>
      </c>
      <c r="CF599">
        <v>11490295</v>
      </c>
      <c r="CG599">
        <v>11591784</v>
      </c>
      <c r="CH599">
        <v>11681707</v>
      </c>
      <c r="CI599">
        <v>11782874</v>
      </c>
      <c r="CJ599">
        <v>11866167</v>
      </c>
      <c r="CK599">
        <v>11920475</v>
      </c>
      <c r="CL599">
        <v>11965297</v>
      </c>
      <c r="CM599">
        <v>12010424</v>
      </c>
      <c r="CN599">
        <v>12037433</v>
      </c>
      <c r="CO599">
        <v>12043016</v>
      </c>
      <c r="CP599">
        <v>12024289</v>
      </c>
      <c r="CQ599">
        <v>12036791</v>
      </c>
      <c r="CR599">
        <v>12020339</v>
      </c>
      <c r="CS599">
        <v>12004315</v>
      </c>
      <c r="CT599">
        <v>11962025</v>
      </c>
      <c r="CU599">
        <v>11976205</v>
      </c>
      <c r="CV599">
        <v>11951249</v>
      </c>
      <c r="CW599">
        <v>11926902</v>
      </c>
      <c r="CX599">
        <v>11855982</v>
      </c>
      <c r="CY599">
        <v>11804534</v>
      </c>
      <c r="CZ599">
        <v>11751676</v>
      </c>
      <c r="DA599">
        <v>11694202</v>
      </c>
      <c r="DB599">
        <v>11600070</v>
      </c>
      <c r="DC599">
        <v>11486301</v>
      </c>
      <c r="DD599">
        <v>11357250</v>
      </c>
      <c r="DE599">
        <v>11210328</v>
      </c>
      <c r="DF599">
        <v>11170991</v>
      </c>
      <c r="DG599">
        <v>11123733</v>
      </c>
      <c r="DH599">
        <v>11032286</v>
      </c>
      <c r="DI599">
        <v>10952828</v>
      </c>
      <c r="DJ599">
        <v>10893213</v>
      </c>
      <c r="DK599">
        <v>10883136</v>
      </c>
      <c r="DL599">
        <v>10857923</v>
      </c>
      <c r="DM599">
        <v>10855891</v>
      </c>
      <c r="DN599">
        <v>10780870</v>
      </c>
      <c r="DO599">
        <v>10721910</v>
      </c>
      <c r="DP599">
        <v>10694531</v>
      </c>
      <c r="DQ599">
        <v>10631279</v>
      </c>
      <c r="DR599">
        <v>10418910</v>
      </c>
      <c r="DS599">
        <v>10369771</v>
      </c>
      <c r="DT599">
        <v>10263508</v>
      </c>
      <c r="DU599">
        <v>10039017</v>
      </c>
      <c r="DV599">
        <v>9854193</v>
      </c>
      <c r="DW599">
        <v>9708710</v>
      </c>
      <c r="DX599">
        <v>9625620</v>
      </c>
    </row>
    <row r="600" spans="1:206" hidden="1">
      <c r="A600" s="31" t="s">
        <v>451</v>
      </c>
      <c r="B600" t="s">
        <v>717</v>
      </c>
      <c r="C600" t="s">
        <v>714</v>
      </c>
      <c r="D600" s="94" t="s">
        <v>1014</v>
      </c>
      <c r="E600" t="s">
        <v>1319</v>
      </c>
      <c r="BD600">
        <v>9728185</v>
      </c>
      <c r="BE600">
        <v>9795120</v>
      </c>
      <c r="BF600">
        <v>9869429</v>
      </c>
      <c r="BG600">
        <v>9907167</v>
      </c>
      <c r="BH600">
        <v>10036746</v>
      </c>
      <c r="BI600">
        <v>10119076</v>
      </c>
      <c r="BJ600">
        <v>10317710</v>
      </c>
      <c r="BK600">
        <v>10544221</v>
      </c>
      <c r="BL600">
        <v>10546972</v>
      </c>
      <c r="BM600">
        <v>10727355</v>
      </c>
      <c r="BN600">
        <v>10786404</v>
      </c>
      <c r="BO600">
        <v>10922923</v>
      </c>
      <c r="BP600">
        <v>10887174</v>
      </c>
      <c r="BQ600">
        <v>10944145</v>
      </c>
      <c r="BR600">
        <v>10979943</v>
      </c>
      <c r="BS600">
        <v>10589253</v>
      </c>
      <c r="BT600">
        <v>10362704</v>
      </c>
      <c r="BU600">
        <v>10162783</v>
      </c>
      <c r="BV600">
        <v>10040933</v>
      </c>
      <c r="BW600">
        <v>10037204</v>
      </c>
      <c r="BX600">
        <v>10073716</v>
      </c>
      <c r="BY600">
        <v>9887941</v>
      </c>
      <c r="BZ600">
        <v>9355538</v>
      </c>
      <c r="CA600">
        <v>8993979</v>
      </c>
      <c r="CB600">
        <v>8895119</v>
      </c>
      <c r="CC600">
        <v>8690957</v>
      </c>
      <c r="CD600">
        <v>8623357</v>
      </c>
      <c r="CE600">
        <v>8702398</v>
      </c>
      <c r="CF600">
        <v>8696075</v>
      </c>
      <c r="CG600">
        <v>8861768</v>
      </c>
      <c r="CH600">
        <v>9025357</v>
      </c>
      <c r="CI600">
        <v>8961038</v>
      </c>
      <c r="CJ600">
        <v>8973413</v>
      </c>
      <c r="CK600">
        <v>8830751</v>
      </c>
      <c r="CL600">
        <v>8837235</v>
      </c>
      <c r="CM600">
        <v>8917729</v>
      </c>
      <c r="CN600">
        <v>8930682</v>
      </c>
      <c r="CO600">
        <v>9012538</v>
      </c>
      <c r="CP600">
        <v>9204023</v>
      </c>
      <c r="CQ600">
        <v>9339264</v>
      </c>
      <c r="CR600">
        <v>9514692</v>
      </c>
      <c r="CS600">
        <v>9372683</v>
      </c>
      <c r="CT600">
        <v>9277530</v>
      </c>
      <c r="CU600">
        <v>9094156</v>
      </c>
      <c r="CV600">
        <v>8954744</v>
      </c>
      <c r="CW600">
        <v>8857061</v>
      </c>
      <c r="CX600">
        <v>8876125</v>
      </c>
      <c r="CY600">
        <v>8857832</v>
      </c>
      <c r="CZ600">
        <v>8891469</v>
      </c>
      <c r="DA600">
        <v>8922750</v>
      </c>
      <c r="DB600">
        <v>9034373</v>
      </c>
      <c r="DC600">
        <v>8939927</v>
      </c>
      <c r="DD600">
        <v>8924264</v>
      </c>
      <c r="DE600">
        <v>9034544</v>
      </c>
      <c r="DF600">
        <v>9123624</v>
      </c>
      <c r="DG600">
        <v>9172710</v>
      </c>
      <c r="DH600">
        <v>9369034</v>
      </c>
      <c r="DI600">
        <v>9502607</v>
      </c>
      <c r="DJ600">
        <v>9561371</v>
      </c>
      <c r="DK600">
        <v>9411384</v>
      </c>
      <c r="DL600">
        <v>9335232</v>
      </c>
      <c r="DM600">
        <v>9218540</v>
      </c>
      <c r="DN600">
        <v>9192824</v>
      </c>
      <c r="DO600">
        <v>9066744</v>
      </c>
      <c r="DP600">
        <v>9113794</v>
      </c>
      <c r="DQ600">
        <v>9091838</v>
      </c>
      <c r="DR600">
        <v>9066462</v>
      </c>
      <c r="DS600">
        <v>8892572</v>
      </c>
      <c r="DT600">
        <v>8734747</v>
      </c>
      <c r="DU600">
        <v>8607612</v>
      </c>
      <c r="DV600">
        <v>8435894</v>
      </c>
      <c r="DW600">
        <v>8504818</v>
      </c>
      <c r="DX600">
        <v>8502535</v>
      </c>
    </row>
    <row r="601" spans="1:206" hidden="1">
      <c r="A601" s="31" t="s">
        <v>451</v>
      </c>
      <c r="B601" t="s">
        <v>717</v>
      </c>
      <c r="C601" t="s">
        <v>714</v>
      </c>
      <c r="D601" s="94" t="s">
        <v>1014</v>
      </c>
      <c r="E601" t="s">
        <v>1320</v>
      </c>
      <c r="BD601">
        <v>92083258</v>
      </c>
      <c r="BE601">
        <v>92836900</v>
      </c>
      <c r="BF601">
        <v>97606684</v>
      </c>
      <c r="BG601">
        <v>97555839</v>
      </c>
      <c r="BH601">
        <v>100348054</v>
      </c>
      <c r="BI601">
        <v>101807356</v>
      </c>
      <c r="BJ601">
        <v>101827191</v>
      </c>
      <c r="BK601">
        <v>105977909</v>
      </c>
      <c r="BL601">
        <v>104557392</v>
      </c>
      <c r="BM601">
        <v>101921643</v>
      </c>
      <c r="BN601">
        <v>102262439</v>
      </c>
      <c r="BO601">
        <v>100989852</v>
      </c>
      <c r="BP601">
        <v>112053316</v>
      </c>
      <c r="BQ601">
        <v>119818714</v>
      </c>
      <c r="BR601">
        <v>117393293</v>
      </c>
      <c r="BS601">
        <v>117932234</v>
      </c>
      <c r="BT601">
        <v>117182361</v>
      </c>
      <c r="BU601">
        <v>116839776</v>
      </c>
      <c r="BV601">
        <v>121750025</v>
      </c>
      <c r="BW601">
        <v>122122848</v>
      </c>
      <c r="BX601">
        <v>124117185</v>
      </c>
      <c r="BY601">
        <v>123647417</v>
      </c>
      <c r="BZ601">
        <v>123275037</v>
      </c>
      <c r="CA601">
        <v>123269476</v>
      </c>
      <c r="CB601">
        <v>122436994</v>
      </c>
      <c r="CC601">
        <v>120491005</v>
      </c>
      <c r="CD601">
        <v>120647815</v>
      </c>
      <c r="CE601">
        <v>120040242</v>
      </c>
      <c r="CF601">
        <v>121337099</v>
      </c>
      <c r="CG601">
        <v>124287659</v>
      </c>
      <c r="CH601">
        <v>126793222</v>
      </c>
      <c r="CI601">
        <v>129152540</v>
      </c>
      <c r="CJ601">
        <v>132513060</v>
      </c>
      <c r="CK601">
        <v>130982626</v>
      </c>
      <c r="CL601">
        <v>133397031</v>
      </c>
      <c r="CM601">
        <v>135419518</v>
      </c>
      <c r="CN601">
        <v>138419612</v>
      </c>
      <c r="CO601">
        <v>140544952</v>
      </c>
      <c r="CP601">
        <v>139993375</v>
      </c>
      <c r="CQ601">
        <v>141176680</v>
      </c>
      <c r="CR601">
        <v>142451012</v>
      </c>
      <c r="CS601">
        <v>137391599</v>
      </c>
      <c r="CT601">
        <v>135753655</v>
      </c>
      <c r="CU601">
        <v>134692831</v>
      </c>
      <c r="CV601">
        <v>134185338</v>
      </c>
      <c r="CW601">
        <v>133673134</v>
      </c>
      <c r="CX601">
        <v>133052993</v>
      </c>
      <c r="CY601">
        <v>132597541</v>
      </c>
      <c r="CZ601">
        <v>132286772</v>
      </c>
      <c r="DA601">
        <v>132364211</v>
      </c>
      <c r="DB601">
        <v>134014028</v>
      </c>
      <c r="DC601">
        <v>133877730</v>
      </c>
      <c r="DD601">
        <v>134020459</v>
      </c>
      <c r="DE601">
        <v>134302047</v>
      </c>
      <c r="DF601">
        <v>135228145</v>
      </c>
      <c r="DG601">
        <v>135800237</v>
      </c>
      <c r="DH601">
        <v>136909897</v>
      </c>
      <c r="DI601">
        <v>138562817</v>
      </c>
      <c r="DJ601">
        <v>140164401</v>
      </c>
      <c r="DK601">
        <v>141200888</v>
      </c>
      <c r="DL601">
        <v>141633320</v>
      </c>
      <c r="DM601">
        <v>142134919</v>
      </c>
      <c r="DN601">
        <v>144194060</v>
      </c>
      <c r="DO601">
        <v>143421589</v>
      </c>
      <c r="DP601">
        <v>143670855</v>
      </c>
      <c r="DQ601">
        <v>142608081</v>
      </c>
      <c r="DR601">
        <v>143238900</v>
      </c>
      <c r="DS601">
        <v>142624116</v>
      </c>
      <c r="DT601">
        <v>139628713</v>
      </c>
      <c r="DU601">
        <v>137984248</v>
      </c>
      <c r="DV601">
        <v>135132602</v>
      </c>
      <c r="DW601">
        <v>133974696</v>
      </c>
      <c r="DX601">
        <v>133990599</v>
      </c>
    </row>
    <row r="602" spans="1:206" hidden="1">
      <c r="A602" s="31" t="s">
        <v>451</v>
      </c>
      <c r="B602" t="s">
        <v>717</v>
      </c>
      <c r="C602" t="s">
        <v>714</v>
      </c>
      <c r="D602" s="94" t="s">
        <v>1014</v>
      </c>
      <c r="E602" t="s">
        <v>1321</v>
      </c>
      <c r="BD602">
        <v>10949117</v>
      </c>
      <c r="BE602">
        <v>11200481</v>
      </c>
      <c r="BF602">
        <v>11448324</v>
      </c>
      <c r="BG602">
        <v>11708347</v>
      </c>
      <c r="BH602">
        <v>11941297</v>
      </c>
      <c r="BI602">
        <v>12190188</v>
      </c>
      <c r="BJ602">
        <v>12452733</v>
      </c>
      <c r="BK602">
        <v>12716803</v>
      </c>
      <c r="BL602">
        <v>12982382</v>
      </c>
      <c r="BM602">
        <v>13243850</v>
      </c>
      <c r="BN602">
        <v>13537719</v>
      </c>
      <c r="BO602">
        <v>13863632</v>
      </c>
      <c r="BP602">
        <v>14204590</v>
      </c>
      <c r="BQ602">
        <v>14531456</v>
      </c>
      <c r="BR602">
        <v>14863738</v>
      </c>
      <c r="BS602">
        <v>15201638</v>
      </c>
      <c r="BT602">
        <v>15559453</v>
      </c>
      <c r="BU602">
        <v>15920240</v>
      </c>
      <c r="BV602">
        <v>16291829</v>
      </c>
      <c r="BW602">
        <v>16689225</v>
      </c>
      <c r="BX602">
        <v>17086274</v>
      </c>
      <c r="BY602">
        <v>17528004</v>
      </c>
      <c r="BZ602">
        <v>17938848</v>
      </c>
      <c r="CA602">
        <v>18341064</v>
      </c>
      <c r="CB602">
        <v>18817423</v>
      </c>
      <c r="CC602">
        <v>19323948</v>
      </c>
      <c r="CD602">
        <v>19818048</v>
      </c>
      <c r="CE602">
        <v>20339630</v>
      </c>
      <c r="CF602">
        <v>20860824</v>
      </c>
      <c r="CG602">
        <v>21447524</v>
      </c>
      <c r="CH602">
        <v>21983903</v>
      </c>
      <c r="CI602">
        <v>22490282</v>
      </c>
      <c r="CJ602">
        <v>23060010</v>
      </c>
      <c r="CK602">
        <v>23656131</v>
      </c>
      <c r="CL602">
        <v>24152568</v>
      </c>
      <c r="CM602">
        <v>24672863</v>
      </c>
      <c r="CN602">
        <v>25161215</v>
      </c>
      <c r="CO602">
        <v>25632090</v>
      </c>
      <c r="CP602">
        <v>26012738</v>
      </c>
      <c r="CQ602">
        <v>26405366</v>
      </c>
      <c r="CR602">
        <v>26758177</v>
      </c>
      <c r="CS602">
        <v>27202084</v>
      </c>
      <c r="CT602">
        <v>27648705</v>
      </c>
      <c r="CU602">
        <v>28062924</v>
      </c>
      <c r="CV602">
        <v>28448879</v>
      </c>
      <c r="CW602">
        <v>28952993</v>
      </c>
      <c r="CX602">
        <v>29394952</v>
      </c>
      <c r="CY602">
        <v>29763972</v>
      </c>
      <c r="CZ602">
        <v>30211690</v>
      </c>
      <c r="DA602">
        <v>30849084</v>
      </c>
      <c r="DB602">
        <v>31447740</v>
      </c>
      <c r="DC602">
        <v>32119227</v>
      </c>
      <c r="DD602">
        <v>32749885</v>
      </c>
      <c r="DE602">
        <v>33422310</v>
      </c>
      <c r="DF602">
        <v>34129684</v>
      </c>
      <c r="DG602">
        <v>34950130</v>
      </c>
      <c r="DH602">
        <v>35734934</v>
      </c>
      <c r="DI602">
        <v>36540190</v>
      </c>
      <c r="DJ602">
        <v>37411101</v>
      </c>
      <c r="DK602">
        <v>38121706</v>
      </c>
      <c r="DL602">
        <v>38920418</v>
      </c>
      <c r="DM602">
        <v>39651462</v>
      </c>
      <c r="DN602">
        <v>40261502</v>
      </c>
      <c r="DO602">
        <v>40881661</v>
      </c>
      <c r="DP602">
        <v>41516552</v>
      </c>
      <c r="DQ602">
        <v>42127968</v>
      </c>
      <c r="DR602">
        <v>42514802</v>
      </c>
      <c r="DS602">
        <v>43102421</v>
      </c>
      <c r="DT602">
        <v>43713385</v>
      </c>
      <c r="DU602">
        <v>44294733</v>
      </c>
      <c r="DV602">
        <v>44807257</v>
      </c>
      <c r="DW602">
        <v>45368652</v>
      </c>
      <c r="DX602">
        <v>45839088</v>
      </c>
    </row>
    <row r="603" spans="1:206" hidden="1">
      <c r="A603" s="31" t="s">
        <v>451</v>
      </c>
      <c r="B603" t="s">
        <v>717</v>
      </c>
      <c r="C603" t="s">
        <v>714</v>
      </c>
      <c r="D603" s="94" t="s">
        <v>1014</v>
      </c>
      <c r="E603" t="s">
        <v>1322</v>
      </c>
      <c r="BD603">
        <v>57301700</v>
      </c>
      <c r="BE603">
        <v>57484914</v>
      </c>
      <c r="BF603">
        <v>61695700</v>
      </c>
      <c r="BG603">
        <v>61135329</v>
      </c>
      <c r="BH603">
        <v>63345474</v>
      </c>
      <c r="BI603">
        <v>64327996</v>
      </c>
      <c r="BJ603">
        <v>63760894</v>
      </c>
      <c r="BK603">
        <v>67267705</v>
      </c>
      <c r="BL603">
        <v>65435718</v>
      </c>
      <c r="BM603">
        <v>62278244</v>
      </c>
      <c r="BN603">
        <v>62191091</v>
      </c>
      <c r="BO603">
        <v>60471338</v>
      </c>
      <c r="BP603">
        <v>71291845</v>
      </c>
      <c r="BQ603">
        <v>78738917</v>
      </c>
      <c r="BR603">
        <v>76126014</v>
      </c>
      <c r="BS603">
        <v>76839721</v>
      </c>
      <c r="BT603">
        <v>76004049</v>
      </c>
      <c r="BU603">
        <v>75303172</v>
      </c>
      <c r="BV603">
        <v>79920143</v>
      </c>
      <c r="BW603">
        <v>79815011</v>
      </c>
      <c r="BX603">
        <v>81231349</v>
      </c>
      <c r="BY603">
        <v>80276155</v>
      </c>
      <c r="BZ603">
        <v>79830901</v>
      </c>
      <c r="CA603">
        <v>79602247</v>
      </c>
      <c r="CB603">
        <v>78102576</v>
      </c>
      <c r="CC603">
        <v>75672541</v>
      </c>
      <c r="CD603">
        <v>75213974</v>
      </c>
      <c r="CE603">
        <v>73880403</v>
      </c>
      <c r="CF603">
        <v>74510256</v>
      </c>
      <c r="CG603">
        <v>76585475</v>
      </c>
      <c r="CH603">
        <v>78326043</v>
      </c>
      <c r="CI603">
        <v>80149029</v>
      </c>
      <c r="CJ603">
        <v>82726133</v>
      </c>
      <c r="CK603">
        <v>80565825</v>
      </c>
      <c r="CL603">
        <v>82418661</v>
      </c>
      <c r="CM603">
        <v>83858127</v>
      </c>
      <c r="CN603">
        <v>86323028</v>
      </c>
      <c r="CO603">
        <v>87928049</v>
      </c>
      <c r="CP603">
        <v>87007774</v>
      </c>
      <c r="CQ603">
        <v>87975665</v>
      </c>
      <c r="CR603">
        <v>89038734</v>
      </c>
      <c r="CS603">
        <v>83978787</v>
      </c>
      <c r="CT603">
        <v>82370895</v>
      </c>
      <c r="CU603">
        <v>81365135</v>
      </c>
      <c r="CV603">
        <v>80794636</v>
      </c>
      <c r="CW603">
        <v>80124898</v>
      </c>
      <c r="CX603">
        <v>79244482</v>
      </c>
      <c r="CY603">
        <v>78615896</v>
      </c>
      <c r="CZ603">
        <v>77980115</v>
      </c>
      <c r="DA603">
        <v>77561828</v>
      </c>
      <c r="DB603">
        <v>78570361</v>
      </c>
      <c r="DC603">
        <v>77959158</v>
      </c>
      <c r="DD603">
        <v>77549793</v>
      </c>
      <c r="DE603">
        <v>77119451</v>
      </c>
      <c r="DF603">
        <v>77221738</v>
      </c>
      <c r="DG603">
        <v>76953228</v>
      </c>
      <c r="DH603">
        <v>77096609</v>
      </c>
      <c r="DI603">
        <v>77737460</v>
      </c>
      <c r="DJ603">
        <v>78268963</v>
      </c>
      <c r="DK603">
        <v>78663667</v>
      </c>
      <c r="DL603">
        <v>78408619</v>
      </c>
      <c r="DM603">
        <v>78321827</v>
      </c>
      <c r="DN603">
        <v>79784342</v>
      </c>
      <c r="DO603">
        <v>78610036</v>
      </c>
      <c r="DP603">
        <v>78186964</v>
      </c>
      <c r="DQ603">
        <v>76644556</v>
      </c>
      <c r="DR603">
        <v>77203006</v>
      </c>
      <c r="DS603">
        <v>76498266</v>
      </c>
      <c r="DT603">
        <v>73316714</v>
      </c>
      <c r="DU603">
        <v>71633595</v>
      </c>
      <c r="DV603">
        <v>68739360</v>
      </c>
      <c r="DW603">
        <v>67172013</v>
      </c>
      <c r="DX603">
        <v>66863566</v>
      </c>
    </row>
    <row r="604" spans="1:206" hidden="1">
      <c r="A604" s="31" t="s">
        <v>451</v>
      </c>
      <c r="B604" t="s">
        <v>717</v>
      </c>
      <c r="C604" t="s">
        <v>714</v>
      </c>
      <c r="D604" s="94" t="s">
        <v>1014</v>
      </c>
      <c r="E604" t="s">
        <v>1323</v>
      </c>
      <c r="BD604">
        <v>6724446</v>
      </c>
      <c r="BE604">
        <v>6783393</v>
      </c>
      <c r="BF604">
        <v>6834484</v>
      </c>
      <c r="BG604">
        <v>6857411</v>
      </c>
      <c r="BH604">
        <v>6886215</v>
      </c>
      <c r="BI604">
        <v>6845970</v>
      </c>
      <c r="BJ604">
        <v>6777260</v>
      </c>
      <c r="BK604">
        <v>6732373</v>
      </c>
      <c r="BL604">
        <v>6689167</v>
      </c>
      <c r="BM604">
        <v>6584617</v>
      </c>
      <c r="BN604">
        <v>6462848</v>
      </c>
      <c r="BO604">
        <v>6251492</v>
      </c>
      <c r="BP604">
        <v>5993769</v>
      </c>
      <c r="BQ604">
        <v>5744529</v>
      </c>
      <c r="BR604">
        <v>5429686</v>
      </c>
      <c r="BS604">
        <v>5207568</v>
      </c>
      <c r="BT604">
        <v>5070554</v>
      </c>
      <c r="BU604">
        <v>5195570</v>
      </c>
      <c r="BV604">
        <v>5166513</v>
      </c>
      <c r="BW604">
        <v>5143067</v>
      </c>
      <c r="BX604">
        <v>5176515</v>
      </c>
      <c r="BY604">
        <v>5288515</v>
      </c>
      <c r="BZ604">
        <v>5354260</v>
      </c>
      <c r="CA604">
        <v>5406900</v>
      </c>
      <c r="CB604">
        <v>5601360</v>
      </c>
      <c r="CC604">
        <v>5666643</v>
      </c>
      <c r="CD604">
        <v>5714056</v>
      </c>
      <c r="CE604">
        <v>5713710</v>
      </c>
      <c r="CF604">
        <v>5730685</v>
      </c>
      <c r="CG604">
        <v>5752646</v>
      </c>
      <c r="CH604">
        <v>5722356</v>
      </c>
      <c r="CI604">
        <v>5718412</v>
      </c>
      <c r="CJ604">
        <v>5831826</v>
      </c>
      <c r="CK604">
        <v>5953269</v>
      </c>
      <c r="CL604">
        <v>5966141</v>
      </c>
      <c r="CM604">
        <v>5905187</v>
      </c>
      <c r="CN604">
        <v>5912315</v>
      </c>
      <c r="CO604">
        <v>5878265</v>
      </c>
      <c r="CP604">
        <v>5689022</v>
      </c>
      <c r="CQ604">
        <v>5366786</v>
      </c>
      <c r="CR604">
        <v>5064644</v>
      </c>
      <c r="CS604">
        <v>4780966</v>
      </c>
      <c r="CT604">
        <v>4449351</v>
      </c>
      <c r="CU604">
        <v>4150189</v>
      </c>
      <c r="CV604">
        <v>3992330</v>
      </c>
      <c r="CW604">
        <v>3766516</v>
      </c>
      <c r="CX604">
        <v>3635474</v>
      </c>
      <c r="CY604">
        <v>3508838</v>
      </c>
      <c r="CZ604">
        <v>3403927</v>
      </c>
      <c r="DA604">
        <v>3298704</v>
      </c>
      <c r="DB604">
        <v>3329825</v>
      </c>
      <c r="DC604">
        <v>3341352</v>
      </c>
      <c r="DD604">
        <v>3407882</v>
      </c>
      <c r="DE604">
        <v>3486244</v>
      </c>
      <c r="DF604">
        <v>3549243</v>
      </c>
      <c r="DG604">
        <v>3564502</v>
      </c>
      <c r="DH604">
        <v>3642752</v>
      </c>
      <c r="DI604">
        <v>3795598</v>
      </c>
      <c r="DJ604">
        <v>3993556</v>
      </c>
      <c r="DK604">
        <v>4084689</v>
      </c>
      <c r="DL604">
        <v>4075182</v>
      </c>
      <c r="DM604">
        <v>4057837</v>
      </c>
      <c r="DN604">
        <v>4144686</v>
      </c>
      <c r="DO604">
        <v>4110074</v>
      </c>
      <c r="DP604">
        <v>4132030</v>
      </c>
      <c r="DQ604">
        <v>4088398</v>
      </c>
      <c r="DR604">
        <v>4013027</v>
      </c>
      <c r="DS604">
        <v>3739029</v>
      </c>
      <c r="DT604">
        <v>3579473</v>
      </c>
      <c r="DU604">
        <v>3389798</v>
      </c>
      <c r="DV604">
        <v>3277133</v>
      </c>
      <c r="DW604">
        <v>3201898</v>
      </c>
      <c r="DX604">
        <v>3141391</v>
      </c>
    </row>
    <row r="605" spans="1:206" hidden="1">
      <c r="A605" s="31" t="s">
        <v>451</v>
      </c>
      <c r="B605" t="s">
        <v>717</v>
      </c>
      <c r="C605" t="s">
        <v>714</v>
      </c>
      <c r="D605" s="94" t="s">
        <v>1014</v>
      </c>
      <c r="E605" t="s">
        <v>1324</v>
      </c>
      <c r="BD605">
        <v>7345600</v>
      </c>
      <c r="BE605">
        <v>7537874</v>
      </c>
      <c r="BF605">
        <v>7722658</v>
      </c>
      <c r="BG605">
        <v>7910601</v>
      </c>
      <c r="BH605">
        <v>8100819</v>
      </c>
      <c r="BI605">
        <v>8286069</v>
      </c>
      <c r="BJ605">
        <v>8480058</v>
      </c>
      <c r="BK605">
        <v>8677852</v>
      </c>
      <c r="BL605">
        <v>8863781</v>
      </c>
      <c r="BM605">
        <v>9047446</v>
      </c>
      <c r="BN605">
        <v>9243503</v>
      </c>
      <c r="BO605">
        <v>9438786</v>
      </c>
      <c r="BP605">
        <v>9633491</v>
      </c>
      <c r="BQ605">
        <v>9816509</v>
      </c>
      <c r="BR605">
        <v>9950758</v>
      </c>
      <c r="BS605">
        <v>10051114</v>
      </c>
      <c r="BT605">
        <v>10142844</v>
      </c>
      <c r="BU605">
        <v>10214024</v>
      </c>
      <c r="BV605">
        <v>10285757</v>
      </c>
      <c r="BW605">
        <v>10391623</v>
      </c>
      <c r="BX605">
        <v>10503772</v>
      </c>
      <c r="BY605">
        <v>10618745</v>
      </c>
      <c r="BZ605">
        <v>10746454</v>
      </c>
      <c r="CA605">
        <v>10876543</v>
      </c>
      <c r="CB605">
        <v>10970139</v>
      </c>
      <c r="CC605">
        <v>11087029</v>
      </c>
      <c r="CD605">
        <v>11227047</v>
      </c>
      <c r="CE605">
        <v>11354069</v>
      </c>
      <c r="CF605">
        <v>11490295</v>
      </c>
      <c r="CG605">
        <v>11591784</v>
      </c>
      <c r="CH605">
        <v>11681707</v>
      </c>
      <c r="CI605">
        <v>11782874</v>
      </c>
      <c r="CJ605">
        <v>11866167</v>
      </c>
      <c r="CK605">
        <v>11920475</v>
      </c>
      <c r="CL605">
        <v>11965297</v>
      </c>
      <c r="CM605">
        <v>12010424</v>
      </c>
      <c r="CN605">
        <v>12037433</v>
      </c>
      <c r="CO605">
        <v>12043016</v>
      </c>
      <c r="CP605">
        <v>12024289</v>
      </c>
      <c r="CQ605">
        <v>12036791</v>
      </c>
      <c r="CR605">
        <v>12020339</v>
      </c>
      <c r="CS605">
        <v>12004315</v>
      </c>
      <c r="CT605">
        <v>11962025</v>
      </c>
      <c r="CU605">
        <v>11976205</v>
      </c>
      <c r="CV605">
        <v>11951249</v>
      </c>
      <c r="CW605">
        <v>11926902</v>
      </c>
      <c r="CX605">
        <v>11855982</v>
      </c>
      <c r="CY605">
        <v>11804534</v>
      </c>
      <c r="CZ605">
        <v>11751676</v>
      </c>
      <c r="DA605">
        <v>11694202</v>
      </c>
      <c r="DB605">
        <v>11600070</v>
      </c>
      <c r="DC605">
        <v>11486301</v>
      </c>
      <c r="DD605">
        <v>11357250</v>
      </c>
      <c r="DE605">
        <v>11210328</v>
      </c>
      <c r="DF605">
        <v>11170991</v>
      </c>
      <c r="DG605">
        <v>11123733</v>
      </c>
      <c r="DH605">
        <v>11032286</v>
      </c>
      <c r="DI605">
        <v>10952828</v>
      </c>
      <c r="DJ605">
        <v>10893213</v>
      </c>
      <c r="DK605">
        <v>10883136</v>
      </c>
      <c r="DL605">
        <v>10857923</v>
      </c>
      <c r="DM605">
        <v>10855891</v>
      </c>
      <c r="DN605">
        <v>10780870</v>
      </c>
      <c r="DO605">
        <v>10721910</v>
      </c>
      <c r="DP605">
        <v>10694531</v>
      </c>
      <c r="DQ605">
        <v>10631279</v>
      </c>
      <c r="DR605">
        <v>10418910</v>
      </c>
      <c r="DS605">
        <v>10369771</v>
      </c>
      <c r="DT605">
        <v>10263508</v>
      </c>
      <c r="DU605">
        <v>10039017</v>
      </c>
      <c r="DV605">
        <v>9854193</v>
      </c>
      <c r="DW605">
        <v>9708710</v>
      </c>
      <c r="DX605">
        <v>9625620</v>
      </c>
    </row>
    <row r="606" spans="1:206" hidden="1">
      <c r="A606" s="31" t="s">
        <v>451</v>
      </c>
      <c r="B606" t="s">
        <v>717</v>
      </c>
      <c r="C606" t="s">
        <v>714</v>
      </c>
      <c r="D606" s="94" t="s">
        <v>1014</v>
      </c>
      <c r="E606" t="s">
        <v>1325</v>
      </c>
      <c r="BD606">
        <v>9728185</v>
      </c>
      <c r="BE606">
        <v>9795120</v>
      </c>
      <c r="BF606">
        <v>9869429</v>
      </c>
      <c r="BG606">
        <v>9907167</v>
      </c>
      <c r="BH606">
        <v>10036746</v>
      </c>
      <c r="BI606">
        <v>10119076</v>
      </c>
      <c r="BJ606">
        <v>10317710</v>
      </c>
      <c r="BK606">
        <v>10544221</v>
      </c>
      <c r="BL606">
        <v>10546972</v>
      </c>
      <c r="BM606">
        <v>10727355</v>
      </c>
      <c r="BN606">
        <v>10786404</v>
      </c>
      <c r="BO606">
        <v>10922923</v>
      </c>
      <c r="BP606">
        <v>10887174</v>
      </c>
      <c r="BQ606">
        <v>10944145</v>
      </c>
      <c r="BR606">
        <v>10979943</v>
      </c>
      <c r="BS606">
        <v>10589253</v>
      </c>
      <c r="BT606">
        <v>10362704</v>
      </c>
      <c r="BU606">
        <v>10162783</v>
      </c>
      <c r="BV606">
        <v>10040933</v>
      </c>
      <c r="BW606">
        <v>10037204</v>
      </c>
      <c r="BX606">
        <v>10073716</v>
      </c>
      <c r="BY606">
        <v>9887941</v>
      </c>
      <c r="BZ606">
        <v>9355538</v>
      </c>
      <c r="CA606">
        <v>8993979</v>
      </c>
      <c r="CB606">
        <v>8895119</v>
      </c>
      <c r="CC606">
        <v>8690957</v>
      </c>
      <c r="CD606">
        <v>8623357</v>
      </c>
      <c r="CE606">
        <v>8702398</v>
      </c>
      <c r="CF606">
        <v>8696075</v>
      </c>
      <c r="CG606">
        <v>8861768</v>
      </c>
      <c r="CH606">
        <v>9025357</v>
      </c>
      <c r="CI606">
        <v>8961038</v>
      </c>
      <c r="CJ606">
        <v>8973413</v>
      </c>
      <c r="CK606">
        <v>8830751</v>
      </c>
      <c r="CL606">
        <v>8837235</v>
      </c>
      <c r="CM606">
        <v>8917729</v>
      </c>
      <c r="CN606">
        <v>8930682</v>
      </c>
      <c r="CO606">
        <v>9012538</v>
      </c>
      <c r="CP606">
        <v>9204023</v>
      </c>
      <c r="CQ606">
        <v>9339264</v>
      </c>
      <c r="CR606">
        <v>9514692</v>
      </c>
      <c r="CS606">
        <v>9372683</v>
      </c>
      <c r="CT606">
        <v>9277530</v>
      </c>
      <c r="CU606">
        <v>9094156</v>
      </c>
      <c r="CV606">
        <v>8954744</v>
      </c>
      <c r="CW606">
        <v>8857061</v>
      </c>
      <c r="CX606">
        <v>8876125</v>
      </c>
      <c r="CY606">
        <v>8857832</v>
      </c>
      <c r="CZ606">
        <v>8891469</v>
      </c>
      <c r="DA606">
        <v>8922750</v>
      </c>
      <c r="DB606">
        <v>9034373</v>
      </c>
      <c r="DC606">
        <v>8939927</v>
      </c>
      <c r="DD606">
        <v>8924264</v>
      </c>
      <c r="DE606">
        <v>9034544</v>
      </c>
      <c r="DF606">
        <v>9123624</v>
      </c>
      <c r="DG606">
        <v>9172710</v>
      </c>
      <c r="DH606">
        <v>9369034</v>
      </c>
      <c r="DI606">
        <v>9502607</v>
      </c>
      <c r="DJ606">
        <v>9561371</v>
      </c>
      <c r="DK606">
        <v>9411384</v>
      </c>
      <c r="DL606">
        <v>9335232</v>
      </c>
      <c r="DM606">
        <v>9218540</v>
      </c>
      <c r="DN606">
        <v>9192824</v>
      </c>
      <c r="DO606">
        <v>9066744</v>
      </c>
      <c r="DP606">
        <v>9113794</v>
      </c>
      <c r="DQ606">
        <v>9091838</v>
      </c>
      <c r="DR606">
        <v>9066462</v>
      </c>
      <c r="DS606">
        <v>8892572</v>
      </c>
      <c r="DT606">
        <v>8734747</v>
      </c>
      <c r="DU606">
        <v>8607612</v>
      </c>
      <c r="DV606">
        <v>8435894</v>
      </c>
      <c r="DW606">
        <v>8504818</v>
      </c>
      <c r="DX606">
        <v>8502535</v>
      </c>
    </row>
    <row r="607" spans="1:206" hidden="1">
      <c r="A607" s="31" t="s">
        <v>451</v>
      </c>
      <c r="B607" t="s">
        <v>717</v>
      </c>
      <c r="C607" t="s">
        <v>714</v>
      </c>
      <c r="D607" s="94" t="s">
        <v>1014</v>
      </c>
      <c r="E607" t="s">
        <v>1326</v>
      </c>
      <c r="BD607">
        <v>92083258</v>
      </c>
      <c r="BE607">
        <v>92836900</v>
      </c>
      <c r="BF607">
        <v>97606684</v>
      </c>
      <c r="BG607">
        <v>97555839</v>
      </c>
      <c r="BH607">
        <v>100348054</v>
      </c>
      <c r="BI607">
        <v>101807356</v>
      </c>
      <c r="BJ607">
        <v>101827191</v>
      </c>
      <c r="BK607">
        <v>105977909</v>
      </c>
      <c r="BL607">
        <v>104557392</v>
      </c>
      <c r="BM607">
        <v>101921643</v>
      </c>
      <c r="BN607">
        <v>102262439</v>
      </c>
      <c r="BO607">
        <v>100989852</v>
      </c>
      <c r="BP607">
        <v>112053316</v>
      </c>
      <c r="BQ607">
        <v>119818714</v>
      </c>
      <c r="BR607">
        <v>117393293</v>
      </c>
      <c r="BS607">
        <v>117932234</v>
      </c>
      <c r="BT607">
        <v>117182361</v>
      </c>
      <c r="BU607">
        <v>116839776</v>
      </c>
      <c r="BV607">
        <v>121750025</v>
      </c>
      <c r="BW607">
        <v>122122848</v>
      </c>
      <c r="BX607">
        <v>124117185</v>
      </c>
      <c r="BY607">
        <v>123647417</v>
      </c>
      <c r="BZ607">
        <v>123275037</v>
      </c>
      <c r="CA607">
        <v>123269476</v>
      </c>
      <c r="CB607">
        <v>122436994</v>
      </c>
      <c r="CC607">
        <v>120491005</v>
      </c>
      <c r="CD607">
        <v>120647815</v>
      </c>
      <c r="CE607">
        <v>120040242</v>
      </c>
      <c r="CF607">
        <v>121337099</v>
      </c>
      <c r="CG607">
        <v>124287659</v>
      </c>
      <c r="CH607">
        <v>126793222</v>
      </c>
      <c r="CI607">
        <v>129152540</v>
      </c>
      <c r="CJ607">
        <v>132513060</v>
      </c>
      <c r="CK607">
        <v>130982626</v>
      </c>
      <c r="CL607">
        <v>133397031</v>
      </c>
      <c r="CM607">
        <v>135419518</v>
      </c>
      <c r="CN607">
        <v>138419612</v>
      </c>
      <c r="CO607">
        <v>140544952</v>
      </c>
      <c r="CP607">
        <v>139993375</v>
      </c>
      <c r="CQ607">
        <v>141176680</v>
      </c>
      <c r="CR607">
        <v>142451012</v>
      </c>
      <c r="CS607">
        <v>137391599</v>
      </c>
      <c r="CT607">
        <v>135753655</v>
      </c>
      <c r="CU607">
        <v>134692831</v>
      </c>
      <c r="CV607">
        <v>134185338</v>
      </c>
      <c r="CW607">
        <v>133673134</v>
      </c>
      <c r="CX607">
        <v>133052993</v>
      </c>
      <c r="CY607">
        <v>132597541</v>
      </c>
      <c r="CZ607">
        <v>132286772</v>
      </c>
      <c r="DA607">
        <v>132364211</v>
      </c>
      <c r="DB607">
        <v>134014028</v>
      </c>
      <c r="DC607">
        <v>133877730</v>
      </c>
      <c r="DD607">
        <v>134020459</v>
      </c>
      <c r="DE607">
        <v>134302047</v>
      </c>
      <c r="DF607">
        <v>135228145</v>
      </c>
      <c r="DG607">
        <v>135800237</v>
      </c>
      <c r="DH607">
        <v>136909897</v>
      </c>
      <c r="DI607">
        <v>138562817</v>
      </c>
      <c r="DJ607">
        <v>140164401</v>
      </c>
      <c r="DK607">
        <v>141200888</v>
      </c>
      <c r="DL607">
        <v>141633320</v>
      </c>
      <c r="DM607">
        <v>142134919</v>
      </c>
      <c r="DN607">
        <v>144194060</v>
      </c>
      <c r="DO607">
        <v>143421589</v>
      </c>
      <c r="DP607">
        <v>143670855</v>
      </c>
      <c r="DQ607">
        <v>142608081</v>
      </c>
      <c r="DR607">
        <v>143238900</v>
      </c>
      <c r="DS607">
        <v>142624116</v>
      </c>
      <c r="DT607">
        <v>139628713</v>
      </c>
      <c r="DU607">
        <v>137984248</v>
      </c>
      <c r="DV607">
        <v>135132602</v>
      </c>
      <c r="DW607">
        <v>133974696</v>
      </c>
      <c r="DX607">
        <v>133990599</v>
      </c>
    </row>
    <row r="608" spans="1:206" hidden="1">
      <c r="A608" s="31" t="s">
        <v>451</v>
      </c>
      <c r="B608" t="s">
        <v>717</v>
      </c>
      <c r="C608" t="s">
        <v>714</v>
      </c>
      <c r="D608" s="94" t="s">
        <v>1014</v>
      </c>
      <c r="E608" t="s">
        <v>1327</v>
      </c>
      <c r="BD608">
        <v>6063050</v>
      </c>
      <c r="BE608">
        <v>6132525</v>
      </c>
      <c r="BF608">
        <v>6154910</v>
      </c>
      <c r="BG608">
        <v>6188064</v>
      </c>
      <c r="BH608">
        <v>6233527</v>
      </c>
      <c r="BI608">
        <v>6257701</v>
      </c>
      <c r="BJ608">
        <v>6311856</v>
      </c>
      <c r="BK608">
        <v>6490079</v>
      </c>
      <c r="BL608">
        <v>6555591</v>
      </c>
      <c r="BM608">
        <v>6459046</v>
      </c>
      <c r="BN608">
        <v>6552836</v>
      </c>
      <c r="BO608">
        <v>6612353</v>
      </c>
      <c r="BP608">
        <v>6669941</v>
      </c>
      <c r="BQ608">
        <v>6723686</v>
      </c>
      <c r="BR608">
        <v>6773369</v>
      </c>
      <c r="BS608">
        <v>6887058</v>
      </c>
      <c r="BT608">
        <v>7054352</v>
      </c>
      <c r="BU608">
        <v>7156445</v>
      </c>
      <c r="BV608">
        <v>7210106</v>
      </c>
      <c r="BW608">
        <v>7328000</v>
      </c>
      <c r="BX608">
        <v>7384301</v>
      </c>
      <c r="BY608">
        <v>7423213</v>
      </c>
      <c r="BZ608">
        <v>7572212</v>
      </c>
      <c r="CA608">
        <v>7547310</v>
      </c>
      <c r="CB608">
        <v>7657626</v>
      </c>
      <c r="CC608">
        <v>7723881</v>
      </c>
      <c r="CD608">
        <v>7709576</v>
      </c>
      <c r="CE608">
        <v>7763596</v>
      </c>
      <c r="CF608">
        <v>7841401</v>
      </c>
      <c r="CG608">
        <v>7901120</v>
      </c>
      <c r="CH608">
        <v>7985986</v>
      </c>
      <c r="CI608">
        <v>8055272</v>
      </c>
      <c r="CJ608">
        <v>8146459</v>
      </c>
      <c r="CK608">
        <v>8632821</v>
      </c>
      <c r="CL608">
        <v>8773806</v>
      </c>
      <c r="CM608">
        <v>8849923</v>
      </c>
      <c r="CN608">
        <v>8891358</v>
      </c>
      <c r="CO608">
        <v>8943507</v>
      </c>
      <c r="CP608">
        <v>9359662</v>
      </c>
      <c r="CQ608">
        <v>9072364</v>
      </c>
      <c r="CR608">
        <v>9278004</v>
      </c>
      <c r="CS608">
        <v>9556219</v>
      </c>
      <c r="CT608">
        <v>9850266</v>
      </c>
      <c r="CU608">
        <v>9906537</v>
      </c>
      <c r="CV608">
        <v>10475683</v>
      </c>
      <c r="CW608">
        <v>10080132</v>
      </c>
      <c r="CX608">
        <v>10281955</v>
      </c>
      <c r="CY608">
        <v>10413267</v>
      </c>
      <c r="CZ608">
        <v>10805969</v>
      </c>
      <c r="DA608">
        <v>10633414</v>
      </c>
      <c r="DB608">
        <v>10614288</v>
      </c>
      <c r="DC608">
        <v>10727631</v>
      </c>
      <c r="DD608">
        <v>10799223</v>
      </c>
      <c r="DE608">
        <v>10848615</v>
      </c>
      <c r="DF608">
        <v>10875652</v>
      </c>
      <c r="DG608">
        <v>10866029</v>
      </c>
      <c r="DH608">
        <v>10806729</v>
      </c>
      <c r="DI608">
        <v>10784126</v>
      </c>
      <c r="DJ608">
        <v>10769405</v>
      </c>
      <c r="DK608">
        <v>10679223</v>
      </c>
      <c r="DL608">
        <v>10652323</v>
      </c>
      <c r="DM608">
        <v>10594140</v>
      </c>
      <c r="DN608">
        <v>10561983</v>
      </c>
      <c r="DO608">
        <v>10568981</v>
      </c>
      <c r="DP608">
        <v>10590006</v>
      </c>
      <c r="DQ608">
        <v>10646559</v>
      </c>
      <c r="DR608">
        <v>10651833</v>
      </c>
      <c r="DS608">
        <v>10694837</v>
      </c>
      <c r="DT608">
        <v>10763455</v>
      </c>
      <c r="DU608">
        <v>10840677</v>
      </c>
      <c r="DV608">
        <v>11390397</v>
      </c>
      <c r="DW608">
        <v>12038084</v>
      </c>
      <c r="DX608">
        <v>11962502</v>
      </c>
    </row>
    <row r="609" spans="1:206" hidden="1">
      <c r="A609" s="31" t="s">
        <v>451</v>
      </c>
      <c r="B609" t="s">
        <v>717</v>
      </c>
      <c r="C609" t="s">
        <v>714</v>
      </c>
      <c r="D609" s="94" t="s">
        <v>1014</v>
      </c>
      <c r="E609" t="s">
        <v>1328</v>
      </c>
      <c r="BD609">
        <v>31541574</v>
      </c>
      <c r="BE609">
        <v>31010524</v>
      </c>
      <c r="BF609">
        <v>30460756</v>
      </c>
      <c r="BG609">
        <v>30307548</v>
      </c>
      <c r="BH609">
        <v>29961191</v>
      </c>
      <c r="BI609">
        <v>29930370</v>
      </c>
      <c r="BJ609">
        <v>29767839</v>
      </c>
      <c r="BK609">
        <v>29907755</v>
      </c>
      <c r="BL609">
        <v>29673998</v>
      </c>
      <c r="BM609">
        <v>34114638</v>
      </c>
      <c r="BN609">
        <v>37650062</v>
      </c>
      <c r="BO609">
        <v>32661447</v>
      </c>
      <c r="BP609">
        <v>28661240</v>
      </c>
      <c r="BQ609">
        <v>29394480</v>
      </c>
      <c r="BR609">
        <v>29328108</v>
      </c>
      <c r="BS609">
        <v>30354525</v>
      </c>
      <c r="BT609">
        <v>29706105</v>
      </c>
      <c r="BU609">
        <v>29350256</v>
      </c>
      <c r="BV609">
        <v>29009842</v>
      </c>
      <c r="BW609">
        <v>28947125</v>
      </c>
      <c r="BX609">
        <v>29169872</v>
      </c>
      <c r="BY609">
        <v>30271229</v>
      </c>
      <c r="BZ609">
        <v>28317706</v>
      </c>
      <c r="CA609">
        <v>27943246</v>
      </c>
      <c r="CB609">
        <v>27660573</v>
      </c>
      <c r="CC609">
        <v>27559246</v>
      </c>
      <c r="CD609">
        <v>27244706</v>
      </c>
      <c r="CE609">
        <v>26603808</v>
      </c>
      <c r="CF609">
        <v>26444868</v>
      </c>
      <c r="CG609">
        <v>26338275</v>
      </c>
      <c r="CH609">
        <v>26407779</v>
      </c>
      <c r="CI609">
        <v>26446089</v>
      </c>
      <c r="CJ609">
        <v>26535322</v>
      </c>
      <c r="CK609">
        <v>26422443</v>
      </c>
      <c r="CL609">
        <v>26439989</v>
      </c>
      <c r="CM609">
        <v>26521009</v>
      </c>
      <c r="CN609">
        <v>26574989</v>
      </c>
      <c r="CO609">
        <v>26669877</v>
      </c>
      <c r="CP609">
        <v>26764250</v>
      </c>
      <c r="CQ609">
        <v>26803328</v>
      </c>
      <c r="CR609">
        <v>26985615</v>
      </c>
      <c r="CS609">
        <v>27021332</v>
      </c>
      <c r="CT609">
        <v>26658748</v>
      </c>
      <c r="CU609">
        <v>26601220</v>
      </c>
      <c r="CV609">
        <v>26682231</v>
      </c>
      <c r="CW609">
        <v>26794070</v>
      </c>
      <c r="CX609">
        <v>26899250</v>
      </c>
      <c r="CY609">
        <v>26842575</v>
      </c>
      <c r="CZ609">
        <v>26742903</v>
      </c>
      <c r="DA609">
        <v>26878117</v>
      </c>
      <c r="DB609">
        <v>26971484</v>
      </c>
      <c r="DC609">
        <v>26842810</v>
      </c>
      <c r="DD609">
        <v>26946408</v>
      </c>
      <c r="DE609">
        <v>27074167</v>
      </c>
      <c r="DF609">
        <v>27454972</v>
      </c>
      <c r="DG609">
        <v>27537832</v>
      </c>
      <c r="DH609">
        <v>27622870</v>
      </c>
      <c r="DI609">
        <v>27984623</v>
      </c>
      <c r="DJ609">
        <v>28533073</v>
      </c>
      <c r="DK609">
        <v>28571599</v>
      </c>
      <c r="DL609">
        <v>28791775</v>
      </c>
      <c r="DM609">
        <v>29065763</v>
      </c>
      <c r="DN609">
        <v>29284267</v>
      </c>
      <c r="DO609">
        <v>29467112</v>
      </c>
      <c r="DP609">
        <v>29612814</v>
      </c>
      <c r="DQ609">
        <v>29825420</v>
      </c>
      <c r="DR609">
        <v>30141159</v>
      </c>
      <c r="DS609">
        <v>30665400</v>
      </c>
      <c r="DT609">
        <v>30844243</v>
      </c>
      <c r="DU609">
        <v>31371730</v>
      </c>
      <c r="DV609">
        <v>33612657</v>
      </c>
      <c r="DW609">
        <v>38001829</v>
      </c>
      <c r="DX609">
        <v>36785567</v>
      </c>
    </row>
    <row r="610" spans="1:206" hidden="1">
      <c r="A610" s="31" t="s">
        <v>451</v>
      </c>
      <c r="B610" t="s">
        <v>717</v>
      </c>
      <c r="C610" t="s">
        <v>714</v>
      </c>
      <c r="D610" s="94" t="s">
        <v>1014</v>
      </c>
      <c r="E610" t="s">
        <v>1329</v>
      </c>
      <c r="BD610">
        <v>3225495</v>
      </c>
      <c r="BE610">
        <v>3226109</v>
      </c>
      <c r="BF610">
        <v>3060331</v>
      </c>
      <c r="BG610">
        <v>2959634</v>
      </c>
      <c r="BH610">
        <v>2884340</v>
      </c>
      <c r="BI610">
        <v>2737198</v>
      </c>
      <c r="BJ610">
        <v>2529560</v>
      </c>
      <c r="BK610">
        <v>2594441</v>
      </c>
      <c r="BL610">
        <v>2404274</v>
      </c>
      <c r="BM610">
        <v>2533361</v>
      </c>
      <c r="BN610">
        <v>2402244</v>
      </c>
      <c r="BO610">
        <v>2419268</v>
      </c>
      <c r="BP610">
        <v>2538126</v>
      </c>
      <c r="BQ610">
        <v>2472331</v>
      </c>
      <c r="BR610">
        <v>2441612</v>
      </c>
      <c r="BS610">
        <v>2530791</v>
      </c>
      <c r="BT610">
        <v>2550156</v>
      </c>
      <c r="BU610">
        <v>2669621</v>
      </c>
      <c r="BV610">
        <v>2730035</v>
      </c>
      <c r="BW610">
        <v>2880338</v>
      </c>
      <c r="BX610">
        <v>2924906</v>
      </c>
      <c r="BY610">
        <v>2972961</v>
      </c>
      <c r="BZ610">
        <v>2998769</v>
      </c>
      <c r="CA610">
        <v>3069164</v>
      </c>
      <c r="CB610">
        <v>3103944</v>
      </c>
      <c r="CC610">
        <v>3226221</v>
      </c>
      <c r="CD610">
        <v>3301011</v>
      </c>
      <c r="CE610">
        <v>3375545</v>
      </c>
      <c r="CF610">
        <v>3464250</v>
      </c>
      <c r="CG610">
        <v>3574631</v>
      </c>
      <c r="CH610">
        <v>3705767</v>
      </c>
      <c r="CI610">
        <v>3683320</v>
      </c>
      <c r="CJ610">
        <v>3696465</v>
      </c>
      <c r="CK610">
        <v>3815038</v>
      </c>
      <c r="CL610">
        <v>3936733</v>
      </c>
      <c r="CM610">
        <v>3962521</v>
      </c>
      <c r="CN610">
        <v>3714486</v>
      </c>
      <c r="CO610">
        <v>3782786</v>
      </c>
      <c r="CP610">
        <v>3855023</v>
      </c>
      <c r="CQ610">
        <v>3867337</v>
      </c>
      <c r="CR610">
        <v>3991206</v>
      </c>
      <c r="CS610">
        <v>4102841</v>
      </c>
      <c r="CT610">
        <v>4299267</v>
      </c>
      <c r="CU610">
        <v>4692709</v>
      </c>
      <c r="CV610">
        <v>4851205</v>
      </c>
      <c r="CW610">
        <v>4850064</v>
      </c>
      <c r="CX610">
        <v>4689972</v>
      </c>
      <c r="CY610">
        <v>4571984</v>
      </c>
      <c r="CZ610">
        <v>4495628</v>
      </c>
      <c r="DA610">
        <v>4686507</v>
      </c>
      <c r="DB610">
        <v>4750229</v>
      </c>
      <c r="DC610">
        <v>4743910</v>
      </c>
      <c r="DD610">
        <v>4853236</v>
      </c>
      <c r="DE610">
        <v>4913731</v>
      </c>
      <c r="DF610">
        <v>4830727</v>
      </c>
      <c r="DG610">
        <v>4869705</v>
      </c>
      <c r="DH610">
        <v>4674423</v>
      </c>
      <c r="DI610">
        <v>4580630</v>
      </c>
      <c r="DJ610">
        <v>4544318</v>
      </c>
      <c r="DK610">
        <v>4440612</v>
      </c>
      <c r="DL610">
        <v>4465078</v>
      </c>
      <c r="DM610">
        <v>4309615</v>
      </c>
      <c r="DN610">
        <v>4309011</v>
      </c>
      <c r="DO610">
        <v>4264624</v>
      </c>
      <c r="DP610">
        <v>4232263</v>
      </c>
      <c r="DQ610">
        <v>4220484</v>
      </c>
      <c r="DR610">
        <v>4117976</v>
      </c>
      <c r="DS610">
        <v>4074636</v>
      </c>
      <c r="DT610">
        <v>4133767</v>
      </c>
      <c r="DU610">
        <v>4109506</v>
      </c>
      <c r="DV610">
        <v>4786703</v>
      </c>
      <c r="DW610">
        <v>5368262</v>
      </c>
      <c r="DX610">
        <v>5356305</v>
      </c>
    </row>
    <row r="611" spans="1:206" hidden="1">
      <c r="A611" s="31" t="s">
        <v>451</v>
      </c>
      <c r="B611" t="s">
        <v>717</v>
      </c>
      <c r="C611" t="s">
        <v>714</v>
      </c>
      <c r="D611" s="94" t="s">
        <v>1014</v>
      </c>
      <c r="E611" t="s">
        <v>1330</v>
      </c>
      <c r="BD611">
        <v>2925694</v>
      </c>
      <c r="BE611">
        <v>2938341</v>
      </c>
      <c r="BF611">
        <v>2925285</v>
      </c>
      <c r="BG611">
        <v>2924955</v>
      </c>
      <c r="BH611">
        <v>2915023</v>
      </c>
      <c r="BI611">
        <v>2921170</v>
      </c>
      <c r="BJ611">
        <v>2912948</v>
      </c>
      <c r="BK611">
        <v>2922496</v>
      </c>
      <c r="BL611">
        <v>2912512</v>
      </c>
      <c r="BM611">
        <v>2919043</v>
      </c>
      <c r="BN611">
        <v>2918733</v>
      </c>
      <c r="BO611">
        <v>2917835</v>
      </c>
      <c r="BP611">
        <v>2928610</v>
      </c>
      <c r="BQ611">
        <v>2945736</v>
      </c>
      <c r="BR611">
        <v>2945514</v>
      </c>
      <c r="BS611">
        <v>2955660</v>
      </c>
      <c r="BT611">
        <v>2962298</v>
      </c>
      <c r="BU611">
        <v>2969459</v>
      </c>
      <c r="BV611">
        <v>2978237</v>
      </c>
      <c r="BW611">
        <v>2992051</v>
      </c>
      <c r="BX611">
        <v>3053257</v>
      </c>
      <c r="BY611">
        <v>2990413</v>
      </c>
      <c r="BZ611">
        <v>3007005</v>
      </c>
      <c r="CA611">
        <v>2996001</v>
      </c>
      <c r="CB611">
        <v>3004393</v>
      </c>
      <c r="CC611">
        <v>2994039</v>
      </c>
      <c r="CD611">
        <v>3038293</v>
      </c>
      <c r="CE611">
        <v>3020329</v>
      </c>
      <c r="CF611">
        <v>3040442</v>
      </c>
      <c r="CG611">
        <v>3063286</v>
      </c>
      <c r="CH611">
        <v>3075126</v>
      </c>
      <c r="CI611">
        <v>3065573</v>
      </c>
      <c r="CJ611">
        <v>3080663</v>
      </c>
      <c r="CK611">
        <v>3049338</v>
      </c>
      <c r="CL611">
        <v>3045823</v>
      </c>
      <c r="CM611">
        <v>3052475</v>
      </c>
      <c r="CN611">
        <v>3015852</v>
      </c>
      <c r="CO611">
        <v>3006360</v>
      </c>
      <c r="CP611">
        <v>2999768</v>
      </c>
      <c r="CQ611">
        <v>3007796</v>
      </c>
      <c r="CR611">
        <v>3027107</v>
      </c>
      <c r="CS611">
        <v>3030885</v>
      </c>
      <c r="CT611">
        <v>3040870</v>
      </c>
      <c r="CU611">
        <v>3054316</v>
      </c>
      <c r="CV611">
        <v>3058020</v>
      </c>
      <c r="CW611">
        <v>3083749</v>
      </c>
      <c r="CX611">
        <v>3093091</v>
      </c>
      <c r="CY611">
        <v>3109206</v>
      </c>
      <c r="CZ611">
        <v>3145138</v>
      </c>
      <c r="DA611">
        <v>3148813</v>
      </c>
      <c r="DB611">
        <v>3172408</v>
      </c>
      <c r="DC611">
        <v>3205915</v>
      </c>
      <c r="DD611">
        <v>3222779</v>
      </c>
      <c r="DE611">
        <v>3282026</v>
      </c>
      <c r="DF611">
        <v>3299957</v>
      </c>
      <c r="DG611">
        <v>3308424</v>
      </c>
      <c r="DH611">
        <v>3359744</v>
      </c>
      <c r="DI611">
        <v>3434236</v>
      </c>
      <c r="DJ611">
        <v>3478856</v>
      </c>
      <c r="DK611">
        <v>3535337</v>
      </c>
      <c r="DL611">
        <v>3694814</v>
      </c>
      <c r="DM611">
        <v>3653297</v>
      </c>
      <c r="DN611">
        <v>3707851</v>
      </c>
      <c r="DO611">
        <v>3750578</v>
      </c>
      <c r="DP611">
        <v>3806452</v>
      </c>
      <c r="DQ611">
        <v>3906214</v>
      </c>
      <c r="DR611">
        <v>4038609</v>
      </c>
      <c r="DS611">
        <v>4104210</v>
      </c>
      <c r="DT611">
        <v>4191007</v>
      </c>
      <c r="DU611">
        <v>4257410</v>
      </c>
      <c r="DV611">
        <v>5066268</v>
      </c>
      <c r="DW611">
        <v>5534852</v>
      </c>
      <c r="DX611">
        <v>5007884</v>
      </c>
    </row>
    <row r="612" spans="1:206" hidden="1">
      <c r="A612" s="31" t="s">
        <v>451</v>
      </c>
      <c r="B612" t="s">
        <v>717</v>
      </c>
      <c r="C612" t="s">
        <v>714</v>
      </c>
      <c r="D612" s="94" t="s">
        <v>1014</v>
      </c>
      <c r="E612" t="s">
        <v>1331</v>
      </c>
      <c r="BD612">
        <v>5022292</v>
      </c>
      <c r="BE612">
        <v>5196766</v>
      </c>
      <c r="BF612">
        <v>5035119</v>
      </c>
      <c r="BG612">
        <v>5108616</v>
      </c>
      <c r="BH612">
        <v>4998475</v>
      </c>
      <c r="BI612">
        <v>5109481</v>
      </c>
      <c r="BJ612">
        <v>5274206</v>
      </c>
      <c r="BK612">
        <v>5344139</v>
      </c>
      <c r="BL612">
        <v>5226326</v>
      </c>
      <c r="BM612">
        <v>5290921</v>
      </c>
      <c r="BN612">
        <v>5439737</v>
      </c>
      <c r="BO612">
        <v>5382272</v>
      </c>
      <c r="BP612">
        <v>5598567</v>
      </c>
      <c r="BQ612">
        <v>5733313</v>
      </c>
      <c r="BR612">
        <v>5566719</v>
      </c>
      <c r="BS612">
        <v>5721804</v>
      </c>
      <c r="BT612">
        <v>5760701</v>
      </c>
      <c r="BU612">
        <v>5759958</v>
      </c>
      <c r="BV612">
        <v>6009902</v>
      </c>
      <c r="BW612">
        <v>6077407</v>
      </c>
      <c r="BX612">
        <v>5991764</v>
      </c>
      <c r="BY612">
        <v>6016156</v>
      </c>
      <c r="BZ612">
        <v>6056163</v>
      </c>
      <c r="CA612">
        <v>6114683</v>
      </c>
      <c r="CB612">
        <v>6057375</v>
      </c>
      <c r="CC612">
        <v>6079346</v>
      </c>
      <c r="CD612">
        <v>6104032</v>
      </c>
      <c r="CE612">
        <v>5972672</v>
      </c>
      <c r="CF612">
        <v>6059061</v>
      </c>
      <c r="CG612">
        <v>6026445</v>
      </c>
      <c r="CH612">
        <v>6131739</v>
      </c>
      <c r="CI612">
        <v>6127902</v>
      </c>
      <c r="CJ612">
        <v>6092861</v>
      </c>
      <c r="CK612">
        <v>6204149</v>
      </c>
      <c r="CL612">
        <v>6134623</v>
      </c>
      <c r="CM612">
        <v>6289265</v>
      </c>
      <c r="CN612">
        <v>6280244</v>
      </c>
      <c r="CO612">
        <v>6221564</v>
      </c>
      <c r="CP612">
        <v>6295359</v>
      </c>
      <c r="CQ612">
        <v>6303393</v>
      </c>
      <c r="CR612">
        <v>6327494</v>
      </c>
      <c r="CS612">
        <v>6360646</v>
      </c>
      <c r="CT612">
        <v>6322538</v>
      </c>
      <c r="CU612">
        <v>6504290</v>
      </c>
      <c r="CV612">
        <v>6442108</v>
      </c>
      <c r="CW612">
        <v>6537258</v>
      </c>
      <c r="CX612">
        <v>6544353</v>
      </c>
      <c r="CY612">
        <v>6512053</v>
      </c>
      <c r="CZ612">
        <v>6560089</v>
      </c>
      <c r="DA612">
        <v>6637651</v>
      </c>
      <c r="DB612">
        <v>6582691</v>
      </c>
      <c r="DC612">
        <v>6566196</v>
      </c>
      <c r="DD612">
        <v>6650836</v>
      </c>
      <c r="DE612">
        <v>6730995</v>
      </c>
      <c r="DF612">
        <v>6494745</v>
      </c>
      <c r="DG612">
        <v>6622411</v>
      </c>
      <c r="DH612">
        <v>6542935</v>
      </c>
      <c r="DI612">
        <v>6599696</v>
      </c>
      <c r="DJ612">
        <v>6704031</v>
      </c>
      <c r="DK612">
        <v>6675471</v>
      </c>
      <c r="DL612">
        <v>6717258</v>
      </c>
      <c r="DM612">
        <v>6762931</v>
      </c>
      <c r="DN612">
        <v>6918779</v>
      </c>
      <c r="DO612">
        <v>6975161</v>
      </c>
      <c r="DP612">
        <v>6968169</v>
      </c>
      <c r="DQ612">
        <v>7286133</v>
      </c>
      <c r="DR612">
        <v>7242649</v>
      </c>
      <c r="DS612">
        <v>7418022</v>
      </c>
      <c r="DT612">
        <v>7410083</v>
      </c>
      <c r="DU612">
        <v>7350201</v>
      </c>
      <c r="DV612">
        <v>8306027</v>
      </c>
      <c r="DW612">
        <v>8293481</v>
      </c>
      <c r="DX612">
        <v>7975289</v>
      </c>
    </row>
    <row r="613" spans="1:206" hidden="1">
      <c r="A613" s="31" t="s">
        <v>451</v>
      </c>
      <c r="B613" t="s">
        <v>717</v>
      </c>
      <c r="C613" t="s">
        <v>714</v>
      </c>
      <c r="D613" s="94" t="s">
        <v>1014</v>
      </c>
      <c r="E613" t="s">
        <v>1332</v>
      </c>
      <c r="BD613">
        <v>48788536</v>
      </c>
      <c r="BE613">
        <v>48514552</v>
      </c>
      <c r="BF613">
        <v>47646612</v>
      </c>
      <c r="BG613">
        <v>47499083</v>
      </c>
      <c r="BH613">
        <v>47002805</v>
      </c>
      <c r="BI613">
        <v>46966099</v>
      </c>
      <c r="BJ613">
        <v>46806573</v>
      </c>
      <c r="BK613">
        <v>47269070</v>
      </c>
      <c r="BL613">
        <v>46782736</v>
      </c>
      <c r="BM613">
        <v>51327051</v>
      </c>
      <c r="BN613">
        <v>54973677</v>
      </c>
      <c r="BO613">
        <v>50003182</v>
      </c>
      <c r="BP613">
        <v>46406404</v>
      </c>
      <c r="BQ613">
        <v>47279567</v>
      </c>
      <c r="BR613">
        <v>47065427</v>
      </c>
      <c r="BS613">
        <v>48459854</v>
      </c>
      <c r="BT613">
        <v>48043572</v>
      </c>
      <c r="BU613">
        <v>47915489</v>
      </c>
      <c r="BV613">
        <v>47947975</v>
      </c>
      <c r="BW613">
        <v>48234879</v>
      </c>
      <c r="BX613">
        <v>48534128</v>
      </c>
      <c r="BY613">
        <v>49683953</v>
      </c>
      <c r="BZ613">
        <v>47961807</v>
      </c>
      <c r="CA613">
        <v>47680360</v>
      </c>
      <c r="CB613">
        <v>47493921</v>
      </c>
      <c r="CC613">
        <v>47592762</v>
      </c>
      <c r="CD613">
        <v>47407648</v>
      </c>
      <c r="CE613">
        <v>46745923</v>
      </c>
      <c r="CF613">
        <v>46859945</v>
      </c>
      <c r="CG613">
        <v>46913597</v>
      </c>
      <c r="CH613">
        <v>47316613</v>
      </c>
      <c r="CI613">
        <v>47388185</v>
      </c>
      <c r="CJ613">
        <v>47561960</v>
      </c>
      <c r="CK613">
        <v>48133880</v>
      </c>
      <c r="CL613">
        <v>48341286</v>
      </c>
      <c r="CM613">
        <v>48685438</v>
      </c>
      <c r="CN613">
        <v>48487102</v>
      </c>
      <c r="CO613">
        <v>48634087</v>
      </c>
      <c r="CP613">
        <v>49284175</v>
      </c>
      <c r="CQ613">
        <v>49064192</v>
      </c>
      <c r="CR613">
        <v>49619695</v>
      </c>
      <c r="CS613">
        <v>50082059</v>
      </c>
      <c r="CT613">
        <v>50181618</v>
      </c>
      <c r="CU613">
        <v>50769036</v>
      </c>
      <c r="CV613">
        <v>51519238</v>
      </c>
      <c r="CW613">
        <v>51355462</v>
      </c>
      <c r="CX613">
        <v>51518770</v>
      </c>
      <c r="CY613">
        <v>51459177</v>
      </c>
      <c r="CZ613">
        <v>51761764</v>
      </c>
      <c r="DA613">
        <v>51996609</v>
      </c>
      <c r="DB613">
        <v>52099819</v>
      </c>
      <c r="DC613">
        <v>52095282</v>
      </c>
      <c r="DD613">
        <v>52481447</v>
      </c>
      <c r="DE613">
        <v>52858472</v>
      </c>
      <c r="DF613">
        <v>52965047</v>
      </c>
      <c r="DG613">
        <v>53213356</v>
      </c>
      <c r="DH613">
        <v>53015851</v>
      </c>
      <c r="DI613">
        <v>53391816</v>
      </c>
      <c r="DJ613">
        <v>54037662</v>
      </c>
      <c r="DK613">
        <v>53910189</v>
      </c>
      <c r="DL613">
        <v>54329194</v>
      </c>
      <c r="DM613">
        <v>54393800</v>
      </c>
      <c r="DN613">
        <v>54789783</v>
      </c>
      <c r="DO613">
        <v>55034447</v>
      </c>
      <c r="DP613">
        <v>55217575</v>
      </c>
      <c r="DQ613">
        <v>55893034</v>
      </c>
      <c r="DR613">
        <v>56200615</v>
      </c>
      <c r="DS613">
        <v>56965958</v>
      </c>
      <c r="DT613">
        <v>57351675</v>
      </c>
      <c r="DU613">
        <v>57938525</v>
      </c>
      <c r="DV613">
        <v>63174308</v>
      </c>
      <c r="DW613">
        <v>69248154</v>
      </c>
      <c r="DX613">
        <v>67096567</v>
      </c>
    </row>
    <row r="614" spans="1:206" hidden="1">
      <c r="A614" s="97" t="s">
        <v>1333</v>
      </c>
      <c r="B614" s="81" t="s">
        <v>1334</v>
      </c>
      <c r="C614" t="s">
        <v>714</v>
      </c>
      <c r="D614" s="94" t="s">
        <v>1335</v>
      </c>
      <c r="E614" s="81" t="s">
        <v>1336</v>
      </c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  <c r="BS614" s="38"/>
      <c r="BT614" s="38"/>
      <c r="BU614" s="38"/>
      <c r="BV614" s="38"/>
      <c r="BW614" s="38"/>
      <c r="BX614" s="38"/>
      <c r="BY614" s="38"/>
      <c r="BZ614" s="38"/>
      <c r="CA614" s="38"/>
      <c r="CB614" s="38"/>
      <c r="CC614" s="38"/>
      <c r="CD614" s="38"/>
      <c r="CE614" s="38"/>
      <c r="CF614" s="38"/>
      <c r="CG614" s="38"/>
      <c r="CH614" s="38"/>
      <c r="CI614" s="38"/>
      <c r="CJ614" s="38"/>
      <c r="CK614" s="38"/>
      <c r="CL614" s="38"/>
      <c r="CM614" s="38"/>
      <c r="CN614" s="38"/>
      <c r="CO614" s="38"/>
      <c r="CP614" s="38"/>
      <c r="CQ614" s="38"/>
      <c r="CR614" s="38"/>
      <c r="CS614" s="38"/>
      <c r="CT614" s="38"/>
      <c r="CU614" s="38"/>
      <c r="CV614" s="38"/>
      <c r="CW614" s="98">
        <v>980761764419.10095</v>
      </c>
      <c r="CX614" s="98">
        <v>1033932801732.05</v>
      </c>
      <c r="CY614" s="98">
        <v>1075100989808.12</v>
      </c>
      <c r="CZ614" s="98">
        <v>1111960484882</v>
      </c>
      <c r="DA614" s="98">
        <v>1199134463799.26</v>
      </c>
      <c r="DB614" s="98">
        <v>1247639952711.8101</v>
      </c>
      <c r="DC614" s="98">
        <v>1296283613982.1001</v>
      </c>
      <c r="DD614" s="98">
        <v>1362919110983.4199</v>
      </c>
      <c r="DE614" s="98">
        <v>1427204960005.1599</v>
      </c>
      <c r="DF614" s="98">
        <v>1510890362467.8999</v>
      </c>
      <c r="DG614" s="98">
        <v>1599614038413.0901</v>
      </c>
      <c r="DH614" s="98">
        <v>1694287006034.05</v>
      </c>
      <c r="DI614" s="98">
        <v>1795624181611.8799</v>
      </c>
      <c r="DJ614" s="98">
        <v>1884934885024</v>
      </c>
      <c r="DK614" s="98">
        <v>1937883428808.6699</v>
      </c>
      <c r="DL614" s="98">
        <v>2044247102311.5801</v>
      </c>
      <c r="DM614" s="98">
        <v>2075186585097.6899</v>
      </c>
      <c r="DN614" s="98">
        <v>2177392554063.75</v>
      </c>
      <c r="DO614" s="98">
        <v>2262099815971.8799</v>
      </c>
      <c r="DP614" s="98">
        <v>2344340002119.4702</v>
      </c>
      <c r="DQ614" s="98">
        <v>2417762107262.6602</v>
      </c>
      <c r="DR614" s="98">
        <v>2462335368698.5601</v>
      </c>
      <c r="DS614" s="98">
        <v>2544893247367.7998</v>
      </c>
      <c r="DT614" s="98">
        <v>2624203434201.1201</v>
      </c>
      <c r="DU614" s="98">
        <v>2691418288555.52</v>
      </c>
      <c r="DV614" s="98">
        <v>2627991842552.25</v>
      </c>
      <c r="DW614" s="98">
        <v>2749646815738.8101</v>
      </c>
      <c r="DX614" s="98">
        <v>2857007256456.77</v>
      </c>
      <c r="DY614" s="98"/>
      <c r="DZ614" s="98"/>
      <c r="EA614" s="98"/>
      <c r="EB614" s="98"/>
      <c r="EC614" s="98"/>
      <c r="ED614" s="98"/>
      <c r="EE614" s="98"/>
      <c r="EF614" s="98"/>
      <c r="EG614" s="98"/>
      <c r="EH614" s="98"/>
      <c r="EI614" s="98"/>
      <c r="EJ614" s="98"/>
      <c r="EK614" s="98"/>
      <c r="EL614" s="98"/>
      <c r="EM614" s="98"/>
      <c r="EN614" s="98"/>
      <c r="EO614" s="98"/>
      <c r="EP614" s="98"/>
      <c r="EQ614" s="98"/>
      <c r="ER614" s="98"/>
      <c r="ES614" s="98"/>
      <c r="ET614" s="98"/>
      <c r="EU614" s="98"/>
      <c r="EV614" s="98"/>
      <c r="EW614" s="98"/>
      <c r="EX614" s="98"/>
      <c r="EY614" s="98"/>
      <c r="EZ614" s="98"/>
      <c r="FA614" s="98"/>
      <c r="FB614" s="98"/>
      <c r="FC614" s="98"/>
      <c r="FD614" s="98"/>
      <c r="FE614" s="98"/>
      <c r="FF614" s="98"/>
      <c r="FG614" s="98"/>
      <c r="FH614" s="98"/>
      <c r="FI614" s="98"/>
      <c r="FJ614" s="98"/>
      <c r="FK614" s="98"/>
      <c r="FL614" s="98"/>
      <c r="FM614" s="98"/>
      <c r="FN614" s="98"/>
      <c r="FO614" s="98"/>
      <c r="FP614" s="98"/>
      <c r="FQ614" s="98"/>
      <c r="FR614" s="98"/>
      <c r="FS614" s="98"/>
      <c r="FT614" s="98"/>
      <c r="FU614" s="98"/>
      <c r="FV614" s="98"/>
      <c r="FW614" s="98"/>
      <c r="FX614" s="98"/>
      <c r="FY614" s="98"/>
      <c r="FZ614" s="98"/>
      <c r="GA614" s="98"/>
      <c r="GB614" s="98"/>
      <c r="GC614" s="98"/>
      <c r="GD614" s="98"/>
      <c r="GE614" s="98"/>
      <c r="GF614" s="98"/>
      <c r="GG614" s="98"/>
      <c r="GH614" s="98"/>
      <c r="GI614" s="98"/>
      <c r="GJ614" s="98"/>
      <c r="GK614" s="98"/>
      <c r="GL614" s="98"/>
      <c r="GM614" s="98"/>
      <c r="GN614" s="98"/>
      <c r="GO614" s="98"/>
      <c r="GP614" s="98"/>
      <c r="GQ614" s="98"/>
      <c r="GR614" s="98"/>
      <c r="GS614" s="98"/>
      <c r="GT614" s="98"/>
      <c r="GU614" s="98"/>
      <c r="GV614" s="98"/>
      <c r="GW614" s="98"/>
      <c r="GX614" s="98"/>
    </row>
    <row r="615" spans="1:206" hidden="1">
      <c r="A615" s="97" t="s">
        <v>1333</v>
      </c>
      <c r="B615" s="81" t="s">
        <v>1334</v>
      </c>
      <c r="C615" t="s">
        <v>714</v>
      </c>
      <c r="D615" s="94" t="s">
        <v>1335</v>
      </c>
      <c r="E615" s="81" t="s">
        <v>1337</v>
      </c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38"/>
      <c r="BS615" s="38"/>
      <c r="BT615" s="38"/>
      <c r="BU615" s="38"/>
      <c r="BV615" s="38"/>
      <c r="BW615" s="38"/>
      <c r="BX615" s="38"/>
      <c r="BY615" s="38"/>
      <c r="BZ615" s="38"/>
      <c r="CA615" s="38"/>
      <c r="CB615" s="38"/>
      <c r="CC615" s="38"/>
      <c r="CD615" s="38"/>
      <c r="CE615" s="38"/>
      <c r="CF615" s="38"/>
      <c r="CG615" s="38"/>
      <c r="CH615" s="38"/>
      <c r="CI615" s="38"/>
      <c r="CJ615" s="38"/>
      <c r="CK615" s="38"/>
      <c r="CL615" s="38"/>
      <c r="CM615" s="38"/>
      <c r="CN615" s="38"/>
      <c r="CO615" s="38"/>
      <c r="CP615" s="38"/>
      <c r="CQ615" s="38"/>
      <c r="CR615" s="38"/>
      <c r="CS615" s="38"/>
      <c r="CT615" s="38"/>
      <c r="CU615" s="38"/>
      <c r="CV615" s="38"/>
      <c r="CW615" s="98">
        <v>9811878952408.8496</v>
      </c>
      <c r="CX615" s="98">
        <v>10379725599767.199</v>
      </c>
      <c r="CY615" s="98">
        <v>10804133579661.4</v>
      </c>
      <c r="CZ615" s="98">
        <v>10906391733482.301</v>
      </c>
      <c r="DA615" s="98">
        <v>11262353439176.5</v>
      </c>
      <c r="DB615" s="98">
        <v>11923913420555.801</v>
      </c>
      <c r="DC615" s="98">
        <v>12297156281710.301</v>
      </c>
      <c r="DD615" s="98">
        <v>12809013475906.199</v>
      </c>
      <c r="DE615" s="98">
        <v>13502148940649.9</v>
      </c>
      <c r="DF615" s="98">
        <v>14402926527161.9</v>
      </c>
      <c r="DG615" s="98">
        <v>15317351407375.9</v>
      </c>
      <c r="DH615" s="98">
        <v>16372396368007.199</v>
      </c>
      <c r="DI615" s="98">
        <v>17590937840314.301</v>
      </c>
      <c r="DJ615" s="98">
        <v>18361451471837.801</v>
      </c>
      <c r="DK615" s="98">
        <v>18850274912654.102</v>
      </c>
      <c r="DL615" s="98">
        <v>20308850229586.898</v>
      </c>
      <c r="DM615" s="98">
        <v>21518387000353.398</v>
      </c>
      <c r="DN615" s="98">
        <v>22618852246968</v>
      </c>
      <c r="DO615" s="98">
        <v>23843713374353.301</v>
      </c>
      <c r="DP615" s="98">
        <v>25036951462974.699</v>
      </c>
      <c r="DQ615" s="98">
        <v>26292369234249.199</v>
      </c>
      <c r="DR615" s="98">
        <v>27634554412412.199</v>
      </c>
      <c r="DS615" s="98">
        <v>29034452046297.699</v>
      </c>
      <c r="DT615" s="98">
        <v>30408682480917.5</v>
      </c>
      <c r="DU615" s="98">
        <v>31511461617469.5</v>
      </c>
      <c r="DV615" s="98">
        <v>31224925738610.602</v>
      </c>
      <c r="DW615" s="98">
        <v>33269274866997.102</v>
      </c>
      <c r="DX615" s="98">
        <v>34417864491623.199</v>
      </c>
      <c r="DY615" s="98"/>
      <c r="DZ615" s="98"/>
      <c r="EA615" s="98"/>
      <c r="EB615" s="98"/>
      <c r="EC615" s="98"/>
      <c r="ED615" s="98"/>
      <c r="EE615" s="98"/>
      <c r="EF615" s="98"/>
      <c r="EG615" s="98"/>
      <c r="EH615" s="98"/>
      <c r="EI615" s="98"/>
      <c r="EJ615" s="98"/>
      <c r="EK615" s="98"/>
      <c r="EL615" s="98"/>
      <c r="EM615" s="98"/>
      <c r="EN615" s="98"/>
      <c r="EO615" s="98"/>
      <c r="EP615" s="98"/>
      <c r="EQ615" s="98"/>
      <c r="ER615" s="98"/>
      <c r="ES615" s="98"/>
      <c r="ET615" s="98"/>
      <c r="EU615" s="98"/>
      <c r="EV615" s="98"/>
      <c r="EW615" s="98"/>
      <c r="EX615" s="98"/>
      <c r="EY615" s="98"/>
      <c r="EZ615" s="98"/>
      <c r="FA615" s="98"/>
      <c r="FB615" s="98"/>
      <c r="FC615" s="98"/>
      <c r="FD615" s="98"/>
      <c r="FE615" s="98"/>
      <c r="FF615" s="98"/>
      <c r="FG615" s="98"/>
      <c r="FH615" s="98"/>
      <c r="FI615" s="98"/>
      <c r="FJ615" s="98"/>
      <c r="FK615" s="98"/>
      <c r="FL615" s="98"/>
      <c r="FM615" s="98"/>
      <c r="FN615" s="98"/>
      <c r="FO615" s="98"/>
      <c r="FP615" s="98"/>
      <c r="FQ615" s="98"/>
      <c r="FR615" s="98"/>
      <c r="FS615" s="98"/>
      <c r="FT615" s="98"/>
      <c r="FU615" s="98"/>
      <c r="FV615" s="98"/>
      <c r="FW615" s="98"/>
      <c r="FX615" s="98"/>
      <c r="FY615" s="98"/>
      <c r="FZ615" s="98"/>
      <c r="GA615" s="98"/>
      <c r="GB615" s="98"/>
      <c r="GC615" s="98"/>
      <c r="GD615" s="98"/>
      <c r="GE615" s="98"/>
      <c r="GF615" s="98"/>
      <c r="GG615" s="98"/>
      <c r="GH615" s="98"/>
      <c r="GI615" s="98"/>
      <c r="GJ615" s="98"/>
      <c r="GK615" s="98"/>
      <c r="GL615" s="98"/>
      <c r="GM615" s="98"/>
      <c r="GN615" s="98"/>
      <c r="GO615" s="98"/>
      <c r="GP615" s="98"/>
      <c r="GQ615" s="98"/>
      <c r="GR615" s="98"/>
      <c r="GS615" s="98"/>
      <c r="GT615" s="98"/>
      <c r="GU615" s="98"/>
      <c r="GV615" s="98"/>
      <c r="GW615" s="98"/>
      <c r="GX615" s="98"/>
    </row>
    <row r="616" spans="1:206" hidden="1">
      <c r="A616" s="97" t="s">
        <v>1333</v>
      </c>
      <c r="B616" s="81" t="s">
        <v>1334</v>
      </c>
      <c r="C616" t="s">
        <v>714</v>
      </c>
      <c r="D616" s="94" t="s">
        <v>1335</v>
      </c>
      <c r="E616" s="81" t="s">
        <v>1338</v>
      </c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  <c r="BQ616" s="38"/>
      <c r="BR616" s="38"/>
      <c r="BS616" s="38"/>
      <c r="BT616" s="38"/>
      <c r="BU616" s="38"/>
      <c r="BV616" s="38"/>
      <c r="BW616" s="38"/>
      <c r="BX616" s="38"/>
      <c r="BY616" s="38"/>
      <c r="BZ616" s="38"/>
      <c r="CA616" s="38"/>
      <c r="CB616" s="38"/>
      <c r="CC616" s="38"/>
      <c r="CD616" s="38"/>
      <c r="CE616" s="38"/>
      <c r="CF616" s="38"/>
      <c r="CG616" s="38"/>
      <c r="CH616" s="38"/>
      <c r="CI616" s="38"/>
      <c r="CJ616" s="38"/>
      <c r="CK616" s="38"/>
      <c r="CL616" s="38"/>
      <c r="CM616" s="38"/>
      <c r="CN616" s="38"/>
      <c r="CO616" s="38"/>
      <c r="CP616" s="38"/>
      <c r="CQ616" s="38"/>
      <c r="CR616" s="38"/>
      <c r="CS616" s="38"/>
      <c r="CT616" s="38"/>
      <c r="CU616" s="38"/>
      <c r="CV616" s="38"/>
      <c r="CW616" s="98">
        <v>1585498446094.01</v>
      </c>
      <c r="CX616" s="98">
        <v>1587914746483.1201</v>
      </c>
      <c r="CY616" s="98">
        <v>1622079209958.3101</v>
      </c>
      <c r="CZ616" s="98">
        <v>1608896199650.8101</v>
      </c>
      <c r="DA616" s="98">
        <v>1665844082121.27</v>
      </c>
      <c r="DB616" s="98">
        <v>1777779543622.03</v>
      </c>
      <c r="DC616" s="98">
        <v>1854565501522.8401</v>
      </c>
      <c r="DD616" s="98">
        <v>1934635905070.6101</v>
      </c>
      <c r="DE616" s="98">
        <v>2049019596024.1399</v>
      </c>
      <c r="DF616" s="98">
        <v>2190478690553.9199</v>
      </c>
      <c r="DG616" s="98">
        <v>2319108585113.6802</v>
      </c>
      <c r="DH616" s="98">
        <v>2497490260232.1201</v>
      </c>
      <c r="DI616" s="98">
        <v>2691700247435.4102</v>
      </c>
      <c r="DJ616" s="98">
        <v>2822764505838.2002</v>
      </c>
      <c r="DK616" s="98">
        <v>2660807905664.8301</v>
      </c>
      <c r="DL616" s="98">
        <v>2745894613343.75</v>
      </c>
      <c r="DM616" s="98">
        <v>2853386970874.1499</v>
      </c>
      <c r="DN616" s="98">
        <v>2919188651085.2598</v>
      </c>
      <c r="DO616" s="98">
        <v>2958173056063.9199</v>
      </c>
      <c r="DP616" s="98">
        <v>3000636409977.3398</v>
      </c>
      <c r="DQ616" s="98">
        <v>3014446531758.8901</v>
      </c>
      <c r="DR616" s="98">
        <v>3056180293700.6299</v>
      </c>
      <c r="DS616" s="98">
        <v>3158136976224.9199</v>
      </c>
      <c r="DT616" s="98">
        <v>3278828213475.4502</v>
      </c>
      <c r="DU616" s="98">
        <v>3381267011932.48</v>
      </c>
      <c r="DV616" s="98">
        <v>3277939594478.9199</v>
      </c>
      <c r="DW616" s="98">
        <v>3474594357657.29</v>
      </c>
      <c r="DX616" s="98">
        <v>3487626136164.0801</v>
      </c>
      <c r="DY616" s="98"/>
      <c r="DZ616" s="98"/>
      <c r="EA616" s="98"/>
      <c r="EB616" s="98"/>
      <c r="EC616" s="98"/>
      <c r="ED616" s="98"/>
      <c r="EE616" s="98"/>
      <c r="EF616" s="98"/>
      <c r="EG616" s="98"/>
      <c r="EH616" s="98"/>
      <c r="EI616" s="98"/>
      <c r="EJ616" s="98"/>
      <c r="EK616" s="98"/>
      <c r="EL616" s="98"/>
      <c r="EM616" s="98"/>
      <c r="EN616" s="98"/>
      <c r="EO616" s="98"/>
      <c r="EP616" s="98"/>
      <c r="EQ616" s="98"/>
      <c r="ER616" s="98"/>
      <c r="ES616" s="98"/>
      <c r="ET616" s="98"/>
      <c r="EU616" s="98"/>
      <c r="EV616" s="98"/>
      <c r="EW616" s="98"/>
      <c r="EX616" s="98"/>
      <c r="EY616" s="98"/>
      <c r="EZ616" s="98"/>
      <c r="FA616" s="98"/>
      <c r="FB616" s="98"/>
      <c r="FC616" s="98"/>
      <c r="FD616" s="98"/>
      <c r="FE616" s="98"/>
      <c r="FF616" s="98"/>
      <c r="FG616" s="98"/>
      <c r="FH616" s="98"/>
      <c r="FI616" s="98"/>
      <c r="FJ616" s="98"/>
      <c r="FK616" s="98"/>
      <c r="FL616" s="98"/>
      <c r="FM616" s="98"/>
      <c r="FN616" s="98"/>
      <c r="FO616" s="98"/>
      <c r="FP616" s="98"/>
      <c r="FQ616" s="98"/>
      <c r="FR616" s="98"/>
      <c r="FS616" s="98"/>
      <c r="FT616" s="98"/>
      <c r="FU616" s="98"/>
      <c r="FV616" s="98"/>
      <c r="FW616" s="98"/>
      <c r="FX616" s="98"/>
      <c r="FY616" s="98"/>
      <c r="FZ616" s="98"/>
      <c r="GA616" s="98"/>
      <c r="GB616" s="98"/>
      <c r="GC616" s="98"/>
      <c r="GD616" s="98"/>
      <c r="GE616" s="98"/>
      <c r="GF616" s="98"/>
      <c r="GG616" s="98"/>
      <c r="GH616" s="98"/>
      <c r="GI616" s="98"/>
      <c r="GJ616" s="98"/>
      <c r="GK616" s="98"/>
      <c r="GL616" s="98"/>
      <c r="GM616" s="98"/>
      <c r="GN616" s="98"/>
      <c r="GO616" s="98"/>
      <c r="GP616" s="98"/>
      <c r="GQ616" s="98"/>
      <c r="GR616" s="98"/>
      <c r="GS616" s="98"/>
      <c r="GT616" s="98"/>
      <c r="GU616" s="98"/>
      <c r="GV616" s="98"/>
      <c r="GW616" s="98"/>
      <c r="GX616" s="98"/>
    </row>
    <row r="617" spans="1:206" hidden="1">
      <c r="A617" s="97" t="s">
        <v>1333</v>
      </c>
      <c r="B617" s="81" t="s">
        <v>1334</v>
      </c>
      <c r="C617" t="s">
        <v>714</v>
      </c>
      <c r="D617" s="94" t="s">
        <v>1335</v>
      </c>
      <c r="E617" s="81" t="s">
        <v>1339</v>
      </c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38"/>
      <c r="BS617" s="38"/>
      <c r="BT617" s="38"/>
      <c r="BU617" s="38"/>
      <c r="BV617" s="38"/>
      <c r="BW617" s="38"/>
      <c r="BX617" s="38"/>
      <c r="BY617" s="38"/>
      <c r="BZ617" s="38"/>
      <c r="CA617" s="38"/>
      <c r="CB617" s="38"/>
      <c r="CC617" s="38"/>
      <c r="CD617" s="38"/>
      <c r="CE617" s="38"/>
      <c r="CF617" s="38"/>
      <c r="CG617" s="38"/>
      <c r="CH617" s="38"/>
      <c r="CI617" s="38"/>
      <c r="CJ617" s="38"/>
      <c r="CK617" s="38"/>
      <c r="CL617" s="38"/>
      <c r="CM617" s="38"/>
      <c r="CN617" s="38"/>
      <c r="CO617" s="38"/>
      <c r="CP617" s="38"/>
      <c r="CQ617" s="38"/>
      <c r="CR617" s="38"/>
      <c r="CS617" s="38"/>
      <c r="CT617" s="38"/>
      <c r="CU617" s="38"/>
      <c r="CV617" s="38"/>
      <c r="CW617" s="98">
        <v>2931106520351.4302</v>
      </c>
      <c r="CX617" s="98">
        <v>3047777957747.02</v>
      </c>
      <c r="CY617" s="98">
        <v>3212173575040.7998</v>
      </c>
      <c r="CZ617" s="98">
        <v>3308237363478.5</v>
      </c>
      <c r="DA617" s="98">
        <v>3327148758235.6499</v>
      </c>
      <c r="DB617" s="98">
        <v>3447508412255.2402</v>
      </c>
      <c r="DC617" s="98">
        <v>3462357616828.2402</v>
      </c>
      <c r="DD617" s="98">
        <v>3478216552435.27</v>
      </c>
      <c r="DE617" s="98">
        <v>3563935396672.2202</v>
      </c>
      <c r="DF617" s="98">
        <v>3759273532253.6401</v>
      </c>
      <c r="DG617" s="98">
        <v>3907443686879.7998</v>
      </c>
      <c r="DH617" s="98">
        <v>4112590528679.0498</v>
      </c>
      <c r="DI617" s="98">
        <v>4326474168216.9399</v>
      </c>
      <c r="DJ617" s="98">
        <v>4483370467904.1699</v>
      </c>
      <c r="DK617" s="98">
        <v>4382421503001.3701</v>
      </c>
      <c r="DL617" s="98">
        <v>4663874702131.3203</v>
      </c>
      <c r="DM617" s="98">
        <v>4869879269934.21</v>
      </c>
      <c r="DN617" s="98">
        <v>4994750552314.4404</v>
      </c>
      <c r="DO617" s="98">
        <v>5130452385484.5498</v>
      </c>
      <c r="DP617" s="98">
        <v>5199319684853.9102</v>
      </c>
      <c r="DQ617" s="98">
        <v>5219365066227.5</v>
      </c>
      <c r="DR617" s="98">
        <v>5201418451332.2002</v>
      </c>
      <c r="DS617" s="98">
        <v>5296139160455.96</v>
      </c>
      <c r="DT617" s="98">
        <v>5379319583225.0498</v>
      </c>
      <c r="DU617" s="98">
        <v>5420243245750.8896</v>
      </c>
      <c r="DV617" s="98">
        <v>5063372874650.0703</v>
      </c>
      <c r="DW617" s="98">
        <v>5419136295313.9199</v>
      </c>
      <c r="DX617" s="98">
        <v>5633969333425.9199</v>
      </c>
      <c r="DY617" s="98"/>
      <c r="DZ617" s="98"/>
      <c r="EA617" s="98"/>
      <c r="EB617" s="98"/>
      <c r="EC617" s="98"/>
      <c r="ED617" s="98"/>
      <c r="EE617" s="98"/>
      <c r="EF617" s="98"/>
      <c r="EG617" s="98"/>
      <c r="EH617" s="98"/>
      <c r="EI617" s="98"/>
      <c r="EJ617" s="98"/>
      <c r="EK617" s="98"/>
      <c r="EL617" s="98"/>
      <c r="EM617" s="98"/>
      <c r="EN617" s="98"/>
      <c r="EO617" s="98"/>
      <c r="EP617" s="98"/>
      <c r="EQ617" s="98"/>
      <c r="ER617" s="98"/>
      <c r="ES617" s="98"/>
      <c r="ET617" s="98"/>
      <c r="EU617" s="98"/>
      <c r="EV617" s="98"/>
      <c r="EW617" s="98"/>
      <c r="EX617" s="98"/>
      <c r="EY617" s="98"/>
      <c r="EZ617" s="98"/>
      <c r="FA617" s="98"/>
      <c r="FB617" s="98"/>
      <c r="FC617" s="98"/>
      <c r="FD617" s="98"/>
      <c r="FE617" s="98"/>
      <c r="FF617" s="98"/>
      <c r="FG617" s="98"/>
      <c r="FH617" s="98"/>
      <c r="FI617" s="98"/>
      <c r="FJ617" s="98"/>
      <c r="FK617" s="98"/>
      <c r="FL617" s="98"/>
      <c r="FM617" s="98"/>
      <c r="FN617" s="98"/>
      <c r="FO617" s="98"/>
      <c r="FP617" s="98"/>
      <c r="FQ617" s="98"/>
      <c r="FR617" s="98"/>
      <c r="FS617" s="98"/>
      <c r="FT617" s="98"/>
      <c r="FU617" s="98"/>
      <c r="FV617" s="98"/>
      <c r="FW617" s="98"/>
      <c r="FX617" s="98"/>
      <c r="FY617" s="98"/>
      <c r="FZ617" s="98"/>
      <c r="GA617" s="98"/>
      <c r="GB617" s="98"/>
      <c r="GC617" s="98"/>
      <c r="GD617" s="98"/>
      <c r="GE617" s="98"/>
      <c r="GF617" s="98"/>
      <c r="GG617" s="98"/>
      <c r="GH617" s="98"/>
      <c r="GI617" s="98"/>
      <c r="GJ617" s="98"/>
      <c r="GK617" s="98"/>
      <c r="GL617" s="98"/>
      <c r="GM617" s="98"/>
      <c r="GN617" s="98"/>
      <c r="GO617" s="98"/>
      <c r="GP617" s="98"/>
      <c r="GQ617" s="98"/>
      <c r="GR617" s="98"/>
      <c r="GS617" s="98"/>
      <c r="GT617" s="98"/>
      <c r="GU617" s="98"/>
      <c r="GV617" s="98"/>
      <c r="GW617" s="98"/>
      <c r="GX617" s="98"/>
    </row>
    <row r="618" spans="1:206" hidden="1">
      <c r="A618" s="97" t="s">
        <v>1333</v>
      </c>
      <c r="B618" s="81" t="s">
        <v>1334</v>
      </c>
      <c r="C618" t="s">
        <v>714</v>
      </c>
      <c r="D618" s="94" t="s">
        <v>1335</v>
      </c>
      <c r="E618" s="81" t="s">
        <v>1340</v>
      </c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38"/>
      <c r="BS618" s="38"/>
      <c r="BT618" s="38"/>
      <c r="BU618" s="38"/>
      <c r="BV618" s="38"/>
      <c r="BW618" s="38"/>
      <c r="BX618" s="38"/>
      <c r="BY618" s="38"/>
      <c r="BZ618" s="38"/>
      <c r="CA618" s="38"/>
      <c r="CB618" s="38"/>
      <c r="CC618" s="38"/>
      <c r="CD618" s="38"/>
      <c r="CE618" s="38"/>
      <c r="CF618" s="38"/>
      <c r="CG618" s="38"/>
      <c r="CH618" s="38"/>
      <c r="CI618" s="38"/>
      <c r="CJ618" s="38"/>
      <c r="CK618" s="38"/>
      <c r="CL618" s="38"/>
      <c r="CM618" s="38"/>
      <c r="CN618" s="38"/>
      <c r="CO618" s="38"/>
      <c r="CP618" s="38"/>
      <c r="CQ618" s="38"/>
      <c r="CR618" s="38"/>
      <c r="CS618" s="38"/>
      <c r="CT618" s="38"/>
      <c r="CU618" s="38"/>
      <c r="CV618" s="38"/>
      <c r="CW618" s="98">
        <v>25109947263716</v>
      </c>
      <c r="CX618" s="98">
        <v>25815436804972.398</v>
      </c>
      <c r="CY618" s="98">
        <v>26792831479652.5</v>
      </c>
      <c r="CZ618" s="98">
        <v>27813736551412.801</v>
      </c>
      <c r="DA618" s="98">
        <v>28885686828763.5</v>
      </c>
      <c r="DB618" s="98">
        <v>30042526188750.801</v>
      </c>
      <c r="DC618" s="98">
        <v>30510115362025.199</v>
      </c>
      <c r="DD618" s="98">
        <v>30971952164204.102</v>
      </c>
      <c r="DE618" s="98">
        <v>31584462207042.398</v>
      </c>
      <c r="DF618" s="98">
        <v>32593984964896.801</v>
      </c>
      <c r="DG618" s="98">
        <v>33495897700461.5</v>
      </c>
      <c r="DH618" s="98">
        <v>34477488850496.398</v>
      </c>
      <c r="DI618" s="98">
        <v>35338080569184.297</v>
      </c>
      <c r="DJ618" s="98">
        <v>35464609248684.5</v>
      </c>
      <c r="DK618" s="98">
        <v>34325609775705.5</v>
      </c>
      <c r="DL618" s="98">
        <v>35208471983825.602</v>
      </c>
      <c r="DM618" s="98">
        <v>35809709102407.398</v>
      </c>
      <c r="DN618" s="98">
        <v>36227319446066.602</v>
      </c>
      <c r="DO618" s="98">
        <v>36673158738952.5</v>
      </c>
      <c r="DP618" s="98">
        <v>37459813294238.898</v>
      </c>
      <c r="DQ618" s="98">
        <v>38339327612327.297</v>
      </c>
      <c r="DR618" s="98">
        <v>39026163205598.102</v>
      </c>
      <c r="DS618" s="98">
        <v>39975018571503.5</v>
      </c>
      <c r="DT618" s="98">
        <v>40939472914121.297</v>
      </c>
      <c r="DU618" s="98">
        <v>41766557419051.5</v>
      </c>
      <c r="DV618" s="98">
        <v>39977948129272.898</v>
      </c>
      <c r="DW618" s="98">
        <v>42355979705189.5</v>
      </c>
      <c r="DX618" s="98">
        <v>43566084882762.898</v>
      </c>
      <c r="DY618" s="98"/>
      <c r="DZ618" s="98"/>
      <c r="EA618" s="98"/>
      <c r="EB618" s="98"/>
      <c r="EC618" s="98"/>
      <c r="ED618" s="98"/>
      <c r="EE618" s="98"/>
      <c r="EF618" s="98"/>
      <c r="EG618" s="98"/>
      <c r="EH618" s="98"/>
      <c r="EI618" s="98"/>
      <c r="EJ618" s="98"/>
      <c r="EK618" s="98"/>
      <c r="EL618" s="98"/>
      <c r="EM618" s="98"/>
      <c r="EN618" s="98"/>
      <c r="EO618" s="98"/>
      <c r="EP618" s="98"/>
      <c r="EQ618" s="98"/>
      <c r="ER618" s="98"/>
      <c r="ES618" s="98"/>
      <c r="ET618" s="98"/>
      <c r="EU618" s="98"/>
      <c r="EV618" s="98"/>
      <c r="EW618" s="98"/>
      <c r="EX618" s="98"/>
      <c r="EY618" s="98"/>
      <c r="EZ618" s="98"/>
      <c r="FA618" s="98"/>
      <c r="FB618" s="98"/>
      <c r="FC618" s="98"/>
      <c r="FD618" s="98"/>
      <c r="FE618" s="98"/>
      <c r="FF618" s="98"/>
      <c r="FG618" s="98"/>
      <c r="FH618" s="98"/>
      <c r="FI618" s="98"/>
      <c r="FJ618" s="98"/>
      <c r="FK618" s="98"/>
      <c r="FL618" s="98"/>
      <c r="FM618" s="98"/>
      <c r="FN618" s="98"/>
      <c r="FO618" s="98"/>
      <c r="FP618" s="98"/>
      <c r="FQ618" s="98"/>
      <c r="FR618" s="98"/>
      <c r="FS618" s="98"/>
      <c r="FT618" s="98"/>
      <c r="FU618" s="98"/>
      <c r="FV618" s="98"/>
      <c r="FW618" s="98"/>
      <c r="FX618" s="98"/>
      <c r="FY618" s="98"/>
      <c r="FZ618" s="98"/>
      <c r="GA618" s="98"/>
      <c r="GB618" s="98"/>
      <c r="GC618" s="98"/>
      <c r="GD618" s="98"/>
      <c r="GE618" s="98"/>
      <c r="GF618" s="98"/>
      <c r="GG618" s="98"/>
      <c r="GH618" s="98"/>
      <c r="GI618" s="98"/>
      <c r="GJ618" s="98"/>
      <c r="GK618" s="98"/>
      <c r="GL618" s="98"/>
      <c r="GM618" s="98"/>
      <c r="GN618" s="98"/>
      <c r="GO618" s="98"/>
      <c r="GP618" s="98"/>
      <c r="GQ618" s="98"/>
      <c r="GR618" s="98"/>
      <c r="GS618" s="98"/>
      <c r="GT618" s="98"/>
      <c r="GU618" s="98"/>
      <c r="GV618" s="98"/>
      <c r="GW618" s="98"/>
      <c r="GX618" s="98"/>
    </row>
    <row r="619" spans="1:206" hidden="1">
      <c r="A619" s="97" t="s">
        <v>1333</v>
      </c>
      <c r="B619" s="81" t="s">
        <v>1334</v>
      </c>
      <c r="C619" t="s">
        <v>714</v>
      </c>
      <c r="D619" s="94" t="s">
        <v>1335</v>
      </c>
      <c r="E619" t="s">
        <v>1341</v>
      </c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40">
        <v>40419192946989.398</v>
      </c>
      <c r="CX619" s="40">
        <v>41864787910701.898</v>
      </c>
      <c r="CY619" s="40">
        <v>43506318834121.203</v>
      </c>
      <c r="CZ619" s="40">
        <v>44749222332906.5</v>
      </c>
      <c r="DA619" s="40">
        <v>46340167572096.297</v>
      </c>
      <c r="DB619" s="40">
        <v>48439367517895.797</v>
      </c>
      <c r="DC619" s="40">
        <v>49420478376068.797</v>
      </c>
      <c r="DD619" s="40">
        <v>50556737208599.703</v>
      </c>
      <c r="DE619" s="40">
        <v>52126771100393.898</v>
      </c>
      <c r="DF619" s="40">
        <v>54457554077334.203</v>
      </c>
      <c r="DG619" s="40">
        <v>56639415418244</v>
      </c>
      <c r="DH619" s="40">
        <v>59154253013448.898</v>
      </c>
      <c r="DI619" s="40">
        <v>61742817006762.898</v>
      </c>
      <c r="DJ619" s="40">
        <v>63017130579288.797</v>
      </c>
      <c r="DK619" s="40">
        <v>62156997525834.602</v>
      </c>
      <c r="DL619" s="40">
        <v>64971338631199.297</v>
      </c>
      <c r="DM619" s="40">
        <v>67126548928667</v>
      </c>
      <c r="DN619" s="40">
        <v>68937503450498.203</v>
      </c>
      <c r="DO619" s="40">
        <v>70867597370826.203</v>
      </c>
      <c r="DP619" s="40">
        <v>73041060854164.5</v>
      </c>
      <c r="DQ619" s="40">
        <v>75283270551825.594</v>
      </c>
      <c r="DR619" s="40">
        <v>77380651731741.797</v>
      </c>
      <c r="DS619" s="40">
        <v>80008640001850</v>
      </c>
      <c r="DT619" s="40">
        <v>82630506625940.594</v>
      </c>
      <c r="DU619" s="40">
        <v>84770947582759.906</v>
      </c>
      <c r="DV619" s="40">
        <v>82172178179564.906</v>
      </c>
      <c r="DW619" s="40">
        <v>87268632040896.797</v>
      </c>
      <c r="DX619" s="40">
        <v>89962552100432.906</v>
      </c>
      <c r="DY619" s="40"/>
      <c r="DZ619" s="40"/>
      <c r="EA619" s="40"/>
      <c r="EB619" s="40"/>
      <c r="EC619" s="40"/>
      <c r="ED619" s="40"/>
      <c r="EE619" s="40"/>
      <c r="EF619" s="40"/>
      <c r="EG619" s="40"/>
      <c r="EH619" s="40"/>
      <c r="EI619" s="40"/>
      <c r="EJ619" s="40"/>
      <c r="EK619" s="40"/>
      <c r="EL619" s="40"/>
      <c r="EM619" s="40"/>
      <c r="EN619" s="40"/>
      <c r="EO619" s="40"/>
      <c r="EP619" s="40"/>
      <c r="EQ619" s="40"/>
      <c r="ER619" s="40"/>
      <c r="ES619" s="40"/>
      <c r="ET619" s="40"/>
      <c r="EU619" s="40"/>
      <c r="EV619" s="40"/>
      <c r="EW619" s="40"/>
      <c r="EX619" s="40"/>
      <c r="EY619" s="40"/>
      <c r="EZ619" s="40"/>
      <c r="FA619" s="40"/>
      <c r="FB619" s="40"/>
      <c r="FC619" s="40"/>
      <c r="FD619" s="40"/>
      <c r="FE619" s="40"/>
      <c r="FF619" s="40"/>
      <c r="FG619" s="40"/>
      <c r="FH619" s="40"/>
      <c r="FI619" s="40"/>
      <c r="FJ619" s="40"/>
      <c r="FK619" s="40"/>
      <c r="FL619" s="40"/>
      <c r="FM619" s="40"/>
      <c r="FN619" s="40"/>
      <c r="FO619" s="40"/>
      <c r="FP619" s="40"/>
      <c r="FQ619" s="40"/>
      <c r="FR619" s="40"/>
      <c r="FS619" s="40"/>
      <c r="FT619" s="40"/>
      <c r="FU619" s="40"/>
      <c r="FV619" s="40"/>
      <c r="FW619" s="40"/>
      <c r="FX619" s="40"/>
      <c r="FY619" s="40"/>
      <c r="FZ619" s="40"/>
      <c r="GA619" s="40"/>
      <c r="GB619" s="40"/>
      <c r="GC619" s="40"/>
      <c r="GD619" s="40"/>
      <c r="GE619" s="40"/>
      <c r="GF619" s="40"/>
      <c r="GG619" s="40"/>
      <c r="GH619" s="40"/>
      <c r="GI619" s="40"/>
      <c r="GJ619" s="40"/>
      <c r="GK619" s="40"/>
      <c r="GL619" s="40"/>
      <c r="GM619" s="40"/>
      <c r="GN619" s="40"/>
      <c r="GO619" s="40"/>
      <c r="GP619" s="40"/>
      <c r="GQ619" s="40"/>
      <c r="GR619" s="40"/>
      <c r="GS619" s="40"/>
      <c r="GT619" s="40"/>
      <c r="GU619" s="40"/>
      <c r="GV619" s="40"/>
      <c r="GW619" s="40"/>
      <c r="GX619" s="40"/>
    </row>
    <row r="620" spans="1:206" hidden="1">
      <c r="A620" s="97" t="s">
        <v>1333</v>
      </c>
      <c r="B620" s="81" t="s">
        <v>1334</v>
      </c>
      <c r="C620" t="s">
        <v>714</v>
      </c>
      <c r="D620" s="94" t="s">
        <v>1335</v>
      </c>
      <c r="E620" s="81" t="s">
        <v>1342</v>
      </c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38"/>
      <c r="BS620" s="38"/>
      <c r="BT620" s="38"/>
      <c r="BU620" s="38"/>
      <c r="BV620" s="38"/>
      <c r="BW620" s="38"/>
      <c r="BX620" s="38"/>
      <c r="BY620" s="38"/>
      <c r="BZ620" s="38"/>
      <c r="CA620" s="38"/>
      <c r="CB620" s="38"/>
      <c r="CC620" s="38"/>
      <c r="CD620" s="38"/>
      <c r="CE620" s="38"/>
      <c r="CF620" s="38"/>
      <c r="CG620" s="38"/>
      <c r="CH620" s="38"/>
      <c r="CI620" s="38"/>
      <c r="CJ620" s="38"/>
      <c r="CK620" s="38"/>
      <c r="CL620" s="38"/>
      <c r="CM620" s="38"/>
      <c r="CN620" s="38"/>
      <c r="CO620" s="38"/>
      <c r="CP620" s="38"/>
      <c r="CQ620" s="38"/>
      <c r="CR620" s="38"/>
      <c r="CS620" s="38"/>
      <c r="CT620" s="38"/>
      <c r="CU620" s="38"/>
      <c r="CV620" s="38"/>
      <c r="CW620" s="98">
        <v>819753047839.71045</v>
      </c>
      <c r="CX620" s="98">
        <v>864195155470.10461</v>
      </c>
      <c r="CY620" s="98">
        <v>898604885614.29041</v>
      </c>
      <c r="CZ620" s="98">
        <v>929413267960.37671</v>
      </c>
      <c r="DA620" s="98">
        <v>1002276156280.7269</v>
      </c>
      <c r="DB620" s="98">
        <v>1042818644594.9703</v>
      </c>
      <c r="DC620" s="98">
        <v>1083476621925.5007</v>
      </c>
      <c r="DD620" s="98">
        <v>1139172769290.605</v>
      </c>
      <c r="DE620" s="98">
        <v>1192905003335.9929</v>
      </c>
      <c r="DF620" s="98">
        <v>1262852024332.6323</v>
      </c>
      <c r="DG620" s="98">
        <v>1337010200568.9285</v>
      </c>
      <c r="DH620" s="98">
        <v>1416140991114.4583</v>
      </c>
      <c r="DI620" s="98">
        <v>1500841946589.2024</v>
      </c>
      <c r="DJ620" s="98">
        <v>1575490779754.2651</v>
      </c>
      <c r="DK620" s="98">
        <v>1619746919951.437</v>
      </c>
      <c r="DL620" s="98">
        <v>1708649188266.395</v>
      </c>
      <c r="DM620" s="98">
        <v>1734509428981.9575</v>
      </c>
      <c r="DN620" s="98">
        <v>1819936550640.7664</v>
      </c>
      <c r="DO620" s="98">
        <v>1890737675483.2244</v>
      </c>
      <c r="DP620" s="98">
        <v>1959476736991.5232</v>
      </c>
      <c r="DQ620" s="98">
        <v>2020845355399.6711</v>
      </c>
      <c r="DR620" s="98">
        <v>2058101158225.4236</v>
      </c>
      <c r="DS620" s="98">
        <v>2127105757627.1704</v>
      </c>
      <c r="DT620" s="98">
        <v>2193395829018.625</v>
      </c>
      <c r="DU620" s="98">
        <v>2249576222378.2261</v>
      </c>
      <c r="DV620" s="98">
        <v>2196562305735.9749</v>
      </c>
      <c r="DW620" s="98">
        <v>2298245546939.417</v>
      </c>
      <c r="DX620" s="98">
        <v>2387980946186.0317</v>
      </c>
      <c r="DY620" s="98"/>
      <c r="DZ620" s="98"/>
      <c r="EA620" s="98"/>
      <c r="EB620" s="98"/>
      <c r="EC620" s="98"/>
      <c r="ED620" s="98"/>
      <c r="EE620" s="98"/>
      <c r="EF620" s="98"/>
      <c r="EG620" s="98"/>
      <c r="EH620" s="98"/>
      <c r="EI620" s="98"/>
      <c r="EJ620" s="98"/>
      <c r="EK620" s="98"/>
      <c r="EL620" s="98"/>
      <c r="EM620" s="98"/>
      <c r="EN620" s="98"/>
      <c r="EO620" s="98"/>
      <c r="EP620" s="98"/>
      <c r="EQ620" s="98"/>
      <c r="ER620" s="98"/>
      <c r="ES620" s="98"/>
      <c r="ET620" s="98"/>
      <c r="EU620" s="98"/>
      <c r="EV620" s="98"/>
      <c r="EW620" s="98"/>
      <c r="EX620" s="98"/>
      <c r="EY620" s="98"/>
      <c r="EZ620" s="98"/>
      <c r="FA620" s="98"/>
      <c r="FB620" s="98"/>
      <c r="FC620" s="98"/>
      <c r="FD620" s="98"/>
      <c r="FE620" s="98"/>
      <c r="FF620" s="98"/>
      <c r="FG620" s="98"/>
      <c r="FH620" s="98"/>
      <c r="FI620" s="98"/>
      <c r="FJ620" s="98"/>
      <c r="FK620" s="98"/>
      <c r="FL620" s="98"/>
      <c r="FM620" s="98"/>
      <c r="FN620" s="98"/>
      <c r="FO620" s="98"/>
      <c r="FP620" s="98"/>
      <c r="FQ620" s="98"/>
      <c r="FR620" s="98"/>
      <c r="FS620" s="98"/>
      <c r="FT620" s="98"/>
      <c r="FU620" s="98"/>
      <c r="FV620" s="98"/>
      <c r="FW620" s="98"/>
      <c r="FX620" s="98"/>
      <c r="FY620" s="98"/>
      <c r="FZ620" s="98"/>
      <c r="GA620" s="98"/>
      <c r="GB620" s="98"/>
      <c r="GC620" s="98"/>
      <c r="GD620" s="98"/>
      <c r="GE620" s="98"/>
      <c r="GF620" s="98"/>
      <c r="GG620" s="98"/>
      <c r="GH620" s="98"/>
      <c r="GI620" s="98"/>
      <c r="GJ620" s="98"/>
      <c r="GK620" s="98"/>
      <c r="GL620" s="98"/>
      <c r="GM620" s="98"/>
      <c r="GN620" s="98"/>
      <c r="GO620" s="98"/>
      <c r="GP620" s="98"/>
      <c r="GQ620" s="98"/>
      <c r="GR620" s="98"/>
      <c r="GS620" s="98"/>
      <c r="GT620" s="98"/>
      <c r="GU620" s="98"/>
      <c r="GV620" s="98"/>
      <c r="GW620" s="98"/>
      <c r="GX620" s="98"/>
    </row>
    <row r="621" spans="1:206" hidden="1">
      <c r="A621" s="97" t="s">
        <v>1333</v>
      </c>
      <c r="B621" s="81" t="s">
        <v>1334</v>
      </c>
      <c r="C621" t="s">
        <v>714</v>
      </c>
      <c r="D621" s="94" t="s">
        <v>1335</v>
      </c>
      <c r="E621" s="81" t="s">
        <v>1343</v>
      </c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38"/>
      <c r="BS621" s="38"/>
      <c r="BT621" s="38"/>
      <c r="BU621" s="38"/>
      <c r="BV621" s="38"/>
      <c r="BW621" s="38"/>
      <c r="BX621" s="38"/>
      <c r="BY621" s="38"/>
      <c r="BZ621" s="38"/>
      <c r="CA621" s="38"/>
      <c r="CB621" s="38"/>
      <c r="CC621" s="38"/>
      <c r="CD621" s="38"/>
      <c r="CE621" s="38"/>
      <c r="CF621" s="38"/>
      <c r="CG621" s="38"/>
      <c r="CH621" s="38"/>
      <c r="CI621" s="38"/>
      <c r="CJ621" s="38"/>
      <c r="CK621" s="38"/>
      <c r="CL621" s="38"/>
      <c r="CM621" s="38"/>
      <c r="CN621" s="38"/>
      <c r="CO621" s="38"/>
      <c r="CP621" s="38"/>
      <c r="CQ621" s="38"/>
      <c r="CR621" s="38"/>
      <c r="CS621" s="38"/>
      <c r="CT621" s="38"/>
      <c r="CU621" s="38"/>
      <c r="CV621" s="38"/>
      <c r="CW621" s="98">
        <v>8201092220428.7461</v>
      </c>
      <c r="CX621" s="98">
        <v>8675717187230.2178</v>
      </c>
      <c r="CY621" s="98">
        <v>9030451382289.127</v>
      </c>
      <c r="CZ621" s="98">
        <v>9115922121771.7129</v>
      </c>
      <c r="DA621" s="98">
        <v>9413446662127.2129</v>
      </c>
      <c r="DB621" s="98">
        <v>9966400326043.418</v>
      </c>
      <c r="DC621" s="98">
        <v>10278369026410.766</v>
      </c>
      <c r="DD621" s="98">
        <v>10706196160607.107</v>
      </c>
      <c r="DE621" s="98">
        <v>11285541655510.229</v>
      </c>
      <c r="DF621" s="98">
        <v>12038441287977.313</v>
      </c>
      <c r="DG621" s="98">
        <v>12802747778881.223</v>
      </c>
      <c r="DH621" s="98">
        <v>13684589173460.563</v>
      </c>
      <c r="DI621" s="98">
        <v>14703086347883.424</v>
      </c>
      <c r="DJ621" s="98">
        <v>15347107068060.605</v>
      </c>
      <c r="DK621" s="98">
        <v>15755681831068.416</v>
      </c>
      <c r="DL621" s="98">
        <v>16974807213946.307</v>
      </c>
      <c r="DM621" s="98">
        <v>17985777961666.383</v>
      </c>
      <c r="DN621" s="98">
        <v>18905583130140.004</v>
      </c>
      <c r="DO621" s="98">
        <v>19929362480825.844</v>
      </c>
      <c r="DP621" s="98">
        <v>20926710252152.531</v>
      </c>
      <c r="DQ621" s="98">
        <v>21976029854170.211</v>
      </c>
      <c r="DR621" s="98">
        <v>23097872518189.727</v>
      </c>
      <c r="DS621" s="98">
        <v>24267953157213.145</v>
      </c>
      <c r="DT621" s="98">
        <v>25416580304072.719</v>
      </c>
      <c r="DU621" s="98">
        <v>26338319498114.387</v>
      </c>
      <c r="DV621" s="98">
        <v>26098823354880.117</v>
      </c>
      <c r="DW621" s="98">
        <v>27807557819906.789</v>
      </c>
      <c r="DX621" s="98">
        <v>28767586931626.895</v>
      </c>
      <c r="DY621" s="98"/>
      <c r="DZ621" s="98"/>
      <c r="EA621" s="98"/>
      <c r="EB621" s="98"/>
      <c r="EC621" s="98"/>
      <c r="ED621" s="98"/>
      <c r="EE621" s="98"/>
      <c r="EF621" s="98"/>
      <c r="EG621" s="98"/>
      <c r="EH621" s="98"/>
      <c r="EI621" s="98"/>
      <c r="EJ621" s="98"/>
      <c r="EK621" s="98"/>
      <c r="EL621" s="98"/>
      <c r="EM621" s="98"/>
      <c r="EN621" s="98"/>
      <c r="EO621" s="98"/>
      <c r="EP621" s="98"/>
      <c r="EQ621" s="98"/>
      <c r="ER621" s="98"/>
      <c r="ES621" s="98"/>
      <c r="ET621" s="98"/>
      <c r="EU621" s="98"/>
      <c r="EV621" s="98"/>
      <c r="EW621" s="98"/>
      <c r="EX621" s="98"/>
      <c r="EY621" s="98"/>
      <c r="EZ621" s="98"/>
      <c r="FA621" s="98"/>
      <c r="FB621" s="98"/>
      <c r="FC621" s="98"/>
      <c r="FD621" s="98"/>
      <c r="FE621" s="98"/>
      <c r="FF621" s="98"/>
      <c r="FG621" s="98"/>
      <c r="FH621" s="98"/>
      <c r="FI621" s="98"/>
      <c r="FJ621" s="98"/>
      <c r="FK621" s="98"/>
      <c r="FL621" s="98"/>
      <c r="FM621" s="98"/>
      <c r="FN621" s="98"/>
      <c r="FO621" s="98"/>
      <c r="FP621" s="98"/>
      <c r="FQ621" s="98"/>
      <c r="FR621" s="98"/>
      <c r="FS621" s="98"/>
      <c r="FT621" s="98"/>
      <c r="FU621" s="98"/>
      <c r="FV621" s="98"/>
      <c r="FW621" s="98"/>
      <c r="FX621" s="98"/>
      <c r="FY621" s="98"/>
      <c r="FZ621" s="98"/>
      <c r="GA621" s="98"/>
      <c r="GB621" s="98"/>
      <c r="GC621" s="98"/>
      <c r="GD621" s="98"/>
      <c r="GE621" s="98"/>
      <c r="GF621" s="98"/>
      <c r="GG621" s="98"/>
      <c r="GH621" s="98"/>
      <c r="GI621" s="98"/>
      <c r="GJ621" s="98"/>
      <c r="GK621" s="98"/>
      <c r="GL621" s="98"/>
      <c r="GM621" s="98"/>
      <c r="GN621" s="98"/>
      <c r="GO621" s="98"/>
      <c r="GP621" s="98"/>
      <c r="GQ621" s="98"/>
      <c r="GR621" s="98"/>
      <c r="GS621" s="98"/>
      <c r="GT621" s="98"/>
      <c r="GU621" s="98"/>
      <c r="GV621" s="98"/>
      <c r="GW621" s="98"/>
      <c r="GX621" s="98"/>
    </row>
    <row r="622" spans="1:206" hidden="1">
      <c r="A622" s="97" t="s">
        <v>1333</v>
      </c>
      <c r="B622" s="81" t="s">
        <v>1334</v>
      </c>
      <c r="C622" t="s">
        <v>714</v>
      </c>
      <c r="D622" s="94" t="s">
        <v>1335</v>
      </c>
      <c r="E622" s="81" t="s">
        <v>1344</v>
      </c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38"/>
      <c r="BS622" s="38"/>
      <c r="BT622" s="38"/>
      <c r="BU622" s="38"/>
      <c r="BV622" s="38"/>
      <c r="BW622" s="38"/>
      <c r="BX622" s="38"/>
      <c r="BY622" s="38"/>
      <c r="BZ622" s="38"/>
      <c r="CA622" s="38"/>
      <c r="CB622" s="38"/>
      <c r="CC622" s="38"/>
      <c r="CD622" s="38"/>
      <c r="CE622" s="38"/>
      <c r="CF622" s="38"/>
      <c r="CG622" s="38"/>
      <c r="CH622" s="38"/>
      <c r="CI622" s="38"/>
      <c r="CJ622" s="38"/>
      <c r="CK622" s="38"/>
      <c r="CL622" s="38"/>
      <c r="CM622" s="38"/>
      <c r="CN622" s="38"/>
      <c r="CO622" s="38"/>
      <c r="CP622" s="38"/>
      <c r="CQ622" s="38"/>
      <c r="CR622" s="38"/>
      <c r="CS622" s="38"/>
      <c r="CT622" s="38"/>
      <c r="CU622" s="38"/>
      <c r="CV622" s="38"/>
      <c r="CW622" s="98">
        <v>1325211922694.0947</v>
      </c>
      <c r="CX622" s="98">
        <v>1327231546297.2258</v>
      </c>
      <c r="CY622" s="98">
        <v>1355787332297.0842</v>
      </c>
      <c r="CZ622" s="98">
        <v>1344768537242.7356</v>
      </c>
      <c r="DA622" s="98">
        <v>1392367456691.6675</v>
      </c>
      <c r="DB622" s="98">
        <v>1485926809284.2324</v>
      </c>
      <c r="DC622" s="98">
        <v>1550107046834.3401</v>
      </c>
      <c r="DD622" s="98">
        <v>1617032532442.8833</v>
      </c>
      <c r="DE622" s="98">
        <v>1712638196003.645</v>
      </c>
      <c r="DF622" s="98">
        <v>1830874375361.7546</v>
      </c>
      <c r="DG622" s="98">
        <v>1938387486021.3228</v>
      </c>
      <c r="DH622" s="98">
        <v>2087484776680.5938</v>
      </c>
      <c r="DI622" s="98">
        <v>2249811892914.6812</v>
      </c>
      <c r="DJ622" s="98">
        <v>2359359725208.2607</v>
      </c>
      <c r="DK622" s="98">
        <v>2223991054215.5522</v>
      </c>
      <c r="DL622" s="98">
        <v>2295109332354.9468</v>
      </c>
      <c r="DM622" s="98">
        <v>2384954992026.6533</v>
      </c>
      <c r="DN622" s="98">
        <v>2439954207802.5459</v>
      </c>
      <c r="DO622" s="98">
        <v>2472538659969.0747</v>
      </c>
      <c r="DP622" s="98">
        <v>2508030932460.5898</v>
      </c>
      <c r="DQ622" s="98">
        <v>2519573887979.6284</v>
      </c>
      <c r="DR622" s="98">
        <v>2554456343424.6787</v>
      </c>
      <c r="DS622" s="98">
        <v>2639675103249.0034</v>
      </c>
      <c r="DT622" s="98">
        <v>2740552822153.8262</v>
      </c>
      <c r="DU622" s="98">
        <v>2826174550384.5605</v>
      </c>
      <c r="DV622" s="98">
        <v>2739810085072.0991</v>
      </c>
      <c r="DW622" s="98">
        <v>2904180625743.7661</v>
      </c>
      <c r="DX622" s="98">
        <v>2915073016268.4316</v>
      </c>
      <c r="DY622" s="98"/>
      <c r="DZ622" s="98"/>
      <c r="EA622" s="98"/>
      <c r="EB622" s="98"/>
      <c r="EC622" s="98"/>
      <c r="ED622" s="98"/>
      <c r="EE622" s="98"/>
      <c r="EF622" s="98"/>
      <c r="EG622" s="98"/>
      <c r="EH622" s="98"/>
      <c r="EI622" s="98"/>
      <c r="EJ622" s="98"/>
      <c r="EK622" s="98"/>
      <c r="EL622" s="98"/>
      <c r="EM622" s="98"/>
      <c r="EN622" s="98"/>
      <c r="EO622" s="98"/>
      <c r="EP622" s="98"/>
      <c r="EQ622" s="98"/>
      <c r="ER622" s="98"/>
      <c r="ES622" s="98"/>
      <c r="ET622" s="98"/>
      <c r="EU622" s="98"/>
      <c r="EV622" s="98"/>
      <c r="EW622" s="98"/>
      <c r="EX622" s="98"/>
      <c r="EY622" s="98"/>
      <c r="EZ622" s="98"/>
      <c r="FA622" s="98"/>
      <c r="FB622" s="98"/>
      <c r="FC622" s="98"/>
      <c r="FD622" s="98"/>
      <c r="FE622" s="98"/>
      <c r="FF622" s="98"/>
      <c r="FG622" s="98"/>
      <c r="FH622" s="98"/>
      <c r="FI622" s="98"/>
      <c r="FJ622" s="98"/>
      <c r="FK622" s="98"/>
      <c r="FL622" s="98"/>
      <c r="FM622" s="98"/>
      <c r="FN622" s="98"/>
      <c r="FO622" s="98"/>
      <c r="FP622" s="98"/>
      <c r="FQ622" s="98"/>
      <c r="FR622" s="98"/>
      <c r="FS622" s="98"/>
      <c r="FT622" s="98"/>
      <c r="FU622" s="98"/>
      <c r="FV622" s="98"/>
      <c r="FW622" s="98"/>
      <c r="FX622" s="98"/>
      <c r="FY622" s="98"/>
      <c r="FZ622" s="98"/>
      <c r="GA622" s="98"/>
      <c r="GB622" s="98"/>
      <c r="GC622" s="98"/>
      <c r="GD622" s="98"/>
      <c r="GE622" s="98"/>
      <c r="GF622" s="98"/>
      <c r="GG622" s="98"/>
      <c r="GH622" s="98"/>
      <c r="GI622" s="98"/>
      <c r="GJ622" s="98"/>
      <c r="GK622" s="98"/>
      <c r="GL622" s="98"/>
      <c r="GM622" s="98"/>
      <c r="GN622" s="98"/>
      <c r="GO622" s="98"/>
      <c r="GP622" s="98"/>
      <c r="GQ622" s="98"/>
      <c r="GR622" s="98"/>
      <c r="GS622" s="98"/>
      <c r="GT622" s="98"/>
      <c r="GU622" s="98"/>
      <c r="GV622" s="98"/>
      <c r="GW622" s="98"/>
      <c r="GX622" s="98"/>
    </row>
    <row r="623" spans="1:206" hidden="1">
      <c r="A623" s="97" t="s">
        <v>1333</v>
      </c>
      <c r="B623" s="81" t="s">
        <v>1334</v>
      </c>
      <c r="C623" t="s">
        <v>714</v>
      </c>
      <c r="D623" s="94" t="s">
        <v>1335</v>
      </c>
      <c r="E623" s="81" t="s">
        <v>1345</v>
      </c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  <c r="BQ623" s="38"/>
      <c r="BR623" s="38"/>
      <c r="BS623" s="38"/>
      <c r="BT623" s="38"/>
      <c r="BU623" s="38"/>
      <c r="BV623" s="38"/>
      <c r="BW623" s="38"/>
      <c r="BX623" s="38"/>
      <c r="BY623" s="38"/>
      <c r="BZ623" s="38"/>
      <c r="CA623" s="38"/>
      <c r="CB623" s="38"/>
      <c r="CC623" s="38"/>
      <c r="CD623" s="38"/>
      <c r="CE623" s="38"/>
      <c r="CF623" s="38"/>
      <c r="CG623" s="38"/>
      <c r="CH623" s="38"/>
      <c r="CI623" s="38"/>
      <c r="CJ623" s="38"/>
      <c r="CK623" s="38"/>
      <c r="CL623" s="38"/>
      <c r="CM623" s="38"/>
      <c r="CN623" s="38"/>
      <c r="CO623" s="38"/>
      <c r="CP623" s="38"/>
      <c r="CQ623" s="38"/>
      <c r="CR623" s="38"/>
      <c r="CS623" s="38"/>
      <c r="CT623" s="38"/>
      <c r="CU623" s="38"/>
      <c r="CV623" s="38"/>
      <c r="CW623" s="98">
        <v>2449915556224.897</v>
      </c>
      <c r="CX623" s="98">
        <v>2547433393757.5649</v>
      </c>
      <c r="CY623" s="98">
        <v>2684840675747.0771</v>
      </c>
      <c r="CZ623" s="98">
        <v>2765133960228.3252</v>
      </c>
      <c r="DA623" s="98">
        <v>2780940728042.3779</v>
      </c>
      <c r="DB623" s="98">
        <v>2881541298740.5342</v>
      </c>
      <c r="DC623" s="98">
        <v>2893952753946.3989</v>
      </c>
      <c r="DD623" s="98">
        <v>2907208175671.6294</v>
      </c>
      <c r="DE623" s="98">
        <v>2978854814406.7319</v>
      </c>
      <c r="DF623" s="98">
        <v>3142124874284.1567</v>
      </c>
      <c r="DG623" s="98">
        <v>3265970379135.8037</v>
      </c>
      <c r="DH623" s="98">
        <v>3437438879357.3965</v>
      </c>
      <c r="DI623" s="98">
        <v>3616209883443.2695</v>
      </c>
      <c r="DJ623" s="98">
        <v>3747348988299.7461</v>
      </c>
      <c r="DK623" s="98">
        <v>3662972512118.1445</v>
      </c>
      <c r="DL623" s="98">
        <v>3898220383906.5278</v>
      </c>
      <c r="DM623" s="98">
        <v>4070405799826.9209</v>
      </c>
      <c r="DN623" s="98">
        <v>4174777338392.6357</v>
      </c>
      <c r="DO623" s="98">
        <v>4288201408716.708</v>
      </c>
      <c r="DP623" s="98">
        <v>4345762970150.4985</v>
      </c>
      <c r="DQ623" s="98">
        <v>4362517561400.1304</v>
      </c>
      <c r="DR623" s="98">
        <v>4347517188432.3472</v>
      </c>
      <c r="DS623" s="98">
        <v>4426687882901.3867</v>
      </c>
      <c r="DT623" s="98">
        <v>4496212825205.7432</v>
      </c>
      <c r="DU623" s="98">
        <v>4530418172825.7031</v>
      </c>
      <c r="DV623" s="98">
        <v>4232134139937.3926</v>
      </c>
      <c r="DW623" s="98">
        <v>4529492947121.1201</v>
      </c>
      <c r="DX623" s="98">
        <v>4709057489865.3867</v>
      </c>
      <c r="DY623" s="98"/>
      <c r="DZ623" s="98"/>
      <c r="EA623" s="98"/>
      <c r="EB623" s="98"/>
      <c r="EC623" s="98"/>
      <c r="ED623" s="98"/>
      <c r="EE623" s="98"/>
      <c r="EF623" s="98"/>
      <c r="EG623" s="98"/>
      <c r="EH623" s="98"/>
      <c r="EI623" s="98"/>
      <c r="EJ623" s="98"/>
      <c r="EK623" s="98"/>
      <c r="EL623" s="98"/>
      <c r="EM623" s="98"/>
      <c r="EN623" s="98"/>
      <c r="EO623" s="98"/>
      <c r="EP623" s="98"/>
      <c r="EQ623" s="98"/>
      <c r="ER623" s="98"/>
      <c r="ES623" s="98"/>
      <c r="ET623" s="98"/>
      <c r="EU623" s="98"/>
      <c r="EV623" s="98"/>
      <c r="EW623" s="98"/>
      <c r="EX623" s="98"/>
      <c r="EY623" s="98"/>
      <c r="EZ623" s="98"/>
      <c r="FA623" s="98"/>
      <c r="FB623" s="98"/>
      <c r="FC623" s="98"/>
      <c r="FD623" s="98"/>
      <c r="FE623" s="98"/>
      <c r="FF623" s="98"/>
      <c r="FG623" s="98"/>
      <c r="FH623" s="98"/>
      <c r="FI623" s="98"/>
      <c r="FJ623" s="98"/>
      <c r="FK623" s="98"/>
      <c r="FL623" s="98"/>
      <c r="FM623" s="98"/>
      <c r="FN623" s="98"/>
      <c r="FO623" s="98"/>
      <c r="FP623" s="98"/>
      <c r="FQ623" s="98"/>
      <c r="FR623" s="98"/>
      <c r="FS623" s="98"/>
      <c r="FT623" s="98"/>
      <c r="FU623" s="98"/>
      <c r="FV623" s="98"/>
      <c r="FW623" s="98"/>
      <c r="FX623" s="98"/>
      <c r="FY623" s="98"/>
      <c r="FZ623" s="98"/>
      <c r="GA623" s="98"/>
      <c r="GB623" s="98"/>
      <c r="GC623" s="98"/>
      <c r="GD623" s="98"/>
      <c r="GE623" s="98"/>
      <c r="GF623" s="98"/>
      <c r="GG623" s="98"/>
      <c r="GH623" s="98"/>
      <c r="GI623" s="98"/>
      <c r="GJ623" s="98"/>
      <c r="GK623" s="98"/>
      <c r="GL623" s="98"/>
      <c r="GM623" s="98"/>
      <c r="GN623" s="98"/>
      <c r="GO623" s="98"/>
      <c r="GP623" s="98"/>
      <c r="GQ623" s="98"/>
      <c r="GR623" s="98"/>
      <c r="GS623" s="98"/>
      <c r="GT623" s="98"/>
      <c r="GU623" s="98"/>
      <c r="GV623" s="98"/>
      <c r="GW623" s="98"/>
      <c r="GX623" s="98"/>
    </row>
    <row r="624" spans="1:206" hidden="1">
      <c r="A624" s="97" t="s">
        <v>1333</v>
      </c>
      <c r="B624" s="81" t="s">
        <v>1334</v>
      </c>
      <c r="C624" t="s">
        <v>714</v>
      </c>
      <c r="D624" s="94" t="s">
        <v>1335</v>
      </c>
      <c r="E624" s="81" t="s">
        <v>1346</v>
      </c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  <c r="BQ624" s="38"/>
      <c r="BR624" s="38"/>
      <c r="BS624" s="38"/>
      <c r="BT624" s="38"/>
      <c r="BU624" s="38"/>
      <c r="BV624" s="38"/>
      <c r="BW624" s="38"/>
      <c r="BX624" s="38"/>
      <c r="BY624" s="38"/>
      <c r="BZ624" s="38"/>
      <c r="CA624" s="38"/>
      <c r="CB624" s="38"/>
      <c r="CC624" s="38"/>
      <c r="CD624" s="38"/>
      <c r="CE624" s="38"/>
      <c r="CF624" s="38"/>
      <c r="CG624" s="38"/>
      <c r="CH624" s="38"/>
      <c r="CI624" s="38"/>
      <c r="CJ624" s="38"/>
      <c r="CK624" s="38"/>
      <c r="CL624" s="38"/>
      <c r="CM624" s="38"/>
      <c r="CN624" s="38"/>
      <c r="CO624" s="38"/>
      <c r="CP624" s="38"/>
      <c r="CQ624" s="38"/>
      <c r="CR624" s="38"/>
      <c r="CS624" s="38"/>
      <c r="CT624" s="38"/>
      <c r="CU624" s="38"/>
      <c r="CV624" s="38"/>
      <c r="CW624" s="98">
        <v>20987722551273.535</v>
      </c>
      <c r="CX624" s="98">
        <v>21577393991010.496</v>
      </c>
      <c r="CY624" s="98">
        <v>22394332714132.391</v>
      </c>
      <c r="CZ624" s="98">
        <v>23247638862977.016</v>
      </c>
      <c r="DA624" s="98">
        <v>24143610279145.883</v>
      </c>
      <c r="DB624" s="98">
        <v>25110534791922.148</v>
      </c>
      <c r="DC624" s="98">
        <v>25501361253387.609</v>
      </c>
      <c r="DD624" s="98">
        <v>25887379693263.207</v>
      </c>
      <c r="DE624" s="98">
        <v>26399335799898.871</v>
      </c>
      <c r="DF624" s="98">
        <v>27243128235164.59</v>
      </c>
      <c r="DG624" s="98">
        <v>27996976662669.84</v>
      </c>
      <c r="DH624" s="98">
        <v>28817422938376.957</v>
      </c>
      <c r="DI624" s="98">
        <v>29536733896383.02</v>
      </c>
      <c r="DJ624" s="98">
        <v>29642490742155.715</v>
      </c>
      <c r="DK624" s="98">
        <v>28690477395657.258</v>
      </c>
      <c r="DL624" s="98">
        <v>29428402763656.906</v>
      </c>
      <c r="DM624" s="98">
        <v>29930936588192.484</v>
      </c>
      <c r="DN624" s="98">
        <v>30279989094564.188</v>
      </c>
      <c r="DO624" s="98">
        <v>30652636288254.887</v>
      </c>
      <c r="DP624" s="98">
        <v>31310148125163.582</v>
      </c>
      <c r="DQ624" s="98">
        <v>32045275216194.363</v>
      </c>
      <c r="DR624" s="98">
        <v>32619355070624.68</v>
      </c>
      <c r="DS624" s="98">
        <v>33412439697675.488</v>
      </c>
      <c r="DT624" s="98">
        <v>34218562464228.746</v>
      </c>
      <c r="DU624" s="98">
        <v>34909866987238.074</v>
      </c>
      <c r="DV624" s="98">
        <v>33414888318734.555</v>
      </c>
      <c r="DW624" s="98">
        <v>35402525584927.656</v>
      </c>
      <c r="DX624" s="98">
        <v>36413971425814.367</v>
      </c>
      <c r="DY624" s="42"/>
      <c r="DZ624" s="98"/>
      <c r="EA624" s="98"/>
      <c r="EB624" s="98"/>
      <c r="EC624" s="98"/>
      <c r="ED624" s="98"/>
      <c r="EE624" s="98"/>
      <c r="EF624" s="98"/>
      <c r="EG624" s="98"/>
      <c r="EH624" s="98"/>
      <c r="EI624" s="98"/>
      <c r="EJ624" s="98"/>
      <c r="EK624" s="98"/>
      <c r="EL624" s="98"/>
      <c r="EM624" s="98"/>
      <c r="EN624" s="98"/>
      <c r="EO624" s="98"/>
      <c r="EP624" s="98"/>
      <c r="EQ624" s="98"/>
      <c r="ER624" s="98"/>
      <c r="ES624" s="98"/>
      <c r="ET624" s="98"/>
      <c r="EU624" s="98"/>
      <c r="EV624" s="98"/>
      <c r="EW624" s="98"/>
      <c r="EX624" s="98"/>
      <c r="EY624" s="98"/>
      <c r="EZ624" s="98"/>
      <c r="FA624" s="98"/>
      <c r="FB624" s="98"/>
      <c r="FC624" s="98"/>
      <c r="FD624" s="98"/>
      <c r="FE624" s="98"/>
      <c r="FF624" s="98"/>
      <c r="FG624" s="98"/>
      <c r="FH624" s="98"/>
      <c r="FI624" s="98"/>
      <c r="FJ624" s="98"/>
      <c r="FK624" s="98"/>
      <c r="FL624" s="98"/>
      <c r="FM624" s="98"/>
      <c r="FN624" s="98"/>
      <c r="FO624" s="98"/>
      <c r="FP624" s="98"/>
      <c r="FQ624" s="98"/>
      <c r="FR624" s="98"/>
      <c r="FS624" s="98"/>
      <c r="FT624" s="98"/>
      <c r="FU624" s="98"/>
      <c r="FV624" s="98"/>
      <c r="FW624" s="98"/>
      <c r="FX624" s="98"/>
      <c r="FY624" s="98"/>
      <c r="FZ624" s="98"/>
      <c r="GA624" s="98"/>
      <c r="GB624" s="98"/>
      <c r="GC624" s="98"/>
      <c r="GD624" s="98"/>
      <c r="GE624" s="98"/>
      <c r="GF624" s="98"/>
      <c r="GG624" s="98"/>
      <c r="GH624" s="98"/>
      <c r="GI624" s="98"/>
      <c r="GJ624" s="98"/>
      <c r="GK624" s="98"/>
      <c r="GL624" s="98"/>
      <c r="GM624" s="98"/>
      <c r="GN624" s="98"/>
      <c r="GO624" s="98"/>
      <c r="GP624" s="98"/>
      <c r="GQ624" s="98"/>
      <c r="GR624" s="98"/>
      <c r="GS624" s="98"/>
      <c r="GT624" s="98"/>
      <c r="GU624" s="98"/>
      <c r="GV624" s="98"/>
      <c r="GW624" s="98"/>
      <c r="GX624" s="98"/>
    </row>
    <row r="625" spans="1:206" hidden="1">
      <c r="A625" s="97" t="s">
        <v>1333</v>
      </c>
      <c r="B625" s="81" t="s">
        <v>1334</v>
      </c>
      <c r="C625" t="s">
        <v>714</v>
      </c>
      <c r="D625" s="94" t="s">
        <v>1335</v>
      </c>
      <c r="E625" s="81" t="s">
        <v>1347</v>
      </c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98">
        <v>33783695298460.992</v>
      </c>
      <c r="CX625" s="98">
        <v>34991971273765.703</v>
      </c>
      <c r="CY625" s="98">
        <v>36364016990080.031</v>
      </c>
      <c r="CZ625" s="98">
        <v>37402876750180.242</v>
      </c>
      <c r="DA625" s="98">
        <v>38732641282287.969</v>
      </c>
      <c r="DB625" s="98">
        <v>40487221870585.398</v>
      </c>
      <c r="DC625" s="98">
        <v>41307266702504.711</v>
      </c>
      <c r="DD625" s="98">
        <v>42256989331275.516</v>
      </c>
      <c r="DE625" s="98">
        <v>43569275469155.539</v>
      </c>
      <c r="DF625" s="98">
        <v>45517420797120.484</v>
      </c>
      <c r="DG625" s="98">
        <v>47341092507277.141</v>
      </c>
      <c r="DH625" s="98">
        <v>49443076758990.039</v>
      </c>
      <c r="DI625" s="98">
        <v>51606683967213.656</v>
      </c>
      <c r="DJ625" s="98">
        <v>52671797303478.695</v>
      </c>
      <c r="DK625" s="98">
        <v>51952869713010.914</v>
      </c>
      <c r="DL625" s="98">
        <v>54305188882131.203</v>
      </c>
      <c r="DM625" s="98">
        <v>56106584770694.531</v>
      </c>
      <c r="DN625" s="98">
        <v>57620240321540.266</v>
      </c>
      <c r="DO625" s="98">
        <v>59233476513249.781</v>
      </c>
      <c r="DP625" s="98">
        <v>61050129016918.883</v>
      </c>
      <c r="DQ625" s="98">
        <v>62924241875144.047</v>
      </c>
      <c r="DR625" s="98">
        <v>64677302278896.945</v>
      </c>
      <c r="DS625" s="98">
        <v>66873861598666.297</v>
      </c>
      <c r="DT625" s="98">
        <v>69065304244679.805</v>
      </c>
      <c r="DU625" s="98">
        <v>70854355430940.969</v>
      </c>
      <c r="DV625" s="98">
        <v>68682218204360.281</v>
      </c>
      <c r="DW625" s="98">
        <v>72942002524638.891</v>
      </c>
      <c r="DX625" s="98">
        <v>75193669809761.141</v>
      </c>
      <c r="DY625" s="42"/>
      <c r="DZ625" s="98"/>
      <c r="EA625" s="40"/>
      <c r="EB625" s="40"/>
      <c r="EC625" s="40"/>
      <c r="ED625" s="40"/>
      <c r="EE625" s="40"/>
      <c r="EF625" s="40"/>
      <c r="EG625" s="40"/>
      <c r="EH625" s="40"/>
      <c r="EI625" s="40"/>
      <c r="EJ625" s="40"/>
      <c r="EK625" s="40"/>
      <c r="EL625" s="40"/>
      <c r="EM625" s="40"/>
      <c r="EN625" s="40"/>
      <c r="EO625" s="40"/>
      <c r="EP625" s="40"/>
      <c r="EQ625" s="40"/>
      <c r="ER625" s="40"/>
      <c r="ES625" s="40"/>
      <c r="ET625" s="40"/>
      <c r="EU625" s="40"/>
      <c r="EV625" s="40"/>
      <c r="EW625" s="40"/>
      <c r="EX625" s="40"/>
      <c r="EY625" s="40"/>
      <c r="EZ625" s="40"/>
      <c r="FA625" s="40"/>
      <c r="FB625" s="40"/>
      <c r="FC625" s="40"/>
      <c r="FD625" s="40"/>
      <c r="FE625" s="40"/>
      <c r="FF625" s="40"/>
      <c r="FG625" s="40"/>
      <c r="FH625" s="40"/>
      <c r="FI625" s="40"/>
      <c r="FJ625" s="40"/>
      <c r="FK625" s="40"/>
      <c r="FL625" s="40"/>
      <c r="FM625" s="40"/>
      <c r="FN625" s="40"/>
      <c r="FO625" s="40"/>
      <c r="FP625" s="40"/>
      <c r="FQ625" s="40"/>
      <c r="FR625" s="40"/>
      <c r="FS625" s="40"/>
      <c r="FT625" s="40"/>
      <c r="FU625" s="40"/>
      <c r="FV625" s="40"/>
      <c r="FW625" s="40"/>
      <c r="FX625" s="40"/>
      <c r="FY625" s="40"/>
      <c r="FZ625" s="40"/>
      <c r="GA625" s="40"/>
      <c r="GB625" s="40"/>
      <c r="GC625" s="40"/>
      <c r="GD625" s="40"/>
      <c r="GE625" s="40"/>
      <c r="GF625" s="40"/>
      <c r="GG625" s="40"/>
      <c r="GH625" s="40"/>
      <c r="GI625" s="40"/>
      <c r="GJ625" s="40"/>
      <c r="GK625" s="40"/>
      <c r="GL625" s="40"/>
      <c r="GM625" s="40"/>
      <c r="GN625" s="40"/>
      <c r="GO625" s="40"/>
      <c r="GP625" s="40"/>
      <c r="GQ625" s="40"/>
      <c r="GR625" s="40"/>
      <c r="GS625" s="40"/>
      <c r="GT625" s="40"/>
      <c r="GU625" s="40"/>
      <c r="GV625" s="40"/>
      <c r="GW625" s="40"/>
      <c r="GX625" s="40"/>
    </row>
    <row r="626" spans="1:206" hidden="1">
      <c r="A626" s="97" t="s">
        <v>1333</v>
      </c>
      <c r="B626" s="81" t="s">
        <v>1334</v>
      </c>
      <c r="C626" t="s">
        <v>714</v>
      </c>
      <c r="D626" s="94" t="s">
        <v>1335</v>
      </c>
      <c r="E626" s="41" t="s">
        <v>1348</v>
      </c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  <c r="BK626" s="41"/>
      <c r="BL626" s="41"/>
      <c r="BM626" s="41"/>
      <c r="BN626" s="41">
        <v>0.1880169987708849</v>
      </c>
      <c r="BO626" s="41">
        <v>0.19055551760572503</v>
      </c>
      <c r="BP626" s="41">
        <v>0.19292723772347997</v>
      </c>
      <c r="BQ626" s="41">
        <v>0.19502703079098166</v>
      </c>
      <c r="BR626" s="41">
        <v>0.19796011969184549</v>
      </c>
      <c r="BS626" s="41">
        <v>0.20176060916566596</v>
      </c>
      <c r="BT626" s="41">
        <v>0.20760920239560646</v>
      </c>
      <c r="BU626" s="41">
        <v>0.21415154835169117</v>
      </c>
      <c r="BV626" s="41">
        <v>0.22350394958823377</v>
      </c>
      <c r="BW626" s="41">
        <v>0.23458636711291053</v>
      </c>
      <c r="BX626" s="41">
        <v>0.24757139084773025</v>
      </c>
      <c r="BY626" s="41">
        <v>0.26012119933763045</v>
      </c>
      <c r="BZ626" s="41">
        <v>0.27136559220598755</v>
      </c>
      <c r="CA626" s="41">
        <v>0.28623610296878932</v>
      </c>
      <c r="CB626" s="41">
        <v>0.31199361575102624</v>
      </c>
      <c r="CC626" s="41">
        <v>0.34089237402511269</v>
      </c>
      <c r="CD626" s="41">
        <v>0.35965299859527422</v>
      </c>
      <c r="CE626" s="41">
        <v>0.38199955816197484</v>
      </c>
      <c r="CF626" s="41">
        <v>0.40886876065228062</v>
      </c>
      <c r="CG626" s="41">
        <v>0.44279079080718603</v>
      </c>
      <c r="CH626" s="41">
        <v>0.48278842345704842</v>
      </c>
      <c r="CI626" s="41">
        <v>0.52847056330414688</v>
      </c>
      <c r="CJ626" s="41">
        <v>0.56112088835766105</v>
      </c>
      <c r="CK626" s="41">
        <v>0.58309879946746701</v>
      </c>
      <c r="CL626" s="41">
        <v>0.60413528641398195</v>
      </c>
      <c r="CM626" s="41">
        <v>0.62324073354621612</v>
      </c>
      <c r="CN626" s="41">
        <v>0.63579218796900683</v>
      </c>
      <c r="CO626" s="41">
        <v>0.651514120830055</v>
      </c>
      <c r="CP626" s="41">
        <v>0.67449576972796754</v>
      </c>
      <c r="CQ626" s="41">
        <v>0.70093835239543301</v>
      </c>
      <c r="CR626" s="41">
        <v>0.72717678619623394</v>
      </c>
      <c r="CS626" s="41">
        <v>0.75176817120705131</v>
      </c>
      <c r="CT626" s="41">
        <v>0.76890029365827095</v>
      </c>
      <c r="CU626" s="41">
        <v>0.78712584174406619</v>
      </c>
      <c r="CV626" s="41">
        <v>0.80393431359869694</v>
      </c>
      <c r="CW626" s="42">
        <v>0.82079201807746127</v>
      </c>
      <c r="CX626" s="42">
        <v>0.83582045620055745</v>
      </c>
      <c r="CY626" s="42">
        <v>0.85023360587565711</v>
      </c>
      <c r="CZ626" s="42">
        <v>0.85980326657260164</v>
      </c>
      <c r="DA626" s="42">
        <v>0.87191989584645446</v>
      </c>
      <c r="DB626" s="42">
        <v>0.89167365673525645</v>
      </c>
      <c r="DC626" s="42">
        <v>0.91176263941729974</v>
      </c>
      <c r="DD626" s="42">
        <v>0.92597274634651261</v>
      </c>
      <c r="DE626" s="42">
        <v>0.944247738142867</v>
      </c>
      <c r="DF626" s="42">
        <v>0.96959520035742819</v>
      </c>
      <c r="DG626" s="42">
        <v>1</v>
      </c>
      <c r="DH626" s="42">
        <v>1.0308383673352868</v>
      </c>
      <c r="DI626" s="42">
        <v>1.0587664432853123</v>
      </c>
      <c r="DJ626" s="42">
        <v>1.0791657990377985</v>
      </c>
      <c r="DK626" s="42">
        <v>1.0858218855704964</v>
      </c>
      <c r="DL626" s="42">
        <v>1.0990177343346585</v>
      </c>
      <c r="DM626" s="42">
        <v>1.1216916733483895</v>
      </c>
      <c r="DN626" s="42">
        <v>1.1425794222912118</v>
      </c>
      <c r="DO626" s="42">
        <v>1.1620247570842694</v>
      </c>
      <c r="DP626" s="42">
        <v>1.1822627900291962</v>
      </c>
      <c r="DQ626" s="42">
        <v>1.1932346946671639</v>
      </c>
      <c r="DR626" s="42">
        <v>1.2045742722003483</v>
      </c>
      <c r="DS626" s="42">
        <v>1.2261458278317166</v>
      </c>
      <c r="DT626" s="42">
        <v>1.2542354833602647</v>
      </c>
      <c r="DU626" s="42">
        <v>1.2752879247113265</v>
      </c>
      <c r="DV626" s="42">
        <v>1.2921296116383474</v>
      </c>
      <c r="DW626" s="42">
        <v>1.3513704640388702</v>
      </c>
      <c r="DX626" s="42">
        <v>1.4465208090019723</v>
      </c>
      <c r="DY626" s="42">
        <v>1.4992464237762828</v>
      </c>
      <c r="DZ626" s="42"/>
      <c r="EA626" s="41"/>
      <c r="EB626" s="41"/>
      <c r="EC626" s="41"/>
      <c r="ED626" s="41"/>
      <c r="EE626" s="41"/>
      <c r="EF626" s="41"/>
      <c r="EG626" s="41"/>
      <c r="EH626" s="41"/>
      <c r="EI626" s="41"/>
      <c r="EJ626" s="41"/>
      <c r="EK626" s="41"/>
      <c r="EL626" s="41"/>
      <c r="EM626" s="41"/>
      <c r="EN626" s="41"/>
      <c r="EO626" s="41"/>
      <c r="EP626" s="41"/>
      <c r="EQ626" s="41"/>
      <c r="ER626" s="41"/>
      <c r="ES626" s="41"/>
      <c r="ET626" s="41"/>
      <c r="EU626" s="41"/>
      <c r="EV626" s="41"/>
      <c r="EW626" s="41"/>
      <c r="EX626" s="41"/>
      <c r="EY626" s="41"/>
      <c r="EZ626" s="41"/>
      <c r="FA626" s="41"/>
      <c r="FB626" s="41"/>
      <c r="FC626" s="41"/>
      <c r="FD626" s="41"/>
      <c r="FE626" s="41"/>
      <c r="FF626" s="41"/>
      <c r="FG626" s="41"/>
      <c r="FH626" s="41"/>
      <c r="FI626" s="41"/>
      <c r="FJ626" s="41"/>
      <c r="FK626" s="41"/>
      <c r="FL626" s="41"/>
      <c r="FM626" s="41"/>
      <c r="FN626" s="41"/>
      <c r="FO626" s="41"/>
      <c r="FP626" s="41"/>
      <c r="FQ626" s="41"/>
      <c r="FR626" s="41"/>
      <c r="FS626" s="41"/>
      <c r="FT626" s="41"/>
      <c r="FU626" s="41"/>
      <c r="FV626" s="41"/>
      <c r="FW626" s="41"/>
      <c r="FX626" s="41"/>
      <c r="FY626" s="41"/>
      <c r="FZ626" s="41"/>
      <c r="GA626" s="41"/>
      <c r="GB626" s="41"/>
      <c r="GC626" s="41"/>
      <c r="GD626" s="41"/>
      <c r="GE626" s="41"/>
      <c r="GF626" s="41"/>
      <c r="GG626" s="41"/>
      <c r="GH626" s="41"/>
      <c r="GI626" s="41"/>
      <c r="GJ626" s="41"/>
      <c r="GK626" s="41"/>
      <c r="GL626" s="41"/>
      <c r="GM626" s="41"/>
      <c r="GN626" s="41"/>
      <c r="GO626" s="41"/>
      <c r="GP626" s="41"/>
      <c r="GQ626" s="41"/>
      <c r="GR626" s="41"/>
      <c r="GS626" s="41"/>
      <c r="GT626" s="41"/>
      <c r="GU626" s="41"/>
      <c r="GV626" s="41"/>
      <c r="GW626" s="41"/>
      <c r="GX626" s="41"/>
    </row>
    <row r="627" spans="1:206" hidden="1">
      <c r="A627" s="97" t="s">
        <v>1333</v>
      </c>
      <c r="B627" s="81" t="s">
        <v>1334</v>
      </c>
      <c r="C627" t="s">
        <v>714</v>
      </c>
      <c r="D627" s="94" t="s">
        <v>1335</v>
      </c>
      <c r="E627" s="81" t="s">
        <v>1349</v>
      </c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44"/>
      <c r="CU627" s="44"/>
      <c r="CV627" s="44"/>
      <c r="CW627" s="45">
        <v>1131.7371334042462</v>
      </c>
      <c r="CX627" s="45">
        <v>1163.4843438613279</v>
      </c>
      <c r="CY627" s="45">
        <v>1180.4729770531258</v>
      </c>
      <c r="CZ627" s="45">
        <v>1191.6959772832404</v>
      </c>
      <c r="DA627" s="45">
        <v>1254.2572703261844</v>
      </c>
      <c r="DB627" s="42">
        <v>1273.35737871524</v>
      </c>
      <c r="DC627" s="45">
        <v>1290.6768943311686</v>
      </c>
      <c r="DD627" s="45">
        <v>1323.6783615513177</v>
      </c>
      <c r="DE627" s="45">
        <v>1351.964640346705</v>
      </c>
      <c r="DF627" s="45">
        <v>1395.753841819286</v>
      </c>
      <c r="DG627" s="45">
        <v>1440.9019695680781</v>
      </c>
      <c r="DH627" s="45">
        <v>1487.9490061742736</v>
      </c>
      <c r="DI627" s="45">
        <v>1537.0212071145668</v>
      </c>
      <c r="DJ627" s="45">
        <v>1572.3754621262881</v>
      </c>
      <c r="DK627" s="45">
        <v>1575.3223852345707</v>
      </c>
      <c r="DL627" s="45">
        <v>1619.214472479774</v>
      </c>
      <c r="DM627" s="45">
        <v>1602.0580012788025</v>
      </c>
      <c r="DN627" s="45">
        <v>1638.4057278277003</v>
      </c>
      <c r="DO627" s="45">
        <v>1658.2791433644875</v>
      </c>
      <c r="DP627" s="45">
        <v>1674.3385217321111</v>
      </c>
      <c r="DQ627" s="45">
        <v>1682.4843884750255</v>
      </c>
      <c r="DR627" s="45">
        <v>1670.385338778626</v>
      </c>
      <c r="DS627" s="46">
        <v>1683.7243414501388</v>
      </c>
      <c r="DT627" s="45">
        <v>1693.3953639156869</v>
      </c>
      <c r="DU627" s="45">
        <v>1694.3392723217989</v>
      </c>
      <c r="DV627" s="45">
        <v>1614.3154721041501</v>
      </c>
      <c r="DW627" s="45">
        <v>1649.052444585493</v>
      </c>
      <c r="DX627" s="45"/>
      <c r="DY627" s="99"/>
      <c r="DZ627" s="99"/>
      <c r="EA627" s="100"/>
      <c r="EB627" s="99"/>
      <c r="EC627" s="99"/>
      <c r="ED627" s="99"/>
      <c r="EE627" s="99"/>
      <c r="EF627" s="100"/>
      <c r="EG627" s="99"/>
      <c r="EH627" s="99"/>
      <c r="EI627" s="99"/>
      <c r="EJ627" s="99"/>
      <c r="EK627" s="100"/>
      <c r="EL627" s="99"/>
      <c r="EM627" s="99"/>
      <c r="EN627" s="99"/>
      <c r="EO627" s="99"/>
      <c r="EP627" s="100"/>
      <c r="EQ627" s="99"/>
      <c r="ER627" s="99"/>
      <c r="ES627" s="99"/>
      <c r="ET627" s="99"/>
      <c r="EU627" s="100"/>
      <c r="EV627" s="99"/>
      <c r="EW627" s="99"/>
      <c r="EX627" s="99"/>
      <c r="EY627" s="99"/>
      <c r="EZ627" s="100"/>
      <c r="FA627" s="99"/>
      <c r="FB627" s="99"/>
      <c r="FC627" s="99"/>
      <c r="FD627" s="99"/>
      <c r="FE627" s="100"/>
      <c r="FF627" s="99"/>
      <c r="FG627" s="99"/>
      <c r="FH627" s="99"/>
      <c r="FI627" s="99"/>
      <c r="FJ627" s="100"/>
      <c r="FK627" s="99"/>
      <c r="FL627" s="99"/>
      <c r="FM627" s="99"/>
      <c r="FN627" s="99"/>
      <c r="FO627" s="100"/>
      <c r="FP627" s="99"/>
      <c r="FQ627" s="99"/>
      <c r="FR627" s="99"/>
      <c r="FS627" s="99"/>
      <c r="FT627" s="100"/>
      <c r="FU627" s="99"/>
      <c r="FV627" s="99"/>
      <c r="FW627" s="99"/>
      <c r="FX627" s="99"/>
      <c r="FY627" s="100"/>
      <c r="FZ627" s="99"/>
      <c r="GA627" s="99"/>
      <c r="GB627" s="99"/>
      <c r="GC627" s="99"/>
      <c r="GD627" s="100"/>
      <c r="GE627" s="99"/>
      <c r="GF627" s="99"/>
      <c r="GG627" s="99"/>
      <c r="GH627" s="99"/>
      <c r="GI627" s="100"/>
      <c r="GJ627" s="99"/>
      <c r="GK627" s="99"/>
      <c r="GL627" s="99"/>
      <c r="GM627" s="99"/>
      <c r="GN627" s="100"/>
      <c r="GO627" s="99"/>
      <c r="GP627" s="99"/>
      <c r="GQ627" s="99"/>
      <c r="GR627" s="99"/>
      <c r="GS627" s="100"/>
      <c r="GT627" s="99"/>
      <c r="GU627" s="99"/>
      <c r="GV627" s="99"/>
      <c r="GW627" s="99"/>
      <c r="GX627" s="100"/>
    </row>
    <row r="628" spans="1:206" hidden="1">
      <c r="A628" s="97" t="s">
        <v>1333</v>
      </c>
      <c r="B628" s="81" t="s">
        <v>1334</v>
      </c>
      <c r="C628" t="s">
        <v>714</v>
      </c>
      <c r="D628" s="94" t="s">
        <v>1335</v>
      </c>
      <c r="E628" s="81" t="s">
        <v>1350</v>
      </c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  <c r="BP628" s="44"/>
      <c r="BQ628" s="44"/>
      <c r="BR628" s="44"/>
      <c r="BS628" s="44"/>
      <c r="BT628" s="44"/>
      <c r="BU628" s="44"/>
      <c r="BV628" s="44"/>
      <c r="BW628" s="44"/>
      <c r="BX628" s="44"/>
      <c r="BY628" s="44"/>
      <c r="BZ628" s="44"/>
      <c r="CA628" s="44"/>
      <c r="CB628" s="44"/>
      <c r="CC628" s="44"/>
      <c r="CD628" s="44"/>
      <c r="CE628" s="44"/>
      <c r="CF628" s="44"/>
      <c r="CG628" s="44"/>
      <c r="CH628" s="44"/>
      <c r="CI628" s="44"/>
      <c r="CJ628" s="44"/>
      <c r="CK628" s="44"/>
      <c r="CL628" s="44"/>
      <c r="CM628" s="44"/>
      <c r="CN628" s="44"/>
      <c r="CO628" s="44"/>
      <c r="CP628" s="44"/>
      <c r="CQ628" s="44"/>
      <c r="CR628" s="44"/>
      <c r="CS628" s="44"/>
      <c r="CT628" s="44"/>
      <c r="CU628" s="44"/>
      <c r="CV628" s="44"/>
      <c r="CW628" s="45">
        <v>2363.5370181674161</v>
      </c>
      <c r="CX628" s="45">
        <v>2463.82407968385</v>
      </c>
      <c r="CY628" s="45">
        <v>2528.0503869559657</v>
      </c>
      <c r="CZ628" s="45">
        <v>2516.4203487449231</v>
      </c>
      <c r="DA628" s="45">
        <v>2563.1651515845429</v>
      </c>
      <c r="DB628" s="42">
        <v>2677.2352928026698</v>
      </c>
      <c r="DC628" s="45">
        <v>2724.2196132815684</v>
      </c>
      <c r="DD628" s="45">
        <v>2800.7774911103552</v>
      </c>
      <c r="DE628" s="45">
        <v>2915.1751166139079</v>
      </c>
      <c r="DF628" s="45">
        <v>3071.4334866442373</v>
      </c>
      <c r="DG628" s="45">
        <v>3226.9090777362621</v>
      </c>
      <c r="DH628" s="45">
        <v>3407.9077680668861</v>
      </c>
      <c r="DI628" s="45">
        <v>3618.4891029164269</v>
      </c>
      <c r="DJ628" s="45">
        <v>3733.0153733042212</v>
      </c>
      <c r="DK628" s="45">
        <v>3787.6091936986791</v>
      </c>
      <c r="DL628" s="45">
        <v>4033.4007938020623</v>
      </c>
      <c r="DM628" s="45">
        <v>4224.9428928216012</v>
      </c>
      <c r="DN628" s="45">
        <v>4390.7561722222326</v>
      </c>
      <c r="DO628" s="45">
        <v>4577.3375994478083</v>
      </c>
      <c r="DP628" s="45">
        <v>4754.8292258609317</v>
      </c>
      <c r="DQ628" s="45">
        <v>4941.8664054422952</v>
      </c>
      <c r="DR628" s="45">
        <v>5142.4387740657758</v>
      </c>
      <c r="DS628" s="46">
        <v>5350.3383664615503</v>
      </c>
      <c r="DT628" s="45">
        <v>5552.4715479206552</v>
      </c>
      <c r="DU628" s="45">
        <v>5705.2605106994406</v>
      </c>
      <c r="DV628" s="45">
        <v>5610.3428784558319</v>
      </c>
      <c r="DW628" s="45">
        <v>5938.9241737478114</v>
      </c>
      <c r="DX628" s="45"/>
      <c r="DY628" s="99"/>
      <c r="DZ628" s="99"/>
      <c r="EA628" s="100"/>
      <c r="EB628" s="99"/>
      <c r="EC628" s="99"/>
      <c r="ED628" s="99"/>
      <c r="EE628" s="99"/>
      <c r="EF628" s="100"/>
      <c r="EG628" s="99"/>
      <c r="EH628" s="99"/>
      <c r="EI628" s="99"/>
      <c r="EJ628" s="99"/>
      <c r="EK628" s="100"/>
      <c r="EL628" s="99"/>
      <c r="EM628" s="99"/>
      <c r="EN628" s="99"/>
      <c r="EO628" s="99"/>
      <c r="EP628" s="100"/>
      <c r="EQ628" s="99"/>
      <c r="ER628" s="99"/>
      <c r="ES628" s="99"/>
      <c r="ET628" s="99"/>
      <c r="EU628" s="100"/>
      <c r="EV628" s="99"/>
      <c r="EW628" s="99"/>
      <c r="EX628" s="99"/>
      <c r="EY628" s="99"/>
      <c r="EZ628" s="100"/>
      <c r="FA628" s="99"/>
      <c r="FB628" s="99"/>
      <c r="FC628" s="99"/>
      <c r="FD628" s="99"/>
      <c r="FE628" s="100"/>
      <c r="FF628" s="99"/>
      <c r="FG628" s="99"/>
      <c r="FH628" s="99"/>
      <c r="FI628" s="99"/>
      <c r="FJ628" s="100"/>
      <c r="FK628" s="99"/>
      <c r="FL628" s="99"/>
      <c r="FM628" s="99"/>
      <c r="FN628" s="99"/>
      <c r="FO628" s="100"/>
      <c r="FP628" s="99"/>
      <c r="FQ628" s="99"/>
      <c r="FR628" s="99"/>
      <c r="FS628" s="99"/>
      <c r="FT628" s="100"/>
      <c r="FU628" s="99"/>
      <c r="FV628" s="99"/>
      <c r="FW628" s="99"/>
      <c r="FX628" s="99"/>
      <c r="FY628" s="100"/>
      <c r="FZ628" s="99"/>
      <c r="GA628" s="99"/>
      <c r="GB628" s="99"/>
      <c r="GC628" s="99"/>
      <c r="GD628" s="100"/>
      <c r="GE628" s="99"/>
      <c r="GF628" s="99"/>
      <c r="GG628" s="99"/>
      <c r="GH628" s="99"/>
      <c r="GI628" s="100"/>
      <c r="GJ628" s="99"/>
      <c r="GK628" s="99"/>
      <c r="GL628" s="99"/>
      <c r="GM628" s="99"/>
      <c r="GN628" s="100"/>
      <c r="GO628" s="99"/>
      <c r="GP628" s="99"/>
      <c r="GQ628" s="99"/>
      <c r="GR628" s="99"/>
      <c r="GS628" s="100"/>
      <c r="GT628" s="99"/>
      <c r="GU628" s="99"/>
      <c r="GV628" s="99"/>
      <c r="GW628" s="99"/>
      <c r="GX628" s="100"/>
    </row>
    <row r="629" spans="1:206" hidden="1">
      <c r="A629" s="97" t="s">
        <v>1333</v>
      </c>
      <c r="B629" s="81" t="s">
        <v>1334</v>
      </c>
      <c r="C629" t="s">
        <v>714</v>
      </c>
      <c r="D629" s="94" t="s">
        <v>1335</v>
      </c>
      <c r="E629" s="81" t="s">
        <v>1351</v>
      </c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  <c r="BP629" s="44"/>
      <c r="BQ629" s="44"/>
      <c r="BR629" s="44"/>
      <c r="BS629" s="44"/>
      <c r="BT629" s="44"/>
      <c r="BU629" s="44"/>
      <c r="BV629" s="44"/>
      <c r="BW629" s="44"/>
      <c r="BX629" s="44"/>
      <c r="BY629" s="44"/>
      <c r="BZ629" s="44"/>
      <c r="CA629" s="44"/>
      <c r="CB629" s="44"/>
      <c r="CC629" s="44"/>
      <c r="CD629" s="44"/>
      <c r="CE629" s="44"/>
      <c r="CF629" s="44"/>
      <c r="CG629" s="44"/>
      <c r="CH629" s="44"/>
      <c r="CI629" s="44"/>
      <c r="CJ629" s="44"/>
      <c r="CK629" s="44"/>
      <c r="CL629" s="44"/>
      <c r="CM629" s="44"/>
      <c r="CN629" s="44"/>
      <c r="CO629" s="44"/>
      <c r="CP629" s="44"/>
      <c r="CQ629" s="44"/>
      <c r="CR629" s="44"/>
      <c r="CS629" s="44"/>
      <c r="CT629" s="44"/>
      <c r="CU629" s="44"/>
      <c r="CV629" s="44"/>
      <c r="CW629" s="45">
        <v>3699.2833315590401</v>
      </c>
      <c r="CX629" s="45">
        <v>3716.1913514999546</v>
      </c>
      <c r="CY629" s="45">
        <v>3808.342484167385</v>
      </c>
      <c r="CZ629" s="45">
        <v>3790.553477157946</v>
      </c>
      <c r="DA629" s="45">
        <v>3939.7531528553277</v>
      </c>
      <c r="DB629" s="42">
        <v>4220.4045664488403</v>
      </c>
      <c r="DC629" s="45">
        <v>4420.783081778387</v>
      </c>
      <c r="DD629" s="45">
        <v>4632.8383713352114</v>
      </c>
      <c r="DE629" s="45">
        <v>4928.5903758640179</v>
      </c>
      <c r="DF629" s="45">
        <v>5291.2382414568356</v>
      </c>
      <c r="DG629" s="45">
        <v>5625.1607998357122</v>
      </c>
      <c r="DH629" s="45">
        <v>6080.4894064484979</v>
      </c>
      <c r="DI629" s="45">
        <v>6571.8497964571943</v>
      </c>
      <c r="DJ629" s="45">
        <v>6905.4435158656388</v>
      </c>
      <c r="DK629" s="45">
        <v>6517.4667778210414</v>
      </c>
      <c r="DL629" s="45">
        <v>6733.8917808604911</v>
      </c>
      <c r="DM629" s="45">
        <v>7005.4232384706074</v>
      </c>
      <c r="DN629" s="45">
        <v>7170.7312617474236</v>
      </c>
      <c r="DO629" s="45">
        <v>7268.5636981337484</v>
      </c>
      <c r="DP629" s="45">
        <v>7375.610047285546</v>
      </c>
      <c r="DQ629" s="45">
        <v>7411.0039400401574</v>
      </c>
      <c r="DR629" s="45">
        <v>7513.6682186890221</v>
      </c>
      <c r="DS629" s="46">
        <v>7766.8634795714552</v>
      </c>
      <c r="DT629" s="45">
        <v>8070.9501153563369</v>
      </c>
      <c r="DU629" s="45">
        <v>8334.1062165910771</v>
      </c>
      <c r="DV629" s="45">
        <v>8100.3272753801093</v>
      </c>
      <c r="DW629" s="45">
        <v>8626.7437304721425</v>
      </c>
      <c r="DX629" s="45"/>
      <c r="DY629" s="99"/>
      <c r="DZ629" s="99"/>
      <c r="EA629" s="100"/>
      <c r="EB629" s="99"/>
      <c r="EC629" s="99"/>
      <c r="ED629" s="99"/>
      <c r="EE629" s="99"/>
      <c r="EF629" s="100"/>
      <c r="EG629" s="99"/>
      <c r="EH629" s="99"/>
      <c r="EI629" s="99"/>
      <c r="EJ629" s="99"/>
      <c r="EK629" s="100"/>
      <c r="EL629" s="99"/>
      <c r="EM629" s="99"/>
      <c r="EN629" s="99"/>
      <c r="EO629" s="99"/>
      <c r="EP629" s="100"/>
      <c r="EQ629" s="99"/>
      <c r="ER629" s="99"/>
      <c r="ES629" s="99"/>
      <c r="ET629" s="99"/>
      <c r="EU629" s="100"/>
      <c r="EV629" s="99"/>
      <c r="EW629" s="99"/>
      <c r="EX629" s="99"/>
      <c r="EY629" s="99"/>
      <c r="EZ629" s="100"/>
      <c r="FA629" s="99"/>
      <c r="FB629" s="99"/>
      <c r="FC629" s="99"/>
      <c r="FD629" s="99"/>
      <c r="FE629" s="100"/>
      <c r="FF629" s="99"/>
      <c r="FG629" s="99"/>
      <c r="FH629" s="99"/>
      <c r="FI629" s="99"/>
      <c r="FJ629" s="100"/>
      <c r="FK629" s="99"/>
      <c r="FL629" s="99"/>
      <c r="FM629" s="99"/>
      <c r="FN629" s="99"/>
      <c r="FO629" s="100"/>
      <c r="FP629" s="99"/>
      <c r="FQ629" s="99"/>
      <c r="FR629" s="99"/>
      <c r="FS629" s="99"/>
      <c r="FT629" s="100"/>
      <c r="FU629" s="99"/>
      <c r="FV629" s="99"/>
      <c r="FW629" s="99"/>
      <c r="FX629" s="99"/>
      <c r="FY629" s="100"/>
      <c r="FZ629" s="99"/>
      <c r="GA629" s="99"/>
      <c r="GB629" s="99"/>
      <c r="GC629" s="99"/>
      <c r="GD629" s="100"/>
      <c r="GE629" s="99"/>
      <c r="GF629" s="99"/>
      <c r="GG629" s="99"/>
      <c r="GH629" s="99"/>
      <c r="GI629" s="100"/>
      <c r="GJ629" s="99"/>
      <c r="GK629" s="99"/>
      <c r="GL629" s="99"/>
      <c r="GM629" s="99"/>
      <c r="GN629" s="100"/>
      <c r="GO629" s="99"/>
      <c r="GP629" s="99"/>
      <c r="GQ629" s="99"/>
      <c r="GR629" s="99"/>
      <c r="GS629" s="100"/>
      <c r="GT629" s="99"/>
      <c r="GU629" s="99"/>
      <c r="GV629" s="99"/>
      <c r="GW629" s="99"/>
      <c r="GX629" s="100"/>
    </row>
    <row r="630" spans="1:206" hidden="1">
      <c r="A630" s="97" t="s">
        <v>1333</v>
      </c>
      <c r="B630" s="81" t="s">
        <v>1334</v>
      </c>
      <c r="C630" t="s">
        <v>714</v>
      </c>
      <c r="D630" s="94" t="s">
        <v>1335</v>
      </c>
      <c r="E630" s="81" t="s">
        <v>1352</v>
      </c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/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47"/>
      <c r="CA630" s="47"/>
      <c r="CB630" s="47"/>
      <c r="CC630" s="47"/>
      <c r="CD630" s="47"/>
      <c r="CE630" s="47"/>
      <c r="CF630" s="47"/>
      <c r="CG630" s="47"/>
      <c r="CH630" s="47"/>
      <c r="CI630" s="47"/>
      <c r="CJ630" s="47"/>
      <c r="CK630" s="47"/>
      <c r="CL630" s="47"/>
      <c r="CM630" s="47"/>
      <c r="CN630" s="47"/>
      <c r="CO630" s="47"/>
      <c r="CP630" s="47"/>
      <c r="CQ630" s="47"/>
      <c r="CR630" s="47"/>
      <c r="CS630" s="47"/>
      <c r="CT630" s="47"/>
      <c r="CU630" s="47"/>
      <c r="CV630" s="47"/>
      <c r="CW630" s="45">
        <v>5067.7603153674936</v>
      </c>
      <c r="CX630" s="45">
        <v>5183.7791067155513</v>
      </c>
      <c r="CY630" s="45">
        <v>5376.6976139017415</v>
      </c>
      <c r="CZ630" s="45">
        <v>5451.7689246432701</v>
      </c>
      <c r="DA630" s="45">
        <v>5400.54505991313</v>
      </c>
      <c r="DB630" s="42">
        <v>5514.7835491216902</v>
      </c>
      <c r="DC630" s="45">
        <v>5461.1878684135663</v>
      </c>
      <c r="DD630" s="45">
        <v>5412.1881159444065</v>
      </c>
      <c r="DE630" s="45">
        <v>5473.8031669018601</v>
      </c>
      <c r="DF630" s="45">
        <v>5701.3223753097709</v>
      </c>
      <c r="DG630" s="45">
        <v>5853.3709327872402</v>
      </c>
      <c r="DH630" s="45">
        <v>6087.574834395843</v>
      </c>
      <c r="DI630" s="45">
        <v>6330.383328456548</v>
      </c>
      <c r="DJ630" s="45">
        <v>6486.7523366017867</v>
      </c>
      <c r="DK630" s="45">
        <v>6271.4362939251814</v>
      </c>
      <c r="DL630" s="45">
        <v>6601.033106752041</v>
      </c>
      <c r="DM630" s="45">
        <v>6816.0468816141338</v>
      </c>
      <c r="DN630" s="45">
        <v>6913.9572549950781</v>
      </c>
      <c r="DO630" s="45">
        <v>7026.1136881016209</v>
      </c>
      <c r="DP630" s="45">
        <v>7046.4131228194292</v>
      </c>
      <c r="DQ630" s="45">
        <v>7001.576283841624</v>
      </c>
      <c r="DR630" s="45">
        <v>6908.0468771523683</v>
      </c>
      <c r="DS630" s="46">
        <v>6966.2450635386322</v>
      </c>
      <c r="DT630" s="45">
        <v>7011.0504599492069</v>
      </c>
      <c r="DU630" s="45">
        <v>7003.8507997461111</v>
      </c>
      <c r="DV630" s="45">
        <v>6492.6351890386804</v>
      </c>
      <c r="DW630" s="45">
        <v>6903.6824947857149</v>
      </c>
      <c r="DX630" s="45"/>
      <c r="DY630" s="99"/>
      <c r="DZ630" s="99"/>
      <c r="EA630" s="100"/>
      <c r="EB630" s="99"/>
      <c r="EC630" s="99"/>
      <c r="ED630" s="99"/>
      <c r="EE630" s="99"/>
      <c r="EF630" s="100"/>
      <c r="EG630" s="99"/>
      <c r="EH630" s="99"/>
      <c r="EI630" s="99"/>
      <c r="EJ630" s="99"/>
      <c r="EK630" s="100"/>
      <c r="EL630" s="99"/>
      <c r="EM630" s="99"/>
      <c r="EN630" s="99"/>
      <c r="EO630" s="99"/>
      <c r="EP630" s="100"/>
      <c r="EQ630" s="99"/>
      <c r="ER630" s="99"/>
      <c r="ES630" s="99"/>
      <c r="ET630" s="99"/>
      <c r="EU630" s="100"/>
      <c r="EV630" s="99"/>
      <c r="EW630" s="99"/>
      <c r="EX630" s="99"/>
      <c r="EY630" s="99"/>
      <c r="EZ630" s="100"/>
      <c r="FA630" s="99"/>
      <c r="FB630" s="99"/>
      <c r="FC630" s="99"/>
      <c r="FD630" s="99"/>
      <c r="FE630" s="100"/>
      <c r="FF630" s="99"/>
      <c r="FG630" s="99"/>
      <c r="FH630" s="99"/>
      <c r="FI630" s="99"/>
      <c r="FJ630" s="100"/>
      <c r="FK630" s="99"/>
      <c r="FL630" s="99"/>
      <c r="FM630" s="99"/>
      <c r="FN630" s="99"/>
      <c r="FO630" s="100"/>
      <c r="FP630" s="99"/>
      <c r="FQ630" s="99"/>
      <c r="FR630" s="99"/>
      <c r="FS630" s="99"/>
      <c r="FT630" s="100"/>
      <c r="FU630" s="99"/>
      <c r="FV630" s="99"/>
      <c r="FW630" s="99"/>
      <c r="FX630" s="99"/>
      <c r="FY630" s="100"/>
      <c r="FZ630" s="99"/>
      <c r="GA630" s="99"/>
      <c r="GB630" s="99"/>
      <c r="GC630" s="99"/>
      <c r="GD630" s="100"/>
      <c r="GE630" s="99"/>
      <c r="GF630" s="99"/>
      <c r="GG630" s="99"/>
      <c r="GH630" s="99"/>
      <c r="GI630" s="100"/>
      <c r="GJ630" s="99"/>
      <c r="GK630" s="99"/>
      <c r="GL630" s="99"/>
      <c r="GM630" s="99"/>
      <c r="GN630" s="100"/>
      <c r="GO630" s="99"/>
      <c r="GP630" s="99"/>
      <c r="GQ630" s="99"/>
      <c r="GR630" s="99"/>
      <c r="GS630" s="100"/>
      <c r="GT630" s="99"/>
      <c r="GU630" s="99"/>
      <c r="GV630" s="99"/>
      <c r="GW630" s="99"/>
      <c r="GX630" s="100"/>
    </row>
    <row r="631" spans="1:206" hidden="1">
      <c r="A631" s="97" t="s">
        <v>1333</v>
      </c>
      <c r="B631" s="81" t="s">
        <v>1334</v>
      </c>
      <c r="C631" t="s">
        <v>714</v>
      </c>
      <c r="D631" s="94" t="s">
        <v>1335</v>
      </c>
      <c r="E631" s="81" t="s">
        <v>1353</v>
      </c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  <c r="BP631" s="44"/>
      <c r="BQ631" s="44"/>
      <c r="BR631" s="44"/>
      <c r="BS631" s="44"/>
      <c r="BT631" s="44"/>
      <c r="BU631" s="44"/>
      <c r="BV631" s="44"/>
      <c r="BW631" s="44"/>
      <c r="BX631" s="44"/>
      <c r="BY631" s="44"/>
      <c r="BZ631" s="44"/>
      <c r="CA631" s="44"/>
      <c r="CB631" s="44"/>
      <c r="CC631" s="44"/>
      <c r="CD631" s="44"/>
      <c r="CE631" s="44"/>
      <c r="CF631" s="44"/>
      <c r="CG631" s="44"/>
      <c r="CH631" s="44"/>
      <c r="CI631" s="44"/>
      <c r="CJ631" s="44"/>
      <c r="CK631" s="44"/>
      <c r="CL631" s="44"/>
      <c r="CM631" s="44"/>
      <c r="CN631" s="44"/>
      <c r="CO631" s="44"/>
      <c r="CP631" s="44"/>
      <c r="CQ631" s="44"/>
      <c r="CR631" s="44"/>
      <c r="CS631" s="44"/>
      <c r="CT631" s="44"/>
      <c r="CU631" s="44"/>
      <c r="CV631" s="44"/>
      <c r="CW631" s="45">
        <v>29759.662396631622</v>
      </c>
      <c r="CX631" s="45">
        <v>30373.869493888957</v>
      </c>
      <c r="CY631" s="45">
        <v>31294.564590985879</v>
      </c>
      <c r="CZ631" s="45">
        <v>32253.883091094762</v>
      </c>
      <c r="DA631" s="45">
        <v>33263.401078169569</v>
      </c>
      <c r="DB631" s="42">
        <v>34356.442913073799</v>
      </c>
      <c r="DC631" s="45">
        <v>34651.901117585105</v>
      </c>
      <c r="DD631" s="45">
        <v>34927.636132835913</v>
      </c>
      <c r="DE631" s="45">
        <v>35354.285608586004</v>
      </c>
      <c r="DF631" s="45">
        <v>36203.065042154107</v>
      </c>
      <c r="DG631" s="45">
        <v>36915.830809974039</v>
      </c>
      <c r="DH631" s="45">
        <v>37702.140648919871</v>
      </c>
      <c r="DI631" s="45">
        <v>38321.225411270301</v>
      </c>
      <c r="DJ631" s="45">
        <v>38136.654633361912</v>
      </c>
      <c r="DK631" s="45">
        <v>36632.206425870747</v>
      </c>
      <c r="DL631" s="45">
        <v>37315.35885795144</v>
      </c>
      <c r="DM631" s="45">
        <v>37697.374080753863</v>
      </c>
      <c r="DN631" s="45">
        <v>37886.221958509675</v>
      </c>
      <c r="DO631" s="45">
        <v>38115.963227621673</v>
      </c>
      <c r="DP631" s="45">
        <v>38701.832831286447</v>
      </c>
      <c r="DQ631" s="45">
        <v>39378.927568761988</v>
      </c>
      <c r="DR631" s="45">
        <v>39843.9682902614</v>
      </c>
      <c r="DS631" s="46">
        <v>40565.549673053509</v>
      </c>
      <c r="DT631" s="45">
        <v>41305.446813950606</v>
      </c>
      <c r="DU631" s="45">
        <v>41903.122012508866</v>
      </c>
      <c r="DV631" s="45">
        <v>39940.27150441987</v>
      </c>
      <c r="DW631" s="45">
        <v>42198.386389972125</v>
      </c>
      <c r="DX631" s="45"/>
      <c r="DY631" s="99"/>
      <c r="DZ631" s="99"/>
      <c r="EA631" s="100"/>
      <c r="EB631" s="99"/>
      <c r="EC631" s="99"/>
      <c r="ED631" s="99"/>
      <c r="EE631" s="99"/>
      <c r="EF631" s="100"/>
      <c r="EG631" s="99"/>
      <c r="EH631" s="99"/>
      <c r="EI631" s="99"/>
      <c r="EJ631" s="99"/>
      <c r="EK631" s="100"/>
      <c r="EL631" s="99"/>
      <c r="EM631" s="99"/>
      <c r="EN631" s="99"/>
      <c r="EO631" s="99"/>
      <c r="EP631" s="100"/>
      <c r="EQ631" s="99"/>
      <c r="ER631" s="99"/>
      <c r="ES631" s="99"/>
      <c r="ET631" s="99"/>
      <c r="EU631" s="100"/>
      <c r="EV631" s="99"/>
      <c r="EW631" s="99"/>
      <c r="EX631" s="99"/>
      <c r="EY631" s="99"/>
      <c r="EZ631" s="100"/>
      <c r="FA631" s="99"/>
      <c r="FB631" s="99"/>
      <c r="FC631" s="99"/>
      <c r="FD631" s="99"/>
      <c r="FE631" s="100"/>
      <c r="FF631" s="99"/>
      <c r="FG631" s="99"/>
      <c r="FH631" s="99"/>
      <c r="FI631" s="99"/>
      <c r="FJ631" s="100"/>
      <c r="FK631" s="99"/>
      <c r="FL631" s="99"/>
      <c r="FM631" s="99"/>
      <c r="FN631" s="99"/>
      <c r="FO631" s="100"/>
      <c r="FP631" s="99"/>
      <c r="FQ631" s="99"/>
      <c r="FR631" s="99"/>
      <c r="FS631" s="99"/>
      <c r="FT631" s="100"/>
      <c r="FU631" s="99"/>
      <c r="FV631" s="99"/>
      <c r="FW631" s="99"/>
      <c r="FX631" s="99"/>
      <c r="FY631" s="100"/>
      <c r="FZ631" s="99"/>
      <c r="GA631" s="99"/>
      <c r="GB631" s="99"/>
      <c r="GC631" s="99"/>
      <c r="GD631" s="100"/>
      <c r="GE631" s="99"/>
      <c r="GF631" s="99"/>
      <c r="GG631" s="99"/>
      <c r="GH631" s="99"/>
      <c r="GI631" s="100"/>
      <c r="GJ631" s="99"/>
      <c r="GK631" s="99"/>
      <c r="GL631" s="99"/>
      <c r="GM631" s="99"/>
      <c r="GN631" s="100"/>
      <c r="GO631" s="99"/>
      <c r="GP631" s="99"/>
      <c r="GQ631" s="99"/>
      <c r="GR631" s="99"/>
      <c r="GS631" s="100"/>
      <c r="GT631" s="99"/>
      <c r="GU631" s="99"/>
      <c r="GV631" s="99"/>
      <c r="GW631" s="99"/>
      <c r="GX631" s="100"/>
    </row>
    <row r="632" spans="1:206" hidden="1">
      <c r="A632" s="97" t="s">
        <v>1333</v>
      </c>
      <c r="B632" s="81" t="s">
        <v>1334</v>
      </c>
      <c r="C632" t="s">
        <v>714</v>
      </c>
      <c r="D632" s="94" t="s">
        <v>1335</v>
      </c>
      <c r="E632" s="81" t="s">
        <v>1354</v>
      </c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  <c r="BP632" s="44"/>
      <c r="BQ632" s="44"/>
      <c r="BR632" s="44"/>
      <c r="BS632" s="44"/>
      <c r="BT632" s="44"/>
      <c r="BU632" s="44"/>
      <c r="BV632" s="44"/>
      <c r="BW632" s="44"/>
      <c r="BX632" s="44"/>
      <c r="BY632" s="44"/>
      <c r="BZ632" s="44"/>
      <c r="CA632" s="44"/>
      <c r="CB632" s="44"/>
      <c r="CC632" s="44"/>
      <c r="CD632" s="44"/>
      <c r="CE632" s="44"/>
      <c r="CF632" s="44"/>
      <c r="CG632" s="44"/>
      <c r="CH632" s="44"/>
      <c r="CI632" s="44"/>
      <c r="CJ632" s="44"/>
      <c r="CK632" s="44"/>
      <c r="CL632" s="44"/>
      <c r="CM632" s="44"/>
      <c r="CN632" s="44"/>
      <c r="CO632" s="44"/>
      <c r="CP632" s="44"/>
      <c r="CQ632" s="44"/>
      <c r="CR632" s="44"/>
      <c r="CS632" s="44"/>
      <c r="CT632" s="44"/>
      <c r="CU632" s="44"/>
      <c r="CV632" s="44"/>
      <c r="CW632" s="45">
        <v>5882.3618998106622</v>
      </c>
      <c r="CX632" s="45">
        <v>6007.0555297186856</v>
      </c>
      <c r="CY632" s="45">
        <v>6156.6295368087567</v>
      </c>
      <c r="CZ632" s="45">
        <v>6247.0226625252471</v>
      </c>
      <c r="DA632" s="45">
        <v>6383.3525263717693</v>
      </c>
      <c r="DB632" s="45">
        <v>6584.4669159791165</v>
      </c>
      <c r="DC632" s="45">
        <v>6629.5849944168258</v>
      </c>
      <c r="DD632" s="45">
        <v>6694.2747705172687</v>
      </c>
      <c r="DE632" s="45">
        <v>6814.1958132541477</v>
      </c>
      <c r="DF632" s="45">
        <v>7028.9017346876763</v>
      </c>
      <c r="DG632" s="45">
        <v>7218.6369576326315</v>
      </c>
      <c r="DH632" s="45">
        <v>7444.6586595470681</v>
      </c>
      <c r="DI632" s="45">
        <v>7672.7741257517537</v>
      </c>
      <c r="DJ632" s="45">
        <v>7732.6646306576731</v>
      </c>
      <c r="DK632" s="45">
        <v>7531.2504846676793</v>
      </c>
      <c r="DL632" s="45">
        <v>7773.8726443335781</v>
      </c>
      <c r="DM632" s="45">
        <v>7932.3610708761789</v>
      </c>
      <c r="DN632" s="45">
        <v>8045.6116632038365</v>
      </c>
      <c r="DO632" s="45">
        <v>8169.4660685749886</v>
      </c>
      <c r="DP632" s="45">
        <v>8318.574382064211</v>
      </c>
      <c r="DQ632" s="45">
        <v>8472.8223875939984</v>
      </c>
      <c r="DR632" s="45">
        <v>8608.1751570779725</v>
      </c>
      <c r="DS632" s="45">
        <v>8799.3979390187724</v>
      </c>
      <c r="DT632" s="45">
        <v>8988.4426553422127</v>
      </c>
      <c r="DU632" s="45">
        <v>9124.8940437382626</v>
      </c>
      <c r="DV632" s="45">
        <v>8759.4223885146312</v>
      </c>
      <c r="DW632" s="45">
        <v>9222.3138880073602</v>
      </c>
      <c r="DX632" s="45"/>
      <c r="DY632" s="99"/>
      <c r="DZ632" s="99"/>
      <c r="EA632" s="48"/>
      <c r="EB632" s="99"/>
      <c r="EC632" s="99"/>
      <c r="ED632" s="99"/>
      <c r="EE632" s="99"/>
      <c r="EF632" s="48"/>
      <c r="EG632" s="99"/>
      <c r="EH632" s="99"/>
      <c r="EI632" s="99"/>
      <c r="EJ632" s="99"/>
      <c r="EK632" s="48"/>
      <c r="EL632" s="99"/>
      <c r="EM632" s="99"/>
      <c r="EN632" s="99"/>
      <c r="EO632" s="99"/>
      <c r="EP632" s="48"/>
      <c r="EQ632" s="99"/>
      <c r="ER632" s="99"/>
      <c r="ES632" s="99"/>
      <c r="ET632" s="99"/>
      <c r="EU632" s="48"/>
      <c r="EV632" s="99"/>
      <c r="EW632" s="99"/>
      <c r="EX632" s="99"/>
      <c r="EY632" s="99"/>
      <c r="EZ632" s="48"/>
      <c r="FA632" s="99"/>
      <c r="FB632" s="99"/>
      <c r="FC632" s="99"/>
      <c r="FD632" s="99"/>
      <c r="FE632" s="48"/>
      <c r="FF632" s="99"/>
      <c r="FG632" s="99"/>
      <c r="FH632" s="99"/>
      <c r="FI632" s="99"/>
      <c r="FJ632" s="48"/>
      <c r="FK632" s="99"/>
      <c r="FL632" s="99"/>
      <c r="FM632" s="99"/>
      <c r="FN632" s="99"/>
      <c r="FO632" s="48"/>
      <c r="FP632" s="99"/>
      <c r="FQ632" s="99"/>
      <c r="FR632" s="99"/>
      <c r="FS632" s="99"/>
      <c r="FT632" s="48"/>
      <c r="FU632" s="99"/>
      <c r="FV632" s="99"/>
      <c r="FW632" s="99"/>
      <c r="FX632" s="99"/>
      <c r="FY632" s="48"/>
      <c r="FZ632" s="99"/>
      <c r="GA632" s="99"/>
      <c r="GB632" s="99"/>
      <c r="GC632" s="99"/>
      <c r="GD632" s="48"/>
      <c r="GE632" s="99"/>
      <c r="GF632" s="99"/>
      <c r="GG632" s="99"/>
      <c r="GH632" s="99"/>
      <c r="GI632" s="48"/>
      <c r="GJ632" s="99"/>
      <c r="GK632" s="99"/>
      <c r="GL632" s="99"/>
      <c r="GM632" s="99"/>
      <c r="GN632" s="48"/>
      <c r="GO632" s="99"/>
      <c r="GP632" s="99"/>
      <c r="GQ632" s="99"/>
      <c r="GR632" s="99"/>
      <c r="GS632" s="48"/>
      <c r="GT632" s="99"/>
      <c r="GU632" s="99"/>
      <c r="GV632" s="99"/>
      <c r="GW632" s="99"/>
      <c r="GX632" s="48"/>
    </row>
    <row r="633" spans="1:206" hidden="1">
      <c r="A633" s="97" t="s">
        <v>1333</v>
      </c>
      <c r="B633" s="81" t="s">
        <v>1334</v>
      </c>
      <c r="C633" t="s">
        <v>714</v>
      </c>
      <c r="D633" s="94" t="s">
        <v>1335</v>
      </c>
      <c r="E633" t="s">
        <v>1355</v>
      </c>
      <c r="BD633" s="49"/>
      <c r="BE633" s="49"/>
      <c r="BF633" s="49"/>
      <c r="BG633" s="49"/>
      <c r="BH633" s="49"/>
      <c r="BI633" s="49"/>
      <c r="BJ633" s="49"/>
      <c r="BK633" s="49"/>
      <c r="BL633" s="49"/>
      <c r="BM633" s="49"/>
      <c r="BN633" s="49"/>
      <c r="BO633" s="49"/>
      <c r="BP633" s="49"/>
      <c r="BQ633" s="49"/>
      <c r="BR633" s="49"/>
      <c r="BS633" s="49"/>
      <c r="BT633" s="49"/>
      <c r="BU633" s="49"/>
      <c r="BV633" s="49"/>
      <c r="BW633" s="49"/>
      <c r="BX633" s="49">
        <v>654660450038.90906</v>
      </c>
      <c r="BY633" s="49">
        <v>705223308685.302</v>
      </c>
      <c r="BZ633" s="49">
        <v>756641441833.49597</v>
      </c>
      <c r="CA633" s="49">
        <v>806873220527.64795</v>
      </c>
      <c r="CB633" s="49">
        <v>867403598823.547</v>
      </c>
      <c r="CC633" s="49">
        <v>942279638626.09802</v>
      </c>
      <c r="CD633" s="49">
        <v>1002447030174.25</v>
      </c>
      <c r="CE633" s="49">
        <v>1087145020576.47</v>
      </c>
      <c r="CF633" s="49">
        <v>1178128157585.1399</v>
      </c>
      <c r="CG633" s="49">
        <v>1257642204162.5901</v>
      </c>
      <c r="CH633" s="49">
        <v>1336189263282.77</v>
      </c>
      <c r="CI633" s="49">
        <v>1399542029838.5601</v>
      </c>
      <c r="CJ633" s="49">
        <v>1456079599853.51</v>
      </c>
      <c r="CK633" s="49">
        <v>1435893903152.46</v>
      </c>
      <c r="CL633" s="49">
        <v>1445089002792.3501</v>
      </c>
      <c r="CM633" s="49">
        <v>1479629651145.9299</v>
      </c>
      <c r="CN633" s="49">
        <v>1457744910659.79</v>
      </c>
      <c r="CO633" s="49">
        <v>1455245331581.1101</v>
      </c>
      <c r="CP633" s="49">
        <v>1480389661926.26</v>
      </c>
      <c r="CQ633" s="49">
        <v>1515868333679.1899</v>
      </c>
      <c r="CR633" s="49">
        <v>1609619755813.5901</v>
      </c>
      <c r="CS633" s="49">
        <v>1651728744583.1299</v>
      </c>
      <c r="CT633" s="49">
        <v>1709893812622.0701</v>
      </c>
      <c r="CU633" s="49">
        <v>1821253412033.0801</v>
      </c>
      <c r="CV633" s="49">
        <v>1973627179397.5801</v>
      </c>
      <c r="CW633" s="49">
        <v>2191002794250.48</v>
      </c>
      <c r="CX633" s="49">
        <v>2492644788940.4199</v>
      </c>
      <c r="CY633" s="49">
        <v>2447501533325.1899</v>
      </c>
      <c r="CZ633" s="49">
        <v>2476962256164.5498</v>
      </c>
      <c r="DA633" s="49">
        <v>2512846589172.3599</v>
      </c>
      <c r="DB633" s="49">
        <v>2568555413146.9702</v>
      </c>
      <c r="DC633" s="49">
        <v>2656152588806.1499</v>
      </c>
      <c r="DD633" s="49">
        <v>2757784572814.9399</v>
      </c>
      <c r="DE633" s="49">
        <v>2891354103637.6899</v>
      </c>
      <c r="DF633" s="49">
        <v>3139670202392.5698</v>
      </c>
      <c r="DG633" s="49">
        <v>3530547502624.5098</v>
      </c>
      <c r="DH633" s="49">
        <v>3876738121948.2402</v>
      </c>
      <c r="DI633" s="49">
        <v>4125990407409.6602</v>
      </c>
      <c r="DJ633" s="49">
        <v>4403814766479.4902</v>
      </c>
      <c r="DK633" s="49"/>
      <c r="DL633" s="49"/>
      <c r="DM633" s="49"/>
    </row>
    <row r="634" spans="1:206" hidden="1">
      <c r="A634" s="97" t="s">
        <v>1333</v>
      </c>
      <c r="B634" s="81" t="s">
        <v>1334</v>
      </c>
      <c r="C634" t="s">
        <v>714</v>
      </c>
      <c r="D634" s="94" t="s">
        <v>1335</v>
      </c>
      <c r="E634" t="s">
        <v>1356</v>
      </c>
      <c r="BD634" s="49"/>
      <c r="BE634" s="49"/>
      <c r="BF634" s="49"/>
      <c r="BG634" s="49"/>
      <c r="BH634" s="49"/>
      <c r="BI634" s="49"/>
      <c r="BJ634" s="49"/>
      <c r="BK634" s="49"/>
      <c r="BL634" s="49"/>
      <c r="BM634" s="49"/>
      <c r="BN634" s="49"/>
      <c r="BO634" s="49"/>
      <c r="BP634" s="49"/>
      <c r="BQ634" s="49"/>
      <c r="BR634" s="49"/>
      <c r="BS634" s="49"/>
      <c r="BT634" s="49"/>
      <c r="BU634" s="49"/>
      <c r="BV634" s="49"/>
      <c r="BW634" s="49"/>
      <c r="BX634" s="49"/>
      <c r="BY634" s="49"/>
      <c r="BZ634" s="49"/>
      <c r="CA634" s="49"/>
      <c r="CB634" s="49"/>
      <c r="CC634" s="49"/>
      <c r="CD634" s="49"/>
      <c r="CE634" s="49"/>
      <c r="CF634" s="49"/>
      <c r="CG634" s="49"/>
      <c r="CH634" s="49"/>
      <c r="CI634" s="49"/>
      <c r="CJ634" s="49"/>
      <c r="CK634" s="49"/>
      <c r="CL634" s="49"/>
      <c r="CM634" s="49"/>
      <c r="CN634" s="49"/>
      <c r="CO634" s="49"/>
      <c r="CP634" s="49"/>
      <c r="CQ634" s="49"/>
      <c r="CR634" s="49">
        <v>22736463152465.801</v>
      </c>
      <c r="CS634" s="49">
        <v>24186307383300.699</v>
      </c>
      <c r="CT634" s="49">
        <v>25767194995239.199</v>
      </c>
      <c r="CU634" s="49">
        <v>28148367215576.102</v>
      </c>
      <c r="CV634" s="49">
        <v>30897055631103.5</v>
      </c>
      <c r="CW634" s="49">
        <v>34253264865844.699</v>
      </c>
      <c r="CX634" s="49">
        <v>36768445473388.602</v>
      </c>
      <c r="CY634" s="49">
        <v>38690061429931.602</v>
      </c>
      <c r="CZ634" s="49">
        <v>40496460943359.297</v>
      </c>
      <c r="DA634" s="49">
        <v>42448880877197.203</v>
      </c>
      <c r="DB634" s="49">
        <v>45013853343261.703</v>
      </c>
      <c r="DC634" s="49">
        <v>47708690521484.297</v>
      </c>
      <c r="DD634" s="49">
        <v>50335037501953.102</v>
      </c>
      <c r="DE634" s="49">
        <v>54423119476562.5</v>
      </c>
      <c r="DF634" s="49">
        <v>60343885729003.898</v>
      </c>
      <c r="DG634" s="49">
        <v>67984719157226.5</v>
      </c>
      <c r="DH634" s="49">
        <v>76572662769531.203</v>
      </c>
      <c r="DI634" s="49">
        <v>83032367957031.203</v>
      </c>
      <c r="DJ634" s="49">
        <v>89669687326171.797</v>
      </c>
      <c r="DK634" s="49">
        <v>93586009483398.406</v>
      </c>
      <c r="DL634" s="49">
        <v>99035257078125</v>
      </c>
      <c r="DM634" s="49">
        <v>107769624331054</v>
      </c>
    </row>
    <row r="635" spans="1:206" hidden="1">
      <c r="A635" s="97" t="s">
        <v>1333</v>
      </c>
      <c r="B635" s="81" t="s">
        <v>1334</v>
      </c>
      <c r="C635" t="s">
        <v>714</v>
      </c>
      <c r="D635" s="94" t="s">
        <v>1335</v>
      </c>
      <c r="E635" t="s">
        <v>1357</v>
      </c>
      <c r="BD635" s="49"/>
      <c r="BE635" s="49"/>
      <c r="BF635" s="49"/>
      <c r="BG635" s="49"/>
      <c r="BH635" s="49"/>
      <c r="BI635" s="49"/>
      <c r="BJ635" s="49"/>
      <c r="BK635" s="49"/>
      <c r="BL635" s="49"/>
      <c r="BM635" s="49"/>
      <c r="BN635" s="49"/>
      <c r="BO635" s="49"/>
      <c r="BP635" s="49"/>
      <c r="BQ635" s="49"/>
      <c r="BR635" s="49"/>
      <c r="BS635" s="49"/>
      <c r="BT635" s="49"/>
      <c r="BU635" s="49"/>
      <c r="BV635" s="49"/>
      <c r="BW635" s="49"/>
      <c r="BX635" s="49"/>
      <c r="BY635" s="49"/>
      <c r="BZ635" s="49"/>
      <c r="CA635" s="49"/>
      <c r="CB635" s="49"/>
      <c r="CC635" s="49"/>
      <c r="CD635" s="49"/>
      <c r="CE635" s="49"/>
      <c r="CF635" s="49"/>
      <c r="CG635" s="49"/>
      <c r="CH635" s="49"/>
      <c r="CI635" s="49"/>
      <c r="CJ635" s="49"/>
      <c r="CK635" s="49"/>
      <c r="CL635" s="49"/>
      <c r="CM635" s="49"/>
      <c r="CN635" s="49"/>
      <c r="CO635" s="49"/>
      <c r="CP635" s="49"/>
      <c r="CQ635" s="49"/>
      <c r="CR635" s="49">
        <v>14444532860351.5</v>
      </c>
      <c r="CS635" s="49">
        <v>14836854915039</v>
      </c>
      <c r="CT635" s="49">
        <v>14864928542968.699</v>
      </c>
      <c r="CU635" s="49">
        <v>15018561988281.199</v>
      </c>
      <c r="CV635" s="49">
        <v>15152339222656.199</v>
      </c>
      <c r="CW635" s="49">
        <v>15343607880859.301</v>
      </c>
      <c r="CX635" s="49">
        <v>14034500615234.301</v>
      </c>
      <c r="CY635" s="49">
        <v>14882171273437.5</v>
      </c>
      <c r="CZ635" s="49">
        <v>14004620440429.6</v>
      </c>
      <c r="DA635" s="49">
        <v>13249159587890.6</v>
      </c>
      <c r="DB635" s="49">
        <v>14107590154296.801</v>
      </c>
      <c r="DC635" s="49">
        <v>12909629225585.9</v>
      </c>
      <c r="DD635" s="49">
        <v>11711826133789</v>
      </c>
      <c r="DE635" s="49">
        <v>11946835731445.301</v>
      </c>
      <c r="DF635" s="49">
        <v>12527214239257.801</v>
      </c>
      <c r="DG635" s="49">
        <v>13244383121093.699</v>
      </c>
      <c r="DH635" s="49">
        <v>14254675388671.801</v>
      </c>
      <c r="DI635" s="49">
        <v>15029682718750</v>
      </c>
      <c r="DJ635" s="49">
        <v>16175077267578.1</v>
      </c>
      <c r="DK635" s="49">
        <v>15682090441406.199</v>
      </c>
      <c r="DL635" s="49">
        <v>15752554730468.699</v>
      </c>
      <c r="DM635" s="49">
        <v>16288019464843.699</v>
      </c>
    </row>
    <row r="636" spans="1:206" hidden="1">
      <c r="A636" s="97" t="s">
        <v>1333</v>
      </c>
      <c r="B636" s="81" t="s">
        <v>1334</v>
      </c>
      <c r="C636" t="s">
        <v>714</v>
      </c>
      <c r="D636" s="94" t="s">
        <v>1335</v>
      </c>
      <c r="E636" t="s">
        <v>1358</v>
      </c>
      <c r="BD636" s="49"/>
      <c r="BE636" s="49"/>
      <c r="BF636" s="49"/>
      <c r="BG636" s="49"/>
      <c r="BH636" s="49"/>
      <c r="BI636" s="49"/>
      <c r="BJ636" s="49"/>
      <c r="BK636" s="49"/>
      <c r="BL636" s="49"/>
      <c r="BM636" s="49"/>
      <c r="BN636" s="49"/>
      <c r="BO636" s="49"/>
      <c r="BP636" s="49"/>
      <c r="BQ636" s="49"/>
      <c r="BR636" s="49"/>
      <c r="BS636" s="49"/>
      <c r="BT636" s="49"/>
      <c r="BU636" s="49"/>
      <c r="BV636" s="49"/>
      <c r="BW636" s="49"/>
      <c r="BX636" s="49">
        <v>1962783336471.55</v>
      </c>
      <c r="BY636" s="49">
        <v>2093075423339.8401</v>
      </c>
      <c r="BZ636" s="49">
        <v>2244428413085.9302</v>
      </c>
      <c r="CA636" s="49">
        <v>2426080825218.2002</v>
      </c>
      <c r="CB636" s="49">
        <v>2647825890884.3901</v>
      </c>
      <c r="CC636" s="49">
        <v>2871890436141.96</v>
      </c>
      <c r="CD636" s="49">
        <v>2943947143524.1699</v>
      </c>
      <c r="CE636" s="49">
        <v>3069811328887.9302</v>
      </c>
      <c r="CF636" s="49">
        <v>3248858563323.9702</v>
      </c>
      <c r="CG636" s="49">
        <v>3468151744125.3599</v>
      </c>
      <c r="CH636" s="49">
        <v>3684034628036.4902</v>
      </c>
      <c r="CI636" s="49">
        <v>4054071547973.6299</v>
      </c>
      <c r="CJ636" s="49">
        <v>4310922526733.3901</v>
      </c>
      <c r="CK636" s="49">
        <v>4276962816986.0801</v>
      </c>
      <c r="CL636" s="49">
        <v>4379212209716.79</v>
      </c>
      <c r="CM636" s="49">
        <v>4534323505630.4902</v>
      </c>
      <c r="CN636" s="49">
        <v>4827262710861.2002</v>
      </c>
      <c r="CO636" s="49">
        <v>5037033608627.3096</v>
      </c>
      <c r="CP636" s="49">
        <v>5267672186996.46</v>
      </c>
      <c r="CQ636" s="49">
        <v>5535415246765.1299</v>
      </c>
      <c r="CR636" s="49">
        <v>5846552383026.1201</v>
      </c>
      <c r="CS636" s="49">
        <v>6045055814880.3701</v>
      </c>
      <c r="CT636" s="49">
        <v>6328664570556.6396</v>
      </c>
      <c r="CU636" s="49">
        <v>6776596614959.71</v>
      </c>
      <c r="CV636" s="49">
        <v>7340564345458.9805</v>
      </c>
      <c r="CW636" s="49">
        <v>7994418892395.0195</v>
      </c>
      <c r="CX636" s="49">
        <v>8655242074981.6797</v>
      </c>
      <c r="CY636" s="49">
        <v>9045062826568.5996</v>
      </c>
      <c r="CZ636" s="49">
        <v>9259462594024.6504</v>
      </c>
      <c r="DA636" s="49">
        <v>9633509584228.5098</v>
      </c>
      <c r="DB636" s="49">
        <v>9912389719299.3105</v>
      </c>
      <c r="DC636" s="49">
        <v>10062329392303.4</v>
      </c>
      <c r="DD636" s="49">
        <v>10367352591552.699</v>
      </c>
      <c r="DE636" s="49">
        <v>11086567797607.4</v>
      </c>
      <c r="DF636" s="49">
        <v>12183776017456</v>
      </c>
      <c r="DG636" s="49">
        <v>13208668808563.199</v>
      </c>
      <c r="DH636" s="49">
        <v>14459453749725.301</v>
      </c>
      <c r="DI636" s="49">
        <v>15162196924804.6</v>
      </c>
      <c r="DJ636" s="49">
        <v>15862008043487.5</v>
      </c>
      <c r="DK636" s="49">
        <v>15942443417816.1</v>
      </c>
      <c r="DL636" s="49">
        <v>15991338274322.5</v>
      </c>
      <c r="DM636" s="49">
        <v>16817994115295.4</v>
      </c>
    </row>
    <row r="637" spans="1:206" hidden="1">
      <c r="A637" s="97" t="s">
        <v>1333</v>
      </c>
      <c r="B637" s="81" t="s">
        <v>1334</v>
      </c>
      <c r="C637" t="s">
        <v>714</v>
      </c>
      <c r="D637" s="94" t="s">
        <v>1335</v>
      </c>
      <c r="E637" t="s">
        <v>1359</v>
      </c>
      <c r="BD637" s="49"/>
      <c r="BE637" s="49"/>
      <c r="BF637" s="49"/>
      <c r="BG637" s="49"/>
      <c r="BH637" s="49"/>
      <c r="BI637" s="49"/>
      <c r="BJ637" s="49"/>
      <c r="BK637" s="49"/>
      <c r="BL637" s="49"/>
      <c r="BM637" s="49"/>
      <c r="BN637" s="49"/>
      <c r="BO637" s="49"/>
      <c r="BP637" s="49"/>
      <c r="BQ637" s="49"/>
      <c r="BR637" s="49"/>
      <c r="BS637" s="49"/>
      <c r="BT637" s="49"/>
      <c r="BU637" s="49"/>
      <c r="BV637" s="49"/>
      <c r="BW637" s="49"/>
      <c r="BX637" s="49">
        <v>24479497641113.199</v>
      </c>
      <c r="BY637" s="49">
        <v>25569516449890.102</v>
      </c>
      <c r="BZ637" s="49">
        <v>26823126309020.898</v>
      </c>
      <c r="CA637" s="49">
        <v>28277373028686.5</v>
      </c>
      <c r="CB637" s="49">
        <v>29761797551574.699</v>
      </c>
      <c r="CC637" s="49">
        <v>31007963794250.398</v>
      </c>
      <c r="CD637" s="49">
        <v>32140680477905.199</v>
      </c>
      <c r="CE637" s="49">
        <v>34101635907348.602</v>
      </c>
      <c r="CF637" s="49">
        <v>36527551497070.297</v>
      </c>
      <c r="CG637" s="49">
        <v>38869366841430.602</v>
      </c>
      <c r="CH637" s="49">
        <v>40721744540039</v>
      </c>
      <c r="CI637" s="49">
        <v>42122233177124</v>
      </c>
      <c r="CJ637" s="49">
        <v>42883407061889.602</v>
      </c>
      <c r="CK637" s="49">
        <v>41612667496093.703</v>
      </c>
      <c r="CL637" s="49">
        <v>41480698214111.297</v>
      </c>
      <c r="CM637" s="49">
        <v>41929222747924.797</v>
      </c>
      <c r="CN637" s="49">
        <v>43620873080688.398</v>
      </c>
      <c r="CO637" s="49">
        <v>45047199993652.297</v>
      </c>
      <c r="CP637" s="49">
        <v>46881111472778.297</v>
      </c>
      <c r="CQ637" s="49">
        <v>48587971292724.602</v>
      </c>
      <c r="CR637" s="49">
        <v>50248136592163</v>
      </c>
      <c r="CS637" s="49">
        <v>51064521851074.203</v>
      </c>
      <c r="CT637" s="49">
        <v>51906389139648.398</v>
      </c>
      <c r="CU637" s="49">
        <v>53844807066772.398</v>
      </c>
      <c r="CV637" s="49">
        <v>56202938489013.602</v>
      </c>
      <c r="CW637" s="49">
        <v>59106536424560.5</v>
      </c>
      <c r="CX637" s="49">
        <v>60072527626708.898</v>
      </c>
      <c r="CY637" s="49">
        <v>61070287151123</v>
      </c>
      <c r="CZ637" s="49">
        <v>62401459869995.102</v>
      </c>
      <c r="DA637" s="49">
        <v>63634143761230.398</v>
      </c>
      <c r="DB637" s="49">
        <v>65688844669677.703</v>
      </c>
      <c r="DC637" s="49">
        <v>67082597969726.5</v>
      </c>
      <c r="DD637" s="49">
        <v>68081472437988.203</v>
      </c>
      <c r="DE637" s="49">
        <v>70427017353515.594</v>
      </c>
      <c r="DF637" s="49">
        <v>75549767972900.297</v>
      </c>
      <c r="DG637" s="49">
        <v>81802959115966.797</v>
      </c>
      <c r="DH637" s="49">
        <v>90044144216308.594</v>
      </c>
      <c r="DI637" s="49">
        <v>96266262262695.297</v>
      </c>
      <c r="DJ637" s="49">
        <v>100674116025634</v>
      </c>
      <c r="DK637" s="49">
        <v>100214803142333</v>
      </c>
      <c r="DL637" s="49">
        <v>100450735104248</v>
      </c>
      <c r="DM637" s="49">
        <v>102919955583007</v>
      </c>
    </row>
    <row r="638" spans="1:206" hidden="1">
      <c r="A638" s="97" t="s">
        <v>1333</v>
      </c>
      <c r="B638" s="81" t="s">
        <v>1334</v>
      </c>
      <c r="C638" t="s">
        <v>714</v>
      </c>
      <c r="D638" s="94" t="s">
        <v>1335</v>
      </c>
      <c r="E638" t="s">
        <v>1360</v>
      </c>
      <c r="BD638" s="49">
        <v>12102517043334.9</v>
      </c>
      <c r="BE638" s="49">
        <v>12995877475097.6</v>
      </c>
      <c r="BF638" s="49">
        <v>13880289717041</v>
      </c>
      <c r="BG638" s="49">
        <v>14480306995605.4</v>
      </c>
      <c r="BH638" s="49">
        <v>14915454053833</v>
      </c>
      <c r="BI638" s="49">
        <v>15775879117187.5</v>
      </c>
      <c r="BJ638" s="49">
        <v>16877469519165</v>
      </c>
      <c r="BK638" s="49">
        <v>17596874108642.5</v>
      </c>
      <c r="BL638" s="49">
        <v>17902956557250.898</v>
      </c>
      <c r="BM638" s="49">
        <v>18767861902954.102</v>
      </c>
      <c r="BN638" s="49">
        <v>20214070333190.898</v>
      </c>
      <c r="BO638" s="49">
        <v>20855427884540.5</v>
      </c>
      <c r="BP638" s="49">
        <v>21600466386398.301</v>
      </c>
      <c r="BQ638" s="49">
        <v>22440086100418</v>
      </c>
      <c r="BR638" s="49">
        <v>23534213896579.699</v>
      </c>
      <c r="BS638" s="49">
        <v>24918685516456.602</v>
      </c>
      <c r="BT638" s="49">
        <v>26319304652893</v>
      </c>
      <c r="BU638" s="49">
        <v>27632512692070</v>
      </c>
      <c r="BV638" s="49">
        <v>29217294538967.102</v>
      </c>
      <c r="BW638" s="49">
        <v>31100108120006.5</v>
      </c>
      <c r="BX638" s="49">
        <v>34350375242427.801</v>
      </c>
      <c r="BY638" s="49">
        <v>36143323065582.203</v>
      </c>
      <c r="BZ638" s="49">
        <v>38183669814468.297</v>
      </c>
      <c r="CA638" s="49">
        <v>40541361763427.703</v>
      </c>
      <c r="CB638" s="49">
        <v>43109920564613.297</v>
      </c>
      <c r="CC638" s="49">
        <v>45547652908981.297</v>
      </c>
      <c r="CD638" s="49">
        <v>47448066830497.703</v>
      </c>
      <c r="CE638" s="49">
        <v>50589390084358.203</v>
      </c>
      <c r="CF638" s="49">
        <v>54472767807487.398</v>
      </c>
      <c r="CG638" s="49">
        <v>58311861887924.102</v>
      </c>
      <c r="CH638" s="49">
        <v>61612850770896.898</v>
      </c>
      <c r="CI638" s="49">
        <v>63964177740470.797</v>
      </c>
      <c r="CJ638" s="49">
        <v>65457353051605.203</v>
      </c>
      <c r="CK638" s="49">
        <v>63790215265487.602</v>
      </c>
      <c r="CL638" s="49">
        <v>63792212186386.102</v>
      </c>
      <c r="CM638" s="49">
        <v>64733592402381.898</v>
      </c>
      <c r="CN638" s="49">
        <v>67848929615234.297</v>
      </c>
      <c r="CO638" s="49">
        <v>70654570684471.094</v>
      </c>
      <c r="CP638" s="49">
        <v>74194213629928.594</v>
      </c>
      <c r="CQ638" s="49">
        <v>77635492358886.703</v>
      </c>
      <c r="CR638" s="49">
        <v>94885304743820.094</v>
      </c>
      <c r="CS638" s="49">
        <v>97784468708877.5</v>
      </c>
      <c r="CT638" s="49">
        <v>100577071061035</v>
      </c>
      <c r="CU638" s="49">
        <v>105609586297622</v>
      </c>
      <c r="CV638" s="49">
        <v>111566524867630</v>
      </c>
      <c r="CW638" s="49">
        <v>118888830857910</v>
      </c>
      <c r="CX638" s="49">
        <v>122023360579254</v>
      </c>
      <c r="CY638" s="49">
        <v>126135084214385</v>
      </c>
      <c r="CZ638" s="49">
        <v>128638966103973</v>
      </c>
      <c r="DA638" s="49">
        <v>131478540399719</v>
      </c>
      <c r="DB638" s="49">
        <v>137291233299682</v>
      </c>
      <c r="DC638" s="49">
        <v>140419399697906</v>
      </c>
      <c r="DD638" s="49">
        <v>143253473238098</v>
      </c>
      <c r="DE638" s="49">
        <v>150774894462768</v>
      </c>
      <c r="DF638" s="49">
        <v>163744314161010</v>
      </c>
      <c r="DG638" s="49">
        <v>179771277705474</v>
      </c>
      <c r="DH638" s="49">
        <v>199207674246185</v>
      </c>
      <c r="DI638" s="49">
        <v>213616500270690</v>
      </c>
      <c r="DJ638" s="49">
        <v>226784703429351</v>
      </c>
      <c r="DK638" s="49"/>
      <c r="DL638" s="49"/>
      <c r="DM638" s="49"/>
    </row>
    <row r="639" spans="1:206" hidden="1">
      <c r="A639" s="97" t="s">
        <v>1333</v>
      </c>
      <c r="B639" s="81" t="s">
        <v>1334</v>
      </c>
      <c r="C639" t="s">
        <v>714</v>
      </c>
      <c r="D639" s="94" t="s">
        <v>1335</v>
      </c>
      <c r="E639" t="s">
        <v>1361</v>
      </c>
      <c r="BD639" s="49"/>
      <c r="BE639" s="49"/>
      <c r="BF639" s="49"/>
      <c r="BG639" s="49"/>
      <c r="BH639" s="49"/>
      <c r="BI639" s="49"/>
      <c r="BJ639" s="49"/>
      <c r="BK639" s="49"/>
      <c r="BL639" s="49"/>
      <c r="BM639" s="49"/>
      <c r="BN639" s="49"/>
      <c r="BO639" s="49"/>
      <c r="BP639" s="49"/>
      <c r="BQ639" s="49"/>
      <c r="BR639" s="49"/>
      <c r="BS639" s="49"/>
      <c r="BT639" s="49"/>
      <c r="BU639" s="49"/>
      <c r="BV639" s="49"/>
      <c r="BW639" s="49"/>
      <c r="BX639" s="1">
        <v>1.1540717074762199</v>
      </c>
      <c r="BY639" s="1">
        <v>1.1798766725501399</v>
      </c>
      <c r="BZ639" s="1">
        <v>1.22287361979394</v>
      </c>
      <c r="CA639" s="1">
        <v>1.2447917040535199</v>
      </c>
      <c r="CB639" s="1">
        <v>1.2535075763674099</v>
      </c>
      <c r="CC639" s="1">
        <v>1.34141030236764</v>
      </c>
      <c r="CD639" s="1">
        <v>1.3741097612306801</v>
      </c>
      <c r="CE639" s="1">
        <v>1.44533297103536</v>
      </c>
      <c r="CF639" s="1">
        <v>1.52728651227739</v>
      </c>
      <c r="CG639" s="1">
        <v>1.60634049601783</v>
      </c>
      <c r="CH639" s="1">
        <v>1.6438899562051399</v>
      </c>
      <c r="CI639" s="1">
        <v>1.6666221158604899</v>
      </c>
      <c r="CJ639" s="1">
        <v>1.6743324610141499</v>
      </c>
      <c r="CK639" s="1">
        <v>1.60306084969976</v>
      </c>
      <c r="CL639" s="1">
        <v>1.55310582861074</v>
      </c>
      <c r="CM639" s="1">
        <v>1.50156816908392</v>
      </c>
      <c r="CN639" s="1">
        <v>1.58451790685739</v>
      </c>
      <c r="CO639" s="1">
        <v>1.5948505387651799</v>
      </c>
      <c r="CP639" s="1">
        <v>1.55914093706667</v>
      </c>
      <c r="CQ639" s="1">
        <v>1.55104348351028</v>
      </c>
      <c r="CR639" s="1">
        <v>1.58459185817423</v>
      </c>
      <c r="CS639" s="1">
        <v>1.58830709037645</v>
      </c>
      <c r="CT639" s="1">
        <v>1.5944674604374101</v>
      </c>
      <c r="CU639" s="1">
        <v>1.69670034980185</v>
      </c>
      <c r="CV639" s="1">
        <v>1.75286257424989</v>
      </c>
      <c r="CW639" s="1">
        <v>1.8241740799009301</v>
      </c>
      <c r="CX639" s="1">
        <v>1.9041381538241999</v>
      </c>
      <c r="CY639" s="1">
        <v>1.82686157461265</v>
      </c>
      <c r="CZ639" s="1">
        <v>1.8346280825891399</v>
      </c>
      <c r="DA639" s="1">
        <v>1.7721004901555999</v>
      </c>
      <c r="DB639" s="1">
        <v>1.7352472964160099</v>
      </c>
      <c r="DC639" s="1">
        <v>1.72472267711439</v>
      </c>
      <c r="DD639" s="1">
        <v>1.71435841575305</v>
      </c>
      <c r="DE639" s="1">
        <v>1.7157678386778501</v>
      </c>
      <c r="DF639" s="1">
        <v>1.71262004042786</v>
      </c>
      <c r="DG639" s="1">
        <v>1.707302313829</v>
      </c>
      <c r="DH639" s="1">
        <v>1.77978498187312</v>
      </c>
      <c r="DI639" s="1">
        <v>1.74933661706998</v>
      </c>
      <c r="DJ639" s="1">
        <v>1.7608935381456701</v>
      </c>
      <c r="DK639" s="49"/>
      <c r="DL639" s="49"/>
      <c r="DM639" s="49"/>
    </row>
    <row r="640" spans="1:206" hidden="1">
      <c r="A640" s="97" t="s">
        <v>1333</v>
      </c>
      <c r="B640" s="81" t="s">
        <v>1334</v>
      </c>
      <c r="C640" t="s">
        <v>714</v>
      </c>
      <c r="D640" s="94" t="s">
        <v>1335</v>
      </c>
      <c r="E640" t="s">
        <v>1362</v>
      </c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>
        <v>2.1239639293119801</v>
      </c>
      <c r="CS640" s="1">
        <v>2.16683156257873</v>
      </c>
      <c r="CT640" s="1">
        <v>2.14569117158584</v>
      </c>
      <c r="CU640" s="1">
        <v>2.1957046489359802</v>
      </c>
      <c r="CV640" s="1">
        <v>2.3198904408147101</v>
      </c>
      <c r="CW640" s="1">
        <v>2.4116580981697902</v>
      </c>
      <c r="CX640" s="1">
        <v>2.4781672095948499</v>
      </c>
      <c r="CY640" s="1">
        <v>2.53393322940074</v>
      </c>
      <c r="CZ640" s="1">
        <v>2.7113757196786401</v>
      </c>
      <c r="DA640" s="1">
        <v>2.7233140237681699</v>
      </c>
      <c r="DB640" s="1">
        <v>2.6852297912238199</v>
      </c>
      <c r="DC640" s="1">
        <v>2.76788443149937</v>
      </c>
      <c r="DD640" s="1">
        <v>2.7352084716492699</v>
      </c>
      <c r="DE640" s="1">
        <v>2.8005078289734202</v>
      </c>
      <c r="DF640" s="1">
        <v>2.8674829162017001</v>
      </c>
      <c r="DG640" s="1">
        <v>2.9388213739484002</v>
      </c>
      <c r="DH640" s="1">
        <v>3.1001179502521801</v>
      </c>
      <c r="DI640" s="1">
        <v>3.1654276807143802</v>
      </c>
      <c r="DJ640" s="1">
        <v>3.3015827823353301</v>
      </c>
      <c r="DK640" s="1">
        <v>3.36365420938096</v>
      </c>
      <c r="DL640" s="1">
        <v>3.3028393459804399</v>
      </c>
      <c r="DM640" s="1">
        <v>3.41929526078086</v>
      </c>
    </row>
    <row r="641" spans="1:206" hidden="1">
      <c r="A641" s="97" t="s">
        <v>1333</v>
      </c>
      <c r="B641" s="81" t="s">
        <v>1334</v>
      </c>
      <c r="C641" t="s">
        <v>714</v>
      </c>
      <c r="D641" s="94" t="s">
        <v>1335</v>
      </c>
      <c r="E641" t="s">
        <v>1363</v>
      </c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>
        <v>3.28776172841398</v>
      </c>
      <c r="CS641" s="1">
        <v>3.3860116382905701</v>
      </c>
      <c r="CT641" s="1">
        <v>3.88801485665818</v>
      </c>
      <c r="CU641" s="1">
        <v>4.5023109878410104</v>
      </c>
      <c r="CV641" s="1">
        <v>5.0895221969484599</v>
      </c>
      <c r="CW641" s="1">
        <v>5.3331277862852096</v>
      </c>
      <c r="CX641" s="1">
        <v>5.4738581158185404</v>
      </c>
      <c r="CY641" s="1">
        <v>5.8273596977882702</v>
      </c>
      <c r="CZ641" s="1">
        <v>5.6435872990933396</v>
      </c>
      <c r="DA641" s="1">
        <v>5.3171759395740796</v>
      </c>
      <c r="DB641" s="1">
        <v>5.1929992883630396</v>
      </c>
      <c r="DC641" s="1">
        <v>4.5544837795082396</v>
      </c>
      <c r="DD641" s="1">
        <v>3.9903587593663401</v>
      </c>
      <c r="DE641" s="1">
        <v>3.8575549909667202</v>
      </c>
      <c r="DF641" s="1">
        <v>3.7295228890342398</v>
      </c>
      <c r="DG641" s="1">
        <v>3.5418101087642899</v>
      </c>
      <c r="DH641" s="1">
        <v>3.4178243277764899</v>
      </c>
      <c r="DI641" s="1">
        <v>3.2240494706751202</v>
      </c>
      <c r="DJ641" s="1">
        <v>3.2050152221444801</v>
      </c>
      <c r="DK641" s="1">
        <v>3.2904983802802401</v>
      </c>
      <c r="DL641" s="1">
        <v>3.1561022629593598</v>
      </c>
      <c r="DM641" s="1">
        <v>3.12886243762122</v>
      </c>
    </row>
    <row r="642" spans="1:206" hidden="1">
      <c r="A642" s="97" t="s">
        <v>1333</v>
      </c>
      <c r="B642" s="81" t="s">
        <v>1334</v>
      </c>
      <c r="C642" t="s">
        <v>714</v>
      </c>
      <c r="D642" s="94" t="s">
        <v>1335</v>
      </c>
      <c r="E642" t="s">
        <v>1364</v>
      </c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>
        <v>1.91890130805605</v>
      </c>
      <c r="BY642" s="1">
        <v>1.9064185122911701</v>
      </c>
      <c r="BZ642" s="1">
        <v>1.8947148079248699</v>
      </c>
      <c r="CA642" s="1">
        <v>1.88519594209684</v>
      </c>
      <c r="CB642" s="1">
        <v>1.9318460696553501</v>
      </c>
      <c r="CC642" s="1">
        <v>2.01791340715282</v>
      </c>
      <c r="CD642" s="1">
        <v>1.95330163896214</v>
      </c>
      <c r="CE642" s="1">
        <v>1.96489887681078</v>
      </c>
      <c r="CF642" s="1">
        <v>1.9712256314162699</v>
      </c>
      <c r="CG642" s="1">
        <v>1.95813316680273</v>
      </c>
      <c r="CH642" s="1">
        <v>1.97302119497703</v>
      </c>
      <c r="CI642" s="1">
        <v>2.0704564261015301</v>
      </c>
      <c r="CJ642" s="1">
        <v>2.19553275027687</v>
      </c>
      <c r="CK642" s="1">
        <v>2.2512169005079601</v>
      </c>
      <c r="CL642" s="1">
        <v>2.24053560300124</v>
      </c>
      <c r="CM642" s="1">
        <v>2.2473723762669402</v>
      </c>
      <c r="CN642" s="1">
        <v>2.2970231166236701</v>
      </c>
      <c r="CO642" s="1">
        <v>2.3303998489760098</v>
      </c>
      <c r="CP642" s="1">
        <v>2.40472100905501</v>
      </c>
      <c r="CQ642" s="1">
        <v>2.48949792954302</v>
      </c>
      <c r="CR642" s="1">
        <v>2.5496808350612001</v>
      </c>
      <c r="CS642" s="1">
        <v>2.5128074924815098</v>
      </c>
      <c r="CT642" s="1">
        <v>2.4923786150169298</v>
      </c>
      <c r="CU642" s="1">
        <v>2.5305940872043302</v>
      </c>
      <c r="CV642" s="1">
        <v>2.5278438831318599</v>
      </c>
      <c r="CW642" s="1">
        <v>2.6162625082676998</v>
      </c>
      <c r="CX642" s="1">
        <v>2.53704557716053</v>
      </c>
      <c r="CY642" s="1">
        <v>2.6042691266166602</v>
      </c>
      <c r="CZ642" s="1">
        <v>2.6644523873508499</v>
      </c>
      <c r="DA642" s="1">
        <v>2.8143292413623802</v>
      </c>
      <c r="DB642" s="1">
        <v>2.76400748534178</v>
      </c>
      <c r="DC642" s="1">
        <v>2.8058427804320401</v>
      </c>
      <c r="DD642" s="1">
        <v>2.8919162146074102</v>
      </c>
      <c r="DE642" s="1">
        <v>3.0282923438799898</v>
      </c>
      <c r="DF642" s="1">
        <v>3.1361384266768302</v>
      </c>
      <c r="DG642" s="1">
        <v>3.1504088339715599</v>
      </c>
      <c r="DH642" s="1">
        <v>3.2592956370925901</v>
      </c>
      <c r="DI642" s="1">
        <v>3.2606437705793199</v>
      </c>
      <c r="DJ642" s="1">
        <v>3.2512196981142498</v>
      </c>
      <c r="DK642" s="1">
        <v>3.3093727652537299</v>
      </c>
      <c r="DL642" s="1">
        <v>3.1328226941260202</v>
      </c>
      <c r="DM642" s="1">
        <v>3.1572087146167398</v>
      </c>
    </row>
    <row r="643" spans="1:206" hidden="1">
      <c r="A643" s="97" t="s">
        <v>1333</v>
      </c>
      <c r="B643" s="81" t="s">
        <v>1334</v>
      </c>
      <c r="C643" t="s">
        <v>714</v>
      </c>
      <c r="D643" s="94" t="s">
        <v>1335</v>
      </c>
      <c r="E643" t="s">
        <v>1365</v>
      </c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>
        <v>2.6441535728421002</v>
      </c>
      <c r="BY643" s="1">
        <v>2.66348237466226</v>
      </c>
      <c r="BZ643" s="1">
        <v>2.6547428518857599</v>
      </c>
      <c r="CA643" s="1">
        <v>2.6370741494529799</v>
      </c>
      <c r="CB643" s="1">
        <v>2.7536396029058601</v>
      </c>
      <c r="CC643" s="1">
        <v>2.8683063550269101</v>
      </c>
      <c r="CD643" s="1">
        <v>2.8216587195646001</v>
      </c>
      <c r="CE643" s="1">
        <v>2.8780268316070701</v>
      </c>
      <c r="CF643" s="1">
        <v>2.94132124493817</v>
      </c>
      <c r="CG643" s="1">
        <v>3.0144357746463499</v>
      </c>
      <c r="CH643" s="1">
        <v>3.1225691498986001</v>
      </c>
      <c r="CI643" s="1">
        <v>3.2220263500575901</v>
      </c>
      <c r="CJ643" s="1">
        <v>3.32119790201466</v>
      </c>
      <c r="CK643" s="1">
        <v>3.1474441406372802</v>
      </c>
      <c r="CL643" s="1">
        <v>3.02343150397405</v>
      </c>
      <c r="CM643" s="1">
        <v>2.96546094012617</v>
      </c>
      <c r="CN643" s="1">
        <v>2.95856036372161</v>
      </c>
      <c r="CO643" s="1">
        <v>2.9401963399738702</v>
      </c>
      <c r="CP643" s="1">
        <v>2.9250782067861398</v>
      </c>
      <c r="CQ643" s="1">
        <v>2.9236580565813601</v>
      </c>
      <c r="CR643" s="1">
        <v>2.9501721041996398</v>
      </c>
      <c r="CS643" s="1">
        <v>2.9722074727684702</v>
      </c>
      <c r="CT643" s="1">
        <v>2.9306064480280698</v>
      </c>
      <c r="CU643" s="1">
        <v>2.9913123180726302</v>
      </c>
      <c r="CV643" s="1">
        <v>2.9989658709622802</v>
      </c>
      <c r="CW643" s="1">
        <v>3.0565692998539302</v>
      </c>
      <c r="CX643" s="1">
        <v>3.02545317698908</v>
      </c>
      <c r="CY643" s="1">
        <v>2.92717709611739</v>
      </c>
      <c r="CZ643" s="1">
        <v>2.85008344498408</v>
      </c>
      <c r="DA643" s="1">
        <v>2.7712948604027101</v>
      </c>
      <c r="DB643" s="1">
        <v>2.7483107147494499</v>
      </c>
      <c r="DC643" s="1">
        <v>2.7325248362555601</v>
      </c>
      <c r="DD643" s="1">
        <v>2.7184294832752198</v>
      </c>
      <c r="DE643" s="1">
        <v>2.7787585234390799</v>
      </c>
      <c r="DF643" s="1">
        <v>2.8897305149163302</v>
      </c>
      <c r="DG643" s="1">
        <v>3.02049747420739</v>
      </c>
      <c r="DH643" s="1">
        <v>3.2336132766784198</v>
      </c>
      <c r="DI643" s="1">
        <v>3.3735215421357201</v>
      </c>
      <c r="DJ643" s="1">
        <v>3.52288489272925</v>
      </c>
      <c r="DK643" s="1">
        <v>3.6354924399680102</v>
      </c>
      <c r="DL643" s="1">
        <v>3.5438123569407201</v>
      </c>
      <c r="DM643" s="1">
        <v>3.5837959284582199</v>
      </c>
    </row>
    <row r="644" spans="1:206" hidden="1">
      <c r="A644" s="97" t="s">
        <v>1333</v>
      </c>
      <c r="B644" s="81" t="s">
        <v>1334</v>
      </c>
      <c r="C644" t="s">
        <v>714</v>
      </c>
      <c r="D644" s="94" t="s">
        <v>1335</v>
      </c>
      <c r="E644" t="s">
        <v>1366</v>
      </c>
      <c r="BD644" s="1">
        <v>2.4687375210771201</v>
      </c>
      <c r="BE644" s="1">
        <v>2.44788583321965</v>
      </c>
      <c r="BF644" s="1">
        <v>2.3341300555940299</v>
      </c>
      <c r="BG644" s="1">
        <v>2.2935307036244201</v>
      </c>
      <c r="BH644" s="1">
        <v>2.2937993008888999</v>
      </c>
      <c r="BI644" s="1">
        <v>2.2628211286140001</v>
      </c>
      <c r="BJ644" s="1">
        <v>2.3318129635907301</v>
      </c>
      <c r="BK644" s="1">
        <v>2.3359768860800201</v>
      </c>
      <c r="BL644" s="1">
        <v>2.2958005963698902</v>
      </c>
      <c r="BM644" s="1">
        <v>2.2537662045782101</v>
      </c>
      <c r="BN644" s="1">
        <v>2.2728832694626901</v>
      </c>
      <c r="BO644" s="1">
        <v>2.3140091569129302</v>
      </c>
      <c r="BP644" s="1">
        <v>2.2700143291673398</v>
      </c>
      <c r="BQ644" s="1">
        <v>2.2335127151231</v>
      </c>
      <c r="BR644" s="1">
        <v>2.1925366606572698</v>
      </c>
      <c r="BS644" s="1">
        <v>2.20411089323771</v>
      </c>
      <c r="BT644" s="1">
        <v>2.1999201131256001</v>
      </c>
      <c r="BU644" s="1">
        <v>2.2347449816568998</v>
      </c>
      <c r="BV644" s="1">
        <v>2.2403452417412</v>
      </c>
      <c r="BW644" s="1">
        <v>2.24518314016247</v>
      </c>
      <c r="BX644" s="1">
        <v>2.2743543269636599</v>
      </c>
      <c r="BY644" s="1">
        <v>2.2841568292969701</v>
      </c>
      <c r="BZ644" s="1">
        <v>2.2859131701399402</v>
      </c>
      <c r="CA644" s="1">
        <v>2.2726623409712401</v>
      </c>
      <c r="CB644" s="1">
        <v>2.3450553362734601</v>
      </c>
      <c r="CC644" s="1">
        <v>2.4297691549735001</v>
      </c>
      <c r="CD644" s="1">
        <v>2.4116794656827198</v>
      </c>
      <c r="CE644" s="1">
        <v>2.4804090272075401</v>
      </c>
      <c r="CF644" s="1">
        <v>2.54419425079602</v>
      </c>
      <c r="CG644" s="1">
        <v>2.6137066034886498</v>
      </c>
      <c r="CH644" s="1">
        <v>2.6996023672187901</v>
      </c>
      <c r="CI644" s="1">
        <v>2.7697110930050099</v>
      </c>
      <c r="CJ644" s="1">
        <v>2.8308596688202199</v>
      </c>
      <c r="CK644" s="1">
        <v>2.7033490017283701</v>
      </c>
      <c r="CL644" s="1">
        <v>2.5818635564285501</v>
      </c>
      <c r="CM644" s="1">
        <v>2.5162929164152299</v>
      </c>
      <c r="CN644" s="1">
        <v>2.5287622876949798</v>
      </c>
      <c r="CO644" s="1">
        <v>2.5216200560825701</v>
      </c>
      <c r="CP644" s="1">
        <v>2.5355262135806398</v>
      </c>
      <c r="CQ644" s="1">
        <v>2.5710994483759699</v>
      </c>
      <c r="CR644" s="1">
        <v>2.6774052867134301</v>
      </c>
      <c r="CS644" s="1">
        <v>2.7034561144197098</v>
      </c>
      <c r="CT644" s="1">
        <v>2.7069226806625402</v>
      </c>
      <c r="CU644" s="1">
        <v>2.7860062693615002</v>
      </c>
      <c r="CV644" s="1">
        <v>2.8558405397947499</v>
      </c>
      <c r="CW644" s="1">
        <v>2.9229301504531402</v>
      </c>
      <c r="CX644" s="1">
        <v>2.90689696552904</v>
      </c>
      <c r="CY644" s="1">
        <v>2.8997423475293602</v>
      </c>
      <c r="CZ644" s="1">
        <v>2.9145261160626998</v>
      </c>
      <c r="DA644" s="1">
        <v>2.8655869334103001</v>
      </c>
      <c r="DB644" s="1">
        <v>2.8337763166835299</v>
      </c>
      <c r="DC644" s="1">
        <v>2.8226744785924698</v>
      </c>
      <c r="DD644" s="1">
        <v>2.77754032912499</v>
      </c>
      <c r="DE644" s="1">
        <v>2.8329834244604699</v>
      </c>
      <c r="DF644" s="1">
        <v>2.91020419699628</v>
      </c>
      <c r="DG644" s="1">
        <v>2.98544173728467</v>
      </c>
      <c r="DH644" s="1">
        <v>3.1454764132595101</v>
      </c>
      <c r="DI644" s="1">
        <v>3.21531198876766</v>
      </c>
      <c r="DJ644" s="1">
        <v>3.3270806164158402</v>
      </c>
      <c r="DK644" s="1"/>
      <c r="DL644" s="1"/>
      <c r="DM644" s="1"/>
    </row>
    <row r="645" spans="1:206" hidden="1">
      <c r="A645" s="101" t="s">
        <v>1333</v>
      </c>
      <c r="B645" s="96" t="s">
        <v>1334</v>
      </c>
      <c r="C645" s="35" t="s">
        <v>714</v>
      </c>
      <c r="D645" s="95" t="s">
        <v>1335</v>
      </c>
      <c r="E645" s="96" t="s">
        <v>1367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  <c r="BS645" s="50"/>
      <c r="BT645" s="50"/>
      <c r="BU645" s="50"/>
      <c r="BV645" s="50"/>
      <c r="BW645" s="50"/>
      <c r="BX645" s="51"/>
      <c r="BY645" s="51"/>
      <c r="BZ645" s="51"/>
      <c r="CA645" s="51"/>
      <c r="CB645" s="51"/>
      <c r="CC645" s="51"/>
      <c r="CD645" s="51"/>
      <c r="CE645" s="51"/>
      <c r="CF645" s="51"/>
      <c r="CG645" s="51"/>
      <c r="CH645" s="51"/>
      <c r="CI645" s="51"/>
      <c r="CJ645" s="51"/>
      <c r="CK645" s="51"/>
      <c r="CL645" s="51"/>
      <c r="CM645" s="51"/>
      <c r="CN645" s="51"/>
      <c r="CO645" s="51"/>
      <c r="CP645" s="51"/>
      <c r="CQ645" s="51"/>
      <c r="CR645" s="51"/>
      <c r="CS645" s="51"/>
      <c r="CT645" s="51"/>
      <c r="CU645" s="51"/>
      <c r="CV645" s="51"/>
      <c r="CW645" s="51">
        <f t="shared" ref="CW645:DJ645" si="36">CW639*CW620</f>
        <v>1495372261788.9868</v>
      </c>
      <c r="CX645" s="51">
        <f t="shared" si="36"/>
        <v>1645546967880.6624</v>
      </c>
      <c r="CY645" s="51">
        <f t="shared" si="36"/>
        <v>1641626736287.9429</v>
      </c>
      <c r="CZ645" s="51">
        <f t="shared" si="36"/>
        <v>1705127681731.0525</v>
      </c>
      <c r="DA645" s="51">
        <f t="shared" si="36"/>
        <v>1776134067816.3469</v>
      </c>
      <c r="DB645" s="51">
        <f t="shared" si="36"/>
        <v>1809548233685.6301</v>
      </c>
      <c r="DC645" s="51">
        <f t="shared" si="36"/>
        <v>1868696699958.2053</v>
      </c>
      <c r="DD645" s="51">
        <f t="shared" si="36"/>
        <v>1952950424030.0564</v>
      </c>
      <c r="DE645" s="51">
        <f t="shared" si="36"/>
        <v>2046748039321.79</v>
      </c>
      <c r="DF645" s="51">
        <f t="shared" si="36"/>
        <v>2162785684966.9575</v>
      </c>
      <c r="DG645" s="51">
        <f t="shared" si="36"/>
        <v>2282680609044.3071</v>
      </c>
      <c r="DH645" s="51">
        <f t="shared" si="36"/>
        <v>2520426468200.4282</v>
      </c>
      <c r="DI645" s="51">
        <f t="shared" si="36"/>
        <v>2625477773603.0791</v>
      </c>
      <c r="DJ645" s="51">
        <f t="shared" si="36"/>
        <v>2774271533477.3687</v>
      </c>
      <c r="DK645" s="50"/>
      <c r="DL645" s="50"/>
      <c r="DM645" s="43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35"/>
      <c r="EE645" s="35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35"/>
      <c r="EZ645" s="35"/>
      <c r="FA645" s="35"/>
      <c r="FB645" s="35"/>
      <c r="FC645" s="35"/>
      <c r="FD645" s="35"/>
      <c r="FE645" s="35"/>
      <c r="FF645" s="35"/>
      <c r="FG645" s="35"/>
      <c r="FH645" s="35"/>
      <c r="FI645" s="35"/>
      <c r="FJ645" s="35"/>
      <c r="FK645" s="35"/>
      <c r="FL645" s="35"/>
      <c r="FM645" s="35"/>
      <c r="FN645" s="35"/>
      <c r="FO645" s="35"/>
      <c r="FP645" s="35"/>
      <c r="FQ645" s="35"/>
      <c r="FR645" s="35"/>
      <c r="FS645" s="35"/>
      <c r="FT645" s="35"/>
      <c r="FU645" s="35"/>
      <c r="FV645" s="35"/>
      <c r="FW645" s="35"/>
      <c r="FX645" s="35"/>
      <c r="FY645" s="35"/>
      <c r="FZ645" s="35"/>
      <c r="GA645" s="35"/>
      <c r="GB645" s="35"/>
      <c r="GC645" s="35"/>
      <c r="GD645" s="35"/>
      <c r="GE645" s="35"/>
      <c r="GF645" s="35"/>
      <c r="GG645" s="35"/>
      <c r="GH645" s="35"/>
      <c r="GI645" s="35"/>
      <c r="GJ645" s="35"/>
      <c r="GK645" s="35"/>
      <c r="GL645" s="35"/>
      <c r="GM645" s="35"/>
      <c r="GN645" s="35"/>
      <c r="GO645" s="35"/>
      <c r="GP645" s="35"/>
      <c r="GQ645" s="35"/>
      <c r="GR645" s="35"/>
      <c r="GS645" s="35"/>
      <c r="GT645" s="35"/>
      <c r="GU645" s="35"/>
      <c r="GV645" s="35"/>
      <c r="GW645" s="35"/>
      <c r="GX645" s="35"/>
    </row>
    <row r="646" spans="1:206" hidden="1">
      <c r="A646" s="101" t="s">
        <v>1333</v>
      </c>
      <c r="B646" s="96" t="s">
        <v>1334</v>
      </c>
      <c r="C646" s="35" t="s">
        <v>714</v>
      </c>
      <c r="D646" s="95" t="s">
        <v>1335</v>
      </c>
      <c r="E646" s="96" t="s">
        <v>1368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  <c r="CP646" s="50"/>
      <c r="CQ646" s="50"/>
      <c r="CR646" s="51"/>
      <c r="CS646" s="51"/>
      <c r="CT646" s="51"/>
      <c r="CU646" s="51"/>
      <c r="CV646" s="51"/>
      <c r="CW646" s="51">
        <f t="shared" ref="CW646:DJ646" si="37">CW640*CW621</f>
        <v>19778230467234.25</v>
      </c>
      <c r="CX646" s="51">
        <f t="shared" si="37"/>
        <v>21499877853112.391</v>
      </c>
      <c r="CY646" s="51">
        <f t="shared" si="37"/>
        <v>22882560834070.262</v>
      </c>
      <c r="CZ646" s="51">
        <f t="shared" si="37"/>
        <v>24716689903453.215</v>
      </c>
      <c r="DA646" s="51">
        <f t="shared" si="37"/>
        <v>25635771306964.707</v>
      </c>
      <c r="DB646" s="51">
        <f t="shared" si="37"/>
        <v>26762075066754.578</v>
      </c>
      <c r="DC646" s="51">
        <f t="shared" si="37"/>
        <v>28449337609407.695</v>
      </c>
      <c r="DD646" s="51">
        <f t="shared" si="37"/>
        <v>29283678437631.449</v>
      </c>
      <c r="DE646" s="51">
        <f t="shared" si="37"/>
        <v>31605247760462.047</v>
      </c>
      <c r="DF646" s="51">
        <f t="shared" si="37"/>
        <v>34520024730972.137</v>
      </c>
      <c r="DG646" s="51">
        <f t="shared" si="37"/>
        <v>37624988817846.547</v>
      </c>
      <c r="DH646" s="51">
        <f t="shared" si="37"/>
        <v>42423840538471.734</v>
      </c>
      <c r="DI646" s="51">
        <f t="shared" si="37"/>
        <v>46541556517523.891</v>
      </c>
      <c r="DJ646" s="51">
        <f t="shared" si="37"/>
        <v>50669744454565.742</v>
      </c>
      <c r="DK646" s="51">
        <f t="shared" ref="DK646:DM649" si="38">DK640*DK621</f>
        <v>52996665512740.391</v>
      </c>
      <c r="DL646" s="51">
        <f t="shared" si="38"/>
        <v>56065061156654.477</v>
      </c>
      <c r="DM646" s="51">
        <f t="shared" si="38"/>
        <v>61498685345782.695</v>
      </c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35"/>
      <c r="EE646" s="35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35"/>
      <c r="EZ646" s="35"/>
      <c r="FA646" s="35"/>
      <c r="FB646" s="35"/>
      <c r="FC646" s="35"/>
      <c r="FD646" s="35"/>
      <c r="FE646" s="35"/>
      <c r="FF646" s="35"/>
      <c r="FG646" s="35"/>
      <c r="FH646" s="35"/>
      <c r="FI646" s="35"/>
      <c r="FJ646" s="35"/>
      <c r="FK646" s="35"/>
      <c r="FL646" s="35"/>
      <c r="FM646" s="35"/>
      <c r="FN646" s="35"/>
      <c r="FO646" s="35"/>
      <c r="FP646" s="35"/>
      <c r="FQ646" s="35"/>
      <c r="FR646" s="35"/>
      <c r="FS646" s="35"/>
      <c r="FT646" s="35"/>
      <c r="FU646" s="35"/>
      <c r="FV646" s="35"/>
      <c r="FW646" s="35"/>
      <c r="FX646" s="35"/>
      <c r="FY646" s="35"/>
      <c r="FZ646" s="35"/>
      <c r="GA646" s="35"/>
      <c r="GB646" s="35"/>
      <c r="GC646" s="35"/>
      <c r="GD646" s="35"/>
      <c r="GE646" s="35"/>
      <c r="GF646" s="35"/>
      <c r="GG646" s="35"/>
      <c r="GH646" s="35"/>
      <c r="GI646" s="35"/>
      <c r="GJ646" s="35"/>
      <c r="GK646" s="35"/>
      <c r="GL646" s="35"/>
      <c r="GM646" s="35"/>
      <c r="GN646" s="35"/>
      <c r="GO646" s="35"/>
      <c r="GP646" s="35"/>
      <c r="GQ646" s="35"/>
      <c r="GR646" s="35"/>
      <c r="GS646" s="35"/>
      <c r="GT646" s="35"/>
      <c r="GU646" s="35"/>
      <c r="GV646" s="35"/>
      <c r="GW646" s="35"/>
      <c r="GX646" s="35"/>
    </row>
    <row r="647" spans="1:206" hidden="1">
      <c r="A647" s="101" t="s">
        <v>1333</v>
      </c>
      <c r="B647" s="96" t="s">
        <v>1334</v>
      </c>
      <c r="C647" s="35" t="s">
        <v>714</v>
      </c>
      <c r="D647" s="95" t="s">
        <v>1335</v>
      </c>
      <c r="E647" s="96" t="s">
        <v>1369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  <c r="CP647" s="50"/>
      <c r="CQ647" s="51"/>
      <c r="CR647" s="51"/>
      <c r="CS647" s="51"/>
      <c r="CT647" s="51"/>
      <c r="CU647" s="51"/>
      <c r="CV647" s="51"/>
      <c r="CW647" s="51">
        <f t="shared" ref="CW647:DJ647" si="39">CW641*CW622</f>
        <v>7067524527636.3232</v>
      </c>
      <c r="CX647" s="51">
        <f t="shared" si="39"/>
        <v>7265077171269.4609</v>
      </c>
      <c r="CY647" s="51">
        <f t="shared" si="39"/>
        <v>7900660458999.9023</v>
      </c>
      <c r="CZ647" s="51">
        <f t="shared" si="39"/>
        <v>7589318637003.4316</v>
      </c>
      <c r="DA647" s="51">
        <f t="shared" si="39"/>
        <v>7403462739766.8887</v>
      </c>
      <c r="DB647" s="51">
        <f t="shared" si="39"/>
        <v>7716416863172.5811</v>
      </c>
      <c r="DC647" s="51">
        <f t="shared" si="39"/>
        <v>7059937401308.4209</v>
      </c>
      <c r="DD647" s="51">
        <f t="shared" si="39"/>
        <v>6452539930013.7949</v>
      </c>
      <c r="DE647" s="51">
        <f t="shared" si="39"/>
        <v>6606596020714.1006</v>
      </c>
      <c r="DF647" s="51">
        <f t="shared" si="39"/>
        <v>6828287889857.9307</v>
      </c>
      <c r="DG647" s="51">
        <f t="shared" si="39"/>
        <v>6865400392692.5195</v>
      </c>
      <c r="DH647" s="51">
        <f t="shared" si="39"/>
        <v>7134656253602.0068</v>
      </c>
      <c r="DI647" s="51">
        <f t="shared" si="39"/>
        <v>7253504842470.168</v>
      </c>
      <c r="DJ647" s="51">
        <f t="shared" si="39"/>
        <v>7561783833807.0938</v>
      </c>
      <c r="DK647" s="51">
        <f t="shared" si="38"/>
        <v>7318038961654.0186</v>
      </c>
      <c r="DL647" s="51">
        <f t="shared" si="38"/>
        <v>7243599757584.5928</v>
      </c>
      <c r="DM647" s="51">
        <f t="shared" si="38"/>
        <v>7462196089969.4121</v>
      </c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35"/>
      <c r="EE647" s="35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35"/>
      <c r="EZ647" s="35"/>
      <c r="FA647" s="35"/>
      <c r="FB647" s="35"/>
      <c r="FC647" s="35"/>
      <c r="FD647" s="35"/>
      <c r="FE647" s="35"/>
      <c r="FF647" s="35"/>
      <c r="FG647" s="35"/>
      <c r="FH647" s="35"/>
      <c r="FI647" s="35"/>
      <c r="FJ647" s="35"/>
      <c r="FK647" s="35"/>
      <c r="FL647" s="35"/>
      <c r="FM647" s="35"/>
      <c r="FN647" s="35"/>
      <c r="FO647" s="35"/>
      <c r="FP647" s="35"/>
      <c r="FQ647" s="35"/>
      <c r="FR647" s="35"/>
      <c r="FS647" s="35"/>
      <c r="FT647" s="35"/>
      <c r="FU647" s="35"/>
      <c r="FV647" s="35"/>
      <c r="FW647" s="35"/>
      <c r="FX647" s="35"/>
      <c r="FY647" s="35"/>
      <c r="FZ647" s="35"/>
      <c r="GA647" s="35"/>
      <c r="GB647" s="35"/>
      <c r="GC647" s="35"/>
      <c r="GD647" s="35"/>
      <c r="GE647" s="35"/>
      <c r="GF647" s="35"/>
      <c r="GG647" s="35"/>
      <c r="GH647" s="35"/>
      <c r="GI647" s="35"/>
      <c r="GJ647" s="35"/>
      <c r="GK647" s="35"/>
      <c r="GL647" s="35"/>
      <c r="GM647" s="35"/>
      <c r="GN647" s="35"/>
      <c r="GO647" s="35"/>
      <c r="GP647" s="35"/>
      <c r="GQ647" s="35"/>
      <c r="GR647" s="35"/>
      <c r="GS647" s="35"/>
      <c r="GT647" s="35"/>
      <c r="GU647" s="35"/>
      <c r="GV647" s="35"/>
      <c r="GW647" s="35"/>
      <c r="GX647" s="35"/>
    </row>
    <row r="648" spans="1:206" hidden="1">
      <c r="A648" s="101" t="s">
        <v>1333</v>
      </c>
      <c r="B648" s="96" t="s">
        <v>1334</v>
      </c>
      <c r="C648" s="35" t="s">
        <v>714</v>
      </c>
      <c r="D648" s="95" t="s">
        <v>1335</v>
      </c>
      <c r="E648" s="96" t="s">
        <v>1370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  <c r="BS648" s="50"/>
      <c r="BT648" s="50"/>
      <c r="BU648" s="50"/>
      <c r="BV648" s="50"/>
      <c r="BW648" s="50"/>
      <c r="BX648" s="51"/>
      <c r="BY648" s="51"/>
      <c r="BZ648" s="51"/>
      <c r="CA648" s="51"/>
      <c r="CB648" s="51"/>
      <c r="CC648" s="51"/>
      <c r="CD648" s="51"/>
      <c r="CE648" s="51"/>
      <c r="CF648" s="51"/>
      <c r="CG648" s="51"/>
      <c r="CH648" s="51"/>
      <c r="CI648" s="51"/>
      <c r="CJ648" s="51"/>
      <c r="CK648" s="51"/>
      <c r="CL648" s="51"/>
      <c r="CM648" s="51"/>
      <c r="CN648" s="51"/>
      <c r="CO648" s="51"/>
      <c r="CP648" s="51"/>
      <c r="CQ648" s="51"/>
      <c r="CR648" s="51"/>
      <c r="CS648" s="51"/>
      <c r="CT648" s="51"/>
      <c r="CU648" s="51"/>
      <c r="CV648" s="51"/>
      <c r="CW648" s="51">
        <f t="shared" ref="CW648:DJ648" si="40">CW642*CW623</f>
        <v>6409622218173.0059</v>
      </c>
      <c r="CX648" s="51">
        <f t="shared" si="40"/>
        <v>6462954624743.6689</v>
      </c>
      <c r="CY648" s="51">
        <f t="shared" si="40"/>
        <v>6992047681732.7246</v>
      </c>
      <c r="CZ648" s="51">
        <f t="shared" si="40"/>
        <v>7367567781675.2715</v>
      </c>
      <c r="DA648" s="51">
        <f t="shared" si="40"/>
        <v>7826482809425.251</v>
      </c>
      <c r="DB648" s="51">
        <f t="shared" si="40"/>
        <v>7964601719040.3105</v>
      </c>
      <c r="DC648" s="51">
        <f t="shared" si="40"/>
        <v>8119976441571.9238</v>
      </c>
      <c r="DD648" s="51">
        <f t="shared" si="40"/>
        <v>8407402462464.0137</v>
      </c>
      <c r="DE648" s="51">
        <f t="shared" si="40"/>
        <v>9020843227997.9551</v>
      </c>
      <c r="DF648" s="51">
        <f t="shared" si="40"/>
        <v>9854138559659.6484</v>
      </c>
      <c r="DG648" s="51">
        <f t="shared" si="40"/>
        <v>10289141933918.881</v>
      </c>
      <c r="DH648" s="51">
        <f t="shared" si="40"/>
        <v>11203629542262.004</v>
      </c>
      <c r="DI648" s="51">
        <f t="shared" si="40"/>
        <v>11791172229556.666</v>
      </c>
      <c r="DJ648" s="51">
        <f t="shared" si="40"/>
        <v>12183454846468.641</v>
      </c>
      <c r="DK648" s="51">
        <f t="shared" si="38"/>
        <v>12122141471476.826</v>
      </c>
      <c r="DL648" s="51">
        <f t="shared" si="38"/>
        <v>12212433285407.018</v>
      </c>
      <c r="DM648" s="51">
        <f t="shared" si="38"/>
        <v>12851120663240.076</v>
      </c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35"/>
      <c r="EE648" s="35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35"/>
      <c r="EZ648" s="35"/>
      <c r="FA648" s="35"/>
      <c r="FB648" s="35"/>
      <c r="FC648" s="35"/>
      <c r="FD648" s="35"/>
      <c r="FE648" s="35"/>
      <c r="FF648" s="35"/>
      <c r="FG648" s="35"/>
      <c r="FH648" s="35"/>
      <c r="FI648" s="35"/>
      <c r="FJ648" s="35"/>
      <c r="FK648" s="35"/>
      <c r="FL648" s="35"/>
      <c r="FM648" s="35"/>
      <c r="FN648" s="35"/>
      <c r="FO648" s="35"/>
      <c r="FP648" s="35"/>
      <c r="FQ648" s="35"/>
      <c r="FR648" s="35"/>
      <c r="FS648" s="35"/>
      <c r="FT648" s="35"/>
      <c r="FU648" s="35"/>
      <c r="FV648" s="35"/>
      <c r="FW648" s="35"/>
      <c r="FX648" s="35"/>
      <c r="FY648" s="35"/>
      <c r="FZ648" s="35"/>
      <c r="GA648" s="35"/>
      <c r="GB648" s="35"/>
      <c r="GC648" s="35"/>
      <c r="GD648" s="35"/>
      <c r="GE648" s="35"/>
      <c r="GF648" s="35"/>
      <c r="GG648" s="35"/>
      <c r="GH648" s="35"/>
      <c r="GI648" s="35"/>
      <c r="GJ648" s="35"/>
      <c r="GK648" s="35"/>
      <c r="GL648" s="35"/>
      <c r="GM648" s="35"/>
      <c r="GN648" s="35"/>
      <c r="GO648" s="35"/>
      <c r="GP648" s="35"/>
      <c r="GQ648" s="35"/>
      <c r="GR648" s="35"/>
      <c r="GS648" s="35"/>
      <c r="GT648" s="35"/>
      <c r="GU648" s="35"/>
      <c r="GV648" s="35"/>
      <c r="GW648" s="35"/>
      <c r="GX648" s="35"/>
    </row>
    <row r="649" spans="1:206" hidden="1">
      <c r="A649" s="101" t="s">
        <v>1333</v>
      </c>
      <c r="B649" s="96" t="s">
        <v>1334</v>
      </c>
      <c r="C649" s="35" t="s">
        <v>714</v>
      </c>
      <c r="D649" s="95" t="s">
        <v>1335</v>
      </c>
      <c r="E649" s="96" t="s">
        <v>1371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50"/>
      <c r="BW649" s="50"/>
      <c r="BX649" s="51"/>
      <c r="BY649" s="51"/>
      <c r="BZ649" s="51"/>
      <c r="CA649" s="51"/>
      <c r="CB649" s="51"/>
      <c r="CC649" s="51"/>
      <c r="CD649" s="51"/>
      <c r="CE649" s="51"/>
      <c r="CF649" s="51"/>
      <c r="CG649" s="51"/>
      <c r="CH649" s="51"/>
      <c r="CI649" s="51"/>
      <c r="CJ649" s="51"/>
      <c r="CK649" s="51"/>
      <c r="CL649" s="51"/>
      <c r="CM649" s="51"/>
      <c r="CN649" s="51"/>
      <c r="CO649" s="51"/>
      <c r="CP649" s="51"/>
      <c r="CQ649" s="51"/>
      <c r="CR649" s="51"/>
      <c r="CS649" s="51"/>
      <c r="CT649" s="51"/>
      <c r="CU649" s="51"/>
      <c r="CV649" s="51"/>
      <c r="CW649" s="51">
        <f t="shared" ref="CW649:DJ649" si="41">CW643*CW624</f>
        <v>64150428424074.695</v>
      </c>
      <c r="CX649" s="51">
        <f t="shared" si="41"/>
        <v>65281395201247.789</v>
      </c>
      <c r="CY649" s="51">
        <f t="shared" si="41"/>
        <v>65552177803640.719</v>
      </c>
      <c r="CZ649" s="51">
        <f t="shared" si="41"/>
        <v>66257710658339.313</v>
      </c>
      <c r="DA649" s="51">
        <f t="shared" si="41"/>
        <v>66909063078163.023</v>
      </c>
      <c r="DB649" s="51">
        <f t="shared" si="41"/>
        <v>69011551821728.492</v>
      </c>
      <c r="DC649" s="51">
        <f t="shared" si="41"/>
        <v>69683102983206.859</v>
      </c>
      <c r="DD649" s="51">
        <f t="shared" si="41"/>
        <v>70373016202906.922</v>
      </c>
      <c r="DE649" s="51">
        <f t="shared" si="41"/>
        <v>73357379367099.422</v>
      </c>
      <c r="DF649" s="51">
        <f t="shared" si="41"/>
        <v>78725298982933.781</v>
      </c>
      <c r="DG649" s="51">
        <f t="shared" si="41"/>
        <v>84564797295037.5</v>
      </c>
      <c r="DH649" s="51">
        <f t="shared" si="41"/>
        <v>93184401413192.969</v>
      </c>
      <c r="DI649" s="51">
        <f t="shared" si="41"/>
        <v>99642808083778.438</v>
      </c>
      <c r="DJ649" s="51">
        <f t="shared" si="41"/>
        <v>104427082818407.02</v>
      </c>
      <c r="DK649" s="51">
        <f t="shared" si="38"/>
        <v>104304013670985.05</v>
      </c>
      <c r="DL649" s="51">
        <f t="shared" si="38"/>
        <v>104288737358875.78</v>
      </c>
      <c r="DM649" s="51">
        <f t="shared" si="38"/>
        <v>107266368679705.39</v>
      </c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35"/>
      <c r="EE649" s="35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35"/>
      <c r="EZ649" s="35"/>
      <c r="FA649" s="35"/>
      <c r="FB649" s="35"/>
      <c r="FC649" s="35"/>
      <c r="FD649" s="35"/>
      <c r="FE649" s="35"/>
      <c r="FF649" s="35"/>
      <c r="FG649" s="35"/>
      <c r="FH649" s="35"/>
      <c r="FI649" s="35"/>
      <c r="FJ649" s="35"/>
      <c r="FK649" s="35"/>
      <c r="FL649" s="35"/>
      <c r="FM649" s="35"/>
      <c r="FN649" s="35"/>
      <c r="FO649" s="35"/>
      <c r="FP649" s="35"/>
      <c r="FQ649" s="35"/>
      <c r="FR649" s="35"/>
      <c r="FS649" s="35"/>
      <c r="FT649" s="35"/>
      <c r="FU649" s="35"/>
      <c r="FV649" s="35"/>
      <c r="FW649" s="35"/>
      <c r="FX649" s="35"/>
      <c r="FY649" s="35"/>
      <c r="FZ649" s="35"/>
      <c r="GA649" s="35"/>
      <c r="GB649" s="35"/>
      <c r="GC649" s="35"/>
      <c r="GD649" s="35"/>
      <c r="GE649" s="35"/>
      <c r="GF649" s="35"/>
      <c r="GG649" s="35"/>
      <c r="GH649" s="35"/>
      <c r="GI649" s="35"/>
      <c r="GJ649" s="35"/>
      <c r="GK649" s="35"/>
      <c r="GL649" s="35"/>
      <c r="GM649" s="35"/>
      <c r="GN649" s="35"/>
      <c r="GO649" s="35"/>
      <c r="GP649" s="35"/>
      <c r="GQ649" s="35"/>
      <c r="GR649" s="35"/>
      <c r="GS649" s="35"/>
      <c r="GT649" s="35"/>
      <c r="GU649" s="35"/>
      <c r="GV649" s="35"/>
      <c r="GW649" s="35"/>
      <c r="GX649" s="35"/>
    </row>
    <row r="650" spans="1:206" hidden="1">
      <c r="A650" s="101" t="s">
        <v>1333</v>
      </c>
      <c r="B650" s="96" t="s">
        <v>1334</v>
      </c>
      <c r="C650" s="35" t="s">
        <v>714</v>
      </c>
      <c r="D650" s="95" t="s">
        <v>1335</v>
      </c>
      <c r="E650" s="96" t="s">
        <v>1372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  <c r="BR650" s="51"/>
      <c r="BS650" s="51"/>
      <c r="BT650" s="51"/>
      <c r="BU650" s="51"/>
      <c r="BV650" s="51"/>
      <c r="BW650" s="51"/>
      <c r="BX650" s="51"/>
      <c r="BY650" s="51"/>
      <c r="BZ650" s="51"/>
      <c r="CA650" s="51"/>
      <c r="CB650" s="51"/>
      <c r="CC650" s="51"/>
      <c r="CD650" s="51"/>
      <c r="CE650" s="51"/>
      <c r="CF650" s="51"/>
      <c r="CG650" s="51"/>
      <c r="CH650" s="51"/>
      <c r="CI650" s="51"/>
      <c r="CJ650" s="51"/>
      <c r="CK650" s="51"/>
      <c r="CL650" s="51"/>
      <c r="CM650" s="51"/>
      <c r="CN650" s="51"/>
      <c r="CO650" s="51"/>
      <c r="CP650" s="51"/>
      <c r="CQ650" s="51"/>
      <c r="CR650" s="51"/>
      <c r="CS650" s="51"/>
      <c r="CT650" s="51"/>
      <c r="CU650" s="51"/>
      <c r="CV650" s="51"/>
      <c r="CW650" s="51">
        <f t="shared" ref="CW650:DJ650" si="42">CW644*CW625</f>
        <v>98747381581593.641</v>
      </c>
      <c r="CX650" s="51">
        <f t="shared" si="42"/>
        <v>101718055113588.86</v>
      </c>
      <c r="CY650" s="51">
        <f t="shared" si="42"/>
        <v>105446279992412.2</v>
      </c>
      <c r="CZ650" s="51">
        <f t="shared" si="42"/>
        <v>109011661104274.67</v>
      </c>
      <c r="DA650" s="51">
        <f t="shared" si="42"/>
        <v>110991750754992.78</v>
      </c>
      <c r="DB650" s="51">
        <f t="shared" si="42"/>
        <v>114731730465176.34</v>
      </c>
      <c r="DC650" s="51">
        <f t="shared" si="42"/>
        <v>116596967501572.58</v>
      </c>
      <c r="DD650" s="51">
        <f t="shared" si="42"/>
        <v>117370492055022.19</v>
      </c>
      <c r="DE650" s="51">
        <f t="shared" si="42"/>
        <v>123431035219869.81</v>
      </c>
      <c r="DF650" s="51">
        <f t="shared" si="42"/>
        <v>132464989040225.8</v>
      </c>
      <c r="DG650" s="51">
        <f t="shared" si="42"/>
        <v>141334073459879.75</v>
      </c>
      <c r="DH650" s="51">
        <f t="shared" si="42"/>
        <v>155522031744382.63</v>
      </c>
      <c r="DI650" s="51">
        <f t="shared" si="42"/>
        <v>165931589660325.84</v>
      </c>
      <c r="DJ650" s="51">
        <f t="shared" si="42"/>
        <v>175243315840188.09</v>
      </c>
      <c r="DK650" s="50"/>
      <c r="DL650" s="50"/>
      <c r="DM650" s="50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35"/>
      <c r="EE650" s="35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35"/>
      <c r="EZ650" s="35"/>
      <c r="FA650" s="35"/>
      <c r="FB650" s="35"/>
      <c r="FC650" s="35"/>
      <c r="FD650" s="35"/>
      <c r="FE650" s="35"/>
      <c r="FF650" s="35"/>
      <c r="FG650" s="35"/>
      <c r="FH650" s="35"/>
      <c r="FI650" s="35"/>
      <c r="FJ650" s="35"/>
      <c r="FK650" s="35"/>
      <c r="FL650" s="35"/>
      <c r="FM650" s="35"/>
      <c r="FN650" s="35"/>
      <c r="FO650" s="35"/>
      <c r="FP650" s="35"/>
      <c r="FQ650" s="35"/>
      <c r="FR650" s="35"/>
      <c r="FS650" s="35"/>
      <c r="FT650" s="35"/>
      <c r="FU650" s="35"/>
      <c r="FV650" s="35"/>
      <c r="FW650" s="35"/>
      <c r="FX650" s="35"/>
      <c r="FY650" s="35"/>
      <c r="FZ650" s="35"/>
      <c r="GA650" s="35"/>
      <c r="GB650" s="35"/>
      <c r="GC650" s="35"/>
      <c r="GD650" s="35"/>
      <c r="GE650" s="35"/>
      <c r="GF650" s="35"/>
      <c r="GG650" s="35"/>
      <c r="GH650" s="35"/>
      <c r="GI650" s="35"/>
      <c r="GJ650" s="35"/>
      <c r="GK650" s="35"/>
      <c r="GL650" s="35"/>
      <c r="GM650" s="35"/>
      <c r="GN650" s="35"/>
      <c r="GO650" s="35"/>
      <c r="GP650" s="35"/>
      <c r="GQ650" s="35"/>
      <c r="GR650" s="35"/>
      <c r="GS650" s="35"/>
      <c r="GT650" s="35"/>
      <c r="GU650" s="35"/>
      <c r="GV650" s="35"/>
      <c r="GW650" s="35"/>
      <c r="GX650" s="35"/>
    </row>
    <row r="651" spans="1:206" hidden="1">
      <c r="A651" s="97" t="s">
        <v>1333</v>
      </c>
      <c r="B651" s="81" t="s">
        <v>1334</v>
      </c>
      <c r="C651" t="s">
        <v>714</v>
      </c>
      <c r="D651" s="94" t="s">
        <v>1335</v>
      </c>
      <c r="E651" t="s">
        <v>1373</v>
      </c>
      <c r="CH651">
        <v>89835970947.764389</v>
      </c>
      <c r="CI651">
        <v>125018545354.83087</v>
      </c>
      <c r="CJ651">
        <v>115944991748.69908</v>
      </c>
      <c r="CK651">
        <v>104614720854.12056</v>
      </c>
      <c r="CL651">
        <v>92827581738.194244</v>
      </c>
      <c r="CM651">
        <v>85549354679.46669</v>
      </c>
      <c r="CN651">
        <v>90327747805.775269</v>
      </c>
      <c r="CO651">
        <v>89993302276.841034</v>
      </c>
      <c r="CP651">
        <v>91274353744.98613</v>
      </c>
      <c r="CQ651">
        <v>94067662654.356171</v>
      </c>
      <c r="CR651">
        <v>108387899705.09184</v>
      </c>
      <c r="CS651">
        <v>103754840139.66461</v>
      </c>
      <c r="CT651">
        <v>101004088745.44914</v>
      </c>
      <c r="CU651">
        <v>101428994877.21321</v>
      </c>
      <c r="CV651">
        <v>105734959661.04225</v>
      </c>
      <c r="CW651">
        <v>123184666763.97354</v>
      </c>
      <c r="CX651">
        <v>138964570196.97888</v>
      </c>
      <c r="CY651">
        <v>145077709909.27252</v>
      </c>
      <c r="CZ651">
        <v>148724774252.84262</v>
      </c>
      <c r="DA651">
        <v>115190552732.03786</v>
      </c>
      <c r="DB651">
        <v>120166275512.57881</v>
      </c>
      <c r="DC651">
        <v>116784097247.04951</v>
      </c>
      <c r="DD651">
        <v>125495052813.11397</v>
      </c>
      <c r="DE651">
        <v>147946915841.44061</v>
      </c>
      <c r="DF651">
        <v>184504988373.36929</v>
      </c>
      <c r="DG651">
        <v>223346479459.2431</v>
      </c>
      <c r="DH651">
        <v>274969111379.08252</v>
      </c>
      <c r="DI651">
        <v>347272933934.5788</v>
      </c>
      <c r="DJ651">
        <v>438337228553.53394</v>
      </c>
      <c r="DK651">
        <v>432733818634.62793</v>
      </c>
      <c r="DL651">
        <v>475705128107.17365</v>
      </c>
      <c r="DM651">
        <v>515181210668.91522</v>
      </c>
      <c r="DN651">
        <v>539593524579.29608</v>
      </c>
      <c r="DO651">
        <v>575186293910.90515</v>
      </c>
      <c r="DP651">
        <v>616909220793.86926</v>
      </c>
      <c r="DQ651">
        <v>551967986341.14526</v>
      </c>
      <c r="DR651">
        <v>516078649024.93683</v>
      </c>
      <c r="DS651">
        <v>519050549433.28192</v>
      </c>
      <c r="DT651">
        <v>544687922996.5722</v>
      </c>
      <c r="DU651">
        <v>569871606243.28308</v>
      </c>
      <c r="DV651">
        <v>519847399956.66156</v>
      </c>
      <c r="DW651">
        <v>554917021699.16565</v>
      </c>
      <c r="DX651">
        <v>595548395607.73523</v>
      </c>
    </row>
    <row r="652" spans="1:206" hidden="1">
      <c r="A652" s="97" t="s">
        <v>1333</v>
      </c>
      <c r="B652" s="81" t="s">
        <v>1334</v>
      </c>
      <c r="C652" t="s">
        <v>714</v>
      </c>
      <c r="D652" s="94" t="s">
        <v>1335</v>
      </c>
      <c r="E652" t="s">
        <v>1374</v>
      </c>
      <c r="CR652">
        <v>1705201185098.3508</v>
      </c>
      <c r="CS652">
        <v>1851956286304.6052</v>
      </c>
      <c r="CT652">
        <v>1995758084758.2341</v>
      </c>
      <c r="CU652">
        <v>2245518420966.6431</v>
      </c>
      <c r="CV652">
        <v>2363215843117.6787</v>
      </c>
      <c r="CW652">
        <v>2696461787041.9355</v>
      </c>
      <c r="CX652">
        <v>2678006313835.0234</v>
      </c>
      <c r="CY652">
        <v>2493368271217.5796</v>
      </c>
      <c r="CZ652">
        <v>2179836503432.5002</v>
      </c>
      <c r="DA652">
        <v>2370933075740.9492</v>
      </c>
      <c r="DB652">
        <v>2549057523597.9395</v>
      </c>
      <c r="DC652">
        <v>2385521743991.2026</v>
      </c>
      <c r="DD652">
        <v>2377738754927.4263</v>
      </c>
      <c r="DE652">
        <v>2683633503491.2134</v>
      </c>
      <c r="DF652">
        <v>3083219268021.5557</v>
      </c>
      <c r="DG652">
        <v>3442889390888.1118</v>
      </c>
      <c r="DH652">
        <v>3783274834368.5767</v>
      </c>
      <c r="DI652">
        <v>4376331419049.792</v>
      </c>
      <c r="DJ652">
        <v>5128368299487.7695</v>
      </c>
      <c r="DK652">
        <v>5454465095910.4912</v>
      </c>
      <c r="DL652">
        <v>6362821255105.2158</v>
      </c>
      <c r="DM652">
        <v>7500972145977.1377</v>
      </c>
      <c r="DN652">
        <v>8124817199539.4697</v>
      </c>
      <c r="DO652">
        <v>8422945301275.7705</v>
      </c>
      <c r="DP652">
        <v>8807576323538.9238</v>
      </c>
      <c r="DQ652">
        <v>8659830378485.7363</v>
      </c>
      <c r="DR652">
        <v>8864369293819.7656</v>
      </c>
      <c r="DS652">
        <v>9598941427352.8555</v>
      </c>
      <c r="DT652">
        <v>10542354040513.33</v>
      </c>
      <c r="DU652">
        <v>10740869494084.248</v>
      </c>
      <c r="DV652">
        <v>10614950484866.559</v>
      </c>
      <c r="DW652">
        <v>12380888437438.602</v>
      </c>
      <c r="DX652">
        <v>12652563080382.58</v>
      </c>
    </row>
    <row r="653" spans="1:206" hidden="1">
      <c r="A653" s="97" t="s">
        <v>1333</v>
      </c>
      <c r="B653" s="81" t="s">
        <v>1334</v>
      </c>
      <c r="C653" t="s">
        <v>714</v>
      </c>
      <c r="D653" s="94" t="s">
        <v>1335</v>
      </c>
      <c r="E653" t="s">
        <v>1375</v>
      </c>
      <c r="CW653">
        <v>187248888558.45676</v>
      </c>
      <c r="CX653">
        <v>194350558253.35049</v>
      </c>
      <c r="CY653">
        <v>196114314535.26434</v>
      </c>
      <c r="CZ653">
        <v>176586718730.2999</v>
      </c>
      <c r="DA653">
        <v>152744025519.01535</v>
      </c>
      <c r="DB653">
        <v>165385486228.32718</v>
      </c>
      <c r="DC653">
        <v>187361109111.93518</v>
      </c>
      <c r="DD653">
        <v>204234278346.13818</v>
      </c>
      <c r="DE653">
        <v>254119438351.04282</v>
      </c>
      <c r="DF653">
        <v>324580255352.1781</v>
      </c>
      <c r="DG653">
        <v>394621282325.37793</v>
      </c>
      <c r="DH653">
        <v>495886619644.11713</v>
      </c>
      <c r="DI653">
        <v>707218398225.48914</v>
      </c>
      <c r="DJ653">
        <v>906044469365.75537</v>
      </c>
      <c r="DK653">
        <v>650002852725.05981</v>
      </c>
      <c r="DL653">
        <v>702243437131.36426</v>
      </c>
      <c r="DM653">
        <v>860588521351.31934</v>
      </c>
      <c r="DN653">
        <v>874821844367.46069</v>
      </c>
      <c r="DO653">
        <v>913620915210.1322</v>
      </c>
      <c r="DP653">
        <v>853949414536.56299</v>
      </c>
      <c r="DQ653">
        <v>638558013610.3894</v>
      </c>
      <c r="DR653">
        <v>612451183288.65247</v>
      </c>
      <c r="DS653">
        <v>717218294113.51355</v>
      </c>
      <c r="DT653">
        <v>777179791378.48206</v>
      </c>
      <c r="DU653">
        <v>813537905589.46143</v>
      </c>
      <c r="DV653">
        <v>765165311298.27515</v>
      </c>
      <c r="DW653">
        <v>858764447217.9613</v>
      </c>
      <c r="DX653">
        <v>969163982897.85352</v>
      </c>
    </row>
    <row r="654" spans="1:206" hidden="1">
      <c r="A654" s="97" t="s">
        <v>1333</v>
      </c>
      <c r="B654" s="81" t="s">
        <v>1334</v>
      </c>
      <c r="C654" t="s">
        <v>714</v>
      </c>
      <c r="D654" s="94" t="s">
        <v>1335</v>
      </c>
      <c r="E654" t="s">
        <v>1376</v>
      </c>
      <c r="CK654">
        <v>82846329260.627991</v>
      </c>
      <c r="CL654">
        <v>90136104369.402008</v>
      </c>
      <c r="CM654">
        <v>83615476327.192215</v>
      </c>
      <c r="CN654">
        <v>79066895856.075653</v>
      </c>
      <c r="CO654">
        <v>87888590455.543106</v>
      </c>
      <c r="CP654">
        <v>98844366226.67337</v>
      </c>
      <c r="CQ654">
        <v>210521115221.80017</v>
      </c>
      <c r="CR654">
        <v>211696924860.57892</v>
      </c>
      <c r="CS654">
        <v>210842543155.30606</v>
      </c>
      <c r="CT654">
        <v>238440787338.50964</v>
      </c>
      <c r="CU654">
        <v>302652201738.41638</v>
      </c>
      <c r="CV654">
        <v>361987491287.56818</v>
      </c>
      <c r="CW654">
        <v>354099105363.18304</v>
      </c>
      <c r="CX654">
        <v>380170189261.67236</v>
      </c>
      <c r="CY654">
        <v>433915490128.64502</v>
      </c>
      <c r="CZ654">
        <v>443671500701.89764</v>
      </c>
      <c r="DA654">
        <v>376258260446.00659</v>
      </c>
      <c r="DB654">
        <v>419143454357.55713</v>
      </c>
      <c r="DC654">
        <v>392081768240.22772</v>
      </c>
      <c r="DD654">
        <v>355800237478.40015</v>
      </c>
      <c r="DE654">
        <v>363944232250.21411</v>
      </c>
      <c r="DF654">
        <v>425947141172.98578</v>
      </c>
      <c r="DG654">
        <v>517726851834.62714</v>
      </c>
      <c r="DH654">
        <v>621840938962.55676</v>
      </c>
      <c r="DI654">
        <v>756043999806.19373</v>
      </c>
      <c r="DJ654">
        <v>911694723836.5459</v>
      </c>
      <c r="DK654">
        <v>803403331026.06396</v>
      </c>
      <c r="DL654">
        <v>1031953611949.0527</v>
      </c>
      <c r="DM654">
        <v>1222528911402.72</v>
      </c>
      <c r="DN654">
        <v>1233828642299.0327</v>
      </c>
      <c r="DO654">
        <v>1256282346154.0063</v>
      </c>
      <c r="DP654">
        <v>1228379299551.7417</v>
      </c>
      <c r="DQ654">
        <v>1027846530525.7546</v>
      </c>
      <c r="DR654">
        <v>942269602804.03467</v>
      </c>
      <c r="DS654">
        <v>1015145625249.5074</v>
      </c>
      <c r="DT654">
        <v>1015690253304.7673</v>
      </c>
      <c r="DU654">
        <v>991346528665.92786</v>
      </c>
      <c r="DV654">
        <v>816636898732.43152</v>
      </c>
      <c r="DW654">
        <v>1028431619214.3043</v>
      </c>
      <c r="DX654">
        <v>1192469280547.1321</v>
      </c>
    </row>
    <row r="655" spans="1:206" hidden="1">
      <c r="A655" s="97" t="s">
        <v>1333</v>
      </c>
      <c r="B655" s="81" t="s">
        <v>1334</v>
      </c>
      <c r="C655" t="s">
        <v>714</v>
      </c>
      <c r="D655" s="94" t="s">
        <v>1335</v>
      </c>
      <c r="E655" t="s">
        <v>1377</v>
      </c>
      <c r="BT655">
        <v>373676595133.77966</v>
      </c>
      <c r="BU655">
        <v>395540493452.54248</v>
      </c>
      <c r="BV655">
        <v>418016039750.56091</v>
      </c>
      <c r="BW655">
        <v>451989626252.83514</v>
      </c>
      <c r="BX655">
        <v>354917202790.52313</v>
      </c>
      <c r="BY655">
        <v>410300835668.23761</v>
      </c>
      <c r="BZ655">
        <v>621212325042.98169</v>
      </c>
      <c r="CA655">
        <v>749079253296.68542</v>
      </c>
      <c r="CB655">
        <v>823291900438.6178</v>
      </c>
      <c r="CC655">
        <v>891379186556.15991</v>
      </c>
      <c r="CD655">
        <v>958800172354.48743</v>
      </c>
      <c r="CE655">
        <v>1097226465559.2609</v>
      </c>
      <c r="CF655">
        <v>1306656973843.0857</v>
      </c>
      <c r="CG655">
        <v>1550699504383.0779</v>
      </c>
      <c r="CH655">
        <v>1761457589670.2708</v>
      </c>
      <c r="CI655">
        <v>1715427967430.147</v>
      </c>
      <c r="CJ655">
        <v>1662858044605.6443</v>
      </c>
      <c r="CK655">
        <v>1680070675610.1372</v>
      </c>
      <c r="CL655">
        <v>1777259987170.4734</v>
      </c>
      <c r="CM655">
        <v>1882015337096.8101</v>
      </c>
      <c r="CN655">
        <v>2208834895555.5156</v>
      </c>
      <c r="CO655">
        <v>2524424819836.8931</v>
      </c>
      <c r="CP655">
        <v>2813788926517.6865</v>
      </c>
      <c r="CQ655">
        <v>2982851838903.332</v>
      </c>
      <c r="CR655">
        <v>3369829243313.4419</v>
      </c>
      <c r="CS655">
        <v>3337617452853.189</v>
      </c>
      <c r="CT655">
        <v>3469287619810.7109</v>
      </c>
      <c r="CU655">
        <v>3265971901579.6792</v>
      </c>
      <c r="CV655">
        <v>3486093168275.707</v>
      </c>
      <c r="CW655">
        <v>3910356673315.7432</v>
      </c>
      <c r="CX655">
        <v>4080780563795.3232</v>
      </c>
      <c r="CY655">
        <v>4072692191744.7051</v>
      </c>
      <c r="CZ655">
        <v>4333509852263.3569</v>
      </c>
      <c r="DA655">
        <v>4555793223212.8545</v>
      </c>
      <c r="DB655">
        <v>4634327638806.8486</v>
      </c>
      <c r="DC655">
        <v>4613611412302.2148</v>
      </c>
      <c r="DD655">
        <v>4716490068931.2871</v>
      </c>
      <c r="DE655">
        <v>5325338872543.5498</v>
      </c>
      <c r="DF655">
        <v>6023069653618.5938</v>
      </c>
      <c r="DG655">
        <v>6538252185608.5078</v>
      </c>
      <c r="DH655">
        <v>7080987787486.9668</v>
      </c>
      <c r="DI655">
        <v>7784986477904.5244</v>
      </c>
      <c r="DJ655">
        <v>8020919256053.2236</v>
      </c>
      <c r="DK655">
        <v>6810153048022.373</v>
      </c>
      <c r="DL655">
        <v>6888736853269.1113</v>
      </c>
      <c r="DM655">
        <v>7465268658942.6816</v>
      </c>
      <c r="DN655">
        <v>7545404225535.1777</v>
      </c>
      <c r="DO655">
        <v>7805046579379.0088</v>
      </c>
      <c r="DP655">
        <v>8147707190318.9043</v>
      </c>
      <c r="DQ655">
        <v>7848982329411.415</v>
      </c>
      <c r="DR655">
        <v>7987739830079.4941</v>
      </c>
      <c r="DS655">
        <v>8481579949442.8643</v>
      </c>
      <c r="DT655">
        <v>9124482511525.0625</v>
      </c>
      <c r="DU655">
        <v>9395225013179.0703</v>
      </c>
      <c r="DV655">
        <v>9242363565177.3574</v>
      </c>
      <c r="DW655">
        <v>10331215727808.328</v>
      </c>
      <c r="DX655">
        <v>10805501334636.447</v>
      </c>
    </row>
    <row r="656" spans="1:206" hidden="1">
      <c r="A656" s="97" t="s">
        <v>1333</v>
      </c>
      <c r="B656" s="81" t="s">
        <v>1334</v>
      </c>
      <c r="C656" t="s">
        <v>714</v>
      </c>
      <c r="D656" s="94" t="s">
        <v>1335</v>
      </c>
      <c r="E656" s="81" t="s">
        <v>1378</v>
      </c>
      <c r="CW656">
        <v>7271351121043.2783</v>
      </c>
      <c r="CX656">
        <v>7472272195342.3506</v>
      </c>
      <c r="CY656">
        <v>7341167977535.4736</v>
      </c>
      <c r="CZ656">
        <v>7282329349380.917</v>
      </c>
      <c r="DA656">
        <v>7570919137650.8916</v>
      </c>
      <c r="DB656">
        <v>7888080378503.2578</v>
      </c>
      <c r="DC656">
        <v>7695360130892.6162</v>
      </c>
      <c r="DD656">
        <v>7779758392496.3936</v>
      </c>
      <c r="DE656">
        <v>8774982962477.4678</v>
      </c>
      <c r="DF656">
        <v>10041321306538.67</v>
      </c>
      <c r="DG656">
        <v>11116836190115.9</v>
      </c>
      <c r="DH656">
        <v>12256959291841.334</v>
      </c>
      <c r="DI656">
        <v>13971853228920.617</v>
      </c>
      <c r="DJ656">
        <v>15405363977296.85</v>
      </c>
      <c r="DK656">
        <v>14150758146318.65</v>
      </c>
      <c r="DL656">
        <v>15461460285561.971</v>
      </c>
      <c r="DM656">
        <v>17564539448342.764</v>
      </c>
      <c r="DN656">
        <v>18318465436320.457</v>
      </c>
      <c r="DO656">
        <v>18973081435929.879</v>
      </c>
      <c r="DP656">
        <v>19654521448740.004</v>
      </c>
      <c r="DQ656">
        <v>18727185238374.461</v>
      </c>
      <c r="DR656">
        <v>18922908559016.902</v>
      </c>
      <c r="DS656">
        <v>20331935845592.082</v>
      </c>
      <c r="DT656">
        <v>22004394519718.219</v>
      </c>
      <c r="DU656">
        <v>22510850547761.98</v>
      </c>
      <c r="DV656">
        <v>21958963660031.297</v>
      </c>
      <c r="DW656">
        <v>25154217253378.434</v>
      </c>
      <c r="DX656">
        <v>26215246074071.742</v>
      </c>
    </row>
    <row r="657" spans="1:206" hidden="1">
      <c r="A657" s="97" t="s">
        <v>1333</v>
      </c>
      <c r="B657" s="81" t="s">
        <v>1334</v>
      </c>
      <c r="C657" t="s">
        <v>714</v>
      </c>
      <c r="D657" s="94" t="s">
        <v>1335</v>
      </c>
      <c r="E657" t="s">
        <v>1379</v>
      </c>
      <c r="CH657">
        <v>33810591860.975399</v>
      </c>
      <c r="CI657">
        <v>44979575684.797798</v>
      </c>
      <c r="CJ657">
        <v>43032339494.4142</v>
      </c>
      <c r="CK657">
        <v>40240039600.000603</v>
      </c>
      <c r="CL657">
        <v>35739967965.865303</v>
      </c>
      <c r="CM657">
        <v>34812184637.757401</v>
      </c>
      <c r="CN657">
        <v>38596969692.162903</v>
      </c>
      <c r="CO657">
        <v>43313376553.793297</v>
      </c>
      <c r="CP657">
        <v>44084221215.921204</v>
      </c>
      <c r="CQ657">
        <v>42506067699.501801</v>
      </c>
      <c r="CR657">
        <v>51472613432.1119</v>
      </c>
      <c r="CS657">
        <v>52012225157.429298</v>
      </c>
      <c r="CT657">
        <v>52190988100.255402</v>
      </c>
      <c r="CU657">
        <v>51260736455.061302</v>
      </c>
      <c r="CV657">
        <v>50695164580.370399</v>
      </c>
      <c r="CW657">
        <v>56927630906.4077</v>
      </c>
      <c r="CX657">
        <v>59551104121.2939</v>
      </c>
      <c r="CY657">
        <v>61354812163.763603</v>
      </c>
      <c r="CZ657">
        <v>61324290613.0476</v>
      </c>
      <c r="DA657">
        <v>64219860541.392799</v>
      </c>
      <c r="DB657">
        <v>65376485613.445503</v>
      </c>
      <c r="DC657">
        <v>60458801501.626297</v>
      </c>
      <c r="DD657">
        <v>61083774006.794197</v>
      </c>
      <c r="DE657">
        <v>76464241012.693405</v>
      </c>
      <c r="DF657">
        <v>91877706948.314896</v>
      </c>
      <c r="DG657">
        <v>104413448390.813</v>
      </c>
      <c r="DH657">
        <v>121913667676.258</v>
      </c>
      <c r="DI657">
        <v>142283460879.75699</v>
      </c>
      <c r="DJ657">
        <v>163174458206.23599</v>
      </c>
      <c r="DK657">
        <v>162840848773.52701</v>
      </c>
      <c r="DL657">
        <v>194810325283.966</v>
      </c>
      <c r="DM657">
        <v>217923101060.63101</v>
      </c>
      <c r="DN657">
        <v>232532584211.633</v>
      </c>
      <c r="DO657">
        <v>243529844333.63699</v>
      </c>
      <c r="DP657">
        <v>254414350798.285</v>
      </c>
      <c r="DQ657">
        <v>231682613476.82199</v>
      </c>
      <c r="DR657">
        <v>220513249291.95001</v>
      </c>
      <c r="DS657">
        <v>229682407481.97501</v>
      </c>
      <c r="DT657">
        <v>238696737976.94601</v>
      </c>
      <c r="DU657">
        <v>246906395069.897</v>
      </c>
      <c r="DV657">
        <v>244282422683.97198</v>
      </c>
      <c r="DW657">
        <v>262270203026.92401</v>
      </c>
    </row>
    <row r="658" spans="1:206" hidden="1">
      <c r="A658" s="97" t="s">
        <v>1333</v>
      </c>
      <c r="B658" s="81" t="s">
        <v>1334</v>
      </c>
      <c r="C658" t="s">
        <v>714</v>
      </c>
      <c r="D658" s="94" t="s">
        <v>1335</v>
      </c>
      <c r="E658" t="s">
        <v>1380</v>
      </c>
      <c r="CJ658">
        <v>334551942680.39301</v>
      </c>
      <c r="CK658">
        <v>365951552827.20099</v>
      </c>
      <c r="CL658">
        <v>389710234824.55902</v>
      </c>
      <c r="CM658">
        <v>420059500765.75098</v>
      </c>
      <c r="CN658">
        <v>562502746460.16199</v>
      </c>
      <c r="CO658">
        <v>654910305927.19495</v>
      </c>
      <c r="CP658">
        <v>769153559889.11694</v>
      </c>
      <c r="CQ658">
        <v>805361573908.37097</v>
      </c>
      <c r="CR658">
        <v>890767024789.81702</v>
      </c>
      <c r="CS658">
        <v>951686257902.72095</v>
      </c>
      <c r="CT658">
        <v>1068829397787.84</v>
      </c>
      <c r="CU658">
        <v>1259082324996.26</v>
      </c>
      <c r="CV658">
        <v>1426274246215.3999</v>
      </c>
      <c r="CW658">
        <v>1597989770197</v>
      </c>
      <c r="CX658">
        <v>1501936904293.0801</v>
      </c>
      <c r="CY658">
        <v>1453865693518.96</v>
      </c>
      <c r="CZ658">
        <v>1393075161380.6299</v>
      </c>
      <c r="DA658">
        <v>1569621362532.0701</v>
      </c>
      <c r="DB658">
        <v>1676621985018.8799</v>
      </c>
      <c r="DC658">
        <v>1573916870386.0801</v>
      </c>
      <c r="DD658">
        <v>1584455328100.72</v>
      </c>
      <c r="DE658">
        <v>1740400826452.3999</v>
      </c>
      <c r="DF658">
        <v>1937599857269.5801</v>
      </c>
      <c r="DG658">
        <v>2072050237023.75</v>
      </c>
      <c r="DH658">
        <v>2220449168261.0698</v>
      </c>
      <c r="DI658">
        <v>2498004913647.6401</v>
      </c>
      <c r="DJ658">
        <v>2998504426135.75</v>
      </c>
      <c r="DK658">
        <v>3239631788678.1299</v>
      </c>
      <c r="DL658">
        <v>3690732475872.5601</v>
      </c>
      <c r="DM658">
        <v>4341953650040.77</v>
      </c>
      <c r="DN658">
        <v>4708891717194.0703</v>
      </c>
      <c r="DO658">
        <v>4816540298983.4404</v>
      </c>
      <c r="DP658">
        <v>5093920689140.1201</v>
      </c>
      <c r="DQ658">
        <v>5120226355387.7598</v>
      </c>
      <c r="DR658">
        <v>5302103901263.7197</v>
      </c>
      <c r="DS658">
        <v>5646414221792.4902</v>
      </c>
      <c r="DT658">
        <v>6272188209905.8604</v>
      </c>
      <c r="DU658">
        <v>6541868616467.8398</v>
      </c>
      <c r="DV658">
        <v>6827987514426.8496</v>
      </c>
      <c r="DW658">
        <v>7832414129341.7598</v>
      </c>
    </row>
    <row r="659" spans="1:206" hidden="1">
      <c r="A659" s="97" t="s">
        <v>1333</v>
      </c>
      <c r="B659" s="81" t="s">
        <v>1334</v>
      </c>
      <c r="C659" t="s">
        <v>714</v>
      </c>
      <c r="D659" s="94" t="s">
        <v>1335</v>
      </c>
      <c r="E659" t="s">
        <v>1381</v>
      </c>
      <c r="CW659">
        <v>280664095813.341</v>
      </c>
      <c r="CX659">
        <v>235313054359.60901</v>
      </c>
      <c r="CY659">
        <v>223863289704.41101</v>
      </c>
      <c r="CZ659">
        <v>179130339892.74799</v>
      </c>
      <c r="DA659">
        <v>132377899340.19901</v>
      </c>
      <c r="DB659">
        <v>130714055716.86</v>
      </c>
      <c r="DC659">
        <v>147001463212.17499</v>
      </c>
      <c r="DD659">
        <v>163650069740.62399</v>
      </c>
      <c r="DE659">
        <v>194236978788.54999</v>
      </c>
      <c r="DF659">
        <v>228870664653.42499</v>
      </c>
      <c r="DG659">
        <v>263141929293.09201</v>
      </c>
      <c r="DH659">
        <v>293679135100.72101</v>
      </c>
      <c r="DI659">
        <v>363520842394.94299</v>
      </c>
      <c r="DJ659">
        <v>444427559465.45398</v>
      </c>
      <c r="DK659">
        <v>391365622180.32001</v>
      </c>
      <c r="DL659">
        <v>412237983653.32202</v>
      </c>
      <c r="DM659">
        <v>473084060934.16302</v>
      </c>
      <c r="DN659">
        <v>491605694049.526</v>
      </c>
      <c r="DO659">
        <v>534960779370.01898</v>
      </c>
      <c r="DP659">
        <v>522010584592.09003</v>
      </c>
      <c r="DQ659">
        <v>415679605102.22302</v>
      </c>
      <c r="DR659">
        <v>419945410721.38898</v>
      </c>
      <c r="DS659">
        <v>479212199056.46198</v>
      </c>
      <c r="DT659">
        <v>505532356315.302</v>
      </c>
      <c r="DU659">
        <v>527592693047.92902</v>
      </c>
      <c r="DV659">
        <v>521147402509.78198</v>
      </c>
      <c r="DW659">
        <v>606054386953.11401</v>
      </c>
    </row>
    <row r="660" spans="1:206" hidden="1">
      <c r="A660" s="97" t="s">
        <v>1333</v>
      </c>
      <c r="B660" s="81" t="s">
        <v>1334</v>
      </c>
      <c r="C660" t="s">
        <v>714</v>
      </c>
      <c r="D660" s="94" t="s">
        <v>1335</v>
      </c>
      <c r="E660" t="s">
        <v>1382</v>
      </c>
      <c r="BX660">
        <v>13913355847.891199</v>
      </c>
      <c r="BY660">
        <v>15539129976.496201</v>
      </c>
      <c r="BZ660">
        <v>17838611446.541698</v>
      </c>
      <c r="CA660">
        <v>23470998536.626701</v>
      </c>
      <c r="CB660">
        <v>30349680130.466599</v>
      </c>
      <c r="CC660">
        <v>34516641240.428299</v>
      </c>
      <c r="CD660">
        <v>38812528850.392998</v>
      </c>
      <c r="CE660">
        <v>43532370003.200203</v>
      </c>
      <c r="CF660">
        <v>50412255346.552597</v>
      </c>
      <c r="CG660">
        <v>58456529463.775398</v>
      </c>
      <c r="CH660">
        <v>72337161804.294098</v>
      </c>
      <c r="CI660">
        <v>84849166705.128601</v>
      </c>
      <c r="CJ660">
        <v>81340742925.218704</v>
      </c>
      <c r="CK660">
        <v>74997053907.248398</v>
      </c>
      <c r="CL660">
        <v>75950864491.876205</v>
      </c>
      <c r="CM660">
        <v>75795511287.107498</v>
      </c>
      <c r="CN660">
        <v>74856136614.115097</v>
      </c>
      <c r="CO660">
        <v>80695370469.793198</v>
      </c>
      <c r="CP660">
        <v>90713741927.530502</v>
      </c>
      <c r="CQ660">
        <v>104067442162.633</v>
      </c>
      <c r="CR660">
        <v>124300854238.21899</v>
      </c>
      <c r="CS660">
        <v>127193828852.228</v>
      </c>
      <c r="CT660">
        <v>137193863680.14101</v>
      </c>
      <c r="CU660">
        <v>159127187290.25201</v>
      </c>
      <c r="CV660">
        <v>187865693138.87</v>
      </c>
      <c r="CW660">
        <v>211815265597.573</v>
      </c>
      <c r="CX660">
        <v>220126231793.871</v>
      </c>
      <c r="CY660">
        <v>248361359138.51901</v>
      </c>
      <c r="CZ660">
        <v>264098963741.35999</v>
      </c>
      <c r="DA660">
        <v>244043782950.211</v>
      </c>
      <c r="DB660">
        <v>266516943829.37</v>
      </c>
      <c r="DC660">
        <v>262889322973.74899</v>
      </c>
      <c r="DD660">
        <v>241903264133.978</v>
      </c>
      <c r="DE660">
        <v>255815924234.625</v>
      </c>
      <c r="DF660">
        <v>287420835524.508</v>
      </c>
      <c r="DG660">
        <v>343412781225.48401</v>
      </c>
      <c r="DH660">
        <v>393559729795.71997</v>
      </c>
      <c r="DI660">
        <v>461086456672.53601</v>
      </c>
      <c r="DJ660">
        <v>544877201912.49298</v>
      </c>
      <c r="DK660">
        <v>568985554023.03003</v>
      </c>
      <c r="DL660">
        <v>720414159332.90002</v>
      </c>
      <c r="DM660">
        <v>869764532073.69495</v>
      </c>
      <c r="DN660">
        <v>922751842129.97302</v>
      </c>
      <c r="DO660">
        <v>946832764490.71594</v>
      </c>
      <c r="DP660">
        <v>951669502348.422</v>
      </c>
      <c r="DQ660">
        <v>824226587498.13696</v>
      </c>
      <c r="DR660">
        <v>825662639713.98303</v>
      </c>
      <c r="DS660">
        <v>885054687259.82202</v>
      </c>
      <c r="DT660">
        <v>855287620042.16003</v>
      </c>
      <c r="DU660">
        <v>847477410747.86499</v>
      </c>
      <c r="DV660">
        <v>719907274989.66504</v>
      </c>
      <c r="DW660">
        <v>804482728397.32202</v>
      </c>
    </row>
    <row r="661" spans="1:206" hidden="1">
      <c r="A661" s="97" t="s">
        <v>1333</v>
      </c>
      <c r="B661" s="81" t="s">
        <v>1334</v>
      </c>
      <c r="C661" t="s">
        <v>714</v>
      </c>
      <c r="D661" s="94" t="s">
        <v>1335</v>
      </c>
      <c r="E661" t="s">
        <v>1383</v>
      </c>
      <c r="BX661">
        <v>260081873712.79999</v>
      </c>
      <c r="BY661">
        <v>291283009119.17603</v>
      </c>
      <c r="BZ661">
        <v>331231563354.966</v>
      </c>
      <c r="CA661">
        <v>393047887004.763</v>
      </c>
      <c r="CB661">
        <v>462755036039.35699</v>
      </c>
      <c r="CC661">
        <v>545150868357.349</v>
      </c>
      <c r="CD661">
        <v>580221691113.495</v>
      </c>
      <c r="CE661">
        <v>652778612082.43896</v>
      </c>
      <c r="CF661">
        <v>761526509530.06897</v>
      </c>
      <c r="CG661">
        <v>900910403960.29797</v>
      </c>
      <c r="CH661">
        <v>1078222078137.95</v>
      </c>
      <c r="CI661">
        <v>1098725713402.7</v>
      </c>
      <c r="CJ661">
        <v>1143305845380.3101</v>
      </c>
      <c r="CK661">
        <v>1153458274076.8899</v>
      </c>
      <c r="CL661">
        <v>1168819461598.1899</v>
      </c>
      <c r="CM661">
        <v>1225768498901.6499</v>
      </c>
      <c r="CN661">
        <v>1452686412345.2</v>
      </c>
      <c r="CO661">
        <v>1668711727324.23</v>
      </c>
      <c r="CP661">
        <v>1832064816632.76</v>
      </c>
      <c r="CQ661">
        <v>1918874514958.98</v>
      </c>
      <c r="CR661">
        <v>2213071498844.2202</v>
      </c>
      <c r="CS661">
        <v>2319173011950.6099</v>
      </c>
      <c r="CT661">
        <v>2458901229600.3501</v>
      </c>
      <c r="CU661">
        <v>2400569327413.4302</v>
      </c>
      <c r="CV661">
        <v>2517775087306.3599</v>
      </c>
      <c r="CW661">
        <v>2793933702111.5298</v>
      </c>
      <c r="CX661">
        <v>2878921490655.21</v>
      </c>
      <c r="CY661">
        <v>2846408720923.8799</v>
      </c>
      <c r="CZ661">
        <v>2945684675237.3198</v>
      </c>
      <c r="DA661">
        <v>3052675216521.9702</v>
      </c>
      <c r="DB661">
        <v>3084676318589.1099</v>
      </c>
      <c r="DC661">
        <v>3196856108592.5</v>
      </c>
      <c r="DD661">
        <v>3407094890797.5601</v>
      </c>
      <c r="DE661">
        <v>3837434251339.98</v>
      </c>
      <c r="DF661">
        <v>4260699324474.6299</v>
      </c>
      <c r="DG661">
        <v>4543873600499.8896</v>
      </c>
      <c r="DH661">
        <v>4872704786969.5303</v>
      </c>
      <c r="DI661">
        <v>5410279360695.8701</v>
      </c>
      <c r="DJ661">
        <v>5877092059538.3604</v>
      </c>
      <c r="DK661">
        <v>5730151741498.5898</v>
      </c>
      <c r="DL661">
        <v>5769694738397.5596</v>
      </c>
      <c r="DM661">
        <v>6167716898743.1602</v>
      </c>
      <c r="DN661">
        <v>6177443582267.3096</v>
      </c>
      <c r="DO661">
        <v>6433350545615.71</v>
      </c>
      <c r="DP661">
        <v>6639631481319.2803</v>
      </c>
      <c r="DQ661">
        <v>6314020614125.0195</v>
      </c>
      <c r="DR661">
        <v>6371934891696.75</v>
      </c>
      <c r="DS661">
        <v>6670775854002.7002</v>
      </c>
      <c r="DT661">
        <v>7102567776104.8301</v>
      </c>
      <c r="DU661">
        <v>7236914421855.3096</v>
      </c>
      <c r="DV661">
        <v>7527723174698.8799</v>
      </c>
      <c r="DW661">
        <v>8170426582427.4805</v>
      </c>
    </row>
    <row r="662" spans="1:206" hidden="1">
      <c r="A662" s="97" t="s">
        <v>1333</v>
      </c>
      <c r="B662" s="81" t="s">
        <v>1334</v>
      </c>
      <c r="C662" t="s">
        <v>714</v>
      </c>
      <c r="D662" s="94" t="s">
        <v>1335</v>
      </c>
      <c r="E662" t="s">
        <v>1384</v>
      </c>
      <c r="CW662">
        <v>4941330464625.8496</v>
      </c>
      <c r="CX662">
        <v>4895848785223.0801</v>
      </c>
      <c r="CY662">
        <v>4833853875449.54</v>
      </c>
      <c r="CZ662">
        <v>4843313430865.1201</v>
      </c>
      <c r="DA662">
        <v>5062938121885.8398</v>
      </c>
      <c r="DB662">
        <v>5223905788767.6797</v>
      </c>
      <c r="DC662">
        <v>5241122566666.1299</v>
      </c>
      <c r="DD662">
        <v>5458187326779.6797</v>
      </c>
      <c r="DE662">
        <v>6104352221828.25</v>
      </c>
      <c r="DF662">
        <v>6806468388870.46</v>
      </c>
      <c r="DG662">
        <v>7326891996433.04</v>
      </c>
      <c r="DH662">
        <v>7902306487803.3096</v>
      </c>
      <c r="DI662">
        <v>8875175034290.7598</v>
      </c>
      <c r="DJ662">
        <v>10028075705258.301</v>
      </c>
      <c r="DK662">
        <v>10092975555153.6</v>
      </c>
      <c r="DL662">
        <v>10787889682540.301</v>
      </c>
      <c r="DM662">
        <v>12070442242852.4</v>
      </c>
      <c r="DN662">
        <v>12533225419852.5</v>
      </c>
      <c r="DO662">
        <v>12975214232793.5</v>
      </c>
      <c r="DP662">
        <v>13461646608198.199</v>
      </c>
      <c r="DQ662">
        <v>12905835775589.9</v>
      </c>
      <c r="DR662">
        <v>13140160092687.801</v>
      </c>
      <c r="DS662">
        <v>13911139369593.4</v>
      </c>
      <c r="DT662">
        <v>14974272700345.1</v>
      </c>
      <c r="DU662">
        <v>15400759537188.801</v>
      </c>
      <c r="DV662">
        <v>15841047789309.1</v>
      </c>
      <c r="DW662">
        <v>17675648030146.602</v>
      </c>
    </row>
    <row r="663" spans="1:206" hidden="1">
      <c r="A663" s="101" t="s">
        <v>1333</v>
      </c>
      <c r="B663" s="96" t="s">
        <v>1334</v>
      </c>
      <c r="C663" s="35" t="s">
        <v>714</v>
      </c>
      <c r="D663" s="95" t="s">
        <v>1335</v>
      </c>
      <c r="E663" s="96" t="s">
        <v>1385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O663" s="51"/>
      <c r="BP663" s="51"/>
      <c r="BQ663" s="51"/>
      <c r="BR663" s="51"/>
      <c r="BS663" s="51"/>
      <c r="BT663" s="51"/>
      <c r="BU663" s="51"/>
      <c r="BV663" s="51"/>
      <c r="BW663" s="51"/>
      <c r="BX663" s="52"/>
      <c r="BY663" s="52"/>
      <c r="BZ663" s="52"/>
      <c r="CA663" s="52"/>
      <c r="CB663" s="52"/>
      <c r="CC663" s="52"/>
      <c r="CD663" s="52"/>
      <c r="CE663" s="52"/>
      <c r="CF663" s="52"/>
      <c r="CG663" s="52"/>
      <c r="CH663" s="52">
        <f t="shared" ref="CH663:DW668" si="43">(CH651-CH657)/CH$626</f>
        <v>116045406983.0722</v>
      </c>
      <c r="CI663" s="52">
        <f t="shared" si="43"/>
        <v>151453979138.60498</v>
      </c>
      <c r="CJ663" s="52">
        <f t="shared" si="43"/>
        <v>129941076454.47342</v>
      </c>
      <c r="CK663" s="52">
        <f t="shared" si="43"/>
        <v>110400984040.63278</v>
      </c>
      <c r="CL663" s="52">
        <f t="shared" si="43"/>
        <v>94494751516.980286</v>
      </c>
      <c r="CM663" s="52">
        <f t="shared" si="43"/>
        <v>81408623202.493073</v>
      </c>
      <c r="CN663" s="52">
        <f t="shared" si="43"/>
        <v>81364287093.338913</v>
      </c>
      <c r="CO663" s="52">
        <f t="shared" si="43"/>
        <v>71648371432.956284</v>
      </c>
      <c r="CP663" s="52">
        <f t="shared" si="43"/>
        <v>69963570784.287186</v>
      </c>
      <c r="CQ663" s="52">
        <f t="shared" si="43"/>
        <v>73560812842.733414</v>
      </c>
      <c r="CR663" s="52">
        <f t="shared" si="43"/>
        <v>78268843771.397476</v>
      </c>
      <c r="CS663" s="52">
        <f t="shared" si="43"/>
        <v>68827887324.833832</v>
      </c>
      <c r="CT663" s="52">
        <f t="shared" si="43"/>
        <v>63484304854.340675</v>
      </c>
      <c r="CU663" s="52">
        <f t="shared" si="43"/>
        <v>63736007333.963387</v>
      </c>
      <c r="CV663" s="52">
        <f t="shared" si="43"/>
        <v>68463049965.23172</v>
      </c>
      <c r="CW663" s="52">
        <f t="shared" si="43"/>
        <v>80723294571.94223</v>
      </c>
      <c r="CX663" s="52">
        <f t="shared" si="43"/>
        <v>95012589709.373535</v>
      </c>
      <c r="CY663" s="52">
        <f t="shared" si="43"/>
        <v>98470464078.260651</v>
      </c>
      <c r="CZ663" s="52">
        <f t="shared" si="43"/>
        <v>101651723176.39122</v>
      </c>
      <c r="DA663" s="52">
        <f t="shared" si="43"/>
        <v>58457998760.497398</v>
      </c>
      <c r="DB663" s="52">
        <f t="shared" si="43"/>
        <v>61446011649.305397</v>
      </c>
      <c r="DC663" s="52">
        <f t="shared" si="43"/>
        <v>61776270830.114586</v>
      </c>
      <c r="DD663" s="52">
        <f t="shared" si="43"/>
        <v>69560663702.532043</v>
      </c>
      <c r="DE663" s="52">
        <f t="shared" si="43"/>
        <v>75703305331.012299</v>
      </c>
      <c r="DF663" s="52">
        <f t="shared" si="43"/>
        <v>95531910008.329865</v>
      </c>
      <c r="DG663" s="52">
        <f t="shared" si="43"/>
        <v>118933031068.4301</v>
      </c>
      <c r="DH663" s="52">
        <f t="shared" si="43"/>
        <v>148476665743.89569</v>
      </c>
      <c r="DI663" s="52">
        <f t="shared" si="43"/>
        <v>193611607503.11203</v>
      </c>
      <c r="DJ663" s="52">
        <f t="shared" si="43"/>
        <v>254977289488.45255</v>
      </c>
      <c r="DK663" s="52">
        <f t="shared" si="43"/>
        <v>248560996465.17786</v>
      </c>
      <c r="DL663" s="52">
        <f t="shared" si="43"/>
        <v>255587142998.4343</v>
      </c>
      <c r="DM663" s="52">
        <f t="shared" si="43"/>
        <v>265008751220.31677</v>
      </c>
      <c r="DN663" s="52">
        <f t="shared" si="43"/>
        <v>268743629000.34952</v>
      </c>
      <c r="DO663" s="52">
        <f t="shared" si="43"/>
        <v>285412550425.73645</v>
      </c>
      <c r="DP663" s="52">
        <f t="shared" si="43"/>
        <v>306611079239.52539</v>
      </c>
      <c r="DQ663" s="52">
        <f t="shared" si="43"/>
        <v>268417750754.10657</v>
      </c>
      <c r="DR663" s="52">
        <f t="shared" si="43"/>
        <v>245369178600.41055</v>
      </c>
      <c r="DS663" s="52">
        <f t="shared" si="43"/>
        <v>235998145883.68967</v>
      </c>
      <c r="DT663" s="52">
        <f t="shared" si="43"/>
        <v>243966295866.41489</v>
      </c>
      <c r="DU663" s="52">
        <f t="shared" si="43"/>
        <v>253248858485.42191</v>
      </c>
      <c r="DV663" s="52">
        <f t="shared" si="43"/>
        <v>213264191758.04565</v>
      </c>
      <c r="DW663" s="52">
        <f t="shared" si="43"/>
        <v>216555582987.65961</v>
      </c>
      <c r="DX663" s="35"/>
      <c r="DY663" s="35"/>
      <c r="DZ663" s="35"/>
      <c r="EA663" s="35"/>
      <c r="EB663" s="35"/>
      <c r="EC663" s="35"/>
      <c r="ED663" s="35"/>
      <c r="EE663" s="35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35"/>
      <c r="EZ663" s="35"/>
      <c r="FA663" s="35"/>
      <c r="FB663" s="35"/>
      <c r="FC663" s="35"/>
      <c r="FD663" s="35"/>
      <c r="FE663" s="35"/>
      <c r="FF663" s="35"/>
      <c r="FG663" s="35"/>
      <c r="FH663" s="35"/>
      <c r="FI663" s="35"/>
      <c r="FJ663" s="35"/>
      <c r="FK663" s="35"/>
      <c r="FL663" s="35"/>
      <c r="FM663" s="35"/>
      <c r="FN663" s="35"/>
      <c r="FO663" s="35"/>
      <c r="FP663" s="35"/>
      <c r="FQ663" s="35"/>
      <c r="FR663" s="35"/>
      <c r="FS663" s="35"/>
      <c r="FT663" s="35"/>
      <c r="FU663" s="35"/>
      <c r="FV663" s="35"/>
      <c r="FW663" s="35"/>
      <c r="FX663" s="35"/>
      <c r="FY663" s="35"/>
      <c r="FZ663" s="35"/>
      <c r="GA663" s="35"/>
      <c r="GB663" s="35"/>
      <c r="GC663" s="35"/>
      <c r="GD663" s="35"/>
      <c r="GE663" s="35"/>
      <c r="GF663" s="35"/>
      <c r="GG663" s="35"/>
      <c r="GH663" s="35"/>
      <c r="GI663" s="35"/>
      <c r="GJ663" s="35"/>
      <c r="GK663" s="35"/>
      <c r="GL663" s="35"/>
      <c r="GM663" s="35"/>
      <c r="GN663" s="35"/>
      <c r="GO663" s="35"/>
      <c r="GP663" s="35"/>
      <c r="GQ663" s="35"/>
      <c r="GR663" s="35"/>
      <c r="GS663" s="35"/>
      <c r="GT663" s="35"/>
      <c r="GU663" s="35"/>
      <c r="GV663" s="35"/>
      <c r="GW663" s="35"/>
      <c r="GX663" s="35"/>
    </row>
    <row r="664" spans="1:206" hidden="1">
      <c r="A664" s="101" t="s">
        <v>1333</v>
      </c>
      <c r="B664" s="96" t="s">
        <v>1334</v>
      </c>
      <c r="C664" s="35" t="s">
        <v>714</v>
      </c>
      <c r="D664" s="95" t="s">
        <v>1335</v>
      </c>
      <c r="E664" s="96" t="s">
        <v>1386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O664" s="51"/>
      <c r="BP664" s="51"/>
      <c r="BQ664" s="51"/>
      <c r="BR664" s="51"/>
      <c r="BS664" s="51"/>
      <c r="BT664" s="51"/>
      <c r="BU664" s="51"/>
      <c r="BV664" s="51"/>
      <c r="BW664" s="51"/>
      <c r="BX664" s="52"/>
      <c r="BY664" s="52"/>
      <c r="BZ664" s="52"/>
      <c r="CA664" s="52"/>
      <c r="CB664" s="52"/>
      <c r="CC664" s="52"/>
      <c r="CD664" s="52"/>
      <c r="CE664" s="52"/>
      <c r="CF664" s="52"/>
      <c r="CG664" s="52"/>
      <c r="CH664" s="52"/>
      <c r="CI664" s="52"/>
      <c r="CJ664" s="52"/>
      <c r="CK664" s="52"/>
      <c r="CL664" s="52"/>
      <c r="CM664" s="52"/>
      <c r="CN664" s="52"/>
      <c r="CO664" s="52"/>
      <c r="CP664" s="52"/>
      <c r="CQ664" s="52"/>
      <c r="CR664" s="52">
        <f t="shared" si="43"/>
        <v>1119994718985.3677</v>
      </c>
      <c r="CS664" s="52">
        <f t="shared" si="43"/>
        <v>1197536771151.665</v>
      </c>
      <c r="CT664" s="52">
        <f t="shared" si="43"/>
        <v>1205525208685.0642</v>
      </c>
      <c r="CU664" s="52">
        <f t="shared" si="43"/>
        <v>1253212693137.729</v>
      </c>
      <c r="CV664" s="52">
        <f t="shared" si="43"/>
        <v>1165445461219.5789</v>
      </c>
      <c r="CW664" s="52">
        <f t="shared" si="43"/>
        <v>1338307381957.5918</v>
      </c>
      <c r="CX664" s="52">
        <f t="shared" si="43"/>
        <v>1407083783146.5352</v>
      </c>
      <c r="CY664" s="52">
        <f t="shared" si="43"/>
        <v>1222608199105.5083</v>
      </c>
      <c r="CZ664" s="52">
        <f t="shared" si="43"/>
        <v>915048096046.55811</v>
      </c>
      <c r="DA664" s="52">
        <f t="shared" si="43"/>
        <v>919019874447.26294</v>
      </c>
      <c r="DB664" s="52">
        <f t="shared" si="43"/>
        <v>978424709521.37952</v>
      </c>
      <c r="DC664" s="52">
        <f t="shared" si="43"/>
        <v>890149298203.10779</v>
      </c>
      <c r="DD664" s="52">
        <f t="shared" si="43"/>
        <v>856702780893.56201</v>
      </c>
      <c r="DE664" s="52">
        <f t="shared" si="43"/>
        <v>998925005522.33264</v>
      </c>
      <c r="DF664" s="52">
        <f t="shared" si="43"/>
        <v>1181544019947.3538</v>
      </c>
      <c r="DG664" s="52">
        <f t="shared" si="43"/>
        <v>1370839153864.3618</v>
      </c>
      <c r="DH664" s="52">
        <f t="shared" si="43"/>
        <v>1516072466479.3037</v>
      </c>
      <c r="DI664" s="52">
        <f t="shared" si="43"/>
        <v>1774070681323.9902</v>
      </c>
      <c r="DJ664" s="52">
        <f t="shared" si="43"/>
        <v>1973620619974.2803</v>
      </c>
      <c r="DK664" s="52">
        <f t="shared" si="43"/>
        <v>2039775893878.4666</v>
      </c>
      <c r="DL664" s="52">
        <f t="shared" si="43"/>
        <v>2431342730652.4121</v>
      </c>
      <c r="DM664" s="52">
        <f t="shared" si="43"/>
        <v>2816298427629.6743</v>
      </c>
      <c r="DN664" s="52">
        <f t="shared" si="43"/>
        <v>2989661301177.1665</v>
      </c>
      <c r="DO664" s="52">
        <f t="shared" si="43"/>
        <v>3103552639740.1836</v>
      </c>
      <c r="DP664" s="52">
        <f t="shared" si="43"/>
        <v>3141142278788.1992</v>
      </c>
      <c r="DQ664" s="52">
        <f t="shared" si="43"/>
        <v>2966393819185.1685</v>
      </c>
      <c r="DR664" s="52">
        <f t="shared" si="43"/>
        <v>2957281651092.3784</v>
      </c>
      <c r="DS664" s="52">
        <f t="shared" si="43"/>
        <v>3223537621581.2017</v>
      </c>
      <c r="DT664" s="52">
        <f t="shared" si="43"/>
        <v>3404596574773.2827</v>
      </c>
      <c r="DU664" s="52">
        <f t="shared" si="43"/>
        <v>3292590478002.7554</v>
      </c>
      <c r="DV664" s="52">
        <f t="shared" si="43"/>
        <v>2930791877478.958</v>
      </c>
      <c r="DW664" s="52">
        <f t="shared" si="43"/>
        <v>3365823383843.0347</v>
      </c>
      <c r="DX664" s="35"/>
      <c r="DY664" s="35"/>
      <c r="DZ664" s="35"/>
      <c r="EA664" s="35"/>
      <c r="EB664" s="35"/>
      <c r="EC664" s="35"/>
      <c r="ED664" s="35"/>
      <c r="EE664" s="35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35"/>
      <c r="EZ664" s="35"/>
      <c r="FA664" s="35"/>
      <c r="FB664" s="35"/>
      <c r="FC664" s="35"/>
      <c r="FD664" s="35"/>
      <c r="FE664" s="35"/>
      <c r="FF664" s="35"/>
      <c r="FG664" s="35"/>
      <c r="FH664" s="35"/>
      <c r="FI664" s="35"/>
      <c r="FJ664" s="35"/>
      <c r="FK664" s="35"/>
      <c r="FL664" s="35"/>
      <c r="FM664" s="35"/>
      <c r="FN664" s="35"/>
      <c r="FO664" s="35"/>
      <c r="FP664" s="35"/>
      <c r="FQ664" s="35"/>
      <c r="FR664" s="35"/>
      <c r="FS664" s="35"/>
      <c r="FT664" s="35"/>
      <c r="FU664" s="35"/>
      <c r="FV664" s="35"/>
      <c r="FW664" s="35"/>
      <c r="FX664" s="35"/>
      <c r="FY664" s="35"/>
      <c r="FZ664" s="35"/>
      <c r="GA664" s="35"/>
      <c r="GB664" s="35"/>
      <c r="GC664" s="35"/>
      <c r="GD664" s="35"/>
      <c r="GE664" s="35"/>
      <c r="GF664" s="35"/>
      <c r="GG664" s="35"/>
      <c r="GH664" s="35"/>
      <c r="GI664" s="35"/>
      <c r="GJ664" s="35"/>
      <c r="GK664" s="35"/>
      <c r="GL664" s="35"/>
      <c r="GM664" s="35"/>
      <c r="GN664" s="35"/>
      <c r="GO664" s="35"/>
      <c r="GP664" s="35"/>
      <c r="GQ664" s="35"/>
      <c r="GR664" s="35"/>
      <c r="GS664" s="35"/>
      <c r="GT664" s="35"/>
      <c r="GU664" s="35"/>
      <c r="GV664" s="35"/>
      <c r="GW664" s="35"/>
      <c r="GX664" s="35"/>
    </row>
    <row r="665" spans="1:206" hidden="1">
      <c r="A665" s="101" t="s">
        <v>1333</v>
      </c>
      <c r="B665" s="96" t="s">
        <v>1334</v>
      </c>
      <c r="C665" s="35" t="s">
        <v>714</v>
      </c>
      <c r="D665" s="95" t="s">
        <v>1335</v>
      </c>
      <c r="E665" s="96" t="s">
        <v>1387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51"/>
      <c r="BX665" s="52"/>
      <c r="BY665" s="52"/>
      <c r="BZ665" s="52"/>
      <c r="CA665" s="52"/>
      <c r="CB665" s="52"/>
      <c r="CC665" s="52"/>
      <c r="CD665" s="52"/>
      <c r="CE665" s="52"/>
      <c r="CF665" s="52"/>
      <c r="CG665" s="52"/>
      <c r="CH665" s="52"/>
      <c r="CI665" s="52"/>
      <c r="CJ665" s="52"/>
      <c r="CK665" s="52"/>
      <c r="CL665" s="52"/>
      <c r="CM665" s="52"/>
      <c r="CN665" s="52"/>
      <c r="CO665" s="52"/>
      <c r="CP665" s="52"/>
      <c r="CQ665" s="52"/>
      <c r="CR665" s="52"/>
      <c r="CS665" s="52"/>
      <c r="CT665" s="52"/>
      <c r="CU665" s="52"/>
      <c r="CV665" s="52"/>
      <c r="CW665" s="52">
        <f t="shared" si="43"/>
        <v>-113811057122.22983</v>
      </c>
      <c r="CX665" s="52">
        <f t="shared" si="43"/>
        <v>-49008726458.38839</v>
      </c>
      <c r="CY665" s="52">
        <f t="shared" si="43"/>
        <v>-32636883531.047855</v>
      </c>
      <c r="CZ665" s="52">
        <f t="shared" si="43"/>
        <v>-2958375783.5529304</v>
      </c>
      <c r="DA665" s="52">
        <f t="shared" si="43"/>
        <v>23357794994.510403</v>
      </c>
      <c r="DB665" s="52">
        <f t="shared" si="43"/>
        <v>38883542481.687721</v>
      </c>
      <c r="DC665" s="52">
        <f t="shared" si="43"/>
        <v>44265518408.994827</v>
      </c>
      <c r="DD665" s="52">
        <f t="shared" si="43"/>
        <v>43828729048.065292</v>
      </c>
      <c r="DE665" s="52">
        <f t="shared" si="43"/>
        <v>63418165745.642975</v>
      </c>
      <c r="DF665" s="52">
        <f t="shared" si="43"/>
        <v>98710875078.043976</v>
      </c>
      <c r="DG665" s="52">
        <f t="shared" si="43"/>
        <v>131479353032.28592</v>
      </c>
      <c r="DH665" s="52">
        <f t="shared" si="43"/>
        <v>196158283345.7215</v>
      </c>
      <c r="DI665" s="52">
        <f t="shared" si="43"/>
        <v>324620748995.46832</v>
      </c>
      <c r="DJ665" s="52">
        <f t="shared" si="43"/>
        <v>427753465048.5462</v>
      </c>
      <c r="DK665" s="52">
        <f t="shared" si="43"/>
        <v>238194895481.2699</v>
      </c>
      <c r="DL665" s="52">
        <f t="shared" si="43"/>
        <v>263876955228.21616</v>
      </c>
      <c r="DM665" s="52">
        <f t="shared" si="43"/>
        <v>345464328232.38062</v>
      </c>
      <c r="DN665" s="52">
        <f t="shared" si="43"/>
        <v>335395634510.44153</v>
      </c>
      <c r="DO665" s="52">
        <f t="shared" si="43"/>
        <v>325862365265.12573</v>
      </c>
      <c r="DP665" s="52">
        <f t="shared" si="43"/>
        <v>280765691641.42914</v>
      </c>
      <c r="DQ665" s="52">
        <f t="shared" si="43"/>
        <v>186785055366.10733</v>
      </c>
      <c r="DR665" s="52">
        <f t="shared" si="43"/>
        <v>159812289710.97049</v>
      </c>
      <c r="DS665" s="52">
        <f t="shared" si="43"/>
        <v>194109126055.53223</v>
      </c>
      <c r="DT665" s="52">
        <f t="shared" si="43"/>
        <v>216584077445.64859</v>
      </c>
      <c r="DU665" s="52">
        <f t="shared" si="43"/>
        <v>224220120806.25543</v>
      </c>
      <c r="DV665" s="52">
        <f t="shared" si="43"/>
        <v>188849405346.49014</v>
      </c>
      <c r="DW665" s="52">
        <f t="shared" si="43"/>
        <v>187002799742.69028</v>
      </c>
      <c r="DX665" s="35"/>
      <c r="DY665" s="35"/>
      <c r="DZ665" s="35"/>
      <c r="EA665" s="35"/>
      <c r="EB665" s="35"/>
      <c r="EC665" s="35"/>
      <c r="ED665" s="35"/>
      <c r="EE665" s="35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35"/>
      <c r="EZ665" s="35"/>
      <c r="FA665" s="35"/>
      <c r="FB665" s="35"/>
      <c r="FC665" s="35"/>
      <c r="FD665" s="35"/>
      <c r="FE665" s="35"/>
      <c r="FF665" s="35"/>
      <c r="FG665" s="35"/>
      <c r="FH665" s="35"/>
      <c r="FI665" s="35"/>
      <c r="FJ665" s="35"/>
      <c r="FK665" s="35"/>
      <c r="FL665" s="35"/>
      <c r="FM665" s="35"/>
      <c r="FN665" s="35"/>
      <c r="FO665" s="35"/>
      <c r="FP665" s="35"/>
      <c r="FQ665" s="35"/>
      <c r="FR665" s="35"/>
      <c r="FS665" s="35"/>
      <c r="FT665" s="35"/>
      <c r="FU665" s="35"/>
      <c r="FV665" s="35"/>
      <c r="FW665" s="35"/>
      <c r="FX665" s="35"/>
      <c r="FY665" s="35"/>
      <c r="FZ665" s="35"/>
      <c r="GA665" s="35"/>
      <c r="GB665" s="35"/>
      <c r="GC665" s="35"/>
      <c r="GD665" s="35"/>
      <c r="GE665" s="35"/>
      <c r="GF665" s="35"/>
      <c r="GG665" s="35"/>
      <c r="GH665" s="35"/>
      <c r="GI665" s="35"/>
      <c r="GJ665" s="35"/>
      <c r="GK665" s="35"/>
      <c r="GL665" s="35"/>
      <c r="GM665" s="35"/>
      <c r="GN665" s="35"/>
      <c r="GO665" s="35"/>
      <c r="GP665" s="35"/>
      <c r="GQ665" s="35"/>
      <c r="GR665" s="35"/>
      <c r="GS665" s="35"/>
      <c r="GT665" s="35"/>
      <c r="GU665" s="35"/>
      <c r="GV665" s="35"/>
      <c r="GW665" s="35"/>
      <c r="GX665" s="35"/>
    </row>
    <row r="666" spans="1:206" hidden="1">
      <c r="A666" s="101" t="s">
        <v>1333</v>
      </c>
      <c r="B666" s="96" t="s">
        <v>1334</v>
      </c>
      <c r="C666" s="35" t="s">
        <v>714</v>
      </c>
      <c r="D666" s="95" t="s">
        <v>1335</v>
      </c>
      <c r="E666" s="96" t="s">
        <v>1388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51"/>
      <c r="BX666" s="52"/>
      <c r="BY666" s="52"/>
      <c r="BZ666" s="52"/>
      <c r="CA666" s="52"/>
      <c r="CB666" s="52"/>
      <c r="CC666" s="52"/>
      <c r="CD666" s="52"/>
      <c r="CE666" s="52"/>
      <c r="CF666" s="52"/>
      <c r="CG666" s="52"/>
      <c r="CH666" s="52"/>
      <c r="CI666" s="52"/>
      <c r="CJ666" s="52"/>
      <c r="CK666" s="52">
        <f t="shared" ref="CI666:CX668" si="44">(CK654-CK660)/CK$626</f>
        <v>13461312835.060175</v>
      </c>
      <c r="CL666" s="52">
        <f t="shared" si="44"/>
        <v>23480237285.470207</v>
      </c>
      <c r="CM666" s="52">
        <f t="shared" si="44"/>
        <v>12547262428.739874</v>
      </c>
      <c r="CN666" s="52">
        <f t="shared" si="44"/>
        <v>6622854639.6764145</v>
      </c>
      <c r="CO666" s="52">
        <f t="shared" si="44"/>
        <v>11040773723.500359</v>
      </c>
      <c r="CP666" s="52">
        <f t="shared" si="44"/>
        <v>12054374043.6238</v>
      </c>
      <c r="CQ666" s="52">
        <f t="shared" si="44"/>
        <v>151873089402.74899</v>
      </c>
      <c r="CR666" s="52">
        <f t="shared" si="44"/>
        <v>120185451847.98495</v>
      </c>
      <c r="CS666" s="52">
        <f t="shared" si="44"/>
        <v>111269294852.9203</v>
      </c>
      <c r="CT666" s="52">
        <f t="shared" si="44"/>
        <v>131677571843.10127</v>
      </c>
      <c r="CU666" s="52">
        <f t="shared" si="44"/>
        <v>182340620567.29108</v>
      </c>
      <c r="CV666" s="52">
        <f t="shared" si="44"/>
        <v>216587095740.77869</v>
      </c>
      <c r="CW666" s="52">
        <f t="shared" si="44"/>
        <v>173349443746.88373</v>
      </c>
      <c r="CX666" s="52">
        <f t="shared" si="43"/>
        <v>191481264044.82062</v>
      </c>
      <c r="CY666" s="52">
        <f t="shared" si="43"/>
        <v>218238998914.91995</v>
      </c>
      <c r="CZ666" s="52">
        <f t="shared" si="43"/>
        <v>208853052717.93195</v>
      </c>
      <c r="DA666" s="52">
        <f t="shared" si="43"/>
        <v>151636036894.69958</v>
      </c>
      <c r="DB666" s="52">
        <f t="shared" si="43"/>
        <v>171168576502.53867</v>
      </c>
      <c r="DC666" s="52">
        <f t="shared" si="43"/>
        <v>141695261114.27927</v>
      </c>
      <c r="DD666" s="52">
        <f t="shared" si="43"/>
        <v>123002511460.31055</v>
      </c>
      <c r="DE666" s="52">
        <f t="shared" si="43"/>
        <v>114512647102.81894</v>
      </c>
      <c r="DF666" s="52">
        <f t="shared" si="43"/>
        <v>142870246879.74109</v>
      </c>
      <c r="DG666" s="52">
        <f t="shared" si="43"/>
        <v>174314070609.14313</v>
      </c>
      <c r="DH666" s="52">
        <f t="shared" si="43"/>
        <v>221451991311.63776</v>
      </c>
      <c r="DI666" s="52">
        <f t="shared" si="43"/>
        <v>278586032834.98065</v>
      </c>
      <c r="DJ666" s="52">
        <f t="shared" si="43"/>
        <v>339908401703.5318</v>
      </c>
      <c r="DK666" s="52">
        <f t="shared" si="43"/>
        <v>215889714619.14273</v>
      </c>
      <c r="DL666" s="52">
        <f t="shared" si="43"/>
        <v>283470814786.03943</v>
      </c>
      <c r="DM666" s="52">
        <f t="shared" si="43"/>
        <v>314493178215.34625</v>
      </c>
      <c r="DN666" s="52">
        <f t="shared" si="43"/>
        <v>272258360425.62198</v>
      </c>
      <c r="DO666" s="52">
        <f t="shared" si="43"/>
        <v>266302055766.65634</v>
      </c>
      <c r="DP666" s="52">
        <f t="shared" si="43"/>
        <v>234051007556.8616</v>
      </c>
      <c r="DQ666" s="52">
        <f t="shared" si="43"/>
        <v>170645342393.78165</v>
      </c>
      <c r="DR666" s="52">
        <f t="shared" si="43"/>
        <v>96803464743.647812</v>
      </c>
      <c r="DS666" s="52">
        <f t="shared" si="43"/>
        <v>106097443743.48584</v>
      </c>
      <c r="DT666" s="52">
        <f t="shared" si="43"/>
        <v>127888770004.23172</v>
      </c>
      <c r="DU666" s="52">
        <f t="shared" si="43"/>
        <v>112813048042.17369</v>
      </c>
      <c r="DV666" s="52">
        <f t="shared" si="43"/>
        <v>74860619918.863083</v>
      </c>
      <c r="DW666" s="52">
        <f t="shared" si="43"/>
        <v>165719835364.50946</v>
      </c>
      <c r="DX666" s="35"/>
      <c r="DY666" s="35"/>
      <c r="DZ666" s="35"/>
      <c r="EA666" s="35"/>
      <c r="EB666" s="35"/>
      <c r="EC666" s="35"/>
      <c r="ED666" s="35"/>
      <c r="EE666" s="35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35"/>
      <c r="EZ666" s="35"/>
      <c r="FA666" s="35"/>
      <c r="FB666" s="35"/>
      <c r="FC666" s="35"/>
      <c r="FD666" s="35"/>
      <c r="FE666" s="35"/>
      <c r="FF666" s="35"/>
      <c r="FG666" s="35"/>
      <c r="FH666" s="35"/>
      <c r="FI666" s="35"/>
      <c r="FJ666" s="35"/>
      <c r="FK666" s="35"/>
      <c r="FL666" s="35"/>
      <c r="FM666" s="35"/>
      <c r="FN666" s="35"/>
      <c r="FO666" s="35"/>
      <c r="FP666" s="35"/>
      <c r="FQ666" s="35"/>
      <c r="FR666" s="35"/>
      <c r="FS666" s="35"/>
      <c r="FT666" s="35"/>
      <c r="FU666" s="35"/>
      <c r="FV666" s="35"/>
      <c r="FW666" s="35"/>
      <c r="FX666" s="35"/>
      <c r="FY666" s="35"/>
      <c r="FZ666" s="35"/>
      <c r="GA666" s="35"/>
      <c r="GB666" s="35"/>
      <c r="GC666" s="35"/>
      <c r="GD666" s="35"/>
      <c r="GE666" s="35"/>
      <c r="GF666" s="35"/>
      <c r="GG666" s="35"/>
      <c r="GH666" s="35"/>
      <c r="GI666" s="35"/>
      <c r="GJ666" s="35"/>
      <c r="GK666" s="35"/>
      <c r="GL666" s="35"/>
      <c r="GM666" s="35"/>
      <c r="GN666" s="35"/>
      <c r="GO666" s="35"/>
      <c r="GP666" s="35"/>
      <c r="GQ666" s="35"/>
      <c r="GR666" s="35"/>
      <c r="GS666" s="35"/>
      <c r="GT666" s="35"/>
      <c r="GU666" s="35"/>
      <c r="GV666" s="35"/>
      <c r="GW666" s="35"/>
      <c r="GX666" s="35"/>
    </row>
    <row r="667" spans="1:206" hidden="1">
      <c r="A667" s="101" t="s">
        <v>1333</v>
      </c>
      <c r="B667" s="96" t="s">
        <v>1334</v>
      </c>
      <c r="C667" s="35" t="s">
        <v>714</v>
      </c>
      <c r="D667" s="95" t="s">
        <v>1335</v>
      </c>
      <c r="E667" s="96" t="s">
        <v>1389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  <c r="BQ667" s="51"/>
      <c r="BR667" s="51"/>
      <c r="BS667" s="51"/>
      <c r="BT667" s="51"/>
      <c r="BU667" s="51"/>
      <c r="BV667" s="51"/>
      <c r="BW667" s="51"/>
      <c r="BX667" s="52">
        <f t="shared" ref="BX667:CH667" si="45">(BX655-BX661)/BX$626</f>
        <v>383062553201.27832</v>
      </c>
      <c r="BY667" s="52">
        <f t="shared" si="45"/>
        <v>457547584941.66248</v>
      </c>
      <c r="BZ667" s="52">
        <f t="shared" si="45"/>
        <v>1068598120088.4812</v>
      </c>
      <c r="CA667" s="52">
        <f t="shared" si="45"/>
        <v>1243838085410.0137</v>
      </c>
      <c r="CB667" s="52">
        <f t="shared" si="45"/>
        <v>1155590519156.5603</v>
      </c>
      <c r="CC667" s="52">
        <f t="shared" si="45"/>
        <v>1015652870466.692</v>
      </c>
      <c r="CD667" s="52">
        <f t="shared" si="45"/>
        <v>1052621506617.8706</v>
      </c>
      <c r="CE667" s="52">
        <f t="shared" si="45"/>
        <v>1163477401951.2551</v>
      </c>
      <c r="CF667" s="52">
        <f t="shared" si="45"/>
        <v>1333265137310.4507</v>
      </c>
      <c r="CG667" s="52">
        <f t="shared" si="45"/>
        <v>1467485579901.6191</v>
      </c>
      <c r="CH667" s="52">
        <f t="shared" si="45"/>
        <v>1415186194068.1047</v>
      </c>
      <c r="CI667" s="52">
        <f t="shared" si="44"/>
        <v>1166956679993.0176</v>
      </c>
      <c r="CJ667" s="52">
        <f t="shared" si="44"/>
        <v>925918478540.34839</v>
      </c>
      <c r="CK667" s="52">
        <f t="shared" si="44"/>
        <v>903127226490.93494</v>
      </c>
      <c r="CL667" s="52">
        <f t="shared" si="44"/>
        <v>1007126283226.8191</v>
      </c>
      <c r="CM667" s="52">
        <f t="shared" si="44"/>
        <v>1052958837367.9309</v>
      </c>
      <c r="CN667" s="52">
        <f t="shared" si="44"/>
        <v>1189301311841.812</v>
      </c>
      <c r="CO667" s="52">
        <f t="shared" si="44"/>
        <v>1313422173294.4951</v>
      </c>
      <c r="CP667" s="52">
        <f t="shared" si="44"/>
        <v>1455493353621.5771</v>
      </c>
      <c r="CQ667" s="52">
        <f t="shared" si="44"/>
        <v>1517932811506.5266</v>
      </c>
      <c r="CR667" s="52">
        <f t="shared" si="44"/>
        <v>1590751748993.624</v>
      </c>
      <c r="CS667" s="52">
        <f t="shared" si="44"/>
        <v>1354732056915.03</v>
      </c>
      <c r="CT667" s="52">
        <f t="shared" si="44"/>
        <v>1314066854368.2671</v>
      </c>
      <c r="CU667" s="52">
        <f t="shared" si="44"/>
        <v>1099446274370.4894</v>
      </c>
      <c r="CV667" s="52">
        <f t="shared" si="44"/>
        <v>1204474127537.6216</v>
      </c>
      <c r="CW667" s="52">
        <f t="shared" si="44"/>
        <v>1360177665737.0618</v>
      </c>
      <c r="CX667" s="52">
        <f t="shared" si="43"/>
        <v>1437939289741.1018</v>
      </c>
      <c r="CY667" s="52">
        <f t="shared" si="43"/>
        <v>1442290051047.6455</v>
      </c>
      <c r="CZ667" s="52">
        <f t="shared" si="43"/>
        <v>1614119451485.998</v>
      </c>
      <c r="DA667" s="52">
        <f t="shared" si="43"/>
        <v>1723917545466.3374</v>
      </c>
      <c r="DB667" s="52">
        <f t="shared" si="43"/>
        <v>1737913090189.946</v>
      </c>
      <c r="DC667" s="52">
        <f t="shared" si="43"/>
        <v>1553864177430.1609</v>
      </c>
      <c r="DD667" s="52">
        <f t="shared" si="43"/>
        <v>1414075288176.7129</v>
      </c>
      <c r="DE667" s="52">
        <f t="shared" si="43"/>
        <v>1575756616722.1746</v>
      </c>
      <c r="DF667" s="52">
        <f t="shared" si="43"/>
        <v>1817635162069.9956</v>
      </c>
      <c r="DG667" s="52">
        <f t="shared" si="43"/>
        <v>1994378585108.6182</v>
      </c>
      <c r="DH667" s="52">
        <f t="shared" si="43"/>
        <v>2142220420283.5791</v>
      </c>
      <c r="DI667" s="52">
        <f t="shared" si="43"/>
        <v>2242899869247.8652</v>
      </c>
      <c r="DJ667" s="52">
        <f t="shared" si="43"/>
        <v>1986559617091.585</v>
      </c>
      <c r="DK667" s="52">
        <f t="shared" si="43"/>
        <v>994639471607.57861</v>
      </c>
      <c r="DL667" s="52">
        <f t="shared" si="43"/>
        <v>1018220252422.9656</v>
      </c>
      <c r="DM667" s="52">
        <f t="shared" si="43"/>
        <v>1156781128923.0378</v>
      </c>
      <c r="DN667" s="52">
        <f t="shared" si="43"/>
        <v>1197256502768.709</v>
      </c>
      <c r="DO667" s="52">
        <f t="shared" si="43"/>
        <v>1180436152845.0845</v>
      </c>
      <c r="DP667" s="52">
        <f t="shared" si="43"/>
        <v>1275584177831.0403</v>
      </c>
      <c r="DQ667" s="52">
        <f t="shared" si="43"/>
        <v>1286387097313.2839</v>
      </c>
      <c r="DR667" s="52">
        <f t="shared" si="43"/>
        <v>1341390876156.7827</v>
      </c>
      <c r="DS667" s="52">
        <f t="shared" si="43"/>
        <v>1476826046574.2004</v>
      </c>
      <c r="DT667" s="52">
        <f t="shared" si="43"/>
        <v>1612069473591.3962</v>
      </c>
      <c r="DU667" s="52">
        <f t="shared" si="43"/>
        <v>1692410434931.637</v>
      </c>
      <c r="DV667" s="52">
        <f t="shared" si="43"/>
        <v>1326987923683.9177</v>
      </c>
      <c r="DW667" s="52">
        <f t="shared" si="43"/>
        <v>1598961352849.7954</v>
      </c>
      <c r="DX667" s="35"/>
      <c r="DY667" s="35"/>
      <c r="DZ667" s="35"/>
      <c r="EA667" s="35"/>
      <c r="EB667" s="35"/>
      <c r="EC667" s="35"/>
      <c r="ED667" s="35"/>
      <c r="EE667" s="35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35"/>
      <c r="EZ667" s="35"/>
      <c r="FA667" s="35"/>
      <c r="FB667" s="35"/>
      <c r="FC667" s="35"/>
      <c r="FD667" s="35"/>
      <c r="FE667" s="35"/>
      <c r="FF667" s="35"/>
      <c r="FG667" s="35"/>
      <c r="FH667" s="35"/>
      <c r="FI667" s="35"/>
      <c r="FJ667" s="35"/>
      <c r="FK667" s="35"/>
      <c r="FL667" s="35"/>
      <c r="FM667" s="35"/>
      <c r="FN667" s="35"/>
      <c r="FO667" s="35"/>
      <c r="FP667" s="35"/>
      <c r="FQ667" s="35"/>
      <c r="FR667" s="35"/>
      <c r="FS667" s="35"/>
      <c r="FT667" s="35"/>
      <c r="FU667" s="35"/>
      <c r="FV667" s="35"/>
      <c r="FW667" s="35"/>
      <c r="FX667" s="35"/>
      <c r="FY667" s="35"/>
      <c r="FZ667" s="35"/>
      <c r="GA667" s="35"/>
      <c r="GB667" s="35"/>
      <c r="GC667" s="35"/>
      <c r="GD667" s="35"/>
      <c r="GE667" s="35"/>
      <c r="GF667" s="35"/>
      <c r="GG667" s="35"/>
      <c r="GH667" s="35"/>
      <c r="GI667" s="35"/>
      <c r="GJ667" s="35"/>
      <c r="GK667" s="35"/>
      <c r="GL667" s="35"/>
      <c r="GM667" s="35"/>
      <c r="GN667" s="35"/>
      <c r="GO667" s="35"/>
      <c r="GP667" s="35"/>
      <c r="GQ667" s="35"/>
      <c r="GR667" s="35"/>
      <c r="GS667" s="35"/>
      <c r="GT667" s="35"/>
      <c r="GU667" s="35"/>
      <c r="GV667" s="35"/>
      <c r="GW667" s="35"/>
      <c r="GX667" s="35"/>
    </row>
    <row r="668" spans="1:206" hidden="1">
      <c r="A668" s="101" t="s">
        <v>1333</v>
      </c>
      <c r="B668" s="96" t="s">
        <v>1334</v>
      </c>
      <c r="C668" s="35" t="s">
        <v>714</v>
      </c>
      <c r="D668" s="95" t="s">
        <v>1335</v>
      </c>
      <c r="E668" s="96" t="s">
        <v>1390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51"/>
      <c r="BX668" s="52"/>
      <c r="BY668" s="52"/>
      <c r="BZ668" s="52"/>
      <c r="CA668" s="52"/>
      <c r="CB668" s="52"/>
      <c r="CC668" s="52"/>
      <c r="CD668" s="52"/>
      <c r="CE668" s="52"/>
      <c r="CF668" s="52"/>
      <c r="CG668" s="52"/>
      <c r="CH668" s="52"/>
      <c r="CI668" s="52"/>
      <c r="CJ668" s="52"/>
      <c r="CK668" s="52"/>
      <c r="CL668" s="52"/>
      <c r="CM668" s="52"/>
      <c r="CN668" s="52"/>
      <c r="CO668" s="52"/>
      <c r="CP668" s="52"/>
      <c r="CQ668" s="52"/>
      <c r="CR668" s="52"/>
      <c r="CS668" s="52"/>
      <c r="CT668" s="52"/>
      <c r="CU668" s="52"/>
      <c r="CV668" s="52"/>
      <c r="CW668" s="52">
        <f t="shared" si="44"/>
        <v>2838746728891.2354</v>
      </c>
      <c r="CX668" s="52">
        <f t="shared" si="44"/>
        <v>3082508200183.4263</v>
      </c>
      <c r="CY668" s="52">
        <f t="shared" si="43"/>
        <v>2948970829615.2871</v>
      </c>
      <c r="CZ668" s="52">
        <f t="shared" si="43"/>
        <v>2836713947643.332</v>
      </c>
      <c r="DA668" s="52">
        <f t="shared" si="43"/>
        <v>2876389250563.3438</v>
      </c>
      <c r="DB668" s="52">
        <f t="shared" si="43"/>
        <v>2987835930344.8486</v>
      </c>
      <c r="DC668" s="52">
        <f t="shared" si="43"/>
        <v>2691750525986.6431</v>
      </c>
      <c r="DD668" s="52">
        <f t="shared" si="43"/>
        <v>2507169973281.209</v>
      </c>
      <c r="DE668" s="52">
        <f t="shared" si="43"/>
        <v>2828315740423.9868</v>
      </c>
      <c r="DF668" s="52">
        <f t="shared" si="43"/>
        <v>3336292213983.4492</v>
      </c>
      <c r="DG668" s="52">
        <f t="shared" si="43"/>
        <v>3789944193682.8604</v>
      </c>
      <c r="DH668" s="52">
        <f t="shared" si="43"/>
        <v>4224379827164.1606</v>
      </c>
      <c r="DI668" s="52">
        <f t="shared" si="43"/>
        <v>4813788939905.4404</v>
      </c>
      <c r="DJ668" s="52">
        <f t="shared" si="43"/>
        <v>4982819393306.4082</v>
      </c>
      <c r="DK668" s="52">
        <f t="shared" si="43"/>
        <v>3737060972051.6646</v>
      </c>
      <c r="DL668" s="52">
        <f t="shared" si="43"/>
        <v>4252497896088.1221</v>
      </c>
      <c r="DM668" s="52">
        <f t="shared" si="43"/>
        <v>4898045814220.7637</v>
      </c>
      <c r="DN668" s="52">
        <f t="shared" si="43"/>
        <v>5063315427882.3164</v>
      </c>
      <c r="DO668" s="52">
        <f t="shared" si="43"/>
        <v>5161565764042.8535</v>
      </c>
      <c r="DP668" s="52">
        <f t="shared" si="43"/>
        <v>5238154235057.0557</v>
      </c>
      <c r="DQ668" s="52">
        <f t="shared" si="43"/>
        <v>4878629065012.5156</v>
      </c>
      <c r="DR668" s="52">
        <f t="shared" si="43"/>
        <v>4800657460304.1982</v>
      </c>
      <c r="DS668" s="52">
        <f t="shared" si="43"/>
        <v>5236568383838.1982</v>
      </c>
      <c r="DT668" s="52">
        <f t="shared" si="43"/>
        <v>5605105191680.9766</v>
      </c>
      <c r="DU668" s="52">
        <f t="shared" si="43"/>
        <v>5575282940268.2666</v>
      </c>
      <c r="DV668" s="52">
        <f t="shared" si="43"/>
        <v>4734754018186.3223</v>
      </c>
      <c r="DW668" s="52">
        <f t="shared" si="43"/>
        <v>5534062954787.7422</v>
      </c>
      <c r="DX668" s="35"/>
      <c r="DY668" s="35"/>
      <c r="DZ668" s="35"/>
      <c r="EA668" s="35"/>
      <c r="EB668" s="35"/>
      <c r="EC668" s="35"/>
      <c r="ED668" s="35"/>
      <c r="EE668" s="35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35"/>
      <c r="EZ668" s="35"/>
      <c r="FA668" s="35"/>
      <c r="FB668" s="35"/>
      <c r="FC668" s="35"/>
      <c r="FD668" s="35"/>
      <c r="FE668" s="35"/>
      <c r="FF668" s="35"/>
      <c r="FG668" s="35"/>
      <c r="FH668" s="35"/>
      <c r="FI668" s="35"/>
      <c r="FJ668" s="35"/>
      <c r="FK668" s="35"/>
      <c r="FL668" s="35"/>
      <c r="FM668" s="35"/>
      <c r="FN668" s="35"/>
      <c r="FO668" s="35"/>
      <c r="FP668" s="35"/>
      <c r="FQ668" s="35"/>
      <c r="FR668" s="35"/>
      <c r="FS668" s="35"/>
      <c r="FT668" s="35"/>
      <c r="FU668" s="35"/>
      <c r="FV668" s="35"/>
      <c r="FW668" s="35"/>
      <c r="FX668" s="35"/>
      <c r="FY668" s="35"/>
      <c r="FZ668" s="35"/>
      <c r="GA668" s="35"/>
      <c r="GB668" s="35"/>
      <c r="GC668" s="35"/>
      <c r="GD668" s="35"/>
      <c r="GE668" s="35"/>
      <c r="GF668" s="35"/>
      <c r="GG668" s="35"/>
      <c r="GH668" s="35"/>
      <c r="GI668" s="35"/>
      <c r="GJ668" s="35"/>
      <c r="GK668" s="35"/>
      <c r="GL668" s="35"/>
      <c r="GM668" s="35"/>
      <c r="GN668" s="35"/>
      <c r="GO668" s="35"/>
      <c r="GP668" s="35"/>
      <c r="GQ668" s="35"/>
      <c r="GR668" s="35"/>
      <c r="GS668" s="35"/>
      <c r="GT668" s="35"/>
      <c r="GU668" s="35"/>
      <c r="GV668" s="35"/>
      <c r="GW668" s="35"/>
      <c r="GX668" s="35"/>
    </row>
    <row r="669" spans="1:206" hidden="1">
      <c r="A669" s="97" t="s">
        <v>451</v>
      </c>
      <c r="B669" s="81" t="s">
        <v>717</v>
      </c>
      <c r="C669" t="s">
        <v>714</v>
      </c>
      <c r="D669" s="94" t="s">
        <v>1335</v>
      </c>
      <c r="E669" s="81" t="s">
        <v>1391</v>
      </c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  <c r="AH669" s="99"/>
      <c r="AI669" s="99"/>
      <c r="AJ669" s="99"/>
      <c r="AK669" s="99"/>
      <c r="AL669" s="99"/>
      <c r="AM669" s="99"/>
      <c r="AN669" s="99"/>
      <c r="AO669" s="99"/>
      <c r="AP669" s="99"/>
      <c r="AQ669" s="99"/>
      <c r="AR669" s="99"/>
      <c r="AS669" s="99"/>
      <c r="AT669" s="99"/>
      <c r="AU669" s="99"/>
      <c r="AV669" s="99"/>
      <c r="AW669" s="99"/>
      <c r="AX669" s="99"/>
      <c r="AY669" s="99"/>
      <c r="AZ669" s="99"/>
      <c r="BA669" s="99"/>
      <c r="BB669" s="99"/>
      <c r="BC669" s="99"/>
      <c r="BD669" s="48">
        <v>37.957517316762598</v>
      </c>
      <c r="BE669" s="45">
        <v>38.203046296478902</v>
      </c>
      <c r="BF669" s="45">
        <v>38.690698869007001</v>
      </c>
      <c r="BG669" s="45">
        <v>39.152748243604599</v>
      </c>
      <c r="BH669" s="45">
        <v>39.551157660712903</v>
      </c>
      <c r="BI669" s="48">
        <v>40.065323514313903</v>
      </c>
      <c r="BJ669" s="45">
        <v>40.450020974694397</v>
      </c>
      <c r="BK669" s="45">
        <v>40.384189386058203</v>
      </c>
      <c r="BL669" s="45">
        <v>40.690707441397699</v>
      </c>
      <c r="BM669" s="45">
        <v>41.631849584022397</v>
      </c>
      <c r="BN669" s="45">
        <v>41.900170062246602</v>
      </c>
      <c r="BO669" s="45">
        <v>42.305012674694702</v>
      </c>
      <c r="BP669" s="45">
        <v>42.739646652526702</v>
      </c>
      <c r="BQ669" s="45">
        <v>43.194081809394497</v>
      </c>
      <c r="BR669" s="45">
        <v>43.673949278834698</v>
      </c>
      <c r="BS669" s="45">
        <v>43.895244731477497</v>
      </c>
      <c r="BT669" s="45">
        <v>43.936178085883199</v>
      </c>
      <c r="BU669" s="45">
        <v>44.197796891928</v>
      </c>
      <c r="BV669" s="45">
        <v>44.631666937300999</v>
      </c>
      <c r="BW669" s="45">
        <v>44.8642305634975</v>
      </c>
      <c r="BX669" s="45">
        <v>45.307813533664998</v>
      </c>
      <c r="BY669" s="45">
        <v>45.800443167783001</v>
      </c>
      <c r="BZ669" s="45">
        <v>45.999320058181702</v>
      </c>
      <c r="CA669" s="45">
        <v>46.6493907670677</v>
      </c>
      <c r="CB669" s="45">
        <v>46.987820797694603</v>
      </c>
      <c r="CC669" s="45">
        <v>47.447319653806296</v>
      </c>
      <c r="CD669" s="45">
        <v>48.156287015500098</v>
      </c>
      <c r="CE669" s="45">
        <v>48.699151067819301</v>
      </c>
      <c r="CF669" s="45">
        <v>49.119702623122798</v>
      </c>
      <c r="CG669" s="45">
        <v>49.665774013140002</v>
      </c>
      <c r="CH669" s="45">
        <v>50.1398888594886</v>
      </c>
      <c r="CI669" s="45">
        <v>50.608543983962598</v>
      </c>
      <c r="CJ669" s="45">
        <v>51.007495942067301</v>
      </c>
      <c r="CK669" s="45">
        <v>50.542431122460698</v>
      </c>
      <c r="CL669" s="45">
        <v>50.777117051442602</v>
      </c>
      <c r="CM669" s="45">
        <v>51.173496965147301</v>
      </c>
      <c r="CN669" s="45">
        <v>51.656688641281498</v>
      </c>
      <c r="CO669" s="45">
        <v>52.077731518727298</v>
      </c>
      <c r="CP669" s="45">
        <v>51.982764025856099</v>
      </c>
      <c r="CQ669" s="45">
        <v>52.738627245350102</v>
      </c>
      <c r="CR669" s="45">
        <v>52.778057792784999</v>
      </c>
      <c r="CS669" s="45">
        <v>52.751454309746798</v>
      </c>
      <c r="CT669" s="45">
        <v>52.613099760750103</v>
      </c>
      <c r="CU669" s="45">
        <v>52.850032246070299</v>
      </c>
      <c r="CV669" s="45">
        <v>53.110646138757403</v>
      </c>
      <c r="CW669" s="45">
        <v>53.254251205227703</v>
      </c>
      <c r="CX669" s="45">
        <v>53.291508513582798</v>
      </c>
      <c r="CY669" s="45">
        <v>53.480369700351602</v>
      </c>
      <c r="CZ669" s="45">
        <v>53.2897381852001</v>
      </c>
      <c r="DA669" s="45">
        <v>53.904921276510699</v>
      </c>
      <c r="DB669" s="45">
        <v>54.426017575278799</v>
      </c>
      <c r="DC669" s="45">
        <v>54.678111447629298</v>
      </c>
      <c r="DD669" s="45">
        <v>54.998152128154402</v>
      </c>
      <c r="DE669" s="45">
        <v>55.371558944207699</v>
      </c>
      <c r="DF669" s="45">
        <v>55.792346592157401</v>
      </c>
      <c r="DG669" s="45">
        <v>56.319107889675998</v>
      </c>
      <c r="DH669" s="45">
        <v>56.957930879270599</v>
      </c>
      <c r="DI669" s="45">
        <v>57.504016799922603</v>
      </c>
      <c r="DJ669" s="45">
        <v>58.027867987293703</v>
      </c>
      <c r="DK669" s="45">
        <v>58.700146439141697</v>
      </c>
      <c r="DL669" s="45">
        <v>59.239865365743498</v>
      </c>
      <c r="DM669" s="45">
        <v>59.844487223791198</v>
      </c>
      <c r="DN669" s="45">
        <v>60.356767436617098</v>
      </c>
      <c r="DO669" s="45">
        <v>60.814184213051199</v>
      </c>
      <c r="DP669" s="45">
        <v>61.254154681147298</v>
      </c>
      <c r="DQ669" s="45">
        <v>61.626307847294903</v>
      </c>
      <c r="DR669" s="45">
        <v>62.083086621071899</v>
      </c>
      <c r="DS669" s="46">
        <v>62.462609474876402</v>
      </c>
      <c r="DT669" s="45">
        <v>62.801110456507502</v>
      </c>
      <c r="DU669" s="45">
        <v>63.125302458375799</v>
      </c>
      <c r="DV669" s="45">
        <v>62.6751878214477</v>
      </c>
      <c r="DW669" s="45">
        <v>62.140254647152901</v>
      </c>
      <c r="DX669" s="45">
        <v>62.612332435555999</v>
      </c>
      <c r="DY669" s="45"/>
      <c r="DZ669" s="45"/>
      <c r="EA669" s="45"/>
      <c r="EB669" s="45"/>
      <c r="EC669" s="45"/>
      <c r="ED669" s="45"/>
      <c r="EE669" s="45"/>
      <c r="EF669" s="45"/>
      <c r="EG669" s="45"/>
      <c r="EH669" s="45"/>
      <c r="EI669" s="45"/>
      <c r="EJ669" s="45"/>
      <c r="EK669" s="45"/>
      <c r="EL669" s="45"/>
      <c r="EM669" s="45"/>
      <c r="EN669" s="45"/>
      <c r="EO669" s="45"/>
      <c r="EP669" s="45"/>
      <c r="EQ669" s="45"/>
      <c r="ER669" s="45"/>
      <c r="ES669" s="45"/>
      <c r="ET669" s="45"/>
      <c r="EU669" s="45"/>
      <c r="EV669" s="45"/>
      <c r="EW669" s="45"/>
      <c r="EX669" s="45"/>
      <c r="EY669" s="45"/>
      <c r="EZ669" s="45"/>
      <c r="FA669" s="45"/>
      <c r="FB669" s="45"/>
      <c r="FC669" s="45"/>
      <c r="FD669" s="45"/>
      <c r="FE669" s="45"/>
      <c r="FF669" s="45"/>
      <c r="FG669" s="45"/>
      <c r="FH669" s="45"/>
      <c r="FI669" s="45"/>
      <c r="FJ669" s="45"/>
      <c r="FK669" s="45"/>
      <c r="FL669" s="45"/>
      <c r="FM669" s="45"/>
      <c r="FN669" s="45"/>
      <c r="FO669" s="45"/>
      <c r="FP669" s="45"/>
      <c r="FQ669" s="45"/>
      <c r="FR669" s="45"/>
      <c r="FS669" s="45"/>
      <c r="FT669" s="45"/>
      <c r="FU669" s="45"/>
      <c r="FV669" s="45"/>
      <c r="FW669" s="45"/>
      <c r="FX669" s="45"/>
      <c r="FY669" s="45"/>
      <c r="FZ669" s="45"/>
      <c r="GA669" s="45"/>
      <c r="GB669" s="45"/>
      <c r="GC669" s="45"/>
      <c r="GD669" s="45"/>
      <c r="GE669" s="45"/>
      <c r="GF669" s="45"/>
      <c r="GG669" s="45"/>
      <c r="GH669" s="45"/>
      <c r="GI669" s="45"/>
      <c r="GJ669" s="45"/>
      <c r="GK669" s="45"/>
      <c r="GL669" s="45"/>
      <c r="GM669" s="45"/>
      <c r="GN669" s="45"/>
      <c r="GO669" s="45"/>
      <c r="GP669" s="45"/>
      <c r="GQ669" s="45"/>
      <c r="GR669" s="45"/>
      <c r="GS669" s="45"/>
      <c r="GT669" s="45"/>
      <c r="GU669" s="45"/>
      <c r="GV669" s="45"/>
      <c r="GW669" s="45"/>
      <c r="GX669" s="45"/>
    </row>
    <row r="670" spans="1:206" hidden="1">
      <c r="A670" s="97" t="s">
        <v>451</v>
      </c>
      <c r="B670" s="81" t="s">
        <v>717</v>
      </c>
      <c r="C670" t="s">
        <v>714</v>
      </c>
      <c r="D670" s="94" t="s">
        <v>1335</v>
      </c>
      <c r="E670" s="81" t="s">
        <v>1392</v>
      </c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  <c r="AH670" s="99"/>
      <c r="AI670" s="99"/>
      <c r="AJ670" s="99"/>
      <c r="AK670" s="99"/>
      <c r="AL670" s="99"/>
      <c r="AM670" s="99"/>
      <c r="AN670" s="99"/>
      <c r="AO670" s="99"/>
      <c r="AP670" s="99"/>
      <c r="AQ670" s="99"/>
      <c r="AR670" s="99"/>
      <c r="AS670" s="99"/>
      <c r="AT670" s="99"/>
      <c r="AU670" s="99"/>
      <c r="AV670" s="99"/>
      <c r="AW670" s="99"/>
      <c r="AX670" s="99"/>
      <c r="AY670" s="99"/>
      <c r="AZ670" s="99"/>
      <c r="BA670" s="99"/>
      <c r="BB670" s="99"/>
      <c r="BC670" s="99"/>
      <c r="BD670" s="48">
        <v>43.315304795544201</v>
      </c>
      <c r="BE670" s="45">
        <v>44.003850935584602</v>
      </c>
      <c r="BF670" s="45">
        <v>44.960452055152601</v>
      </c>
      <c r="BG670" s="45">
        <v>45.525289851738499</v>
      </c>
      <c r="BH670" s="45">
        <v>46.439277833626598</v>
      </c>
      <c r="BI670" s="48">
        <v>47.050338108693403</v>
      </c>
      <c r="BJ670" s="45">
        <v>47.565452328160802</v>
      </c>
      <c r="BK670" s="45">
        <v>48.032816507863799</v>
      </c>
      <c r="BL670" s="45">
        <v>48.588978883100502</v>
      </c>
      <c r="BM670" s="45">
        <v>45.379278667390103</v>
      </c>
      <c r="BN670" s="45">
        <v>43.213374661657703</v>
      </c>
      <c r="BO670" s="45">
        <v>46.321562817028301</v>
      </c>
      <c r="BP670" s="45">
        <v>50.515788520467503</v>
      </c>
      <c r="BQ670" s="45">
        <v>50.9868716605042</v>
      </c>
      <c r="BR670" s="45">
        <v>51.571735262142703</v>
      </c>
      <c r="BS670" s="45">
        <v>51.290789544070698</v>
      </c>
      <c r="BT670" s="45">
        <v>52.164643834304798</v>
      </c>
      <c r="BU670" s="45">
        <v>52.831222919877099</v>
      </c>
      <c r="BV670" s="45">
        <v>53.640960401059097</v>
      </c>
      <c r="BW670" s="45">
        <v>54.211513391375703</v>
      </c>
      <c r="BX670" s="45">
        <v>54.569100463010201</v>
      </c>
      <c r="BY670" s="45">
        <v>54.606882845727199</v>
      </c>
      <c r="BZ670" s="45">
        <v>55.929404773860398</v>
      </c>
      <c r="CA670" s="45">
        <v>56.617833336856002</v>
      </c>
      <c r="CB670" s="45">
        <v>57.191666721609799</v>
      </c>
      <c r="CC670" s="45">
        <v>57.841050965838299</v>
      </c>
      <c r="CD670" s="45">
        <v>58.472172808294196</v>
      </c>
      <c r="CE670" s="45">
        <v>59.098932566205001</v>
      </c>
      <c r="CF670" s="45">
        <v>59.637886492983299</v>
      </c>
      <c r="CG670" s="45">
        <v>60.213465485561102</v>
      </c>
      <c r="CH670" s="45">
        <v>60.664962870160601</v>
      </c>
      <c r="CI670" s="45">
        <v>61.1351922189437</v>
      </c>
      <c r="CJ670" s="45">
        <v>61.576432074567997</v>
      </c>
      <c r="CK670" s="45">
        <v>62.038465293883498</v>
      </c>
      <c r="CL670" s="45">
        <v>62.4882689368768</v>
      </c>
      <c r="CM670" s="45">
        <v>62.872098512360701</v>
      </c>
      <c r="CN670" s="45">
        <v>63.266739154933902</v>
      </c>
      <c r="CO670" s="45">
        <v>63.631314354795599</v>
      </c>
      <c r="CP670" s="45">
        <v>63.934068437788497</v>
      </c>
      <c r="CQ670" s="45">
        <v>64.298090940020202</v>
      </c>
      <c r="CR670" s="45">
        <v>64.575400750581807</v>
      </c>
      <c r="CS670" s="45">
        <v>64.819346859560596</v>
      </c>
      <c r="CT670" s="45">
        <v>65.326821713577502</v>
      </c>
      <c r="CU670" s="45">
        <v>65.687247903235999</v>
      </c>
      <c r="CV670" s="45">
        <v>65.972974224975104</v>
      </c>
      <c r="CW670" s="45">
        <v>66.247477190304906</v>
      </c>
      <c r="CX670" s="45">
        <v>66.533155024652999</v>
      </c>
      <c r="CY670" s="45">
        <v>66.930438126608095</v>
      </c>
      <c r="CZ670" s="45">
        <v>67.368334559352704</v>
      </c>
      <c r="DA670" s="45">
        <v>67.710654541955805</v>
      </c>
      <c r="DB670" s="45">
        <v>68.072365929424194</v>
      </c>
      <c r="DC670" s="45">
        <v>68.553221937036099</v>
      </c>
      <c r="DD670" s="45">
        <v>68.9212316156312</v>
      </c>
      <c r="DE670" s="45">
        <v>69.286660430721199</v>
      </c>
      <c r="DF670" s="45">
        <v>69.491774695946305</v>
      </c>
      <c r="DG670" s="45">
        <v>69.9023660107393</v>
      </c>
      <c r="DH670" s="45">
        <v>70.276008813085099</v>
      </c>
      <c r="DI670" s="45">
        <v>70.526518969177701</v>
      </c>
      <c r="DJ670" s="45">
        <v>70.654138549678095</v>
      </c>
      <c r="DK670" s="45">
        <v>71.0660302102483</v>
      </c>
      <c r="DL670" s="45">
        <v>71.387393044447094</v>
      </c>
      <c r="DM670" s="45">
        <v>71.675677986694396</v>
      </c>
      <c r="DN670" s="45">
        <v>71.993237536950801</v>
      </c>
      <c r="DO670" s="45">
        <v>72.324491946027294</v>
      </c>
      <c r="DP670" s="45">
        <v>72.668620708956496</v>
      </c>
      <c r="DQ670" s="45">
        <v>72.995229617195704</v>
      </c>
      <c r="DR670" s="45">
        <v>73.290136624684393</v>
      </c>
      <c r="DS670" s="46">
        <v>73.521485794460702</v>
      </c>
      <c r="DT670" s="45">
        <v>73.831836280648901</v>
      </c>
      <c r="DU670" s="45">
        <v>74.026799731863804</v>
      </c>
      <c r="DV670" s="45">
        <v>73.582488025942297</v>
      </c>
      <c r="DW670" s="45">
        <v>72.514489983708202</v>
      </c>
      <c r="DX670" s="45">
        <v>73.099737862547499</v>
      </c>
      <c r="DY670" s="45"/>
      <c r="DZ670" s="45"/>
      <c r="EA670" s="45"/>
      <c r="EB670" s="45"/>
      <c r="EC670" s="45"/>
      <c r="ED670" s="45"/>
      <c r="EE670" s="45"/>
      <c r="EF670" s="45"/>
      <c r="EG670" s="45"/>
      <c r="EH670" s="45"/>
      <c r="EI670" s="45"/>
      <c r="EJ670" s="45"/>
      <c r="EK670" s="45"/>
      <c r="EL670" s="45"/>
      <c r="EM670" s="45"/>
      <c r="EN670" s="45"/>
      <c r="EO670" s="45"/>
      <c r="EP670" s="45"/>
      <c r="EQ670" s="45"/>
      <c r="ER670" s="45"/>
      <c r="ES670" s="45"/>
      <c r="ET670" s="45"/>
      <c r="EU670" s="45"/>
      <c r="EV670" s="45"/>
      <c r="EW670" s="45"/>
      <c r="EX670" s="45"/>
      <c r="EY670" s="45"/>
      <c r="EZ670" s="45"/>
      <c r="FA670" s="45"/>
      <c r="FB670" s="45"/>
      <c r="FC670" s="45"/>
      <c r="FD670" s="45"/>
      <c r="FE670" s="45"/>
      <c r="FF670" s="45"/>
      <c r="FG670" s="45"/>
      <c r="FH670" s="45"/>
      <c r="FI670" s="45"/>
      <c r="FJ670" s="45"/>
      <c r="FK670" s="45"/>
      <c r="FL670" s="45"/>
      <c r="FM670" s="45"/>
      <c r="FN670" s="45"/>
      <c r="FO670" s="45"/>
      <c r="FP670" s="45"/>
      <c r="FQ670" s="45"/>
      <c r="FR670" s="45"/>
      <c r="FS670" s="45"/>
      <c r="FT670" s="45"/>
      <c r="FU670" s="45"/>
      <c r="FV670" s="45"/>
      <c r="FW670" s="45"/>
      <c r="FX670" s="45"/>
      <c r="FY670" s="45"/>
      <c r="FZ670" s="45"/>
      <c r="GA670" s="45"/>
      <c r="GB670" s="45"/>
      <c r="GC670" s="45"/>
      <c r="GD670" s="45"/>
      <c r="GE670" s="45"/>
      <c r="GF670" s="45"/>
      <c r="GG670" s="45"/>
      <c r="GH670" s="45"/>
      <c r="GI670" s="45"/>
      <c r="GJ670" s="45"/>
      <c r="GK670" s="45"/>
      <c r="GL670" s="45"/>
      <c r="GM670" s="45"/>
      <c r="GN670" s="45"/>
      <c r="GO670" s="45"/>
      <c r="GP670" s="45"/>
      <c r="GQ670" s="45"/>
      <c r="GR670" s="45"/>
      <c r="GS670" s="45"/>
      <c r="GT670" s="45"/>
      <c r="GU670" s="45"/>
      <c r="GV670" s="45"/>
      <c r="GW670" s="45"/>
      <c r="GX670" s="45"/>
    </row>
    <row r="671" spans="1:206" hidden="1">
      <c r="A671" s="97" t="s">
        <v>451</v>
      </c>
      <c r="B671" s="81" t="s">
        <v>717</v>
      </c>
      <c r="C671" t="s">
        <v>714</v>
      </c>
      <c r="D671" s="94" t="s">
        <v>1335</v>
      </c>
      <c r="E671" s="81" t="s">
        <v>1393</v>
      </c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  <c r="AH671" s="99"/>
      <c r="AI671" s="99"/>
      <c r="AJ671" s="99"/>
      <c r="AK671" s="99"/>
      <c r="AL671" s="99"/>
      <c r="AM671" s="99"/>
      <c r="AN671" s="99"/>
      <c r="AO671" s="99"/>
      <c r="AP671" s="99"/>
      <c r="AQ671" s="99"/>
      <c r="AR671" s="99"/>
      <c r="AS671" s="99"/>
      <c r="AT671" s="99"/>
      <c r="AU671" s="99"/>
      <c r="AV671" s="99"/>
      <c r="AW671" s="99"/>
      <c r="AX671" s="99"/>
      <c r="AY671" s="99"/>
      <c r="AZ671" s="99"/>
      <c r="BA671" s="99"/>
      <c r="BB671" s="99"/>
      <c r="BC671" s="99"/>
      <c r="BD671" s="48">
        <v>59.247398933741799</v>
      </c>
      <c r="BE671" s="45">
        <v>59.320191985449497</v>
      </c>
      <c r="BF671" s="45">
        <v>60.573916117659799</v>
      </c>
      <c r="BG671" s="45">
        <v>61.5378799378298</v>
      </c>
      <c r="BH671" s="45">
        <v>62.373789108338102</v>
      </c>
      <c r="BI671" s="48">
        <v>63.461407097038801</v>
      </c>
      <c r="BJ671" s="45">
        <v>65.311763211877306</v>
      </c>
      <c r="BK671" s="45">
        <v>65.170874708228197</v>
      </c>
      <c r="BL671" s="45">
        <v>66.758858347572897</v>
      </c>
      <c r="BM671" s="45">
        <v>66.449894636485396</v>
      </c>
      <c r="BN671" s="45">
        <v>67.642359212787795</v>
      </c>
      <c r="BO671" s="45">
        <v>67.870058345766594</v>
      </c>
      <c r="BP671" s="45">
        <v>67.550712171859203</v>
      </c>
      <c r="BQ671" s="45">
        <v>68.157700689716293</v>
      </c>
      <c r="BR671" s="45">
        <v>68.6744488924775</v>
      </c>
      <c r="BS671" s="45">
        <v>68.503881811568803</v>
      </c>
      <c r="BT671" s="45">
        <v>68.697618599841704</v>
      </c>
      <c r="BU671" s="45">
        <v>68.422739126400998</v>
      </c>
      <c r="BV671" s="45">
        <v>68.477063710988503</v>
      </c>
      <c r="BW671" s="45">
        <v>68.019523882642901</v>
      </c>
      <c r="BX671" s="45">
        <v>68.138439284698094</v>
      </c>
      <c r="BY671" s="45">
        <v>68.253932910064904</v>
      </c>
      <c r="BZ671" s="45">
        <v>68.457366136419694</v>
      </c>
      <c r="CA671" s="45">
        <v>68.489422626069597</v>
      </c>
      <c r="CB671" s="45">
        <v>68.653997804193807</v>
      </c>
      <c r="CC671" s="45">
        <v>68.441200642511603</v>
      </c>
      <c r="CD671" s="45">
        <v>68.414908274785603</v>
      </c>
      <c r="CE671" s="45">
        <v>68.398865772645394</v>
      </c>
      <c r="CF671" s="45">
        <v>68.362915061579898</v>
      </c>
      <c r="CG671" s="45">
        <v>68.226255598529704</v>
      </c>
      <c r="CH671" s="45">
        <v>68.059115824211005</v>
      </c>
      <c r="CI671" s="45">
        <v>68.387439394478093</v>
      </c>
      <c r="CJ671" s="45">
        <v>68.645097789637504</v>
      </c>
      <c r="CK671" s="45">
        <v>68.544338651474405</v>
      </c>
      <c r="CL671" s="45">
        <v>68.363228704967298</v>
      </c>
      <c r="CM671" s="45">
        <v>68.559329225178104</v>
      </c>
      <c r="CN671" s="45">
        <v>69.704360961051407</v>
      </c>
      <c r="CO671" s="45">
        <v>69.679639458236593</v>
      </c>
      <c r="CP671" s="45">
        <v>69.587871457845097</v>
      </c>
      <c r="CQ671" s="45">
        <v>69.781819166393106</v>
      </c>
      <c r="CR671" s="45">
        <v>69.583929080911005</v>
      </c>
      <c r="CS671" s="45">
        <v>69.412728490189807</v>
      </c>
      <c r="CT671" s="45">
        <v>68.868066203785105</v>
      </c>
      <c r="CU671" s="45">
        <v>67.899697578045505</v>
      </c>
      <c r="CV671" s="45">
        <v>67.700146408780299</v>
      </c>
      <c r="CW671" s="45">
        <v>67.788205422507303</v>
      </c>
      <c r="CX671" s="45">
        <v>68.415906404171906</v>
      </c>
      <c r="CY671" s="45">
        <v>68.904886641973107</v>
      </c>
      <c r="CZ671" s="45">
        <v>69.298192631583504</v>
      </c>
      <c r="DA671" s="45">
        <v>68.930421127900203</v>
      </c>
      <c r="DB671" s="45">
        <v>69.051669607382905</v>
      </c>
      <c r="DC671" s="45">
        <v>69.304317240791505</v>
      </c>
      <c r="DD671" s="45">
        <v>69.250216621112102</v>
      </c>
      <c r="DE671" s="45">
        <v>69.340977668553293</v>
      </c>
      <c r="DF671" s="45">
        <v>69.748793896097098</v>
      </c>
      <c r="DG671" s="45">
        <v>69.893099975715501</v>
      </c>
      <c r="DH671" s="45">
        <v>70.592955940166405</v>
      </c>
      <c r="DI671" s="45">
        <v>71.077166759198093</v>
      </c>
      <c r="DJ671" s="45">
        <v>71.439379374171395</v>
      </c>
      <c r="DK671" s="45">
        <v>71.968146985606893</v>
      </c>
      <c r="DL671" s="45">
        <v>72.192799575203907</v>
      </c>
      <c r="DM671" s="45">
        <v>72.838334394037005</v>
      </c>
      <c r="DN671" s="45">
        <v>73.081827680572303</v>
      </c>
      <c r="DO671" s="45">
        <v>73.4612761093166</v>
      </c>
      <c r="DP671" s="45">
        <v>73.795620467505799</v>
      </c>
      <c r="DQ671" s="45">
        <v>74.113094833369601</v>
      </c>
      <c r="DR671" s="45">
        <v>74.621732344132198</v>
      </c>
      <c r="DS671" s="46">
        <v>75.006367446869405</v>
      </c>
      <c r="DT671" s="45">
        <v>75.091737630099701</v>
      </c>
      <c r="DU671" s="45">
        <v>75.381042209707601</v>
      </c>
      <c r="DV671" s="45">
        <v>73.4482686474514</v>
      </c>
      <c r="DW671" s="45">
        <v>72.296254327801705</v>
      </c>
      <c r="DX671" s="45">
        <v>72.578951129758906</v>
      </c>
      <c r="DY671" s="45"/>
      <c r="DZ671" s="45"/>
      <c r="EA671" s="45"/>
      <c r="EB671" s="45"/>
      <c r="EC671" s="45"/>
      <c r="ED671" s="45"/>
      <c r="EE671" s="45"/>
      <c r="EF671" s="45"/>
      <c r="EG671" s="45"/>
      <c r="EH671" s="45"/>
      <c r="EI671" s="45"/>
      <c r="EJ671" s="45"/>
      <c r="EK671" s="45"/>
      <c r="EL671" s="45"/>
      <c r="EM671" s="45"/>
      <c r="EN671" s="45"/>
      <c r="EO671" s="45"/>
      <c r="EP671" s="45"/>
      <c r="EQ671" s="45"/>
      <c r="ER671" s="45"/>
      <c r="ES671" s="45"/>
      <c r="ET671" s="45"/>
      <c r="EU671" s="45"/>
      <c r="EV671" s="45"/>
      <c r="EW671" s="45"/>
      <c r="EX671" s="45"/>
      <c r="EY671" s="45"/>
      <c r="EZ671" s="45"/>
      <c r="FA671" s="45"/>
      <c r="FB671" s="45"/>
      <c r="FC671" s="45"/>
      <c r="FD671" s="45"/>
      <c r="FE671" s="45"/>
      <c r="FF671" s="45"/>
      <c r="FG671" s="45"/>
      <c r="FH671" s="45"/>
      <c r="FI671" s="45"/>
      <c r="FJ671" s="45"/>
      <c r="FK671" s="45"/>
      <c r="FL671" s="45"/>
      <c r="FM671" s="45"/>
      <c r="FN671" s="45"/>
      <c r="FO671" s="45"/>
      <c r="FP671" s="45"/>
      <c r="FQ671" s="45"/>
      <c r="FR671" s="45"/>
      <c r="FS671" s="45"/>
      <c r="FT671" s="45"/>
      <c r="FU671" s="45"/>
      <c r="FV671" s="45"/>
      <c r="FW671" s="45"/>
      <c r="FX671" s="45"/>
      <c r="FY671" s="45"/>
      <c r="FZ671" s="45"/>
      <c r="GA671" s="45"/>
      <c r="GB671" s="45"/>
      <c r="GC671" s="45"/>
      <c r="GD671" s="45"/>
      <c r="GE671" s="45"/>
      <c r="GF671" s="45"/>
      <c r="GG671" s="45"/>
      <c r="GH671" s="45"/>
      <c r="GI671" s="45"/>
      <c r="GJ671" s="45"/>
      <c r="GK671" s="45"/>
      <c r="GL671" s="45"/>
      <c r="GM671" s="45"/>
      <c r="GN671" s="45"/>
      <c r="GO671" s="45"/>
      <c r="GP671" s="45"/>
      <c r="GQ671" s="45"/>
      <c r="GR671" s="45"/>
      <c r="GS671" s="45"/>
      <c r="GT671" s="45"/>
      <c r="GU671" s="45"/>
      <c r="GV671" s="45"/>
      <c r="GW671" s="45"/>
      <c r="GX671" s="45"/>
    </row>
    <row r="672" spans="1:206" hidden="1">
      <c r="A672" s="97" t="s">
        <v>451</v>
      </c>
      <c r="B672" s="81" t="s">
        <v>717</v>
      </c>
      <c r="C672" t="s">
        <v>714</v>
      </c>
      <c r="D672" s="94" t="s">
        <v>1335</v>
      </c>
      <c r="E672" s="81" t="s">
        <v>1394</v>
      </c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  <c r="AH672" s="99"/>
      <c r="AI672" s="99"/>
      <c r="AJ672" s="99"/>
      <c r="AK672" s="99"/>
      <c r="AL672" s="99"/>
      <c r="AM672" s="99"/>
      <c r="AN672" s="99"/>
      <c r="AO672" s="99"/>
      <c r="AP672" s="99"/>
      <c r="AQ672" s="99"/>
      <c r="AR672" s="99"/>
      <c r="AS672" s="99"/>
      <c r="AT672" s="99"/>
      <c r="AU672" s="99"/>
      <c r="AV672" s="99"/>
      <c r="AW672" s="99"/>
      <c r="AX672" s="99"/>
      <c r="AY672" s="99"/>
      <c r="AZ672" s="99"/>
      <c r="BA672" s="99"/>
      <c r="BB672" s="99"/>
      <c r="BC672" s="99"/>
      <c r="BD672" s="48">
        <v>49.496224434876403</v>
      </c>
      <c r="BE672" s="45">
        <v>49.929628670996202</v>
      </c>
      <c r="BF672" s="45">
        <v>50.602879586967298</v>
      </c>
      <c r="BG672" s="45">
        <v>51.185317926777003</v>
      </c>
      <c r="BH672" s="45">
        <v>51.854064348749802</v>
      </c>
      <c r="BI672" s="48">
        <v>52.389057554816802</v>
      </c>
      <c r="BJ672" s="45">
        <v>53.033279684119201</v>
      </c>
      <c r="BK672" s="45">
        <v>53.540278847057202</v>
      </c>
      <c r="BL672" s="45">
        <v>54.183435150890297</v>
      </c>
      <c r="BM672" s="45">
        <v>54.696008924476097</v>
      </c>
      <c r="BN672" s="45">
        <v>55.256067951783301</v>
      </c>
      <c r="BO672" s="45">
        <v>55.798803650698098</v>
      </c>
      <c r="BP672" s="45">
        <v>56.246040566366702</v>
      </c>
      <c r="BQ672" s="45">
        <v>56.6655277687248</v>
      </c>
      <c r="BR672" s="45">
        <v>57.171894040527299</v>
      </c>
      <c r="BS672" s="45">
        <v>57.572293204420497</v>
      </c>
      <c r="BT672" s="45">
        <v>57.982821190383603</v>
      </c>
      <c r="BU672" s="45">
        <v>58.371215282766201</v>
      </c>
      <c r="BV672" s="45">
        <v>58.7494893509053</v>
      </c>
      <c r="BW672" s="45">
        <v>59.101193309178697</v>
      </c>
      <c r="BX672" s="45">
        <v>59.168967618407002</v>
      </c>
      <c r="BY672" s="45">
        <v>59.978388713359202</v>
      </c>
      <c r="BZ672" s="45">
        <v>60.347780183436697</v>
      </c>
      <c r="CA672" s="45">
        <v>60.893745621194199</v>
      </c>
      <c r="CB672" s="45">
        <v>61.312399931911997</v>
      </c>
      <c r="CC672" s="45">
        <v>61.846470452089498</v>
      </c>
      <c r="CD672" s="45">
        <v>62.0857453567493</v>
      </c>
      <c r="CE672" s="45">
        <v>62.658029822033797</v>
      </c>
      <c r="CF672" s="45">
        <v>63.032208319939798</v>
      </c>
      <c r="CG672" s="45">
        <v>63.386808667618197</v>
      </c>
      <c r="CH672" s="45">
        <v>63.809974689881699</v>
      </c>
      <c r="CI672" s="45">
        <v>64.307750010047499</v>
      </c>
      <c r="CJ672" s="45">
        <v>64.635416075773506</v>
      </c>
      <c r="CK672" s="45">
        <v>65.175668780770906</v>
      </c>
      <c r="CL672" s="45">
        <v>65.583533919576794</v>
      </c>
      <c r="CM672" s="45">
        <v>65.890153915799303</v>
      </c>
      <c r="CN672" s="45">
        <v>66.480556264236895</v>
      </c>
      <c r="CO672" s="45">
        <v>66.901182685825901</v>
      </c>
      <c r="CP672" s="45">
        <v>67.306146898517198</v>
      </c>
      <c r="CQ672" s="45">
        <v>67.650176871133297</v>
      </c>
      <c r="CR672" s="45">
        <v>67.942518074764905</v>
      </c>
      <c r="CS672" s="45">
        <v>68.293509985445198</v>
      </c>
      <c r="CT672" s="45">
        <v>68.621515751950895</v>
      </c>
      <c r="CU672" s="45">
        <v>68.946596021247402</v>
      </c>
      <c r="CV672" s="45">
        <v>69.3173205014606</v>
      </c>
      <c r="CW672" s="45">
        <v>69.628940037093997</v>
      </c>
      <c r="CX672" s="45">
        <v>69.999035789048705</v>
      </c>
      <c r="CY672" s="45">
        <v>70.357758294449198</v>
      </c>
      <c r="CZ672" s="45">
        <v>70.607142942195296</v>
      </c>
      <c r="DA672" s="45">
        <v>71.010074755316694</v>
      </c>
      <c r="DB672" s="45">
        <v>71.339387442458204</v>
      </c>
      <c r="DC672" s="45">
        <v>71.599612461316795</v>
      </c>
      <c r="DD672" s="45">
        <v>71.945340871455997</v>
      </c>
      <c r="DE672" s="45">
        <v>72.121794612339798</v>
      </c>
      <c r="DF672" s="45">
        <v>72.442311114960205</v>
      </c>
      <c r="DG672" s="45">
        <v>72.804943503122601</v>
      </c>
      <c r="DH672" s="45">
        <v>73.011718939751802</v>
      </c>
      <c r="DI672" s="45">
        <v>73.152608979718295</v>
      </c>
      <c r="DJ672" s="45">
        <v>73.370956016081905</v>
      </c>
      <c r="DK672" s="45">
        <v>73.570516648594904</v>
      </c>
      <c r="DL672" s="45">
        <v>73.467143617404304</v>
      </c>
      <c r="DM672" s="45">
        <v>73.948696936450901</v>
      </c>
      <c r="DN672" s="45">
        <v>74.177163959811793</v>
      </c>
      <c r="DO672" s="45">
        <v>74.419542800546907</v>
      </c>
      <c r="DP672" s="45">
        <v>74.619439548924007</v>
      </c>
      <c r="DQ672" s="45">
        <v>74.686262863210899</v>
      </c>
      <c r="DR672" s="45">
        <v>74.663848825306601</v>
      </c>
      <c r="DS672" s="46">
        <v>74.806497465334502</v>
      </c>
      <c r="DT672" s="45">
        <v>74.927994883959499</v>
      </c>
      <c r="DU672" s="45">
        <v>75.115503467462105</v>
      </c>
      <c r="DV672" s="45">
        <v>73.193023281199402</v>
      </c>
      <c r="DW672" s="45">
        <v>72.308608326900696</v>
      </c>
      <c r="DX672" s="45">
        <v>73.843074268036801</v>
      </c>
      <c r="DY672" s="45"/>
      <c r="DZ672" s="45"/>
      <c r="EA672" s="45"/>
      <c r="EB672" s="45"/>
      <c r="EC672" s="45"/>
      <c r="ED672" s="45"/>
      <c r="EE672" s="45"/>
      <c r="EF672" s="45"/>
      <c r="EG672" s="45"/>
      <c r="EH672" s="45"/>
      <c r="EI672" s="45"/>
      <c r="EJ672" s="45"/>
      <c r="EK672" s="45"/>
      <c r="EL672" s="45"/>
      <c r="EM672" s="45"/>
      <c r="EN672" s="45"/>
      <c r="EO672" s="45"/>
      <c r="EP672" s="45"/>
      <c r="EQ672" s="45"/>
      <c r="ER672" s="45"/>
      <c r="ES672" s="45"/>
      <c r="ET672" s="45"/>
      <c r="EU672" s="45"/>
      <c r="EV672" s="45"/>
      <c r="EW672" s="45"/>
      <c r="EX672" s="45"/>
      <c r="EY672" s="45"/>
      <c r="EZ672" s="45"/>
      <c r="FA672" s="45"/>
      <c r="FB672" s="45"/>
      <c r="FC672" s="45"/>
      <c r="FD672" s="45"/>
      <c r="FE672" s="45"/>
      <c r="FF672" s="45"/>
      <c r="FG672" s="45"/>
      <c r="FH672" s="45"/>
      <c r="FI672" s="45"/>
      <c r="FJ672" s="45"/>
      <c r="FK672" s="45"/>
      <c r="FL672" s="45"/>
      <c r="FM672" s="45"/>
      <c r="FN672" s="45"/>
      <c r="FO672" s="45"/>
      <c r="FP672" s="45"/>
      <c r="FQ672" s="45"/>
      <c r="FR672" s="45"/>
      <c r="FS672" s="45"/>
      <c r="FT672" s="45"/>
      <c r="FU672" s="45"/>
      <c r="FV672" s="45"/>
      <c r="FW672" s="45"/>
      <c r="FX672" s="45"/>
      <c r="FY672" s="45"/>
      <c r="FZ672" s="45"/>
      <c r="GA672" s="45"/>
      <c r="GB672" s="45"/>
      <c r="GC672" s="45"/>
      <c r="GD672" s="45"/>
      <c r="GE672" s="45"/>
      <c r="GF672" s="45"/>
      <c r="GG672" s="45"/>
      <c r="GH672" s="45"/>
      <c r="GI672" s="45"/>
      <c r="GJ672" s="45"/>
      <c r="GK672" s="45"/>
      <c r="GL672" s="45"/>
      <c r="GM672" s="45"/>
      <c r="GN672" s="45"/>
      <c r="GO672" s="45"/>
      <c r="GP672" s="45"/>
      <c r="GQ672" s="45"/>
      <c r="GR672" s="45"/>
      <c r="GS672" s="45"/>
      <c r="GT672" s="45"/>
      <c r="GU672" s="45"/>
      <c r="GV672" s="45"/>
      <c r="GW672" s="45"/>
      <c r="GX672" s="45"/>
    </row>
    <row r="673" spans="1:206" hidden="1">
      <c r="A673" s="97" t="s">
        <v>451</v>
      </c>
      <c r="B673" s="81" t="s">
        <v>717</v>
      </c>
      <c r="C673" t="s">
        <v>714</v>
      </c>
      <c r="D673" s="94" t="s">
        <v>1335</v>
      </c>
      <c r="E673" s="81" t="s">
        <v>1395</v>
      </c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  <c r="AH673" s="99"/>
      <c r="AI673" s="99"/>
      <c r="AJ673" s="99"/>
      <c r="AK673" s="99"/>
      <c r="AL673" s="99"/>
      <c r="AM673" s="99"/>
      <c r="AN673" s="99"/>
      <c r="AO673" s="99"/>
      <c r="AP673" s="99"/>
      <c r="AQ673" s="99"/>
      <c r="AR673" s="99"/>
      <c r="AS673" s="99"/>
      <c r="AT673" s="99"/>
      <c r="AU673" s="99"/>
      <c r="AV673" s="99"/>
      <c r="AW673" s="99"/>
      <c r="AX673" s="99"/>
      <c r="AY673" s="99"/>
      <c r="AZ673" s="99"/>
      <c r="BA673" s="99"/>
      <c r="BB673" s="99"/>
      <c r="BC673" s="99"/>
      <c r="BD673" s="48">
        <v>67.151554455244806</v>
      </c>
      <c r="BE673" s="45">
        <v>67.162389131645497</v>
      </c>
      <c r="BF673" s="45">
        <v>67.905680008762303</v>
      </c>
      <c r="BG673" s="45">
        <v>68.252318407701793</v>
      </c>
      <c r="BH673" s="45">
        <v>68.943855405909702</v>
      </c>
      <c r="BI673" s="48">
        <v>69.073304419721396</v>
      </c>
      <c r="BJ673" s="45">
        <v>69.130724444531893</v>
      </c>
      <c r="BK673" s="45">
        <v>69.129729129303996</v>
      </c>
      <c r="BL673" s="45">
        <v>69.807495773357999</v>
      </c>
      <c r="BM673" s="45">
        <v>69.958386624634201</v>
      </c>
      <c r="BN673" s="45">
        <v>70.032085947778299</v>
      </c>
      <c r="BO673" s="45">
        <v>70.404785458040095</v>
      </c>
      <c r="BP673" s="45">
        <v>70.299339176194593</v>
      </c>
      <c r="BQ673" s="45">
        <v>70.284537026120901</v>
      </c>
      <c r="BR673" s="45">
        <v>70.789336866890693</v>
      </c>
      <c r="BS673" s="45">
        <v>70.835101517845999</v>
      </c>
      <c r="BT673" s="45">
        <v>70.960079718665099</v>
      </c>
      <c r="BU673" s="45">
        <v>71.217449235116604</v>
      </c>
      <c r="BV673" s="45">
        <v>71.028188834311393</v>
      </c>
      <c r="BW673" s="45">
        <v>71.062467314683204</v>
      </c>
      <c r="BX673" s="45">
        <v>71.440388487790699</v>
      </c>
      <c r="BY673" s="45">
        <v>71.669352834047999</v>
      </c>
      <c r="BZ673" s="45">
        <v>71.872017840833493</v>
      </c>
      <c r="CA673" s="45">
        <v>72.030270672674206</v>
      </c>
      <c r="CB673" s="45">
        <v>72.421372172058994</v>
      </c>
      <c r="CC673" s="45">
        <v>72.697171245478998</v>
      </c>
      <c r="CD673" s="45">
        <v>72.961781320604004</v>
      </c>
      <c r="CE673" s="45">
        <v>73.4205440843986</v>
      </c>
      <c r="CF673" s="45">
        <v>73.569075889326299</v>
      </c>
      <c r="CG673" s="45">
        <v>73.921941769344997</v>
      </c>
      <c r="CH673" s="45">
        <v>74.005931242815393</v>
      </c>
      <c r="CI673" s="45">
        <v>74.318194878796305</v>
      </c>
      <c r="CJ673" s="45">
        <v>74.633911896656002</v>
      </c>
      <c r="CK673" s="45">
        <v>74.738879396220796</v>
      </c>
      <c r="CL673" s="45">
        <v>75.053651548265407</v>
      </c>
      <c r="CM673" s="45">
        <v>75.067511779955396</v>
      </c>
      <c r="CN673" s="45">
        <v>75.259153484024594</v>
      </c>
      <c r="CO673" s="45">
        <v>75.531600194672805</v>
      </c>
      <c r="CP673" s="45">
        <v>75.629248617606393</v>
      </c>
      <c r="CQ673" s="45">
        <v>75.844563424742006</v>
      </c>
      <c r="CR673" s="45">
        <v>76.037565580095801</v>
      </c>
      <c r="CS673" s="45">
        <v>76.194245806142405</v>
      </c>
      <c r="CT673" s="45">
        <v>76.488710415614307</v>
      </c>
      <c r="CU673" s="45">
        <v>76.462247755197694</v>
      </c>
      <c r="CV673" s="45">
        <v>76.741190581712004</v>
      </c>
      <c r="CW673" s="45">
        <v>76.841898197062903</v>
      </c>
      <c r="CX673" s="45">
        <v>77.093866460426597</v>
      </c>
      <c r="CY673" s="45">
        <v>77.413049518202996</v>
      </c>
      <c r="CZ673" s="45">
        <v>77.589181342601606</v>
      </c>
      <c r="DA673" s="45">
        <v>77.698824033984195</v>
      </c>
      <c r="DB673" s="45">
        <v>77.951364993050703</v>
      </c>
      <c r="DC673" s="45">
        <v>78.171556672392498</v>
      </c>
      <c r="DD673" s="45">
        <v>78.277906631338794</v>
      </c>
      <c r="DE673" s="45">
        <v>78.403462567284294</v>
      </c>
      <c r="DF673" s="45">
        <v>78.920039355678796</v>
      </c>
      <c r="DG673" s="45">
        <v>78.994202496671704</v>
      </c>
      <c r="DH673" s="45">
        <v>79.320785349036598</v>
      </c>
      <c r="DI673" s="45">
        <v>79.503122256868593</v>
      </c>
      <c r="DJ673" s="45">
        <v>79.641140071001502</v>
      </c>
      <c r="DK673" s="45">
        <v>79.926756987903005</v>
      </c>
      <c r="DL673" s="45">
        <v>80.166643554538297</v>
      </c>
      <c r="DM673" s="45">
        <v>80.336623679085605</v>
      </c>
      <c r="DN673" s="45">
        <v>80.422362231695999</v>
      </c>
      <c r="DO673" s="45">
        <v>80.555387940069394</v>
      </c>
      <c r="DP673" s="45">
        <v>80.749877270028804</v>
      </c>
      <c r="DQ673" s="45">
        <v>80.575217800430295</v>
      </c>
      <c r="DR673" s="45">
        <v>80.729584248202201</v>
      </c>
      <c r="DS673" s="46">
        <v>80.735361112666496</v>
      </c>
      <c r="DT673" s="45">
        <v>80.899724495451395</v>
      </c>
      <c r="DU673" s="45">
        <v>81.142126519111102</v>
      </c>
      <c r="DV673" s="45">
        <v>80.110100645338306</v>
      </c>
      <c r="DW673" s="45">
        <v>80.149345671652995</v>
      </c>
      <c r="DX673" s="45">
        <v>80.930407937976895</v>
      </c>
      <c r="DY673" s="45"/>
      <c r="DZ673" s="45"/>
      <c r="EA673" s="45"/>
      <c r="EB673" s="45"/>
      <c r="EC673" s="45"/>
      <c r="ED673" s="45"/>
      <c r="EE673" s="45"/>
      <c r="EF673" s="45"/>
      <c r="EG673" s="45"/>
      <c r="EH673" s="45"/>
      <c r="EI673" s="45"/>
      <c r="EJ673" s="45"/>
      <c r="EK673" s="45"/>
      <c r="EL673" s="45"/>
      <c r="EM673" s="45"/>
      <c r="EN673" s="45"/>
      <c r="EO673" s="45"/>
      <c r="EP673" s="45"/>
      <c r="EQ673" s="45"/>
      <c r="ER673" s="45"/>
      <c r="ES673" s="45"/>
      <c r="ET673" s="45"/>
      <c r="EU673" s="45"/>
      <c r="EV673" s="45"/>
      <c r="EW673" s="45"/>
      <c r="EX673" s="45"/>
      <c r="EY673" s="45"/>
      <c r="EZ673" s="45"/>
      <c r="FA673" s="45"/>
      <c r="FB673" s="45"/>
      <c r="FC673" s="45"/>
      <c r="FD673" s="45"/>
      <c r="FE673" s="45"/>
      <c r="FF673" s="45"/>
      <c r="FG673" s="45"/>
      <c r="FH673" s="45"/>
      <c r="FI673" s="45"/>
      <c r="FJ673" s="45"/>
      <c r="FK673" s="45"/>
      <c r="FL673" s="45"/>
      <c r="FM673" s="45"/>
      <c r="FN673" s="45"/>
      <c r="FO673" s="45"/>
      <c r="FP673" s="45"/>
      <c r="FQ673" s="45"/>
      <c r="FR673" s="45"/>
      <c r="FS673" s="45"/>
      <c r="FT673" s="45"/>
      <c r="FU673" s="45"/>
      <c r="FV673" s="45"/>
      <c r="FW673" s="45"/>
      <c r="FX673" s="45"/>
      <c r="FY673" s="45"/>
      <c r="FZ673" s="45"/>
      <c r="GA673" s="45"/>
      <c r="GB673" s="45"/>
      <c r="GC673" s="45"/>
      <c r="GD673" s="45"/>
      <c r="GE673" s="45"/>
      <c r="GF673" s="45"/>
      <c r="GG673" s="45"/>
      <c r="GH673" s="45"/>
      <c r="GI673" s="45"/>
      <c r="GJ673" s="45"/>
      <c r="GK673" s="45"/>
      <c r="GL673" s="45"/>
      <c r="GM673" s="45"/>
      <c r="GN673" s="45"/>
      <c r="GO673" s="45"/>
      <c r="GP673" s="45"/>
      <c r="GQ673" s="45"/>
      <c r="GR673" s="45"/>
      <c r="GS673" s="45"/>
      <c r="GT673" s="45"/>
      <c r="GU673" s="45"/>
      <c r="GV673" s="45"/>
      <c r="GW673" s="45"/>
      <c r="GX673" s="45"/>
    </row>
    <row r="674" spans="1:206" hidden="1">
      <c r="A674" s="97" t="s">
        <v>451</v>
      </c>
      <c r="B674" s="81" t="s">
        <v>717</v>
      </c>
      <c r="C674" t="s">
        <v>714</v>
      </c>
      <c r="D674" s="94" t="s">
        <v>1335</v>
      </c>
      <c r="E674" t="s">
        <v>1396</v>
      </c>
      <c r="BD674" s="1">
        <v>46.524464871738203</v>
      </c>
      <c r="BE674" s="1">
        <v>47.189782862265197</v>
      </c>
      <c r="BF674" s="1">
        <v>48.262160955472801</v>
      </c>
      <c r="BG674" s="1">
        <v>48.8274741881878</v>
      </c>
      <c r="BH674" s="1">
        <v>49.613049518194501</v>
      </c>
      <c r="BI674" s="1">
        <v>50.145689570640101</v>
      </c>
      <c r="BJ674" s="1">
        <v>50.665065932461502</v>
      </c>
      <c r="BK674" s="1">
        <v>50.967677403222098</v>
      </c>
      <c r="BL674" s="1">
        <v>51.558893535506698</v>
      </c>
      <c r="BM674" s="1">
        <v>49.372383196866203</v>
      </c>
      <c r="BN674" s="1">
        <v>47.727850914145797</v>
      </c>
      <c r="BO674" s="1">
        <v>50.384424724865497</v>
      </c>
      <c r="BP674" s="1">
        <v>53.1445598352635</v>
      </c>
      <c r="BQ674" s="1">
        <v>53.594765826789903</v>
      </c>
      <c r="BR674" s="1">
        <v>54.180304667003398</v>
      </c>
      <c r="BS674" s="1">
        <v>53.918485752566198</v>
      </c>
      <c r="BT674" s="1">
        <v>54.488391626412501</v>
      </c>
      <c r="BU674" s="1">
        <v>54.936506437139599</v>
      </c>
      <c r="BV674" s="1">
        <v>55.501707179870998</v>
      </c>
      <c r="BW674" s="1">
        <v>55.843512874372699</v>
      </c>
      <c r="BX674" s="1">
        <v>56.121483392661602</v>
      </c>
      <c r="BY674" s="1">
        <v>55.9287185224401</v>
      </c>
      <c r="BZ674" s="1">
        <v>57.128291376121702</v>
      </c>
      <c r="CA674" s="1">
        <v>57.635399176193403</v>
      </c>
      <c r="CB674" s="1">
        <v>58.044953263174698</v>
      </c>
      <c r="CC674" s="1">
        <v>58.2849475428022</v>
      </c>
      <c r="CD674" s="1">
        <v>58.716155551343</v>
      </c>
      <c r="CE674" s="1">
        <v>59.3726730175688</v>
      </c>
      <c r="CF674" s="1">
        <v>59.752937032783002</v>
      </c>
      <c r="CG674" s="1">
        <v>60.218738293080399</v>
      </c>
      <c r="CH674" s="1">
        <v>60.571044453164198</v>
      </c>
      <c r="CI674" s="1">
        <v>61.0119652763671</v>
      </c>
      <c r="CJ674" s="1">
        <v>61.4381257275449</v>
      </c>
      <c r="CK674" s="1">
        <v>61.588162105941599</v>
      </c>
      <c r="CL674" s="1">
        <v>61.929828486375598</v>
      </c>
      <c r="CM674" s="1">
        <v>62.255711402046302</v>
      </c>
      <c r="CN674" s="1">
        <v>62.782748197877297</v>
      </c>
      <c r="CO674" s="1">
        <v>63.175638157167597</v>
      </c>
      <c r="CP674" s="1">
        <v>63.300654436729303</v>
      </c>
      <c r="CQ674" s="1">
        <v>63.809149001846798</v>
      </c>
      <c r="CR674" s="1">
        <v>64.007370846249501</v>
      </c>
      <c r="CS674" s="1">
        <v>64.073738044590598</v>
      </c>
      <c r="CT674" s="1">
        <v>64.322749510407903</v>
      </c>
      <c r="CU674" s="1">
        <v>64.462704437344001</v>
      </c>
      <c r="CV674" s="1">
        <v>64.485107384927403</v>
      </c>
      <c r="CW674" s="1">
        <v>64.900270879689998</v>
      </c>
      <c r="CX674" s="1">
        <v>65.1609314757562</v>
      </c>
      <c r="CY674" s="1">
        <v>65.515848523421298</v>
      </c>
      <c r="CZ674" s="1">
        <v>65.738738999417606</v>
      </c>
      <c r="DA674" s="1">
        <v>66.090041885353102</v>
      </c>
      <c r="DB674" s="1">
        <v>66.469709008507394</v>
      </c>
      <c r="DC674" s="1">
        <v>66.854915532910795</v>
      </c>
      <c r="DD674" s="1">
        <v>67.159156013929007</v>
      </c>
      <c r="DE674" s="1">
        <v>67.483870063321703</v>
      </c>
      <c r="DF674" s="1">
        <v>67.830359250793606</v>
      </c>
      <c r="DG674" s="1">
        <v>68.230466839843501</v>
      </c>
      <c r="DH674" s="1">
        <v>68.727132777646304</v>
      </c>
      <c r="DI674" s="1">
        <v>69.076992609761703</v>
      </c>
      <c r="DJ674" s="1">
        <v>69.326346008829603</v>
      </c>
      <c r="DK674" s="1">
        <v>69.821466072852402</v>
      </c>
      <c r="DL674" s="1">
        <v>70.132575538400104</v>
      </c>
      <c r="DM674" s="1">
        <v>70.553390460856306</v>
      </c>
      <c r="DN674" s="1">
        <v>70.896216733068201</v>
      </c>
      <c r="DO674" s="1">
        <v>71.230676460628501</v>
      </c>
      <c r="DP674" s="1">
        <v>71.585391696993497</v>
      </c>
      <c r="DQ674" s="1">
        <v>71.819746005582502</v>
      </c>
      <c r="DR674" s="1">
        <v>72.130381043962103</v>
      </c>
      <c r="DS674" s="1">
        <v>72.350793926384995</v>
      </c>
      <c r="DT674" s="1">
        <v>72.597434636272098</v>
      </c>
      <c r="DU674" s="1">
        <v>72.811826719771105</v>
      </c>
      <c r="DV674" s="1">
        <v>72.082873543989805</v>
      </c>
      <c r="DW674" s="1">
        <v>71.107163258844807</v>
      </c>
      <c r="DX674" s="1">
        <v>71.756450034063107</v>
      </c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</row>
    <row r="675" spans="1:206" hidden="1">
      <c r="A675" s="97" t="s">
        <v>451</v>
      </c>
      <c r="B675" s="81" t="s">
        <v>717</v>
      </c>
      <c r="C675" t="s">
        <v>714</v>
      </c>
      <c r="D675" s="94" t="s">
        <v>1335</v>
      </c>
      <c r="E675" s="81" t="s">
        <v>1397</v>
      </c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  <c r="AH675" s="99"/>
      <c r="AI675" s="99"/>
      <c r="AJ675" s="99"/>
      <c r="AK675" s="99"/>
      <c r="AL675" s="99"/>
      <c r="AM675" s="99"/>
      <c r="AN675" s="99"/>
      <c r="AO675" s="99"/>
      <c r="AP675" s="99"/>
      <c r="AQ675" s="99"/>
      <c r="AR675" s="99"/>
      <c r="AS675" s="99"/>
      <c r="AT675" s="99"/>
      <c r="AU675" s="99"/>
      <c r="AV675" s="99"/>
      <c r="AW675" s="99"/>
      <c r="AX675" s="99"/>
      <c r="AY675" s="99"/>
      <c r="AZ675" s="99"/>
      <c r="BA675" s="99"/>
      <c r="BB675" s="99"/>
      <c r="BC675" s="99"/>
      <c r="BD675" s="48">
        <v>37.957517316762598</v>
      </c>
      <c r="BE675" s="45">
        <v>38.203046296478902</v>
      </c>
      <c r="BF675" s="45">
        <v>38.690698869007001</v>
      </c>
      <c r="BG675" s="45">
        <v>39.152748243604599</v>
      </c>
      <c r="BH675" s="45">
        <v>39.551157660712903</v>
      </c>
      <c r="BI675" s="48">
        <v>40.065323514313903</v>
      </c>
      <c r="BJ675" s="45">
        <v>40.450020974694397</v>
      </c>
      <c r="BK675" s="45">
        <v>40.384189386058203</v>
      </c>
      <c r="BL675" s="45">
        <v>40.690707441397699</v>
      </c>
      <c r="BM675" s="45">
        <v>41.631849584022397</v>
      </c>
      <c r="BN675" s="45">
        <v>41.900170062246602</v>
      </c>
      <c r="BO675" s="45">
        <v>42.305012674694702</v>
      </c>
      <c r="BP675" s="45">
        <v>42.739646652526702</v>
      </c>
      <c r="BQ675" s="45">
        <v>43.194081809394497</v>
      </c>
      <c r="BR675" s="45">
        <v>43.673949278834698</v>
      </c>
      <c r="BS675" s="45">
        <v>43.895244731477497</v>
      </c>
      <c r="BT675" s="45">
        <v>43.936178085883199</v>
      </c>
      <c r="BU675" s="45">
        <v>44.197796891928</v>
      </c>
      <c r="BV675" s="45">
        <v>44.631666937300999</v>
      </c>
      <c r="BW675" s="45">
        <v>44.8642305634975</v>
      </c>
      <c r="BX675" s="45">
        <v>45.307813533664998</v>
      </c>
      <c r="BY675" s="45">
        <v>45.800443167783001</v>
      </c>
      <c r="BZ675" s="45">
        <v>45.999320058181702</v>
      </c>
      <c r="CA675" s="45">
        <v>46.6493907670677</v>
      </c>
      <c r="CB675" s="45">
        <v>46.987820797694603</v>
      </c>
      <c r="CC675" s="45">
        <v>47.447319653806296</v>
      </c>
      <c r="CD675" s="45">
        <v>48.156287015500098</v>
      </c>
      <c r="CE675" s="45">
        <v>48.699151067819301</v>
      </c>
      <c r="CF675" s="45">
        <v>49.119702623122798</v>
      </c>
      <c r="CG675" s="45">
        <v>49.665774013140002</v>
      </c>
      <c r="CH675" s="45">
        <v>50.1398888594886</v>
      </c>
      <c r="CI675" s="45">
        <v>50.608543983962598</v>
      </c>
      <c r="CJ675" s="45">
        <v>51.007495942067301</v>
      </c>
      <c r="CK675" s="45">
        <v>50.542431122460698</v>
      </c>
      <c r="CL675" s="45">
        <v>50.777117051442602</v>
      </c>
      <c r="CM675" s="45">
        <v>51.173496965147301</v>
      </c>
      <c r="CN675" s="45">
        <v>51.656688641281498</v>
      </c>
      <c r="CO675" s="45">
        <v>52.077731518727298</v>
      </c>
      <c r="CP675" s="45">
        <v>51.982764025856099</v>
      </c>
      <c r="CQ675" s="45">
        <v>52.738627245350102</v>
      </c>
      <c r="CR675" s="45">
        <v>52.778057792784999</v>
      </c>
      <c r="CS675" s="45">
        <v>52.751454309746798</v>
      </c>
      <c r="CT675" s="45">
        <v>52.613099760750103</v>
      </c>
      <c r="CU675" s="45">
        <v>52.850032246070299</v>
      </c>
      <c r="CV675" s="45">
        <v>53.110646138757403</v>
      </c>
      <c r="CW675" s="45">
        <v>53.254251205227703</v>
      </c>
      <c r="CX675" s="45">
        <v>53.291508513582798</v>
      </c>
      <c r="CY675" s="45">
        <v>53.480369700351602</v>
      </c>
      <c r="CZ675" s="45">
        <v>53.2897381852001</v>
      </c>
      <c r="DA675" s="45">
        <v>53.904921276510699</v>
      </c>
      <c r="DB675" s="45">
        <v>54.426017575278799</v>
      </c>
      <c r="DC675" s="45">
        <v>54.678111447629298</v>
      </c>
      <c r="DD675" s="45">
        <v>54.998152128154402</v>
      </c>
      <c r="DE675" s="45">
        <v>55.371558944207699</v>
      </c>
      <c r="DF675" s="45">
        <v>55.792346592157401</v>
      </c>
      <c r="DG675" s="45">
        <v>56.319107889675998</v>
      </c>
      <c r="DH675" s="45">
        <v>56.957930879270599</v>
      </c>
      <c r="DI675" s="45">
        <v>57.504016799922603</v>
      </c>
      <c r="DJ675" s="45">
        <v>58.027867987293703</v>
      </c>
      <c r="DK675" s="45">
        <v>58.700146439141697</v>
      </c>
      <c r="DL675" s="45">
        <v>59.239865365743498</v>
      </c>
      <c r="DM675" s="45">
        <v>59.844487223791198</v>
      </c>
      <c r="DN675" s="45">
        <v>60.356767436617098</v>
      </c>
      <c r="DO675" s="45">
        <v>60.814184213051199</v>
      </c>
      <c r="DP675" s="45">
        <v>61.254154681147298</v>
      </c>
      <c r="DQ675" s="45">
        <v>61.626307847294903</v>
      </c>
      <c r="DR675" s="45">
        <v>62.083086621071899</v>
      </c>
      <c r="DS675" s="46">
        <v>62.462609474876402</v>
      </c>
      <c r="DT675" s="45">
        <v>62.801110456507502</v>
      </c>
      <c r="DU675" s="45">
        <v>63.125302458375799</v>
      </c>
      <c r="DV675" s="45">
        <v>62.6751878214477</v>
      </c>
      <c r="DW675" s="45">
        <v>62.140254647152901</v>
      </c>
      <c r="DX675" s="45">
        <v>62.612332435555999</v>
      </c>
      <c r="DY675" s="45"/>
      <c r="DZ675" s="45"/>
      <c r="EA675" s="45"/>
      <c r="EB675" s="45"/>
      <c r="EC675" s="45"/>
      <c r="ED675" s="45"/>
      <c r="EE675" s="45"/>
      <c r="EF675" s="45"/>
      <c r="EG675" s="45"/>
      <c r="EH675" s="45"/>
      <c r="EI675" s="45"/>
      <c r="EJ675" s="45"/>
      <c r="EK675" s="45"/>
      <c r="EL675" s="45"/>
      <c r="EM675" s="45"/>
      <c r="EN675" s="45"/>
      <c r="EO675" s="45"/>
      <c r="EP675" s="45"/>
      <c r="EQ675" s="45"/>
      <c r="ER675" s="45"/>
      <c r="ES675" s="45"/>
      <c r="ET675" s="45"/>
      <c r="EU675" s="45"/>
      <c r="EV675" s="45"/>
      <c r="EW675" s="45"/>
      <c r="EX675" s="45"/>
      <c r="EY675" s="45"/>
      <c r="EZ675" s="45"/>
      <c r="FA675" s="45"/>
      <c r="FB675" s="45"/>
      <c r="FC675" s="45"/>
      <c r="FD675" s="45"/>
      <c r="FE675" s="45"/>
      <c r="FF675" s="45"/>
      <c r="FG675" s="45"/>
      <c r="FH675" s="45"/>
      <c r="FI675" s="45"/>
      <c r="FJ675" s="45"/>
      <c r="FK675" s="45"/>
      <c r="FL675" s="45"/>
      <c r="FM675" s="45"/>
      <c r="FN675" s="45"/>
      <c r="FO675" s="45"/>
      <c r="FP675" s="45"/>
      <c r="FQ675" s="45"/>
      <c r="FR675" s="45"/>
      <c r="FS675" s="45"/>
      <c r="FT675" s="45"/>
      <c r="FU675" s="45"/>
      <c r="FV675" s="45"/>
      <c r="FW675" s="45"/>
      <c r="FX675" s="45"/>
      <c r="FY675" s="45"/>
      <c r="FZ675" s="45"/>
      <c r="GA675" s="45"/>
      <c r="GB675" s="45"/>
      <c r="GC675" s="45"/>
      <c r="GD675" s="45"/>
      <c r="GE675" s="45"/>
      <c r="GF675" s="45"/>
      <c r="GG675" s="45"/>
      <c r="GH675" s="45"/>
      <c r="GI675" s="45"/>
      <c r="GJ675" s="45"/>
      <c r="GK675" s="45"/>
      <c r="GL675" s="45"/>
      <c r="GM675" s="45"/>
      <c r="GN675" s="45"/>
      <c r="GO675" s="45"/>
      <c r="GP675" s="45"/>
      <c r="GQ675" s="45"/>
      <c r="GR675" s="45"/>
      <c r="GS675" s="45"/>
      <c r="GT675" s="45"/>
      <c r="GU675" s="45"/>
      <c r="GV675" s="45"/>
      <c r="GW675" s="45"/>
      <c r="GX675" s="45"/>
    </row>
    <row r="676" spans="1:206" hidden="1">
      <c r="A676" s="97" t="s">
        <v>451</v>
      </c>
      <c r="B676" s="81" t="s">
        <v>717</v>
      </c>
      <c r="C676" t="s">
        <v>714</v>
      </c>
      <c r="D676" s="94" t="s">
        <v>1335</v>
      </c>
      <c r="E676" s="81" t="s">
        <v>1398</v>
      </c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  <c r="AH676" s="99"/>
      <c r="AI676" s="99"/>
      <c r="AJ676" s="99"/>
      <c r="AK676" s="99"/>
      <c r="AL676" s="99"/>
      <c r="AM676" s="99"/>
      <c r="AN676" s="99"/>
      <c r="AO676" s="99"/>
      <c r="AP676" s="99"/>
      <c r="AQ676" s="99"/>
      <c r="AR676" s="99"/>
      <c r="AS676" s="99"/>
      <c r="AT676" s="99"/>
      <c r="AU676" s="99"/>
      <c r="AV676" s="99"/>
      <c r="AW676" s="99"/>
      <c r="AX676" s="99"/>
      <c r="AY676" s="99"/>
      <c r="AZ676" s="99"/>
      <c r="BA676" s="99"/>
      <c r="BB676" s="99"/>
      <c r="BC676" s="99"/>
      <c r="BD676" s="48">
        <v>43.315304795544201</v>
      </c>
      <c r="BE676" s="45">
        <v>44.003850935584602</v>
      </c>
      <c r="BF676" s="45">
        <v>44.960452055152601</v>
      </c>
      <c r="BG676" s="45">
        <v>45.525289851738499</v>
      </c>
      <c r="BH676" s="45">
        <v>46.439277833626598</v>
      </c>
      <c r="BI676" s="48">
        <v>47.050338108693403</v>
      </c>
      <c r="BJ676" s="45">
        <v>47.565452328160802</v>
      </c>
      <c r="BK676" s="45">
        <v>48.032816507863799</v>
      </c>
      <c r="BL676" s="45">
        <v>48.588978883100502</v>
      </c>
      <c r="BM676" s="45">
        <v>45.379278667390103</v>
      </c>
      <c r="BN676" s="45">
        <v>43.213374661657703</v>
      </c>
      <c r="BO676" s="45">
        <v>46.321562817028301</v>
      </c>
      <c r="BP676" s="45">
        <v>50.515788520467503</v>
      </c>
      <c r="BQ676" s="45">
        <v>50.9868716605042</v>
      </c>
      <c r="BR676" s="45">
        <v>51.571735262142703</v>
      </c>
      <c r="BS676" s="45">
        <v>51.290789544070698</v>
      </c>
      <c r="BT676" s="45">
        <v>52.164643834304798</v>
      </c>
      <c r="BU676" s="45">
        <v>52.831222919877099</v>
      </c>
      <c r="BV676" s="45">
        <v>53.640960401059097</v>
      </c>
      <c r="BW676" s="45">
        <v>54.211513391375703</v>
      </c>
      <c r="BX676" s="45">
        <v>54.569100463010201</v>
      </c>
      <c r="BY676" s="45">
        <v>54.606882845727199</v>
      </c>
      <c r="BZ676" s="45">
        <v>55.929404773860398</v>
      </c>
      <c r="CA676" s="45">
        <v>56.617833336856002</v>
      </c>
      <c r="CB676" s="45">
        <v>57.191666721609799</v>
      </c>
      <c r="CC676" s="45">
        <v>57.841050965838299</v>
      </c>
      <c r="CD676" s="45">
        <v>58.472172808294196</v>
      </c>
      <c r="CE676" s="45">
        <v>59.098932566205001</v>
      </c>
      <c r="CF676" s="45">
        <v>59.637886492983299</v>
      </c>
      <c r="CG676" s="45">
        <v>60.213465485561102</v>
      </c>
      <c r="CH676" s="45">
        <v>60.664962870160601</v>
      </c>
      <c r="CI676" s="45">
        <v>61.1351922189437</v>
      </c>
      <c r="CJ676" s="45">
        <v>61.576432074567997</v>
      </c>
      <c r="CK676" s="45">
        <v>62.038465293883498</v>
      </c>
      <c r="CL676" s="45">
        <v>62.4882689368768</v>
      </c>
      <c r="CM676" s="45">
        <v>62.872098512360701</v>
      </c>
      <c r="CN676" s="45">
        <v>63.266739154933902</v>
      </c>
      <c r="CO676" s="45">
        <v>63.631314354795599</v>
      </c>
      <c r="CP676" s="45">
        <v>63.934068437788497</v>
      </c>
      <c r="CQ676" s="45">
        <v>64.298090940020202</v>
      </c>
      <c r="CR676" s="45">
        <v>64.575400750581807</v>
      </c>
      <c r="CS676" s="45">
        <v>64.819346859560596</v>
      </c>
      <c r="CT676" s="45">
        <v>65.326821713577502</v>
      </c>
      <c r="CU676" s="45">
        <v>65.687247903235999</v>
      </c>
      <c r="CV676" s="45">
        <v>65.972974224975104</v>
      </c>
      <c r="CW676" s="45">
        <v>66.247477190304906</v>
      </c>
      <c r="CX676" s="45">
        <v>66.533155024652999</v>
      </c>
      <c r="CY676" s="45">
        <v>66.930438126608095</v>
      </c>
      <c r="CZ676" s="45">
        <v>67.368334559352704</v>
      </c>
      <c r="DA676" s="45">
        <v>67.710654541955805</v>
      </c>
      <c r="DB676" s="45">
        <v>68.072365929424194</v>
      </c>
      <c r="DC676" s="45">
        <v>68.553221937036099</v>
      </c>
      <c r="DD676" s="45">
        <v>68.9212316156312</v>
      </c>
      <c r="DE676" s="45">
        <v>69.286660430721199</v>
      </c>
      <c r="DF676" s="45">
        <v>69.491774695946305</v>
      </c>
      <c r="DG676" s="45">
        <v>69.9023660107393</v>
      </c>
      <c r="DH676" s="45">
        <v>70.276008813085099</v>
      </c>
      <c r="DI676" s="45">
        <v>70.526518969177701</v>
      </c>
      <c r="DJ676" s="45">
        <v>70.654138549678095</v>
      </c>
      <c r="DK676" s="45">
        <v>71.0660302102483</v>
      </c>
      <c r="DL676" s="45">
        <v>71.387393044447094</v>
      </c>
      <c r="DM676" s="45">
        <v>71.675677986694396</v>
      </c>
      <c r="DN676" s="45">
        <v>71.993237536950801</v>
      </c>
      <c r="DO676" s="45">
        <v>72.324491946027294</v>
      </c>
      <c r="DP676" s="45">
        <v>72.668620708956496</v>
      </c>
      <c r="DQ676" s="45">
        <v>72.995229617195704</v>
      </c>
      <c r="DR676" s="45">
        <v>73.290136624684393</v>
      </c>
      <c r="DS676" s="46">
        <v>73.521485794460702</v>
      </c>
      <c r="DT676" s="45">
        <v>73.831836280648901</v>
      </c>
      <c r="DU676" s="45">
        <v>74.026799731863804</v>
      </c>
      <c r="DV676" s="45">
        <v>73.582488025942297</v>
      </c>
      <c r="DW676" s="45">
        <v>72.514489983708202</v>
      </c>
      <c r="DX676" s="45">
        <v>73.099737862547499</v>
      </c>
      <c r="DY676" s="45"/>
      <c r="DZ676" s="45"/>
      <c r="EA676" s="45"/>
      <c r="EB676" s="45"/>
      <c r="EC676" s="45"/>
      <c r="ED676" s="45"/>
      <c r="EE676" s="45"/>
      <c r="EF676" s="45"/>
      <c r="EG676" s="45"/>
      <c r="EH676" s="45"/>
      <c r="EI676" s="45"/>
      <c r="EJ676" s="45"/>
      <c r="EK676" s="45"/>
      <c r="EL676" s="45"/>
      <c r="EM676" s="45"/>
      <c r="EN676" s="45"/>
      <c r="EO676" s="45"/>
      <c r="EP676" s="45"/>
      <c r="EQ676" s="45"/>
      <c r="ER676" s="45"/>
      <c r="ES676" s="45"/>
      <c r="ET676" s="45"/>
      <c r="EU676" s="45"/>
      <c r="EV676" s="45"/>
      <c r="EW676" s="45"/>
      <c r="EX676" s="45"/>
      <c r="EY676" s="45"/>
      <c r="EZ676" s="45"/>
      <c r="FA676" s="45"/>
      <c r="FB676" s="45"/>
      <c r="FC676" s="45"/>
      <c r="FD676" s="45"/>
      <c r="FE676" s="45"/>
      <c r="FF676" s="45"/>
      <c r="FG676" s="45"/>
      <c r="FH676" s="45"/>
      <c r="FI676" s="45"/>
      <c r="FJ676" s="45"/>
      <c r="FK676" s="45"/>
      <c r="FL676" s="45"/>
      <c r="FM676" s="45"/>
      <c r="FN676" s="45"/>
      <c r="FO676" s="45"/>
      <c r="FP676" s="45"/>
      <c r="FQ676" s="45"/>
      <c r="FR676" s="45"/>
      <c r="FS676" s="45"/>
      <c r="FT676" s="45"/>
      <c r="FU676" s="45"/>
      <c r="FV676" s="45"/>
      <c r="FW676" s="45"/>
      <c r="FX676" s="45"/>
      <c r="FY676" s="45"/>
      <c r="FZ676" s="45"/>
      <c r="GA676" s="45"/>
      <c r="GB676" s="45"/>
      <c r="GC676" s="45"/>
      <c r="GD676" s="45"/>
      <c r="GE676" s="45"/>
      <c r="GF676" s="45"/>
      <c r="GG676" s="45"/>
      <c r="GH676" s="45"/>
      <c r="GI676" s="45"/>
      <c r="GJ676" s="45"/>
      <c r="GK676" s="45"/>
      <c r="GL676" s="45"/>
      <c r="GM676" s="45"/>
      <c r="GN676" s="45"/>
      <c r="GO676" s="45"/>
      <c r="GP676" s="45"/>
      <c r="GQ676" s="45"/>
      <c r="GR676" s="45"/>
      <c r="GS676" s="45"/>
      <c r="GT676" s="45"/>
      <c r="GU676" s="45"/>
      <c r="GV676" s="45"/>
      <c r="GW676" s="45"/>
      <c r="GX676" s="45"/>
    </row>
    <row r="677" spans="1:206" hidden="1">
      <c r="A677" s="97" t="s">
        <v>451</v>
      </c>
      <c r="B677" s="81" t="s">
        <v>717</v>
      </c>
      <c r="C677" t="s">
        <v>714</v>
      </c>
      <c r="D677" s="94" t="s">
        <v>1335</v>
      </c>
      <c r="E677" s="81" t="s">
        <v>1399</v>
      </c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  <c r="AH677" s="99"/>
      <c r="AI677" s="99"/>
      <c r="AJ677" s="99"/>
      <c r="AK677" s="99"/>
      <c r="AL677" s="99"/>
      <c r="AM677" s="99"/>
      <c r="AN677" s="99"/>
      <c r="AO677" s="99"/>
      <c r="AP677" s="99"/>
      <c r="AQ677" s="99"/>
      <c r="AR677" s="99"/>
      <c r="AS677" s="99"/>
      <c r="AT677" s="99"/>
      <c r="AU677" s="99"/>
      <c r="AV677" s="99"/>
      <c r="AW677" s="99"/>
      <c r="AX677" s="99"/>
      <c r="AY677" s="99"/>
      <c r="AZ677" s="99"/>
      <c r="BA677" s="99"/>
      <c r="BB677" s="99"/>
      <c r="BC677" s="99"/>
      <c r="BD677" s="48">
        <v>59.247398933741799</v>
      </c>
      <c r="BE677" s="45">
        <v>59.320191985449497</v>
      </c>
      <c r="BF677" s="45">
        <v>60.573916117659799</v>
      </c>
      <c r="BG677" s="45">
        <v>61.5378799378298</v>
      </c>
      <c r="BH677" s="45">
        <v>62.373789108338102</v>
      </c>
      <c r="BI677" s="48">
        <v>63.461407097038801</v>
      </c>
      <c r="BJ677" s="45">
        <v>65.311763211877306</v>
      </c>
      <c r="BK677" s="45">
        <v>65.170874708228197</v>
      </c>
      <c r="BL677" s="45">
        <v>66.758858347572897</v>
      </c>
      <c r="BM677" s="45">
        <v>66.449894636485396</v>
      </c>
      <c r="BN677" s="45">
        <v>67.642359212787795</v>
      </c>
      <c r="BO677" s="45">
        <v>67.870058345766594</v>
      </c>
      <c r="BP677" s="45">
        <v>67.550712171859203</v>
      </c>
      <c r="BQ677" s="45">
        <v>68.157700689716293</v>
      </c>
      <c r="BR677" s="45">
        <v>68.6744488924775</v>
      </c>
      <c r="BS677" s="45">
        <v>68.503881811568803</v>
      </c>
      <c r="BT677" s="45">
        <v>68.697618599841704</v>
      </c>
      <c r="BU677" s="45">
        <v>68.422739126400998</v>
      </c>
      <c r="BV677" s="45">
        <v>68.477063710988503</v>
      </c>
      <c r="BW677" s="45">
        <v>68.019523882642901</v>
      </c>
      <c r="BX677" s="45">
        <v>68.138439284698094</v>
      </c>
      <c r="BY677" s="45">
        <v>68.253932910064904</v>
      </c>
      <c r="BZ677" s="45">
        <v>68.457366136419694</v>
      </c>
      <c r="CA677" s="45">
        <v>68.489422626069597</v>
      </c>
      <c r="CB677" s="45">
        <v>68.653997804193807</v>
      </c>
      <c r="CC677" s="45">
        <v>68.441200642511603</v>
      </c>
      <c r="CD677" s="45">
        <v>68.414908274785603</v>
      </c>
      <c r="CE677" s="45">
        <v>68.398865772645394</v>
      </c>
      <c r="CF677" s="45">
        <v>68.362915061579898</v>
      </c>
      <c r="CG677" s="45">
        <v>68.226255598529704</v>
      </c>
      <c r="CH677" s="45">
        <v>68.059115824211005</v>
      </c>
      <c r="CI677" s="45">
        <v>68.387439394478093</v>
      </c>
      <c r="CJ677" s="45">
        <v>68.645097789637504</v>
      </c>
      <c r="CK677" s="45">
        <v>68.544338651474405</v>
      </c>
      <c r="CL677" s="45">
        <v>68.363228704967298</v>
      </c>
      <c r="CM677" s="45">
        <v>68.559329225178104</v>
      </c>
      <c r="CN677" s="45">
        <v>69.704360961051407</v>
      </c>
      <c r="CO677" s="45">
        <v>69.679639458236593</v>
      </c>
      <c r="CP677" s="45">
        <v>69.587871457845097</v>
      </c>
      <c r="CQ677" s="45">
        <v>69.781819166393106</v>
      </c>
      <c r="CR677" s="45">
        <v>69.583929080911005</v>
      </c>
      <c r="CS677" s="45">
        <v>69.412728490189807</v>
      </c>
      <c r="CT677" s="45">
        <v>68.868066203785105</v>
      </c>
      <c r="CU677" s="45">
        <v>67.899697578045505</v>
      </c>
      <c r="CV677" s="45">
        <v>67.700146408780299</v>
      </c>
      <c r="CW677" s="45">
        <v>67.788205422507303</v>
      </c>
      <c r="CX677" s="45">
        <v>68.415906404171906</v>
      </c>
      <c r="CY677" s="45">
        <v>68.904886641973107</v>
      </c>
      <c r="CZ677" s="45">
        <v>69.298192631583504</v>
      </c>
      <c r="DA677" s="45">
        <v>68.930421127900203</v>
      </c>
      <c r="DB677" s="45">
        <v>69.051669607382905</v>
      </c>
      <c r="DC677" s="45">
        <v>69.304317240791505</v>
      </c>
      <c r="DD677" s="45">
        <v>69.250216621112102</v>
      </c>
      <c r="DE677" s="45">
        <v>69.340977668553293</v>
      </c>
      <c r="DF677" s="45">
        <v>69.748793896097098</v>
      </c>
      <c r="DG677" s="45">
        <v>69.893099975715501</v>
      </c>
      <c r="DH677" s="45">
        <v>70.592955940166405</v>
      </c>
      <c r="DI677" s="45">
        <v>71.077166759198093</v>
      </c>
      <c r="DJ677" s="45">
        <v>71.439379374171395</v>
      </c>
      <c r="DK677" s="45">
        <v>71.968146985606893</v>
      </c>
      <c r="DL677" s="45">
        <v>72.192799575203907</v>
      </c>
      <c r="DM677" s="45">
        <v>72.838334394037005</v>
      </c>
      <c r="DN677" s="45">
        <v>73.081827680572303</v>
      </c>
      <c r="DO677" s="45">
        <v>73.4612761093166</v>
      </c>
      <c r="DP677" s="45">
        <v>73.795620467505799</v>
      </c>
      <c r="DQ677" s="45">
        <v>74.113094833369601</v>
      </c>
      <c r="DR677" s="45">
        <v>74.621732344132198</v>
      </c>
      <c r="DS677" s="46">
        <v>75.006367446869405</v>
      </c>
      <c r="DT677" s="45">
        <v>75.091737630099701</v>
      </c>
      <c r="DU677" s="45">
        <v>75.381042209707601</v>
      </c>
      <c r="DV677" s="45">
        <v>73.4482686474514</v>
      </c>
      <c r="DW677" s="45">
        <v>72.296254327801705</v>
      </c>
      <c r="DX677" s="45">
        <v>72.578951129758906</v>
      </c>
      <c r="DY677" s="45"/>
      <c r="DZ677" s="45"/>
      <c r="EA677" s="45"/>
      <c r="EB677" s="45"/>
      <c r="EC677" s="45"/>
      <c r="ED677" s="45"/>
      <c r="EE677" s="45"/>
      <c r="EF677" s="45"/>
      <c r="EG677" s="45"/>
      <c r="EH677" s="45"/>
      <c r="EI677" s="45"/>
      <c r="EJ677" s="45"/>
      <c r="EK677" s="45"/>
      <c r="EL677" s="45"/>
      <c r="EM677" s="45"/>
      <c r="EN677" s="45"/>
      <c r="EO677" s="45"/>
      <c r="EP677" s="45"/>
      <c r="EQ677" s="45"/>
      <c r="ER677" s="45"/>
      <c r="ES677" s="45"/>
      <c r="ET677" s="45"/>
      <c r="EU677" s="45"/>
      <c r="EV677" s="45"/>
      <c r="EW677" s="45"/>
      <c r="EX677" s="45"/>
      <c r="EY677" s="45"/>
      <c r="EZ677" s="45"/>
      <c r="FA677" s="45"/>
      <c r="FB677" s="45"/>
      <c r="FC677" s="45"/>
      <c r="FD677" s="45"/>
      <c r="FE677" s="45"/>
      <c r="FF677" s="45"/>
      <c r="FG677" s="45"/>
      <c r="FH677" s="45"/>
      <c r="FI677" s="45"/>
      <c r="FJ677" s="45"/>
      <c r="FK677" s="45"/>
      <c r="FL677" s="45"/>
      <c r="FM677" s="45"/>
      <c r="FN677" s="45"/>
      <c r="FO677" s="45"/>
      <c r="FP677" s="45"/>
      <c r="FQ677" s="45"/>
      <c r="FR677" s="45"/>
      <c r="FS677" s="45"/>
      <c r="FT677" s="45"/>
      <c r="FU677" s="45"/>
      <c r="FV677" s="45"/>
      <c r="FW677" s="45"/>
      <c r="FX677" s="45"/>
      <c r="FY677" s="45"/>
      <c r="FZ677" s="45"/>
      <c r="GA677" s="45"/>
      <c r="GB677" s="45"/>
      <c r="GC677" s="45"/>
      <c r="GD677" s="45"/>
      <c r="GE677" s="45"/>
      <c r="GF677" s="45"/>
      <c r="GG677" s="45"/>
      <c r="GH677" s="45"/>
      <c r="GI677" s="45"/>
      <c r="GJ677" s="45"/>
      <c r="GK677" s="45"/>
      <c r="GL677" s="45"/>
      <c r="GM677" s="45"/>
      <c r="GN677" s="45"/>
      <c r="GO677" s="45"/>
      <c r="GP677" s="45"/>
      <c r="GQ677" s="45"/>
      <c r="GR677" s="45"/>
      <c r="GS677" s="45"/>
      <c r="GT677" s="45"/>
      <c r="GU677" s="45"/>
      <c r="GV677" s="45"/>
      <c r="GW677" s="45"/>
      <c r="GX677" s="45"/>
    </row>
    <row r="678" spans="1:206" hidden="1">
      <c r="A678" s="97" t="s">
        <v>451</v>
      </c>
      <c r="B678" s="81" t="s">
        <v>717</v>
      </c>
      <c r="C678" t="s">
        <v>714</v>
      </c>
      <c r="D678" s="94" t="s">
        <v>1335</v>
      </c>
      <c r="E678" s="81" t="s">
        <v>1400</v>
      </c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  <c r="AH678" s="99"/>
      <c r="AI678" s="99"/>
      <c r="AJ678" s="99"/>
      <c r="AK678" s="99"/>
      <c r="AL678" s="99"/>
      <c r="AM678" s="99"/>
      <c r="AN678" s="99"/>
      <c r="AO678" s="99"/>
      <c r="AP678" s="99"/>
      <c r="AQ678" s="99"/>
      <c r="AR678" s="99"/>
      <c r="AS678" s="99"/>
      <c r="AT678" s="99"/>
      <c r="AU678" s="99"/>
      <c r="AV678" s="99"/>
      <c r="AW678" s="99"/>
      <c r="AX678" s="99"/>
      <c r="AY678" s="99"/>
      <c r="AZ678" s="99"/>
      <c r="BA678" s="99"/>
      <c r="BB678" s="99"/>
      <c r="BC678" s="99"/>
      <c r="BD678" s="48">
        <v>49.496224434876403</v>
      </c>
      <c r="BE678" s="45">
        <v>49.929628670996202</v>
      </c>
      <c r="BF678" s="45">
        <v>50.602879586967298</v>
      </c>
      <c r="BG678" s="45">
        <v>51.185317926777003</v>
      </c>
      <c r="BH678" s="45">
        <v>51.854064348749802</v>
      </c>
      <c r="BI678" s="48">
        <v>52.389057554816802</v>
      </c>
      <c r="BJ678" s="45">
        <v>53.033279684119201</v>
      </c>
      <c r="BK678" s="45">
        <v>53.540278847057202</v>
      </c>
      <c r="BL678" s="45">
        <v>54.183435150890297</v>
      </c>
      <c r="BM678" s="45">
        <v>54.696008924476097</v>
      </c>
      <c r="BN678" s="45">
        <v>55.256067951783301</v>
      </c>
      <c r="BO678" s="45">
        <v>55.798803650698098</v>
      </c>
      <c r="BP678" s="45">
        <v>56.246040566366702</v>
      </c>
      <c r="BQ678" s="45">
        <v>56.6655277687248</v>
      </c>
      <c r="BR678" s="45">
        <v>57.171894040527299</v>
      </c>
      <c r="BS678" s="45">
        <v>57.572293204420497</v>
      </c>
      <c r="BT678" s="45">
        <v>57.982821190383603</v>
      </c>
      <c r="BU678" s="45">
        <v>58.371215282766201</v>
      </c>
      <c r="BV678" s="45">
        <v>58.7494893509053</v>
      </c>
      <c r="BW678" s="45">
        <v>59.101193309178697</v>
      </c>
      <c r="BX678" s="45">
        <v>59.168967618407002</v>
      </c>
      <c r="BY678" s="45">
        <v>59.978388713359202</v>
      </c>
      <c r="BZ678" s="45">
        <v>60.347780183436697</v>
      </c>
      <c r="CA678" s="45">
        <v>60.893745621194199</v>
      </c>
      <c r="CB678" s="45">
        <v>61.312399931911997</v>
      </c>
      <c r="CC678" s="45">
        <v>61.846470452089498</v>
      </c>
      <c r="CD678" s="45">
        <v>62.0857453567493</v>
      </c>
      <c r="CE678" s="45">
        <v>62.658029822033797</v>
      </c>
      <c r="CF678" s="45">
        <v>63.032208319939798</v>
      </c>
      <c r="CG678" s="45">
        <v>63.386808667618197</v>
      </c>
      <c r="CH678" s="45">
        <v>63.809974689881699</v>
      </c>
      <c r="CI678" s="45">
        <v>64.307750010047499</v>
      </c>
      <c r="CJ678" s="45">
        <v>64.635416075773506</v>
      </c>
      <c r="CK678" s="45">
        <v>65.175668780770906</v>
      </c>
      <c r="CL678" s="45">
        <v>65.583533919576794</v>
      </c>
      <c r="CM678" s="45">
        <v>65.890153915799303</v>
      </c>
      <c r="CN678" s="45">
        <v>66.480556264236895</v>
      </c>
      <c r="CO678" s="45">
        <v>66.901182685825901</v>
      </c>
      <c r="CP678" s="45">
        <v>67.306146898517198</v>
      </c>
      <c r="CQ678" s="45">
        <v>67.650176871133297</v>
      </c>
      <c r="CR678" s="45">
        <v>67.942518074764905</v>
      </c>
      <c r="CS678" s="45">
        <v>68.293509985445198</v>
      </c>
      <c r="CT678" s="45">
        <v>68.621515751950895</v>
      </c>
      <c r="CU678" s="45">
        <v>68.946596021247402</v>
      </c>
      <c r="CV678" s="45">
        <v>69.3173205014606</v>
      </c>
      <c r="CW678" s="45">
        <v>69.628940037093997</v>
      </c>
      <c r="CX678" s="45">
        <v>69.999035789048705</v>
      </c>
      <c r="CY678" s="45">
        <v>70.357758294449198</v>
      </c>
      <c r="CZ678" s="45">
        <v>70.607142942195296</v>
      </c>
      <c r="DA678" s="45">
        <v>71.010074755316694</v>
      </c>
      <c r="DB678" s="45">
        <v>71.339387442458204</v>
      </c>
      <c r="DC678" s="45">
        <v>71.599612461316795</v>
      </c>
      <c r="DD678" s="45">
        <v>71.945340871455997</v>
      </c>
      <c r="DE678" s="45">
        <v>72.121794612339798</v>
      </c>
      <c r="DF678" s="45">
        <v>72.442311114960205</v>
      </c>
      <c r="DG678" s="45">
        <v>72.804943503122601</v>
      </c>
      <c r="DH678" s="45">
        <v>73.011718939751802</v>
      </c>
      <c r="DI678" s="45">
        <v>73.152608979718295</v>
      </c>
      <c r="DJ678" s="45">
        <v>73.370956016081905</v>
      </c>
      <c r="DK678" s="45">
        <v>73.570516648594904</v>
      </c>
      <c r="DL678" s="45">
        <v>73.467143617404304</v>
      </c>
      <c r="DM678" s="45">
        <v>73.948696936450901</v>
      </c>
      <c r="DN678" s="45">
        <v>74.177163959811793</v>
      </c>
      <c r="DO678" s="45">
        <v>74.419542800546907</v>
      </c>
      <c r="DP678" s="45">
        <v>74.619439548924007</v>
      </c>
      <c r="DQ678" s="45">
        <v>74.686262863210899</v>
      </c>
      <c r="DR678" s="45">
        <v>74.663848825306601</v>
      </c>
      <c r="DS678" s="46">
        <v>74.806497465334502</v>
      </c>
      <c r="DT678" s="45">
        <v>74.927994883959499</v>
      </c>
      <c r="DU678" s="45">
        <v>75.115503467462105</v>
      </c>
      <c r="DV678" s="45">
        <v>73.193023281199402</v>
      </c>
      <c r="DW678" s="45">
        <v>72.308608326900696</v>
      </c>
      <c r="DX678" s="45">
        <v>73.843074268036801</v>
      </c>
      <c r="DY678" s="45"/>
      <c r="DZ678" s="45"/>
      <c r="EA678" s="45"/>
      <c r="EB678" s="45"/>
      <c r="EC678" s="45"/>
      <c r="ED678" s="45"/>
      <c r="EE678" s="45"/>
      <c r="EF678" s="45"/>
      <c r="EG678" s="45"/>
      <c r="EH678" s="45"/>
      <c r="EI678" s="45"/>
      <c r="EJ678" s="45"/>
      <c r="EK678" s="45"/>
      <c r="EL678" s="45"/>
      <c r="EM678" s="45"/>
      <c r="EN678" s="45"/>
      <c r="EO678" s="45"/>
      <c r="EP678" s="45"/>
      <c r="EQ678" s="45"/>
      <c r="ER678" s="45"/>
      <c r="ES678" s="45"/>
      <c r="ET678" s="45"/>
      <c r="EU678" s="45"/>
      <c r="EV678" s="45"/>
      <c r="EW678" s="45"/>
      <c r="EX678" s="45"/>
      <c r="EY678" s="45"/>
      <c r="EZ678" s="45"/>
      <c r="FA678" s="45"/>
      <c r="FB678" s="45"/>
      <c r="FC678" s="45"/>
      <c r="FD678" s="45"/>
      <c r="FE678" s="45"/>
      <c r="FF678" s="45"/>
      <c r="FG678" s="45"/>
      <c r="FH678" s="45"/>
      <c r="FI678" s="45"/>
      <c r="FJ678" s="45"/>
      <c r="FK678" s="45"/>
      <c r="FL678" s="45"/>
      <c r="FM678" s="45"/>
      <c r="FN678" s="45"/>
      <c r="FO678" s="45"/>
      <c r="FP678" s="45"/>
      <c r="FQ678" s="45"/>
      <c r="FR678" s="45"/>
      <c r="FS678" s="45"/>
      <c r="FT678" s="45"/>
      <c r="FU678" s="45"/>
      <c r="FV678" s="45"/>
      <c r="FW678" s="45"/>
      <c r="FX678" s="45"/>
      <c r="FY678" s="45"/>
      <c r="FZ678" s="45"/>
      <c r="GA678" s="45"/>
      <c r="GB678" s="45"/>
      <c r="GC678" s="45"/>
      <c r="GD678" s="45"/>
      <c r="GE678" s="45"/>
      <c r="GF678" s="45"/>
      <c r="GG678" s="45"/>
      <c r="GH678" s="45"/>
      <c r="GI678" s="45"/>
      <c r="GJ678" s="45"/>
      <c r="GK678" s="45"/>
      <c r="GL678" s="45"/>
      <c r="GM678" s="45"/>
      <c r="GN678" s="45"/>
      <c r="GO678" s="45"/>
      <c r="GP678" s="45"/>
      <c r="GQ678" s="45"/>
      <c r="GR678" s="45"/>
      <c r="GS678" s="45"/>
      <c r="GT678" s="45"/>
      <c r="GU678" s="45"/>
      <c r="GV678" s="45"/>
      <c r="GW678" s="45"/>
      <c r="GX678" s="45"/>
    </row>
    <row r="679" spans="1:206" hidden="1">
      <c r="A679" s="97" t="s">
        <v>451</v>
      </c>
      <c r="B679" s="81" t="s">
        <v>717</v>
      </c>
      <c r="C679" t="s">
        <v>714</v>
      </c>
      <c r="D679" s="94" t="s">
        <v>1335</v>
      </c>
      <c r="E679" s="81" t="s">
        <v>1401</v>
      </c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  <c r="AH679" s="99"/>
      <c r="AI679" s="99"/>
      <c r="AJ679" s="99"/>
      <c r="AK679" s="99"/>
      <c r="AL679" s="99"/>
      <c r="AM679" s="99"/>
      <c r="AN679" s="99"/>
      <c r="AO679" s="99"/>
      <c r="AP679" s="99"/>
      <c r="AQ679" s="99"/>
      <c r="AR679" s="99"/>
      <c r="AS679" s="99"/>
      <c r="AT679" s="99"/>
      <c r="AU679" s="99"/>
      <c r="AV679" s="99"/>
      <c r="AW679" s="99"/>
      <c r="AX679" s="99"/>
      <c r="AY679" s="99"/>
      <c r="AZ679" s="99"/>
      <c r="BA679" s="99"/>
      <c r="BB679" s="99"/>
      <c r="BC679" s="99"/>
      <c r="BD679" s="48">
        <v>67.151554455244806</v>
      </c>
      <c r="BE679" s="45">
        <v>67.162389131645497</v>
      </c>
      <c r="BF679" s="45">
        <v>67.905680008762303</v>
      </c>
      <c r="BG679" s="45">
        <v>68.252318407701793</v>
      </c>
      <c r="BH679" s="45">
        <v>68.943855405909702</v>
      </c>
      <c r="BI679" s="48">
        <v>69.073304419721396</v>
      </c>
      <c r="BJ679" s="45">
        <v>69.130724444531893</v>
      </c>
      <c r="BK679" s="45">
        <v>69.129729129303996</v>
      </c>
      <c r="BL679" s="45">
        <v>69.807495773357999</v>
      </c>
      <c r="BM679" s="45">
        <v>69.958386624634201</v>
      </c>
      <c r="BN679" s="45">
        <v>70.032085947778299</v>
      </c>
      <c r="BO679" s="45">
        <v>70.404785458040095</v>
      </c>
      <c r="BP679" s="45">
        <v>70.299339176194593</v>
      </c>
      <c r="BQ679" s="45">
        <v>70.284537026120901</v>
      </c>
      <c r="BR679" s="45">
        <v>70.789336866890693</v>
      </c>
      <c r="BS679" s="45">
        <v>70.835101517845999</v>
      </c>
      <c r="BT679" s="45">
        <v>70.960079718665099</v>
      </c>
      <c r="BU679" s="45">
        <v>71.217449235116604</v>
      </c>
      <c r="BV679" s="45">
        <v>71.028188834311393</v>
      </c>
      <c r="BW679" s="45">
        <v>71.062467314683204</v>
      </c>
      <c r="BX679" s="45">
        <v>71.440388487790699</v>
      </c>
      <c r="BY679" s="45">
        <v>71.669352834047999</v>
      </c>
      <c r="BZ679" s="45">
        <v>71.872017840833493</v>
      </c>
      <c r="CA679" s="45">
        <v>72.030270672674206</v>
      </c>
      <c r="CB679" s="45">
        <v>72.421372172058994</v>
      </c>
      <c r="CC679" s="45">
        <v>72.697171245478998</v>
      </c>
      <c r="CD679" s="45">
        <v>72.961781320604004</v>
      </c>
      <c r="CE679" s="45">
        <v>73.4205440843986</v>
      </c>
      <c r="CF679" s="45">
        <v>73.569075889326299</v>
      </c>
      <c r="CG679" s="45">
        <v>73.921941769344997</v>
      </c>
      <c r="CH679" s="45">
        <v>74.005931242815393</v>
      </c>
      <c r="CI679" s="45">
        <v>74.318194878796305</v>
      </c>
      <c r="CJ679" s="45">
        <v>74.633911896656002</v>
      </c>
      <c r="CK679" s="45">
        <v>74.738879396220796</v>
      </c>
      <c r="CL679" s="45">
        <v>75.053651548265407</v>
      </c>
      <c r="CM679" s="45">
        <v>75.067511779955396</v>
      </c>
      <c r="CN679" s="45">
        <v>75.259153484024594</v>
      </c>
      <c r="CO679" s="45">
        <v>75.531600194672805</v>
      </c>
      <c r="CP679" s="45">
        <v>75.629248617606393</v>
      </c>
      <c r="CQ679" s="45">
        <v>75.844563424742006</v>
      </c>
      <c r="CR679" s="45">
        <v>76.037565580095801</v>
      </c>
      <c r="CS679" s="45">
        <v>76.194245806142405</v>
      </c>
      <c r="CT679" s="45">
        <v>76.488710415614307</v>
      </c>
      <c r="CU679" s="45">
        <v>76.462247755197694</v>
      </c>
      <c r="CV679" s="45">
        <v>76.741190581712004</v>
      </c>
      <c r="CW679" s="45">
        <v>76.841898197062903</v>
      </c>
      <c r="CX679" s="45">
        <v>77.093866460426597</v>
      </c>
      <c r="CY679" s="45">
        <v>77.413049518202996</v>
      </c>
      <c r="CZ679" s="45">
        <v>77.589181342601606</v>
      </c>
      <c r="DA679" s="45">
        <v>77.698824033984195</v>
      </c>
      <c r="DB679" s="45">
        <v>77.951364993050703</v>
      </c>
      <c r="DC679" s="45">
        <v>78.171556672392498</v>
      </c>
      <c r="DD679" s="45">
        <v>78.277906631338794</v>
      </c>
      <c r="DE679" s="45">
        <v>78.403462567284294</v>
      </c>
      <c r="DF679" s="45">
        <v>78.920039355678796</v>
      </c>
      <c r="DG679" s="45">
        <v>78.994202496671704</v>
      </c>
      <c r="DH679" s="45">
        <v>79.320785349036598</v>
      </c>
      <c r="DI679" s="45">
        <v>79.503122256868593</v>
      </c>
      <c r="DJ679" s="45">
        <v>79.641140071001502</v>
      </c>
      <c r="DK679" s="45">
        <v>79.926756987903005</v>
      </c>
      <c r="DL679" s="45">
        <v>80.166643554538297</v>
      </c>
      <c r="DM679" s="45">
        <v>80.336623679085605</v>
      </c>
      <c r="DN679" s="45">
        <v>80.422362231695999</v>
      </c>
      <c r="DO679" s="45">
        <v>80.555387940069394</v>
      </c>
      <c r="DP679" s="45">
        <v>80.749877270028804</v>
      </c>
      <c r="DQ679" s="45">
        <v>80.575217800430295</v>
      </c>
      <c r="DR679" s="45">
        <v>80.729584248202201</v>
      </c>
      <c r="DS679" s="46">
        <v>80.735361112666496</v>
      </c>
      <c r="DT679" s="45">
        <v>80.899724495451395</v>
      </c>
      <c r="DU679" s="45">
        <v>81.142126519111102</v>
      </c>
      <c r="DV679" s="45">
        <v>80.110100645338306</v>
      </c>
      <c r="DW679" s="45">
        <v>80.149345671652995</v>
      </c>
      <c r="DX679" s="45">
        <v>80.930407937976895</v>
      </c>
      <c r="DY679" s="45"/>
      <c r="DZ679" s="45"/>
      <c r="EA679" s="45"/>
      <c r="EB679" s="45"/>
      <c r="EC679" s="45"/>
      <c r="ED679" s="45"/>
      <c r="EE679" s="45"/>
      <c r="EF679" s="45"/>
      <c r="EG679" s="45"/>
      <c r="EH679" s="45"/>
      <c r="EI679" s="45"/>
      <c r="EJ679" s="45"/>
      <c r="EK679" s="45"/>
      <c r="EL679" s="45"/>
      <c r="EM679" s="45"/>
      <c r="EN679" s="45"/>
      <c r="EO679" s="45"/>
      <c r="EP679" s="45"/>
      <c r="EQ679" s="45"/>
      <c r="ER679" s="45"/>
      <c r="ES679" s="45"/>
      <c r="ET679" s="45"/>
      <c r="EU679" s="45"/>
      <c r="EV679" s="45"/>
      <c r="EW679" s="45"/>
      <c r="EX679" s="45"/>
      <c r="EY679" s="45"/>
      <c r="EZ679" s="45"/>
      <c r="FA679" s="45"/>
      <c r="FB679" s="45"/>
      <c r="FC679" s="45"/>
      <c r="FD679" s="45"/>
      <c r="FE679" s="45"/>
      <c r="FF679" s="45"/>
      <c r="FG679" s="45"/>
      <c r="FH679" s="45"/>
      <c r="FI679" s="45"/>
      <c r="FJ679" s="45"/>
      <c r="FK679" s="45"/>
      <c r="FL679" s="45"/>
      <c r="FM679" s="45"/>
      <c r="FN679" s="45"/>
      <c r="FO679" s="45"/>
      <c r="FP679" s="45"/>
      <c r="FQ679" s="45"/>
      <c r="FR679" s="45"/>
      <c r="FS679" s="45"/>
      <c r="FT679" s="45"/>
      <c r="FU679" s="45"/>
      <c r="FV679" s="45"/>
      <c r="FW679" s="45"/>
      <c r="FX679" s="45"/>
      <c r="FY679" s="45"/>
      <c r="FZ679" s="45"/>
      <c r="GA679" s="45"/>
      <c r="GB679" s="45"/>
      <c r="GC679" s="45"/>
      <c r="GD679" s="45"/>
      <c r="GE679" s="45"/>
      <c r="GF679" s="45"/>
      <c r="GG679" s="45"/>
      <c r="GH679" s="45"/>
      <c r="GI679" s="45"/>
      <c r="GJ679" s="45"/>
      <c r="GK679" s="45"/>
      <c r="GL679" s="45"/>
      <c r="GM679" s="45"/>
      <c r="GN679" s="45"/>
      <c r="GO679" s="45"/>
      <c r="GP679" s="45"/>
      <c r="GQ679" s="45"/>
      <c r="GR679" s="45"/>
      <c r="GS679" s="45"/>
      <c r="GT679" s="45"/>
      <c r="GU679" s="45"/>
      <c r="GV679" s="45"/>
      <c r="GW679" s="45"/>
      <c r="GX679" s="45"/>
    </row>
    <row r="680" spans="1:206" hidden="1">
      <c r="A680" s="97" t="s">
        <v>451</v>
      </c>
      <c r="B680" s="81" t="s">
        <v>717</v>
      </c>
      <c r="C680" t="s">
        <v>714</v>
      </c>
      <c r="D680" s="94" t="s">
        <v>1335</v>
      </c>
      <c r="E680" t="s">
        <v>1402</v>
      </c>
      <c r="BD680" s="1">
        <v>46.524464871738203</v>
      </c>
      <c r="BE680" s="1">
        <v>47.189782862265197</v>
      </c>
      <c r="BF680" s="1">
        <v>48.262160955472801</v>
      </c>
      <c r="BG680" s="1">
        <v>48.8274741881878</v>
      </c>
      <c r="BH680" s="1">
        <v>49.613049518194501</v>
      </c>
      <c r="BI680" s="1">
        <v>50.145689570640101</v>
      </c>
      <c r="BJ680" s="1">
        <v>50.665065932461502</v>
      </c>
      <c r="BK680" s="1">
        <v>50.967677403222098</v>
      </c>
      <c r="BL680" s="1">
        <v>51.558893535506698</v>
      </c>
      <c r="BM680" s="1">
        <v>49.372383196866203</v>
      </c>
      <c r="BN680" s="1">
        <v>47.727850914145797</v>
      </c>
      <c r="BO680" s="1">
        <v>50.384424724865497</v>
      </c>
      <c r="BP680" s="1">
        <v>53.1445598352635</v>
      </c>
      <c r="BQ680" s="1">
        <v>53.594765826789903</v>
      </c>
      <c r="BR680" s="1">
        <v>54.180304667003398</v>
      </c>
      <c r="BS680" s="1">
        <v>53.918485752566198</v>
      </c>
      <c r="BT680" s="1">
        <v>54.488391626412501</v>
      </c>
      <c r="BU680" s="1">
        <v>54.936506437139599</v>
      </c>
      <c r="BV680" s="1">
        <v>55.501707179870998</v>
      </c>
      <c r="BW680" s="1">
        <v>55.843512874372699</v>
      </c>
      <c r="BX680" s="1">
        <v>56.121483392661602</v>
      </c>
      <c r="BY680" s="1">
        <v>55.9287185224401</v>
      </c>
      <c r="BZ680" s="1">
        <v>57.128291376121702</v>
      </c>
      <c r="CA680" s="1">
        <v>57.635399176193403</v>
      </c>
      <c r="CB680" s="1">
        <v>58.044953263174698</v>
      </c>
      <c r="CC680" s="1">
        <v>58.2849475428022</v>
      </c>
      <c r="CD680" s="1">
        <v>58.716155551343</v>
      </c>
      <c r="CE680" s="1">
        <v>59.3726730175688</v>
      </c>
      <c r="CF680" s="1">
        <v>59.752937032783002</v>
      </c>
      <c r="CG680" s="1">
        <v>60.218738293080399</v>
      </c>
      <c r="CH680" s="1">
        <v>60.571044453164198</v>
      </c>
      <c r="CI680" s="1">
        <v>61.0119652763671</v>
      </c>
      <c r="CJ680" s="1">
        <v>61.4381257275449</v>
      </c>
      <c r="CK680" s="1">
        <v>61.588162105941599</v>
      </c>
      <c r="CL680" s="1">
        <v>61.929828486375598</v>
      </c>
      <c r="CM680" s="1">
        <v>62.255711402046302</v>
      </c>
      <c r="CN680" s="1">
        <v>62.782748197877297</v>
      </c>
      <c r="CO680" s="1">
        <v>63.175638157167597</v>
      </c>
      <c r="CP680" s="1">
        <v>63.300654436729303</v>
      </c>
      <c r="CQ680" s="1">
        <v>63.809149001846798</v>
      </c>
      <c r="CR680" s="1">
        <v>64.007370846249501</v>
      </c>
      <c r="CS680" s="1">
        <v>64.073738044590598</v>
      </c>
      <c r="CT680" s="1">
        <v>64.322749510407903</v>
      </c>
      <c r="CU680" s="1">
        <v>64.462704437344001</v>
      </c>
      <c r="CV680" s="1">
        <v>64.485107384927403</v>
      </c>
      <c r="CW680" s="1">
        <v>64.900270879689998</v>
      </c>
      <c r="CX680" s="1">
        <v>65.1609314757562</v>
      </c>
      <c r="CY680" s="1">
        <v>65.515848523421298</v>
      </c>
      <c r="CZ680" s="1">
        <v>65.738738999417606</v>
      </c>
      <c r="DA680" s="1">
        <v>66.090041885353102</v>
      </c>
      <c r="DB680" s="1">
        <v>66.469709008507394</v>
      </c>
      <c r="DC680" s="1">
        <v>66.854915532910795</v>
      </c>
      <c r="DD680" s="1">
        <v>67.159156013929007</v>
      </c>
      <c r="DE680" s="1">
        <v>67.483870063321703</v>
      </c>
      <c r="DF680" s="1">
        <v>67.830359250793606</v>
      </c>
      <c r="DG680" s="1">
        <v>68.230466839843501</v>
      </c>
      <c r="DH680" s="1">
        <v>68.727132777646304</v>
      </c>
      <c r="DI680" s="1">
        <v>69.076992609761703</v>
      </c>
      <c r="DJ680" s="1">
        <v>69.326346008829603</v>
      </c>
      <c r="DK680" s="1">
        <v>69.821466072852402</v>
      </c>
      <c r="DL680" s="1">
        <v>70.132575538400104</v>
      </c>
      <c r="DM680" s="1">
        <v>70.553390460856306</v>
      </c>
      <c r="DN680" s="1">
        <v>70.896216733068201</v>
      </c>
      <c r="DO680" s="1">
        <v>71.230676460628501</v>
      </c>
      <c r="DP680" s="1">
        <v>71.585391696993497</v>
      </c>
      <c r="DQ680" s="1">
        <v>71.819746005582502</v>
      </c>
      <c r="DR680" s="1">
        <v>72.130381043962103</v>
      </c>
      <c r="DS680" s="1">
        <v>72.350793926384995</v>
      </c>
      <c r="DT680" s="1">
        <v>72.597434636272098</v>
      </c>
      <c r="DU680" s="1">
        <v>72.811826719771105</v>
      </c>
      <c r="DV680" s="1">
        <v>72.082873543989805</v>
      </c>
      <c r="DW680" s="1">
        <v>71.107163258844807</v>
      </c>
      <c r="DX680" s="1">
        <v>71.756450034063107</v>
      </c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</row>
    <row r="681" spans="1:206" hidden="1">
      <c r="A681" s="97" t="s">
        <v>451</v>
      </c>
      <c r="B681" s="81" t="s">
        <v>717</v>
      </c>
      <c r="C681" t="s">
        <v>714</v>
      </c>
      <c r="D681" s="94" t="s">
        <v>1335</v>
      </c>
      <c r="E681" t="s">
        <v>1403</v>
      </c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  <c r="AH681" s="99"/>
      <c r="AI681" s="99"/>
      <c r="AJ681" s="99"/>
      <c r="AK681" s="99"/>
      <c r="AL681" s="99"/>
      <c r="AM681" s="99"/>
      <c r="AN681" s="99"/>
      <c r="AO681" s="99"/>
      <c r="AP681" s="99"/>
      <c r="AQ681" s="99"/>
      <c r="AR681" s="99"/>
      <c r="AS681" s="99"/>
      <c r="AT681" s="99"/>
      <c r="AU681" s="99"/>
      <c r="AV681" s="99"/>
      <c r="AW681" s="99"/>
      <c r="AX681" s="99"/>
      <c r="AY681" s="99"/>
      <c r="AZ681" s="99"/>
      <c r="BA681" s="99"/>
      <c r="BB681" s="99"/>
      <c r="BC681" s="99"/>
      <c r="BD681" s="45">
        <v>39.141401697861902</v>
      </c>
      <c r="BE681" s="45">
        <v>39.393348629036502</v>
      </c>
      <c r="BF681" s="45">
        <v>39.901563677027298</v>
      </c>
      <c r="BG681" s="45">
        <v>40.370924998547601</v>
      </c>
      <c r="BH681" s="45">
        <v>40.904704049387497</v>
      </c>
      <c r="BI681" s="45">
        <v>41.442615530084602</v>
      </c>
      <c r="BJ681" s="45">
        <v>41.8741024713649</v>
      </c>
      <c r="BK681" s="45">
        <v>41.811362346525001</v>
      </c>
      <c r="BL681" s="45">
        <v>42.140428179319699</v>
      </c>
      <c r="BM681" s="45">
        <v>43.1176643589477</v>
      </c>
      <c r="BN681" s="45">
        <v>43.473264104944903</v>
      </c>
      <c r="BO681" s="45">
        <v>43.927949938581001</v>
      </c>
      <c r="BP681" s="45">
        <v>44.269616793429996</v>
      </c>
      <c r="BQ681" s="45">
        <v>44.6922806946611</v>
      </c>
      <c r="BR681" s="45">
        <v>45.200217745855397</v>
      </c>
      <c r="BS681" s="45">
        <v>45.428296228035698</v>
      </c>
      <c r="BT681" s="45">
        <v>45.440415891576599</v>
      </c>
      <c r="BU681" s="45">
        <v>45.854810514874998</v>
      </c>
      <c r="BV681" s="45">
        <v>46.266102766964998</v>
      </c>
      <c r="BW681" s="45">
        <v>46.518400955368001</v>
      </c>
      <c r="BX681" s="45">
        <v>46.879230895193899</v>
      </c>
      <c r="BY681" s="45">
        <v>47.373370296035198</v>
      </c>
      <c r="BZ681" s="45">
        <v>47.571835779866298</v>
      </c>
      <c r="CA681" s="45">
        <v>48.188154950490699</v>
      </c>
      <c r="CB681" s="45">
        <v>48.502644989403002</v>
      </c>
      <c r="CC681" s="45">
        <v>48.969409167963398</v>
      </c>
      <c r="CD681" s="45">
        <v>49.762780675452298</v>
      </c>
      <c r="CE681" s="45">
        <v>50.358780206746303</v>
      </c>
      <c r="CF681" s="45">
        <v>50.856222143526999</v>
      </c>
      <c r="CG681" s="45">
        <v>51.3844124321922</v>
      </c>
      <c r="CH681" s="45">
        <v>51.858536292678203</v>
      </c>
      <c r="CI681" s="45">
        <v>52.340223014002298</v>
      </c>
      <c r="CJ681" s="45">
        <v>52.777121923787298</v>
      </c>
      <c r="CK681" s="45">
        <v>52.312733722908597</v>
      </c>
      <c r="CL681" s="45">
        <v>52.603783031357601</v>
      </c>
      <c r="CM681" s="45">
        <v>53.008213457551904</v>
      </c>
      <c r="CN681" s="45">
        <v>53.506066131051099</v>
      </c>
      <c r="CO681" s="45">
        <v>54.020919916566598</v>
      </c>
      <c r="CP681" s="45">
        <v>53.939970310312901</v>
      </c>
      <c r="CQ681" s="45">
        <v>54.605607257659003</v>
      </c>
      <c r="CR681" s="45">
        <v>54.722073746549199</v>
      </c>
      <c r="CS681" s="45">
        <v>54.631267997064</v>
      </c>
      <c r="CT681" s="45">
        <v>54.517167693111702</v>
      </c>
      <c r="CU681" s="45">
        <v>54.767407845670199</v>
      </c>
      <c r="CV681" s="45">
        <v>54.907715314060702</v>
      </c>
      <c r="CW681" s="45">
        <v>55.090480041998298</v>
      </c>
      <c r="CX681" s="45">
        <v>55.090574290970501</v>
      </c>
      <c r="CY681" s="45">
        <v>55.241623786173399</v>
      </c>
      <c r="CZ681" s="45">
        <v>55.084893184906598</v>
      </c>
      <c r="DA681" s="45">
        <v>55.626522371026603</v>
      </c>
      <c r="DB681" s="45">
        <v>55.9319345143155</v>
      </c>
      <c r="DC681" s="45">
        <v>56.1125853534435</v>
      </c>
      <c r="DD681" s="45">
        <v>56.426743130671099</v>
      </c>
      <c r="DE681" s="45">
        <v>56.757348111187</v>
      </c>
      <c r="DF681" s="45">
        <v>57.171180934747198</v>
      </c>
      <c r="DG681" s="45">
        <v>57.720620961765903</v>
      </c>
      <c r="DH681" s="45">
        <v>58.365890691684697</v>
      </c>
      <c r="DI681" s="45">
        <v>58.957848482561303</v>
      </c>
      <c r="DJ681" s="45">
        <v>59.503598187700703</v>
      </c>
      <c r="DK681" s="45">
        <v>60.251232119241998</v>
      </c>
      <c r="DL681" s="45">
        <v>60.815668112159699</v>
      </c>
      <c r="DM681" s="45">
        <v>61.498355605386202</v>
      </c>
      <c r="DN681" s="45">
        <v>62.055989343135302</v>
      </c>
      <c r="DO681" s="45">
        <v>62.590983431529899</v>
      </c>
      <c r="DP681" s="45">
        <v>63.0833024527332</v>
      </c>
      <c r="DQ681" s="45">
        <v>63.459403735690998</v>
      </c>
      <c r="DR681" s="45">
        <v>63.933431557574501</v>
      </c>
      <c r="DS681" s="45">
        <v>64.321574326558903</v>
      </c>
      <c r="DT681" s="45">
        <v>64.686571998775193</v>
      </c>
      <c r="DU681" s="45">
        <v>65.027175015849295</v>
      </c>
      <c r="DV681" s="45">
        <v>64.658024089030405</v>
      </c>
      <c r="DW681" s="45">
        <v>64.153235590029198</v>
      </c>
      <c r="DX681" s="45">
        <v>64.594310468508198</v>
      </c>
      <c r="DY681" s="45"/>
      <c r="DZ681" s="45"/>
      <c r="EA681" s="45"/>
      <c r="EB681" s="45"/>
      <c r="EC681" s="45"/>
      <c r="ED681" s="45"/>
      <c r="EE681" s="45"/>
      <c r="EF681" s="45"/>
      <c r="EG681" s="45"/>
      <c r="EH681" s="45"/>
      <c r="EI681" s="45"/>
      <c r="EJ681" s="45"/>
      <c r="EK681" s="45"/>
      <c r="EL681" s="45"/>
      <c r="EM681" s="45"/>
      <c r="EN681" s="45"/>
      <c r="EO681" s="45"/>
      <c r="EP681" s="45"/>
      <c r="EQ681" s="45"/>
      <c r="ER681" s="45"/>
      <c r="ES681" s="45"/>
      <c r="ET681" s="45"/>
      <c r="EU681" s="45"/>
      <c r="EV681" s="45"/>
      <c r="EW681" s="45"/>
      <c r="EX681" s="45"/>
      <c r="EY681" s="45"/>
      <c r="EZ681" s="45"/>
      <c r="FA681" s="45"/>
      <c r="FB681" s="45"/>
      <c r="FC681" s="45"/>
      <c r="FD681" s="45"/>
      <c r="FE681" s="45"/>
      <c r="FF681" s="45"/>
      <c r="FG681" s="45"/>
      <c r="FH681" s="45"/>
      <c r="FI681" s="45"/>
      <c r="FJ681" s="45"/>
      <c r="FK681" s="45"/>
      <c r="FL681" s="45"/>
      <c r="FM681" s="45"/>
      <c r="FN681" s="45"/>
      <c r="FO681" s="45"/>
      <c r="FP681" s="45"/>
      <c r="FQ681" s="45"/>
      <c r="FR681" s="45"/>
      <c r="FS681" s="45"/>
      <c r="FT681" s="45"/>
      <c r="FU681" s="45"/>
      <c r="FV681" s="45"/>
      <c r="FW681" s="45"/>
      <c r="FX681" s="45"/>
      <c r="FY681" s="45"/>
      <c r="FZ681" s="45"/>
      <c r="GA681" s="45"/>
      <c r="GB681" s="45"/>
      <c r="GC681" s="45"/>
      <c r="GD681" s="45"/>
      <c r="GE681" s="45"/>
      <c r="GF681" s="45"/>
      <c r="GG681" s="45"/>
      <c r="GH681" s="45"/>
      <c r="GI681" s="45"/>
      <c r="GJ681" s="45"/>
      <c r="GK681" s="45"/>
      <c r="GL681" s="45"/>
      <c r="GM681" s="45"/>
      <c r="GN681" s="45"/>
      <c r="GO681" s="45"/>
      <c r="GP681" s="45"/>
      <c r="GQ681" s="45"/>
      <c r="GR681" s="45"/>
      <c r="GS681" s="45"/>
      <c r="GT681" s="45"/>
      <c r="GU681" s="45"/>
      <c r="GV681" s="45"/>
      <c r="GW681" s="45"/>
      <c r="GX681" s="45"/>
    </row>
    <row r="682" spans="1:206" hidden="1">
      <c r="A682" s="97" t="s">
        <v>451</v>
      </c>
      <c r="B682" s="81" t="s">
        <v>717</v>
      </c>
      <c r="C682" t="s">
        <v>714</v>
      </c>
      <c r="D682" s="94" t="s">
        <v>1335</v>
      </c>
      <c r="E682" t="s">
        <v>1404</v>
      </c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  <c r="AH682" s="99"/>
      <c r="AI682" s="99"/>
      <c r="AJ682" s="99"/>
      <c r="AK682" s="99"/>
      <c r="AL682" s="99"/>
      <c r="AM682" s="99"/>
      <c r="AN682" s="99"/>
      <c r="AO682" s="99"/>
      <c r="AP682" s="99"/>
      <c r="AQ682" s="99"/>
      <c r="AR682" s="99"/>
      <c r="AS682" s="99"/>
      <c r="AT682" s="99"/>
      <c r="AU682" s="99"/>
      <c r="AV682" s="99"/>
      <c r="AW682" s="99"/>
      <c r="AX682" s="99"/>
      <c r="AY682" s="99"/>
      <c r="AZ682" s="99"/>
      <c r="BA682" s="99"/>
      <c r="BB682" s="99"/>
      <c r="BC682" s="99"/>
      <c r="BD682" s="45">
        <v>36.767363555711597</v>
      </c>
      <c r="BE682" s="45">
        <v>37.006028359881803</v>
      </c>
      <c r="BF682" s="45">
        <v>37.472668727619599</v>
      </c>
      <c r="BG682" s="45">
        <v>37.9271655184141</v>
      </c>
      <c r="BH682" s="45">
        <v>38.189176721172601</v>
      </c>
      <c r="BI682" s="45">
        <v>38.679189932540801</v>
      </c>
      <c r="BJ682" s="45">
        <v>39.0166086873217</v>
      </c>
      <c r="BK682" s="45">
        <v>38.947503307146398</v>
      </c>
      <c r="BL682" s="45">
        <v>39.231131903146299</v>
      </c>
      <c r="BM682" s="45">
        <v>40.1358061847572</v>
      </c>
      <c r="BN682" s="45">
        <v>40.316064825021002</v>
      </c>
      <c r="BO682" s="45">
        <v>40.670522914610103</v>
      </c>
      <c r="BP682" s="45">
        <v>41.198894571466603</v>
      </c>
      <c r="BQ682" s="45">
        <v>41.685593227158201</v>
      </c>
      <c r="BR682" s="45">
        <v>42.137526959127499</v>
      </c>
      <c r="BS682" s="45">
        <v>42.352382797159599</v>
      </c>
      <c r="BT682" s="45">
        <v>42.422452879095196</v>
      </c>
      <c r="BU682" s="45">
        <v>42.530123631253602</v>
      </c>
      <c r="BV682" s="45">
        <v>42.986484678102002</v>
      </c>
      <c r="BW682" s="45">
        <v>43.198977493486503</v>
      </c>
      <c r="BX682" s="45">
        <v>43.725600282484997</v>
      </c>
      <c r="BY682" s="45">
        <v>44.216825751299297</v>
      </c>
      <c r="BZ682" s="45">
        <v>44.416556928621397</v>
      </c>
      <c r="CA682" s="45">
        <v>45.101010475785401</v>
      </c>
      <c r="CB682" s="45">
        <v>45.464153704515603</v>
      </c>
      <c r="CC682" s="45">
        <v>45.917063682604997</v>
      </c>
      <c r="CD682" s="45">
        <v>46.541683485090402</v>
      </c>
      <c r="CE682" s="45">
        <v>47.031621794625899</v>
      </c>
      <c r="CF682" s="45">
        <v>47.375200460680503</v>
      </c>
      <c r="CG682" s="45">
        <v>47.939478218581399</v>
      </c>
      <c r="CH682" s="45">
        <v>48.415344624492597</v>
      </c>
      <c r="CI682" s="45">
        <v>48.871610971245303</v>
      </c>
      <c r="CJ682" s="45">
        <v>49.230708370588502</v>
      </c>
      <c r="CK682" s="45">
        <v>48.762357691218597</v>
      </c>
      <c r="CL682" s="45">
        <v>48.937040718572398</v>
      </c>
      <c r="CM682" s="45">
        <v>49.321468875398502</v>
      </c>
      <c r="CN682" s="45">
        <v>49.788089456130898</v>
      </c>
      <c r="CO682" s="45">
        <v>50.1150204281548</v>
      </c>
      <c r="CP682" s="45">
        <v>50.006134169586403</v>
      </c>
      <c r="CQ682" s="45">
        <v>50.853437072435199</v>
      </c>
      <c r="CR682" s="45">
        <v>50.815720238806598</v>
      </c>
      <c r="CS682" s="45">
        <v>50.854432842449597</v>
      </c>
      <c r="CT682" s="45">
        <v>50.6910314227718</v>
      </c>
      <c r="CU682" s="45">
        <v>50.913005229655496</v>
      </c>
      <c r="CV682" s="45">
        <v>51.2939593243781</v>
      </c>
      <c r="CW682" s="45">
        <v>51.396735976257197</v>
      </c>
      <c r="CX682" s="45">
        <v>51.470390353878699</v>
      </c>
      <c r="CY682" s="45">
        <v>51.697481804088198</v>
      </c>
      <c r="CZ682" s="45">
        <v>51.473134445319801</v>
      </c>
      <c r="DA682" s="45">
        <v>52.163073314937499</v>
      </c>
      <c r="DB682" s="45">
        <v>52.902874026556503</v>
      </c>
      <c r="DC682" s="45">
        <v>53.227768368929198</v>
      </c>
      <c r="DD682" s="45">
        <v>53.554384508732703</v>
      </c>
      <c r="DE682" s="45">
        <v>53.971793569618498</v>
      </c>
      <c r="DF682" s="45">
        <v>54.400304361787597</v>
      </c>
      <c r="DG682" s="45">
        <v>54.904789200893397</v>
      </c>
      <c r="DH682" s="45">
        <v>55.537817751198297</v>
      </c>
      <c r="DI682" s="45">
        <v>56.038472943818</v>
      </c>
      <c r="DJ682" s="45">
        <v>56.541024296396898</v>
      </c>
      <c r="DK682" s="45">
        <v>57.138056569085698</v>
      </c>
      <c r="DL682" s="45">
        <v>57.653571232601102</v>
      </c>
      <c r="DM682" s="45">
        <v>58.180434356877598</v>
      </c>
      <c r="DN682" s="45">
        <v>58.647871981536703</v>
      </c>
      <c r="DO682" s="45">
        <v>59.028012461989803</v>
      </c>
      <c r="DP682" s="45">
        <v>59.416179251753299</v>
      </c>
      <c r="DQ682" s="45">
        <v>59.7855305942795</v>
      </c>
      <c r="DR682" s="45">
        <v>60.225684194914798</v>
      </c>
      <c r="DS682" s="45">
        <v>60.596879988789702</v>
      </c>
      <c r="DT682" s="45">
        <v>60.909362932762797</v>
      </c>
      <c r="DU682" s="45">
        <v>61.217555430755603</v>
      </c>
      <c r="DV682" s="45">
        <v>60.686641430478197</v>
      </c>
      <c r="DW682" s="45">
        <v>60.121749421931597</v>
      </c>
      <c r="DX682" s="45">
        <v>60.625139583926199</v>
      </c>
      <c r="DY682" s="45"/>
      <c r="DZ682" s="45"/>
      <c r="EA682" s="45"/>
      <c r="EB682" s="45"/>
      <c r="EC682" s="45"/>
      <c r="ED682" s="45"/>
      <c r="EE682" s="45"/>
      <c r="EF682" s="45"/>
      <c r="EG682" s="45"/>
      <c r="EH682" s="45"/>
      <c r="EI682" s="45"/>
      <c r="EJ682" s="45"/>
      <c r="EK682" s="45"/>
      <c r="EL682" s="45"/>
      <c r="EM682" s="45"/>
      <c r="EN682" s="45"/>
      <c r="EO682" s="45"/>
      <c r="EP682" s="45"/>
      <c r="EQ682" s="45"/>
      <c r="ER682" s="45"/>
      <c r="ES682" s="45"/>
      <c r="ET682" s="45"/>
      <c r="EU682" s="45"/>
      <c r="EV682" s="45"/>
      <c r="EW682" s="45"/>
      <c r="EX682" s="45"/>
      <c r="EY682" s="45"/>
      <c r="EZ682" s="45"/>
      <c r="FA682" s="45"/>
      <c r="FB682" s="45"/>
      <c r="FC682" s="45"/>
      <c r="FD682" s="45"/>
      <c r="FE682" s="45"/>
      <c r="FF682" s="45"/>
      <c r="FG682" s="45"/>
      <c r="FH682" s="45"/>
      <c r="FI682" s="45"/>
      <c r="FJ682" s="45"/>
      <c r="FK682" s="45"/>
      <c r="FL682" s="45"/>
      <c r="FM682" s="45"/>
      <c r="FN682" s="45"/>
      <c r="FO682" s="45"/>
      <c r="FP682" s="45"/>
      <c r="FQ682" s="45"/>
      <c r="FR682" s="45"/>
      <c r="FS682" s="45"/>
      <c r="FT682" s="45"/>
      <c r="FU682" s="45"/>
      <c r="FV682" s="45"/>
      <c r="FW682" s="45"/>
      <c r="FX682" s="45"/>
      <c r="FY682" s="45"/>
      <c r="FZ682" s="45"/>
      <c r="GA682" s="45"/>
      <c r="GB682" s="45"/>
      <c r="GC682" s="45"/>
      <c r="GD682" s="45"/>
      <c r="GE682" s="45"/>
      <c r="GF682" s="45"/>
      <c r="GG682" s="45"/>
      <c r="GH682" s="45"/>
      <c r="GI682" s="45"/>
      <c r="GJ682" s="45"/>
      <c r="GK682" s="45"/>
      <c r="GL682" s="45"/>
      <c r="GM682" s="45"/>
      <c r="GN682" s="45"/>
      <c r="GO682" s="45"/>
      <c r="GP682" s="45"/>
      <c r="GQ682" s="45"/>
      <c r="GR682" s="45"/>
      <c r="GS682" s="45"/>
      <c r="GT682" s="45"/>
      <c r="GU682" s="45"/>
      <c r="GV682" s="45"/>
      <c r="GW682" s="45"/>
      <c r="GX682" s="45"/>
    </row>
    <row r="683" spans="1:206" hidden="1">
      <c r="A683" s="97" t="s">
        <v>451</v>
      </c>
      <c r="B683" s="81" t="s">
        <v>717</v>
      </c>
      <c r="C683" t="s">
        <v>714</v>
      </c>
      <c r="D683" s="94" t="s">
        <v>1335</v>
      </c>
      <c r="E683" t="s">
        <v>1405</v>
      </c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  <c r="AH683" s="99"/>
      <c r="AI683" s="99"/>
      <c r="AJ683" s="99"/>
      <c r="AK683" s="99"/>
      <c r="AL683" s="99"/>
      <c r="AM683" s="99"/>
      <c r="AN683" s="99"/>
      <c r="AO683" s="99"/>
      <c r="AP683" s="99"/>
      <c r="AQ683" s="99"/>
      <c r="AR683" s="99"/>
      <c r="AS683" s="99"/>
      <c r="AT683" s="99"/>
      <c r="AU683" s="99"/>
      <c r="AV683" s="99"/>
      <c r="AW683" s="99"/>
      <c r="AX683" s="99"/>
      <c r="AY683" s="99"/>
      <c r="AZ683" s="99"/>
      <c r="BA683" s="99"/>
      <c r="BB683" s="99"/>
      <c r="BC683" s="99"/>
      <c r="BD683" s="45">
        <v>44.453179922257902</v>
      </c>
      <c r="BE683" s="45">
        <v>45.128244236377697</v>
      </c>
      <c r="BF683" s="45">
        <v>46.081055532911002</v>
      </c>
      <c r="BG683" s="45">
        <v>46.591782826010601</v>
      </c>
      <c r="BH683" s="45">
        <v>47.4906154762147</v>
      </c>
      <c r="BI683" s="45">
        <v>48.158223592199803</v>
      </c>
      <c r="BJ683" s="45">
        <v>48.6942629586962</v>
      </c>
      <c r="BK683" s="45">
        <v>49.176967121344902</v>
      </c>
      <c r="BL683" s="45">
        <v>49.791748051629902</v>
      </c>
      <c r="BM683" s="45">
        <v>46.469274713516199</v>
      </c>
      <c r="BN683" s="45">
        <v>44.182133227412002</v>
      </c>
      <c r="BO683" s="45">
        <v>47.413844371838799</v>
      </c>
      <c r="BP683" s="45">
        <v>51.7992539953324</v>
      </c>
      <c r="BQ683" s="45">
        <v>52.292983801386903</v>
      </c>
      <c r="BR683" s="45">
        <v>52.899920125644201</v>
      </c>
      <c r="BS683" s="45">
        <v>52.780276405354101</v>
      </c>
      <c r="BT683" s="45">
        <v>53.558772818428501</v>
      </c>
      <c r="BU683" s="45">
        <v>54.228342448097898</v>
      </c>
      <c r="BV683" s="45">
        <v>55.036398446753303</v>
      </c>
      <c r="BW683" s="45">
        <v>55.606181786812499</v>
      </c>
      <c r="BX683" s="45">
        <v>55.950863877679701</v>
      </c>
      <c r="BY683" s="45">
        <v>56.236891330262303</v>
      </c>
      <c r="BZ683" s="45">
        <v>57.321476413574302</v>
      </c>
      <c r="CA683" s="45">
        <v>58.036559341517297</v>
      </c>
      <c r="CB683" s="45">
        <v>58.661222325034998</v>
      </c>
      <c r="CC683" s="45">
        <v>59.313892515595803</v>
      </c>
      <c r="CD683" s="45">
        <v>59.954371730435298</v>
      </c>
      <c r="CE683" s="45">
        <v>60.654023217591202</v>
      </c>
      <c r="CF683" s="45">
        <v>61.268996121594803</v>
      </c>
      <c r="CG683" s="45">
        <v>61.908190448371897</v>
      </c>
      <c r="CH683" s="45">
        <v>62.433379082512602</v>
      </c>
      <c r="CI683" s="45">
        <v>62.989954452707799</v>
      </c>
      <c r="CJ683" s="45">
        <v>63.476978643990002</v>
      </c>
      <c r="CK683" s="45">
        <v>63.975184182885101</v>
      </c>
      <c r="CL683" s="45">
        <v>64.426844098234497</v>
      </c>
      <c r="CM683" s="45">
        <v>64.816035290511394</v>
      </c>
      <c r="CN683" s="45">
        <v>65.2352020500294</v>
      </c>
      <c r="CO683" s="45">
        <v>65.609398770439398</v>
      </c>
      <c r="CP683" s="45">
        <v>65.958627023664306</v>
      </c>
      <c r="CQ683" s="45">
        <v>66.295353943581702</v>
      </c>
      <c r="CR683" s="45">
        <v>66.554749440430101</v>
      </c>
      <c r="CS683" s="45">
        <v>66.708872419538906</v>
      </c>
      <c r="CT683" s="45">
        <v>67.240591498380795</v>
      </c>
      <c r="CU683" s="45">
        <v>67.631416079759205</v>
      </c>
      <c r="CV683" s="45">
        <v>67.867251248418697</v>
      </c>
      <c r="CW683" s="45">
        <v>68.152005781983604</v>
      </c>
      <c r="CX683" s="45">
        <v>68.409641842284501</v>
      </c>
      <c r="CY683" s="45">
        <v>68.838957234507504</v>
      </c>
      <c r="CZ683" s="45">
        <v>69.343877321500401</v>
      </c>
      <c r="DA683" s="45">
        <v>69.630595579003597</v>
      </c>
      <c r="DB683" s="45">
        <v>70.055060175369903</v>
      </c>
      <c r="DC683" s="45">
        <v>70.681327700754096</v>
      </c>
      <c r="DD683" s="45">
        <v>71.059905472182393</v>
      </c>
      <c r="DE683" s="45">
        <v>71.496821627089602</v>
      </c>
      <c r="DF683" s="45">
        <v>71.709696091921899</v>
      </c>
      <c r="DG683" s="45">
        <v>72.176110618406199</v>
      </c>
      <c r="DH683" s="45">
        <v>72.601346500738302</v>
      </c>
      <c r="DI683" s="45">
        <v>72.887561556084904</v>
      </c>
      <c r="DJ683" s="45">
        <v>73.001228683725699</v>
      </c>
      <c r="DK683" s="45">
        <v>73.451774511440703</v>
      </c>
      <c r="DL683" s="45">
        <v>73.777899230501603</v>
      </c>
      <c r="DM683" s="45">
        <v>74.064815164929101</v>
      </c>
      <c r="DN683" s="45">
        <v>74.412359984608301</v>
      </c>
      <c r="DO683" s="45">
        <v>74.753601924875497</v>
      </c>
      <c r="DP683" s="45">
        <v>75.042315533647098</v>
      </c>
      <c r="DQ683" s="45">
        <v>75.340653186852293</v>
      </c>
      <c r="DR683" s="45">
        <v>75.6470734719652</v>
      </c>
      <c r="DS683" s="45">
        <v>75.953623366244599</v>
      </c>
      <c r="DT683" s="45">
        <v>76.211436097819202</v>
      </c>
      <c r="DU683" s="45">
        <v>76.408164554127893</v>
      </c>
      <c r="DV683" s="45">
        <v>76.052244463419697</v>
      </c>
      <c r="DW683" s="45">
        <v>74.966120907286793</v>
      </c>
      <c r="DX683" s="45">
        <v>75.521477751888597</v>
      </c>
      <c r="DY683" s="45"/>
      <c r="DZ683" s="45"/>
      <c r="EA683" s="45"/>
      <c r="EB683" s="45"/>
      <c r="EC683" s="45"/>
      <c r="ED683" s="45"/>
      <c r="EE683" s="45"/>
      <c r="EF683" s="45"/>
      <c r="EG683" s="45"/>
      <c r="EH683" s="45"/>
      <c r="EI683" s="45"/>
      <c r="EJ683" s="45"/>
      <c r="EK683" s="45"/>
      <c r="EL683" s="45"/>
      <c r="EM683" s="45"/>
      <c r="EN683" s="45"/>
      <c r="EO683" s="45"/>
      <c r="EP683" s="45"/>
      <c r="EQ683" s="45"/>
      <c r="ER683" s="45"/>
      <c r="ES683" s="45"/>
      <c r="ET683" s="45"/>
      <c r="EU683" s="45"/>
      <c r="EV683" s="45"/>
      <c r="EW683" s="45"/>
      <c r="EX683" s="45"/>
      <c r="EY683" s="45"/>
      <c r="EZ683" s="45"/>
      <c r="FA683" s="45"/>
      <c r="FB683" s="45"/>
      <c r="FC683" s="45"/>
      <c r="FD683" s="45"/>
      <c r="FE683" s="45"/>
      <c r="FF683" s="45"/>
      <c r="FG683" s="45"/>
      <c r="FH683" s="45"/>
      <c r="FI683" s="45"/>
      <c r="FJ683" s="45"/>
      <c r="FK683" s="45"/>
      <c r="FL683" s="45"/>
      <c r="FM683" s="45"/>
      <c r="FN683" s="45"/>
      <c r="FO683" s="45"/>
      <c r="FP683" s="45"/>
      <c r="FQ683" s="45"/>
      <c r="FR683" s="45"/>
      <c r="FS683" s="45"/>
      <c r="FT683" s="45"/>
      <c r="FU683" s="45"/>
      <c r="FV683" s="45"/>
      <c r="FW683" s="45"/>
      <c r="FX683" s="45"/>
      <c r="FY683" s="45"/>
      <c r="FZ683" s="45"/>
      <c r="GA683" s="45"/>
      <c r="GB683" s="45"/>
      <c r="GC683" s="45"/>
      <c r="GD683" s="45"/>
      <c r="GE683" s="45"/>
      <c r="GF683" s="45"/>
      <c r="GG683" s="45"/>
      <c r="GH683" s="45"/>
      <c r="GI683" s="45"/>
      <c r="GJ683" s="45"/>
      <c r="GK683" s="45"/>
      <c r="GL683" s="45"/>
      <c r="GM683" s="45"/>
      <c r="GN683" s="45"/>
      <c r="GO683" s="45"/>
      <c r="GP683" s="45"/>
      <c r="GQ683" s="45"/>
      <c r="GR683" s="45"/>
      <c r="GS683" s="45"/>
      <c r="GT683" s="45"/>
      <c r="GU683" s="45"/>
      <c r="GV683" s="45"/>
      <c r="GW683" s="45"/>
      <c r="GX683" s="45"/>
    </row>
    <row r="684" spans="1:206" hidden="1">
      <c r="A684" s="97" t="s">
        <v>451</v>
      </c>
      <c r="B684" s="81" t="s">
        <v>717</v>
      </c>
      <c r="C684" t="s">
        <v>714</v>
      </c>
      <c r="D684" s="94" t="s">
        <v>1335</v>
      </c>
      <c r="E684" t="s">
        <v>1406</v>
      </c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  <c r="AH684" s="99"/>
      <c r="AI684" s="99"/>
      <c r="AJ684" s="99"/>
      <c r="AK684" s="99"/>
      <c r="AL684" s="99"/>
      <c r="AM684" s="99"/>
      <c r="AN684" s="99"/>
      <c r="AO684" s="99"/>
      <c r="AP684" s="99"/>
      <c r="AQ684" s="99"/>
      <c r="AR684" s="99"/>
      <c r="AS684" s="99"/>
      <c r="AT684" s="99"/>
      <c r="AU684" s="99"/>
      <c r="AV684" s="99"/>
      <c r="AW684" s="99"/>
      <c r="AX684" s="99"/>
      <c r="AY684" s="99"/>
      <c r="AZ684" s="99"/>
      <c r="BA684" s="99"/>
      <c r="BB684" s="99"/>
      <c r="BC684" s="99"/>
      <c r="BD684" s="45">
        <v>42.226107606109601</v>
      </c>
      <c r="BE684" s="45">
        <v>42.926415575879901</v>
      </c>
      <c r="BF684" s="45">
        <v>43.885906286216198</v>
      </c>
      <c r="BG684" s="45">
        <v>44.502362418016503</v>
      </c>
      <c r="BH684" s="45">
        <v>45.430833933582903</v>
      </c>
      <c r="BI684" s="45">
        <v>45.987492956143697</v>
      </c>
      <c r="BJ684" s="45">
        <v>46.482286247153802</v>
      </c>
      <c r="BK684" s="45">
        <v>46.934668841123703</v>
      </c>
      <c r="BL684" s="45">
        <v>47.434279865059601</v>
      </c>
      <c r="BM684" s="45">
        <v>44.332483454464601</v>
      </c>
      <c r="BN684" s="45">
        <v>42.282591973109902</v>
      </c>
      <c r="BO684" s="45">
        <v>45.271629930660701</v>
      </c>
      <c r="BP684" s="45">
        <v>49.281691890870199</v>
      </c>
      <c r="BQ684" s="45">
        <v>49.730760051118402</v>
      </c>
      <c r="BR684" s="45">
        <v>50.294190739412997</v>
      </c>
      <c r="BS684" s="45">
        <v>49.857695993984997</v>
      </c>
      <c r="BT684" s="45">
        <v>50.822892520966001</v>
      </c>
      <c r="BU684" s="45">
        <v>51.486341241342501</v>
      </c>
      <c r="BV684" s="45">
        <v>52.297525104082297</v>
      </c>
      <c r="BW684" s="45">
        <v>52.8687524159944</v>
      </c>
      <c r="BX684" s="45">
        <v>53.238889614685199</v>
      </c>
      <c r="BY684" s="45">
        <v>53.037671661772599</v>
      </c>
      <c r="BZ684" s="45">
        <v>54.589382382037499</v>
      </c>
      <c r="CA684" s="45">
        <v>55.252658269133001</v>
      </c>
      <c r="CB684" s="45">
        <v>55.7780654531755</v>
      </c>
      <c r="CC684" s="45">
        <v>56.4245490813678</v>
      </c>
      <c r="CD684" s="45">
        <v>57.046607075720402</v>
      </c>
      <c r="CE684" s="45">
        <v>57.603123680755203</v>
      </c>
      <c r="CF684" s="45">
        <v>58.068827580263999</v>
      </c>
      <c r="CG684" s="45">
        <v>58.582891973627</v>
      </c>
      <c r="CH684" s="45">
        <v>58.963170616647403</v>
      </c>
      <c r="CI684" s="45">
        <v>59.350329644178998</v>
      </c>
      <c r="CJ684" s="45">
        <v>59.747486359611202</v>
      </c>
      <c r="CK684" s="45">
        <v>60.174434247563099</v>
      </c>
      <c r="CL684" s="45">
        <v>60.6222017828403</v>
      </c>
      <c r="CM684" s="45">
        <v>61.000703046949901</v>
      </c>
      <c r="CN684" s="45">
        <v>61.3716597922906</v>
      </c>
      <c r="CO684" s="45">
        <v>61.727008662462701</v>
      </c>
      <c r="CP684" s="45">
        <v>61.985119667295898</v>
      </c>
      <c r="CQ684" s="45">
        <v>62.3756931156543</v>
      </c>
      <c r="CR684" s="45">
        <v>62.670688707716202</v>
      </c>
      <c r="CS684" s="45">
        <v>63.001600615070103</v>
      </c>
      <c r="CT684" s="45">
        <v>63.486360214663598</v>
      </c>
      <c r="CU684" s="45">
        <v>63.818109854549498</v>
      </c>
      <c r="CV684" s="45">
        <v>64.152359160389196</v>
      </c>
      <c r="CW684" s="45">
        <v>64.417581244171402</v>
      </c>
      <c r="CX684" s="45">
        <v>64.730752239747105</v>
      </c>
      <c r="CY684" s="45">
        <v>65.097786494322904</v>
      </c>
      <c r="CZ684" s="45">
        <v>65.471735211728898</v>
      </c>
      <c r="DA684" s="45">
        <v>65.867808546866499</v>
      </c>
      <c r="DB684" s="45">
        <v>66.169777105556307</v>
      </c>
      <c r="DC684" s="45">
        <v>66.511449594289601</v>
      </c>
      <c r="DD684" s="45">
        <v>66.869391930516898</v>
      </c>
      <c r="DE684" s="45">
        <v>67.166228347752707</v>
      </c>
      <c r="DF684" s="45">
        <v>67.363833737371607</v>
      </c>
      <c r="DG684" s="45">
        <v>67.720889180834007</v>
      </c>
      <c r="DH684" s="45">
        <v>68.045253438805901</v>
      </c>
      <c r="DI684" s="45">
        <v>68.261851545155807</v>
      </c>
      <c r="DJ684" s="45">
        <v>68.403100647133698</v>
      </c>
      <c r="DK684" s="45">
        <v>68.777955902748602</v>
      </c>
      <c r="DL684" s="45">
        <v>69.094474799344795</v>
      </c>
      <c r="DM684" s="45">
        <v>69.383617540219007</v>
      </c>
      <c r="DN684" s="45">
        <v>69.672005682311394</v>
      </c>
      <c r="DO684" s="45">
        <v>69.993235795380102</v>
      </c>
      <c r="DP684" s="45">
        <v>70.390102613850601</v>
      </c>
      <c r="DQ684" s="45">
        <v>70.743321924278007</v>
      </c>
      <c r="DR684" s="45">
        <v>71.026337737651701</v>
      </c>
      <c r="DS684" s="45">
        <v>71.184236348248504</v>
      </c>
      <c r="DT684" s="45">
        <v>71.543672503684505</v>
      </c>
      <c r="DU684" s="45">
        <v>71.735345442294005</v>
      </c>
      <c r="DV684" s="45">
        <v>71.203805573223605</v>
      </c>
      <c r="DW684" s="45">
        <v>70.150909041469006</v>
      </c>
      <c r="DX684" s="45">
        <v>70.762954237182896</v>
      </c>
      <c r="DY684" s="45"/>
      <c r="DZ684" s="45"/>
      <c r="EA684" s="45"/>
      <c r="EB684" s="45"/>
      <c r="EC684" s="45"/>
      <c r="ED684" s="45"/>
      <c r="EE684" s="45"/>
      <c r="EF684" s="45"/>
      <c r="EG684" s="45"/>
      <c r="EH684" s="45"/>
      <c r="EI684" s="45"/>
      <c r="EJ684" s="45"/>
      <c r="EK684" s="45"/>
      <c r="EL684" s="45"/>
      <c r="EM684" s="45"/>
      <c r="EN684" s="45"/>
      <c r="EO684" s="45"/>
      <c r="EP684" s="45"/>
      <c r="EQ684" s="45"/>
      <c r="ER684" s="45"/>
      <c r="ES684" s="45"/>
      <c r="ET684" s="45"/>
      <c r="EU684" s="45"/>
      <c r="EV684" s="45"/>
      <c r="EW684" s="45"/>
      <c r="EX684" s="45"/>
      <c r="EY684" s="45"/>
      <c r="EZ684" s="45"/>
      <c r="FA684" s="45"/>
      <c r="FB684" s="45"/>
      <c r="FC684" s="45"/>
      <c r="FD684" s="45"/>
      <c r="FE684" s="45"/>
      <c r="FF684" s="45"/>
      <c r="FG684" s="45"/>
      <c r="FH684" s="45"/>
      <c r="FI684" s="45"/>
      <c r="FJ684" s="45"/>
      <c r="FK684" s="45"/>
      <c r="FL684" s="45"/>
      <c r="FM684" s="45"/>
      <c r="FN684" s="45"/>
      <c r="FO684" s="45"/>
      <c r="FP684" s="45"/>
      <c r="FQ684" s="45"/>
      <c r="FR684" s="45"/>
      <c r="FS684" s="45"/>
      <c r="FT684" s="45"/>
      <c r="FU684" s="45"/>
      <c r="FV684" s="45"/>
      <c r="FW684" s="45"/>
      <c r="FX684" s="45"/>
      <c r="FY684" s="45"/>
      <c r="FZ684" s="45"/>
      <c r="GA684" s="45"/>
      <c r="GB684" s="45"/>
      <c r="GC684" s="45"/>
      <c r="GD684" s="45"/>
      <c r="GE684" s="45"/>
      <c r="GF684" s="45"/>
      <c r="GG684" s="45"/>
      <c r="GH684" s="45"/>
      <c r="GI684" s="45"/>
      <c r="GJ684" s="45"/>
      <c r="GK684" s="45"/>
      <c r="GL684" s="45"/>
      <c r="GM684" s="45"/>
      <c r="GN684" s="45"/>
      <c r="GO684" s="45"/>
      <c r="GP684" s="45"/>
      <c r="GQ684" s="45"/>
      <c r="GR684" s="45"/>
      <c r="GS684" s="45"/>
      <c r="GT684" s="45"/>
      <c r="GU684" s="45"/>
      <c r="GV684" s="45"/>
      <c r="GW684" s="45"/>
      <c r="GX684" s="45"/>
    </row>
    <row r="685" spans="1:206" hidden="1">
      <c r="A685" s="97" t="s">
        <v>451</v>
      </c>
      <c r="B685" s="81" t="s">
        <v>717</v>
      </c>
      <c r="C685" t="s">
        <v>714</v>
      </c>
      <c r="D685" s="94" t="s">
        <v>1335</v>
      </c>
      <c r="E685" t="s">
        <v>1407</v>
      </c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  <c r="AH685" s="99"/>
      <c r="AI685" s="99"/>
      <c r="AJ685" s="99"/>
      <c r="AK685" s="99"/>
      <c r="AL685" s="99"/>
      <c r="AM685" s="99"/>
      <c r="AN685" s="99"/>
      <c r="AO685" s="99"/>
      <c r="AP685" s="99"/>
      <c r="AQ685" s="99"/>
      <c r="AR685" s="99"/>
      <c r="AS685" s="99"/>
      <c r="AT685" s="99"/>
      <c r="AU685" s="99"/>
      <c r="AV685" s="99"/>
      <c r="AW685" s="99"/>
      <c r="AX685" s="99"/>
      <c r="AY685" s="99"/>
      <c r="AZ685" s="99"/>
      <c r="BA685" s="99"/>
      <c r="BB685" s="99"/>
      <c r="BC685" s="99"/>
      <c r="BD685" s="45">
        <v>62.406388340901799</v>
      </c>
      <c r="BE685" s="45">
        <v>62.4361040878713</v>
      </c>
      <c r="BF685" s="45">
        <v>63.631769433534302</v>
      </c>
      <c r="BG685" s="45">
        <v>64.650174829819093</v>
      </c>
      <c r="BH685" s="45">
        <v>65.397560943707603</v>
      </c>
      <c r="BI685" s="45">
        <v>66.487850316528807</v>
      </c>
      <c r="BJ685" s="45">
        <v>68.354534741154097</v>
      </c>
      <c r="BK685" s="45">
        <v>68.2873868005547</v>
      </c>
      <c r="BL685" s="45">
        <v>69.864146168865503</v>
      </c>
      <c r="BM685" s="45">
        <v>69.552712813123193</v>
      </c>
      <c r="BN685" s="45">
        <v>70.747474617432204</v>
      </c>
      <c r="BO685" s="45">
        <v>71.033570577567104</v>
      </c>
      <c r="BP685" s="45">
        <v>70.740000620680306</v>
      </c>
      <c r="BQ685" s="45">
        <v>71.3800760887964</v>
      </c>
      <c r="BR685" s="45">
        <v>71.889663345082397</v>
      </c>
      <c r="BS685" s="45">
        <v>71.7976951118562</v>
      </c>
      <c r="BT685" s="45">
        <v>72.086705527286</v>
      </c>
      <c r="BU685" s="45">
        <v>71.916443871667397</v>
      </c>
      <c r="BV685" s="45">
        <v>72.095343938173301</v>
      </c>
      <c r="BW685" s="45">
        <v>71.748514070557405</v>
      </c>
      <c r="BX685" s="45">
        <v>71.889426824303698</v>
      </c>
      <c r="BY685" s="45">
        <v>72.079232596112504</v>
      </c>
      <c r="BZ685" s="45">
        <v>72.256620355212902</v>
      </c>
      <c r="CA685" s="45">
        <v>72.288790209497904</v>
      </c>
      <c r="CB685" s="45">
        <v>72.540212441425098</v>
      </c>
      <c r="CC685" s="45">
        <v>72.460895382419807</v>
      </c>
      <c r="CD685" s="45">
        <v>72.485308751230093</v>
      </c>
      <c r="CE685" s="45">
        <v>72.622370523590504</v>
      </c>
      <c r="CF685" s="45">
        <v>72.653101567334005</v>
      </c>
      <c r="CG685" s="45">
        <v>72.588468890602897</v>
      </c>
      <c r="CH685" s="45">
        <v>72.463075326178696</v>
      </c>
      <c r="CI685" s="45">
        <v>72.785543529406297</v>
      </c>
      <c r="CJ685" s="45">
        <v>73.005854938007204</v>
      </c>
      <c r="CK685" s="45">
        <v>72.951057559111007</v>
      </c>
      <c r="CL685" s="45">
        <v>72.789616142744606</v>
      </c>
      <c r="CM685" s="45">
        <v>72.789206394731593</v>
      </c>
      <c r="CN685" s="45">
        <v>73.740517982919698</v>
      </c>
      <c r="CO685" s="45">
        <v>73.731811760739106</v>
      </c>
      <c r="CP685" s="45">
        <v>73.664699878589701</v>
      </c>
      <c r="CQ685" s="45">
        <v>74.102212016066304</v>
      </c>
      <c r="CR685" s="45">
        <v>74.031195541927801</v>
      </c>
      <c r="CS685" s="45">
        <v>73.991930977172302</v>
      </c>
      <c r="CT685" s="45">
        <v>73.776445951968995</v>
      </c>
      <c r="CU685" s="45">
        <v>73.060454317854195</v>
      </c>
      <c r="CV685" s="45">
        <v>72.993266483467494</v>
      </c>
      <c r="CW685" s="45">
        <v>73.097874380881905</v>
      </c>
      <c r="CX685" s="45">
        <v>73.458615141547298</v>
      </c>
      <c r="CY685" s="45">
        <v>73.7204505526703</v>
      </c>
      <c r="CZ685" s="45">
        <v>74.029915383245097</v>
      </c>
      <c r="DA685" s="45">
        <v>73.831849961805304</v>
      </c>
      <c r="DB685" s="45">
        <v>74.039646375330406</v>
      </c>
      <c r="DC685" s="45">
        <v>74.287279603774905</v>
      </c>
      <c r="DD685" s="45">
        <v>74.253132637136801</v>
      </c>
      <c r="DE685" s="45">
        <v>74.308103860194194</v>
      </c>
      <c r="DF685" s="45">
        <v>74.736765642392598</v>
      </c>
      <c r="DG685" s="45">
        <v>74.880399676902499</v>
      </c>
      <c r="DH685" s="45">
        <v>75.412030209013395</v>
      </c>
      <c r="DI685" s="45">
        <v>75.840028900309804</v>
      </c>
      <c r="DJ685" s="45">
        <v>76.170529734279697</v>
      </c>
      <c r="DK685" s="45">
        <v>76.566779604832504</v>
      </c>
      <c r="DL685" s="45">
        <v>76.703142230538603</v>
      </c>
      <c r="DM685" s="45">
        <v>77.294813715181107</v>
      </c>
      <c r="DN685" s="45">
        <v>77.453980804787903</v>
      </c>
      <c r="DO685" s="45">
        <v>77.753651275245105</v>
      </c>
      <c r="DP685" s="45">
        <v>78.133402522944394</v>
      </c>
      <c r="DQ685" s="45">
        <v>78.389702285977705</v>
      </c>
      <c r="DR685" s="45">
        <v>78.886602750742597</v>
      </c>
      <c r="DS685" s="45">
        <v>79.175552571477496</v>
      </c>
      <c r="DT685" s="45">
        <v>79.266751185033499</v>
      </c>
      <c r="DU685" s="45">
        <v>79.509192220147597</v>
      </c>
      <c r="DV685" s="45">
        <v>77.674725012744503</v>
      </c>
      <c r="DW685" s="45">
        <v>76.578656074291501</v>
      </c>
      <c r="DX685" s="45">
        <v>76.865407737636602</v>
      </c>
      <c r="DY685" s="45"/>
      <c r="DZ685" s="45"/>
      <c r="EA685" s="45"/>
      <c r="EB685" s="45"/>
      <c r="EC685" s="45"/>
      <c r="ED685" s="45"/>
      <c r="EE685" s="45"/>
      <c r="EF685" s="45"/>
      <c r="EG685" s="45"/>
      <c r="EH685" s="45"/>
      <c r="EI685" s="45"/>
      <c r="EJ685" s="45"/>
      <c r="EK685" s="45"/>
      <c r="EL685" s="45"/>
      <c r="EM685" s="45"/>
      <c r="EN685" s="45"/>
      <c r="EO685" s="45"/>
      <c r="EP685" s="45"/>
      <c r="EQ685" s="45"/>
      <c r="ER685" s="45"/>
      <c r="ES685" s="45"/>
      <c r="ET685" s="45"/>
      <c r="EU685" s="45"/>
      <c r="EV685" s="45"/>
      <c r="EW685" s="45"/>
      <c r="EX685" s="45"/>
      <c r="EY685" s="45"/>
      <c r="EZ685" s="45"/>
      <c r="FA685" s="45"/>
      <c r="FB685" s="45"/>
      <c r="FC685" s="45"/>
      <c r="FD685" s="45"/>
      <c r="FE685" s="45"/>
      <c r="FF685" s="45"/>
      <c r="FG685" s="45"/>
      <c r="FH685" s="45"/>
      <c r="FI685" s="45"/>
      <c r="FJ685" s="45"/>
      <c r="FK685" s="45"/>
      <c r="FL685" s="45"/>
      <c r="FM685" s="45"/>
      <c r="FN685" s="45"/>
      <c r="FO685" s="45"/>
      <c r="FP685" s="45"/>
      <c r="FQ685" s="45"/>
      <c r="FR685" s="45"/>
      <c r="FS685" s="45"/>
      <c r="FT685" s="45"/>
      <c r="FU685" s="45"/>
      <c r="FV685" s="45"/>
      <c r="FW685" s="45"/>
      <c r="FX685" s="45"/>
      <c r="FY685" s="45"/>
      <c r="FZ685" s="45"/>
      <c r="GA685" s="45"/>
      <c r="GB685" s="45"/>
      <c r="GC685" s="45"/>
      <c r="GD685" s="45"/>
      <c r="GE685" s="45"/>
      <c r="GF685" s="45"/>
      <c r="GG685" s="45"/>
      <c r="GH685" s="45"/>
      <c r="GI685" s="45"/>
      <c r="GJ685" s="45"/>
      <c r="GK685" s="45"/>
      <c r="GL685" s="45"/>
      <c r="GM685" s="45"/>
      <c r="GN685" s="45"/>
      <c r="GO685" s="45"/>
      <c r="GP685" s="45"/>
      <c r="GQ685" s="45"/>
      <c r="GR685" s="45"/>
      <c r="GS685" s="45"/>
      <c r="GT685" s="45"/>
      <c r="GU685" s="45"/>
      <c r="GV685" s="45"/>
      <c r="GW685" s="45"/>
      <c r="GX685" s="45"/>
    </row>
    <row r="686" spans="1:206" hidden="1">
      <c r="A686" s="97" t="s">
        <v>451</v>
      </c>
      <c r="B686" s="81" t="s">
        <v>717</v>
      </c>
      <c r="C686" t="s">
        <v>714</v>
      </c>
      <c r="D686" s="94" t="s">
        <v>1335</v>
      </c>
      <c r="E686" t="s">
        <v>1408</v>
      </c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  <c r="AH686" s="99"/>
      <c r="AI686" s="99"/>
      <c r="AJ686" s="99"/>
      <c r="AK686" s="99"/>
      <c r="AL686" s="99"/>
      <c r="AM686" s="99"/>
      <c r="AN686" s="99"/>
      <c r="AO686" s="99"/>
      <c r="AP686" s="99"/>
      <c r="AQ686" s="99"/>
      <c r="AR686" s="99"/>
      <c r="AS686" s="99"/>
      <c r="AT686" s="99"/>
      <c r="AU686" s="99"/>
      <c r="AV686" s="99"/>
      <c r="AW686" s="99"/>
      <c r="AX686" s="99"/>
      <c r="AY686" s="99"/>
      <c r="AZ686" s="99"/>
      <c r="BA686" s="99"/>
      <c r="BB686" s="99"/>
      <c r="BC686" s="99"/>
      <c r="BD686" s="45">
        <v>55.410378679586998</v>
      </c>
      <c r="BE686" s="45">
        <v>55.54911456776</v>
      </c>
      <c r="BF686" s="45">
        <v>56.887008611090501</v>
      </c>
      <c r="BG686" s="45">
        <v>57.799760015269896</v>
      </c>
      <c r="BH686" s="45">
        <v>58.755822121172798</v>
      </c>
      <c r="BI686" s="45">
        <v>59.853962927737903</v>
      </c>
      <c r="BJ686" s="45">
        <v>61.697763424570702</v>
      </c>
      <c r="BK686" s="45">
        <v>61.482398007343498</v>
      </c>
      <c r="BL686" s="45">
        <v>63.103480532139201</v>
      </c>
      <c r="BM686" s="45">
        <v>62.815912521667897</v>
      </c>
      <c r="BN686" s="45">
        <v>64.017728723843206</v>
      </c>
      <c r="BO686" s="45">
        <v>64.190053712375899</v>
      </c>
      <c r="BP686" s="45">
        <v>63.853074156595</v>
      </c>
      <c r="BQ686" s="45">
        <v>64.4335774439853</v>
      </c>
      <c r="BR686" s="45">
        <v>64.969405878005006</v>
      </c>
      <c r="BS686" s="45">
        <v>64.718045459684305</v>
      </c>
      <c r="BT686" s="45">
        <v>64.811023070135903</v>
      </c>
      <c r="BU686" s="45">
        <v>64.423630807096998</v>
      </c>
      <c r="BV686" s="45">
        <v>64.342708984533999</v>
      </c>
      <c r="BW686" s="45">
        <v>63.765491377504603</v>
      </c>
      <c r="BX686" s="45">
        <v>63.858558408292403</v>
      </c>
      <c r="BY686" s="45">
        <v>63.888886436407198</v>
      </c>
      <c r="BZ686" s="45">
        <v>64.129076009497396</v>
      </c>
      <c r="CA686" s="45">
        <v>64.168525910680401</v>
      </c>
      <c r="CB686" s="45">
        <v>64.241826056271805</v>
      </c>
      <c r="CC686" s="45">
        <v>63.8848393190585</v>
      </c>
      <c r="CD686" s="45">
        <v>63.808354821762997</v>
      </c>
      <c r="CE686" s="45">
        <v>63.627082093838602</v>
      </c>
      <c r="CF686" s="45">
        <v>63.523882555702102</v>
      </c>
      <c r="CG686" s="45">
        <v>63.313233973534402</v>
      </c>
      <c r="CH686" s="45">
        <v>63.106165478835301</v>
      </c>
      <c r="CI686" s="45">
        <v>63.448239719270703</v>
      </c>
      <c r="CJ686" s="45">
        <v>63.754932246859099</v>
      </c>
      <c r="CK686" s="45">
        <v>63.609783942004697</v>
      </c>
      <c r="CL686" s="45">
        <v>63.413623058292202</v>
      </c>
      <c r="CM686" s="45">
        <v>63.836235447438</v>
      </c>
      <c r="CN686" s="45">
        <v>65.205024891715397</v>
      </c>
      <c r="CO686" s="45">
        <v>65.170929151665405</v>
      </c>
      <c r="CP686" s="45">
        <v>65.060143448163799</v>
      </c>
      <c r="CQ686" s="45">
        <v>64.9912714195235</v>
      </c>
      <c r="CR686" s="45">
        <v>64.657741114551598</v>
      </c>
      <c r="CS686" s="45">
        <v>64.342559873254203</v>
      </c>
      <c r="CT686" s="45">
        <v>63.4326550542729</v>
      </c>
      <c r="CU686" s="45">
        <v>62.181059307480297</v>
      </c>
      <c r="CV686" s="45">
        <v>61.8290096408981</v>
      </c>
      <c r="CW686" s="45">
        <v>61.8911803644027</v>
      </c>
      <c r="CX686" s="45">
        <v>62.808468618495098</v>
      </c>
      <c r="CY686" s="45">
        <v>63.544925979892803</v>
      </c>
      <c r="CZ686" s="45">
        <v>64.027756111727399</v>
      </c>
      <c r="DA686" s="45">
        <v>63.4669634903629</v>
      </c>
      <c r="DB686" s="45">
        <v>63.4878675898659</v>
      </c>
      <c r="DC686" s="45">
        <v>63.7409702818128</v>
      </c>
      <c r="DD686" s="45">
        <v>63.657813200483801</v>
      </c>
      <c r="DE686" s="45">
        <v>63.781695348622002</v>
      </c>
      <c r="DF686" s="45">
        <v>64.158454877227697</v>
      </c>
      <c r="DG686" s="45">
        <v>64.295270703655007</v>
      </c>
      <c r="DH686" s="45">
        <v>65.177256568094705</v>
      </c>
      <c r="DI686" s="45">
        <v>65.7211378373419</v>
      </c>
      <c r="DJ686" s="45">
        <v>66.117808264927504</v>
      </c>
      <c r="DK686" s="45">
        <v>66.796109855881895</v>
      </c>
      <c r="DL686" s="45">
        <v>67.122208508183107</v>
      </c>
      <c r="DM686" s="45">
        <v>67.831641717741903</v>
      </c>
      <c r="DN686" s="45">
        <v>68.174052641136598</v>
      </c>
      <c r="DO686" s="45">
        <v>68.647372306279607</v>
      </c>
      <c r="DP686" s="45">
        <v>68.934785032003006</v>
      </c>
      <c r="DQ686" s="45">
        <v>69.324212333381496</v>
      </c>
      <c r="DR686" s="45">
        <v>69.848883076194795</v>
      </c>
      <c r="DS686" s="45">
        <v>70.343420323494797</v>
      </c>
      <c r="DT686" s="45">
        <v>70.425156102225699</v>
      </c>
      <c r="DU686" s="45">
        <v>70.768826650600204</v>
      </c>
      <c r="DV686" s="45">
        <v>68.725859741607707</v>
      </c>
      <c r="DW686" s="45">
        <v>67.5090679405006</v>
      </c>
      <c r="DX686" s="45">
        <v>67.784502913339097</v>
      </c>
      <c r="DY686" s="45"/>
      <c r="DZ686" s="45"/>
      <c r="EA686" s="45"/>
      <c r="EB686" s="45"/>
      <c r="EC686" s="45"/>
      <c r="ED686" s="45"/>
      <c r="EE686" s="45"/>
      <c r="EF686" s="45"/>
      <c r="EG686" s="45"/>
      <c r="EH686" s="45"/>
      <c r="EI686" s="45"/>
      <c r="EJ686" s="45"/>
      <c r="EK686" s="45"/>
      <c r="EL686" s="45"/>
      <c r="EM686" s="45"/>
      <c r="EN686" s="45"/>
      <c r="EO686" s="45"/>
      <c r="EP686" s="45"/>
      <c r="EQ686" s="45"/>
      <c r="ER686" s="45"/>
      <c r="ES686" s="45"/>
      <c r="ET686" s="45"/>
      <c r="EU686" s="45"/>
      <c r="EV686" s="45"/>
      <c r="EW686" s="45"/>
      <c r="EX686" s="45"/>
      <c r="EY686" s="45"/>
      <c r="EZ686" s="45"/>
      <c r="FA686" s="45"/>
      <c r="FB686" s="45"/>
      <c r="FC686" s="45"/>
      <c r="FD686" s="45"/>
      <c r="FE686" s="45"/>
      <c r="FF686" s="45"/>
      <c r="FG686" s="45"/>
      <c r="FH686" s="45"/>
      <c r="FI686" s="45"/>
      <c r="FJ686" s="45"/>
      <c r="FK686" s="45"/>
      <c r="FL686" s="45"/>
      <c r="FM686" s="45"/>
      <c r="FN686" s="45"/>
      <c r="FO686" s="45"/>
      <c r="FP686" s="45"/>
      <c r="FQ686" s="45"/>
      <c r="FR686" s="45"/>
      <c r="FS686" s="45"/>
      <c r="FT686" s="45"/>
      <c r="FU686" s="45"/>
      <c r="FV686" s="45"/>
      <c r="FW686" s="45"/>
      <c r="FX686" s="45"/>
      <c r="FY686" s="45"/>
      <c r="FZ686" s="45"/>
      <c r="GA686" s="45"/>
      <c r="GB686" s="45"/>
      <c r="GC686" s="45"/>
      <c r="GD686" s="45"/>
      <c r="GE686" s="45"/>
      <c r="GF686" s="45"/>
      <c r="GG686" s="45"/>
      <c r="GH686" s="45"/>
      <c r="GI686" s="45"/>
      <c r="GJ686" s="45"/>
      <c r="GK686" s="45"/>
      <c r="GL686" s="45"/>
      <c r="GM686" s="45"/>
      <c r="GN686" s="45"/>
      <c r="GO686" s="45"/>
      <c r="GP686" s="45"/>
      <c r="GQ686" s="45"/>
      <c r="GR686" s="45"/>
      <c r="GS686" s="45"/>
      <c r="GT686" s="45"/>
      <c r="GU686" s="45"/>
      <c r="GV686" s="45"/>
      <c r="GW686" s="45"/>
      <c r="GX686" s="45"/>
    </row>
    <row r="687" spans="1:206" hidden="1">
      <c r="A687" s="97" t="s">
        <v>451</v>
      </c>
      <c r="B687" s="81" t="s">
        <v>717</v>
      </c>
      <c r="C687" t="s">
        <v>714</v>
      </c>
      <c r="D687" s="94" t="s">
        <v>1335</v>
      </c>
      <c r="E687" t="s">
        <v>1409</v>
      </c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  <c r="AH687" s="99"/>
      <c r="AI687" s="99"/>
      <c r="AJ687" s="99"/>
      <c r="AK687" s="99"/>
      <c r="AL687" s="99"/>
      <c r="AM687" s="99"/>
      <c r="AN687" s="99"/>
      <c r="AO687" s="99"/>
      <c r="AP687" s="99"/>
      <c r="AQ687" s="99"/>
      <c r="AR687" s="99"/>
      <c r="AS687" s="99"/>
      <c r="AT687" s="99"/>
      <c r="AU687" s="99"/>
      <c r="AV687" s="99"/>
      <c r="AW687" s="99"/>
      <c r="AX687" s="99"/>
      <c r="AY687" s="99"/>
      <c r="AZ687" s="99"/>
      <c r="BA687" s="99"/>
      <c r="BB687" s="99"/>
      <c r="BC687" s="99"/>
      <c r="BD687" s="45">
        <v>51.646815842557899</v>
      </c>
      <c r="BE687" s="45">
        <v>52.061264866799</v>
      </c>
      <c r="BF687" s="45">
        <v>52.737533616221803</v>
      </c>
      <c r="BG687" s="45">
        <v>53.321249514081103</v>
      </c>
      <c r="BH687" s="45">
        <v>53.990278903926303</v>
      </c>
      <c r="BI687" s="45">
        <v>54.550379492274899</v>
      </c>
      <c r="BJ687" s="45">
        <v>55.198644666487397</v>
      </c>
      <c r="BK687" s="45">
        <v>55.682799022097697</v>
      </c>
      <c r="BL687" s="45">
        <v>56.361281244487898</v>
      </c>
      <c r="BM687" s="45">
        <v>56.889352447021999</v>
      </c>
      <c r="BN687" s="45">
        <v>57.473318347363502</v>
      </c>
      <c r="BO687" s="45">
        <v>58.023574115050799</v>
      </c>
      <c r="BP687" s="45">
        <v>58.480481657241299</v>
      </c>
      <c r="BQ687" s="45">
        <v>58.904557455465003</v>
      </c>
      <c r="BR687" s="45">
        <v>59.430833542646504</v>
      </c>
      <c r="BS687" s="45">
        <v>59.8798172764157</v>
      </c>
      <c r="BT687" s="45">
        <v>60.277953477493703</v>
      </c>
      <c r="BU687" s="45">
        <v>60.683563817781099</v>
      </c>
      <c r="BV687" s="45">
        <v>61.087522864294101</v>
      </c>
      <c r="BW687" s="45">
        <v>61.452424764900599</v>
      </c>
      <c r="BX687" s="45">
        <v>61.490978352121402</v>
      </c>
      <c r="BY687" s="45">
        <v>62.367433269706297</v>
      </c>
      <c r="BZ687" s="45">
        <v>62.778178397344398</v>
      </c>
      <c r="CA687" s="45">
        <v>63.367802432470498</v>
      </c>
      <c r="CB687" s="45">
        <v>63.7893308707581</v>
      </c>
      <c r="CC687" s="45">
        <v>64.390918539974805</v>
      </c>
      <c r="CD687" s="45">
        <v>64.661773092352703</v>
      </c>
      <c r="CE687" s="45">
        <v>65.3420858963065</v>
      </c>
      <c r="CF687" s="45">
        <v>65.786444609507399</v>
      </c>
      <c r="CG687" s="45">
        <v>66.188973568898604</v>
      </c>
      <c r="CH687" s="45">
        <v>66.617726318813098</v>
      </c>
      <c r="CI687" s="45">
        <v>67.175174439494299</v>
      </c>
      <c r="CJ687" s="45">
        <v>67.532711857833604</v>
      </c>
      <c r="CK687" s="45">
        <v>68.042154859414694</v>
      </c>
      <c r="CL687" s="45">
        <v>68.461507319040507</v>
      </c>
      <c r="CM687" s="45">
        <v>68.7097807072481</v>
      </c>
      <c r="CN687" s="45">
        <v>69.3380386419242</v>
      </c>
      <c r="CO687" s="45">
        <v>69.794799842791505</v>
      </c>
      <c r="CP687" s="45">
        <v>70.212251123147098</v>
      </c>
      <c r="CQ687" s="45">
        <v>70.631407005072603</v>
      </c>
      <c r="CR687" s="45">
        <v>71.028746873395406</v>
      </c>
      <c r="CS687" s="45">
        <v>71.398086504254593</v>
      </c>
      <c r="CT687" s="45">
        <v>71.738632662823093</v>
      </c>
      <c r="CU687" s="45">
        <v>72.0795853654366</v>
      </c>
      <c r="CV687" s="45">
        <v>72.422335009654901</v>
      </c>
      <c r="CW687" s="45">
        <v>72.767831841225103</v>
      </c>
      <c r="CX687" s="45">
        <v>73.130346307546404</v>
      </c>
      <c r="CY687" s="45">
        <v>73.495693605469199</v>
      </c>
      <c r="CZ687" s="45">
        <v>73.713428506098396</v>
      </c>
      <c r="DA687" s="45">
        <v>74.126089413982498</v>
      </c>
      <c r="DB687" s="45">
        <v>74.574530888217595</v>
      </c>
      <c r="DC687" s="45">
        <v>74.852126416633197</v>
      </c>
      <c r="DD687" s="45">
        <v>75.177877108550106</v>
      </c>
      <c r="DE687" s="45">
        <v>75.276206402563204</v>
      </c>
      <c r="DF687" s="45">
        <v>75.607021641234397</v>
      </c>
      <c r="DG687" s="45">
        <v>75.935033622191</v>
      </c>
      <c r="DH687" s="45">
        <v>76.137916467452499</v>
      </c>
      <c r="DI687" s="45">
        <v>76.273921047441803</v>
      </c>
      <c r="DJ687" s="45">
        <v>76.476425020767607</v>
      </c>
      <c r="DK687" s="45">
        <v>76.652442852978197</v>
      </c>
      <c r="DL687" s="45">
        <v>76.533061287979095</v>
      </c>
      <c r="DM687" s="45">
        <v>77.011573923845106</v>
      </c>
      <c r="DN687" s="45">
        <v>77.260050375538597</v>
      </c>
      <c r="DO687" s="45">
        <v>77.449202202878396</v>
      </c>
      <c r="DP687" s="45">
        <v>77.613167820324094</v>
      </c>
      <c r="DQ687" s="45">
        <v>77.725349923087293</v>
      </c>
      <c r="DR687" s="45">
        <v>77.775711235806</v>
      </c>
      <c r="DS687" s="45">
        <v>77.839819840651501</v>
      </c>
      <c r="DT687" s="45">
        <v>77.985036462245304</v>
      </c>
      <c r="DU687" s="45">
        <v>78.184288503610503</v>
      </c>
      <c r="DV687" s="45">
        <v>76.607857120725001</v>
      </c>
      <c r="DW687" s="45">
        <v>75.706931010832406</v>
      </c>
      <c r="DX687" s="45">
        <v>76.936800407876106</v>
      </c>
      <c r="DY687" s="45"/>
      <c r="DZ687" s="45"/>
      <c r="EA687" s="45"/>
      <c r="EB687" s="45"/>
      <c r="EC687" s="45"/>
      <c r="ED687" s="45"/>
      <c r="EE687" s="45"/>
      <c r="EF687" s="45"/>
      <c r="EG687" s="45"/>
      <c r="EH687" s="45"/>
      <c r="EI687" s="45"/>
      <c r="EJ687" s="45"/>
      <c r="EK687" s="45"/>
      <c r="EL687" s="45"/>
      <c r="EM687" s="45"/>
      <c r="EN687" s="45"/>
      <c r="EO687" s="45"/>
      <c r="EP687" s="45"/>
      <c r="EQ687" s="45"/>
      <c r="ER687" s="45"/>
      <c r="ES687" s="45"/>
      <c r="ET687" s="45"/>
      <c r="EU687" s="45"/>
      <c r="EV687" s="45"/>
      <c r="EW687" s="45"/>
      <c r="EX687" s="45"/>
      <c r="EY687" s="45"/>
      <c r="EZ687" s="45"/>
      <c r="FA687" s="45"/>
      <c r="FB687" s="45"/>
      <c r="FC687" s="45"/>
      <c r="FD687" s="45"/>
      <c r="FE687" s="45"/>
      <c r="FF687" s="45"/>
      <c r="FG687" s="45"/>
      <c r="FH687" s="45"/>
      <c r="FI687" s="45"/>
      <c r="FJ687" s="45"/>
      <c r="FK687" s="45"/>
      <c r="FL687" s="45"/>
      <c r="FM687" s="45"/>
      <c r="FN687" s="45"/>
      <c r="FO687" s="45"/>
      <c r="FP687" s="45"/>
      <c r="FQ687" s="45"/>
      <c r="FR687" s="45"/>
      <c r="FS687" s="45"/>
      <c r="FT687" s="45"/>
      <c r="FU687" s="45"/>
      <c r="FV687" s="45"/>
      <c r="FW687" s="45"/>
      <c r="FX687" s="45"/>
      <c r="FY687" s="45"/>
      <c r="FZ687" s="45"/>
      <c r="GA687" s="45"/>
      <c r="GB687" s="45"/>
      <c r="GC687" s="45"/>
      <c r="GD687" s="45"/>
      <c r="GE687" s="45"/>
      <c r="GF687" s="45"/>
      <c r="GG687" s="45"/>
      <c r="GH687" s="45"/>
      <c r="GI687" s="45"/>
      <c r="GJ687" s="45"/>
      <c r="GK687" s="45"/>
      <c r="GL687" s="45"/>
      <c r="GM687" s="45"/>
      <c r="GN687" s="45"/>
      <c r="GO687" s="45"/>
      <c r="GP687" s="45"/>
      <c r="GQ687" s="45"/>
      <c r="GR687" s="45"/>
      <c r="GS687" s="45"/>
      <c r="GT687" s="45"/>
      <c r="GU687" s="45"/>
      <c r="GV687" s="45"/>
      <c r="GW687" s="45"/>
      <c r="GX687" s="45"/>
    </row>
    <row r="688" spans="1:206" hidden="1">
      <c r="A688" s="97" t="s">
        <v>451</v>
      </c>
      <c r="B688" s="81" t="s">
        <v>717</v>
      </c>
      <c r="C688" t="s">
        <v>714</v>
      </c>
      <c r="D688" s="94" t="s">
        <v>1335</v>
      </c>
      <c r="E688" t="s">
        <v>1410</v>
      </c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  <c r="AH688" s="99"/>
      <c r="AI688" s="99"/>
      <c r="AJ688" s="99"/>
      <c r="AK688" s="99"/>
      <c r="AL688" s="99"/>
      <c r="AM688" s="99"/>
      <c r="AN688" s="99"/>
      <c r="AO688" s="99"/>
      <c r="AP688" s="99"/>
      <c r="AQ688" s="99"/>
      <c r="AR688" s="99"/>
      <c r="AS688" s="99"/>
      <c r="AT688" s="99"/>
      <c r="AU688" s="99"/>
      <c r="AV688" s="99"/>
      <c r="AW688" s="99"/>
      <c r="AX688" s="99"/>
      <c r="AY688" s="99"/>
      <c r="AZ688" s="99"/>
      <c r="BA688" s="99"/>
      <c r="BB688" s="99"/>
      <c r="BC688" s="99"/>
      <c r="BD688" s="45">
        <v>47.367930980142098</v>
      </c>
      <c r="BE688" s="45">
        <v>47.8180273237693</v>
      </c>
      <c r="BF688" s="45">
        <v>48.486632239842798</v>
      </c>
      <c r="BG688" s="45">
        <v>49.066375787849097</v>
      </c>
      <c r="BH688" s="45">
        <v>49.733605563511198</v>
      </c>
      <c r="BI688" s="45">
        <v>50.2425458846784</v>
      </c>
      <c r="BJ688" s="45">
        <v>50.881746475800497</v>
      </c>
      <c r="BK688" s="45">
        <v>51.410635934959899</v>
      </c>
      <c r="BL688" s="45">
        <v>52.018004433142799</v>
      </c>
      <c r="BM688" s="45">
        <v>52.5144111402413</v>
      </c>
      <c r="BN688" s="45">
        <v>53.0495322865874</v>
      </c>
      <c r="BO688" s="45">
        <v>53.583379111281303</v>
      </c>
      <c r="BP688" s="45">
        <v>54.019671436403101</v>
      </c>
      <c r="BQ688" s="45">
        <v>54.4333936428988</v>
      </c>
      <c r="BR688" s="45">
        <v>54.9187665406779</v>
      </c>
      <c r="BS688" s="45">
        <v>55.269545512625903</v>
      </c>
      <c r="BT688" s="45">
        <v>55.691343837684599</v>
      </c>
      <c r="BU688" s="45">
        <v>56.061516975232998</v>
      </c>
      <c r="BV688" s="45">
        <v>56.413090979304897</v>
      </c>
      <c r="BW688" s="45">
        <v>56.750565994558002</v>
      </c>
      <c r="BX688" s="45">
        <v>56.846600336848098</v>
      </c>
      <c r="BY688" s="45">
        <v>57.587299762783502</v>
      </c>
      <c r="BZ688" s="45">
        <v>57.912940626031201</v>
      </c>
      <c r="CA688" s="45">
        <v>58.412870923323503</v>
      </c>
      <c r="CB688" s="45">
        <v>58.8263689749921</v>
      </c>
      <c r="CC688" s="45">
        <v>59.290442522957498</v>
      </c>
      <c r="CD688" s="45">
        <v>59.4957444373564</v>
      </c>
      <c r="CE688" s="45">
        <v>59.957355003548599</v>
      </c>
      <c r="CF688" s="45">
        <v>60.259114230642197</v>
      </c>
      <c r="CG688" s="45">
        <v>60.563521009559899</v>
      </c>
      <c r="CH688" s="45">
        <v>60.979197602771301</v>
      </c>
      <c r="CI688" s="45">
        <v>61.414907912179103</v>
      </c>
      <c r="CJ688" s="45">
        <v>61.7103616695642</v>
      </c>
      <c r="CK688" s="45">
        <v>62.279785916345197</v>
      </c>
      <c r="CL688" s="45">
        <v>62.674275257422302</v>
      </c>
      <c r="CM688" s="45">
        <v>63.0382900343904</v>
      </c>
      <c r="CN688" s="45">
        <v>63.588904787390497</v>
      </c>
      <c r="CO688" s="45">
        <v>63.9714366712291</v>
      </c>
      <c r="CP688" s="45">
        <v>64.362273662638799</v>
      </c>
      <c r="CQ688" s="45">
        <v>64.628651214905801</v>
      </c>
      <c r="CR688" s="45">
        <v>64.812890159302995</v>
      </c>
      <c r="CS688" s="45">
        <v>65.143464675096197</v>
      </c>
      <c r="CT688" s="45">
        <v>65.456882384633502</v>
      </c>
      <c r="CU688" s="45">
        <v>65.764071449745003</v>
      </c>
      <c r="CV688" s="45">
        <v>66.161747639888404</v>
      </c>
      <c r="CW688" s="45">
        <v>66.437599157500898</v>
      </c>
      <c r="CX688" s="45">
        <v>66.813954960778204</v>
      </c>
      <c r="CY688" s="45">
        <v>67.164475380025294</v>
      </c>
      <c r="CZ688" s="45">
        <v>67.444650948615703</v>
      </c>
      <c r="DA688" s="45">
        <v>67.836250589928696</v>
      </c>
      <c r="DB688" s="45">
        <v>68.042441476796398</v>
      </c>
      <c r="DC688" s="45">
        <v>68.2831733759445</v>
      </c>
      <c r="DD688" s="45">
        <v>68.647651481241297</v>
      </c>
      <c r="DE688" s="45">
        <v>68.9022625767482</v>
      </c>
      <c r="DF688" s="45">
        <v>69.210828779436298</v>
      </c>
      <c r="DG688" s="45">
        <v>69.607449305027401</v>
      </c>
      <c r="DH688" s="45">
        <v>69.816906895521001</v>
      </c>
      <c r="DI688" s="45">
        <v>69.961515959409397</v>
      </c>
      <c r="DJ688" s="45">
        <v>70.194435074555997</v>
      </c>
      <c r="DK688" s="45">
        <v>70.416175576862202</v>
      </c>
      <c r="DL688" s="45">
        <v>70.327496933330707</v>
      </c>
      <c r="DM688" s="45">
        <v>70.810762448736796</v>
      </c>
      <c r="DN688" s="45">
        <v>71.017423103919995</v>
      </c>
      <c r="DO688" s="45">
        <v>71.313072385745102</v>
      </c>
      <c r="DP688" s="45">
        <v>71.548703884421997</v>
      </c>
      <c r="DQ688" s="45">
        <v>71.567913942762402</v>
      </c>
      <c r="DR688" s="45">
        <v>71.4695805016148</v>
      </c>
      <c r="DS688" s="45">
        <v>71.691580220623607</v>
      </c>
      <c r="DT688" s="45">
        <v>71.787477563095393</v>
      </c>
      <c r="DU688" s="45">
        <v>71.961393346768801</v>
      </c>
      <c r="DV688" s="45">
        <v>69.6802860481734</v>
      </c>
      <c r="DW688" s="45">
        <v>68.808814442952396</v>
      </c>
      <c r="DX688" s="45">
        <v>70.654061611614196</v>
      </c>
      <c r="DY688" s="45"/>
      <c r="DZ688" s="45"/>
      <c r="EA688" s="45"/>
      <c r="EB688" s="45"/>
      <c r="EC688" s="45"/>
      <c r="ED688" s="45"/>
      <c r="EE688" s="45"/>
      <c r="EF688" s="45"/>
      <c r="EG688" s="45"/>
      <c r="EH688" s="45"/>
      <c r="EI688" s="45"/>
      <c r="EJ688" s="45"/>
      <c r="EK688" s="45"/>
      <c r="EL688" s="45"/>
      <c r="EM688" s="45"/>
      <c r="EN688" s="45"/>
      <c r="EO688" s="45"/>
      <c r="EP688" s="45"/>
      <c r="EQ688" s="45"/>
      <c r="ER688" s="45"/>
      <c r="ES688" s="45"/>
      <c r="ET688" s="45"/>
      <c r="EU688" s="45"/>
      <c r="EV688" s="45"/>
      <c r="EW688" s="45"/>
      <c r="EX688" s="45"/>
      <c r="EY688" s="45"/>
      <c r="EZ688" s="45"/>
      <c r="FA688" s="45"/>
      <c r="FB688" s="45"/>
      <c r="FC688" s="45"/>
      <c r="FD688" s="45"/>
      <c r="FE688" s="45"/>
      <c r="FF688" s="45"/>
      <c r="FG688" s="45"/>
      <c r="FH688" s="45"/>
      <c r="FI688" s="45"/>
      <c r="FJ688" s="45"/>
      <c r="FK688" s="45"/>
      <c r="FL688" s="45"/>
      <c r="FM688" s="45"/>
      <c r="FN688" s="45"/>
      <c r="FO688" s="45"/>
      <c r="FP688" s="45"/>
      <c r="FQ688" s="45"/>
      <c r="FR688" s="45"/>
      <c r="FS688" s="45"/>
      <c r="FT688" s="45"/>
      <c r="FU688" s="45"/>
      <c r="FV688" s="45"/>
      <c r="FW688" s="45"/>
      <c r="FX688" s="45"/>
      <c r="FY688" s="45"/>
      <c r="FZ688" s="45"/>
      <c r="GA688" s="45"/>
      <c r="GB688" s="45"/>
      <c r="GC688" s="45"/>
      <c r="GD688" s="45"/>
      <c r="GE688" s="45"/>
      <c r="GF688" s="45"/>
      <c r="GG688" s="45"/>
      <c r="GH688" s="45"/>
      <c r="GI688" s="45"/>
      <c r="GJ688" s="45"/>
      <c r="GK688" s="45"/>
      <c r="GL688" s="45"/>
      <c r="GM688" s="45"/>
      <c r="GN688" s="45"/>
      <c r="GO688" s="45"/>
      <c r="GP688" s="45"/>
      <c r="GQ688" s="45"/>
      <c r="GR688" s="45"/>
      <c r="GS688" s="45"/>
      <c r="GT688" s="45"/>
      <c r="GU688" s="45"/>
      <c r="GV688" s="45"/>
      <c r="GW688" s="45"/>
      <c r="GX688" s="45"/>
    </row>
    <row r="689" spans="1:206" hidden="1">
      <c r="A689" s="97" t="s">
        <v>451</v>
      </c>
      <c r="B689" s="81" t="s">
        <v>717</v>
      </c>
      <c r="C689" t="s">
        <v>714</v>
      </c>
      <c r="D689" s="94" t="s">
        <v>1335</v>
      </c>
      <c r="E689" t="s">
        <v>1411</v>
      </c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  <c r="AH689" s="99"/>
      <c r="AI689" s="99"/>
      <c r="AJ689" s="99"/>
      <c r="AK689" s="99"/>
      <c r="AL689" s="99"/>
      <c r="AM689" s="99"/>
      <c r="AN689" s="99"/>
      <c r="AO689" s="99"/>
      <c r="AP689" s="99"/>
      <c r="AQ689" s="99"/>
      <c r="AR689" s="99"/>
      <c r="AS689" s="99"/>
      <c r="AT689" s="99"/>
      <c r="AU689" s="99"/>
      <c r="AV689" s="99"/>
      <c r="AW689" s="99"/>
      <c r="AX689" s="99"/>
      <c r="AY689" s="99"/>
      <c r="AZ689" s="99"/>
      <c r="BA689" s="99"/>
      <c r="BB689" s="99"/>
      <c r="BC689" s="99"/>
      <c r="BD689" s="45">
        <v>69.513827735987803</v>
      </c>
      <c r="BE689" s="45">
        <v>69.576826490587095</v>
      </c>
      <c r="BF689" s="45">
        <v>70.369039910779705</v>
      </c>
      <c r="BG689" s="45">
        <v>70.757199542958503</v>
      </c>
      <c r="BH689" s="45">
        <v>71.485762074020997</v>
      </c>
      <c r="BI689" s="45">
        <v>71.664360536231996</v>
      </c>
      <c r="BJ689" s="45">
        <v>71.779313148998398</v>
      </c>
      <c r="BK689" s="45">
        <v>71.853516194663598</v>
      </c>
      <c r="BL689" s="45">
        <v>72.511790670238398</v>
      </c>
      <c r="BM689" s="45">
        <v>72.7191143675973</v>
      </c>
      <c r="BN689" s="45">
        <v>72.873342273274901</v>
      </c>
      <c r="BO689" s="45">
        <v>73.283122739148993</v>
      </c>
      <c r="BP689" s="45">
        <v>73.213663600180297</v>
      </c>
      <c r="BQ689" s="45">
        <v>73.253670413843096</v>
      </c>
      <c r="BR689" s="45">
        <v>73.832443822956506</v>
      </c>
      <c r="BS689" s="45">
        <v>73.913156375636802</v>
      </c>
      <c r="BT689" s="45">
        <v>74.080911492386804</v>
      </c>
      <c r="BU689" s="45">
        <v>74.3804305589195</v>
      </c>
      <c r="BV689" s="45">
        <v>74.216930334982905</v>
      </c>
      <c r="BW689" s="45">
        <v>74.317651394787205</v>
      </c>
      <c r="BX689" s="45">
        <v>74.696466489148605</v>
      </c>
      <c r="BY689" s="45">
        <v>74.948440378958594</v>
      </c>
      <c r="BZ689" s="45">
        <v>75.189508485154406</v>
      </c>
      <c r="CA689" s="45">
        <v>75.359584900389805</v>
      </c>
      <c r="CB689" s="45">
        <v>75.760438499929506</v>
      </c>
      <c r="CC689" s="45">
        <v>76.076362346646306</v>
      </c>
      <c r="CD689" s="45">
        <v>76.332400832118395</v>
      </c>
      <c r="CE689" s="45">
        <v>76.830966690325397</v>
      </c>
      <c r="CF689" s="45">
        <v>76.981629373999795</v>
      </c>
      <c r="CG689" s="45">
        <v>77.349911557979198</v>
      </c>
      <c r="CH689" s="45">
        <v>77.403952963901503</v>
      </c>
      <c r="CI689" s="45">
        <v>77.687149014774803</v>
      </c>
      <c r="CJ689" s="45">
        <v>77.967604172834598</v>
      </c>
      <c r="CK689" s="45">
        <v>78.037492305980905</v>
      </c>
      <c r="CL689" s="45">
        <v>78.354905806356101</v>
      </c>
      <c r="CM689" s="45">
        <v>78.361697561214001</v>
      </c>
      <c r="CN689" s="45">
        <v>78.550713512009594</v>
      </c>
      <c r="CO689" s="45">
        <v>78.821582636945806</v>
      </c>
      <c r="CP689" s="45">
        <v>78.906311730705397</v>
      </c>
      <c r="CQ689" s="45">
        <v>79.115227556171106</v>
      </c>
      <c r="CR689" s="45">
        <v>79.3262152861125</v>
      </c>
      <c r="CS689" s="45">
        <v>79.478374564491602</v>
      </c>
      <c r="CT689" s="45">
        <v>79.760703122918102</v>
      </c>
      <c r="CU689" s="45">
        <v>79.685389453372096</v>
      </c>
      <c r="CV689" s="45">
        <v>79.941340815544507</v>
      </c>
      <c r="CW689" s="45">
        <v>80.007996758167906</v>
      </c>
      <c r="CX689" s="45">
        <v>80.166908670858106</v>
      </c>
      <c r="CY689" s="45">
        <v>80.380691081001501</v>
      </c>
      <c r="CZ689" s="45">
        <v>80.503750681255198</v>
      </c>
      <c r="DA689" s="45">
        <v>80.549336016630804</v>
      </c>
      <c r="DB689" s="45">
        <v>80.755021156393099</v>
      </c>
      <c r="DC689" s="45">
        <v>80.945118246375998</v>
      </c>
      <c r="DD689" s="45">
        <v>81.007456769238999</v>
      </c>
      <c r="DE689" s="45">
        <v>81.081793746304001</v>
      </c>
      <c r="DF689" s="45">
        <v>81.583835112519594</v>
      </c>
      <c r="DG689" s="45">
        <v>81.629735973078994</v>
      </c>
      <c r="DH689" s="45">
        <v>81.935828059112296</v>
      </c>
      <c r="DI689" s="45">
        <v>82.087753519184602</v>
      </c>
      <c r="DJ689" s="45">
        <v>82.159671764958105</v>
      </c>
      <c r="DK689" s="45">
        <v>82.420336060957197</v>
      </c>
      <c r="DL689" s="45">
        <v>82.621036209266293</v>
      </c>
      <c r="DM689" s="45">
        <v>82.750963165613797</v>
      </c>
      <c r="DN689" s="45">
        <v>82.792742072251301</v>
      </c>
      <c r="DO689" s="45">
        <v>82.9194201557805</v>
      </c>
      <c r="DP689" s="45">
        <v>83.106122031930397</v>
      </c>
      <c r="DQ689" s="45">
        <v>82.918332714905802</v>
      </c>
      <c r="DR689" s="45">
        <v>83.096417547393798</v>
      </c>
      <c r="DS689" s="45">
        <v>83.090771694881994</v>
      </c>
      <c r="DT689" s="45">
        <v>83.262245930168305</v>
      </c>
      <c r="DU689" s="45">
        <v>83.498348877619605</v>
      </c>
      <c r="DV689" s="45">
        <v>82.617821972084798</v>
      </c>
      <c r="DW689" s="45">
        <v>82.720817708585301</v>
      </c>
      <c r="DX689" s="45">
        <v>83.333264736145495</v>
      </c>
      <c r="DY689" s="45"/>
      <c r="DZ689" s="45"/>
      <c r="EA689" s="45"/>
      <c r="EB689" s="45"/>
      <c r="EC689" s="45"/>
      <c r="ED689" s="45"/>
      <c r="EE689" s="45"/>
      <c r="EF689" s="45"/>
      <c r="EG689" s="45"/>
      <c r="EH689" s="45"/>
      <c r="EI689" s="45"/>
      <c r="EJ689" s="45"/>
      <c r="EK689" s="45"/>
      <c r="EL689" s="45"/>
      <c r="EM689" s="45"/>
      <c r="EN689" s="45"/>
      <c r="EO689" s="45"/>
      <c r="EP689" s="45"/>
      <c r="EQ689" s="45"/>
      <c r="ER689" s="45"/>
      <c r="ES689" s="45"/>
      <c r="ET689" s="45"/>
      <c r="EU689" s="45"/>
      <c r="EV689" s="45"/>
      <c r="EW689" s="45"/>
      <c r="EX689" s="45"/>
      <c r="EY689" s="45"/>
      <c r="EZ689" s="45"/>
      <c r="FA689" s="45"/>
      <c r="FB689" s="45"/>
      <c r="FC689" s="45"/>
      <c r="FD689" s="45"/>
      <c r="FE689" s="45"/>
      <c r="FF689" s="45"/>
      <c r="FG689" s="45"/>
      <c r="FH689" s="45"/>
      <c r="FI689" s="45"/>
      <c r="FJ689" s="45"/>
      <c r="FK689" s="45"/>
      <c r="FL689" s="45"/>
      <c r="FM689" s="45"/>
      <c r="FN689" s="45"/>
      <c r="FO689" s="45"/>
      <c r="FP689" s="45"/>
      <c r="FQ689" s="45"/>
      <c r="FR689" s="45"/>
      <c r="FS689" s="45"/>
      <c r="FT689" s="45"/>
      <c r="FU689" s="45"/>
      <c r="FV689" s="45"/>
      <c r="FW689" s="45"/>
      <c r="FX689" s="45"/>
      <c r="FY689" s="45"/>
      <c r="FZ689" s="45"/>
      <c r="GA689" s="45"/>
      <c r="GB689" s="45"/>
      <c r="GC689" s="45"/>
      <c r="GD689" s="45"/>
      <c r="GE689" s="45"/>
      <c r="GF689" s="45"/>
      <c r="GG689" s="45"/>
      <c r="GH689" s="45"/>
      <c r="GI689" s="45"/>
      <c r="GJ689" s="45"/>
      <c r="GK689" s="45"/>
      <c r="GL689" s="45"/>
      <c r="GM689" s="45"/>
      <c r="GN689" s="45"/>
      <c r="GO689" s="45"/>
      <c r="GP689" s="45"/>
      <c r="GQ689" s="45"/>
      <c r="GR689" s="45"/>
      <c r="GS689" s="45"/>
      <c r="GT689" s="45"/>
      <c r="GU689" s="45"/>
      <c r="GV689" s="45"/>
      <c r="GW689" s="45"/>
      <c r="GX689" s="45"/>
    </row>
    <row r="690" spans="1:206" hidden="1">
      <c r="A690" s="97" t="s">
        <v>451</v>
      </c>
      <c r="B690" s="81" t="s">
        <v>717</v>
      </c>
      <c r="C690" t="s">
        <v>714</v>
      </c>
      <c r="D690" s="94" t="s">
        <v>1335</v>
      </c>
      <c r="E690" t="s">
        <v>1412</v>
      </c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  <c r="AH690" s="99"/>
      <c r="AI690" s="99"/>
      <c r="AJ690" s="99"/>
      <c r="AK690" s="99"/>
      <c r="AL690" s="99"/>
      <c r="AM690" s="99"/>
      <c r="AN690" s="99"/>
      <c r="AO690" s="99"/>
      <c r="AP690" s="99"/>
      <c r="AQ690" s="99"/>
      <c r="AR690" s="99"/>
      <c r="AS690" s="99"/>
      <c r="AT690" s="99"/>
      <c r="AU690" s="99"/>
      <c r="AV690" s="99"/>
      <c r="AW690" s="99"/>
      <c r="AX690" s="99"/>
      <c r="AY690" s="99"/>
      <c r="AZ690" s="99"/>
      <c r="BA690" s="99"/>
      <c r="BB690" s="99"/>
      <c r="BC690" s="99"/>
      <c r="BD690" s="45">
        <v>64.641326387574495</v>
      </c>
      <c r="BE690" s="45">
        <v>64.6042501169443</v>
      </c>
      <c r="BF690" s="45">
        <v>65.302895107221005</v>
      </c>
      <c r="BG690" s="45">
        <v>65.606853529114503</v>
      </c>
      <c r="BH690" s="45">
        <v>66.262087311913007</v>
      </c>
      <c r="BI690" s="45">
        <v>66.343120021859093</v>
      </c>
      <c r="BJ690" s="45">
        <v>66.342447903482594</v>
      </c>
      <c r="BK690" s="45">
        <v>66.263832565375907</v>
      </c>
      <c r="BL690" s="45">
        <v>66.963950860579104</v>
      </c>
      <c r="BM690" s="45">
        <v>67.057262137372504</v>
      </c>
      <c r="BN690" s="45">
        <v>67.047131703091097</v>
      </c>
      <c r="BO690" s="45">
        <v>67.380981814775893</v>
      </c>
      <c r="BP690" s="45">
        <v>67.237485417571804</v>
      </c>
      <c r="BQ690" s="45">
        <v>67.164978033007003</v>
      </c>
      <c r="BR690" s="45">
        <v>67.591931002645097</v>
      </c>
      <c r="BS690" s="45">
        <v>67.599686002453396</v>
      </c>
      <c r="BT690" s="45">
        <v>67.676492174946304</v>
      </c>
      <c r="BU690" s="45">
        <v>67.885656149788502</v>
      </c>
      <c r="BV690" s="45">
        <v>67.666821594401895</v>
      </c>
      <c r="BW690" s="45">
        <v>67.6306901630917</v>
      </c>
      <c r="BX690" s="45">
        <v>68.009533548015298</v>
      </c>
      <c r="BY690" s="45">
        <v>68.217314233753697</v>
      </c>
      <c r="BZ690" s="45">
        <v>68.381630481781102</v>
      </c>
      <c r="CA690" s="45">
        <v>68.528099189190002</v>
      </c>
      <c r="CB690" s="45">
        <v>68.909045156431304</v>
      </c>
      <c r="CC690" s="45">
        <v>69.142192897469698</v>
      </c>
      <c r="CD690" s="45">
        <v>69.414835777445703</v>
      </c>
      <c r="CE690" s="45">
        <v>69.830523243468093</v>
      </c>
      <c r="CF690" s="45">
        <v>69.9753691985415</v>
      </c>
      <c r="CG690" s="45">
        <v>70.310863176557902</v>
      </c>
      <c r="CH690" s="45">
        <v>70.426731553438799</v>
      </c>
      <c r="CI690" s="45">
        <v>70.770621276232902</v>
      </c>
      <c r="CJ690" s="45">
        <v>71.124169524676603</v>
      </c>
      <c r="CK690" s="45">
        <v>71.267108210056094</v>
      </c>
      <c r="CL690" s="45">
        <v>71.580349746784094</v>
      </c>
      <c r="CM690" s="45">
        <v>71.603150521105803</v>
      </c>
      <c r="CN690" s="45">
        <v>71.799469837316707</v>
      </c>
      <c r="CO690" s="45">
        <v>72.075502422976498</v>
      </c>
      <c r="CP690" s="45">
        <v>72.188692737805098</v>
      </c>
      <c r="CQ690" s="45">
        <v>72.413146184513195</v>
      </c>
      <c r="CR690" s="45">
        <v>72.590075730520198</v>
      </c>
      <c r="CS690" s="45">
        <v>72.754507947936801</v>
      </c>
      <c r="CT690" s="45">
        <v>73.064649386649506</v>
      </c>
      <c r="CU690" s="45">
        <v>73.0918588367892</v>
      </c>
      <c r="CV690" s="45">
        <v>73.397103610857698</v>
      </c>
      <c r="CW690" s="45">
        <v>73.535471042821996</v>
      </c>
      <c r="CX690" s="45">
        <v>73.886496742680905</v>
      </c>
      <c r="CY690" s="45">
        <v>74.317446777620503</v>
      </c>
      <c r="CZ690" s="45">
        <v>74.550759516630293</v>
      </c>
      <c r="DA690" s="45">
        <v>74.729300365208701</v>
      </c>
      <c r="DB690" s="45">
        <v>75.032735904431107</v>
      </c>
      <c r="DC690" s="45">
        <v>75.285686213514794</v>
      </c>
      <c r="DD690" s="45">
        <v>75.438807275020693</v>
      </c>
      <c r="DE690" s="45">
        <v>75.618770388419506</v>
      </c>
      <c r="DF690" s="45">
        <v>76.152121642472295</v>
      </c>
      <c r="DG690" s="45">
        <v>76.257510704829897</v>
      </c>
      <c r="DH690" s="45">
        <v>76.606955631670104</v>
      </c>
      <c r="DI690" s="45">
        <v>76.8222417103146</v>
      </c>
      <c r="DJ690" s="45">
        <v>77.030061281652294</v>
      </c>
      <c r="DK690" s="45">
        <v>77.3423331337044</v>
      </c>
      <c r="DL690" s="45">
        <v>77.623322683665904</v>
      </c>
      <c r="DM690" s="45">
        <v>77.836407794667295</v>
      </c>
      <c r="DN690" s="45">
        <v>77.970394829839407</v>
      </c>
      <c r="DO690" s="45">
        <v>78.112662508558103</v>
      </c>
      <c r="DP690" s="45">
        <v>78.317630014680304</v>
      </c>
      <c r="DQ690" s="45">
        <v>78.158990615420194</v>
      </c>
      <c r="DR690" s="45">
        <v>78.291470780082093</v>
      </c>
      <c r="DS690" s="45">
        <v>78.311414377291101</v>
      </c>
      <c r="DT690" s="45">
        <v>78.470619931092799</v>
      </c>
      <c r="DU690" s="45">
        <v>78.721337152070802</v>
      </c>
      <c r="DV690" s="45">
        <v>77.534371092376404</v>
      </c>
      <c r="DW690" s="45">
        <v>77.507565224288996</v>
      </c>
      <c r="DX690" s="45">
        <v>78.461366342645405</v>
      </c>
      <c r="DY690" s="45"/>
      <c r="DZ690" s="45"/>
      <c r="EA690" s="45"/>
      <c r="EB690" s="45"/>
      <c r="EC690" s="45"/>
      <c r="ED690" s="45"/>
      <c r="EE690" s="45"/>
      <c r="EF690" s="45"/>
      <c r="EG690" s="45"/>
      <c r="EH690" s="45"/>
      <c r="EI690" s="45"/>
      <c r="EJ690" s="45"/>
      <c r="EK690" s="45"/>
      <c r="EL690" s="45"/>
      <c r="EM690" s="45"/>
      <c r="EN690" s="45"/>
      <c r="EO690" s="45"/>
      <c r="EP690" s="45"/>
      <c r="EQ690" s="45"/>
      <c r="ER690" s="45"/>
      <c r="ES690" s="45"/>
      <c r="ET690" s="45"/>
      <c r="EU690" s="45"/>
      <c r="EV690" s="45"/>
      <c r="EW690" s="45"/>
      <c r="EX690" s="45"/>
      <c r="EY690" s="45"/>
      <c r="EZ690" s="45"/>
      <c r="FA690" s="45"/>
      <c r="FB690" s="45"/>
      <c r="FC690" s="45"/>
      <c r="FD690" s="45"/>
      <c r="FE690" s="45"/>
      <c r="FF690" s="45"/>
      <c r="FG690" s="45"/>
      <c r="FH690" s="45"/>
      <c r="FI690" s="45"/>
      <c r="FJ690" s="45"/>
      <c r="FK690" s="45"/>
      <c r="FL690" s="45"/>
      <c r="FM690" s="45"/>
      <c r="FN690" s="45"/>
      <c r="FO690" s="45"/>
      <c r="FP690" s="45"/>
      <c r="FQ690" s="45"/>
      <c r="FR690" s="45"/>
      <c r="FS690" s="45"/>
      <c r="FT690" s="45"/>
      <c r="FU690" s="45"/>
      <c r="FV690" s="45"/>
      <c r="FW690" s="45"/>
      <c r="FX690" s="45"/>
      <c r="FY690" s="45"/>
      <c r="FZ690" s="45"/>
      <c r="GA690" s="45"/>
      <c r="GB690" s="45"/>
      <c r="GC690" s="45"/>
      <c r="GD690" s="45"/>
      <c r="GE690" s="45"/>
      <c r="GF690" s="45"/>
      <c r="GG690" s="45"/>
      <c r="GH690" s="45"/>
      <c r="GI690" s="45"/>
      <c r="GJ690" s="45"/>
      <c r="GK690" s="45"/>
      <c r="GL690" s="45"/>
      <c r="GM690" s="45"/>
      <c r="GN690" s="45"/>
      <c r="GO690" s="45"/>
      <c r="GP690" s="45"/>
      <c r="GQ690" s="45"/>
      <c r="GR690" s="45"/>
      <c r="GS690" s="45"/>
      <c r="GT690" s="45"/>
      <c r="GU690" s="45"/>
      <c r="GV690" s="45"/>
      <c r="GW690" s="45"/>
      <c r="GX690" s="45"/>
    </row>
    <row r="691" spans="1:206" hidden="1">
      <c r="A691" s="97" t="s">
        <v>451</v>
      </c>
      <c r="B691" s="81" t="s">
        <v>717</v>
      </c>
      <c r="C691" t="s">
        <v>714</v>
      </c>
      <c r="D691" s="94" t="s">
        <v>1335</v>
      </c>
      <c r="E691" t="s">
        <v>1413</v>
      </c>
      <c r="BD691" s="1">
        <v>48.441099999999999</v>
      </c>
      <c r="BE691" s="1">
        <v>48.965499999999999</v>
      </c>
      <c r="BF691" s="1">
        <v>49.890799999999999</v>
      </c>
      <c r="BG691" s="1">
        <v>50.406700000000001</v>
      </c>
      <c r="BH691" s="1">
        <v>51.1893999999999</v>
      </c>
      <c r="BI691" s="1">
        <v>51.773099999999999</v>
      </c>
      <c r="BJ691" s="1">
        <v>52.3186999999999</v>
      </c>
      <c r="BK691" s="1">
        <v>52.647399999999998</v>
      </c>
      <c r="BL691" s="1">
        <v>53.283199999999901</v>
      </c>
      <c r="BM691" s="1">
        <v>51.081499999999899</v>
      </c>
      <c r="BN691" s="1">
        <v>49.417499999999897</v>
      </c>
      <c r="BO691" s="1">
        <v>52.152899999999903</v>
      </c>
      <c r="BP691" s="1">
        <v>54.970599999999997</v>
      </c>
      <c r="BQ691" s="1">
        <v>55.441699999999997</v>
      </c>
      <c r="BR691" s="1">
        <v>56.060499999999998</v>
      </c>
      <c r="BS691" s="1">
        <v>55.914199999999902</v>
      </c>
      <c r="BT691" s="1">
        <v>56.410800000000002</v>
      </c>
      <c r="BU691" s="1">
        <v>56.891399999999997</v>
      </c>
      <c r="BV691" s="1">
        <v>57.478000000000002</v>
      </c>
      <c r="BW691" s="1">
        <v>57.8323999999999</v>
      </c>
      <c r="BX691" s="1">
        <v>58.073999999999998</v>
      </c>
      <c r="BY691" s="1">
        <v>58.222299999999997</v>
      </c>
      <c r="BZ691" s="1">
        <v>59.127400000000002</v>
      </c>
      <c r="CA691" s="1">
        <v>59.643700000000003</v>
      </c>
      <c r="CB691" s="1">
        <v>60.087600000000002</v>
      </c>
      <c r="CC691" s="1">
        <v>60.429200000000002</v>
      </c>
      <c r="CD691" s="1">
        <v>60.828600000000002</v>
      </c>
      <c r="CE691" s="1">
        <v>61.5533</v>
      </c>
      <c r="CF691" s="1">
        <v>62.007199999999997</v>
      </c>
      <c r="CG691" s="1">
        <v>62.519599999999997</v>
      </c>
      <c r="CH691" s="1">
        <v>62.916499999999999</v>
      </c>
      <c r="CI691" s="1">
        <v>63.408499999999997</v>
      </c>
      <c r="CJ691" s="1">
        <v>63.871799999999901</v>
      </c>
      <c r="CK691" s="1">
        <v>64.032799999999995</v>
      </c>
      <c r="CL691" s="1">
        <v>64.389799999999994</v>
      </c>
      <c r="CM691" s="1">
        <v>64.688800000000001</v>
      </c>
      <c r="CN691" s="1">
        <v>65.2136</v>
      </c>
      <c r="CO691" s="1">
        <v>65.638999999999996</v>
      </c>
      <c r="CP691" s="1">
        <v>65.790300000000002</v>
      </c>
      <c r="CQ691" s="1">
        <v>66.283900000000003</v>
      </c>
      <c r="CR691" s="1">
        <v>66.501400000000004</v>
      </c>
      <c r="CS691" s="1">
        <v>66.508899999999997</v>
      </c>
      <c r="CT691" s="1">
        <v>66.813000000000002</v>
      </c>
      <c r="CU691" s="1">
        <v>66.985200000000006</v>
      </c>
      <c r="CV691" s="1">
        <v>66.996200000000002</v>
      </c>
      <c r="CW691" s="1">
        <v>67.382599999999996</v>
      </c>
      <c r="CX691" s="1">
        <v>67.579400000000007</v>
      </c>
      <c r="CY691" s="1">
        <v>67.914400000000001</v>
      </c>
      <c r="CZ691" s="1">
        <v>68.1678</v>
      </c>
      <c r="DA691" s="1">
        <v>68.4923</v>
      </c>
      <c r="DB691" s="1">
        <v>68.881500000000003</v>
      </c>
      <c r="DC691" s="1">
        <v>69.331900000000005</v>
      </c>
      <c r="DD691" s="1">
        <v>69.636300000000006</v>
      </c>
      <c r="DE691" s="1">
        <v>69.977400000000003</v>
      </c>
      <c r="DF691" s="1">
        <v>70.337599999999995</v>
      </c>
      <c r="DG691" s="1">
        <v>70.770099999999999</v>
      </c>
      <c r="DH691" s="1">
        <v>71.283500000000004</v>
      </c>
      <c r="DI691" s="1">
        <v>71.656300000000002</v>
      </c>
      <c r="DJ691" s="1">
        <v>71.885999999999996</v>
      </c>
      <c r="DK691" s="1">
        <v>72.408500000000004</v>
      </c>
      <c r="DL691" s="1">
        <v>72.706500000000005</v>
      </c>
      <c r="DM691" s="1">
        <v>73.139600000000002</v>
      </c>
      <c r="DN691" s="1">
        <v>73.494500000000002</v>
      </c>
      <c r="DO691" s="1">
        <v>73.8399</v>
      </c>
      <c r="DP691" s="1">
        <v>74.175899999999999</v>
      </c>
      <c r="DQ691" s="1">
        <v>74.386499999999998</v>
      </c>
      <c r="DR691" s="1">
        <v>74.718299999999999</v>
      </c>
      <c r="DS691" s="1">
        <v>74.974699999999999</v>
      </c>
      <c r="DT691" s="1">
        <v>75.199600000000004</v>
      </c>
      <c r="DU691" s="1">
        <v>75.4191</v>
      </c>
      <c r="DV691" s="1">
        <v>74.789100000000005</v>
      </c>
      <c r="DW691" s="1">
        <v>73.807000000000002</v>
      </c>
      <c r="DX691" s="1">
        <v>74.396799999999999</v>
      </c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</row>
    <row r="692" spans="1:206" hidden="1">
      <c r="A692" s="97" t="s">
        <v>451</v>
      </c>
      <c r="B692" s="81" t="s">
        <v>717</v>
      </c>
      <c r="C692" t="s">
        <v>714</v>
      </c>
      <c r="D692" s="94" t="s">
        <v>1335</v>
      </c>
      <c r="E692" t="s">
        <v>1414</v>
      </c>
      <c r="BD692" s="1">
        <v>44.5946</v>
      </c>
      <c r="BE692" s="1">
        <v>45.4026</v>
      </c>
      <c r="BF692" s="1">
        <v>46.624099999999999</v>
      </c>
      <c r="BG692" s="1">
        <v>47.239899999999999</v>
      </c>
      <c r="BH692" s="1">
        <v>48.029499999999999</v>
      </c>
      <c r="BI692" s="1">
        <v>48.512</v>
      </c>
      <c r="BJ692" s="1">
        <v>49.006</v>
      </c>
      <c r="BK692" s="1">
        <v>49.283299999999898</v>
      </c>
      <c r="BL692" s="1">
        <v>49.831000000000003</v>
      </c>
      <c r="BM692" s="1">
        <v>47.660600000000002</v>
      </c>
      <c r="BN692" s="1">
        <v>46.035800000000002</v>
      </c>
      <c r="BO692" s="1">
        <v>48.613599999999998</v>
      </c>
      <c r="BP692" s="1">
        <v>51.316600000000001</v>
      </c>
      <c r="BQ692" s="1">
        <v>51.7468</v>
      </c>
      <c r="BR692" s="1">
        <v>52.3</v>
      </c>
      <c r="BS692" s="1">
        <v>51.923299999999998</v>
      </c>
      <c r="BT692" s="1">
        <v>52.566800000000001</v>
      </c>
      <c r="BU692" s="1">
        <v>52.982700000000001</v>
      </c>
      <c r="BV692" s="1">
        <v>53.527000000000001</v>
      </c>
      <c r="BW692" s="1">
        <v>53.856999999999999</v>
      </c>
      <c r="BX692" s="1">
        <v>54.1721</v>
      </c>
      <c r="BY692" s="1">
        <v>53.639699999999998</v>
      </c>
      <c r="BZ692" s="1">
        <v>55.1342</v>
      </c>
      <c r="CA692" s="1">
        <v>55.633400000000002</v>
      </c>
      <c r="CB692" s="1">
        <v>56.009900000000002</v>
      </c>
      <c r="CC692" s="1">
        <v>56.1496</v>
      </c>
      <c r="CD692" s="1">
        <v>56.613</v>
      </c>
      <c r="CE692" s="1">
        <v>57.202100000000002</v>
      </c>
      <c r="CF692" s="1">
        <v>57.509500000000003</v>
      </c>
      <c r="CG692" s="1">
        <v>57.929200000000002</v>
      </c>
      <c r="CH692" s="1">
        <v>58.2378</v>
      </c>
      <c r="CI692" s="1">
        <v>58.628799999999998</v>
      </c>
      <c r="CJ692" s="1">
        <v>59.018500000000003</v>
      </c>
      <c r="CK692" s="1">
        <v>59.157799999999902</v>
      </c>
      <c r="CL692" s="1">
        <v>59.484299999999998</v>
      </c>
      <c r="CM692" s="1">
        <v>59.837000000000003</v>
      </c>
      <c r="CN692" s="1">
        <v>60.366799999999998</v>
      </c>
      <c r="CO692" s="1">
        <v>60.728399999999901</v>
      </c>
      <c r="CP692" s="1">
        <v>60.828299999999999</v>
      </c>
      <c r="CQ692" s="1">
        <v>61.352699999999999</v>
      </c>
      <c r="CR692" s="1">
        <v>61.533000000000001</v>
      </c>
      <c r="CS692" s="1">
        <v>61.658900000000003</v>
      </c>
      <c r="CT692" s="1">
        <v>61.854199999999899</v>
      </c>
      <c r="CU692" s="1">
        <v>61.962800000000001</v>
      </c>
      <c r="CV692" s="1">
        <v>61.997100000000003</v>
      </c>
      <c r="CW692" s="1">
        <v>62.441299999999998</v>
      </c>
      <c r="CX692" s="1">
        <v>62.765699999999903</v>
      </c>
      <c r="CY692" s="1">
        <v>63.140999999999998</v>
      </c>
      <c r="CZ692" s="1">
        <v>63.334399999999903</v>
      </c>
      <c r="DA692" s="1">
        <v>63.712899999999898</v>
      </c>
      <c r="DB692" s="1">
        <v>64.0839</v>
      </c>
      <c r="DC692" s="1">
        <v>64.405199999999994</v>
      </c>
      <c r="DD692" s="1">
        <v>64.709599999999995</v>
      </c>
      <c r="DE692" s="1">
        <v>65.0184</v>
      </c>
      <c r="DF692" s="1">
        <v>65.351600000000005</v>
      </c>
      <c r="DG692" s="1">
        <v>65.72</v>
      </c>
      <c r="DH692" s="1">
        <v>66.200599999999994</v>
      </c>
      <c r="DI692" s="1">
        <v>66.528400000000005</v>
      </c>
      <c r="DJ692" s="1">
        <v>66.797700000000006</v>
      </c>
      <c r="DK692" s="1">
        <v>67.266099999999994</v>
      </c>
      <c r="DL692" s="1">
        <v>67.590299999999999</v>
      </c>
      <c r="DM692" s="1">
        <v>67.999200000000002</v>
      </c>
      <c r="DN692" s="1">
        <v>68.330500000000001</v>
      </c>
      <c r="DO692" s="1">
        <v>68.654499999999999</v>
      </c>
      <c r="DP692" s="1">
        <v>69.028000000000006</v>
      </c>
      <c r="DQ692" s="1">
        <v>69.286100000000005</v>
      </c>
      <c r="DR692" s="1">
        <v>69.575800000000001</v>
      </c>
      <c r="DS692" s="1">
        <v>69.760300000000001</v>
      </c>
      <c r="DT692" s="1">
        <v>70.027900000000002</v>
      </c>
      <c r="DU692" s="1">
        <v>70.236500000000007</v>
      </c>
      <c r="DV692" s="1">
        <v>69.4084</v>
      </c>
      <c r="DW692" s="1">
        <v>68.437200000000004</v>
      </c>
      <c r="DX692" s="1">
        <v>69.143799999999999</v>
      </c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</row>
    <row r="693" spans="1:206" hidden="1">
      <c r="A693" s="97" t="s">
        <v>451</v>
      </c>
      <c r="B693" t="s">
        <v>1415</v>
      </c>
      <c r="C693" t="s">
        <v>714</v>
      </c>
      <c r="D693" s="94" t="s">
        <v>1416</v>
      </c>
      <c r="E693" t="s">
        <v>1417</v>
      </c>
      <c r="BD693" s="1">
        <v>1.2937899795275301</v>
      </c>
      <c r="BE693" s="1"/>
      <c r="BF693" s="1"/>
      <c r="BG693" s="1"/>
      <c r="BH693" s="1"/>
      <c r="BI693" s="1">
        <v>1.5434589794858899</v>
      </c>
      <c r="BJ693" s="1"/>
      <c r="BK693" s="1"/>
      <c r="BL693" s="1"/>
      <c r="BM693" s="1"/>
      <c r="BN693" s="1">
        <v>1.84577175446982</v>
      </c>
      <c r="BO693" s="1"/>
      <c r="BP693" s="1"/>
      <c r="BQ693" s="1"/>
      <c r="BR693" s="1"/>
      <c r="BS693" s="1">
        <v>2.2180690529221199</v>
      </c>
      <c r="BT693" s="1"/>
      <c r="BU693" s="1"/>
      <c r="BV693" s="1"/>
      <c r="BW693" s="1"/>
      <c r="BX693" s="1">
        <v>2.6546772924145001</v>
      </c>
      <c r="BY693" s="1"/>
      <c r="BZ693" s="1"/>
      <c r="CA693" s="1"/>
      <c r="CB693" s="1"/>
      <c r="CC693" s="1">
        <v>3.13559206829642</v>
      </c>
      <c r="CD693" s="1"/>
      <c r="CE693" s="1"/>
      <c r="CF693" s="1"/>
      <c r="CG693" s="1"/>
      <c r="CH693" s="1">
        <v>3.64959984597792</v>
      </c>
      <c r="CI693" s="1"/>
      <c r="CJ693" s="1"/>
      <c r="CK693" s="1"/>
      <c r="CL693" s="1"/>
      <c r="CM693" s="1">
        <v>4.1979154147460704</v>
      </c>
      <c r="CN693" s="1"/>
      <c r="CO693" s="1"/>
      <c r="CP693" s="1"/>
      <c r="CQ693" s="1"/>
      <c r="CR693" s="1">
        <v>4.7325679789815904</v>
      </c>
      <c r="CS693" s="1"/>
      <c r="CT693" s="1"/>
      <c r="CU693" s="1"/>
      <c r="CV693" s="1"/>
      <c r="CW693" s="1">
        <v>5.2025305790926701</v>
      </c>
      <c r="CX693" s="1"/>
      <c r="CY693" s="1"/>
      <c r="CZ693" s="1"/>
      <c r="DA693" s="1"/>
      <c r="DB693" s="1">
        <v>5.6229139461787101</v>
      </c>
      <c r="DC693" s="1"/>
      <c r="DD693" s="1"/>
      <c r="DE693" s="1"/>
      <c r="DF693" s="1"/>
      <c r="DG693" s="1">
        <v>6.0398651039184399</v>
      </c>
      <c r="DH693" s="1"/>
      <c r="DI693" s="1"/>
      <c r="DJ693" s="1"/>
      <c r="DK693" s="1"/>
      <c r="DL693" s="1">
        <v>6.4559302599544397</v>
      </c>
      <c r="DM693" s="1"/>
      <c r="DN693" s="1"/>
      <c r="DO693" s="1"/>
      <c r="DP693" s="1"/>
      <c r="DQ693" s="1">
        <v>6.94339685689721</v>
      </c>
      <c r="DR693" s="1"/>
      <c r="DS693" s="1"/>
      <c r="DT693" s="1"/>
      <c r="DU693" s="1"/>
      <c r="DV693" s="1">
        <v>7.4609373431467496</v>
      </c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</row>
    <row r="694" spans="1:206" hidden="1">
      <c r="A694" s="97" t="s">
        <v>451</v>
      </c>
      <c r="B694" t="s">
        <v>1415</v>
      </c>
      <c r="C694" t="s">
        <v>714</v>
      </c>
      <c r="D694" s="94" t="s">
        <v>1416</v>
      </c>
      <c r="E694" t="s">
        <v>1418</v>
      </c>
      <c r="BD694" s="1">
        <v>0.51328157280608899</v>
      </c>
      <c r="BE694" s="1"/>
      <c r="BF694" s="1"/>
      <c r="BG694" s="1"/>
      <c r="BH694" s="1"/>
      <c r="BI694" s="1">
        <v>0.62153326449808499</v>
      </c>
      <c r="BJ694" s="1"/>
      <c r="BK694" s="1"/>
      <c r="BL694" s="1"/>
      <c r="BM694" s="1"/>
      <c r="BN694" s="1">
        <v>0.765023077376074</v>
      </c>
      <c r="BO694" s="1"/>
      <c r="BP694" s="1"/>
      <c r="BQ694" s="1"/>
      <c r="BR694" s="1"/>
      <c r="BS694" s="1">
        <v>0.96361366517222402</v>
      </c>
      <c r="BT694" s="1"/>
      <c r="BU694" s="1"/>
      <c r="BV694" s="1"/>
      <c r="BW694" s="1"/>
      <c r="BX694" s="1">
        <v>1.2317824131424</v>
      </c>
      <c r="BY694" s="1"/>
      <c r="BZ694" s="1"/>
      <c r="CA694" s="1"/>
      <c r="CB694" s="1"/>
      <c r="CC694" s="1">
        <v>1.5666365020466</v>
      </c>
      <c r="CD694" s="1"/>
      <c r="CE694" s="1"/>
      <c r="CF694" s="1"/>
      <c r="CG694" s="1"/>
      <c r="CH694" s="1">
        <v>1.95087067639548</v>
      </c>
      <c r="CI694" s="1"/>
      <c r="CJ694" s="1"/>
      <c r="CK694" s="1"/>
      <c r="CL694" s="1"/>
      <c r="CM694" s="1">
        <v>2.4104144569521999</v>
      </c>
      <c r="CN694" s="1"/>
      <c r="CO694" s="1"/>
      <c r="CP694" s="1"/>
      <c r="CQ694" s="1"/>
      <c r="CR694" s="1">
        <v>2.9077503896182799</v>
      </c>
      <c r="CS694" s="1"/>
      <c r="CT694" s="1"/>
      <c r="CU694" s="1"/>
      <c r="CV694" s="1"/>
      <c r="CW694" s="1">
        <v>3.4046812650407898</v>
      </c>
      <c r="CX694" s="1"/>
      <c r="CY694" s="1"/>
      <c r="CZ694" s="1"/>
      <c r="DA694" s="1"/>
      <c r="DB694" s="1">
        <v>3.8942494626172599</v>
      </c>
      <c r="DC694" s="1"/>
      <c r="DD694" s="1"/>
      <c r="DE694" s="1"/>
      <c r="DF694" s="1"/>
      <c r="DG694" s="1">
        <v>4.3923097274587297</v>
      </c>
      <c r="DH694" s="1"/>
      <c r="DI694" s="1"/>
      <c r="DJ694" s="1"/>
      <c r="DK694" s="1"/>
      <c r="DL694" s="1">
        <v>4.9016544505425097</v>
      </c>
      <c r="DM694" s="1"/>
      <c r="DN694" s="1"/>
      <c r="DO694" s="1"/>
      <c r="DP694" s="1"/>
      <c r="DQ694" s="1">
        <v>5.4834735535586798</v>
      </c>
      <c r="DR694" s="1"/>
      <c r="DS694" s="1"/>
      <c r="DT694" s="1"/>
      <c r="DU694" s="1"/>
      <c r="DV694" s="1">
        <v>6.12427215639494</v>
      </c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</row>
    <row r="695" spans="1:206" hidden="1">
      <c r="A695" s="97" t="s">
        <v>451</v>
      </c>
      <c r="B695" t="s">
        <v>1415</v>
      </c>
      <c r="C695" t="s">
        <v>714</v>
      </c>
      <c r="D695" s="94" t="s">
        <v>1416</v>
      </c>
      <c r="E695" t="s">
        <v>1419</v>
      </c>
      <c r="BD695" s="1">
        <v>2.9209507054800401</v>
      </c>
      <c r="BE695" s="1"/>
      <c r="BF695" s="1"/>
      <c r="BG695" s="1"/>
      <c r="BH695" s="1"/>
      <c r="BI695" s="1">
        <v>3.3069363409344801</v>
      </c>
      <c r="BJ695" s="1"/>
      <c r="BK695" s="1"/>
      <c r="BL695" s="1"/>
      <c r="BM695" s="1"/>
      <c r="BN695" s="1">
        <v>3.7380854309194298</v>
      </c>
      <c r="BO695" s="1"/>
      <c r="BP695" s="1"/>
      <c r="BQ695" s="1"/>
      <c r="BR695" s="1"/>
      <c r="BS695" s="1">
        <v>4.2163168379622302</v>
      </c>
      <c r="BT695" s="1"/>
      <c r="BU695" s="1"/>
      <c r="BV695" s="1"/>
      <c r="BW695" s="1"/>
      <c r="BX695" s="1">
        <v>4.7191072619603203</v>
      </c>
      <c r="BY695" s="1"/>
      <c r="BZ695" s="1"/>
      <c r="CA695" s="1"/>
      <c r="CB695" s="1"/>
      <c r="CC695" s="1">
        <v>5.1924999937221203</v>
      </c>
      <c r="CD695" s="1"/>
      <c r="CE695" s="1"/>
      <c r="CF695" s="1"/>
      <c r="CG695" s="1"/>
      <c r="CH695" s="1">
        <v>5.7003285209361696</v>
      </c>
      <c r="CI695" s="1"/>
      <c r="CJ695" s="1"/>
      <c r="CK695" s="1"/>
      <c r="CL695" s="1"/>
      <c r="CM695" s="1">
        <v>6.1874578437380201</v>
      </c>
      <c r="CN695" s="1"/>
      <c r="CO695" s="1"/>
      <c r="CP695" s="1"/>
      <c r="CQ695" s="1"/>
      <c r="CR695" s="1">
        <v>6.6373080269119802</v>
      </c>
      <c r="CS695" s="1"/>
      <c r="CT695" s="1"/>
      <c r="CU695" s="1"/>
      <c r="CV695" s="1"/>
      <c r="CW695" s="1">
        <v>7.02239727746373</v>
      </c>
      <c r="CX695" s="1"/>
      <c r="CY695" s="1"/>
      <c r="CZ695" s="1"/>
      <c r="DA695" s="1"/>
      <c r="DB695" s="1">
        <v>7.3896084282704502</v>
      </c>
      <c r="DC695" s="1"/>
      <c r="DD695" s="1"/>
      <c r="DE695" s="1"/>
      <c r="DF695" s="1"/>
      <c r="DG695" s="1">
        <v>7.7629280331213799</v>
      </c>
      <c r="DH695" s="1"/>
      <c r="DI695" s="1"/>
      <c r="DJ695" s="1"/>
      <c r="DK695" s="1"/>
      <c r="DL695" s="1">
        <v>8.1616335674980398</v>
      </c>
      <c r="DM695" s="1"/>
      <c r="DN695" s="1"/>
      <c r="DO695" s="1"/>
      <c r="DP695" s="1"/>
      <c r="DQ695" s="1">
        <v>8.4969287807344802</v>
      </c>
      <c r="DR695" s="1"/>
      <c r="DS695" s="1"/>
      <c r="DT695" s="1"/>
      <c r="DU695" s="1"/>
      <c r="DV695" s="1">
        <v>8.8207496587872605</v>
      </c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</row>
    <row r="696" spans="1:206" hidden="1">
      <c r="A696" s="97" t="s">
        <v>451</v>
      </c>
      <c r="B696" t="s">
        <v>1415</v>
      </c>
      <c r="C696" t="s">
        <v>714</v>
      </c>
      <c r="D696" s="94" t="s">
        <v>1416</v>
      </c>
      <c r="E696" t="s">
        <v>1420</v>
      </c>
      <c r="BD696" s="1">
        <v>1.45691081101558</v>
      </c>
      <c r="BE696" s="1"/>
      <c r="BF696" s="1"/>
      <c r="BG696" s="1"/>
      <c r="BH696" s="1"/>
      <c r="BI696" s="1">
        <v>1.78198253289227</v>
      </c>
      <c r="BJ696" s="1"/>
      <c r="BK696" s="1"/>
      <c r="BL696" s="1"/>
      <c r="BM696" s="1"/>
      <c r="BN696" s="1">
        <v>2.1497594328843399</v>
      </c>
      <c r="BO696" s="1"/>
      <c r="BP696" s="1"/>
      <c r="BQ696" s="1"/>
      <c r="BR696" s="1"/>
      <c r="BS696" s="1">
        <v>2.5854562649727399</v>
      </c>
      <c r="BT696" s="1"/>
      <c r="BU696" s="1"/>
      <c r="BV696" s="1"/>
      <c r="BW696" s="1"/>
      <c r="BX696" s="1">
        <v>3.0644217640582001</v>
      </c>
      <c r="BY696" s="1"/>
      <c r="BZ696" s="1"/>
      <c r="CA696" s="1"/>
      <c r="CB696" s="1"/>
      <c r="CC696" s="1">
        <v>3.53602572320845</v>
      </c>
      <c r="CD696" s="1"/>
      <c r="CE696" s="1"/>
      <c r="CF696" s="1"/>
      <c r="CG696" s="1"/>
      <c r="CH696" s="1">
        <v>4.0556602102564296</v>
      </c>
      <c r="CI696" s="1"/>
      <c r="CJ696" s="1"/>
      <c r="CK696" s="1"/>
      <c r="CL696" s="1"/>
      <c r="CM696" s="1">
        <v>4.5905746229691502</v>
      </c>
      <c r="CN696" s="1"/>
      <c r="CO696" s="1"/>
      <c r="CP696" s="1"/>
      <c r="CQ696" s="1"/>
      <c r="CR696" s="1">
        <v>5.0943740729470601</v>
      </c>
      <c r="CS696" s="1"/>
      <c r="CT696" s="1"/>
      <c r="CU696" s="1"/>
      <c r="CV696" s="1"/>
      <c r="CW696" s="1">
        <v>5.5355965439284498</v>
      </c>
      <c r="CX696" s="1"/>
      <c r="CY696" s="1"/>
      <c r="CZ696" s="1"/>
      <c r="DA696" s="1"/>
      <c r="DB696" s="1">
        <v>5.9900263083109904</v>
      </c>
      <c r="DC696" s="1"/>
      <c r="DD696" s="1"/>
      <c r="DE696" s="1"/>
      <c r="DF696" s="1"/>
      <c r="DG696" s="1">
        <v>6.4866723291820403</v>
      </c>
      <c r="DH696" s="1"/>
      <c r="DI696" s="1"/>
      <c r="DJ696" s="1"/>
      <c r="DK696" s="1"/>
      <c r="DL696" s="1">
        <v>7.0099975465750397</v>
      </c>
      <c r="DM696" s="1"/>
      <c r="DN696" s="1"/>
      <c r="DO696" s="1"/>
      <c r="DP696" s="1"/>
      <c r="DQ696" s="1">
        <v>7.4415262092180603</v>
      </c>
      <c r="DR696" s="1"/>
      <c r="DS696" s="1"/>
      <c r="DT696" s="1"/>
      <c r="DU696" s="1"/>
      <c r="DV696" s="1">
        <v>7.8537733398174101</v>
      </c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</row>
    <row r="697" spans="1:206" hidden="1">
      <c r="A697" s="97" t="s">
        <v>451</v>
      </c>
      <c r="B697" t="s">
        <v>1415</v>
      </c>
      <c r="C697" t="s">
        <v>714</v>
      </c>
      <c r="D697" s="94" t="s">
        <v>1416</v>
      </c>
      <c r="E697" t="s">
        <v>1421</v>
      </c>
      <c r="BD697" s="1">
        <v>5.5037668348807198</v>
      </c>
      <c r="BE697" s="1"/>
      <c r="BF697" s="1"/>
      <c r="BG697" s="1"/>
      <c r="BH697" s="1"/>
      <c r="BI697" s="1">
        <v>6.1072937078516096</v>
      </c>
      <c r="BJ697" s="1"/>
      <c r="BK697" s="1"/>
      <c r="BL697" s="1"/>
      <c r="BM697" s="1"/>
      <c r="BN697" s="1">
        <v>6.6696109653789097</v>
      </c>
      <c r="BO697" s="1"/>
      <c r="BP697" s="1"/>
      <c r="BQ697" s="1"/>
      <c r="BR697" s="1"/>
      <c r="BS697" s="1">
        <v>7.21065787610583</v>
      </c>
      <c r="BT697" s="1"/>
      <c r="BU697" s="1"/>
      <c r="BV697" s="1"/>
      <c r="BW697" s="1"/>
      <c r="BX697" s="1">
        <v>7.7658217622002699</v>
      </c>
      <c r="BY697" s="1"/>
      <c r="BZ697" s="1"/>
      <c r="CA697" s="1"/>
      <c r="CB697" s="1"/>
      <c r="CC697" s="1">
        <v>8.3063145195314991</v>
      </c>
      <c r="CD697" s="1"/>
      <c r="CE697" s="1"/>
      <c r="CF697" s="1"/>
      <c r="CG697" s="1"/>
      <c r="CH697" s="1">
        <v>8.8039313965860195</v>
      </c>
      <c r="CI697" s="1"/>
      <c r="CJ697" s="1"/>
      <c r="CK697" s="1"/>
      <c r="CL697" s="1"/>
      <c r="CM697" s="1">
        <v>9.2374595253279104</v>
      </c>
      <c r="CN697" s="1"/>
      <c r="CO697" s="1"/>
      <c r="CP697" s="1"/>
      <c r="CQ697" s="1"/>
      <c r="CR697" s="1">
        <v>9.5837994504556701</v>
      </c>
      <c r="CS697" s="1"/>
      <c r="CT697" s="1"/>
      <c r="CU697" s="1"/>
      <c r="CV697" s="1"/>
      <c r="CW697" s="1">
        <v>9.8942730529299308</v>
      </c>
      <c r="CX697" s="1"/>
      <c r="CY697" s="1"/>
      <c r="CZ697" s="1"/>
      <c r="DA697" s="1"/>
      <c r="DB697" s="1">
        <v>10.150538953301</v>
      </c>
      <c r="DC697" s="1"/>
      <c r="DD697" s="1"/>
      <c r="DE697" s="1"/>
      <c r="DF697" s="1"/>
      <c r="DG697" s="1">
        <v>10.4263779827766</v>
      </c>
      <c r="DH697" s="1"/>
      <c r="DI697" s="1"/>
      <c r="DJ697" s="1"/>
      <c r="DK697" s="1"/>
      <c r="DL697" s="1">
        <v>10.7250128402176</v>
      </c>
      <c r="DM697" s="1"/>
      <c r="DN697" s="1"/>
      <c r="DO697" s="1"/>
      <c r="DP697" s="1"/>
      <c r="DQ697" s="1">
        <v>10.993442555632701</v>
      </c>
      <c r="DR697" s="1"/>
      <c r="DS697" s="1"/>
      <c r="DT697" s="1"/>
      <c r="DU697" s="1"/>
      <c r="DV697" s="1">
        <v>11.2396041220676</v>
      </c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</row>
    <row r="698" spans="1:206" hidden="1">
      <c r="A698" s="97" t="s">
        <v>451</v>
      </c>
      <c r="B698" t="s">
        <v>1415</v>
      </c>
      <c r="C698" t="s">
        <v>714</v>
      </c>
      <c r="D698" s="94" t="s">
        <v>1416</v>
      </c>
      <c r="E698" t="s">
        <v>1422</v>
      </c>
      <c r="BD698" s="1">
        <v>4.1572502001542198</v>
      </c>
      <c r="BE698" s="1"/>
      <c r="BF698" s="1"/>
      <c r="BG698" s="1"/>
      <c r="BH698" s="1"/>
      <c r="BI698" s="1">
        <v>4.7140538734011397</v>
      </c>
      <c r="BJ698" s="1"/>
      <c r="BK698" s="1"/>
      <c r="BL698" s="1"/>
      <c r="BM698" s="1"/>
      <c r="BN698" s="1">
        <v>5.2142029457331498</v>
      </c>
      <c r="BO698" s="1"/>
      <c r="BP698" s="1"/>
      <c r="BQ698" s="1"/>
      <c r="BR698" s="1"/>
      <c r="BS698" s="1">
        <v>5.7636233413877198</v>
      </c>
      <c r="BT698" s="1"/>
      <c r="BU698" s="1"/>
      <c r="BV698" s="1"/>
      <c r="BW698" s="1"/>
      <c r="BX698" s="1">
        <v>6.36957960868616</v>
      </c>
      <c r="BY698" s="1"/>
      <c r="BZ698" s="1"/>
      <c r="CA698" s="1"/>
      <c r="CB698" s="1"/>
      <c r="CC698" s="1">
        <v>6.9875570071687596</v>
      </c>
      <c r="CD698" s="1"/>
      <c r="CE698" s="1"/>
      <c r="CF698" s="1"/>
      <c r="CG698" s="1"/>
      <c r="CH698" s="1">
        <v>7.5748096471826001</v>
      </c>
      <c r="CI698" s="1"/>
      <c r="CJ698" s="1"/>
      <c r="CK698" s="1"/>
      <c r="CL698" s="1"/>
      <c r="CM698" s="1">
        <v>8.1232132509321904</v>
      </c>
      <c r="CN698" s="1"/>
      <c r="CO698" s="1"/>
      <c r="CP698" s="1"/>
      <c r="CQ698" s="1"/>
      <c r="CR698" s="1">
        <v>8.6228530515010906</v>
      </c>
      <c r="CS698" s="1"/>
      <c r="CT698" s="1"/>
      <c r="CU698" s="1"/>
      <c r="CV698" s="1"/>
      <c r="CW698" s="1">
        <v>9.1086322284003707</v>
      </c>
      <c r="CX698" s="1"/>
      <c r="CY698" s="1"/>
      <c r="CZ698" s="1"/>
      <c r="DA698" s="1"/>
      <c r="DB698" s="1">
        <v>9.5680902466565705</v>
      </c>
      <c r="DC698" s="1"/>
      <c r="DD698" s="1"/>
      <c r="DE698" s="1"/>
      <c r="DF698" s="1"/>
      <c r="DG698" s="1">
        <v>10.0332309543378</v>
      </c>
      <c r="DH698" s="1"/>
      <c r="DI698" s="1"/>
      <c r="DJ698" s="1"/>
      <c r="DK698" s="1"/>
      <c r="DL698" s="1">
        <v>10.4869782158625</v>
      </c>
      <c r="DM698" s="1"/>
      <c r="DN698" s="1"/>
      <c r="DO698" s="1"/>
      <c r="DP698" s="1"/>
      <c r="DQ698" s="1">
        <v>10.8232382233357</v>
      </c>
      <c r="DR698" s="1"/>
      <c r="DS698" s="1"/>
      <c r="DT698" s="1"/>
      <c r="DU698" s="1"/>
      <c r="DV698" s="1">
        <v>11.1592284798015</v>
      </c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</row>
    <row r="699" spans="1:206" hidden="1">
      <c r="A699" s="97" t="s">
        <v>451</v>
      </c>
      <c r="B699" t="s">
        <v>1415</v>
      </c>
      <c r="C699" t="s">
        <v>714</v>
      </c>
      <c r="D699" s="94" t="s">
        <v>1416</v>
      </c>
      <c r="E699" t="s">
        <v>1423</v>
      </c>
      <c r="BD699" s="1">
        <v>3.20848005216431</v>
      </c>
      <c r="BE699" s="1"/>
      <c r="BF699" s="1"/>
      <c r="BG699" s="1"/>
      <c r="BH699" s="1"/>
      <c r="BI699" s="1">
        <v>3.4729815009324501</v>
      </c>
      <c r="BJ699" s="1"/>
      <c r="BK699" s="1"/>
      <c r="BL699" s="1"/>
      <c r="BM699" s="1"/>
      <c r="BN699" s="1">
        <v>3.78292829800841</v>
      </c>
      <c r="BO699" s="1"/>
      <c r="BP699" s="1"/>
      <c r="BQ699" s="1"/>
      <c r="BR699" s="1"/>
      <c r="BS699" s="1">
        <v>4.1494412599617299</v>
      </c>
      <c r="BT699" s="1"/>
      <c r="BU699" s="1"/>
      <c r="BV699" s="1"/>
      <c r="BW699" s="1"/>
      <c r="BX699" s="1">
        <v>4.5801493114520504</v>
      </c>
      <c r="BY699" s="1"/>
      <c r="BZ699" s="1"/>
      <c r="CA699" s="1"/>
      <c r="CB699" s="1"/>
      <c r="CC699" s="1">
        <v>5.0585100231568498</v>
      </c>
      <c r="CD699" s="1"/>
      <c r="CE699" s="1"/>
      <c r="CF699" s="1"/>
      <c r="CG699" s="1"/>
      <c r="CH699" s="1">
        <v>5.5555674415472103</v>
      </c>
      <c r="CI699" s="1"/>
      <c r="CJ699" s="1"/>
      <c r="CK699" s="1"/>
      <c r="CL699" s="1"/>
      <c r="CM699" s="1">
        <v>6.0461700544098198</v>
      </c>
      <c r="CN699" s="1"/>
      <c r="CO699" s="1"/>
      <c r="CP699" s="1"/>
      <c r="CQ699" s="1"/>
      <c r="CR699" s="1">
        <v>6.5001307187668402</v>
      </c>
      <c r="CS699" s="1"/>
      <c r="CT699" s="1"/>
      <c r="CU699" s="1"/>
      <c r="CV699" s="1"/>
      <c r="CW699" s="1">
        <v>6.9082135120946697</v>
      </c>
      <c r="CX699" s="1"/>
      <c r="CY699" s="1"/>
      <c r="CZ699" s="1"/>
      <c r="DA699" s="1"/>
      <c r="DB699" s="1">
        <v>7.2715722402087497</v>
      </c>
      <c r="DC699" s="1"/>
      <c r="DD699" s="1"/>
      <c r="DE699" s="1"/>
      <c r="DF699" s="1"/>
      <c r="DG699" s="1">
        <v>7.6288713595628899</v>
      </c>
      <c r="DH699" s="1"/>
      <c r="DI699" s="1"/>
      <c r="DJ699" s="1"/>
      <c r="DK699" s="1"/>
      <c r="DL699" s="1">
        <v>7.9849469684363301</v>
      </c>
      <c r="DM699" s="1"/>
      <c r="DN699" s="1"/>
      <c r="DO699" s="1"/>
      <c r="DP699" s="1"/>
      <c r="DQ699" s="1">
        <v>8.2642793607070093</v>
      </c>
      <c r="DR699" s="1"/>
      <c r="DS699" s="1"/>
      <c r="DT699" s="1"/>
      <c r="DU699" s="1"/>
      <c r="DV699" s="1">
        <v>8.6498763215056798</v>
      </c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</row>
    <row r="700" spans="1:206" hidden="1">
      <c r="A700" s="97" t="s">
        <v>451</v>
      </c>
      <c r="B700" t="s">
        <v>1415</v>
      </c>
      <c r="C700" t="s">
        <v>714</v>
      </c>
      <c r="D700" s="94" t="s">
        <v>1416</v>
      </c>
      <c r="E700" t="s">
        <v>1424</v>
      </c>
      <c r="BD700" s="1">
        <v>2.9220872725263898</v>
      </c>
      <c r="BE700" s="1"/>
      <c r="BF700" s="1"/>
      <c r="BG700" s="1"/>
      <c r="BH700" s="1"/>
      <c r="BI700" s="1">
        <v>3.1802066180251898</v>
      </c>
      <c r="BJ700" s="1"/>
      <c r="BK700" s="1"/>
      <c r="BL700" s="1"/>
      <c r="BM700" s="1"/>
      <c r="BN700" s="1">
        <v>3.4739464619624001</v>
      </c>
      <c r="BO700" s="1"/>
      <c r="BP700" s="1"/>
      <c r="BQ700" s="1"/>
      <c r="BR700" s="1"/>
      <c r="BS700" s="1">
        <v>3.8280913014397999</v>
      </c>
      <c r="BT700" s="1"/>
      <c r="BU700" s="1"/>
      <c r="BV700" s="1"/>
      <c r="BW700" s="1"/>
      <c r="BX700" s="1">
        <v>4.2549495082485196</v>
      </c>
      <c r="BY700" s="1"/>
      <c r="BZ700" s="1"/>
      <c r="CA700" s="1"/>
      <c r="CB700" s="1"/>
      <c r="CC700" s="1">
        <v>4.7451319282280497</v>
      </c>
      <c r="CD700" s="1"/>
      <c r="CE700" s="1"/>
      <c r="CF700" s="1"/>
      <c r="CG700" s="1"/>
      <c r="CH700" s="1">
        <v>5.2710357402504098</v>
      </c>
      <c r="CI700" s="1"/>
      <c r="CJ700" s="1"/>
      <c r="CK700" s="1"/>
      <c r="CL700" s="1"/>
      <c r="CM700" s="1">
        <v>5.7998353326893302</v>
      </c>
      <c r="CN700" s="1"/>
      <c r="CO700" s="1"/>
      <c r="CP700" s="1"/>
      <c r="CQ700" s="1"/>
      <c r="CR700" s="1">
        <v>6.3147427445186901</v>
      </c>
      <c r="CS700" s="1"/>
      <c r="CT700" s="1"/>
      <c r="CU700" s="1"/>
      <c r="CV700" s="1"/>
      <c r="CW700" s="1">
        <v>6.7925657036164404</v>
      </c>
      <c r="CX700" s="1"/>
      <c r="CY700" s="1"/>
      <c r="CZ700" s="1"/>
      <c r="DA700" s="1"/>
      <c r="DB700" s="1">
        <v>7.2318802993690898</v>
      </c>
      <c r="DC700" s="1"/>
      <c r="DD700" s="1"/>
      <c r="DE700" s="1"/>
      <c r="DF700" s="1"/>
      <c r="DG700" s="1">
        <v>7.6547582640951601</v>
      </c>
      <c r="DH700" s="1"/>
      <c r="DI700" s="1"/>
      <c r="DJ700" s="1"/>
      <c r="DK700" s="1"/>
      <c r="DL700" s="1">
        <v>8.0644571486436494</v>
      </c>
      <c r="DM700" s="1"/>
      <c r="DN700" s="1"/>
      <c r="DO700" s="1"/>
      <c r="DP700" s="1"/>
      <c r="DQ700" s="1">
        <v>8.3155689404771707</v>
      </c>
      <c r="DR700" s="1"/>
      <c r="DS700" s="1"/>
      <c r="DT700" s="1"/>
      <c r="DU700" s="1"/>
      <c r="DV700" s="1">
        <v>8.7118380786912706</v>
      </c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</row>
    <row r="701" spans="1:206" hidden="1">
      <c r="A701" s="97" t="s">
        <v>451</v>
      </c>
      <c r="B701" t="s">
        <v>1415</v>
      </c>
      <c r="C701" t="s">
        <v>714</v>
      </c>
      <c r="D701" s="94" t="s">
        <v>1416</v>
      </c>
      <c r="E701" t="s">
        <v>1425</v>
      </c>
      <c r="BD701" s="1">
        <v>8.2999240863564303</v>
      </c>
      <c r="BE701" s="1"/>
      <c r="BF701" s="1"/>
      <c r="BG701" s="1"/>
      <c r="BH701" s="1"/>
      <c r="BI701" s="1">
        <v>8.56596654473916</v>
      </c>
      <c r="BJ701" s="1"/>
      <c r="BK701" s="1"/>
      <c r="BL701" s="1"/>
      <c r="BM701" s="1"/>
      <c r="BN701" s="1">
        <v>8.8834050308573502</v>
      </c>
      <c r="BO701" s="1"/>
      <c r="BP701" s="1"/>
      <c r="BQ701" s="1"/>
      <c r="BR701" s="1"/>
      <c r="BS701" s="1">
        <v>9.2205773834838691</v>
      </c>
      <c r="BT701" s="1"/>
      <c r="BU701" s="1"/>
      <c r="BV701" s="1"/>
      <c r="BW701" s="1"/>
      <c r="BX701" s="1">
        <v>9.5768666469950308</v>
      </c>
      <c r="BY701" s="1"/>
      <c r="BZ701" s="1"/>
      <c r="CA701" s="1"/>
      <c r="CB701" s="1"/>
      <c r="CC701" s="1">
        <v>9.9370377634798501</v>
      </c>
      <c r="CD701" s="1"/>
      <c r="CE701" s="1"/>
      <c r="CF701" s="1"/>
      <c r="CG701" s="1"/>
      <c r="CH701" s="1">
        <v>10.276805141961701</v>
      </c>
      <c r="CI701" s="1"/>
      <c r="CJ701" s="1"/>
      <c r="CK701" s="1"/>
      <c r="CL701" s="1"/>
      <c r="CM701" s="1">
        <v>10.6173180175794</v>
      </c>
      <c r="CN701" s="1"/>
      <c r="CO701" s="1"/>
      <c r="CP701" s="1"/>
      <c r="CQ701" s="1"/>
      <c r="CR701" s="1">
        <v>10.925317230907099</v>
      </c>
      <c r="CS701" s="1"/>
      <c r="CT701" s="1"/>
      <c r="CU701" s="1"/>
      <c r="CV701" s="1"/>
      <c r="CW701" s="1">
        <v>11.1822330526558</v>
      </c>
      <c r="CX701" s="1"/>
      <c r="CY701" s="1"/>
      <c r="CZ701" s="1"/>
      <c r="DA701" s="1"/>
      <c r="DB701" s="1">
        <v>11.3949005175125</v>
      </c>
      <c r="DC701" s="1"/>
      <c r="DD701" s="1"/>
      <c r="DE701" s="1"/>
      <c r="DF701" s="1"/>
      <c r="DG701" s="1">
        <v>11.5902510499494</v>
      </c>
      <c r="DH701" s="1"/>
      <c r="DI701" s="1"/>
      <c r="DJ701" s="1"/>
      <c r="DK701" s="1"/>
      <c r="DL701" s="1">
        <v>11.778906878012</v>
      </c>
      <c r="DM701" s="1"/>
      <c r="DN701" s="1"/>
      <c r="DO701" s="1"/>
      <c r="DP701" s="1"/>
      <c r="DQ701" s="1">
        <v>12.2105394458818</v>
      </c>
      <c r="DR701" s="1"/>
      <c r="DS701" s="1"/>
      <c r="DT701" s="1"/>
      <c r="DU701" s="1"/>
      <c r="DV701" s="1">
        <v>12.380099748615301</v>
      </c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</row>
    <row r="702" spans="1:206" hidden="1">
      <c r="A702" s="97" t="s">
        <v>451</v>
      </c>
      <c r="B702" t="s">
        <v>1415</v>
      </c>
      <c r="C702" t="s">
        <v>714</v>
      </c>
      <c r="D702" s="94" t="s">
        <v>1416</v>
      </c>
      <c r="E702" t="s">
        <v>1426</v>
      </c>
      <c r="BD702" s="1">
        <v>7.7520650557571704</v>
      </c>
      <c r="BE702" s="1"/>
      <c r="BF702" s="1"/>
      <c r="BG702" s="1"/>
      <c r="BH702" s="1"/>
      <c r="BI702" s="1">
        <v>7.9885368608199601</v>
      </c>
      <c r="BJ702" s="1"/>
      <c r="BK702" s="1"/>
      <c r="BL702" s="1"/>
      <c r="BM702" s="1"/>
      <c r="BN702" s="1">
        <v>8.2725800604961801</v>
      </c>
      <c r="BO702" s="1"/>
      <c r="BP702" s="1"/>
      <c r="BQ702" s="1"/>
      <c r="BR702" s="1"/>
      <c r="BS702" s="1">
        <v>8.5808612018821702</v>
      </c>
      <c r="BT702" s="1"/>
      <c r="BU702" s="1"/>
      <c r="BV702" s="1"/>
      <c r="BW702" s="1"/>
      <c r="BX702" s="1">
        <v>8.9283657730875507</v>
      </c>
      <c r="BY702" s="1"/>
      <c r="BZ702" s="1"/>
      <c r="CA702" s="1"/>
      <c r="CB702" s="1"/>
      <c r="CC702" s="1">
        <v>9.2963311622285101</v>
      </c>
      <c r="CD702" s="1"/>
      <c r="CE702" s="1"/>
      <c r="CF702" s="1"/>
      <c r="CG702" s="1"/>
      <c r="CH702" s="1">
        <v>9.6762660709566202</v>
      </c>
      <c r="CI702" s="1"/>
      <c r="CJ702" s="1"/>
      <c r="CK702" s="1"/>
      <c r="CL702" s="1"/>
      <c r="CM702" s="1">
        <v>10.059981171629699</v>
      </c>
      <c r="CN702" s="1"/>
      <c r="CO702" s="1"/>
      <c r="CP702" s="1"/>
      <c r="CQ702" s="1"/>
      <c r="CR702" s="1">
        <v>10.4259600066963</v>
      </c>
      <c r="CS702" s="1"/>
      <c r="CT702" s="1"/>
      <c r="CU702" s="1"/>
      <c r="CV702" s="1"/>
      <c r="CW702" s="1">
        <v>10.760059965583901</v>
      </c>
      <c r="CX702" s="1"/>
      <c r="CY702" s="1"/>
      <c r="CZ702" s="1"/>
      <c r="DA702" s="1"/>
      <c r="DB702" s="1">
        <v>11.069135280761101</v>
      </c>
      <c r="DC702" s="1"/>
      <c r="DD702" s="1"/>
      <c r="DE702" s="1"/>
      <c r="DF702" s="1"/>
      <c r="DG702" s="1">
        <v>11.3644520941086</v>
      </c>
      <c r="DH702" s="1"/>
      <c r="DI702" s="1"/>
      <c r="DJ702" s="1"/>
      <c r="DK702" s="1"/>
      <c r="DL702" s="1">
        <v>11.646839846283999</v>
      </c>
      <c r="DM702" s="1"/>
      <c r="DN702" s="1"/>
      <c r="DO702" s="1"/>
      <c r="DP702" s="1"/>
      <c r="DQ702" s="1">
        <v>12.1062132189211</v>
      </c>
      <c r="DR702" s="1"/>
      <c r="DS702" s="1"/>
      <c r="DT702" s="1"/>
      <c r="DU702" s="1"/>
      <c r="DV702" s="1">
        <v>12.3368327999033</v>
      </c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</row>
    <row r="703" spans="1:206" hidden="1">
      <c r="A703" s="97" t="s">
        <v>451</v>
      </c>
      <c r="B703" t="s">
        <v>1415</v>
      </c>
      <c r="C703" t="s">
        <v>714</v>
      </c>
      <c r="D703" s="94" t="s">
        <v>1416</v>
      </c>
      <c r="E703" t="s">
        <v>1427</v>
      </c>
      <c r="BD703" s="1">
        <v>4.2069421147044102</v>
      </c>
      <c r="BE703" s="1"/>
      <c r="BF703" s="1"/>
      <c r="BG703" s="1"/>
      <c r="BH703" s="1"/>
      <c r="BI703" s="1">
        <v>4.5416771344279896</v>
      </c>
      <c r="BJ703" s="1"/>
      <c r="BK703" s="1"/>
      <c r="BL703" s="1"/>
      <c r="BM703" s="1"/>
      <c r="BN703" s="1">
        <v>4.9099903306648098</v>
      </c>
      <c r="BO703" s="1"/>
      <c r="BP703" s="1"/>
      <c r="BQ703" s="1"/>
      <c r="BR703" s="1"/>
      <c r="BS703" s="1">
        <v>5.3154734648097204</v>
      </c>
      <c r="BT703" s="1"/>
      <c r="BU703" s="1"/>
      <c r="BV703" s="1"/>
      <c r="BW703" s="1"/>
      <c r="BX703" s="1">
        <v>5.7214183567144703</v>
      </c>
      <c r="BY703" s="1"/>
      <c r="BZ703" s="1"/>
      <c r="CA703" s="1"/>
      <c r="CB703" s="1"/>
      <c r="CC703" s="1">
        <v>6.1260523805287397</v>
      </c>
      <c r="CD703" s="1"/>
      <c r="CE703" s="1"/>
      <c r="CF703" s="1"/>
      <c r="CG703" s="1"/>
      <c r="CH703" s="1">
        <v>6.5365856818436496</v>
      </c>
      <c r="CI703" s="1"/>
      <c r="CJ703" s="1"/>
      <c r="CK703" s="1"/>
      <c r="CL703" s="1"/>
      <c r="CM703" s="1">
        <v>6.9278567403017597</v>
      </c>
      <c r="CN703" s="1"/>
      <c r="CO703" s="1"/>
      <c r="CP703" s="1"/>
      <c r="CQ703" s="1"/>
      <c r="CR703" s="1">
        <v>7.2987506287005397</v>
      </c>
      <c r="CS703" s="1"/>
      <c r="CT703" s="1"/>
      <c r="CU703" s="1"/>
      <c r="CV703" s="1"/>
      <c r="CW703" s="1">
        <v>7.6137271259973902</v>
      </c>
      <c r="CX703" s="1"/>
      <c r="CY703" s="1"/>
      <c r="CZ703" s="1"/>
      <c r="DA703" s="1"/>
      <c r="DB703" s="1">
        <v>7.9076534117324098</v>
      </c>
      <c r="DC703" s="1"/>
      <c r="DD703" s="1"/>
      <c r="DE703" s="1"/>
      <c r="DF703" s="1"/>
      <c r="DG703" s="1">
        <v>8.2121639214347208</v>
      </c>
      <c r="DH703" s="1"/>
      <c r="DI703" s="1"/>
      <c r="DJ703" s="1"/>
      <c r="DK703" s="1"/>
      <c r="DL703" s="1">
        <v>8.5354483647157409</v>
      </c>
      <c r="DM703" s="1"/>
      <c r="DN703" s="1"/>
      <c r="DO703" s="1"/>
      <c r="DP703" s="1"/>
      <c r="DQ703" s="1">
        <v>8.8785624155596796</v>
      </c>
      <c r="DR703" s="1"/>
      <c r="DS703" s="1"/>
      <c r="DT703" s="1"/>
      <c r="DU703" s="1"/>
      <c r="DV703" s="1">
        <v>9.1662939764472195</v>
      </c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</row>
    <row r="704" spans="1:206" hidden="1">
      <c r="A704" s="97" t="s">
        <v>451</v>
      </c>
      <c r="B704" t="s">
        <v>1415</v>
      </c>
      <c r="C704" t="s">
        <v>714</v>
      </c>
      <c r="D704" s="94" t="s">
        <v>1416</v>
      </c>
      <c r="E704" t="s">
        <v>1428</v>
      </c>
      <c r="BD704" s="1">
        <v>3.21973882708112</v>
      </c>
      <c r="BE704" s="1"/>
      <c r="BF704" s="1"/>
      <c r="BG704" s="1"/>
      <c r="BH704" s="1"/>
      <c r="BI704" s="1">
        <v>3.4994033691491699</v>
      </c>
      <c r="BJ704" s="1"/>
      <c r="BK704" s="1"/>
      <c r="BL704" s="1"/>
      <c r="BM704" s="1"/>
      <c r="BN704" s="1">
        <v>3.8019913580251998</v>
      </c>
      <c r="BO704" s="1"/>
      <c r="BP704" s="1"/>
      <c r="BQ704" s="1"/>
      <c r="BR704" s="1"/>
      <c r="BS704" s="1">
        <v>4.1533211685964897</v>
      </c>
      <c r="BT704" s="1"/>
      <c r="BU704" s="1"/>
      <c r="BV704" s="1"/>
      <c r="BW704" s="1"/>
      <c r="BX704" s="1">
        <v>4.5173672370683802</v>
      </c>
      <c r="BY704" s="1"/>
      <c r="BZ704" s="1"/>
      <c r="CA704" s="1"/>
      <c r="CB704" s="1"/>
      <c r="CC704" s="1">
        <v>4.90407965345549</v>
      </c>
      <c r="CD704" s="1"/>
      <c r="CE704" s="1"/>
      <c r="CF704" s="1"/>
      <c r="CG704" s="1"/>
      <c r="CH704" s="1">
        <v>5.3115146230837</v>
      </c>
      <c r="CI704" s="1"/>
      <c r="CJ704" s="1"/>
      <c r="CK704" s="1"/>
      <c r="CL704" s="1"/>
      <c r="CM704" s="1">
        <v>5.7171942665018802</v>
      </c>
      <c r="CN704" s="1"/>
      <c r="CO704" s="1"/>
      <c r="CP704" s="1"/>
      <c r="CQ704" s="1"/>
      <c r="CR704" s="1">
        <v>6.1191522219583403</v>
      </c>
      <c r="CS704" s="1"/>
      <c r="CT704" s="1"/>
      <c r="CU704" s="1"/>
      <c r="CV704" s="1"/>
      <c r="CW704" s="1">
        <v>6.4817461693031397</v>
      </c>
      <c r="CX704" s="1"/>
      <c r="CY704" s="1"/>
      <c r="CZ704" s="1"/>
      <c r="DA704" s="1"/>
      <c r="DB704" s="1">
        <v>6.853419534306</v>
      </c>
      <c r="DC704" s="1"/>
      <c r="DD704" s="1"/>
      <c r="DE704" s="1"/>
      <c r="DF704" s="1"/>
      <c r="DG704" s="1">
        <v>7.24913339587276</v>
      </c>
      <c r="DH704" s="1"/>
      <c r="DI704" s="1"/>
      <c r="DJ704" s="1"/>
      <c r="DK704" s="1"/>
      <c r="DL704" s="1">
        <v>7.6725722158673797</v>
      </c>
      <c r="DM704" s="1"/>
      <c r="DN704" s="1"/>
      <c r="DO704" s="1"/>
      <c r="DP704" s="1"/>
      <c r="DQ704" s="1">
        <v>8.0808440430568798</v>
      </c>
      <c r="DR704" s="1"/>
      <c r="DS704" s="1"/>
      <c r="DT704" s="1"/>
      <c r="DU704" s="1"/>
      <c r="DV704" s="1">
        <v>8.4346190819841595</v>
      </c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</row>
    <row r="705" spans="1:206" hidden="1">
      <c r="A705" s="97" t="s">
        <v>451</v>
      </c>
      <c r="B705" t="s">
        <v>1415</v>
      </c>
      <c r="C705" t="s">
        <v>714</v>
      </c>
      <c r="D705" s="94" t="s">
        <v>1416</v>
      </c>
      <c r="E705" s="81" t="s">
        <v>1429</v>
      </c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  <c r="AH705" s="99"/>
      <c r="AI705" s="99"/>
      <c r="AJ705" s="99"/>
      <c r="AK705" s="99"/>
      <c r="AL705" s="99"/>
      <c r="AM705" s="99"/>
      <c r="AN705" s="99"/>
      <c r="AO705" s="99"/>
      <c r="AP705" s="99"/>
      <c r="AQ705" s="99"/>
      <c r="AR705" s="99"/>
      <c r="AS705" s="99"/>
      <c r="AT705" s="99"/>
      <c r="AU705" s="99"/>
      <c r="AV705" s="99"/>
      <c r="AW705" s="99"/>
      <c r="AX705" s="99"/>
      <c r="AY705" s="99"/>
      <c r="AZ705" s="99"/>
      <c r="BA705" s="99"/>
      <c r="BB705" s="99"/>
      <c r="BC705" s="99"/>
      <c r="BD705" s="91">
        <v>0.89772045065668504</v>
      </c>
      <c r="BE705" s="91"/>
      <c r="BF705" s="91"/>
      <c r="BG705" s="91"/>
      <c r="BH705" s="91"/>
      <c r="BI705" s="91">
        <v>1.07509779558097</v>
      </c>
      <c r="BJ705" s="91"/>
      <c r="BK705" s="91"/>
      <c r="BL705" s="91"/>
      <c r="BM705" s="91"/>
      <c r="BN705" s="91">
        <v>1.2964997901807001</v>
      </c>
      <c r="BO705" s="91"/>
      <c r="BP705" s="91"/>
      <c r="BQ705" s="91"/>
      <c r="BR705" s="91"/>
      <c r="BS705" s="91">
        <v>1.58036489763059</v>
      </c>
      <c r="BT705" s="91"/>
      <c r="BU705" s="91"/>
      <c r="BV705" s="91"/>
      <c r="BW705" s="91"/>
      <c r="BX705" s="91">
        <v>1.93212606788729</v>
      </c>
      <c r="BY705" s="91"/>
      <c r="BZ705" s="91"/>
      <c r="CA705" s="91"/>
      <c r="CB705" s="91"/>
      <c r="CC705" s="91">
        <v>2.3399788527832399</v>
      </c>
      <c r="CD705" s="91"/>
      <c r="CE705" s="91"/>
      <c r="CF705" s="91"/>
      <c r="CG705" s="91"/>
      <c r="CH705" s="91">
        <v>2.7890661032042101</v>
      </c>
      <c r="CI705" s="91"/>
      <c r="CJ705" s="91"/>
      <c r="CK705" s="91"/>
      <c r="CL705" s="91"/>
      <c r="CM705" s="91">
        <v>3.2922088982031901</v>
      </c>
      <c r="CN705" s="91"/>
      <c r="CO705" s="91"/>
      <c r="CP705" s="91"/>
      <c r="CQ705" s="91"/>
      <c r="CR705" s="91">
        <v>3.8079088791565998</v>
      </c>
      <c r="CS705" s="91"/>
      <c r="CT705" s="91"/>
      <c r="CU705" s="91"/>
      <c r="CV705" s="91"/>
      <c r="CW705" s="91">
        <v>4.2920587749950796</v>
      </c>
      <c r="CX705" s="91"/>
      <c r="CY705" s="91"/>
      <c r="CZ705" s="91"/>
      <c r="DA705" s="91"/>
      <c r="DB705" s="91">
        <v>4.7473515712270196</v>
      </c>
      <c r="DC705" s="91"/>
      <c r="DD705" s="91"/>
      <c r="DE705" s="91"/>
      <c r="DF705" s="91"/>
      <c r="DG705" s="91">
        <v>5.2061616478293997</v>
      </c>
      <c r="DH705" s="91"/>
      <c r="DI705" s="91"/>
      <c r="DJ705" s="91"/>
      <c r="DK705" s="91"/>
      <c r="DL705" s="91">
        <v>5.6702807753247004</v>
      </c>
      <c r="DM705" s="91"/>
      <c r="DN705" s="91"/>
      <c r="DO705" s="91"/>
      <c r="DP705" s="91"/>
      <c r="DQ705" s="91">
        <v>6.2048324015284502</v>
      </c>
      <c r="DR705" s="91"/>
      <c r="DS705" s="91"/>
      <c r="DT705" s="91"/>
      <c r="DU705" s="91"/>
      <c r="DV705" s="91">
        <v>6.7854446782069298</v>
      </c>
      <c r="DW705" s="99"/>
      <c r="DX705" s="99"/>
      <c r="DY705" s="99"/>
      <c r="DZ705" s="99"/>
      <c r="EA705" s="99"/>
      <c r="EB705" s="99"/>
      <c r="EC705" s="99"/>
      <c r="ED705" s="99"/>
      <c r="EE705" s="99"/>
      <c r="EF705" s="99"/>
      <c r="EG705" s="99"/>
      <c r="EH705" s="99"/>
      <c r="EI705" s="99"/>
      <c r="EJ705" s="99"/>
      <c r="EK705" s="99"/>
      <c r="EL705" s="99"/>
      <c r="EM705" s="99"/>
      <c r="EN705" s="99"/>
      <c r="EO705" s="99"/>
      <c r="EP705" s="99"/>
      <c r="EQ705" s="99"/>
      <c r="ER705" s="99"/>
      <c r="ES705" s="99"/>
      <c r="ET705" s="99"/>
      <c r="EU705" s="99"/>
      <c r="EV705" s="99"/>
      <c r="EW705" s="99"/>
      <c r="EX705" s="99"/>
      <c r="EY705" s="99"/>
      <c r="EZ705" s="99"/>
      <c r="FA705" s="99"/>
      <c r="FB705" s="99"/>
      <c r="FC705" s="99"/>
      <c r="FD705" s="99"/>
      <c r="FE705" s="99"/>
      <c r="FF705" s="99"/>
      <c r="FG705" s="99"/>
      <c r="FH705" s="99"/>
      <c r="FI705" s="99"/>
      <c r="FJ705" s="99"/>
      <c r="FK705" s="99"/>
      <c r="FL705" s="99"/>
      <c r="FM705" s="99"/>
      <c r="FN705" s="99"/>
      <c r="FO705" s="99"/>
      <c r="FP705" s="99"/>
      <c r="FQ705" s="99"/>
      <c r="FR705" s="99"/>
      <c r="FS705" s="99"/>
      <c r="FT705" s="99"/>
      <c r="FU705" s="99"/>
      <c r="FV705" s="99"/>
      <c r="FW705" s="99"/>
      <c r="FX705" s="99"/>
      <c r="FY705" s="99"/>
      <c r="FZ705" s="99"/>
      <c r="GA705" s="99"/>
      <c r="GB705" s="99"/>
      <c r="GC705" s="99"/>
      <c r="GD705" s="99"/>
      <c r="GE705" s="99"/>
      <c r="GF705" s="99"/>
      <c r="GG705" s="99"/>
      <c r="GH705" s="99"/>
      <c r="GI705" s="99"/>
      <c r="GJ705" s="99"/>
      <c r="GK705" s="99"/>
      <c r="GL705" s="99"/>
      <c r="GM705" s="99"/>
      <c r="GN705" s="99"/>
      <c r="GO705" s="99"/>
      <c r="GP705" s="99"/>
      <c r="GQ705" s="99"/>
      <c r="GR705" s="99"/>
      <c r="GS705" s="99"/>
      <c r="GT705" s="99"/>
      <c r="GU705" s="99"/>
      <c r="GV705" s="99"/>
      <c r="GW705" s="99"/>
      <c r="GX705" s="99"/>
    </row>
    <row r="706" spans="1:206" hidden="1">
      <c r="A706" s="97" t="s">
        <v>451</v>
      </c>
      <c r="B706" t="s">
        <v>1415</v>
      </c>
      <c r="C706" t="s">
        <v>714</v>
      </c>
      <c r="D706" s="94" t="s">
        <v>1416</v>
      </c>
      <c r="E706" s="81" t="s">
        <v>1430</v>
      </c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  <c r="AH706" s="99"/>
      <c r="AI706" s="99"/>
      <c r="AJ706" s="99"/>
      <c r="AK706" s="99"/>
      <c r="AL706" s="99"/>
      <c r="AM706" s="99"/>
      <c r="AN706" s="99"/>
      <c r="AO706" s="99"/>
      <c r="AP706" s="99"/>
      <c r="AQ706" s="99"/>
      <c r="AR706" s="99"/>
      <c r="AS706" s="99"/>
      <c r="AT706" s="99"/>
      <c r="AU706" s="99"/>
      <c r="AV706" s="99"/>
      <c r="AW706" s="99"/>
      <c r="AX706" s="99"/>
      <c r="AY706" s="99"/>
      <c r="AZ706" s="99"/>
      <c r="BA706" s="99"/>
      <c r="BB706" s="99"/>
      <c r="BC706" s="99"/>
      <c r="BD706" s="91">
        <v>2.2045012483396502</v>
      </c>
      <c r="BE706" s="91"/>
      <c r="BF706" s="91"/>
      <c r="BG706" s="91"/>
      <c r="BH706" s="91"/>
      <c r="BI706" s="91">
        <v>2.5602985351766101</v>
      </c>
      <c r="BJ706" s="91"/>
      <c r="BK706" s="91"/>
      <c r="BL706" s="91"/>
      <c r="BM706" s="91"/>
      <c r="BN706" s="91">
        <v>2.95950755378973</v>
      </c>
      <c r="BO706" s="91"/>
      <c r="BP706" s="91"/>
      <c r="BQ706" s="91"/>
      <c r="BR706" s="91"/>
      <c r="BS706" s="91">
        <v>3.4152613616906198</v>
      </c>
      <c r="BT706" s="91"/>
      <c r="BU706" s="91"/>
      <c r="BV706" s="91"/>
      <c r="BW706" s="91"/>
      <c r="BX706" s="91">
        <v>3.9064877342672801</v>
      </c>
      <c r="BY706" s="91"/>
      <c r="BZ706" s="91"/>
      <c r="CA706" s="91"/>
      <c r="CB706" s="91"/>
      <c r="CC706" s="91">
        <v>4.3793022977842</v>
      </c>
      <c r="CD706" s="91"/>
      <c r="CE706" s="91"/>
      <c r="CF706" s="91"/>
      <c r="CG706" s="91"/>
      <c r="CH706" s="91">
        <v>4.8931204121115996</v>
      </c>
      <c r="CI706" s="91"/>
      <c r="CJ706" s="91"/>
      <c r="CK706" s="91"/>
      <c r="CL706" s="91"/>
      <c r="CM706" s="91">
        <v>5.4029532001418703</v>
      </c>
      <c r="CN706" s="91"/>
      <c r="CO706" s="91"/>
      <c r="CP706" s="91"/>
      <c r="CQ706" s="91"/>
      <c r="CR706" s="91">
        <v>5.8791480215589802</v>
      </c>
      <c r="CS706" s="91"/>
      <c r="CT706" s="91"/>
      <c r="CU706" s="91"/>
      <c r="CV706" s="91"/>
      <c r="CW706" s="91">
        <v>6.2910971471286601</v>
      </c>
      <c r="CX706" s="91"/>
      <c r="CY706" s="91"/>
      <c r="CZ706" s="91"/>
      <c r="DA706" s="91"/>
      <c r="DB706" s="91">
        <v>6.6999520237198196</v>
      </c>
      <c r="DC706" s="91"/>
      <c r="DD706" s="91"/>
      <c r="DE706" s="91"/>
      <c r="DF706" s="91"/>
      <c r="DG706" s="91">
        <v>7.1343727424682104</v>
      </c>
      <c r="DH706" s="91"/>
      <c r="DI706" s="91"/>
      <c r="DJ706" s="91"/>
      <c r="DK706" s="91"/>
      <c r="DL706" s="91">
        <v>7.5948588251046996</v>
      </c>
      <c r="DM706" s="91"/>
      <c r="DN706" s="91"/>
      <c r="DO706" s="91"/>
      <c r="DP706" s="91"/>
      <c r="DQ706" s="91">
        <v>7.9776543277569401</v>
      </c>
      <c r="DR706" s="91"/>
      <c r="DS706" s="91"/>
      <c r="DT706" s="91"/>
      <c r="DU706" s="91"/>
      <c r="DV706" s="91">
        <v>8.3450164085474494</v>
      </c>
      <c r="DW706" s="99"/>
      <c r="DX706" s="99"/>
      <c r="DY706" s="99"/>
      <c r="DZ706" s="99"/>
      <c r="EA706" s="99"/>
      <c r="EB706" s="99"/>
      <c r="EC706" s="99"/>
      <c r="ED706" s="99"/>
      <c r="EE706" s="99"/>
      <c r="EF706" s="99"/>
      <c r="EG706" s="99"/>
      <c r="EH706" s="99"/>
      <c r="EI706" s="99"/>
      <c r="EJ706" s="99"/>
      <c r="EK706" s="99"/>
      <c r="EL706" s="99"/>
      <c r="EM706" s="99"/>
      <c r="EN706" s="99"/>
      <c r="EO706" s="99"/>
      <c r="EP706" s="99"/>
      <c r="EQ706" s="99"/>
      <c r="ER706" s="99"/>
      <c r="ES706" s="99"/>
      <c r="ET706" s="99"/>
      <c r="EU706" s="99"/>
      <c r="EV706" s="99"/>
      <c r="EW706" s="99"/>
      <c r="EX706" s="99"/>
      <c r="EY706" s="99"/>
      <c r="EZ706" s="99"/>
      <c r="FA706" s="99"/>
      <c r="FB706" s="99"/>
      <c r="FC706" s="99"/>
      <c r="FD706" s="99"/>
      <c r="FE706" s="99"/>
      <c r="FF706" s="99"/>
      <c r="FG706" s="99"/>
      <c r="FH706" s="99"/>
      <c r="FI706" s="99"/>
      <c r="FJ706" s="99"/>
      <c r="FK706" s="99"/>
      <c r="FL706" s="99"/>
      <c r="FM706" s="99"/>
      <c r="FN706" s="99"/>
      <c r="FO706" s="99"/>
      <c r="FP706" s="99"/>
      <c r="FQ706" s="99"/>
      <c r="FR706" s="99"/>
      <c r="FS706" s="99"/>
      <c r="FT706" s="99"/>
      <c r="FU706" s="99"/>
      <c r="FV706" s="99"/>
      <c r="FW706" s="99"/>
      <c r="FX706" s="99"/>
      <c r="FY706" s="99"/>
      <c r="FZ706" s="99"/>
      <c r="GA706" s="99"/>
      <c r="GB706" s="99"/>
      <c r="GC706" s="99"/>
      <c r="GD706" s="99"/>
      <c r="GE706" s="99"/>
      <c r="GF706" s="99"/>
      <c r="GG706" s="99"/>
      <c r="GH706" s="99"/>
      <c r="GI706" s="99"/>
      <c r="GJ706" s="99"/>
      <c r="GK706" s="99"/>
      <c r="GL706" s="99"/>
      <c r="GM706" s="99"/>
      <c r="GN706" s="99"/>
      <c r="GO706" s="99"/>
      <c r="GP706" s="99"/>
      <c r="GQ706" s="99"/>
      <c r="GR706" s="99"/>
      <c r="GS706" s="99"/>
      <c r="GT706" s="99"/>
      <c r="GU706" s="99"/>
      <c r="GV706" s="99"/>
      <c r="GW706" s="99"/>
      <c r="GX706" s="99"/>
    </row>
    <row r="707" spans="1:206" hidden="1">
      <c r="A707" s="97" t="s">
        <v>451</v>
      </c>
      <c r="B707" t="s">
        <v>1415</v>
      </c>
      <c r="C707" t="s">
        <v>714</v>
      </c>
      <c r="D707" s="94" t="s">
        <v>1416</v>
      </c>
      <c r="E707" s="81" t="s">
        <v>1431</v>
      </c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  <c r="AH707" s="99"/>
      <c r="AI707" s="99"/>
      <c r="AJ707" s="99"/>
      <c r="AK707" s="99"/>
      <c r="AL707" s="99"/>
      <c r="AM707" s="99"/>
      <c r="AN707" s="99"/>
      <c r="AO707" s="99"/>
      <c r="AP707" s="99"/>
      <c r="AQ707" s="99"/>
      <c r="AR707" s="99"/>
      <c r="AS707" s="99"/>
      <c r="AT707" s="99"/>
      <c r="AU707" s="99"/>
      <c r="AV707" s="99"/>
      <c r="AW707" s="99"/>
      <c r="AX707" s="99"/>
      <c r="AY707" s="99"/>
      <c r="AZ707" s="99"/>
      <c r="BA707" s="99"/>
      <c r="BB707" s="99"/>
      <c r="BC707" s="99"/>
      <c r="BD707" s="91">
        <v>4.7384312736880396</v>
      </c>
      <c r="BE707" s="91"/>
      <c r="BF707" s="91"/>
      <c r="BG707" s="91"/>
      <c r="BH707" s="91"/>
      <c r="BI707" s="91">
        <v>5.3262252944376298</v>
      </c>
      <c r="BJ707" s="91"/>
      <c r="BK707" s="91"/>
      <c r="BL707" s="91"/>
      <c r="BM707" s="91"/>
      <c r="BN707" s="91">
        <v>5.8585405212722499</v>
      </c>
      <c r="BO707" s="91"/>
      <c r="BP707" s="91"/>
      <c r="BQ707" s="91"/>
      <c r="BR707" s="91"/>
      <c r="BS707" s="91">
        <v>6.4123444445875499</v>
      </c>
      <c r="BT707" s="91"/>
      <c r="BU707" s="91"/>
      <c r="BV707" s="91"/>
      <c r="BW707" s="91"/>
      <c r="BX707" s="91">
        <v>7.0033568673487201</v>
      </c>
      <c r="BY707" s="91"/>
      <c r="BZ707" s="91"/>
      <c r="CA707" s="91"/>
      <c r="CB707" s="91"/>
      <c r="CC707" s="91">
        <v>7.5915849307011998</v>
      </c>
      <c r="CD707" s="91"/>
      <c r="CE707" s="91"/>
      <c r="CF707" s="91"/>
      <c r="CG707" s="91"/>
      <c r="CH707" s="91">
        <v>8.1416848117624099</v>
      </c>
      <c r="CI707" s="91"/>
      <c r="CJ707" s="91"/>
      <c r="CK707" s="91"/>
      <c r="CL707" s="91"/>
      <c r="CM707" s="91">
        <v>8.6390102462998595</v>
      </c>
      <c r="CN707" s="91"/>
      <c r="CO707" s="91"/>
      <c r="CP707" s="91"/>
      <c r="CQ707" s="91"/>
      <c r="CR707" s="91">
        <v>9.0701767663636197</v>
      </c>
      <c r="CS707" s="91"/>
      <c r="CT707" s="91"/>
      <c r="CU707" s="91"/>
      <c r="CV707" s="91"/>
      <c r="CW707" s="91">
        <v>9.4745564685217207</v>
      </c>
      <c r="CX707" s="91"/>
      <c r="CY707" s="91"/>
      <c r="CZ707" s="91"/>
      <c r="DA707" s="91"/>
      <c r="DB707" s="91">
        <v>9.8395560239373001</v>
      </c>
      <c r="DC707" s="91"/>
      <c r="DD707" s="91"/>
      <c r="DE707" s="91"/>
      <c r="DF707" s="91"/>
      <c r="DG707" s="91">
        <v>10.2163337034963</v>
      </c>
      <c r="DH707" s="91"/>
      <c r="DI707" s="91"/>
      <c r="DJ707" s="91"/>
      <c r="DK707" s="91"/>
      <c r="DL707" s="91">
        <v>10.5976976877272</v>
      </c>
      <c r="DM707" s="91"/>
      <c r="DN707" s="91"/>
      <c r="DO707" s="91"/>
      <c r="DP707" s="91"/>
      <c r="DQ707" s="91">
        <v>10.9023021253781</v>
      </c>
      <c r="DR707" s="91"/>
      <c r="DS707" s="91"/>
      <c r="DT707" s="91"/>
      <c r="DU707" s="91"/>
      <c r="DV707" s="91">
        <v>11.196540430633201</v>
      </c>
      <c r="DW707" s="99"/>
      <c r="DX707" s="99"/>
      <c r="DY707" s="99"/>
      <c r="DZ707" s="99"/>
      <c r="EA707" s="99"/>
      <c r="EB707" s="99"/>
      <c r="EC707" s="99"/>
      <c r="ED707" s="99"/>
      <c r="EE707" s="99"/>
      <c r="EF707" s="99"/>
      <c r="EG707" s="99"/>
      <c r="EH707" s="99"/>
      <c r="EI707" s="99"/>
      <c r="EJ707" s="99"/>
      <c r="EK707" s="99"/>
      <c r="EL707" s="99"/>
      <c r="EM707" s="99"/>
      <c r="EN707" s="99"/>
      <c r="EO707" s="99"/>
      <c r="EP707" s="99"/>
      <c r="EQ707" s="99"/>
      <c r="ER707" s="99"/>
      <c r="ES707" s="99"/>
      <c r="ET707" s="99"/>
      <c r="EU707" s="99"/>
      <c r="EV707" s="99"/>
      <c r="EW707" s="99"/>
      <c r="EX707" s="99"/>
      <c r="EY707" s="99"/>
      <c r="EZ707" s="99"/>
      <c r="FA707" s="99"/>
      <c r="FB707" s="99"/>
      <c r="FC707" s="99"/>
      <c r="FD707" s="99"/>
      <c r="FE707" s="99"/>
      <c r="FF707" s="99"/>
      <c r="FG707" s="99"/>
      <c r="FH707" s="99"/>
      <c r="FI707" s="99"/>
      <c r="FJ707" s="99"/>
      <c r="FK707" s="99"/>
      <c r="FL707" s="99"/>
      <c r="FM707" s="99"/>
      <c r="FN707" s="99"/>
      <c r="FO707" s="99"/>
      <c r="FP707" s="99"/>
      <c r="FQ707" s="99"/>
      <c r="FR707" s="99"/>
      <c r="FS707" s="99"/>
      <c r="FT707" s="99"/>
      <c r="FU707" s="99"/>
      <c r="FV707" s="99"/>
      <c r="FW707" s="99"/>
      <c r="FX707" s="99"/>
      <c r="FY707" s="99"/>
      <c r="FZ707" s="99"/>
      <c r="GA707" s="99"/>
      <c r="GB707" s="99"/>
      <c r="GC707" s="99"/>
      <c r="GD707" s="99"/>
      <c r="GE707" s="99"/>
      <c r="GF707" s="99"/>
      <c r="GG707" s="99"/>
      <c r="GH707" s="99"/>
      <c r="GI707" s="99"/>
      <c r="GJ707" s="99"/>
      <c r="GK707" s="99"/>
      <c r="GL707" s="99"/>
      <c r="GM707" s="99"/>
      <c r="GN707" s="99"/>
      <c r="GO707" s="99"/>
      <c r="GP707" s="99"/>
      <c r="GQ707" s="99"/>
      <c r="GR707" s="99"/>
      <c r="GS707" s="99"/>
      <c r="GT707" s="99"/>
      <c r="GU707" s="99"/>
      <c r="GV707" s="99"/>
      <c r="GW707" s="99"/>
      <c r="GX707" s="99"/>
    </row>
    <row r="708" spans="1:206" hidden="1">
      <c r="A708" s="97" t="s">
        <v>451</v>
      </c>
      <c r="B708" t="s">
        <v>1415</v>
      </c>
      <c r="C708" t="s">
        <v>714</v>
      </c>
      <c r="D708" s="94" t="s">
        <v>1416</v>
      </c>
      <c r="E708" s="81" t="s">
        <v>1432</v>
      </c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  <c r="AH708" s="99"/>
      <c r="AI708" s="99"/>
      <c r="AJ708" s="99"/>
      <c r="AK708" s="99"/>
      <c r="AL708" s="99"/>
      <c r="AM708" s="99"/>
      <c r="AN708" s="99"/>
      <c r="AO708" s="99"/>
      <c r="AP708" s="99"/>
      <c r="AQ708" s="99"/>
      <c r="AR708" s="99"/>
      <c r="AS708" s="99"/>
      <c r="AT708" s="99"/>
      <c r="AU708" s="99"/>
      <c r="AV708" s="99"/>
      <c r="AW708" s="99"/>
      <c r="AX708" s="99"/>
      <c r="AY708" s="99"/>
      <c r="AZ708" s="99"/>
      <c r="BA708" s="99"/>
      <c r="BB708" s="99"/>
      <c r="BC708" s="99"/>
      <c r="BD708" s="91">
        <v>3.0640804558254899</v>
      </c>
      <c r="BE708" s="91"/>
      <c r="BF708" s="91"/>
      <c r="BG708" s="91"/>
      <c r="BH708" s="91"/>
      <c r="BI708" s="91">
        <v>3.32530651342692</v>
      </c>
      <c r="BJ708" s="91"/>
      <c r="BK708" s="91"/>
      <c r="BL708" s="91"/>
      <c r="BM708" s="91"/>
      <c r="BN708" s="91">
        <v>3.6270251889942999</v>
      </c>
      <c r="BO708" s="91"/>
      <c r="BP708" s="91"/>
      <c r="BQ708" s="91"/>
      <c r="BR708" s="91"/>
      <c r="BS708" s="91">
        <v>3.9872854850168098</v>
      </c>
      <c r="BT708" s="91"/>
      <c r="BU708" s="91"/>
      <c r="BV708" s="91"/>
      <c r="BW708" s="91"/>
      <c r="BX708" s="91">
        <v>4.4159985415474701</v>
      </c>
      <c r="BY708" s="91"/>
      <c r="BZ708" s="91"/>
      <c r="CA708" s="91"/>
      <c r="CB708" s="91"/>
      <c r="CC708" s="91">
        <v>4.90011090419942</v>
      </c>
      <c r="CD708" s="91"/>
      <c r="CE708" s="91"/>
      <c r="CF708" s="91"/>
      <c r="CG708" s="91"/>
      <c r="CH708" s="91">
        <v>5.41134429057636</v>
      </c>
      <c r="CI708" s="91"/>
      <c r="CJ708" s="91"/>
      <c r="CK708" s="91"/>
      <c r="CL708" s="91"/>
      <c r="CM708" s="91">
        <v>5.9209934068230199</v>
      </c>
      <c r="CN708" s="91"/>
      <c r="CO708" s="91"/>
      <c r="CP708" s="91"/>
      <c r="CQ708" s="91"/>
      <c r="CR708" s="91">
        <v>6.4056926497811197</v>
      </c>
      <c r="CS708" s="91"/>
      <c r="CT708" s="91"/>
      <c r="CU708" s="91"/>
      <c r="CV708" s="91"/>
      <c r="CW708" s="91">
        <v>6.8491790129617298</v>
      </c>
      <c r="CX708" s="91"/>
      <c r="CY708" s="91"/>
      <c r="CZ708" s="91"/>
      <c r="DA708" s="91"/>
      <c r="DB708" s="91">
        <v>7.25129247720748</v>
      </c>
      <c r="DC708" s="91"/>
      <c r="DD708" s="91"/>
      <c r="DE708" s="91"/>
      <c r="DF708" s="91"/>
      <c r="DG708" s="91">
        <v>7.6421026160688097</v>
      </c>
      <c r="DH708" s="91"/>
      <c r="DI708" s="91"/>
      <c r="DJ708" s="91"/>
      <c r="DK708" s="91"/>
      <c r="DL708" s="91">
        <v>8.0255904095451598</v>
      </c>
      <c r="DM708" s="91"/>
      <c r="DN708" s="91"/>
      <c r="DO708" s="91"/>
      <c r="DP708" s="91"/>
      <c r="DQ708" s="91">
        <v>8.2904961238201196</v>
      </c>
      <c r="DR708" s="91"/>
      <c r="DS708" s="91"/>
      <c r="DT708" s="91"/>
      <c r="DU708" s="91"/>
      <c r="DV708" s="91">
        <v>8.6815534072764997</v>
      </c>
      <c r="DW708" s="99"/>
      <c r="DX708" s="99"/>
      <c r="DY708" s="99"/>
      <c r="DZ708" s="99"/>
      <c r="EA708" s="99"/>
      <c r="EB708" s="99"/>
      <c r="EC708" s="99"/>
      <c r="ED708" s="99"/>
      <c r="EE708" s="99"/>
      <c r="EF708" s="99"/>
      <c r="EG708" s="99"/>
      <c r="EH708" s="99"/>
      <c r="EI708" s="99"/>
      <c r="EJ708" s="99"/>
      <c r="EK708" s="99"/>
      <c r="EL708" s="99"/>
      <c r="EM708" s="99"/>
      <c r="EN708" s="99"/>
      <c r="EO708" s="99"/>
      <c r="EP708" s="99"/>
      <c r="EQ708" s="99"/>
      <c r="ER708" s="99"/>
      <c r="ES708" s="99"/>
      <c r="ET708" s="99"/>
      <c r="EU708" s="99"/>
      <c r="EV708" s="99"/>
      <c r="EW708" s="99"/>
      <c r="EX708" s="99"/>
      <c r="EY708" s="99"/>
      <c r="EZ708" s="99"/>
      <c r="FA708" s="99"/>
      <c r="FB708" s="99"/>
      <c r="FC708" s="99"/>
      <c r="FD708" s="99"/>
      <c r="FE708" s="99"/>
      <c r="FF708" s="99"/>
      <c r="FG708" s="99"/>
      <c r="FH708" s="99"/>
      <c r="FI708" s="99"/>
      <c r="FJ708" s="99"/>
      <c r="FK708" s="99"/>
      <c r="FL708" s="99"/>
      <c r="FM708" s="99"/>
      <c r="FN708" s="99"/>
      <c r="FO708" s="99"/>
      <c r="FP708" s="99"/>
      <c r="FQ708" s="99"/>
      <c r="FR708" s="99"/>
      <c r="FS708" s="99"/>
      <c r="FT708" s="99"/>
      <c r="FU708" s="99"/>
      <c r="FV708" s="99"/>
      <c r="FW708" s="99"/>
      <c r="FX708" s="99"/>
      <c r="FY708" s="99"/>
      <c r="FZ708" s="99"/>
      <c r="GA708" s="99"/>
      <c r="GB708" s="99"/>
      <c r="GC708" s="99"/>
      <c r="GD708" s="99"/>
      <c r="GE708" s="99"/>
      <c r="GF708" s="99"/>
      <c r="GG708" s="99"/>
      <c r="GH708" s="99"/>
      <c r="GI708" s="99"/>
      <c r="GJ708" s="99"/>
      <c r="GK708" s="99"/>
      <c r="GL708" s="99"/>
      <c r="GM708" s="99"/>
      <c r="GN708" s="99"/>
      <c r="GO708" s="99"/>
      <c r="GP708" s="99"/>
      <c r="GQ708" s="99"/>
      <c r="GR708" s="99"/>
      <c r="GS708" s="99"/>
      <c r="GT708" s="99"/>
      <c r="GU708" s="99"/>
      <c r="GV708" s="99"/>
      <c r="GW708" s="99"/>
      <c r="GX708" s="99"/>
    </row>
    <row r="709" spans="1:206" hidden="1">
      <c r="A709" s="97" t="s">
        <v>451</v>
      </c>
      <c r="B709" t="s">
        <v>1415</v>
      </c>
      <c r="C709" t="s">
        <v>714</v>
      </c>
      <c r="D709" s="94" t="s">
        <v>1416</v>
      </c>
      <c r="E709" s="81" t="s">
        <v>1433</v>
      </c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  <c r="AH709" s="99"/>
      <c r="AI709" s="99"/>
      <c r="AJ709" s="99"/>
      <c r="AK709" s="99"/>
      <c r="AL709" s="99"/>
      <c r="AM709" s="99"/>
      <c r="AN709" s="99"/>
      <c r="AO709" s="99"/>
      <c r="AP709" s="99"/>
      <c r="AQ709" s="99"/>
      <c r="AR709" s="99"/>
      <c r="AS709" s="99"/>
      <c r="AT709" s="99"/>
      <c r="AU709" s="99"/>
      <c r="AV709" s="99"/>
      <c r="AW709" s="99"/>
      <c r="AX709" s="99"/>
      <c r="AY709" s="99"/>
      <c r="AZ709" s="99"/>
      <c r="BA709" s="99"/>
      <c r="BB709" s="99"/>
      <c r="BC709" s="99"/>
      <c r="BD709" s="91">
        <v>8.0145661700961703</v>
      </c>
      <c r="BE709" s="91"/>
      <c r="BF709" s="91"/>
      <c r="BG709" s="91"/>
      <c r="BH709" s="91"/>
      <c r="BI709" s="91">
        <v>8.2650519429666307</v>
      </c>
      <c r="BJ709" s="91"/>
      <c r="BK709" s="91"/>
      <c r="BL709" s="91"/>
      <c r="BM709" s="91"/>
      <c r="BN709" s="91">
        <v>8.5652688085714495</v>
      </c>
      <c r="BO709" s="91"/>
      <c r="BP709" s="91"/>
      <c r="BQ709" s="91"/>
      <c r="BR709" s="91"/>
      <c r="BS709" s="91">
        <v>8.8882361093447102</v>
      </c>
      <c r="BT709" s="91"/>
      <c r="BU709" s="91"/>
      <c r="BV709" s="91"/>
      <c r="BW709" s="91"/>
      <c r="BX709" s="91">
        <v>9.2400813895555203</v>
      </c>
      <c r="BY709" s="91"/>
      <c r="BZ709" s="91"/>
      <c r="CA709" s="91"/>
      <c r="CB709" s="91"/>
      <c r="CC709" s="91">
        <v>9.6050301150872404</v>
      </c>
      <c r="CD709" s="91"/>
      <c r="CE709" s="91"/>
      <c r="CF709" s="91"/>
      <c r="CG709" s="91"/>
      <c r="CH709" s="91">
        <v>9.9652481701097297</v>
      </c>
      <c r="CI709" s="91"/>
      <c r="CJ709" s="91"/>
      <c r="CK709" s="91"/>
      <c r="CL709" s="91"/>
      <c r="CM709" s="91">
        <v>10.328801019211999</v>
      </c>
      <c r="CN709" s="91"/>
      <c r="CO709" s="91"/>
      <c r="CP709" s="91"/>
      <c r="CQ709" s="91"/>
      <c r="CR709" s="91">
        <v>10.667362100784301</v>
      </c>
      <c r="CS709" s="91"/>
      <c r="CT709" s="91"/>
      <c r="CU709" s="91"/>
      <c r="CV709" s="91"/>
      <c r="CW709" s="91">
        <v>10.964722054494199</v>
      </c>
      <c r="CX709" s="91"/>
      <c r="CY709" s="91"/>
      <c r="CZ709" s="91"/>
      <c r="DA709" s="91"/>
      <c r="DB709" s="91">
        <v>11.2274858177532</v>
      </c>
      <c r="DC709" s="91"/>
      <c r="DD709" s="91"/>
      <c r="DE709" s="91"/>
      <c r="DF709" s="91"/>
      <c r="DG709" s="91">
        <v>11.474534122019501</v>
      </c>
      <c r="DH709" s="91"/>
      <c r="DI709" s="91"/>
      <c r="DJ709" s="91"/>
      <c r="DK709" s="91"/>
      <c r="DL709" s="91">
        <v>11.711324605470599</v>
      </c>
      <c r="DM709" s="91"/>
      <c r="DN709" s="91"/>
      <c r="DO709" s="91"/>
      <c r="DP709" s="91"/>
      <c r="DQ709" s="91">
        <v>12.157242329298199</v>
      </c>
      <c r="DR709" s="91"/>
      <c r="DS709" s="91"/>
      <c r="DT709" s="91"/>
      <c r="DU709" s="91"/>
      <c r="DV709" s="91">
        <v>12.3580410733821</v>
      </c>
      <c r="DW709" s="99"/>
      <c r="DX709" s="99"/>
      <c r="DY709" s="99"/>
      <c r="DZ709" s="99"/>
      <c r="EA709" s="99"/>
      <c r="EB709" s="99"/>
      <c r="EC709" s="99"/>
      <c r="ED709" s="99"/>
      <c r="EE709" s="99"/>
      <c r="EF709" s="99"/>
      <c r="EG709" s="99"/>
      <c r="EH709" s="99"/>
      <c r="EI709" s="99"/>
      <c r="EJ709" s="99"/>
      <c r="EK709" s="99"/>
      <c r="EL709" s="99"/>
      <c r="EM709" s="99"/>
      <c r="EN709" s="99"/>
      <c r="EO709" s="99"/>
      <c r="EP709" s="99"/>
      <c r="EQ709" s="99"/>
      <c r="ER709" s="99"/>
      <c r="ES709" s="99"/>
      <c r="ET709" s="99"/>
      <c r="EU709" s="99"/>
      <c r="EV709" s="99"/>
      <c r="EW709" s="99"/>
      <c r="EX709" s="99"/>
      <c r="EY709" s="99"/>
      <c r="EZ709" s="99"/>
      <c r="FA709" s="99"/>
      <c r="FB709" s="99"/>
      <c r="FC709" s="99"/>
      <c r="FD709" s="99"/>
      <c r="FE709" s="99"/>
      <c r="FF709" s="99"/>
      <c r="FG709" s="99"/>
      <c r="FH709" s="99"/>
      <c r="FI709" s="99"/>
      <c r="FJ709" s="99"/>
      <c r="FK709" s="99"/>
      <c r="FL709" s="99"/>
      <c r="FM709" s="99"/>
      <c r="FN709" s="99"/>
      <c r="FO709" s="99"/>
      <c r="FP709" s="99"/>
      <c r="FQ709" s="99"/>
      <c r="FR709" s="99"/>
      <c r="FS709" s="99"/>
      <c r="FT709" s="99"/>
      <c r="FU709" s="99"/>
      <c r="FV709" s="99"/>
      <c r="FW709" s="99"/>
      <c r="FX709" s="99"/>
      <c r="FY709" s="99"/>
      <c r="FZ709" s="99"/>
      <c r="GA709" s="99"/>
      <c r="GB709" s="99"/>
      <c r="GC709" s="99"/>
      <c r="GD709" s="99"/>
      <c r="GE709" s="99"/>
      <c r="GF709" s="99"/>
      <c r="GG709" s="99"/>
      <c r="GH709" s="99"/>
      <c r="GI709" s="99"/>
      <c r="GJ709" s="99"/>
      <c r="GK709" s="99"/>
      <c r="GL709" s="99"/>
      <c r="GM709" s="99"/>
      <c r="GN709" s="99"/>
      <c r="GO709" s="99"/>
      <c r="GP709" s="99"/>
      <c r="GQ709" s="99"/>
      <c r="GR709" s="99"/>
      <c r="GS709" s="99"/>
      <c r="GT709" s="99"/>
      <c r="GU709" s="99"/>
      <c r="GV709" s="99"/>
      <c r="GW709" s="99"/>
      <c r="GX709" s="99"/>
    </row>
    <row r="710" spans="1:206" hidden="1">
      <c r="A710" s="97" t="s">
        <v>451</v>
      </c>
      <c r="B710" t="s">
        <v>1415</v>
      </c>
      <c r="C710" t="s">
        <v>714</v>
      </c>
      <c r="D710" s="94" t="s">
        <v>1416</v>
      </c>
      <c r="E710" t="s">
        <v>1434</v>
      </c>
      <c r="BD710" s="1">
        <v>3.7060517613763402</v>
      </c>
      <c r="BE710" s="1"/>
      <c r="BF710" s="1"/>
      <c r="BG710" s="1"/>
      <c r="BH710" s="1"/>
      <c r="BI710" s="1">
        <v>4.0134196916624703</v>
      </c>
      <c r="BJ710" s="1"/>
      <c r="BK710" s="1"/>
      <c r="BL710" s="1"/>
      <c r="BM710" s="1"/>
      <c r="BN710" s="1">
        <v>4.3488109670603396</v>
      </c>
      <c r="BO710" s="1"/>
      <c r="BP710" s="1"/>
      <c r="BQ710" s="1"/>
      <c r="BR710" s="1"/>
      <c r="BS710" s="1">
        <v>4.7273536679791297</v>
      </c>
      <c r="BT710" s="1"/>
      <c r="BU710" s="1"/>
      <c r="BV710" s="1"/>
      <c r="BW710" s="1"/>
      <c r="BX710" s="1">
        <v>5.1133899779997396</v>
      </c>
      <c r="BY710" s="1"/>
      <c r="BZ710" s="1"/>
      <c r="CA710" s="1"/>
      <c r="CB710" s="1"/>
      <c r="CC710" s="1">
        <v>5.5100891448732501</v>
      </c>
      <c r="CD710" s="1"/>
      <c r="CE710" s="1"/>
      <c r="CF710" s="1"/>
      <c r="CG710" s="1"/>
      <c r="CH710" s="1">
        <v>5.91989832256741</v>
      </c>
      <c r="CI710" s="1"/>
      <c r="CJ710" s="1"/>
      <c r="CK710" s="1"/>
      <c r="CL710" s="1"/>
      <c r="CM710" s="1">
        <v>6.31892327615759</v>
      </c>
      <c r="CN710" s="1"/>
      <c r="CO710" s="1"/>
      <c r="CP710" s="1"/>
      <c r="CQ710" s="1"/>
      <c r="CR710" s="1">
        <v>6.7072237948740998</v>
      </c>
      <c r="CS710" s="1"/>
      <c r="CT710" s="1"/>
      <c r="CU710" s="1"/>
      <c r="CV710" s="1"/>
      <c r="CW710" s="1">
        <v>7.0461900378249496</v>
      </c>
      <c r="CX710" s="1"/>
      <c r="CY710" s="1"/>
      <c r="CZ710" s="1"/>
      <c r="DA710" s="1"/>
      <c r="DB710" s="1">
        <v>7.3790620867724499</v>
      </c>
      <c r="DC710" s="1"/>
      <c r="DD710" s="1"/>
      <c r="DE710" s="1"/>
      <c r="DF710" s="1"/>
      <c r="DG710" s="1">
        <v>7.7298604174024401</v>
      </c>
      <c r="DH710" s="1"/>
      <c r="DI710" s="1"/>
      <c r="DJ710" s="1"/>
      <c r="DK710" s="1"/>
      <c r="DL710" s="1">
        <v>8.1037609012605198</v>
      </c>
      <c r="DM710" s="1"/>
      <c r="DN710" s="1"/>
      <c r="DO710" s="1"/>
      <c r="DP710" s="1"/>
      <c r="DQ710" s="1">
        <v>8.4796649852941304</v>
      </c>
      <c r="DR710" s="1"/>
      <c r="DS710" s="1"/>
      <c r="DT710" s="1"/>
      <c r="DU710" s="1"/>
      <c r="DV710" s="1">
        <v>8.8006466497924194</v>
      </c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</row>
    <row r="711" spans="1:206" hidden="1">
      <c r="A711" s="97" t="s">
        <v>451</v>
      </c>
      <c r="B711" t="s">
        <v>1415</v>
      </c>
      <c r="C711" t="s">
        <v>714</v>
      </c>
      <c r="D711" s="94" t="s">
        <v>1416</v>
      </c>
      <c r="E711" t="s">
        <v>1435</v>
      </c>
      <c r="BD711">
        <v>216961100</v>
      </c>
      <c r="BI711">
        <v>238762200</v>
      </c>
      <c r="BN711">
        <v>264823800</v>
      </c>
      <c r="BS711">
        <v>294672700</v>
      </c>
      <c r="BX711">
        <v>327409800</v>
      </c>
      <c r="CC711">
        <v>363738700</v>
      </c>
      <c r="CH711">
        <v>405693600</v>
      </c>
      <c r="CM711">
        <v>452564200</v>
      </c>
      <c r="CR711">
        <v>502128500</v>
      </c>
      <c r="CW711">
        <v>551899800</v>
      </c>
      <c r="DB711">
        <v>601717300</v>
      </c>
      <c r="DG711">
        <v>657166200</v>
      </c>
      <c r="DL711">
        <v>722997200</v>
      </c>
      <c r="DQ711">
        <v>801058300</v>
      </c>
      <c r="DV711">
        <v>853403500</v>
      </c>
    </row>
    <row r="712" spans="1:206" hidden="1">
      <c r="A712" s="97" t="s">
        <v>451</v>
      </c>
      <c r="B712" t="s">
        <v>1415</v>
      </c>
      <c r="C712" t="s">
        <v>714</v>
      </c>
      <c r="D712" s="94" t="s">
        <v>1416</v>
      </c>
      <c r="E712" t="s">
        <v>1436</v>
      </c>
      <c r="BD712">
        <v>105812800</v>
      </c>
      <c r="BI712">
        <v>115942800</v>
      </c>
      <c r="BN712">
        <v>128005000</v>
      </c>
      <c r="BS712">
        <v>141645100</v>
      </c>
      <c r="BX712">
        <v>156581600</v>
      </c>
      <c r="CC712">
        <v>173120700</v>
      </c>
      <c r="CH712">
        <v>192245800</v>
      </c>
      <c r="CM712">
        <v>213652100</v>
      </c>
      <c r="CR712">
        <v>236489500</v>
      </c>
      <c r="CW712">
        <v>259569900</v>
      </c>
      <c r="DB712">
        <v>282997400</v>
      </c>
      <c r="DG712">
        <v>309351900</v>
      </c>
      <c r="DL712">
        <v>341349900</v>
      </c>
      <c r="DQ712">
        <v>379159700</v>
      </c>
      <c r="DV712">
        <v>405294500</v>
      </c>
    </row>
    <row r="713" spans="1:206" hidden="1">
      <c r="A713" s="97" t="s">
        <v>451</v>
      </c>
      <c r="B713" t="s">
        <v>1415</v>
      </c>
      <c r="C713" t="s">
        <v>714</v>
      </c>
      <c r="D713" s="94" t="s">
        <v>1416</v>
      </c>
      <c r="E713" t="s">
        <v>1437</v>
      </c>
      <c r="BD713">
        <v>111148300</v>
      </c>
      <c r="BI713">
        <v>122819400</v>
      </c>
      <c r="BN713">
        <v>136818800</v>
      </c>
      <c r="BS713">
        <v>153027600</v>
      </c>
      <c r="BX713">
        <v>170828200</v>
      </c>
      <c r="CC713">
        <v>190618000</v>
      </c>
      <c r="CH713">
        <v>213447800</v>
      </c>
      <c r="CM713">
        <v>238912100</v>
      </c>
      <c r="CR713">
        <v>265639000</v>
      </c>
      <c r="CW713">
        <v>292329900</v>
      </c>
      <c r="DB713">
        <v>318719900</v>
      </c>
      <c r="DG713">
        <v>347814300</v>
      </c>
      <c r="DL713">
        <v>381647300</v>
      </c>
      <c r="DQ713">
        <v>421898600</v>
      </c>
      <c r="DV713">
        <v>448109000</v>
      </c>
    </row>
    <row r="714" spans="1:206" hidden="1">
      <c r="A714" s="97" t="s">
        <v>451</v>
      </c>
      <c r="B714" t="s">
        <v>1415</v>
      </c>
      <c r="C714" t="s">
        <v>714</v>
      </c>
      <c r="D714" s="94" t="s">
        <v>1416</v>
      </c>
      <c r="E714" t="s">
        <v>1438</v>
      </c>
      <c r="BD714">
        <v>19223600</v>
      </c>
      <c r="BI714">
        <v>22005400</v>
      </c>
      <c r="BN714">
        <v>25091600</v>
      </c>
      <c r="BS714">
        <v>28676800</v>
      </c>
      <c r="BX714">
        <v>32518600</v>
      </c>
      <c r="CC714">
        <v>37268399.999999903</v>
      </c>
      <c r="CH714">
        <v>43085600</v>
      </c>
      <c r="CM714">
        <v>49264600</v>
      </c>
      <c r="CR714">
        <v>54950300</v>
      </c>
      <c r="CW714">
        <v>59680400</v>
      </c>
      <c r="DB714">
        <v>66061000</v>
      </c>
      <c r="DG714">
        <v>74164300</v>
      </c>
      <c r="DL714">
        <v>83551600</v>
      </c>
      <c r="DQ714">
        <v>94938799.999999896</v>
      </c>
      <c r="DV714">
        <v>98760099.999999896</v>
      </c>
    </row>
    <row r="715" spans="1:206" hidden="1">
      <c r="A715" s="97" t="s">
        <v>451</v>
      </c>
      <c r="B715" t="s">
        <v>1415</v>
      </c>
      <c r="C715" t="s">
        <v>714</v>
      </c>
      <c r="D715" s="94" t="s">
        <v>1416</v>
      </c>
      <c r="E715" t="s">
        <v>1439</v>
      </c>
      <c r="BD715">
        <v>14736000</v>
      </c>
      <c r="BI715">
        <v>16850500</v>
      </c>
      <c r="BN715">
        <v>19593500</v>
      </c>
      <c r="BS715">
        <v>22620499.999999899</v>
      </c>
      <c r="BX715">
        <v>26082100</v>
      </c>
      <c r="CC715">
        <v>29805699.999999899</v>
      </c>
      <c r="CH715">
        <v>34501000</v>
      </c>
      <c r="CM715">
        <v>40214200</v>
      </c>
      <c r="CR715">
        <v>46320500</v>
      </c>
      <c r="CW715">
        <v>51783899.999999903</v>
      </c>
      <c r="DB715">
        <v>56635700</v>
      </c>
      <c r="DG715">
        <v>63132100</v>
      </c>
      <c r="DL715">
        <v>71454900</v>
      </c>
      <c r="DQ715">
        <v>82096800</v>
      </c>
      <c r="DV715">
        <v>92599400</v>
      </c>
    </row>
    <row r="716" spans="1:206" hidden="1">
      <c r="A716" s="97" t="s">
        <v>451</v>
      </c>
      <c r="B716" t="s">
        <v>1415</v>
      </c>
      <c r="C716" t="s">
        <v>714</v>
      </c>
      <c r="D716" s="94" t="s">
        <v>1416</v>
      </c>
      <c r="E716" t="s">
        <v>1440</v>
      </c>
      <c r="BD716">
        <v>12837800</v>
      </c>
      <c r="BI716">
        <v>14159900</v>
      </c>
      <c r="BN716">
        <v>16257599.999999899</v>
      </c>
      <c r="BS716">
        <v>18974899.999999899</v>
      </c>
      <c r="BX716">
        <v>21954100</v>
      </c>
      <c r="CC716">
        <v>25318400</v>
      </c>
      <c r="CH716">
        <v>28925500</v>
      </c>
      <c r="CM716">
        <v>33701700</v>
      </c>
      <c r="CR716">
        <v>39353000</v>
      </c>
      <c r="CW716">
        <v>45416799.999999903</v>
      </c>
      <c r="DB716">
        <v>50782000</v>
      </c>
      <c r="DG716">
        <v>55564800</v>
      </c>
      <c r="DL716">
        <v>62124700</v>
      </c>
      <c r="DQ716">
        <v>71318900</v>
      </c>
      <c r="DV716">
        <v>81041600</v>
      </c>
    </row>
    <row r="717" spans="1:206" hidden="1">
      <c r="A717" s="97" t="s">
        <v>451</v>
      </c>
      <c r="B717" t="s">
        <v>1415</v>
      </c>
      <c r="C717" t="s">
        <v>714</v>
      </c>
      <c r="D717" s="94" t="s">
        <v>1416</v>
      </c>
      <c r="E717" t="s">
        <v>1441</v>
      </c>
      <c r="BD717">
        <v>9572800</v>
      </c>
      <c r="BI717">
        <v>9790100</v>
      </c>
      <c r="BN717">
        <v>10032800</v>
      </c>
      <c r="BS717">
        <v>10527500</v>
      </c>
      <c r="BX717">
        <v>11046300</v>
      </c>
      <c r="CC717">
        <v>11495900</v>
      </c>
      <c r="CH717">
        <v>11674000</v>
      </c>
      <c r="CM717">
        <v>12219300</v>
      </c>
      <c r="CR717">
        <v>13235300</v>
      </c>
      <c r="CW717">
        <v>14815499.999999899</v>
      </c>
      <c r="DB717">
        <v>16490099.999999899</v>
      </c>
      <c r="DG717">
        <v>17623700</v>
      </c>
      <c r="DL717">
        <v>18905700</v>
      </c>
      <c r="DQ717">
        <v>19273199.999999899</v>
      </c>
      <c r="DV717">
        <v>17601100</v>
      </c>
    </row>
    <row r="718" spans="1:206" hidden="1">
      <c r="A718" s="97" t="s">
        <v>451</v>
      </c>
      <c r="B718" t="s">
        <v>1415</v>
      </c>
      <c r="C718" t="s">
        <v>714</v>
      </c>
      <c r="D718" s="94" t="s">
        <v>1416</v>
      </c>
      <c r="E718" t="s">
        <v>1442</v>
      </c>
      <c r="BD718">
        <v>8696200</v>
      </c>
      <c r="BI718">
        <v>9134700</v>
      </c>
      <c r="BN718">
        <v>9342800</v>
      </c>
      <c r="BS718">
        <v>9542599.9999999907</v>
      </c>
      <c r="BX718">
        <v>10067099.999999899</v>
      </c>
      <c r="CC718">
        <v>10510599.999999899</v>
      </c>
      <c r="CH718">
        <v>10894000</v>
      </c>
      <c r="CM718">
        <v>11175500</v>
      </c>
      <c r="CR718">
        <v>11603800</v>
      </c>
      <c r="CW718">
        <v>12675499.999999899</v>
      </c>
      <c r="DB718">
        <v>14192800</v>
      </c>
      <c r="DG718">
        <v>15571899.999999899</v>
      </c>
      <c r="DL718">
        <v>16079900</v>
      </c>
      <c r="DQ718">
        <v>15967300</v>
      </c>
      <c r="DV718">
        <v>15769400</v>
      </c>
    </row>
    <row r="719" spans="1:206" hidden="1">
      <c r="A719" s="97" t="s">
        <v>451</v>
      </c>
      <c r="B719" t="s">
        <v>1415</v>
      </c>
      <c r="C719" t="s">
        <v>714</v>
      </c>
      <c r="D719" s="94" t="s">
        <v>1416</v>
      </c>
      <c r="E719" t="s">
        <v>1443</v>
      </c>
      <c r="BD719">
        <v>7633700</v>
      </c>
      <c r="BI719">
        <v>8197600</v>
      </c>
      <c r="BN719">
        <v>8647000</v>
      </c>
      <c r="BS719">
        <v>8816700</v>
      </c>
      <c r="BX719">
        <v>9063000</v>
      </c>
      <c r="CC719">
        <v>9491499.9999999907</v>
      </c>
      <c r="CH719">
        <v>10087300</v>
      </c>
      <c r="CM719">
        <v>10394900</v>
      </c>
      <c r="CR719">
        <v>10722700</v>
      </c>
      <c r="CW719">
        <v>11084700</v>
      </c>
      <c r="DB719">
        <v>12125400</v>
      </c>
      <c r="DG719">
        <v>13470800</v>
      </c>
      <c r="DL719">
        <v>14560500</v>
      </c>
      <c r="DQ719">
        <v>14746700</v>
      </c>
      <c r="DV719">
        <v>14351399.999999899</v>
      </c>
    </row>
    <row r="720" spans="1:206" hidden="1">
      <c r="A720" s="97" t="s">
        <v>451</v>
      </c>
      <c r="B720" t="s">
        <v>1415</v>
      </c>
      <c r="C720" t="s">
        <v>714</v>
      </c>
      <c r="D720" s="94" t="s">
        <v>1416</v>
      </c>
      <c r="E720" t="s">
        <v>1444</v>
      </c>
      <c r="BD720">
        <v>6658800</v>
      </c>
      <c r="BI720">
        <v>7178800</v>
      </c>
      <c r="BN720">
        <v>7765000</v>
      </c>
      <c r="BS720">
        <v>8191400</v>
      </c>
      <c r="BX720">
        <v>8399700</v>
      </c>
      <c r="CC720">
        <v>8606100</v>
      </c>
      <c r="CH720">
        <v>9158699.9999999907</v>
      </c>
      <c r="CM720">
        <v>9605300</v>
      </c>
      <c r="CR720">
        <v>9972400</v>
      </c>
      <c r="CW720">
        <v>10267500</v>
      </c>
      <c r="DB720">
        <v>10546300</v>
      </c>
      <c r="DG720">
        <v>11482400</v>
      </c>
      <c r="DL720">
        <v>12772800</v>
      </c>
      <c r="DQ720">
        <v>13660700</v>
      </c>
      <c r="DV720">
        <v>13427300</v>
      </c>
    </row>
    <row r="721" spans="1:126" hidden="1">
      <c r="A721" s="97" t="s">
        <v>451</v>
      </c>
      <c r="B721" t="s">
        <v>1415</v>
      </c>
      <c r="C721" t="s">
        <v>714</v>
      </c>
      <c r="D721" s="94" t="s">
        <v>1416</v>
      </c>
      <c r="E721" t="s">
        <v>1445</v>
      </c>
      <c r="BD721">
        <v>5755900</v>
      </c>
      <c r="BI721">
        <v>6236800</v>
      </c>
      <c r="BN721">
        <v>6774800</v>
      </c>
      <c r="BS721">
        <v>7338400</v>
      </c>
      <c r="BX721">
        <v>7780900</v>
      </c>
      <c r="CC721">
        <v>8016699.9999999898</v>
      </c>
      <c r="CH721">
        <v>8284400</v>
      </c>
      <c r="CM721">
        <v>8750600</v>
      </c>
      <c r="CR721">
        <v>9167500</v>
      </c>
      <c r="CW721">
        <v>9623000</v>
      </c>
      <c r="DB721">
        <v>9789600</v>
      </c>
      <c r="DG721">
        <v>9933600</v>
      </c>
      <c r="DL721">
        <v>11061700</v>
      </c>
      <c r="DQ721">
        <v>12449599.999999899</v>
      </c>
      <c r="DV721">
        <v>13108699.999999899</v>
      </c>
    </row>
    <row r="722" spans="1:126" hidden="1">
      <c r="A722" s="97" t="s">
        <v>451</v>
      </c>
      <c r="B722" t="s">
        <v>1415</v>
      </c>
      <c r="C722" t="s">
        <v>714</v>
      </c>
      <c r="D722" s="94" t="s">
        <v>1416</v>
      </c>
      <c r="E722" t="s">
        <v>1446</v>
      </c>
      <c r="BD722">
        <v>4986800</v>
      </c>
      <c r="BI722">
        <v>5344300</v>
      </c>
      <c r="BN722">
        <v>5826900</v>
      </c>
      <c r="BS722">
        <v>6349800</v>
      </c>
      <c r="BX722">
        <v>6920199.9999999898</v>
      </c>
      <c r="CC722">
        <v>7382100</v>
      </c>
      <c r="CH722">
        <v>7657200</v>
      </c>
      <c r="CM722">
        <v>7872500</v>
      </c>
      <c r="CR722">
        <v>8298700</v>
      </c>
      <c r="CW722">
        <v>8795599.9999999907</v>
      </c>
      <c r="DB722">
        <v>9042200</v>
      </c>
      <c r="DG722">
        <v>9161699.9999999907</v>
      </c>
      <c r="DL722">
        <v>9497900</v>
      </c>
      <c r="DQ722">
        <v>10727200</v>
      </c>
      <c r="DV722">
        <v>11894400</v>
      </c>
    </row>
    <row r="723" spans="1:126" hidden="1">
      <c r="A723" s="97" t="s">
        <v>451</v>
      </c>
      <c r="B723" t="s">
        <v>1415</v>
      </c>
      <c r="C723" t="s">
        <v>714</v>
      </c>
      <c r="D723" s="94" t="s">
        <v>1416</v>
      </c>
      <c r="E723" t="s">
        <v>1447</v>
      </c>
      <c r="BD723">
        <v>4197200</v>
      </c>
      <c r="BI723">
        <v>4576700</v>
      </c>
      <c r="BN723">
        <v>4936100</v>
      </c>
      <c r="BS723">
        <v>5404400</v>
      </c>
      <c r="BX723">
        <v>5921700</v>
      </c>
      <c r="CC723">
        <v>6504700</v>
      </c>
      <c r="CH723">
        <v>6980000</v>
      </c>
      <c r="CM723">
        <v>7200200</v>
      </c>
      <c r="CR723">
        <v>7410500</v>
      </c>
      <c r="CW723">
        <v>7876400</v>
      </c>
      <c r="DB723">
        <v>8161799.9999999898</v>
      </c>
      <c r="DG723">
        <v>8434500</v>
      </c>
      <c r="DL723">
        <v>8679000</v>
      </c>
      <c r="DQ723">
        <v>9164900</v>
      </c>
      <c r="DV723">
        <v>10181500</v>
      </c>
    </row>
    <row r="724" spans="1:126" hidden="1">
      <c r="A724" s="97" t="s">
        <v>451</v>
      </c>
      <c r="B724" t="s">
        <v>1415</v>
      </c>
      <c r="C724" t="s">
        <v>714</v>
      </c>
      <c r="D724" s="94" t="s">
        <v>1416</v>
      </c>
      <c r="E724" t="s">
        <v>1448</v>
      </c>
      <c r="BD724">
        <v>3465700</v>
      </c>
      <c r="BI724">
        <v>3780700</v>
      </c>
      <c r="BN724">
        <v>4149899.9999999902</v>
      </c>
      <c r="BS724">
        <v>4496600</v>
      </c>
      <c r="BX724">
        <v>4948700</v>
      </c>
      <c r="CC724">
        <v>5460599.9999999898</v>
      </c>
      <c r="CH724">
        <v>6022400</v>
      </c>
      <c r="CM724">
        <v>6460800</v>
      </c>
      <c r="CR724">
        <v>6674600</v>
      </c>
      <c r="CW724">
        <v>6932200</v>
      </c>
      <c r="DB724">
        <v>7149700</v>
      </c>
      <c r="DG724">
        <v>7530799.9999999898</v>
      </c>
      <c r="DL724">
        <v>7908400</v>
      </c>
      <c r="DQ724">
        <v>8257500</v>
      </c>
      <c r="DV724">
        <v>8595400</v>
      </c>
    </row>
    <row r="725" spans="1:126" hidden="1">
      <c r="A725" s="97" t="s">
        <v>451</v>
      </c>
      <c r="B725" t="s">
        <v>1415</v>
      </c>
      <c r="C725" t="s">
        <v>714</v>
      </c>
      <c r="D725" s="94" t="s">
        <v>1416</v>
      </c>
      <c r="E725" t="s">
        <v>1449</v>
      </c>
      <c r="BD725">
        <v>2762200</v>
      </c>
      <c r="BI725">
        <v>3029100</v>
      </c>
      <c r="BN725">
        <v>3330300</v>
      </c>
      <c r="BS725">
        <v>3687100</v>
      </c>
      <c r="BX725">
        <v>4003300</v>
      </c>
      <c r="CC725">
        <v>4431100</v>
      </c>
      <c r="CH725">
        <v>4938700</v>
      </c>
      <c r="CM725">
        <v>5442700</v>
      </c>
      <c r="CR725">
        <v>5876600</v>
      </c>
      <c r="CW725">
        <v>6100500</v>
      </c>
      <c r="DB725">
        <v>6237000</v>
      </c>
      <c r="DG725">
        <v>6518200</v>
      </c>
      <c r="DL725">
        <v>6931500</v>
      </c>
      <c r="DQ725">
        <v>7387000</v>
      </c>
      <c r="DV725">
        <v>7608500</v>
      </c>
    </row>
    <row r="726" spans="1:126" hidden="1">
      <c r="A726" s="97" t="s">
        <v>451</v>
      </c>
      <c r="B726" t="s">
        <v>1415</v>
      </c>
      <c r="C726" t="s">
        <v>714</v>
      </c>
      <c r="D726" s="94" t="s">
        <v>1416</v>
      </c>
      <c r="E726" t="s">
        <v>1450</v>
      </c>
      <c r="BD726">
        <v>2102400</v>
      </c>
      <c r="BI726">
        <v>2294700</v>
      </c>
      <c r="BN726">
        <v>2545100</v>
      </c>
      <c r="BS726">
        <v>2823700</v>
      </c>
      <c r="BX726">
        <v>3139900</v>
      </c>
      <c r="CC726">
        <v>3436200</v>
      </c>
      <c r="CH726">
        <v>3858400</v>
      </c>
      <c r="CM726">
        <v>4321299.9999999898</v>
      </c>
      <c r="CR726">
        <v>4793200</v>
      </c>
      <c r="CW726">
        <v>5240300</v>
      </c>
      <c r="DB726">
        <v>5354100</v>
      </c>
      <c r="DG726">
        <v>5494400</v>
      </c>
      <c r="DL726">
        <v>5796700</v>
      </c>
      <c r="DQ726">
        <v>6299900</v>
      </c>
      <c r="DV726">
        <v>6605199.9999999898</v>
      </c>
    </row>
    <row r="727" spans="1:126" hidden="1">
      <c r="A727" s="97" t="s">
        <v>451</v>
      </c>
      <c r="B727" t="s">
        <v>1415</v>
      </c>
      <c r="C727" t="s">
        <v>714</v>
      </c>
      <c r="D727" s="94" t="s">
        <v>1416</v>
      </c>
      <c r="E727" t="s">
        <v>1451</v>
      </c>
      <c r="BD727">
        <v>1504500</v>
      </c>
      <c r="BI727">
        <v>1607999.99999999</v>
      </c>
      <c r="BN727">
        <v>1782100</v>
      </c>
      <c r="BS727">
        <v>2005099.99999999</v>
      </c>
      <c r="BX727">
        <v>2235300</v>
      </c>
      <c r="CC727">
        <v>2510700</v>
      </c>
      <c r="CH727">
        <v>2805600</v>
      </c>
      <c r="CM727">
        <v>3158400</v>
      </c>
      <c r="CR727">
        <v>3588200</v>
      </c>
      <c r="CW727">
        <v>4000699.9999999902</v>
      </c>
      <c r="DB727">
        <v>4398700</v>
      </c>
      <c r="DG727">
        <v>4490299.9999999898</v>
      </c>
      <c r="DL727">
        <v>4621700</v>
      </c>
      <c r="DQ727">
        <v>4983000</v>
      </c>
      <c r="DV727">
        <v>5351700</v>
      </c>
    </row>
    <row r="728" spans="1:126" hidden="1">
      <c r="A728" s="97" t="s">
        <v>451</v>
      </c>
      <c r="B728" t="s">
        <v>1415</v>
      </c>
      <c r="C728" t="s">
        <v>714</v>
      </c>
      <c r="D728" s="94" t="s">
        <v>1416</v>
      </c>
      <c r="E728" t="s">
        <v>1452</v>
      </c>
      <c r="BD728">
        <v>945800</v>
      </c>
      <c r="BI728">
        <v>1004200</v>
      </c>
      <c r="BN728">
        <v>1099100</v>
      </c>
      <c r="BS728">
        <v>1242000</v>
      </c>
      <c r="BX728">
        <v>1410199.99999999</v>
      </c>
      <c r="CC728">
        <v>1599900</v>
      </c>
      <c r="CH728">
        <v>1839100</v>
      </c>
      <c r="CM728">
        <v>2077900</v>
      </c>
      <c r="CR728">
        <v>2396300</v>
      </c>
      <c r="CW728">
        <v>2742700</v>
      </c>
      <c r="DB728">
        <v>3061399.9999999902</v>
      </c>
      <c r="DG728">
        <v>3370000</v>
      </c>
      <c r="DL728">
        <v>3482200</v>
      </c>
      <c r="DQ728">
        <v>3651299.9999999902</v>
      </c>
      <c r="DV728">
        <v>3892000</v>
      </c>
    </row>
    <row r="729" spans="1:126" hidden="1">
      <c r="A729" s="97" t="s">
        <v>451</v>
      </c>
      <c r="B729" t="s">
        <v>1415</v>
      </c>
      <c r="C729" t="s">
        <v>714</v>
      </c>
      <c r="D729" s="94" t="s">
        <v>1416</v>
      </c>
      <c r="E729" t="s">
        <v>1453</v>
      </c>
      <c r="BD729">
        <v>480500</v>
      </c>
      <c r="BI729">
        <v>506900</v>
      </c>
      <c r="BN729">
        <v>560600</v>
      </c>
      <c r="BS729">
        <v>632800</v>
      </c>
      <c r="BX729">
        <v>723900</v>
      </c>
      <c r="CC729">
        <v>845500</v>
      </c>
      <c r="CH729">
        <v>996500</v>
      </c>
      <c r="CM729">
        <v>1148100</v>
      </c>
      <c r="CR729">
        <v>1346899.99999999</v>
      </c>
      <c r="CW729">
        <v>1587899.99999999</v>
      </c>
      <c r="DB729">
        <v>1824800</v>
      </c>
      <c r="DG729">
        <v>2059800</v>
      </c>
      <c r="DL729">
        <v>2281700</v>
      </c>
      <c r="DQ729">
        <v>2386600</v>
      </c>
      <c r="DV729">
        <v>2493000</v>
      </c>
    </row>
    <row r="730" spans="1:126" hidden="1">
      <c r="A730" s="97" t="s">
        <v>451</v>
      </c>
      <c r="B730" t="s">
        <v>1415</v>
      </c>
      <c r="C730" t="s">
        <v>714</v>
      </c>
      <c r="D730" s="94" t="s">
        <v>1416</v>
      </c>
      <c r="E730" t="s">
        <v>1454</v>
      </c>
      <c r="BD730">
        <v>194499.99999999901</v>
      </c>
      <c r="BI730">
        <v>188200</v>
      </c>
      <c r="BN730">
        <v>210799.99999999901</v>
      </c>
      <c r="BS730">
        <v>244599.99999999901</v>
      </c>
      <c r="BX730">
        <v>280699.99999999901</v>
      </c>
      <c r="CC730">
        <v>332500</v>
      </c>
      <c r="CH730">
        <v>407200</v>
      </c>
      <c r="CM730">
        <v>481900</v>
      </c>
      <c r="CR730">
        <v>579800</v>
      </c>
      <c r="CW730">
        <v>701000</v>
      </c>
      <c r="DB730">
        <v>838800</v>
      </c>
      <c r="DG730">
        <v>962300</v>
      </c>
      <c r="DL730">
        <v>1173800</v>
      </c>
      <c r="DQ730">
        <v>1269600</v>
      </c>
      <c r="DV730">
        <v>1337000</v>
      </c>
    </row>
    <row r="731" spans="1:126" hidden="1">
      <c r="A731" s="97" t="s">
        <v>451</v>
      </c>
      <c r="B731" t="s">
        <v>1415</v>
      </c>
      <c r="C731" t="s">
        <v>714</v>
      </c>
      <c r="D731" s="94" t="s">
        <v>1416</v>
      </c>
      <c r="E731" t="s">
        <v>1455</v>
      </c>
      <c r="BD731">
        <v>48700</v>
      </c>
      <c r="BI731">
        <v>48700</v>
      </c>
      <c r="BN731">
        <v>51300</v>
      </c>
      <c r="BS731">
        <v>61300</v>
      </c>
      <c r="BX731">
        <v>74600</v>
      </c>
      <c r="CC731">
        <v>89000</v>
      </c>
      <c r="CH731">
        <v>110399.999999999</v>
      </c>
      <c r="CM731">
        <v>137300</v>
      </c>
      <c r="CR731">
        <v>167200</v>
      </c>
      <c r="CW731">
        <v>206200</v>
      </c>
      <c r="DB731">
        <v>254700</v>
      </c>
      <c r="DG731">
        <v>317900</v>
      </c>
      <c r="DL731">
        <v>375100</v>
      </c>
      <c r="DQ731">
        <v>464400</v>
      </c>
      <c r="DV731">
        <v>528800</v>
      </c>
    </row>
    <row r="732" spans="1:126" hidden="1">
      <c r="A732" s="97" t="s">
        <v>451</v>
      </c>
      <c r="B732" t="s">
        <v>1415</v>
      </c>
      <c r="C732" t="s">
        <v>714</v>
      </c>
      <c r="D732" s="94" t="s">
        <v>1416</v>
      </c>
      <c r="E732" t="s">
        <v>1456</v>
      </c>
      <c r="BD732">
        <v>8899.9999999999909</v>
      </c>
      <c r="BI732">
        <v>7000</v>
      </c>
      <c r="BN732">
        <v>7399.99999999999</v>
      </c>
      <c r="BS732">
        <v>8500</v>
      </c>
      <c r="BX732">
        <v>10800</v>
      </c>
      <c r="CC732">
        <v>14200</v>
      </c>
      <c r="CH732">
        <v>18200</v>
      </c>
      <c r="CM732">
        <v>22799.999999999902</v>
      </c>
      <c r="CR732">
        <v>29600</v>
      </c>
      <c r="CW732">
        <v>36000</v>
      </c>
      <c r="DB732">
        <v>47100</v>
      </c>
      <c r="DG732">
        <v>61800</v>
      </c>
      <c r="DL732">
        <v>80800</v>
      </c>
      <c r="DQ732">
        <v>102100</v>
      </c>
      <c r="DV732">
        <v>129500</v>
      </c>
    </row>
    <row r="733" spans="1:126" hidden="1">
      <c r="A733" s="97" t="s">
        <v>451</v>
      </c>
      <c r="B733" t="s">
        <v>1415</v>
      </c>
      <c r="C733" t="s">
        <v>714</v>
      </c>
      <c r="D733" s="94" t="s">
        <v>1416</v>
      </c>
      <c r="E733" t="s">
        <v>1457</v>
      </c>
      <c r="BD733">
        <v>799.99999999999898</v>
      </c>
      <c r="BI733">
        <v>500</v>
      </c>
      <c r="BN733">
        <v>300</v>
      </c>
      <c r="BS733">
        <v>400</v>
      </c>
      <c r="BX733">
        <v>500</v>
      </c>
      <c r="CC733">
        <v>900</v>
      </c>
      <c r="CH733">
        <v>1600</v>
      </c>
      <c r="CM733">
        <v>2100</v>
      </c>
      <c r="CR733">
        <v>2400</v>
      </c>
      <c r="CW733">
        <v>3100</v>
      </c>
      <c r="DB733">
        <v>4200</v>
      </c>
      <c r="DG733">
        <v>6400</v>
      </c>
      <c r="DL733">
        <v>9000</v>
      </c>
      <c r="DQ733">
        <v>13600</v>
      </c>
      <c r="DV733">
        <v>17400</v>
      </c>
    </row>
    <row r="734" spans="1:126" hidden="1">
      <c r="A734" s="97" t="s">
        <v>451</v>
      </c>
      <c r="B734" t="s">
        <v>1415</v>
      </c>
      <c r="C734" t="s">
        <v>714</v>
      </c>
      <c r="D734" s="94" t="s">
        <v>1416</v>
      </c>
      <c r="E734" t="s">
        <v>1458</v>
      </c>
      <c r="BD734">
        <v>0</v>
      </c>
      <c r="BI734">
        <v>0</v>
      </c>
      <c r="BN734">
        <v>0</v>
      </c>
      <c r="BS734">
        <v>0</v>
      </c>
      <c r="BX734">
        <v>0</v>
      </c>
      <c r="CC734">
        <v>0</v>
      </c>
      <c r="CH734">
        <v>0</v>
      </c>
      <c r="CM734">
        <v>0</v>
      </c>
      <c r="CR734">
        <v>0</v>
      </c>
      <c r="CW734">
        <v>0</v>
      </c>
      <c r="DB734">
        <v>0</v>
      </c>
      <c r="DG734">
        <v>200</v>
      </c>
      <c r="DL734">
        <v>300</v>
      </c>
      <c r="DQ734">
        <v>600</v>
      </c>
      <c r="DV734">
        <v>1100</v>
      </c>
    </row>
    <row r="735" spans="1:126" hidden="1">
      <c r="A735" s="97" t="s">
        <v>451</v>
      </c>
      <c r="B735" t="s">
        <v>1415</v>
      </c>
      <c r="C735" t="s">
        <v>714</v>
      </c>
      <c r="D735" s="94" t="s">
        <v>1416</v>
      </c>
      <c r="E735" t="s">
        <v>1459</v>
      </c>
      <c r="BD735">
        <v>18955800</v>
      </c>
      <c r="BI735">
        <v>21711200</v>
      </c>
      <c r="BN735">
        <v>24703800</v>
      </c>
      <c r="BS735">
        <v>28171000</v>
      </c>
      <c r="BX735">
        <v>31902100</v>
      </c>
      <c r="CC735">
        <v>36531400</v>
      </c>
      <c r="CH735">
        <v>42177800</v>
      </c>
      <c r="CM735">
        <v>48180500</v>
      </c>
      <c r="CR735">
        <v>53697800</v>
      </c>
      <c r="CW735">
        <v>58335300</v>
      </c>
      <c r="DB735">
        <v>64481000</v>
      </c>
      <c r="DG735">
        <v>72337799.999999896</v>
      </c>
      <c r="DL735">
        <v>81245500</v>
      </c>
      <c r="DQ735">
        <v>92052200</v>
      </c>
      <c r="DV735">
        <v>95775000</v>
      </c>
    </row>
    <row r="736" spans="1:126" hidden="1">
      <c r="A736" s="97" t="s">
        <v>451</v>
      </c>
      <c r="B736" t="s">
        <v>1415</v>
      </c>
      <c r="C736" t="s">
        <v>714</v>
      </c>
      <c r="D736" s="94" t="s">
        <v>1416</v>
      </c>
      <c r="E736" t="s">
        <v>1460</v>
      </c>
      <c r="BD736">
        <v>14679700</v>
      </c>
      <c r="BI736">
        <v>16643099.999999899</v>
      </c>
      <c r="BN736">
        <v>19371300</v>
      </c>
      <c r="BS736">
        <v>22313200</v>
      </c>
      <c r="BX736">
        <v>25673200</v>
      </c>
      <c r="CC736">
        <v>29311300</v>
      </c>
      <c r="CH736">
        <v>33842800</v>
      </c>
      <c r="CM736">
        <v>39490800</v>
      </c>
      <c r="CR736">
        <v>45412200</v>
      </c>
      <c r="CW736">
        <v>50746099.999999903</v>
      </c>
      <c r="DB736">
        <v>55512399.999999903</v>
      </c>
      <c r="DG736">
        <v>61793700</v>
      </c>
      <c r="DL736">
        <v>69900900</v>
      </c>
      <c r="DQ736">
        <v>80018900</v>
      </c>
      <c r="DV736">
        <v>90049400</v>
      </c>
    </row>
    <row r="737" spans="1:126" hidden="1">
      <c r="A737" s="97" t="s">
        <v>451</v>
      </c>
      <c r="B737" t="s">
        <v>1415</v>
      </c>
      <c r="C737" t="s">
        <v>714</v>
      </c>
      <c r="D737" s="94" t="s">
        <v>1416</v>
      </c>
      <c r="E737" t="s">
        <v>1461</v>
      </c>
      <c r="BD737">
        <v>12796099.999999899</v>
      </c>
      <c r="BI737">
        <v>14101900</v>
      </c>
      <c r="BN737">
        <v>16057400</v>
      </c>
      <c r="BS737">
        <v>18759600</v>
      </c>
      <c r="BX737">
        <v>21659800</v>
      </c>
      <c r="CC737">
        <v>24928300</v>
      </c>
      <c r="CH737">
        <v>28440200</v>
      </c>
      <c r="CM737">
        <v>33095600</v>
      </c>
      <c r="CR737">
        <v>38677200</v>
      </c>
      <c r="CW737">
        <v>44584100</v>
      </c>
      <c r="DB737">
        <v>49800600</v>
      </c>
      <c r="DG737">
        <v>54590799.999999903</v>
      </c>
      <c r="DL737">
        <v>60868000</v>
      </c>
      <c r="DQ737">
        <v>69840400</v>
      </c>
      <c r="DV737">
        <v>79116400</v>
      </c>
    </row>
    <row r="738" spans="1:126" hidden="1">
      <c r="A738" s="97" t="s">
        <v>451</v>
      </c>
      <c r="B738" t="s">
        <v>1415</v>
      </c>
      <c r="C738" t="s">
        <v>714</v>
      </c>
      <c r="D738" s="94" t="s">
        <v>1416</v>
      </c>
      <c r="E738" t="s">
        <v>1462</v>
      </c>
      <c r="BD738">
        <v>10660599.999999899</v>
      </c>
      <c r="BI738">
        <v>11348400</v>
      </c>
      <c r="BN738">
        <v>12131500</v>
      </c>
      <c r="BS738">
        <v>13164200</v>
      </c>
      <c r="BX738">
        <v>14286200</v>
      </c>
      <c r="CC738">
        <v>15346500</v>
      </c>
      <c r="CH738">
        <v>16111400</v>
      </c>
      <c r="CM738">
        <v>16749500</v>
      </c>
      <c r="CR738">
        <v>17805200</v>
      </c>
      <c r="CW738">
        <v>19380600</v>
      </c>
      <c r="DB738">
        <v>21022599.999999899</v>
      </c>
      <c r="DG738">
        <v>21850100</v>
      </c>
      <c r="DL738">
        <v>22269600</v>
      </c>
      <c r="DQ738">
        <v>22022499.999999899</v>
      </c>
      <c r="DV738">
        <v>20276999.999999899</v>
      </c>
    </row>
    <row r="739" spans="1:126" hidden="1">
      <c r="A739" s="97" t="s">
        <v>451</v>
      </c>
      <c r="B739" t="s">
        <v>1415</v>
      </c>
      <c r="C739" t="s">
        <v>714</v>
      </c>
      <c r="D739" s="94" t="s">
        <v>1416</v>
      </c>
      <c r="E739" t="s">
        <v>1463</v>
      </c>
      <c r="BD739">
        <v>9490300</v>
      </c>
      <c r="BI739">
        <v>10239800</v>
      </c>
      <c r="BN739">
        <v>10902700</v>
      </c>
      <c r="BS739">
        <v>11661000</v>
      </c>
      <c r="BX739">
        <v>12675800</v>
      </c>
      <c r="CC739">
        <v>13704600</v>
      </c>
      <c r="CH739">
        <v>14867000</v>
      </c>
      <c r="CM739">
        <v>15634200</v>
      </c>
      <c r="CR739">
        <v>16304400</v>
      </c>
      <c r="CW739">
        <v>17372500</v>
      </c>
      <c r="DB739">
        <v>18894199.999999899</v>
      </c>
      <c r="DG739">
        <v>20438400</v>
      </c>
      <c r="DL739">
        <v>20979500</v>
      </c>
      <c r="DQ739">
        <v>20684899.999999899</v>
      </c>
      <c r="DV739">
        <v>19460500</v>
      </c>
    </row>
    <row r="740" spans="1:126" hidden="1">
      <c r="A740" s="97" t="s">
        <v>451</v>
      </c>
      <c r="B740" t="s">
        <v>1415</v>
      </c>
      <c r="C740" t="s">
        <v>714</v>
      </c>
      <c r="D740" s="94" t="s">
        <v>1416</v>
      </c>
      <c r="E740" t="s">
        <v>1464</v>
      </c>
      <c r="BD740">
        <v>8231899.9999999898</v>
      </c>
      <c r="BI740">
        <v>9051099.9999999907</v>
      </c>
      <c r="BN740">
        <v>9795400</v>
      </c>
      <c r="BS740">
        <v>10455700</v>
      </c>
      <c r="BX740">
        <v>11191300</v>
      </c>
      <c r="CC740">
        <v>12104300</v>
      </c>
      <c r="CH740">
        <v>13271900</v>
      </c>
      <c r="CM740">
        <v>14361500</v>
      </c>
      <c r="CR740">
        <v>15121900</v>
      </c>
      <c r="CW740">
        <v>15890300</v>
      </c>
      <c r="DB740">
        <v>16743300</v>
      </c>
      <c r="DG740">
        <v>18207300</v>
      </c>
      <c r="DL740">
        <v>19551400</v>
      </c>
      <c r="DQ740">
        <v>19906100</v>
      </c>
      <c r="DV740">
        <v>18694400</v>
      </c>
    </row>
    <row r="741" spans="1:126" hidden="1">
      <c r="A741" s="97" t="s">
        <v>451</v>
      </c>
      <c r="B741" t="s">
        <v>1415</v>
      </c>
      <c r="C741" t="s">
        <v>714</v>
      </c>
      <c r="D741" s="94" t="s">
        <v>1416</v>
      </c>
      <c r="E741" t="s">
        <v>1465</v>
      </c>
      <c r="BD741">
        <v>7095099.9999999898</v>
      </c>
      <c r="BI741">
        <v>7807799.9999999898</v>
      </c>
      <c r="BN741">
        <v>8629700</v>
      </c>
      <c r="BS741">
        <v>9374800</v>
      </c>
      <c r="BX741">
        <v>10012200</v>
      </c>
      <c r="CC741">
        <v>10711200</v>
      </c>
      <c r="CH741">
        <v>11700400</v>
      </c>
      <c r="CM741">
        <v>12795800</v>
      </c>
      <c r="CR741">
        <v>13880900</v>
      </c>
      <c r="CW741">
        <v>14629599.999999899</v>
      </c>
      <c r="DB741">
        <v>15084499.999999899</v>
      </c>
      <c r="DG741">
        <v>15941800</v>
      </c>
      <c r="DL741">
        <v>17382900</v>
      </c>
      <c r="DQ741">
        <v>18744300</v>
      </c>
      <c r="DV741">
        <v>18226100</v>
      </c>
    </row>
    <row r="742" spans="1:126" hidden="1">
      <c r="A742" s="97" t="s">
        <v>451</v>
      </c>
      <c r="B742" t="s">
        <v>1415</v>
      </c>
      <c r="C742" t="s">
        <v>714</v>
      </c>
      <c r="D742" s="94" t="s">
        <v>1416</v>
      </c>
      <c r="E742" t="s">
        <v>1466</v>
      </c>
      <c r="BD742">
        <v>6069799.9999999898</v>
      </c>
      <c r="BI742">
        <v>6697599.9999999898</v>
      </c>
      <c r="BN742">
        <v>7406100</v>
      </c>
      <c r="BS742">
        <v>8222700</v>
      </c>
      <c r="BX742">
        <v>8951700</v>
      </c>
      <c r="CC742">
        <v>9575000</v>
      </c>
      <c r="CH742">
        <v>10325800</v>
      </c>
      <c r="CM742">
        <v>11296400</v>
      </c>
      <c r="CR742">
        <v>12368100</v>
      </c>
      <c r="CW742">
        <v>13445800</v>
      </c>
      <c r="DB742">
        <v>13915499.999999899</v>
      </c>
      <c r="DG742">
        <v>14362000</v>
      </c>
      <c r="DL742">
        <v>15431699.999999899</v>
      </c>
      <c r="DQ742">
        <v>17157600</v>
      </c>
      <c r="DV742">
        <v>18133200</v>
      </c>
    </row>
    <row r="743" spans="1:126" hidden="1">
      <c r="A743" s="97" t="s">
        <v>451</v>
      </c>
      <c r="B743" t="s">
        <v>1415</v>
      </c>
      <c r="C743" t="s">
        <v>714</v>
      </c>
      <c r="D743" s="94" t="s">
        <v>1416</v>
      </c>
      <c r="E743" t="s">
        <v>1467</v>
      </c>
      <c r="BD743">
        <v>5281400</v>
      </c>
      <c r="BI743">
        <v>5703500</v>
      </c>
      <c r="BN743">
        <v>6318999.9999999898</v>
      </c>
      <c r="BS743">
        <v>7016000</v>
      </c>
      <c r="BX743">
        <v>7823100</v>
      </c>
      <c r="CC743">
        <v>8538500</v>
      </c>
      <c r="CH743">
        <v>9163100</v>
      </c>
      <c r="CM743">
        <v>9908900</v>
      </c>
      <c r="CR743">
        <v>10908900</v>
      </c>
      <c r="CW743">
        <v>11904900</v>
      </c>
      <c r="DB743">
        <v>12769000</v>
      </c>
      <c r="DG743">
        <v>13195800</v>
      </c>
      <c r="DL743">
        <v>13846400</v>
      </c>
      <c r="DQ743">
        <v>15234900</v>
      </c>
      <c r="DV743">
        <v>16565800</v>
      </c>
    </row>
    <row r="744" spans="1:126" hidden="1">
      <c r="A744" s="97" t="s">
        <v>451</v>
      </c>
      <c r="B744" t="s">
        <v>1415</v>
      </c>
      <c r="C744" t="s">
        <v>714</v>
      </c>
      <c r="D744" s="94" t="s">
        <v>1416</v>
      </c>
      <c r="E744" t="s">
        <v>1468</v>
      </c>
      <c r="BD744">
        <v>4501500</v>
      </c>
      <c r="BI744">
        <v>4944800</v>
      </c>
      <c r="BN744">
        <v>5364099.9999999898</v>
      </c>
      <c r="BS744">
        <v>5958100</v>
      </c>
      <c r="BX744">
        <v>6646000</v>
      </c>
      <c r="CC744">
        <v>7433200</v>
      </c>
      <c r="CH744">
        <v>8175000</v>
      </c>
      <c r="CM744">
        <v>8760800</v>
      </c>
      <c r="CR744">
        <v>9501300</v>
      </c>
      <c r="CW744">
        <v>10490800</v>
      </c>
      <c r="DB744">
        <v>11314300</v>
      </c>
      <c r="DG744">
        <v>12119200</v>
      </c>
      <c r="DL744">
        <v>12693200</v>
      </c>
      <c r="DQ744">
        <v>13685400</v>
      </c>
      <c r="DV744">
        <v>14677900</v>
      </c>
    </row>
    <row r="745" spans="1:126" hidden="1">
      <c r="A745" s="97" t="s">
        <v>451</v>
      </c>
      <c r="B745" t="s">
        <v>1415</v>
      </c>
      <c r="C745" t="s">
        <v>714</v>
      </c>
      <c r="D745" s="94" t="s">
        <v>1416</v>
      </c>
      <c r="E745" t="s">
        <v>1469</v>
      </c>
      <c r="BD745">
        <v>3842000</v>
      </c>
      <c r="BI745">
        <v>4166200</v>
      </c>
      <c r="BN745">
        <v>4599200</v>
      </c>
      <c r="BS745">
        <v>4999000</v>
      </c>
      <c r="BX745">
        <v>5582599.9999999898</v>
      </c>
      <c r="CC745">
        <v>6244100</v>
      </c>
      <c r="CH745">
        <v>7000500</v>
      </c>
      <c r="CM745">
        <v>7748300</v>
      </c>
      <c r="CR745">
        <v>8309899.9999999898</v>
      </c>
      <c r="CW745">
        <v>9064800</v>
      </c>
      <c r="DB745">
        <v>9898800</v>
      </c>
      <c r="DG745">
        <v>10658700</v>
      </c>
      <c r="DL745">
        <v>11568400</v>
      </c>
      <c r="DQ745">
        <v>12411099.999999899</v>
      </c>
      <c r="DV745">
        <v>13106800</v>
      </c>
    </row>
    <row r="746" spans="1:126" hidden="1">
      <c r="A746" s="97" t="s">
        <v>451</v>
      </c>
      <c r="B746" t="s">
        <v>1415</v>
      </c>
      <c r="C746" t="s">
        <v>714</v>
      </c>
      <c r="D746" s="94" t="s">
        <v>1416</v>
      </c>
      <c r="E746" t="s">
        <v>1470</v>
      </c>
      <c r="BD746">
        <v>3117600</v>
      </c>
      <c r="BI746">
        <v>3467700</v>
      </c>
      <c r="BN746">
        <v>3783800</v>
      </c>
      <c r="BS746">
        <v>4198800</v>
      </c>
      <c r="BX746">
        <v>4582400</v>
      </c>
      <c r="CC746">
        <v>5132700</v>
      </c>
      <c r="CH746">
        <v>5794700</v>
      </c>
      <c r="CM746">
        <v>6509500</v>
      </c>
      <c r="CR746">
        <v>7209800</v>
      </c>
      <c r="CW746">
        <v>7787500</v>
      </c>
      <c r="DB746">
        <v>8429700</v>
      </c>
      <c r="DG746">
        <v>9184499.9999999907</v>
      </c>
      <c r="DL746">
        <v>10037800</v>
      </c>
      <c r="DQ746">
        <v>11105300</v>
      </c>
      <c r="DV746">
        <v>11747900</v>
      </c>
    </row>
    <row r="747" spans="1:126" hidden="1">
      <c r="A747" s="97" t="s">
        <v>451</v>
      </c>
      <c r="B747" t="s">
        <v>1415</v>
      </c>
      <c r="C747" t="s">
        <v>714</v>
      </c>
      <c r="D747" s="94" t="s">
        <v>1416</v>
      </c>
      <c r="E747" t="s">
        <v>1471</v>
      </c>
      <c r="BD747">
        <v>2443600</v>
      </c>
      <c r="BI747">
        <v>2684599.9999999902</v>
      </c>
      <c r="BN747">
        <v>3016000</v>
      </c>
      <c r="BS747">
        <v>3318799.9999999902</v>
      </c>
      <c r="BX747">
        <v>3700900</v>
      </c>
      <c r="CC747">
        <v>4058599.9999999902</v>
      </c>
      <c r="CH747">
        <v>4584299.9999999898</v>
      </c>
      <c r="CM747">
        <v>5225200</v>
      </c>
      <c r="CR747">
        <v>5888300</v>
      </c>
      <c r="CW747">
        <v>6569200</v>
      </c>
      <c r="DB747">
        <v>7052700</v>
      </c>
      <c r="DG747">
        <v>7631800</v>
      </c>
      <c r="DL747">
        <v>8423000</v>
      </c>
      <c r="DQ747">
        <v>9393300</v>
      </c>
      <c r="DV747">
        <v>10279400</v>
      </c>
    </row>
    <row r="748" spans="1:126" hidden="1">
      <c r="A748" s="97" t="s">
        <v>451</v>
      </c>
      <c r="B748" t="s">
        <v>1415</v>
      </c>
      <c r="C748" t="s">
        <v>714</v>
      </c>
      <c r="D748" s="94" t="s">
        <v>1416</v>
      </c>
      <c r="E748" t="s">
        <v>1472</v>
      </c>
      <c r="BD748">
        <v>1795199.99999999</v>
      </c>
      <c r="BI748">
        <v>1943999.99999999</v>
      </c>
      <c r="BN748">
        <v>2167899.9999999902</v>
      </c>
      <c r="BS748">
        <v>2466500</v>
      </c>
      <c r="BX748">
        <v>2735000</v>
      </c>
      <c r="CC748">
        <v>3078000</v>
      </c>
      <c r="CH748">
        <v>3432900</v>
      </c>
      <c r="CM748">
        <v>3907600</v>
      </c>
      <c r="CR748">
        <v>4486400</v>
      </c>
      <c r="CW748">
        <v>5076799.9999999898</v>
      </c>
      <c r="DB748">
        <v>5675999.9999999898</v>
      </c>
      <c r="DG748">
        <v>6114799.9999999898</v>
      </c>
      <c r="DL748">
        <v>6666699.9999999898</v>
      </c>
      <c r="DQ748">
        <v>7476000</v>
      </c>
      <c r="DV748">
        <v>8337600</v>
      </c>
    </row>
    <row r="749" spans="1:126" hidden="1">
      <c r="A749" s="97" t="s">
        <v>451</v>
      </c>
      <c r="B749" t="s">
        <v>1415</v>
      </c>
      <c r="C749" t="s">
        <v>714</v>
      </c>
      <c r="D749" s="94" t="s">
        <v>1416</v>
      </c>
      <c r="E749" t="s">
        <v>1473</v>
      </c>
      <c r="BD749">
        <v>1184400</v>
      </c>
      <c r="BI749">
        <v>1258000</v>
      </c>
      <c r="BN749">
        <v>1395600</v>
      </c>
      <c r="BS749">
        <v>1586300</v>
      </c>
      <c r="BX749">
        <v>1825600</v>
      </c>
      <c r="CC749">
        <v>2054099.99999999</v>
      </c>
      <c r="CH749">
        <v>2350500</v>
      </c>
      <c r="CM749">
        <v>2661399.9999999902</v>
      </c>
      <c r="CR749">
        <v>3057500</v>
      </c>
      <c r="CW749">
        <v>3541099.9999999902</v>
      </c>
      <c r="DB749">
        <v>4006899.9999999902</v>
      </c>
      <c r="DG749">
        <v>4551599.9999999898</v>
      </c>
      <c r="DL749">
        <v>4977299.9999999898</v>
      </c>
      <c r="DQ749">
        <v>5516600</v>
      </c>
      <c r="DV749">
        <v>6167600</v>
      </c>
    </row>
    <row r="750" spans="1:126" hidden="1">
      <c r="A750" s="97" t="s">
        <v>451</v>
      </c>
      <c r="B750" t="s">
        <v>1415</v>
      </c>
      <c r="C750" t="s">
        <v>714</v>
      </c>
      <c r="D750" s="94" t="s">
        <v>1416</v>
      </c>
      <c r="E750" t="s">
        <v>1474</v>
      </c>
      <c r="BD750">
        <v>643500</v>
      </c>
      <c r="BI750">
        <v>681700</v>
      </c>
      <c r="BN750">
        <v>754400</v>
      </c>
      <c r="BS750">
        <v>864399.99999999895</v>
      </c>
      <c r="BX750">
        <v>993800</v>
      </c>
      <c r="CC750">
        <v>1167700</v>
      </c>
      <c r="CH750">
        <v>1357900</v>
      </c>
      <c r="CM750">
        <v>1568200</v>
      </c>
      <c r="CR750">
        <v>1798000</v>
      </c>
      <c r="CW750">
        <v>2086999.99999999</v>
      </c>
      <c r="DB750">
        <v>2444600</v>
      </c>
      <c r="DG750">
        <v>2806700</v>
      </c>
      <c r="DL750">
        <v>3291399.9999999902</v>
      </c>
      <c r="DQ750">
        <v>3654600</v>
      </c>
      <c r="DV750">
        <v>4042700</v>
      </c>
    </row>
    <row r="751" spans="1:126" hidden="1">
      <c r="A751" s="97" t="s">
        <v>451</v>
      </c>
      <c r="B751" t="s">
        <v>1415</v>
      </c>
      <c r="C751" t="s">
        <v>714</v>
      </c>
      <c r="D751" s="94" t="s">
        <v>1416</v>
      </c>
      <c r="E751" t="s">
        <v>1475</v>
      </c>
      <c r="BD751">
        <v>263900</v>
      </c>
      <c r="BI751">
        <v>278200</v>
      </c>
      <c r="BN751">
        <v>316900</v>
      </c>
      <c r="BS751">
        <v>368599.99999999901</v>
      </c>
      <c r="BX751">
        <v>425900</v>
      </c>
      <c r="CC751">
        <v>503600</v>
      </c>
      <c r="CH751">
        <v>612200</v>
      </c>
      <c r="CM751">
        <v>721500</v>
      </c>
      <c r="CR751">
        <v>852000</v>
      </c>
      <c r="CW751">
        <v>986800</v>
      </c>
      <c r="DB751">
        <v>1155400</v>
      </c>
      <c r="DG751">
        <v>1399200</v>
      </c>
      <c r="DL751">
        <v>1731400</v>
      </c>
      <c r="DQ751">
        <v>1998300</v>
      </c>
      <c r="DV751">
        <v>2234599.9999999902</v>
      </c>
    </row>
    <row r="752" spans="1:126" hidden="1">
      <c r="A752" s="97" t="s">
        <v>451</v>
      </c>
      <c r="B752" t="s">
        <v>1415</v>
      </c>
      <c r="C752" t="s">
        <v>714</v>
      </c>
      <c r="D752" s="94" t="s">
        <v>1416</v>
      </c>
      <c r="E752" t="s">
        <v>1476</v>
      </c>
      <c r="BD752">
        <v>75700</v>
      </c>
      <c r="BI752">
        <v>74199.999999999898</v>
      </c>
      <c r="BN752">
        <v>88000</v>
      </c>
      <c r="BS752">
        <v>107699.999999999</v>
      </c>
      <c r="BX752">
        <v>132399.99999999901</v>
      </c>
      <c r="CC752">
        <v>158099.99999999901</v>
      </c>
      <c r="CH752">
        <v>192799.99999999901</v>
      </c>
      <c r="CM752">
        <v>238399.99999999901</v>
      </c>
      <c r="CR752">
        <v>286700</v>
      </c>
      <c r="CW752">
        <v>345100</v>
      </c>
      <c r="DB752">
        <v>405500</v>
      </c>
      <c r="DG752">
        <v>490400</v>
      </c>
      <c r="DL752">
        <v>611200</v>
      </c>
      <c r="DQ752">
        <v>767200</v>
      </c>
      <c r="DV752">
        <v>926700</v>
      </c>
    </row>
    <row r="753" spans="1:126" hidden="1">
      <c r="A753" s="97" t="s">
        <v>451</v>
      </c>
      <c r="B753" t="s">
        <v>1415</v>
      </c>
      <c r="C753" t="s">
        <v>714</v>
      </c>
      <c r="D753" s="94" t="s">
        <v>1416</v>
      </c>
      <c r="E753" t="s">
        <v>1477</v>
      </c>
      <c r="BD753">
        <v>17700</v>
      </c>
      <c r="BI753">
        <v>14100</v>
      </c>
      <c r="BN753">
        <v>14600</v>
      </c>
      <c r="BS753">
        <v>19600</v>
      </c>
      <c r="BX753">
        <v>25700</v>
      </c>
      <c r="CC753">
        <v>33100</v>
      </c>
      <c r="CH753">
        <v>41200</v>
      </c>
      <c r="CM753">
        <v>50800</v>
      </c>
      <c r="CR753">
        <v>63700</v>
      </c>
      <c r="CW753">
        <v>79900</v>
      </c>
      <c r="DB753">
        <v>98100</v>
      </c>
      <c r="DG753">
        <v>119600</v>
      </c>
      <c r="DL753">
        <v>146700</v>
      </c>
      <c r="DQ753">
        <v>196100</v>
      </c>
      <c r="DV753">
        <v>246000</v>
      </c>
    </row>
    <row r="754" spans="1:126" hidden="1">
      <c r="A754" s="97" t="s">
        <v>451</v>
      </c>
      <c r="B754" t="s">
        <v>1415</v>
      </c>
      <c r="C754" t="s">
        <v>714</v>
      </c>
      <c r="D754" s="94" t="s">
        <v>1416</v>
      </c>
      <c r="E754" t="s">
        <v>1478</v>
      </c>
      <c r="BD754">
        <v>2300</v>
      </c>
      <c r="BI754">
        <v>1500</v>
      </c>
      <c r="BN754">
        <v>1400</v>
      </c>
      <c r="BS754">
        <v>1600</v>
      </c>
      <c r="BX754">
        <v>2500</v>
      </c>
      <c r="CC754">
        <v>3500</v>
      </c>
      <c r="CH754">
        <v>5200</v>
      </c>
      <c r="CM754">
        <v>6900</v>
      </c>
      <c r="CR754">
        <v>8500</v>
      </c>
      <c r="CW754">
        <v>11100</v>
      </c>
      <c r="DB754">
        <v>13900</v>
      </c>
      <c r="DG754">
        <v>18500</v>
      </c>
      <c r="DL754">
        <v>22500</v>
      </c>
      <c r="DQ754">
        <v>30600</v>
      </c>
      <c r="DV754">
        <v>40400</v>
      </c>
    </row>
    <row r="755" spans="1:126" hidden="1">
      <c r="A755" s="97" t="s">
        <v>451</v>
      </c>
      <c r="B755" t="s">
        <v>1415</v>
      </c>
      <c r="C755" t="s">
        <v>714</v>
      </c>
      <c r="D755" s="94" t="s">
        <v>1416</v>
      </c>
      <c r="E755" t="s">
        <v>1479</v>
      </c>
      <c r="BD755">
        <v>200</v>
      </c>
      <c r="BI755">
        <v>0</v>
      </c>
      <c r="BN755">
        <v>0</v>
      </c>
      <c r="BS755">
        <v>0</v>
      </c>
      <c r="BX755">
        <v>0</v>
      </c>
      <c r="CC755">
        <v>200</v>
      </c>
      <c r="CH755">
        <v>200</v>
      </c>
      <c r="CM755">
        <v>300</v>
      </c>
      <c r="CR755">
        <v>300</v>
      </c>
      <c r="CW755">
        <v>600</v>
      </c>
      <c r="DB755">
        <v>900</v>
      </c>
      <c r="DG755">
        <v>1600</v>
      </c>
      <c r="DL755">
        <v>1800</v>
      </c>
      <c r="DQ755">
        <v>2300</v>
      </c>
      <c r="DV755">
        <v>3599.99999999999</v>
      </c>
    </row>
    <row r="756" spans="1:126" hidden="1">
      <c r="A756" s="97" t="s">
        <v>451</v>
      </c>
      <c r="B756" t="s">
        <v>1415</v>
      </c>
      <c r="C756" t="s">
        <v>714</v>
      </c>
      <c r="D756" s="94" t="s">
        <v>1416</v>
      </c>
      <c r="E756" t="s">
        <v>1480</v>
      </c>
      <c r="BD756">
        <v>1157642100</v>
      </c>
      <c r="BI756">
        <v>1241145900</v>
      </c>
      <c r="BN756">
        <v>1325588100</v>
      </c>
      <c r="BS756">
        <v>1423638600</v>
      </c>
      <c r="BX756">
        <v>1536338600</v>
      </c>
      <c r="CC756">
        <v>1643607400</v>
      </c>
      <c r="CH756">
        <v>1705131700</v>
      </c>
      <c r="CM756">
        <v>1756292400</v>
      </c>
      <c r="CR756">
        <v>1830476800</v>
      </c>
      <c r="CW756">
        <v>1881193600</v>
      </c>
      <c r="DB756">
        <v>1877683000</v>
      </c>
      <c r="DG756">
        <v>1826899300</v>
      </c>
      <c r="DL756">
        <v>1791824700</v>
      </c>
      <c r="DQ756">
        <v>1787433100</v>
      </c>
      <c r="DV756">
        <v>1743075100</v>
      </c>
    </row>
    <row r="757" spans="1:126" hidden="1">
      <c r="A757" s="97" t="s">
        <v>451</v>
      </c>
      <c r="B757" t="s">
        <v>1415</v>
      </c>
      <c r="C757" t="s">
        <v>714</v>
      </c>
      <c r="D757" s="94" t="s">
        <v>1416</v>
      </c>
      <c r="E757" t="s">
        <v>1481</v>
      </c>
      <c r="BD757">
        <v>555591200</v>
      </c>
      <c r="BI757">
        <v>593144200</v>
      </c>
      <c r="BN757">
        <v>631424000</v>
      </c>
      <c r="BS757">
        <v>677158900</v>
      </c>
      <c r="BX757">
        <v>728082000</v>
      </c>
      <c r="CC757">
        <v>777744600</v>
      </c>
      <c r="CH757">
        <v>804300400</v>
      </c>
      <c r="CM757">
        <v>826278700</v>
      </c>
      <c r="CR757">
        <v>861091500</v>
      </c>
      <c r="CW757">
        <v>885975200</v>
      </c>
      <c r="DB757">
        <v>884075100</v>
      </c>
      <c r="DG757">
        <v>861037900</v>
      </c>
      <c r="DL757">
        <v>847555400</v>
      </c>
      <c r="DQ757">
        <v>848291900</v>
      </c>
      <c r="DV757">
        <v>828471400</v>
      </c>
    </row>
    <row r="758" spans="1:126" hidden="1">
      <c r="A758" s="97" t="s">
        <v>451</v>
      </c>
      <c r="B758" t="s">
        <v>1415</v>
      </c>
      <c r="C758" t="s">
        <v>714</v>
      </c>
      <c r="D758" s="94" t="s">
        <v>1416</v>
      </c>
      <c r="E758" t="s">
        <v>1482</v>
      </c>
      <c r="BD758">
        <v>602050900</v>
      </c>
      <c r="BI758">
        <v>648001700</v>
      </c>
      <c r="BN758">
        <v>694164100</v>
      </c>
      <c r="BS758">
        <v>746479700</v>
      </c>
      <c r="BX758">
        <v>808256600</v>
      </c>
      <c r="CC758">
        <v>865862800</v>
      </c>
      <c r="CH758">
        <v>900831300</v>
      </c>
      <c r="CM758">
        <v>930013700</v>
      </c>
      <c r="CR758">
        <v>969385300</v>
      </c>
      <c r="CW758">
        <v>995218400</v>
      </c>
      <c r="DB758">
        <v>993607900</v>
      </c>
      <c r="DG758">
        <v>965861400</v>
      </c>
      <c r="DL758">
        <v>944269300</v>
      </c>
      <c r="DQ758">
        <v>939141200</v>
      </c>
      <c r="DV758">
        <v>914603700</v>
      </c>
    </row>
    <row r="759" spans="1:126" hidden="1">
      <c r="A759" s="97" t="s">
        <v>451</v>
      </c>
      <c r="B759" t="s">
        <v>1415</v>
      </c>
      <c r="C759" t="s">
        <v>714</v>
      </c>
      <c r="D759" s="94" t="s">
        <v>1416</v>
      </c>
      <c r="E759" t="s">
        <v>1483</v>
      </c>
      <c r="BD759">
        <v>101572500</v>
      </c>
      <c r="BI759">
        <v>126779300</v>
      </c>
      <c r="BN759">
        <v>132988099.999999</v>
      </c>
      <c r="BS759">
        <v>151988400</v>
      </c>
      <c r="BX759">
        <v>170765300</v>
      </c>
      <c r="CC759">
        <v>176037000</v>
      </c>
      <c r="CH759">
        <v>171507800</v>
      </c>
      <c r="CM759">
        <v>185991400</v>
      </c>
      <c r="CR759">
        <v>206547400</v>
      </c>
      <c r="CW759">
        <v>194699200</v>
      </c>
      <c r="DB759">
        <v>184751900</v>
      </c>
      <c r="DG759">
        <v>185339400</v>
      </c>
      <c r="DL759">
        <v>189139000</v>
      </c>
      <c r="DQ759">
        <v>192137100</v>
      </c>
      <c r="DV759">
        <v>181416700</v>
      </c>
    </row>
    <row r="760" spans="1:126" hidden="1">
      <c r="A760" s="97" t="s">
        <v>451</v>
      </c>
      <c r="B760" t="s">
        <v>1415</v>
      </c>
      <c r="C760" t="s">
        <v>714</v>
      </c>
      <c r="D760" s="94" t="s">
        <v>1416</v>
      </c>
      <c r="E760" t="s">
        <v>1484</v>
      </c>
      <c r="BD760">
        <v>82023700</v>
      </c>
      <c r="BI760">
        <v>93825599.999999896</v>
      </c>
      <c r="BN760">
        <v>118442000</v>
      </c>
      <c r="BS760">
        <v>124687299.999999</v>
      </c>
      <c r="BX760">
        <v>144854800</v>
      </c>
      <c r="CC760">
        <v>164469599.99999899</v>
      </c>
      <c r="CH760">
        <v>170763900</v>
      </c>
      <c r="CM760">
        <v>167141100</v>
      </c>
      <c r="CR760">
        <v>181948800</v>
      </c>
      <c r="CW760">
        <v>202899199.99999899</v>
      </c>
      <c r="DB760">
        <v>191853500</v>
      </c>
      <c r="DG760">
        <v>183014099.99999899</v>
      </c>
      <c r="DL760">
        <v>183872500</v>
      </c>
      <c r="DQ760">
        <v>189901300</v>
      </c>
      <c r="DV760">
        <v>190917200</v>
      </c>
    </row>
    <row r="761" spans="1:126" hidden="1">
      <c r="A761" s="97" t="s">
        <v>451</v>
      </c>
      <c r="B761" t="s">
        <v>1415</v>
      </c>
      <c r="C761" t="s">
        <v>714</v>
      </c>
      <c r="D761" s="94" t="s">
        <v>1416</v>
      </c>
      <c r="E761" t="s">
        <v>1485</v>
      </c>
      <c r="BD761">
        <v>77247400</v>
      </c>
      <c r="BI761">
        <v>79325800</v>
      </c>
      <c r="BN761">
        <v>91331500</v>
      </c>
      <c r="BS761">
        <v>115432000</v>
      </c>
      <c r="BX761">
        <v>122848900</v>
      </c>
      <c r="CC761">
        <v>142905600</v>
      </c>
      <c r="CH761">
        <v>162713800</v>
      </c>
      <c r="CM761">
        <v>169200700</v>
      </c>
      <c r="CR761">
        <v>165935300</v>
      </c>
      <c r="CW761">
        <v>180730699.99999899</v>
      </c>
      <c r="DB761">
        <v>201578900</v>
      </c>
      <c r="DG761">
        <v>191151599.99999899</v>
      </c>
      <c r="DL761">
        <v>182092199.99999899</v>
      </c>
      <c r="DQ761">
        <v>184979599.99999899</v>
      </c>
      <c r="DV761">
        <v>189262499.99999899</v>
      </c>
    </row>
    <row r="762" spans="1:126" hidden="1">
      <c r="A762" s="97" t="s">
        <v>451</v>
      </c>
      <c r="B762" t="s">
        <v>1415</v>
      </c>
      <c r="C762" t="s">
        <v>714</v>
      </c>
      <c r="D762" s="94" t="s">
        <v>1416</v>
      </c>
      <c r="E762" t="s">
        <v>1486</v>
      </c>
      <c r="BD762">
        <v>34846100</v>
      </c>
      <c r="BI762">
        <v>32040000</v>
      </c>
      <c r="BN762">
        <v>27891600</v>
      </c>
      <c r="BS762">
        <v>27250900</v>
      </c>
      <c r="BX762">
        <v>29635400</v>
      </c>
      <c r="CC762">
        <v>29037699.999999899</v>
      </c>
      <c r="CH762">
        <v>29380699.999999899</v>
      </c>
      <c r="CM762">
        <v>30075300</v>
      </c>
      <c r="CR762">
        <v>29347899.999999899</v>
      </c>
      <c r="CW762">
        <v>28132600</v>
      </c>
      <c r="DB762">
        <v>27031900</v>
      </c>
      <c r="DG762">
        <v>24528600</v>
      </c>
      <c r="DL762">
        <v>21103500</v>
      </c>
      <c r="DQ762">
        <v>18185000</v>
      </c>
      <c r="DV762">
        <v>15226700</v>
      </c>
    </row>
    <row r="763" spans="1:126" hidden="1">
      <c r="A763" s="97" t="s">
        <v>451</v>
      </c>
      <c r="B763" t="s">
        <v>1415</v>
      </c>
      <c r="C763" t="s">
        <v>714</v>
      </c>
      <c r="D763" s="94" t="s">
        <v>1416</v>
      </c>
      <c r="E763" t="s">
        <v>1487</v>
      </c>
      <c r="BD763">
        <v>34987500</v>
      </c>
      <c r="BI763">
        <v>33564300</v>
      </c>
      <c r="BN763">
        <v>30999300</v>
      </c>
      <c r="BS763">
        <v>27067800</v>
      </c>
      <c r="BX763">
        <v>26637800</v>
      </c>
      <c r="CC763">
        <v>28827199.999999899</v>
      </c>
      <c r="CH763">
        <v>28627800</v>
      </c>
      <c r="CM763">
        <v>28966799.999999899</v>
      </c>
      <c r="CR763">
        <v>29674999.999999899</v>
      </c>
      <c r="CW763">
        <v>28881999.999999899</v>
      </c>
      <c r="DB763">
        <v>27597900</v>
      </c>
      <c r="DG763">
        <v>26276300</v>
      </c>
      <c r="DL763">
        <v>23498899.999999899</v>
      </c>
      <c r="DQ763">
        <v>19781699.999999899</v>
      </c>
      <c r="DV763">
        <v>17041700</v>
      </c>
    </row>
    <row r="764" spans="1:126" hidden="1">
      <c r="A764" s="97" t="s">
        <v>451</v>
      </c>
      <c r="B764" t="s">
        <v>1415</v>
      </c>
      <c r="C764" t="s">
        <v>714</v>
      </c>
      <c r="D764" s="94" t="s">
        <v>1416</v>
      </c>
      <c r="E764" t="s">
        <v>1488</v>
      </c>
      <c r="BD764">
        <v>33871000</v>
      </c>
      <c r="BI764">
        <v>33506500</v>
      </c>
      <c r="BN764">
        <v>32367400</v>
      </c>
      <c r="BS764">
        <v>29990800</v>
      </c>
      <c r="BX764">
        <v>26356700</v>
      </c>
      <c r="CC764">
        <v>26102800</v>
      </c>
      <c r="CH764">
        <v>28398100</v>
      </c>
      <c r="CM764">
        <v>28283699.999999899</v>
      </c>
      <c r="CR764">
        <v>28530799.999999899</v>
      </c>
      <c r="CW764">
        <v>29222100</v>
      </c>
      <c r="DB764">
        <v>28381300</v>
      </c>
      <c r="DG764">
        <v>27053000</v>
      </c>
      <c r="DL764">
        <v>25717799.999999899</v>
      </c>
      <c r="DQ764">
        <v>22777100</v>
      </c>
      <c r="DV764">
        <v>18999699.999999899</v>
      </c>
    </row>
    <row r="765" spans="1:126" hidden="1">
      <c r="A765" s="97" t="s">
        <v>451</v>
      </c>
      <c r="B765" t="s">
        <v>1415</v>
      </c>
      <c r="C765" t="s">
        <v>714</v>
      </c>
      <c r="D765" s="94" t="s">
        <v>1416</v>
      </c>
      <c r="E765" t="s">
        <v>1489</v>
      </c>
      <c r="BD765">
        <v>33218199.999999899</v>
      </c>
      <c r="BI765">
        <v>32330400</v>
      </c>
      <c r="BN765">
        <v>32208300</v>
      </c>
      <c r="BS765">
        <v>31217300</v>
      </c>
      <c r="BX765">
        <v>29151100</v>
      </c>
      <c r="CC765">
        <v>25880100</v>
      </c>
      <c r="CH765">
        <v>25582899.999999899</v>
      </c>
      <c r="CM765">
        <v>28025500</v>
      </c>
      <c r="CR765">
        <v>27794000</v>
      </c>
      <c r="CW765">
        <v>28116600</v>
      </c>
      <c r="DB765">
        <v>28652299.999999899</v>
      </c>
      <c r="DG765">
        <v>27652000</v>
      </c>
      <c r="DL765">
        <v>26311000</v>
      </c>
      <c r="DQ765">
        <v>24771000</v>
      </c>
      <c r="DV765">
        <v>21823000</v>
      </c>
    </row>
    <row r="766" spans="1:126" hidden="1">
      <c r="A766" s="97" t="s">
        <v>451</v>
      </c>
      <c r="B766" t="s">
        <v>1415</v>
      </c>
      <c r="C766" t="s">
        <v>714</v>
      </c>
      <c r="D766" s="94" t="s">
        <v>1416</v>
      </c>
      <c r="E766" t="s">
        <v>1490</v>
      </c>
      <c r="BD766">
        <v>30964400</v>
      </c>
      <c r="BI766">
        <v>31505900</v>
      </c>
      <c r="BN766">
        <v>30848100</v>
      </c>
      <c r="BS766">
        <v>30870899.999999899</v>
      </c>
      <c r="BX766">
        <v>30214900</v>
      </c>
      <c r="CC766">
        <v>28488100</v>
      </c>
      <c r="CH766">
        <v>25288900</v>
      </c>
      <c r="CM766">
        <v>25149200</v>
      </c>
      <c r="CR766">
        <v>27455500</v>
      </c>
      <c r="CW766">
        <v>27335800</v>
      </c>
      <c r="DB766">
        <v>27470200</v>
      </c>
      <c r="DG766">
        <v>28063000</v>
      </c>
      <c r="DL766">
        <v>27093700</v>
      </c>
      <c r="DQ766">
        <v>25711600</v>
      </c>
      <c r="DV766">
        <v>24281900</v>
      </c>
    </row>
    <row r="767" spans="1:126" hidden="1">
      <c r="A767" s="97" t="s">
        <v>451</v>
      </c>
      <c r="B767" t="s">
        <v>1415</v>
      </c>
      <c r="C767" t="s">
        <v>714</v>
      </c>
      <c r="D767" s="94" t="s">
        <v>1416</v>
      </c>
      <c r="E767" t="s">
        <v>1491</v>
      </c>
      <c r="BD767">
        <v>28207900</v>
      </c>
      <c r="BI767">
        <v>28980999.999999899</v>
      </c>
      <c r="BN767">
        <v>29698000</v>
      </c>
      <c r="BS767">
        <v>29231500</v>
      </c>
      <c r="BX767">
        <v>29639699.999999899</v>
      </c>
      <c r="CC767">
        <v>29327799.999999899</v>
      </c>
      <c r="CH767">
        <v>27686100</v>
      </c>
      <c r="CM767">
        <v>24598199.999999899</v>
      </c>
      <c r="CR767">
        <v>24428899.999999899</v>
      </c>
      <c r="CW767">
        <v>26858199.999999899</v>
      </c>
      <c r="DB767">
        <v>26560000</v>
      </c>
      <c r="DG767">
        <v>26749600</v>
      </c>
      <c r="DL767">
        <v>27302500</v>
      </c>
      <c r="DQ767">
        <v>26360000</v>
      </c>
      <c r="DV767">
        <v>25085500</v>
      </c>
    </row>
    <row r="768" spans="1:126" hidden="1">
      <c r="A768" s="97" t="s">
        <v>451</v>
      </c>
      <c r="B768" t="s">
        <v>1415</v>
      </c>
      <c r="C768" t="s">
        <v>714</v>
      </c>
      <c r="D768" s="94" t="s">
        <v>1416</v>
      </c>
      <c r="E768" t="s">
        <v>1492</v>
      </c>
      <c r="BD768">
        <v>25156300</v>
      </c>
      <c r="BI768">
        <v>25810800</v>
      </c>
      <c r="BN768">
        <v>26790800</v>
      </c>
      <c r="BS768">
        <v>27568700</v>
      </c>
      <c r="BX768">
        <v>27675100</v>
      </c>
      <c r="CC768">
        <v>28404900</v>
      </c>
      <c r="CH768">
        <v>28173100</v>
      </c>
      <c r="CM768">
        <v>26593800</v>
      </c>
      <c r="CR768">
        <v>23667299.999999899</v>
      </c>
      <c r="CW768">
        <v>23600800</v>
      </c>
      <c r="DB768">
        <v>25888900</v>
      </c>
      <c r="DG768">
        <v>25514500</v>
      </c>
      <c r="DL768">
        <v>25742199.999999899</v>
      </c>
      <c r="DQ768">
        <v>26377200</v>
      </c>
      <c r="DV768">
        <v>25517300</v>
      </c>
    </row>
    <row r="769" spans="1:126" hidden="1">
      <c r="A769" s="97" t="s">
        <v>451</v>
      </c>
      <c r="B769" t="s">
        <v>1415</v>
      </c>
      <c r="C769" t="s">
        <v>714</v>
      </c>
      <c r="D769" s="94" t="s">
        <v>1416</v>
      </c>
      <c r="E769" t="s">
        <v>1493</v>
      </c>
      <c r="BD769">
        <v>21217000</v>
      </c>
      <c r="BI769">
        <v>22401500</v>
      </c>
      <c r="BN769">
        <v>23174300</v>
      </c>
      <c r="BS769">
        <v>24174399.999999899</v>
      </c>
      <c r="BX769">
        <v>25583500</v>
      </c>
      <c r="CC769">
        <v>26001600</v>
      </c>
      <c r="CH769">
        <v>26848700</v>
      </c>
      <c r="CM769">
        <v>26655200</v>
      </c>
      <c r="CR769">
        <v>25229300</v>
      </c>
      <c r="CW769">
        <v>22502800</v>
      </c>
      <c r="DB769">
        <v>22407900</v>
      </c>
      <c r="DG769">
        <v>24612100</v>
      </c>
      <c r="DL769">
        <v>24241000</v>
      </c>
      <c r="DQ769">
        <v>24602399.999999899</v>
      </c>
      <c r="DV769">
        <v>25199300</v>
      </c>
    </row>
    <row r="770" spans="1:126" hidden="1">
      <c r="A770" s="97" t="s">
        <v>451</v>
      </c>
      <c r="B770" t="s">
        <v>1415</v>
      </c>
      <c r="C770" t="s">
        <v>714</v>
      </c>
      <c r="D770" s="94" t="s">
        <v>1416</v>
      </c>
      <c r="E770" t="s">
        <v>1494</v>
      </c>
      <c r="BD770">
        <v>17570500</v>
      </c>
      <c r="BI770">
        <v>18190800</v>
      </c>
      <c r="BN770">
        <v>19223800</v>
      </c>
      <c r="BS770">
        <v>20010100</v>
      </c>
      <c r="BX770">
        <v>21788500</v>
      </c>
      <c r="CC770">
        <v>23329500</v>
      </c>
      <c r="CH770">
        <v>23946699.999999899</v>
      </c>
      <c r="CM770">
        <v>24772500</v>
      </c>
      <c r="CR770">
        <v>24745100</v>
      </c>
      <c r="CW770">
        <v>23446199.999999899</v>
      </c>
      <c r="DB770">
        <v>20863600</v>
      </c>
      <c r="DG770">
        <v>20985900</v>
      </c>
      <c r="DL770">
        <v>22906500</v>
      </c>
      <c r="DQ770">
        <v>22679000</v>
      </c>
      <c r="DV770">
        <v>23007000</v>
      </c>
    </row>
    <row r="771" spans="1:126" hidden="1">
      <c r="A771" s="97" t="s">
        <v>451</v>
      </c>
      <c r="B771" t="s">
        <v>1415</v>
      </c>
      <c r="C771" t="s">
        <v>714</v>
      </c>
      <c r="D771" s="94" t="s">
        <v>1416</v>
      </c>
      <c r="E771" t="s">
        <v>1495</v>
      </c>
      <c r="BD771">
        <v>13988700</v>
      </c>
      <c r="BI771">
        <v>13970900</v>
      </c>
      <c r="BN771">
        <v>14519600</v>
      </c>
      <c r="BS771">
        <v>15507100</v>
      </c>
      <c r="BX771">
        <v>17078700</v>
      </c>
      <c r="CC771">
        <v>18900699.999999899</v>
      </c>
      <c r="CH771">
        <v>20583400</v>
      </c>
      <c r="CM771">
        <v>21190900</v>
      </c>
      <c r="CR771">
        <v>22105200</v>
      </c>
      <c r="CW771">
        <v>22188800</v>
      </c>
      <c r="DB771">
        <v>21021399.999999899</v>
      </c>
      <c r="DG771">
        <v>18831800</v>
      </c>
      <c r="DL771">
        <v>18773000</v>
      </c>
      <c r="DQ771">
        <v>20801299.999999899</v>
      </c>
      <c r="DV771">
        <v>20519300</v>
      </c>
    </row>
    <row r="772" spans="1:126" hidden="1">
      <c r="A772" s="97" t="s">
        <v>451</v>
      </c>
      <c r="B772" t="s">
        <v>1415</v>
      </c>
      <c r="C772" t="s">
        <v>714</v>
      </c>
      <c r="D772" s="94" t="s">
        <v>1416</v>
      </c>
      <c r="E772" t="s">
        <v>1496</v>
      </c>
      <c r="BD772">
        <v>9728500</v>
      </c>
      <c r="BI772">
        <v>10021500</v>
      </c>
      <c r="BN772">
        <v>10060599.999999899</v>
      </c>
      <c r="BS772">
        <v>10695900</v>
      </c>
      <c r="BX772">
        <v>12205099.999999899</v>
      </c>
      <c r="CC772">
        <v>13754300</v>
      </c>
      <c r="CH772">
        <v>15579800</v>
      </c>
      <c r="CM772">
        <v>17109900</v>
      </c>
      <c r="CR772">
        <v>17783500</v>
      </c>
      <c r="CW772">
        <v>18659000</v>
      </c>
      <c r="DB772">
        <v>18830500</v>
      </c>
      <c r="DG772">
        <v>17944600</v>
      </c>
      <c r="DL772">
        <v>15959599.999999899</v>
      </c>
      <c r="DQ772">
        <v>16170600</v>
      </c>
      <c r="DV772">
        <v>17890300</v>
      </c>
    </row>
    <row r="773" spans="1:126" hidden="1">
      <c r="A773" s="97" t="s">
        <v>451</v>
      </c>
      <c r="B773" t="s">
        <v>1415</v>
      </c>
      <c r="C773" t="s">
        <v>714</v>
      </c>
      <c r="D773" s="94" t="s">
        <v>1416</v>
      </c>
      <c r="E773" t="s">
        <v>1497</v>
      </c>
      <c r="BD773">
        <v>6064300</v>
      </c>
      <c r="BI773">
        <v>6084900</v>
      </c>
      <c r="BN773">
        <v>6280500</v>
      </c>
      <c r="BS773">
        <v>6432600</v>
      </c>
      <c r="BX773">
        <v>7588299.9999999898</v>
      </c>
      <c r="CC773">
        <v>8895500</v>
      </c>
      <c r="CH773">
        <v>10255300</v>
      </c>
      <c r="CM773">
        <v>11773300</v>
      </c>
      <c r="CR773">
        <v>13160200</v>
      </c>
      <c r="CW773">
        <v>13714600</v>
      </c>
      <c r="DB773">
        <v>14495599.999999899</v>
      </c>
      <c r="DG773">
        <v>14868300</v>
      </c>
      <c r="DL773">
        <v>14094099.999999899</v>
      </c>
      <c r="DQ773">
        <v>12680699.999999899</v>
      </c>
      <c r="DV773">
        <v>12819300</v>
      </c>
    </row>
    <row r="774" spans="1:126" hidden="1">
      <c r="A774" s="97" t="s">
        <v>451</v>
      </c>
      <c r="B774" t="s">
        <v>1415</v>
      </c>
      <c r="C774" t="s">
        <v>714</v>
      </c>
      <c r="D774" s="94" t="s">
        <v>1416</v>
      </c>
      <c r="E774" t="s">
        <v>1498</v>
      </c>
      <c r="BD774">
        <v>3309000</v>
      </c>
      <c r="BI774">
        <v>3112500</v>
      </c>
      <c r="BN774">
        <v>3012900</v>
      </c>
      <c r="BS774">
        <v>3348300</v>
      </c>
      <c r="BX774">
        <v>3918500</v>
      </c>
      <c r="CC774">
        <v>4744400</v>
      </c>
      <c r="CH774">
        <v>5701200</v>
      </c>
      <c r="CM774">
        <v>6686299.9999999898</v>
      </c>
      <c r="CR774">
        <v>7804799.9999999898</v>
      </c>
      <c r="CW774">
        <v>8861300</v>
      </c>
      <c r="DB774">
        <v>9344200</v>
      </c>
      <c r="DG774">
        <v>10043900</v>
      </c>
      <c r="DL774">
        <v>10299200</v>
      </c>
      <c r="DQ774">
        <v>9996900</v>
      </c>
      <c r="DV774">
        <v>8938200</v>
      </c>
    </row>
    <row r="775" spans="1:126" hidden="1">
      <c r="A775" s="97" t="s">
        <v>451</v>
      </c>
      <c r="B775" t="s">
        <v>1415</v>
      </c>
      <c r="C775" t="s">
        <v>714</v>
      </c>
      <c r="D775" s="94" t="s">
        <v>1416</v>
      </c>
      <c r="E775" t="s">
        <v>1499</v>
      </c>
      <c r="BD775">
        <v>1211700</v>
      </c>
      <c r="BI775">
        <v>1275700</v>
      </c>
      <c r="BN775">
        <v>1171500</v>
      </c>
      <c r="BS775">
        <v>1238699.99999999</v>
      </c>
      <c r="BX775">
        <v>1614000</v>
      </c>
      <c r="CC775">
        <v>1943100</v>
      </c>
      <c r="CH775">
        <v>2396899.9999999902</v>
      </c>
      <c r="CM775">
        <v>2957200</v>
      </c>
      <c r="CR775">
        <v>3518000</v>
      </c>
      <c r="CW775">
        <v>4306400</v>
      </c>
      <c r="DB775">
        <v>4985200</v>
      </c>
      <c r="DG775">
        <v>5452000</v>
      </c>
      <c r="DL775">
        <v>5957500</v>
      </c>
      <c r="DQ775">
        <v>6272600</v>
      </c>
      <c r="DV775">
        <v>6074400</v>
      </c>
    </row>
    <row r="776" spans="1:126" hidden="1">
      <c r="A776" s="97" t="s">
        <v>451</v>
      </c>
      <c r="B776" t="s">
        <v>1415</v>
      </c>
      <c r="C776" t="s">
        <v>714</v>
      </c>
      <c r="D776" s="94" t="s">
        <v>1416</v>
      </c>
      <c r="E776" t="s">
        <v>1500</v>
      </c>
      <c r="BD776">
        <v>329500</v>
      </c>
      <c r="BI776">
        <v>342100</v>
      </c>
      <c r="BN776">
        <v>341900</v>
      </c>
      <c r="BS776">
        <v>362000</v>
      </c>
      <c r="BX776">
        <v>429900</v>
      </c>
      <c r="CC776">
        <v>577700</v>
      </c>
      <c r="CH776">
        <v>703400</v>
      </c>
      <c r="CM776">
        <v>899899.99999999895</v>
      </c>
      <c r="CR776">
        <v>1139000</v>
      </c>
      <c r="CW776">
        <v>1448500</v>
      </c>
      <c r="DB776">
        <v>1852500</v>
      </c>
      <c r="DG776">
        <v>2261400</v>
      </c>
      <c r="DL776">
        <v>2540300</v>
      </c>
      <c r="DQ776">
        <v>2951900</v>
      </c>
      <c r="DV776">
        <v>3091500</v>
      </c>
    </row>
    <row r="777" spans="1:126" hidden="1">
      <c r="A777" s="97" t="s">
        <v>451</v>
      </c>
      <c r="B777" t="s">
        <v>1415</v>
      </c>
      <c r="C777" t="s">
        <v>714</v>
      </c>
      <c r="D777" s="94" t="s">
        <v>1416</v>
      </c>
      <c r="E777" t="s">
        <v>1501</v>
      </c>
      <c r="BD777">
        <v>67100</v>
      </c>
      <c r="BI777">
        <v>65500</v>
      </c>
      <c r="BN777">
        <v>65099.999999999898</v>
      </c>
      <c r="BS777">
        <v>74399.999999999898</v>
      </c>
      <c r="BX777">
        <v>84000</v>
      </c>
      <c r="CC777">
        <v>103100</v>
      </c>
      <c r="CH777">
        <v>144100</v>
      </c>
      <c r="CM777">
        <v>182299.99999999901</v>
      </c>
      <c r="CR777">
        <v>241200</v>
      </c>
      <c r="CW777">
        <v>322000</v>
      </c>
      <c r="DB777">
        <v>437299.99999999901</v>
      </c>
      <c r="DG777">
        <v>592300</v>
      </c>
      <c r="DL777">
        <v>760400</v>
      </c>
      <c r="DQ777">
        <v>937300</v>
      </c>
      <c r="DV777">
        <v>1081300</v>
      </c>
    </row>
    <row r="778" spans="1:126" hidden="1">
      <c r="A778" s="97" t="s">
        <v>451</v>
      </c>
      <c r="B778" t="s">
        <v>1415</v>
      </c>
      <c r="C778" t="s">
        <v>714</v>
      </c>
      <c r="D778" s="94" t="s">
        <v>1416</v>
      </c>
      <c r="E778" t="s">
        <v>1502</v>
      </c>
      <c r="BD778">
        <v>9500</v>
      </c>
      <c r="BI778">
        <v>8400</v>
      </c>
      <c r="BN778">
        <v>8100</v>
      </c>
      <c r="BS778">
        <v>9100</v>
      </c>
      <c r="BX778">
        <v>10900</v>
      </c>
      <c r="CC778">
        <v>12700</v>
      </c>
      <c r="CH778">
        <v>16500</v>
      </c>
      <c r="CM778">
        <v>23900</v>
      </c>
      <c r="CR778">
        <v>31900</v>
      </c>
      <c r="CW778">
        <v>44700</v>
      </c>
      <c r="DB778">
        <v>64599.999999999898</v>
      </c>
      <c r="DG778">
        <v>94300</v>
      </c>
      <c r="DL778">
        <v>135799.99999999901</v>
      </c>
      <c r="DQ778">
        <v>193700</v>
      </c>
      <c r="DV778">
        <v>243100</v>
      </c>
    </row>
    <row r="779" spans="1:126" hidden="1">
      <c r="A779" s="97" t="s">
        <v>451</v>
      </c>
      <c r="B779" t="s">
        <v>1415</v>
      </c>
      <c r="C779" t="s">
        <v>714</v>
      </c>
      <c r="D779" s="94" t="s">
        <v>1416</v>
      </c>
      <c r="E779" t="s">
        <v>1503</v>
      </c>
      <c r="BD779">
        <v>400</v>
      </c>
      <c r="BI779">
        <v>800</v>
      </c>
      <c r="BN779">
        <v>600</v>
      </c>
      <c r="BS779">
        <v>700</v>
      </c>
      <c r="BX779">
        <v>900</v>
      </c>
      <c r="CC779">
        <v>1200</v>
      </c>
      <c r="CH779">
        <v>1300</v>
      </c>
      <c r="CM779">
        <v>1600</v>
      </c>
      <c r="CR779">
        <v>2400</v>
      </c>
      <c r="CW779">
        <v>3700</v>
      </c>
      <c r="DB779">
        <v>5500</v>
      </c>
      <c r="DG779">
        <v>9200</v>
      </c>
      <c r="DL779">
        <v>14700</v>
      </c>
      <c r="DQ779">
        <v>23900</v>
      </c>
      <c r="DV779">
        <v>35500</v>
      </c>
    </row>
    <row r="780" spans="1:126" hidden="1">
      <c r="A780" s="97" t="s">
        <v>451</v>
      </c>
      <c r="B780" t="s">
        <v>1415</v>
      </c>
      <c r="C780" t="s">
        <v>714</v>
      </c>
      <c r="D780" s="94" t="s">
        <v>1416</v>
      </c>
      <c r="E780" t="s">
        <v>1504</v>
      </c>
      <c r="BD780">
        <v>97376100</v>
      </c>
      <c r="BI780">
        <v>120691200</v>
      </c>
      <c r="BN780">
        <v>126661300</v>
      </c>
      <c r="BS780">
        <v>144303200</v>
      </c>
      <c r="BX780">
        <v>163264900</v>
      </c>
      <c r="CC780">
        <v>167121500</v>
      </c>
      <c r="CH780">
        <v>162854500</v>
      </c>
      <c r="CM780">
        <v>176162800</v>
      </c>
      <c r="CR780">
        <v>194268200</v>
      </c>
      <c r="CW780">
        <v>180160700</v>
      </c>
      <c r="DB780">
        <v>169722099.99999899</v>
      </c>
      <c r="DG780">
        <v>168843900</v>
      </c>
      <c r="DL780">
        <v>172036599.99999899</v>
      </c>
      <c r="DQ780">
        <v>175130800</v>
      </c>
      <c r="DV780">
        <v>166131300</v>
      </c>
    </row>
    <row r="781" spans="1:126" hidden="1">
      <c r="A781" s="97" t="s">
        <v>451</v>
      </c>
      <c r="B781" t="s">
        <v>1415</v>
      </c>
      <c r="C781" t="s">
        <v>714</v>
      </c>
      <c r="D781" s="94" t="s">
        <v>1416</v>
      </c>
      <c r="E781" t="s">
        <v>1505</v>
      </c>
      <c r="BD781">
        <v>76766100</v>
      </c>
      <c r="BI781">
        <v>89621400</v>
      </c>
      <c r="BN781">
        <v>112237100</v>
      </c>
      <c r="BS781">
        <v>118218200</v>
      </c>
      <c r="BX781">
        <v>137430200</v>
      </c>
      <c r="CC781">
        <v>156902800</v>
      </c>
      <c r="CH781">
        <v>161688400</v>
      </c>
      <c r="CM781">
        <v>158296599.99999899</v>
      </c>
      <c r="CR781">
        <v>171829400</v>
      </c>
      <c r="CW781">
        <v>190568400</v>
      </c>
      <c r="DB781">
        <v>177227400</v>
      </c>
      <c r="DG781">
        <v>167811900</v>
      </c>
      <c r="DL781">
        <v>167146300</v>
      </c>
      <c r="DQ781">
        <v>172825700</v>
      </c>
      <c r="DV781">
        <v>173913600</v>
      </c>
    </row>
    <row r="782" spans="1:126" hidden="1">
      <c r="A782" s="97" t="s">
        <v>451</v>
      </c>
      <c r="B782" t="s">
        <v>1415</v>
      </c>
      <c r="C782" t="s">
        <v>714</v>
      </c>
      <c r="D782" s="94" t="s">
        <v>1416</v>
      </c>
      <c r="E782" t="s">
        <v>1506</v>
      </c>
      <c r="BD782">
        <v>71811299.999999896</v>
      </c>
      <c r="BI782">
        <v>74333599.999999896</v>
      </c>
      <c r="BN782">
        <v>87226500</v>
      </c>
      <c r="BS782">
        <v>109364800</v>
      </c>
      <c r="BX782">
        <v>116417999.999999</v>
      </c>
      <c r="CC782">
        <v>135537200</v>
      </c>
      <c r="CH782">
        <v>155213900</v>
      </c>
      <c r="CM782">
        <v>160166700</v>
      </c>
      <c r="CR782">
        <v>157029000</v>
      </c>
      <c r="CW782">
        <v>170696800</v>
      </c>
      <c r="DB782">
        <v>189345099.99999899</v>
      </c>
      <c r="DG782">
        <v>176549000</v>
      </c>
      <c r="DL782">
        <v>166653000</v>
      </c>
      <c r="DQ782">
        <v>168189300</v>
      </c>
      <c r="DV782">
        <v>172236599.99999899</v>
      </c>
    </row>
    <row r="783" spans="1:126" hidden="1">
      <c r="A783" s="97" t="s">
        <v>451</v>
      </c>
      <c r="B783" t="s">
        <v>1415</v>
      </c>
      <c r="C783" t="s">
        <v>714</v>
      </c>
      <c r="D783" s="94" t="s">
        <v>1416</v>
      </c>
      <c r="E783" t="s">
        <v>1507</v>
      </c>
      <c r="BD783">
        <v>45923599.999999903</v>
      </c>
      <c r="BI783">
        <v>43790900</v>
      </c>
      <c r="BN783">
        <v>40263700</v>
      </c>
      <c r="BS783">
        <v>41337900</v>
      </c>
      <c r="BX783">
        <v>45792899.999999903</v>
      </c>
      <c r="CC783">
        <v>43491000</v>
      </c>
      <c r="CH783">
        <v>43285600</v>
      </c>
      <c r="CM783">
        <v>43733100</v>
      </c>
      <c r="CR783">
        <v>42235999.999999903</v>
      </c>
      <c r="CW783">
        <v>39944600</v>
      </c>
      <c r="DB783">
        <v>36724200</v>
      </c>
      <c r="DG783">
        <v>31654700</v>
      </c>
      <c r="DL783">
        <v>23732399.999999899</v>
      </c>
      <c r="DQ783">
        <v>20571400</v>
      </c>
      <c r="DV783">
        <v>17654000</v>
      </c>
    </row>
    <row r="784" spans="1:126" hidden="1">
      <c r="A784" s="97" t="s">
        <v>451</v>
      </c>
      <c r="B784" t="s">
        <v>1415</v>
      </c>
      <c r="C784" t="s">
        <v>714</v>
      </c>
      <c r="D784" s="94" t="s">
        <v>1416</v>
      </c>
      <c r="E784" t="s">
        <v>1508</v>
      </c>
      <c r="BD784">
        <v>43718800</v>
      </c>
      <c r="BI784">
        <v>44345000</v>
      </c>
      <c r="BN784">
        <v>42462500</v>
      </c>
      <c r="BS784">
        <v>39130600</v>
      </c>
      <c r="BX784">
        <v>40420500</v>
      </c>
      <c r="CC784">
        <v>44675399.999999903</v>
      </c>
      <c r="CH784">
        <v>42780700</v>
      </c>
      <c r="CM784">
        <v>42651300</v>
      </c>
      <c r="CR784">
        <v>43046400</v>
      </c>
      <c r="CW784">
        <v>41460000</v>
      </c>
      <c r="DB784">
        <v>39328000</v>
      </c>
      <c r="DG784">
        <v>36044600</v>
      </c>
      <c r="DL784">
        <v>30749500</v>
      </c>
      <c r="DQ784">
        <v>22644800</v>
      </c>
      <c r="DV784">
        <v>19545500</v>
      </c>
    </row>
    <row r="785" spans="1:126" hidden="1">
      <c r="A785" s="97" t="s">
        <v>451</v>
      </c>
      <c r="B785" t="s">
        <v>1415</v>
      </c>
      <c r="C785" t="s">
        <v>714</v>
      </c>
      <c r="D785" s="94" t="s">
        <v>1416</v>
      </c>
      <c r="E785" t="s">
        <v>1509</v>
      </c>
      <c r="BD785">
        <v>41138300</v>
      </c>
      <c r="BI785">
        <v>41900900</v>
      </c>
      <c r="BN785">
        <v>42790100</v>
      </c>
      <c r="BS785">
        <v>41085900</v>
      </c>
      <c r="BX785">
        <v>38126300</v>
      </c>
      <c r="CC785">
        <v>39583400</v>
      </c>
      <c r="CH785">
        <v>43801700</v>
      </c>
      <c r="CM785">
        <v>42082700</v>
      </c>
      <c r="CR785">
        <v>41924799.999999903</v>
      </c>
      <c r="CW785">
        <v>42272600</v>
      </c>
      <c r="DB785">
        <v>40870600</v>
      </c>
      <c r="DG785">
        <v>38579300</v>
      </c>
      <c r="DL785">
        <v>35328799.999999903</v>
      </c>
      <c r="DQ785">
        <v>30007000</v>
      </c>
      <c r="DV785">
        <v>21763400</v>
      </c>
    </row>
    <row r="786" spans="1:126" hidden="1">
      <c r="A786" s="97" t="s">
        <v>451</v>
      </c>
      <c r="B786" t="s">
        <v>1415</v>
      </c>
      <c r="C786" t="s">
        <v>714</v>
      </c>
      <c r="D786" s="94" t="s">
        <v>1416</v>
      </c>
      <c r="E786" t="s">
        <v>1510</v>
      </c>
      <c r="BD786">
        <v>39230299.999999903</v>
      </c>
      <c r="BI786">
        <v>39141700</v>
      </c>
      <c r="BN786">
        <v>40138300</v>
      </c>
      <c r="BS786">
        <v>41127300</v>
      </c>
      <c r="BX786">
        <v>39896300</v>
      </c>
      <c r="CC786">
        <v>37326100</v>
      </c>
      <c r="CH786">
        <v>38707500</v>
      </c>
      <c r="CM786">
        <v>43073200</v>
      </c>
      <c r="CR786">
        <v>41362500</v>
      </c>
      <c r="CW786">
        <v>41285300</v>
      </c>
      <c r="DB786">
        <v>41698200</v>
      </c>
      <c r="DG786">
        <v>39962700</v>
      </c>
      <c r="DL786">
        <v>37758000</v>
      </c>
      <c r="DQ786">
        <v>34468200</v>
      </c>
      <c r="DV786">
        <v>29155000</v>
      </c>
    </row>
    <row r="787" spans="1:126" hidden="1">
      <c r="A787" s="97" t="s">
        <v>451</v>
      </c>
      <c r="B787" t="s">
        <v>1415</v>
      </c>
      <c r="C787" t="s">
        <v>714</v>
      </c>
      <c r="D787" s="94" t="s">
        <v>1416</v>
      </c>
      <c r="E787" t="s">
        <v>1511</v>
      </c>
      <c r="BD787">
        <v>36184700</v>
      </c>
      <c r="BI787">
        <v>37090399.999999903</v>
      </c>
      <c r="BN787">
        <v>37211800</v>
      </c>
      <c r="BS787">
        <v>38287100</v>
      </c>
      <c r="BX787">
        <v>39755300</v>
      </c>
      <c r="CC787">
        <v>38922600</v>
      </c>
      <c r="CH787">
        <v>36488800</v>
      </c>
      <c r="CM787">
        <v>38065200</v>
      </c>
      <c r="CR787">
        <v>42307100</v>
      </c>
      <c r="CW787">
        <v>40763000</v>
      </c>
      <c r="DB787">
        <v>40664400</v>
      </c>
      <c r="DG787">
        <v>40920899.999999903</v>
      </c>
      <c r="DL787">
        <v>39340000</v>
      </c>
      <c r="DQ787">
        <v>37256200</v>
      </c>
      <c r="DV787">
        <v>34041200</v>
      </c>
    </row>
    <row r="788" spans="1:126" hidden="1">
      <c r="A788" s="97" t="s">
        <v>451</v>
      </c>
      <c r="B788" t="s">
        <v>1415</v>
      </c>
      <c r="C788" t="s">
        <v>714</v>
      </c>
      <c r="D788" s="94" t="s">
        <v>1416</v>
      </c>
      <c r="E788" t="s">
        <v>1512</v>
      </c>
      <c r="BD788">
        <v>32784100</v>
      </c>
      <c r="BI788">
        <v>33840300</v>
      </c>
      <c r="BN788">
        <v>34953900</v>
      </c>
      <c r="BS788">
        <v>35183100</v>
      </c>
      <c r="BX788">
        <v>36774000</v>
      </c>
      <c r="CC788">
        <v>38595200</v>
      </c>
      <c r="CH788">
        <v>37922100</v>
      </c>
      <c r="CM788">
        <v>35669000</v>
      </c>
      <c r="CR788">
        <v>37224300</v>
      </c>
      <c r="CW788">
        <v>41590700</v>
      </c>
      <c r="DB788">
        <v>39992700</v>
      </c>
      <c r="DG788">
        <v>39839399.999999903</v>
      </c>
      <c r="DL788">
        <v>40185600</v>
      </c>
      <c r="DQ788">
        <v>38742600</v>
      </c>
      <c r="DV788">
        <v>36734700</v>
      </c>
    </row>
    <row r="789" spans="1:126" hidden="1">
      <c r="A789" s="97" t="s">
        <v>451</v>
      </c>
      <c r="B789" t="s">
        <v>1415</v>
      </c>
      <c r="C789" t="s">
        <v>714</v>
      </c>
      <c r="D789" s="94" t="s">
        <v>1416</v>
      </c>
      <c r="E789" t="s">
        <v>1513</v>
      </c>
      <c r="BD789">
        <v>28318100</v>
      </c>
      <c r="BI789">
        <v>30237900</v>
      </c>
      <c r="BN789">
        <v>31583900</v>
      </c>
      <c r="BS789">
        <v>32734600</v>
      </c>
      <c r="BX789">
        <v>33478100</v>
      </c>
      <c r="CC789">
        <v>35441900</v>
      </c>
      <c r="CH789">
        <v>37373800</v>
      </c>
      <c r="CM789">
        <v>36810400</v>
      </c>
      <c r="CR789">
        <v>34693700</v>
      </c>
      <c r="CW789">
        <v>36293800</v>
      </c>
      <c r="DB789">
        <v>40660200</v>
      </c>
      <c r="DG789">
        <v>38894899.999999903</v>
      </c>
      <c r="DL789">
        <v>38848500</v>
      </c>
      <c r="DQ789">
        <v>39465800</v>
      </c>
      <c r="DV789">
        <v>38061700</v>
      </c>
    </row>
    <row r="790" spans="1:126" hidden="1">
      <c r="A790" s="97" t="s">
        <v>451</v>
      </c>
      <c r="B790" t="s">
        <v>1415</v>
      </c>
      <c r="C790" t="s">
        <v>714</v>
      </c>
      <c r="D790" s="94" t="s">
        <v>1416</v>
      </c>
      <c r="E790" t="s">
        <v>1514</v>
      </c>
      <c r="BD790">
        <v>23793400</v>
      </c>
      <c r="BI790">
        <v>25843199.999999899</v>
      </c>
      <c r="BN790">
        <v>27812200</v>
      </c>
      <c r="BS790">
        <v>29163500</v>
      </c>
      <c r="BX790">
        <v>30685800</v>
      </c>
      <c r="CC790">
        <v>31861600</v>
      </c>
      <c r="CH790">
        <v>33933200</v>
      </c>
      <c r="CM790">
        <v>35916399.999999903</v>
      </c>
      <c r="CR790">
        <v>35450200</v>
      </c>
      <c r="CW790">
        <v>33478600</v>
      </c>
      <c r="DB790">
        <v>35173000</v>
      </c>
      <c r="DG790">
        <v>39422800</v>
      </c>
      <c r="DL790">
        <v>37690800</v>
      </c>
      <c r="DQ790">
        <v>37986799.999999903</v>
      </c>
      <c r="DV790">
        <v>38497000</v>
      </c>
    </row>
    <row r="791" spans="1:126" hidden="1">
      <c r="A791" s="97" t="s">
        <v>451</v>
      </c>
      <c r="B791" t="s">
        <v>1415</v>
      </c>
      <c r="C791" t="s">
        <v>714</v>
      </c>
      <c r="D791" s="94" t="s">
        <v>1416</v>
      </c>
      <c r="E791" t="s">
        <v>1515</v>
      </c>
      <c r="BD791">
        <v>20058700</v>
      </c>
      <c r="BI791">
        <v>21203200</v>
      </c>
      <c r="BN791">
        <v>23144100</v>
      </c>
      <c r="BS791">
        <v>25006900</v>
      </c>
      <c r="BX791">
        <v>26782100</v>
      </c>
      <c r="CC791">
        <v>28591000</v>
      </c>
      <c r="CH791">
        <v>29970500</v>
      </c>
      <c r="CM791">
        <v>32043000</v>
      </c>
      <c r="CR791">
        <v>34078600</v>
      </c>
      <c r="CW791">
        <v>33695100</v>
      </c>
      <c r="DB791">
        <v>31927400</v>
      </c>
      <c r="DG791">
        <v>33674600</v>
      </c>
      <c r="DL791">
        <v>37581200</v>
      </c>
      <c r="DQ791">
        <v>36358300</v>
      </c>
      <c r="DV791">
        <v>36584000</v>
      </c>
    </row>
    <row r="792" spans="1:126" hidden="1">
      <c r="A792" s="97" t="s">
        <v>451</v>
      </c>
      <c r="B792" t="s">
        <v>1415</v>
      </c>
      <c r="C792" t="s">
        <v>714</v>
      </c>
      <c r="D792" s="94" t="s">
        <v>1416</v>
      </c>
      <c r="E792" t="s">
        <v>1516</v>
      </c>
      <c r="BD792">
        <v>16799900</v>
      </c>
      <c r="BI792">
        <v>16824200</v>
      </c>
      <c r="BN792">
        <v>17938399.999999899</v>
      </c>
      <c r="BS792">
        <v>19726199.999999899</v>
      </c>
      <c r="BX792">
        <v>22097200</v>
      </c>
      <c r="CC792">
        <v>24075000</v>
      </c>
      <c r="CH792">
        <v>26053400</v>
      </c>
      <c r="CM792">
        <v>27448499.999999899</v>
      </c>
      <c r="CR792">
        <v>29531000</v>
      </c>
      <c r="CW792">
        <v>31567199.999999899</v>
      </c>
      <c r="DB792">
        <v>31319199.999999899</v>
      </c>
      <c r="DG792">
        <v>29691700</v>
      </c>
      <c r="DL792">
        <v>31236699.999999899</v>
      </c>
      <c r="DQ792">
        <v>35554200</v>
      </c>
      <c r="DV792">
        <v>34204100</v>
      </c>
    </row>
    <row r="793" spans="1:126" hidden="1">
      <c r="A793" s="97" t="s">
        <v>451</v>
      </c>
      <c r="B793" t="s">
        <v>1415</v>
      </c>
      <c r="C793" t="s">
        <v>714</v>
      </c>
      <c r="D793" s="94" t="s">
        <v>1416</v>
      </c>
      <c r="E793" t="s">
        <v>1517</v>
      </c>
      <c r="BD793">
        <v>12353400</v>
      </c>
      <c r="BI793">
        <v>12824199.999999899</v>
      </c>
      <c r="BN793">
        <v>12993800</v>
      </c>
      <c r="BS793">
        <v>14040300</v>
      </c>
      <c r="BX793">
        <v>16418500</v>
      </c>
      <c r="CC793">
        <v>18753400</v>
      </c>
      <c r="CH793">
        <v>20830500</v>
      </c>
      <c r="CM793">
        <v>22752400</v>
      </c>
      <c r="CR793">
        <v>24110600</v>
      </c>
      <c r="CW793">
        <v>26164600</v>
      </c>
      <c r="DB793">
        <v>28215499.999999899</v>
      </c>
      <c r="DG793">
        <v>27791000</v>
      </c>
      <c r="DL793">
        <v>26292400</v>
      </c>
      <c r="DQ793">
        <v>28336300</v>
      </c>
      <c r="DV793">
        <v>32211900</v>
      </c>
    </row>
    <row r="794" spans="1:126" hidden="1">
      <c r="A794" s="97" t="s">
        <v>451</v>
      </c>
      <c r="B794" t="s">
        <v>1415</v>
      </c>
      <c r="C794" t="s">
        <v>714</v>
      </c>
      <c r="D794" s="94" t="s">
        <v>1416</v>
      </c>
      <c r="E794" t="s">
        <v>1518</v>
      </c>
      <c r="BD794">
        <v>8166500</v>
      </c>
      <c r="BI794">
        <v>8507399.9999999907</v>
      </c>
      <c r="BN794">
        <v>8886800</v>
      </c>
      <c r="BS794">
        <v>9112099.9999999907</v>
      </c>
      <c r="BX794">
        <v>10753400</v>
      </c>
      <c r="CC794">
        <v>12822800</v>
      </c>
      <c r="CH794">
        <v>14930899.999999899</v>
      </c>
      <c r="CM794">
        <v>16869400</v>
      </c>
      <c r="CR794">
        <v>18566600</v>
      </c>
      <c r="CW794">
        <v>19898900</v>
      </c>
      <c r="DB794">
        <v>21905100</v>
      </c>
      <c r="DG794">
        <v>23617500</v>
      </c>
      <c r="DL794">
        <v>23303000</v>
      </c>
      <c r="DQ794">
        <v>22358100</v>
      </c>
      <c r="DV794">
        <v>24105600</v>
      </c>
    </row>
    <row r="795" spans="1:126" hidden="1">
      <c r="A795" s="97" t="s">
        <v>451</v>
      </c>
      <c r="B795" t="s">
        <v>1415</v>
      </c>
      <c r="C795" t="s">
        <v>714</v>
      </c>
      <c r="D795" s="94" t="s">
        <v>1416</v>
      </c>
      <c r="E795" t="s">
        <v>1519</v>
      </c>
      <c r="BD795">
        <v>4771100</v>
      </c>
      <c r="BI795">
        <v>4736100</v>
      </c>
      <c r="BN795">
        <v>4874900</v>
      </c>
      <c r="BS795">
        <v>5355800</v>
      </c>
      <c r="BX795">
        <v>6078800</v>
      </c>
      <c r="CC795">
        <v>7311699.9999999898</v>
      </c>
      <c r="CH795">
        <v>8955100</v>
      </c>
      <c r="CM795">
        <v>10629700</v>
      </c>
      <c r="CR795">
        <v>12204600</v>
      </c>
      <c r="CW795">
        <v>13729900</v>
      </c>
      <c r="DB795">
        <v>14980900</v>
      </c>
      <c r="DG795">
        <v>16587200</v>
      </c>
      <c r="DL795">
        <v>17992300</v>
      </c>
      <c r="DQ795">
        <v>18163500</v>
      </c>
      <c r="DV795">
        <v>17323800</v>
      </c>
    </row>
    <row r="796" spans="1:126" hidden="1">
      <c r="A796" s="97" t="s">
        <v>451</v>
      </c>
      <c r="B796" t="s">
        <v>1415</v>
      </c>
      <c r="C796" t="s">
        <v>714</v>
      </c>
      <c r="D796" s="94" t="s">
        <v>1416</v>
      </c>
      <c r="E796" t="s">
        <v>1520</v>
      </c>
      <c r="BD796">
        <v>2048199.99999999</v>
      </c>
      <c r="BI796">
        <v>2157500</v>
      </c>
      <c r="BN796">
        <v>2078299.99999999</v>
      </c>
      <c r="BS796">
        <v>2301700</v>
      </c>
      <c r="BX796">
        <v>2874300</v>
      </c>
      <c r="CC796">
        <v>3342700</v>
      </c>
      <c r="CH796">
        <v>4184799.9999999902</v>
      </c>
      <c r="CM796">
        <v>5260199.9999999898</v>
      </c>
      <c r="CR796">
        <v>6400000</v>
      </c>
      <c r="CW796">
        <v>7614100</v>
      </c>
      <c r="DB796">
        <v>8775900</v>
      </c>
      <c r="DG796">
        <v>9750900</v>
      </c>
      <c r="DL796">
        <v>11027800</v>
      </c>
      <c r="DQ796">
        <v>12248700</v>
      </c>
      <c r="DV796">
        <v>12308200</v>
      </c>
    </row>
    <row r="797" spans="1:126" hidden="1">
      <c r="A797" s="97" t="s">
        <v>451</v>
      </c>
      <c r="B797" t="s">
        <v>1415</v>
      </c>
      <c r="C797" t="s">
        <v>714</v>
      </c>
      <c r="D797" s="94" t="s">
        <v>1416</v>
      </c>
      <c r="E797" t="s">
        <v>1521</v>
      </c>
      <c r="BD797">
        <v>622800</v>
      </c>
      <c r="BI797">
        <v>713900</v>
      </c>
      <c r="BN797">
        <v>700500</v>
      </c>
      <c r="BS797">
        <v>768200</v>
      </c>
      <c r="BX797">
        <v>938099.99999999895</v>
      </c>
      <c r="CC797">
        <v>1188100</v>
      </c>
      <c r="CH797">
        <v>1432000</v>
      </c>
      <c r="CM797">
        <v>1854400</v>
      </c>
      <c r="CR797">
        <v>2406100</v>
      </c>
      <c r="CW797">
        <v>3052599.9999999902</v>
      </c>
      <c r="DB797">
        <v>3756400</v>
      </c>
      <c r="DG797">
        <v>4487400</v>
      </c>
      <c r="DL797">
        <v>5157800</v>
      </c>
      <c r="DQ797">
        <v>6047500</v>
      </c>
      <c r="DV797">
        <v>6785400</v>
      </c>
    </row>
    <row r="798" spans="1:126" hidden="1">
      <c r="A798" s="97" t="s">
        <v>451</v>
      </c>
      <c r="B798" t="s">
        <v>1415</v>
      </c>
      <c r="C798" t="s">
        <v>714</v>
      </c>
      <c r="D798" s="94" t="s">
        <v>1416</v>
      </c>
      <c r="E798" t="s">
        <v>1522</v>
      </c>
      <c r="BD798">
        <v>154899.99999999901</v>
      </c>
      <c r="BI798">
        <v>165000</v>
      </c>
      <c r="BN798">
        <v>171400</v>
      </c>
      <c r="BS798">
        <v>194100</v>
      </c>
      <c r="BX798">
        <v>227000</v>
      </c>
      <c r="CC798">
        <v>269199.99999999901</v>
      </c>
      <c r="CH798">
        <v>361700</v>
      </c>
      <c r="CM798">
        <v>443800</v>
      </c>
      <c r="CR798">
        <v>605500</v>
      </c>
      <c r="CW798">
        <v>822599.99999999895</v>
      </c>
      <c r="DB798">
        <v>1092300</v>
      </c>
      <c r="DG798">
        <v>1415600</v>
      </c>
      <c r="DL798">
        <v>1765500</v>
      </c>
      <c r="DQ798">
        <v>2166900</v>
      </c>
      <c r="DV798">
        <v>2558800</v>
      </c>
    </row>
    <row r="799" spans="1:126" hidden="1">
      <c r="A799" s="97" t="s">
        <v>451</v>
      </c>
      <c r="B799" t="s">
        <v>1415</v>
      </c>
      <c r="C799" t="s">
        <v>714</v>
      </c>
      <c r="D799" s="94" t="s">
        <v>1416</v>
      </c>
      <c r="E799" t="s">
        <v>1523</v>
      </c>
      <c r="BD799">
        <v>27300</v>
      </c>
      <c r="BI799">
        <v>29599.999999999902</v>
      </c>
      <c r="BN799">
        <v>30400</v>
      </c>
      <c r="BS799">
        <v>33800</v>
      </c>
      <c r="BX799">
        <v>40000</v>
      </c>
      <c r="CC799">
        <v>44699.999999999898</v>
      </c>
      <c r="CH799">
        <v>55400</v>
      </c>
      <c r="CM799">
        <v>77000</v>
      </c>
      <c r="CR799">
        <v>99100</v>
      </c>
      <c r="CW799">
        <v>142899.99999999901</v>
      </c>
      <c r="DB799">
        <v>204899.99999999901</v>
      </c>
      <c r="DG799">
        <v>283299.99999999901</v>
      </c>
      <c r="DL799">
        <v>386700</v>
      </c>
      <c r="DQ799">
        <v>530300</v>
      </c>
      <c r="DV799">
        <v>664900</v>
      </c>
    </row>
    <row r="800" spans="1:126" hidden="1">
      <c r="A800" s="97" t="s">
        <v>451</v>
      </c>
      <c r="B800" t="s">
        <v>1415</v>
      </c>
      <c r="C800" t="s">
        <v>714</v>
      </c>
      <c r="D800" s="94" t="s">
        <v>1416</v>
      </c>
      <c r="E800" t="s">
        <v>1524</v>
      </c>
      <c r="BD800">
        <v>3300</v>
      </c>
      <c r="BI800">
        <v>4100</v>
      </c>
      <c r="BN800">
        <v>4200</v>
      </c>
      <c r="BS800">
        <v>4400</v>
      </c>
      <c r="BX800">
        <v>4900</v>
      </c>
      <c r="CC800">
        <v>5500</v>
      </c>
      <c r="CH800">
        <v>6800</v>
      </c>
      <c r="CM800">
        <v>7899.99999999999</v>
      </c>
      <c r="CR800">
        <v>11599.9999999999</v>
      </c>
      <c r="CW800">
        <v>16000</v>
      </c>
      <c r="DB800">
        <v>24400</v>
      </c>
      <c r="DG800">
        <v>38099.999999999898</v>
      </c>
      <c r="DL800">
        <v>56400</v>
      </c>
      <c r="DQ800">
        <v>88800</v>
      </c>
      <c r="DV800">
        <v>123000</v>
      </c>
    </row>
    <row r="801" spans="1:126" hidden="1">
      <c r="A801" s="97" t="s">
        <v>451</v>
      </c>
      <c r="B801" t="s">
        <v>1415</v>
      </c>
      <c r="C801" t="s">
        <v>714</v>
      </c>
      <c r="D801" s="94" t="s">
        <v>1416</v>
      </c>
      <c r="E801" t="s">
        <v>1525</v>
      </c>
      <c r="BD801">
        <v>118827100</v>
      </c>
      <c r="BI801">
        <v>116947100</v>
      </c>
      <c r="BN801">
        <v>123859600</v>
      </c>
      <c r="BS801">
        <v>121976100</v>
      </c>
      <c r="BX801">
        <v>112775500</v>
      </c>
      <c r="CC801">
        <v>103828100</v>
      </c>
      <c r="CH801">
        <v>99351100</v>
      </c>
      <c r="CM801">
        <v>99039500</v>
      </c>
      <c r="CR801">
        <v>96449000</v>
      </c>
      <c r="CW801">
        <v>86712300</v>
      </c>
      <c r="DB801">
        <v>72827800</v>
      </c>
      <c r="DG801">
        <v>59916500</v>
      </c>
      <c r="DL801">
        <v>55687000</v>
      </c>
      <c r="DQ801">
        <v>57483000</v>
      </c>
      <c r="DV801">
        <v>58749700</v>
      </c>
    </row>
    <row r="802" spans="1:126" hidden="1">
      <c r="A802" s="97" t="s">
        <v>451</v>
      </c>
      <c r="B802" t="s">
        <v>1415</v>
      </c>
      <c r="C802" t="s">
        <v>714</v>
      </c>
      <c r="D802" s="94" t="s">
        <v>1416</v>
      </c>
      <c r="E802" t="s">
        <v>1526</v>
      </c>
      <c r="BD802">
        <v>50444200</v>
      </c>
      <c r="BI802">
        <v>50353400</v>
      </c>
      <c r="BN802">
        <v>54841000</v>
      </c>
      <c r="BS802">
        <v>54657100</v>
      </c>
      <c r="BX802">
        <v>50791800</v>
      </c>
      <c r="CC802">
        <v>46998700</v>
      </c>
      <c r="CH802">
        <v>45527500</v>
      </c>
      <c r="CM802">
        <v>46293400</v>
      </c>
      <c r="CR802">
        <v>45852600</v>
      </c>
      <c r="CW802">
        <v>41863800</v>
      </c>
      <c r="DB802">
        <v>35596800</v>
      </c>
      <c r="DG802">
        <v>29608900</v>
      </c>
      <c r="DL802">
        <v>27880900</v>
      </c>
      <c r="DQ802">
        <v>29109900</v>
      </c>
      <c r="DV802">
        <v>29903400</v>
      </c>
    </row>
    <row r="803" spans="1:126" hidden="1">
      <c r="A803" s="97" t="s">
        <v>451</v>
      </c>
      <c r="B803" t="s">
        <v>1415</v>
      </c>
      <c r="C803" t="s">
        <v>714</v>
      </c>
      <c r="D803" s="94" t="s">
        <v>1416</v>
      </c>
      <c r="E803" t="s">
        <v>1527</v>
      </c>
      <c r="BD803">
        <v>68382900</v>
      </c>
      <c r="BI803">
        <v>66593700</v>
      </c>
      <c r="BN803">
        <v>69018600</v>
      </c>
      <c r="BS803">
        <v>67319000</v>
      </c>
      <c r="BX803">
        <v>61983700</v>
      </c>
      <c r="CC803">
        <v>56829400</v>
      </c>
      <c r="CH803">
        <v>53823600</v>
      </c>
      <c r="CM803">
        <v>52746100</v>
      </c>
      <c r="CR803">
        <v>50596400</v>
      </c>
      <c r="CW803">
        <v>44848500</v>
      </c>
      <c r="DB803">
        <v>37231000</v>
      </c>
      <c r="DG803">
        <v>30307600</v>
      </c>
      <c r="DL803">
        <v>27806100</v>
      </c>
      <c r="DQ803">
        <v>28373100</v>
      </c>
      <c r="DV803">
        <v>28846300</v>
      </c>
    </row>
    <row r="804" spans="1:126" hidden="1">
      <c r="A804" s="97" t="s">
        <v>451</v>
      </c>
      <c r="B804" t="s">
        <v>1415</v>
      </c>
      <c r="C804" t="s">
        <v>714</v>
      </c>
      <c r="D804" s="94" t="s">
        <v>1416</v>
      </c>
      <c r="E804" t="s">
        <v>1528</v>
      </c>
      <c r="BD804">
        <v>13024199.999999899</v>
      </c>
      <c r="BI804">
        <v>15605600</v>
      </c>
      <c r="BN804">
        <v>15821199.999999899</v>
      </c>
      <c r="BS804">
        <v>14250100</v>
      </c>
      <c r="BX804">
        <v>12792700</v>
      </c>
      <c r="CC804">
        <v>13572199.999999899</v>
      </c>
      <c r="CH804">
        <v>14150100</v>
      </c>
      <c r="CM804">
        <v>14597200</v>
      </c>
      <c r="CR804">
        <v>14166900</v>
      </c>
      <c r="CW804">
        <v>10990700</v>
      </c>
      <c r="DB804">
        <v>8833000</v>
      </c>
      <c r="DG804">
        <v>8621300</v>
      </c>
      <c r="DL804">
        <v>9600300</v>
      </c>
      <c r="DQ804">
        <v>10300900</v>
      </c>
      <c r="DV804">
        <v>9317900</v>
      </c>
    </row>
    <row r="805" spans="1:126" hidden="1">
      <c r="A805" s="97" t="s">
        <v>451</v>
      </c>
      <c r="B805" t="s">
        <v>1415</v>
      </c>
      <c r="C805" t="s">
        <v>714</v>
      </c>
      <c r="D805" s="94" t="s">
        <v>1416</v>
      </c>
      <c r="E805" t="s">
        <v>1529</v>
      </c>
      <c r="BD805">
        <v>9518500</v>
      </c>
      <c r="BI805">
        <v>12661500</v>
      </c>
      <c r="BN805">
        <v>15388500</v>
      </c>
      <c r="BS805">
        <v>15708800</v>
      </c>
      <c r="BX805">
        <v>14214400</v>
      </c>
      <c r="CC805">
        <v>12686199.999999899</v>
      </c>
      <c r="CH805">
        <v>13430500</v>
      </c>
      <c r="CM805">
        <v>14145800</v>
      </c>
      <c r="CR805">
        <v>14519900</v>
      </c>
      <c r="CW805">
        <v>14180700</v>
      </c>
      <c r="DB805">
        <v>10954500</v>
      </c>
      <c r="DG805">
        <v>8812000</v>
      </c>
      <c r="DL805">
        <v>8563300</v>
      </c>
      <c r="DQ805">
        <v>9531500</v>
      </c>
      <c r="DV805">
        <v>10274000</v>
      </c>
    </row>
    <row r="806" spans="1:126" hidden="1">
      <c r="A806" s="97" t="s">
        <v>451</v>
      </c>
      <c r="B806" t="s">
        <v>1415</v>
      </c>
      <c r="C806" t="s">
        <v>714</v>
      </c>
      <c r="D806" s="94" t="s">
        <v>1416</v>
      </c>
      <c r="E806" t="s">
        <v>1530</v>
      </c>
      <c r="BD806">
        <v>13743599.999999899</v>
      </c>
      <c r="BI806">
        <v>9466900</v>
      </c>
      <c r="BN806">
        <v>12820300</v>
      </c>
      <c r="BS806">
        <v>15298800</v>
      </c>
      <c r="BX806">
        <v>15746399.999999899</v>
      </c>
      <c r="CC806">
        <v>14102900</v>
      </c>
      <c r="CH806">
        <v>12618500</v>
      </c>
      <c r="CM806">
        <v>13474599.999999899</v>
      </c>
      <c r="CR806">
        <v>14114800</v>
      </c>
      <c r="CW806">
        <v>14525400</v>
      </c>
      <c r="DB806">
        <v>14225700</v>
      </c>
      <c r="DG806">
        <v>10962699.999999899</v>
      </c>
      <c r="DL806">
        <v>8742000</v>
      </c>
      <c r="DQ806">
        <v>8526300</v>
      </c>
      <c r="DV806">
        <v>9513600</v>
      </c>
    </row>
    <row r="807" spans="1:126" hidden="1">
      <c r="A807" s="97" t="s">
        <v>451</v>
      </c>
      <c r="B807" t="s">
        <v>1415</v>
      </c>
      <c r="C807" t="s">
        <v>714</v>
      </c>
      <c r="D807" s="94" t="s">
        <v>1416</v>
      </c>
      <c r="E807" t="s">
        <v>1531</v>
      </c>
      <c r="BD807">
        <v>352100</v>
      </c>
      <c r="BI807">
        <v>213600</v>
      </c>
      <c r="BN807">
        <v>99300</v>
      </c>
      <c r="BS807">
        <v>78199.999999999898</v>
      </c>
      <c r="BX807">
        <v>73600</v>
      </c>
      <c r="CC807">
        <v>67600</v>
      </c>
      <c r="CH807">
        <v>60399.999999999898</v>
      </c>
      <c r="CM807">
        <v>59800</v>
      </c>
      <c r="CR807">
        <v>69800</v>
      </c>
      <c r="CW807">
        <v>83299.999999999898</v>
      </c>
      <c r="DB807">
        <v>90200</v>
      </c>
      <c r="DG807">
        <v>89300</v>
      </c>
      <c r="DL807">
        <v>79600</v>
      </c>
      <c r="DQ807">
        <v>46900</v>
      </c>
      <c r="DV807">
        <v>34800</v>
      </c>
    </row>
    <row r="808" spans="1:126" hidden="1">
      <c r="A808" s="97" t="s">
        <v>451</v>
      </c>
      <c r="B808" t="s">
        <v>1415</v>
      </c>
      <c r="C808" t="s">
        <v>714</v>
      </c>
      <c r="D808" s="94" t="s">
        <v>1416</v>
      </c>
      <c r="E808" t="s">
        <v>1532</v>
      </c>
      <c r="BD808">
        <v>582699.99999999895</v>
      </c>
      <c r="BI808">
        <v>348800</v>
      </c>
      <c r="BN808">
        <v>210200</v>
      </c>
      <c r="BS808">
        <v>97500</v>
      </c>
      <c r="BX808">
        <v>76700</v>
      </c>
      <c r="CC808">
        <v>72000</v>
      </c>
      <c r="CH808">
        <v>67000</v>
      </c>
      <c r="CM808">
        <v>59400</v>
      </c>
      <c r="CR808">
        <v>58200</v>
      </c>
      <c r="CW808">
        <v>66600</v>
      </c>
      <c r="DB808">
        <v>79500</v>
      </c>
      <c r="DG808">
        <v>84899.999999999898</v>
      </c>
      <c r="DL808">
        <v>81300</v>
      </c>
      <c r="DQ808">
        <v>47600</v>
      </c>
      <c r="DV808">
        <v>40800</v>
      </c>
    </row>
    <row r="809" spans="1:126" hidden="1">
      <c r="A809" s="97" t="s">
        <v>451</v>
      </c>
      <c r="B809" t="s">
        <v>1415</v>
      </c>
      <c r="C809" t="s">
        <v>714</v>
      </c>
      <c r="D809" s="94" t="s">
        <v>1416</v>
      </c>
      <c r="E809" t="s">
        <v>1533</v>
      </c>
      <c r="BD809">
        <v>664800</v>
      </c>
      <c r="BI809">
        <v>577700</v>
      </c>
      <c r="BN809">
        <v>343099.99999999901</v>
      </c>
      <c r="BS809">
        <v>206300</v>
      </c>
      <c r="BX809">
        <v>94000</v>
      </c>
      <c r="CC809">
        <v>74500</v>
      </c>
      <c r="CH809">
        <v>70500</v>
      </c>
      <c r="CM809">
        <v>65800</v>
      </c>
      <c r="CR809">
        <v>58499.999999999898</v>
      </c>
      <c r="CW809">
        <v>55000</v>
      </c>
      <c r="DB809">
        <v>62800</v>
      </c>
      <c r="DG809">
        <v>73499.999999999898</v>
      </c>
      <c r="DL809">
        <v>74900</v>
      </c>
      <c r="DQ809">
        <v>62800</v>
      </c>
      <c r="DV809">
        <v>72300</v>
      </c>
    </row>
    <row r="810" spans="1:126" hidden="1">
      <c r="A810" s="97" t="s">
        <v>451</v>
      </c>
      <c r="B810" t="s">
        <v>1415</v>
      </c>
      <c r="C810" t="s">
        <v>714</v>
      </c>
      <c r="D810" s="94" t="s">
        <v>1416</v>
      </c>
      <c r="E810" t="s">
        <v>1534</v>
      </c>
      <c r="BD810">
        <v>722200</v>
      </c>
      <c r="BI810">
        <v>658900</v>
      </c>
      <c r="BN810">
        <v>561200</v>
      </c>
      <c r="BS810">
        <v>335599.99999999901</v>
      </c>
      <c r="BX810">
        <v>200900</v>
      </c>
      <c r="CC810">
        <v>90899.999999999898</v>
      </c>
      <c r="CH810">
        <v>73399.999999999898</v>
      </c>
      <c r="CM810">
        <v>69500</v>
      </c>
      <c r="CR810">
        <v>64000</v>
      </c>
      <c r="CW810">
        <v>55199.999999999898</v>
      </c>
      <c r="DB810">
        <v>52700</v>
      </c>
      <c r="DG810">
        <v>57800</v>
      </c>
      <c r="DL810">
        <v>67800</v>
      </c>
      <c r="DQ810">
        <v>59700</v>
      </c>
      <c r="DV810">
        <v>95500</v>
      </c>
    </row>
    <row r="811" spans="1:126" hidden="1">
      <c r="A811" s="97" t="s">
        <v>451</v>
      </c>
      <c r="B811" t="s">
        <v>1415</v>
      </c>
      <c r="C811" t="s">
        <v>714</v>
      </c>
      <c r="D811" s="94" t="s">
        <v>1416</v>
      </c>
      <c r="E811" t="s">
        <v>1535</v>
      </c>
      <c r="BD811">
        <v>1430300</v>
      </c>
      <c r="BI811">
        <v>712200</v>
      </c>
      <c r="BN811">
        <v>658500</v>
      </c>
      <c r="BS811">
        <v>549000</v>
      </c>
      <c r="BX811">
        <v>326900</v>
      </c>
      <c r="CC811">
        <v>195700</v>
      </c>
      <c r="CH811">
        <v>88500</v>
      </c>
      <c r="CM811">
        <v>71500</v>
      </c>
      <c r="CR811">
        <v>67000</v>
      </c>
      <c r="CW811">
        <v>60600</v>
      </c>
      <c r="DB811">
        <v>52800</v>
      </c>
      <c r="DG811">
        <v>50800</v>
      </c>
      <c r="DL811">
        <v>55900</v>
      </c>
      <c r="DQ811">
        <v>66500</v>
      </c>
      <c r="DV811">
        <v>90999.999999999898</v>
      </c>
    </row>
    <row r="812" spans="1:126" hidden="1">
      <c r="A812" s="97" t="s">
        <v>451</v>
      </c>
      <c r="B812" t="s">
        <v>1415</v>
      </c>
      <c r="C812" t="s">
        <v>714</v>
      </c>
      <c r="D812" s="94" t="s">
        <v>1416</v>
      </c>
      <c r="E812" t="s">
        <v>1536</v>
      </c>
      <c r="BD812">
        <v>1718100</v>
      </c>
      <c r="BI812">
        <v>1400800</v>
      </c>
      <c r="BN812">
        <v>715000</v>
      </c>
      <c r="BS812">
        <v>642600</v>
      </c>
      <c r="BX812">
        <v>544400</v>
      </c>
      <c r="CC812">
        <v>317600</v>
      </c>
      <c r="CH812">
        <v>188899.99999999901</v>
      </c>
      <c r="CM812">
        <v>85500</v>
      </c>
      <c r="CR812">
        <v>67900</v>
      </c>
      <c r="CW812">
        <v>62799.999999999898</v>
      </c>
      <c r="DB812">
        <v>58000</v>
      </c>
      <c r="DG812">
        <v>50400</v>
      </c>
      <c r="DL812">
        <v>48000</v>
      </c>
      <c r="DQ812">
        <v>54100</v>
      </c>
      <c r="DV812">
        <v>87399.999999999898</v>
      </c>
    </row>
    <row r="813" spans="1:126" hidden="1">
      <c r="A813" s="97" t="s">
        <v>451</v>
      </c>
      <c r="B813" t="s">
        <v>1415</v>
      </c>
      <c r="C813" t="s">
        <v>714</v>
      </c>
      <c r="D813" s="94" t="s">
        <v>1416</v>
      </c>
      <c r="E813" t="s">
        <v>1537</v>
      </c>
      <c r="BD813">
        <v>1689000</v>
      </c>
      <c r="BI813">
        <v>1660400</v>
      </c>
      <c r="BN813">
        <v>1268400</v>
      </c>
      <c r="BS813">
        <v>690800</v>
      </c>
      <c r="BX813">
        <v>624099.99999999895</v>
      </c>
      <c r="CC813">
        <v>526400</v>
      </c>
      <c r="CH813">
        <v>306800</v>
      </c>
      <c r="CM813">
        <v>180900</v>
      </c>
      <c r="CR813">
        <v>81600</v>
      </c>
      <c r="CW813">
        <v>62300</v>
      </c>
      <c r="DB813">
        <v>59199.999999999898</v>
      </c>
      <c r="DG813">
        <v>53700</v>
      </c>
      <c r="DL813">
        <v>47600</v>
      </c>
      <c r="DQ813">
        <v>44600</v>
      </c>
      <c r="DV813">
        <v>67200</v>
      </c>
    </row>
    <row r="814" spans="1:126" hidden="1">
      <c r="A814" s="97" t="s">
        <v>451</v>
      </c>
      <c r="B814" t="s">
        <v>1415</v>
      </c>
      <c r="C814" t="s">
        <v>714</v>
      </c>
      <c r="D814" s="94" t="s">
        <v>1416</v>
      </c>
      <c r="E814" t="s">
        <v>1538</v>
      </c>
      <c r="BD814">
        <v>1497000</v>
      </c>
      <c r="BI814">
        <v>1598100</v>
      </c>
      <c r="BN814">
        <v>1534100</v>
      </c>
      <c r="BS814">
        <v>1211600</v>
      </c>
      <c r="BX814">
        <v>638699.99999999895</v>
      </c>
      <c r="CC814">
        <v>597700</v>
      </c>
      <c r="CH814">
        <v>503299.99999999901</v>
      </c>
      <c r="CM814">
        <v>289200</v>
      </c>
      <c r="CR814">
        <v>170399.99999999901</v>
      </c>
      <c r="CW814">
        <v>73800</v>
      </c>
      <c r="DB814">
        <v>57299.999999999898</v>
      </c>
      <c r="DG814">
        <v>54200</v>
      </c>
      <c r="DL814">
        <v>48800</v>
      </c>
      <c r="DQ814">
        <v>44400</v>
      </c>
      <c r="DV814">
        <v>51999.999999999898</v>
      </c>
    </row>
    <row r="815" spans="1:126" hidden="1">
      <c r="A815" s="97" t="s">
        <v>451</v>
      </c>
      <c r="B815" t="s">
        <v>1415</v>
      </c>
      <c r="C815" t="s">
        <v>714</v>
      </c>
      <c r="D815" s="94" t="s">
        <v>1416</v>
      </c>
      <c r="E815" t="s">
        <v>1539</v>
      </c>
      <c r="BD815">
        <v>1352699.99999999</v>
      </c>
      <c r="BI815">
        <v>1379200</v>
      </c>
      <c r="BN815">
        <v>1439000</v>
      </c>
      <c r="BS815">
        <v>1434300</v>
      </c>
      <c r="BX815">
        <v>1171200</v>
      </c>
      <c r="CC815">
        <v>599100</v>
      </c>
      <c r="CH815">
        <v>557700</v>
      </c>
      <c r="CM815">
        <v>463100</v>
      </c>
      <c r="CR815">
        <v>266200</v>
      </c>
      <c r="CW815">
        <v>150700</v>
      </c>
      <c r="DB815">
        <v>65999.999999999898</v>
      </c>
      <c r="DG815">
        <v>51400</v>
      </c>
      <c r="DL815">
        <v>48499.999999999898</v>
      </c>
      <c r="DQ815">
        <v>44200</v>
      </c>
      <c r="DV815">
        <v>46800</v>
      </c>
    </row>
    <row r="816" spans="1:126" hidden="1">
      <c r="A816" s="97" t="s">
        <v>451</v>
      </c>
      <c r="B816" t="s">
        <v>1415</v>
      </c>
      <c r="C816" t="s">
        <v>714</v>
      </c>
      <c r="D816" s="94" t="s">
        <v>1416</v>
      </c>
      <c r="E816" t="s">
        <v>1540</v>
      </c>
      <c r="BD816">
        <v>1281600</v>
      </c>
      <c r="BI816">
        <v>1194600</v>
      </c>
      <c r="BN816">
        <v>1216600</v>
      </c>
      <c r="BS816">
        <v>1295699.99999999</v>
      </c>
      <c r="BX816">
        <v>1309900</v>
      </c>
      <c r="CC816">
        <v>1061600</v>
      </c>
      <c r="CH816">
        <v>538900</v>
      </c>
      <c r="CM816">
        <v>495500</v>
      </c>
      <c r="CR816">
        <v>409300</v>
      </c>
      <c r="CW816">
        <v>226000</v>
      </c>
      <c r="DB816">
        <v>129000</v>
      </c>
      <c r="DG816">
        <v>56900</v>
      </c>
      <c r="DL816">
        <v>43800</v>
      </c>
      <c r="DQ816">
        <v>41800</v>
      </c>
      <c r="DV816">
        <v>42800</v>
      </c>
    </row>
    <row r="817" spans="1:126" hidden="1">
      <c r="A817" s="97" t="s">
        <v>451</v>
      </c>
      <c r="B817" t="s">
        <v>1415</v>
      </c>
      <c r="C817" t="s">
        <v>714</v>
      </c>
      <c r="D817" s="94" t="s">
        <v>1416</v>
      </c>
      <c r="E817" t="s">
        <v>1541</v>
      </c>
      <c r="BD817">
        <v>1095899.99999999</v>
      </c>
      <c r="BI817">
        <v>1065399.99999999</v>
      </c>
      <c r="BN817">
        <v>983899.99999999895</v>
      </c>
      <c r="BS817">
        <v>1038200</v>
      </c>
      <c r="BX817">
        <v>1126000</v>
      </c>
      <c r="CC817">
        <v>1104700</v>
      </c>
      <c r="CH817">
        <v>897400</v>
      </c>
      <c r="CM817">
        <v>449200</v>
      </c>
      <c r="CR817">
        <v>414000</v>
      </c>
      <c r="CW817">
        <v>328300</v>
      </c>
      <c r="DB817">
        <v>183100</v>
      </c>
      <c r="DG817">
        <v>104700</v>
      </c>
      <c r="DL817">
        <v>47300</v>
      </c>
      <c r="DQ817">
        <v>35200</v>
      </c>
      <c r="DV817">
        <v>37300</v>
      </c>
    </row>
    <row r="818" spans="1:126" hidden="1">
      <c r="A818" s="97" t="s">
        <v>451</v>
      </c>
      <c r="B818" t="s">
        <v>1415</v>
      </c>
      <c r="C818" t="s">
        <v>714</v>
      </c>
      <c r="D818" s="94" t="s">
        <v>1416</v>
      </c>
      <c r="E818" t="s">
        <v>1542</v>
      </c>
      <c r="BD818">
        <v>826500</v>
      </c>
      <c r="BI818">
        <v>834200</v>
      </c>
      <c r="BN818">
        <v>813600</v>
      </c>
      <c r="BS818">
        <v>779000</v>
      </c>
      <c r="BX818">
        <v>811000</v>
      </c>
      <c r="CC818">
        <v>874300</v>
      </c>
      <c r="CH818">
        <v>865900</v>
      </c>
      <c r="CM818">
        <v>691800</v>
      </c>
      <c r="CR818">
        <v>348200</v>
      </c>
      <c r="CW818">
        <v>305000</v>
      </c>
      <c r="DB818">
        <v>242800</v>
      </c>
      <c r="DG818">
        <v>137600</v>
      </c>
      <c r="DL818">
        <v>80200</v>
      </c>
      <c r="DQ818">
        <v>36300</v>
      </c>
      <c r="DV818">
        <v>29000</v>
      </c>
    </row>
    <row r="819" spans="1:126" hidden="1">
      <c r="A819" s="97" t="s">
        <v>451</v>
      </c>
      <c r="B819" t="s">
        <v>1415</v>
      </c>
      <c r="C819" t="s">
        <v>714</v>
      </c>
      <c r="D819" s="94" t="s">
        <v>1416</v>
      </c>
      <c r="E819" t="s">
        <v>1543</v>
      </c>
      <c r="BD819">
        <v>541099.99999999895</v>
      </c>
      <c r="BI819">
        <v>542700</v>
      </c>
      <c r="BN819">
        <v>545300</v>
      </c>
      <c r="BS819">
        <v>567900</v>
      </c>
      <c r="BX819">
        <v>538400</v>
      </c>
      <c r="CC819">
        <v>551000</v>
      </c>
      <c r="CH819">
        <v>601000</v>
      </c>
      <c r="CM819">
        <v>583400</v>
      </c>
      <c r="CR819">
        <v>471700</v>
      </c>
      <c r="CW819">
        <v>224300</v>
      </c>
      <c r="DB819">
        <v>199200</v>
      </c>
      <c r="DG819">
        <v>159300</v>
      </c>
      <c r="DL819">
        <v>94000</v>
      </c>
      <c r="DQ819">
        <v>55100</v>
      </c>
      <c r="DV819">
        <v>28199.999999999902</v>
      </c>
    </row>
    <row r="820" spans="1:126" hidden="1">
      <c r="A820" s="97" t="s">
        <v>451</v>
      </c>
      <c r="B820" t="s">
        <v>1415</v>
      </c>
      <c r="C820" t="s">
        <v>714</v>
      </c>
      <c r="D820" s="94" t="s">
        <v>1416</v>
      </c>
      <c r="E820" t="s">
        <v>1544</v>
      </c>
      <c r="BD820">
        <v>258300</v>
      </c>
      <c r="BI820">
        <v>295800</v>
      </c>
      <c r="BN820">
        <v>270400</v>
      </c>
      <c r="BS820">
        <v>323400</v>
      </c>
      <c r="BX820">
        <v>331300</v>
      </c>
      <c r="CC820">
        <v>327400</v>
      </c>
      <c r="CH820">
        <v>331900</v>
      </c>
      <c r="CM820">
        <v>340600</v>
      </c>
      <c r="CR820">
        <v>319200</v>
      </c>
      <c r="CW820">
        <v>242400</v>
      </c>
      <c r="DB820">
        <v>118100</v>
      </c>
      <c r="DG820">
        <v>109800</v>
      </c>
      <c r="DL820">
        <v>92900</v>
      </c>
      <c r="DQ820">
        <v>54300</v>
      </c>
      <c r="DV820">
        <v>32400</v>
      </c>
    </row>
    <row r="821" spans="1:126" hidden="1">
      <c r="A821" s="97" t="s">
        <v>451</v>
      </c>
      <c r="B821" t="s">
        <v>1415</v>
      </c>
      <c r="C821" t="s">
        <v>714</v>
      </c>
      <c r="D821" s="94" t="s">
        <v>1416</v>
      </c>
      <c r="E821" t="s">
        <v>1545</v>
      </c>
      <c r="BD821">
        <v>105299.999999999</v>
      </c>
      <c r="BI821">
        <v>102699.999999999</v>
      </c>
      <c r="BN821">
        <v>118900</v>
      </c>
      <c r="BS821">
        <v>111100</v>
      </c>
      <c r="BX821">
        <v>133899.99999999901</v>
      </c>
      <c r="CC821">
        <v>134700</v>
      </c>
      <c r="CH821">
        <v>132799.99999999901</v>
      </c>
      <c r="CM821">
        <v>128699.999999999</v>
      </c>
      <c r="CR821">
        <v>141899.99999999901</v>
      </c>
      <c r="CW821">
        <v>126699.999999999</v>
      </c>
      <c r="DB821">
        <v>94699.999999999898</v>
      </c>
      <c r="DG821">
        <v>48200</v>
      </c>
      <c r="DL821">
        <v>46800</v>
      </c>
      <c r="DQ821">
        <v>40700</v>
      </c>
      <c r="DV821">
        <v>24800</v>
      </c>
    </row>
    <row r="822" spans="1:126" hidden="1">
      <c r="A822" s="97" t="s">
        <v>451</v>
      </c>
      <c r="B822" t="s">
        <v>1415</v>
      </c>
      <c r="C822" t="s">
        <v>714</v>
      </c>
      <c r="D822" s="94" t="s">
        <v>1416</v>
      </c>
      <c r="E822" t="s">
        <v>1546</v>
      </c>
      <c r="BD822">
        <v>31200</v>
      </c>
      <c r="BI822">
        <v>28300</v>
      </c>
      <c r="BN822">
        <v>28300</v>
      </c>
      <c r="BS822">
        <v>33300</v>
      </c>
      <c r="BX822">
        <v>31000</v>
      </c>
      <c r="CC822">
        <v>36200</v>
      </c>
      <c r="CH822">
        <v>36900</v>
      </c>
      <c r="CM822">
        <v>35100</v>
      </c>
      <c r="CR822">
        <v>36300</v>
      </c>
      <c r="CW822">
        <v>37500</v>
      </c>
      <c r="DB822">
        <v>32100</v>
      </c>
      <c r="DG822">
        <v>25299.999999999902</v>
      </c>
      <c r="DL822">
        <v>13600</v>
      </c>
      <c r="DQ822">
        <v>14100</v>
      </c>
      <c r="DV822">
        <v>13000</v>
      </c>
    </row>
    <row r="823" spans="1:126" hidden="1">
      <c r="A823" s="97" t="s">
        <v>451</v>
      </c>
      <c r="B823" t="s">
        <v>1415</v>
      </c>
      <c r="C823" t="s">
        <v>714</v>
      </c>
      <c r="D823" s="94" t="s">
        <v>1416</v>
      </c>
      <c r="E823" t="s">
        <v>1547</v>
      </c>
      <c r="BD823">
        <v>7800</v>
      </c>
      <c r="BI823">
        <v>5300</v>
      </c>
      <c r="BN823">
        <v>4899.99999999999</v>
      </c>
      <c r="BS823">
        <v>4600</v>
      </c>
      <c r="BX823">
        <v>5800</v>
      </c>
      <c r="CC823">
        <v>5400</v>
      </c>
      <c r="CH823">
        <v>6700</v>
      </c>
      <c r="CM823">
        <v>6199.99999999999</v>
      </c>
      <c r="CR823">
        <v>6399.99999999999</v>
      </c>
      <c r="CW823">
        <v>6100</v>
      </c>
      <c r="DB823">
        <v>5800</v>
      </c>
      <c r="DG823">
        <v>4800</v>
      </c>
      <c r="DL823">
        <v>3900</v>
      </c>
      <c r="DQ823">
        <v>2700</v>
      </c>
      <c r="DV823">
        <v>2400</v>
      </c>
    </row>
    <row r="824" spans="1:126" hidden="1">
      <c r="A824" s="97" t="s">
        <v>451</v>
      </c>
      <c r="B824" t="s">
        <v>1415</v>
      </c>
      <c r="C824" t="s">
        <v>714</v>
      </c>
      <c r="D824" s="94" t="s">
        <v>1416</v>
      </c>
      <c r="E824" t="s">
        <v>1548</v>
      </c>
      <c r="BD824">
        <v>1300</v>
      </c>
      <c r="BI824">
        <v>700</v>
      </c>
      <c r="BN824">
        <v>300</v>
      </c>
      <c r="BS824">
        <v>300</v>
      </c>
      <c r="BX824">
        <v>500</v>
      </c>
      <c r="CC824">
        <v>600</v>
      </c>
      <c r="CH824">
        <v>400</v>
      </c>
      <c r="CM824">
        <v>600</v>
      </c>
      <c r="CR824">
        <v>400</v>
      </c>
      <c r="CW824">
        <v>400</v>
      </c>
      <c r="DB824">
        <v>300</v>
      </c>
      <c r="DG824">
        <v>300</v>
      </c>
      <c r="DL824">
        <v>400</v>
      </c>
      <c r="DQ824">
        <v>200</v>
      </c>
      <c r="DV824">
        <v>200</v>
      </c>
    </row>
    <row r="825" spans="1:126" hidden="1">
      <c r="A825" s="97" t="s">
        <v>451</v>
      </c>
      <c r="B825" t="s">
        <v>1415</v>
      </c>
      <c r="C825" t="s">
        <v>714</v>
      </c>
      <c r="D825" s="94" t="s">
        <v>1416</v>
      </c>
      <c r="E825" t="s">
        <v>1549</v>
      </c>
      <c r="BD825">
        <v>12663800</v>
      </c>
      <c r="BI825">
        <v>14981700</v>
      </c>
      <c r="BN825">
        <v>15159599.999999899</v>
      </c>
      <c r="BS825">
        <v>13615600</v>
      </c>
      <c r="BX825">
        <v>12306800</v>
      </c>
      <c r="CC825">
        <v>13050800</v>
      </c>
      <c r="CH825">
        <v>13615300</v>
      </c>
      <c r="CM825">
        <v>14008500</v>
      </c>
      <c r="CR825">
        <v>13515200</v>
      </c>
      <c r="CW825">
        <v>10433400</v>
      </c>
      <c r="DB825">
        <v>8350000</v>
      </c>
      <c r="DG825">
        <v>8129099.9999999898</v>
      </c>
      <c r="DL825">
        <v>9058700</v>
      </c>
      <c r="DQ825">
        <v>9697400</v>
      </c>
      <c r="DV825">
        <v>8806400</v>
      </c>
    </row>
    <row r="826" spans="1:126" hidden="1">
      <c r="A826" s="97" t="s">
        <v>451</v>
      </c>
      <c r="B826" t="s">
        <v>1415</v>
      </c>
      <c r="C826" t="s">
        <v>714</v>
      </c>
      <c r="D826" s="94" t="s">
        <v>1416</v>
      </c>
      <c r="E826" t="s">
        <v>1550</v>
      </c>
      <c r="BD826">
        <v>9484599.9999999907</v>
      </c>
      <c r="BI826">
        <v>12345599.999999899</v>
      </c>
      <c r="BN826">
        <v>14791400</v>
      </c>
      <c r="BS826">
        <v>15130599.999999899</v>
      </c>
      <c r="BX826">
        <v>13650300</v>
      </c>
      <c r="CC826">
        <v>12238300</v>
      </c>
      <c r="CH826">
        <v>12934500</v>
      </c>
      <c r="CM826">
        <v>13631699.999999899</v>
      </c>
      <c r="CR826">
        <v>13959599.999999899</v>
      </c>
      <c r="CW826">
        <v>13535700</v>
      </c>
      <c r="DB826">
        <v>10421800</v>
      </c>
      <c r="DG826">
        <v>8332299.9999999898</v>
      </c>
      <c r="DL826">
        <v>8077300</v>
      </c>
      <c r="DQ826">
        <v>9005900</v>
      </c>
      <c r="DV826">
        <v>9675500</v>
      </c>
    </row>
    <row r="827" spans="1:126" hidden="1">
      <c r="A827" s="97" t="s">
        <v>451</v>
      </c>
      <c r="B827" t="s">
        <v>1415</v>
      </c>
      <c r="C827" t="s">
        <v>714</v>
      </c>
      <c r="D827" s="94" t="s">
        <v>1416</v>
      </c>
      <c r="E827" t="s">
        <v>1551</v>
      </c>
      <c r="BD827">
        <v>13715200</v>
      </c>
      <c r="BI827">
        <v>9447800</v>
      </c>
      <c r="BN827">
        <v>12408399.999999899</v>
      </c>
      <c r="BS827">
        <v>14669100</v>
      </c>
      <c r="BX827">
        <v>15052700</v>
      </c>
      <c r="CC827">
        <v>13515399.999999899</v>
      </c>
      <c r="CH827">
        <v>12181000</v>
      </c>
      <c r="CM827">
        <v>12931599.999999899</v>
      </c>
      <c r="CR827">
        <v>13626600</v>
      </c>
      <c r="CW827">
        <v>13962500</v>
      </c>
      <c r="DB827">
        <v>13584700</v>
      </c>
      <c r="DG827">
        <v>10435000</v>
      </c>
      <c r="DL827">
        <v>8270200</v>
      </c>
      <c r="DQ827">
        <v>8044599.9999999898</v>
      </c>
      <c r="DV827">
        <v>8992000</v>
      </c>
    </row>
    <row r="828" spans="1:126" hidden="1">
      <c r="A828" s="97" t="s">
        <v>451</v>
      </c>
      <c r="B828" t="s">
        <v>1415</v>
      </c>
      <c r="C828" t="s">
        <v>714</v>
      </c>
      <c r="D828" s="94" t="s">
        <v>1416</v>
      </c>
      <c r="E828" t="s">
        <v>1552</v>
      </c>
      <c r="BD828">
        <v>784499.99999999895</v>
      </c>
      <c r="BI828">
        <v>452400</v>
      </c>
      <c r="BN828">
        <v>203200</v>
      </c>
      <c r="BS828">
        <v>147500</v>
      </c>
      <c r="BX828">
        <v>113999.999999999</v>
      </c>
      <c r="CC828">
        <v>88799.999999999898</v>
      </c>
      <c r="CH828">
        <v>70600</v>
      </c>
      <c r="CM828">
        <v>61700</v>
      </c>
      <c r="CR828">
        <v>66500</v>
      </c>
      <c r="CW828">
        <v>76300</v>
      </c>
      <c r="DB828">
        <v>79299.999999999898</v>
      </c>
      <c r="DG828">
        <v>76499.999999999898</v>
      </c>
      <c r="DL828">
        <v>65700</v>
      </c>
      <c r="DQ828">
        <v>38900</v>
      </c>
      <c r="DV828">
        <v>27700</v>
      </c>
    </row>
    <row r="829" spans="1:126" hidden="1">
      <c r="A829" s="97" t="s">
        <v>451</v>
      </c>
      <c r="B829" t="s">
        <v>1415</v>
      </c>
      <c r="C829" t="s">
        <v>714</v>
      </c>
      <c r="D829" s="94" t="s">
        <v>1416</v>
      </c>
      <c r="E829" t="s">
        <v>1553</v>
      </c>
      <c r="BD829">
        <v>1415700</v>
      </c>
      <c r="BI829">
        <v>778900</v>
      </c>
      <c r="BN829">
        <v>447799.99999999901</v>
      </c>
      <c r="BS829">
        <v>200000</v>
      </c>
      <c r="BX829">
        <v>143800</v>
      </c>
      <c r="CC829">
        <v>112000</v>
      </c>
      <c r="CH829">
        <v>87899.999999999898</v>
      </c>
      <c r="CM829">
        <v>69600</v>
      </c>
      <c r="CR829">
        <v>60400</v>
      </c>
      <c r="CW829">
        <v>63900</v>
      </c>
      <c r="DB829">
        <v>73100</v>
      </c>
      <c r="DG829">
        <v>73700</v>
      </c>
      <c r="DL829">
        <v>70200</v>
      </c>
      <c r="DQ829">
        <v>40400</v>
      </c>
      <c r="DV829">
        <v>36700</v>
      </c>
    </row>
    <row r="830" spans="1:126" hidden="1">
      <c r="A830" s="97" t="s">
        <v>451</v>
      </c>
      <c r="B830" t="s">
        <v>1415</v>
      </c>
      <c r="C830" t="s">
        <v>714</v>
      </c>
      <c r="D830" s="94" t="s">
        <v>1416</v>
      </c>
      <c r="E830" t="s">
        <v>1554</v>
      </c>
      <c r="BD830">
        <v>1881700</v>
      </c>
      <c r="BI830">
        <v>1406700</v>
      </c>
      <c r="BN830">
        <v>770500</v>
      </c>
      <c r="BS830">
        <v>440700</v>
      </c>
      <c r="BX830">
        <v>192600</v>
      </c>
      <c r="CC830">
        <v>139700</v>
      </c>
      <c r="CH830">
        <v>109499.999999999</v>
      </c>
      <c r="CM830">
        <v>86500</v>
      </c>
      <c r="CR830">
        <v>68100</v>
      </c>
      <c r="CW830">
        <v>57500</v>
      </c>
      <c r="DB830">
        <v>61200</v>
      </c>
      <c r="DG830">
        <v>68100</v>
      </c>
      <c r="DL830">
        <v>67699.999999999898</v>
      </c>
      <c r="DQ830">
        <v>52200</v>
      </c>
      <c r="DV830">
        <v>75999.999999999898</v>
      </c>
    </row>
    <row r="831" spans="1:126" hidden="1">
      <c r="A831" s="97" t="s">
        <v>451</v>
      </c>
      <c r="B831" t="s">
        <v>1415</v>
      </c>
      <c r="C831" t="s">
        <v>714</v>
      </c>
      <c r="D831" s="94" t="s">
        <v>1416</v>
      </c>
      <c r="E831" t="s">
        <v>1555</v>
      </c>
      <c r="BD831">
        <v>1838500</v>
      </c>
      <c r="BI831">
        <v>1872300</v>
      </c>
      <c r="BN831">
        <v>1392700</v>
      </c>
      <c r="BS831">
        <v>757600</v>
      </c>
      <c r="BX831">
        <v>431800</v>
      </c>
      <c r="CC831">
        <v>186200</v>
      </c>
      <c r="CH831">
        <v>137799.99999999901</v>
      </c>
      <c r="CM831">
        <v>107900</v>
      </c>
      <c r="CR831">
        <v>84300</v>
      </c>
      <c r="CW831">
        <v>64500</v>
      </c>
      <c r="DB831">
        <v>55800</v>
      </c>
      <c r="DG831">
        <v>58400</v>
      </c>
      <c r="DL831">
        <v>65500</v>
      </c>
      <c r="DQ831">
        <v>51900</v>
      </c>
      <c r="DV831">
        <v>92400</v>
      </c>
    </row>
    <row r="832" spans="1:126" hidden="1">
      <c r="A832" s="97" t="s">
        <v>451</v>
      </c>
      <c r="B832" t="s">
        <v>1415</v>
      </c>
      <c r="C832" t="s">
        <v>714</v>
      </c>
      <c r="D832" s="94" t="s">
        <v>1416</v>
      </c>
      <c r="E832" t="s">
        <v>1556</v>
      </c>
      <c r="BD832">
        <v>3241000</v>
      </c>
      <c r="BI832">
        <v>1825100</v>
      </c>
      <c r="BN832">
        <v>1889300</v>
      </c>
      <c r="BS832">
        <v>1380100</v>
      </c>
      <c r="BX832">
        <v>743500</v>
      </c>
      <c r="CC832">
        <v>424599.99999999901</v>
      </c>
      <c r="CH832">
        <v>181500</v>
      </c>
      <c r="CM832">
        <v>134999.99999999901</v>
      </c>
      <c r="CR832">
        <v>105100</v>
      </c>
      <c r="CW832">
        <v>80600</v>
      </c>
      <c r="DB832">
        <v>63100</v>
      </c>
      <c r="DG832">
        <v>55100</v>
      </c>
      <c r="DL832">
        <v>57500</v>
      </c>
      <c r="DQ832">
        <v>65600</v>
      </c>
      <c r="DV832">
        <v>95199.999999999898</v>
      </c>
    </row>
    <row r="833" spans="1:126" hidden="1">
      <c r="A833" s="97" t="s">
        <v>451</v>
      </c>
      <c r="B833" t="s">
        <v>1415</v>
      </c>
      <c r="C833" t="s">
        <v>714</v>
      </c>
      <c r="D833" s="94" t="s">
        <v>1416</v>
      </c>
      <c r="E833" t="s">
        <v>1557</v>
      </c>
      <c r="BD833">
        <v>3350200</v>
      </c>
      <c r="BI833">
        <v>3207300</v>
      </c>
      <c r="BN833">
        <v>1820399.99999999</v>
      </c>
      <c r="BS833">
        <v>1875000</v>
      </c>
      <c r="BX833">
        <v>1362000</v>
      </c>
      <c r="CC833">
        <v>732400</v>
      </c>
      <c r="CH833">
        <v>416099.99999999901</v>
      </c>
      <c r="CM833">
        <v>178700</v>
      </c>
      <c r="CR833">
        <v>130000</v>
      </c>
      <c r="CW833">
        <v>98400</v>
      </c>
      <c r="DB833">
        <v>78300</v>
      </c>
      <c r="DG833">
        <v>62200</v>
      </c>
      <c r="DL833">
        <v>53700</v>
      </c>
      <c r="DQ833">
        <v>56300</v>
      </c>
      <c r="DV833">
        <v>96400</v>
      </c>
    </row>
    <row r="834" spans="1:126" hidden="1">
      <c r="A834" s="97" t="s">
        <v>451</v>
      </c>
      <c r="B834" t="s">
        <v>1415</v>
      </c>
      <c r="C834" t="s">
        <v>714</v>
      </c>
      <c r="D834" s="94" t="s">
        <v>1416</v>
      </c>
      <c r="E834" t="s">
        <v>1558</v>
      </c>
      <c r="BD834">
        <v>3453200</v>
      </c>
      <c r="BI834">
        <v>3293300</v>
      </c>
      <c r="BN834">
        <v>3030000</v>
      </c>
      <c r="BS834">
        <v>1784000</v>
      </c>
      <c r="BX834">
        <v>1858600</v>
      </c>
      <c r="CC834">
        <v>1340000</v>
      </c>
      <c r="CH834">
        <v>721199.99999999895</v>
      </c>
      <c r="CM834">
        <v>407500</v>
      </c>
      <c r="CR834">
        <v>175399.99999999901</v>
      </c>
      <c r="CW834">
        <v>121100</v>
      </c>
      <c r="DB834">
        <v>95699.999999999898</v>
      </c>
      <c r="DG834">
        <v>76600</v>
      </c>
      <c r="DL834">
        <v>61100</v>
      </c>
      <c r="DQ834">
        <v>51900</v>
      </c>
      <c r="DV834">
        <v>77199.999999999898</v>
      </c>
    </row>
    <row r="835" spans="1:126" hidden="1">
      <c r="A835" s="97" t="s">
        <v>451</v>
      </c>
      <c r="B835" t="s">
        <v>1415</v>
      </c>
      <c r="C835" t="s">
        <v>714</v>
      </c>
      <c r="D835" s="94" t="s">
        <v>1416</v>
      </c>
      <c r="E835" t="s">
        <v>1559</v>
      </c>
      <c r="BD835">
        <v>3151000</v>
      </c>
      <c r="BI835">
        <v>3359700</v>
      </c>
      <c r="BN835">
        <v>3149600</v>
      </c>
      <c r="BS835">
        <v>3000100</v>
      </c>
      <c r="BX835">
        <v>1747900</v>
      </c>
      <c r="CC835">
        <v>1853800</v>
      </c>
      <c r="CH835">
        <v>1316400</v>
      </c>
      <c r="CM835">
        <v>704000</v>
      </c>
      <c r="CR835">
        <v>396000</v>
      </c>
      <c r="CW835">
        <v>163500</v>
      </c>
      <c r="DB835">
        <v>115700</v>
      </c>
      <c r="DG835">
        <v>92900</v>
      </c>
      <c r="DL835">
        <v>74500</v>
      </c>
      <c r="DQ835">
        <v>59100</v>
      </c>
      <c r="DV835">
        <v>65099.999999999898</v>
      </c>
    </row>
    <row r="836" spans="1:126" hidden="1">
      <c r="A836" s="97" t="s">
        <v>451</v>
      </c>
      <c r="B836" t="s">
        <v>1415</v>
      </c>
      <c r="C836" t="s">
        <v>714</v>
      </c>
      <c r="D836" s="94" t="s">
        <v>1416</v>
      </c>
      <c r="E836" t="s">
        <v>1560</v>
      </c>
      <c r="BD836">
        <v>2995200</v>
      </c>
      <c r="BI836">
        <v>3019599.9999999902</v>
      </c>
      <c r="BN836">
        <v>3203400</v>
      </c>
      <c r="BS836">
        <v>3098500</v>
      </c>
      <c r="BX836">
        <v>2934800</v>
      </c>
      <c r="CC836">
        <v>1723500</v>
      </c>
      <c r="CH836">
        <v>1798800</v>
      </c>
      <c r="CM836">
        <v>1276200</v>
      </c>
      <c r="CR836">
        <v>679300</v>
      </c>
      <c r="CW836">
        <v>370300</v>
      </c>
      <c r="DB836">
        <v>153899.99999999901</v>
      </c>
      <c r="DG836">
        <v>111800</v>
      </c>
      <c r="DL836">
        <v>89800</v>
      </c>
      <c r="DQ836">
        <v>71100</v>
      </c>
      <c r="DV836">
        <v>67000</v>
      </c>
    </row>
    <row r="837" spans="1:126" hidden="1">
      <c r="A837" s="97" t="s">
        <v>451</v>
      </c>
      <c r="B837" t="s">
        <v>1415</v>
      </c>
      <c r="C837" t="s">
        <v>714</v>
      </c>
      <c r="D837" s="94" t="s">
        <v>1416</v>
      </c>
      <c r="E837" t="s">
        <v>1561</v>
      </c>
      <c r="BD837">
        <v>3074099.9999999902</v>
      </c>
      <c r="BI837">
        <v>2797500</v>
      </c>
      <c r="BN837">
        <v>2889100</v>
      </c>
      <c r="BS837">
        <v>3040500</v>
      </c>
      <c r="BX837">
        <v>2964300</v>
      </c>
      <c r="CC837">
        <v>2775200</v>
      </c>
      <c r="CH837">
        <v>1653000</v>
      </c>
      <c r="CM837">
        <v>1697800</v>
      </c>
      <c r="CR837">
        <v>1206100</v>
      </c>
      <c r="CW837">
        <v>624999.99999999895</v>
      </c>
      <c r="DB837">
        <v>343200</v>
      </c>
      <c r="DG837">
        <v>144800</v>
      </c>
      <c r="DL837">
        <v>105200</v>
      </c>
      <c r="DQ837">
        <v>83900</v>
      </c>
      <c r="DV837">
        <v>73100</v>
      </c>
    </row>
    <row r="838" spans="1:126" hidden="1">
      <c r="A838" s="97" t="s">
        <v>451</v>
      </c>
      <c r="B838" t="s">
        <v>1415</v>
      </c>
      <c r="C838" t="s">
        <v>714</v>
      </c>
      <c r="D838" s="94" t="s">
        <v>1416</v>
      </c>
      <c r="E838" t="s">
        <v>1562</v>
      </c>
      <c r="BD838">
        <v>2711700</v>
      </c>
      <c r="BI838">
        <v>2749200</v>
      </c>
      <c r="BN838">
        <v>2575700</v>
      </c>
      <c r="BS838">
        <v>2629000</v>
      </c>
      <c r="BX838">
        <v>2790100</v>
      </c>
      <c r="CC838">
        <v>2724000</v>
      </c>
      <c r="CH838">
        <v>2543200</v>
      </c>
      <c r="CM838">
        <v>1506000</v>
      </c>
      <c r="CR838">
        <v>1545400</v>
      </c>
      <c r="CW838">
        <v>1077000</v>
      </c>
      <c r="DB838">
        <v>560700</v>
      </c>
      <c r="DG838">
        <v>311999.99999999901</v>
      </c>
      <c r="DL838">
        <v>134900</v>
      </c>
      <c r="DQ838">
        <v>92600</v>
      </c>
      <c r="DV838">
        <v>81600</v>
      </c>
    </row>
    <row r="839" spans="1:126" hidden="1">
      <c r="A839" s="97" t="s">
        <v>451</v>
      </c>
      <c r="B839" t="s">
        <v>1415</v>
      </c>
      <c r="C839" t="s">
        <v>714</v>
      </c>
      <c r="D839" s="94" t="s">
        <v>1416</v>
      </c>
      <c r="E839" t="s">
        <v>1563</v>
      </c>
      <c r="BD839">
        <v>2081300</v>
      </c>
      <c r="BI839">
        <v>2250999.9999999902</v>
      </c>
      <c r="BN839">
        <v>2301200</v>
      </c>
      <c r="BS839">
        <v>2167000</v>
      </c>
      <c r="BX839">
        <v>2218300</v>
      </c>
      <c r="CC839">
        <v>2371700</v>
      </c>
      <c r="CH839">
        <v>2352100</v>
      </c>
      <c r="CM839">
        <v>2186500</v>
      </c>
      <c r="CR839">
        <v>1295900</v>
      </c>
      <c r="CW839">
        <v>1297800</v>
      </c>
      <c r="DB839">
        <v>903500</v>
      </c>
      <c r="DG839">
        <v>477900</v>
      </c>
      <c r="DL839">
        <v>270799.99999999901</v>
      </c>
      <c r="DQ839">
        <v>116600</v>
      </c>
      <c r="DV839">
        <v>83999.999999999898</v>
      </c>
    </row>
    <row r="840" spans="1:126" hidden="1">
      <c r="A840" s="97" t="s">
        <v>451</v>
      </c>
      <c r="B840" t="s">
        <v>1415</v>
      </c>
      <c r="C840" t="s">
        <v>714</v>
      </c>
      <c r="D840" s="94" t="s">
        <v>1416</v>
      </c>
      <c r="E840" t="s">
        <v>1564</v>
      </c>
      <c r="BD840">
        <v>1423399.99999999</v>
      </c>
      <c r="BI840">
        <v>1505500</v>
      </c>
      <c r="BN840">
        <v>1610000</v>
      </c>
      <c r="BS840">
        <v>1754500</v>
      </c>
      <c r="BX840">
        <v>1600000</v>
      </c>
      <c r="CC840">
        <v>1683100</v>
      </c>
      <c r="CH840">
        <v>1832000</v>
      </c>
      <c r="CM840">
        <v>1812800</v>
      </c>
      <c r="CR840">
        <v>1701400</v>
      </c>
      <c r="CW840">
        <v>976099.99999999895</v>
      </c>
      <c r="DB840">
        <v>975400</v>
      </c>
      <c r="DG840">
        <v>688100</v>
      </c>
      <c r="DL840">
        <v>371199.99999999901</v>
      </c>
      <c r="DQ840">
        <v>216300</v>
      </c>
      <c r="DV840">
        <v>97400</v>
      </c>
    </row>
    <row r="841" spans="1:126" hidden="1">
      <c r="A841" s="97" t="s">
        <v>451</v>
      </c>
      <c r="B841" t="s">
        <v>1415</v>
      </c>
      <c r="C841" t="s">
        <v>714</v>
      </c>
      <c r="D841" s="94" t="s">
        <v>1416</v>
      </c>
      <c r="E841" t="s">
        <v>1565</v>
      </c>
      <c r="BD841">
        <v>673800</v>
      </c>
      <c r="BI841">
        <v>888700</v>
      </c>
      <c r="BN841">
        <v>857200</v>
      </c>
      <c r="BS841">
        <v>1079000</v>
      </c>
      <c r="BX841">
        <v>1192200</v>
      </c>
      <c r="CC841">
        <v>1071800</v>
      </c>
      <c r="CH841">
        <v>1079400</v>
      </c>
      <c r="CM841">
        <v>1175200</v>
      </c>
      <c r="CR841">
        <v>1169399.99999999</v>
      </c>
      <c r="CW841">
        <v>1054700</v>
      </c>
      <c r="DB841">
        <v>609600</v>
      </c>
      <c r="DG841">
        <v>627700</v>
      </c>
      <c r="DL841">
        <v>463299.99999999901</v>
      </c>
      <c r="DQ841">
        <v>251599.99999999901</v>
      </c>
      <c r="DV841">
        <v>149300</v>
      </c>
    </row>
    <row r="842" spans="1:126" hidden="1">
      <c r="A842" s="97" t="s">
        <v>451</v>
      </c>
      <c r="B842" t="s">
        <v>1415</v>
      </c>
      <c r="C842" t="s">
        <v>714</v>
      </c>
      <c r="D842" s="94" t="s">
        <v>1416</v>
      </c>
      <c r="E842" t="s">
        <v>1566</v>
      </c>
      <c r="BD842">
        <v>304300</v>
      </c>
      <c r="BI842">
        <v>298400</v>
      </c>
      <c r="BN842">
        <v>406799.99999999901</v>
      </c>
      <c r="BS842">
        <v>400700</v>
      </c>
      <c r="BX842">
        <v>517000</v>
      </c>
      <c r="CC842">
        <v>588200</v>
      </c>
      <c r="CH842">
        <v>533800</v>
      </c>
      <c r="CM842">
        <v>526399.99999999895</v>
      </c>
      <c r="CR842">
        <v>578600</v>
      </c>
      <c r="CW842">
        <v>559500</v>
      </c>
      <c r="DB842">
        <v>494600</v>
      </c>
      <c r="DG842">
        <v>293200</v>
      </c>
      <c r="DL842">
        <v>312200</v>
      </c>
      <c r="DQ842">
        <v>241600</v>
      </c>
      <c r="DV842">
        <v>135900</v>
      </c>
    </row>
    <row r="843" spans="1:126" hidden="1">
      <c r="A843" s="97" t="s">
        <v>451</v>
      </c>
      <c r="B843" t="s">
        <v>1415</v>
      </c>
      <c r="C843" t="s">
        <v>714</v>
      </c>
      <c r="D843" s="94" t="s">
        <v>1416</v>
      </c>
      <c r="E843" t="s">
        <v>1567</v>
      </c>
      <c r="BD843">
        <v>104000</v>
      </c>
      <c r="BI843">
        <v>90699.999999999898</v>
      </c>
      <c r="BN843">
        <v>93000</v>
      </c>
      <c r="BS843">
        <v>129399.999999999</v>
      </c>
      <c r="BX843">
        <v>133300</v>
      </c>
      <c r="CC843">
        <v>177700</v>
      </c>
      <c r="CH843">
        <v>212000</v>
      </c>
      <c r="CM843">
        <v>186500</v>
      </c>
      <c r="CR843">
        <v>183100</v>
      </c>
      <c r="CW843">
        <v>188600</v>
      </c>
      <c r="DB843">
        <v>172600</v>
      </c>
      <c r="DG843">
        <v>156399.99999999901</v>
      </c>
      <c r="DL843">
        <v>100500</v>
      </c>
      <c r="DQ843">
        <v>110800</v>
      </c>
      <c r="DV843">
        <v>90100</v>
      </c>
    </row>
    <row r="844" spans="1:126" hidden="1">
      <c r="A844" s="97" t="s">
        <v>451</v>
      </c>
      <c r="B844" t="s">
        <v>1415</v>
      </c>
      <c r="C844" t="s">
        <v>714</v>
      </c>
      <c r="D844" s="94" t="s">
        <v>1416</v>
      </c>
      <c r="E844" t="s">
        <v>1568</v>
      </c>
      <c r="BD844">
        <v>28900</v>
      </c>
      <c r="BI844">
        <v>18800</v>
      </c>
      <c r="BN844">
        <v>17200</v>
      </c>
      <c r="BS844">
        <v>18200</v>
      </c>
      <c r="BX844">
        <v>27300</v>
      </c>
      <c r="CC844">
        <v>28800</v>
      </c>
      <c r="CH844">
        <v>43200</v>
      </c>
      <c r="CM844">
        <v>49800</v>
      </c>
      <c r="CR844">
        <v>42800</v>
      </c>
      <c r="CW844">
        <v>36899.999999999898</v>
      </c>
      <c r="DB844">
        <v>34800</v>
      </c>
      <c r="DG844">
        <v>32300</v>
      </c>
      <c r="DL844">
        <v>32599.999999999902</v>
      </c>
      <c r="DQ844">
        <v>20800</v>
      </c>
      <c r="DV844">
        <v>24400</v>
      </c>
    </row>
    <row r="845" spans="1:126" hidden="1">
      <c r="A845" s="97" t="s">
        <v>451</v>
      </c>
      <c r="B845" t="s">
        <v>1415</v>
      </c>
      <c r="C845" t="s">
        <v>714</v>
      </c>
      <c r="D845" s="94" t="s">
        <v>1416</v>
      </c>
      <c r="E845" t="s">
        <v>1569</v>
      </c>
      <c r="BD845">
        <v>6800</v>
      </c>
      <c r="BI845">
        <v>3500</v>
      </c>
      <c r="BN845">
        <v>2099.99999999999</v>
      </c>
      <c r="BS845">
        <v>1900</v>
      </c>
      <c r="BX845">
        <v>2400</v>
      </c>
      <c r="CC845">
        <v>3400</v>
      </c>
      <c r="CH845">
        <v>4300</v>
      </c>
      <c r="CM845">
        <v>6200</v>
      </c>
      <c r="CR845">
        <v>7200</v>
      </c>
      <c r="CW845">
        <v>5200</v>
      </c>
      <c r="DB845">
        <v>4000</v>
      </c>
      <c r="DG845">
        <v>3500</v>
      </c>
      <c r="DL845">
        <v>3500</v>
      </c>
      <c r="DQ845">
        <v>3600</v>
      </c>
      <c r="DV845">
        <v>2900</v>
      </c>
    </row>
    <row r="846" spans="1:126" hidden="1">
      <c r="A846" s="97" t="s">
        <v>451</v>
      </c>
      <c r="B846" t="s">
        <v>1415</v>
      </c>
      <c r="C846" t="s">
        <v>714</v>
      </c>
      <c r="D846" s="94" t="s">
        <v>1416</v>
      </c>
      <c r="E846" t="s">
        <v>1570</v>
      </c>
      <c r="BD846">
        <v>137816900</v>
      </c>
      <c r="BI846">
        <v>155144500</v>
      </c>
      <c r="BN846">
        <v>174214900</v>
      </c>
      <c r="BS846">
        <v>194507200</v>
      </c>
      <c r="BX846">
        <v>212516100</v>
      </c>
      <c r="CC846">
        <v>228598800</v>
      </c>
      <c r="CH846">
        <v>242103000</v>
      </c>
      <c r="CM846">
        <v>253913800</v>
      </c>
      <c r="CR846">
        <v>262545300</v>
      </c>
      <c r="CW846">
        <v>267461800</v>
      </c>
      <c r="DB846">
        <v>268053200</v>
      </c>
      <c r="DG846">
        <v>264124700</v>
      </c>
      <c r="DL846">
        <v>257831800</v>
      </c>
      <c r="DQ846">
        <v>249863000</v>
      </c>
      <c r="DV846">
        <v>241489800</v>
      </c>
    </row>
    <row r="847" spans="1:126" hidden="1">
      <c r="A847" s="97" t="s">
        <v>451</v>
      </c>
      <c r="B847" t="s">
        <v>1415</v>
      </c>
      <c r="C847" t="s">
        <v>714</v>
      </c>
      <c r="D847" s="94" t="s">
        <v>1416</v>
      </c>
      <c r="E847" t="s">
        <v>1571</v>
      </c>
      <c r="BD847">
        <v>68751600</v>
      </c>
      <c r="BI847">
        <v>77328300</v>
      </c>
      <c r="BN847">
        <v>86739600</v>
      </c>
      <c r="BS847">
        <v>96715600</v>
      </c>
      <c r="BX847">
        <v>105535300</v>
      </c>
      <c r="CC847">
        <v>113384200</v>
      </c>
      <c r="CH847">
        <v>120056100</v>
      </c>
      <c r="CM847">
        <v>125992900</v>
      </c>
      <c r="CR847">
        <v>130402700</v>
      </c>
      <c r="CW847">
        <v>132983900</v>
      </c>
      <c r="DB847">
        <v>133424100</v>
      </c>
      <c r="DG847">
        <v>131701300</v>
      </c>
      <c r="DL847">
        <v>128682000</v>
      </c>
      <c r="DQ847">
        <v>124746800</v>
      </c>
      <c r="DV847">
        <v>120534100</v>
      </c>
    </row>
    <row r="848" spans="1:126" hidden="1">
      <c r="A848" s="97" t="s">
        <v>451</v>
      </c>
      <c r="B848" t="s">
        <v>1415</v>
      </c>
      <c r="C848" t="s">
        <v>714</v>
      </c>
      <c r="D848" s="94" t="s">
        <v>1416</v>
      </c>
      <c r="E848" t="s">
        <v>1572</v>
      </c>
      <c r="BD848">
        <v>69065300</v>
      </c>
      <c r="BI848">
        <v>77816200</v>
      </c>
      <c r="BN848">
        <v>87475300</v>
      </c>
      <c r="BS848">
        <v>97791600</v>
      </c>
      <c r="BX848">
        <v>106980800</v>
      </c>
      <c r="CC848">
        <v>115214600</v>
      </c>
      <c r="CH848">
        <v>122046900</v>
      </c>
      <c r="CM848">
        <v>127920900</v>
      </c>
      <c r="CR848">
        <v>132142600</v>
      </c>
      <c r="CW848">
        <v>134477900</v>
      </c>
      <c r="DB848">
        <v>134629100</v>
      </c>
      <c r="DG848">
        <v>132423400</v>
      </c>
      <c r="DL848">
        <v>129149800</v>
      </c>
      <c r="DQ848">
        <v>125116200</v>
      </c>
      <c r="DV848">
        <v>120955700</v>
      </c>
    </row>
    <row r="849" spans="1:126" hidden="1">
      <c r="A849" s="97" t="s">
        <v>451</v>
      </c>
      <c r="B849" t="s">
        <v>1415</v>
      </c>
      <c r="C849" t="s">
        <v>714</v>
      </c>
      <c r="D849" s="94" t="s">
        <v>1416</v>
      </c>
      <c r="E849" t="s">
        <v>1573</v>
      </c>
      <c r="BD849">
        <v>13698200</v>
      </c>
      <c r="BI849">
        <v>16567700</v>
      </c>
      <c r="BN849">
        <v>18851400</v>
      </c>
      <c r="BS849">
        <v>21484000</v>
      </c>
      <c r="BX849">
        <v>23213699.999999899</v>
      </c>
      <c r="CC849">
        <v>24895499.999999899</v>
      </c>
      <c r="CH849">
        <v>26677200</v>
      </c>
      <c r="CM849">
        <v>28133300</v>
      </c>
      <c r="CR849">
        <v>28796199.999999899</v>
      </c>
      <c r="CW849">
        <v>29067100</v>
      </c>
      <c r="DB849">
        <v>29066800</v>
      </c>
      <c r="DG849">
        <v>28351699.999999899</v>
      </c>
      <c r="DL849">
        <v>27434800</v>
      </c>
      <c r="DQ849">
        <v>27299699.999999899</v>
      </c>
      <c r="DV849">
        <v>27140399.999999899</v>
      </c>
    </row>
    <row r="850" spans="1:126" hidden="1">
      <c r="A850" s="97" t="s">
        <v>451</v>
      </c>
      <c r="B850" t="s">
        <v>1415</v>
      </c>
      <c r="C850" t="s">
        <v>714</v>
      </c>
      <c r="D850" s="94" t="s">
        <v>1416</v>
      </c>
      <c r="E850" t="s">
        <v>1574</v>
      </c>
      <c r="BD850">
        <v>10994400</v>
      </c>
      <c r="BI850">
        <v>12944000</v>
      </c>
      <c r="BN850">
        <v>15775300</v>
      </c>
      <c r="BS850">
        <v>18045800</v>
      </c>
      <c r="BX850">
        <v>20690300</v>
      </c>
      <c r="CC850">
        <v>22490000</v>
      </c>
      <c r="CH850">
        <v>24273700</v>
      </c>
      <c r="CM850">
        <v>26153900</v>
      </c>
      <c r="CR850">
        <v>27655100</v>
      </c>
      <c r="CW850">
        <v>28417300</v>
      </c>
      <c r="DB850">
        <v>28713500</v>
      </c>
      <c r="DG850">
        <v>28750200</v>
      </c>
      <c r="DL850">
        <v>28120799.999999899</v>
      </c>
      <c r="DQ850">
        <v>27286700</v>
      </c>
      <c r="DV850">
        <v>27047800</v>
      </c>
    </row>
    <row r="851" spans="1:126" hidden="1">
      <c r="A851" s="97" t="s">
        <v>451</v>
      </c>
      <c r="B851" t="s">
        <v>1415</v>
      </c>
      <c r="C851" t="s">
        <v>714</v>
      </c>
      <c r="D851" s="94" t="s">
        <v>1416</v>
      </c>
      <c r="E851" t="s">
        <v>1575</v>
      </c>
      <c r="BD851">
        <v>9626000</v>
      </c>
      <c r="BI851">
        <v>10813100</v>
      </c>
      <c r="BN851">
        <v>12743600</v>
      </c>
      <c r="BS851">
        <v>15506100</v>
      </c>
      <c r="BX851">
        <v>17771100</v>
      </c>
      <c r="CC851">
        <v>20376200</v>
      </c>
      <c r="CH851">
        <v>22154199.999999899</v>
      </c>
      <c r="CM851">
        <v>23940000</v>
      </c>
      <c r="CR851">
        <v>25793000</v>
      </c>
      <c r="CW851">
        <v>27377699.999999899</v>
      </c>
      <c r="DB851">
        <v>28114699.999999899</v>
      </c>
      <c r="DG851">
        <v>28395699.999999899</v>
      </c>
      <c r="DL851">
        <v>28564300</v>
      </c>
      <c r="DQ851">
        <v>28006100</v>
      </c>
      <c r="DV851">
        <v>27139900</v>
      </c>
    </row>
    <row r="852" spans="1:126" hidden="1">
      <c r="A852" s="97" t="s">
        <v>451</v>
      </c>
      <c r="B852" t="s">
        <v>1415</v>
      </c>
      <c r="C852" t="s">
        <v>714</v>
      </c>
      <c r="D852" s="94" t="s">
        <v>1416</v>
      </c>
      <c r="E852" t="s">
        <v>1576</v>
      </c>
      <c r="BD852">
        <v>4949400</v>
      </c>
      <c r="BI852">
        <v>5130400</v>
      </c>
      <c r="BN852">
        <v>5100500</v>
      </c>
      <c r="BS852">
        <v>5161600</v>
      </c>
      <c r="BX852">
        <v>5276400</v>
      </c>
      <c r="CC852">
        <v>5089599.9999999898</v>
      </c>
      <c r="CH852">
        <v>4997299.9999999898</v>
      </c>
      <c r="CM852">
        <v>4726200</v>
      </c>
      <c r="CR852">
        <v>4446600</v>
      </c>
      <c r="CW852">
        <v>4143500</v>
      </c>
      <c r="DB852">
        <v>3535400</v>
      </c>
      <c r="DG852">
        <v>3026399.9999999902</v>
      </c>
      <c r="DL852">
        <v>2685200</v>
      </c>
      <c r="DQ852">
        <v>2191100</v>
      </c>
      <c r="DV852">
        <v>1591600</v>
      </c>
    </row>
    <row r="853" spans="1:126" hidden="1">
      <c r="A853" s="97" t="s">
        <v>451</v>
      </c>
      <c r="B853" t="s">
        <v>1415</v>
      </c>
      <c r="C853" t="s">
        <v>714</v>
      </c>
      <c r="D853" s="94" t="s">
        <v>1416</v>
      </c>
      <c r="E853" t="s">
        <v>1577</v>
      </c>
      <c r="BD853">
        <v>4711299.9999999898</v>
      </c>
      <c r="BI853">
        <v>4812099.9999999898</v>
      </c>
      <c r="BN853">
        <v>4969800</v>
      </c>
      <c r="BS853">
        <v>4949000</v>
      </c>
      <c r="BX853">
        <v>5003400</v>
      </c>
      <c r="CC853">
        <v>5115100</v>
      </c>
      <c r="CH853">
        <v>4909700</v>
      </c>
      <c r="CM853">
        <v>4821100</v>
      </c>
      <c r="CR853">
        <v>4556999.9999999898</v>
      </c>
      <c r="CW853">
        <v>4296200</v>
      </c>
      <c r="DB853">
        <v>3984799.9999999902</v>
      </c>
      <c r="DG853">
        <v>3376500</v>
      </c>
      <c r="DL853">
        <v>2792700</v>
      </c>
      <c r="DQ853">
        <v>2342899.9999999902</v>
      </c>
      <c r="DV853">
        <v>1857499.99999999</v>
      </c>
    </row>
    <row r="854" spans="1:126" hidden="1">
      <c r="A854" s="97" t="s">
        <v>451</v>
      </c>
      <c r="B854" t="s">
        <v>1415</v>
      </c>
      <c r="C854" t="s">
        <v>714</v>
      </c>
      <c r="D854" s="94" t="s">
        <v>1416</v>
      </c>
      <c r="E854" t="s">
        <v>1578</v>
      </c>
      <c r="BD854">
        <v>4214900</v>
      </c>
      <c r="BI854">
        <v>4566200</v>
      </c>
      <c r="BN854">
        <v>4643800</v>
      </c>
      <c r="BS854">
        <v>4808500</v>
      </c>
      <c r="BX854">
        <v>4778500</v>
      </c>
      <c r="CC854">
        <v>4835300</v>
      </c>
      <c r="CH854">
        <v>4918200</v>
      </c>
      <c r="CM854">
        <v>4721600</v>
      </c>
      <c r="CR854">
        <v>4650400</v>
      </c>
      <c r="CW854">
        <v>4391799.9999999898</v>
      </c>
      <c r="DB854">
        <v>4098999.9999999902</v>
      </c>
      <c r="DG854">
        <v>3815200</v>
      </c>
      <c r="DL854">
        <v>3250899.9999999902</v>
      </c>
      <c r="DQ854">
        <v>2656700</v>
      </c>
      <c r="DV854">
        <v>2185500</v>
      </c>
    </row>
    <row r="855" spans="1:126" hidden="1">
      <c r="A855" s="97" t="s">
        <v>451</v>
      </c>
      <c r="B855" t="s">
        <v>1415</v>
      </c>
      <c r="C855" t="s">
        <v>714</v>
      </c>
      <c r="D855" s="94" t="s">
        <v>1416</v>
      </c>
      <c r="E855" t="s">
        <v>1579</v>
      </c>
      <c r="BD855">
        <v>3673899.9999999902</v>
      </c>
      <c r="BI855">
        <v>4082499.9999999902</v>
      </c>
      <c r="BN855">
        <v>4408599.9999999898</v>
      </c>
      <c r="BS855">
        <v>4495500</v>
      </c>
      <c r="BX855">
        <v>4650500</v>
      </c>
      <c r="CC855">
        <v>4624299.9999999898</v>
      </c>
      <c r="CH855">
        <v>4658600</v>
      </c>
      <c r="CM855">
        <v>4741500</v>
      </c>
      <c r="CR855">
        <v>4559500</v>
      </c>
      <c r="CW855">
        <v>4486099.9999999898</v>
      </c>
      <c r="DB855">
        <v>4256500</v>
      </c>
      <c r="DG855">
        <v>3937900</v>
      </c>
      <c r="DL855">
        <v>3694099.9999999902</v>
      </c>
      <c r="DQ855">
        <v>3139700</v>
      </c>
      <c r="DV855">
        <v>2536500</v>
      </c>
    </row>
    <row r="856" spans="1:126" hidden="1">
      <c r="A856" s="97" t="s">
        <v>451</v>
      </c>
      <c r="B856" t="s">
        <v>1415</v>
      </c>
      <c r="C856" t="s">
        <v>714</v>
      </c>
      <c r="D856" s="94" t="s">
        <v>1416</v>
      </c>
      <c r="E856" t="s">
        <v>1580</v>
      </c>
      <c r="BD856">
        <v>3456400</v>
      </c>
      <c r="BI856">
        <v>3555900</v>
      </c>
      <c r="BN856">
        <v>3940200</v>
      </c>
      <c r="BS856">
        <v>4267300</v>
      </c>
      <c r="BX856">
        <v>4351300</v>
      </c>
      <c r="CC856">
        <v>4509700</v>
      </c>
      <c r="CH856">
        <v>4471800</v>
      </c>
      <c r="CM856">
        <v>4505400</v>
      </c>
      <c r="CR856">
        <v>4591700</v>
      </c>
      <c r="CW856">
        <v>4406300</v>
      </c>
      <c r="DB856">
        <v>4333900</v>
      </c>
      <c r="DG856">
        <v>4104800</v>
      </c>
      <c r="DL856">
        <v>3825100</v>
      </c>
      <c r="DQ856">
        <v>3608700</v>
      </c>
      <c r="DV856">
        <v>3052900</v>
      </c>
    </row>
    <row r="857" spans="1:126" hidden="1">
      <c r="A857" s="97" t="s">
        <v>451</v>
      </c>
      <c r="B857" t="s">
        <v>1415</v>
      </c>
      <c r="C857" t="s">
        <v>714</v>
      </c>
      <c r="D857" s="94" t="s">
        <v>1416</v>
      </c>
      <c r="E857" t="s">
        <v>1581</v>
      </c>
      <c r="BD857">
        <v>3058900</v>
      </c>
      <c r="BI857">
        <v>3309799.9999999902</v>
      </c>
      <c r="BN857">
        <v>3408600</v>
      </c>
      <c r="BS857">
        <v>3794000</v>
      </c>
      <c r="BX857">
        <v>4113800</v>
      </c>
      <c r="CC857">
        <v>4202800</v>
      </c>
      <c r="CH857">
        <v>4349900</v>
      </c>
      <c r="CM857">
        <v>4316800</v>
      </c>
      <c r="CR857">
        <v>4355999.9999999898</v>
      </c>
      <c r="CW857">
        <v>4432500</v>
      </c>
      <c r="DB857">
        <v>4254300</v>
      </c>
      <c r="DG857">
        <v>4176299.9999999902</v>
      </c>
      <c r="DL857">
        <v>3981899.9999999902</v>
      </c>
      <c r="DQ857">
        <v>3745900</v>
      </c>
      <c r="DV857">
        <v>3508000</v>
      </c>
    </row>
    <row r="858" spans="1:126" hidden="1">
      <c r="A858" s="97" t="s">
        <v>451</v>
      </c>
      <c r="B858" t="s">
        <v>1415</v>
      </c>
      <c r="C858" t="s">
        <v>714</v>
      </c>
      <c r="D858" s="94" t="s">
        <v>1416</v>
      </c>
      <c r="E858" t="s">
        <v>1582</v>
      </c>
      <c r="BD858">
        <v>2666900</v>
      </c>
      <c r="BI858">
        <v>2904100</v>
      </c>
      <c r="BN858">
        <v>3152100</v>
      </c>
      <c r="BS858">
        <v>3256000</v>
      </c>
      <c r="BX858">
        <v>3628700</v>
      </c>
      <c r="CC858">
        <v>3943100</v>
      </c>
      <c r="CH858">
        <v>4025900</v>
      </c>
      <c r="CM858">
        <v>4169399.9999999902</v>
      </c>
      <c r="CR858">
        <v>4146400</v>
      </c>
      <c r="CW858">
        <v>4180800</v>
      </c>
      <c r="DB858">
        <v>4261500</v>
      </c>
      <c r="DG858">
        <v>4081299.9999999902</v>
      </c>
      <c r="DL858">
        <v>4027200</v>
      </c>
      <c r="DQ858">
        <v>3821800</v>
      </c>
      <c r="DV858">
        <v>3626399.9999999902</v>
      </c>
    </row>
    <row r="859" spans="1:126" hidden="1">
      <c r="A859" s="97" t="s">
        <v>451</v>
      </c>
      <c r="B859" t="s">
        <v>1415</v>
      </c>
      <c r="C859" t="s">
        <v>714</v>
      </c>
      <c r="D859" s="94" t="s">
        <v>1416</v>
      </c>
      <c r="E859" t="s">
        <v>1583</v>
      </c>
      <c r="BD859">
        <v>2247900</v>
      </c>
      <c r="BI859">
        <v>2485200</v>
      </c>
      <c r="BN859">
        <v>2715400</v>
      </c>
      <c r="BS859">
        <v>2960500</v>
      </c>
      <c r="BX859">
        <v>3067599.9999999902</v>
      </c>
      <c r="CC859">
        <v>3427799.9999999902</v>
      </c>
      <c r="CH859">
        <v>3725800</v>
      </c>
      <c r="CM859">
        <v>3808100</v>
      </c>
      <c r="CR859">
        <v>3950100</v>
      </c>
      <c r="CW859">
        <v>3933400</v>
      </c>
      <c r="DB859">
        <v>3983500</v>
      </c>
      <c r="DG859">
        <v>4052499.9999999902</v>
      </c>
      <c r="DL859">
        <v>3897500</v>
      </c>
      <c r="DQ859">
        <v>3797600</v>
      </c>
      <c r="DV859">
        <v>3666600</v>
      </c>
    </row>
    <row r="860" spans="1:126" hidden="1">
      <c r="A860" s="97" t="s">
        <v>451</v>
      </c>
      <c r="B860" t="s">
        <v>1415</v>
      </c>
      <c r="C860" t="s">
        <v>714</v>
      </c>
      <c r="D860" s="94" t="s">
        <v>1416</v>
      </c>
      <c r="E860" t="s">
        <v>1584</v>
      </c>
      <c r="BD860">
        <v>1757700</v>
      </c>
      <c r="BI860">
        <v>2039500</v>
      </c>
      <c r="BN860">
        <v>2266800</v>
      </c>
      <c r="BS860">
        <v>2495000</v>
      </c>
      <c r="BX860">
        <v>2727600</v>
      </c>
      <c r="CC860">
        <v>2833400</v>
      </c>
      <c r="CH860">
        <v>3170200</v>
      </c>
      <c r="CM860">
        <v>3449700</v>
      </c>
      <c r="CR860">
        <v>3534200</v>
      </c>
      <c r="CW860">
        <v>3674500</v>
      </c>
      <c r="DB860">
        <v>3687399.9999999902</v>
      </c>
      <c r="DG860">
        <v>3711799.9999999902</v>
      </c>
      <c r="DL860">
        <v>3809500</v>
      </c>
      <c r="DQ860">
        <v>3636799.9999999902</v>
      </c>
      <c r="DV860">
        <v>3590600</v>
      </c>
    </row>
    <row r="861" spans="1:126" hidden="1">
      <c r="A861" s="97" t="s">
        <v>451</v>
      </c>
      <c r="B861" t="s">
        <v>1415</v>
      </c>
      <c r="C861" t="s">
        <v>714</v>
      </c>
      <c r="D861" s="94" t="s">
        <v>1416</v>
      </c>
      <c r="E861" t="s">
        <v>1585</v>
      </c>
      <c r="BD861">
        <v>1377600</v>
      </c>
      <c r="BI861">
        <v>1536700</v>
      </c>
      <c r="BN861">
        <v>1796700</v>
      </c>
      <c r="BS861">
        <v>2010600</v>
      </c>
      <c r="BX861">
        <v>2222000</v>
      </c>
      <c r="CC861">
        <v>2435600</v>
      </c>
      <c r="CH861">
        <v>2534200</v>
      </c>
      <c r="CM861">
        <v>2838600</v>
      </c>
      <c r="CR861">
        <v>3096700</v>
      </c>
      <c r="CW861">
        <v>3190200</v>
      </c>
      <c r="DB861">
        <v>3347799.9999999902</v>
      </c>
      <c r="DG861">
        <v>3366800</v>
      </c>
      <c r="DL861">
        <v>3408000</v>
      </c>
      <c r="DQ861">
        <v>3490999.9999999902</v>
      </c>
      <c r="DV861">
        <v>3364099.9999999902</v>
      </c>
    </row>
    <row r="862" spans="1:126" hidden="1">
      <c r="A862" s="97" t="s">
        <v>451</v>
      </c>
      <c r="B862" t="s">
        <v>1415</v>
      </c>
      <c r="C862" t="s">
        <v>714</v>
      </c>
      <c r="D862" s="94" t="s">
        <v>1416</v>
      </c>
      <c r="E862" t="s">
        <v>1586</v>
      </c>
      <c r="BD862">
        <v>998500</v>
      </c>
      <c r="BI862">
        <v>1132600</v>
      </c>
      <c r="BN862">
        <v>1277500</v>
      </c>
      <c r="BS862">
        <v>1507600</v>
      </c>
      <c r="BX862">
        <v>1702400</v>
      </c>
      <c r="CC862">
        <v>1882700</v>
      </c>
      <c r="CH862">
        <v>2071300</v>
      </c>
      <c r="CM862">
        <v>2158000</v>
      </c>
      <c r="CR862">
        <v>2427799.9999999902</v>
      </c>
      <c r="CW862">
        <v>2666799.9999999902</v>
      </c>
      <c r="DB862">
        <v>2796800</v>
      </c>
      <c r="DG862">
        <v>2950099.9999999902</v>
      </c>
      <c r="DL862">
        <v>2984100</v>
      </c>
      <c r="DQ862">
        <v>3027200</v>
      </c>
      <c r="DV862">
        <v>3128000</v>
      </c>
    </row>
    <row r="863" spans="1:126" hidden="1">
      <c r="A863" s="97" t="s">
        <v>451</v>
      </c>
      <c r="B863" t="s">
        <v>1415</v>
      </c>
      <c r="C863" t="s">
        <v>714</v>
      </c>
      <c r="D863" s="94" t="s">
        <v>1416</v>
      </c>
      <c r="E863" t="s">
        <v>1587</v>
      </c>
      <c r="BD863">
        <v>664699.99999999895</v>
      </c>
      <c r="BI863">
        <v>748100</v>
      </c>
      <c r="BN863">
        <v>865699.99999999895</v>
      </c>
      <c r="BS863">
        <v>987599.99999999895</v>
      </c>
      <c r="BX863">
        <v>1174000</v>
      </c>
      <c r="CC863">
        <v>1332700</v>
      </c>
      <c r="CH863">
        <v>1479300</v>
      </c>
      <c r="CM863">
        <v>1629899.99999999</v>
      </c>
      <c r="CR863">
        <v>1708100</v>
      </c>
      <c r="CW863">
        <v>1948800</v>
      </c>
      <c r="DB863">
        <v>2201000</v>
      </c>
      <c r="DG863">
        <v>2331200</v>
      </c>
      <c r="DL863">
        <v>2477299.9999999902</v>
      </c>
      <c r="DQ863">
        <v>2514200</v>
      </c>
      <c r="DV863">
        <v>2580200</v>
      </c>
    </row>
    <row r="864" spans="1:126" hidden="1">
      <c r="A864" s="97" t="s">
        <v>451</v>
      </c>
      <c r="B864" t="s">
        <v>1415</v>
      </c>
      <c r="C864" t="s">
        <v>714</v>
      </c>
      <c r="D864" s="94" t="s">
        <v>1416</v>
      </c>
      <c r="E864" t="s">
        <v>1588</v>
      </c>
      <c r="BD864">
        <v>376600</v>
      </c>
      <c r="BI864">
        <v>428400</v>
      </c>
      <c r="BN864">
        <v>499000</v>
      </c>
      <c r="BS864">
        <v>589400</v>
      </c>
      <c r="BX864">
        <v>679000</v>
      </c>
      <c r="CC864">
        <v>814600</v>
      </c>
      <c r="CH864">
        <v>935200</v>
      </c>
      <c r="CM864">
        <v>1043099.99999999</v>
      </c>
      <c r="CR864">
        <v>1158600</v>
      </c>
      <c r="CW864">
        <v>1237600</v>
      </c>
      <c r="DB864">
        <v>1472400</v>
      </c>
      <c r="DG864">
        <v>1689200</v>
      </c>
      <c r="DL864">
        <v>1804500</v>
      </c>
      <c r="DQ864">
        <v>1937199.99999999</v>
      </c>
      <c r="DV864">
        <v>1985500</v>
      </c>
    </row>
    <row r="865" spans="1:126" hidden="1">
      <c r="A865" s="97" t="s">
        <v>451</v>
      </c>
      <c r="B865" t="s">
        <v>1415</v>
      </c>
      <c r="C865" t="s">
        <v>714</v>
      </c>
      <c r="D865" s="94" t="s">
        <v>1416</v>
      </c>
      <c r="E865" t="s">
        <v>1589</v>
      </c>
      <c r="BD865">
        <v>162399.99999999901</v>
      </c>
      <c r="BI865">
        <v>191400</v>
      </c>
      <c r="BN865">
        <v>229700</v>
      </c>
      <c r="BS865">
        <v>276600</v>
      </c>
      <c r="BX865">
        <v>332800</v>
      </c>
      <c r="CC865">
        <v>385300</v>
      </c>
      <c r="CH865">
        <v>477800</v>
      </c>
      <c r="CM865">
        <v>552599.99999999895</v>
      </c>
      <c r="CR865">
        <v>625400</v>
      </c>
      <c r="CW865">
        <v>715300</v>
      </c>
      <c r="DB865">
        <v>805500</v>
      </c>
      <c r="DG865">
        <v>980200</v>
      </c>
      <c r="DL865">
        <v>1152100</v>
      </c>
      <c r="DQ865">
        <v>1253800</v>
      </c>
      <c r="DV865">
        <v>1367799.99999999</v>
      </c>
    </row>
    <row r="866" spans="1:126" hidden="1">
      <c r="A866" s="97" t="s">
        <v>451</v>
      </c>
      <c r="B866" t="s">
        <v>1415</v>
      </c>
      <c r="C866" t="s">
        <v>714</v>
      </c>
      <c r="D866" s="94" t="s">
        <v>1416</v>
      </c>
      <c r="E866" t="s">
        <v>1590</v>
      </c>
      <c r="BD866">
        <v>73400</v>
      </c>
      <c r="BI866">
        <v>58300</v>
      </c>
      <c r="BN866">
        <v>75500</v>
      </c>
      <c r="BS866">
        <v>95100</v>
      </c>
      <c r="BX866">
        <v>117600</v>
      </c>
      <c r="CC866">
        <v>145700</v>
      </c>
      <c r="CH866">
        <v>169100</v>
      </c>
      <c r="CM866">
        <v>215299.99999999901</v>
      </c>
      <c r="CR866">
        <v>258300</v>
      </c>
      <c r="CW866">
        <v>300599.99999999901</v>
      </c>
      <c r="DB866">
        <v>363599.99999999901</v>
      </c>
      <c r="DG866">
        <v>422600</v>
      </c>
      <c r="DL866">
        <v>545599.99999999895</v>
      </c>
      <c r="DQ866">
        <v>672099.99999999895</v>
      </c>
      <c r="DV866">
        <v>747900</v>
      </c>
    </row>
    <row r="867" spans="1:126" hidden="1">
      <c r="A867" s="97" t="s">
        <v>451</v>
      </c>
      <c r="B867" t="s">
        <v>1415</v>
      </c>
      <c r="C867" t="s">
        <v>714</v>
      </c>
      <c r="D867" s="94" t="s">
        <v>1416</v>
      </c>
      <c r="E867" t="s">
        <v>1591</v>
      </c>
      <c r="BD867">
        <v>28299.999999999902</v>
      </c>
      <c r="BI867">
        <v>17200</v>
      </c>
      <c r="BN867">
        <v>16400</v>
      </c>
      <c r="BS867">
        <v>21799.999999999902</v>
      </c>
      <c r="BX867">
        <v>29600</v>
      </c>
      <c r="CC867">
        <v>37700</v>
      </c>
      <c r="CH867">
        <v>47400</v>
      </c>
      <c r="CM867">
        <v>55800</v>
      </c>
      <c r="CR867">
        <v>75400</v>
      </c>
      <c r="CW867">
        <v>94200</v>
      </c>
      <c r="DB867">
        <v>115100</v>
      </c>
      <c r="DG867">
        <v>142600</v>
      </c>
      <c r="DL867">
        <v>177800</v>
      </c>
      <c r="DQ867">
        <v>249799.99999999901</v>
      </c>
      <c r="DV867">
        <v>316999.99999999901</v>
      </c>
    </row>
    <row r="868" spans="1:126" hidden="1">
      <c r="A868" s="97" t="s">
        <v>451</v>
      </c>
      <c r="B868" t="s">
        <v>1415</v>
      </c>
      <c r="C868" t="s">
        <v>714</v>
      </c>
      <c r="D868" s="94" t="s">
        <v>1416</v>
      </c>
      <c r="E868" t="s">
        <v>1592</v>
      </c>
      <c r="BD868">
        <v>10300</v>
      </c>
      <c r="BI868">
        <v>4100</v>
      </c>
      <c r="BN868">
        <v>2800</v>
      </c>
      <c r="BS868">
        <v>3300</v>
      </c>
      <c r="BX868">
        <v>4600</v>
      </c>
      <c r="CC868">
        <v>6600</v>
      </c>
      <c r="CH868">
        <v>8500</v>
      </c>
      <c r="CM868">
        <v>11200</v>
      </c>
      <c r="CR868">
        <v>14100</v>
      </c>
      <c r="CW868">
        <v>20500</v>
      </c>
      <c r="DB868">
        <v>26600</v>
      </c>
      <c r="DG868">
        <v>32800</v>
      </c>
      <c r="DL868">
        <v>42100</v>
      </c>
      <c r="DQ868">
        <v>58699.999999999898</v>
      </c>
      <c r="DV868">
        <v>85600</v>
      </c>
    </row>
    <row r="869" spans="1:126" hidden="1">
      <c r="A869" s="97" t="s">
        <v>451</v>
      </c>
      <c r="B869" t="s">
        <v>1415</v>
      </c>
      <c r="C869" t="s">
        <v>714</v>
      </c>
      <c r="D869" s="94" t="s">
        <v>1416</v>
      </c>
      <c r="E869" t="s">
        <v>1593</v>
      </c>
      <c r="BD869">
        <v>3900</v>
      </c>
      <c r="BI869">
        <v>1000</v>
      </c>
      <c r="BN869">
        <v>200</v>
      </c>
      <c r="BS869">
        <v>300</v>
      </c>
      <c r="BX869">
        <v>400</v>
      </c>
      <c r="CC869">
        <v>500</v>
      </c>
      <c r="CH869">
        <v>800</v>
      </c>
      <c r="CM869">
        <v>1400</v>
      </c>
      <c r="CR869">
        <v>2100</v>
      </c>
      <c r="CW869">
        <v>2700</v>
      </c>
      <c r="DB869">
        <v>4000</v>
      </c>
      <c r="DG869">
        <v>5500</v>
      </c>
      <c r="DL869">
        <v>6499.99999999999</v>
      </c>
      <c r="DQ869">
        <v>9100</v>
      </c>
      <c r="DV869">
        <v>14299.9999999999</v>
      </c>
    </row>
    <row r="870" spans="1:126" hidden="1">
      <c r="A870" s="97" t="s">
        <v>451</v>
      </c>
      <c r="B870" t="s">
        <v>1415</v>
      </c>
      <c r="C870" t="s">
        <v>714</v>
      </c>
      <c r="D870" s="94" t="s">
        <v>1416</v>
      </c>
      <c r="E870" t="s">
        <v>1594</v>
      </c>
      <c r="BD870">
        <v>13308300</v>
      </c>
      <c r="BI870">
        <v>16167900</v>
      </c>
      <c r="BN870">
        <v>18385700</v>
      </c>
      <c r="BS870">
        <v>20949700</v>
      </c>
      <c r="BX870">
        <v>22619800</v>
      </c>
      <c r="CC870">
        <v>24227900</v>
      </c>
      <c r="CH870">
        <v>25877600</v>
      </c>
      <c r="CM870">
        <v>27189300</v>
      </c>
      <c r="CR870">
        <v>27746600</v>
      </c>
      <c r="CW870">
        <v>27983200</v>
      </c>
      <c r="DB870">
        <v>28029699.999999899</v>
      </c>
      <c r="DG870">
        <v>27181399.999999899</v>
      </c>
      <c r="DL870">
        <v>26303399.999999899</v>
      </c>
      <c r="DQ870">
        <v>26144700</v>
      </c>
      <c r="DV870">
        <v>25979300</v>
      </c>
    </row>
    <row r="871" spans="1:126" hidden="1">
      <c r="A871" s="97" t="s">
        <v>451</v>
      </c>
      <c r="B871" t="s">
        <v>1415</v>
      </c>
      <c r="C871" t="s">
        <v>714</v>
      </c>
      <c r="D871" s="94" t="s">
        <v>1416</v>
      </c>
      <c r="E871" t="s">
        <v>1595</v>
      </c>
      <c r="BD871">
        <v>10751000</v>
      </c>
      <c r="BI871">
        <v>12625200</v>
      </c>
      <c r="BN871">
        <v>15452500</v>
      </c>
      <c r="BS871">
        <v>17684200</v>
      </c>
      <c r="BX871">
        <v>20289999.999999899</v>
      </c>
      <c r="CC871">
        <v>22051600</v>
      </c>
      <c r="CH871">
        <v>23706400</v>
      </c>
      <c r="CM871">
        <v>25435299.999999899</v>
      </c>
      <c r="CR871">
        <v>26793100</v>
      </c>
      <c r="CW871">
        <v>27440400</v>
      </c>
      <c r="DB871">
        <v>27693100</v>
      </c>
      <c r="DG871">
        <v>27710700</v>
      </c>
      <c r="DL871">
        <v>26967300</v>
      </c>
      <c r="DQ871">
        <v>26178300</v>
      </c>
      <c r="DV871">
        <v>25932699.999999899</v>
      </c>
    </row>
    <row r="872" spans="1:126" hidden="1">
      <c r="A872" s="97" t="s">
        <v>451</v>
      </c>
      <c r="B872" t="s">
        <v>1415</v>
      </c>
      <c r="C872" t="s">
        <v>714</v>
      </c>
      <c r="D872" s="94" t="s">
        <v>1416</v>
      </c>
      <c r="E872" t="s">
        <v>1596</v>
      </c>
      <c r="BD872">
        <v>9446000</v>
      </c>
      <c r="BI872">
        <v>10591599.999999899</v>
      </c>
      <c r="BN872">
        <v>12450900</v>
      </c>
      <c r="BS872">
        <v>15243300</v>
      </c>
      <c r="BX872">
        <v>17480700</v>
      </c>
      <c r="CC872">
        <v>20074400</v>
      </c>
      <c r="CH872">
        <v>21791199.999999899</v>
      </c>
      <c r="CM872">
        <v>23479899.999999899</v>
      </c>
      <c r="CR872">
        <v>25197399.999999899</v>
      </c>
      <c r="CW872">
        <v>26581200</v>
      </c>
      <c r="DB872">
        <v>27172400</v>
      </c>
      <c r="DG872">
        <v>27373300</v>
      </c>
      <c r="DL872">
        <v>27534900</v>
      </c>
      <c r="DQ872">
        <v>26869000</v>
      </c>
      <c r="DV872">
        <v>26059000</v>
      </c>
    </row>
    <row r="873" spans="1:126" hidden="1">
      <c r="A873" s="97" t="s">
        <v>451</v>
      </c>
      <c r="B873" t="s">
        <v>1415</v>
      </c>
      <c r="C873" t="s">
        <v>714</v>
      </c>
      <c r="D873" s="94" t="s">
        <v>1416</v>
      </c>
      <c r="E873" t="s">
        <v>1597</v>
      </c>
      <c r="BD873">
        <v>5091200</v>
      </c>
      <c r="BI873">
        <v>5278200</v>
      </c>
      <c r="BN873">
        <v>5330100</v>
      </c>
      <c r="BS873">
        <v>5398800</v>
      </c>
      <c r="BX873">
        <v>5588699.9999999898</v>
      </c>
      <c r="CC873">
        <v>5307500</v>
      </c>
      <c r="CH873">
        <v>5021199.9999999898</v>
      </c>
      <c r="CM873">
        <v>4550099.9999999898</v>
      </c>
      <c r="CR873">
        <v>4084399.9999999902</v>
      </c>
      <c r="CW873">
        <v>3662700</v>
      </c>
      <c r="DB873">
        <v>3026199.9999999902</v>
      </c>
      <c r="DG873">
        <v>2420100</v>
      </c>
      <c r="DL873">
        <v>2097300</v>
      </c>
      <c r="DQ873">
        <v>1730399.99999999</v>
      </c>
      <c r="DV873">
        <v>1289999.99999999</v>
      </c>
    </row>
    <row r="874" spans="1:126" hidden="1">
      <c r="A874" s="97" t="s">
        <v>451</v>
      </c>
      <c r="B874" t="s">
        <v>1415</v>
      </c>
      <c r="C874" t="s">
        <v>714</v>
      </c>
      <c r="D874" s="94" t="s">
        <v>1416</v>
      </c>
      <c r="E874" t="s">
        <v>1598</v>
      </c>
      <c r="BD874">
        <v>4800200</v>
      </c>
      <c r="BI874">
        <v>4976900</v>
      </c>
      <c r="BN874">
        <v>5144200</v>
      </c>
      <c r="BS874">
        <v>5199200</v>
      </c>
      <c r="BX874">
        <v>5265200</v>
      </c>
      <c r="CC874">
        <v>5455500</v>
      </c>
      <c r="CH874">
        <v>5162600</v>
      </c>
      <c r="CM874">
        <v>4892700</v>
      </c>
      <c r="CR874">
        <v>4435200</v>
      </c>
      <c r="CW874">
        <v>3996299.9999999902</v>
      </c>
      <c r="DB874">
        <v>3580900</v>
      </c>
      <c r="DG874">
        <v>2928900</v>
      </c>
      <c r="DL874">
        <v>2324399.9999999902</v>
      </c>
      <c r="DQ874">
        <v>1937899.99999999</v>
      </c>
      <c r="DV874">
        <v>1564300</v>
      </c>
    </row>
    <row r="875" spans="1:126" hidden="1">
      <c r="A875" s="97" t="s">
        <v>451</v>
      </c>
      <c r="B875" t="s">
        <v>1415</v>
      </c>
      <c r="C875" t="s">
        <v>714</v>
      </c>
      <c r="D875" s="94" t="s">
        <v>1416</v>
      </c>
      <c r="E875" t="s">
        <v>1599</v>
      </c>
      <c r="BD875">
        <v>4260700</v>
      </c>
      <c r="BI875">
        <v>4666800</v>
      </c>
      <c r="BN875">
        <v>4825000</v>
      </c>
      <c r="BS875">
        <v>4993900</v>
      </c>
      <c r="BX875">
        <v>5041400</v>
      </c>
      <c r="CC875">
        <v>5114300</v>
      </c>
      <c r="CH875">
        <v>5294200</v>
      </c>
      <c r="CM875">
        <v>5011400</v>
      </c>
      <c r="CR875">
        <v>4775600</v>
      </c>
      <c r="CW875">
        <v>4339300</v>
      </c>
      <c r="DB875">
        <v>3866199.9999999902</v>
      </c>
      <c r="DG875">
        <v>3469700</v>
      </c>
      <c r="DL875">
        <v>2869600</v>
      </c>
      <c r="DQ875">
        <v>2265299.9999999902</v>
      </c>
      <c r="DV875">
        <v>1852800</v>
      </c>
    </row>
    <row r="876" spans="1:126" hidden="1">
      <c r="A876" s="97" t="s">
        <v>451</v>
      </c>
      <c r="B876" t="s">
        <v>1415</v>
      </c>
      <c r="C876" t="s">
        <v>714</v>
      </c>
      <c r="D876" s="94" t="s">
        <v>1416</v>
      </c>
      <c r="E876" t="s">
        <v>1600</v>
      </c>
      <c r="BD876">
        <v>3721200</v>
      </c>
      <c r="BI876">
        <v>4131600</v>
      </c>
      <c r="BN876">
        <v>4517100</v>
      </c>
      <c r="BS876">
        <v>4680900</v>
      </c>
      <c r="BX876">
        <v>4836800</v>
      </c>
      <c r="CC876">
        <v>4898400</v>
      </c>
      <c r="CH876">
        <v>4971800</v>
      </c>
      <c r="CM876">
        <v>5148099.9999999898</v>
      </c>
      <c r="CR876">
        <v>4901500</v>
      </c>
      <c r="CW876">
        <v>4677799.9999999898</v>
      </c>
      <c r="DB876">
        <v>4248700</v>
      </c>
      <c r="DG876">
        <v>3753700</v>
      </c>
      <c r="DL876">
        <v>3400299.9999999902</v>
      </c>
      <c r="DQ876">
        <v>2796300</v>
      </c>
      <c r="DV876">
        <v>2195900</v>
      </c>
    </row>
    <row r="877" spans="1:126" hidden="1">
      <c r="A877" s="97" t="s">
        <v>451</v>
      </c>
      <c r="B877" t="s">
        <v>1415</v>
      </c>
      <c r="C877" t="s">
        <v>714</v>
      </c>
      <c r="D877" s="94" t="s">
        <v>1416</v>
      </c>
      <c r="E877" t="s">
        <v>1601</v>
      </c>
      <c r="BD877">
        <v>3535500</v>
      </c>
      <c r="BI877">
        <v>3611700</v>
      </c>
      <c r="BN877">
        <v>3998400</v>
      </c>
      <c r="BS877">
        <v>4381400</v>
      </c>
      <c r="BX877">
        <v>4538300</v>
      </c>
      <c r="CC877">
        <v>4710900</v>
      </c>
      <c r="CH877">
        <v>4776299.9999999898</v>
      </c>
      <c r="CM877">
        <v>4846300</v>
      </c>
      <c r="CR877">
        <v>5039800</v>
      </c>
      <c r="CW877">
        <v>4805100</v>
      </c>
      <c r="DB877">
        <v>4576700</v>
      </c>
      <c r="DG877">
        <v>4141600</v>
      </c>
      <c r="DL877">
        <v>3691000</v>
      </c>
      <c r="DQ877">
        <v>3349900</v>
      </c>
      <c r="DV877">
        <v>2755200</v>
      </c>
    </row>
    <row r="878" spans="1:126" hidden="1">
      <c r="A878" s="97" t="s">
        <v>451</v>
      </c>
      <c r="B878" t="s">
        <v>1415</v>
      </c>
      <c r="C878" t="s">
        <v>714</v>
      </c>
      <c r="D878" s="94" t="s">
        <v>1416</v>
      </c>
      <c r="E878" t="s">
        <v>1602</v>
      </c>
      <c r="BD878">
        <v>3125400</v>
      </c>
      <c r="BI878">
        <v>3401700</v>
      </c>
      <c r="BN878">
        <v>3471200</v>
      </c>
      <c r="BS878">
        <v>3862599.9999999902</v>
      </c>
      <c r="BX878">
        <v>4237599.9999999898</v>
      </c>
      <c r="CC878">
        <v>4412900</v>
      </c>
      <c r="CH878">
        <v>4590799.9999999898</v>
      </c>
      <c r="CM878">
        <v>4656200</v>
      </c>
      <c r="CR878">
        <v>4732700</v>
      </c>
      <c r="CW878">
        <v>4936099.9999999898</v>
      </c>
      <c r="DB878">
        <v>4693300</v>
      </c>
      <c r="DG878">
        <v>4461999.9999999898</v>
      </c>
      <c r="DL878">
        <v>4066200</v>
      </c>
      <c r="DQ878">
        <v>3660200</v>
      </c>
      <c r="DV878">
        <v>3299500</v>
      </c>
    </row>
    <row r="879" spans="1:126" hidden="1">
      <c r="A879" s="97" t="s">
        <v>451</v>
      </c>
      <c r="B879" t="s">
        <v>1415</v>
      </c>
      <c r="C879" t="s">
        <v>714</v>
      </c>
      <c r="D879" s="94" t="s">
        <v>1416</v>
      </c>
      <c r="E879" t="s">
        <v>1603</v>
      </c>
      <c r="BD879">
        <v>2684700</v>
      </c>
      <c r="BI879">
        <v>2997300</v>
      </c>
      <c r="BN879">
        <v>3262999.9999999902</v>
      </c>
      <c r="BS879">
        <v>3338100</v>
      </c>
      <c r="BX879">
        <v>3718800</v>
      </c>
      <c r="CC879">
        <v>4102000</v>
      </c>
      <c r="CH879">
        <v>4281200</v>
      </c>
      <c r="CM879">
        <v>4461000</v>
      </c>
      <c r="CR879">
        <v>4536200</v>
      </c>
      <c r="CW879">
        <v>4617900</v>
      </c>
      <c r="DB879">
        <v>4807200</v>
      </c>
      <c r="DG879">
        <v>4569800</v>
      </c>
      <c r="DL879">
        <v>4365599.9999999898</v>
      </c>
      <c r="DQ879">
        <v>3975099.9999999902</v>
      </c>
      <c r="DV879">
        <v>3595499.9999999902</v>
      </c>
    </row>
    <row r="880" spans="1:126" hidden="1">
      <c r="A880" s="97" t="s">
        <v>451</v>
      </c>
      <c r="B880" t="s">
        <v>1415</v>
      </c>
      <c r="C880" t="s">
        <v>714</v>
      </c>
      <c r="D880" s="94" t="s">
        <v>1416</v>
      </c>
      <c r="E880" t="s">
        <v>1604</v>
      </c>
      <c r="BD880">
        <v>2310200</v>
      </c>
      <c r="BI880">
        <v>2539300</v>
      </c>
      <c r="BN880">
        <v>2836000</v>
      </c>
      <c r="BS880">
        <v>3102800</v>
      </c>
      <c r="BX880">
        <v>3185200</v>
      </c>
      <c r="CC880">
        <v>3567200</v>
      </c>
      <c r="CH880">
        <v>3948399.9999999902</v>
      </c>
      <c r="CM880">
        <v>4128500</v>
      </c>
      <c r="CR880">
        <v>4313300</v>
      </c>
      <c r="CW880">
        <v>4396000</v>
      </c>
      <c r="DB880">
        <v>4469100</v>
      </c>
      <c r="DG880">
        <v>4656600</v>
      </c>
      <c r="DL880">
        <v>4445800</v>
      </c>
      <c r="DQ880">
        <v>4195700</v>
      </c>
      <c r="DV880">
        <v>3882600</v>
      </c>
    </row>
    <row r="881" spans="1:126" hidden="1">
      <c r="A881" s="97" t="s">
        <v>451</v>
      </c>
      <c r="B881" t="s">
        <v>1415</v>
      </c>
      <c r="C881" t="s">
        <v>714</v>
      </c>
      <c r="D881" s="94" t="s">
        <v>1416</v>
      </c>
      <c r="E881" t="s">
        <v>1605</v>
      </c>
      <c r="BD881">
        <v>1834399.99999999</v>
      </c>
      <c r="BI881">
        <v>2141100</v>
      </c>
      <c r="BN881">
        <v>2361500</v>
      </c>
      <c r="BS881">
        <v>2658700</v>
      </c>
      <c r="BX881">
        <v>2919600</v>
      </c>
      <c r="CC881">
        <v>3012100</v>
      </c>
      <c r="CH881">
        <v>3387100</v>
      </c>
      <c r="CM881">
        <v>3760500</v>
      </c>
      <c r="CR881">
        <v>3945000</v>
      </c>
      <c r="CW881">
        <v>4128899.9999999902</v>
      </c>
      <c r="DB881">
        <v>4210900</v>
      </c>
      <c r="DG881">
        <v>4265799.9999999898</v>
      </c>
      <c r="DL881">
        <v>4486500</v>
      </c>
      <c r="DQ881">
        <v>4253800</v>
      </c>
      <c r="DV881">
        <v>4061300</v>
      </c>
    </row>
    <row r="882" spans="1:126" hidden="1">
      <c r="A882" s="97" t="s">
        <v>451</v>
      </c>
      <c r="B882" t="s">
        <v>1415</v>
      </c>
      <c r="C882" t="s">
        <v>714</v>
      </c>
      <c r="D882" s="94" t="s">
        <v>1416</v>
      </c>
      <c r="E882" t="s">
        <v>1606</v>
      </c>
      <c r="BD882">
        <v>1483000</v>
      </c>
      <c r="BI882">
        <v>1651400</v>
      </c>
      <c r="BN882">
        <v>1936500</v>
      </c>
      <c r="BS882">
        <v>2158000</v>
      </c>
      <c r="BX882">
        <v>2441700</v>
      </c>
      <c r="CC882">
        <v>2694399.9999999902</v>
      </c>
      <c r="CH882">
        <v>2797000</v>
      </c>
      <c r="CM882">
        <v>3158200</v>
      </c>
      <c r="CR882">
        <v>3519899.9999999902</v>
      </c>
      <c r="CW882">
        <v>3702700</v>
      </c>
      <c r="DB882">
        <v>3888200</v>
      </c>
      <c r="DG882">
        <v>3965099.9999999902</v>
      </c>
      <c r="DL882">
        <v>4045999.9999999902</v>
      </c>
      <c r="DQ882">
        <v>4253800</v>
      </c>
      <c r="DV882">
        <v>4058500</v>
      </c>
    </row>
    <row r="883" spans="1:126" hidden="1">
      <c r="A883" s="97" t="s">
        <v>451</v>
      </c>
      <c r="B883" t="s">
        <v>1415</v>
      </c>
      <c r="C883" t="s">
        <v>714</v>
      </c>
      <c r="D883" s="94" t="s">
        <v>1416</v>
      </c>
      <c r="E883" t="s">
        <v>1607</v>
      </c>
      <c r="BD883">
        <v>1102100</v>
      </c>
      <c r="BI883">
        <v>1267200</v>
      </c>
      <c r="BN883">
        <v>1424700</v>
      </c>
      <c r="BS883">
        <v>1691100</v>
      </c>
      <c r="BX883">
        <v>1900500</v>
      </c>
      <c r="CC883">
        <v>2164500</v>
      </c>
      <c r="CH883">
        <v>2413100</v>
      </c>
      <c r="CM883">
        <v>2519800</v>
      </c>
      <c r="CR883">
        <v>2859300</v>
      </c>
      <c r="CW883">
        <v>3200000</v>
      </c>
      <c r="DB883">
        <v>3394399.9999999902</v>
      </c>
      <c r="DG883">
        <v>3572400</v>
      </c>
      <c r="DL883">
        <v>3668500</v>
      </c>
      <c r="DQ883">
        <v>3766100</v>
      </c>
      <c r="DV883">
        <v>3967999.9999999902</v>
      </c>
    </row>
    <row r="884" spans="1:126" hidden="1">
      <c r="A884" s="97" t="s">
        <v>451</v>
      </c>
      <c r="B884" t="s">
        <v>1415</v>
      </c>
      <c r="C884" t="s">
        <v>714</v>
      </c>
      <c r="D884" s="94" t="s">
        <v>1416</v>
      </c>
      <c r="E884" t="s">
        <v>1608</v>
      </c>
      <c r="BD884">
        <v>769699.99999999895</v>
      </c>
      <c r="BI884">
        <v>865800</v>
      </c>
      <c r="BN884">
        <v>1012800</v>
      </c>
      <c r="BS884">
        <v>1161900</v>
      </c>
      <c r="BX884">
        <v>1386500</v>
      </c>
      <c r="CC884">
        <v>1576300</v>
      </c>
      <c r="CH884">
        <v>1817000</v>
      </c>
      <c r="CM884">
        <v>2045300</v>
      </c>
      <c r="CR884">
        <v>2151299.9999999902</v>
      </c>
      <c r="CW884">
        <v>2467200</v>
      </c>
      <c r="DB884">
        <v>2803600</v>
      </c>
      <c r="DG884">
        <v>3000999.9999999902</v>
      </c>
      <c r="DL884">
        <v>3177400</v>
      </c>
      <c r="DQ884">
        <v>3282100</v>
      </c>
      <c r="DV884">
        <v>3388999.9999999902</v>
      </c>
    </row>
    <row r="885" spans="1:126" hidden="1">
      <c r="A885" s="97" t="s">
        <v>451</v>
      </c>
      <c r="B885" t="s">
        <v>1415</v>
      </c>
      <c r="C885" t="s">
        <v>714</v>
      </c>
      <c r="D885" s="94" t="s">
        <v>1416</v>
      </c>
      <c r="E885" t="s">
        <v>1609</v>
      </c>
      <c r="BD885">
        <v>463799.99999999901</v>
      </c>
      <c r="BI885">
        <v>528099.99999999895</v>
      </c>
      <c r="BN885">
        <v>615800</v>
      </c>
      <c r="BS885">
        <v>737699.99999999895</v>
      </c>
      <c r="BX885">
        <v>853300</v>
      </c>
      <c r="CC885">
        <v>1033300</v>
      </c>
      <c r="CH885">
        <v>1196000</v>
      </c>
      <c r="CM885">
        <v>1404700</v>
      </c>
      <c r="CR885">
        <v>1600199.99999999</v>
      </c>
      <c r="CW885">
        <v>1712600</v>
      </c>
      <c r="DB885">
        <v>2015199.99999999</v>
      </c>
      <c r="DG885">
        <v>2349200</v>
      </c>
      <c r="DL885">
        <v>2503500</v>
      </c>
      <c r="DQ885">
        <v>2678799.9999999902</v>
      </c>
      <c r="DV885">
        <v>2787200</v>
      </c>
    </row>
    <row r="886" spans="1:126" hidden="1">
      <c r="A886" s="97" t="s">
        <v>451</v>
      </c>
      <c r="B886" t="s">
        <v>1415</v>
      </c>
      <c r="C886" t="s">
        <v>714</v>
      </c>
      <c r="D886" s="94" t="s">
        <v>1416</v>
      </c>
      <c r="E886" t="s">
        <v>1610</v>
      </c>
      <c r="BD886">
        <v>208800</v>
      </c>
      <c r="BI886">
        <v>257300</v>
      </c>
      <c r="BN886">
        <v>307400</v>
      </c>
      <c r="BS886">
        <v>370500</v>
      </c>
      <c r="BX886">
        <v>452599.99999999901</v>
      </c>
      <c r="CC886">
        <v>527900</v>
      </c>
      <c r="CH886">
        <v>669000</v>
      </c>
      <c r="CM886">
        <v>784999.99999999895</v>
      </c>
      <c r="CR886">
        <v>941600</v>
      </c>
      <c r="CW886">
        <v>1105299.99999999</v>
      </c>
      <c r="DB886">
        <v>1227900</v>
      </c>
      <c r="DG886">
        <v>1480900</v>
      </c>
      <c r="DL886">
        <v>1765900</v>
      </c>
      <c r="DQ886">
        <v>1921299.99999999</v>
      </c>
      <c r="DV886">
        <v>2080699.99999999</v>
      </c>
    </row>
    <row r="887" spans="1:126" hidden="1">
      <c r="A887" s="97" t="s">
        <v>451</v>
      </c>
      <c r="B887" t="s">
        <v>1415</v>
      </c>
      <c r="C887" t="s">
        <v>714</v>
      </c>
      <c r="D887" s="94" t="s">
        <v>1416</v>
      </c>
      <c r="E887" t="s">
        <v>1611</v>
      </c>
      <c r="BD887">
        <v>101700</v>
      </c>
      <c r="BI887">
        <v>81599.999999999898</v>
      </c>
      <c r="BN887">
        <v>111000</v>
      </c>
      <c r="BS887">
        <v>137700</v>
      </c>
      <c r="BX887">
        <v>170400</v>
      </c>
      <c r="CC887">
        <v>214100</v>
      </c>
      <c r="CH887">
        <v>254600</v>
      </c>
      <c r="CM887">
        <v>334500</v>
      </c>
      <c r="CR887">
        <v>409800</v>
      </c>
      <c r="CW887">
        <v>512100</v>
      </c>
      <c r="DB887">
        <v>637199.99999999895</v>
      </c>
      <c r="DG887">
        <v>738000</v>
      </c>
      <c r="DL887">
        <v>943800</v>
      </c>
      <c r="DQ887">
        <v>1171599.99999999</v>
      </c>
      <c r="DV887">
        <v>1298500</v>
      </c>
    </row>
    <row r="888" spans="1:126" hidden="1">
      <c r="A888" s="97" t="s">
        <v>451</v>
      </c>
      <c r="B888" t="s">
        <v>1415</v>
      </c>
      <c r="C888" t="s">
        <v>714</v>
      </c>
      <c r="D888" s="94" t="s">
        <v>1416</v>
      </c>
      <c r="E888" t="s">
        <v>1612</v>
      </c>
      <c r="BD888">
        <v>43200</v>
      </c>
      <c r="BI888">
        <v>26400</v>
      </c>
      <c r="BN888">
        <v>25300</v>
      </c>
      <c r="BS888">
        <v>35200</v>
      </c>
      <c r="BX888">
        <v>45200</v>
      </c>
      <c r="CC888">
        <v>57800</v>
      </c>
      <c r="CH888">
        <v>75200</v>
      </c>
      <c r="CM888">
        <v>92299.999999999898</v>
      </c>
      <c r="CR888">
        <v>129900</v>
      </c>
      <c r="CW888">
        <v>168800</v>
      </c>
      <c r="DB888">
        <v>224800</v>
      </c>
      <c r="DG888">
        <v>294700</v>
      </c>
      <c r="DL888">
        <v>368600</v>
      </c>
      <c r="DQ888">
        <v>509500</v>
      </c>
      <c r="DV888">
        <v>647000</v>
      </c>
    </row>
    <row r="889" spans="1:126" hidden="1">
      <c r="A889" s="97" t="s">
        <v>451</v>
      </c>
      <c r="B889" t="s">
        <v>1415</v>
      </c>
      <c r="C889" t="s">
        <v>714</v>
      </c>
      <c r="D889" s="94" t="s">
        <v>1416</v>
      </c>
      <c r="E889" t="s">
        <v>1613</v>
      </c>
      <c r="BD889">
        <v>16700</v>
      </c>
      <c r="BI889">
        <v>6800</v>
      </c>
      <c r="BN889">
        <v>5199.99999999999</v>
      </c>
      <c r="BS889">
        <v>5200</v>
      </c>
      <c r="BX889">
        <v>7800</v>
      </c>
      <c r="CC889">
        <v>10600</v>
      </c>
      <c r="CH889">
        <v>14200</v>
      </c>
      <c r="CM889">
        <v>19200</v>
      </c>
      <c r="CR889">
        <v>26200</v>
      </c>
      <c r="CW889">
        <v>38800</v>
      </c>
      <c r="DB889">
        <v>54500</v>
      </c>
      <c r="DG889">
        <v>75399.999999999898</v>
      </c>
      <c r="DL889">
        <v>105999.999999999</v>
      </c>
      <c r="DQ889">
        <v>148700</v>
      </c>
      <c r="DV889">
        <v>210700</v>
      </c>
    </row>
    <row r="890" spans="1:126" hidden="1">
      <c r="A890" s="97" t="s">
        <v>451</v>
      </c>
      <c r="B890" t="s">
        <v>1415</v>
      </c>
      <c r="C890" t="s">
        <v>714</v>
      </c>
      <c r="D890" s="94" t="s">
        <v>1416</v>
      </c>
      <c r="E890" t="s">
        <v>1614</v>
      </c>
      <c r="BD890">
        <v>7499.99999999999</v>
      </c>
      <c r="BI890">
        <v>2300</v>
      </c>
      <c r="BN890">
        <v>1000</v>
      </c>
      <c r="BS890">
        <v>700</v>
      </c>
      <c r="BX890">
        <v>700</v>
      </c>
      <c r="CC890">
        <v>1000</v>
      </c>
      <c r="CH890">
        <v>2000</v>
      </c>
      <c r="CM890">
        <v>2600</v>
      </c>
      <c r="CR890">
        <v>3600</v>
      </c>
      <c r="CW890">
        <v>5500</v>
      </c>
      <c r="DB890">
        <v>8899.9999999999909</v>
      </c>
      <c r="DG890">
        <v>13100</v>
      </c>
      <c r="DL890">
        <v>17800</v>
      </c>
      <c r="DQ890">
        <v>27699.999999999902</v>
      </c>
      <c r="DV890">
        <v>48000</v>
      </c>
    </row>
    <row r="891" spans="1:126" hidden="1">
      <c r="A891" s="97" t="s">
        <v>451</v>
      </c>
      <c r="B891" t="s">
        <v>1415</v>
      </c>
      <c r="C891" t="s">
        <v>714</v>
      </c>
      <c r="D891" s="94" t="s">
        <v>1416</v>
      </c>
      <c r="E891" t="s">
        <v>1615</v>
      </c>
      <c r="BD891">
        <v>181426900</v>
      </c>
      <c r="BI891">
        <v>189460900</v>
      </c>
      <c r="BN891">
        <v>198787100</v>
      </c>
      <c r="BS891">
        <v>202487600</v>
      </c>
      <c r="BX891">
        <v>200873900</v>
      </c>
      <c r="CC891">
        <v>191956000</v>
      </c>
      <c r="CH891">
        <v>178859700</v>
      </c>
      <c r="CM891">
        <v>168265300</v>
      </c>
      <c r="CR891">
        <v>164305600</v>
      </c>
      <c r="CW891">
        <v>164696100</v>
      </c>
      <c r="DB891">
        <v>162820000</v>
      </c>
      <c r="DG891">
        <v>159478900</v>
      </c>
      <c r="DL891">
        <v>158145700</v>
      </c>
      <c r="DQ891">
        <v>155487700</v>
      </c>
      <c r="DV891">
        <v>156653400</v>
      </c>
    </row>
    <row r="892" spans="1:126" hidden="1">
      <c r="A892" s="97" t="s">
        <v>451</v>
      </c>
      <c r="B892" t="s">
        <v>1415</v>
      </c>
      <c r="C892" t="s">
        <v>714</v>
      </c>
      <c r="D892" s="94" t="s">
        <v>1416</v>
      </c>
      <c r="E892" t="s">
        <v>1616</v>
      </c>
      <c r="BD892">
        <v>89632400</v>
      </c>
      <c r="BI892">
        <v>93690600</v>
      </c>
      <c r="BN892">
        <v>98389300</v>
      </c>
      <c r="BS892">
        <v>100295300</v>
      </c>
      <c r="BX892">
        <v>99589500</v>
      </c>
      <c r="CC892">
        <v>95153200</v>
      </c>
      <c r="CH892">
        <v>88961400</v>
      </c>
      <c r="CM892">
        <v>83583400</v>
      </c>
      <c r="CR892">
        <v>81633800</v>
      </c>
      <c r="CW892">
        <v>82095200</v>
      </c>
      <c r="DB892">
        <v>81457400</v>
      </c>
      <c r="DG892">
        <v>80027500</v>
      </c>
      <c r="DL892">
        <v>79549400</v>
      </c>
      <c r="DQ892">
        <v>78431100</v>
      </c>
      <c r="DV892">
        <v>79149300</v>
      </c>
    </row>
    <row r="893" spans="1:126" hidden="1">
      <c r="A893" s="97" t="s">
        <v>451</v>
      </c>
      <c r="B893" t="s">
        <v>1415</v>
      </c>
      <c r="C893" t="s">
        <v>714</v>
      </c>
      <c r="D893" s="94" t="s">
        <v>1416</v>
      </c>
      <c r="E893" t="s">
        <v>1617</v>
      </c>
      <c r="BD893">
        <v>91794500</v>
      </c>
      <c r="BI893">
        <v>95770300</v>
      </c>
      <c r="BN893">
        <v>100397800</v>
      </c>
      <c r="BS893">
        <v>102192300</v>
      </c>
      <c r="BX893">
        <v>101284400</v>
      </c>
      <c r="CC893">
        <v>96802800</v>
      </c>
      <c r="CH893">
        <v>89898300</v>
      </c>
      <c r="CM893">
        <v>84681900</v>
      </c>
      <c r="CR893">
        <v>82671800</v>
      </c>
      <c r="CW893">
        <v>82600900</v>
      </c>
      <c r="DB893">
        <v>81362600</v>
      </c>
      <c r="DG893">
        <v>79451400</v>
      </c>
      <c r="DL893">
        <v>78596300</v>
      </c>
      <c r="DQ893">
        <v>77056600</v>
      </c>
      <c r="DV893">
        <v>77504100</v>
      </c>
    </row>
    <row r="894" spans="1:126" hidden="1">
      <c r="A894" s="97" t="s">
        <v>451</v>
      </c>
      <c r="B894" t="s">
        <v>1415</v>
      </c>
      <c r="C894" t="s">
        <v>714</v>
      </c>
      <c r="D894" s="94" t="s">
        <v>1416</v>
      </c>
      <c r="E894" t="s">
        <v>1618</v>
      </c>
      <c r="BD894">
        <v>24019400</v>
      </c>
      <c r="BI894">
        <v>24992400</v>
      </c>
      <c r="BN894">
        <v>26715700</v>
      </c>
      <c r="BS894">
        <v>27573300</v>
      </c>
      <c r="BX894">
        <v>25954300</v>
      </c>
      <c r="CC894">
        <v>23855600</v>
      </c>
      <c r="CH894">
        <v>22446699.999999899</v>
      </c>
      <c r="CM894">
        <v>22592800</v>
      </c>
      <c r="CR894">
        <v>23254200</v>
      </c>
      <c r="CW894">
        <v>23468600</v>
      </c>
      <c r="DB894">
        <v>22778300</v>
      </c>
      <c r="DG894">
        <v>23202500</v>
      </c>
      <c r="DL894">
        <v>24099199.999999899</v>
      </c>
      <c r="DQ894">
        <v>23510000</v>
      </c>
      <c r="DV894">
        <v>24067399.999999899</v>
      </c>
    </row>
    <row r="895" spans="1:126" hidden="1">
      <c r="A895" s="97" t="s">
        <v>451</v>
      </c>
      <c r="B895" t="s">
        <v>1415</v>
      </c>
      <c r="C895" t="s">
        <v>714</v>
      </c>
      <c r="D895" s="94" t="s">
        <v>1416</v>
      </c>
      <c r="E895" t="s">
        <v>1619</v>
      </c>
      <c r="BD895">
        <v>20232800</v>
      </c>
      <c r="BI895">
        <v>23925000</v>
      </c>
      <c r="BN895">
        <v>25014200</v>
      </c>
      <c r="BS895">
        <v>26861400</v>
      </c>
      <c r="BX895">
        <v>27872800</v>
      </c>
      <c r="CC895">
        <v>26110400</v>
      </c>
      <c r="CH895">
        <v>24082800</v>
      </c>
      <c r="CM895">
        <v>22593500</v>
      </c>
      <c r="CR895">
        <v>22874900</v>
      </c>
      <c r="CW895">
        <v>23723299.999999899</v>
      </c>
      <c r="DB895">
        <v>24086199.999999899</v>
      </c>
      <c r="DG895">
        <v>23119299.999999899</v>
      </c>
      <c r="DL895">
        <v>23628600</v>
      </c>
      <c r="DQ895">
        <v>24361900</v>
      </c>
      <c r="DV895">
        <v>23861899.999999899</v>
      </c>
    </row>
    <row r="896" spans="1:126" hidden="1">
      <c r="A896" s="97" t="s">
        <v>451</v>
      </c>
      <c r="B896" t="s">
        <v>1415</v>
      </c>
      <c r="C896" t="s">
        <v>714</v>
      </c>
      <c r="D896" s="94" t="s">
        <v>1416</v>
      </c>
      <c r="E896" t="s">
        <v>1620</v>
      </c>
      <c r="BD896">
        <v>19318300</v>
      </c>
      <c r="BI896">
        <v>20314199.999999899</v>
      </c>
      <c r="BN896">
        <v>24078900</v>
      </c>
      <c r="BS896">
        <v>25180300</v>
      </c>
      <c r="BX896">
        <v>27050399.999999899</v>
      </c>
      <c r="CC896">
        <v>28107600</v>
      </c>
      <c r="CH896">
        <v>26881500</v>
      </c>
      <c r="CM896">
        <v>24401100</v>
      </c>
      <c r="CR896">
        <v>22982300</v>
      </c>
      <c r="CW896">
        <v>23664800</v>
      </c>
      <c r="DB896">
        <v>24523200</v>
      </c>
      <c r="DG896">
        <v>24743600</v>
      </c>
      <c r="DL896">
        <v>23943300</v>
      </c>
      <c r="DQ896">
        <v>23844800</v>
      </c>
      <c r="DV896">
        <v>24572600</v>
      </c>
    </row>
    <row r="897" spans="1:126" hidden="1">
      <c r="A897" s="97" t="s">
        <v>451</v>
      </c>
      <c r="B897" t="s">
        <v>1415</v>
      </c>
      <c r="C897" t="s">
        <v>714</v>
      </c>
      <c r="D897" s="94" t="s">
        <v>1416</v>
      </c>
      <c r="E897" t="s">
        <v>1621</v>
      </c>
      <c r="BD897">
        <v>1701400</v>
      </c>
      <c r="BI897">
        <v>1249800</v>
      </c>
      <c r="BN897">
        <v>957300</v>
      </c>
      <c r="BS897">
        <v>836400</v>
      </c>
      <c r="BX897">
        <v>708500</v>
      </c>
      <c r="CC897">
        <v>635300</v>
      </c>
      <c r="CH897">
        <v>562100</v>
      </c>
      <c r="CM897">
        <v>456700</v>
      </c>
      <c r="CR897">
        <v>386799.99999999901</v>
      </c>
      <c r="CW897">
        <v>337800</v>
      </c>
      <c r="DB897">
        <v>279000</v>
      </c>
      <c r="DG897">
        <v>212300</v>
      </c>
      <c r="DL897">
        <v>128300</v>
      </c>
      <c r="DQ897">
        <v>119499.999999999</v>
      </c>
      <c r="DV897">
        <v>126100</v>
      </c>
    </row>
    <row r="898" spans="1:126" hidden="1">
      <c r="A898" s="97" t="s">
        <v>451</v>
      </c>
      <c r="B898" t="s">
        <v>1415</v>
      </c>
      <c r="C898" t="s">
        <v>714</v>
      </c>
      <c r="D898" s="94" t="s">
        <v>1416</v>
      </c>
      <c r="E898" t="s">
        <v>1622</v>
      </c>
      <c r="BD898">
        <v>1907100</v>
      </c>
      <c r="BI898">
        <v>1626500</v>
      </c>
      <c r="BN898">
        <v>1213100</v>
      </c>
      <c r="BS898">
        <v>907599.99999999895</v>
      </c>
      <c r="BX898">
        <v>771800</v>
      </c>
      <c r="CC898">
        <v>701900</v>
      </c>
      <c r="CH898">
        <v>631300</v>
      </c>
      <c r="CM898">
        <v>552700</v>
      </c>
      <c r="CR898">
        <v>448000</v>
      </c>
      <c r="CW898">
        <v>381300</v>
      </c>
      <c r="DB898">
        <v>340500</v>
      </c>
      <c r="DG898">
        <v>285100</v>
      </c>
      <c r="DL898">
        <v>214800</v>
      </c>
      <c r="DQ898">
        <v>105800</v>
      </c>
      <c r="DV898">
        <v>167100</v>
      </c>
    </row>
    <row r="899" spans="1:126" hidden="1">
      <c r="A899" s="97" t="s">
        <v>451</v>
      </c>
      <c r="B899" t="s">
        <v>1415</v>
      </c>
      <c r="C899" t="s">
        <v>714</v>
      </c>
      <c r="D899" s="94" t="s">
        <v>1416</v>
      </c>
      <c r="E899" t="s">
        <v>1623</v>
      </c>
      <c r="BD899">
        <v>1894800</v>
      </c>
      <c r="BI899">
        <v>1832600</v>
      </c>
      <c r="BN899">
        <v>1593800</v>
      </c>
      <c r="BS899">
        <v>1170300</v>
      </c>
      <c r="BX899">
        <v>859800</v>
      </c>
      <c r="CC899">
        <v>783300</v>
      </c>
      <c r="CH899">
        <v>694700</v>
      </c>
      <c r="CM899">
        <v>625300</v>
      </c>
      <c r="CR899">
        <v>537200</v>
      </c>
      <c r="CW899">
        <v>447200</v>
      </c>
      <c r="DB899">
        <v>389799.99999999901</v>
      </c>
      <c r="DG899">
        <v>345900</v>
      </c>
      <c r="DL899">
        <v>286800</v>
      </c>
      <c r="DQ899">
        <v>203400</v>
      </c>
      <c r="DV899">
        <v>287499.99999999901</v>
      </c>
    </row>
    <row r="900" spans="1:126" hidden="1">
      <c r="A900" s="97" t="s">
        <v>451</v>
      </c>
      <c r="B900" t="s">
        <v>1415</v>
      </c>
      <c r="C900" t="s">
        <v>714</v>
      </c>
      <c r="D900" s="94" t="s">
        <v>1416</v>
      </c>
      <c r="E900" t="s">
        <v>1624</v>
      </c>
      <c r="BD900">
        <v>1700500</v>
      </c>
      <c r="BI900">
        <v>1836700</v>
      </c>
      <c r="BN900">
        <v>1760800</v>
      </c>
      <c r="BS900">
        <v>1553200</v>
      </c>
      <c r="BX900">
        <v>1121899.99999999</v>
      </c>
      <c r="CC900">
        <v>871200</v>
      </c>
      <c r="CH900">
        <v>784000</v>
      </c>
      <c r="CM900">
        <v>694300</v>
      </c>
      <c r="CR900">
        <v>616900</v>
      </c>
      <c r="CW900">
        <v>548500</v>
      </c>
      <c r="DB900">
        <v>456300</v>
      </c>
      <c r="DG900">
        <v>400000</v>
      </c>
      <c r="DL900">
        <v>354300</v>
      </c>
      <c r="DQ900">
        <v>277200</v>
      </c>
      <c r="DV900">
        <v>392900</v>
      </c>
    </row>
    <row r="901" spans="1:126" hidden="1">
      <c r="A901" s="97" t="s">
        <v>451</v>
      </c>
      <c r="B901" t="s">
        <v>1415</v>
      </c>
      <c r="C901" t="s">
        <v>714</v>
      </c>
      <c r="D901" s="94" t="s">
        <v>1416</v>
      </c>
      <c r="E901" t="s">
        <v>1625</v>
      </c>
      <c r="BD901">
        <v>2204500</v>
      </c>
      <c r="BI901">
        <v>1666000</v>
      </c>
      <c r="BN901">
        <v>1776300</v>
      </c>
      <c r="BS901">
        <v>1726300</v>
      </c>
      <c r="BX901">
        <v>1508800</v>
      </c>
      <c r="CC901">
        <v>1129100</v>
      </c>
      <c r="CH901">
        <v>860800</v>
      </c>
      <c r="CM901">
        <v>780000</v>
      </c>
      <c r="CR901">
        <v>688400</v>
      </c>
      <c r="CW901">
        <v>622000</v>
      </c>
      <c r="DB901">
        <v>554099.99999999895</v>
      </c>
      <c r="DG901">
        <v>464400</v>
      </c>
      <c r="DL901">
        <v>405200</v>
      </c>
      <c r="DQ901">
        <v>348500</v>
      </c>
      <c r="DV901">
        <v>431100</v>
      </c>
    </row>
    <row r="902" spans="1:126" hidden="1">
      <c r="A902" s="97" t="s">
        <v>451</v>
      </c>
      <c r="B902" t="s">
        <v>1415</v>
      </c>
      <c r="C902" t="s">
        <v>714</v>
      </c>
      <c r="D902" s="94" t="s">
        <v>1416</v>
      </c>
      <c r="E902" t="s">
        <v>1626</v>
      </c>
      <c r="BD902">
        <v>2415200</v>
      </c>
      <c r="BI902">
        <v>2158900</v>
      </c>
      <c r="BN902">
        <v>1623400</v>
      </c>
      <c r="BS902">
        <v>1738100</v>
      </c>
      <c r="BX902">
        <v>1698800</v>
      </c>
      <c r="CC902">
        <v>1511600</v>
      </c>
      <c r="CH902">
        <v>1133600</v>
      </c>
      <c r="CM902">
        <v>857699.99999999895</v>
      </c>
      <c r="CR902">
        <v>782400</v>
      </c>
      <c r="CW902">
        <v>690900</v>
      </c>
      <c r="DB902">
        <v>623800</v>
      </c>
      <c r="DG902">
        <v>557400</v>
      </c>
      <c r="DL902">
        <v>463200</v>
      </c>
      <c r="DQ902">
        <v>398000</v>
      </c>
      <c r="DV902">
        <v>455100</v>
      </c>
    </row>
    <row r="903" spans="1:126" hidden="1">
      <c r="A903" s="97" t="s">
        <v>451</v>
      </c>
      <c r="B903" t="s">
        <v>1415</v>
      </c>
      <c r="C903" t="s">
        <v>714</v>
      </c>
      <c r="D903" s="94" t="s">
        <v>1416</v>
      </c>
      <c r="E903" t="s">
        <v>1627</v>
      </c>
      <c r="BD903">
        <v>2333700</v>
      </c>
      <c r="BI903">
        <v>2323800</v>
      </c>
      <c r="BN903">
        <v>2099399.9999999902</v>
      </c>
      <c r="BS903">
        <v>1579800</v>
      </c>
      <c r="BX903">
        <v>1695800</v>
      </c>
      <c r="CC903">
        <v>1677000</v>
      </c>
      <c r="CH903">
        <v>1482400</v>
      </c>
      <c r="CM903">
        <v>1119699.99999999</v>
      </c>
      <c r="CR903">
        <v>845500</v>
      </c>
      <c r="CW903">
        <v>772800</v>
      </c>
      <c r="DB903">
        <v>689000</v>
      </c>
      <c r="DG903">
        <v>620099.99999999895</v>
      </c>
      <c r="DL903">
        <v>549600</v>
      </c>
      <c r="DQ903">
        <v>451900</v>
      </c>
      <c r="DV903">
        <v>465000</v>
      </c>
    </row>
    <row r="904" spans="1:126" hidden="1">
      <c r="A904" s="97" t="s">
        <v>451</v>
      </c>
      <c r="B904" t="s">
        <v>1415</v>
      </c>
      <c r="C904" t="s">
        <v>714</v>
      </c>
      <c r="D904" s="94" t="s">
        <v>1416</v>
      </c>
      <c r="E904" t="s">
        <v>1628</v>
      </c>
      <c r="BD904">
        <v>2301899.9999999902</v>
      </c>
      <c r="BI904">
        <v>2303600</v>
      </c>
      <c r="BN904">
        <v>2264900</v>
      </c>
      <c r="BS904">
        <v>2021100</v>
      </c>
      <c r="BX904">
        <v>1518699.99999999</v>
      </c>
      <c r="CC904">
        <v>1650800</v>
      </c>
      <c r="CH904">
        <v>1628500</v>
      </c>
      <c r="CM904">
        <v>1443800</v>
      </c>
      <c r="CR904">
        <v>1088000</v>
      </c>
      <c r="CW904">
        <v>829300</v>
      </c>
      <c r="DB904">
        <v>764300</v>
      </c>
      <c r="DG904">
        <v>676400</v>
      </c>
      <c r="DL904">
        <v>605900</v>
      </c>
      <c r="DQ904">
        <v>530100</v>
      </c>
      <c r="DV904">
        <v>486900</v>
      </c>
    </row>
    <row r="905" spans="1:126" hidden="1">
      <c r="A905" s="97" t="s">
        <v>451</v>
      </c>
      <c r="B905" t="s">
        <v>1415</v>
      </c>
      <c r="C905" t="s">
        <v>714</v>
      </c>
      <c r="D905" s="94" t="s">
        <v>1416</v>
      </c>
      <c r="E905" t="s">
        <v>1629</v>
      </c>
      <c r="BD905">
        <v>2212900</v>
      </c>
      <c r="BI905">
        <v>2147400</v>
      </c>
      <c r="BN905">
        <v>2155900</v>
      </c>
      <c r="BS905">
        <v>2146200</v>
      </c>
      <c r="BX905">
        <v>1904400</v>
      </c>
      <c r="CC905">
        <v>1443199.99999999</v>
      </c>
      <c r="CH905">
        <v>1572400</v>
      </c>
      <c r="CM905">
        <v>1553100</v>
      </c>
      <c r="CR905">
        <v>1372000</v>
      </c>
      <c r="CW905">
        <v>1046500</v>
      </c>
      <c r="DB905">
        <v>803200</v>
      </c>
      <c r="DG905">
        <v>740300</v>
      </c>
      <c r="DL905">
        <v>653500</v>
      </c>
      <c r="DQ905">
        <v>573200</v>
      </c>
      <c r="DV905">
        <v>537599.99999999895</v>
      </c>
    </row>
    <row r="906" spans="1:126" hidden="1">
      <c r="A906" s="97" t="s">
        <v>451</v>
      </c>
      <c r="B906" t="s">
        <v>1415</v>
      </c>
      <c r="C906" t="s">
        <v>714</v>
      </c>
      <c r="D906" s="94" t="s">
        <v>1416</v>
      </c>
      <c r="E906" t="s">
        <v>1630</v>
      </c>
      <c r="BD906">
        <v>2160600</v>
      </c>
      <c r="BI906">
        <v>2041300</v>
      </c>
      <c r="BN906">
        <v>1950100</v>
      </c>
      <c r="BS906">
        <v>1953100</v>
      </c>
      <c r="BX906">
        <v>1948800</v>
      </c>
      <c r="CC906">
        <v>1744800</v>
      </c>
      <c r="CH906">
        <v>1339300</v>
      </c>
      <c r="CM906">
        <v>1455600</v>
      </c>
      <c r="CR906">
        <v>1449300</v>
      </c>
      <c r="CW906">
        <v>1295500</v>
      </c>
      <c r="DB906">
        <v>995700</v>
      </c>
      <c r="DG906">
        <v>767300</v>
      </c>
      <c r="DL906">
        <v>709200</v>
      </c>
      <c r="DQ906">
        <v>607400</v>
      </c>
      <c r="DV906">
        <v>557400</v>
      </c>
    </row>
    <row r="907" spans="1:126" hidden="1">
      <c r="A907" s="97" t="s">
        <v>451</v>
      </c>
      <c r="B907" t="s">
        <v>1415</v>
      </c>
      <c r="C907" t="s">
        <v>714</v>
      </c>
      <c r="D907" s="94" t="s">
        <v>1416</v>
      </c>
      <c r="E907" t="s">
        <v>1631</v>
      </c>
      <c r="BD907">
        <v>1928899.99999999</v>
      </c>
      <c r="BI907">
        <v>1870600</v>
      </c>
      <c r="BN907">
        <v>1750900</v>
      </c>
      <c r="BS907">
        <v>1683800</v>
      </c>
      <c r="BX907">
        <v>1706300</v>
      </c>
      <c r="CC907">
        <v>1695000</v>
      </c>
      <c r="CH907">
        <v>1559000</v>
      </c>
      <c r="CM907">
        <v>1199100</v>
      </c>
      <c r="CR907">
        <v>1303600</v>
      </c>
      <c r="CW907">
        <v>1311300</v>
      </c>
      <c r="DB907">
        <v>1192000</v>
      </c>
      <c r="DG907">
        <v>924199.99999999895</v>
      </c>
      <c r="DL907">
        <v>716200</v>
      </c>
      <c r="DQ907">
        <v>645900</v>
      </c>
      <c r="DV907">
        <v>569300</v>
      </c>
    </row>
    <row r="908" spans="1:126" hidden="1">
      <c r="A908" s="97" t="s">
        <v>451</v>
      </c>
      <c r="B908" t="s">
        <v>1415</v>
      </c>
      <c r="C908" t="s">
        <v>714</v>
      </c>
      <c r="D908" s="94" t="s">
        <v>1416</v>
      </c>
      <c r="E908" t="s">
        <v>1632</v>
      </c>
      <c r="BD908">
        <v>1479000</v>
      </c>
      <c r="BI908">
        <v>1487300</v>
      </c>
      <c r="BN908">
        <v>1461800</v>
      </c>
      <c r="BS908">
        <v>1386600</v>
      </c>
      <c r="BX908">
        <v>1335200</v>
      </c>
      <c r="CC908">
        <v>1348600</v>
      </c>
      <c r="CH908">
        <v>1376199.99999999</v>
      </c>
      <c r="CM908">
        <v>1275200</v>
      </c>
      <c r="CR908">
        <v>989900</v>
      </c>
      <c r="CW908">
        <v>1103200</v>
      </c>
      <c r="DB908">
        <v>1130500</v>
      </c>
      <c r="DG908">
        <v>1044099.99999999</v>
      </c>
      <c r="DL908">
        <v>812700</v>
      </c>
      <c r="DQ908">
        <v>625300</v>
      </c>
      <c r="DV908">
        <v>578300</v>
      </c>
    </row>
    <row r="909" spans="1:126" hidden="1">
      <c r="A909" s="97" t="s">
        <v>451</v>
      </c>
      <c r="B909" t="s">
        <v>1415</v>
      </c>
      <c r="C909" t="s">
        <v>714</v>
      </c>
      <c r="D909" s="94" t="s">
        <v>1416</v>
      </c>
      <c r="E909" t="s">
        <v>1633</v>
      </c>
      <c r="BD909">
        <v>993500</v>
      </c>
      <c r="BI909">
        <v>1038800</v>
      </c>
      <c r="BN909">
        <v>1057500</v>
      </c>
      <c r="BS909">
        <v>1041300</v>
      </c>
      <c r="BX909">
        <v>974400</v>
      </c>
      <c r="CC909">
        <v>940000</v>
      </c>
      <c r="CH909">
        <v>1005099.99999999</v>
      </c>
      <c r="CM909">
        <v>1004500</v>
      </c>
      <c r="CR909">
        <v>959600</v>
      </c>
      <c r="CW909">
        <v>762800</v>
      </c>
      <c r="DB909">
        <v>864600</v>
      </c>
      <c r="DG909">
        <v>900100</v>
      </c>
      <c r="DL909">
        <v>848200</v>
      </c>
      <c r="DQ909">
        <v>663099.99999999895</v>
      </c>
      <c r="DV909">
        <v>531300</v>
      </c>
    </row>
    <row r="910" spans="1:126" hidden="1">
      <c r="A910" s="97" t="s">
        <v>451</v>
      </c>
      <c r="B910" t="s">
        <v>1415</v>
      </c>
      <c r="C910" t="s">
        <v>714</v>
      </c>
      <c r="D910" s="94" t="s">
        <v>1416</v>
      </c>
      <c r="E910" t="s">
        <v>1634</v>
      </c>
      <c r="BD910">
        <v>524400</v>
      </c>
      <c r="BI910">
        <v>580900</v>
      </c>
      <c r="BN910">
        <v>595800</v>
      </c>
      <c r="BS910">
        <v>601200</v>
      </c>
      <c r="BX910">
        <v>611200</v>
      </c>
      <c r="CC910">
        <v>583400</v>
      </c>
      <c r="CH910">
        <v>547199.99999999895</v>
      </c>
      <c r="CM910">
        <v>608100</v>
      </c>
      <c r="CR910">
        <v>644300</v>
      </c>
      <c r="CW910">
        <v>628700</v>
      </c>
      <c r="DB910">
        <v>512900</v>
      </c>
      <c r="DG910">
        <v>592000</v>
      </c>
      <c r="DL910">
        <v>649400</v>
      </c>
      <c r="DQ910">
        <v>617000</v>
      </c>
      <c r="DV910">
        <v>487800</v>
      </c>
    </row>
    <row r="911" spans="1:126" hidden="1">
      <c r="A911" s="97" t="s">
        <v>451</v>
      </c>
      <c r="B911" t="s">
        <v>1415</v>
      </c>
      <c r="C911" t="s">
        <v>714</v>
      </c>
      <c r="D911" s="94" t="s">
        <v>1416</v>
      </c>
      <c r="E911" t="s">
        <v>1635</v>
      </c>
      <c r="BD911">
        <v>225200</v>
      </c>
      <c r="BI911">
        <v>218400</v>
      </c>
      <c r="BN911">
        <v>245100</v>
      </c>
      <c r="BS911">
        <v>253400</v>
      </c>
      <c r="BX911">
        <v>260299.99999999901</v>
      </c>
      <c r="CC911">
        <v>270300</v>
      </c>
      <c r="CH911">
        <v>269000</v>
      </c>
      <c r="CM911">
        <v>258500</v>
      </c>
      <c r="CR911">
        <v>299400</v>
      </c>
      <c r="CW911">
        <v>330600</v>
      </c>
      <c r="DB911">
        <v>327700</v>
      </c>
      <c r="DG911">
        <v>278600</v>
      </c>
      <c r="DL911">
        <v>334600</v>
      </c>
      <c r="DQ911">
        <v>375700</v>
      </c>
      <c r="DV911">
        <v>370700</v>
      </c>
    </row>
    <row r="912" spans="1:126" hidden="1">
      <c r="A912" s="97" t="s">
        <v>451</v>
      </c>
      <c r="B912" t="s">
        <v>1415</v>
      </c>
      <c r="C912" t="s">
        <v>714</v>
      </c>
      <c r="D912" s="94" t="s">
        <v>1416</v>
      </c>
      <c r="E912" t="s">
        <v>1636</v>
      </c>
      <c r="BD912">
        <v>65200</v>
      </c>
      <c r="BI912">
        <v>63000</v>
      </c>
      <c r="BN912">
        <v>61499.999999999898</v>
      </c>
      <c r="BS912">
        <v>69800</v>
      </c>
      <c r="BX912">
        <v>73500</v>
      </c>
      <c r="CC912">
        <v>78800</v>
      </c>
      <c r="CH912">
        <v>86700</v>
      </c>
      <c r="CM912">
        <v>90400</v>
      </c>
      <c r="CR912">
        <v>88500</v>
      </c>
      <c r="CW912">
        <v>107199.999999999</v>
      </c>
      <c r="DB912">
        <v>119799.999999999</v>
      </c>
      <c r="DG912">
        <v>123300</v>
      </c>
      <c r="DL912">
        <v>111600</v>
      </c>
      <c r="DQ912">
        <v>140400</v>
      </c>
      <c r="DV912">
        <v>162399.99999999901</v>
      </c>
    </row>
    <row r="913" spans="1:126" hidden="1">
      <c r="A913" s="97" t="s">
        <v>451</v>
      </c>
      <c r="B913" t="s">
        <v>1415</v>
      </c>
      <c r="C913" t="s">
        <v>714</v>
      </c>
      <c r="D913" s="94" t="s">
        <v>1416</v>
      </c>
      <c r="E913" t="s">
        <v>1637</v>
      </c>
      <c r="BD913">
        <v>12000</v>
      </c>
      <c r="BI913">
        <v>12000</v>
      </c>
      <c r="BN913">
        <v>11500</v>
      </c>
      <c r="BS913">
        <v>11000</v>
      </c>
      <c r="BX913">
        <v>12600</v>
      </c>
      <c r="CC913">
        <v>13899.9999999999</v>
      </c>
      <c r="CH913">
        <v>16400</v>
      </c>
      <c r="CM913">
        <v>19099.999999999902</v>
      </c>
      <c r="CR913">
        <v>20100</v>
      </c>
      <c r="CW913">
        <v>20099.999999999902</v>
      </c>
      <c r="DB913">
        <v>23900</v>
      </c>
      <c r="DG913">
        <v>27600</v>
      </c>
      <c r="DL913">
        <v>30799.999999999902</v>
      </c>
      <c r="DQ913">
        <v>28100</v>
      </c>
      <c r="DV913">
        <v>37100</v>
      </c>
    </row>
    <row r="914" spans="1:126" hidden="1">
      <c r="A914" s="97" t="s">
        <v>451</v>
      </c>
      <c r="B914" t="s">
        <v>1415</v>
      </c>
      <c r="C914" t="s">
        <v>714</v>
      </c>
      <c r="D914" s="94" t="s">
        <v>1416</v>
      </c>
      <c r="E914" t="s">
        <v>1638</v>
      </c>
      <c r="BD914">
        <v>1100</v>
      </c>
      <c r="BI914">
        <v>1400</v>
      </c>
      <c r="BN914">
        <v>1400</v>
      </c>
      <c r="BS914">
        <v>1100</v>
      </c>
      <c r="BX914">
        <v>1200</v>
      </c>
      <c r="CC914">
        <v>1400</v>
      </c>
      <c r="CH914">
        <v>1700</v>
      </c>
      <c r="CM914">
        <v>2200</v>
      </c>
      <c r="CR914">
        <v>2500</v>
      </c>
      <c r="CW914">
        <v>2800</v>
      </c>
      <c r="DB914">
        <v>2600</v>
      </c>
      <c r="DG914">
        <v>3000</v>
      </c>
      <c r="DL914">
        <v>4000</v>
      </c>
      <c r="DQ914">
        <v>3900</v>
      </c>
      <c r="DV914">
        <v>3800</v>
      </c>
    </row>
    <row r="915" spans="1:126" hidden="1">
      <c r="A915" s="97" t="s">
        <v>451</v>
      </c>
      <c r="B915" t="s">
        <v>1415</v>
      </c>
      <c r="C915" t="s">
        <v>714</v>
      </c>
      <c r="D915" s="94" t="s">
        <v>1416</v>
      </c>
      <c r="E915" t="s">
        <v>1639</v>
      </c>
      <c r="BD915">
        <v>22932600</v>
      </c>
      <c r="BI915">
        <v>23873900</v>
      </c>
      <c r="BN915">
        <v>25531700</v>
      </c>
      <c r="BS915">
        <v>26335100</v>
      </c>
      <c r="BX915">
        <v>24757399.999999899</v>
      </c>
      <c r="CC915">
        <v>22695900</v>
      </c>
      <c r="CH915">
        <v>21216000</v>
      </c>
      <c r="CM915">
        <v>21488800</v>
      </c>
      <c r="CR915">
        <v>22141100</v>
      </c>
      <c r="CW915">
        <v>22339500</v>
      </c>
      <c r="DB915">
        <v>21679000</v>
      </c>
      <c r="DG915">
        <v>22087800</v>
      </c>
      <c r="DL915">
        <v>22936300</v>
      </c>
      <c r="DQ915">
        <v>22369600</v>
      </c>
      <c r="DV915">
        <v>22885899.999999899</v>
      </c>
    </row>
    <row r="916" spans="1:126" hidden="1">
      <c r="A916" s="97" t="s">
        <v>451</v>
      </c>
      <c r="B916" t="s">
        <v>1415</v>
      </c>
      <c r="C916" t="s">
        <v>714</v>
      </c>
      <c r="D916" s="94" t="s">
        <v>1416</v>
      </c>
      <c r="E916" t="s">
        <v>1640</v>
      </c>
      <c r="BD916">
        <v>19393600</v>
      </c>
      <c r="BI916">
        <v>22866000</v>
      </c>
      <c r="BN916">
        <v>23953200</v>
      </c>
      <c r="BS916">
        <v>25663300</v>
      </c>
      <c r="BX916">
        <v>26560700</v>
      </c>
      <c r="CC916">
        <v>24939399.999999899</v>
      </c>
      <c r="CH916">
        <v>22771100</v>
      </c>
      <c r="CM916">
        <v>21365699.999999899</v>
      </c>
      <c r="CR916">
        <v>21785800</v>
      </c>
      <c r="CW916">
        <v>22584700</v>
      </c>
      <c r="DB916">
        <v>22904700</v>
      </c>
      <c r="DG916">
        <v>22025300</v>
      </c>
      <c r="DL916">
        <v>22503000</v>
      </c>
      <c r="DQ916">
        <v>23198399.999999899</v>
      </c>
      <c r="DV916">
        <v>22743800</v>
      </c>
    </row>
    <row r="917" spans="1:126" hidden="1">
      <c r="A917" s="97" t="s">
        <v>451</v>
      </c>
      <c r="B917" t="s">
        <v>1415</v>
      </c>
      <c r="C917" t="s">
        <v>714</v>
      </c>
      <c r="D917" s="94" t="s">
        <v>1416</v>
      </c>
      <c r="E917" t="s">
        <v>1641</v>
      </c>
      <c r="BD917">
        <v>18708200</v>
      </c>
      <c r="BI917">
        <v>19488700</v>
      </c>
      <c r="BN917">
        <v>23021500</v>
      </c>
      <c r="BS917">
        <v>24086300</v>
      </c>
      <c r="BX917">
        <v>25803500</v>
      </c>
      <c r="CC917">
        <v>26797200</v>
      </c>
      <c r="CH917">
        <v>25249000</v>
      </c>
      <c r="CM917">
        <v>23083200</v>
      </c>
      <c r="CR917">
        <v>21895700</v>
      </c>
      <c r="CW917">
        <v>22555900</v>
      </c>
      <c r="DB917">
        <v>23339600</v>
      </c>
      <c r="DG917">
        <v>23509000</v>
      </c>
      <c r="DL917">
        <v>22793600</v>
      </c>
      <c r="DQ917">
        <v>22714100</v>
      </c>
      <c r="DV917">
        <v>23423600</v>
      </c>
    </row>
    <row r="918" spans="1:126" hidden="1">
      <c r="A918" s="97" t="s">
        <v>451</v>
      </c>
      <c r="B918" t="s">
        <v>1415</v>
      </c>
      <c r="C918" t="s">
        <v>714</v>
      </c>
      <c r="D918" s="94" t="s">
        <v>1416</v>
      </c>
      <c r="E918" t="s">
        <v>1642</v>
      </c>
      <c r="BD918">
        <v>2025000</v>
      </c>
      <c r="BI918">
        <v>1527100</v>
      </c>
      <c r="BN918">
        <v>1132000</v>
      </c>
      <c r="BS918">
        <v>934400</v>
      </c>
      <c r="BX918">
        <v>745800</v>
      </c>
      <c r="CC918">
        <v>600500</v>
      </c>
      <c r="CH918">
        <v>494400</v>
      </c>
      <c r="CM918">
        <v>383100</v>
      </c>
      <c r="CR918">
        <v>317800</v>
      </c>
      <c r="CW918">
        <v>258899.99999999901</v>
      </c>
      <c r="DB918">
        <v>205700</v>
      </c>
      <c r="DG918">
        <v>143500</v>
      </c>
      <c r="DL918">
        <v>92800</v>
      </c>
      <c r="DQ918">
        <v>82600</v>
      </c>
      <c r="DV918">
        <v>98199.999999999898</v>
      </c>
    </row>
    <row r="919" spans="1:126" hidden="1">
      <c r="A919" s="97" t="s">
        <v>451</v>
      </c>
      <c r="B919" t="s">
        <v>1415</v>
      </c>
      <c r="C919" t="s">
        <v>714</v>
      </c>
      <c r="D919" s="94" t="s">
        <v>1416</v>
      </c>
      <c r="E919" t="s">
        <v>1643</v>
      </c>
      <c r="BD919">
        <v>2195400</v>
      </c>
      <c r="BI919">
        <v>1981000</v>
      </c>
      <c r="BN919">
        <v>1513300</v>
      </c>
      <c r="BS919">
        <v>1095400</v>
      </c>
      <c r="BX919">
        <v>901599.99999999895</v>
      </c>
      <c r="CC919">
        <v>742000</v>
      </c>
      <c r="CH919">
        <v>602000</v>
      </c>
      <c r="CM919">
        <v>492599.99999999901</v>
      </c>
      <c r="CR919">
        <v>378900</v>
      </c>
      <c r="CW919">
        <v>315600</v>
      </c>
      <c r="DB919">
        <v>261600</v>
      </c>
      <c r="DG919">
        <v>211300</v>
      </c>
      <c r="DL919">
        <v>148400</v>
      </c>
      <c r="DQ919">
        <v>78000</v>
      </c>
      <c r="DV919">
        <v>143700</v>
      </c>
    </row>
    <row r="920" spans="1:126" hidden="1">
      <c r="A920" s="97" t="s">
        <v>451</v>
      </c>
      <c r="B920" t="s">
        <v>1415</v>
      </c>
      <c r="C920" t="s">
        <v>714</v>
      </c>
      <c r="D920" s="94" t="s">
        <v>1416</v>
      </c>
      <c r="E920" t="s">
        <v>1644</v>
      </c>
      <c r="BD920">
        <v>2236100</v>
      </c>
      <c r="BI920">
        <v>2136000</v>
      </c>
      <c r="BN920">
        <v>1923600</v>
      </c>
      <c r="BS920">
        <v>1468700</v>
      </c>
      <c r="BX920">
        <v>1042400</v>
      </c>
      <c r="CC920">
        <v>902000</v>
      </c>
      <c r="CH920">
        <v>735800</v>
      </c>
      <c r="CM920">
        <v>601200</v>
      </c>
      <c r="CR920">
        <v>485500</v>
      </c>
      <c r="CW920">
        <v>384700</v>
      </c>
      <c r="DB920">
        <v>325599.99999999901</v>
      </c>
      <c r="DG920">
        <v>272600</v>
      </c>
      <c r="DL920">
        <v>219500</v>
      </c>
      <c r="DQ920">
        <v>139000</v>
      </c>
      <c r="DV920">
        <v>289000</v>
      </c>
    </row>
    <row r="921" spans="1:126" hidden="1">
      <c r="A921" s="97" t="s">
        <v>451</v>
      </c>
      <c r="B921" t="s">
        <v>1415</v>
      </c>
      <c r="C921" t="s">
        <v>714</v>
      </c>
      <c r="D921" s="94" t="s">
        <v>1416</v>
      </c>
      <c r="E921" t="s">
        <v>1645</v>
      </c>
      <c r="BD921">
        <v>2035899.99999999</v>
      </c>
      <c r="BI921">
        <v>2179200</v>
      </c>
      <c r="BN921">
        <v>2068400</v>
      </c>
      <c r="BS921">
        <v>1885300</v>
      </c>
      <c r="BX921">
        <v>1412700</v>
      </c>
      <c r="CC921">
        <v>1054100</v>
      </c>
      <c r="CH921">
        <v>906000</v>
      </c>
      <c r="CM921">
        <v>740100</v>
      </c>
      <c r="CR921">
        <v>602100</v>
      </c>
      <c r="CW921">
        <v>499199.99999999901</v>
      </c>
      <c r="DB921">
        <v>395299.99999999901</v>
      </c>
      <c r="DG921">
        <v>338400</v>
      </c>
      <c r="DL921">
        <v>283799.99999999901</v>
      </c>
      <c r="DQ921">
        <v>210300</v>
      </c>
      <c r="DV921">
        <v>372900</v>
      </c>
    </row>
    <row r="922" spans="1:126" hidden="1">
      <c r="A922" s="97" t="s">
        <v>451</v>
      </c>
      <c r="B922" t="s">
        <v>1415</v>
      </c>
      <c r="C922" t="s">
        <v>714</v>
      </c>
      <c r="D922" s="94" t="s">
        <v>1416</v>
      </c>
      <c r="E922" t="s">
        <v>1646</v>
      </c>
      <c r="BD922">
        <v>2654800</v>
      </c>
      <c r="BI922">
        <v>1995000</v>
      </c>
      <c r="BN922">
        <v>2113399.9999999902</v>
      </c>
      <c r="BS922">
        <v>2031700</v>
      </c>
      <c r="BX922">
        <v>1839299.99999999</v>
      </c>
      <c r="CC922">
        <v>1420200</v>
      </c>
      <c r="CH922">
        <v>1061700</v>
      </c>
      <c r="CM922">
        <v>906100</v>
      </c>
      <c r="CR922">
        <v>742500</v>
      </c>
      <c r="CW922">
        <v>611000</v>
      </c>
      <c r="DB922">
        <v>509200</v>
      </c>
      <c r="DG922">
        <v>405900</v>
      </c>
      <c r="DL922">
        <v>348200</v>
      </c>
      <c r="DQ922">
        <v>284000</v>
      </c>
      <c r="DV922">
        <v>402800</v>
      </c>
    </row>
    <row r="923" spans="1:126" hidden="1">
      <c r="A923" s="97" t="s">
        <v>451</v>
      </c>
      <c r="B923" t="s">
        <v>1415</v>
      </c>
      <c r="C923" t="s">
        <v>714</v>
      </c>
      <c r="D923" s="94" t="s">
        <v>1416</v>
      </c>
      <c r="E923" t="s">
        <v>1647</v>
      </c>
      <c r="BD923">
        <v>2774300</v>
      </c>
      <c r="BI923">
        <v>2600100</v>
      </c>
      <c r="BN923">
        <v>1940400</v>
      </c>
      <c r="BS923">
        <v>2076199.99999999</v>
      </c>
      <c r="BX923">
        <v>1993800</v>
      </c>
      <c r="CC923">
        <v>1840300</v>
      </c>
      <c r="CH923">
        <v>1433000</v>
      </c>
      <c r="CM923">
        <v>1061400</v>
      </c>
      <c r="CR923">
        <v>913599.99999999895</v>
      </c>
      <c r="CW923">
        <v>751700</v>
      </c>
      <c r="DB923">
        <v>618199.99999999895</v>
      </c>
      <c r="DG923">
        <v>516400</v>
      </c>
      <c r="DL923">
        <v>410800</v>
      </c>
      <c r="DQ923">
        <v>347300</v>
      </c>
      <c r="DV923">
        <v>420900</v>
      </c>
    </row>
    <row r="924" spans="1:126" hidden="1">
      <c r="A924" s="97" t="s">
        <v>451</v>
      </c>
      <c r="B924" t="s">
        <v>1415</v>
      </c>
      <c r="C924" t="s">
        <v>714</v>
      </c>
      <c r="D924" s="94" t="s">
        <v>1416</v>
      </c>
      <c r="E924" t="s">
        <v>1648</v>
      </c>
      <c r="BD924">
        <v>2687600</v>
      </c>
      <c r="BI924">
        <v>2695400</v>
      </c>
      <c r="BN924">
        <v>2537899.9999999902</v>
      </c>
      <c r="BS924">
        <v>1901300</v>
      </c>
      <c r="BX924">
        <v>2035200</v>
      </c>
      <c r="CC924">
        <v>1978799.99999999</v>
      </c>
      <c r="CH924">
        <v>1843300</v>
      </c>
      <c r="CM924">
        <v>1424000</v>
      </c>
      <c r="CR924">
        <v>1050000</v>
      </c>
      <c r="CW924">
        <v>911300</v>
      </c>
      <c r="DB924">
        <v>755199.99999999895</v>
      </c>
      <c r="DG924">
        <v>619200</v>
      </c>
      <c r="DL924">
        <v>518599.99999999901</v>
      </c>
      <c r="DQ924">
        <v>406200</v>
      </c>
      <c r="DV924">
        <v>437599.99999999901</v>
      </c>
    </row>
    <row r="925" spans="1:126" hidden="1">
      <c r="A925" s="97" t="s">
        <v>451</v>
      </c>
      <c r="B925" t="s">
        <v>1415</v>
      </c>
      <c r="C925" t="s">
        <v>714</v>
      </c>
      <c r="D925" s="94" t="s">
        <v>1416</v>
      </c>
      <c r="E925" t="s">
        <v>1649</v>
      </c>
      <c r="BD925">
        <v>2678999.9999999902</v>
      </c>
      <c r="BI925">
        <v>2658900</v>
      </c>
      <c r="BN925">
        <v>2647300</v>
      </c>
      <c r="BS925">
        <v>2470500</v>
      </c>
      <c r="BX925">
        <v>1853400</v>
      </c>
      <c r="CC925">
        <v>2006700</v>
      </c>
      <c r="CH925">
        <v>1970800</v>
      </c>
      <c r="CM925">
        <v>1821399.99999999</v>
      </c>
      <c r="CR925">
        <v>1398400</v>
      </c>
      <c r="CW925">
        <v>1043800</v>
      </c>
      <c r="DB925">
        <v>910600</v>
      </c>
      <c r="DG925">
        <v>752599.99999999895</v>
      </c>
      <c r="DL925">
        <v>620400</v>
      </c>
      <c r="DQ925">
        <v>507300</v>
      </c>
      <c r="DV925">
        <v>462600</v>
      </c>
    </row>
    <row r="926" spans="1:126" hidden="1">
      <c r="A926" s="97" t="s">
        <v>451</v>
      </c>
      <c r="B926" t="s">
        <v>1415</v>
      </c>
      <c r="C926" t="s">
        <v>714</v>
      </c>
      <c r="D926" s="94" t="s">
        <v>1416</v>
      </c>
      <c r="E926" t="s">
        <v>1650</v>
      </c>
      <c r="BD926">
        <v>2577900</v>
      </c>
      <c r="BI926">
        <v>2571899.9999999902</v>
      </c>
      <c r="BN926">
        <v>2562700</v>
      </c>
      <c r="BS926">
        <v>2572400</v>
      </c>
      <c r="BX926">
        <v>2392100</v>
      </c>
      <c r="CC926">
        <v>1808200</v>
      </c>
      <c r="CH926">
        <v>1975300</v>
      </c>
      <c r="CM926">
        <v>1923399.99999999</v>
      </c>
      <c r="CR926">
        <v>1765000</v>
      </c>
      <c r="CW926">
        <v>1378400</v>
      </c>
      <c r="DB926">
        <v>1033000</v>
      </c>
      <c r="DG926">
        <v>902700</v>
      </c>
      <c r="DL926">
        <v>749500</v>
      </c>
      <c r="DQ926">
        <v>605000</v>
      </c>
      <c r="DV926">
        <v>537199.99999999895</v>
      </c>
    </row>
    <row r="927" spans="1:126" hidden="1">
      <c r="A927" s="97" t="s">
        <v>451</v>
      </c>
      <c r="B927" t="s">
        <v>1415</v>
      </c>
      <c r="C927" t="s">
        <v>714</v>
      </c>
      <c r="D927" s="94" t="s">
        <v>1416</v>
      </c>
      <c r="E927" t="s">
        <v>1651</v>
      </c>
      <c r="BD927">
        <v>2491800</v>
      </c>
      <c r="BI927">
        <v>2455000</v>
      </c>
      <c r="BN927">
        <v>2445500</v>
      </c>
      <c r="BS927">
        <v>2431700</v>
      </c>
      <c r="BX927">
        <v>2453300</v>
      </c>
      <c r="CC927">
        <v>2296899.9999999902</v>
      </c>
      <c r="CH927">
        <v>1756800</v>
      </c>
      <c r="CM927">
        <v>1901300</v>
      </c>
      <c r="CR927">
        <v>1869900</v>
      </c>
      <c r="CW927">
        <v>1730500</v>
      </c>
      <c r="DB927">
        <v>1356199.99999999</v>
      </c>
      <c r="DG927">
        <v>1020500</v>
      </c>
      <c r="DL927">
        <v>895899.99999999895</v>
      </c>
      <c r="DQ927">
        <v>726300</v>
      </c>
      <c r="DV927">
        <v>613700</v>
      </c>
    </row>
    <row r="928" spans="1:126" hidden="1">
      <c r="A928" s="97" t="s">
        <v>451</v>
      </c>
      <c r="B928" t="s">
        <v>1415</v>
      </c>
      <c r="C928" t="s">
        <v>714</v>
      </c>
      <c r="D928" s="94" t="s">
        <v>1416</v>
      </c>
      <c r="E928" t="s">
        <v>1652</v>
      </c>
      <c r="BD928">
        <v>2256600</v>
      </c>
      <c r="BI928">
        <v>2274700</v>
      </c>
      <c r="BN928">
        <v>2241000</v>
      </c>
      <c r="BS928">
        <v>2248600</v>
      </c>
      <c r="BX928">
        <v>2277900</v>
      </c>
      <c r="CC928">
        <v>2298000</v>
      </c>
      <c r="CH928">
        <v>2179800</v>
      </c>
      <c r="CM928">
        <v>1675199.99999999</v>
      </c>
      <c r="CR928">
        <v>1809900</v>
      </c>
      <c r="CW928">
        <v>1789600</v>
      </c>
      <c r="DB928">
        <v>1672300</v>
      </c>
      <c r="DG928">
        <v>1316100</v>
      </c>
      <c r="DL928">
        <v>997200</v>
      </c>
      <c r="DQ928">
        <v>858400</v>
      </c>
      <c r="DV928">
        <v>713400</v>
      </c>
    </row>
    <row r="929" spans="1:126" hidden="1">
      <c r="A929" s="97" t="s">
        <v>451</v>
      </c>
      <c r="B929" t="s">
        <v>1415</v>
      </c>
      <c r="C929" t="s">
        <v>714</v>
      </c>
      <c r="D929" s="94" t="s">
        <v>1416</v>
      </c>
      <c r="E929" t="s">
        <v>1653</v>
      </c>
      <c r="BD929">
        <v>1744700</v>
      </c>
      <c r="BI929">
        <v>1875800</v>
      </c>
      <c r="BN929">
        <v>1928500</v>
      </c>
      <c r="BS929">
        <v>1938499.99999999</v>
      </c>
      <c r="BX929">
        <v>1979300</v>
      </c>
      <c r="CC929">
        <v>1992600</v>
      </c>
      <c r="CH929">
        <v>2059000</v>
      </c>
      <c r="CM929">
        <v>1954500</v>
      </c>
      <c r="CR929">
        <v>1505000</v>
      </c>
      <c r="CW929">
        <v>1662400</v>
      </c>
      <c r="DB929">
        <v>1662500</v>
      </c>
      <c r="DG929">
        <v>1570200</v>
      </c>
      <c r="DL929">
        <v>1238900</v>
      </c>
      <c r="DQ929">
        <v>932100</v>
      </c>
      <c r="DV929">
        <v>815900</v>
      </c>
    </row>
    <row r="930" spans="1:126" hidden="1">
      <c r="A930" s="97" t="s">
        <v>451</v>
      </c>
      <c r="B930" t="s">
        <v>1415</v>
      </c>
      <c r="C930" t="s">
        <v>714</v>
      </c>
      <c r="D930" s="94" t="s">
        <v>1416</v>
      </c>
      <c r="E930" t="s">
        <v>1654</v>
      </c>
      <c r="BD930">
        <v>1224300</v>
      </c>
      <c r="BI930">
        <v>1319100</v>
      </c>
      <c r="BN930">
        <v>1443500</v>
      </c>
      <c r="BS930">
        <v>1506800</v>
      </c>
      <c r="BX930">
        <v>1515500</v>
      </c>
      <c r="CC930">
        <v>1580700</v>
      </c>
      <c r="CH930">
        <v>1648400</v>
      </c>
      <c r="CM930">
        <v>1709199.99999999</v>
      </c>
      <c r="CR930">
        <v>1652600</v>
      </c>
      <c r="CW930">
        <v>1297700</v>
      </c>
      <c r="DB930">
        <v>1451300</v>
      </c>
      <c r="DG930">
        <v>1469500</v>
      </c>
      <c r="DL930">
        <v>1407199.99999999</v>
      </c>
      <c r="DQ930">
        <v>1109300</v>
      </c>
      <c r="DV930">
        <v>856100</v>
      </c>
    </row>
    <row r="931" spans="1:126" hidden="1">
      <c r="A931" s="97" t="s">
        <v>451</v>
      </c>
      <c r="B931" t="s">
        <v>1415</v>
      </c>
      <c r="C931" t="s">
        <v>714</v>
      </c>
      <c r="D931" s="94" t="s">
        <v>1416</v>
      </c>
      <c r="E931" t="s">
        <v>1655</v>
      </c>
      <c r="BD931">
        <v>681000</v>
      </c>
      <c r="BI931">
        <v>801400</v>
      </c>
      <c r="BN931">
        <v>866500</v>
      </c>
      <c r="BS931">
        <v>954000</v>
      </c>
      <c r="BX931">
        <v>1046900</v>
      </c>
      <c r="CC931">
        <v>1075400</v>
      </c>
      <c r="CH931">
        <v>1123500</v>
      </c>
      <c r="CM931">
        <v>1181600</v>
      </c>
      <c r="CR931">
        <v>1286300</v>
      </c>
      <c r="CW931">
        <v>1275000</v>
      </c>
      <c r="DB931">
        <v>1009899.99999999</v>
      </c>
      <c r="DG931">
        <v>1144300</v>
      </c>
      <c r="DL931">
        <v>1213199.99999999</v>
      </c>
      <c r="DQ931">
        <v>1161700</v>
      </c>
      <c r="DV931">
        <v>913099.99999999895</v>
      </c>
    </row>
    <row r="932" spans="1:126" hidden="1">
      <c r="A932" s="97" t="s">
        <v>451</v>
      </c>
      <c r="B932" t="s">
        <v>1415</v>
      </c>
      <c r="C932" t="s">
        <v>714</v>
      </c>
      <c r="D932" s="94" t="s">
        <v>1416</v>
      </c>
      <c r="E932" t="s">
        <v>1656</v>
      </c>
      <c r="BD932">
        <v>338700</v>
      </c>
      <c r="BI932">
        <v>326900</v>
      </c>
      <c r="BN932">
        <v>391799.99999999901</v>
      </c>
      <c r="BS932">
        <v>433000</v>
      </c>
      <c r="BX932">
        <v>489900</v>
      </c>
      <c r="CC932">
        <v>555900</v>
      </c>
      <c r="CH932">
        <v>604000</v>
      </c>
      <c r="CM932">
        <v>651900</v>
      </c>
      <c r="CR932">
        <v>714000</v>
      </c>
      <c r="CW932">
        <v>804600</v>
      </c>
      <c r="DB932">
        <v>807900</v>
      </c>
      <c r="DG932">
        <v>653800</v>
      </c>
      <c r="DL932">
        <v>768300</v>
      </c>
      <c r="DQ932">
        <v>817700</v>
      </c>
      <c r="DV932">
        <v>807400</v>
      </c>
    </row>
    <row r="933" spans="1:126" hidden="1">
      <c r="A933" s="97" t="s">
        <v>451</v>
      </c>
      <c r="B933" t="s">
        <v>1415</v>
      </c>
      <c r="C933" t="s">
        <v>714</v>
      </c>
      <c r="D933" s="94" t="s">
        <v>1416</v>
      </c>
      <c r="E933" t="s">
        <v>1657</v>
      </c>
      <c r="BD933">
        <v>122200</v>
      </c>
      <c r="BI933">
        <v>112899.999999999</v>
      </c>
      <c r="BN933">
        <v>108000</v>
      </c>
      <c r="BS933">
        <v>133200</v>
      </c>
      <c r="BX933">
        <v>151600</v>
      </c>
      <c r="CC933">
        <v>179700</v>
      </c>
      <c r="CH933">
        <v>217700</v>
      </c>
      <c r="CM933">
        <v>251200</v>
      </c>
      <c r="CR933">
        <v>279300</v>
      </c>
      <c r="CW933">
        <v>316600</v>
      </c>
      <c r="DB933">
        <v>363900</v>
      </c>
      <c r="DG933">
        <v>375500</v>
      </c>
      <c r="DL933">
        <v>319000</v>
      </c>
      <c r="DQ933">
        <v>390000</v>
      </c>
      <c r="DV933">
        <v>422100</v>
      </c>
    </row>
    <row r="934" spans="1:126" hidden="1">
      <c r="A934" s="97" t="s">
        <v>451</v>
      </c>
      <c r="B934" t="s">
        <v>1415</v>
      </c>
      <c r="C934" t="s">
        <v>714</v>
      </c>
      <c r="D934" s="94" t="s">
        <v>1416</v>
      </c>
      <c r="E934" t="s">
        <v>1658</v>
      </c>
      <c r="BD934">
        <v>30200</v>
      </c>
      <c r="BI934">
        <v>26800</v>
      </c>
      <c r="BN934">
        <v>23799.999999999902</v>
      </c>
      <c r="BS934">
        <v>22699.999999999902</v>
      </c>
      <c r="BX934">
        <v>29300</v>
      </c>
      <c r="CC934">
        <v>34400</v>
      </c>
      <c r="CH934">
        <v>45400</v>
      </c>
      <c r="CM934">
        <v>58500</v>
      </c>
      <c r="CR934">
        <v>68800</v>
      </c>
      <c r="CW934">
        <v>78100</v>
      </c>
      <c r="DB934">
        <v>88199.999999999898</v>
      </c>
      <c r="DG934">
        <v>103100</v>
      </c>
      <c r="DL934">
        <v>114600</v>
      </c>
      <c r="DQ934">
        <v>100800</v>
      </c>
      <c r="DV934">
        <v>125899.999999999</v>
      </c>
    </row>
    <row r="935" spans="1:126" hidden="1">
      <c r="A935" s="97" t="s">
        <v>451</v>
      </c>
      <c r="B935" t="s">
        <v>1415</v>
      </c>
      <c r="C935" t="s">
        <v>714</v>
      </c>
      <c r="D935" s="94" t="s">
        <v>1416</v>
      </c>
      <c r="E935" t="s">
        <v>1659</v>
      </c>
      <c r="BD935">
        <v>4600</v>
      </c>
      <c r="BI935">
        <v>4500</v>
      </c>
      <c r="BN935">
        <v>3800</v>
      </c>
      <c r="BS935">
        <v>3200</v>
      </c>
      <c r="BX935">
        <v>2800</v>
      </c>
      <c r="CC935">
        <v>3900</v>
      </c>
      <c r="CH935">
        <v>5300</v>
      </c>
      <c r="CM935">
        <v>7500</v>
      </c>
      <c r="CR935">
        <v>9600</v>
      </c>
      <c r="CW935">
        <v>11700</v>
      </c>
      <c r="DB935">
        <v>12700</v>
      </c>
      <c r="DG935">
        <v>13700</v>
      </c>
      <c r="DL935">
        <v>17100</v>
      </c>
      <c r="DQ935">
        <v>18500</v>
      </c>
      <c r="DV935">
        <v>18300</v>
      </c>
    </row>
    <row r="936" spans="1:126" hidden="1">
      <c r="A936" s="97" t="s">
        <v>451</v>
      </c>
      <c r="B936" t="s">
        <v>1415</v>
      </c>
      <c r="C936" t="s">
        <v>714</v>
      </c>
      <c r="D936" s="94" t="s">
        <v>1416</v>
      </c>
      <c r="E936" t="s">
        <v>1660</v>
      </c>
      <c r="BD936">
        <v>1830378500</v>
      </c>
      <c r="BI936">
        <v>1960344300</v>
      </c>
      <c r="BN936">
        <v>2107850400</v>
      </c>
      <c r="BS936">
        <v>2260289700</v>
      </c>
      <c r="BX936">
        <v>2415737500</v>
      </c>
      <c r="CC936">
        <v>2559594500</v>
      </c>
      <c r="CH936">
        <v>2661249300</v>
      </c>
      <c r="CM936">
        <v>2762683600</v>
      </c>
      <c r="CR936">
        <v>2883303200</v>
      </c>
      <c r="CW936">
        <v>2980052000</v>
      </c>
      <c r="DB936">
        <v>3011542300</v>
      </c>
      <c r="DG936">
        <v>2995627000</v>
      </c>
      <c r="DL936">
        <v>3013545400</v>
      </c>
      <c r="DQ936">
        <v>3051728100</v>
      </c>
      <c r="DV936">
        <v>3054049900</v>
      </c>
    </row>
    <row r="937" spans="1:126" hidden="1">
      <c r="A937" s="97" t="s">
        <v>451</v>
      </c>
      <c r="B937" t="s">
        <v>1415</v>
      </c>
      <c r="C937" t="s">
        <v>714</v>
      </c>
      <c r="D937" s="94" t="s">
        <v>1416</v>
      </c>
      <c r="E937" t="s">
        <v>1661</v>
      </c>
      <c r="BD937">
        <v>878295500</v>
      </c>
      <c r="BI937">
        <v>939068600</v>
      </c>
      <c r="BN937">
        <v>1008778000</v>
      </c>
      <c r="BS937">
        <v>1080858900</v>
      </c>
      <c r="BX937">
        <v>1152157900</v>
      </c>
      <c r="CC937">
        <v>1218702700</v>
      </c>
      <c r="CH937">
        <v>1264404200</v>
      </c>
      <c r="CM937">
        <v>1310067000</v>
      </c>
      <c r="CR937">
        <v>1368335800</v>
      </c>
      <c r="CW937">
        <v>1415574100</v>
      </c>
      <c r="DB937">
        <v>1430840000</v>
      </c>
      <c r="DG937">
        <v>1424853300</v>
      </c>
      <c r="DL937">
        <v>1437717300</v>
      </c>
      <c r="DQ937">
        <v>1459947500</v>
      </c>
      <c r="DV937">
        <v>1463731000</v>
      </c>
    </row>
    <row r="938" spans="1:126" hidden="1">
      <c r="A938" s="97" t="s">
        <v>451</v>
      </c>
      <c r="B938" t="s">
        <v>1415</v>
      </c>
      <c r="C938" t="s">
        <v>714</v>
      </c>
      <c r="D938" s="94" t="s">
        <v>1416</v>
      </c>
      <c r="E938" t="s">
        <v>1662</v>
      </c>
      <c r="BD938">
        <v>952083000</v>
      </c>
      <c r="BI938">
        <v>1021275700</v>
      </c>
      <c r="BN938">
        <v>1099072400</v>
      </c>
      <c r="BS938">
        <v>1179430800</v>
      </c>
      <c r="BX938">
        <v>1263579600</v>
      </c>
      <c r="CC938">
        <v>1340891800</v>
      </c>
      <c r="CH938">
        <v>1396845100</v>
      </c>
      <c r="CM938">
        <v>1452616600</v>
      </c>
      <c r="CR938">
        <v>1514967400</v>
      </c>
      <c r="CW938">
        <v>1564477900</v>
      </c>
      <c r="DB938">
        <v>1580702300</v>
      </c>
      <c r="DG938">
        <v>1570773700</v>
      </c>
      <c r="DL938">
        <v>1575828100</v>
      </c>
      <c r="DQ938">
        <v>1591780600</v>
      </c>
      <c r="DV938">
        <v>1590318900</v>
      </c>
    </row>
    <row r="939" spans="1:126" hidden="1">
      <c r="A939" s="97" t="s">
        <v>451</v>
      </c>
      <c r="B939" t="s">
        <v>1415</v>
      </c>
      <c r="C939" t="s">
        <v>714</v>
      </c>
      <c r="D939" s="94" t="s">
        <v>1416</v>
      </c>
      <c r="E939" t="s">
        <v>1663</v>
      </c>
      <c r="BD939">
        <v>172361600</v>
      </c>
      <c r="BI939">
        <v>207082300</v>
      </c>
      <c r="BN939">
        <v>220851800</v>
      </c>
      <c r="BS939">
        <v>245624900</v>
      </c>
      <c r="BX939">
        <v>267076900</v>
      </c>
      <c r="CC939">
        <v>277684000</v>
      </c>
      <c r="CH939">
        <v>280193500</v>
      </c>
      <c r="CM939">
        <v>303218000</v>
      </c>
      <c r="CR939">
        <v>330661000</v>
      </c>
      <c r="CW939">
        <v>320931400</v>
      </c>
      <c r="DB939">
        <v>314356200</v>
      </c>
      <c r="DG939">
        <v>322527900</v>
      </c>
      <c r="DL939">
        <v>337002600</v>
      </c>
      <c r="DQ939">
        <v>348226500</v>
      </c>
      <c r="DV939">
        <v>340741800</v>
      </c>
    </row>
    <row r="940" spans="1:126" hidden="1">
      <c r="A940" s="97" t="s">
        <v>451</v>
      </c>
      <c r="B940" t="s">
        <v>1415</v>
      </c>
      <c r="C940" t="s">
        <v>714</v>
      </c>
      <c r="D940" s="94" t="s">
        <v>1416</v>
      </c>
      <c r="E940" t="s">
        <v>1664</v>
      </c>
      <c r="BD940">
        <v>138172600</v>
      </c>
      <c r="BI940">
        <v>160981600</v>
      </c>
      <c r="BN940">
        <v>195285800</v>
      </c>
      <c r="BS940">
        <v>209267500</v>
      </c>
      <c r="BX940">
        <v>235354800</v>
      </c>
      <c r="CC940">
        <v>257336200</v>
      </c>
      <c r="CH940">
        <v>269057900</v>
      </c>
      <c r="CM940">
        <v>272505900</v>
      </c>
      <c r="CR940">
        <v>295881000</v>
      </c>
      <c r="CW940">
        <v>323879800</v>
      </c>
      <c r="DB940">
        <v>315216100</v>
      </c>
      <c r="DG940">
        <v>309658000</v>
      </c>
      <c r="DL940">
        <v>318451700</v>
      </c>
      <c r="DQ940">
        <v>333217100</v>
      </c>
      <c r="DV940">
        <v>344739400</v>
      </c>
    </row>
    <row r="941" spans="1:126" hidden="1">
      <c r="A941" s="97" t="s">
        <v>451</v>
      </c>
      <c r="B941" t="s">
        <v>1415</v>
      </c>
      <c r="C941" t="s">
        <v>714</v>
      </c>
      <c r="D941" s="94" t="s">
        <v>1416</v>
      </c>
      <c r="E941" t="s">
        <v>1665</v>
      </c>
      <c r="BD941">
        <v>133433700</v>
      </c>
      <c r="BI941">
        <v>134741100</v>
      </c>
      <c r="BN941">
        <v>157996500</v>
      </c>
      <c r="BS941">
        <v>191435900</v>
      </c>
      <c r="BX941">
        <v>206751500</v>
      </c>
      <c r="CC941">
        <v>232438100</v>
      </c>
      <c r="CH941">
        <v>255065600</v>
      </c>
      <c r="CM941">
        <v>266702800</v>
      </c>
      <c r="CR941">
        <v>270418300</v>
      </c>
      <c r="CW941">
        <v>294246900</v>
      </c>
      <c r="DB941">
        <v>322080100</v>
      </c>
      <c r="DG941">
        <v>313777900</v>
      </c>
      <c r="DL941">
        <v>308281300</v>
      </c>
      <c r="DQ941">
        <v>316714600</v>
      </c>
      <c r="DV941">
        <v>331569300</v>
      </c>
    </row>
    <row r="942" spans="1:126" hidden="1">
      <c r="A942" s="97" t="s">
        <v>451</v>
      </c>
      <c r="B942" t="s">
        <v>1415</v>
      </c>
      <c r="C942" t="s">
        <v>714</v>
      </c>
      <c r="D942" s="94" t="s">
        <v>1416</v>
      </c>
      <c r="E942" t="s">
        <v>1666</v>
      </c>
      <c r="BD942">
        <v>51761299.999999903</v>
      </c>
      <c r="BI942">
        <v>48733900</v>
      </c>
      <c r="BN942">
        <v>44329800</v>
      </c>
      <c r="BS942">
        <v>44119000</v>
      </c>
      <c r="BX942">
        <v>47106600</v>
      </c>
      <c r="CC942">
        <v>46613600</v>
      </c>
      <c r="CH942">
        <v>47014400</v>
      </c>
      <c r="CM942">
        <v>47876300</v>
      </c>
      <c r="CR942">
        <v>47844000</v>
      </c>
      <c r="CW942">
        <v>47879000</v>
      </c>
      <c r="DB942">
        <v>47859200</v>
      </c>
      <c r="DG942">
        <v>45841100</v>
      </c>
      <c r="DL942">
        <v>43322500</v>
      </c>
      <c r="DQ942">
        <v>39850800</v>
      </c>
      <c r="DV942">
        <v>34690900</v>
      </c>
    </row>
    <row r="943" spans="1:126" hidden="1">
      <c r="A943" s="97" t="s">
        <v>451</v>
      </c>
      <c r="B943" t="s">
        <v>1415</v>
      </c>
      <c r="C943" t="s">
        <v>714</v>
      </c>
      <c r="D943" s="94" t="s">
        <v>1416</v>
      </c>
      <c r="E943" t="s">
        <v>1667</v>
      </c>
      <c r="BD943">
        <v>51471500</v>
      </c>
      <c r="BI943">
        <v>49819600</v>
      </c>
      <c r="BN943">
        <v>47063200</v>
      </c>
      <c r="BS943">
        <v>42834000</v>
      </c>
      <c r="BX943">
        <v>42833600</v>
      </c>
      <c r="CC943">
        <v>45580700</v>
      </c>
      <c r="CH943">
        <v>45435600</v>
      </c>
      <c r="CM943">
        <v>45925200</v>
      </c>
      <c r="CR943">
        <v>46671300</v>
      </c>
      <c r="CW943">
        <v>46637399.999999903</v>
      </c>
      <c r="DB943">
        <v>46600500</v>
      </c>
      <c r="DG943">
        <v>46011300</v>
      </c>
      <c r="DL943">
        <v>42975000</v>
      </c>
      <c r="DQ943">
        <v>38256500</v>
      </c>
      <c r="DV943">
        <v>34922200</v>
      </c>
    </row>
    <row r="944" spans="1:126" hidden="1">
      <c r="A944" s="97" t="s">
        <v>451</v>
      </c>
      <c r="B944" t="s">
        <v>1415</v>
      </c>
      <c r="C944" t="s">
        <v>714</v>
      </c>
      <c r="D944" s="94" t="s">
        <v>1416</v>
      </c>
      <c r="E944" t="s">
        <v>1668</v>
      </c>
      <c r="BD944">
        <v>49056200</v>
      </c>
      <c r="BI944">
        <v>49253100</v>
      </c>
      <c r="BN944">
        <v>47939100</v>
      </c>
      <c r="BS944">
        <v>45332300</v>
      </c>
      <c r="BX944">
        <v>41421800</v>
      </c>
      <c r="CC944">
        <v>41555399.999999903</v>
      </c>
      <c r="CH944">
        <v>44544300</v>
      </c>
      <c r="CM944">
        <v>44427600</v>
      </c>
      <c r="CR944">
        <v>44857600</v>
      </c>
      <c r="CW944">
        <v>45511300</v>
      </c>
      <c r="DB944">
        <v>45450000</v>
      </c>
      <c r="DG944">
        <v>45223200</v>
      </c>
      <c r="DL944">
        <v>44214100</v>
      </c>
      <c r="DQ944">
        <v>40454600</v>
      </c>
      <c r="DV944">
        <v>35921300</v>
      </c>
    </row>
    <row r="945" spans="1:126" hidden="1">
      <c r="A945" s="97" t="s">
        <v>451</v>
      </c>
      <c r="B945" t="s">
        <v>1415</v>
      </c>
      <c r="C945" t="s">
        <v>714</v>
      </c>
      <c r="D945" s="94" t="s">
        <v>1416</v>
      </c>
      <c r="E945" t="s">
        <v>1669</v>
      </c>
      <c r="BD945">
        <v>46778100</v>
      </c>
      <c r="BI945">
        <v>46831800</v>
      </c>
      <c r="BN945">
        <v>47257400</v>
      </c>
      <c r="BS945">
        <v>46104600</v>
      </c>
      <c r="BX945">
        <v>43843200</v>
      </c>
      <c r="CC945">
        <v>40323500</v>
      </c>
      <c r="CH945">
        <v>40541800</v>
      </c>
      <c r="CM945">
        <v>43513600</v>
      </c>
      <c r="CR945">
        <v>43336700</v>
      </c>
      <c r="CW945">
        <v>43807900</v>
      </c>
      <c r="DB945">
        <v>44294800</v>
      </c>
      <c r="DG945">
        <v>43969100</v>
      </c>
      <c r="DL945">
        <v>43559200</v>
      </c>
      <c r="DQ945">
        <v>41913100</v>
      </c>
      <c r="DV945">
        <v>38308399.999999903</v>
      </c>
    </row>
    <row r="946" spans="1:126" hidden="1">
      <c r="A946" s="97" t="s">
        <v>451</v>
      </c>
      <c r="B946" t="s">
        <v>1415</v>
      </c>
      <c r="C946" t="s">
        <v>714</v>
      </c>
      <c r="D946" s="94" t="s">
        <v>1416</v>
      </c>
      <c r="E946" t="s">
        <v>1670</v>
      </c>
      <c r="BD946">
        <v>44576399.999999903</v>
      </c>
      <c r="BI946">
        <v>44451500</v>
      </c>
      <c r="BN946">
        <v>44720000</v>
      </c>
      <c r="BS946">
        <v>45275000</v>
      </c>
      <c r="BX946">
        <v>44495300</v>
      </c>
      <c r="CC946">
        <v>42659600</v>
      </c>
      <c r="CH946">
        <v>39282900</v>
      </c>
      <c r="CM946">
        <v>39542700</v>
      </c>
      <c r="CR946">
        <v>42338100</v>
      </c>
      <c r="CW946">
        <v>42360300</v>
      </c>
      <c r="DB946">
        <v>42536700</v>
      </c>
      <c r="DG946">
        <v>42979600</v>
      </c>
      <c r="DL946">
        <v>42768900</v>
      </c>
      <c r="DQ946">
        <v>42187500</v>
      </c>
      <c r="DV946">
        <v>40974600</v>
      </c>
    </row>
    <row r="947" spans="1:126" hidden="1">
      <c r="A947" s="97" t="s">
        <v>451</v>
      </c>
      <c r="B947" t="s">
        <v>1415</v>
      </c>
      <c r="C947" t="s">
        <v>714</v>
      </c>
      <c r="D947" s="94" t="s">
        <v>1416</v>
      </c>
      <c r="E947" t="s">
        <v>1671</v>
      </c>
      <c r="BD947">
        <v>40688300</v>
      </c>
      <c r="BI947">
        <v>41941400</v>
      </c>
      <c r="BN947">
        <v>42024600</v>
      </c>
      <c r="BS947">
        <v>42467300</v>
      </c>
      <c r="BX947">
        <v>43462000</v>
      </c>
      <c r="CC947">
        <v>43051400</v>
      </c>
      <c r="CH947">
        <v>41356500</v>
      </c>
      <c r="CM947">
        <v>38020200</v>
      </c>
      <c r="CR947">
        <v>38217200</v>
      </c>
      <c r="CW947">
        <v>41182000</v>
      </c>
      <c r="DB947">
        <v>40845900</v>
      </c>
      <c r="DG947">
        <v>41038800</v>
      </c>
      <c r="DL947">
        <v>41575100</v>
      </c>
      <c r="DQ947">
        <v>41287500</v>
      </c>
      <c r="DV947">
        <v>41037700</v>
      </c>
    </row>
    <row r="948" spans="1:126" hidden="1">
      <c r="A948" s="97" t="s">
        <v>451</v>
      </c>
      <c r="B948" t="s">
        <v>1415</v>
      </c>
      <c r="C948" t="s">
        <v>714</v>
      </c>
      <c r="D948" s="94" t="s">
        <v>1416</v>
      </c>
      <c r="E948" t="s">
        <v>1672</v>
      </c>
      <c r="BD948">
        <v>36389200</v>
      </c>
      <c r="BI948">
        <v>37599600</v>
      </c>
      <c r="BN948">
        <v>38973600</v>
      </c>
      <c r="BS948">
        <v>39251800</v>
      </c>
      <c r="BX948">
        <v>40250400</v>
      </c>
      <c r="CC948">
        <v>41586800</v>
      </c>
      <c r="CH948">
        <v>41303400</v>
      </c>
      <c r="CM948">
        <v>39595399.999999903</v>
      </c>
      <c r="CR948">
        <v>36410800</v>
      </c>
      <c r="CW948">
        <v>36740400</v>
      </c>
      <c r="DB948">
        <v>39425200</v>
      </c>
      <c r="DG948">
        <v>38995000</v>
      </c>
      <c r="DL948">
        <v>39318399.999999903</v>
      </c>
      <c r="DQ948">
        <v>39863200</v>
      </c>
      <c r="DV948">
        <v>39863400</v>
      </c>
    </row>
    <row r="949" spans="1:126" hidden="1">
      <c r="A949" s="97" t="s">
        <v>451</v>
      </c>
      <c r="B949" t="s">
        <v>1415</v>
      </c>
      <c r="C949" t="s">
        <v>714</v>
      </c>
      <c r="D949" s="94" t="s">
        <v>1416</v>
      </c>
      <c r="E949" t="s">
        <v>1673</v>
      </c>
      <c r="BD949">
        <v>30985300</v>
      </c>
      <c r="BI949">
        <v>32937699.999999899</v>
      </c>
      <c r="BN949">
        <v>34195500</v>
      </c>
      <c r="BS949">
        <v>35580400</v>
      </c>
      <c r="BX949">
        <v>36512900</v>
      </c>
      <c r="CC949">
        <v>37843100</v>
      </c>
      <c r="CH949">
        <v>39280000</v>
      </c>
      <c r="CM949">
        <v>38997500</v>
      </c>
      <c r="CR949">
        <v>37433800</v>
      </c>
      <c r="CW949">
        <v>34494300</v>
      </c>
      <c r="DB949">
        <v>34663900</v>
      </c>
      <c r="DG949">
        <v>37233500</v>
      </c>
      <c r="DL949">
        <v>36911800</v>
      </c>
      <c r="DQ949">
        <v>37235300</v>
      </c>
      <c r="DV949">
        <v>38004200</v>
      </c>
    </row>
    <row r="950" spans="1:126" hidden="1">
      <c r="A950" s="97" t="s">
        <v>451</v>
      </c>
      <c r="B950" t="s">
        <v>1415</v>
      </c>
      <c r="C950" t="s">
        <v>714</v>
      </c>
      <c r="D950" s="94" t="s">
        <v>1416</v>
      </c>
      <c r="E950" t="s">
        <v>1674</v>
      </c>
      <c r="BD950">
        <v>25865700</v>
      </c>
      <c r="BI950">
        <v>27062800</v>
      </c>
      <c r="BN950">
        <v>28790500</v>
      </c>
      <c r="BS950">
        <v>30159500</v>
      </c>
      <c r="BX950">
        <v>32317699.999999899</v>
      </c>
      <c r="CC950">
        <v>33376300</v>
      </c>
      <c r="CH950">
        <v>34882100</v>
      </c>
      <c r="CM950">
        <v>36215900</v>
      </c>
      <c r="CR950">
        <v>36126700</v>
      </c>
      <c r="CW950">
        <v>34708000</v>
      </c>
      <c r="DB950">
        <v>31903700</v>
      </c>
      <c r="DG950">
        <v>32289000</v>
      </c>
      <c r="DL950">
        <v>34639500</v>
      </c>
      <c r="DQ950">
        <v>34322500</v>
      </c>
      <c r="DV950">
        <v>34794500</v>
      </c>
    </row>
    <row r="951" spans="1:126" hidden="1">
      <c r="A951" s="97" t="s">
        <v>451</v>
      </c>
      <c r="B951" t="s">
        <v>1415</v>
      </c>
      <c r="C951" t="s">
        <v>714</v>
      </c>
      <c r="D951" s="94" t="s">
        <v>1416</v>
      </c>
      <c r="E951" t="s">
        <v>1675</v>
      </c>
      <c r="BD951">
        <v>21091100</v>
      </c>
      <c r="BI951">
        <v>21291100</v>
      </c>
      <c r="BN951">
        <v>22324199.999999899</v>
      </c>
      <c r="BS951">
        <v>23989000</v>
      </c>
      <c r="BX951">
        <v>26120600</v>
      </c>
      <c r="CC951">
        <v>28257500</v>
      </c>
      <c r="CH951">
        <v>29588900</v>
      </c>
      <c r="CM951">
        <v>30971500</v>
      </c>
      <c r="CR951">
        <v>32360500</v>
      </c>
      <c r="CW951">
        <v>32453100</v>
      </c>
      <c r="DB951">
        <v>31116699.999999899</v>
      </c>
      <c r="DG951">
        <v>28754200</v>
      </c>
      <c r="DL951">
        <v>29014500</v>
      </c>
      <c r="DQ951">
        <v>31244800</v>
      </c>
      <c r="DV951">
        <v>31091900</v>
      </c>
    </row>
    <row r="952" spans="1:126" hidden="1">
      <c r="A952" s="97" t="s">
        <v>451</v>
      </c>
      <c r="B952" t="s">
        <v>1415</v>
      </c>
      <c r="C952" t="s">
        <v>714</v>
      </c>
      <c r="D952" s="94" t="s">
        <v>1416</v>
      </c>
      <c r="E952" t="s">
        <v>1676</v>
      </c>
      <c r="BD952">
        <v>15397800</v>
      </c>
      <c r="BI952">
        <v>15916400</v>
      </c>
      <c r="BN952">
        <v>16119900</v>
      </c>
      <c r="BS952">
        <v>17234600</v>
      </c>
      <c r="BX952">
        <v>19377500</v>
      </c>
      <c r="CC952">
        <v>21341699.999999899</v>
      </c>
      <c r="CH952">
        <v>23548000</v>
      </c>
      <c r="CM952">
        <v>24744199.999999899</v>
      </c>
      <c r="CR952">
        <v>26134600</v>
      </c>
      <c r="CW952">
        <v>27430200</v>
      </c>
      <c r="DB952">
        <v>27678199.999999899</v>
      </c>
      <c r="DG952">
        <v>26679600</v>
      </c>
      <c r="DL952">
        <v>24551300</v>
      </c>
      <c r="DQ952">
        <v>24864500</v>
      </c>
      <c r="DV952">
        <v>26979500</v>
      </c>
    </row>
    <row r="953" spans="1:126" hidden="1">
      <c r="A953" s="97" t="s">
        <v>451</v>
      </c>
      <c r="B953" t="s">
        <v>1415</v>
      </c>
      <c r="C953" t="s">
        <v>714</v>
      </c>
      <c r="D953" s="94" t="s">
        <v>1416</v>
      </c>
      <c r="E953" t="s">
        <v>1677</v>
      </c>
      <c r="BD953">
        <v>10081600</v>
      </c>
      <c r="BI953">
        <v>10286800</v>
      </c>
      <c r="BN953">
        <v>10677700</v>
      </c>
      <c r="BS953">
        <v>11026800</v>
      </c>
      <c r="BX953">
        <v>12576000</v>
      </c>
      <c r="CC953">
        <v>14378900</v>
      </c>
      <c r="CH953">
        <v>16148500</v>
      </c>
      <c r="CM953">
        <v>17954400</v>
      </c>
      <c r="CR953">
        <v>19154000</v>
      </c>
      <c r="CW953">
        <v>20314600</v>
      </c>
      <c r="DB953">
        <v>21485900</v>
      </c>
      <c r="DG953">
        <v>21984800</v>
      </c>
      <c r="DL953">
        <v>21161000</v>
      </c>
      <c r="DQ953">
        <v>19509800</v>
      </c>
      <c r="DV953">
        <v>19901500</v>
      </c>
    </row>
    <row r="954" spans="1:126" hidden="1">
      <c r="A954" s="97" t="s">
        <v>451</v>
      </c>
      <c r="B954" t="s">
        <v>1415</v>
      </c>
      <c r="C954" t="s">
        <v>714</v>
      </c>
      <c r="D954" s="94" t="s">
        <v>1416</v>
      </c>
      <c r="E954" t="s">
        <v>1678</v>
      </c>
      <c r="BD954">
        <v>5760700</v>
      </c>
      <c r="BI954">
        <v>5684299.9999999898</v>
      </c>
      <c r="BN954">
        <v>5730300</v>
      </c>
      <c r="BS954">
        <v>6260900</v>
      </c>
      <c r="BX954">
        <v>6958100</v>
      </c>
      <c r="CC954">
        <v>8049700</v>
      </c>
      <c r="CH954">
        <v>9459100</v>
      </c>
      <c r="CM954">
        <v>10669100</v>
      </c>
      <c r="CR954">
        <v>12062400</v>
      </c>
      <c r="CW954">
        <v>13041400</v>
      </c>
      <c r="DB954">
        <v>14003500</v>
      </c>
      <c r="DG954">
        <v>15076800</v>
      </c>
      <c r="DL954">
        <v>15487300</v>
      </c>
      <c r="DQ954">
        <v>15041300</v>
      </c>
      <c r="DV954">
        <v>13978900</v>
      </c>
    </row>
    <row r="955" spans="1:126" hidden="1">
      <c r="A955" s="97" t="s">
        <v>451</v>
      </c>
      <c r="B955" t="s">
        <v>1415</v>
      </c>
      <c r="C955" t="s">
        <v>714</v>
      </c>
      <c r="D955" s="94" t="s">
        <v>1416</v>
      </c>
      <c r="E955" t="s">
        <v>1679</v>
      </c>
      <c r="BD955">
        <v>3390700</v>
      </c>
      <c r="BI955">
        <v>3464300</v>
      </c>
      <c r="BN955">
        <v>3451700</v>
      </c>
      <c r="BS955">
        <v>3769200</v>
      </c>
      <c r="BX955">
        <v>4413200</v>
      </c>
      <c r="CC955">
        <v>5091400</v>
      </c>
      <c r="CH955">
        <v>5927300</v>
      </c>
      <c r="CM955">
        <v>7088200</v>
      </c>
      <c r="CR955">
        <v>5805200</v>
      </c>
      <c r="CW955">
        <v>6778000</v>
      </c>
      <c r="DB955">
        <v>7443300</v>
      </c>
      <c r="DG955">
        <v>8257100</v>
      </c>
      <c r="DL955">
        <v>9149000</v>
      </c>
      <c r="DQ955">
        <v>9469100</v>
      </c>
      <c r="DV955">
        <v>9299500</v>
      </c>
    </row>
    <row r="956" spans="1:126" hidden="1">
      <c r="A956" s="97" t="s">
        <v>451</v>
      </c>
      <c r="B956" t="s">
        <v>1415</v>
      </c>
      <c r="C956" t="s">
        <v>714</v>
      </c>
      <c r="D956" s="94" t="s">
        <v>1416</v>
      </c>
      <c r="E956" t="s">
        <v>1680</v>
      </c>
      <c r="BD956">
        <v>782100</v>
      </c>
      <c r="BI956">
        <v>770699.99999999895</v>
      </c>
      <c r="BN956">
        <v>833700</v>
      </c>
      <c r="BS956">
        <v>883700</v>
      </c>
      <c r="BX956">
        <v>1016599.99999999</v>
      </c>
      <c r="CC956">
        <v>1218300</v>
      </c>
      <c r="CH956">
        <v>1384900</v>
      </c>
      <c r="CM956">
        <v>1640399.99999999</v>
      </c>
      <c r="CR956">
        <v>2055800</v>
      </c>
      <c r="CW956">
        <v>2457300</v>
      </c>
      <c r="DB956">
        <v>2971100</v>
      </c>
      <c r="DG956">
        <v>3401399.9999999902</v>
      </c>
      <c r="DL956">
        <v>3913600</v>
      </c>
      <c r="DQ956">
        <v>4506900</v>
      </c>
      <c r="DV956">
        <v>4764500</v>
      </c>
    </row>
    <row r="957" spans="1:126" hidden="1">
      <c r="A957" s="97" t="s">
        <v>451</v>
      </c>
      <c r="B957" t="s">
        <v>1415</v>
      </c>
      <c r="C957" t="s">
        <v>714</v>
      </c>
      <c r="D957" s="94" t="s">
        <v>1416</v>
      </c>
      <c r="E957" t="s">
        <v>1681</v>
      </c>
      <c r="BD957">
        <v>202300</v>
      </c>
      <c r="BI957">
        <v>182600</v>
      </c>
      <c r="BN957">
        <v>179800</v>
      </c>
      <c r="BS957">
        <v>209200</v>
      </c>
      <c r="BX957">
        <v>230000</v>
      </c>
      <c r="CC957">
        <v>271500</v>
      </c>
      <c r="CH957">
        <v>333900</v>
      </c>
      <c r="CM957">
        <v>387500</v>
      </c>
      <c r="CR957">
        <v>480300</v>
      </c>
      <c r="CW957">
        <v>613200</v>
      </c>
      <c r="DB957">
        <v>765700</v>
      </c>
      <c r="DG957">
        <v>966100</v>
      </c>
      <c r="DL957">
        <v>1165600</v>
      </c>
      <c r="DQ957">
        <v>1444699.99999999</v>
      </c>
      <c r="DV957">
        <v>1704100</v>
      </c>
    </row>
    <row r="958" spans="1:126" hidden="1">
      <c r="A958" s="97" t="s">
        <v>451</v>
      </c>
      <c r="B958" t="s">
        <v>1415</v>
      </c>
      <c r="C958" t="s">
        <v>714</v>
      </c>
      <c r="D958" s="94" t="s">
        <v>1416</v>
      </c>
      <c r="E958" t="s">
        <v>1682</v>
      </c>
      <c r="BD958">
        <v>41500</v>
      </c>
      <c r="BI958">
        <v>31500</v>
      </c>
      <c r="BN958">
        <v>29299.999999999902</v>
      </c>
      <c r="BS958">
        <v>29900</v>
      </c>
      <c r="BX958">
        <v>35800</v>
      </c>
      <c r="CC958">
        <v>40700</v>
      </c>
      <c r="CH958">
        <v>50300</v>
      </c>
      <c r="CM958">
        <v>63800</v>
      </c>
      <c r="CR958">
        <v>77500</v>
      </c>
      <c r="CW958">
        <v>96700</v>
      </c>
      <c r="DB958">
        <v>129199.999999999</v>
      </c>
      <c r="DG958">
        <v>169200</v>
      </c>
      <c r="DL958">
        <v>227500</v>
      </c>
      <c r="DQ958">
        <v>297600</v>
      </c>
      <c r="DV958">
        <v>387100</v>
      </c>
    </row>
    <row r="959" spans="1:126" hidden="1">
      <c r="A959" s="97" t="s">
        <v>451</v>
      </c>
      <c r="B959" t="s">
        <v>1415</v>
      </c>
      <c r="C959" t="s">
        <v>714</v>
      </c>
      <c r="D959" s="94" t="s">
        <v>1416</v>
      </c>
      <c r="E959" t="s">
        <v>1683</v>
      </c>
      <c r="BD959">
        <v>7800</v>
      </c>
      <c r="BI959">
        <v>4500</v>
      </c>
      <c r="BN959">
        <v>3600</v>
      </c>
      <c r="BS959">
        <v>3400</v>
      </c>
      <c r="BX959">
        <v>3400</v>
      </c>
      <c r="CC959">
        <v>4300</v>
      </c>
      <c r="CH959">
        <v>5300</v>
      </c>
      <c r="CM959">
        <v>6800</v>
      </c>
      <c r="CR959">
        <v>9000</v>
      </c>
      <c r="CW959">
        <v>10900</v>
      </c>
      <c r="DB959">
        <v>14100</v>
      </c>
      <c r="DG959">
        <v>19700</v>
      </c>
      <c r="DL959">
        <v>27400</v>
      </c>
      <c r="DQ959">
        <v>39599.999999999898</v>
      </c>
      <c r="DV959">
        <v>56300</v>
      </c>
    </row>
    <row r="960" spans="1:126" hidden="1">
      <c r="A960" s="97" t="s">
        <v>451</v>
      </c>
      <c r="B960" t="s">
        <v>1415</v>
      </c>
      <c r="C960" t="s">
        <v>714</v>
      </c>
      <c r="D960" s="94" t="s">
        <v>1416</v>
      </c>
      <c r="E960" t="s">
        <v>1684</v>
      </c>
      <c r="BD960">
        <v>166025600</v>
      </c>
      <c r="BI960">
        <v>198529900</v>
      </c>
      <c r="BN960">
        <v>211791000</v>
      </c>
      <c r="BS960">
        <v>234976100</v>
      </c>
      <c r="BX960">
        <v>256623900</v>
      </c>
      <c r="CC960">
        <v>265618000</v>
      </c>
      <c r="CH960">
        <v>267985099.99999899</v>
      </c>
      <c r="CM960">
        <v>289574300</v>
      </c>
      <c r="CR960">
        <v>314206200</v>
      </c>
      <c r="CW960">
        <v>302129700</v>
      </c>
      <c r="DB960">
        <v>294992200</v>
      </c>
      <c r="DG960">
        <v>301292400</v>
      </c>
      <c r="DL960">
        <v>314599900</v>
      </c>
      <c r="DQ960">
        <v>325432100</v>
      </c>
      <c r="DV960">
        <v>319615600</v>
      </c>
    </row>
    <row r="961" spans="1:126" hidden="1">
      <c r="A961" s="97" t="s">
        <v>451</v>
      </c>
      <c r="B961" t="s">
        <v>1415</v>
      </c>
      <c r="C961" t="s">
        <v>714</v>
      </c>
      <c r="D961" s="94" t="s">
        <v>1416</v>
      </c>
      <c r="E961" t="s">
        <v>1685</v>
      </c>
      <c r="BD961">
        <v>131697500</v>
      </c>
      <c r="BI961">
        <v>154847600</v>
      </c>
      <c r="BN961">
        <v>186858800</v>
      </c>
      <c r="BS961">
        <v>200317900</v>
      </c>
      <c r="BX961">
        <v>225197500</v>
      </c>
      <c r="CC961">
        <v>247168500</v>
      </c>
      <c r="CH961">
        <v>256897400</v>
      </c>
      <c r="CM961">
        <v>260405800</v>
      </c>
      <c r="CR961">
        <v>282265300</v>
      </c>
      <c r="CW961">
        <v>307653900</v>
      </c>
      <c r="DB961">
        <v>296594800</v>
      </c>
      <c r="DG961">
        <v>290378000</v>
      </c>
      <c r="DL961">
        <v>297277900</v>
      </c>
      <c r="DQ961">
        <v>311264800</v>
      </c>
      <c r="DV961">
        <v>322351600</v>
      </c>
    </row>
    <row r="962" spans="1:126" hidden="1">
      <c r="A962" s="97" t="s">
        <v>451</v>
      </c>
      <c r="B962" t="s">
        <v>1415</v>
      </c>
      <c r="C962" t="s">
        <v>714</v>
      </c>
      <c r="D962" s="94" t="s">
        <v>1416</v>
      </c>
      <c r="E962" t="s">
        <v>1686</v>
      </c>
      <c r="BD962">
        <v>127153600</v>
      </c>
      <c r="BI962">
        <v>128581700</v>
      </c>
      <c r="BN962">
        <v>151903300</v>
      </c>
      <c r="BS962">
        <v>183159700</v>
      </c>
      <c r="BX962">
        <v>197753400</v>
      </c>
      <c r="CC962">
        <v>222438000</v>
      </c>
      <c r="CH962">
        <v>244601300</v>
      </c>
      <c r="CM962">
        <v>254691800</v>
      </c>
      <c r="CR962">
        <v>258596300</v>
      </c>
      <c r="CW962">
        <v>280839900</v>
      </c>
      <c r="DB962">
        <v>306007300</v>
      </c>
      <c r="DG962">
        <v>295284000</v>
      </c>
      <c r="DL962">
        <v>288810800</v>
      </c>
      <c r="DQ962">
        <v>295694200</v>
      </c>
      <c r="DV962">
        <v>309865200</v>
      </c>
    </row>
    <row r="963" spans="1:126" hidden="1">
      <c r="A963" s="97" t="s">
        <v>451</v>
      </c>
      <c r="B963" t="s">
        <v>1415</v>
      </c>
      <c r="C963" t="s">
        <v>714</v>
      </c>
      <c r="D963" s="94" t="s">
        <v>1416</v>
      </c>
      <c r="E963" t="s">
        <v>1687</v>
      </c>
      <c r="BD963">
        <v>64935000</v>
      </c>
      <c r="BI963">
        <v>62776800</v>
      </c>
      <c r="BN963">
        <v>59386900</v>
      </c>
      <c r="BS963">
        <v>61360799.999999903</v>
      </c>
      <c r="BX963">
        <v>67087100</v>
      </c>
      <c r="CC963">
        <v>65285200</v>
      </c>
      <c r="CH963">
        <v>65517000</v>
      </c>
      <c r="CM963">
        <v>65982000</v>
      </c>
      <c r="CR963">
        <v>65022799.999999903</v>
      </c>
      <c r="CW963">
        <v>63841600</v>
      </c>
      <c r="DB963">
        <v>61598700</v>
      </c>
      <c r="DG963">
        <v>56627600</v>
      </c>
      <c r="DL963">
        <v>48738500</v>
      </c>
      <c r="DQ963">
        <v>44477700</v>
      </c>
      <c r="DV963">
        <v>39431100</v>
      </c>
    </row>
    <row r="964" spans="1:126" hidden="1">
      <c r="A964" s="97" t="s">
        <v>451</v>
      </c>
      <c r="B964" t="s">
        <v>1415</v>
      </c>
      <c r="C964" t="s">
        <v>714</v>
      </c>
      <c r="D964" s="94" t="s">
        <v>1416</v>
      </c>
      <c r="E964" t="s">
        <v>1688</v>
      </c>
      <c r="BD964">
        <v>62101300</v>
      </c>
      <c r="BI964">
        <v>62759400</v>
      </c>
      <c r="BN964">
        <v>60859900</v>
      </c>
      <c r="BS964">
        <v>57627300</v>
      </c>
      <c r="BX964">
        <v>59783900</v>
      </c>
      <c r="CC964">
        <v>65249100</v>
      </c>
      <c r="CH964">
        <v>63945500</v>
      </c>
      <c r="CM964">
        <v>64284300</v>
      </c>
      <c r="CR964">
        <v>64730800</v>
      </c>
      <c r="CW964">
        <v>63707600</v>
      </c>
      <c r="DB964">
        <v>62659700</v>
      </c>
      <c r="DG964">
        <v>60247399.999999903</v>
      </c>
      <c r="DL964">
        <v>54678500</v>
      </c>
      <c r="DQ964">
        <v>45389400</v>
      </c>
      <c r="DV964">
        <v>40782200</v>
      </c>
    </row>
    <row r="965" spans="1:126" hidden="1">
      <c r="A965" s="97" t="s">
        <v>451</v>
      </c>
      <c r="B965" t="s">
        <v>1415</v>
      </c>
      <c r="C965" t="s">
        <v>714</v>
      </c>
      <c r="D965" s="94" t="s">
        <v>1416</v>
      </c>
      <c r="E965" t="s">
        <v>1689</v>
      </c>
      <c r="BD965">
        <v>58586600</v>
      </c>
      <c r="BI965">
        <v>59640900</v>
      </c>
      <c r="BN965">
        <v>60569900</v>
      </c>
      <c r="BS965">
        <v>58813100</v>
      </c>
      <c r="BX965">
        <v>55929100</v>
      </c>
      <c r="CC965">
        <v>58222300</v>
      </c>
      <c r="CH965">
        <v>63734400</v>
      </c>
      <c r="CM965">
        <v>62600200</v>
      </c>
      <c r="CR965">
        <v>62926400</v>
      </c>
      <c r="CW965">
        <v>63458000</v>
      </c>
      <c r="DB965">
        <v>62454500</v>
      </c>
      <c r="DG965">
        <v>61175800</v>
      </c>
      <c r="DL965">
        <v>58519100</v>
      </c>
      <c r="DQ965">
        <v>52373100</v>
      </c>
      <c r="DV965">
        <v>42684000</v>
      </c>
    </row>
    <row r="966" spans="1:126" hidden="1">
      <c r="A966" s="97" t="s">
        <v>451</v>
      </c>
      <c r="B966" t="s">
        <v>1415</v>
      </c>
      <c r="C966" t="s">
        <v>714</v>
      </c>
      <c r="D966" s="94" t="s">
        <v>1416</v>
      </c>
      <c r="E966" t="s">
        <v>1690</v>
      </c>
      <c r="BD966">
        <v>54924000</v>
      </c>
      <c r="BI966">
        <v>55954500</v>
      </c>
      <c r="BN966">
        <v>57224100</v>
      </c>
      <c r="BS966">
        <v>58291200</v>
      </c>
      <c r="BX966">
        <v>56967300</v>
      </c>
      <c r="CC966">
        <v>54508800</v>
      </c>
      <c r="CH966">
        <v>56789800</v>
      </c>
      <c r="CM966">
        <v>62406399.999999903</v>
      </c>
      <c r="CR966">
        <v>61296100</v>
      </c>
      <c r="CW966">
        <v>61729600</v>
      </c>
      <c r="DB966">
        <v>62087200</v>
      </c>
      <c r="DG966">
        <v>60747600</v>
      </c>
      <c r="DL966">
        <v>59402200</v>
      </c>
      <c r="DQ966">
        <v>56276700</v>
      </c>
      <c r="DV966">
        <v>50055000</v>
      </c>
    </row>
    <row r="967" spans="1:126" hidden="1">
      <c r="A967" s="97" t="s">
        <v>451</v>
      </c>
      <c r="B967" t="s">
        <v>1415</v>
      </c>
      <c r="C967" t="s">
        <v>714</v>
      </c>
      <c r="D967" s="94" t="s">
        <v>1416</v>
      </c>
      <c r="E967" t="s">
        <v>1691</v>
      </c>
      <c r="BD967">
        <v>52622100</v>
      </c>
      <c r="BI967">
        <v>52202200</v>
      </c>
      <c r="BN967">
        <v>53427500</v>
      </c>
      <c r="BS967">
        <v>54784800</v>
      </c>
      <c r="BX967">
        <v>56298300</v>
      </c>
      <c r="CC967">
        <v>55441100</v>
      </c>
      <c r="CH967">
        <v>53196700</v>
      </c>
      <c r="CM967">
        <v>55606600</v>
      </c>
      <c r="CR967">
        <v>61096300</v>
      </c>
      <c r="CW967">
        <v>60182200</v>
      </c>
      <c r="DB967">
        <v>60352799.999999903</v>
      </c>
      <c r="DG967">
        <v>60569100</v>
      </c>
      <c r="DL967">
        <v>59449600</v>
      </c>
      <c r="DQ967">
        <v>58115900</v>
      </c>
      <c r="DV967">
        <v>55436900</v>
      </c>
    </row>
    <row r="968" spans="1:126" hidden="1">
      <c r="A968" s="97" t="s">
        <v>451</v>
      </c>
      <c r="B968" t="s">
        <v>1415</v>
      </c>
      <c r="C968" t="s">
        <v>714</v>
      </c>
      <c r="D968" s="94" t="s">
        <v>1416</v>
      </c>
      <c r="E968" t="s">
        <v>1692</v>
      </c>
      <c r="BD968">
        <v>47659500</v>
      </c>
      <c r="BI968">
        <v>49668400</v>
      </c>
      <c r="BN968">
        <v>49452800</v>
      </c>
      <c r="BS968">
        <v>50832100</v>
      </c>
      <c r="BX968">
        <v>52720000</v>
      </c>
      <c r="CC968">
        <v>54607300</v>
      </c>
      <c r="CH968">
        <v>53933300</v>
      </c>
      <c r="CM968">
        <v>51840399.999999903</v>
      </c>
      <c r="CR968">
        <v>54273600</v>
      </c>
      <c r="CW968">
        <v>59809100</v>
      </c>
      <c r="DB968">
        <v>58623200</v>
      </c>
      <c r="DG968">
        <v>58679200</v>
      </c>
      <c r="DL968">
        <v>59118100</v>
      </c>
      <c r="DQ968">
        <v>58044500</v>
      </c>
      <c r="DV968">
        <v>57124000</v>
      </c>
    </row>
    <row r="969" spans="1:126" hidden="1">
      <c r="A969" s="97" t="s">
        <v>451</v>
      </c>
      <c r="B969" t="s">
        <v>1415</v>
      </c>
      <c r="C969" t="s">
        <v>714</v>
      </c>
      <c r="D969" s="94" t="s">
        <v>1416</v>
      </c>
      <c r="E969" t="s">
        <v>1693</v>
      </c>
      <c r="BD969">
        <v>42074200</v>
      </c>
      <c r="BI969">
        <v>44541200</v>
      </c>
      <c r="BN969">
        <v>46674399.999999903</v>
      </c>
      <c r="BS969">
        <v>46673000</v>
      </c>
      <c r="BX969">
        <v>48545700</v>
      </c>
      <c r="CC969">
        <v>50815400</v>
      </c>
      <c r="CH969">
        <v>52863500</v>
      </c>
      <c r="CM969">
        <v>52267400</v>
      </c>
      <c r="CR969">
        <v>50303300</v>
      </c>
      <c r="CW969">
        <v>52793600</v>
      </c>
      <c r="DB969">
        <v>58118700</v>
      </c>
      <c r="DG969">
        <v>56743000</v>
      </c>
      <c r="DL969">
        <v>57024399.999999903</v>
      </c>
      <c r="DQ969">
        <v>57588200</v>
      </c>
      <c r="DV969">
        <v>56855400</v>
      </c>
    </row>
    <row r="970" spans="1:126" hidden="1">
      <c r="A970" s="97" t="s">
        <v>451</v>
      </c>
      <c r="B970" t="s">
        <v>1415</v>
      </c>
      <c r="C970" t="s">
        <v>714</v>
      </c>
      <c r="D970" s="94" t="s">
        <v>1416</v>
      </c>
      <c r="E970" t="s">
        <v>1694</v>
      </c>
      <c r="BD970">
        <v>36081200</v>
      </c>
      <c r="BI970">
        <v>39009500</v>
      </c>
      <c r="BN970">
        <v>41421600</v>
      </c>
      <c r="BS970">
        <v>43634200</v>
      </c>
      <c r="BX970">
        <v>44010100</v>
      </c>
      <c r="CC970">
        <v>46360700</v>
      </c>
      <c r="CH970">
        <v>48697299.999999903</v>
      </c>
      <c r="CM970">
        <v>50799200</v>
      </c>
      <c r="CR970">
        <v>50278500</v>
      </c>
      <c r="CW970">
        <v>48485799.999999903</v>
      </c>
      <c r="DB970">
        <v>50901300</v>
      </c>
      <c r="DG970">
        <v>56014900</v>
      </c>
      <c r="DL970">
        <v>54776000</v>
      </c>
      <c r="DQ970">
        <v>55163899.999999903</v>
      </c>
      <c r="DV970">
        <v>56017500</v>
      </c>
    </row>
    <row r="971" spans="1:126" hidden="1">
      <c r="A971" s="97" t="s">
        <v>451</v>
      </c>
      <c r="B971" t="s">
        <v>1415</v>
      </c>
      <c r="C971" t="s">
        <v>714</v>
      </c>
      <c r="D971" s="94" t="s">
        <v>1416</v>
      </c>
      <c r="E971" t="s">
        <v>1695</v>
      </c>
      <c r="BD971">
        <v>30820600</v>
      </c>
      <c r="BI971">
        <v>32716400</v>
      </c>
      <c r="BN971">
        <v>35484000</v>
      </c>
      <c r="BS971">
        <v>37950700</v>
      </c>
      <c r="BX971">
        <v>40523500</v>
      </c>
      <c r="CC971">
        <v>41218299.999999903</v>
      </c>
      <c r="CH971">
        <v>43731100</v>
      </c>
      <c r="CM971">
        <v>46033799.999999903</v>
      </c>
      <c r="CR971">
        <v>48158800</v>
      </c>
      <c r="CW971">
        <v>47769600</v>
      </c>
      <c r="DB971">
        <v>46068900</v>
      </c>
      <c r="DG971">
        <v>48445000</v>
      </c>
      <c r="DL971">
        <v>53349000</v>
      </c>
      <c r="DQ971">
        <v>52396600</v>
      </c>
      <c r="DV971">
        <v>53001300</v>
      </c>
    </row>
    <row r="972" spans="1:126" hidden="1">
      <c r="A972" s="97" t="s">
        <v>451</v>
      </c>
      <c r="B972" t="s">
        <v>1415</v>
      </c>
      <c r="C972" t="s">
        <v>714</v>
      </c>
      <c r="D972" s="94" t="s">
        <v>1416</v>
      </c>
      <c r="E972" t="s">
        <v>1696</v>
      </c>
      <c r="BD972">
        <v>26492600</v>
      </c>
      <c r="BI972">
        <v>26684000</v>
      </c>
      <c r="BN972">
        <v>28535899.999999899</v>
      </c>
      <c r="BS972">
        <v>31139000</v>
      </c>
      <c r="BX972">
        <v>34107100</v>
      </c>
      <c r="CC972">
        <v>36770100</v>
      </c>
      <c r="CH972">
        <v>37781800</v>
      </c>
      <c r="CM972">
        <v>40219100</v>
      </c>
      <c r="CR972">
        <v>42537000</v>
      </c>
      <c r="CW972">
        <v>44677399.999999903</v>
      </c>
      <c r="DB972">
        <v>44337200</v>
      </c>
      <c r="DG972">
        <v>42739500</v>
      </c>
      <c r="DL972">
        <v>45042300</v>
      </c>
      <c r="DQ972">
        <v>50014700</v>
      </c>
      <c r="DV972">
        <v>49233299.999999903</v>
      </c>
    </row>
    <row r="973" spans="1:126" hidden="1">
      <c r="A973" s="97" t="s">
        <v>451</v>
      </c>
      <c r="B973" t="s">
        <v>1415</v>
      </c>
      <c r="C973" t="s">
        <v>714</v>
      </c>
      <c r="D973" s="94" t="s">
        <v>1416</v>
      </c>
      <c r="E973" t="s">
        <v>1697</v>
      </c>
      <c r="BD973">
        <v>20378800</v>
      </c>
      <c r="BI973">
        <v>21309100</v>
      </c>
      <c r="BN973">
        <v>21695200</v>
      </c>
      <c r="BS973">
        <v>23420399.999999899</v>
      </c>
      <c r="BX973">
        <v>26587600</v>
      </c>
      <c r="CC973">
        <v>29464700</v>
      </c>
      <c r="CH973">
        <v>32235000</v>
      </c>
      <c r="CM973">
        <v>33241400</v>
      </c>
      <c r="CR973">
        <v>35576000</v>
      </c>
      <c r="CW973">
        <v>37816500</v>
      </c>
      <c r="DB973">
        <v>39974700</v>
      </c>
      <c r="DG973">
        <v>39494500</v>
      </c>
      <c r="DL973">
        <v>38033100</v>
      </c>
      <c r="DQ973">
        <v>40532900</v>
      </c>
      <c r="DV973">
        <v>45315900</v>
      </c>
    </row>
    <row r="974" spans="1:126" hidden="1">
      <c r="A974" s="97" t="s">
        <v>451</v>
      </c>
      <c r="B974" t="s">
        <v>1415</v>
      </c>
      <c r="C974" t="s">
        <v>714</v>
      </c>
      <c r="D974" s="94" t="s">
        <v>1416</v>
      </c>
      <c r="E974" t="s">
        <v>1698</v>
      </c>
      <c r="BD974">
        <v>14059700</v>
      </c>
      <c r="BI974">
        <v>14909500</v>
      </c>
      <c r="BN974">
        <v>15722000</v>
      </c>
      <c r="BS974">
        <v>16221500</v>
      </c>
      <c r="BX974">
        <v>18463200</v>
      </c>
      <c r="CC974">
        <v>21232000</v>
      </c>
      <c r="CH974">
        <v>23913200</v>
      </c>
      <c r="CM974">
        <v>26422400</v>
      </c>
      <c r="CR974">
        <v>27344800</v>
      </c>
      <c r="CW974">
        <v>29530500</v>
      </c>
      <c r="DB974">
        <v>31721400</v>
      </c>
      <c r="DG974">
        <v>33605500</v>
      </c>
      <c r="DL974">
        <v>33292699.999999899</v>
      </c>
      <c r="DQ974">
        <v>32208900</v>
      </c>
      <c r="DV974">
        <v>34565000</v>
      </c>
    </row>
    <row r="975" spans="1:126" hidden="1">
      <c r="A975" s="97" t="s">
        <v>451</v>
      </c>
      <c r="B975" t="s">
        <v>1415</v>
      </c>
      <c r="C975" t="s">
        <v>714</v>
      </c>
      <c r="D975" s="94" t="s">
        <v>1416</v>
      </c>
      <c r="E975" t="s">
        <v>1699</v>
      </c>
      <c r="BD975">
        <v>8593600</v>
      </c>
      <c r="BI975">
        <v>8834900</v>
      </c>
      <c r="BN975">
        <v>9376900</v>
      </c>
      <c r="BS975">
        <v>10347200</v>
      </c>
      <c r="BX975">
        <v>11214200</v>
      </c>
      <c r="CC975">
        <v>12981300</v>
      </c>
      <c r="CH975">
        <v>15289600</v>
      </c>
      <c r="CM975">
        <v>17395300</v>
      </c>
      <c r="CR975">
        <v>19461600</v>
      </c>
      <c r="CW975">
        <v>20375100</v>
      </c>
      <c r="DB975">
        <v>22352500</v>
      </c>
      <c r="DG975">
        <v>24183600</v>
      </c>
      <c r="DL975">
        <v>25861700</v>
      </c>
      <c r="DQ975">
        <v>25825300</v>
      </c>
      <c r="DV975">
        <v>25110399.999999899</v>
      </c>
    </row>
    <row r="976" spans="1:126" hidden="1">
      <c r="A976" s="97" t="s">
        <v>451</v>
      </c>
      <c r="B976" t="s">
        <v>1415</v>
      </c>
      <c r="C976" t="s">
        <v>714</v>
      </c>
      <c r="D976" s="94" t="s">
        <v>1416</v>
      </c>
      <c r="E976" t="s">
        <v>1700</v>
      </c>
      <c r="BD976">
        <v>5860800</v>
      </c>
      <c r="BI976">
        <v>6304200</v>
      </c>
      <c r="BN976">
        <v>6483000</v>
      </c>
      <c r="BS976">
        <v>7427300</v>
      </c>
      <c r="BX976">
        <v>8816900</v>
      </c>
      <c r="CC976">
        <v>9949200</v>
      </c>
      <c r="CH976">
        <v>11623200</v>
      </c>
      <c r="CM976">
        <v>13976500</v>
      </c>
      <c r="CR976">
        <v>10838700</v>
      </c>
      <c r="CW976">
        <v>12348599.999999899</v>
      </c>
      <c r="DB976">
        <v>13163900</v>
      </c>
      <c r="DG976">
        <v>14697700</v>
      </c>
      <c r="DL976">
        <v>16376800</v>
      </c>
      <c r="DQ976">
        <v>17584400</v>
      </c>
      <c r="DV976">
        <v>17687700</v>
      </c>
    </row>
    <row r="977" spans="1:126" hidden="1">
      <c r="A977" s="97" t="s">
        <v>451</v>
      </c>
      <c r="B977" t="s">
        <v>1415</v>
      </c>
      <c r="C977" t="s">
        <v>714</v>
      </c>
      <c r="D977" s="94" t="s">
        <v>1416</v>
      </c>
      <c r="E977" t="s">
        <v>1701</v>
      </c>
      <c r="BD977">
        <v>1443500</v>
      </c>
      <c r="BI977">
        <v>1495800</v>
      </c>
      <c r="BN977">
        <v>1699800</v>
      </c>
      <c r="BS977">
        <v>1848199.99999999</v>
      </c>
      <c r="BX977">
        <v>2248300</v>
      </c>
      <c r="CC977">
        <v>2704500</v>
      </c>
      <c r="CH977">
        <v>3017600</v>
      </c>
      <c r="CM977">
        <v>3605900</v>
      </c>
      <c r="CR977">
        <v>4490600</v>
      </c>
      <c r="CW977">
        <v>5362000</v>
      </c>
      <c r="DB977">
        <v>6251200</v>
      </c>
      <c r="DG977">
        <v>6850600</v>
      </c>
      <c r="DL977">
        <v>7941700</v>
      </c>
      <c r="DQ977">
        <v>9047300</v>
      </c>
      <c r="DV977">
        <v>9956000</v>
      </c>
    </row>
    <row r="978" spans="1:126" hidden="1">
      <c r="A978" s="97" t="s">
        <v>451</v>
      </c>
      <c r="B978" t="s">
        <v>1415</v>
      </c>
      <c r="C978" t="s">
        <v>714</v>
      </c>
      <c r="D978" s="94" t="s">
        <v>1416</v>
      </c>
      <c r="E978" t="s">
        <v>1702</v>
      </c>
      <c r="BD978">
        <v>442500</v>
      </c>
      <c r="BI978">
        <v>410000</v>
      </c>
      <c r="BN978">
        <v>413700</v>
      </c>
      <c r="BS978">
        <v>512200</v>
      </c>
      <c r="BX978">
        <v>583200</v>
      </c>
      <c r="CC978">
        <v>718500</v>
      </c>
      <c r="CH978">
        <v>908400</v>
      </c>
      <c r="CM978">
        <v>1026000</v>
      </c>
      <c r="CR978">
        <v>1279000</v>
      </c>
      <c r="CW978">
        <v>1613899.99999999</v>
      </c>
      <c r="DB978">
        <v>1983500</v>
      </c>
      <c r="DG978">
        <v>2408100</v>
      </c>
      <c r="DL978">
        <v>2766200</v>
      </c>
      <c r="DQ978">
        <v>3374800</v>
      </c>
      <c r="DV978">
        <v>3965200</v>
      </c>
    </row>
    <row r="979" spans="1:126" hidden="1">
      <c r="A979" s="97" t="s">
        <v>451</v>
      </c>
      <c r="B979" t="s">
        <v>1415</v>
      </c>
      <c r="C979" t="s">
        <v>714</v>
      </c>
      <c r="D979" s="94" t="s">
        <v>1416</v>
      </c>
      <c r="E979" t="s">
        <v>1703</v>
      </c>
      <c r="BD979">
        <v>107100</v>
      </c>
      <c r="BI979">
        <v>84900</v>
      </c>
      <c r="BN979">
        <v>79800</v>
      </c>
      <c r="BS979">
        <v>82800</v>
      </c>
      <c r="BX979">
        <v>107400</v>
      </c>
      <c r="CC979">
        <v>123600</v>
      </c>
      <c r="CH979">
        <v>164500</v>
      </c>
      <c r="CM979">
        <v>211900</v>
      </c>
      <c r="CR979">
        <v>250600</v>
      </c>
      <c r="CW979">
        <v>312200</v>
      </c>
      <c r="DB979">
        <v>406000</v>
      </c>
      <c r="DG979">
        <v>518299.99999999901</v>
      </c>
      <c r="DL979">
        <v>670600</v>
      </c>
      <c r="DQ979">
        <v>832699.99999999895</v>
      </c>
      <c r="DV979">
        <v>1068400</v>
      </c>
    </row>
    <row r="980" spans="1:126" hidden="1">
      <c r="A980" s="97" t="s">
        <v>451</v>
      </c>
      <c r="B980" t="s">
        <v>1415</v>
      </c>
      <c r="C980" t="s">
        <v>714</v>
      </c>
      <c r="D980" s="94" t="s">
        <v>1416</v>
      </c>
      <c r="E980" t="s">
        <v>1704</v>
      </c>
      <c r="BD980">
        <v>23200</v>
      </c>
      <c r="BI980">
        <v>14800</v>
      </c>
      <c r="BN980">
        <v>11899.9999999999</v>
      </c>
      <c r="BS980">
        <v>11300</v>
      </c>
      <c r="BX980">
        <v>11900</v>
      </c>
      <c r="CC980">
        <v>15200</v>
      </c>
      <c r="CH980">
        <v>19400</v>
      </c>
      <c r="CM980">
        <v>25900</v>
      </c>
      <c r="CR980">
        <v>34700</v>
      </c>
      <c r="CW980">
        <v>41100</v>
      </c>
      <c r="DB980">
        <v>52600</v>
      </c>
      <c r="DG980">
        <v>71900</v>
      </c>
      <c r="DL980">
        <v>99000</v>
      </c>
      <c r="DQ980">
        <v>142500</v>
      </c>
      <c r="DV980">
        <v>197200</v>
      </c>
    </row>
    <row r="981" spans="1:126" hidden="1">
      <c r="A981" s="97" t="s">
        <v>451</v>
      </c>
      <c r="B981" t="s">
        <v>1415</v>
      </c>
      <c r="C981" t="s">
        <v>714</v>
      </c>
      <c r="D981" s="94" t="s">
        <v>1416</v>
      </c>
      <c r="E981" t="s">
        <v>1705</v>
      </c>
      <c r="BD981">
        <v>5031600</v>
      </c>
      <c r="BI981">
        <v>6785900</v>
      </c>
      <c r="BN981">
        <v>9247900</v>
      </c>
      <c r="BS981">
        <v>12773300</v>
      </c>
      <c r="BX981">
        <v>17682600</v>
      </c>
      <c r="CC981">
        <v>23977200</v>
      </c>
      <c r="CH981">
        <v>32014800</v>
      </c>
      <c r="CM981">
        <v>41510100</v>
      </c>
      <c r="CR981">
        <v>52107100</v>
      </c>
      <c r="CW981">
        <v>63690100</v>
      </c>
      <c r="DB981">
        <v>75126700</v>
      </c>
      <c r="DG981">
        <v>87842400</v>
      </c>
      <c r="DL981">
        <v>102490700</v>
      </c>
      <c r="DQ981">
        <v>119743600</v>
      </c>
      <c r="DV981">
        <v>137468600</v>
      </c>
    </row>
    <row r="982" spans="1:126" hidden="1">
      <c r="A982" s="97" t="s">
        <v>451</v>
      </c>
      <c r="B982" t="s">
        <v>1415</v>
      </c>
      <c r="C982" t="s">
        <v>714</v>
      </c>
      <c r="D982" s="94" t="s">
        <v>1416</v>
      </c>
      <c r="E982" t="s">
        <v>1706</v>
      </c>
      <c r="BD982">
        <v>5031600</v>
      </c>
      <c r="BI982">
        <v>6785900</v>
      </c>
      <c r="BN982">
        <v>9247900</v>
      </c>
      <c r="BS982">
        <v>12773300</v>
      </c>
      <c r="BX982">
        <v>17682600</v>
      </c>
      <c r="CC982">
        <v>23977200</v>
      </c>
      <c r="CH982">
        <v>32014800</v>
      </c>
      <c r="CM982">
        <v>41510100</v>
      </c>
      <c r="CR982">
        <v>52107100</v>
      </c>
      <c r="CW982">
        <v>63690100</v>
      </c>
      <c r="DB982">
        <v>75126700</v>
      </c>
      <c r="DG982">
        <v>87842400</v>
      </c>
      <c r="DL982">
        <v>102490700</v>
      </c>
      <c r="DQ982">
        <v>119743600</v>
      </c>
      <c r="DV982">
        <v>137468600</v>
      </c>
    </row>
    <row r="983" spans="1:126" hidden="1">
      <c r="A983" s="97" t="s">
        <v>451</v>
      </c>
      <c r="B983" t="s">
        <v>1415</v>
      </c>
      <c r="C983" t="s">
        <v>714</v>
      </c>
      <c r="D983" s="94" t="s">
        <v>1416</v>
      </c>
      <c r="E983" t="s">
        <v>1707</v>
      </c>
      <c r="BD983">
        <v>3659400</v>
      </c>
      <c r="BI983">
        <v>4870200</v>
      </c>
      <c r="BN983">
        <v>6533200</v>
      </c>
      <c r="BS983">
        <v>8796200</v>
      </c>
      <c r="BX983">
        <v>11776400</v>
      </c>
      <c r="CC983">
        <v>15491400</v>
      </c>
      <c r="CH983">
        <v>20024300</v>
      </c>
      <c r="CM983">
        <v>25089100</v>
      </c>
      <c r="CR983">
        <v>30518900</v>
      </c>
      <c r="CW983">
        <v>36345600</v>
      </c>
      <c r="DB983">
        <v>42007100</v>
      </c>
      <c r="DG983">
        <v>48354800</v>
      </c>
      <c r="DL983">
        <v>55409600</v>
      </c>
      <c r="DQ983">
        <v>63298300</v>
      </c>
      <c r="DV983">
        <v>71318200</v>
      </c>
    </row>
    <row r="984" spans="1:126" hidden="1">
      <c r="A984" s="97" t="s">
        <v>451</v>
      </c>
      <c r="B984" t="s">
        <v>1415</v>
      </c>
      <c r="C984" t="s">
        <v>714</v>
      </c>
      <c r="D984" s="94" t="s">
        <v>1416</v>
      </c>
      <c r="E984" t="s">
        <v>1708</v>
      </c>
      <c r="BD984">
        <v>1372200</v>
      </c>
      <c r="BI984">
        <v>1915700</v>
      </c>
      <c r="BN984">
        <v>2714700</v>
      </c>
      <c r="BS984">
        <v>3977100</v>
      </c>
      <c r="BX984">
        <v>5906200</v>
      </c>
      <c r="CC984">
        <v>8485800</v>
      </c>
      <c r="CH984">
        <v>11990500</v>
      </c>
      <c r="CM984">
        <v>16421000</v>
      </c>
      <c r="CR984">
        <v>21588200</v>
      </c>
      <c r="CW984">
        <v>27344500</v>
      </c>
      <c r="DB984">
        <v>33119600</v>
      </c>
      <c r="DG984">
        <v>39487600</v>
      </c>
      <c r="DL984">
        <v>47081100</v>
      </c>
      <c r="DQ984">
        <v>56445300</v>
      </c>
      <c r="DV984">
        <v>66150400</v>
      </c>
    </row>
    <row r="985" spans="1:126" hidden="1">
      <c r="A985" s="97" t="s">
        <v>451</v>
      </c>
      <c r="B985" t="s">
        <v>1415</v>
      </c>
      <c r="C985" t="s">
        <v>714</v>
      </c>
      <c r="D985" s="94" t="s">
        <v>1416</v>
      </c>
      <c r="E985" t="s">
        <v>1709</v>
      </c>
      <c r="BD985">
        <v>0</v>
      </c>
      <c r="BI985">
        <v>0</v>
      </c>
      <c r="BN985">
        <v>0</v>
      </c>
      <c r="BS985">
        <v>0</v>
      </c>
      <c r="BX985">
        <v>0</v>
      </c>
      <c r="CC985">
        <v>0</v>
      </c>
      <c r="CH985">
        <v>0</v>
      </c>
      <c r="CM985">
        <v>0</v>
      </c>
      <c r="CR985">
        <v>0</v>
      </c>
      <c r="CW985">
        <v>0</v>
      </c>
      <c r="DB985">
        <v>0</v>
      </c>
      <c r="DG985">
        <v>0</v>
      </c>
      <c r="DL985">
        <v>0</v>
      </c>
      <c r="DQ985">
        <v>0</v>
      </c>
      <c r="DV985">
        <v>0</v>
      </c>
    </row>
    <row r="986" spans="1:126" hidden="1">
      <c r="A986" s="97" t="s">
        <v>451</v>
      </c>
      <c r="B986" t="s">
        <v>1415</v>
      </c>
      <c r="C986" t="s">
        <v>714</v>
      </c>
      <c r="D986" s="94" t="s">
        <v>1416</v>
      </c>
      <c r="E986" t="s">
        <v>1710</v>
      </c>
      <c r="BD986">
        <v>0</v>
      </c>
      <c r="BI986">
        <v>0</v>
      </c>
      <c r="BN986">
        <v>0</v>
      </c>
      <c r="BS986">
        <v>0</v>
      </c>
      <c r="BX986">
        <v>0</v>
      </c>
      <c r="CC986">
        <v>0</v>
      </c>
      <c r="CH986">
        <v>0</v>
      </c>
      <c r="CM986">
        <v>0</v>
      </c>
      <c r="CR986">
        <v>0</v>
      </c>
      <c r="CW986">
        <v>0</v>
      </c>
      <c r="DB986">
        <v>0</v>
      </c>
      <c r="DG986">
        <v>0</v>
      </c>
      <c r="DL986">
        <v>0</v>
      </c>
      <c r="DQ986">
        <v>0</v>
      </c>
      <c r="DV986">
        <v>0</v>
      </c>
    </row>
    <row r="987" spans="1:126" hidden="1">
      <c r="A987" s="97" t="s">
        <v>451</v>
      </c>
      <c r="B987" t="s">
        <v>1415</v>
      </c>
      <c r="C987" t="s">
        <v>714</v>
      </c>
      <c r="D987" s="94" t="s">
        <v>1416</v>
      </c>
      <c r="E987" t="s">
        <v>1711</v>
      </c>
      <c r="BD987">
        <v>0</v>
      </c>
      <c r="BI987">
        <v>0</v>
      </c>
      <c r="BN987">
        <v>0</v>
      </c>
      <c r="BS987">
        <v>0</v>
      </c>
      <c r="BX987">
        <v>0</v>
      </c>
      <c r="CC987">
        <v>0</v>
      </c>
      <c r="CH987">
        <v>0</v>
      </c>
      <c r="CM987">
        <v>0</v>
      </c>
      <c r="CR987">
        <v>0</v>
      </c>
      <c r="CW987">
        <v>0</v>
      </c>
      <c r="DB987">
        <v>0</v>
      </c>
      <c r="DG987">
        <v>0</v>
      </c>
      <c r="DL987">
        <v>0</v>
      </c>
      <c r="DQ987">
        <v>0</v>
      </c>
      <c r="DV987">
        <v>0</v>
      </c>
    </row>
    <row r="988" spans="1:126" hidden="1">
      <c r="A988" s="97" t="s">
        <v>451</v>
      </c>
      <c r="B988" t="s">
        <v>1415</v>
      </c>
      <c r="C988" t="s">
        <v>714</v>
      </c>
      <c r="D988" s="94" t="s">
        <v>1416</v>
      </c>
      <c r="E988" t="s">
        <v>1712</v>
      </c>
      <c r="BD988">
        <v>1553800</v>
      </c>
      <c r="BI988">
        <v>2088400</v>
      </c>
      <c r="BN988">
        <v>2843600</v>
      </c>
      <c r="BS988">
        <v>3837699.9999999902</v>
      </c>
      <c r="BX988">
        <v>5066900</v>
      </c>
      <c r="CC988">
        <v>6370499.9999999898</v>
      </c>
      <c r="CH988">
        <v>7831599.9999999898</v>
      </c>
      <c r="CM988">
        <v>9294000</v>
      </c>
      <c r="CR988">
        <v>10694800</v>
      </c>
      <c r="CW988">
        <v>11905000</v>
      </c>
      <c r="DB988">
        <v>12778700</v>
      </c>
      <c r="DG988">
        <v>14054699.999999899</v>
      </c>
      <c r="DL988">
        <v>14791200</v>
      </c>
      <c r="DQ988">
        <v>15002599.999999899</v>
      </c>
      <c r="DV988">
        <v>14523100</v>
      </c>
    </row>
    <row r="989" spans="1:126" hidden="1">
      <c r="A989" s="97" t="s">
        <v>451</v>
      </c>
      <c r="B989" t="s">
        <v>1415</v>
      </c>
      <c r="C989" t="s">
        <v>714</v>
      </c>
      <c r="D989" s="94" t="s">
        <v>1416</v>
      </c>
      <c r="E989" t="s">
        <v>1713</v>
      </c>
      <c r="BD989">
        <v>651699.99999999895</v>
      </c>
      <c r="BI989">
        <v>831800</v>
      </c>
      <c r="BN989">
        <v>1098800</v>
      </c>
      <c r="BS989">
        <v>1509100</v>
      </c>
      <c r="BX989">
        <v>2057500</v>
      </c>
      <c r="CC989">
        <v>2822400</v>
      </c>
      <c r="CH989">
        <v>3589100</v>
      </c>
      <c r="CM989">
        <v>4294100</v>
      </c>
      <c r="CR989">
        <v>4898200</v>
      </c>
      <c r="CW989">
        <v>5723599.9999999898</v>
      </c>
      <c r="DB989">
        <v>6603400</v>
      </c>
      <c r="DG989">
        <v>7309700</v>
      </c>
      <c r="DL989">
        <v>8612000</v>
      </c>
      <c r="DQ989">
        <v>9729400</v>
      </c>
      <c r="DV989">
        <v>10918100</v>
      </c>
    </row>
    <row r="990" spans="1:126" hidden="1">
      <c r="A990" s="97" t="s">
        <v>451</v>
      </c>
      <c r="B990" t="s">
        <v>1415</v>
      </c>
      <c r="C990" t="s">
        <v>714</v>
      </c>
      <c r="D990" s="94" t="s">
        <v>1416</v>
      </c>
      <c r="E990" t="s">
        <v>1714</v>
      </c>
      <c r="BD990">
        <v>464300</v>
      </c>
      <c r="BI990">
        <v>613300</v>
      </c>
      <c r="BN990">
        <v>786900</v>
      </c>
      <c r="BS990">
        <v>1039099.99999999</v>
      </c>
      <c r="BX990">
        <v>1436800</v>
      </c>
      <c r="CC990">
        <v>1953500</v>
      </c>
      <c r="CH990">
        <v>2667300</v>
      </c>
      <c r="CM990">
        <v>3387600</v>
      </c>
      <c r="CR990">
        <v>4069600</v>
      </c>
      <c r="CW990">
        <v>4641300</v>
      </c>
      <c r="DB990">
        <v>5376600</v>
      </c>
      <c r="DG990">
        <v>6154000</v>
      </c>
      <c r="DL990">
        <v>6865700</v>
      </c>
      <c r="DQ990">
        <v>7917200</v>
      </c>
      <c r="DV990">
        <v>9338599.9999999907</v>
      </c>
    </row>
    <row r="991" spans="1:126" hidden="1">
      <c r="A991" s="97" t="s">
        <v>451</v>
      </c>
      <c r="B991" t="s">
        <v>1415</v>
      </c>
      <c r="C991" t="s">
        <v>714</v>
      </c>
      <c r="D991" s="94" t="s">
        <v>1416</v>
      </c>
      <c r="E991" t="s">
        <v>1715</v>
      </c>
      <c r="BD991">
        <v>339000</v>
      </c>
      <c r="BI991">
        <v>439200</v>
      </c>
      <c r="BN991">
        <v>583300</v>
      </c>
      <c r="BS991">
        <v>752000</v>
      </c>
      <c r="BX991">
        <v>997400</v>
      </c>
      <c r="CC991">
        <v>1372100</v>
      </c>
      <c r="CH991">
        <v>1902299.99999999</v>
      </c>
      <c r="CM991">
        <v>2580999.9999999902</v>
      </c>
      <c r="CR991">
        <v>3285799.9999999902</v>
      </c>
      <c r="CW991">
        <v>3930900</v>
      </c>
      <c r="DB991">
        <v>4429600</v>
      </c>
      <c r="DG991">
        <v>5083600</v>
      </c>
      <c r="DL991">
        <v>5887900</v>
      </c>
      <c r="DQ991">
        <v>6878099.9999999898</v>
      </c>
      <c r="DV991">
        <v>8007200</v>
      </c>
    </row>
    <row r="992" spans="1:126" hidden="1">
      <c r="A992" s="97" t="s">
        <v>451</v>
      </c>
      <c r="B992" t="s">
        <v>1415</v>
      </c>
      <c r="C992" t="s">
        <v>714</v>
      </c>
      <c r="D992" s="94" t="s">
        <v>1416</v>
      </c>
      <c r="E992" t="s">
        <v>1716</v>
      </c>
      <c r="BD992">
        <v>227500</v>
      </c>
      <c r="BI992">
        <v>319400</v>
      </c>
      <c r="BN992">
        <v>415800</v>
      </c>
      <c r="BS992">
        <v>554899.99999999895</v>
      </c>
      <c r="BX992">
        <v>718800</v>
      </c>
      <c r="CC992">
        <v>955000</v>
      </c>
      <c r="CH992">
        <v>1323300</v>
      </c>
      <c r="CM992">
        <v>1833100</v>
      </c>
      <c r="CR992">
        <v>2485500</v>
      </c>
      <c r="CW992">
        <v>3156200</v>
      </c>
      <c r="DB992">
        <v>3713499.9999999902</v>
      </c>
      <c r="DG992">
        <v>4145099.9999999902</v>
      </c>
      <c r="DL992">
        <v>4848800</v>
      </c>
      <c r="DQ992">
        <v>5818000</v>
      </c>
      <c r="DV992">
        <v>6655600</v>
      </c>
    </row>
    <row r="993" spans="1:126" hidden="1">
      <c r="A993" s="97" t="s">
        <v>451</v>
      </c>
      <c r="B993" t="s">
        <v>1415</v>
      </c>
      <c r="C993" t="s">
        <v>714</v>
      </c>
      <c r="D993" s="94" t="s">
        <v>1416</v>
      </c>
      <c r="E993" t="s">
        <v>1717</v>
      </c>
      <c r="BD993">
        <v>156799.99999999901</v>
      </c>
      <c r="BI993">
        <v>212000</v>
      </c>
      <c r="BN993">
        <v>299700</v>
      </c>
      <c r="BS993">
        <v>391900</v>
      </c>
      <c r="BX993">
        <v>526000</v>
      </c>
      <c r="CC993">
        <v>684500</v>
      </c>
      <c r="CH993">
        <v>916500</v>
      </c>
      <c r="CM993">
        <v>1272300</v>
      </c>
      <c r="CR993">
        <v>1758400</v>
      </c>
      <c r="CW993">
        <v>2379400</v>
      </c>
      <c r="DB993">
        <v>2945400</v>
      </c>
      <c r="DG993">
        <v>3462000</v>
      </c>
      <c r="DL993">
        <v>3926800</v>
      </c>
      <c r="DQ993">
        <v>4753099.9999999898</v>
      </c>
      <c r="DV993">
        <v>5603900</v>
      </c>
    </row>
    <row r="994" spans="1:126" hidden="1">
      <c r="A994" s="97" t="s">
        <v>451</v>
      </c>
      <c r="B994" t="s">
        <v>1415</v>
      </c>
      <c r="C994" t="s">
        <v>714</v>
      </c>
      <c r="D994" s="94" t="s">
        <v>1416</v>
      </c>
      <c r="E994" t="s">
        <v>1718</v>
      </c>
      <c r="BD994">
        <v>103900</v>
      </c>
      <c r="BI994">
        <v>143900</v>
      </c>
      <c r="BN994">
        <v>196500</v>
      </c>
      <c r="BS994">
        <v>279400</v>
      </c>
      <c r="BX994">
        <v>366599.99999999901</v>
      </c>
      <c r="CC994">
        <v>495200</v>
      </c>
      <c r="CH994">
        <v>652100</v>
      </c>
      <c r="CM994">
        <v>873100</v>
      </c>
      <c r="CR994">
        <v>1209400</v>
      </c>
      <c r="CW994">
        <v>1674600</v>
      </c>
      <c r="DB994">
        <v>2192200</v>
      </c>
      <c r="DG994">
        <v>2745700</v>
      </c>
      <c r="DL994">
        <v>3264900</v>
      </c>
      <c r="DQ994">
        <v>3798899.9999999902</v>
      </c>
      <c r="DV994">
        <v>4549500</v>
      </c>
    </row>
    <row r="995" spans="1:126" hidden="1">
      <c r="A995" s="97" t="s">
        <v>451</v>
      </c>
      <c r="B995" t="s">
        <v>1415</v>
      </c>
      <c r="C995" t="s">
        <v>714</v>
      </c>
      <c r="D995" s="94" t="s">
        <v>1416</v>
      </c>
      <c r="E995" t="s">
        <v>1719</v>
      </c>
      <c r="BD995">
        <v>69399.999999999898</v>
      </c>
      <c r="BI995">
        <v>93300</v>
      </c>
      <c r="BN995">
        <v>130100</v>
      </c>
      <c r="BS995">
        <v>178900</v>
      </c>
      <c r="BX995">
        <v>256099.99999999901</v>
      </c>
      <c r="CC995">
        <v>338900</v>
      </c>
      <c r="CH995">
        <v>459900</v>
      </c>
      <c r="CM995">
        <v>608100</v>
      </c>
      <c r="CR995">
        <v>816900</v>
      </c>
      <c r="CW995">
        <v>1139600</v>
      </c>
      <c r="DB995">
        <v>1501500</v>
      </c>
      <c r="DG995">
        <v>2027600</v>
      </c>
      <c r="DL995">
        <v>2573300</v>
      </c>
      <c r="DQ995">
        <v>3104099.9999999902</v>
      </c>
      <c r="DV995">
        <v>3597700</v>
      </c>
    </row>
    <row r="996" spans="1:126" hidden="1">
      <c r="A996" s="97" t="s">
        <v>451</v>
      </c>
      <c r="B996" t="s">
        <v>1415</v>
      </c>
      <c r="C996" t="s">
        <v>714</v>
      </c>
      <c r="D996" s="94" t="s">
        <v>1416</v>
      </c>
      <c r="E996" t="s">
        <v>1720</v>
      </c>
      <c r="BD996">
        <v>43900</v>
      </c>
      <c r="BI996">
        <v>60300</v>
      </c>
      <c r="BN996">
        <v>81900</v>
      </c>
      <c r="BS996">
        <v>115900</v>
      </c>
      <c r="BX996">
        <v>158499.99999999901</v>
      </c>
      <c r="CC996">
        <v>229200</v>
      </c>
      <c r="CH996">
        <v>306599.99999999901</v>
      </c>
      <c r="CM996">
        <v>418199.99999999901</v>
      </c>
      <c r="CR996">
        <v>556199.99999999895</v>
      </c>
      <c r="CW996">
        <v>753199.99999999895</v>
      </c>
      <c r="DB996">
        <v>1016599.99999999</v>
      </c>
      <c r="DG996">
        <v>1376899.99999999</v>
      </c>
      <c r="DL996">
        <v>1870599.99999999</v>
      </c>
      <c r="DQ996">
        <v>2417200</v>
      </c>
      <c r="DV996">
        <v>2895500</v>
      </c>
    </row>
    <row r="997" spans="1:126" hidden="1">
      <c r="A997" s="97" t="s">
        <v>451</v>
      </c>
      <c r="B997" t="s">
        <v>1415</v>
      </c>
      <c r="C997" t="s">
        <v>714</v>
      </c>
      <c r="D997" s="94" t="s">
        <v>1416</v>
      </c>
      <c r="E997" t="s">
        <v>1721</v>
      </c>
      <c r="BD997">
        <v>26099.999999999902</v>
      </c>
      <c r="BI997">
        <v>36000</v>
      </c>
      <c r="BN997">
        <v>50099.999999999898</v>
      </c>
      <c r="BS997">
        <v>69500</v>
      </c>
      <c r="BX997">
        <v>97700</v>
      </c>
      <c r="CC997">
        <v>135000</v>
      </c>
      <c r="CH997">
        <v>188100</v>
      </c>
      <c r="CM997">
        <v>259100</v>
      </c>
      <c r="CR997">
        <v>359999.99999999901</v>
      </c>
      <c r="CW997">
        <v>490100</v>
      </c>
      <c r="DB997">
        <v>659000</v>
      </c>
      <c r="DG997">
        <v>896999.99999999895</v>
      </c>
      <c r="DL997">
        <v>1235200</v>
      </c>
      <c r="DQ997">
        <v>1722300</v>
      </c>
      <c r="DV997">
        <v>2198399.9999999902</v>
      </c>
    </row>
    <row r="998" spans="1:126" hidden="1">
      <c r="A998" s="97" t="s">
        <v>451</v>
      </c>
      <c r="B998" t="s">
        <v>1415</v>
      </c>
      <c r="C998" t="s">
        <v>714</v>
      </c>
      <c r="D998" s="94" t="s">
        <v>1416</v>
      </c>
      <c r="E998" t="s">
        <v>1722</v>
      </c>
      <c r="BD998">
        <v>13900</v>
      </c>
      <c r="BI998">
        <v>19599.999999999902</v>
      </c>
      <c r="BN998">
        <v>27400</v>
      </c>
      <c r="BS998">
        <v>39199.999999999898</v>
      </c>
      <c r="BX998">
        <v>53600</v>
      </c>
      <c r="CC998">
        <v>76899.999999999898</v>
      </c>
      <c r="CH998">
        <v>104700</v>
      </c>
      <c r="CM998">
        <v>149299.99999999901</v>
      </c>
      <c r="CR998">
        <v>209400</v>
      </c>
      <c r="CW998">
        <v>296200</v>
      </c>
      <c r="DB998">
        <v>410700</v>
      </c>
      <c r="DG998">
        <v>553100</v>
      </c>
      <c r="DL998">
        <v>758000</v>
      </c>
      <c r="DQ998">
        <v>1080800</v>
      </c>
      <c r="DV998">
        <v>1495600</v>
      </c>
    </row>
    <row r="999" spans="1:126" hidden="1">
      <c r="A999" s="97" t="s">
        <v>451</v>
      </c>
      <c r="B999" t="s">
        <v>1415</v>
      </c>
      <c r="C999" t="s">
        <v>714</v>
      </c>
      <c r="D999" s="94" t="s">
        <v>1416</v>
      </c>
      <c r="E999" t="s">
        <v>1723</v>
      </c>
      <c r="BD999">
        <v>6600</v>
      </c>
      <c r="BI999">
        <v>9000</v>
      </c>
      <c r="BN999">
        <v>13000</v>
      </c>
      <c r="BS999">
        <v>18900</v>
      </c>
      <c r="BX999">
        <v>26600</v>
      </c>
      <c r="CC999">
        <v>37599.999999999898</v>
      </c>
      <c r="CH999">
        <v>53499.999999999898</v>
      </c>
      <c r="CM999">
        <v>75100</v>
      </c>
      <c r="CR999">
        <v>109300</v>
      </c>
      <c r="CW999">
        <v>156700</v>
      </c>
      <c r="DB999">
        <v>228700</v>
      </c>
      <c r="DG999">
        <v>317100</v>
      </c>
      <c r="DL999">
        <v>437400</v>
      </c>
      <c r="DQ999">
        <v>611699.99999999895</v>
      </c>
      <c r="DV999">
        <v>865200</v>
      </c>
    </row>
    <row r="1000" spans="1:126" hidden="1">
      <c r="A1000" s="97" t="s">
        <v>451</v>
      </c>
      <c r="B1000" t="s">
        <v>1415</v>
      </c>
      <c r="C1000" t="s">
        <v>714</v>
      </c>
      <c r="D1000" s="94" t="s">
        <v>1416</v>
      </c>
      <c r="E1000" t="s">
        <v>1724</v>
      </c>
      <c r="BD1000">
        <v>2100</v>
      </c>
      <c r="BI1000">
        <v>3100</v>
      </c>
      <c r="BN1000">
        <v>4700</v>
      </c>
      <c r="BS1000">
        <v>7400</v>
      </c>
      <c r="BX1000">
        <v>10400</v>
      </c>
      <c r="CC1000">
        <v>15299.9999999999</v>
      </c>
      <c r="CH1000">
        <v>21700</v>
      </c>
      <c r="CM1000">
        <v>32500</v>
      </c>
      <c r="CR1000">
        <v>46800</v>
      </c>
      <c r="CW1000">
        <v>70100</v>
      </c>
      <c r="DB1000">
        <v>104700</v>
      </c>
      <c r="DG1000">
        <v>158799.99999999901</v>
      </c>
      <c r="DL1000">
        <v>219100</v>
      </c>
      <c r="DQ1000">
        <v>302900</v>
      </c>
      <c r="DV1000">
        <v>430700</v>
      </c>
    </row>
    <row r="1001" spans="1:126" hidden="1">
      <c r="A1001" s="97" t="s">
        <v>451</v>
      </c>
      <c r="B1001" t="s">
        <v>1415</v>
      </c>
      <c r="C1001" t="s">
        <v>714</v>
      </c>
      <c r="D1001" s="94" t="s">
        <v>1416</v>
      </c>
      <c r="E1001" t="s">
        <v>1725</v>
      </c>
      <c r="BD1001">
        <v>400</v>
      </c>
      <c r="BI1001">
        <v>799.99999999999898</v>
      </c>
      <c r="BN1001">
        <v>1200</v>
      </c>
      <c r="BS1001">
        <v>2000</v>
      </c>
      <c r="BX1001">
        <v>3000</v>
      </c>
      <c r="CC1001">
        <v>4500</v>
      </c>
      <c r="CH1001">
        <v>6400</v>
      </c>
      <c r="CM1001">
        <v>9700</v>
      </c>
      <c r="CR1001">
        <v>15200</v>
      </c>
      <c r="CW1001">
        <v>23200</v>
      </c>
      <c r="DB1001">
        <v>38000</v>
      </c>
      <c r="DG1001">
        <v>54700</v>
      </c>
      <c r="DL1001">
        <v>94300</v>
      </c>
      <c r="DQ1001">
        <v>121800</v>
      </c>
      <c r="DV1001">
        <v>176100</v>
      </c>
    </row>
    <row r="1002" spans="1:126" hidden="1">
      <c r="A1002" s="97" t="s">
        <v>451</v>
      </c>
      <c r="B1002" t="s">
        <v>1415</v>
      </c>
      <c r="C1002" t="s">
        <v>714</v>
      </c>
      <c r="D1002" s="94" t="s">
        <v>1416</v>
      </c>
      <c r="E1002" t="s">
        <v>1726</v>
      </c>
      <c r="BD1002">
        <v>0</v>
      </c>
      <c r="BI1002">
        <v>100</v>
      </c>
      <c r="BN1002">
        <v>200</v>
      </c>
      <c r="BS1002">
        <v>300</v>
      </c>
      <c r="BX1002">
        <v>500</v>
      </c>
      <c r="CC1002">
        <v>700</v>
      </c>
      <c r="CH1002">
        <v>1100</v>
      </c>
      <c r="CM1002">
        <v>1800</v>
      </c>
      <c r="CR1002">
        <v>3100</v>
      </c>
      <c r="CW1002">
        <v>4999.99999999999</v>
      </c>
      <c r="DB1002">
        <v>7699.99999999999</v>
      </c>
      <c r="DG1002">
        <v>13200</v>
      </c>
      <c r="DL1002">
        <v>20900</v>
      </c>
      <c r="DQ1002">
        <v>34700</v>
      </c>
      <c r="DV1002">
        <v>52600</v>
      </c>
    </row>
    <row r="1003" spans="1:126" hidden="1">
      <c r="A1003" s="97" t="s">
        <v>451</v>
      </c>
      <c r="B1003" t="s">
        <v>1415</v>
      </c>
      <c r="C1003" t="s">
        <v>714</v>
      </c>
      <c r="D1003" s="94" t="s">
        <v>1416</v>
      </c>
      <c r="E1003" t="s">
        <v>1727</v>
      </c>
      <c r="BD1003">
        <v>0</v>
      </c>
      <c r="BI1003">
        <v>0</v>
      </c>
      <c r="BN1003">
        <v>0</v>
      </c>
      <c r="BS1003">
        <v>0</v>
      </c>
      <c r="BX1003">
        <v>0</v>
      </c>
      <c r="CC1003">
        <v>100</v>
      </c>
      <c r="CH1003">
        <v>100</v>
      </c>
      <c r="CM1003">
        <v>100</v>
      </c>
      <c r="CR1003">
        <v>300</v>
      </c>
      <c r="CW1003">
        <v>500</v>
      </c>
      <c r="DB1003">
        <v>800</v>
      </c>
      <c r="DG1003">
        <v>1600</v>
      </c>
      <c r="DL1003">
        <v>3400</v>
      </c>
      <c r="DQ1003">
        <v>5199.99999999999</v>
      </c>
      <c r="DV1003">
        <v>9800</v>
      </c>
    </row>
    <row r="1004" spans="1:126" hidden="1">
      <c r="A1004" s="97" t="s">
        <v>451</v>
      </c>
      <c r="B1004" t="s">
        <v>1415</v>
      </c>
      <c r="C1004" t="s">
        <v>714</v>
      </c>
      <c r="D1004" s="94" t="s">
        <v>1416</v>
      </c>
      <c r="E1004" t="s">
        <v>1728</v>
      </c>
      <c r="BD1004">
        <v>0</v>
      </c>
      <c r="BI1004">
        <v>0</v>
      </c>
      <c r="BN1004">
        <v>0</v>
      </c>
      <c r="BS1004">
        <v>0</v>
      </c>
      <c r="BX1004">
        <v>0</v>
      </c>
      <c r="CC1004">
        <v>0</v>
      </c>
      <c r="CH1004">
        <v>0</v>
      </c>
      <c r="CM1004">
        <v>0</v>
      </c>
      <c r="CR1004">
        <v>0</v>
      </c>
      <c r="CW1004">
        <v>0</v>
      </c>
      <c r="DB1004">
        <v>0</v>
      </c>
      <c r="DG1004">
        <v>0</v>
      </c>
      <c r="DL1004">
        <v>100</v>
      </c>
      <c r="DQ1004">
        <v>300</v>
      </c>
      <c r="DV1004">
        <v>600</v>
      </c>
    </row>
    <row r="1005" spans="1:126" hidden="1">
      <c r="A1005" s="97" t="s">
        <v>451</v>
      </c>
      <c r="B1005" t="s">
        <v>1415</v>
      </c>
      <c r="C1005" t="s">
        <v>714</v>
      </c>
      <c r="D1005" s="94" t="s">
        <v>1416</v>
      </c>
      <c r="E1005" t="s">
        <v>1729</v>
      </c>
      <c r="BD1005">
        <v>0</v>
      </c>
      <c r="BI1005">
        <v>0</v>
      </c>
      <c r="BN1005">
        <v>0</v>
      </c>
      <c r="BS1005">
        <v>0</v>
      </c>
      <c r="BX1005">
        <v>0</v>
      </c>
      <c r="CC1005">
        <v>0</v>
      </c>
      <c r="CH1005">
        <v>0</v>
      </c>
      <c r="CM1005">
        <v>0</v>
      </c>
      <c r="CR1005">
        <v>0</v>
      </c>
      <c r="CW1005">
        <v>0</v>
      </c>
      <c r="DB1005">
        <v>0</v>
      </c>
      <c r="DG1005">
        <v>0</v>
      </c>
      <c r="DL1005">
        <v>0</v>
      </c>
      <c r="DQ1005">
        <v>0</v>
      </c>
      <c r="DV1005">
        <v>0</v>
      </c>
    </row>
    <row r="1006" spans="1:126" hidden="1">
      <c r="A1006" s="97" t="s">
        <v>451</v>
      </c>
      <c r="B1006" t="s">
        <v>1415</v>
      </c>
      <c r="C1006" t="s">
        <v>714</v>
      </c>
      <c r="D1006" s="94" t="s">
        <v>1416</v>
      </c>
      <c r="E1006" t="s">
        <v>1730</v>
      </c>
      <c r="BD1006">
        <v>0</v>
      </c>
      <c r="BI1006">
        <v>0</v>
      </c>
      <c r="BN1006">
        <v>0</v>
      </c>
      <c r="BS1006">
        <v>0</v>
      </c>
      <c r="BX1006">
        <v>0</v>
      </c>
      <c r="CC1006">
        <v>0</v>
      </c>
      <c r="CH1006">
        <v>0</v>
      </c>
      <c r="CM1006">
        <v>0</v>
      </c>
      <c r="CR1006">
        <v>0</v>
      </c>
      <c r="CW1006">
        <v>0</v>
      </c>
      <c r="DB1006">
        <v>0</v>
      </c>
      <c r="DG1006">
        <v>0</v>
      </c>
      <c r="DL1006">
        <v>0</v>
      </c>
      <c r="DQ1006">
        <v>0</v>
      </c>
      <c r="DV1006">
        <v>0</v>
      </c>
    </row>
    <row r="1007" spans="1:126" hidden="1">
      <c r="A1007" s="97" t="s">
        <v>451</v>
      </c>
      <c r="B1007" t="s">
        <v>1415</v>
      </c>
      <c r="C1007" t="s">
        <v>714</v>
      </c>
      <c r="D1007" s="94" t="s">
        <v>1416</v>
      </c>
      <c r="E1007" t="s">
        <v>1731</v>
      </c>
      <c r="BD1007">
        <v>0</v>
      </c>
      <c r="BI1007">
        <v>0</v>
      </c>
      <c r="BN1007">
        <v>0</v>
      </c>
      <c r="BS1007">
        <v>0</v>
      </c>
      <c r="BX1007">
        <v>0</v>
      </c>
      <c r="CC1007">
        <v>0</v>
      </c>
      <c r="CH1007">
        <v>0</v>
      </c>
      <c r="CM1007">
        <v>0</v>
      </c>
      <c r="CR1007">
        <v>0</v>
      </c>
      <c r="CW1007">
        <v>0</v>
      </c>
      <c r="DB1007">
        <v>0</v>
      </c>
      <c r="DG1007">
        <v>0</v>
      </c>
      <c r="DL1007">
        <v>0</v>
      </c>
      <c r="DQ1007">
        <v>0</v>
      </c>
      <c r="DV1007">
        <v>0</v>
      </c>
    </row>
    <row r="1008" spans="1:126" hidden="1">
      <c r="A1008" s="97" t="s">
        <v>451</v>
      </c>
      <c r="B1008" t="s">
        <v>1415</v>
      </c>
      <c r="C1008" t="s">
        <v>714</v>
      </c>
      <c r="D1008" s="94" t="s">
        <v>1416</v>
      </c>
      <c r="E1008" t="s">
        <v>1732</v>
      </c>
      <c r="BD1008">
        <v>0</v>
      </c>
      <c r="BI1008">
        <v>0</v>
      </c>
      <c r="BN1008">
        <v>0</v>
      </c>
      <c r="BS1008">
        <v>0</v>
      </c>
      <c r="BX1008">
        <v>0</v>
      </c>
      <c r="CC1008">
        <v>0</v>
      </c>
      <c r="CH1008">
        <v>0</v>
      </c>
      <c r="CM1008">
        <v>0</v>
      </c>
      <c r="CR1008">
        <v>0</v>
      </c>
      <c r="CW1008">
        <v>0</v>
      </c>
      <c r="DB1008">
        <v>0</v>
      </c>
      <c r="DG1008">
        <v>0</v>
      </c>
      <c r="DL1008">
        <v>0</v>
      </c>
      <c r="DQ1008">
        <v>0</v>
      </c>
      <c r="DV1008">
        <v>0</v>
      </c>
    </row>
    <row r="1009" spans="1:126" hidden="1">
      <c r="A1009" s="97" t="s">
        <v>451</v>
      </c>
      <c r="B1009" t="s">
        <v>1415</v>
      </c>
      <c r="C1009" t="s">
        <v>714</v>
      </c>
      <c r="D1009" s="94" t="s">
        <v>1416</v>
      </c>
      <c r="E1009" t="s">
        <v>1733</v>
      </c>
      <c r="BD1009">
        <v>568500</v>
      </c>
      <c r="BI1009">
        <v>809900</v>
      </c>
      <c r="BN1009">
        <v>1188499.99999999</v>
      </c>
      <c r="BS1009">
        <v>1823800</v>
      </c>
      <c r="BX1009">
        <v>2776600</v>
      </c>
      <c r="CC1009">
        <v>3815400</v>
      </c>
      <c r="CH1009">
        <v>5174400</v>
      </c>
      <c r="CM1009">
        <v>6764000</v>
      </c>
      <c r="CR1009">
        <v>8305700</v>
      </c>
      <c r="CW1009">
        <v>9644300</v>
      </c>
      <c r="DB1009">
        <v>10630100</v>
      </c>
      <c r="DG1009">
        <v>11776400</v>
      </c>
      <c r="DL1009">
        <v>12888300</v>
      </c>
      <c r="DQ1009">
        <v>13858300</v>
      </c>
      <c r="DV1009">
        <v>14105699.999999899</v>
      </c>
    </row>
    <row r="1010" spans="1:126" hidden="1">
      <c r="A1010" s="97" t="s">
        <v>451</v>
      </c>
      <c r="B1010" t="s">
        <v>1415</v>
      </c>
      <c r="C1010" t="s">
        <v>714</v>
      </c>
      <c r="D1010" s="94" t="s">
        <v>1416</v>
      </c>
      <c r="E1010" t="s">
        <v>1734</v>
      </c>
      <c r="BD1010">
        <v>241200</v>
      </c>
      <c r="BI1010">
        <v>353300</v>
      </c>
      <c r="BN1010">
        <v>482200</v>
      </c>
      <c r="BS1010">
        <v>706800</v>
      </c>
      <c r="BX1010">
        <v>1090600</v>
      </c>
      <c r="CC1010">
        <v>1698000</v>
      </c>
      <c r="CH1010">
        <v>2368000</v>
      </c>
      <c r="CM1010">
        <v>3130600</v>
      </c>
      <c r="CR1010">
        <v>4007400</v>
      </c>
      <c r="CW1010">
        <v>4935099.9999999898</v>
      </c>
      <c r="DB1010">
        <v>5805099.9999999898</v>
      </c>
      <c r="DG1010">
        <v>6636600</v>
      </c>
      <c r="DL1010">
        <v>7966300</v>
      </c>
      <c r="DQ1010">
        <v>9334100</v>
      </c>
      <c r="DV1010">
        <v>10879400</v>
      </c>
    </row>
    <row r="1011" spans="1:126" hidden="1">
      <c r="A1011" s="97" t="s">
        <v>451</v>
      </c>
      <c r="B1011" t="s">
        <v>1415</v>
      </c>
      <c r="C1011" t="s">
        <v>714</v>
      </c>
      <c r="D1011" s="94" t="s">
        <v>1416</v>
      </c>
      <c r="E1011" t="s">
        <v>1735</v>
      </c>
      <c r="BD1011">
        <v>164400</v>
      </c>
      <c r="BI1011">
        <v>231200</v>
      </c>
      <c r="BN1011">
        <v>338600</v>
      </c>
      <c r="BS1011">
        <v>464000</v>
      </c>
      <c r="BX1011">
        <v>680000</v>
      </c>
      <c r="CC1011">
        <v>1048399.99999999</v>
      </c>
      <c r="CH1011">
        <v>1618200</v>
      </c>
      <c r="CM1011">
        <v>2264500</v>
      </c>
      <c r="CR1011">
        <v>3003700</v>
      </c>
      <c r="CW1011">
        <v>3857700</v>
      </c>
      <c r="DB1011">
        <v>4677900</v>
      </c>
      <c r="DG1011">
        <v>5506000</v>
      </c>
      <c r="DL1011">
        <v>6294399.9999999898</v>
      </c>
      <c r="DQ1011">
        <v>7435500</v>
      </c>
      <c r="DV1011">
        <v>8964300</v>
      </c>
    </row>
    <row r="1012" spans="1:126" hidden="1">
      <c r="A1012" s="97" t="s">
        <v>451</v>
      </c>
      <c r="B1012" t="s">
        <v>1415</v>
      </c>
      <c r="C1012" t="s">
        <v>714</v>
      </c>
      <c r="D1012" s="94" t="s">
        <v>1416</v>
      </c>
      <c r="E1012" t="s">
        <v>1736</v>
      </c>
      <c r="BD1012">
        <v>119000</v>
      </c>
      <c r="BI1012">
        <v>157100</v>
      </c>
      <c r="BN1012">
        <v>222100</v>
      </c>
      <c r="BS1012">
        <v>326699.99999999901</v>
      </c>
      <c r="BX1012">
        <v>447200</v>
      </c>
      <c r="CC1012">
        <v>655200</v>
      </c>
      <c r="CH1012">
        <v>1017400</v>
      </c>
      <c r="CM1012">
        <v>1575900</v>
      </c>
      <c r="CR1012">
        <v>2208200</v>
      </c>
      <c r="CW1012">
        <v>2917500</v>
      </c>
      <c r="DB1012">
        <v>3650500</v>
      </c>
      <c r="DG1012">
        <v>4425500</v>
      </c>
      <c r="DL1012">
        <v>5321300</v>
      </c>
      <c r="DQ1012">
        <v>6420600</v>
      </c>
      <c r="DV1012">
        <v>7635400</v>
      </c>
    </row>
    <row r="1013" spans="1:126" hidden="1">
      <c r="A1013" s="97" t="s">
        <v>451</v>
      </c>
      <c r="B1013" t="s">
        <v>1415</v>
      </c>
      <c r="C1013" t="s">
        <v>714</v>
      </c>
      <c r="D1013" s="94" t="s">
        <v>1416</v>
      </c>
      <c r="E1013" t="s">
        <v>1737</v>
      </c>
      <c r="BD1013">
        <v>82300</v>
      </c>
      <c r="BI1013">
        <v>113300</v>
      </c>
      <c r="BN1013">
        <v>150799.99999999901</v>
      </c>
      <c r="BS1013">
        <v>213200</v>
      </c>
      <c r="BX1013">
        <v>314100</v>
      </c>
      <c r="CC1013">
        <v>431200</v>
      </c>
      <c r="CH1013">
        <v>632400</v>
      </c>
      <c r="CM1013">
        <v>986300</v>
      </c>
      <c r="CR1013">
        <v>1529900</v>
      </c>
      <c r="CW1013">
        <v>2132900</v>
      </c>
      <c r="DB1013">
        <v>2744699.9999999902</v>
      </c>
      <c r="DG1013">
        <v>3400000</v>
      </c>
      <c r="DL1013">
        <v>4209800</v>
      </c>
      <c r="DQ1013">
        <v>5273099.9999999898</v>
      </c>
      <c r="DV1013">
        <v>6249000</v>
      </c>
    </row>
    <row r="1014" spans="1:126" hidden="1">
      <c r="A1014" s="97" t="s">
        <v>451</v>
      </c>
      <c r="B1014" t="s">
        <v>1415</v>
      </c>
      <c r="C1014" t="s">
        <v>714</v>
      </c>
      <c r="D1014" s="94" t="s">
        <v>1416</v>
      </c>
      <c r="E1014" t="s">
        <v>1738</v>
      </c>
      <c r="BD1014">
        <v>62600</v>
      </c>
      <c r="BI1014">
        <v>77799.999999999898</v>
      </c>
      <c r="BN1014">
        <v>108499.999999999</v>
      </c>
      <c r="BS1014">
        <v>143900</v>
      </c>
      <c r="BX1014">
        <v>203799.99999999901</v>
      </c>
      <c r="CC1014">
        <v>301200</v>
      </c>
      <c r="CH1014">
        <v>415999.99999999901</v>
      </c>
      <c r="CM1014">
        <v>612700</v>
      </c>
      <c r="CR1014">
        <v>959199.99999999895</v>
      </c>
      <c r="CW1014">
        <v>1484299.99999999</v>
      </c>
      <c r="DB1014">
        <v>2028300</v>
      </c>
      <c r="DG1014">
        <v>2569700</v>
      </c>
      <c r="DL1014">
        <v>3225100</v>
      </c>
      <c r="DQ1014">
        <v>4200900</v>
      </c>
      <c r="DV1014">
        <v>5116500</v>
      </c>
    </row>
    <row r="1015" spans="1:126" hidden="1">
      <c r="A1015" s="97" t="s">
        <v>451</v>
      </c>
      <c r="B1015" t="s">
        <v>1415</v>
      </c>
      <c r="C1015" t="s">
        <v>714</v>
      </c>
      <c r="D1015" s="94" t="s">
        <v>1416</v>
      </c>
      <c r="E1015" t="s">
        <v>1739</v>
      </c>
      <c r="BD1015">
        <v>44300</v>
      </c>
      <c r="BI1015">
        <v>58800</v>
      </c>
      <c r="BN1015">
        <v>73500</v>
      </c>
      <c r="BS1015">
        <v>102700</v>
      </c>
      <c r="BX1015">
        <v>136600</v>
      </c>
      <c r="CC1015">
        <v>194100</v>
      </c>
      <c r="CH1015">
        <v>289600</v>
      </c>
      <c r="CM1015">
        <v>401700</v>
      </c>
      <c r="CR1015">
        <v>592500</v>
      </c>
      <c r="CW1015">
        <v>932100</v>
      </c>
      <c r="DB1015">
        <v>1423600</v>
      </c>
      <c r="DG1015">
        <v>1917200</v>
      </c>
      <c r="DL1015">
        <v>2451499.9999999902</v>
      </c>
      <c r="DQ1015">
        <v>3230599.9999999902</v>
      </c>
      <c r="DV1015">
        <v>4064600</v>
      </c>
    </row>
    <row r="1016" spans="1:126" hidden="1">
      <c r="A1016" s="97" t="s">
        <v>451</v>
      </c>
      <c r="B1016" t="s">
        <v>1415</v>
      </c>
      <c r="C1016" t="s">
        <v>714</v>
      </c>
      <c r="D1016" s="94" t="s">
        <v>1416</v>
      </c>
      <c r="E1016" t="s">
        <v>1740</v>
      </c>
      <c r="BD1016">
        <v>31600</v>
      </c>
      <c r="BI1016">
        <v>40900</v>
      </c>
      <c r="BN1016">
        <v>54800</v>
      </c>
      <c r="BS1016">
        <v>69000</v>
      </c>
      <c r="BX1016">
        <v>95899.999999999898</v>
      </c>
      <c r="CC1016">
        <v>127999.999999999</v>
      </c>
      <c r="CH1016">
        <v>183500</v>
      </c>
      <c r="CM1016">
        <v>275900</v>
      </c>
      <c r="CR1016">
        <v>383900</v>
      </c>
      <c r="CW1016">
        <v>572400</v>
      </c>
      <c r="DB1016">
        <v>894300</v>
      </c>
      <c r="DG1016">
        <v>1343899.99999999</v>
      </c>
      <c r="DL1016">
        <v>1819100</v>
      </c>
      <c r="DQ1016">
        <v>2421000</v>
      </c>
      <c r="DV1016">
        <v>3107800</v>
      </c>
    </row>
    <row r="1017" spans="1:126" hidden="1">
      <c r="A1017" s="97" t="s">
        <v>451</v>
      </c>
      <c r="B1017" t="s">
        <v>1415</v>
      </c>
      <c r="C1017" t="s">
        <v>714</v>
      </c>
      <c r="D1017" s="94" t="s">
        <v>1416</v>
      </c>
      <c r="E1017" t="s">
        <v>1741</v>
      </c>
      <c r="BD1017">
        <v>22700</v>
      </c>
      <c r="BI1017">
        <v>28600</v>
      </c>
      <c r="BN1017">
        <v>37200</v>
      </c>
      <c r="BS1017">
        <v>50400</v>
      </c>
      <c r="BX1017">
        <v>62700</v>
      </c>
      <c r="CC1017">
        <v>87900</v>
      </c>
      <c r="CH1017">
        <v>120100</v>
      </c>
      <c r="CM1017">
        <v>172600</v>
      </c>
      <c r="CR1017">
        <v>259800</v>
      </c>
      <c r="CW1017">
        <v>365900</v>
      </c>
      <c r="DB1017">
        <v>541199.99999999895</v>
      </c>
      <c r="DG1017">
        <v>835200</v>
      </c>
      <c r="DL1017">
        <v>1261100</v>
      </c>
      <c r="DQ1017">
        <v>1759100</v>
      </c>
      <c r="DV1017">
        <v>2306100</v>
      </c>
    </row>
    <row r="1018" spans="1:126" hidden="1">
      <c r="A1018" s="97" t="s">
        <v>451</v>
      </c>
      <c r="B1018" t="s">
        <v>1415</v>
      </c>
      <c r="C1018" t="s">
        <v>714</v>
      </c>
      <c r="D1018" s="94" t="s">
        <v>1416</v>
      </c>
      <c r="E1018" t="s">
        <v>1742</v>
      </c>
      <c r="BD1018">
        <v>15800</v>
      </c>
      <c r="BI1018">
        <v>19700</v>
      </c>
      <c r="BN1018">
        <v>25100</v>
      </c>
      <c r="BS1018">
        <v>33000</v>
      </c>
      <c r="BX1018">
        <v>43600</v>
      </c>
      <c r="CC1018">
        <v>54600</v>
      </c>
      <c r="CH1018">
        <v>76400</v>
      </c>
      <c r="CM1018">
        <v>106899.999999999</v>
      </c>
      <c r="CR1018">
        <v>154799.99999999901</v>
      </c>
      <c r="CW1018">
        <v>237600</v>
      </c>
      <c r="DB1018">
        <v>332900</v>
      </c>
      <c r="DG1018">
        <v>490699.99999999901</v>
      </c>
      <c r="DL1018">
        <v>767999.99999999895</v>
      </c>
      <c r="DQ1018">
        <v>1188300</v>
      </c>
      <c r="DV1018">
        <v>1644800</v>
      </c>
    </row>
    <row r="1019" spans="1:126" hidden="1">
      <c r="A1019" s="97" t="s">
        <v>451</v>
      </c>
      <c r="B1019" t="s">
        <v>1415</v>
      </c>
      <c r="C1019" t="s">
        <v>714</v>
      </c>
      <c r="D1019" s="94" t="s">
        <v>1416</v>
      </c>
      <c r="E1019" t="s">
        <v>1743</v>
      </c>
      <c r="BD1019">
        <v>10100</v>
      </c>
      <c r="BI1019">
        <v>12900</v>
      </c>
      <c r="BN1019">
        <v>16400</v>
      </c>
      <c r="BS1019">
        <v>20900</v>
      </c>
      <c r="BX1019">
        <v>26700</v>
      </c>
      <c r="CC1019">
        <v>36400</v>
      </c>
      <c r="CH1019">
        <v>46000</v>
      </c>
      <c r="CM1019">
        <v>65399.999999999898</v>
      </c>
      <c r="CR1019">
        <v>92000</v>
      </c>
      <c r="CW1019">
        <v>134200</v>
      </c>
      <c r="DB1019">
        <v>203899.99999999901</v>
      </c>
      <c r="DG1019">
        <v>289900</v>
      </c>
      <c r="DL1019">
        <v>428299.99999999901</v>
      </c>
      <c r="DQ1019">
        <v>680199.99999999895</v>
      </c>
      <c r="DV1019">
        <v>1070500</v>
      </c>
    </row>
    <row r="1020" spans="1:126" hidden="1">
      <c r="A1020" s="97" t="s">
        <v>451</v>
      </c>
      <c r="B1020" t="s">
        <v>1415</v>
      </c>
      <c r="C1020" t="s">
        <v>714</v>
      </c>
      <c r="D1020" s="94" t="s">
        <v>1416</v>
      </c>
      <c r="E1020" t="s">
        <v>1744</v>
      </c>
      <c r="BD1020">
        <v>5700</v>
      </c>
      <c r="BI1020">
        <v>7200</v>
      </c>
      <c r="BN1020">
        <v>9600</v>
      </c>
      <c r="BS1020">
        <v>12599.9999999999</v>
      </c>
      <c r="BX1020">
        <v>15700</v>
      </c>
      <c r="CC1020">
        <v>20200</v>
      </c>
      <c r="CH1020">
        <v>27600</v>
      </c>
      <c r="CM1020">
        <v>35600</v>
      </c>
      <c r="CR1020">
        <v>51599.999999999898</v>
      </c>
      <c r="CW1020">
        <v>73500</v>
      </c>
      <c r="DB1020">
        <v>107100</v>
      </c>
      <c r="DG1020">
        <v>168600</v>
      </c>
      <c r="DL1020">
        <v>240299.99999999901</v>
      </c>
      <c r="DQ1020">
        <v>357900</v>
      </c>
      <c r="DV1020">
        <v>573300</v>
      </c>
    </row>
    <row r="1021" spans="1:126" hidden="1">
      <c r="A1021" s="97" t="s">
        <v>451</v>
      </c>
      <c r="B1021" t="s">
        <v>1415</v>
      </c>
      <c r="C1021" t="s">
        <v>714</v>
      </c>
      <c r="D1021" s="94" t="s">
        <v>1416</v>
      </c>
      <c r="E1021" t="s">
        <v>1745</v>
      </c>
      <c r="BD1021">
        <v>2900</v>
      </c>
      <c r="BI1021">
        <v>3500</v>
      </c>
      <c r="BN1021">
        <v>4700</v>
      </c>
      <c r="BS1021">
        <v>6400</v>
      </c>
      <c r="BX1021">
        <v>8100</v>
      </c>
      <c r="CC1021">
        <v>9700</v>
      </c>
      <c r="CH1021">
        <v>13600</v>
      </c>
      <c r="CM1021">
        <v>19000</v>
      </c>
      <c r="CR1021">
        <v>25000</v>
      </c>
      <c r="CW1021">
        <v>36700</v>
      </c>
      <c r="DB1021">
        <v>51700</v>
      </c>
      <c r="DG1021">
        <v>84399.999999999898</v>
      </c>
      <c r="DL1021">
        <v>127400</v>
      </c>
      <c r="DQ1021">
        <v>176600</v>
      </c>
      <c r="DV1021">
        <v>272000</v>
      </c>
    </row>
    <row r="1022" spans="1:126" hidden="1">
      <c r="A1022" s="97" t="s">
        <v>451</v>
      </c>
      <c r="B1022" t="s">
        <v>1415</v>
      </c>
      <c r="C1022" t="s">
        <v>714</v>
      </c>
      <c r="D1022" s="94" t="s">
        <v>1416</v>
      </c>
      <c r="E1022" t="s">
        <v>1746</v>
      </c>
      <c r="BD1022">
        <v>799.99999999999898</v>
      </c>
      <c r="BI1022">
        <v>1300</v>
      </c>
      <c r="BN1022">
        <v>2200</v>
      </c>
      <c r="BS1022">
        <v>2900</v>
      </c>
      <c r="BX1022">
        <v>3300</v>
      </c>
      <c r="CC1022">
        <v>3900</v>
      </c>
      <c r="CH1022">
        <v>5400</v>
      </c>
      <c r="CM1022">
        <v>7400</v>
      </c>
      <c r="CR1022">
        <v>10700</v>
      </c>
      <c r="CW1022">
        <v>14600</v>
      </c>
      <c r="DB1022">
        <v>20100</v>
      </c>
      <c r="DG1022">
        <v>32000</v>
      </c>
      <c r="DL1022">
        <v>61699.999999999898</v>
      </c>
      <c r="DQ1022">
        <v>77600</v>
      </c>
      <c r="DV1022">
        <v>112300</v>
      </c>
    </row>
    <row r="1023" spans="1:126" hidden="1">
      <c r="A1023" s="97" t="s">
        <v>451</v>
      </c>
      <c r="B1023" t="s">
        <v>1415</v>
      </c>
      <c r="C1023" t="s">
        <v>714</v>
      </c>
      <c r="D1023" s="94" t="s">
        <v>1416</v>
      </c>
      <c r="E1023" t="s">
        <v>1747</v>
      </c>
      <c r="BD1023">
        <v>300</v>
      </c>
      <c r="BI1023">
        <v>200</v>
      </c>
      <c r="BN1023">
        <v>400</v>
      </c>
      <c r="BS1023">
        <v>700</v>
      </c>
      <c r="BX1023">
        <v>1100</v>
      </c>
      <c r="CC1023">
        <v>1300</v>
      </c>
      <c r="CH1023">
        <v>1500</v>
      </c>
      <c r="CM1023">
        <v>2000</v>
      </c>
      <c r="CR1023">
        <v>3000</v>
      </c>
      <c r="CW1023">
        <v>4700</v>
      </c>
      <c r="DB1023">
        <v>6500</v>
      </c>
      <c r="DG1023">
        <v>9100</v>
      </c>
      <c r="DL1023">
        <v>14799.9999999999</v>
      </c>
      <c r="DQ1023">
        <v>25200</v>
      </c>
      <c r="DV1023">
        <v>38500</v>
      </c>
    </row>
    <row r="1024" spans="1:126" hidden="1">
      <c r="A1024" s="97" t="s">
        <v>451</v>
      </c>
      <c r="B1024" t="s">
        <v>1415</v>
      </c>
      <c r="C1024" t="s">
        <v>714</v>
      </c>
      <c r="D1024" s="94" t="s">
        <v>1416</v>
      </c>
      <c r="E1024" t="s">
        <v>1748</v>
      </c>
      <c r="BD1024">
        <v>0</v>
      </c>
      <c r="BI1024">
        <v>0</v>
      </c>
      <c r="BN1024">
        <v>100</v>
      </c>
      <c r="BS1024">
        <v>100</v>
      </c>
      <c r="BX1024">
        <v>200</v>
      </c>
      <c r="CC1024">
        <v>300</v>
      </c>
      <c r="CH1024">
        <v>300</v>
      </c>
      <c r="CM1024">
        <v>400</v>
      </c>
      <c r="CR1024">
        <v>700</v>
      </c>
      <c r="CW1024">
        <v>900</v>
      </c>
      <c r="DB1024">
        <v>1500</v>
      </c>
      <c r="DG1024">
        <v>2000</v>
      </c>
      <c r="DL1024">
        <v>3200</v>
      </c>
      <c r="DQ1024">
        <v>5500</v>
      </c>
      <c r="DV1024">
        <v>8900</v>
      </c>
    </row>
    <row r="1025" spans="1:126" hidden="1">
      <c r="A1025" s="97" t="s">
        <v>451</v>
      </c>
      <c r="B1025" t="s">
        <v>1415</v>
      </c>
      <c r="C1025" t="s">
        <v>714</v>
      </c>
      <c r="D1025" s="94" t="s">
        <v>1416</v>
      </c>
      <c r="E1025" t="s">
        <v>1749</v>
      </c>
      <c r="BD1025">
        <v>0</v>
      </c>
      <c r="BI1025">
        <v>0</v>
      </c>
      <c r="BN1025">
        <v>0</v>
      </c>
      <c r="BS1025">
        <v>0</v>
      </c>
      <c r="BX1025">
        <v>0</v>
      </c>
      <c r="CC1025">
        <v>0</v>
      </c>
      <c r="CH1025">
        <v>100</v>
      </c>
      <c r="CM1025">
        <v>100</v>
      </c>
      <c r="CR1025">
        <v>100</v>
      </c>
      <c r="CW1025">
        <v>100</v>
      </c>
      <c r="DB1025">
        <v>200</v>
      </c>
      <c r="DG1025">
        <v>400</v>
      </c>
      <c r="DL1025">
        <v>500</v>
      </c>
      <c r="DQ1025">
        <v>700</v>
      </c>
      <c r="DV1025">
        <v>1200</v>
      </c>
    </row>
    <row r="1026" spans="1:126" hidden="1">
      <c r="A1026" s="97" t="s">
        <v>451</v>
      </c>
      <c r="B1026" t="s">
        <v>1415</v>
      </c>
      <c r="C1026" t="s">
        <v>714</v>
      </c>
      <c r="D1026" s="94" t="s">
        <v>1416</v>
      </c>
      <c r="E1026" t="s">
        <v>1750</v>
      </c>
      <c r="BD1026">
        <v>0</v>
      </c>
      <c r="BI1026">
        <v>0</v>
      </c>
      <c r="BN1026">
        <v>0</v>
      </c>
      <c r="BS1026">
        <v>0</v>
      </c>
      <c r="BX1026">
        <v>0</v>
      </c>
      <c r="CC1026">
        <v>0</v>
      </c>
      <c r="CH1026">
        <v>0</v>
      </c>
      <c r="CM1026">
        <v>0</v>
      </c>
      <c r="CR1026">
        <v>0</v>
      </c>
      <c r="CW1026">
        <v>0</v>
      </c>
      <c r="DB1026">
        <v>0</v>
      </c>
      <c r="DG1026">
        <v>0</v>
      </c>
      <c r="DL1026">
        <v>0</v>
      </c>
      <c r="DQ1026">
        <v>100</v>
      </c>
      <c r="DV1026">
        <v>100</v>
      </c>
    </row>
    <row r="1027" spans="1:126" hidden="1">
      <c r="A1027" s="97" t="s">
        <v>451</v>
      </c>
      <c r="B1027" t="s">
        <v>1415</v>
      </c>
      <c r="C1027" t="s">
        <v>714</v>
      </c>
      <c r="D1027" s="94" t="s">
        <v>1416</v>
      </c>
      <c r="E1027" t="s">
        <v>1751</v>
      </c>
      <c r="BD1027">
        <v>134196400</v>
      </c>
      <c r="BI1027">
        <v>161538800</v>
      </c>
      <c r="BN1027">
        <v>191733700</v>
      </c>
      <c r="BS1027">
        <v>227751500</v>
      </c>
      <c r="BX1027">
        <v>276330200</v>
      </c>
      <c r="CC1027">
        <v>321662800</v>
      </c>
      <c r="CH1027">
        <v>367958000</v>
      </c>
      <c r="CM1027">
        <v>410794000</v>
      </c>
      <c r="CR1027">
        <v>445136400</v>
      </c>
      <c r="CW1027">
        <v>470668400</v>
      </c>
      <c r="DB1027">
        <v>497641300</v>
      </c>
      <c r="DG1027">
        <v>517718100</v>
      </c>
      <c r="DL1027">
        <v>528466500</v>
      </c>
      <c r="DQ1027">
        <v>535881100</v>
      </c>
      <c r="DV1027">
        <v>529288500</v>
      </c>
    </row>
    <row r="1028" spans="1:126" hidden="1">
      <c r="A1028" s="97" t="s">
        <v>451</v>
      </c>
      <c r="B1028" t="s">
        <v>1415</v>
      </c>
      <c r="C1028" t="s">
        <v>714</v>
      </c>
      <c r="D1028" s="94" t="s">
        <v>1416</v>
      </c>
      <c r="E1028" t="s">
        <v>1752</v>
      </c>
      <c r="BD1028">
        <v>134196400</v>
      </c>
      <c r="BI1028">
        <v>161538800</v>
      </c>
      <c r="BN1028">
        <v>191733700</v>
      </c>
      <c r="BS1028">
        <v>227751500</v>
      </c>
      <c r="BX1028">
        <v>276330200</v>
      </c>
      <c r="CC1028">
        <v>321662800</v>
      </c>
      <c r="CH1028">
        <v>367958000</v>
      </c>
      <c r="CM1028">
        <v>410794000</v>
      </c>
      <c r="CR1028">
        <v>445136400</v>
      </c>
      <c r="CW1028">
        <v>470668400</v>
      </c>
      <c r="DB1028">
        <v>497641300</v>
      </c>
      <c r="DG1028">
        <v>517718100</v>
      </c>
      <c r="DL1028">
        <v>528466500</v>
      </c>
      <c r="DQ1028">
        <v>535881100</v>
      </c>
      <c r="DV1028">
        <v>529288500</v>
      </c>
    </row>
    <row r="1029" spans="1:126" hidden="1">
      <c r="A1029" s="97" t="s">
        <v>451</v>
      </c>
      <c r="B1029" t="s">
        <v>1415</v>
      </c>
      <c r="C1029" t="s">
        <v>714</v>
      </c>
      <c r="D1029" s="94" t="s">
        <v>1416</v>
      </c>
      <c r="E1029" t="s">
        <v>1753</v>
      </c>
      <c r="BD1029">
        <v>91974700</v>
      </c>
      <c r="BI1029">
        <v>106539400</v>
      </c>
      <c r="BN1029">
        <v>121372300</v>
      </c>
      <c r="BS1029">
        <v>138181500</v>
      </c>
      <c r="BX1029">
        <v>160696100</v>
      </c>
      <c r="CC1029">
        <v>180907900</v>
      </c>
      <c r="CH1029">
        <v>200362200</v>
      </c>
      <c r="CM1029">
        <v>217600300</v>
      </c>
      <c r="CR1029">
        <v>231233300</v>
      </c>
      <c r="CW1029">
        <v>241120000</v>
      </c>
      <c r="DB1029">
        <v>251661600</v>
      </c>
      <c r="DG1029">
        <v>259708300</v>
      </c>
      <c r="DL1029">
        <v>263274000</v>
      </c>
      <c r="DQ1029">
        <v>264012100</v>
      </c>
      <c r="DV1029">
        <v>258062400</v>
      </c>
    </row>
    <row r="1030" spans="1:126" hidden="1">
      <c r="A1030" s="97" t="s">
        <v>451</v>
      </c>
      <c r="B1030" t="s">
        <v>1415</v>
      </c>
      <c r="C1030" t="s">
        <v>714</v>
      </c>
      <c r="D1030" s="94" t="s">
        <v>1416</v>
      </c>
      <c r="E1030" t="s">
        <v>1754</v>
      </c>
      <c r="BD1030">
        <v>42221700</v>
      </c>
      <c r="BI1030">
        <v>54999400</v>
      </c>
      <c r="BN1030">
        <v>70361400</v>
      </c>
      <c r="BS1030">
        <v>89570000</v>
      </c>
      <c r="BX1030">
        <v>115634100</v>
      </c>
      <c r="CC1030">
        <v>140754900</v>
      </c>
      <c r="CH1030">
        <v>167595800</v>
      </c>
      <c r="CM1030">
        <v>193193700</v>
      </c>
      <c r="CR1030">
        <v>213903100</v>
      </c>
      <c r="CW1030">
        <v>229548400</v>
      </c>
      <c r="DB1030">
        <v>245979700</v>
      </c>
      <c r="DG1030">
        <v>258009800</v>
      </c>
      <c r="DL1030">
        <v>265192500</v>
      </c>
      <c r="DQ1030">
        <v>271869000</v>
      </c>
      <c r="DV1030">
        <v>271226100</v>
      </c>
    </row>
    <row r="1031" spans="1:126" hidden="1">
      <c r="A1031" s="97" t="s">
        <v>451</v>
      </c>
      <c r="B1031" t="s">
        <v>1415</v>
      </c>
      <c r="C1031" t="s">
        <v>714</v>
      </c>
      <c r="D1031" s="94" t="s">
        <v>1416</v>
      </c>
      <c r="E1031" t="s">
        <v>1755</v>
      </c>
      <c r="BD1031">
        <v>0</v>
      </c>
      <c r="BI1031">
        <v>0</v>
      </c>
      <c r="BN1031">
        <v>0</v>
      </c>
      <c r="BS1031">
        <v>0</v>
      </c>
      <c r="BX1031">
        <v>0</v>
      </c>
      <c r="CC1031">
        <v>0</v>
      </c>
      <c r="CH1031">
        <v>0</v>
      </c>
      <c r="CM1031">
        <v>0</v>
      </c>
      <c r="CR1031">
        <v>0</v>
      </c>
      <c r="CW1031">
        <v>0</v>
      </c>
      <c r="DB1031">
        <v>0</v>
      </c>
      <c r="DG1031">
        <v>0</v>
      </c>
      <c r="DL1031">
        <v>0</v>
      </c>
      <c r="DQ1031">
        <v>0</v>
      </c>
      <c r="DV1031">
        <v>0</v>
      </c>
    </row>
    <row r="1032" spans="1:126" hidden="1">
      <c r="A1032" s="97" t="s">
        <v>451</v>
      </c>
      <c r="B1032" t="s">
        <v>1415</v>
      </c>
      <c r="C1032" t="s">
        <v>714</v>
      </c>
      <c r="D1032" s="94" t="s">
        <v>1416</v>
      </c>
      <c r="E1032" t="s">
        <v>1756</v>
      </c>
      <c r="BD1032">
        <v>0</v>
      </c>
      <c r="BI1032">
        <v>0</v>
      </c>
      <c r="BN1032">
        <v>0</v>
      </c>
      <c r="BS1032">
        <v>0</v>
      </c>
      <c r="BX1032">
        <v>0</v>
      </c>
      <c r="CC1032">
        <v>0</v>
      </c>
      <c r="CH1032">
        <v>0</v>
      </c>
      <c r="CM1032">
        <v>0</v>
      </c>
      <c r="CR1032">
        <v>0</v>
      </c>
      <c r="CW1032">
        <v>0</v>
      </c>
      <c r="DB1032">
        <v>0</v>
      </c>
      <c r="DG1032">
        <v>0</v>
      </c>
      <c r="DL1032">
        <v>0</v>
      </c>
      <c r="DQ1032">
        <v>0</v>
      </c>
      <c r="DV1032">
        <v>0</v>
      </c>
    </row>
    <row r="1033" spans="1:126" hidden="1">
      <c r="A1033" s="97" t="s">
        <v>451</v>
      </c>
      <c r="B1033" t="s">
        <v>1415</v>
      </c>
      <c r="C1033" t="s">
        <v>714</v>
      </c>
      <c r="D1033" s="94" t="s">
        <v>1416</v>
      </c>
      <c r="E1033" t="s">
        <v>1757</v>
      </c>
      <c r="BD1033">
        <v>0</v>
      </c>
      <c r="BI1033">
        <v>0</v>
      </c>
      <c r="BN1033">
        <v>0</v>
      </c>
      <c r="BS1033">
        <v>0</v>
      </c>
      <c r="BX1033">
        <v>0</v>
      </c>
      <c r="CC1033">
        <v>0</v>
      </c>
      <c r="CH1033">
        <v>0</v>
      </c>
      <c r="CM1033">
        <v>0</v>
      </c>
      <c r="CR1033">
        <v>0</v>
      </c>
      <c r="CW1033">
        <v>0</v>
      </c>
      <c r="DB1033">
        <v>0</v>
      </c>
      <c r="DG1033">
        <v>0</v>
      </c>
      <c r="DL1033">
        <v>0</v>
      </c>
      <c r="DQ1033">
        <v>0</v>
      </c>
      <c r="DV1033">
        <v>0</v>
      </c>
    </row>
    <row r="1034" spans="1:126" hidden="1">
      <c r="A1034" s="97" t="s">
        <v>451</v>
      </c>
      <c r="B1034" t="s">
        <v>1415</v>
      </c>
      <c r="C1034" t="s">
        <v>714</v>
      </c>
      <c r="D1034" s="94" t="s">
        <v>1416</v>
      </c>
      <c r="E1034" t="s">
        <v>1758</v>
      </c>
      <c r="BD1034">
        <v>22882300</v>
      </c>
      <c r="BI1034">
        <v>25363000</v>
      </c>
      <c r="BN1034">
        <v>26766200</v>
      </c>
      <c r="BS1034">
        <v>30210900</v>
      </c>
      <c r="BX1034">
        <v>35608299.999999903</v>
      </c>
      <c r="CC1034">
        <v>35303400</v>
      </c>
      <c r="CH1034">
        <v>38281999.999999903</v>
      </c>
      <c r="CM1034">
        <v>39517800</v>
      </c>
      <c r="CR1034">
        <v>35837600</v>
      </c>
      <c r="CW1034">
        <v>31890200</v>
      </c>
      <c r="DB1034">
        <v>31774800</v>
      </c>
      <c r="DG1034">
        <v>31050800</v>
      </c>
      <c r="DL1034">
        <v>26971099.999999899</v>
      </c>
      <c r="DQ1034">
        <v>23089600</v>
      </c>
      <c r="DV1034">
        <v>18585300</v>
      </c>
    </row>
    <row r="1035" spans="1:126" hidden="1">
      <c r="A1035" s="97" t="s">
        <v>451</v>
      </c>
      <c r="B1035" t="s">
        <v>1415</v>
      </c>
      <c r="C1035" t="s">
        <v>714</v>
      </c>
      <c r="D1035" s="94" t="s">
        <v>1416</v>
      </c>
      <c r="E1035" t="s">
        <v>1759</v>
      </c>
      <c r="BD1035">
        <v>14871800</v>
      </c>
      <c r="BI1035">
        <v>17751600</v>
      </c>
      <c r="BN1035">
        <v>19641500</v>
      </c>
      <c r="BS1035">
        <v>20430899.999999899</v>
      </c>
      <c r="BX1035">
        <v>23348900</v>
      </c>
      <c r="CC1035">
        <v>26952399.999999899</v>
      </c>
      <c r="CH1035">
        <v>23669400</v>
      </c>
      <c r="CM1035">
        <v>23999800</v>
      </c>
      <c r="CR1035">
        <v>26503900</v>
      </c>
      <c r="CW1035">
        <v>25179199.999999899</v>
      </c>
      <c r="DB1035">
        <v>23160199.999999899</v>
      </c>
      <c r="DG1035">
        <v>23256099.999999899</v>
      </c>
      <c r="DL1035">
        <v>23471700</v>
      </c>
      <c r="DQ1035">
        <v>21587900</v>
      </c>
      <c r="DV1035">
        <v>18845100</v>
      </c>
    </row>
    <row r="1036" spans="1:126" hidden="1">
      <c r="A1036" s="97" t="s">
        <v>451</v>
      </c>
      <c r="B1036" t="s">
        <v>1415</v>
      </c>
      <c r="C1036" t="s">
        <v>714</v>
      </c>
      <c r="D1036" s="94" t="s">
        <v>1416</v>
      </c>
      <c r="E1036" t="s">
        <v>1760</v>
      </c>
      <c r="BD1036">
        <v>11710500</v>
      </c>
      <c r="BI1036">
        <v>14309800</v>
      </c>
      <c r="BN1036">
        <v>17222700</v>
      </c>
      <c r="BS1036">
        <v>19058400</v>
      </c>
      <c r="BX1036">
        <v>19956200</v>
      </c>
      <c r="CC1036">
        <v>22945399.999999899</v>
      </c>
      <c r="CH1036">
        <v>26542299.999999899</v>
      </c>
      <c r="CM1036">
        <v>23300000</v>
      </c>
      <c r="CR1036">
        <v>23639399.999999899</v>
      </c>
      <c r="CW1036">
        <v>25964499.999999899</v>
      </c>
      <c r="DB1036">
        <v>24681000</v>
      </c>
      <c r="DG1036">
        <v>22387000</v>
      </c>
      <c r="DL1036">
        <v>22527000</v>
      </c>
      <c r="DQ1036">
        <v>22529700</v>
      </c>
      <c r="DV1036">
        <v>20711600</v>
      </c>
    </row>
    <row r="1037" spans="1:126" hidden="1">
      <c r="A1037" s="97" t="s">
        <v>451</v>
      </c>
      <c r="B1037" t="s">
        <v>1415</v>
      </c>
      <c r="C1037" t="s">
        <v>714</v>
      </c>
      <c r="D1037" s="94" t="s">
        <v>1416</v>
      </c>
      <c r="E1037" t="s">
        <v>1761</v>
      </c>
      <c r="BD1037">
        <v>10118400</v>
      </c>
      <c r="BI1037">
        <v>11250000</v>
      </c>
      <c r="BN1037">
        <v>13870300</v>
      </c>
      <c r="BS1037">
        <v>16699799.999999899</v>
      </c>
      <c r="BX1037">
        <v>18642099.999999899</v>
      </c>
      <c r="CC1037">
        <v>19653700</v>
      </c>
      <c r="CH1037">
        <v>22600999.999999899</v>
      </c>
      <c r="CM1037">
        <v>26238900</v>
      </c>
      <c r="CR1037">
        <v>23002700</v>
      </c>
      <c r="CW1037">
        <v>23260600</v>
      </c>
      <c r="DB1037">
        <v>25610400</v>
      </c>
      <c r="DG1037">
        <v>24326400</v>
      </c>
      <c r="DL1037">
        <v>22069600</v>
      </c>
      <c r="DQ1037">
        <v>22293500</v>
      </c>
      <c r="DV1037">
        <v>22354200</v>
      </c>
    </row>
    <row r="1038" spans="1:126" hidden="1">
      <c r="A1038" s="97" t="s">
        <v>451</v>
      </c>
      <c r="B1038" t="s">
        <v>1415</v>
      </c>
      <c r="C1038" t="s">
        <v>714</v>
      </c>
      <c r="D1038" s="94" t="s">
        <v>1416</v>
      </c>
      <c r="E1038" t="s">
        <v>1762</v>
      </c>
      <c r="BD1038">
        <v>8624900</v>
      </c>
      <c r="BI1038">
        <v>9663900</v>
      </c>
      <c r="BN1038">
        <v>10815400</v>
      </c>
      <c r="BS1038">
        <v>13377199.999999899</v>
      </c>
      <c r="BX1038">
        <v>16273499.999999899</v>
      </c>
      <c r="CC1038">
        <v>18284300</v>
      </c>
      <c r="CH1038">
        <v>19296000</v>
      </c>
      <c r="CM1038">
        <v>22309600</v>
      </c>
      <c r="CR1038">
        <v>25868000</v>
      </c>
      <c r="CW1038">
        <v>22615800</v>
      </c>
      <c r="DB1038">
        <v>22940199.999999899</v>
      </c>
      <c r="DG1038">
        <v>25246600</v>
      </c>
      <c r="DL1038">
        <v>24084299.999999899</v>
      </c>
      <c r="DQ1038">
        <v>21749600</v>
      </c>
      <c r="DV1038">
        <v>21941100</v>
      </c>
    </row>
    <row r="1039" spans="1:126" hidden="1">
      <c r="A1039" s="97" t="s">
        <v>451</v>
      </c>
      <c r="B1039" t="s">
        <v>1415</v>
      </c>
      <c r="C1039" t="s">
        <v>714</v>
      </c>
      <c r="D1039" s="94" t="s">
        <v>1416</v>
      </c>
      <c r="E1039" t="s">
        <v>1763</v>
      </c>
      <c r="BD1039">
        <v>6955799.9999999898</v>
      </c>
      <c r="BI1039">
        <v>8134799.9999999898</v>
      </c>
      <c r="BN1039">
        <v>9175600</v>
      </c>
      <c r="BS1039">
        <v>10310800</v>
      </c>
      <c r="BX1039">
        <v>12940400</v>
      </c>
      <c r="CC1039">
        <v>15876600</v>
      </c>
      <c r="CH1039">
        <v>17866000</v>
      </c>
      <c r="CM1039">
        <v>18933999.999999899</v>
      </c>
      <c r="CR1039">
        <v>21894500</v>
      </c>
      <c r="CW1039">
        <v>25379300</v>
      </c>
      <c r="DB1039">
        <v>22295499.999999899</v>
      </c>
      <c r="DG1039">
        <v>22455100</v>
      </c>
      <c r="DL1039">
        <v>24917900</v>
      </c>
      <c r="DQ1039">
        <v>23658700</v>
      </c>
      <c r="DV1039">
        <v>21330800</v>
      </c>
    </row>
    <row r="1040" spans="1:126" hidden="1">
      <c r="A1040" s="97" t="s">
        <v>451</v>
      </c>
      <c r="B1040" t="s">
        <v>1415</v>
      </c>
      <c r="C1040" t="s">
        <v>714</v>
      </c>
      <c r="D1040" s="94" t="s">
        <v>1416</v>
      </c>
      <c r="E1040" t="s">
        <v>1764</v>
      </c>
      <c r="BD1040">
        <v>5233400</v>
      </c>
      <c r="BI1040">
        <v>6417000</v>
      </c>
      <c r="BN1040">
        <v>7572400</v>
      </c>
      <c r="BS1040">
        <v>8556400</v>
      </c>
      <c r="BX1040">
        <v>9839800</v>
      </c>
      <c r="CC1040">
        <v>12479000</v>
      </c>
      <c r="CH1040">
        <v>15369899.999999899</v>
      </c>
      <c r="CM1040">
        <v>17388500</v>
      </c>
      <c r="CR1040">
        <v>18459500</v>
      </c>
      <c r="CW1040">
        <v>21329999.999999899</v>
      </c>
      <c r="DB1040">
        <v>24869800</v>
      </c>
      <c r="DG1040">
        <v>21517299.999999899</v>
      </c>
      <c r="DL1040">
        <v>22014600</v>
      </c>
      <c r="DQ1040">
        <v>24408400</v>
      </c>
      <c r="DV1040">
        <v>23088800</v>
      </c>
    </row>
    <row r="1041" spans="1:126" hidden="1">
      <c r="A1041" s="97" t="s">
        <v>451</v>
      </c>
      <c r="B1041" t="s">
        <v>1415</v>
      </c>
      <c r="C1041" t="s">
        <v>714</v>
      </c>
      <c r="D1041" s="94" t="s">
        <v>1416</v>
      </c>
      <c r="E1041" t="s">
        <v>1765</v>
      </c>
      <c r="BD1041">
        <v>3945500</v>
      </c>
      <c r="BI1041">
        <v>4719800</v>
      </c>
      <c r="BN1041">
        <v>5802599.9999999898</v>
      </c>
      <c r="BS1041">
        <v>6868500</v>
      </c>
      <c r="BX1041">
        <v>8013800</v>
      </c>
      <c r="CC1041">
        <v>9311900</v>
      </c>
      <c r="CH1041">
        <v>11903700</v>
      </c>
      <c r="CM1041">
        <v>14730100</v>
      </c>
      <c r="CR1041">
        <v>16742000</v>
      </c>
      <c r="CW1041">
        <v>17745200</v>
      </c>
      <c r="DB1041">
        <v>20596299.999999899</v>
      </c>
      <c r="DG1041">
        <v>23999300</v>
      </c>
      <c r="DL1041">
        <v>20948500</v>
      </c>
      <c r="DQ1041">
        <v>21452600</v>
      </c>
      <c r="DV1041">
        <v>23600000</v>
      </c>
    </row>
    <row r="1042" spans="1:126" hidden="1">
      <c r="A1042" s="97" t="s">
        <v>451</v>
      </c>
      <c r="B1042" t="s">
        <v>1415</v>
      </c>
      <c r="C1042" t="s">
        <v>714</v>
      </c>
      <c r="D1042" s="94" t="s">
        <v>1416</v>
      </c>
      <c r="E1042" t="s">
        <v>1766</v>
      </c>
      <c r="BD1042">
        <v>2874200</v>
      </c>
      <c r="BI1042">
        <v>3448800</v>
      </c>
      <c r="BN1042">
        <v>4103300</v>
      </c>
      <c r="BS1042">
        <v>5041600</v>
      </c>
      <c r="BX1042">
        <v>6253300</v>
      </c>
      <c r="CC1042">
        <v>7376700</v>
      </c>
      <c r="CH1042">
        <v>8685300</v>
      </c>
      <c r="CM1042">
        <v>11154100</v>
      </c>
      <c r="CR1042">
        <v>13904300</v>
      </c>
      <c r="CW1042">
        <v>15775600</v>
      </c>
      <c r="DB1042">
        <v>16758300</v>
      </c>
      <c r="DG1042">
        <v>19749799.999999899</v>
      </c>
      <c r="DL1042">
        <v>22880700</v>
      </c>
      <c r="DQ1042">
        <v>19994500</v>
      </c>
      <c r="DV1042">
        <v>20383800</v>
      </c>
    </row>
    <row r="1043" spans="1:126" hidden="1">
      <c r="A1043" s="97" t="s">
        <v>451</v>
      </c>
      <c r="B1043" t="s">
        <v>1415</v>
      </c>
      <c r="C1043" t="s">
        <v>714</v>
      </c>
      <c r="D1043" s="94" t="s">
        <v>1416</v>
      </c>
      <c r="E1043" t="s">
        <v>1767</v>
      </c>
      <c r="BD1043">
        <v>2059900</v>
      </c>
      <c r="BI1043">
        <v>2355400</v>
      </c>
      <c r="BN1043">
        <v>2818399.9999999902</v>
      </c>
      <c r="BS1043">
        <v>3362300</v>
      </c>
      <c r="BX1043">
        <v>4358700</v>
      </c>
      <c r="CC1043">
        <v>5509400</v>
      </c>
      <c r="CH1043">
        <v>6613900</v>
      </c>
      <c r="CM1043">
        <v>7834100</v>
      </c>
      <c r="CR1043">
        <v>10166500</v>
      </c>
      <c r="CW1043">
        <v>12672500</v>
      </c>
      <c r="DB1043">
        <v>14449700</v>
      </c>
      <c r="DG1043">
        <v>15528100</v>
      </c>
      <c r="DL1043">
        <v>18150100</v>
      </c>
      <c r="DQ1043">
        <v>21396400</v>
      </c>
      <c r="DV1043">
        <v>18494600</v>
      </c>
    </row>
    <row r="1044" spans="1:126" hidden="1">
      <c r="A1044" s="97" t="s">
        <v>451</v>
      </c>
      <c r="B1044" t="s">
        <v>1415</v>
      </c>
      <c r="C1044" t="s">
        <v>714</v>
      </c>
      <c r="D1044" s="94" t="s">
        <v>1416</v>
      </c>
      <c r="E1044" t="s">
        <v>1768</v>
      </c>
      <c r="BD1044">
        <v>1298799.99999999</v>
      </c>
      <c r="BI1044">
        <v>1551300</v>
      </c>
      <c r="BN1044">
        <v>1771100</v>
      </c>
      <c r="BS1044">
        <v>2142800</v>
      </c>
      <c r="BX1044">
        <v>2706299.9999999902</v>
      </c>
      <c r="CC1044">
        <v>3588699.9999999902</v>
      </c>
      <c r="CH1044">
        <v>4642500</v>
      </c>
      <c r="CM1044">
        <v>5636100</v>
      </c>
      <c r="CR1044">
        <v>6761500</v>
      </c>
      <c r="CW1044">
        <v>8777099.9999999907</v>
      </c>
      <c r="DB1044">
        <v>11019300</v>
      </c>
      <c r="DG1044">
        <v>12673200</v>
      </c>
      <c r="DL1044">
        <v>13651700</v>
      </c>
      <c r="DQ1044">
        <v>16311300</v>
      </c>
      <c r="DV1044">
        <v>19008700</v>
      </c>
    </row>
    <row r="1045" spans="1:126" hidden="1">
      <c r="A1045" s="97" t="s">
        <v>451</v>
      </c>
      <c r="B1045" t="s">
        <v>1415</v>
      </c>
      <c r="C1045" t="s">
        <v>714</v>
      </c>
      <c r="D1045" s="94" t="s">
        <v>1416</v>
      </c>
      <c r="E1045" t="s">
        <v>1769</v>
      </c>
      <c r="BD1045">
        <v>800600</v>
      </c>
      <c r="BI1045">
        <v>877199.99999999895</v>
      </c>
      <c r="BN1045">
        <v>1045000</v>
      </c>
      <c r="BS1045">
        <v>1201900</v>
      </c>
      <c r="BX1045">
        <v>1575899.99999999</v>
      </c>
      <c r="CC1045">
        <v>2041100</v>
      </c>
      <c r="CH1045">
        <v>2762100</v>
      </c>
      <c r="CM1045">
        <v>3628900</v>
      </c>
      <c r="CR1045">
        <v>4484600</v>
      </c>
      <c r="CW1045">
        <v>5366600</v>
      </c>
      <c r="DB1045">
        <v>7022499.9999999898</v>
      </c>
      <c r="DG1045">
        <v>8973300</v>
      </c>
      <c r="DL1045">
        <v>10391100</v>
      </c>
      <c r="DQ1045">
        <v>11418900</v>
      </c>
      <c r="DV1045">
        <v>13485300</v>
      </c>
    </row>
    <row r="1046" spans="1:126" hidden="1">
      <c r="A1046" s="97" t="s">
        <v>451</v>
      </c>
      <c r="B1046" t="s">
        <v>1415</v>
      </c>
      <c r="C1046" t="s">
        <v>714</v>
      </c>
      <c r="D1046" s="94" t="s">
        <v>1416</v>
      </c>
      <c r="E1046" t="s">
        <v>1770</v>
      </c>
      <c r="BD1046">
        <v>406600</v>
      </c>
      <c r="BI1046">
        <v>459499.99999999901</v>
      </c>
      <c r="BN1046">
        <v>492100</v>
      </c>
      <c r="BS1046">
        <v>608800</v>
      </c>
      <c r="BX1046">
        <v>765500</v>
      </c>
      <c r="CC1046">
        <v>1034500</v>
      </c>
      <c r="CH1046">
        <v>1368100</v>
      </c>
      <c r="CM1046">
        <v>1883700</v>
      </c>
      <c r="CR1046">
        <v>2515399.9999999902</v>
      </c>
      <c r="CW1046">
        <v>3125699.9999999902</v>
      </c>
      <c r="DB1046">
        <v>3792500</v>
      </c>
      <c r="DG1046">
        <v>5053800</v>
      </c>
      <c r="DL1046">
        <v>6490700</v>
      </c>
      <c r="DQ1046">
        <v>7766299.9999999898</v>
      </c>
      <c r="DV1046">
        <v>8400099.9999999907</v>
      </c>
    </row>
    <row r="1047" spans="1:126" hidden="1">
      <c r="A1047" s="97" t="s">
        <v>451</v>
      </c>
      <c r="B1047" t="s">
        <v>1415</v>
      </c>
      <c r="C1047" t="s">
        <v>714</v>
      </c>
      <c r="D1047" s="94" t="s">
        <v>1416</v>
      </c>
      <c r="E1047" t="s">
        <v>1771</v>
      </c>
      <c r="BD1047">
        <v>145900</v>
      </c>
      <c r="BI1047">
        <v>182700</v>
      </c>
      <c r="BN1047">
        <v>205600</v>
      </c>
      <c r="BS1047">
        <v>227600</v>
      </c>
      <c r="BX1047">
        <v>313400</v>
      </c>
      <c r="CC1047">
        <v>407100</v>
      </c>
      <c r="CH1047">
        <v>560800</v>
      </c>
      <c r="CM1047">
        <v>758600</v>
      </c>
      <c r="CR1047">
        <v>1049300</v>
      </c>
      <c r="CW1047">
        <v>1455600</v>
      </c>
      <c r="DB1047">
        <v>1844300</v>
      </c>
      <c r="DG1047">
        <v>2325400</v>
      </c>
      <c r="DL1047">
        <v>3165100</v>
      </c>
      <c r="DQ1047">
        <v>4157199.9999999902</v>
      </c>
      <c r="DV1047">
        <v>4924400</v>
      </c>
    </row>
    <row r="1048" spans="1:126" hidden="1">
      <c r="A1048" s="97" t="s">
        <v>451</v>
      </c>
      <c r="B1048" t="s">
        <v>1415</v>
      </c>
      <c r="C1048" t="s">
        <v>714</v>
      </c>
      <c r="D1048" s="94" t="s">
        <v>1416</v>
      </c>
      <c r="E1048" t="s">
        <v>1772</v>
      </c>
      <c r="BD1048">
        <v>38400</v>
      </c>
      <c r="BI1048">
        <v>46000</v>
      </c>
      <c r="BN1048">
        <v>59400</v>
      </c>
      <c r="BS1048">
        <v>69100</v>
      </c>
      <c r="BX1048">
        <v>82199.999999999898</v>
      </c>
      <c r="CC1048">
        <v>120300</v>
      </c>
      <c r="CH1048">
        <v>162600</v>
      </c>
      <c r="CM1048">
        <v>232800</v>
      </c>
      <c r="CR1048">
        <v>323200</v>
      </c>
      <c r="CW1048">
        <v>465099.99999999901</v>
      </c>
      <c r="DB1048">
        <v>669699.99999999895</v>
      </c>
      <c r="DG1048">
        <v>891400</v>
      </c>
      <c r="DL1048">
        <v>1154899.99999999</v>
      </c>
      <c r="DQ1048">
        <v>1655199.99999999</v>
      </c>
      <c r="DV1048">
        <v>2141800</v>
      </c>
    </row>
    <row r="1049" spans="1:126" hidden="1">
      <c r="A1049" s="97" t="s">
        <v>451</v>
      </c>
      <c r="B1049" t="s">
        <v>1415</v>
      </c>
      <c r="C1049" t="s">
        <v>714</v>
      </c>
      <c r="D1049" s="94" t="s">
        <v>1416</v>
      </c>
      <c r="E1049" t="s">
        <v>1773</v>
      </c>
      <c r="BD1049">
        <v>6800</v>
      </c>
      <c r="BI1049">
        <v>7800</v>
      </c>
      <c r="BN1049">
        <v>9700</v>
      </c>
      <c r="BS1049">
        <v>13200</v>
      </c>
      <c r="BX1049">
        <v>15900</v>
      </c>
      <c r="CC1049">
        <v>20900</v>
      </c>
      <c r="CH1049">
        <v>33000</v>
      </c>
      <c r="CM1049">
        <v>47200</v>
      </c>
      <c r="CR1049">
        <v>71000</v>
      </c>
      <c r="CW1049">
        <v>101300</v>
      </c>
      <c r="DB1049">
        <v>153399.99999999901</v>
      </c>
      <c r="DG1049">
        <v>235099.99999999901</v>
      </c>
      <c r="DL1049">
        <v>321900</v>
      </c>
      <c r="DQ1049">
        <v>448299.99999999901</v>
      </c>
      <c r="DV1049">
        <v>633600</v>
      </c>
    </row>
    <row r="1050" spans="1:126" hidden="1">
      <c r="A1050" s="97" t="s">
        <v>451</v>
      </c>
      <c r="B1050" t="s">
        <v>1415</v>
      </c>
      <c r="C1050" t="s">
        <v>714</v>
      </c>
      <c r="D1050" s="94" t="s">
        <v>1416</v>
      </c>
      <c r="E1050" t="s">
        <v>1774</v>
      </c>
      <c r="BD1050">
        <v>899.99999999999898</v>
      </c>
      <c r="BI1050">
        <v>800</v>
      </c>
      <c r="BN1050">
        <v>1000</v>
      </c>
      <c r="BS1050">
        <v>1300</v>
      </c>
      <c r="BX1050">
        <v>1800</v>
      </c>
      <c r="CC1050">
        <v>2400</v>
      </c>
      <c r="CH1050">
        <v>3400</v>
      </c>
      <c r="CM1050">
        <v>5800</v>
      </c>
      <c r="CR1050">
        <v>9299.9999999999909</v>
      </c>
      <c r="CW1050">
        <v>14700</v>
      </c>
      <c r="DB1050">
        <v>21800</v>
      </c>
      <c r="DG1050">
        <v>36600</v>
      </c>
      <c r="DL1050">
        <v>57600</v>
      </c>
      <c r="DQ1050">
        <v>84500</v>
      </c>
      <c r="DV1050">
        <v>118800</v>
      </c>
    </row>
    <row r="1051" spans="1:126" hidden="1">
      <c r="A1051" s="97" t="s">
        <v>451</v>
      </c>
      <c r="B1051" t="s">
        <v>1415</v>
      </c>
      <c r="C1051" t="s">
        <v>714</v>
      </c>
      <c r="D1051" s="94" t="s">
        <v>1416</v>
      </c>
      <c r="E1051" t="s">
        <v>1775</v>
      </c>
      <c r="BD1051">
        <v>0</v>
      </c>
      <c r="BI1051">
        <v>0</v>
      </c>
      <c r="BN1051">
        <v>0</v>
      </c>
      <c r="BS1051">
        <v>0</v>
      </c>
      <c r="BX1051">
        <v>100</v>
      </c>
      <c r="CC1051">
        <v>100</v>
      </c>
      <c r="CH1051">
        <v>200</v>
      </c>
      <c r="CM1051">
        <v>300</v>
      </c>
      <c r="CR1051">
        <v>600</v>
      </c>
      <c r="CW1051">
        <v>1000</v>
      </c>
      <c r="DB1051">
        <v>1900</v>
      </c>
      <c r="DG1051">
        <v>3000</v>
      </c>
      <c r="DL1051">
        <v>5500</v>
      </c>
      <c r="DQ1051">
        <v>9500</v>
      </c>
      <c r="DV1051">
        <v>14399.9999999999</v>
      </c>
    </row>
    <row r="1052" spans="1:126" hidden="1">
      <c r="A1052" s="97" t="s">
        <v>451</v>
      </c>
      <c r="B1052" t="s">
        <v>1415</v>
      </c>
      <c r="C1052" t="s">
        <v>714</v>
      </c>
      <c r="D1052" s="94" t="s">
        <v>1416</v>
      </c>
      <c r="E1052" t="s">
        <v>1776</v>
      </c>
      <c r="BD1052">
        <v>0</v>
      </c>
      <c r="BI1052">
        <v>0</v>
      </c>
      <c r="BN1052">
        <v>0</v>
      </c>
      <c r="BS1052">
        <v>0</v>
      </c>
      <c r="BX1052">
        <v>0</v>
      </c>
      <c r="CC1052">
        <v>0</v>
      </c>
      <c r="CH1052">
        <v>0</v>
      </c>
      <c r="CM1052">
        <v>0</v>
      </c>
      <c r="CR1052">
        <v>0</v>
      </c>
      <c r="CW1052">
        <v>0</v>
      </c>
      <c r="DB1052">
        <v>0</v>
      </c>
      <c r="DG1052">
        <v>0</v>
      </c>
      <c r="DL1052">
        <v>0</v>
      </c>
      <c r="DQ1052">
        <v>0</v>
      </c>
      <c r="DV1052">
        <v>0</v>
      </c>
    </row>
    <row r="1053" spans="1:126" hidden="1">
      <c r="A1053" s="97" t="s">
        <v>451</v>
      </c>
      <c r="B1053" t="s">
        <v>1415</v>
      </c>
      <c r="C1053" t="s">
        <v>714</v>
      </c>
      <c r="D1053" s="94" t="s">
        <v>1416</v>
      </c>
      <c r="E1053" t="s">
        <v>1777</v>
      </c>
      <c r="BD1053">
        <v>0</v>
      </c>
      <c r="BI1053">
        <v>0</v>
      </c>
      <c r="BN1053">
        <v>0</v>
      </c>
      <c r="BS1053">
        <v>0</v>
      </c>
      <c r="BX1053">
        <v>0</v>
      </c>
      <c r="CC1053">
        <v>0</v>
      </c>
      <c r="CH1053">
        <v>0</v>
      </c>
      <c r="CM1053">
        <v>0</v>
      </c>
      <c r="CR1053">
        <v>0</v>
      </c>
      <c r="CW1053">
        <v>0</v>
      </c>
      <c r="DB1053">
        <v>0</v>
      </c>
      <c r="DG1053">
        <v>0</v>
      </c>
      <c r="DL1053">
        <v>0</v>
      </c>
      <c r="DQ1053">
        <v>0</v>
      </c>
      <c r="DV1053">
        <v>0</v>
      </c>
    </row>
    <row r="1054" spans="1:126" hidden="1">
      <c r="A1054" s="97" t="s">
        <v>451</v>
      </c>
      <c r="B1054" t="s">
        <v>1415</v>
      </c>
      <c r="C1054" t="s">
        <v>714</v>
      </c>
      <c r="D1054" s="94" t="s">
        <v>1416</v>
      </c>
      <c r="E1054" t="s">
        <v>1778</v>
      </c>
      <c r="BD1054">
        <v>0</v>
      </c>
      <c r="BI1054">
        <v>0</v>
      </c>
      <c r="BN1054">
        <v>0</v>
      </c>
      <c r="BS1054">
        <v>0</v>
      </c>
      <c r="BX1054">
        <v>0</v>
      </c>
      <c r="CC1054">
        <v>0</v>
      </c>
      <c r="CH1054">
        <v>0</v>
      </c>
      <c r="CM1054">
        <v>0</v>
      </c>
      <c r="CR1054">
        <v>0</v>
      </c>
      <c r="CW1054">
        <v>0</v>
      </c>
      <c r="DB1054">
        <v>0</v>
      </c>
      <c r="DG1054">
        <v>0</v>
      </c>
      <c r="DL1054">
        <v>0</v>
      </c>
      <c r="DQ1054">
        <v>0</v>
      </c>
      <c r="DV1054">
        <v>0</v>
      </c>
    </row>
    <row r="1055" spans="1:126" hidden="1">
      <c r="A1055" s="97" t="s">
        <v>451</v>
      </c>
      <c r="B1055" t="s">
        <v>1415</v>
      </c>
      <c r="C1055" t="s">
        <v>714</v>
      </c>
      <c r="D1055" s="94" t="s">
        <v>1416</v>
      </c>
      <c r="E1055" t="s">
        <v>1779</v>
      </c>
      <c r="BD1055">
        <v>13369500</v>
      </c>
      <c r="BI1055">
        <v>16476300</v>
      </c>
      <c r="BN1055">
        <v>19669699.999999899</v>
      </c>
      <c r="BS1055">
        <v>24984899.999999899</v>
      </c>
      <c r="BX1055">
        <v>32385800</v>
      </c>
      <c r="CC1055">
        <v>33123100</v>
      </c>
      <c r="CH1055">
        <v>37754200</v>
      </c>
      <c r="CM1055">
        <v>39741900</v>
      </c>
      <c r="CR1055">
        <v>34629700</v>
      </c>
      <c r="CW1055">
        <v>29266899.999999899</v>
      </c>
      <c r="DB1055">
        <v>29069699.999999899</v>
      </c>
      <c r="DG1055">
        <v>27636300</v>
      </c>
      <c r="DL1055">
        <v>23170200</v>
      </c>
      <c r="DQ1055">
        <v>19680800</v>
      </c>
      <c r="DV1055">
        <v>16173100</v>
      </c>
    </row>
    <row r="1056" spans="1:126" hidden="1">
      <c r="A1056" s="97" t="s">
        <v>451</v>
      </c>
      <c r="B1056" t="s">
        <v>1415</v>
      </c>
      <c r="C1056" t="s">
        <v>714</v>
      </c>
      <c r="D1056" s="94" t="s">
        <v>1416</v>
      </c>
      <c r="E1056" t="s">
        <v>1780</v>
      </c>
      <c r="BD1056">
        <v>8319600</v>
      </c>
      <c r="BI1056">
        <v>11437600</v>
      </c>
      <c r="BN1056">
        <v>14175400</v>
      </c>
      <c r="BS1056">
        <v>16498199.999999899</v>
      </c>
      <c r="BX1056">
        <v>21177300</v>
      </c>
      <c r="CC1056">
        <v>27037000</v>
      </c>
      <c r="CH1056">
        <v>25356500</v>
      </c>
      <c r="CM1056">
        <v>26909000</v>
      </c>
      <c r="CR1056">
        <v>29847799.999999899</v>
      </c>
      <c r="CW1056">
        <v>26767900</v>
      </c>
      <c r="DB1056">
        <v>22713400</v>
      </c>
      <c r="DG1056">
        <v>22239799.999999899</v>
      </c>
      <c r="DL1056">
        <v>21666299.999999899</v>
      </c>
      <c r="DQ1056">
        <v>19930499.999999899</v>
      </c>
      <c r="DV1056">
        <v>17176299.999999899</v>
      </c>
    </row>
    <row r="1057" spans="1:126" hidden="1">
      <c r="A1057" s="97" t="s">
        <v>451</v>
      </c>
      <c r="B1057" t="s">
        <v>1415</v>
      </c>
      <c r="C1057" t="s">
        <v>714</v>
      </c>
      <c r="D1057" s="94" t="s">
        <v>1416</v>
      </c>
      <c r="E1057" t="s">
        <v>1781</v>
      </c>
      <c r="BD1057">
        <v>5541599.9999999898</v>
      </c>
      <c r="BI1057">
        <v>8004000</v>
      </c>
      <c r="BN1057">
        <v>11114600</v>
      </c>
      <c r="BS1057">
        <v>13783999.999999899</v>
      </c>
      <c r="BX1057">
        <v>16201600</v>
      </c>
      <c r="CC1057">
        <v>20912600</v>
      </c>
      <c r="CH1057">
        <v>26718600</v>
      </c>
      <c r="CM1057">
        <v>25085199.999999899</v>
      </c>
      <c r="CR1057">
        <v>26597600</v>
      </c>
      <c r="CW1057">
        <v>29386600</v>
      </c>
      <c r="DB1057">
        <v>26429700</v>
      </c>
      <c r="DG1057">
        <v>22306500</v>
      </c>
      <c r="DL1057">
        <v>21853300</v>
      </c>
      <c r="DQ1057">
        <v>21352100</v>
      </c>
      <c r="DV1057">
        <v>19266700</v>
      </c>
    </row>
    <row r="1058" spans="1:126" hidden="1">
      <c r="A1058" s="97" t="s">
        <v>451</v>
      </c>
      <c r="B1058" t="s">
        <v>1415</v>
      </c>
      <c r="C1058" t="s">
        <v>714</v>
      </c>
      <c r="D1058" s="94" t="s">
        <v>1416</v>
      </c>
      <c r="E1058" t="s">
        <v>1782</v>
      </c>
      <c r="BD1058">
        <v>3798000</v>
      </c>
      <c r="BI1058">
        <v>5325500</v>
      </c>
      <c r="BN1058">
        <v>7745700</v>
      </c>
      <c r="BS1058">
        <v>10749400</v>
      </c>
      <c r="BX1058">
        <v>13501999.999999899</v>
      </c>
      <c r="CC1058">
        <v>15962400</v>
      </c>
      <c r="CH1058">
        <v>20616600</v>
      </c>
      <c r="CM1058">
        <v>26471000</v>
      </c>
      <c r="CR1058">
        <v>24865200</v>
      </c>
      <c r="CW1058">
        <v>26252700</v>
      </c>
      <c r="DB1058">
        <v>29208600</v>
      </c>
      <c r="DG1058">
        <v>26057400</v>
      </c>
      <c r="DL1058">
        <v>21997499.999999899</v>
      </c>
      <c r="DQ1058">
        <v>21783399.999999899</v>
      </c>
      <c r="DV1058">
        <v>21392299.999999899</v>
      </c>
    </row>
    <row r="1059" spans="1:126" hidden="1">
      <c r="A1059" s="97" t="s">
        <v>451</v>
      </c>
      <c r="B1059" t="s">
        <v>1415</v>
      </c>
      <c r="C1059" t="s">
        <v>714</v>
      </c>
      <c r="D1059" s="94" t="s">
        <v>1416</v>
      </c>
      <c r="E1059" t="s">
        <v>1783</v>
      </c>
      <c r="BD1059">
        <v>2775200</v>
      </c>
      <c r="BI1059">
        <v>3642700</v>
      </c>
      <c r="BN1059">
        <v>5136300</v>
      </c>
      <c r="BS1059">
        <v>7456100</v>
      </c>
      <c r="BX1059">
        <v>10480300</v>
      </c>
      <c r="CC1059">
        <v>13260699.999999899</v>
      </c>
      <c r="CH1059">
        <v>15704699.999999899</v>
      </c>
      <c r="CM1059">
        <v>20448200</v>
      </c>
      <c r="CR1059">
        <v>26238499.999999899</v>
      </c>
      <c r="CW1059">
        <v>24537400</v>
      </c>
      <c r="DB1059">
        <v>26147200</v>
      </c>
      <c r="DG1059">
        <v>28762600</v>
      </c>
      <c r="DL1059">
        <v>25827700</v>
      </c>
      <c r="DQ1059">
        <v>21825900</v>
      </c>
      <c r="DV1059">
        <v>21563100</v>
      </c>
    </row>
    <row r="1060" spans="1:126" hidden="1">
      <c r="A1060" s="97" t="s">
        <v>451</v>
      </c>
      <c r="B1060" t="s">
        <v>1415</v>
      </c>
      <c r="C1060" t="s">
        <v>714</v>
      </c>
      <c r="D1060" s="94" t="s">
        <v>1416</v>
      </c>
      <c r="E1060" t="s">
        <v>1784</v>
      </c>
      <c r="BD1060">
        <v>2090299.99999999</v>
      </c>
      <c r="BI1060">
        <v>2654400</v>
      </c>
      <c r="BN1060">
        <v>3497700</v>
      </c>
      <c r="BS1060">
        <v>4918500</v>
      </c>
      <c r="BX1060">
        <v>7223600</v>
      </c>
      <c r="CC1060">
        <v>10231200</v>
      </c>
      <c r="CH1060">
        <v>13004100</v>
      </c>
      <c r="CM1060">
        <v>15510199.999999899</v>
      </c>
      <c r="CR1060">
        <v>20213700</v>
      </c>
      <c r="CW1060">
        <v>25857199.999999899</v>
      </c>
      <c r="DB1060">
        <v>24390900</v>
      </c>
      <c r="DG1060">
        <v>25676100</v>
      </c>
      <c r="DL1060">
        <v>28479200</v>
      </c>
      <c r="DQ1060">
        <v>25560600</v>
      </c>
      <c r="DV1060">
        <v>21574500</v>
      </c>
    </row>
    <row r="1061" spans="1:126" hidden="1">
      <c r="A1061" s="97" t="s">
        <v>451</v>
      </c>
      <c r="B1061" t="s">
        <v>1415</v>
      </c>
      <c r="C1061" t="s">
        <v>714</v>
      </c>
      <c r="D1061" s="94" t="s">
        <v>1416</v>
      </c>
      <c r="E1061" t="s">
        <v>1785</v>
      </c>
      <c r="BD1061">
        <v>1629500</v>
      </c>
      <c r="BI1061">
        <v>1989300</v>
      </c>
      <c r="BN1061">
        <v>2540200</v>
      </c>
      <c r="BS1061">
        <v>3336700</v>
      </c>
      <c r="BX1061">
        <v>4742700</v>
      </c>
      <c r="CC1061">
        <v>7012900</v>
      </c>
      <c r="CH1061">
        <v>9986300</v>
      </c>
      <c r="CM1061">
        <v>12782800</v>
      </c>
      <c r="CR1061">
        <v>15282700</v>
      </c>
      <c r="CW1061">
        <v>19833900</v>
      </c>
      <c r="DB1061">
        <v>25526700</v>
      </c>
      <c r="DG1061">
        <v>23765899.999999899</v>
      </c>
      <c r="DL1061">
        <v>25317500</v>
      </c>
      <c r="DQ1061">
        <v>28259999.999999899</v>
      </c>
      <c r="DV1061">
        <v>25211400</v>
      </c>
    </row>
    <row r="1062" spans="1:126" hidden="1">
      <c r="A1062" s="97" t="s">
        <v>451</v>
      </c>
      <c r="B1062" t="s">
        <v>1415</v>
      </c>
      <c r="C1062" t="s">
        <v>714</v>
      </c>
      <c r="D1062" s="94" t="s">
        <v>1416</v>
      </c>
      <c r="E1062" t="s">
        <v>1786</v>
      </c>
      <c r="BD1062">
        <v>1323700</v>
      </c>
      <c r="BI1062">
        <v>1539000</v>
      </c>
      <c r="BN1062">
        <v>1887899.99999999</v>
      </c>
      <c r="BS1062">
        <v>2403600</v>
      </c>
      <c r="BX1062">
        <v>3181800</v>
      </c>
      <c r="CC1062">
        <v>4561600</v>
      </c>
      <c r="CH1062">
        <v>6775500</v>
      </c>
      <c r="CM1062">
        <v>9715600</v>
      </c>
      <c r="CR1062">
        <v>12492600</v>
      </c>
      <c r="CW1062">
        <v>14878800</v>
      </c>
      <c r="DB1062">
        <v>19382100</v>
      </c>
      <c r="DG1062">
        <v>25012899.999999899</v>
      </c>
      <c r="DL1062">
        <v>23363700</v>
      </c>
      <c r="DQ1062">
        <v>25197800</v>
      </c>
      <c r="DV1062">
        <v>27744700</v>
      </c>
    </row>
    <row r="1063" spans="1:126" hidden="1">
      <c r="A1063" s="97" t="s">
        <v>451</v>
      </c>
      <c r="B1063" t="s">
        <v>1415</v>
      </c>
      <c r="C1063" t="s">
        <v>714</v>
      </c>
      <c r="D1063" s="94" t="s">
        <v>1416</v>
      </c>
      <c r="E1063" t="s">
        <v>1787</v>
      </c>
      <c r="BD1063">
        <v>1026800</v>
      </c>
      <c r="BI1063">
        <v>1232100</v>
      </c>
      <c r="BN1063">
        <v>1441500</v>
      </c>
      <c r="BS1063">
        <v>1759700</v>
      </c>
      <c r="BX1063">
        <v>2257899.9999999902</v>
      </c>
      <c r="CC1063">
        <v>3010700</v>
      </c>
      <c r="CH1063">
        <v>4351299.9999999898</v>
      </c>
      <c r="CM1063">
        <v>6496900</v>
      </c>
      <c r="CR1063">
        <v>9370200</v>
      </c>
      <c r="CW1063">
        <v>12028700</v>
      </c>
      <c r="DB1063">
        <v>14358300</v>
      </c>
      <c r="DG1063">
        <v>18848800</v>
      </c>
      <c r="DL1063">
        <v>24089999.999999899</v>
      </c>
      <c r="DQ1063">
        <v>22884100</v>
      </c>
      <c r="DV1063">
        <v>24506200</v>
      </c>
    </row>
    <row r="1064" spans="1:126" hidden="1">
      <c r="A1064" s="97" t="s">
        <v>451</v>
      </c>
      <c r="B1064" t="s">
        <v>1415</v>
      </c>
      <c r="C1064" t="s">
        <v>714</v>
      </c>
      <c r="D1064" s="94" t="s">
        <v>1416</v>
      </c>
      <c r="E1064" t="s">
        <v>1788</v>
      </c>
      <c r="BD1064">
        <v>879500</v>
      </c>
      <c r="BI1064">
        <v>925200</v>
      </c>
      <c r="BN1064">
        <v>1121300</v>
      </c>
      <c r="BS1064">
        <v>1307400</v>
      </c>
      <c r="BX1064">
        <v>1620200</v>
      </c>
      <c r="CC1064">
        <v>2098700</v>
      </c>
      <c r="CH1064">
        <v>2799900</v>
      </c>
      <c r="CM1064">
        <v>4066800</v>
      </c>
      <c r="CR1064">
        <v>6117600</v>
      </c>
      <c r="CW1064">
        <v>8819300</v>
      </c>
      <c r="DB1064">
        <v>11367600</v>
      </c>
      <c r="DG1064">
        <v>13645400</v>
      </c>
      <c r="DL1064">
        <v>17857400</v>
      </c>
      <c r="DQ1064">
        <v>23302300</v>
      </c>
      <c r="DV1064">
        <v>21887200</v>
      </c>
    </row>
    <row r="1065" spans="1:126" hidden="1">
      <c r="A1065" s="97" t="s">
        <v>451</v>
      </c>
      <c r="B1065" t="s">
        <v>1415</v>
      </c>
      <c r="C1065" t="s">
        <v>714</v>
      </c>
      <c r="D1065" s="94" t="s">
        <v>1416</v>
      </c>
      <c r="E1065" t="s">
        <v>1789</v>
      </c>
      <c r="BD1065">
        <v>653400</v>
      </c>
      <c r="BI1065">
        <v>749100</v>
      </c>
      <c r="BN1065">
        <v>801400</v>
      </c>
      <c r="BS1065">
        <v>971099.99999999895</v>
      </c>
      <c r="BX1065">
        <v>1161400</v>
      </c>
      <c r="CC1065">
        <v>1452900</v>
      </c>
      <c r="CH1065">
        <v>1883699.99999999</v>
      </c>
      <c r="CM1065">
        <v>2525100</v>
      </c>
      <c r="CR1065">
        <v>3686200</v>
      </c>
      <c r="CW1065">
        <v>5552800</v>
      </c>
      <c r="DB1065">
        <v>8063000</v>
      </c>
      <c r="DG1065">
        <v>10374200</v>
      </c>
      <c r="DL1065">
        <v>12517000</v>
      </c>
      <c r="DQ1065">
        <v>16832400</v>
      </c>
      <c r="DV1065">
        <v>21689899.999999899</v>
      </c>
    </row>
    <row r="1066" spans="1:126" hidden="1">
      <c r="A1066" s="97" t="s">
        <v>451</v>
      </c>
      <c r="B1066" t="s">
        <v>1415</v>
      </c>
      <c r="C1066" t="s">
        <v>714</v>
      </c>
      <c r="D1066" s="94" t="s">
        <v>1416</v>
      </c>
      <c r="E1066" t="s">
        <v>1790</v>
      </c>
      <c r="BD1066">
        <v>462200</v>
      </c>
      <c r="BI1066">
        <v>521900</v>
      </c>
      <c r="BN1066">
        <v>603900</v>
      </c>
      <c r="BS1066">
        <v>651600</v>
      </c>
      <c r="BX1066">
        <v>815300</v>
      </c>
      <c r="CC1066">
        <v>983300</v>
      </c>
      <c r="CH1066">
        <v>1238200</v>
      </c>
      <c r="CM1066">
        <v>1619700</v>
      </c>
      <c r="CR1066">
        <v>2165399.9999999902</v>
      </c>
      <c r="CW1066">
        <v>3169299.9999999902</v>
      </c>
      <c r="DB1066">
        <v>4809900</v>
      </c>
      <c r="DG1066">
        <v>7008400</v>
      </c>
      <c r="DL1066">
        <v>9157000</v>
      </c>
      <c r="DQ1066">
        <v>11241400</v>
      </c>
      <c r="DV1066">
        <v>14911099.999999899</v>
      </c>
    </row>
    <row r="1067" spans="1:126" hidden="1">
      <c r="A1067" s="97" t="s">
        <v>451</v>
      </c>
      <c r="B1067" t="s">
        <v>1415</v>
      </c>
      <c r="C1067" t="s">
        <v>714</v>
      </c>
      <c r="D1067" s="94" t="s">
        <v>1416</v>
      </c>
      <c r="E1067" t="s">
        <v>1791</v>
      </c>
      <c r="BD1067">
        <v>236600</v>
      </c>
      <c r="BI1067">
        <v>323800</v>
      </c>
      <c r="BN1067">
        <v>369500</v>
      </c>
      <c r="BS1067">
        <v>432900</v>
      </c>
      <c r="BX1067">
        <v>488500</v>
      </c>
      <c r="CC1067">
        <v>624000</v>
      </c>
      <c r="CH1067">
        <v>769000</v>
      </c>
      <c r="CM1067">
        <v>983900</v>
      </c>
      <c r="CR1067">
        <v>1290200</v>
      </c>
      <c r="CW1067">
        <v>1716900</v>
      </c>
      <c r="DB1067">
        <v>2528400</v>
      </c>
      <c r="DG1067">
        <v>3831900</v>
      </c>
      <c r="DL1067">
        <v>5656900</v>
      </c>
      <c r="DQ1067">
        <v>7589900</v>
      </c>
      <c r="DV1067">
        <v>9204600</v>
      </c>
    </row>
    <row r="1068" spans="1:126" hidden="1">
      <c r="A1068" s="97" t="s">
        <v>451</v>
      </c>
      <c r="B1068" t="s">
        <v>1415</v>
      </c>
      <c r="C1068" t="s">
        <v>714</v>
      </c>
      <c r="D1068" s="94" t="s">
        <v>1416</v>
      </c>
      <c r="E1068" t="s">
        <v>1792</v>
      </c>
      <c r="BD1068">
        <v>88100</v>
      </c>
      <c r="BI1068">
        <v>135000</v>
      </c>
      <c r="BN1068">
        <v>186600</v>
      </c>
      <c r="BS1068">
        <v>215999.99999999901</v>
      </c>
      <c r="BX1068">
        <v>269700</v>
      </c>
      <c r="CC1068">
        <v>316800</v>
      </c>
      <c r="CH1068">
        <v>421700</v>
      </c>
      <c r="CM1068">
        <v>533700</v>
      </c>
      <c r="CR1068">
        <v>685100</v>
      </c>
      <c r="CW1068">
        <v>914800</v>
      </c>
      <c r="DB1068">
        <v>1204100</v>
      </c>
      <c r="DG1068">
        <v>1785700</v>
      </c>
      <c r="DL1068">
        <v>2739600</v>
      </c>
      <c r="DQ1068">
        <v>4135899.9999999902</v>
      </c>
      <c r="DV1068">
        <v>5491400</v>
      </c>
    </row>
    <row r="1069" spans="1:126" hidden="1">
      <c r="A1069" s="97" t="s">
        <v>451</v>
      </c>
      <c r="B1069" t="s">
        <v>1415</v>
      </c>
      <c r="C1069" t="s">
        <v>714</v>
      </c>
      <c r="D1069" s="94" t="s">
        <v>1416</v>
      </c>
      <c r="E1069" t="s">
        <v>1793</v>
      </c>
      <c r="BD1069">
        <v>23100</v>
      </c>
      <c r="BI1069">
        <v>36500</v>
      </c>
      <c r="BN1069">
        <v>58100</v>
      </c>
      <c r="BS1069">
        <v>81199.999999999898</v>
      </c>
      <c r="BX1069">
        <v>98299.999999999898</v>
      </c>
      <c r="CC1069">
        <v>130399.999999999</v>
      </c>
      <c r="CH1069">
        <v>162800</v>
      </c>
      <c r="CM1069">
        <v>230299.99999999901</v>
      </c>
      <c r="CR1069">
        <v>306700</v>
      </c>
      <c r="CW1069">
        <v>402099.99999999901</v>
      </c>
      <c r="DB1069">
        <v>546400</v>
      </c>
      <c r="DG1069">
        <v>714100</v>
      </c>
      <c r="DL1069">
        <v>1051800</v>
      </c>
      <c r="DQ1069">
        <v>1649400</v>
      </c>
      <c r="DV1069">
        <v>2469799.9999999902</v>
      </c>
    </row>
    <row r="1070" spans="1:126" hidden="1">
      <c r="A1070" s="97" t="s">
        <v>451</v>
      </c>
      <c r="B1070" t="s">
        <v>1415</v>
      </c>
      <c r="C1070" t="s">
        <v>714</v>
      </c>
      <c r="D1070" s="94" t="s">
        <v>1416</v>
      </c>
      <c r="E1070" t="s">
        <v>1794</v>
      </c>
      <c r="BD1070">
        <v>4100</v>
      </c>
      <c r="BI1070">
        <v>6300</v>
      </c>
      <c r="BN1070">
        <v>10500</v>
      </c>
      <c r="BS1070">
        <v>16700</v>
      </c>
      <c r="BX1070">
        <v>24400</v>
      </c>
      <c r="CC1070">
        <v>31500</v>
      </c>
      <c r="CH1070">
        <v>45500</v>
      </c>
      <c r="CM1070">
        <v>61900</v>
      </c>
      <c r="CR1070">
        <v>96199.999999999898</v>
      </c>
      <c r="CW1070">
        <v>133700</v>
      </c>
      <c r="DB1070">
        <v>187000</v>
      </c>
      <c r="DG1070">
        <v>268800</v>
      </c>
      <c r="DL1070">
        <v>339000</v>
      </c>
      <c r="DQ1070">
        <v>503400</v>
      </c>
      <c r="DV1070">
        <v>765100</v>
      </c>
    </row>
    <row r="1071" spans="1:126" hidden="1">
      <c r="A1071" s="97" t="s">
        <v>451</v>
      </c>
      <c r="B1071" t="s">
        <v>1415</v>
      </c>
      <c r="C1071" t="s">
        <v>714</v>
      </c>
      <c r="D1071" s="94" t="s">
        <v>1416</v>
      </c>
      <c r="E1071" t="s">
        <v>1795</v>
      </c>
      <c r="BD1071">
        <v>500</v>
      </c>
      <c r="BI1071">
        <v>700</v>
      </c>
      <c r="BN1071">
        <v>1100</v>
      </c>
      <c r="BS1071">
        <v>1800</v>
      </c>
      <c r="BX1071">
        <v>3100</v>
      </c>
      <c r="CC1071">
        <v>4700</v>
      </c>
      <c r="CH1071">
        <v>6600</v>
      </c>
      <c r="CM1071">
        <v>10600</v>
      </c>
      <c r="CR1071">
        <v>16100</v>
      </c>
      <c r="CW1071">
        <v>27000</v>
      </c>
      <c r="DB1071">
        <v>42100</v>
      </c>
      <c r="DG1071">
        <v>66399.999999999898</v>
      </c>
      <c r="DL1071">
        <v>94800</v>
      </c>
      <c r="DQ1071">
        <v>119500</v>
      </c>
      <c r="DV1071">
        <v>170400</v>
      </c>
    </row>
    <row r="1072" spans="1:126" hidden="1">
      <c r="A1072" s="97" t="s">
        <v>451</v>
      </c>
      <c r="B1072" t="s">
        <v>1415</v>
      </c>
      <c r="C1072" t="s">
        <v>714</v>
      </c>
      <c r="D1072" s="94" t="s">
        <v>1416</v>
      </c>
      <c r="E1072" t="s">
        <v>1796</v>
      </c>
      <c r="BD1072">
        <v>0</v>
      </c>
      <c r="BI1072">
        <v>0</v>
      </c>
      <c r="BN1072">
        <v>0</v>
      </c>
      <c r="BS1072">
        <v>200</v>
      </c>
      <c r="BX1072">
        <v>200</v>
      </c>
      <c r="CC1072">
        <v>400</v>
      </c>
      <c r="CH1072">
        <v>600</v>
      </c>
      <c r="CM1072">
        <v>900</v>
      </c>
      <c r="CR1072">
        <v>1600</v>
      </c>
      <c r="CW1072">
        <v>2400</v>
      </c>
      <c r="DB1072">
        <v>4600</v>
      </c>
      <c r="DG1072">
        <v>8600</v>
      </c>
      <c r="DL1072">
        <v>13600</v>
      </c>
      <c r="DQ1072">
        <v>19599.999999999902</v>
      </c>
      <c r="DV1072">
        <v>28300</v>
      </c>
    </row>
    <row r="1073" spans="1:126" hidden="1">
      <c r="A1073" s="97" t="s">
        <v>451</v>
      </c>
      <c r="B1073" t="s">
        <v>1415</v>
      </c>
      <c r="C1073" t="s">
        <v>714</v>
      </c>
      <c r="D1073" s="94" t="s">
        <v>1416</v>
      </c>
      <c r="E1073" t="s">
        <v>1797</v>
      </c>
      <c r="BD1073">
        <v>79396800</v>
      </c>
      <c r="BI1073">
        <v>81515400</v>
      </c>
      <c r="BN1073">
        <v>78907200</v>
      </c>
      <c r="BS1073">
        <v>76584900</v>
      </c>
      <c r="BX1073">
        <v>72857000</v>
      </c>
      <c r="CC1073">
        <v>67665900</v>
      </c>
      <c r="CH1073">
        <v>60820900</v>
      </c>
      <c r="CM1073">
        <v>53142800</v>
      </c>
      <c r="CR1073">
        <v>45781700</v>
      </c>
      <c r="CW1073">
        <v>37737100</v>
      </c>
      <c r="DB1073">
        <v>29834000</v>
      </c>
      <c r="DG1073">
        <v>22660100</v>
      </c>
      <c r="DL1073">
        <v>16943200</v>
      </c>
      <c r="DQ1073">
        <v>11311000</v>
      </c>
      <c r="DV1073">
        <v>7413500</v>
      </c>
    </row>
    <row r="1074" spans="1:126" hidden="1">
      <c r="A1074" s="97" t="s">
        <v>451</v>
      </c>
      <c r="B1074" t="s">
        <v>1415</v>
      </c>
      <c r="C1074" t="s">
        <v>714</v>
      </c>
      <c r="D1074" s="94" t="s">
        <v>1416</v>
      </c>
      <c r="E1074" t="s">
        <v>1798</v>
      </c>
      <c r="BD1074">
        <v>79396800</v>
      </c>
      <c r="BI1074">
        <v>81515400</v>
      </c>
      <c r="BN1074">
        <v>78907200</v>
      </c>
      <c r="BS1074">
        <v>76584900</v>
      </c>
      <c r="BX1074">
        <v>72857000</v>
      </c>
      <c r="CC1074">
        <v>67665900</v>
      </c>
      <c r="CH1074">
        <v>60820900</v>
      </c>
      <c r="CM1074">
        <v>53142800</v>
      </c>
      <c r="CR1074">
        <v>45781700</v>
      </c>
      <c r="CW1074">
        <v>37737100</v>
      </c>
      <c r="DB1074">
        <v>29834000</v>
      </c>
      <c r="DG1074">
        <v>22660100</v>
      </c>
      <c r="DL1074">
        <v>16943200</v>
      </c>
      <c r="DQ1074">
        <v>11311000</v>
      </c>
      <c r="DV1074">
        <v>7413500</v>
      </c>
    </row>
    <row r="1075" spans="1:126" hidden="1">
      <c r="A1075" s="97" t="s">
        <v>451</v>
      </c>
      <c r="B1075" t="s">
        <v>1415</v>
      </c>
      <c r="C1075" t="s">
        <v>714</v>
      </c>
      <c r="D1075" s="94" t="s">
        <v>1416</v>
      </c>
      <c r="E1075" t="s">
        <v>1799</v>
      </c>
      <c r="BD1075">
        <v>35152100</v>
      </c>
      <c r="BI1075">
        <v>35744000</v>
      </c>
      <c r="BN1075">
        <v>34008600</v>
      </c>
      <c r="BS1075">
        <v>32567299.999999899</v>
      </c>
      <c r="BX1075">
        <v>30381900</v>
      </c>
      <c r="CC1075">
        <v>27545200</v>
      </c>
      <c r="CH1075">
        <v>24047000</v>
      </c>
      <c r="CM1075">
        <v>20341800</v>
      </c>
      <c r="CR1075">
        <v>17081100</v>
      </c>
      <c r="CW1075">
        <v>13649400</v>
      </c>
      <c r="DB1075">
        <v>10563100</v>
      </c>
      <c r="DG1075">
        <v>7897400</v>
      </c>
      <c r="DL1075">
        <v>5938800</v>
      </c>
      <c r="DQ1075">
        <v>3885900</v>
      </c>
      <c r="DV1075">
        <v>2600100</v>
      </c>
    </row>
    <row r="1076" spans="1:126" hidden="1">
      <c r="A1076" s="97" t="s">
        <v>451</v>
      </c>
      <c r="B1076" t="s">
        <v>1415</v>
      </c>
      <c r="C1076" t="s">
        <v>714</v>
      </c>
      <c r="D1076" s="94" t="s">
        <v>1416</v>
      </c>
      <c r="E1076" t="s">
        <v>1800</v>
      </c>
      <c r="BD1076">
        <v>44244700</v>
      </c>
      <c r="BI1076">
        <v>45771400</v>
      </c>
      <c r="BN1076">
        <v>44898600</v>
      </c>
      <c r="BS1076">
        <v>44017600</v>
      </c>
      <c r="BX1076">
        <v>42475100</v>
      </c>
      <c r="CC1076">
        <v>40120700</v>
      </c>
      <c r="CH1076">
        <v>36773900</v>
      </c>
      <c r="CM1076">
        <v>32801000</v>
      </c>
      <c r="CR1076">
        <v>28700600</v>
      </c>
      <c r="CW1076">
        <v>24087700</v>
      </c>
      <c r="DB1076">
        <v>19270900</v>
      </c>
      <c r="DG1076">
        <v>14762700</v>
      </c>
      <c r="DL1076">
        <v>11004400</v>
      </c>
      <c r="DQ1076">
        <v>7425100</v>
      </c>
      <c r="DV1076">
        <v>4813400</v>
      </c>
    </row>
    <row r="1077" spans="1:126" hidden="1">
      <c r="A1077" s="97" t="s">
        <v>451</v>
      </c>
      <c r="B1077" t="s">
        <v>1415</v>
      </c>
      <c r="C1077" t="s">
        <v>714</v>
      </c>
      <c r="D1077" s="94" t="s">
        <v>1416</v>
      </c>
      <c r="E1077" t="s">
        <v>1801</v>
      </c>
      <c r="BD1077">
        <v>0</v>
      </c>
      <c r="BI1077">
        <v>0</v>
      </c>
      <c r="BN1077">
        <v>0</v>
      </c>
      <c r="BS1077">
        <v>0</v>
      </c>
      <c r="BX1077">
        <v>0</v>
      </c>
      <c r="CC1077">
        <v>0</v>
      </c>
      <c r="CH1077">
        <v>0</v>
      </c>
      <c r="CM1077">
        <v>0</v>
      </c>
      <c r="CR1077">
        <v>0</v>
      </c>
      <c r="CW1077">
        <v>0</v>
      </c>
      <c r="DB1077">
        <v>0</v>
      </c>
      <c r="DG1077">
        <v>0</v>
      </c>
      <c r="DL1077">
        <v>0</v>
      </c>
      <c r="DQ1077">
        <v>0</v>
      </c>
      <c r="DV1077">
        <v>0</v>
      </c>
    </row>
    <row r="1078" spans="1:126" hidden="1">
      <c r="A1078" s="97" t="s">
        <v>451</v>
      </c>
      <c r="B1078" t="s">
        <v>1415</v>
      </c>
      <c r="C1078" t="s">
        <v>714</v>
      </c>
      <c r="D1078" s="94" t="s">
        <v>1416</v>
      </c>
      <c r="E1078" t="s">
        <v>1802</v>
      </c>
      <c r="BD1078">
        <v>0</v>
      </c>
      <c r="BI1078">
        <v>0</v>
      </c>
      <c r="BN1078">
        <v>0</v>
      </c>
      <c r="BS1078">
        <v>0</v>
      </c>
      <c r="BX1078">
        <v>0</v>
      </c>
      <c r="CC1078">
        <v>0</v>
      </c>
      <c r="CH1078">
        <v>0</v>
      </c>
      <c r="CM1078">
        <v>0</v>
      </c>
      <c r="CR1078">
        <v>0</v>
      </c>
      <c r="CW1078">
        <v>0</v>
      </c>
      <c r="DB1078">
        <v>0</v>
      </c>
      <c r="DG1078">
        <v>0</v>
      </c>
      <c r="DL1078">
        <v>0</v>
      </c>
      <c r="DQ1078">
        <v>0</v>
      </c>
      <c r="DV1078">
        <v>0</v>
      </c>
    </row>
    <row r="1079" spans="1:126" hidden="1">
      <c r="A1079" s="97" t="s">
        <v>451</v>
      </c>
      <c r="B1079" t="s">
        <v>1415</v>
      </c>
      <c r="C1079" t="s">
        <v>714</v>
      </c>
      <c r="D1079" s="94" t="s">
        <v>1416</v>
      </c>
      <c r="E1079" t="s">
        <v>1803</v>
      </c>
      <c r="BD1079">
        <v>0</v>
      </c>
      <c r="BI1079">
        <v>0</v>
      </c>
      <c r="BN1079">
        <v>0</v>
      </c>
      <c r="BS1079">
        <v>0</v>
      </c>
      <c r="BX1079">
        <v>0</v>
      </c>
      <c r="CC1079">
        <v>0</v>
      </c>
      <c r="CH1079">
        <v>0</v>
      </c>
      <c r="CM1079">
        <v>0</v>
      </c>
      <c r="CR1079">
        <v>0</v>
      </c>
      <c r="CW1079">
        <v>0</v>
      </c>
      <c r="DB1079">
        <v>0</v>
      </c>
      <c r="DG1079">
        <v>0</v>
      </c>
      <c r="DL1079">
        <v>0</v>
      </c>
      <c r="DQ1079">
        <v>0</v>
      </c>
      <c r="DV1079">
        <v>0</v>
      </c>
    </row>
    <row r="1080" spans="1:126" hidden="1">
      <c r="A1080" s="97" t="s">
        <v>451</v>
      </c>
      <c r="B1080" t="s">
        <v>1415</v>
      </c>
      <c r="C1080" t="s">
        <v>714</v>
      </c>
      <c r="D1080" s="94" t="s">
        <v>1416</v>
      </c>
      <c r="E1080" t="s">
        <v>1804</v>
      </c>
      <c r="BD1080">
        <v>4224400</v>
      </c>
      <c r="BI1080">
        <v>3560900</v>
      </c>
      <c r="BN1080">
        <v>1695600</v>
      </c>
      <c r="BS1080">
        <v>1843899.99999999</v>
      </c>
      <c r="BX1080">
        <v>1977700</v>
      </c>
      <c r="CC1080">
        <v>1887300</v>
      </c>
      <c r="CH1080">
        <v>1522000</v>
      </c>
      <c r="CM1080">
        <v>1295899.99999999</v>
      </c>
      <c r="CR1080">
        <v>1337400</v>
      </c>
      <c r="CW1080">
        <v>1365800</v>
      </c>
      <c r="DB1080">
        <v>1399000</v>
      </c>
      <c r="DG1080">
        <v>1321800</v>
      </c>
      <c r="DL1080">
        <v>1015700</v>
      </c>
      <c r="DQ1080">
        <v>529399.99999999895</v>
      </c>
      <c r="DV1080">
        <v>262600</v>
      </c>
    </row>
    <row r="1081" spans="1:126" hidden="1">
      <c r="A1081" s="97" t="s">
        <v>451</v>
      </c>
      <c r="B1081" t="s">
        <v>1415</v>
      </c>
      <c r="C1081" t="s">
        <v>714</v>
      </c>
      <c r="D1081" s="94" t="s">
        <v>1416</v>
      </c>
      <c r="E1081" t="s">
        <v>1805</v>
      </c>
      <c r="BD1081">
        <v>5322100</v>
      </c>
      <c r="BI1081">
        <v>3375200</v>
      </c>
      <c r="BN1081">
        <v>2496800</v>
      </c>
      <c r="BS1081">
        <v>883899.99999999895</v>
      </c>
      <c r="BX1081">
        <v>496099.99999999901</v>
      </c>
      <c r="CC1081">
        <v>312400</v>
      </c>
      <c r="CH1081">
        <v>218100</v>
      </c>
      <c r="CM1081">
        <v>129500</v>
      </c>
      <c r="CR1081">
        <v>113800</v>
      </c>
      <c r="CW1081">
        <v>145800</v>
      </c>
      <c r="DB1081">
        <v>187800</v>
      </c>
      <c r="DG1081">
        <v>188200</v>
      </c>
      <c r="DL1081">
        <v>368700</v>
      </c>
      <c r="DQ1081">
        <v>205000</v>
      </c>
      <c r="DV1081">
        <v>100299.999999999</v>
      </c>
    </row>
    <row r="1082" spans="1:126" hidden="1">
      <c r="A1082" s="97" t="s">
        <v>451</v>
      </c>
      <c r="B1082" t="s">
        <v>1415</v>
      </c>
      <c r="C1082" t="s">
        <v>714</v>
      </c>
      <c r="D1082" s="94" t="s">
        <v>1416</v>
      </c>
      <c r="E1082" t="s">
        <v>1806</v>
      </c>
      <c r="BD1082">
        <v>4022900</v>
      </c>
      <c r="BI1082">
        <v>5251700</v>
      </c>
      <c r="BN1082">
        <v>3339500</v>
      </c>
      <c r="BS1082">
        <v>2454600</v>
      </c>
      <c r="BX1082">
        <v>861400</v>
      </c>
      <c r="CC1082">
        <v>485700</v>
      </c>
      <c r="CH1082">
        <v>308599.99999999901</v>
      </c>
      <c r="CM1082">
        <v>214500</v>
      </c>
      <c r="CR1082">
        <v>126300</v>
      </c>
      <c r="CW1082">
        <v>108799.999999999</v>
      </c>
      <c r="DB1082">
        <v>138700</v>
      </c>
      <c r="DG1082">
        <v>172800</v>
      </c>
      <c r="DL1082">
        <v>166099.99999999901</v>
      </c>
      <c r="DQ1082">
        <v>122099.999999999</v>
      </c>
      <c r="DV1082">
        <v>89299.999999999898</v>
      </c>
    </row>
    <row r="1083" spans="1:126" hidden="1">
      <c r="A1083" s="97" t="s">
        <v>451</v>
      </c>
      <c r="B1083" t="s">
        <v>1415</v>
      </c>
      <c r="C1083" t="s">
        <v>714</v>
      </c>
      <c r="D1083" s="94" t="s">
        <v>1416</v>
      </c>
      <c r="E1083" t="s">
        <v>1807</v>
      </c>
      <c r="BD1083">
        <v>3122199.9999999902</v>
      </c>
      <c r="BI1083">
        <v>3957899.9999999902</v>
      </c>
      <c r="BN1083">
        <v>5144700</v>
      </c>
      <c r="BS1083">
        <v>3260000</v>
      </c>
      <c r="BX1083">
        <v>2393399.9999999902</v>
      </c>
      <c r="CC1083">
        <v>843999.99999999895</v>
      </c>
      <c r="CH1083">
        <v>478200</v>
      </c>
      <c r="CM1083">
        <v>303400</v>
      </c>
      <c r="CR1083">
        <v>209900</v>
      </c>
      <c r="CW1083">
        <v>119899.999999999</v>
      </c>
      <c r="DB1083">
        <v>104799.999999999</v>
      </c>
      <c r="DG1083">
        <v>129400</v>
      </c>
      <c r="DL1083">
        <v>158700</v>
      </c>
      <c r="DQ1083">
        <v>114200</v>
      </c>
      <c r="DV1083">
        <v>111100</v>
      </c>
    </row>
    <row r="1084" spans="1:126" hidden="1">
      <c r="A1084" s="97" t="s">
        <v>451</v>
      </c>
      <c r="B1084" t="s">
        <v>1415</v>
      </c>
      <c r="C1084" t="s">
        <v>714</v>
      </c>
      <c r="D1084" s="94" t="s">
        <v>1416</v>
      </c>
      <c r="E1084" t="s">
        <v>1808</v>
      </c>
      <c r="BD1084">
        <v>4107100</v>
      </c>
      <c r="BI1084">
        <v>3030199.9999999902</v>
      </c>
      <c r="BN1084">
        <v>3818000</v>
      </c>
      <c r="BS1084">
        <v>5015800</v>
      </c>
      <c r="BX1084">
        <v>3163700</v>
      </c>
      <c r="CC1084">
        <v>2334600</v>
      </c>
      <c r="CH1084">
        <v>820100</v>
      </c>
      <c r="CM1084">
        <v>465200</v>
      </c>
      <c r="CR1084">
        <v>295799.99999999901</v>
      </c>
      <c r="CW1084">
        <v>199700</v>
      </c>
      <c r="DB1084">
        <v>116200</v>
      </c>
      <c r="DG1084">
        <v>101300</v>
      </c>
      <c r="DL1084">
        <v>124800</v>
      </c>
      <c r="DQ1084">
        <v>154800</v>
      </c>
      <c r="DV1084">
        <v>131600</v>
      </c>
    </row>
    <row r="1085" spans="1:126" hidden="1">
      <c r="A1085" s="97" t="s">
        <v>451</v>
      </c>
      <c r="B1085" t="s">
        <v>1415</v>
      </c>
      <c r="C1085" t="s">
        <v>714</v>
      </c>
      <c r="D1085" s="94" t="s">
        <v>1416</v>
      </c>
      <c r="E1085" t="s">
        <v>1809</v>
      </c>
      <c r="BD1085">
        <v>3778600</v>
      </c>
      <c r="BI1085">
        <v>3986900</v>
      </c>
      <c r="BN1085">
        <v>2903600</v>
      </c>
      <c r="BS1085">
        <v>3704899.9999999902</v>
      </c>
      <c r="BX1085">
        <v>4893400</v>
      </c>
      <c r="CC1085">
        <v>3053399.9999999902</v>
      </c>
      <c r="CH1085">
        <v>2256800</v>
      </c>
      <c r="CM1085">
        <v>794400</v>
      </c>
      <c r="CR1085">
        <v>449599.99999999901</v>
      </c>
      <c r="CW1085">
        <v>279200</v>
      </c>
      <c r="DB1085">
        <v>189999.99999999901</v>
      </c>
      <c r="DG1085">
        <v>110900</v>
      </c>
      <c r="DL1085">
        <v>95799.999999999898</v>
      </c>
      <c r="DQ1085">
        <v>120699.999999999</v>
      </c>
      <c r="DV1085">
        <v>162300</v>
      </c>
    </row>
    <row r="1086" spans="1:126" hidden="1">
      <c r="A1086" s="97" t="s">
        <v>451</v>
      </c>
      <c r="B1086" t="s">
        <v>1415</v>
      </c>
      <c r="C1086" t="s">
        <v>714</v>
      </c>
      <c r="D1086" s="94" t="s">
        <v>1416</v>
      </c>
      <c r="E1086" t="s">
        <v>1810</v>
      </c>
      <c r="BD1086">
        <v>2961700</v>
      </c>
      <c r="BI1086">
        <v>3608500</v>
      </c>
      <c r="BN1086">
        <v>3836100</v>
      </c>
      <c r="BS1086">
        <v>2784399.9999999902</v>
      </c>
      <c r="BX1086">
        <v>3569100</v>
      </c>
      <c r="CC1086">
        <v>4695800</v>
      </c>
      <c r="CH1086">
        <v>2914600</v>
      </c>
      <c r="CM1086">
        <v>2146299.9999999902</v>
      </c>
      <c r="CR1086">
        <v>761599.99999999895</v>
      </c>
      <c r="CW1086">
        <v>417500</v>
      </c>
      <c r="DB1086">
        <v>262499.99999999901</v>
      </c>
      <c r="DG1086">
        <v>177700</v>
      </c>
      <c r="DL1086">
        <v>106899.999999999</v>
      </c>
      <c r="DQ1086">
        <v>89600</v>
      </c>
      <c r="DV1086">
        <v>124100</v>
      </c>
    </row>
    <row r="1087" spans="1:126" hidden="1">
      <c r="A1087" s="97" t="s">
        <v>451</v>
      </c>
      <c r="B1087" t="s">
        <v>1415</v>
      </c>
      <c r="C1087" t="s">
        <v>714</v>
      </c>
      <c r="D1087" s="94" t="s">
        <v>1416</v>
      </c>
      <c r="E1087" t="s">
        <v>1811</v>
      </c>
      <c r="BD1087">
        <v>2289099.9999999902</v>
      </c>
      <c r="BI1087">
        <v>2773000</v>
      </c>
      <c r="BN1087">
        <v>3398299.9999999902</v>
      </c>
      <c r="BS1087">
        <v>3649999.9999999902</v>
      </c>
      <c r="BX1087">
        <v>2613700</v>
      </c>
      <c r="CC1087">
        <v>3389400</v>
      </c>
      <c r="CH1087">
        <v>4417300</v>
      </c>
      <c r="CM1087">
        <v>2716999.9999999902</v>
      </c>
      <c r="CR1087">
        <v>2012800</v>
      </c>
      <c r="CW1087">
        <v>695199.99999999895</v>
      </c>
      <c r="DB1087">
        <v>381300</v>
      </c>
      <c r="DG1087">
        <v>239400</v>
      </c>
      <c r="DL1087">
        <v>163800</v>
      </c>
      <c r="DQ1087">
        <v>100000</v>
      </c>
      <c r="DV1087">
        <v>89300</v>
      </c>
    </row>
    <row r="1088" spans="1:126" hidden="1">
      <c r="A1088" s="97" t="s">
        <v>451</v>
      </c>
      <c r="B1088" t="s">
        <v>1415</v>
      </c>
      <c r="C1088" t="s">
        <v>714</v>
      </c>
      <c r="D1088" s="94" t="s">
        <v>1416</v>
      </c>
      <c r="E1088" t="s">
        <v>1812</v>
      </c>
      <c r="BD1088">
        <v>1811000</v>
      </c>
      <c r="BI1088">
        <v>2080100</v>
      </c>
      <c r="BN1088">
        <v>2535500</v>
      </c>
      <c r="BS1088">
        <v>3156599.9999999902</v>
      </c>
      <c r="BX1088">
        <v>3394299.9999999902</v>
      </c>
      <c r="CC1088">
        <v>2412700</v>
      </c>
      <c r="CH1088">
        <v>3113700</v>
      </c>
      <c r="CM1088">
        <v>4005299.9999999902</v>
      </c>
      <c r="CR1088">
        <v>2479700</v>
      </c>
      <c r="CW1088">
        <v>1791000</v>
      </c>
      <c r="DB1088">
        <v>615600</v>
      </c>
      <c r="DG1088">
        <v>338299.99999999901</v>
      </c>
      <c r="DL1088">
        <v>216600</v>
      </c>
      <c r="DQ1088">
        <v>147399.99999999901</v>
      </c>
      <c r="DV1088">
        <v>94000</v>
      </c>
    </row>
    <row r="1089" spans="1:126" hidden="1">
      <c r="A1089" s="97" t="s">
        <v>451</v>
      </c>
      <c r="B1089" t="s">
        <v>1415</v>
      </c>
      <c r="C1089" t="s">
        <v>714</v>
      </c>
      <c r="D1089" s="94" t="s">
        <v>1416</v>
      </c>
      <c r="E1089" t="s">
        <v>1813</v>
      </c>
      <c r="BD1089">
        <v>1400300</v>
      </c>
      <c r="BI1089">
        <v>1576800</v>
      </c>
      <c r="BN1089">
        <v>1832399.99999999</v>
      </c>
      <c r="BS1089">
        <v>2270600</v>
      </c>
      <c r="BX1089">
        <v>2809100</v>
      </c>
      <c r="CC1089">
        <v>3031499.9999999902</v>
      </c>
      <c r="CH1089">
        <v>2125500</v>
      </c>
      <c r="CM1089">
        <v>2722000</v>
      </c>
      <c r="CR1089">
        <v>3508500</v>
      </c>
      <c r="CW1089">
        <v>2117600</v>
      </c>
      <c r="DB1089">
        <v>1512600</v>
      </c>
      <c r="DG1089">
        <v>512600</v>
      </c>
      <c r="DL1089">
        <v>284099.99999999901</v>
      </c>
      <c r="DQ1089">
        <v>188100</v>
      </c>
      <c r="DV1089">
        <v>130600</v>
      </c>
    </row>
    <row r="1090" spans="1:126" hidden="1">
      <c r="A1090" s="97" t="s">
        <v>451</v>
      </c>
      <c r="B1090" t="s">
        <v>1415</v>
      </c>
      <c r="C1090" t="s">
        <v>714</v>
      </c>
      <c r="D1090" s="94" t="s">
        <v>1416</v>
      </c>
      <c r="E1090" t="s">
        <v>1814</v>
      </c>
      <c r="BD1090">
        <v>1006900</v>
      </c>
      <c r="BI1090">
        <v>1149400</v>
      </c>
      <c r="BN1090">
        <v>1309299.99999999</v>
      </c>
      <c r="BS1090">
        <v>1532500</v>
      </c>
      <c r="BX1090">
        <v>1904900</v>
      </c>
      <c r="CC1090">
        <v>2337600</v>
      </c>
      <c r="CH1090">
        <v>2520000</v>
      </c>
      <c r="CM1090">
        <v>1746700</v>
      </c>
      <c r="CR1090">
        <v>2257399.9999999902</v>
      </c>
      <c r="CW1090">
        <v>2816999.9999999902</v>
      </c>
      <c r="DB1090">
        <v>1685399.99999999</v>
      </c>
      <c r="DG1090">
        <v>1195300</v>
      </c>
      <c r="DL1090">
        <v>430000</v>
      </c>
      <c r="DQ1090">
        <v>224700</v>
      </c>
      <c r="DV1090">
        <v>157799.99999999901</v>
      </c>
    </row>
    <row r="1091" spans="1:126" hidden="1">
      <c r="A1091" s="97" t="s">
        <v>451</v>
      </c>
      <c r="B1091" t="s">
        <v>1415</v>
      </c>
      <c r="C1091" t="s">
        <v>714</v>
      </c>
      <c r="D1091" s="94" t="s">
        <v>1416</v>
      </c>
      <c r="E1091" t="s">
        <v>1815</v>
      </c>
      <c r="BD1091">
        <v>599000</v>
      </c>
      <c r="BI1091">
        <v>758800</v>
      </c>
      <c r="BN1091">
        <v>872800</v>
      </c>
      <c r="BS1091">
        <v>1009199.99999999</v>
      </c>
      <c r="BX1091">
        <v>1165300</v>
      </c>
      <c r="CC1091">
        <v>1448699.99999999</v>
      </c>
      <c r="CH1091">
        <v>1784000</v>
      </c>
      <c r="CM1091">
        <v>1901800</v>
      </c>
      <c r="CR1091">
        <v>1329400</v>
      </c>
      <c r="CW1091">
        <v>1674399.99999999</v>
      </c>
      <c r="DB1091">
        <v>2055100</v>
      </c>
      <c r="DG1091">
        <v>1226399.99999999</v>
      </c>
      <c r="DL1091">
        <v>901399.99999999895</v>
      </c>
      <c r="DQ1091">
        <v>330400</v>
      </c>
      <c r="DV1091">
        <v>175200</v>
      </c>
    </row>
    <row r="1092" spans="1:126" hidden="1">
      <c r="A1092" s="97" t="s">
        <v>451</v>
      </c>
      <c r="B1092" t="s">
        <v>1415</v>
      </c>
      <c r="C1092" t="s">
        <v>714</v>
      </c>
      <c r="D1092" s="94" t="s">
        <v>1416</v>
      </c>
      <c r="E1092" t="s">
        <v>1816</v>
      </c>
      <c r="BD1092">
        <v>321100</v>
      </c>
      <c r="BI1092">
        <v>389400</v>
      </c>
      <c r="BN1092">
        <v>509500</v>
      </c>
      <c r="BS1092">
        <v>591800</v>
      </c>
      <c r="BX1092">
        <v>666199.99999999895</v>
      </c>
      <c r="CC1092">
        <v>768000</v>
      </c>
      <c r="CH1092">
        <v>959600</v>
      </c>
      <c r="CM1092">
        <v>1173599.99999999</v>
      </c>
      <c r="CR1092">
        <v>1280999.99999999</v>
      </c>
      <c r="CW1092">
        <v>881600</v>
      </c>
      <c r="DB1092">
        <v>1085300</v>
      </c>
      <c r="DG1092">
        <v>1320500</v>
      </c>
      <c r="DL1092">
        <v>814999.99999999895</v>
      </c>
      <c r="DQ1092">
        <v>616599.99999999895</v>
      </c>
      <c r="DV1092">
        <v>229899.99999999901</v>
      </c>
    </row>
    <row r="1093" spans="1:126" hidden="1">
      <c r="A1093" s="97" t="s">
        <v>451</v>
      </c>
      <c r="B1093" t="s">
        <v>1415</v>
      </c>
      <c r="C1093" t="s">
        <v>714</v>
      </c>
      <c r="D1093" s="94" t="s">
        <v>1416</v>
      </c>
      <c r="E1093" t="s">
        <v>1817</v>
      </c>
      <c r="BD1093">
        <v>131100</v>
      </c>
      <c r="BI1093">
        <v>184199.99999999901</v>
      </c>
      <c r="BN1093">
        <v>230600</v>
      </c>
      <c r="BS1093">
        <v>297400</v>
      </c>
      <c r="BX1093">
        <v>331799.99999999901</v>
      </c>
      <c r="CC1093">
        <v>381799.99999999901</v>
      </c>
      <c r="CH1093">
        <v>411600</v>
      </c>
      <c r="CM1093">
        <v>509700</v>
      </c>
      <c r="CR1093">
        <v>659400</v>
      </c>
      <c r="CW1093">
        <v>717000</v>
      </c>
      <c r="DB1093">
        <v>477900</v>
      </c>
      <c r="DG1093">
        <v>588199.99999999895</v>
      </c>
      <c r="DL1093">
        <v>773700</v>
      </c>
      <c r="DQ1093">
        <v>488200</v>
      </c>
      <c r="DV1093">
        <v>366100</v>
      </c>
    </row>
    <row r="1094" spans="1:126" hidden="1">
      <c r="A1094" s="97" t="s">
        <v>451</v>
      </c>
      <c r="B1094" t="s">
        <v>1415</v>
      </c>
      <c r="C1094" t="s">
        <v>714</v>
      </c>
      <c r="D1094" s="94" t="s">
        <v>1416</v>
      </c>
      <c r="E1094" t="s">
        <v>1818</v>
      </c>
      <c r="BD1094">
        <v>42800</v>
      </c>
      <c r="BI1094">
        <v>48900</v>
      </c>
      <c r="BN1094">
        <v>71300</v>
      </c>
      <c r="BS1094">
        <v>90999.999999999898</v>
      </c>
      <c r="BX1094">
        <v>115300</v>
      </c>
      <c r="CC1094">
        <v>128700</v>
      </c>
      <c r="CH1094">
        <v>154399.99999999901</v>
      </c>
      <c r="CM1094">
        <v>164499.99999999901</v>
      </c>
      <c r="CR1094">
        <v>205400</v>
      </c>
      <c r="CW1094">
        <v>258399.99999999901</v>
      </c>
      <c r="DB1094">
        <v>278800</v>
      </c>
      <c r="DG1094">
        <v>191700</v>
      </c>
      <c r="DL1094">
        <v>250500</v>
      </c>
      <c r="DQ1094">
        <v>359299.99999999901</v>
      </c>
      <c r="DV1094">
        <v>233200</v>
      </c>
    </row>
    <row r="1095" spans="1:126" hidden="1">
      <c r="A1095" s="97" t="s">
        <v>451</v>
      </c>
      <c r="B1095" t="s">
        <v>1415</v>
      </c>
      <c r="C1095" t="s">
        <v>714</v>
      </c>
      <c r="D1095" s="94" t="s">
        <v>1416</v>
      </c>
      <c r="E1095" t="s">
        <v>1819</v>
      </c>
      <c r="BD1095">
        <v>9799.9999999999909</v>
      </c>
      <c r="BI1095">
        <v>10600</v>
      </c>
      <c r="BN1095">
        <v>12700</v>
      </c>
      <c r="BS1095">
        <v>18599.999999999902</v>
      </c>
      <c r="BX1095">
        <v>23400</v>
      </c>
      <c r="CC1095">
        <v>29900</v>
      </c>
      <c r="CH1095">
        <v>36600</v>
      </c>
      <c r="CM1095">
        <v>44500</v>
      </c>
      <c r="CR1095">
        <v>45000</v>
      </c>
      <c r="CW1095">
        <v>53000</v>
      </c>
      <c r="DB1095">
        <v>63999.999999999898</v>
      </c>
      <c r="DG1095">
        <v>72299.999999999898</v>
      </c>
      <c r="DL1095">
        <v>53500</v>
      </c>
      <c r="DQ1095">
        <v>82799.999999999898</v>
      </c>
      <c r="DV1095">
        <v>123000</v>
      </c>
    </row>
    <row r="1096" spans="1:126" hidden="1">
      <c r="A1096" s="97" t="s">
        <v>451</v>
      </c>
      <c r="B1096" t="s">
        <v>1415</v>
      </c>
      <c r="C1096" t="s">
        <v>714</v>
      </c>
      <c r="D1096" s="94" t="s">
        <v>1416</v>
      </c>
      <c r="E1096" t="s">
        <v>1820</v>
      </c>
      <c r="BD1096">
        <v>1700</v>
      </c>
      <c r="BI1096">
        <v>1400</v>
      </c>
      <c r="BN1096">
        <v>1700</v>
      </c>
      <c r="BS1096">
        <v>1900</v>
      </c>
      <c r="BX1096">
        <v>2900</v>
      </c>
      <c r="CC1096">
        <v>3500</v>
      </c>
      <c r="CH1096">
        <v>5500</v>
      </c>
      <c r="CM1096">
        <v>6900</v>
      </c>
      <c r="CR1096">
        <v>7500</v>
      </c>
      <c r="CW1096">
        <v>6799.99999999999</v>
      </c>
      <c r="DB1096">
        <v>7599.99999999999</v>
      </c>
      <c r="DG1096">
        <v>9999.9999999999909</v>
      </c>
      <c r="DL1096">
        <v>12500</v>
      </c>
      <c r="DQ1096">
        <v>11299.9999999999</v>
      </c>
      <c r="DV1096">
        <v>18300</v>
      </c>
    </row>
    <row r="1097" spans="1:126" hidden="1">
      <c r="A1097" s="97" t="s">
        <v>451</v>
      </c>
      <c r="B1097" t="s">
        <v>1415</v>
      </c>
      <c r="C1097" t="s">
        <v>714</v>
      </c>
      <c r="D1097" s="94" t="s">
        <v>1416</v>
      </c>
      <c r="E1097" t="s">
        <v>1821</v>
      </c>
      <c r="BD1097">
        <v>300</v>
      </c>
      <c r="BI1097">
        <v>100</v>
      </c>
      <c r="BN1097">
        <v>200</v>
      </c>
      <c r="BS1097">
        <v>200</v>
      </c>
      <c r="BX1097">
        <v>200</v>
      </c>
      <c r="CC1097">
        <v>200</v>
      </c>
      <c r="CH1097">
        <v>400</v>
      </c>
      <c r="CM1097">
        <v>600</v>
      </c>
      <c r="CR1097">
        <v>600</v>
      </c>
      <c r="CW1097">
        <v>700</v>
      </c>
      <c r="DB1097">
        <v>500</v>
      </c>
      <c r="DG1097">
        <v>600</v>
      </c>
      <c r="DL1097">
        <v>1000</v>
      </c>
      <c r="DQ1097">
        <v>1300</v>
      </c>
      <c r="DV1097">
        <v>1400</v>
      </c>
    </row>
    <row r="1098" spans="1:126" hidden="1">
      <c r="A1098" s="97" t="s">
        <v>451</v>
      </c>
      <c r="B1098" t="s">
        <v>1415</v>
      </c>
      <c r="C1098" t="s">
        <v>714</v>
      </c>
      <c r="D1098" s="94" t="s">
        <v>1416</v>
      </c>
      <c r="E1098" t="s">
        <v>1822</v>
      </c>
      <c r="BD1098">
        <v>0</v>
      </c>
      <c r="BI1098">
        <v>0</v>
      </c>
      <c r="BN1098">
        <v>0</v>
      </c>
      <c r="BS1098">
        <v>0</v>
      </c>
      <c r="BX1098">
        <v>0</v>
      </c>
      <c r="CC1098">
        <v>0</v>
      </c>
      <c r="CH1098">
        <v>0</v>
      </c>
      <c r="CM1098">
        <v>0</v>
      </c>
      <c r="CR1098">
        <v>0</v>
      </c>
      <c r="CW1098">
        <v>0</v>
      </c>
      <c r="DB1098">
        <v>0</v>
      </c>
      <c r="DG1098">
        <v>0</v>
      </c>
      <c r="DL1098">
        <v>0</v>
      </c>
      <c r="DQ1098">
        <v>0</v>
      </c>
      <c r="DV1098">
        <v>0</v>
      </c>
    </row>
    <row r="1099" spans="1:126" hidden="1">
      <c r="A1099" s="97" t="s">
        <v>451</v>
      </c>
      <c r="B1099" t="s">
        <v>1415</v>
      </c>
      <c r="C1099" t="s">
        <v>714</v>
      </c>
      <c r="D1099" s="94" t="s">
        <v>1416</v>
      </c>
      <c r="E1099" t="s">
        <v>1823</v>
      </c>
      <c r="BD1099">
        <v>0</v>
      </c>
      <c r="BI1099">
        <v>0</v>
      </c>
      <c r="BN1099">
        <v>0</v>
      </c>
      <c r="BS1099">
        <v>0</v>
      </c>
      <c r="BX1099">
        <v>0</v>
      </c>
      <c r="CC1099">
        <v>0</v>
      </c>
      <c r="CH1099">
        <v>0</v>
      </c>
      <c r="CM1099">
        <v>0</v>
      </c>
      <c r="CR1099">
        <v>0</v>
      </c>
      <c r="CW1099">
        <v>0</v>
      </c>
      <c r="DB1099">
        <v>0</v>
      </c>
      <c r="DG1099">
        <v>0</v>
      </c>
      <c r="DL1099">
        <v>0</v>
      </c>
      <c r="DQ1099">
        <v>0</v>
      </c>
      <c r="DV1099">
        <v>0</v>
      </c>
    </row>
    <row r="1100" spans="1:126" hidden="1">
      <c r="A1100" s="97" t="s">
        <v>451</v>
      </c>
      <c r="B1100" t="s">
        <v>1415</v>
      </c>
      <c r="C1100" t="s">
        <v>714</v>
      </c>
      <c r="D1100" s="94" t="s">
        <v>1416</v>
      </c>
      <c r="E1100" t="s">
        <v>1824</v>
      </c>
      <c r="BD1100">
        <v>0</v>
      </c>
      <c r="BI1100">
        <v>0</v>
      </c>
      <c r="BN1100">
        <v>0</v>
      </c>
      <c r="BS1100">
        <v>0</v>
      </c>
      <c r="BX1100">
        <v>0</v>
      </c>
      <c r="CC1100">
        <v>0</v>
      </c>
      <c r="CH1100">
        <v>0</v>
      </c>
      <c r="CM1100">
        <v>0</v>
      </c>
      <c r="CR1100">
        <v>0</v>
      </c>
      <c r="CW1100">
        <v>0</v>
      </c>
      <c r="DB1100">
        <v>0</v>
      </c>
      <c r="DG1100">
        <v>0</v>
      </c>
      <c r="DL1100">
        <v>0</v>
      </c>
      <c r="DQ1100">
        <v>0</v>
      </c>
      <c r="DV1100">
        <v>0</v>
      </c>
    </row>
    <row r="1101" spans="1:126" hidden="1">
      <c r="A1101" s="97" t="s">
        <v>451</v>
      </c>
      <c r="B1101" t="s">
        <v>1415</v>
      </c>
      <c r="C1101" t="s">
        <v>714</v>
      </c>
      <c r="D1101" s="94" t="s">
        <v>1416</v>
      </c>
      <c r="E1101" t="s">
        <v>1825</v>
      </c>
      <c r="BD1101">
        <v>4844099.9999999898</v>
      </c>
      <c r="BI1101">
        <v>3882200</v>
      </c>
      <c r="BN1101">
        <v>1781399.99999999</v>
      </c>
      <c r="BS1101">
        <v>1712600</v>
      </c>
      <c r="BX1101">
        <v>1811200</v>
      </c>
      <c r="CC1101">
        <v>1714400</v>
      </c>
      <c r="CH1101">
        <v>1389399.99999999</v>
      </c>
      <c r="CM1101">
        <v>1175699.99999999</v>
      </c>
      <c r="CR1101">
        <v>1204199.99999999</v>
      </c>
      <c r="CW1101">
        <v>1234200</v>
      </c>
      <c r="DB1101">
        <v>1263100</v>
      </c>
      <c r="DG1101">
        <v>1184300</v>
      </c>
      <c r="DL1101">
        <v>875500</v>
      </c>
      <c r="DQ1101">
        <v>455000</v>
      </c>
      <c r="DV1101">
        <v>221700</v>
      </c>
    </row>
    <row r="1102" spans="1:126" hidden="1">
      <c r="A1102" s="97" t="s">
        <v>451</v>
      </c>
      <c r="B1102" t="s">
        <v>1415</v>
      </c>
      <c r="C1102" t="s">
        <v>714</v>
      </c>
      <c r="D1102" s="94" t="s">
        <v>1416</v>
      </c>
      <c r="E1102" t="s">
        <v>1826</v>
      </c>
      <c r="BD1102">
        <v>6789299.9999999898</v>
      </c>
      <c r="BI1102">
        <v>4121500</v>
      </c>
      <c r="BN1102">
        <v>2928100</v>
      </c>
      <c r="BS1102">
        <v>1019800</v>
      </c>
      <c r="BX1102">
        <v>564100</v>
      </c>
      <c r="CC1102">
        <v>350200</v>
      </c>
      <c r="CH1102">
        <v>223700</v>
      </c>
      <c r="CM1102">
        <v>139299.99999999901</v>
      </c>
      <c r="CR1102">
        <v>102899.999999999</v>
      </c>
      <c r="CW1102">
        <v>103600</v>
      </c>
      <c r="DB1102">
        <v>119800</v>
      </c>
      <c r="DG1102">
        <v>107400</v>
      </c>
      <c r="DL1102">
        <v>264900</v>
      </c>
      <c r="DQ1102">
        <v>148900</v>
      </c>
      <c r="DV1102">
        <v>71900</v>
      </c>
    </row>
    <row r="1103" spans="1:126" hidden="1">
      <c r="A1103" s="97" t="s">
        <v>451</v>
      </c>
      <c r="B1103" t="s">
        <v>1415</v>
      </c>
      <c r="C1103" t="s">
        <v>714</v>
      </c>
      <c r="D1103" s="94" t="s">
        <v>1416</v>
      </c>
      <c r="E1103" t="s">
        <v>1827</v>
      </c>
      <c r="BD1103">
        <v>5994900</v>
      </c>
      <c r="BI1103">
        <v>6640400</v>
      </c>
      <c r="BN1103">
        <v>4048000</v>
      </c>
      <c r="BS1103">
        <v>2897100</v>
      </c>
      <c r="BX1103">
        <v>1003400</v>
      </c>
      <c r="CC1103">
        <v>558000</v>
      </c>
      <c r="CH1103">
        <v>345200</v>
      </c>
      <c r="CM1103">
        <v>221900</v>
      </c>
      <c r="CR1103">
        <v>135000</v>
      </c>
      <c r="CW1103">
        <v>96700</v>
      </c>
      <c r="DB1103">
        <v>99300</v>
      </c>
      <c r="DG1103">
        <v>113000</v>
      </c>
      <c r="DL1103">
        <v>96600</v>
      </c>
      <c r="DQ1103">
        <v>67800</v>
      </c>
      <c r="DV1103">
        <v>68300</v>
      </c>
    </row>
    <row r="1104" spans="1:126" hidden="1">
      <c r="A1104" s="97" t="s">
        <v>451</v>
      </c>
      <c r="B1104" t="s">
        <v>1415</v>
      </c>
      <c r="C1104" t="s">
        <v>714</v>
      </c>
      <c r="D1104" s="94" t="s">
        <v>1416</v>
      </c>
      <c r="E1104" t="s">
        <v>1828</v>
      </c>
      <c r="BD1104">
        <v>4446400</v>
      </c>
      <c r="BI1104">
        <v>5880900</v>
      </c>
      <c r="BN1104">
        <v>6572000</v>
      </c>
      <c r="BS1104">
        <v>3972400</v>
      </c>
      <c r="BX1104">
        <v>2858500</v>
      </c>
      <c r="CC1104">
        <v>994800</v>
      </c>
      <c r="CH1104">
        <v>555100</v>
      </c>
      <c r="CM1104">
        <v>341800</v>
      </c>
      <c r="CR1104">
        <v>217200</v>
      </c>
      <c r="CW1104">
        <v>126100</v>
      </c>
      <c r="DB1104">
        <v>93899.999999999898</v>
      </c>
      <c r="DG1104">
        <v>97100</v>
      </c>
      <c r="DL1104">
        <v>107800</v>
      </c>
      <c r="DQ1104">
        <v>76600</v>
      </c>
      <c r="DV1104">
        <v>80299.999999999898</v>
      </c>
    </row>
    <row r="1105" spans="1:126" hidden="1">
      <c r="A1105" s="97" t="s">
        <v>451</v>
      </c>
      <c r="B1105" t="s">
        <v>1415</v>
      </c>
      <c r="C1105" t="s">
        <v>714</v>
      </c>
      <c r="D1105" s="94" t="s">
        <v>1416</v>
      </c>
      <c r="E1105" t="s">
        <v>1829</v>
      </c>
      <c r="BD1105">
        <v>5629100</v>
      </c>
      <c r="BI1105">
        <v>4338099.9999999898</v>
      </c>
      <c r="BN1105">
        <v>5779200</v>
      </c>
      <c r="BS1105">
        <v>6486400</v>
      </c>
      <c r="BX1105">
        <v>3861000</v>
      </c>
      <c r="CC1105">
        <v>2837600</v>
      </c>
      <c r="CH1105">
        <v>978200</v>
      </c>
      <c r="CM1105">
        <v>548100</v>
      </c>
      <c r="CR1105">
        <v>336299.99999999901</v>
      </c>
      <c r="CW1105">
        <v>207000</v>
      </c>
      <c r="DB1105">
        <v>123500</v>
      </c>
      <c r="DG1105">
        <v>92900</v>
      </c>
      <c r="DL1105">
        <v>95600</v>
      </c>
      <c r="DQ1105">
        <v>106999.999999999</v>
      </c>
      <c r="DV1105">
        <v>95800</v>
      </c>
    </row>
    <row r="1106" spans="1:126" hidden="1">
      <c r="A1106" s="97" t="s">
        <v>451</v>
      </c>
      <c r="B1106" t="s">
        <v>1415</v>
      </c>
      <c r="C1106" t="s">
        <v>714</v>
      </c>
      <c r="D1106" s="94" t="s">
        <v>1416</v>
      </c>
      <c r="E1106" t="s">
        <v>1830</v>
      </c>
      <c r="BD1106">
        <v>4835099.9999999898</v>
      </c>
      <c r="BI1106">
        <v>5528300</v>
      </c>
      <c r="BN1106">
        <v>4177500</v>
      </c>
      <c r="BS1106">
        <v>5700500</v>
      </c>
      <c r="BX1106">
        <v>6340500</v>
      </c>
      <c r="CC1106">
        <v>3811499.9999999902</v>
      </c>
      <c r="CH1106">
        <v>2802900</v>
      </c>
      <c r="CM1106">
        <v>965100</v>
      </c>
      <c r="CR1106">
        <v>537200</v>
      </c>
      <c r="CW1106">
        <v>322299.99999999901</v>
      </c>
      <c r="DB1106">
        <v>201799.99999999901</v>
      </c>
      <c r="DG1106">
        <v>121500</v>
      </c>
      <c r="DL1106">
        <v>91000</v>
      </c>
      <c r="DQ1106">
        <v>93900</v>
      </c>
      <c r="DV1106">
        <v>119100</v>
      </c>
    </row>
    <row r="1107" spans="1:126" hidden="1">
      <c r="A1107" s="97" t="s">
        <v>451</v>
      </c>
      <c r="B1107" t="s">
        <v>1415</v>
      </c>
      <c r="C1107" t="s">
        <v>714</v>
      </c>
      <c r="D1107" s="94" t="s">
        <v>1416</v>
      </c>
      <c r="E1107" t="s">
        <v>1831</v>
      </c>
      <c r="BD1107">
        <v>3923800</v>
      </c>
      <c r="BI1107">
        <v>4714900</v>
      </c>
      <c r="BN1107">
        <v>5483900</v>
      </c>
      <c r="BS1107">
        <v>4074400</v>
      </c>
      <c r="BX1107">
        <v>5692100</v>
      </c>
      <c r="CC1107">
        <v>6227900</v>
      </c>
      <c r="CH1107">
        <v>3751500</v>
      </c>
      <c r="CM1107">
        <v>2750800</v>
      </c>
      <c r="CR1107">
        <v>948899.99999999895</v>
      </c>
      <c r="CW1107">
        <v>517700</v>
      </c>
      <c r="DB1107">
        <v>313000</v>
      </c>
      <c r="DG1107">
        <v>197600</v>
      </c>
      <c r="DL1107">
        <v>120099.999999999</v>
      </c>
      <c r="DQ1107">
        <v>87600</v>
      </c>
      <c r="DV1107">
        <v>101100</v>
      </c>
    </row>
    <row r="1108" spans="1:126" hidden="1">
      <c r="A1108" s="97" t="s">
        <v>451</v>
      </c>
      <c r="B1108" t="s">
        <v>1415</v>
      </c>
      <c r="C1108" t="s">
        <v>714</v>
      </c>
      <c r="D1108" s="94" t="s">
        <v>1416</v>
      </c>
      <c r="E1108" t="s">
        <v>1832</v>
      </c>
      <c r="BD1108">
        <v>2785800</v>
      </c>
      <c r="BI1108">
        <v>3801600</v>
      </c>
      <c r="BN1108">
        <v>4577500</v>
      </c>
      <c r="BS1108">
        <v>5403499.9999999898</v>
      </c>
      <c r="BX1108">
        <v>3970299.9999999902</v>
      </c>
      <c r="CC1108">
        <v>5645700</v>
      </c>
      <c r="CH1108">
        <v>6093599.9999999898</v>
      </c>
      <c r="CM1108">
        <v>3660900</v>
      </c>
      <c r="CR1108">
        <v>2675099.9999999902</v>
      </c>
      <c r="CW1108">
        <v>916000</v>
      </c>
      <c r="DB1108">
        <v>496500</v>
      </c>
      <c r="DG1108">
        <v>304300</v>
      </c>
      <c r="DL1108">
        <v>192700</v>
      </c>
      <c r="DQ1108">
        <v>116499.999999999</v>
      </c>
      <c r="DV1108">
        <v>91100</v>
      </c>
    </row>
    <row r="1109" spans="1:126" hidden="1">
      <c r="A1109" s="97" t="s">
        <v>451</v>
      </c>
      <c r="B1109" t="s">
        <v>1415</v>
      </c>
      <c r="C1109" t="s">
        <v>714</v>
      </c>
      <c r="D1109" s="94" t="s">
        <v>1416</v>
      </c>
      <c r="E1109" t="s">
        <v>1833</v>
      </c>
      <c r="BD1109">
        <v>1907700</v>
      </c>
      <c r="BI1109">
        <v>2659900</v>
      </c>
      <c r="BN1109">
        <v>3661600</v>
      </c>
      <c r="BS1109">
        <v>4467500</v>
      </c>
      <c r="BX1109">
        <v>5293399.9999999898</v>
      </c>
      <c r="CC1109">
        <v>3882100</v>
      </c>
      <c r="CH1109">
        <v>5452300</v>
      </c>
      <c r="CM1109">
        <v>5890900</v>
      </c>
      <c r="CR1109">
        <v>3544700</v>
      </c>
      <c r="CW1109">
        <v>2563799.9999999902</v>
      </c>
      <c r="DB1109">
        <v>875700</v>
      </c>
      <c r="DG1109">
        <v>476300</v>
      </c>
      <c r="DL1109">
        <v>296300</v>
      </c>
      <c r="DQ1109">
        <v>183199.99999999901</v>
      </c>
      <c r="DV1109">
        <v>116199.999999999</v>
      </c>
    </row>
    <row r="1110" spans="1:126" hidden="1">
      <c r="A1110" s="97" t="s">
        <v>451</v>
      </c>
      <c r="B1110" t="s">
        <v>1415</v>
      </c>
      <c r="C1110" t="s">
        <v>714</v>
      </c>
      <c r="D1110" s="94" t="s">
        <v>1416</v>
      </c>
      <c r="E1110" t="s">
        <v>1834</v>
      </c>
      <c r="BD1110">
        <v>1341500</v>
      </c>
      <c r="BI1110">
        <v>1773200</v>
      </c>
      <c r="BN1110">
        <v>2490600</v>
      </c>
      <c r="BS1110">
        <v>3470499.9999999902</v>
      </c>
      <c r="BX1110">
        <v>4309599.9999999898</v>
      </c>
      <c r="CC1110">
        <v>4991099.9999999898</v>
      </c>
      <c r="CH1110">
        <v>3689600</v>
      </c>
      <c r="CM1110">
        <v>5147200</v>
      </c>
      <c r="CR1110">
        <v>5585100</v>
      </c>
      <c r="CW1110">
        <v>3339100</v>
      </c>
      <c r="DB1110">
        <v>2406399.9999999902</v>
      </c>
      <c r="DG1110">
        <v>818300</v>
      </c>
      <c r="DL1110">
        <v>441600</v>
      </c>
      <c r="DQ1110">
        <v>281400</v>
      </c>
      <c r="DV1110">
        <v>176600</v>
      </c>
    </row>
    <row r="1111" spans="1:126" hidden="1">
      <c r="A1111" s="97" t="s">
        <v>451</v>
      </c>
      <c r="B1111" t="s">
        <v>1415</v>
      </c>
      <c r="C1111" t="s">
        <v>714</v>
      </c>
      <c r="D1111" s="94" t="s">
        <v>1416</v>
      </c>
      <c r="E1111" t="s">
        <v>1835</v>
      </c>
      <c r="BD1111">
        <v>838800</v>
      </c>
      <c r="BI1111">
        <v>1195400</v>
      </c>
      <c r="BN1111">
        <v>1596699.99999999</v>
      </c>
      <c r="BS1111">
        <v>2261399.9999999902</v>
      </c>
      <c r="BX1111">
        <v>3174500</v>
      </c>
      <c r="CC1111">
        <v>3973200</v>
      </c>
      <c r="CH1111">
        <v>4572400</v>
      </c>
      <c r="CM1111">
        <v>3369299.9999999902</v>
      </c>
      <c r="CR1111">
        <v>4694399.9999999898</v>
      </c>
      <c r="CW1111">
        <v>5085400</v>
      </c>
      <c r="DB1111">
        <v>3029400</v>
      </c>
      <c r="DG1111">
        <v>2193600</v>
      </c>
      <c r="DL1111">
        <v>780100</v>
      </c>
      <c r="DQ1111">
        <v>392899.99999999901</v>
      </c>
      <c r="DV1111">
        <v>262400</v>
      </c>
    </row>
    <row r="1112" spans="1:126" hidden="1">
      <c r="A1112" s="97" t="s">
        <v>451</v>
      </c>
      <c r="B1112" t="s">
        <v>1415</v>
      </c>
      <c r="C1112" t="s">
        <v>714</v>
      </c>
      <c r="D1112" s="94" t="s">
        <v>1416</v>
      </c>
      <c r="E1112" t="s">
        <v>1836</v>
      </c>
      <c r="BD1112">
        <v>470700</v>
      </c>
      <c r="BI1112">
        <v>689100</v>
      </c>
      <c r="BN1112">
        <v>1001100</v>
      </c>
      <c r="BS1112">
        <v>1344400</v>
      </c>
      <c r="BX1112">
        <v>1912800</v>
      </c>
      <c r="CC1112">
        <v>2733600</v>
      </c>
      <c r="CH1112">
        <v>3443700</v>
      </c>
      <c r="CM1112">
        <v>3944700</v>
      </c>
      <c r="CR1112">
        <v>2897299.9999999902</v>
      </c>
      <c r="CW1112">
        <v>4008700</v>
      </c>
      <c r="DB1112">
        <v>4350300</v>
      </c>
      <c r="DG1112">
        <v>2582800</v>
      </c>
      <c r="DL1112">
        <v>1918400</v>
      </c>
      <c r="DQ1112">
        <v>694199.99999999895</v>
      </c>
      <c r="DV1112">
        <v>349000</v>
      </c>
    </row>
    <row r="1113" spans="1:126" hidden="1">
      <c r="A1113" s="97" t="s">
        <v>451</v>
      </c>
      <c r="B1113" t="s">
        <v>1415</v>
      </c>
      <c r="C1113" t="s">
        <v>714</v>
      </c>
      <c r="D1113" s="94" t="s">
        <v>1416</v>
      </c>
      <c r="E1113" t="s">
        <v>1837</v>
      </c>
      <c r="BD1113">
        <v>257300</v>
      </c>
      <c r="BI1113">
        <v>334100</v>
      </c>
      <c r="BN1113">
        <v>510300</v>
      </c>
      <c r="BS1113">
        <v>761200</v>
      </c>
      <c r="BX1113">
        <v>987599.99999999895</v>
      </c>
      <c r="CC1113">
        <v>1443600</v>
      </c>
      <c r="CH1113">
        <v>2126100</v>
      </c>
      <c r="CM1113">
        <v>2677299.9999999902</v>
      </c>
      <c r="CR1113">
        <v>3113699.9999999902</v>
      </c>
      <c r="CW1113">
        <v>2276400</v>
      </c>
      <c r="DB1113">
        <v>3068700</v>
      </c>
      <c r="DG1113">
        <v>3354500</v>
      </c>
      <c r="DL1113">
        <v>2036200</v>
      </c>
      <c r="DQ1113">
        <v>1548100</v>
      </c>
      <c r="DV1113">
        <v>566700</v>
      </c>
    </row>
    <row r="1114" spans="1:126" hidden="1">
      <c r="A1114" s="97" t="s">
        <v>451</v>
      </c>
      <c r="B1114" t="s">
        <v>1415</v>
      </c>
      <c r="C1114" t="s">
        <v>714</v>
      </c>
      <c r="D1114" s="94" t="s">
        <v>1416</v>
      </c>
      <c r="E1114" t="s">
        <v>1838</v>
      </c>
      <c r="BD1114">
        <v>120200</v>
      </c>
      <c r="BI1114">
        <v>148000</v>
      </c>
      <c r="BN1114">
        <v>207400</v>
      </c>
      <c r="BS1114">
        <v>326600</v>
      </c>
      <c r="BX1114">
        <v>507400</v>
      </c>
      <c r="CC1114">
        <v>655500</v>
      </c>
      <c r="CH1114">
        <v>925600</v>
      </c>
      <c r="CM1114">
        <v>1373699.99999999</v>
      </c>
      <c r="CR1114">
        <v>1832600</v>
      </c>
      <c r="CW1114">
        <v>2110799.9999999902</v>
      </c>
      <c r="DB1114">
        <v>1456899.99999999</v>
      </c>
      <c r="DG1114">
        <v>2000399.99999999</v>
      </c>
      <c r="DL1114">
        <v>2321400</v>
      </c>
      <c r="DQ1114">
        <v>1459400</v>
      </c>
      <c r="DV1114">
        <v>1090600</v>
      </c>
    </row>
    <row r="1115" spans="1:126" hidden="1">
      <c r="A1115" s="97" t="s">
        <v>451</v>
      </c>
      <c r="B1115" t="s">
        <v>1415</v>
      </c>
      <c r="C1115" t="s">
        <v>714</v>
      </c>
      <c r="D1115" s="94" t="s">
        <v>1416</v>
      </c>
      <c r="E1115" t="s">
        <v>1839</v>
      </c>
      <c r="BD1115">
        <v>46199.999999999898</v>
      </c>
      <c r="BI1115">
        <v>49300</v>
      </c>
      <c r="BN1115">
        <v>66200</v>
      </c>
      <c r="BS1115">
        <v>95800</v>
      </c>
      <c r="BX1115">
        <v>154000</v>
      </c>
      <c r="CC1115">
        <v>244600</v>
      </c>
      <c r="CH1115">
        <v>324400</v>
      </c>
      <c r="CM1115">
        <v>455500</v>
      </c>
      <c r="CR1115">
        <v>685400</v>
      </c>
      <c r="CW1115">
        <v>908400</v>
      </c>
      <c r="DB1115">
        <v>1027400</v>
      </c>
      <c r="DG1115">
        <v>716400</v>
      </c>
      <c r="DL1115">
        <v>1030699.99999999</v>
      </c>
      <c r="DQ1115">
        <v>1261100</v>
      </c>
      <c r="DV1115">
        <v>815300</v>
      </c>
    </row>
    <row r="1116" spans="1:126" hidden="1">
      <c r="A1116" s="97" t="s">
        <v>451</v>
      </c>
      <c r="B1116" t="s">
        <v>1415</v>
      </c>
      <c r="C1116" t="s">
        <v>714</v>
      </c>
      <c r="D1116" s="94" t="s">
        <v>1416</v>
      </c>
      <c r="E1116" t="s">
        <v>1840</v>
      </c>
      <c r="BD1116">
        <v>11900</v>
      </c>
      <c r="BI1116">
        <v>12400</v>
      </c>
      <c r="BN1116">
        <v>14799.9999999999</v>
      </c>
      <c r="BS1116">
        <v>20700</v>
      </c>
      <c r="BX1116">
        <v>30600</v>
      </c>
      <c r="CC1116">
        <v>50400</v>
      </c>
      <c r="CH1116">
        <v>87600</v>
      </c>
      <c r="CM1116">
        <v>116500</v>
      </c>
      <c r="CR1116">
        <v>161200</v>
      </c>
      <c r="CW1116">
        <v>234700</v>
      </c>
      <c r="DB1116">
        <v>296900</v>
      </c>
      <c r="DG1116">
        <v>340000</v>
      </c>
      <c r="DL1116">
        <v>255100</v>
      </c>
      <c r="DQ1116">
        <v>387000</v>
      </c>
      <c r="DV1116">
        <v>489600</v>
      </c>
    </row>
    <row r="1117" spans="1:126" hidden="1">
      <c r="A1117" s="97" t="s">
        <v>451</v>
      </c>
      <c r="B1117" t="s">
        <v>1415</v>
      </c>
      <c r="C1117" t="s">
        <v>714</v>
      </c>
      <c r="D1117" s="94" t="s">
        <v>1416</v>
      </c>
      <c r="E1117" t="s">
        <v>1841</v>
      </c>
      <c r="BD1117">
        <v>1800</v>
      </c>
      <c r="BI1117">
        <v>2000</v>
      </c>
      <c r="BN1117">
        <v>2200</v>
      </c>
      <c r="BS1117">
        <v>2699.99999999999</v>
      </c>
      <c r="BX1117">
        <v>4000</v>
      </c>
      <c r="CC1117">
        <v>6100</v>
      </c>
      <c r="CH1117">
        <v>11700</v>
      </c>
      <c r="CM1117">
        <v>20700</v>
      </c>
      <c r="CR1117">
        <v>26600</v>
      </c>
      <c r="CW1117">
        <v>33599.999999999898</v>
      </c>
      <c r="DB1117">
        <v>44900</v>
      </c>
      <c r="DG1117">
        <v>57900</v>
      </c>
      <c r="DL1117">
        <v>73400</v>
      </c>
      <c r="DQ1117">
        <v>56099.999999999898</v>
      </c>
      <c r="DV1117">
        <v>89699.999999999898</v>
      </c>
    </row>
    <row r="1118" spans="1:126" hidden="1">
      <c r="A1118" s="97" t="s">
        <v>451</v>
      </c>
      <c r="B1118" t="s">
        <v>1415</v>
      </c>
      <c r="C1118" t="s">
        <v>714</v>
      </c>
      <c r="D1118" s="94" t="s">
        <v>1416</v>
      </c>
      <c r="E1118" t="s">
        <v>1842</v>
      </c>
      <c r="BD1118">
        <v>100</v>
      </c>
      <c r="BI1118">
        <v>100</v>
      </c>
      <c r="BN1118">
        <v>100</v>
      </c>
      <c r="BS1118">
        <v>100</v>
      </c>
      <c r="BX1118">
        <v>100</v>
      </c>
      <c r="CC1118">
        <v>400</v>
      </c>
      <c r="CH1118">
        <v>900</v>
      </c>
      <c r="CM1118">
        <v>1600</v>
      </c>
      <c r="CR1118">
        <v>2800</v>
      </c>
      <c r="CW1118">
        <v>3199.99999999999</v>
      </c>
      <c r="DB1118">
        <v>3400</v>
      </c>
      <c r="DG1118">
        <v>4400</v>
      </c>
      <c r="DL1118">
        <v>7000</v>
      </c>
      <c r="DQ1118">
        <v>8399.9999999999909</v>
      </c>
      <c r="DV1118">
        <v>8000</v>
      </c>
    </row>
    <row r="1119" spans="1:126" hidden="1">
      <c r="A1119" s="97" t="s">
        <v>451</v>
      </c>
      <c r="B1119" t="s">
        <v>1415</v>
      </c>
      <c r="C1119" t="s">
        <v>714</v>
      </c>
      <c r="D1119" s="94" t="s">
        <v>1416</v>
      </c>
      <c r="E1119" t="s">
        <v>1843</v>
      </c>
      <c r="BD1119">
        <v>19596600</v>
      </c>
      <c r="BI1119">
        <v>23131400</v>
      </c>
      <c r="BN1119">
        <v>27306000</v>
      </c>
      <c r="BS1119">
        <v>32767200</v>
      </c>
      <c r="BX1119">
        <v>39648400</v>
      </c>
      <c r="CC1119">
        <v>47023200</v>
      </c>
      <c r="CH1119">
        <v>54554200</v>
      </c>
      <c r="CM1119">
        <v>61486400</v>
      </c>
      <c r="CR1119">
        <v>68648900</v>
      </c>
      <c r="CW1119">
        <v>76046700</v>
      </c>
      <c r="DB1119">
        <v>83213700</v>
      </c>
      <c r="DG1119">
        <v>88414700</v>
      </c>
      <c r="DL1119">
        <v>92335300</v>
      </c>
      <c r="DQ1119">
        <v>93443500</v>
      </c>
      <c r="DV1119">
        <v>92464400</v>
      </c>
    </row>
    <row r="1120" spans="1:126" hidden="1">
      <c r="A1120" s="97" t="s">
        <v>451</v>
      </c>
      <c r="B1120" t="s">
        <v>1415</v>
      </c>
      <c r="C1120" t="s">
        <v>714</v>
      </c>
      <c r="D1120" s="94" t="s">
        <v>1416</v>
      </c>
      <c r="E1120" t="s">
        <v>1844</v>
      </c>
      <c r="BD1120">
        <v>19596600</v>
      </c>
      <c r="BI1120">
        <v>23131400</v>
      </c>
      <c r="BN1120">
        <v>27306000</v>
      </c>
      <c r="BS1120">
        <v>32767200</v>
      </c>
      <c r="BX1120">
        <v>39648400</v>
      </c>
      <c r="CC1120">
        <v>47023200</v>
      </c>
      <c r="CH1120">
        <v>54554200</v>
      </c>
      <c r="CM1120">
        <v>61486400</v>
      </c>
      <c r="CR1120">
        <v>68648900</v>
      </c>
      <c r="CW1120">
        <v>76046700</v>
      </c>
      <c r="DB1120">
        <v>83213700</v>
      </c>
      <c r="DG1120">
        <v>88414700</v>
      </c>
      <c r="DL1120">
        <v>92335300</v>
      </c>
      <c r="DQ1120">
        <v>93443500</v>
      </c>
      <c r="DV1120">
        <v>92464400</v>
      </c>
    </row>
    <row r="1121" spans="1:126" hidden="1">
      <c r="A1121" s="97" t="s">
        <v>451</v>
      </c>
      <c r="B1121" t="s">
        <v>1415</v>
      </c>
      <c r="C1121" t="s">
        <v>714</v>
      </c>
      <c r="D1121" s="94" t="s">
        <v>1416</v>
      </c>
      <c r="E1121" t="s">
        <v>1845</v>
      </c>
      <c r="BD1121">
        <v>9634100</v>
      </c>
      <c r="BI1121">
        <v>11441200</v>
      </c>
      <c r="BN1121">
        <v>13563500</v>
      </c>
      <c r="BS1121">
        <v>16331700</v>
      </c>
      <c r="BX1121">
        <v>19826700</v>
      </c>
      <c r="CC1121">
        <v>23533300</v>
      </c>
      <c r="CH1121">
        <v>27258400</v>
      </c>
      <c r="CM1121">
        <v>30706700</v>
      </c>
      <c r="CR1121">
        <v>34334000</v>
      </c>
      <c r="CW1121">
        <v>38194300</v>
      </c>
      <c r="DB1121">
        <v>42034100</v>
      </c>
      <c r="DG1121">
        <v>44849500</v>
      </c>
      <c r="DL1121">
        <v>47050500</v>
      </c>
      <c r="DQ1121">
        <v>47518100</v>
      </c>
      <c r="DV1121">
        <v>46843900</v>
      </c>
    </row>
    <row r="1122" spans="1:126" hidden="1">
      <c r="A1122" s="97" t="s">
        <v>451</v>
      </c>
      <c r="B1122" t="s">
        <v>1415</v>
      </c>
      <c r="C1122" t="s">
        <v>714</v>
      </c>
      <c r="D1122" s="94" t="s">
        <v>1416</v>
      </c>
      <c r="E1122" t="s">
        <v>1846</v>
      </c>
      <c r="BD1122">
        <v>9962500</v>
      </c>
      <c r="BI1122">
        <v>11690200</v>
      </c>
      <c r="BN1122">
        <v>13742500</v>
      </c>
      <c r="BS1122">
        <v>16435500</v>
      </c>
      <c r="BX1122">
        <v>19821700</v>
      </c>
      <c r="CC1122">
        <v>23489900</v>
      </c>
      <c r="CH1122">
        <v>27295800</v>
      </c>
      <c r="CM1122">
        <v>30779700</v>
      </c>
      <c r="CR1122">
        <v>34314900</v>
      </c>
      <c r="CW1122">
        <v>37852400</v>
      </c>
      <c r="DB1122">
        <v>41179600</v>
      </c>
      <c r="DG1122">
        <v>43565200</v>
      </c>
      <c r="DL1122">
        <v>45284800</v>
      </c>
      <c r="DQ1122">
        <v>45925400</v>
      </c>
      <c r="DV1122">
        <v>45620500</v>
      </c>
    </row>
    <row r="1123" spans="1:126" hidden="1">
      <c r="A1123" s="97" t="s">
        <v>451</v>
      </c>
      <c r="B1123" t="s">
        <v>1415</v>
      </c>
      <c r="C1123" t="s">
        <v>714</v>
      </c>
      <c r="D1123" s="94" t="s">
        <v>1416</v>
      </c>
      <c r="E1123" t="s">
        <v>1847</v>
      </c>
      <c r="BD1123">
        <v>0</v>
      </c>
      <c r="BI1123">
        <v>0</v>
      </c>
      <c r="BN1123">
        <v>0</v>
      </c>
      <c r="BS1123">
        <v>0</v>
      </c>
      <c r="BX1123">
        <v>0</v>
      </c>
      <c r="CC1123">
        <v>0</v>
      </c>
      <c r="CH1123">
        <v>0</v>
      </c>
      <c r="CM1123">
        <v>0</v>
      </c>
      <c r="CR1123">
        <v>0</v>
      </c>
      <c r="CW1123">
        <v>0</v>
      </c>
      <c r="DB1123">
        <v>0</v>
      </c>
      <c r="DG1123">
        <v>0</v>
      </c>
      <c r="DL1123">
        <v>0</v>
      </c>
      <c r="DQ1123">
        <v>0</v>
      </c>
      <c r="DV1123">
        <v>0</v>
      </c>
    </row>
    <row r="1124" spans="1:126" hidden="1">
      <c r="A1124" s="97" t="s">
        <v>451</v>
      </c>
      <c r="B1124" t="s">
        <v>1415</v>
      </c>
      <c r="C1124" t="s">
        <v>714</v>
      </c>
      <c r="D1124" s="94" t="s">
        <v>1416</v>
      </c>
      <c r="E1124" t="s">
        <v>1848</v>
      </c>
      <c r="BD1124">
        <v>0</v>
      </c>
      <c r="BI1124">
        <v>0</v>
      </c>
      <c r="BN1124">
        <v>0</v>
      </c>
      <c r="BS1124">
        <v>0</v>
      </c>
      <c r="BX1124">
        <v>0</v>
      </c>
      <c r="CC1124">
        <v>0</v>
      </c>
      <c r="CH1124">
        <v>0</v>
      </c>
      <c r="CM1124">
        <v>0</v>
      </c>
      <c r="CR1124">
        <v>0</v>
      </c>
      <c r="CW1124">
        <v>0</v>
      </c>
      <c r="DB1124">
        <v>0</v>
      </c>
      <c r="DG1124">
        <v>0</v>
      </c>
      <c r="DL1124">
        <v>0</v>
      </c>
      <c r="DQ1124">
        <v>0</v>
      </c>
      <c r="DV1124">
        <v>0</v>
      </c>
    </row>
    <row r="1125" spans="1:126" hidden="1">
      <c r="A1125" s="97" t="s">
        <v>451</v>
      </c>
      <c r="B1125" t="s">
        <v>1415</v>
      </c>
      <c r="C1125" t="s">
        <v>714</v>
      </c>
      <c r="D1125" s="94" t="s">
        <v>1416</v>
      </c>
      <c r="E1125" t="s">
        <v>1849</v>
      </c>
      <c r="BD1125">
        <v>0</v>
      </c>
      <c r="BI1125">
        <v>0</v>
      </c>
      <c r="BN1125">
        <v>0</v>
      </c>
      <c r="BS1125">
        <v>0</v>
      </c>
      <c r="BX1125">
        <v>0</v>
      </c>
      <c r="CC1125">
        <v>0</v>
      </c>
      <c r="CH1125">
        <v>0</v>
      </c>
      <c r="CM1125">
        <v>0</v>
      </c>
      <c r="CR1125">
        <v>0</v>
      </c>
      <c r="CW1125">
        <v>0</v>
      </c>
      <c r="DB1125">
        <v>0</v>
      </c>
      <c r="DG1125">
        <v>0</v>
      </c>
      <c r="DL1125">
        <v>0</v>
      </c>
      <c r="DQ1125">
        <v>0</v>
      </c>
      <c r="DV1125">
        <v>0</v>
      </c>
    </row>
    <row r="1126" spans="1:126" hidden="1">
      <c r="A1126" s="97" t="s">
        <v>451</v>
      </c>
      <c r="B1126" t="s">
        <v>1415</v>
      </c>
      <c r="C1126" t="s">
        <v>714</v>
      </c>
      <c r="D1126" s="94" t="s">
        <v>1416</v>
      </c>
      <c r="E1126" t="s">
        <v>1850</v>
      </c>
      <c r="BD1126">
        <v>2402900</v>
      </c>
      <c r="BI1126">
        <v>2897500</v>
      </c>
      <c r="BN1126">
        <v>3530700</v>
      </c>
      <c r="BS1126">
        <v>4564200</v>
      </c>
      <c r="BX1126">
        <v>5929200</v>
      </c>
      <c r="CC1126">
        <v>6947900</v>
      </c>
      <c r="CH1126">
        <v>7721200</v>
      </c>
      <c r="CM1126">
        <v>7838700</v>
      </c>
      <c r="CR1126">
        <v>7976200</v>
      </c>
      <c r="CW1126">
        <v>8248600</v>
      </c>
      <c r="DB1126">
        <v>8575200</v>
      </c>
      <c r="DG1126">
        <v>8420700</v>
      </c>
      <c r="DL1126">
        <v>7698799.9999999898</v>
      </c>
      <c r="DQ1126">
        <v>6171900</v>
      </c>
      <c r="DV1126">
        <v>4378800</v>
      </c>
    </row>
    <row r="1127" spans="1:126" hidden="1">
      <c r="A1127" s="97" t="s">
        <v>451</v>
      </c>
      <c r="B1127" t="s">
        <v>1415</v>
      </c>
      <c r="C1127" t="s">
        <v>714</v>
      </c>
      <c r="D1127" s="94" t="s">
        <v>1416</v>
      </c>
      <c r="E1127" t="s">
        <v>1851</v>
      </c>
      <c r="BD1127">
        <v>1524700</v>
      </c>
      <c r="BI1127">
        <v>1726700</v>
      </c>
      <c r="BN1127">
        <v>2003499.99999999</v>
      </c>
      <c r="BS1127">
        <v>2328599.9999999902</v>
      </c>
      <c r="BX1127">
        <v>2843000</v>
      </c>
      <c r="CC1127">
        <v>3515399.9999999902</v>
      </c>
      <c r="CH1127">
        <v>3978700</v>
      </c>
      <c r="CM1127">
        <v>4500600</v>
      </c>
      <c r="CR1127">
        <v>4805599.9999999898</v>
      </c>
      <c r="CW1127">
        <v>5102700</v>
      </c>
      <c r="DB1127">
        <v>5202400</v>
      </c>
      <c r="DG1127">
        <v>4996599.9999999898</v>
      </c>
      <c r="DL1127">
        <v>5054099.9999999898</v>
      </c>
      <c r="DQ1127">
        <v>4534600</v>
      </c>
      <c r="DV1127">
        <v>3901000</v>
      </c>
    </row>
    <row r="1128" spans="1:126" hidden="1">
      <c r="A1128" s="97" t="s">
        <v>451</v>
      </c>
      <c r="B1128" t="s">
        <v>1415</v>
      </c>
      <c r="C1128" t="s">
        <v>714</v>
      </c>
      <c r="D1128" s="94" t="s">
        <v>1416</v>
      </c>
      <c r="E1128" t="s">
        <v>1852</v>
      </c>
      <c r="BD1128">
        <v>1247700</v>
      </c>
      <c r="BI1128">
        <v>1491600</v>
      </c>
      <c r="BN1128">
        <v>1673100</v>
      </c>
      <c r="BS1128">
        <v>1944199.99999999</v>
      </c>
      <c r="BX1128">
        <v>2252900</v>
      </c>
      <c r="CC1128">
        <v>2756700</v>
      </c>
      <c r="CH1128">
        <v>3386200</v>
      </c>
      <c r="CM1128">
        <v>3848900</v>
      </c>
      <c r="CR1128">
        <v>4371500</v>
      </c>
      <c r="CW1128">
        <v>4663799.9999999898</v>
      </c>
      <c r="DB1128">
        <v>4894299.9999999898</v>
      </c>
      <c r="DG1128">
        <v>4982900</v>
      </c>
      <c r="DL1128">
        <v>4745300</v>
      </c>
      <c r="DQ1128">
        <v>4599200</v>
      </c>
      <c r="DV1128">
        <v>4116500</v>
      </c>
    </row>
    <row r="1129" spans="1:126" hidden="1">
      <c r="A1129" s="97" t="s">
        <v>451</v>
      </c>
      <c r="B1129" t="s">
        <v>1415</v>
      </c>
      <c r="C1129" t="s">
        <v>714</v>
      </c>
      <c r="D1129" s="94" t="s">
        <v>1416</v>
      </c>
      <c r="E1129" t="s">
        <v>1853</v>
      </c>
      <c r="BD1129">
        <v>1005000</v>
      </c>
      <c r="BI1129">
        <v>1217499.99999999</v>
      </c>
      <c r="BN1129">
        <v>1446900</v>
      </c>
      <c r="BS1129">
        <v>1624500</v>
      </c>
      <c r="BX1129">
        <v>1885700</v>
      </c>
      <c r="CC1129">
        <v>2190200</v>
      </c>
      <c r="CH1129">
        <v>2664599.9999999902</v>
      </c>
      <c r="CM1129">
        <v>3284400</v>
      </c>
      <c r="CR1129">
        <v>3744100</v>
      </c>
      <c r="CW1129">
        <v>4247099.9999999898</v>
      </c>
      <c r="DB1129">
        <v>4560299.9999999898</v>
      </c>
      <c r="DG1129">
        <v>4720400</v>
      </c>
      <c r="DL1129">
        <v>4858000</v>
      </c>
      <c r="DQ1129">
        <v>4669400</v>
      </c>
      <c r="DV1129">
        <v>4497899.9999999898</v>
      </c>
    </row>
    <row r="1130" spans="1:126" hidden="1">
      <c r="A1130" s="97" t="s">
        <v>451</v>
      </c>
      <c r="B1130" t="s">
        <v>1415</v>
      </c>
      <c r="C1130" t="s">
        <v>714</v>
      </c>
      <c r="D1130" s="94" t="s">
        <v>1416</v>
      </c>
      <c r="E1130" t="s">
        <v>1854</v>
      </c>
      <c r="BD1130">
        <v>881899.99999999895</v>
      </c>
      <c r="BI1130">
        <v>979600</v>
      </c>
      <c r="BN1130">
        <v>1181000</v>
      </c>
      <c r="BS1130">
        <v>1405600</v>
      </c>
      <c r="BX1130">
        <v>1576399.99999999</v>
      </c>
      <c r="CC1130">
        <v>1835700</v>
      </c>
      <c r="CH1130">
        <v>2124500</v>
      </c>
      <c r="CM1130">
        <v>2590900</v>
      </c>
      <c r="CR1130">
        <v>3200299.9999999902</v>
      </c>
      <c r="CW1130">
        <v>3640699.9999999902</v>
      </c>
      <c r="DB1130">
        <v>4128000</v>
      </c>
      <c r="DG1130">
        <v>4421499.9999999898</v>
      </c>
      <c r="DL1130">
        <v>4612800</v>
      </c>
      <c r="DQ1130">
        <v>4775300</v>
      </c>
      <c r="DV1130">
        <v>4553599.9999999898</v>
      </c>
    </row>
    <row r="1131" spans="1:126" hidden="1">
      <c r="A1131" s="97" t="s">
        <v>451</v>
      </c>
      <c r="B1131" t="s">
        <v>1415</v>
      </c>
      <c r="C1131" t="s">
        <v>714</v>
      </c>
      <c r="D1131" s="94" t="s">
        <v>1416</v>
      </c>
      <c r="E1131" t="s">
        <v>1855</v>
      </c>
      <c r="BD1131">
        <v>725400</v>
      </c>
      <c r="BI1131">
        <v>846400</v>
      </c>
      <c r="BN1131">
        <v>941000</v>
      </c>
      <c r="BS1131">
        <v>1140400</v>
      </c>
      <c r="BX1131">
        <v>1357900</v>
      </c>
      <c r="CC1131">
        <v>1527899.99999999</v>
      </c>
      <c r="CH1131">
        <v>1775700</v>
      </c>
      <c r="CM1131">
        <v>2061400</v>
      </c>
      <c r="CR1131">
        <v>2519500</v>
      </c>
      <c r="CW1131">
        <v>3107800</v>
      </c>
      <c r="DB1131">
        <v>3536100</v>
      </c>
      <c r="DG1131">
        <v>4001499.9999999902</v>
      </c>
      <c r="DL1131">
        <v>4313600</v>
      </c>
      <c r="DQ1131">
        <v>4554399.9999999898</v>
      </c>
      <c r="DV1131">
        <v>4658099.9999999898</v>
      </c>
    </row>
    <row r="1132" spans="1:126" hidden="1">
      <c r="A1132" s="97" t="s">
        <v>451</v>
      </c>
      <c r="B1132" t="s">
        <v>1415</v>
      </c>
      <c r="C1132" t="s">
        <v>714</v>
      </c>
      <c r="D1132" s="94" t="s">
        <v>1416</v>
      </c>
      <c r="E1132" t="s">
        <v>1856</v>
      </c>
      <c r="BD1132">
        <v>574500</v>
      </c>
      <c r="BI1132">
        <v>692800</v>
      </c>
      <c r="BN1132">
        <v>810700</v>
      </c>
      <c r="BS1132">
        <v>901700</v>
      </c>
      <c r="BX1132">
        <v>1092600</v>
      </c>
      <c r="CC1132">
        <v>1305000</v>
      </c>
      <c r="CH1132">
        <v>1467399.99999999</v>
      </c>
      <c r="CM1132">
        <v>1709399.99999999</v>
      </c>
      <c r="CR1132">
        <v>1989000</v>
      </c>
      <c r="CW1132">
        <v>2431899.9999999902</v>
      </c>
      <c r="DB1132">
        <v>3004699.9999999902</v>
      </c>
      <c r="DG1132">
        <v>3411800</v>
      </c>
      <c r="DL1132">
        <v>3882299.9999999902</v>
      </c>
      <c r="DQ1132">
        <v>4157500</v>
      </c>
      <c r="DV1132">
        <v>4428200</v>
      </c>
    </row>
    <row r="1133" spans="1:126" hidden="1">
      <c r="A1133" s="97" t="s">
        <v>451</v>
      </c>
      <c r="B1133" t="s">
        <v>1415</v>
      </c>
      <c r="C1133" t="s">
        <v>714</v>
      </c>
      <c r="D1133" s="94" t="s">
        <v>1416</v>
      </c>
      <c r="E1133" t="s">
        <v>1857</v>
      </c>
      <c r="BD1133">
        <v>439400</v>
      </c>
      <c r="BI1133">
        <v>537600</v>
      </c>
      <c r="BN1133">
        <v>649000</v>
      </c>
      <c r="BS1133">
        <v>762599.99999999895</v>
      </c>
      <c r="BX1133">
        <v>850600</v>
      </c>
      <c r="CC1133">
        <v>1033900</v>
      </c>
      <c r="CH1133">
        <v>1236399.99999999</v>
      </c>
      <c r="CM1133">
        <v>1393699.99999999</v>
      </c>
      <c r="CR1133">
        <v>1627100</v>
      </c>
      <c r="CW1133">
        <v>1899600</v>
      </c>
      <c r="DB1133">
        <v>2331500</v>
      </c>
      <c r="DG1133">
        <v>2878299.9999999902</v>
      </c>
      <c r="DL1133">
        <v>3281100</v>
      </c>
      <c r="DQ1133">
        <v>3695800</v>
      </c>
      <c r="DV1133">
        <v>4011400</v>
      </c>
    </row>
    <row r="1134" spans="1:126" hidden="1">
      <c r="A1134" s="97" t="s">
        <v>451</v>
      </c>
      <c r="B1134" t="s">
        <v>1415</v>
      </c>
      <c r="C1134" t="s">
        <v>714</v>
      </c>
      <c r="D1134" s="94" t="s">
        <v>1416</v>
      </c>
      <c r="E1134" t="s">
        <v>1858</v>
      </c>
      <c r="BD1134">
        <v>316499.99999999901</v>
      </c>
      <c r="BI1134">
        <v>400400</v>
      </c>
      <c r="BN1134">
        <v>491399.99999999901</v>
      </c>
      <c r="BS1134">
        <v>597800</v>
      </c>
      <c r="BX1134">
        <v>704200</v>
      </c>
      <c r="CC1134">
        <v>787500</v>
      </c>
      <c r="CH1134">
        <v>960300</v>
      </c>
      <c r="CM1134">
        <v>1149699.99999999</v>
      </c>
      <c r="CR1134">
        <v>1299000</v>
      </c>
      <c r="CW1134">
        <v>1522700</v>
      </c>
      <c r="DB1134">
        <v>1791300</v>
      </c>
      <c r="DG1134">
        <v>2194000</v>
      </c>
      <c r="DL1134">
        <v>2725800</v>
      </c>
      <c r="DQ1134">
        <v>3094200</v>
      </c>
      <c r="DV1134">
        <v>3518599.9999999902</v>
      </c>
    </row>
    <row r="1135" spans="1:126" hidden="1">
      <c r="A1135" s="97" t="s">
        <v>451</v>
      </c>
      <c r="B1135" t="s">
        <v>1415</v>
      </c>
      <c r="C1135" t="s">
        <v>714</v>
      </c>
      <c r="D1135" s="94" t="s">
        <v>1416</v>
      </c>
      <c r="E1135" t="s">
        <v>1859</v>
      </c>
      <c r="BD1135">
        <v>221200</v>
      </c>
      <c r="BI1135">
        <v>277700</v>
      </c>
      <c r="BN1135">
        <v>352900</v>
      </c>
      <c r="BS1135">
        <v>436199.99999999901</v>
      </c>
      <c r="BX1135">
        <v>533800</v>
      </c>
      <c r="CC1135">
        <v>629800</v>
      </c>
      <c r="CH1135">
        <v>708099.99999999895</v>
      </c>
      <c r="CM1135">
        <v>865000</v>
      </c>
      <c r="CR1135">
        <v>1037900</v>
      </c>
      <c r="CW1135">
        <v>1180299.99999999</v>
      </c>
      <c r="DB1135">
        <v>1397100</v>
      </c>
      <c r="DG1135">
        <v>1650199.99999999</v>
      </c>
      <c r="DL1135">
        <v>2034300</v>
      </c>
      <c r="DQ1135">
        <v>2529500</v>
      </c>
      <c r="DV1135">
        <v>2886700</v>
      </c>
    </row>
    <row r="1136" spans="1:126" hidden="1">
      <c r="A1136" s="97" t="s">
        <v>451</v>
      </c>
      <c r="B1136" t="s">
        <v>1415</v>
      </c>
      <c r="C1136" t="s">
        <v>714</v>
      </c>
      <c r="D1136" s="94" t="s">
        <v>1416</v>
      </c>
      <c r="E1136" t="s">
        <v>1860</v>
      </c>
      <c r="BD1136">
        <v>143799.99999999901</v>
      </c>
      <c r="BI1136">
        <v>182600</v>
      </c>
      <c r="BN1136">
        <v>231100</v>
      </c>
      <c r="BS1136">
        <v>296400</v>
      </c>
      <c r="BX1136">
        <v>370799.99999999901</v>
      </c>
      <c r="CC1136">
        <v>453299.99999999901</v>
      </c>
      <c r="CH1136">
        <v>540199.99999999895</v>
      </c>
      <c r="CM1136">
        <v>608699.99999999895</v>
      </c>
      <c r="CR1136">
        <v>745700</v>
      </c>
      <c r="CW1136">
        <v>901000</v>
      </c>
      <c r="DB1136">
        <v>1041800</v>
      </c>
      <c r="DG1136">
        <v>1242300</v>
      </c>
      <c r="DL1136">
        <v>1476999.99999999</v>
      </c>
      <c r="DQ1136">
        <v>1831000</v>
      </c>
      <c r="DV1136">
        <v>2288700</v>
      </c>
    </row>
    <row r="1137" spans="1:126" hidden="1">
      <c r="A1137" s="97" t="s">
        <v>451</v>
      </c>
      <c r="B1137" t="s">
        <v>1415</v>
      </c>
      <c r="C1137" t="s">
        <v>714</v>
      </c>
      <c r="D1137" s="94" t="s">
        <v>1416</v>
      </c>
      <c r="E1137" t="s">
        <v>1861</v>
      </c>
      <c r="BD1137">
        <v>84000</v>
      </c>
      <c r="BI1137">
        <v>107800</v>
      </c>
      <c r="BN1137">
        <v>140299.99999999901</v>
      </c>
      <c r="BS1137">
        <v>179100</v>
      </c>
      <c r="BX1137">
        <v>231200</v>
      </c>
      <c r="CC1137">
        <v>290800</v>
      </c>
      <c r="CH1137">
        <v>358700</v>
      </c>
      <c r="CM1137">
        <v>428400</v>
      </c>
      <c r="CR1137">
        <v>486399.99999999901</v>
      </c>
      <c r="CW1137">
        <v>604499.99999999895</v>
      </c>
      <c r="DB1137">
        <v>749000</v>
      </c>
      <c r="DG1137">
        <v>875300</v>
      </c>
      <c r="DL1137">
        <v>1053400</v>
      </c>
      <c r="DQ1137">
        <v>1263499.99999999</v>
      </c>
      <c r="DV1137">
        <v>1578300</v>
      </c>
    </row>
    <row r="1138" spans="1:126" hidden="1">
      <c r="A1138" s="97" t="s">
        <v>451</v>
      </c>
      <c r="B1138" t="s">
        <v>1415</v>
      </c>
      <c r="C1138" t="s">
        <v>714</v>
      </c>
      <c r="D1138" s="94" t="s">
        <v>1416</v>
      </c>
      <c r="E1138" t="s">
        <v>1862</v>
      </c>
      <c r="BD1138">
        <v>42200</v>
      </c>
      <c r="BI1138">
        <v>54599.999999999898</v>
      </c>
      <c r="BN1138">
        <v>72399.999999999898</v>
      </c>
      <c r="BS1138">
        <v>95700</v>
      </c>
      <c r="BX1138">
        <v>123800</v>
      </c>
      <c r="CC1138">
        <v>160400</v>
      </c>
      <c r="CH1138">
        <v>204600</v>
      </c>
      <c r="CM1138">
        <v>254400</v>
      </c>
      <c r="CR1138">
        <v>307600</v>
      </c>
      <c r="CW1138">
        <v>356300</v>
      </c>
      <c r="DB1138">
        <v>459000</v>
      </c>
      <c r="DG1138">
        <v>577900</v>
      </c>
      <c r="DL1138">
        <v>683199.99999999895</v>
      </c>
      <c r="DQ1138">
        <v>834699.99999999895</v>
      </c>
      <c r="DV1138">
        <v>1008600</v>
      </c>
    </row>
    <row r="1139" spans="1:126" hidden="1">
      <c r="A1139" s="97" t="s">
        <v>451</v>
      </c>
      <c r="B1139" t="s">
        <v>1415</v>
      </c>
      <c r="C1139" t="s">
        <v>714</v>
      </c>
      <c r="D1139" s="94" t="s">
        <v>1416</v>
      </c>
      <c r="E1139" t="s">
        <v>1863</v>
      </c>
      <c r="BD1139">
        <v>14499.9999999999</v>
      </c>
      <c r="BI1139">
        <v>21700</v>
      </c>
      <c r="BN1139">
        <v>29400</v>
      </c>
      <c r="BS1139">
        <v>40300</v>
      </c>
      <c r="BX1139">
        <v>53900</v>
      </c>
      <c r="CC1139">
        <v>70000</v>
      </c>
      <c r="CH1139">
        <v>94000</v>
      </c>
      <c r="CM1139">
        <v>120400</v>
      </c>
      <c r="CR1139">
        <v>152700</v>
      </c>
      <c r="CW1139">
        <v>191100</v>
      </c>
      <c r="DB1139">
        <v>233200</v>
      </c>
      <c r="DG1139">
        <v>305900</v>
      </c>
      <c r="DL1139">
        <v>396300</v>
      </c>
      <c r="DQ1139">
        <v>479400</v>
      </c>
      <c r="DV1139">
        <v>593800</v>
      </c>
    </row>
    <row r="1140" spans="1:126" hidden="1">
      <c r="A1140" s="97" t="s">
        <v>451</v>
      </c>
      <c r="B1140" t="s">
        <v>1415</v>
      </c>
      <c r="C1140" t="s">
        <v>714</v>
      </c>
      <c r="D1140" s="94" t="s">
        <v>1416</v>
      </c>
      <c r="E1140" t="s">
        <v>1864</v>
      </c>
      <c r="BD1140">
        <v>6300</v>
      </c>
      <c r="BI1140">
        <v>5000</v>
      </c>
      <c r="BN1140">
        <v>8399.9999999999909</v>
      </c>
      <c r="BS1140">
        <v>11900</v>
      </c>
      <c r="BX1140">
        <v>16999.999999999902</v>
      </c>
      <c r="CC1140">
        <v>22900</v>
      </c>
      <c r="CH1140">
        <v>29800</v>
      </c>
      <c r="CM1140">
        <v>41400</v>
      </c>
      <c r="CR1140">
        <v>55300</v>
      </c>
      <c r="CW1140">
        <v>72799.999999999898</v>
      </c>
      <c r="DB1140">
        <v>97099.999999999898</v>
      </c>
      <c r="DG1140">
        <v>123300</v>
      </c>
      <c r="DL1140">
        <v>171100</v>
      </c>
      <c r="DQ1140">
        <v>232000</v>
      </c>
      <c r="DV1140">
        <v>286799.99999999901</v>
      </c>
    </row>
    <row r="1141" spans="1:126" hidden="1">
      <c r="A1141" s="97" t="s">
        <v>451</v>
      </c>
      <c r="B1141" t="s">
        <v>1415</v>
      </c>
      <c r="C1141" t="s">
        <v>714</v>
      </c>
      <c r="D1141" s="94" t="s">
        <v>1416</v>
      </c>
      <c r="E1141" t="s">
        <v>1865</v>
      </c>
      <c r="BD1141">
        <v>2600</v>
      </c>
      <c r="BI1141">
        <v>1300</v>
      </c>
      <c r="BN1141">
        <v>1500</v>
      </c>
      <c r="BS1141">
        <v>2300</v>
      </c>
      <c r="BX1141">
        <v>3400</v>
      </c>
      <c r="CC1141">
        <v>5100</v>
      </c>
      <c r="CH1141">
        <v>6900</v>
      </c>
      <c r="CM1141">
        <v>9200</v>
      </c>
      <c r="CR1141">
        <v>13800</v>
      </c>
      <c r="CW1141">
        <v>19800</v>
      </c>
      <c r="DB1141">
        <v>27400</v>
      </c>
      <c r="DG1141">
        <v>38400</v>
      </c>
      <c r="DL1141">
        <v>51300</v>
      </c>
      <c r="DQ1141">
        <v>77199.999999999898</v>
      </c>
      <c r="DV1141">
        <v>107699.999999999</v>
      </c>
    </row>
    <row r="1142" spans="1:126" hidden="1">
      <c r="A1142" s="97" t="s">
        <v>451</v>
      </c>
      <c r="B1142" t="s">
        <v>1415</v>
      </c>
      <c r="C1142" t="s">
        <v>714</v>
      </c>
      <c r="D1142" s="94" t="s">
        <v>1416</v>
      </c>
      <c r="E1142" t="s">
        <v>1866</v>
      </c>
      <c r="BD1142">
        <v>1100</v>
      </c>
      <c r="BI1142">
        <v>300</v>
      </c>
      <c r="BN1142">
        <v>200</v>
      </c>
      <c r="BS1142">
        <v>200</v>
      </c>
      <c r="BX1142">
        <v>300</v>
      </c>
      <c r="CC1142">
        <v>799.99999999999898</v>
      </c>
      <c r="CH1142">
        <v>1000</v>
      </c>
      <c r="CM1142">
        <v>1400</v>
      </c>
      <c r="CR1142">
        <v>2200</v>
      </c>
      <c r="CW1142">
        <v>3300</v>
      </c>
      <c r="DB1142">
        <v>5199.99999999999</v>
      </c>
      <c r="DG1142">
        <v>7500</v>
      </c>
      <c r="DL1142">
        <v>10900</v>
      </c>
      <c r="DQ1142">
        <v>16300</v>
      </c>
      <c r="DV1142">
        <v>25599.999999999902</v>
      </c>
    </row>
    <row r="1143" spans="1:126" hidden="1">
      <c r="A1143" s="97" t="s">
        <v>451</v>
      </c>
      <c r="B1143" t="s">
        <v>1415</v>
      </c>
      <c r="C1143" t="s">
        <v>714</v>
      </c>
      <c r="D1143" s="94" t="s">
        <v>1416</v>
      </c>
      <c r="E1143" t="s">
        <v>1867</v>
      </c>
      <c r="BD1143">
        <v>400</v>
      </c>
      <c r="BI1143">
        <v>100</v>
      </c>
      <c r="BN1143">
        <v>0</v>
      </c>
      <c r="BS1143">
        <v>0</v>
      </c>
      <c r="BX1143">
        <v>0</v>
      </c>
      <c r="CC1143">
        <v>0</v>
      </c>
      <c r="CH1143">
        <v>100</v>
      </c>
      <c r="CM1143">
        <v>100</v>
      </c>
      <c r="CR1143">
        <v>100</v>
      </c>
      <c r="CW1143">
        <v>300</v>
      </c>
      <c r="DB1143">
        <v>500</v>
      </c>
      <c r="DG1143">
        <v>1000</v>
      </c>
      <c r="DL1143">
        <v>1200</v>
      </c>
      <c r="DQ1143">
        <v>2199.99999999999</v>
      </c>
      <c r="DV1143">
        <v>3600</v>
      </c>
    </row>
    <row r="1144" spans="1:126" hidden="1">
      <c r="A1144" s="97" t="s">
        <v>451</v>
      </c>
      <c r="B1144" t="s">
        <v>1415</v>
      </c>
      <c r="C1144" t="s">
        <v>714</v>
      </c>
      <c r="D1144" s="94" t="s">
        <v>1416</v>
      </c>
      <c r="E1144" t="s">
        <v>1868</v>
      </c>
      <c r="BD1144">
        <v>0</v>
      </c>
      <c r="BI1144">
        <v>0</v>
      </c>
      <c r="BN1144">
        <v>0</v>
      </c>
      <c r="BS1144">
        <v>0</v>
      </c>
      <c r="BX1144">
        <v>0</v>
      </c>
      <c r="CC1144">
        <v>0</v>
      </c>
      <c r="CH1144">
        <v>0</v>
      </c>
      <c r="CM1144">
        <v>0</v>
      </c>
      <c r="CR1144">
        <v>0</v>
      </c>
      <c r="CW1144">
        <v>0</v>
      </c>
      <c r="DB1144">
        <v>0</v>
      </c>
      <c r="DG1144">
        <v>0</v>
      </c>
      <c r="DL1144">
        <v>0</v>
      </c>
      <c r="DQ1144">
        <v>0</v>
      </c>
      <c r="DV1144">
        <v>0</v>
      </c>
    </row>
    <row r="1145" spans="1:126" hidden="1">
      <c r="A1145" s="97" t="s">
        <v>451</v>
      </c>
      <c r="B1145" t="s">
        <v>1415</v>
      </c>
      <c r="C1145" t="s">
        <v>714</v>
      </c>
      <c r="D1145" s="94" t="s">
        <v>1416</v>
      </c>
      <c r="E1145" t="s">
        <v>1869</v>
      </c>
      <c r="BD1145">
        <v>0</v>
      </c>
      <c r="BI1145">
        <v>0</v>
      </c>
      <c r="BN1145">
        <v>0</v>
      </c>
      <c r="BS1145">
        <v>0</v>
      </c>
      <c r="BX1145">
        <v>0</v>
      </c>
      <c r="CC1145">
        <v>0</v>
      </c>
      <c r="CH1145">
        <v>0</v>
      </c>
      <c r="CM1145">
        <v>0</v>
      </c>
      <c r="CR1145">
        <v>0</v>
      </c>
      <c r="CW1145">
        <v>0</v>
      </c>
      <c r="DB1145">
        <v>0</v>
      </c>
      <c r="DG1145">
        <v>0</v>
      </c>
      <c r="DL1145">
        <v>0</v>
      </c>
      <c r="DQ1145">
        <v>0</v>
      </c>
      <c r="DV1145">
        <v>0</v>
      </c>
    </row>
    <row r="1146" spans="1:126" hidden="1">
      <c r="A1146" s="97" t="s">
        <v>451</v>
      </c>
      <c r="B1146" t="s">
        <v>1415</v>
      </c>
      <c r="C1146" t="s">
        <v>714</v>
      </c>
      <c r="D1146" s="94" t="s">
        <v>1416</v>
      </c>
      <c r="E1146" t="s">
        <v>1870</v>
      </c>
      <c r="BD1146">
        <v>0</v>
      </c>
      <c r="BI1146">
        <v>0</v>
      </c>
      <c r="BN1146">
        <v>0</v>
      </c>
      <c r="BS1146">
        <v>0</v>
      </c>
      <c r="BX1146">
        <v>0</v>
      </c>
      <c r="CC1146">
        <v>0</v>
      </c>
      <c r="CH1146">
        <v>0</v>
      </c>
      <c r="CM1146">
        <v>0</v>
      </c>
      <c r="CR1146">
        <v>0</v>
      </c>
      <c r="CW1146">
        <v>0</v>
      </c>
      <c r="DB1146">
        <v>0</v>
      </c>
      <c r="DG1146">
        <v>0</v>
      </c>
      <c r="DL1146">
        <v>0</v>
      </c>
      <c r="DQ1146">
        <v>0</v>
      </c>
      <c r="DV1146">
        <v>0</v>
      </c>
    </row>
    <row r="1147" spans="1:126" hidden="1">
      <c r="A1147" s="97" t="s">
        <v>451</v>
      </c>
      <c r="B1147" t="s">
        <v>1415</v>
      </c>
      <c r="C1147" t="s">
        <v>714</v>
      </c>
      <c r="D1147" s="94" t="s">
        <v>1416</v>
      </c>
      <c r="E1147" t="s">
        <v>1871</v>
      </c>
      <c r="BD1147">
        <v>2262799.9999999902</v>
      </c>
      <c r="BI1147">
        <v>2602600</v>
      </c>
      <c r="BN1147">
        <v>3127799.9999999902</v>
      </c>
      <c r="BS1147">
        <v>4077400</v>
      </c>
      <c r="BX1147">
        <v>5351299.9999999898</v>
      </c>
      <c r="CC1147">
        <v>6333800</v>
      </c>
      <c r="CH1147">
        <v>7090199.9999999898</v>
      </c>
      <c r="CM1147">
        <v>7182000</v>
      </c>
      <c r="CR1147">
        <v>7213600</v>
      </c>
      <c r="CW1147">
        <v>7175299.9999999898</v>
      </c>
      <c r="DB1147">
        <v>7148499.9999999898</v>
      </c>
      <c r="DG1147">
        <v>6819299.9999999898</v>
      </c>
      <c r="DL1147">
        <v>6128000</v>
      </c>
      <c r="DQ1147">
        <v>4907400</v>
      </c>
      <c r="DV1147">
        <v>3475799.9999999902</v>
      </c>
    </row>
    <row r="1148" spans="1:126" hidden="1">
      <c r="A1148" s="97" t="s">
        <v>451</v>
      </c>
      <c r="B1148" t="s">
        <v>1415</v>
      </c>
      <c r="C1148" t="s">
        <v>714</v>
      </c>
      <c r="D1148" s="94" t="s">
        <v>1416</v>
      </c>
      <c r="E1148" t="s">
        <v>1872</v>
      </c>
      <c r="BD1148">
        <v>1609300</v>
      </c>
      <c r="BI1148">
        <v>1766800</v>
      </c>
      <c r="BN1148">
        <v>1999300</v>
      </c>
      <c r="BS1148">
        <v>2284499.9999999902</v>
      </c>
      <c r="BX1148">
        <v>2760800</v>
      </c>
      <c r="CC1148">
        <v>3399200</v>
      </c>
      <c r="CH1148">
        <v>3872499.9999999902</v>
      </c>
      <c r="CM1148">
        <v>4336800</v>
      </c>
      <c r="CR1148">
        <v>4522700</v>
      </c>
      <c r="CW1148">
        <v>4716200</v>
      </c>
      <c r="DB1148">
        <v>4711400</v>
      </c>
      <c r="DG1148">
        <v>4339600</v>
      </c>
      <c r="DL1148">
        <v>4090000</v>
      </c>
      <c r="DQ1148">
        <v>3701000</v>
      </c>
      <c r="DV1148">
        <v>3203499.9999999902</v>
      </c>
    </row>
    <row r="1149" spans="1:126" hidden="1">
      <c r="A1149" s="97" t="s">
        <v>451</v>
      </c>
      <c r="B1149" t="s">
        <v>1415</v>
      </c>
      <c r="C1149" t="s">
        <v>714</v>
      </c>
      <c r="D1149" s="94" t="s">
        <v>1416</v>
      </c>
      <c r="E1149" t="s">
        <v>1873</v>
      </c>
      <c r="BD1149">
        <v>1328599.99999999</v>
      </c>
      <c r="BI1149">
        <v>1582699.99999999</v>
      </c>
      <c r="BN1149">
        <v>1725499.99999999</v>
      </c>
      <c r="BS1149">
        <v>1949300</v>
      </c>
      <c r="BX1149">
        <v>2220900</v>
      </c>
      <c r="CC1149">
        <v>2693200</v>
      </c>
      <c r="CH1149">
        <v>3313599.9999999902</v>
      </c>
      <c r="CM1149">
        <v>3782900</v>
      </c>
      <c r="CR1149">
        <v>4264500</v>
      </c>
      <c r="CW1149">
        <v>4456000</v>
      </c>
      <c r="DB1149">
        <v>4583200</v>
      </c>
      <c r="DG1149">
        <v>4559700</v>
      </c>
      <c r="DL1149">
        <v>4173700</v>
      </c>
      <c r="DQ1149">
        <v>3974600</v>
      </c>
      <c r="DV1149">
        <v>3592500</v>
      </c>
    </row>
    <row r="1150" spans="1:126" hidden="1">
      <c r="A1150" s="97" t="s">
        <v>451</v>
      </c>
      <c r="B1150" t="s">
        <v>1415</v>
      </c>
      <c r="C1150" t="s">
        <v>714</v>
      </c>
      <c r="D1150" s="94" t="s">
        <v>1416</v>
      </c>
      <c r="E1150" t="s">
        <v>1874</v>
      </c>
      <c r="BD1150">
        <v>1060500</v>
      </c>
      <c r="BI1150">
        <v>1301700</v>
      </c>
      <c r="BN1150">
        <v>1543300</v>
      </c>
      <c r="BS1150">
        <v>1681700</v>
      </c>
      <c r="BX1150">
        <v>1895100</v>
      </c>
      <c r="CC1150">
        <v>2169899.9999999902</v>
      </c>
      <c r="CH1150">
        <v>2631899.9999999902</v>
      </c>
      <c r="CM1150">
        <v>3242800</v>
      </c>
      <c r="CR1150">
        <v>3727299.9999999902</v>
      </c>
      <c r="CW1150">
        <v>4204500</v>
      </c>
      <c r="DB1150">
        <v>4394600</v>
      </c>
      <c r="DG1150">
        <v>4473100</v>
      </c>
      <c r="DL1150">
        <v>4495800</v>
      </c>
      <c r="DQ1150">
        <v>4118800</v>
      </c>
      <c r="DV1150">
        <v>3910400</v>
      </c>
    </row>
    <row r="1151" spans="1:126" hidden="1">
      <c r="A1151" s="97" t="s">
        <v>451</v>
      </c>
      <c r="B1151" t="s">
        <v>1415</v>
      </c>
      <c r="C1151" t="s">
        <v>714</v>
      </c>
      <c r="D1151" s="94" t="s">
        <v>1416</v>
      </c>
      <c r="E1151" t="s">
        <v>1875</v>
      </c>
      <c r="BD1151">
        <v>907800</v>
      </c>
      <c r="BI1151">
        <v>1039099.99999999</v>
      </c>
      <c r="BN1151">
        <v>1268300</v>
      </c>
      <c r="BS1151">
        <v>1503600</v>
      </c>
      <c r="BX1151">
        <v>1636600</v>
      </c>
      <c r="CC1151">
        <v>1855500</v>
      </c>
      <c r="CH1151">
        <v>2126900</v>
      </c>
      <c r="CM1151">
        <v>2578999.9999999902</v>
      </c>
      <c r="CR1151">
        <v>3194400</v>
      </c>
      <c r="CW1151">
        <v>3675700</v>
      </c>
      <c r="DB1151">
        <v>4140800</v>
      </c>
      <c r="DG1151">
        <v>4313799.9999999898</v>
      </c>
      <c r="DL1151">
        <v>4421400</v>
      </c>
      <c r="DQ1151">
        <v>4443799.9999999898</v>
      </c>
      <c r="DV1151">
        <v>4060000</v>
      </c>
    </row>
    <row r="1152" spans="1:126" hidden="1">
      <c r="A1152" s="97" t="s">
        <v>451</v>
      </c>
      <c r="B1152" t="s">
        <v>1415</v>
      </c>
      <c r="C1152" t="s">
        <v>714</v>
      </c>
      <c r="D1152" s="94" t="s">
        <v>1416</v>
      </c>
      <c r="E1152" t="s">
        <v>1876</v>
      </c>
      <c r="BD1152">
        <v>734099.99999999895</v>
      </c>
      <c r="BI1152">
        <v>877699.99999999895</v>
      </c>
      <c r="BN1152">
        <v>1002800</v>
      </c>
      <c r="BS1152">
        <v>1229700</v>
      </c>
      <c r="BX1152">
        <v>1459100</v>
      </c>
      <c r="CC1152">
        <v>1597699.99999999</v>
      </c>
      <c r="CH1152">
        <v>1815199.99999999</v>
      </c>
      <c r="CM1152">
        <v>2083800</v>
      </c>
      <c r="CR1152">
        <v>2532200</v>
      </c>
      <c r="CW1152">
        <v>3144200</v>
      </c>
      <c r="DB1152">
        <v>3611299.9999999902</v>
      </c>
      <c r="DG1152">
        <v>4065100</v>
      </c>
      <c r="DL1152">
        <v>4256800</v>
      </c>
      <c r="DQ1152">
        <v>4411299.9999999898</v>
      </c>
      <c r="DV1152">
        <v>4383000</v>
      </c>
    </row>
    <row r="1153" spans="1:126" hidden="1">
      <c r="A1153" s="97" t="s">
        <v>451</v>
      </c>
      <c r="B1153" t="s">
        <v>1415</v>
      </c>
      <c r="C1153" t="s">
        <v>714</v>
      </c>
      <c r="D1153" s="94" t="s">
        <v>1416</v>
      </c>
      <c r="E1153" t="s">
        <v>1877</v>
      </c>
      <c r="BD1153">
        <v>590599.99999999895</v>
      </c>
      <c r="BI1153">
        <v>709500</v>
      </c>
      <c r="BN1153">
        <v>846200</v>
      </c>
      <c r="BS1153">
        <v>968600</v>
      </c>
      <c r="BX1153">
        <v>1188699.99999999</v>
      </c>
      <c r="CC1153">
        <v>1419100</v>
      </c>
      <c r="CH1153">
        <v>1556000</v>
      </c>
      <c r="CM1153">
        <v>1772199.99999999</v>
      </c>
      <c r="CR1153">
        <v>2039499.99999999</v>
      </c>
      <c r="CW1153">
        <v>2482800</v>
      </c>
      <c r="DB1153">
        <v>3078300</v>
      </c>
      <c r="DG1153">
        <v>3536299.9999999902</v>
      </c>
      <c r="DL1153">
        <v>3997299.9999999902</v>
      </c>
      <c r="DQ1153">
        <v>4176700</v>
      </c>
      <c r="DV1153">
        <v>4342699.9999999898</v>
      </c>
    </row>
    <row r="1154" spans="1:126" hidden="1">
      <c r="A1154" s="97" t="s">
        <v>451</v>
      </c>
      <c r="B1154" t="s">
        <v>1415</v>
      </c>
      <c r="C1154" t="s">
        <v>714</v>
      </c>
      <c r="D1154" s="94" t="s">
        <v>1416</v>
      </c>
      <c r="E1154" t="s">
        <v>1878</v>
      </c>
      <c r="BD1154">
        <v>471799.99999999901</v>
      </c>
      <c r="BI1154">
        <v>562300</v>
      </c>
      <c r="BN1154">
        <v>674300</v>
      </c>
      <c r="BS1154">
        <v>808500</v>
      </c>
      <c r="BX1154">
        <v>928699.99999999895</v>
      </c>
      <c r="CC1154">
        <v>1144700</v>
      </c>
      <c r="CH1154">
        <v>1370600</v>
      </c>
      <c r="CM1154">
        <v>1507400</v>
      </c>
      <c r="CR1154">
        <v>1721200</v>
      </c>
      <c r="CW1154">
        <v>1986600</v>
      </c>
      <c r="DB1154">
        <v>2416300</v>
      </c>
      <c r="DG1154">
        <v>3000900</v>
      </c>
      <c r="DL1154">
        <v>3458700</v>
      </c>
      <c r="DQ1154">
        <v>3863400</v>
      </c>
      <c r="DV1154">
        <v>4091499.9999999902</v>
      </c>
    </row>
    <row r="1155" spans="1:126" hidden="1">
      <c r="A1155" s="97" t="s">
        <v>451</v>
      </c>
      <c r="B1155" t="s">
        <v>1415</v>
      </c>
      <c r="C1155" t="s">
        <v>714</v>
      </c>
      <c r="D1155" s="94" t="s">
        <v>1416</v>
      </c>
      <c r="E1155" t="s">
        <v>1879</v>
      </c>
      <c r="BD1155">
        <v>348300</v>
      </c>
      <c r="BI1155">
        <v>439600</v>
      </c>
      <c r="BN1155">
        <v>526400</v>
      </c>
      <c r="BS1155">
        <v>636800</v>
      </c>
      <c r="BX1155">
        <v>765700</v>
      </c>
      <c r="CC1155">
        <v>883600</v>
      </c>
      <c r="CH1155">
        <v>1092700</v>
      </c>
      <c r="CM1155">
        <v>1312900</v>
      </c>
      <c r="CR1155">
        <v>1447700</v>
      </c>
      <c r="CW1155">
        <v>1657200</v>
      </c>
      <c r="DB1155">
        <v>1914100</v>
      </c>
      <c r="DG1155">
        <v>2327800</v>
      </c>
      <c r="DL1155">
        <v>2907400</v>
      </c>
      <c r="DQ1155">
        <v>3330800</v>
      </c>
      <c r="DV1155">
        <v>3754500</v>
      </c>
    </row>
    <row r="1156" spans="1:126" hidden="1">
      <c r="A1156" s="97" t="s">
        <v>451</v>
      </c>
      <c r="B1156" t="s">
        <v>1415</v>
      </c>
      <c r="C1156" t="s">
        <v>714</v>
      </c>
      <c r="D1156" s="94" t="s">
        <v>1416</v>
      </c>
      <c r="E1156" t="s">
        <v>1880</v>
      </c>
      <c r="BD1156">
        <v>258799.99999999901</v>
      </c>
      <c r="BI1156">
        <v>316699.99999999901</v>
      </c>
      <c r="BN1156">
        <v>401099.99999999901</v>
      </c>
      <c r="BS1156">
        <v>485400</v>
      </c>
      <c r="BX1156">
        <v>590500</v>
      </c>
      <c r="CC1156">
        <v>712700</v>
      </c>
      <c r="CH1156">
        <v>826699.99999999895</v>
      </c>
      <c r="CM1156">
        <v>1027200</v>
      </c>
      <c r="CR1156">
        <v>1237100</v>
      </c>
      <c r="CW1156">
        <v>1368600</v>
      </c>
      <c r="DB1156">
        <v>1573300</v>
      </c>
      <c r="DG1156">
        <v>1819999.99999999</v>
      </c>
      <c r="DL1156">
        <v>2225000</v>
      </c>
      <c r="DQ1156">
        <v>2780699.9999999902</v>
      </c>
      <c r="DV1156">
        <v>3195000</v>
      </c>
    </row>
    <row r="1157" spans="1:126" hidden="1">
      <c r="A1157" s="97" t="s">
        <v>451</v>
      </c>
      <c r="B1157" t="s">
        <v>1415</v>
      </c>
      <c r="C1157" t="s">
        <v>714</v>
      </c>
      <c r="D1157" s="94" t="s">
        <v>1416</v>
      </c>
      <c r="E1157" t="s">
        <v>1881</v>
      </c>
      <c r="BD1157">
        <v>176100</v>
      </c>
      <c r="BI1157">
        <v>224000</v>
      </c>
      <c r="BN1157">
        <v>276099.99999999901</v>
      </c>
      <c r="BS1157">
        <v>354799.99999999901</v>
      </c>
      <c r="BX1157">
        <v>433299.99999999901</v>
      </c>
      <c r="CC1157">
        <v>529900</v>
      </c>
      <c r="CH1157">
        <v>646199.99999999895</v>
      </c>
      <c r="CM1157">
        <v>752900</v>
      </c>
      <c r="CR1157">
        <v>940300</v>
      </c>
      <c r="CW1157">
        <v>1135899.99999999</v>
      </c>
      <c r="DB1157">
        <v>1267800</v>
      </c>
      <c r="DG1157">
        <v>1461500</v>
      </c>
      <c r="DL1157">
        <v>1699500</v>
      </c>
      <c r="DQ1157">
        <v>2093900</v>
      </c>
      <c r="DV1157">
        <v>2613300</v>
      </c>
    </row>
    <row r="1158" spans="1:126" hidden="1">
      <c r="A1158" s="97" t="s">
        <v>451</v>
      </c>
      <c r="B1158" t="s">
        <v>1415</v>
      </c>
      <c r="C1158" t="s">
        <v>714</v>
      </c>
      <c r="D1158" s="94" t="s">
        <v>1416</v>
      </c>
      <c r="E1158" t="s">
        <v>1882</v>
      </c>
      <c r="BD1158">
        <v>110800</v>
      </c>
      <c r="BI1158">
        <v>141100</v>
      </c>
      <c r="BN1158">
        <v>182300</v>
      </c>
      <c r="BS1158">
        <v>229100</v>
      </c>
      <c r="BX1158">
        <v>295799.99999999901</v>
      </c>
      <c r="CC1158">
        <v>365000</v>
      </c>
      <c r="CH1158">
        <v>451500</v>
      </c>
      <c r="CM1158">
        <v>555700</v>
      </c>
      <c r="CR1158">
        <v>652600</v>
      </c>
      <c r="CW1158">
        <v>822100</v>
      </c>
      <c r="DB1158">
        <v>1008799.99999999</v>
      </c>
      <c r="DG1158">
        <v>1134800</v>
      </c>
      <c r="DL1158">
        <v>1317300</v>
      </c>
      <c r="DQ1158">
        <v>1543700</v>
      </c>
      <c r="DV1158">
        <v>1903500</v>
      </c>
    </row>
    <row r="1159" spans="1:126" hidden="1">
      <c r="A1159" s="97" t="s">
        <v>451</v>
      </c>
      <c r="B1159" t="s">
        <v>1415</v>
      </c>
      <c r="C1159" t="s">
        <v>714</v>
      </c>
      <c r="D1159" s="94" t="s">
        <v>1416</v>
      </c>
      <c r="E1159" t="s">
        <v>1883</v>
      </c>
      <c r="BD1159">
        <v>60300</v>
      </c>
      <c r="BI1159">
        <v>78199.999999999898</v>
      </c>
      <c r="BN1159">
        <v>102700</v>
      </c>
      <c r="BS1159">
        <v>135600</v>
      </c>
      <c r="BX1159">
        <v>171700</v>
      </c>
      <c r="CC1159">
        <v>224599.99999999901</v>
      </c>
      <c r="CH1159">
        <v>282399.99999999901</v>
      </c>
      <c r="CM1159">
        <v>356300</v>
      </c>
      <c r="CR1159">
        <v>443400</v>
      </c>
      <c r="CW1159">
        <v>528900</v>
      </c>
      <c r="DB1159">
        <v>682899.99999999895</v>
      </c>
      <c r="DG1159">
        <v>850200</v>
      </c>
      <c r="DL1159">
        <v>963700</v>
      </c>
      <c r="DQ1159">
        <v>1131300</v>
      </c>
      <c r="DV1159">
        <v>1329499.99999999</v>
      </c>
    </row>
    <row r="1160" spans="1:126" hidden="1">
      <c r="A1160" s="97" t="s">
        <v>451</v>
      </c>
      <c r="B1160" t="s">
        <v>1415</v>
      </c>
      <c r="C1160" t="s">
        <v>714</v>
      </c>
      <c r="D1160" s="94" t="s">
        <v>1416</v>
      </c>
      <c r="E1160" t="s">
        <v>1884</v>
      </c>
      <c r="BD1160">
        <v>24700</v>
      </c>
      <c r="BI1160">
        <v>34200</v>
      </c>
      <c r="BN1160">
        <v>46900</v>
      </c>
      <c r="BS1160">
        <v>63500</v>
      </c>
      <c r="BX1160">
        <v>85799.999999999898</v>
      </c>
      <c r="CC1160">
        <v>108600</v>
      </c>
      <c r="CH1160">
        <v>149100</v>
      </c>
      <c r="CM1160">
        <v>189000</v>
      </c>
      <c r="CR1160">
        <v>243600</v>
      </c>
      <c r="CW1160">
        <v>312900</v>
      </c>
      <c r="DB1160">
        <v>387700</v>
      </c>
      <c r="DG1160">
        <v>512500</v>
      </c>
      <c r="DL1160">
        <v>654199.99999999895</v>
      </c>
      <c r="DQ1160">
        <v>757700</v>
      </c>
      <c r="DV1160">
        <v>895699.99999999895</v>
      </c>
    </row>
    <row r="1161" spans="1:126" hidden="1">
      <c r="A1161" s="97" t="s">
        <v>451</v>
      </c>
      <c r="B1161" t="s">
        <v>1415</v>
      </c>
      <c r="C1161" t="s">
        <v>714</v>
      </c>
      <c r="D1161" s="94" t="s">
        <v>1416</v>
      </c>
      <c r="E1161" t="s">
        <v>1885</v>
      </c>
      <c r="BD1161">
        <v>11399.9999999999</v>
      </c>
      <c r="BI1161">
        <v>10100</v>
      </c>
      <c r="BN1161">
        <v>15600</v>
      </c>
      <c r="BS1161">
        <v>21600</v>
      </c>
      <c r="BX1161">
        <v>29400</v>
      </c>
      <c r="CC1161">
        <v>40900</v>
      </c>
      <c r="CH1161">
        <v>53199.999999999898</v>
      </c>
      <c r="CM1161">
        <v>75500</v>
      </c>
      <c r="CR1161">
        <v>99800</v>
      </c>
      <c r="CW1161">
        <v>134900</v>
      </c>
      <c r="DB1161">
        <v>185000</v>
      </c>
      <c r="DG1161">
        <v>239100</v>
      </c>
      <c r="DL1161">
        <v>336700</v>
      </c>
      <c r="DQ1161">
        <v>446499.99999999901</v>
      </c>
      <c r="DV1161">
        <v>524800</v>
      </c>
    </row>
    <row r="1162" spans="1:126" hidden="1">
      <c r="A1162" s="97" t="s">
        <v>451</v>
      </c>
      <c r="B1162" t="s">
        <v>1415</v>
      </c>
      <c r="C1162" t="s">
        <v>714</v>
      </c>
      <c r="D1162" s="94" t="s">
        <v>1416</v>
      </c>
      <c r="E1162" t="s">
        <v>1886</v>
      </c>
      <c r="BD1162">
        <v>4399.99999999999</v>
      </c>
      <c r="BI1162">
        <v>3100</v>
      </c>
      <c r="BN1162">
        <v>3300</v>
      </c>
      <c r="BS1162">
        <v>4799.99999999999</v>
      </c>
      <c r="BX1162">
        <v>7199.99999999999</v>
      </c>
      <c r="CC1162">
        <v>9900</v>
      </c>
      <c r="CH1162">
        <v>14499.9999999999</v>
      </c>
      <c r="CM1162">
        <v>19400</v>
      </c>
      <c r="CR1162">
        <v>29099.999999999902</v>
      </c>
      <c r="CW1162">
        <v>41200</v>
      </c>
      <c r="DB1162">
        <v>60499.999999999898</v>
      </c>
      <c r="DG1162">
        <v>87900</v>
      </c>
      <c r="DL1162">
        <v>123100</v>
      </c>
      <c r="DQ1162">
        <v>186199.99999999901</v>
      </c>
      <c r="DV1162">
        <v>252299.99999999901</v>
      </c>
    </row>
    <row r="1163" spans="1:126" hidden="1">
      <c r="A1163" s="97" t="s">
        <v>451</v>
      </c>
      <c r="B1163" t="s">
        <v>1415</v>
      </c>
      <c r="C1163" t="s">
        <v>714</v>
      </c>
      <c r="D1163" s="94" t="s">
        <v>1416</v>
      </c>
      <c r="E1163" t="s">
        <v>1887</v>
      </c>
      <c r="BD1163">
        <v>1600</v>
      </c>
      <c r="BI1163">
        <v>700</v>
      </c>
      <c r="BN1163">
        <v>600</v>
      </c>
      <c r="BS1163">
        <v>600</v>
      </c>
      <c r="BX1163">
        <v>1000</v>
      </c>
      <c r="CC1163">
        <v>1499.99999999999</v>
      </c>
      <c r="CH1163">
        <v>2500</v>
      </c>
      <c r="CM1163">
        <v>3600</v>
      </c>
      <c r="CR1163">
        <v>5200</v>
      </c>
      <c r="CW1163">
        <v>8400</v>
      </c>
      <c r="DB1163">
        <v>13200</v>
      </c>
      <c r="DG1163">
        <v>20599.999999999902</v>
      </c>
      <c r="DL1163">
        <v>31700</v>
      </c>
      <c r="DQ1163">
        <v>49699.999999999898</v>
      </c>
      <c r="DV1163">
        <v>77399.999999999898</v>
      </c>
    </row>
    <row r="1164" spans="1:126" hidden="1">
      <c r="A1164" s="97" t="s">
        <v>451</v>
      </c>
      <c r="B1164" t="s">
        <v>1415</v>
      </c>
      <c r="C1164" t="s">
        <v>714</v>
      </c>
      <c r="D1164" s="94" t="s">
        <v>1416</v>
      </c>
      <c r="E1164" t="s">
        <v>1888</v>
      </c>
      <c r="BD1164">
        <v>600</v>
      </c>
      <c r="BI1164">
        <v>100</v>
      </c>
      <c r="BN1164">
        <v>0</v>
      </c>
      <c r="BS1164">
        <v>0</v>
      </c>
      <c r="BX1164">
        <v>100</v>
      </c>
      <c r="CC1164">
        <v>100</v>
      </c>
      <c r="CH1164">
        <v>100</v>
      </c>
      <c r="CM1164">
        <v>300</v>
      </c>
      <c r="CR1164">
        <v>700</v>
      </c>
      <c r="CW1164">
        <v>1000</v>
      </c>
      <c r="DB1164">
        <v>1900</v>
      </c>
      <c r="DG1164">
        <v>3000</v>
      </c>
      <c r="DL1164">
        <v>4500</v>
      </c>
      <c r="DQ1164">
        <v>7900</v>
      </c>
      <c r="DV1164">
        <v>15100</v>
      </c>
    </row>
    <row r="1165" spans="1:126" hidden="1">
      <c r="A1165" s="97" t="s">
        <v>451</v>
      </c>
      <c r="B1165" t="s">
        <v>1415</v>
      </c>
      <c r="C1165" t="s">
        <v>714</v>
      </c>
      <c r="D1165" s="94" t="s">
        <v>1416</v>
      </c>
      <c r="E1165" t="s">
        <v>1889</v>
      </c>
      <c r="BD1165">
        <v>108730200</v>
      </c>
      <c r="BI1165">
        <v>108610400</v>
      </c>
      <c r="BN1165">
        <v>106824200</v>
      </c>
      <c r="BS1165">
        <v>104933400</v>
      </c>
      <c r="BX1165">
        <v>100586700</v>
      </c>
      <c r="CC1165">
        <v>95696200</v>
      </c>
      <c r="CH1165">
        <v>90029200</v>
      </c>
      <c r="CM1165">
        <v>83051100</v>
      </c>
      <c r="CR1165">
        <v>75628200</v>
      </c>
      <c r="CW1165">
        <v>69106700</v>
      </c>
      <c r="DB1165">
        <v>63120700</v>
      </c>
      <c r="DG1165">
        <v>57586200</v>
      </c>
      <c r="DL1165">
        <v>52241500</v>
      </c>
      <c r="DQ1165">
        <v>45483800</v>
      </c>
      <c r="DV1165">
        <v>39057700</v>
      </c>
    </row>
    <row r="1166" spans="1:126" hidden="1">
      <c r="A1166" s="97" t="s">
        <v>451</v>
      </c>
      <c r="B1166" t="s">
        <v>1415</v>
      </c>
      <c r="C1166" t="s">
        <v>714</v>
      </c>
      <c r="D1166" s="94" t="s">
        <v>1416</v>
      </c>
      <c r="E1166" t="s">
        <v>1890</v>
      </c>
      <c r="BD1166">
        <v>108730200</v>
      </c>
      <c r="BI1166">
        <v>108610400</v>
      </c>
      <c r="BN1166">
        <v>106824200</v>
      </c>
      <c r="BS1166">
        <v>104933400</v>
      </c>
      <c r="BX1166">
        <v>100586700</v>
      </c>
      <c r="CC1166">
        <v>95696200</v>
      </c>
      <c r="CH1166">
        <v>90029200</v>
      </c>
      <c r="CM1166">
        <v>83051100</v>
      </c>
      <c r="CR1166">
        <v>75628200</v>
      </c>
      <c r="CW1166">
        <v>69106700</v>
      </c>
      <c r="DB1166">
        <v>63120700</v>
      </c>
      <c r="DG1166">
        <v>57586200</v>
      </c>
      <c r="DL1166">
        <v>52241500</v>
      </c>
      <c r="DQ1166">
        <v>45483800</v>
      </c>
      <c r="DV1166">
        <v>39057700</v>
      </c>
    </row>
    <row r="1167" spans="1:126" hidden="1">
      <c r="A1167" s="97" t="s">
        <v>451</v>
      </c>
      <c r="B1167" t="s">
        <v>1415</v>
      </c>
      <c r="C1167" t="s">
        <v>714</v>
      </c>
      <c r="D1167" s="94" t="s">
        <v>1416</v>
      </c>
      <c r="E1167" t="s">
        <v>1891</v>
      </c>
      <c r="BD1167">
        <v>51898300</v>
      </c>
      <c r="BI1167">
        <v>51668900</v>
      </c>
      <c r="BN1167">
        <v>50540700</v>
      </c>
      <c r="BS1167">
        <v>49307200</v>
      </c>
      <c r="BX1167">
        <v>46928600</v>
      </c>
      <c r="CC1167">
        <v>44299200</v>
      </c>
      <c r="CH1167">
        <v>41335400</v>
      </c>
      <c r="CM1167">
        <v>37871600</v>
      </c>
      <c r="CR1167">
        <v>34306700</v>
      </c>
      <c r="CW1167">
        <v>31308500</v>
      </c>
      <c r="DB1167">
        <v>28674400</v>
      </c>
      <c r="DG1167">
        <v>26329300</v>
      </c>
      <c r="DL1167">
        <v>24040900</v>
      </c>
      <c r="DQ1167">
        <v>20953800</v>
      </c>
      <c r="DV1167">
        <v>18047100</v>
      </c>
    </row>
    <row r="1168" spans="1:126" hidden="1">
      <c r="A1168" s="97" t="s">
        <v>451</v>
      </c>
      <c r="B1168" t="s">
        <v>1415</v>
      </c>
      <c r="C1168" t="s">
        <v>714</v>
      </c>
      <c r="D1168" s="94" t="s">
        <v>1416</v>
      </c>
      <c r="E1168" t="s">
        <v>1892</v>
      </c>
      <c r="BD1168">
        <v>56831900</v>
      </c>
      <c r="BI1168">
        <v>56941500</v>
      </c>
      <c r="BN1168">
        <v>56283500</v>
      </c>
      <c r="BS1168">
        <v>55626200</v>
      </c>
      <c r="BX1168">
        <v>53658100</v>
      </c>
      <c r="CC1168">
        <v>51397000</v>
      </c>
      <c r="CH1168">
        <v>48693800</v>
      </c>
      <c r="CM1168">
        <v>45179500</v>
      </c>
      <c r="CR1168">
        <v>41321500</v>
      </c>
      <c r="CW1168">
        <v>37798200</v>
      </c>
      <c r="DB1168">
        <v>34446300</v>
      </c>
      <c r="DG1168">
        <v>31256900</v>
      </c>
      <c r="DL1168">
        <v>28200600</v>
      </c>
      <c r="DQ1168">
        <v>24530000</v>
      </c>
      <c r="DV1168">
        <v>21010600</v>
      </c>
    </row>
    <row r="1169" spans="1:126" hidden="1">
      <c r="A1169" s="97" t="s">
        <v>451</v>
      </c>
      <c r="B1169" t="s">
        <v>1415</v>
      </c>
      <c r="C1169" t="s">
        <v>714</v>
      </c>
      <c r="D1169" s="94" t="s">
        <v>1416</v>
      </c>
      <c r="E1169" t="s">
        <v>1893</v>
      </c>
      <c r="BD1169">
        <v>0</v>
      </c>
      <c r="BI1169">
        <v>0</v>
      </c>
      <c r="BN1169">
        <v>0</v>
      </c>
      <c r="BS1169">
        <v>0</v>
      </c>
      <c r="BX1169">
        <v>0</v>
      </c>
      <c r="CC1169">
        <v>0</v>
      </c>
      <c r="CH1169">
        <v>0</v>
      </c>
      <c r="CM1169">
        <v>0</v>
      </c>
      <c r="CR1169">
        <v>0</v>
      </c>
      <c r="CW1169">
        <v>0</v>
      </c>
      <c r="DB1169">
        <v>0</v>
      </c>
      <c r="DG1169">
        <v>0</v>
      </c>
      <c r="DL1169">
        <v>0</v>
      </c>
      <c r="DQ1169">
        <v>0</v>
      </c>
      <c r="DV1169">
        <v>0</v>
      </c>
    </row>
    <row r="1170" spans="1:126" hidden="1">
      <c r="A1170" s="97" t="s">
        <v>451</v>
      </c>
      <c r="B1170" t="s">
        <v>1415</v>
      </c>
      <c r="C1170" t="s">
        <v>714</v>
      </c>
      <c r="D1170" s="94" t="s">
        <v>1416</v>
      </c>
      <c r="E1170" t="s">
        <v>1894</v>
      </c>
      <c r="BD1170">
        <v>0</v>
      </c>
      <c r="BI1170">
        <v>0</v>
      </c>
      <c r="BN1170">
        <v>0</v>
      </c>
      <c r="BS1170">
        <v>0</v>
      </c>
      <c r="BX1170">
        <v>0</v>
      </c>
      <c r="CC1170">
        <v>0</v>
      </c>
      <c r="CH1170">
        <v>0</v>
      </c>
      <c r="CM1170">
        <v>0</v>
      </c>
      <c r="CR1170">
        <v>0</v>
      </c>
      <c r="CW1170">
        <v>0</v>
      </c>
      <c r="DB1170">
        <v>0</v>
      </c>
      <c r="DG1170">
        <v>0</v>
      </c>
      <c r="DL1170">
        <v>0</v>
      </c>
      <c r="DQ1170">
        <v>0</v>
      </c>
      <c r="DV1170">
        <v>0</v>
      </c>
    </row>
    <row r="1171" spans="1:126" hidden="1">
      <c r="A1171" s="97" t="s">
        <v>451</v>
      </c>
      <c r="B1171" t="s">
        <v>1415</v>
      </c>
      <c r="C1171" t="s">
        <v>714</v>
      </c>
      <c r="D1171" s="94" t="s">
        <v>1416</v>
      </c>
      <c r="E1171" t="s">
        <v>1895</v>
      </c>
      <c r="BD1171">
        <v>0</v>
      </c>
      <c r="BI1171">
        <v>0</v>
      </c>
      <c r="BN1171">
        <v>0</v>
      </c>
      <c r="BS1171">
        <v>0</v>
      </c>
      <c r="BX1171">
        <v>0</v>
      </c>
      <c r="CC1171">
        <v>0</v>
      </c>
      <c r="CH1171">
        <v>0</v>
      </c>
      <c r="CM1171">
        <v>0</v>
      </c>
      <c r="CR1171">
        <v>0</v>
      </c>
      <c r="CW1171">
        <v>0</v>
      </c>
      <c r="DB1171">
        <v>0</v>
      </c>
      <c r="DG1171">
        <v>0</v>
      </c>
      <c r="DL1171">
        <v>0</v>
      </c>
      <c r="DQ1171">
        <v>0</v>
      </c>
      <c r="DV1171">
        <v>0</v>
      </c>
    </row>
    <row r="1172" spans="1:126" hidden="1">
      <c r="A1172" s="97" t="s">
        <v>451</v>
      </c>
      <c r="B1172" t="s">
        <v>1415</v>
      </c>
      <c r="C1172" t="s">
        <v>714</v>
      </c>
      <c r="D1172" s="94" t="s">
        <v>1416</v>
      </c>
      <c r="E1172" t="s">
        <v>1896</v>
      </c>
      <c r="BD1172">
        <v>5334200</v>
      </c>
      <c r="BI1172">
        <v>5099100</v>
      </c>
      <c r="BN1172">
        <v>4777500</v>
      </c>
      <c r="BS1172">
        <v>5106599.9999999898</v>
      </c>
      <c r="BX1172">
        <v>4788300</v>
      </c>
      <c r="CC1172">
        <v>4716700</v>
      </c>
      <c r="CH1172">
        <v>4567800</v>
      </c>
      <c r="CM1172">
        <v>4030099.9999999902</v>
      </c>
      <c r="CR1172">
        <v>3375400</v>
      </c>
      <c r="CW1172">
        <v>3091900</v>
      </c>
      <c r="DB1172">
        <v>3039100</v>
      </c>
      <c r="DG1172">
        <v>3005700</v>
      </c>
      <c r="DL1172">
        <v>2803899.9999999902</v>
      </c>
      <c r="DQ1172">
        <v>2156500</v>
      </c>
      <c r="DV1172">
        <v>1150300</v>
      </c>
    </row>
    <row r="1173" spans="1:126" hidden="1">
      <c r="A1173" s="97" t="s">
        <v>451</v>
      </c>
      <c r="B1173" t="s">
        <v>1415</v>
      </c>
      <c r="C1173" t="s">
        <v>714</v>
      </c>
      <c r="D1173" s="94" t="s">
        <v>1416</v>
      </c>
      <c r="E1173" t="s">
        <v>1897</v>
      </c>
      <c r="BD1173">
        <v>4335400</v>
      </c>
      <c r="BI1173">
        <v>3664200</v>
      </c>
      <c r="BN1173">
        <v>3092900</v>
      </c>
      <c r="BS1173">
        <v>2541000</v>
      </c>
      <c r="BX1173">
        <v>2346600</v>
      </c>
      <c r="CC1173">
        <v>1825300</v>
      </c>
      <c r="CH1173">
        <v>1551199.99999999</v>
      </c>
      <c r="CM1173">
        <v>1416000</v>
      </c>
      <c r="CR1173">
        <v>1235199.99999999</v>
      </c>
      <c r="CW1173">
        <v>1093500</v>
      </c>
      <c r="DB1173">
        <v>985800</v>
      </c>
      <c r="DG1173">
        <v>879699.99999999895</v>
      </c>
      <c r="DL1173">
        <v>911400</v>
      </c>
      <c r="DQ1173">
        <v>846800</v>
      </c>
      <c r="DV1173">
        <v>597400</v>
      </c>
    </row>
    <row r="1174" spans="1:126" hidden="1">
      <c r="A1174" s="97" t="s">
        <v>451</v>
      </c>
      <c r="B1174" t="s">
        <v>1415</v>
      </c>
      <c r="C1174" t="s">
        <v>714</v>
      </c>
      <c r="D1174" s="94" t="s">
        <v>1416</v>
      </c>
      <c r="E1174" t="s">
        <v>1898</v>
      </c>
      <c r="BD1174">
        <v>4858700</v>
      </c>
      <c r="BI1174">
        <v>4269100</v>
      </c>
      <c r="BN1174">
        <v>3636500</v>
      </c>
      <c r="BS1174">
        <v>3085200</v>
      </c>
      <c r="BX1174">
        <v>2501000</v>
      </c>
      <c r="CC1174">
        <v>2370300</v>
      </c>
      <c r="CH1174">
        <v>1813500</v>
      </c>
      <c r="CM1174">
        <v>1541100</v>
      </c>
      <c r="CR1174">
        <v>1399100</v>
      </c>
      <c r="CW1174">
        <v>1245400</v>
      </c>
      <c r="DB1174">
        <v>1113300</v>
      </c>
      <c r="DG1174">
        <v>1008800</v>
      </c>
      <c r="DL1174">
        <v>897800</v>
      </c>
      <c r="DQ1174">
        <v>703200</v>
      </c>
      <c r="DV1174">
        <v>738200</v>
      </c>
    </row>
    <row r="1175" spans="1:126" hidden="1">
      <c r="A1175" s="97" t="s">
        <v>451</v>
      </c>
      <c r="B1175" t="s">
        <v>1415</v>
      </c>
      <c r="C1175" t="s">
        <v>714</v>
      </c>
      <c r="D1175" s="94" t="s">
        <v>1416</v>
      </c>
      <c r="E1175" t="s">
        <v>1899</v>
      </c>
      <c r="BD1175">
        <v>4133899.9999999902</v>
      </c>
      <c r="BI1175">
        <v>4824200</v>
      </c>
      <c r="BN1175">
        <v>4217900</v>
      </c>
      <c r="BS1175">
        <v>3635799.9999999902</v>
      </c>
      <c r="BX1175">
        <v>3070899.9999999902</v>
      </c>
      <c r="CC1175">
        <v>2536700</v>
      </c>
      <c r="CH1175">
        <v>2372900</v>
      </c>
      <c r="CM1175">
        <v>1814400</v>
      </c>
      <c r="CR1175">
        <v>1546400</v>
      </c>
      <c r="CW1175">
        <v>1429700</v>
      </c>
      <c r="DB1175">
        <v>1264799.99999999</v>
      </c>
      <c r="DG1175">
        <v>1143000</v>
      </c>
      <c r="DL1175">
        <v>1033200</v>
      </c>
      <c r="DQ1175">
        <v>789900</v>
      </c>
      <c r="DV1175">
        <v>770700</v>
      </c>
    </row>
    <row r="1176" spans="1:126" hidden="1">
      <c r="A1176" s="97" t="s">
        <v>451</v>
      </c>
      <c r="B1176" t="s">
        <v>1415</v>
      </c>
      <c r="C1176" t="s">
        <v>714</v>
      </c>
      <c r="D1176" s="94" t="s">
        <v>1416</v>
      </c>
      <c r="E1176" t="s">
        <v>1900</v>
      </c>
      <c r="BD1176">
        <v>5182199.9999999898</v>
      </c>
      <c r="BI1176">
        <v>4119700</v>
      </c>
      <c r="BN1176">
        <v>4784400</v>
      </c>
      <c r="BS1176">
        <v>4213800</v>
      </c>
      <c r="BX1176">
        <v>3632899.9999999902</v>
      </c>
      <c r="CC1176">
        <v>3082600</v>
      </c>
      <c r="CH1176">
        <v>2522600</v>
      </c>
      <c r="CM1176">
        <v>2362200</v>
      </c>
      <c r="CR1176">
        <v>1810800</v>
      </c>
      <c r="CW1176">
        <v>1559100</v>
      </c>
      <c r="DB1176">
        <v>1438000</v>
      </c>
      <c r="DG1176">
        <v>1289300</v>
      </c>
      <c r="DL1176">
        <v>1159100</v>
      </c>
      <c r="DQ1176">
        <v>1028400</v>
      </c>
      <c r="DV1176">
        <v>879199.99999999895</v>
      </c>
    </row>
    <row r="1177" spans="1:126" hidden="1">
      <c r="A1177" s="97" t="s">
        <v>451</v>
      </c>
      <c r="B1177" t="s">
        <v>1415</v>
      </c>
      <c r="C1177" t="s">
        <v>714</v>
      </c>
      <c r="D1177" s="94" t="s">
        <v>1416</v>
      </c>
      <c r="E1177" t="s">
        <v>1901</v>
      </c>
      <c r="BD1177">
        <v>5261700</v>
      </c>
      <c r="BI1177">
        <v>5121299.9999999898</v>
      </c>
      <c r="BN1177">
        <v>4072500</v>
      </c>
      <c r="BS1177">
        <v>4739700</v>
      </c>
      <c r="BX1177">
        <v>4205900</v>
      </c>
      <c r="CC1177">
        <v>3622800</v>
      </c>
      <c r="CH1177">
        <v>3070300</v>
      </c>
      <c r="CM1177">
        <v>2501800</v>
      </c>
      <c r="CR1177">
        <v>2349100</v>
      </c>
      <c r="CW1177">
        <v>1811600</v>
      </c>
      <c r="DB1177">
        <v>1556500</v>
      </c>
      <c r="DG1177">
        <v>1450700</v>
      </c>
      <c r="DL1177">
        <v>1293000</v>
      </c>
      <c r="DQ1177">
        <v>1157300</v>
      </c>
      <c r="DV1177">
        <v>1079200</v>
      </c>
    </row>
    <row r="1178" spans="1:126" hidden="1">
      <c r="A1178" s="97" t="s">
        <v>451</v>
      </c>
      <c r="B1178" t="s">
        <v>1415</v>
      </c>
      <c r="C1178" t="s">
        <v>714</v>
      </c>
      <c r="D1178" s="94" t="s">
        <v>1416</v>
      </c>
      <c r="E1178" t="s">
        <v>1902</v>
      </c>
      <c r="BD1178">
        <v>4881200</v>
      </c>
      <c r="BI1178">
        <v>5073200</v>
      </c>
      <c r="BN1178">
        <v>5020000</v>
      </c>
      <c r="BS1178">
        <v>3994000</v>
      </c>
      <c r="BX1178">
        <v>4669600</v>
      </c>
      <c r="CC1178">
        <v>4125500</v>
      </c>
      <c r="CH1178">
        <v>3538300</v>
      </c>
      <c r="CM1178">
        <v>3026799.9999999902</v>
      </c>
      <c r="CR1178">
        <v>2461000</v>
      </c>
      <c r="CW1178">
        <v>2317400</v>
      </c>
      <c r="DB1178">
        <v>1792100</v>
      </c>
      <c r="DG1178">
        <v>1551000</v>
      </c>
      <c r="DL1178">
        <v>1442600</v>
      </c>
      <c r="DQ1178">
        <v>1278000</v>
      </c>
      <c r="DV1178">
        <v>1177300</v>
      </c>
    </row>
    <row r="1179" spans="1:126" hidden="1">
      <c r="A1179" s="97" t="s">
        <v>451</v>
      </c>
      <c r="B1179" t="s">
        <v>1415</v>
      </c>
      <c r="C1179" t="s">
        <v>714</v>
      </c>
      <c r="D1179" s="94" t="s">
        <v>1416</v>
      </c>
      <c r="E1179" t="s">
        <v>1903</v>
      </c>
      <c r="BD1179">
        <v>4436100</v>
      </c>
      <c r="BI1179">
        <v>4830200</v>
      </c>
      <c r="BN1179">
        <v>4977500</v>
      </c>
      <c r="BS1179">
        <v>4852400</v>
      </c>
      <c r="BX1179">
        <v>3856700</v>
      </c>
      <c r="CC1179">
        <v>4504700</v>
      </c>
      <c r="CH1179">
        <v>3972200</v>
      </c>
      <c r="CM1179">
        <v>3433100</v>
      </c>
      <c r="CR1179">
        <v>2939000</v>
      </c>
      <c r="CW1179">
        <v>2403900</v>
      </c>
      <c r="DB1179">
        <v>2274400</v>
      </c>
      <c r="DG1179">
        <v>1759800</v>
      </c>
      <c r="DL1179">
        <v>1524900</v>
      </c>
      <c r="DQ1179">
        <v>1408700</v>
      </c>
      <c r="DV1179">
        <v>1269000</v>
      </c>
    </row>
    <row r="1180" spans="1:126" hidden="1">
      <c r="A1180" s="97" t="s">
        <v>451</v>
      </c>
      <c r="B1180" t="s">
        <v>1415</v>
      </c>
      <c r="C1180" t="s">
        <v>714</v>
      </c>
      <c r="D1180" s="94" t="s">
        <v>1416</v>
      </c>
      <c r="E1180" t="s">
        <v>1904</v>
      </c>
      <c r="BD1180">
        <v>3748200</v>
      </c>
      <c r="BI1180">
        <v>4123200</v>
      </c>
      <c r="BN1180">
        <v>4523599.9999999898</v>
      </c>
      <c r="BS1180">
        <v>4714400</v>
      </c>
      <c r="BX1180">
        <v>4567300</v>
      </c>
      <c r="CC1180">
        <v>3633600</v>
      </c>
      <c r="CH1180">
        <v>4243400</v>
      </c>
      <c r="CM1180">
        <v>3770000</v>
      </c>
      <c r="CR1180">
        <v>3274500</v>
      </c>
      <c r="CW1180">
        <v>2826200</v>
      </c>
      <c r="DB1180">
        <v>2322400</v>
      </c>
      <c r="DG1180">
        <v>2206800</v>
      </c>
      <c r="DL1180">
        <v>1703100</v>
      </c>
      <c r="DQ1180">
        <v>1465600</v>
      </c>
      <c r="DV1180">
        <v>1369500</v>
      </c>
    </row>
    <row r="1181" spans="1:126" hidden="1">
      <c r="A1181" s="97" t="s">
        <v>451</v>
      </c>
      <c r="B1181" t="s">
        <v>1415</v>
      </c>
      <c r="C1181" t="s">
        <v>714</v>
      </c>
      <c r="D1181" s="94" t="s">
        <v>1416</v>
      </c>
      <c r="E1181" t="s">
        <v>1905</v>
      </c>
      <c r="BD1181">
        <v>3318100</v>
      </c>
      <c r="BI1181">
        <v>3436500</v>
      </c>
      <c r="BN1181">
        <v>3742100</v>
      </c>
      <c r="BS1181">
        <v>4071900</v>
      </c>
      <c r="BX1181">
        <v>4242500</v>
      </c>
      <c r="CC1181">
        <v>4150900</v>
      </c>
      <c r="CH1181">
        <v>3337800</v>
      </c>
      <c r="CM1181">
        <v>3907400</v>
      </c>
      <c r="CR1181">
        <v>3514700</v>
      </c>
      <c r="CW1181">
        <v>3078399.9999999902</v>
      </c>
      <c r="DB1181">
        <v>2677899.9999999902</v>
      </c>
      <c r="DG1181">
        <v>2220400</v>
      </c>
      <c r="DL1181">
        <v>2101300</v>
      </c>
      <c r="DQ1181">
        <v>1605800</v>
      </c>
      <c r="DV1181">
        <v>1395600</v>
      </c>
    </row>
    <row r="1182" spans="1:126" hidden="1">
      <c r="A1182" s="97" t="s">
        <v>451</v>
      </c>
      <c r="B1182" t="s">
        <v>1415</v>
      </c>
      <c r="C1182" t="s">
        <v>714</v>
      </c>
      <c r="D1182" s="94" t="s">
        <v>1416</v>
      </c>
      <c r="E1182" t="s">
        <v>1906</v>
      </c>
      <c r="BD1182">
        <v>2664200</v>
      </c>
      <c r="BI1182">
        <v>2854000</v>
      </c>
      <c r="BN1182">
        <v>2942900</v>
      </c>
      <c r="BS1182">
        <v>3218600</v>
      </c>
      <c r="BX1182">
        <v>3517299.9999999902</v>
      </c>
      <c r="CC1182">
        <v>3670700</v>
      </c>
      <c r="CH1182">
        <v>3684400</v>
      </c>
      <c r="CM1182">
        <v>2972200</v>
      </c>
      <c r="CR1182">
        <v>3490499.9999999902</v>
      </c>
      <c r="CW1182">
        <v>3170200</v>
      </c>
      <c r="DB1182">
        <v>2810500</v>
      </c>
      <c r="DG1182">
        <v>2480400</v>
      </c>
      <c r="DL1182">
        <v>2057200</v>
      </c>
      <c r="DQ1182">
        <v>1934000</v>
      </c>
      <c r="DV1182">
        <v>1492100</v>
      </c>
    </row>
    <row r="1183" spans="1:126" hidden="1">
      <c r="A1183" s="97" t="s">
        <v>451</v>
      </c>
      <c r="B1183" t="s">
        <v>1415</v>
      </c>
      <c r="C1183" t="s">
        <v>714</v>
      </c>
      <c r="D1183" s="94" t="s">
        <v>1416</v>
      </c>
      <c r="E1183" t="s">
        <v>1907</v>
      </c>
      <c r="BD1183">
        <v>1883300</v>
      </c>
      <c r="BI1183">
        <v>2045600</v>
      </c>
      <c r="BN1183">
        <v>2226600</v>
      </c>
      <c r="BS1183">
        <v>2330399.9999999902</v>
      </c>
      <c r="BX1183">
        <v>2523400</v>
      </c>
      <c r="CC1183">
        <v>2770400</v>
      </c>
      <c r="CH1183">
        <v>2955900</v>
      </c>
      <c r="CM1183">
        <v>3006900</v>
      </c>
      <c r="CR1183">
        <v>2455600</v>
      </c>
      <c r="CW1183">
        <v>2952500</v>
      </c>
      <c r="DB1183">
        <v>2725300</v>
      </c>
      <c r="DG1183">
        <v>2468000</v>
      </c>
      <c r="DL1183">
        <v>2199500</v>
      </c>
      <c r="DQ1183">
        <v>1823100</v>
      </c>
      <c r="DV1183">
        <v>1733800</v>
      </c>
    </row>
    <row r="1184" spans="1:126" hidden="1">
      <c r="A1184" s="97" t="s">
        <v>451</v>
      </c>
      <c r="B1184" t="s">
        <v>1415</v>
      </c>
      <c r="C1184" t="s">
        <v>714</v>
      </c>
      <c r="D1184" s="94" t="s">
        <v>1416</v>
      </c>
      <c r="E1184" t="s">
        <v>1908</v>
      </c>
      <c r="BD1184">
        <v>1128399.99999999</v>
      </c>
      <c r="BI1184">
        <v>1305700</v>
      </c>
      <c r="BN1184">
        <v>1450199.99999999</v>
      </c>
      <c r="BS1184">
        <v>1582500</v>
      </c>
      <c r="BX1184">
        <v>1628699.99999999</v>
      </c>
      <c r="CC1184">
        <v>1780500</v>
      </c>
      <c r="CH1184">
        <v>2071100</v>
      </c>
      <c r="CM1184">
        <v>2164900</v>
      </c>
      <c r="CR1184">
        <v>2268600</v>
      </c>
      <c r="CW1184">
        <v>1892800</v>
      </c>
      <c r="DB1184">
        <v>2320700</v>
      </c>
      <c r="DG1184">
        <v>2192700</v>
      </c>
      <c r="DL1184">
        <v>2028200</v>
      </c>
      <c r="DQ1184">
        <v>1826900</v>
      </c>
      <c r="DV1184">
        <v>1540300</v>
      </c>
    </row>
    <row r="1185" spans="1:126" hidden="1">
      <c r="A1185" s="97" t="s">
        <v>451</v>
      </c>
      <c r="B1185" t="s">
        <v>1415</v>
      </c>
      <c r="C1185" t="s">
        <v>714</v>
      </c>
      <c r="D1185" s="94" t="s">
        <v>1416</v>
      </c>
      <c r="E1185" t="s">
        <v>1909</v>
      </c>
      <c r="BD1185">
        <v>507900</v>
      </c>
      <c r="BI1185">
        <v>644400</v>
      </c>
      <c r="BN1185">
        <v>744800</v>
      </c>
      <c r="BS1185">
        <v>822500</v>
      </c>
      <c r="BX1185">
        <v>918599.99999999895</v>
      </c>
      <c r="CC1185">
        <v>971800</v>
      </c>
      <c r="CH1185">
        <v>1024099.99999999</v>
      </c>
      <c r="CM1185">
        <v>1254900</v>
      </c>
      <c r="CR1185">
        <v>1369399.99999999</v>
      </c>
      <c r="CW1185">
        <v>1470600</v>
      </c>
      <c r="DB1185">
        <v>1273500</v>
      </c>
      <c r="DG1185">
        <v>1616500</v>
      </c>
      <c r="DL1185">
        <v>1590300</v>
      </c>
      <c r="DQ1185">
        <v>1504399.99999999</v>
      </c>
      <c r="DV1185">
        <v>1380300</v>
      </c>
    </row>
    <row r="1186" spans="1:126" hidden="1">
      <c r="A1186" s="97" t="s">
        <v>451</v>
      </c>
      <c r="B1186" t="s">
        <v>1415</v>
      </c>
      <c r="C1186" t="s">
        <v>714</v>
      </c>
      <c r="D1186" s="94" t="s">
        <v>1416</v>
      </c>
      <c r="E1186" t="s">
        <v>1910</v>
      </c>
      <c r="BD1186">
        <v>179100</v>
      </c>
      <c r="BI1186">
        <v>204000</v>
      </c>
      <c r="BN1186">
        <v>267500</v>
      </c>
      <c r="BS1186">
        <v>314100</v>
      </c>
      <c r="BX1186">
        <v>355300</v>
      </c>
      <c r="CC1186">
        <v>410300</v>
      </c>
      <c r="CH1186">
        <v>452599.99999999901</v>
      </c>
      <c r="CM1186">
        <v>485100</v>
      </c>
      <c r="CR1186">
        <v>615200</v>
      </c>
      <c r="CW1186">
        <v>704099.99999999895</v>
      </c>
      <c r="DB1186">
        <v>773600</v>
      </c>
      <c r="DG1186">
        <v>703099.99999999895</v>
      </c>
      <c r="DL1186">
        <v>933599.99999999895</v>
      </c>
      <c r="DQ1186">
        <v>950699.99999999895</v>
      </c>
      <c r="DV1186">
        <v>935400</v>
      </c>
    </row>
    <row r="1187" spans="1:126" hidden="1">
      <c r="A1187" s="97" t="s">
        <v>451</v>
      </c>
      <c r="B1187" t="s">
        <v>1415</v>
      </c>
      <c r="C1187" t="s">
        <v>714</v>
      </c>
      <c r="D1187" s="94" t="s">
        <v>1416</v>
      </c>
      <c r="E1187" t="s">
        <v>1911</v>
      </c>
      <c r="BD1187">
        <v>40100</v>
      </c>
      <c r="BI1187">
        <v>47100</v>
      </c>
      <c r="BN1187">
        <v>55099.999999999898</v>
      </c>
      <c r="BS1187">
        <v>74200</v>
      </c>
      <c r="BX1187">
        <v>89600</v>
      </c>
      <c r="CC1187">
        <v>108100</v>
      </c>
      <c r="CH1187">
        <v>132900</v>
      </c>
      <c r="CM1187">
        <v>152500</v>
      </c>
      <c r="CR1187">
        <v>164899.99999999901</v>
      </c>
      <c r="CW1187">
        <v>220000</v>
      </c>
      <c r="DB1187">
        <v>253400</v>
      </c>
      <c r="DG1187">
        <v>290700</v>
      </c>
      <c r="DL1187">
        <v>283200</v>
      </c>
      <c r="DQ1187">
        <v>394500</v>
      </c>
      <c r="DV1187">
        <v>422700</v>
      </c>
    </row>
    <row r="1188" spans="1:126" hidden="1">
      <c r="A1188" s="97" t="s">
        <v>451</v>
      </c>
      <c r="B1188" t="s">
        <v>1415</v>
      </c>
      <c r="C1188" t="s">
        <v>714</v>
      </c>
      <c r="D1188" s="94" t="s">
        <v>1416</v>
      </c>
      <c r="E1188" t="s">
        <v>1912</v>
      </c>
      <c r="BD1188">
        <v>5199.99999999999</v>
      </c>
      <c r="BI1188">
        <v>6800</v>
      </c>
      <c r="BN1188">
        <v>7999.99999999999</v>
      </c>
      <c r="BS1188">
        <v>9300</v>
      </c>
      <c r="BX1188">
        <v>13100</v>
      </c>
      <c r="CC1188">
        <v>16900</v>
      </c>
      <c r="CH1188">
        <v>22400</v>
      </c>
      <c r="CM1188">
        <v>29200</v>
      </c>
      <c r="CR1188">
        <v>33400</v>
      </c>
      <c r="CW1188">
        <v>36700</v>
      </c>
      <c r="DB1188">
        <v>48400</v>
      </c>
      <c r="DG1188">
        <v>56900</v>
      </c>
      <c r="DL1188">
        <v>70899.999999999898</v>
      </c>
      <c r="DQ1188">
        <v>71100</v>
      </c>
      <c r="DV1188">
        <v>106199.999999999</v>
      </c>
    </row>
    <row r="1189" spans="1:126" hidden="1">
      <c r="A1189" s="97" t="s">
        <v>451</v>
      </c>
      <c r="B1189" t="s">
        <v>1415</v>
      </c>
      <c r="C1189" t="s">
        <v>714</v>
      </c>
      <c r="D1189" s="94" t="s">
        <v>1416</v>
      </c>
      <c r="E1189" t="s">
        <v>1913</v>
      </c>
      <c r="BD1189">
        <v>400</v>
      </c>
      <c r="BI1189">
        <v>600</v>
      </c>
      <c r="BN1189">
        <v>700</v>
      </c>
      <c r="BS1189">
        <v>800</v>
      </c>
      <c r="BX1189">
        <v>899.99999999999898</v>
      </c>
      <c r="CC1189">
        <v>1400</v>
      </c>
      <c r="CH1189">
        <v>2000</v>
      </c>
      <c r="CM1189">
        <v>3000</v>
      </c>
      <c r="CR1189">
        <v>3900</v>
      </c>
      <c r="CW1189">
        <v>4500</v>
      </c>
      <c r="DB1189">
        <v>4700</v>
      </c>
      <c r="DG1189">
        <v>5800</v>
      </c>
      <c r="DL1189">
        <v>7699.99999999999</v>
      </c>
      <c r="DQ1189">
        <v>8900</v>
      </c>
      <c r="DV1189">
        <v>9900</v>
      </c>
    </row>
    <row r="1190" spans="1:126" hidden="1">
      <c r="A1190" s="97" t="s">
        <v>451</v>
      </c>
      <c r="B1190" t="s">
        <v>1415</v>
      </c>
      <c r="C1190" t="s">
        <v>714</v>
      </c>
      <c r="D1190" s="94" t="s">
        <v>1416</v>
      </c>
      <c r="E1190" t="s">
        <v>1914</v>
      </c>
      <c r="BD1190">
        <v>0</v>
      </c>
      <c r="BI1190">
        <v>0</v>
      </c>
      <c r="BN1190">
        <v>0</v>
      </c>
      <c r="BS1190">
        <v>0</v>
      </c>
      <c r="BX1190">
        <v>0</v>
      </c>
      <c r="CC1190">
        <v>0</v>
      </c>
      <c r="CH1190">
        <v>0</v>
      </c>
      <c r="CM1190">
        <v>0</v>
      </c>
      <c r="CR1190">
        <v>0</v>
      </c>
      <c r="CW1190">
        <v>0</v>
      </c>
      <c r="DB1190">
        <v>0</v>
      </c>
      <c r="DG1190">
        <v>0</v>
      </c>
      <c r="DL1190">
        <v>0</v>
      </c>
      <c r="DQ1190">
        <v>0</v>
      </c>
      <c r="DV1190">
        <v>0</v>
      </c>
    </row>
    <row r="1191" spans="1:126" hidden="1">
      <c r="A1191" s="97" t="s">
        <v>451</v>
      </c>
      <c r="B1191" t="s">
        <v>1415</v>
      </c>
      <c r="C1191" t="s">
        <v>714</v>
      </c>
      <c r="D1191" s="94" t="s">
        <v>1416</v>
      </c>
      <c r="E1191" t="s">
        <v>1915</v>
      </c>
      <c r="BD1191">
        <v>0</v>
      </c>
      <c r="BI1191">
        <v>0</v>
      </c>
      <c r="BN1191">
        <v>0</v>
      </c>
      <c r="BS1191">
        <v>0</v>
      </c>
      <c r="BX1191">
        <v>0</v>
      </c>
      <c r="CC1191">
        <v>0</v>
      </c>
      <c r="CH1191">
        <v>0</v>
      </c>
      <c r="CM1191">
        <v>0</v>
      </c>
      <c r="CR1191">
        <v>0</v>
      </c>
      <c r="CW1191">
        <v>0</v>
      </c>
      <c r="DB1191">
        <v>0</v>
      </c>
      <c r="DG1191">
        <v>0</v>
      </c>
      <c r="DL1191">
        <v>0</v>
      </c>
      <c r="DQ1191">
        <v>0</v>
      </c>
      <c r="DV1191">
        <v>0</v>
      </c>
    </row>
    <row r="1192" spans="1:126" hidden="1">
      <c r="A1192" s="97" t="s">
        <v>451</v>
      </c>
      <c r="B1192" t="s">
        <v>1415</v>
      </c>
      <c r="C1192" t="s">
        <v>714</v>
      </c>
      <c r="D1192" s="94" t="s">
        <v>1416</v>
      </c>
      <c r="E1192" t="s">
        <v>1916</v>
      </c>
      <c r="BD1192">
        <v>0</v>
      </c>
      <c r="BI1192">
        <v>0</v>
      </c>
      <c r="BN1192">
        <v>0</v>
      </c>
      <c r="BS1192">
        <v>0</v>
      </c>
      <c r="BX1192">
        <v>0</v>
      </c>
      <c r="CC1192">
        <v>0</v>
      </c>
      <c r="CH1192">
        <v>0</v>
      </c>
      <c r="CM1192">
        <v>0</v>
      </c>
      <c r="CR1192">
        <v>0</v>
      </c>
      <c r="CW1192">
        <v>0</v>
      </c>
      <c r="DB1192">
        <v>0</v>
      </c>
      <c r="DG1192">
        <v>0</v>
      </c>
      <c r="DL1192">
        <v>0</v>
      </c>
      <c r="DQ1192">
        <v>0</v>
      </c>
      <c r="DV1192">
        <v>0</v>
      </c>
    </row>
    <row r="1193" spans="1:126" hidden="1">
      <c r="A1193" s="97" t="s">
        <v>451</v>
      </c>
      <c r="B1193" t="s">
        <v>1415</v>
      </c>
      <c r="C1193" t="s">
        <v>714</v>
      </c>
      <c r="D1193" s="94" t="s">
        <v>1416</v>
      </c>
      <c r="E1193" t="s">
        <v>1917</v>
      </c>
      <c r="BD1193">
        <v>5238400</v>
      </c>
      <c r="BI1193">
        <v>4985100</v>
      </c>
      <c r="BN1193">
        <v>4541500</v>
      </c>
      <c r="BS1193">
        <v>4801700</v>
      </c>
      <c r="BX1193">
        <v>4330200</v>
      </c>
      <c r="CC1193">
        <v>4144299.9999999902</v>
      </c>
      <c r="CH1193">
        <v>3934300</v>
      </c>
      <c r="CM1193">
        <v>3422300</v>
      </c>
      <c r="CR1193">
        <v>2816600</v>
      </c>
      <c r="CW1193">
        <v>2502100</v>
      </c>
      <c r="DB1193">
        <v>2421800</v>
      </c>
      <c r="DG1193">
        <v>2384899.9999999902</v>
      </c>
      <c r="DL1193">
        <v>2200000</v>
      </c>
      <c r="DQ1193">
        <v>1708600</v>
      </c>
      <c r="DV1193">
        <v>897900</v>
      </c>
    </row>
    <row r="1194" spans="1:126" hidden="1">
      <c r="A1194" s="97" t="s">
        <v>451</v>
      </c>
      <c r="B1194" t="s">
        <v>1415</v>
      </c>
      <c r="C1194" t="s">
        <v>714</v>
      </c>
      <c r="D1194" s="94" t="s">
        <v>1416</v>
      </c>
      <c r="E1194" t="s">
        <v>1918</v>
      </c>
      <c r="BD1194">
        <v>4387400</v>
      </c>
      <c r="BI1194">
        <v>3876300</v>
      </c>
      <c r="BN1194">
        <v>3382799.9999999902</v>
      </c>
      <c r="BS1194">
        <v>2845100</v>
      </c>
      <c r="BX1194">
        <v>2707400</v>
      </c>
      <c r="CC1194">
        <v>2046100</v>
      </c>
      <c r="CH1194">
        <v>1599600</v>
      </c>
      <c r="CM1194">
        <v>1301800</v>
      </c>
      <c r="CR1194">
        <v>1063800</v>
      </c>
      <c r="CW1194">
        <v>898700</v>
      </c>
      <c r="DB1194">
        <v>748500</v>
      </c>
      <c r="DG1194">
        <v>614599.99999999895</v>
      </c>
      <c r="DL1194">
        <v>599700</v>
      </c>
      <c r="DQ1194">
        <v>580099.99999999895</v>
      </c>
      <c r="DV1194">
        <v>428100</v>
      </c>
    </row>
    <row r="1195" spans="1:126" hidden="1">
      <c r="A1195" s="97" t="s">
        <v>451</v>
      </c>
      <c r="B1195" t="s">
        <v>1415</v>
      </c>
      <c r="C1195" t="s">
        <v>714</v>
      </c>
      <c r="D1195" s="94" t="s">
        <v>1416</v>
      </c>
      <c r="E1195" t="s">
        <v>1919</v>
      </c>
      <c r="BD1195">
        <v>5054000</v>
      </c>
      <c r="BI1195">
        <v>4343700</v>
      </c>
      <c r="BN1195">
        <v>3819000</v>
      </c>
      <c r="BS1195">
        <v>3380099.9999999902</v>
      </c>
      <c r="BX1195">
        <v>2798399.9999999902</v>
      </c>
      <c r="CC1195">
        <v>2733900</v>
      </c>
      <c r="CH1195">
        <v>2055300</v>
      </c>
      <c r="CM1195">
        <v>1606800</v>
      </c>
      <c r="CR1195">
        <v>1306100</v>
      </c>
      <c r="CW1195">
        <v>1087000</v>
      </c>
      <c r="DB1195">
        <v>924499.99999999895</v>
      </c>
      <c r="DG1195">
        <v>779099.99999999895</v>
      </c>
      <c r="DL1195">
        <v>642200</v>
      </c>
      <c r="DQ1195">
        <v>474400</v>
      </c>
      <c r="DV1195">
        <v>546800</v>
      </c>
    </row>
    <row r="1196" spans="1:126" hidden="1">
      <c r="A1196" s="97" t="s">
        <v>451</v>
      </c>
      <c r="B1196" t="s">
        <v>1415</v>
      </c>
      <c r="C1196" t="s">
        <v>714</v>
      </c>
      <c r="D1196" s="94" t="s">
        <v>1416</v>
      </c>
      <c r="E1196" t="s">
        <v>1920</v>
      </c>
      <c r="BD1196">
        <v>4286700</v>
      </c>
      <c r="BI1196">
        <v>5025799.9999999898</v>
      </c>
      <c r="BN1196">
        <v>4306700</v>
      </c>
      <c r="BS1196">
        <v>3827299.9999999902</v>
      </c>
      <c r="BX1196">
        <v>3353700</v>
      </c>
      <c r="CC1196">
        <v>2831400</v>
      </c>
      <c r="CH1196">
        <v>2755900</v>
      </c>
      <c r="CM1196">
        <v>2070800</v>
      </c>
      <c r="CR1196">
        <v>1627600</v>
      </c>
      <c r="CW1196">
        <v>1341699.99999999</v>
      </c>
      <c r="DB1196">
        <v>1111000</v>
      </c>
      <c r="DG1196">
        <v>955800</v>
      </c>
      <c r="DL1196">
        <v>809300</v>
      </c>
      <c r="DQ1196">
        <v>596100</v>
      </c>
      <c r="DV1196">
        <v>553199.99999999895</v>
      </c>
    </row>
    <row r="1197" spans="1:126" hidden="1">
      <c r="A1197" s="97" t="s">
        <v>451</v>
      </c>
      <c r="B1197" t="s">
        <v>1415</v>
      </c>
      <c r="C1197" t="s">
        <v>714</v>
      </c>
      <c r="D1197" s="94" t="s">
        <v>1416</v>
      </c>
      <c r="E1197" t="s">
        <v>1921</v>
      </c>
      <c r="BD1197">
        <v>5439300</v>
      </c>
      <c r="BI1197">
        <v>4263600</v>
      </c>
      <c r="BN1197">
        <v>4999400</v>
      </c>
      <c r="BS1197">
        <v>4309000</v>
      </c>
      <c r="BX1197">
        <v>3814400</v>
      </c>
      <c r="CC1197">
        <v>3368599.9999999902</v>
      </c>
      <c r="CH1197">
        <v>2848000</v>
      </c>
      <c r="CM1197">
        <v>2759300</v>
      </c>
      <c r="CR1197">
        <v>2081299.99999999</v>
      </c>
      <c r="CW1197">
        <v>1652700</v>
      </c>
      <c r="DB1197">
        <v>1359300</v>
      </c>
      <c r="DG1197">
        <v>1139199.99999999</v>
      </c>
      <c r="DL1197">
        <v>980000</v>
      </c>
      <c r="DQ1197">
        <v>816099.99999999895</v>
      </c>
      <c r="DV1197">
        <v>680400</v>
      </c>
    </row>
    <row r="1198" spans="1:126" hidden="1">
      <c r="A1198" s="97" t="s">
        <v>451</v>
      </c>
      <c r="B1198" t="s">
        <v>1415</v>
      </c>
      <c r="C1198" t="s">
        <v>714</v>
      </c>
      <c r="D1198" s="94" t="s">
        <v>1416</v>
      </c>
      <c r="E1198" t="s">
        <v>1922</v>
      </c>
      <c r="BD1198">
        <v>5474200</v>
      </c>
      <c r="BI1198">
        <v>5375100</v>
      </c>
      <c r="BN1198">
        <v>4226900</v>
      </c>
      <c r="BS1198">
        <v>4971099.9999999898</v>
      </c>
      <c r="BX1198">
        <v>4291300</v>
      </c>
      <c r="CC1198">
        <v>3815399.9999999902</v>
      </c>
      <c r="CH1198">
        <v>3370700</v>
      </c>
      <c r="CM1198">
        <v>2845500</v>
      </c>
      <c r="CR1198">
        <v>2760400</v>
      </c>
      <c r="CW1198">
        <v>2099300</v>
      </c>
      <c r="DB1198">
        <v>1663500</v>
      </c>
      <c r="DG1198">
        <v>1381900</v>
      </c>
      <c r="DL1198">
        <v>1153600</v>
      </c>
      <c r="DQ1198">
        <v>987200</v>
      </c>
      <c r="DV1198">
        <v>867800</v>
      </c>
    </row>
    <row r="1199" spans="1:126" hidden="1">
      <c r="A1199" s="97" t="s">
        <v>451</v>
      </c>
      <c r="B1199" t="s">
        <v>1415</v>
      </c>
      <c r="C1199" t="s">
        <v>714</v>
      </c>
      <c r="D1199" s="94" t="s">
        <v>1416</v>
      </c>
      <c r="E1199" t="s">
        <v>1923</v>
      </c>
      <c r="BD1199">
        <v>5038500</v>
      </c>
      <c r="BI1199">
        <v>5323900</v>
      </c>
      <c r="BN1199">
        <v>5316800</v>
      </c>
      <c r="BS1199">
        <v>4182500</v>
      </c>
      <c r="BX1199">
        <v>4919800</v>
      </c>
      <c r="CC1199">
        <v>4253100</v>
      </c>
      <c r="CH1199">
        <v>3790500</v>
      </c>
      <c r="CM1199">
        <v>3345999.9999999902</v>
      </c>
      <c r="CR1199">
        <v>2812900</v>
      </c>
      <c r="CW1199">
        <v>2751500</v>
      </c>
      <c r="DB1199">
        <v>2098600</v>
      </c>
      <c r="DG1199">
        <v>1671699.99999999</v>
      </c>
      <c r="DL1199">
        <v>1389800</v>
      </c>
      <c r="DQ1199">
        <v>1147600</v>
      </c>
      <c r="DV1199">
        <v>1014500</v>
      </c>
    </row>
    <row r="1200" spans="1:126" hidden="1">
      <c r="A1200" s="97" t="s">
        <v>451</v>
      </c>
      <c r="B1200" t="s">
        <v>1415</v>
      </c>
      <c r="C1200" t="s">
        <v>714</v>
      </c>
      <c r="D1200" s="94" t="s">
        <v>1416</v>
      </c>
      <c r="E1200" t="s">
        <v>1924</v>
      </c>
      <c r="BD1200">
        <v>4922800</v>
      </c>
      <c r="BI1200">
        <v>5036700</v>
      </c>
      <c r="BN1200">
        <v>5327900</v>
      </c>
      <c r="BS1200">
        <v>5214800</v>
      </c>
      <c r="BX1200">
        <v>4094400</v>
      </c>
      <c r="CC1200">
        <v>4833300</v>
      </c>
      <c r="CH1200">
        <v>4202799.9999999898</v>
      </c>
      <c r="CM1200">
        <v>3736999.9999999902</v>
      </c>
      <c r="CR1200">
        <v>3296700</v>
      </c>
      <c r="CW1200">
        <v>2789399.9999999902</v>
      </c>
      <c r="DB1200">
        <v>2736800</v>
      </c>
      <c r="DG1200">
        <v>2090500</v>
      </c>
      <c r="DL1200">
        <v>1671200</v>
      </c>
      <c r="DQ1200">
        <v>1369100</v>
      </c>
      <c r="DV1200">
        <v>1155000</v>
      </c>
    </row>
    <row r="1201" spans="1:126" hidden="1">
      <c r="A1201" s="97" t="s">
        <v>451</v>
      </c>
      <c r="B1201" t="s">
        <v>1415</v>
      </c>
      <c r="C1201" t="s">
        <v>714</v>
      </c>
      <c r="D1201" s="94" t="s">
        <v>1416</v>
      </c>
      <c r="E1201" t="s">
        <v>1925</v>
      </c>
      <c r="BD1201">
        <v>4426299.9999999898</v>
      </c>
      <c r="BI1201">
        <v>4726700</v>
      </c>
      <c r="BN1201">
        <v>4896400</v>
      </c>
      <c r="BS1201">
        <v>5211400</v>
      </c>
      <c r="BX1201">
        <v>5067000</v>
      </c>
      <c r="CC1201">
        <v>3978000</v>
      </c>
      <c r="CH1201">
        <v>4728799.9999999898</v>
      </c>
      <c r="CM1201">
        <v>4102900</v>
      </c>
      <c r="CR1201">
        <v>3653300</v>
      </c>
      <c r="CW1201">
        <v>3246999.9999999902</v>
      </c>
      <c r="DB1201">
        <v>2754200</v>
      </c>
      <c r="DG1201">
        <v>2711400</v>
      </c>
      <c r="DL1201">
        <v>2073000</v>
      </c>
      <c r="DQ1201">
        <v>1641400</v>
      </c>
      <c r="DV1201">
        <v>1357200</v>
      </c>
    </row>
    <row r="1202" spans="1:126" hidden="1">
      <c r="A1202" s="97" t="s">
        <v>451</v>
      </c>
      <c r="B1202" t="s">
        <v>1415</v>
      </c>
      <c r="C1202" t="s">
        <v>714</v>
      </c>
      <c r="D1202" s="94" t="s">
        <v>1416</v>
      </c>
      <c r="E1202" t="s">
        <v>1926</v>
      </c>
      <c r="BD1202">
        <v>3977600</v>
      </c>
      <c r="BI1202">
        <v>4217900</v>
      </c>
      <c r="BN1202">
        <v>4520200</v>
      </c>
      <c r="BS1202">
        <v>4649800</v>
      </c>
      <c r="BX1202">
        <v>4948700</v>
      </c>
      <c r="CC1202">
        <v>4841200</v>
      </c>
      <c r="CH1202">
        <v>3842500</v>
      </c>
      <c r="CM1202">
        <v>4550800</v>
      </c>
      <c r="CR1202">
        <v>3983100</v>
      </c>
      <c r="CW1202">
        <v>3562799.9999999902</v>
      </c>
      <c r="DB1202">
        <v>3178200</v>
      </c>
      <c r="DG1202">
        <v>2711799.9999999902</v>
      </c>
      <c r="DL1202">
        <v>2667000</v>
      </c>
      <c r="DQ1202">
        <v>2023500</v>
      </c>
      <c r="DV1202">
        <v>1607600</v>
      </c>
    </row>
    <row r="1203" spans="1:126" hidden="1">
      <c r="A1203" s="97" t="s">
        <v>451</v>
      </c>
      <c r="B1203" t="s">
        <v>1415</v>
      </c>
      <c r="C1203" t="s">
        <v>714</v>
      </c>
      <c r="D1203" s="94" t="s">
        <v>1416</v>
      </c>
      <c r="E1203" t="s">
        <v>1927</v>
      </c>
      <c r="BD1203">
        <v>3367200</v>
      </c>
      <c r="BI1203">
        <v>3635300</v>
      </c>
      <c r="BN1203">
        <v>3859000</v>
      </c>
      <c r="BS1203">
        <v>4182599.9999999902</v>
      </c>
      <c r="BX1203">
        <v>4342599.9999999898</v>
      </c>
      <c r="CC1203">
        <v>4650000</v>
      </c>
      <c r="CH1203">
        <v>4590200</v>
      </c>
      <c r="CM1203">
        <v>3650099.9999999902</v>
      </c>
      <c r="CR1203">
        <v>4336500</v>
      </c>
      <c r="CW1203">
        <v>3811600</v>
      </c>
      <c r="DB1203">
        <v>3425300</v>
      </c>
      <c r="DG1203">
        <v>3076700</v>
      </c>
      <c r="DL1203">
        <v>2631100</v>
      </c>
      <c r="DQ1203">
        <v>2561899.9999999902</v>
      </c>
      <c r="DV1203">
        <v>1954500</v>
      </c>
    </row>
    <row r="1204" spans="1:126" hidden="1">
      <c r="A1204" s="97" t="s">
        <v>451</v>
      </c>
      <c r="B1204" t="s">
        <v>1415</v>
      </c>
      <c r="C1204" t="s">
        <v>714</v>
      </c>
      <c r="D1204" s="94" t="s">
        <v>1416</v>
      </c>
      <c r="E1204" t="s">
        <v>1928</v>
      </c>
      <c r="BD1204">
        <v>2468000</v>
      </c>
      <c r="BI1204">
        <v>2805400</v>
      </c>
      <c r="BN1204">
        <v>3084500</v>
      </c>
      <c r="BS1204">
        <v>3383900</v>
      </c>
      <c r="BX1204">
        <v>3670300</v>
      </c>
      <c r="CC1204">
        <v>3806700</v>
      </c>
      <c r="CH1204">
        <v>4164600</v>
      </c>
      <c r="CM1204">
        <v>4140800</v>
      </c>
      <c r="CR1204">
        <v>3299400</v>
      </c>
      <c r="CW1204">
        <v>3984700</v>
      </c>
      <c r="DB1204">
        <v>3540200</v>
      </c>
      <c r="DG1204">
        <v>3219299.9999999902</v>
      </c>
      <c r="DL1204">
        <v>2907700</v>
      </c>
      <c r="DQ1204">
        <v>2470200</v>
      </c>
      <c r="DV1204">
        <v>2424500</v>
      </c>
    </row>
    <row r="1205" spans="1:126" hidden="1">
      <c r="A1205" s="97" t="s">
        <v>451</v>
      </c>
      <c r="B1205" t="s">
        <v>1415</v>
      </c>
      <c r="C1205" t="s">
        <v>714</v>
      </c>
      <c r="D1205" s="94" t="s">
        <v>1416</v>
      </c>
      <c r="E1205" t="s">
        <v>1929</v>
      </c>
      <c r="BD1205">
        <v>1570900</v>
      </c>
      <c r="BI1205">
        <v>1858699.99999999</v>
      </c>
      <c r="BN1205">
        <v>2176900</v>
      </c>
      <c r="BS1205">
        <v>2446400</v>
      </c>
      <c r="BX1205">
        <v>2678900</v>
      </c>
      <c r="CC1205">
        <v>2974200</v>
      </c>
      <c r="CH1205">
        <v>3185700</v>
      </c>
      <c r="CM1205">
        <v>3508700</v>
      </c>
      <c r="CR1205">
        <v>3538000</v>
      </c>
      <c r="CW1205">
        <v>2848300</v>
      </c>
      <c r="DB1205">
        <v>3498399.9999999902</v>
      </c>
      <c r="DG1205">
        <v>3152600</v>
      </c>
      <c r="DL1205">
        <v>2905200</v>
      </c>
      <c r="DQ1205">
        <v>2626700</v>
      </c>
      <c r="DV1205">
        <v>2247800</v>
      </c>
    </row>
    <row r="1206" spans="1:126" hidden="1">
      <c r="A1206" s="97" t="s">
        <v>451</v>
      </c>
      <c r="B1206" t="s">
        <v>1415</v>
      </c>
      <c r="C1206" t="s">
        <v>714</v>
      </c>
      <c r="D1206" s="94" t="s">
        <v>1416</v>
      </c>
      <c r="E1206" t="s">
        <v>1930</v>
      </c>
      <c r="BD1206">
        <v>760700</v>
      </c>
      <c r="BI1206">
        <v>997700</v>
      </c>
      <c r="BN1206">
        <v>1207800</v>
      </c>
      <c r="BS1206">
        <v>1433900</v>
      </c>
      <c r="BX1206">
        <v>1657800</v>
      </c>
      <c r="CC1206">
        <v>1900400</v>
      </c>
      <c r="CH1206">
        <v>2100300</v>
      </c>
      <c r="CM1206">
        <v>2329000</v>
      </c>
      <c r="CR1206">
        <v>2639800</v>
      </c>
      <c r="CW1206">
        <v>2710800</v>
      </c>
      <c r="DB1206">
        <v>2240100</v>
      </c>
      <c r="DG1206">
        <v>2801300</v>
      </c>
      <c r="DL1206">
        <v>2608000</v>
      </c>
      <c r="DQ1206">
        <v>2431100</v>
      </c>
      <c r="DV1206">
        <v>2200600</v>
      </c>
    </row>
    <row r="1207" spans="1:126" hidden="1">
      <c r="A1207" s="97" t="s">
        <v>451</v>
      </c>
      <c r="B1207" t="s">
        <v>1415</v>
      </c>
      <c r="C1207" t="s">
        <v>714</v>
      </c>
      <c r="D1207" s="94" t="s">
        <v>1416</v>
      </c>
      <c r="E1207" t="s">
        <v>1931</v>
      </c>
      <c r="BD1207">
        <v>318100</v>
      </c>
      <c r="BI1207">
        <v>351299.99999999901</v>
      </c>
      <c r="BN1207">
        <v>482700</v>
      </c>
      <c r="BS1207">
        <v>599800</v>
      </c>
      <c r="BX1207">
        <v>735900</v>
      </c>
      <c r="CC1207">
        <v>892900</v>
      </c>
      <c r="CH1207">
        <v>1084000</v>
      </c>
      <c r="CM1207">
        <v>1234500</v>
      </c>
      <c r="CR1207">
        <v>1418600</v>
      </c>
      <c r="CW1207">
        <v>1679400</v>
      </c>
      <c r="DB1207">
        <v>1750900</v>
      </c>
      <c r="DG1207">
        <v>1477000</v>
      </c>
      <c r="DL1207">
        <v>1926600</v>
      </c>
      <c r="DQ1207">
        <v>1826000</v>
      </c>
      <c r="DV1207">
        <v>1734800</v>
      </c>
    </row>
    <row r="1208" spans="1:126" hidden="1">
      <c r="A1208" s="97" t="s">
        <v>451</v>
      </c>
      <c r="B1208" t="s">
        <v>1415</v>
      </c>
      <c r="C1208" t="s">
        <v>714</v>
      </c>
      <c r="D1208" s="94" t="s">
        <v>1416</v>
      </c>
      <c r="E1208" t="s">
        <v>1932</v>
      </c>
      <c r="BD1208">
        <v>86300</v>
      </c>
      <c r="BI1208">
        <v>99100</v>
      </c>
      <c r="BN1208">
        <v>113000</v>
      </c>
      <c r="BS1208">
        <v>161500</v>
      </c>
      <c r="BX1208">
        <v>209100</v>
      </c>
      <c r="CC1208">
        <v>274300</v>
      </c>
      <c r="CH1208">
        <v>361400</v>
      </c>
      <c r="CM1208">
        <v>461100</v>
      </c>
      <c r="CR1208">
        <v>540000</v>
      </c>
      <c r="CW1208">
        <v>649499.99999999895</v>
      </c>
      <c r="DB1208">
        <v>780099.99999999895</v>
      </c>
      <c r="DG1208">
        <v>831100</v>
      </c>
      <c r="DL1208">
        <v>736800</v>
      </c>
      <c r="DQ1208">
        <v>992300</v>
      </c>
      <c r="DV1208">
        <v>969400</v>
      </c>
    </row>
    <row r="1209" spans="1:126" hidden="1">
      <c r="A1209" s="97" t="s">
        <v>451</v>
      </c>
      <c r="B1209" t="s">
        <v>1415</v>
      </c>
      <c r="C1209" t="s">
        <v>714</v>
      </c>
      <c r="D1209" s="94" t="s">
        <v>1416</v>
      </c>
      <c r="E1209" t="s">
        <v>1933</v>
      </c>
      <c r="BD1209">
        <v>14299.9999999999</v>
      </c>
      <c r="BI1209">
        <v>17400</v>
      </c>
      <c r="BN1209">
        <v>19900</v>
      </c>
      <c r="BS1209">
        <v>22900</v>
      </c>
      <c r="BX1209">
        <v>35200</v>
      </c>
      <c r="CC1209">
        <v>48600</v>
      </c>
      <c r="CH1209">
        <v>71600</v>
      </c>
      <c r="CM1209">
        <v>99999.999999999898</v>
      </c>
      <c r="CR1209">
        <v>130400</v>
      </c>
      <c r="CW1209">
        <v>158700</v>
      </c>
      <c r="DB1209">
        <v>188600</v>
      </c>
      <c r="DG1209">
        <v>227700</v>
      </c>
      <c r="DL1209">
        <v>260399.99999999901</v>
      </c>
      <c r="DQ1209">
        <v>234900</v>
      </c>
      <c r="DV1209">
        <v>327200</v>
      </c>
    </row>
    <row r="1210" spans="1:126" hidden="1">
      <c r="A1210" s="97" t="s">
        <v>451</v>
      </c>
      <c r="B1210" t="s">
        <v>1415</v>
      </c>
      <c r="C1210" t="s">
        <v>714</v>
      </c>
      <c r="D1210" s="94" t="s">
        <v>1416</v>
      </c>
      <c r="E1210" t="s">
        <v>1934</v>
      </c>
      <c r="BD1210">
        <v>1200</v>
      </c>
      <c r="BI1210">
        <v>1800</v>
      </c>
      <c r="BN1210">
        <v>2100</v>
      </c>
      <c r="BS1210">
        <v>2400</v>
      </c>
      <c r="BX1210">
        <v>3000</v>
      </c>
      <c r="CC1210">
        <v>4600</v>
      </c>
      <c r="CH1210">
        <v>7600</v>
      </c>
      <c r="CM1210">
        <v>12100</v>
      </c>
      <c r="CR1210">
        <v>17000</v>
      </c>
      <c r="CW1210">
        <v>23000</v>
      </c>
      <c r="DB1210">
        <v>26300</v>
      </c>
      <c r="DG1210">
        <v>30299.999999999902</v>
      </c>
      <c r="DL1210">
        <v>38999.999999999898</v>
      </c>
      <c r="DQ1210">
        <v>42800</v>
      </c>
      <c r="DV1210">
        <v>43300</v>
      </c>
    </row>
    <row r="1211" spans="1:126" hidden="1">
      <c r="A1211" s="97" t="s">
        <v>451</v>
      </c>
      <c r="B1211" t="s">
        <v>1415</v>
      </c>
      <c r="C1211" t="s">
        <v>714</v>
      </c>
      <c r="D1211" s="94" t="s">
        <v>1416</v>
      </c>
      <c r="E1211" t="s">
        <v>1935</v>
      </c>
      <c r="BD1211">
        <v>351587600</v>
      </c>
      <c r="BI1211">
        <v>386741300</v>
      </c>
      <c r="BN1211">
        <v>419863000</v>
      </c>
      <c r="BS1211">
        <v>461490800</v>
      </c>
      <c r="BX1211">
        <v>515122300</v>
      </c>
      <c r="CC1211">
        <v>564944200</v>
      </c>
      <c r="CH1211">
        <v>615829500</v>
      </c>
      <c r="CM1211">
        <v>661055600</v>
      </c>
      <c r="CR1211">
        <v>694500500</v>
      </c>
      <c r="CW1211">
        <v>724561500</v>
      </c>
      <c r="DB1211">
        <v>756804200</v>
      </c>
      <c r="DG1211">
        <v>782156700</v>
      </c>
      <c r="DL1211">
        <v>800370800</v>
      </c>
      <c r="DQ1211">
        <v>805880000</v>
      </c>
      <c r="DV1211">
        <v>805420800</v>
      </c>
    </row>
    <row r="1212" spans="1:126" hidden="1">
      <c r="A1212" s="97" t="s">
        <v>451</v>
      </c>
      <c r="B1212" t="s">
        <v>1415</v>
      </c>
      <c r="C1212" t="s">
        <v>714</v>
      </c>
      <c r="D1212" s="94" t="s">
        <v>1416</v>
      </c>
      <c r="E1212" t="s">
        <v>1936</v>
      </c>
      <c r="BD1212">
        <v>194901800</v>
      </c>
      <c r="BI1212">
        <v>213145400</v>
      </c>
      <c r="BN1212">
        <v>229234000</v>
      </c>
      <c r="BS1212">
        <v>248777700</v>
      </c>
      <c r="BX1212">
        <v>273788100</v>
      </c>
      <c r="CC1212">
        <v>296191600</v>
      </c>
      <c r="CH1212">
        <v>318068000</v>
      </c>
      <c r="CM1212">
        <v>336734800</v>
      </c>
      <c r="CR1212">
        <v>351404700</v>
      </c>
      <c r="CW1212">
        <v>364499500</v>
      </c>
      <c r="DB1212">
        <v>379108500</v>
      </c>
      <c r="DG1212">
        <v>391241500</v>
      </c>
      <c r="DL1212">
        <v>399766600</v>
      </c>
      <c r="DQ1212">
        <v>399670000</v>
      </c>
      <c r="DV1212">
        <v>396697600</v>
      </c>
    </row>
    <row r="1213" spans="1:126" hidden="1">
      <c r="A1213" s="97" t="s">
        <v>451</v>
      </c>
      <c r="B1213" t="s">
        <v>1415</v>
      </c>
      <c r="C1213" t="s">
        <v>714</v>
      </c>
      <c r="D1213" s="94" t="s">
        <v>1416</v>
      </c>
      <c r="E1213" t="s">
        <v>1937</v>
      </c>
      <c r="BD1213">
        <v>156685800</v>
      </c>
      <c r="BI1213">
        <v>173595900</v>
      </c>
      <c r="BN1213">
        <v>190629000</v>
      </c>
      <c r="BS1213">
        <v>212713100</v>
      </c>
      <c r="BX1213">
        <v>241334200</v>
      </c>
      <c r="CC1213">
        <v>268752600</v>
      </c>
      <c r="CH1213">
        <v>297761500</v>
      </c>
      <c r="CM1213">
        <v>324320800</v>
      </c>
      <c r="CR1213">
        <v>343095800</v>
      </c>
      <c r="CW1213">
        <v>360062000</v>
      </c>
      <c r="DB1213">
        <v>377695700</v>
      </c>
      <c r="DG1213">
        <v>390915200</v>
      </c>
      <c r="DL1213">
        <v>400604200</v>
      </c>
      <c r="DQ1213">
        <v>406210000</v>
      </c>
      <c r="DV1213">
        <v>408723200</v>
      </c>
    </row>
    <row r="1214" spans="1:126" hidden="1">
      <c r="A1214" s="97" t="s">
        <v>451</v>
      </c>
      <c r="B1214" t="s">
        <v>1415</v>
      </c>
      <c r="C1214" t="s">
        <v>714</v>
      </c>
      <c r="D1214" s="94" t="s">
        <v>1416</v>
      </c>
      <c r="E1214" t="s">
        <v>1938</v>
      </c>
      <c r="BD1214">
        <v>0</v>
      </c>
      <c r="BI1214">
        <v>0</v>
      </c>
      <c r="BN1214">
        <v>0</v>
      </c>
      <c r="BS1214">
        <v>0</v>
      </c>
      <c r="BX1214">
        <v>0</v>
      </c>
      <c r="CC1214">
        <v>0</v>
      </c>
      <c r="CH1214">
        <v>0</v>
      </c>
      <c r="CM1214">
        <v>0</v>
      </c>
      <c r="CR1214">
        <v>0</v>
      </c>
      <c r="CW1214">
        <v>0</v>
      </c>
      <c r="DB1214">
        <v>0</v>
      </c>
      <c r="DG1214">
        <v>0</v>
      </c>
      <c r="DL1214">
        <v>0</v>
      </c>
      <c r="DQ1214">
        <v>0</v>
      </c>
      <c r="DV1214">
        <v>0</v>
      </c>
    </row>
    <row r="1215" spans="1:126" hidden="1">
      <c r="A1215" s="97" t="s">
        <v>451</v>
      </c>
      <c r="B1215" t="s">
        <v>1415</v>
      </c>
      <c r="C1215" t="s">
        <v>714</v>
      </c>
      <c r="D1215" s="94" t="s">
        <v>1416</v>
      </c>
      <c r="E1215" t="s">
        <v>1939</v>
      </c>
      <c r="BD1215">
        <v>0</v>
      </c>
      <c r="BI1215">
        <v>0</v>
      </c>
      <c r="BN1215">
        <v>0</v>
      </c>
      <c r="BS1215">
        <v>0</v>
      </c>
      <c r="BX1215">
        <v>0</v>
      </c>
      <c r="CC1215">
        <v>0</v>
      </c>
      <c r="CH1215">
        <v>0</v>
      </c>
      <c r="CM1215">
        <v>0</v>
      </c>
      <c r="CR1215">
        <v>0</v>
      </c>
      <c r="CW1215">
        <v>0</v>
      </c>
      <c r="DB1215">
        <v>0</v>
      </c>
      <c r="DG1215">
        <v>0</v>
      </c>
      <c r="DL1215">
        <v>0</v>
      </c>
      <c r="DQ1215">
        <v>0</v>
      </c>
      <c r="DV1215">
        <v>0</v>
      </c>
    </row>
    <row r="1216" spans="1:126" hidden="1">
      <c r="A1216" s="97" t="s">
        <v>451</v>
      </c>
      <c r="B1216" t="s">
        <v>1415</v>
      </c>
      <c r="C1216" t="s">
        <v>714</v>
      </c>
      <c r="D1216" s="94" t="s">
        <v>1416</v>
      </c>
      <c r="E1216" t="s">
        <v>1940</v>
      </c>
      <c r="BD1216">
        <v>0</v>
      </c>
      <c r="BI1216">
        <v>0</v>
      </c>
      <c r="BN1216">
        <v>0</v>
      </c>
      <c r="BS1216">
        <v>0</v>
      </c>
      <c r="BX1216">
        <v>0</v>
      </c>
      <c r="CC1216">
        <v>0</v>
      </c>
      <c r="CH1216">
        <v>0</v>
      </c>
      <c r="CM1216">
        <v>0</v>
      </c>
      <c r="CR1216">
        <v>0</v>
      </c>
      <c r="CW1216">
        <v>0</v>
      </c>
      <c r="DB1216">
        <v>0</v>
      </c>
      <c r="DG1216">
        <v>0</v>
      </c>
      <c r="DL1216">
        <v>0</v>
      </c>
      <c r="DQ1216">
        <v>0</v>
      </c>
      <c r="DV1216">
        <v>0</v>
      </c>
    </row>
    <row r="1217" spans="1:126" hidden="1">
      <c r="A1217" s="97" t="s">
        <v>451</v>
      </c>
      <c r="B1217" t="s">
        <v>1415</v>
      </c>
      <c r="C1217" t="s">
        <v>714</v>
      </c>
      <c r="D1217" s="94" t="s">
        <v>1416</v>
      </c>
      <c r="E1217" t="s">
        <v>1941</v>
      </c>
      <c r="BD1217">
        <v>36690500</v>
      </c>
      <c r="BI1217">
        <v>39305700</v>
      </c>
      <c r="BN1217">
        <v>39872800</v>
      </c>
      <c r="BS1217">
        <v>45911100</v>
      </c>
      <c r="BX1217">
        <v>53925200</v>
      </c>
      <c r="CC1217">
        <v>55681000</v>
      </c>
      <c r="CH1217">
        <v>60654800</v>
      </c>
      <c r="CM1217">
        <v>62492300</v>
      </c>
      <c r="CR1217">
        <v>59706300</v>
      </c>
      <c r="CW1217">
        <v>57075000</v>
      </c>
      <c r="DB1217">
        <v>58307600</v>
      </c>
      <c r="DG1217">
        <v>58377600</v>
      </c>
      <c r="DL1217">
        <v>53916400</v>
      </c>
      <c r="DQ1217">
        <v>46923100</v>
      </c>
      <c r="DV1217">
        <v>38796800</v>
      </c>
    </row>
    <row r="1218" spans="1:126" hidden="1">
      <c r="A1218" s="97" t="s">
        <v>451</v>
      </c>
      <c r="B1218" t="s">
        <v>1415</v>
      </c>
      <c r="C1218" t="s">
        <v>714</v>
      </c>
      <c r="D1218" s="94" t="s">
        <v>1416</v>
      </c>
      <c r="E1218" t="s">
        <v>1942</v>
      </c>
      <c r="BD1218">
        <v>27071800</v>
      </c>
      <c r="BI1218">
        <v>27588700</v>
      </c>
      <c r="BN1218">
        <v>28608400</v>
      </c>
      <c r="BS1218">
        <v>27940300</v>
      </c>
      <c r="BX1218">
        <v>31398500</v>
      </c>
      <c r="CC1218">
        <v>35812500</v>
      </c>
      <c r="CH1218">
        <v>33241800</v>
      </c>
      <c r="CM1218">
        <v>34686200</v>
      </c>
      <c r="CR1218">
        <v>37788400</v>
      </c>
      <c r="CW1218">
        <v>37456100</v>
      </c>
      <c r="DB1218">
        <v>36441500</v>
      </c>
      <c r="DG1218">
        <v>36955600</v>
      </c>
      <c r="DL1218">
        <v>38779900</v>
      </c>
      <c r="DQ1218">
        <v>36898900</v>
      </c>
      <c r="DV1218">
        <v>34321400</v>
      </c>
    </row>
    <row r="1219" spans="1:126" hidden="1">
      <c r="A1219" s="97" t="s">
        <v>451</v>
      </c>
      <c r="B1219" t="s">
        <v>1415</v>
      </c>
      <c r="C1219" t="s">
        <v>714</v>
      </c>
      <c r="D1219" s="94" t="s">
        <v>1416</v>
      </c>
      <c r="E1219" t="s">
        <v>1943</v>
      </c>
      <c r="BD1219">
        <v>22705000</v>
      </c>
      <c r="BI1219">
        <v>26299100</v>
      </c>
      <c r="BN1219">
        <v>26909600</v>
      </c>
      <c r="BS1219">
        <v>27867400</v>
      </c>
      <c r="BX1219">
        <v>27259000</v>
      </c>
      <c r="CC1219">
        <v>30795800</v>
      </c>
      <c r="CH1219">
        <v>35086800</v>
      </c>
      <c r="CM1219">
        <v>32546500</v>
      </c>
      <c r="CR1219">
        <v>33966700</v>
      </c>
      <c r="CW1219">
        <v>36849700</v>
      </c>
      <c r="DB1219">
        <v>36472000</v>
      </c>
      <c r="DG1219">
        <v>35044500</v>
      </c>
      <c r="DL1219">
        <v>35477600</v>
      </c>
      <c r="DQ1219">
        <v>35868400</v>
      </c>
      <c r="DV1219">
        <v>34974700</v>
      </c>
    </row>
    <row r="1220" spans="1:126" hidden="1">
      <c r="A1220" s="97" t="s">
        <v>451</v>
      </c>
      <c r="B1220" t="s">
        <v>1415</v>
      </c>
      <c r="C1220" t="s">
        <v>714</v>
      </c>
      <c r="D1220" s="94" t="s">
        <v>1416</v>
      </c>
      <c r="E1220" t="s">
        <v>1944</v>
      </c>
      <c r="BD1220">
        <v>19083100</v>
      </c>
      <c r="BI1220">
        <v>22076900</v>
      </c>
      <c r="BN1220">
        <v>25612700</v>
      </c>
      <c r="BS1220">
        <v>26192800</v>
      </c>
      <c r="BX1220">
        <v>27256400</v>
      </c>
      <c r="CC1220">
        <v>26806600</v>
      </c>
      <c r="CH1220">
        <v>30299200</v>
      </c>
      <c r="CM1220">
        <v>34573000</v>
      </c>
      <c r="CR1220">
        <v>32040800</v>
      </c>
      <c r="CW1220">
        <v>33324500</v>
      </c>
      <c r="DB1220">
        <v>36215100</v>
      </c>
      <c r="DG1220">
        <v>35701800</v>
      </c>
      <c r="DL1220">
        <v>34304000</v>
      </c>
      <c r="DQ1220">
        <v>34746300</v>
      </c>
      <c r="DV1220">
        <v>35713100</v>
      </c>
    </row>
    <row r="1221" spans="1:126" hidden="1">
      <c r="A1221" s="97" t="s">
        <v>451</v>
      </c>
      <c r="B1221" t="s">
        <v>1415</v>
      </c>
      <c r="C1221" t="s">
        <v>714</v>
      </c>
      <c r="D1221" s="94" t="s">
        <v>1416</v>
      </c>
      <c r="E1221" t="s">
        <v>1945</v>
      </c>
      <c r="BD1221">
        <v>19326600</v>
      </c>
      <c r="BI1221">
        <v>18472200</v>
      </c>
      <c r="BN1221">
        <v>21393300</v>
      </c>
      <c r="BS1221">
        <v>24897200</v>
      </c>
      <c r="BX1221">
        <v>25586500</v>
      </c>
      <c r="CC1221">
        <v>26756500</v>
      </c>
      <c r="CH1221">
        <v>26331100</v>
      </c>
      <c r="CM1221">
        <v>29833300</v>
      </c>
      <c r="CR1221">
        <v>34002800</v>
      </c>
      <c r="CW1221">
        <v>31407000</v>
      </c>
      <c r="DB1221">
        <v>32672100</v>
      </c>
      <c r="DG1221">
        <v>35467200</v>
      </c>
      <c r="DL1221">
        <v>35085600</v>
      </c>
      <c r="DQ1221">
        <v>33529300</v>
      </c>
      <c r="DV1221">
        <v>34156600</v>
      </c>
    </row>
    <row r="1222" spans="1:126" hidden="1">
      <c r="A1222" s="97" t="s">
        <v>451</v>
      </c>
      <c r="B1222" t="s">
        <v>1415</v>
      </c>
      <c r="C1222" t="s">
        <v>714</v>
      </c>
      <c r="D1222" s="94" t="s">
        <v>1416</v>
      </c>
      <c r="E1222" t="s">
        <v>1946</v>
      </c>
      <c r="BD1222">
        <v>16971200</v>
      </c>
      <c r="BI1222">
        <v>18605600</v>
      </c>
      <c r="BN1222">
        <v>17742100</v>
      </c>
      <c r="BS1222">
        <v>20662800</v>
      </c>
      <c r="BX1222">
        <v>24269200</v>
      </c>
      <c r="CC1222">
        <v>24984300</v>
      </c>
      <c r="CH1222">
        <v>26164900</v>
      </c>
      <c r="CM1222">
        <v>25812400</v>
      </c>
      <c r="CR1222">
        <v>29252100</v>
      </c>
      <c r="CW1222">
        <v>33288400</v>
      </c>
      <c r="DB1222">
        <v>30759200</v>
      </c>
      <c r="DG1222">
        <v>31838300</v>
      </c>
      <c r="DL1222">
        <v>34782100</v>
      </c>
      <c r="DQ1222">
        <v>34247600</v>
      </c>
      <c r="DV1222">
        <v>32834199.999999899</v>
      </c>
    </row>
    <row r="1223" spans="1:126" hidden="1">
      <c r="A1223" s="97" t="s">
        <v>451</v>
      </c>
      <c r="B1223" t="s">
        <v>1415</v>
      </c>
      <c r="C1223" t="s">
        <v>714</v>
      </c>
      <c r="D1223" s="94" t="s">
        <v>1416</v>
      </c>
      <c r="E1223" t="s">
        <v>1947</v>
      </c>
      <c r="BD1223">
        <v>13986800</v>
      </c>
      <c r="BI1223">
        <v>16041700</v>
      </c>
      <c r="BN1223">
        <v>17739700</v>
      </c>
      <c r="BS1223">
        <v>16866500</v>
      </c>
      <c r="BX1223">
        <v>19908900</v>
      </c>
      <c r="CC1223">
        <v>23436700</v>
      </c>
      <c r="CH1223">
        <v>24187300</v>
      </c>
      <c r="CM1223">
        <v>25417800</v>
      </c>
      <c r="CR1223">
        <v>25117200</v>
      </c>
      <c r="CW1223">
        <v>28433300</v>
      </c>
      <c r="DB1223">
        <v>32472700</v>
      </c>
      <c r="DG1223">
        <v>29661400</v>
      </c>
      <c r="DL1223">
        <v>31028500</v>
      </c>
      <c r="DQ1223">
        <v>33736500</v>
      </c>
      <c r="DV1223">
        <v>33368699.999999899</v>
      </c>
    </row>
    <row r="1224" spans="1:126" hidden="1">
      <c r="A1224" s="97" t="s">
        <v>451</v>
      </c>
      <c r="B1224" t="s">
        <v>1415</v>
      </c>
      <c r="C1224" t="s">
        <v>714</v>
      </c>
      <c r="D1224" s="94" t="s">
        <v>1416</v>
      </c>
      <c r="E1224" t="s">
        <v>1948</v>
      </c>
      <c r="BD1224">
        <v>11234700</v>
      </c>
      <c r="BI1224">
        <v>13186800</v>
      </c>
      <c r="BN1224">
        <v>15080900</v>
      </c>
      <c r="BS1224">
        <v>16613400</v>
      </c>
      <c r="BX1224">
        <v>15943900</v>
      </c>
      <c r="CC1224">
        <v>18949200</v>
      </c>
      <c r="CH1224">
        <v>22342400</v>
      </c>
      <c r="CM1224">
        <v>23135900</v>
      </c>
      <c r="CR1224">
        <v>24417300</v>
      </c>
      <c r="CW1224">
        <v>24114700</v>
      </c>
      <c r="DB1224">
        <v>27388500</v>
      </c>
      <c r="DG1224">
        <v>31227300</v>
      </c>
      <c r="DL1224">
        <v>28704800</v>
      </c>
      <c r="DQ1224">
        <v>29764700</v>
      </c>
      <c r="DV1224">
        <v>32570100</v>
      </c>
    </row>
    <row r="1225" spans="1:126" hidden="1">
      <c r="A1225" s="97" t="s">
        <v>451</v>
      </c>
      <c r="B1225" t="s">
        <v>1415</v>
      </c>
      <c r="C1225" t="s">
        <v>714</v>
      </c>
      <c r="D1225" s="94" t="s">
        <v>1416</v>
      </c>
      <c r="E1225" t="s">
        <v>1949</v>
      </c>
      <c r="BD1225">
        <v>8833100</v>
      </c>
      <c r="BI1225">
        <v>10176000</v>
      </c>
      <c r="BN1225">
        <v>11960300</v>
      </c>
      <c r="BS1225">
        <v>13765500</v>
      </c>
      <c r="BX1225">
        <v>15381400</v>
      </c>
      <c r="CC1225">
        <v>14786600</v>
      </c>
      <c r="CH1225">
        <v>17680400</v>
      </c>
      <c r="CM1225">
        <v>20843800</v>
      </c>
      <c r="CR1225">
        <v>21771100</v>
      </c>
      <c r="CW1225">
        <v>22944700</v>
      </c>
      <c r="DB1225">
        <v>22753500</v>
      </c>
      <c r="DG1225">
        <v>26179800</v>
      </c>
      <c r="DL1225">
        <v>29741500</v>
      </c>
      <c r="DQ1225">
        <v>27122300</v>
      </c>
      <c r="DV1225">
        <v>28263700</v>
      </c>
    </row>
    <row r="1226" spans="1:126" hidden="1">
      <c r="A1226" s="97" t="s">
        <v>451</v>
      </c>
      <c r="B1226" t="s">
        <v>1415</v>
      </c>
      <c r="C1226" t="s">
        <v>714</v>
      </c>
      <c r="D1226" s="94" t="s">
        <v>1416</v>
      </c>
      <c r="E1226" t="s">
        <v>1950</v>
      </c>
      <c r="BD1226">
        <v>7052900</v>
      </c>
      <c r="BI1226">
        <v>7733200</v>
      </c>
      <c r="BN1226">
        <v>8867800</v>
      </c>
      <c r="BS1226">
        <v>10436600</v>
      </c>
      <c r="BX1226">
        <v>12194800</v>
      </c>
      <c r="CC1226">
        <v>13746400</v>
      </c>
      <c r="CH1226">
        <v>13321200</v>
      </c>
      <c r="CM1226">
        <v>15946900</v>
      </c>
      <c r="CR1226">
        <v>18920600</v>
      </c>
      <c r="CW1226">
        <v>19793300</v>
      </c>
      <c r="DB1226">
        <v>20969300</v>
      </c>
      <c r="DG1226">
        <v>21054700</v>
      </c>
      <c r="DL1226">
        <v>24146500</v>
      </c>
      <c r="DQ1226">
        <v>27445200</v>
      </c>
      <c r="DV1226">
        <v>25108200</v>
      </c>
    </row>
    <row r="1227" spans="1:126" hidden="1">
      <c r="A1227" s="97" t="s">
        <v>451</v>
      </c>
      <c r="B1227" t="s">
        <v>1415</v>
      </c>
      <c r="C1227" t="s">
        <v>714</v>
      </c>
      <c r="D1227" s="94" t="s">
        <v>1416</v>
      </c>
      <c r="E1227" t="s">
        <v>1951</v>
      </c>
      <c r="BD1227">
        <v>5145000</v>
      </c>
      <c r="BI1227">
        <v>5796100</v>
      </c>
      <c r="BN1227">
        <v>6341000</v>
      </c>
      <c r="BS1227">
        <v>7311000</v>
      </c>
      <c r="BX1227">
        <v>8761600</v>
      </c>
      <c r="CC1227">
        <v>10273800</v>
      </c>
      <c r="CH1227">
        <v>11767000</v>
      </c>
      <c r="CM1227">
        <v>11435300</v>
      </c>
      <c r="CR1227">
        <v>13807000</v>
      </c>
      <c r="CW1227">
        <v>16277700</v>
      </c>
      <c r="DB1227">
        <v>17214600</v>
      </c>
      <c r="DG1227">
        <v>18433800</v>
      </c>
      <c r="DL1227">
        <v>18606900</v>
      </c>
      <c r="DQ1227">
        <v>21385400</v>
      </c>
      <c r="DV1227">
        <v>24445100</v>
      </c>
    </row>
    <row r="1228" spans="1:126" hidden="1">
      <c r="A1228" s="97" t="s">
        <v>451</v>
      </c>
      <c r="B1228" t="s">
        <v>1415</v>
      </c>
      <c r="C1228" t="s">
        <v>714</v>
      </c>
      <c r="D1228" s="94" t="s">
        <v>1416</v>
      </c>
      <c r="E1228" t="s">
        <v>1952</v>
      </c>
      <c r="BD1228">
        <v>3383700</v>
      </c>
      <c r="BI1228">
        <v>3820500</v>
      </c>
      <c r="BN1228">
        <v>4333200</v>
      </c>
      <c r="BS1228">
        <v>4790600</v>
      </c>
      <c r="BX1228">
        <v>5592900</v>
      </c>
      <c r="CC1228">
        <v>6761600</v>
      </c>
      <c r="CH1228">
        <v>8043400</v>
      </c>
      <c r="CM1228">
        <v>9269900</v>
      </c>
      <c r="CR1228">
        <v>9145800</v>
      </c>
      <c r="CW1228">
        <v>11044000</v>
      </c>
      <c r="DB1228">
        <v>13039500</v>
      </c>
      <c r="DG1228">
        <v>14073200</v>
      </c>
      <c r="DL1228">
        <v>15210500</v>
      </c>
      <c r="DQ1228">
        <v>15450000</v>
      </c>
      <c r="DV1228">
        <v>17840800</v>
      </c>
    </row>
    <row r="1229" spans="1:126" hidden="1">
      <c r="A1229" s="97" t="s">
        <v>451</v>
      </c>
      <c r="B1229" t="s">
        <v>1415</v>
      </c>
      <c r="C1229" t="s">
        <v>714</v>
      </c>
      <c r="D1229" s="94" t="s">
        <v>1416</v>
      </c>
      <c r="E1229" t="s">
        <v>1953</v>
      </c>
      <c r="BD1229">
        <v>1905400</v>
      </c>
      <c r="BI1229">
        <v>2220100</v>
      </c>
      <c r="BN1229">
        <v>2537800</v>
      </c>
      <c r="BS1229">
        <v>2905100</v>
      </c>
      <c r="BX1229">
        <v>3225700</v>
      </c>
      <c r="CC1229">
        <v>3803100</v>
      </c>
      <c r="CH1229">
        <v>4748900</v>
      </c>
      <c r="CM1229">
        <v>5592600</v>
      </c>
      <c r="CR1229">
        <v>6572100</v>
      </c>
      <c r="CW1229">
        <v>6526600</v>
      </c>
      <c r="DB1229">
        <v>7950000</v>
      </c>
      <c r="DG1229">
        <v>9475100</v>
      </c>
      <c r="DL1229">
        <v>10380900</v>
      </c>
      <c r="DQ1229">
        <v>11349900</v>
      </c>
      <c r="DV1229">
        <v>11611600</v>
      </c>
    </row>
    <row r="1230" spans="1:126" hidden="1">
      <c r="A1230" s="97" t="s">
        <v>451</v>
      </c>
      <c r="B1230" t="s">
        <v>1415</v>
      </c>
      <c r="C1230" t="s">
        <v>714</v>
      </c>
      <c r="D1230" s="94" t="s">
        <v>1416</v>
      </c>
      <c r="E1230" t="s">
        <v>1954</v>
      </c>
      <c r="BD1230">
        <v>1174900</v>
      </c>
      <c r="BI1230">
        <v>1440000</v>
      </c>
      <c r="BN1230">
        <v>1735400</v>
      </c>
      <c r="BS1230">
        <v>2007700</v>
      </c>
      <c r="BX1230">
        <v>2360400</v>
      </c>
      <c r="CC1230">
        <v>2723800</v>
      </c>
      <c r="CH1230">
        <v>3152400</v>
      </c>
      <c r="CM1230">
        <v>3920100</v>
      </c>
      <c r="CR1230">
        <v>3298700</v>
      </c>
      <c r="CW1230">
        <v>3958300</v>
      </c>
      <c r="DB1230">
        <v>3978000</v>
      </c>
      <c r="DG1230">
        <v>5002500</v>
      </c>
      <c r="DL1230">
        <v>6120500</v>
      </c>
      <c r="DQ1230">
        <v>6752900</v>
      </c>
      <c r="DV1230">
        <v>7443000</v>
      </c>
    </row>
    <row r="1231" spans="1:126" hidden="1">
      <c r="A1231" s="97" t="s">
        <v>451</v>
      </c>
      <c r="B1231" t="s">
        <v>1415</v>
      </c>
      <c r="C1231" t="s">
        <v>714</v>
      </c>
      <c r="D1231" s="94" t="s">
        <v>1416</v>
      </c>
      <c r="E1231" t="s">
        <v>1955</v>
      </c>
      <c r="BD1231">
        <v>266700</v>
      </c>
      <c r="BI1231">
        <v>304900</v>
      </c>
      <c r="BN1231">
        <v>407600</v>
      </c>
      <c r="BS1231">
        <v>486800</v>
      </c>
      <c r="BX1231">
        <v>570600</v>
      </c>
      <c r="CC1231">
        <v>683400</v>
      </c>
      <c r="CH1231">
        <v>800900</v>
      </c>
      <c r="CM1231">
        <v>926600</v>
      </c>
      <c r="CR1231">
        <v>1240000</v>
      </c>
      <c r="CW1231">
        <v>1529200</v>
      </c>
      <c r="DB1231">
        <v>1874100</v>
      </c>
      <c r="DG1231">
        <v>1972700</v>
      </c>
      <c r="DL1231">
        <v>2581900</v>
      </c>
      <c r="DQ1231">
        <v>3233200</v>
      </c>
      <c r="DV1231">
        <v>3651300</v>
      </c>
    </row>
    <row r="1232" spans="1:126" hidden="1">
      <c r="A1232" s="97" t="s">
        <v>451</v>
      </c>
      <c r="B1232" t="s">
        <v>1415</v>
      </c>
      <c r="C1232" t="s">
        <v>714</v>
      </c>
      <c r="D1232" s="94" t="s">
        <v>1416</v>
      </c>
      <c r="E1232" t="s">
        <v>1956</v>
      </c>
      <c r="BD1232">
        <v>59800</v>
      </c>
      <c r="BI1232">
        <v>67200</v>
      </c>
      <c r="BN1232">
        <v>79300</v>
      </c>
      <c r="BS1232">
        <v>108800</v>
      </c>
      <c r="BX1232">
        <v>133200</v>
      </c>
      <c r="CC1232">
        <v>164300</v>
      </c>
      <c r="CH1232">
        <v>209900</v>
      </c>
      <c r="CM1232">
        <v>253900</v>
      </c>
      <c r="CR1232">
        <v>298700</v>
      </c>
      <c r="CW1232">
        <v>407500</v>
      </c>
      <c r="DB1232">
        <v>507600</v>
      </c>
      <c r="DG1232">
        <v>652000</v>
      </c>
      <c r="DL1232">
        <v>728100</v>
      </c>
      <c r="DQ1232">
        <v>1009500</v>
      </c>
      <c r="DV1232">
        <v>1298200</v>
      </c>
    </row>
    <row r="1233" spans="1:126" hidden="1">
      <c r="A1233" s="97" t="s">
        <v>451</v>
      </c>
      <c r="B1233" t="s">
        <v>1415</v>
      </c>
      <c r="C1233" t="s">
        <v>714</v>
      </c>
      <c r="D1233" s="94" t="s">
        <v>1416</v>
      </c>
      <c r="E1233" t="s">
        <v>1957</v>
      </c>
      <c r="BD1233">
        <v>9300</v>
      </c>
      <c r="BI1233">
        <v>9700</v>
      </c>
      <c r="BN1233">
        <v>11100</v>
      </c>
      <c r="BS1233">
        <v>13000</v>
      </c>
      <c r="BX1233">
        <v>18500</v>
      </c>
      <c r="CC1233">
        <v>24000</v>
      </c>
      <c r="CH1233">
        <v>32600</v>
      </c>
      <c r="CM1233">
        <v>43900</v>
      </c>
      <c r="CR1233">
        <v>53200</v>
      </c>
      <c r="CW1233">
        <v>62400</v>
      </c>
      <c r="DB1233">
        <v>85100</v>
      </c>
      <c r="DG1233">
        <v>112700</v>
      </c>
      <c r="DL1233">
        <v>154900</v>
      </c>
      <c r="DQ1233">
        <v>184400</v>
      </c>
      <c r="DV1233">
        <v>270400</v>
      </c>
    </row>
    <row r="1234" spans="1:126" hidden="1">
      <c r="A1234" s="97" t="s">
        <v>451</v>
      </c>
      <c r="B1234" t="s">
        <v>1415</v>
      </c>
      <c r="C1234" t="s">
        <v>714</v>
      </c>
      <c r="D1234" s="94" t="s">
        <v>1416</v>
      </c>
      <c r="E1234" t="s">
        <v>1958</v>
      </c>
      <c r="BD1234">
        <v>1300</v>
      </c>
      <c r="BI1234">
        <v>1000</v>
      </c>
      <c r="BN1234">
        <v>1000</v>
      </c>
      <c r="BS1234">
        <v>1100</v>
      </c>
      <c r="BX1234">
        <v>1400</v>
      </c>
      <c r="CC1234">
        <v>2000</v>
      </c>
      <c r="CH1234">
        <v>3000</v>
      </c>
      <c r="CM1234">
        <v>4400</v>
      </c>
      <c r="CR1234">
        <v>5900</v>
      </c>
      <c r="CW1234">
        <v>7100</v>
      </c>
      <c r="DB1234">
        <v>8100</v>
      </c>
      <c r="DG1234">
        <v>11300</v>
      </c>
      <c r="DL1234">
        <v>16000</v>
      </c>
      <c r="DQ1234">
        <v>22400</v>
      </c>
      <c r="DV1234">
        <v>29700</v>
      </c>
    </row>
    <row r="1235" spans="1:126" hidden="1">
      <c r="A1235" s="97" t="s">
        <v>451</v>
      </c>
      <c r="B1235" t="s">
        <v>1415</v>
      </c>
      <c r="C1235" t="s">
        <v>714</v>
      </c>
      <c r="D1235" s="94" t="s">
        <v>1416</v>
      </c>
      <c r="E1235" t="s">
        <v>1959</v>
      </c>
      <c r="BD1235">
        <v>0</v>
      </c>
      <c r="BI1235">
        <v>0</v>
      </c>
      <c r="BN1235">
        <v>0</v>
      </c>
      <c r="BS1235">
        <v>0</v>
      </c>
      <c r="BX1235">
        <v>0</v>
      </c>
      <c r="CC1235">
        <v>0</v>
      </c>
      <c r="CH1235">
        <v>0</v>
      </c>
      <c r="CM1235">
        <v>0</v>
      </c>
      <c r="CR1235">
        <v>0</v>
      </c>
      <c r="CW1235">
        <v>0</v>
      </c>
      <c r="DB1235">
        <v>0</v>
      </c>
      <c r="DG1235">
        <v>0</v>
      </c>
      <c r="DL1235">
        <v>0</v>
      </c>
      <c r="DQ1235">
        <v>0</v>
      </c>
      <c r="DV1235">
        <v>0</v>
      </c>
    </row>
    <row r="1236" spans="1:126" hidden="1">
      <c r="A1236" s="97" t="s">
        <v>451</v>
      </c>
      <c r="B1236" t="s">
        <v>1415</v>
      </c>
      <c r="C1236" t="s">
        <v>714</v>
      </c>
      <c r="D1236" s="94" t="s">
        <v>1416</v>
      </c>
      <c r="E1236" t="s">
        <v>1960</v>
      </c>
      <c r="BD1236">
        <v>0</v>
      </c>
      <c r="BI1236">
        <v>0</v>
      </c>
      <c r="BN1236">
        <v>0</v>
      </c>
      <c r="BS1236">
        <v>0</v>
      </c>
      <c r="BX1236">
        <v>0</v>
      </c>
      <c r="CC1236">
        <v>0</v>
      </c>
      <c r="CH1236">
        <v>0</v>
      </c>
      <c r="CM1236">
        <v>0</v>
      </c>
      <c r="CR1236">
        <v>0</v>
      </c>
      <c r="CW1236">
        <v>0</v>
      </c>
      <c r="DB1236">
        <v>0</v>
      </c>
      <c r="DG1236">
        <v>0</v>
      </c>
      <c r="DL1236">
        <v>0</v>
      </c>
      <c r="DQ1236">
        <v>0</v>
      </c>
      <c r="DV1236">
        <v>0</v>
      </c>
    </row>
    <row r="1237" spans="1:126" hidden="1">
      <c r="A1237" s="97" t="s">
        <v>451</v>
      </c>
      <c r="B1237" t="s">
        <v>1415</v>
      </c>
      <c r="C1237" t="s">
        <v>714</v>
      </c>
      <c r="D1237" s="94" t="s">
        <v>1416</v>
      </c>
      <c r="E1237" t="s">
        <v>1961</v>
      </c>
      <c r="BD1237">
        <v>0</v>
      </c>
      <c r="BI1237">
        <v>0</v>
      </c>
      <c r="BN1237">
        <v>0</v>
      </c>
      <c r="BS1237">
        <v>0</v>
      </c>
      <c r="BX1237">
        <v>0</v>
      </c>
      <c r="CC1237">
        <v>0</v>
      </c>
      <c r="CH1237">
        <v>0</v>
      </c>
      <c r="CM1237">
        <v>0</v>
      </c>
      <c r="CR1237">
        <v>0</v>
      </c>
      <c r="CW1237">
        <v>0</v>
      </c>
      <c r="DB1237">
        <v>0</v>
      </c>
      <c r="DG1237">
        <v>0</v>
      </c>
      <c r="DL1237">
        <v>0</v>
      </c>
      <c r="DQ1237">
        <v>0</v>
      </c>
      <c r="DV1237">
        <v>0</v>
      </c>
    </row>
    <row r="1238" spans="1:126" hidden="1">
      <c r="A1238" s="97" t="s">
        <v>451</v>
      </c>
      <c r="B1238" t="s">
        <v>1415</v>
      </c>
      <c r="C1238" t="s">
        <v>714</v>
      </c>
      <c r="D1238" s="94" t="s">
        <v>1416</v>
      </c>
      <c r="E1238" t="s">
        <v>1962</v>
      </c>
      <c r="BD1238">
        <v>26538200</v>
      </c>
      <c r="BI1238">
        <v>28965300</v>
      </c>
      <c r="BN1238">
        <v>30491300</v>
      </c>
      <c r="BS1238">
        <v>37674600</v>
      </c>
      <c r="BX1238">
        <v>47153500</v>
      </c>
      <c r="CC1238">
        <v>49551000</v>
      </c>
      <c r="CH1238">
        <v>56073400</v>
      </c>
      <c r="CM1238">
        <v>58766000</v>
      </c>
      <c r="CR1238">
        <v>54599400</v>
      </c>
      <c r="CW1238">
        <v>50346000</v>
      </c>
      <c r="DB1238">
        <v>51163400</v>
      </c>
      <c r="DG1238">
        <v>50346000</v>
      </c>
      <c r="DL1238">
        <v>45844000</v>
      </c>
      <c r="DQ1238">
        <v>40585400</v>
      </c>
      <c r="DV1238">
        <v>34795900</v>
      </c>
    </row>
    <row r="1239" spans="1:126" hidden="1">
      <c r="A1239" s="97" t="s">
        <v>451</v>
      </c>
      <c r="B1239" t="s">
        <v>1415</v>
      </c>
      <c r="C1239" t="s">
        <v>714</v>
      </c>
      <c r="D1239" s="94" t="s">
        <v>1416</v>
      </c>
      <c r="E1239" t="s">
        <v>1963</v>
      </c>
      <c r="BD1239">
        <v>21518700</v>
      </c>
      <c r="BI1239">
        <v>21770300</v>
      </c>
      <c r="BN1239">
        <v>23157100</v>
      </c>
      <c r="BS1239">
        <v>23519800</v>
      </c>
      <c r="BX1239">
        <v>28520800</v>
      </c>
      <c r="CC1239">
        <v>34910100</v>
      </c>
      <c r="CH1239">
        <v>33647800</v>
      </c>
      <c r="CM1239">
        <v>36225200</v>
      </c>
      <c r="CR1239">
        <v>39782900</v>
      </c>
      <c r="CW1239">
        <v>37613800</v>
      </c>
      <c r="DB1239">
        <v>34347700</v>
      </c>
      <c r="DG1239">
        <v>34239200</v>
      </c>
      <c r="DL1239">
        <v>34893200</v>
      </c>
      <c r="DQ1239">
        <v>33696600</v>
      </c>
      <c r="DV1239">
        <v>31731600</v>
      </c>
    </row>
    <row r="1240" spans="1:126" hidden="1">
      <c r="A1240" s="97" t="s">
        <v>451</v>
      </c>
      <c r="B1240" t="s">
        <v>1415</v>
      </c>
      <c r="C1240" t="s">
        <v>714</v>
      </c>
      <c r="D1240" s="94" t="s">
        <v>1416</v>
      </c>
      <c r="E1240" t="s">
        <v>1964</v>
      </c>
      <c r="BD1240">
        <v>18292200</v>
      </c>
      <c r="BI1240">
        <v>20977500</v>
      </c>
      <c r="BN1240">
        <v>21277500</v>
      </c>
      <c r="BS1240">
        <v>22651100</v>
      </c>
      <c r="BX1240">
        <v>23067800</v>
      </c>
      <c r="CC1240">
        <v>28172100</v>
      </c>
      <c r="CH1240">
        <v>34369600</v>
      </c>
      <c r="CM1240">
        <v>33179000</v>
      </c>
      <c r="CR1240">
        <v>35707300</v>
      </c>
      <c r="CW1240">
        <v>39131100</v>
      </c>
      <c r="DB1240">
        <v>36959900</v>
      </c>
      <c r="DG1240">
        <v>33525300</v>
      </c>
      <c r="DL1240">
        <v>33329199.999999899</v>
      </c>
      <c r="DQ1240">
        <v>33305500</v>
      </c>
      <c r="DV1240">
        <v>32435300</v>
      </c>
    </row>
    <row r="1241" spans="1:126" hidden="1">
      <c r="A1241" s="97" t="s">
        <v>451</v>
      </c>
      <c r="B1241" t="s">
        <v>1415</v>
      </c>
      <c r="C1241" t="s">
        <v>714</v>
      </c>
      <c r="D1241" s="94" t="s">
        <v>1416</v>
      </c>
      <c r="E1241" t="s">
        <v>1965</v>
      </c>
      <c r="BD1241">
        <v>13891900</v>
      </c>
      <c r="BI1241">
        <v>17901000</v>
      </c>
      <c r="BN1241">
        <v>20565400</v>
      </c>
      <c r="BS1241">
        <v>20787100</v>
      </c>
      <c r="BX1241">
        <v>22244600</v>
      </c>
      <c r="CC1241">
        <v>22778000</v>
      </c>
      <c r="CH1241">
        <v>27794800</v>
      </c>
      <c r="CM1241">
        <v>34033000</v>
      </c>
      <c r="CR1241">
        <v>32866100</v>
      </c>
      <c r="CW1241">
        <v>35249500</v>
      </c>
      <c r="DB1241">
        <v>38742400</v>
      </c>
      <c r="DG1241">
        <v>36301900</v>
      </c>
      <c r="DL1241">
        <v>32980300</v>
      </c>
      <c r="DQ1241">
        <v>32995199.999999899</v>
      </c>
      <c r="DV1241">
        <v>33563300</v>
      </c>
    </row>
    <row r="1242" spans="1:126" hidden="1">
      <c r="A1242" s="97" t="s">
        <v>451</v>
      </c>
      <c r="B1242" t="s">
        <v>1415</v>
      </c>
      <c r="C1242" t="s">
        <v>714</v>
      </c>
      <c r="D1242" s="94" t="s">
        <v>1416</v>
      </c>
      <c r="E1242" t="s">
        <v>1966</v>
      </c>
      <c r="BD1242">
        <v>14965500</v>
      </c>
      <c r="BI1242">
        <v>13583100</v>
      </c>
      <c r="BN1242">
        <v>17542200</v>
      </c>
      <c r="BS1242">
        <v>20144800</v>
      </c>
      <c r="BX1242">
        <v>20338200</v>
      </c>
      <c r="CC1242">
        <v>21949800</v>
      </c>
      <c r="CH1242">
        <v>22481700</v>
      </c>
      <c r="CM1242">
        <v>27527500</v>
      </c>
      <c r="CR1242">
        <v>33704100</v>
      </c>
      <c r="CW1242">
        <v>32425100</v>
      </c>
      <c r="DB1242">
        <v>34927900</v>
      </c>
      <c r="DG1242">
        <v>38033300</v>
      </c>
      <c r="DL1242">
        <v>35798900</v>
      </c>
      <c r="DQ1242">
        <v>32468200</v>
      </c>
      <c r="DV1242">
        <v>32644100</v>
      </c>
    </row>
    <row r="1243" spans="1:126" hidden="1">
      <c r="A1243" s="97" t="s">
        <v>451</v>
      </c>
      <c r="B1243" t="s">
        <v>1415</v>
      </c>
      <c r="C1243" t="s">
        <v>714</v>
      </c>
      <c r="D1243" s="94" t="s">
        <v>1416</v>
      </c>
      <c r="E1243" t="s">
        <v>1967</v>
      </c>
      <c r="BD1243">
        <v>13265800</v>
      </c>
      <c r="BI1243">
        <v>14649800</v>
      </c>
      <c r="BN1243">
        <v>13190500</v>
      </c>
      <c r="BS1243">
        <v>17170800</v>
      </c>
      <c r="BX1243">
        <v>19709900</v>
      </c>
      <c r="CC1243">
        <v>19998500</v>
      </c>
      <c r="CH1243">
        <v>21621000</v>
      </c>
      <c r="CM1243">
        <v>22213200</v>
      </c>
      <c r="CR1243">
        <v>27225400</v>
      </c>
      <c r="CW1243">
        <v>33231300</v>
      </c>
      <c r="DB1243">
        <v>32117800</v>
      </c>
      <c r="DG1243">
        <v>34231200</v>
      </c>
      <c r="DL1243">
        <v>37474400</v>
      </c>
      <c r="DQ1243">
        <v>35256600</v>
      </c>
      <c r="DV1243">
        <v>32060200</v>
      </c>
    </row>
    <row r="1244" spans="1:126" hidden="1">
      <c r="A1244" s="97" t="s">
        <v>451</v>
      </c>
      <c r="B1244" t="s">
        <v>1415</v>
      </c>
      <c r="C1244" t="s">
        <v>714</v>
      </c>
      <c r="D1244" s="94" t="s">
        <v>1416</v>
      </c>
      <c r="E1244" t="s">
        <v>1968</v>
      </c>
      <c r="BD1244">
        <v>11514500</v>
      </c>
      <c r="BI1244">
        <v>12871400</v>
      </c>
      <c r="BN1244">
        <v>14395400</v>
      </c>
      <c r="BS1244">
        <v>12848900</v>
      </c>
      <c r="BX1244">
        <v>16885800</v>
      </c>
      <c r="CC1244">
        <v>19296100</v>
      </c>
      <c r="CH1244">
        <v>19610000</v>
      </c>
      <c r="CM1244">
        <v>21261000</v>
      </c>
      <c r="CR1244">
        <v>21874800</v>
      </c>
      <c r="CW1244">
        <v>26744400</v>
      </c>
      <c r="DB1244">
        <v>32764300</v>
      </c>
      <c r="DG1244">
        <v>31353700</v>
      </c>
      <c r="DL1244">
        <v>33671200</v>
      </c>
      <c r="DQ1244">
        <v>36905900</v>
      </c>
      <c r="DV1244">
        <v>34735300</v>
      </c>
    </row>
    <row r="1245" spans="1:126" hidden="1">
      <c r="A1245" s="97" t="s">
        <v>451</v>
      </c>
      <c r="B1245" t="s">
        <v>1415</v>
      </c>
      <c r="C1245" t="s">
        <v>714</v>
      </c>
      <c r="D1245" s="94" t="s">
        <v>1416</v>
      </c>
      <c r="E1245" t="s">
        <v>1969</v>
      </c>
      <c r="BD1245">
        <v>9594000</v>
      </c>
      <c r="BI1245">
        <v>11263200</v>
      </c>
      <c r="BN1245">
        <v>12598000</v>
      </c>
      <c r="BS1245">
        <v>14039200</v>
      </c>
      <c r="BX1245">
        <v>12456900</v>
      </c>
      <c r="CC1245">
        <v>16525500</v>
      </c>
      <c r="CH1245">
        <v>18819600</v>
      </c>
      <c r="CM1245">
        <v>19136300</v>
      </c>
      <c r="CR1245">
        <v>20779000</v>
      </c>
      <c r="CW1245">
        <v>21345300</v>
      </c>
      <c r="DB1245">
        <v>26161500</v>
      </c>
      <c r="DG1245">
        <v>32053500</v>
      </c>
      <c r="DL1245">
        <v>30722700</v>
      </c>
      <c r="DQ1245">
        <v>32971199.999999899</v>
      </c>
      <c r="DV1245">
        <v>36192500</v>
      </c>
    </row>
    <row r="1246" spans="1:126" hidden="1">
      <c r="A1246" s="97" t="s">
        <v>451</v>
      </c>
      <c r="B1246" t="s">
        <v>1415</v>
      </c>
      <c r="C1246" t="s">
        <v>714</v>
      </c>
      <c r="D1246" s="94" t="s">
        <v>1416</v>
      </c>
      <c r="E1246" t="s">
        <v>1970</v>
      </c>
      <c r="BD1246">
        <v>7770200</v>
      </c>
      <c r="BI1246">
        <v>9146500</v>
      </c>
      <c r="BN1246">
        <v>10833600</v>
      </c>
      <c r="BS1246">
        <v>12208400</v>
      </c>
      <c r="BX1246">
        <v>13594800</v>
      </c>
      <c r="CC1246">
        <v>12028800</v>
      </c>
      <c r="CH1246">
        <v>15955700</v>
      </c>
      <c r="CM1246">
        <v>18164700</v>
      </c>
      <c r="CR1246">
        <v>18514600</v>
      </c>
      <c r="CW1246">
        <v>20076400</v>
      </c>
      <c r="DB1246">
        <v>20641000</v>
      </c>
      <c r="DG1246">
        <v>25432100</v>
      </c>
      <c r="DL1246">
        <v>30954900</v>
      </c>
      <c r="DQ1246">
        <v>29802100</v>
      </c>
      <c r="DV1246">
        <v>32042300</v>
      </c>
    </row>
    <row r="1247" spans="1:126" hidden="1">
      <c r="A1247" s="97" t="s">
        <v>451</v>
      </c>
      <c r="B1247" t="s">
        <v>1415</v>
      </c>
      <c r="C1247" t="s">
        <v>714</v>
      </c>
      <c r="D1247" s="94" t="s">
        <v>1416</v>
      </c>
      <c r="E1247" t="s">
        <v>1971</v>
      </c>
      <c r="BD1247">
        <v>6502500</v>
      </c>
      <c r="BI1247">
        <v>7293400</v>
      </c>
      <c r="BN1247">
        <v>8616200</v>
      </c>
      <c r="BS1247">
        <v>10209900</v>
      </c>
      <c r="BX1247">
        <v>11602600</v>
      </c>
      <c r="CC1247">
        <v>12841300</v>
      </c>
      <c r="CH1247">
        <v>11420700</v>
      </c>
      <c r="CM1247">
        <v>15102700</v>
      </c>
      <c r="CR1247">
        <v>17264200</v>
      </c>
      <c r="CW1247">
        <v>17565700</v>
      </c>
      <c r="DB1247">
        <v>19064200</v>
      </c>
      <c r="DG1247">
        <v>19667100</v>
      </c>
      <c r="DL1247">
        <v>24236400</v>
      </c>
      <c r="DQ1247">
        <v>29580000</v>
      </c>
      <c r="DV1247">
        <v>28513500</v>
      </c>
    </row>
    <row r="1248" spans="1:126" hidden="1">
      <c r="A1248" s="97" t="s">
        <v>451</v>
      </c>
      <c r="B1248" t="s">
        <v>1415</v>
      </c>
      <c r="C1248" t="s">
        <v>714</v>
      </c>
      <c r="D1248" s="94" t="s">
        <v>1416</v>
      </c>
      <c r="E1248" t="s">
        <v>1972</v>
      </c>
      <c r="BD1248">
        <v>5065800</v>
      </c>
      <c r="BI1248">
        <v>5849400</v>
      </c>
      <c r="BN1248">
        <v>6592700</v>
      </c>
      <c r="BS1248">
        <v>7849800</v>
      </c>
      <c r="BX1248">
        <v>9380800</v>
      </c>
      <c r="CC1248">
        <v>10728900</v>
      </c>
      <c r="CH1248">
        <v>11875300</v>
      </c>
      <c r="CM1248">
        <v>10537600</v>
      </c>
      <c r="CR1248">
        <v>13947400</v>
      </c>
      <c r="CW1248">
        <v>15901700</v>
      </c>
      <c r="DB1248">
        <v>16218600</v>
      </c>
      <c r="DG1248">
        <v>17614500</v>
      </c>
      <c r="DL1248">
        <v>18233300</v>
      </c>
      <c r="DQ1248">
        <v>22565600</v>
      </c>
      <c r="DV1248">
        <v>27594000</v>
      </c>
    </row>
    <row r="1249" spans="1:126" hidden="1">
      <c r="A1249" s="97" t="s">
        <v>451</v>
      </c>
      <c r="B1249" t="s">
        <v>1415</v>
      </c>
      <c r="C1249" t="s">
        <v>714</v>
      </c>
      <c r="D1249" s="94" t="s">
        <v>1416</v>
      </c>
      <c r="E1249" t="s">
        <v>1973</v>
      </c>
      <c r="BD1249">
        <v>3531000</v>
      </c>
      <c r="BI1249">
        <v>4188100</v>
      </c>
      <c r="BN1249">
        <v>4917400</v>
      </c>
      <c r="BS1249">
        <v>5663900</v>
      </c>
      <c r="BX1249">
        <v>6761300</v>
      </c>
      <c r="CC1249">
        <v>8124600</v>
      </c>
      <c r="CH1249">
        <v>9403600</v>
      </c>
      <c r="CM1249">
        <v>10419000</v>
      </c>
      <c r="CR1249">
        <v>9228600</v>
      </c>
      <c r="CW1249">
        <v>12238000</v>
      </c>
      <c r="DB1249">
        <v>13975800</v>
      </c>
      <c r="DG1249">
        <v>14315100</v>
      </c>
      <c r="DL1249">
        <v>15720400</v>
      </c>
      <c r="DQ1249">
        <v>16310800</v>
      </c>
      <c r="DV1249">
        <v>20164600</v>
      </c>
    </row>
    <row r="1250" spans="1:126" hidden="1">
      <c r="A1250" s="97" t="s">
        <v>451</v>
      </c>
      <c r="B1250" t="s">
        <v>1415</v>
      </c>
      <c r="C1250" t="s">
        <v>714</v>
      </c>
      <c r="D1250" s="94" t="s">
        <v>1416</v>
      </c>
      <c r="E1250" t="s">
        <v>1974</v>
      </c>
      <c r="BD1250">
        <v>2134900</v>
      </c>
      <c r="BI1250">
        <v>2609200</v>
      </c>
      <c r="BN1250">
        <v>3179600</v>
      </c>
      <c r="BS1250">
        <v>3810300</v>
      </c>
      <c r="BX1250">
        <v>4369500</v>
      </c>
      <c r="CC1250">
        <v>5317100</v>
      </c>
      <c r="CH1250">
        <v>6553700</v>
      </c>
      <c r="CM1250">
        <v>7603600</v>
      </c>
      <c r="CR1250">
        <v>8508700</v>
      </c>
      <c r="CW1250">
        <v>7540000</v>
      </c>
      <c r="DB1250">
        <v>9969800</v>
      </c>
      <c r="DG1250">
        <v>11383800</v>
      </c>
      <c r="DL1250">
        <v>11848000</v>
      </c>
      <c r="DQ1250">
        <v>13075200</v>
      </c>
      <c r="DV1250">
        <v>13622900</v>
      </c>
    </row>
    <row r="1251" spans="1:126" hidden="1">
      <c r="A1251" s="97" t="s">
        <v>451</v>
      </c>
      <c r="B1251" t="s">
        <v>1415</v>
      </c>
      <c r="C1251" t="s">
        <v>714</v>
      </c>
      <c r="D1251" s="94" t="s">
        <v>1416</v>
      </c>
      <c r="E1251" t="s">
        <v>1975</v>
      </c>
      <c r="BD1251">
        <v>1573900</v>
      </c>
      <c r="BI1251">
        <v>1934900</v>
      </c>
      <c r="BN1251">
        <v>2479600</v>
      </c>
      <c r="BS1251">
        <v>3099500</v>
      </c>
      <c r="BX1251">
        <v>3909300</v>
      </c>
      <c r="CC1251">
        <v>4786200</v>
      </c>
      <c r="CH1251">
        <v>5896200</v>
      </c>
      <c r="CM1251">
        <v>7343300</v>
      </c>
      <c r="CR1251">
        <v>5456100</v>
      </c>
      <c r="CW1251">
        <v>6139700</v>
      </c>
      <c r="DB1251">
        <v>5408500</v>
      </c>
      <c r="DG1251">
        <v>7228800</v>
      </c>
      <c r="DL1251">
        <v>8465800</v>
      </c>
      <c r="DQ1251">
        <v>8864600</v>
      </c>
      <c r="DV1251">
        <v>9793100</v>
      </c>
    </row>
    <row r="1252" spans="1:126" hidden="1">
      <c r="A1252" s="97" t="s">
        <v>451</v>
      </c>
      <c r="B1252" t="s">
        <v>1415</v>
      </c>
      <c r="C1252" t="s">
        <v>714</v>
      </c>
      <c r="D1252" s="94" t="s">
        <v>1416</v>
      </c>
      <c r="E1252" t="s">
        <v>1976</v>
      </c>
      <c r="BD1252">
        <v>399300</v>
      </c>
      <c r="BI1252">
        <v>448200</v>
      </c>
      <c r="BN1252">
        <v>623600</v>
      </c>
      <c r="BS1252">
        <v>799200</v>
      </c>
      <c r="BX1252">
        <v>1019300</v>
      </c>
      <c r="CC1252">
        <v>1310400</v>
      </c>
      <c r="CH1252">
        <v>1626600</v>
      </c>
      <c r="CM1252">
        <v>1998300</v>
      </c>
      <c r="CR1252">
        <v>2599500</v>
      </c>
      <c r="CW1252">
        <v>3153400</v>
      </c>
      <c r="DB1252">
        <v>3561300</v>
      </c>
      <c r="DG1252">
        <v>3217500</v>
      </c>
      <c r="DL1252">
        <v>4417000</v>
      </c>
      <c r="DQ1252">
        <v>5209800</v>
      </c>
      <c r="DV1252">
        <v>5585600</v>
      </c>
    </row>
    <row r="1253" spans="1:126" hidden="1">
      <c r="A1253" s="97" t="s">
        <v>451</v>
      </c>
      <c r="B1253" t="s">
        <v>1415</v>
      </c>
      <c r="C1253" t="s">
        <v>714</v>
      </c>
      <c r="D1253" s="94" t="s">
        <v>1416</v>
      </c>
      <c r="E1253" t="s">
        <v>1977</v>
      </c>
      <c r="BD1253">
        <v>106800</v>
      </c>
      <c r="BI1253">
        <v>121300</v>
      </c>
      <c r="BN1253">
        <v>141900</v>
      </c>
      <c r="BS1253">
        <v>204200</v>
      </c>
      <c r="BX1253">
        <v>272000</v>
      </c>
      <c r="CC1253">
        <v>367000</v>
      </c>
      <c r="CH1253">
        <v>509800</v>
      </c>
      <c r="CM1253">
        <v>660000</v>
      </c>
      <c r="CR1253">
        <v>834900</v>
      </c>
      <c r="CW1253">
        <v>1101100</v>
      </c>
      <c r="DB1253">
        <v>1336300</v>
      </c>
      <c r="DG1253">
        <v>1549800</v>
      </c>
      <c r="DL1253">
        <v>1484900</v>
      </c>
      <c r="DQ1253">
        <v>2075400</v>
      </c>
      <c r="DV1253">
        <v>2486300</v>
      </c>
    </row>
    <row r="1254" spans="1:126" hidden="1">
      <c r="A1254" s="97" t="s">
        <v>451</v>
      </c>
      <c r="B1254" t="s">
        <v>1415</v>
      </c>
      <c r="C1254" t="s">
        <v>714</v>
      </c>
      <c r="D1254" s="94" t="s">
        <v>1416</v>
      </c>
      <c r="E1254" t="s">
        <v>1978</v>
      </c>
      <c r="BD1254">
        <v>18300</v>
      </c>
      <c r="BI1254">
        <v>20900</v>
      </c>
      <c r="BN1254">
        <v>24300</v>
      </c>
      <c r="BS1254">
        <v>28500</v>
      </c>
      <c r="BX1254">
        <v>43400</v>
      </c>
      <c r="CC1254">
        <v>61300</v>
      </c>
      <c r="CH1254">
        <v>92600</v>
      </c>
      <c r="CM1254">
        <v>135200</v>
      </c>
      <c r="CR1254">
        <v>180500</v>
      </c>
      <c r="CW1254">
        <v>229200</v>
      </c>
      <c r="DB1254">
        <v>298200</v>
      </c>
      <c r="DG1254">
        <v>375000</v>
      </c>
      <c r="DL1254">
        <v>464900</v>
      </c>
      <c r="DQ1254">
        <v>462300</v>
      </c>
      <c r="DV1254">
        <v>666900</v>
      </c>
    </row>
    <row r="1255" spans="1:126" hidden="1">
      <c r="A1255" s="97" t="s">
        <v>451</v>
      </c>
      <c r="B1255" t="s">
        <v>1415</v>
      </c>
      <c r="C1255" t="s">
        <v>714</v>
      </c>
      <c r="D1255" s="94" t="s">
        <v>1416</v>
      </c>
      <c r="E1255" t="s">
        <v>1979</v>
      </c>
      <c r="BD1255">
        <v>2300</v>
      </c>
      <c r="BI1255">
        <v>2400</v>
      </c>
      <c r="BN1255">
        <v>2700</v>
      </c>
      <c r="BS1255">
        <v>3100</v>
      </c>
      <c r="BX1255">
        <v>3700</v>
      </c>
      <c r="CC1255">
        <v>5900</v>
      </c>
      <c r="CH1255">
        <v>9400</v>
      </c>
      <c r="CM1255">
        <v>15200</v>
      </c>
      <c r="CR1255">
        <v>22300</v>
      </c>
      <c r="CW1255">
        <v>30300</v>
      </c>
      <c r="DB1255">
        <v>37100</v>
      </c>
      <c r="DG1255">
        <v>47400</v>
      </c>
      <c r="DL1255">
        <v>64700</v>
      </c>
      <c r="DQ1255">
        <v>79600</v>
      </c>
      <c r="DV1255">
        <v>95800</v>
      </c>
    </row>
    <row r="1256" spans="1:126" hidden="1">
      <c r="A1256" s="97" t="s">
        <v>451</v>
      </c>
      <c r="B1256" t="s">
        <v>1415</v>
      </c>
      <c r="C1256" t="s">
        <v>714</v>
      </c>
      <c r="D1256" s="94" t="s">
        <v>1416</v>
      </c>
      <c r="E1256" t="s">
        <v>1980</v>
      </c>
      <c r="BD1256">
        <v>3410000</v>
      </c>
      <c r="BI1256">
        <v>4759600</v>
      </c>
      <c r="BN1256">
        <v>6752800</v>
      </c>
      <c r="BS1256">
        <v>9728600</v>
      </c>
      <c r="BX1256">
        <v>14272600</v>
      </c>
      <c r="CC1256">
        <v>20839600</v>
      </c>
      <c r="CH1256">
        <v>29983000</v>
      </c>
      <c r="CM1256">
        <v>42509400</v>
      </c>
      <c r="CR1256">
        <v>59115500</v>
      </c>
      <c r="CW1256">
        <v>80833000</v>
      </c>
      <c r="DB1256">
        <v>106388800</v>
      </c>
      <c r="DG1256">
        <v>137058900</v>
      </c>
      <c r="DL1256">
        <v>173913600</v>
      </c>
      <c r="DQ1256">
        <v>226272100</v>
      </c>
      <c r="DV1256">
        <v>293228600</v>
      </c>
    </row>
    <row r="1257" spans="1:126" hidden="1">
      <c r="A1257" s="97" t="s">
        <v>451</v>
      </c>
      <c r="B1257" t="s">
        <v>1415</v>
      </c>
      <c r="C1257" t="s">
        <v>714</v>
      </c>
      <c r="D1257" s="94" t="s">
        <v>1416</v>
      </c>
      <c r="E1257" t="s">
        <v>1981</v>
      </c>
      <c r="BD1257">
        <v>3410000</v>
      </c>
      <c r="BI1257">
        <v>4759600</v>
      </c>
      <c r="BN1257">
        <v>6752800</v>
      </c>
      <c r="BS1257">
        <v>9728600</v>
      </c>
      <c r="BX1257">
        <v>14272600</v>
      </c>
      <c r="CC1257">
        <v>20839600</v>
      </c>
      <c r="CH1257">
        <v>29983000</v>
      </c>
      <c r="CM1257">
        <v>42509400</v>
      </c>
      <c r="CR1257">
        <v>59115500</v>
      </c>
      <c r="CW1257">
        <v>80833000</v>
      </c>
      <c r="DB1257">
        <v>106388800</v>
      </c>
      <c r="DG1257">
        <v>137058900</v>
      </c>
      <c r="DL1257">
        <v>173913600</v>
      </c>
      <c r="DQ1257">
        <v>226272100</v>
      </c>
      <c r="DV1257">
        <v>293228600</v>
      </c>
    </row>
    <row r="1258" spans="1:126" hidden="1">
      <c r="A1258" s="97" t="s">
        <v>451</v>
      </c>
      <c r="B1258" t="s">
        <v>1415</v>
      </c>
      <c r="C1258" t="s">
        <v>714</v>
      </c>
      <c r="D1258" s="94" t="s">
        <v>1416</v>
      </c>
      <c r="E1258" t="s">
        <v>1982</v>
      </c>
      <c r="BD1258">
        <v>2384200</v>
      </c>
      <c r="BI1258">
        <v>3370100</v>
      </c>
      <c r="BN1258">
        <v>4802000</v>
      </c>
      <c r="BS1258">
        <v>6913299.9999999898</v>
      </c>
      <c r="BX1258">
        <v>10011800</v>
      </c>
      <c r="CC1258">
        <v>14237800</v>
      </c>
      <c r="CH1258">
        <v>19939100</v>
      </c>
      <c r="CM1258">
        <v>27381700</v>
      </c>
      <c r="CR1258">
        <v>36889800</v>
      </c>
      <c r="CW1258">
        <v>48881200</v>
      </c>
      <c r="DB1258">
        <v>62534700</v>
      </c>
      <c r="DG1258">
        <v>78909900</v>
      </c>
      <c r="DL1258">
        <v>98532200</v>
      </c>
      <c r="DQ1258">
        <v>126150800</v>
      </c>
      <c r="DV1258">
        <v>160281800</v>
      </c>
    </row>
    <row r="1259" spans="1:126" hidden="1">
      <c r="A1259" s="97" t="s">
        <v>451</v>
      </c>
      <c r="B1259" t="s">
        <v>1415</v>
      </c>
      <c r="C1259" t="s">
        <v>714</v>
      </c>
      <c r="D1259" s="94" t="s">
        <v>1416</v>
      </c>
      <c r="E1259" t="s">
        <v>1983</v>
      </c>
      <c r="BD1259">
        <v>1025800</v>
      </c>
      <c r="BI1259">
        <v>1389500</v>
      </c>
      <c r="BN1259">
        <v>1950800</v>
      </c>
      <c r="BS1259">
        <v>2815300</v>
      </c>
      <c r="BX1259">
        <v>4260800</v>
      </c>
      <c r="CC1259">
        <v>6601800</v>
      </c>
      <c r="CH1259">
        <v>10043900</v>
      </c>
      <c r="CM1259">
        <v>15127700</v>
      </c>
      <c r="CR1259">
        <v>22225700</v>
      </c>
      <c r="CW1259">
        <v>31951800</v>
      </c>
      <c r="DB1259">
        <v>43854100</v>
      </c>
      <c r="DG1259">
        <v>58149000</v>
      </c>
      <c r="DL1259">
        <v>75381400</v>
      </c>
      <c r="DQ1259">
        <v>100121300</v>
      </c>
      <c r="DV1259">
        <v>132946800</v>
      </c>
    </row>
    <row r="1260" spans="1:126" hidden="1">
      <c r="A1260" s="97" t="s">
        <v>451</v>
      </c>
      <c r="B1260" t="s">
        <v>1415</v>
      </c>
      <c r="C1260" t="s">
        <v>714</v>
      </c>
      <c r="D1260" s="94" t="s">
        <v>1416</v>
      </c>
      <c r="E1260" t="s">
        <v>1984</v>
      </c>
      <c r="BD1260">
        <v>0</v>
      </c>
      <c r="BI1260">
        <v>0</v>
      </c>
      <c r="BN1260">
        <v>0</v>
      </c>
      <c r="BS1260">
        <v>0</v>
      </c>
      <c r="BX1260">
        <v>0</v>
      </c>
      <c r="CC1260">
        <v>0</v>
      </c>
      <c r="CH1260">
        <v>0</v>
      </c>
      <c r="CM1260">
        <v>0</v>
      </c>
      <c r="CR1260">
        <v>0</v>
      </c>
      <c r="CW1260">
        <v>0</v>
      </c>
      <c r="DB1260">
        <v>0</v>
      </c>
      <c r="DG1260">
        <v>0</v>
      </c>
      <c r="DL1260">
        <v>0</v>
      </c>
      <c r="DQ1260">
        <v>0</v>
      </c>
      <c r="DV1260">
        <v>0</v>
      </c>
    </row>
    <row r="1261" spans="1:126" hidden="1">
      <c r="A1261" s="97" t="s">
        <v>451</v>
      </c>
      <c r="B1261" t="s">
        <v>1415</v>
      </c>
      <c r="C1261" t="s">
        <v>714</v>
      </c>
      <c r="D1261" s="94" t="s">
        <v>1416</v>
      </c>
      <c r="E1261" t="s">
        <v>1985</v>
      </c>
      <c r="BD1261">
        <v>0</v>
      </c>
      <c r="BI1261">
        <v>0</v>
      </c>
      <c r="BN1261">
        <v>0</v>
      </c>
      <c r="BS1261">
        <v>0</v>
      </c>
      <c r="BX1261">
        <v>0</v>
      </c>
      <c r="CC1261">
        <v>0</v>
      </c>
      <c r="CH1261">
        <v>0</v>
      </c>
      <c r="CM1261">
        <v>0</v>
      </c>
      <c r="CR1261">
        <v>0</v>
      </c>
      <c r="CW1261">
        <v>0</v>
      </c>
      <c r="DB1261">
        <v>0</v>
      </c>
      <c r="DG1261">
        <v>0</v>
      </c>
      <c r="DL1261">
        <v>0</v>
      </c>
      <c r="DQ1261">
        <v>0</v>
      </c>
      <c r="DV1261">
        <v>0</v>
      </c>
    </row>
    <row r="1262" spans="1:126" hidden="1">
      <c r="A1262" s="97" t="s">
        <v>451</v>
      </c>
      <c r="B1262" t="s">
        <v>1415</v>
      </c>
      <c r="C1262" t="s">
        <v>714</v>
      </c>
      <c r="D1262" s="94" t="s">
        <v>1416</v>
      </c>
      <c r="E1262" t="s">
        <v>1986</v>
      </c>
      <c r="BD1262">
        <v>0</v>
      </c>
      <c r="BI1262">
        <v>0</v>
      </c>
      <c r="BN1262">
        <v>0</v>
      </c>
      <c r="BS1262">
        <v>0</v>
      </c>
      <c r="BX1262">
        <v>0</v>
      </c>
      <c r="CC1262">
        <v>0</v>
      </c>
      <c r="CH1262">
        <v>0</v>
      </c>
      <c r="CM1262">
        <v>0</v>
      </c>
      <c r="CR1262">
        <v>0</v>
      </c>
      <c r="CW1262">
        <v>0</v>
      </c>
      <c r="DB1262">
        <v>0</v>
      </c>
      <c r="DG1262">
        <v>0</v>
      </c>
      <c r="DL1262">
        <v>0</v>
      </c>
      <c r="DQ1262">
        <v>0</v>
      </c>
      <c r="DV1262">
        <v>0</v>
      </c>
    </row>
    <row r="1263" spans="1:126" hidden="1">
      <c r="A1263" s="97" t="s">
        <v>451</v>
      </c>
      <c r="B1263" t="s">
        <v>1415</v>
      </c>
      <c r="C1263" t="s">
        <v>714</v>
      </c>
      <c r="D1263" s="94" t="s">
        <v>1416</v>
      </c>
      <c r="E1263" t="s">
        <v>1987</v>
      </c>
      <c r="BD1263">
        <v>391200</v>
      </c>
      <c r="BI1263">
        <v>573199.99999999895</v>
      </c>
      <c r="BN1263">
        <v>883299.99999999895</v>
      </c>
      <c r="BS1263">
        <v>1434300</v>
      </c>
      <c r="BX1263">
        <v>2279599.9999999902</v>
      </c>
      <c r="CC1263">
        <v>3442799.9999999902</v>
      </c>
      <c r="CH1263">
        <v>4929900</v>
      </c>
      <c r="CM1263">
        <v>6618700</v>
      </c>
      <c r="CR1263">
        <v>8679400</v>
      </c>
      <c r="CW1263">
        <v>11564900</v>
      </c>
      <c r="DB1263">
        <v>14834899.999999899</v>
      </c>
      <c r="DG1263">
        <v>18115300</v>
      </c>
      <c r="DL1263">
        <v>21280899.999999899</v>
      </c>
      <c r="DQ1263">
        <v>27704300</v>
      </c>
      <c r="DV1263">
        <v>38372299.999999903</v>
      </c>
    </row>
    <row r="1264" spans="1:126" hidden="1">
      <c r="A1264" s="97" t="s">
        <v>451</v>
      </c>
      <c r="B1264" t="s">
        <v>1415</v>
      </c>
      <c r="C1264" t="s">
        <v>714</v>
      </c>
      <c r="D1264" s="94" t="s">
        <v>1416</v>
      </c>
      <c r="E1264" t="s">
        <v>1988</v>
      </c>
      <c r="BD1264">
        <v>710200</v>
      </c>
      <c r="BI1264">
        <v>1015599.99999999</v>
      </c>
      <c r="BN1264">
        <v>1413899.99999999</v>
      </c>
      <c r="BS1264">
        <v>1982399.99999999</v>
      </c>
      <c r="BX1264">
        <v>2874600</v>
      </c>
      <c r="CC1264">
        <v>3979200</v>
      </c>
      <c r="CH1264">
        <v>5391200</v>
      </c>
      <c r="CM1264">
        <v>7263600</v>
      </c>
      <c r="CR1264">
        <v>9350600</v>
      </c>
      <c r="CW1264">
        <v>11499200</v>
      </c>
      <c r="DB1264">
        <v>13776800</v>
      </c>
      <c r="DG1264">
        <v>17174199.999999899</v>
      </c>
      <c r="DL1264">
        <v>20629600</v>
      </c>
      <c r="DQ1264">
        <v>24203499.999999899</v>
      </c>
      <c r="DV1264">
        <v>28525400</v>
      </c>
    </row>
    <row r="1265" spans="1:126" hidden="1">
      <c r="A1265" s="97" t="s">
        <v>451</v>
      </c>
      <c r="B1265" t="s">
        <v>1415</v>
      </c>
      <c r="C1265" t="s">
        <v>714</v>
      </c>
      <c r="D1265" s="94" t="s">
        <v>1416</v>
      </c>
      <c r="E1265" t="s">
        <v>1989</v>
      </c>
      <c r="BD1265">
        <v>479300</v>
      </c>
      <c r="BI1265">
        <v>682400</v>
      </c>
      <c r="BN1265">
        <v>978600</v>
      </c>
      <c r="BS1265">
        <v>1359199.99999999</v>
      </c>
      <c r="BX1265">
        <v>1887399.99999999</v>
      </c>
      <c r="CC1265">
        <v>2643800</v>
      </c>
      <c r="CH1265">
        <v>3666100</v>
      </c>
      <c r="CM1265">
        <v>4982900</v>
      </c>
      <c r="CR1265">
        <v>6741699.9999999898</v>
      </c>
      <c r="CW1265">
        <v>8624700</v>
      </c>
      <c r="DB1265">
        <v>10469200</v>
      </c>
      <c r="DG1265">
        <v>12493899.999999899</v>
      </c>
      <c r="DL1265">
        <v>15663300</v>
      </c>
      <c r="DQ1265">
        <v>19174700</v>
      </c>
      <c r="DV1265">
        <v>22130400</v>
      </c>
    </row>
    <row r="1266" spans="1:126" hidden="1">
      <c r="A1266" s="97" t="s">
        <v>451</v>
      </c>
      <c r="B1266" t="s">
        <v>1415</v>
      </c>
      <c r="C1266" t="s">
        <v>714</v>
      </c>
      <c r="D1266" s="94" t="s">
        <v>1416</v>
      </c>
      <c r="E1266" t="s">
        <v>1990</v>
      </c>
      <c r="BD1266">
        <v>274800</v>
      </c>
      <c r="BI1266">
        <v>362700</v>
      </c>
      <c r="BN1266">
        <v>511899.99999999901</v>
      </c>
      <c r="BS1266">
        <v>722600</v>
      </c>
      <c r="BX1266">
        <v>994900</v>
      </c>
      <c r="CC1266">
        <v>1401900</v>
      </c>
      <c r="CH1266">
        <v>2050400</v>
      </c>
      <c r="CM1266">
        <v>2904900</v>
      </c>
      <c r="CR1266">
        <v>4058400</v>
      </c>
      <c r="CW1266">
        <v>5648100</v>
      </c>
      <c r="DB1266">
        <v>7504400</v>
      </c>
      <c r="DG1266">
        <v>9305300</v>
      </c>
      <c r="DL1266">
        <v>11647900</v>
      </c>
      <c r="DQ1266">
        <v>15372500</v>
      </c>
      <c r="DV1266">
        <v>18798400</v>
      </c>
    </row>
    <row r="1267" spans="1:126" hidden="1">
      <c r="A1267" s="97" t="s">
        <v>451</v>
      </c>
      <c r="B1267" t="s">
        <v>1415</v>
      </c>
      <c r="C1267" t="s">
        <v>714</v>
      </c>
      <c r="D1267" s="94" t="s">
        <v>1416</v>
      </c>
      <c r="E1267" t="s">
        <v>1991</v>
      </c>
      <c r="BD1267">
        <v>189000</v>
      </c>
      <c r="BI1267">
        <v>260500</v>
      </c>
      <c r="BN1267">
        <v>345500</v>
      </c>
      <c r="BS1267">
        <v>490100</v>
      </c>
      <c r="BX1267">
        <v>693900</v>
      </c>
      <c r="CC1267">
        <v>961000</v>
      </c>
      <c r="CH1267">
        <v>1349199.99999999</v>
      </c>
      <c r="CM1267">
        <v>1989399.99999999</v>
      </c>
      <c r="CR1267">
        <v>2828500</v>
      </c>
      <c r="CW1267">
        <v>3960099.9999999902</v>
      </c>
      <c r="DB1267">
        <v>5461799.9999999898</v>
      </c>
      <c r="DG1267">
        <v>7130199.9999999898</v>
      </c>
      <c r="DL1267">
        <v>8939100</v>
      </c>
      <c r="DQ1267">
        <v>11721000</v>
      </c>
      <c r="DV1267">
        <v>15044199.999999899</v>
      </c>
    </row>
    <row r="1268" spans="1:126" hidden="1">
      <c r="A1268" s="97" t="s">
        <v>451</v>
      </c>
      <c r="B1268" t="s">
        <v>1415</v>
      </c>
      <c r="C1268" t="s">
        <v>714</v>
      </c>
      <c r="D1268" s="94" t="s">
        <v>1416</v>
      </c>
      <c r="E1268" t="s">
        <v>1992</v>
      </c>
      <c r="BD1268">
        <v>130500</v>
      </c>
      <c r="BI1268">
        <v>177400</v>
      </c>
      <c r="BN1268">
        <v>246700</v>
      </c>
      <c r="BS1268">
        <v>327400</v>
      </c>
      <c r="BX1268">
        <v>465399.99999999901</v>
      </c>
      <c r="CC1268">
        <v>664900</v>
      </c>
      <c r="CH1268">
        <v>912699.99999999895</v>
      </c>
      <c r="CM1268">
        <v>1294000</v>
      </c>
      <c r="CR1268">
        <v>1914700</v>
      </c>
      <c r="CW1268">
        <v>2734000</v>
      </c>
      <c r="DB1268">
        <v>3727799.9999999902</v>
      </c>
      <c r="DG1268">
        <v>5152400</v>
      </c>
      <c r="DL1268">
        <v>6816399.9999999898</v>
      </c>
      <c r="DQ1268">
        <v>8854099.9999999907</v>
      </c>
      <c r="DV1268">
        <v>11411800</v>
      </c>
    </row>
    <row r="1269" spans="1:126" hidden="1">
      <c r="A1269" s="97" t="s">
        <v>451</v>
      </c>
      <c r="B1269" t="s">
        <v>1415</v>
      </c>
      <c r="C1269" t="s">
        <v>714</v>
      </c>
      <c r="D1269" s="94" t="s">
        <v>1416</v>
      </c>
      <c r="E1269" t="s">
        <v>1993</v>
      </c>
      <c r="BD1269">
        <v>83100</v>
      </c>
      <c r="BI1269">
        <v>120799.999999999</v>
      </c>
      <c r="BN1269">
        <v>165399.99999999901</v>
      </c>
      <c r="BS1269">
        <v>230500</v>
      </c>
      <c r="BX1269">
        <v>307000</v>
      </c>
      <c r="CC1269">
        <v>439800</v>
      </c>
      <c r="CH1269">
        <v>626000</v>
      </c>
      <c r="CM1269">
        <v>866199.99999999895</v>
      </c>
      <c r="CR1269">
        <v>1235800</v>
      </c>
      <c r="CW1269">
        <v>1843600</v>
      </c>
      <c r="DB1269">
        <v>2528600</v>
      </c>
      <c r="DG1269">
        <v>3513100</v>
      </c>
      <c r="DL1269">
        <v>4922000</v>
      </c>
      <c r="DQ1269">
        <v>6627100</v>
      </c>
      <c r="DV1269">
        <v>8560800</v>
      </c>
    </row>
    <row r="1270" spans="1:126" hidden="1">
      <c r="A1270" s="97" t="s">
        <v>451</v>
      </c>
      <c r="B1270" t="s">
        <v>1415</v>
      </c>
      <c r="C1270" t="s">
        <v>714</v>
      </c>
      <c r="D1270" s="94" t="s">
        <v>1416</v>
      </c>
      <c r="E1270" t="s">
        <v>1994</v>
      </c>
      <c r="BD1270">
        <v>53900</v>
      </c>
      <c r="BI1270">
        <v>75400</v>
      </c>
      <c r="BN1270">
        <v>110799.999999999</v>
      </c>
      <c r="BS1270">
        <v>151600</v>
      </c>
      <c r="BX1270">
        <v>211200</v>
      </c>
      <c r="CC1270">
        <v>284200</v>
      </c>
      <c r="CH1270">
        <v>413600</v>
      </c>
      <c r="CM1270">
        <v>591500</v>
      </c>
      <c r="CR1270">
        <v>819699.99999999895</v>
      </c>
      <c r="CW1270">
        <v>1185399.99999999</v>
      </c>
      <c r="DB1270">
        <v>1651700</v>
      </c>
      <c r="DG1270">
        <v>2373000</v>
      </c>
      <c r="DL1270">
        <v>3330700</v>
      </c>
      <c r="DQ1270">
        <v>4713800</v>
      </c>
      <c r="DV1270">
        <v>6343100</v>
      </c>
    </row>
    <row r="1271" spans="1:126" hidden="1">
      <c r="A1271" s="97" t="s">
        <v>451</v>
      </c>
      <c r="B1271" t="s">
        <v>1415</v>
      </c>
      <c r="C1271" t="s">
        <v>714</v>
      </c>
      <c r="D1271" s="94" t="s">
        <v>1416</v>
      </c>
      <c r="E1271" t="s">
        <v>1995</v>
      </c>
      <c r="BD1271">
        <v>34200</v>
      </c>
      <c r="BI1271">
        <v>47400</v>
      </c>
      <c r="BN1271">
        <v>66700</v>
      </c>
      <c r="BS1271">
        <v>99999.999999999898</v>
      </c>
      <c r="BX1271">
        <v>133800</v>
      </c>
      <c r="CC1271">
        <v>189200</v>
      </c>
      <c r="CH1271">
        <v>267000</v>
      </c>
      <c r="CM1271">
        <v>389200</v>
      </c>
      <c r="CR1271">
        <v>554900</v>
      </c>
      <c r="CW1271">
        <v>775900</v>
      </c>
      <c r="DB1271">
        <v>1060800</v>
      </c>
      <c r="DG1271">
        <v>1532899.99999999</v>
      </c>
      <c r="DL1271">
        <v>2220500</v>
      </c>
      <c r="DQ1271">
        <v>3184099.9999999902</v>
      </c>
      <c r="DV1271">
        <v>4449300</v>
      </c>
    </row>
    <row r="1272" spans="1:126" hidden="1">
      <c r="A1272" s="97" t="s">
        <v>451</v>
      </c>
      <c r="B1272" t="s">
        <v>1415</v>
      </c>
      <c r="C1272" t="s">
        <v>714</v>
      </c>
      <c r="D1272" s="94" t="s">
        <v>1416</v>
      </c>
      <c r="E1272" t="s">
        <v>1996</v>
      </c>
      <c r="BD1272">
        <v>19900</v>
      </c>
      <c r="BI1272">
        <v>28400</v>
      </c>
      <c r="BN1272">
        <v>40400</v>
      </c>
      <c r="BS1272">
        <v>57700</v>
      </c>
      <c r="BX1272">
        <v>84199.999999999898</v>
      </c>
      <c r="CC1272">
        <v>114500</v>
      </c>
      <c r="CH1272">
        <v>164800</v>
      </c>
      <c r="CM1272">
        <v>236300</v>
      </c>
      <c r="CR1272">
        <v>348000</v>
      </c>
      <c r="CW1272">
        <v>506300</v>
      </c>
      <c r="DB1272">
        <v>695000</v>
      </c>
      <c r="DG1272">
        <v>957099.99999999895</v>
      </c>
      <c r="DL1272">
        <v>1404700</v>
      </c>
      <c r="DQ1272">
        <v>2105299.9999999902</v>
      </c>
      <c r="DV1272">
        <v>2938100</v>
      </c>
    </row>
    <row r="1273" spans="1:126" hidden="1">
      <c r="A1273" s="97" t="s">
        <v>451</v>
      </c>
      <c r="B1273" t="s">
        <v>1415</v>
      </c>
      <c r="C1273" t="s">
        <v>714</v>
      </c>
      <c r="D1273" s="94" t="s">
        <v>1416</v>
      </c>
      <c r="E1273" t="s">
        <v>1997</v>
      </c>
      <c r="BD1273">
        <v>10800</v>
      </c>
      <c r="BI1273">
        <v>15700</v>
      </c>
      <c r="BN1273">
        <v>22100</v>
      </c>
      <c r="BS1273">
        <v>31999.999999999902</v>
      </c>
      <c r="BX1273">
        <v>44800</v>
      </c>
      <c r="CC1273">
        <v>66600</v>
      </c>
      <c r="CH1273">
        <v>94399.999999999898</v>
      </c>
      <c r="CM1273">
        <v>136900</v>
      </c>
      <c r="CR1273">
        <v>197899.99999999901</v>
      </c>
      <c r="CW1273">
        <v>296599.99999999901</v>
      </c>
      <c r="DB1273">
        <v>437900</v>
      </c>
      <c r="DG1273">
        <v>590100</v>
      </c>
      <c r="DL1273">
        <v>824699.99999999895</v>
      </c>
      <c r="DQ1273">
        <v>1280699.99999999</v>
      </c>
      <c r="DV1273">
        <v>1868300</v>
      </c>
    </row>
    <row r="1274" spans="1:126" hidden="1">
      <c r="A1274" s="97" t="s">
        <v>451</v>
      </c>
      <c r="B1274" t="s">
        <v>1415</v>
      </c>
      <c r="C1274" t="s">
        <v>714</v>
      </c>
      <c r="D1274" s="94" t="s">
        <v>1416</v>
      </c>
      <c r="E1274" t="s">
        <v>1998</v>
      </c>
      <c r="BD1274">
        <v>5200</v>
      </c>
      <c r="BI1274">
        <v>7300</v>
      </c>
      <c r="BN1274">
        <v>10799.9999999999</v>
      </c>
      <c r="BS1274">
        <v>16200</v>
      </c>
      <c r="BX1274">
        <v>22100</v>
      </c>
      <c r="CC1274">
        <v>31800</v>
      </c>
      <c r="CH1274">
        <v>47000</v>
      </c>
      <c r="CM1274">
        <v>68399.999999999898</v>
      </c>
      <c r="CR1274">
        <v>100699.999999999</v>
      </c>
      <c r="CW1274">
        <v>149700</v>
      </c>
      <c r="DB1274">
        <v>234499.99999999901</v>
      </c>
      <c r="DG1274">
        <v>335400</v>
      </c>
      <c r="DL1274">
        <v>478700</v>
      </c>
      <c r="DQ1274">
        <v>696700</v>
      </c>
      <c r="DV1274">
        <v>1058300</v>
      </c>
    </row>
    <row r="1275" spans="1:126" hidden="1">
      <c r="A1275" s="97" t="s">
        <v>451</v>
      </c>
      <c r="B1275" t="s">
        <v>1415</v>
      </c>
      <c r="C1275" t="s">
        <v>714</v>
      </c>
      <c r="D1275" s="94" t="s">
        <v>1416</v>
      </c>
      <c r="E1275" t="s">
        <v>1999</v>
      </c>
      <c r="BD1275">
        <v>1800</v>
      </c>
      <c r="BI1275">
        <v>2600</v>
      </c>
      <c r="BN1275">
        <v>4300</v>
      </c>
      <c r="BS1275">
        <v>6700</v>
      </c>
      <c r="BX1275">
        <v>9400</v>
      </c>
      <c r="CC1275">
        <v>13199.9999999999</v>
      </c>
      <c r="CH1275">
        <v>19100</v>
      </c>
      <c r="CM1275">
        <v>28800</v>
      </c>
      <c r="CR1275">
        <v>42400</v>
      </c>
      <c r="CW1275">
        <v>65000</v>
      </c>
      <c r="DB1275">
        <v>103800</v>
      </c>
      <c r="DG1275">
        <v>165200</v>
      </c>
      <c r="DL1275">
        <v>240699.99999999901</v>
      </c>
      <c r="DQ1275">
        <v>338999.99999999901</v>
      </c>
      <c r="DV1275">
        <v>510000</v>
      </c>
    </row>
    <row r="1276" spans="1:126" hidden="1">
      <c r="A1276" s="97" t="s">
        <v>451</v>
      </c>
      <c r="B1276" t="s">
        <v>1415</v>
      </c>
      <c r="C1276" t="s">
        <v>714</v>
      </c>
      <c r="D1276" s="94" t="s">
        <v>1416</v>
      </c>
      <c r="E1276" t="s">
        <v>2000</v>
      </c>
      <c r="BD1276">
        <v>300</v>
      </c>
      <c r="BI1276">
        <v>700</v>
      </c>
      <c r="BN1276">
        <v>1300</v>
      </c>
      <c r="BS1276">
        <v>2200</v>
      </c>
      <c r="BX1276">
        <v>2800</v>
      </c>
      <c r="CC1276">
        <v>4000</v>
      </c>
      <c r="CH1276">
        <v>6200</v>
      </c>
      <c r="CM1276">
        <v>8700</v>
      </c>
      <c r="CR1276">
        <v>13899.9999999999</v>
      </c>
      <c r="CW1276">
        <v>22100</v>
      </c>
      <c r="DB1276">
        <v>38600</v>
      </c>
      <c r="DG1276">
        <v>54999.999999999898</v>
      </c>
      <c r="DL1276">
        <v>107399.999999999</v>
      </c>
      <c r="DQ1276">
        <v>132799.99999999901</v>
      </c>
      <c r="DV1276">
        <v>202400</v>
      </c>
    </row>
    <row r="1277" spans="1:126" hidden="1">
      <c r="A1277" s="97" t="s">
        <v>451</v>
      </c>
      <c r="B1277" t="s">
        <v>1415</v>
      </c>
      <c r="C1277" t="s">
        <v>714</v>
      </c>
      <c r="D1277" s="94" t="s">
        <v>1416</v>
      </c>
      <c r="E1277" t="s">
        <v>2001</v>
      </c>
      <c r="BD1277">
        <v>0</v>
      </c>
      <c r="BI1277">
        <v>0</v>
      </c>
      <c r="BN1277">
        <v>300</v>
      </c>
      <c r="BS1277">
        <v>400</v>
      </c>
      <c r="BX1277">
        <v>700</v>
      </c>
      <c r="CC1277">
        <v>800</v>
      </c>
      <c r="CH1277">
        <v>1300</v>
      </c>
      <c r="CM1277">
        <v>1900</v>
      </c>
      <c r="CR1277">
        <v>2800</v>
      </c>
      <c r="CW1277">
        <v>4800</v>
      </c>
      <c r="DB1277">
        <v>7600</v>
      </c>
      <c r="DG1277">
        <v>14600</v>
      </c>
      <c r="DL1277">
        <v>21700</v>
      </c>
      <c r="DQ1277">
        <v>35400</v>
      </c>
      <c r="DV1277">
        <v>58300</v>
      </c>
    </row>
    <row r="1278" spans="1:126" hidden="1">
      <c r="A1278" s="97" t="s">
        <v>451</v>
      </c>
      <c r="B1278" t="s">
        <v>1415</v>
      </c>
      <c r="C1278" t="s">
        <v>714</v>
      </c>
      <c r="D1278" s="94" t="s">
        <v>1416</v>
      </c>
      <c r="E1278" t="s">
        <v>2002</v>
      </c>
      <c r="BD1278">
        <v>0</v>
      </c>
      <c r="BI1278">
        <v>0</v>
      </c>
      <c r="BN1278">
        <v>0</v>
      </c>
      <c r="BS1278">
        <v>0</v>
      </c>
      <c r="BX1278">
        <v>0</v>
      </c>
      <c r="CC1278">
        <v>100</v>
      </c>
      <c r="CH1278">
        <v>200</v>
      </c>
      <c r="CM1278">
        <v>300</v>
      </c>
      <c r="CR1278">
        <v>400</v>
      </c>
      <c r="CW1278">
        <v>800</v>
      </c>
      <c r="DB1278">
        <v>1200</v>
      </c>
      <c r="DG1278">
        <v>2099.99999999999</v>
      </c>
      <c r="DL1278">
        <v>3700</v>
      </c>
      <c r="DQ1278">
        <v>5500</v>
      </c>
      <c r="DV1278">
        <v>10100</v>
      </c>
    </row>
    <row r="1279" spans="1:126" hidden="1">
      <c r="A1279" s="97" t="s">
        <v>451</v>
      </c>
      <c r="B1279" t="s">
        <v>1415</v>
      </c>
      <c r="C1279" t="s">
        <v>714</v>
      </c>
      <c r="D1279" s="94" t="s">
        <v>1416</v>
      </c>
      <c r="E1279" t="s">
        <v>2003</v>
      </c>
      <c r="BD1279">
        <v>0</v>
      </c>
      <c r="BI1279">
        <v>0</v>
      </c>
      <c r="BN1279">
        <v>0</v>
      </c>
      <c r="BS1279">
        <v>0</v>
      </c>
      <c r="BX1279">
        <v>0</v>
      </c>
      <c r="CC1279">
        <v>0</v>
      </c>
      <c r="CH1279">
        <v>0</v>
      </c>
      <c r="CM1279">
        <v>0</v>
      </c>
      <c r="CR1279">
        <v>0</v>
      </c>
      <c r="CW1279">
        <v>0</v>
      </c>
      <c r="DB1279">
        <v>100</v>
      </c>
      <c r="DG1279">
        <v>100</v>
      </c>
      <c r="DL1279">
        <v>200</v>
      </c>
      <c r="DQ1279">
        <v>300</v>
      </c>
      <c r="DV1279">
        <v>600</v>
      </c>
    </row>
    <row r="1280" spans="1:126" hidden="1">
      <c r="A1280" s="97" t="s">
        <v>451</v>
      </c>
      <c r="B1280" t="s">
        <v>1415</v>
      </c>
      <c r="C1280" t="s">
        <v>714</v>
      </c>
      <c r="D1280" s="94" t="s">
        <v>1416</v>
      </c>
      <c r="E1280" t="s">
        <v>2004</v>
      </c>
      <c r="BD1280">
        <v>0</v>
      </c>
      <c r="BI1280">
        <v>0</v>
      </c>
      <c r="BN1280">
        <v>0</v>
      </c>
      <c r="BS1280">
        <v>0</v>
      </c>
      <c r="BX1280">
        <v>0</v>
      </c>
      <c r="CC1280">
        <v>0</v>
      </c>
      <c r="CH1280">
        <v>0</v>
      </c>
      <c r="CM1280">
        <v>0</v>
      </c>
      <c r="CR1280">
        <v>0</v>
      </c>
      <c r="CW1280">
        <v>0</v>
      </c>
      <c r="DB1280">
        <v>0</v>
      </c>
      <c r="DG1280">
        <v>0</v>
      </c>
      <c r="DL1280">
        <v>0</v>
      </c>
      <c r="DQ1280">
        <v>0</v>
      </c>
      <c r="DV1280">
        <v>0</v>
      </c>
    </row>
    <row r="1281" spans="1:126" hidden="1">
      <c r="A1281" s="97" t="s">
        <v>451</v>
      </c>
      <c r="B1281" t="s">
        <v>1415</v>
      </c>
      <c r="C1281" t="s">
        <v>714</v>
      </c>
      <c r="D1281" s="94" t="s">
        <v>1416</v>
      </c>
      <c r="E1281" t="s">
        <v>2005</v>
      </c>
      <c r="BD1281">
        <v>0</v>
      </c>
      <c r="BI1281">
        <v>0</v>
      </c>
      <c r="BN1281">
        <v>0</v>
      </c>
      <c r="BS1281">
        <v>0</v>
      </c>
      <c r="BX1281">
        <v>0</v>
      </c>
      <c r="CC1281">
        <v>0</v>
      </c>
      <c r="CH1281">
        <v>0</v>
      </c>
      <c r="CM1281">
        <v>0</v>
      </c>
      <c r="CR1281">
        <v>0</v>
      </c>
      <c r="CW1281">
        <v>0</v>
      </c>
      <c r="DB1281">
        <v>0</v>
      </c>
      <c r="DG1281">
        <v>0</v>
      </c>
      <c r="DL1281">
        <v>0</v>
      </c>
      <c r="DQ1281">
        <v>0</v>
      </c>
      <c r="DV1281">
        <v>0</v>
      </c>
    </row>
    <row r="1282" spans="1:126" hidden="1">
      <c r="A1282" s="97" t="s">
        <v>451</v>
      </c>
      <c r="B1282" t="s">
        <v>1415</v>
      </c>
      <c r="C1282" t="s">
        <v>714</v>
      </c>
      <c r="D1282" s="94" t="s">
        <v>1416</v>
      </c>
      <c r="E1282" t="s">
        <v>2006</v>
      </c>
      <c r="BD1282">
        <v>0</v>
      </c>
      <c r="BI1282">
        <v>0</v>
      </c>
      <c r="BN1282">
        <v>0</v>
      </c>
      <c r="BS1282">
        <v>0</v>
      </c>
      <c r="BX1282">
        <v>0</v>
      </c>
      <c r="CC1282">
        <v>0</v>
      </c>
      <c r="CH1282">
        <v>0</v>
      </c>
      <c r="CM1282">
        <v>0</v>
      </c>
      <c r="CR1282">
        <v>0</v>
      </c>
      <c r="CW1282">
        <v>0</v>
      </c>
      <c r="DB1282">
        <v>0</v>
      </c>
      <c r="DG1282">
        <v>0</v>
      </c>
      <c r="DL1282">
        <v>0</v>
      </c>
      <c r="DQ1282">
        <v>0</v>
      </c>
      <c r="DV1282">
        <v>0</v>
      </c>
    </row>
    <row r="1283" spans="1:126" hidden="1">
      <c r="A1283" s="97" t="s">
        <v>451</v>
      </c>
      <c r="B1283" t="s">
        <v>1415</v>
      </c>
      <c r="C1283" t="s">
        <v>714</v>
      </c>
      <c r="D1283" s="94" t="s">
        <v>1416</v>
      </c>
      <c r="E1283" t="s">
        <v>2007</v>
      </c>
      <c r="BD1283">
        <v>0</v>
      </c>
      <c r="BI1283">
        <v>0</v>
      </c>
      <c r="BN1283">
        <v>0</v>
      </c>
      <c r="BS1283">
        <v>0</v>
      </c>
      <c r="BX1283">
        <v>0</v>
      </c>
      <c r="CC1283">
        <v>0</v>
      </c>
      <c r="CH1283">
        <v>0</v>
      </c>
      <c r="CM1283">
        <v>0</v>
      </c>
      <c r="CR1283">
        <v>0</v>
      </c>
      <c r="CW1283">
        <v>0</v>
      </c>
      <c r="DB1283">
        <v>0</v>
      </c>
      <c r="DG1283">
        <v>0</v>
      </c>
      <c r="DL1283">
        <v>0</v>
      </c>
      <c r="DQ1283">
        <v>0</v>
      </c>
      <c r="DV1283">
        <v>0</v>
      </c>
    </row>
    <row r="1284" spans="1:126" hidden="1">
      <c r="A1284" s="97" t="s">
        <v>451</v>
      </c>
      <c r="B1284" t="s">
        <v>1415</v>
      </c>
      <c r="C1284" t="s">
        <v>714</v>
      </c>
      <c r="D1284" s="94" t="s">
        <v>1416</v>
      </c>
      <c r="E1284" t="s">
        <v>2008</v>
      </c>
      <c r="BD1284">
        <v>174200</v>
      </c>
      <c r="BI1284">
        <v>239700</v>
      </c>
      <c r="BN1284">
        <v>360999.99999999901</v>
      </c>
      <c r="BS1284">
        <v>582800</v>
      </c>
      <c r="BX1284">
        <v>1043000</v>
      </c>
      <c r="CC1284">
        <v>1802800</v>
      </c>
      <c r="CH1284">
        <v>2828200</v>
      </c>
      <c r="CM1284">
        <v>4189200</v>
      </c>
      <c r="CR1284">
        <v>6049400</v>
      </c>
      <c r="CW1284">
        <v>8686499.9999999907</v>
      </c>
      <c r="DB1284">
        <v>11973500</v>
      </c>
      <c r="DG1284">
        <v>15254600</v>
      </c>
      <c r="DL1284">
        <v>18686400</v>
      </c>
      <c r="DQ1284">
        <v>24991900</v>
      </c>
      <c r="DV1284">
        <v>34748299.999999903</v>
      </c>
    </row>
    <row r="1285" spans="1:126" hidden="1">
      <c r="A1285" s="97" t="s">
        <v>451</v>
      </c>
      <c r="B1285" t="s">
        <v>1415</v>
      </c>
      <c r="C1285" t="s">
        <v>714</v>
      </c>
      <c r="D1285" s="94" t="s">
        <v>1416</v>
      </c>
      <c r="E1285" t="s">
        <v>2009</v>
      </c>
      <c r="BD1285">
        <v>242399.99999999901</v>
      </c>
      <c r="BI1285">
        <v>365100</v>
      </c>
      <c r="BN1285">
        <v>531000</v>
      </c>
      <c r="BS1285">
        <v>776400</v>
      </c>
      <c r="BX1285">
        <v>1198400</v>
      </c>
      <c r="CC1285">
        <v>1908600</v>
      </c>
      <c r="CH1285">
        <v>2890200</v>
      </c>
      <c r="CM1285">
        <v>4311100</v>
      </c>
      <c r="CR1285">
        <v>6038900</v>
      </c>
      <c r="CW1285">
        <v>8105200</v>
      </c>
      <c r="DB1285">
        <v>10464900</v>
      </c>
      <c r="DG1285">
        <v>13426200</v>
      </c>
      <c r="DL1285">
        <v>16328599.999999899</v>
      </c>
      <c r="DQ1285">
        <v>19929300</v>
      </c>
      <c r="DV1285">
        <v>24929000</v>
      </c>
    </row>
    <row r="1286" spans="1:126" hidden="1">
      <c r="A1286" s="97" t="s">
        <v>451</v>
      </c>
      <c r="B1286" t="s">
        <v>1415</v>
      </c>
      <c r="C1286" t="s">
        <v>714</v>
      </c>
      <c r="D1286" s="94" t="s">
        <v>1416</v>
      </c>
      <c r="E1286" t="s">
        <v>2010</v>
      </c>
      <c r="BD1286">
        <v>171100</v>
      </c>
      <c r="BI1286">
        <v>236200</v>
      </c>
      <c r="BN1286">
        <v>356399.99999999901</v>
      </c>
      <c r="BS1286">
        <v>517799.99999999901</v>
      </c>
      <c r="BX1286">
        <v>754000</v>
      </c>
      <c r="CC1286">
        <v>1125400</v>
      </c>
      <c r="CH1286">
        <v>1772000</v>
      </c>
      <c r="CM1286">
        <v>2720700</v>
      </c>
      <c r="CR1286">
        <v>4074899.9999999902</v>
      </c>
      <c r="CW1286">
        <v>5750299.9999999898</v>
      </c>
      <c r="DB1286">
        <v>7463500</v>
      </c>
      <c r="DG1286">
        <v>9630599.9999999907</v>
      </c>
      <c r="DL1286">
        <v>12496600</v>
      </c>
      <c r="DQ1286">
        <v>15488900</v>
      </c>
      <c r="DV1286">
        <v>19115899.999999899</v>
      </c>
    </row>
    <row r="1287" spans="1:126" hidden="1">
      <c r="A1287" s="97" t="s">
        <v>451</v>
      </c>
      <c r="B1287" t="s">
        <v>1415</v>
      </c>
      <c r="C1287" t="s">
        <v>714</v>
      </c>
      <c r="D1287" s="94" t="s">
        <v>1416</v>
      </c>
      <c r="E1287" t="s">
        <v>2011</v>
      </c>
      <c r="BD1287">
        <v>119400</v>
      </c>
      <c r="BI1287">
        <v>145600</v>
      </c>
      <c r="BN1287">
        <v>196400</v>
      </c>
      <c r="BS1287">
        <v>283799.99999999901</v>
      </c>
      <c r="BX1287">
        <v>398300</v>
      </c>
      <c r="CC1287">
        <v>583400</v>
      </c>
      <c r="CH1287">
        <v>898500</v>
      </c>
      <c r="CM1287">
        <v>1465000</v>
      </c>
      <c r="CR1287">
        <v>2302700</v>
      </c>
      <c r="CW1287">
        <v>3526999.9999999902</v>
      </c>
      <c r="DB1287">
        <v>4963300</v>
      </c>
      <c r="DG1287">
        <v>6670900</v>
      </c>
      <c r="DL1287">
        <v>8960400</v>
      </c>
      <c r="DQ1287">
        <v>12195099.999999899</v>
      </c>
      <c r="DV1287">
        <v>15662000</v>
      </c>
    </row>
    <row r="1288" spans="1:126" hidden="1">
      <c r="A1288" s="97" t="s">
        <v>451</v>
      </c>
      <c r="B1288" t="s">
        <v>1415</v>
      </c>
      <c r="C1288" t="s">
        <v>714</v>
      </c>
      <c r="D1288" s="94" t="s">
        <v>1416</v>
      </c>
      <c r="E1288" t="s">
        <v>2012</v>
      </c>
      <c r="BD1288">
        <v>87800</v>
      </c>
      <c r="BI1288">
        <v>115300</v>
      </c>
      <c r="BN1288">
        <v>140500</v>
      </c>
      <c r="BS1288">
        <v>190799.99999999901</v>
      </c>
      <c r="BX1288">
        <v>274399.99999999901</v>
      </c>
      <c r="CC1288">
        <v>386600</v>
      </c>
      <c r="CH1288">
        <v>561400</v>
      </c>
      <c r="CM1288">
        <v>880000</v>
      </c>
      <c r="CR1288">
        <v>1438400</v>
      </c>
      <c r="CW1288">
        <v>2261399.9999999902</v>
      </c>
      <c r="DB1288">
        <v>3380100</v>
      </c>
      <c r="DG1288">
        <v>4717200</v>
      </c>
      <c r="DL1288">
        <v>6397800</v>
      </c>
      <c r="DQ1288">
        <v>8952800</v>
      </c>
      <c r="DV1288">
        <v>12002000</v>
      </c>
    </row>
    <row r="1289" spans="1:126" hidden="1">
      <c r="A1289" s="97" t="s">
        <v>451</v>
      </c>
      <c r="B1289" t="s">
        <v>1415</v>
      </c>
      <c r="C1289" t="s">
        <v>714</v>
      </c>
      <c r="D1289" s="94" t="s">
        <v>1416</v>
      </c>
      <c r="E1289" t="s">
        <v>2013</v>
      </c>
      <c r="BD1289">
        <v>69400</v>
      </c>
      <c r="BI1289">
        <v>83700</v>
      </c>
      <c r="BN1289">
        <v>110200</v>
      </c>
      <c r="BS1289">
        <v>135099.99999999901</v>
      </c>
      <c r="BX1289">
        <v>182899.99999999901</v>
      </c>
      <c r="CC1289">
        <v>265000</v>
      </c>
      <c r="CH1289">
        <v>371300</v>
      </c>
      <c r="CM1289">
        <v>547500</v>
      </c>
      <c r="CR1289">
        <v>862000</v>
      </c>
      <c r="CW1289">
        <v>1413400</v>
      </c>
      <c r="DB1289">
        <v>2195100</v>
      </c>
      <c r="DG1289">
        <v>3222100</v>
      </c>
      <c r="DL1289">
        <v>4534300</v>
      </c>
      <c r="DQ1289">
        <v>6470300</v>
      </c>
      <c r="DV1289">
        <v>8781099.9999999907</v>
      </c>
    </row>
    <row r="1290" spans="1:126" hidden="1">
      <c r="A1290" s="97" t="s">
        <v>451</v>
      </c>
      <c r="B1290" t="s">
        <v>1415</v>
      </c>
      <c r="C1290" t="s">
        <v>714</v>
      </c>
      <c r="D1290" s="94" t="s">
        <v>1416</v>
      </c>
      <c r="E1290" t="s">
        <v>2014</v>
      </c>
      <c r="BD1290">
        <v>50700</v>
      </c>
      <c r="BI1290">
        <v>65500</v>
      </c>
      <c r="BN1290">
        <v>79400</v>
      </c>
      <c r="BS1290">
        <v>104799.999999999</v>
      </c>
      <c r="BX1290">
        <v>128400</v>
      </c>
      <c r="CC1290">
        <v>174799.99999999901</v>
      </c>
      <c r="CH1290">
        <v>254500</v>
      </c>
      <c r="CM1290">
        <v>361099.99999999901</v>
      </c>
      <c r="CR1290">
        <v>534099.99999999895</v>
      </c>
      <c r="CW1290">
        <v>847199.99999999895</v>
      </c>
      <c r="DB1290">
        <v>1376800</v>
      </c>
      <c r="DG1290">
        <v>2088299.99999999</v>
      </c>
      <c r="DL1290">
        <v>3118100</v>
      </c>
      <c r="DQ1290">
        <v>4586299.9999999898</v>
      </c>
      <c r="DV1290">
        <v>6326600</v>
      </c>
    </row>
    <row r="1291" spans="1:126" hidden="1">
      <c r="A1291" s="97" t="s">
        <v>451</v>
      </c>
      <c r="B1291" t="s">
        <v>1415</v>
      </c>
      <c r="C1291" t="s">
        <v>714</v>
      </c>
      <c r="D1291" s="94" t="s">
        <v>1416</v>
      </c>
      <c r="E1291" t="s">
        <v>2015</v>
      </c>
      <c r="BD1291">
        <v>37699.999999999898</v>
      </c>
      <c r="BI1291">
        <v>47000</v>
      </c>
      <c r="BN1291">
        <v>60800</v>
      </c>
      <c r="BS1291">
        <v>73899.999999999898</v>
      </c>
      <c r="BX1291">
        <v>98000</v>
      </c>
      <c r="CC1291">
        <v>120899.999999999</v>
      </c>
      <c r="CH1291">
        <v>165899.99999999901</v>
      </c>
      <c r="CM1291">
        <v>244000</v>
      </c>
      <c r="CR1291">
        <v>347000</v>
      </c>
      <c r="CW1291">
        <v>521799.99999999901</v>
      </c>
      <c r="DB1291">
        <v>822499.99999999895</v>
      </c>
      <c r="DG1291">
        <v>1299300</v>
      </c>
      <c r="DL1291">
        <v>2003899.99999999</v>
      </c>
      <c r="DQ1291">
        <v>3076900</v>
      </c>
      <c r="DV1291">
        <v>4460599.9999999898</v>
      </c>
    </row>
    <row r="1292" spans="1:126" hidden="1">
      <c r="A1292" s="97" t="s">
        <v>451</v>
      </c>
      <c r="B1292" t="s">
        <v>1415</v>
      </c>
      <c r="C1292" t="s">
        <v>714</v>
      </c>
      <c r="D1292" s="94" t="s">
        <v>1416</v>
      </c>
      <c r="E1292" t="s">
        <v>2016</v>
      </c>
      <c r="BD1292">
        <v>28200</v>
      </c>
      <c r="BI1292">
        <v>34099.999999999898</v>
      </c>
      <c r="BN1292">
        <v>42699.999999999898</v>
      </c>
      <c r="BS1292">
        <v>56700</v>
      </c>
      <c r="BX1292">
        <v>67600</v>
      </c>
      <c r="CC1292">
        <v>90200</v>
      </c>
      <c r="CH1292">
        <v>115499.999999999</v>
      </c>
      <c r="CM1292">
        <v>160600</v>
      </c>
      <c r="CR1292">
        <v>236000</v>
      </c>
      <c r="CW1292">
        <v>341900</v>
      </c>
      <c r="DB1292">
        <v>506299.99999999901</v>
      </c>
      <c r="DG1292">
        <v>778500</v>
      </c>
      <c r="DL1292">
        <v>1235200</v>
      </c>
      <c r="DQ1292">
        <v>1938000</v>
      </c>
      <c r="DV1292">
        <v>2966800</v>
      </c>
    </row>
    <row r="1293" spans="1:126" hidden="1">
      <c r="A1293" s="97" t="s">
        <v>451</v>
      </c>
      <c r="B1293" t="s">
        <v>1415</v>
      </c>
      <c r="C1293" t="s">
        <v>714</v>
      </c>
      <c r="D1293" s="94" t="s">
        <v>1416</v>
      </c>
      <c r="E1293" t="s">
        <v>2017</v>
      </c>
      <c r="BD1293">
        <v>20100</v>
      </c>
      <c r="BI1293">
        <v>24799.999999999902</v>
      </c>
      <c r="BN1293">
        <v>29900</v>
      </c>
      <c r="BS1293">
        <v>38000</v>
      </c>
      <c r="BX1293">
        <v>49199.999999999898</v>
      </c>
      <c r="CC1293">
        <v>59300</v>
      </c>
      <c r="CH1293">
        <v>79999.999999999898</v>
      </c>
      <c r="CM1293">
        <v>104899.999999999</v>
      </c>
      <c r="CR1293">
        <v>147799.99999999901</v>
      </c>
      <c r="CW1293">
        <v>223500</v>
      </c>
      <c r="DB1293">
        <v>320099.99999999901</v>
      </c>
      <c r="DG1293">
        <v>467500</v>
      </c>
      <c r="DL1293">
        <v>727000</v>
      </c>
      <c r="DQ1293">
        <v>1174400</v>
      </c>
      <c r="DV1293">
        <v>1837700</v>
      </c>
    </row>
    <row r="1294" spans="1:126" hidden="1">
      <c r="A1294" s="97" t="s">
        <v>451</v>
      </c>
      <c r="B1294" t="s">
        <v>1415</v>
      </c>
      <c r="C1294" t="s">
        <v>714</v>
      </c>
      <c r="D1294" s="94" t="s">
        <v>1416</v>
      </c>
      <c r="E1294" t="s">
        <v>2018</v>
      </c>
      <c r="BD1294">
        <v>12700</v>
      </c>
      <c r="BI1294">
        <v>16200</v>
      </c>
      <c r="BN1294">
        <v>20399.999999999902</v>
      </c>
      <c r="BS1294">
        <v>25500</v>
      </c>
      <c r="BX1294">
        <v>31200</v>
      </c>
      <c r="CC1294">
        <v>40800</v>
      </c>
      <c r="CH1294">
        <v>49900</v>
      </c>
      <c r="CM1294">
        <v>69500</v>
      </c>
      <c r="CR1294">
        <v>92399.999999999898</v>
      </c>
      <c r="CW1294">
        <v>131999.99999999901</v>
      </c>
      <c r="DB1294">
        <v>195100</v>
      </c>
      <c r="DG1294">
        <v>285099.99999999901</v>
      </c>
      <c r="DL1294">
        <v>414900</v>
      </c>
      <c r="DQ1294">
        <v>650600</v>
      </c>
      <c r="DV1294">
        <v>1080399.99999999</v>
      </c>
    </row>
    <row r="1295" spans="1:126" hidden="1">
      <c r="A1295" s="97" t="s">
        <v>451</v>
      </c>
      <c r="B1295" t="s">
        <v>1415</v>
      </c>
      <c r="C1295" t="s">
        <v>714</v>
      </c>
      <c r="D1295" s="94" t="s">
        <v>1416</v>
      </c>
      <c r="E1295" t="s">
        <v>2019</v>
      </c>
      <c r="BD1295">
        <v>7400</v>
      </c>
      <c r="BI1295">
        <v>9300</v>
      </c>
      <c r="BN1295">
        <v>12299.9999999999</v>
      </c>
      <c r="BS1295">
        <v>16000</v>
      </c>
      <c r="BX1295">
        <v>18700</v>
      </c>
      <c r="CC1295">
        <v>23499.999999999902</v>
      </c>
      <c r="CH1295">
        <v>31400</v>
      </c>
      <c r="CM1295">
        <v>39200</v>
      </c>
      <c r="CR1295">
        <v>55200</v>
      </c>
      <c r="CW1295">
        <v>75299.999999999898</v>
      </c>
      <c r="DB1295">
        <v>104999.999999999</v>
      </c>
      <c r="DG1295">
        <v>165500</v>
      </c>
      <c r="DL1295">
        <v>246600</v>
      </c>
      <c r="DQ1295">
        <v>357600</v>
      </c>
      <c r="DV1295">
        <v>567000</v>
      </c>
    </row>
    <row r="1296" spans="1:126" hidden="1">
      <c r="A1296" s="97" t="s">
        <v>451</v>
      </c>
      <c r="B1296" t="s">
        <v>1415</v>
      </c>
      <c r="C1296" t="s">
        <v>714</v>
      </c>
      <c r="D1296" s="94" t="s">
        <v>1416</v>
      </c>
      <c r="E1296" t="s">
        <v>2020</v>
      </c>
      <c r="BD1296">
        <v>3400</v>
      </c>
      <c r="BI1296">
        <v>4700</v>
      </c>
      <c r="BN1296">
        <v>6200</v>
      </c>
      <c r="BS1296">
        <v>8399.9999999999909</v>
      </c>
      <c r="BX1296">
        <v>10299.9999999999</v>
      </c>
      <c r="CC1296">
        <v>12599.9999999999</v>
      </c>
      <c r="CH1296">
        <v>15799.9999999999</v>
      </c>
      <c r="CM1296">
        <v>22200</v>
      </c>
      <c r="CR1296">
        <v>28599.999999999902</v>
      </c>
      <c r="CW1296">
        <v>41099.999999999898</v>
      </c>
      <c r="DB1296">
        <v>54000</v>
      </c>
      <c r="DG1296">
        <v>92000</v>
      </c>
      <c r="DL1296">
        <v>134499.99999999901</v>
      </c>
      <c r="DQ1296">
        <v>187300</v>
      </c>
      <c r="DV1296">
        <v>285300</v>
      </c>
    </row>
    <row r="1297" spans="1:126" hidden="1">
      <c r="A1297" s="97" t="s">
        <v>451</v>
      </c>
      <c r="B1297" t="s">
        <v>1415</v>
      </c>
      <c r="C1297" t="s">
        <v>714</v>
      </c>
      <c r="D1297" s="94" t="s">
        <v>1416</v>
      </c>
      <c r="E1297" t="s">
        <v>2021</v>
      </c>
      <c r="BD1297">
        <v>1000</v>
      </c>
      <c r="BI1297">
        <v>2099.99999999999</v>
      </c>
      <c r="BN1297">
        <v>2800</v>
      </c>
      <c r="BS1297">
        <v>4000</v>
      </c>
      <c r="BX1297">
        <v>4500</v>
      </c>
      <c r="CC1297">
        <v>5600</v>
      </c>
      <c r="CH1297">
        <v>6500</v>
      </c>
      <c r="CM1297">
        <v>9100</v>
      </c>
      <c r="CR1297">
        <v>12900</v>
      </c>
      <c r="CW1297">
        <v>17400</v>
      </c>
      <c r="DB1297">
        <v>22799.999999999902</v>
      </c>
      <c r="DG1297">
        <v>35700</v>
      </c>
      <c r="DL1297">
        <v>75100</v>
      </c>
      <c r="DQ1297">
        <v>84899.999999999898</v>
      </c>
      <c r="DV1297">
        <v>126600</v>
      </c>
    </row>
    <row r="1298" spans="1:126" hidden="1">
      <c r="A1298" s="97" t="s">
        <v>451</v>
      </c>
      <c r="B1298" t="s">
        <v>1415</v>
      </c>
      <c r="C1298" t="s">
        <v>714</v>
      </c>
      <c r="D1298" s="94" t="s">
        <v>1416</v>
      </c>
      <c r="E1298" t="s">
        <v>2022</v>
      </c>
      <c r="BD1298">
        <v>300</v>
      </c>
      <c r="BI1298">
        <v>200</v>
      </c>
      <c r="BN1298">
        <v>799.99999999999898</v>
      </c>
      <c r="BS1298">
        <v>1100</v>
      </c>
      <c r="BX1298">
        <v>1600</v>
      </c>
      <c r="CC1298">
        <v>1900</v>
      </c>
      <c r="CH1298">
        <v>2300</v>
      </c>
      <c r="CM1298">
        <v>2800</v>
      </c>
      <c r="CR1298">
        <v>4199.99999999999</v>
      </c>
      <c r="CW1298">
        <v>6100</v>
      </c>
      <c r="DB1298">
        <v>8500</v>
      </c>
      <c r="DG1298">
        <v>11100</v>
      </c>
      <c r="DL1298">
        <v>17400</v>
      </c>
      <c r="DQ1298">
        <v>29199.999999999902</v>
      </c>
      <c r="DV1298">
        <v>44600</v>
      </c>
    </row>
    <row r="1299" spans="1:126" hidden="1">
      <c r="A1299" s="97" t="s">
        <v>451</v>
      </c>
      <c r="B1299" t="s">
        <v>1415</v>
      </c>
      <c r="C1299" t="s">
        <v>714</v>
      </c>
      <c r="D1299" s="94" t="s">
        <v>1416</v>
      </c>
      <c r="E1299" t="s">
        <v>2023</v>
      </c>
      <c r="BD1299">
        <v>0</v>
      </c>
      <c r="BI1299">
        <v>0</v>
      </c>
      <c r="BN1299">
        <v>0</v>
      </c>
      <c r="BS1299">
        <v>200</v>
      </c>
      <c r="BX1299">
        <v>300</v>
      </c>
      <c r="CC1299">
        <v>400</v>
      </c>
      <c r="CH1299">
        <v>500</v>
      </c>
      <c r="CM1299">
        <v>700</v>
      </c>
      <c r="CR1299">
        <v>1000</v>
      </c>
      <c r="CW1299">
        <v>1500</v>
      </c>
      <c r="DB1299">
        <v>2200</v>
      </c>
      <c r="DG1299">
        <v>3600</v>
      </c>
      <c r="DL1299">
        <v>3900</v>
      </c>
      <c r="DQ1299">
        <v>6600</v>
      </c>
      <c r="DV1299">
        <v>11100</v>
      </c>
    </row>
    <row r="1300" spans="1:126" hidden="1">
      <c r="A1300" s="97" t="s">
        <v>451</v>
      </c>
      <c r="B1300" t="s">
        <v>1415</v>
      </c>
      <c r="C1300" t="s">
        <v>714</v>
      </c>
      <c r="D1300" s="94" t="s">
        <v>1416</v>
      </c>
      <c r="E1300" t="s">
        <v>2024</v>
      </c>
      <c r="BD1300">
        <v>0</v>
      </c>
      <c r="BI1300">
        <v>0</v>
      </c>
      <c r="BN1300">
        <v>0</v>
      </c>
      <c r="BS1300">
        <v>0</v>
      </c>
      <c r="BX1300">
        <v>0</v>
      </c>
      <c r="CC1300">
        <v>0</v>
      </c>
      <c r="CH1300">
        <v>0</v>
      </c>
      <c r="CM1300">
        <v>100</v>
      </c>
      <c r="CR1300">
        <v>200</v>
      </c>
      <c r="CW1300">
        <v>200</v>
      </c>
      <c r="DB1300">
        <v>400</v>
      </c>
      <c r="DG1300">
        <v>799.99999999999898</v>
      </c>
      <c r="DL1300">
        <v>700</v>
      </c>
      <c r="DQ1300">
        <v>1100</v>
      </c>
      <c r="DV1300">
        <v>1600</v>
      </c>
    </row>
    <row r="1301" spans="1:126" hidden="1">
      <c r="A1301" s="97" t="s">
        <v>451</v>
      </c>
      <c r="B1301" t="s">
        <v>1415</v>
      </c>
      <c r="C1301" t="s">
        <v>714</v>
      </c>
      <c r="D1301" s="94" t="s">
        <v>1416</v>
      </c>
      <c r="E1301" t="s">
        <v>2025</v>
      </c>
      <c r="BD1301">
        <v>0</v>
      </c>
      <c r="BI1301">
        <v>0</v>
      </c>
      <c r="BN1301">
        <v>0</v>
      </c>
      <c r="BS1301">
        <v>0</v>
      </c>
      <c r="BX1301">
        <v>0</v>
      </c>
      <c r="CC1301">
        <v>0</v>
      </c>
      <c r="CH1301">
        <v>0</v>
      </c>
      <c r="CM1301">
        <v>0</v>
      </c>
      <c r="CR1301">
        <v>0</v>
      </c>
      <c r="CW1301">
        <v>0</v>
      </c>
      <c r="DB1301">
        <v>0</v>
      </c>
      <c r="DG1301">
        <v>0</v>
      </c>
      <c r="DL1301">
        <v>0</v>
      </c>
      <c r="DQ1301">
        <v>100</v>
      </c>
      <c r="DV1301">
        <v>200</v>
      </c>
    </row>
    <row r="1302" spans="1:126" hidden="1">
      <c r="A1302" s="97" t="s">
        <v>451</v>
      </c>
      <c r="B1302" t="s">
        <v>1415</v>
      </c>
      <c r="C1302" t="s">
        <v>714</v>
      </c>
      <c r="D1302" s="94" t="s">
        <v>1416</v>
      </c>
      <c r="E1302" t="s">
        <v>2026</v>
      </c>
      <c r="BD1302">
        <v>83240600</v>
      </c>
      <c r="BI1302">
        <v>109557200</v>
      </c>
      <c r="BN1302">
        <v>142844200</v>
      </c>
      <c r="BS1302">
        <v>189890200</v>
      </c>
      <c r="BX1302">
        <v>262111000</v>
      </c>
      <c r="CC1302">
        <v>350655300</v>
      </c>
      <c r="CH1302">
        <v>468545500</v>
      </c>
      <c r="CM1302">
        <v>620358800</v>
      </c>
      <c r="CR1302">
        <v>783702000</v>
      </c>
      <c r="CW1302">
        <v>932683600</v>
      </c>
      <c r="DB1302">
        <v>1100877500</v>
      </c>
      <c r="DG1302">
        <v>1305528700</v>
      </c>
      <c r="DL1302">
        <v>1486472300</v>
      </c>
      <c r="DQ1302">
        <v>1674058000</v>
      </c>
      <c r="DV1302">
        <v>1840965000</v>
      </c>
    </row>
    <row r="1303" spans="1:126" hidden="1">
      <c r="A1303" s="97" t="s">
        <v>451</v>
      </c>
      <c r="B1303" t="s">
        <v>1415</v>
      </c>
      <c r="C1303" t="s">
        <v>714</v>
      </c>
      <c r="D1303" s="94" t="s">
        <v>1416</v>
      </c>
      <c r="E1303" t="s">
        <v>2027</v>
      </c>
      <c r="BD1303">
        <v>83240600</v>
      </c>
      <c r="BI1303">
        <v>109557200</v>
      </c>
      <c r="BN1303">
        <v>142844200</v>
      </c>
      <c r="BS1303">
        <v>189890200</v>
      </c>
      <c r="BX1303">
        <v>262111000</v>
      </c>
      <c r="CC1303">
        <v>350655300</v>
      </c>
      <c r="CH1303">
        <v>468545500</v>
      </c>
      <c r="CM1303">
        <v>620358800</v>
      </c>
      <c r="CR1303">
        <v>783702000</v>
      </c>
      <c r="CW1303">
        <v>932683600</v>
      </c>
      <c r="DB1303">
        <v>1100877500</v>
      </c>
      <c r="DG1303">
        <v>1305528700</v>
      </c>
      <c r="DL1303">
        <v>1486472300</v>
      </c>
      <c r="DQ1303">
        <v>1674058000</v>
      </c>
      <c r="DV1303">
        <v>1840965000</v>
      </c>
    </row>
    <row r="1304" spans="1:126" hidden="1">
      <c r="A1304" s="97" t="s">
        <v>451</v>
      </c>
      <c r="B1304" t="s">
        <v>1415</v>
      </c>
      <c r="C1304" t="s">
        <v>714</v>
      </c>
      <c r="D1304" s="94" t="s">
        <v>1416</v>
      </c>
      <c r="E1304" t="s">
        <v>2028</v>
      </c>
      <c r="BD1304">
        <v>54931900</v>
      </c>
      <c r="BI1304">
        <v>71620100</v>
      </c>
      <c r="BN1304">
        <v>92522000</v>
      </c>
      <c r="BS1304">
        <v>120912700</v>
      </c>
      <c r="BX1304">
        <v>164417700</v>
      </c>
      <c r="CC1304">
        <v>215689100</v>
      </c>
      <c r="CH1304">
        <v>282566800</v>
      </c>
      <c r="CM1304">
        <v>365732700</v>
      </c>
      <c r="CR1304">
        <v>454009600</v>
      </c>
      <c r="CW1304">
        <v>532977300</v>
      </c>
      <c r="DB1304">
        <v>621157000</v>
      </c>
      <c r="DG1304">
        <v>727133400</v>
      </c>
      <c r="DL1304">
        <v>819792500</v>
      </c>
      <c r="DQ1304">
        <v>916239700</v>
      </c>
      <c r="DV1304">
        <v>1001202800</v>
      </c>
    </row>
    <row r="1305" spans="1:126" hidden="1">
      <c r="A1305" s="97" t="s">
        <v>451</v>
      </c>
      <c r="B1305" t="s">
        <v>1415</v>
      </c>
      <c r="C1305" t="s">
        <v>714</v>
      </c>
      <c r="D1305" s="94" t="s">
        <v>1416</v>
      </c>
      <c r="E1305" t="s">
        <v>2029</v>
      </c>
      <c r="BD1305">
        <v>28308700</v>
      </c>
      <c r="BI1305">
        <v>37937100</v>
      </c>
      <c r="BN1305">
        <v>50322200</v>
      </c>
      <c r="BS1305">
        <v>68977500</v>
      </c>
      <c r="BX1305">
        <v>97693300</v>
      </c>
      <c r="CC1305">
        <v>134966200</v>
      </c>
      <c r="CH1305">
        <v>185978700</v>
      </c>
      <c r="CM1305">
        <v>254626099.99999899</v>
      </c>
      <c r="CR1305">
        <v>329692400</v>
      </c>
      <c r="CW1305">
        <v>399706300</v>
      </c>
      <c r="DB1305">
        <v>479720500</v>
      </c>
      <c r="DG1305">
        <v>578395300</v>
      </c>
      <c r="DL1305">
        <v>666679800</v>
      </c>
      <c r="DQ1305">
        <v>757818300</v>
      </c>
      <c r="DV1305">
        <v>839762200</v>
      </c>
    </row>
    <row r="1306" spans="1:126" hidden="1">
      <c r="A1306" s="97" t="s">
        <v>451</v>
      </c>
      <c r="B1306" t="s">
        <v>1415</v>
      </c>
      <c r="C1306" t="s">
        <v>714</v>
      </c>
      <c r="D1306" s="94" t="s">
        <v>1416</v>
      </c>
      <c r="E1306" t="s">
        <v>2030</v>
      </c>
      <c r="BD1306">
        <v>0</v>
      </c>
      <c r="BI1306">
        <v>0</v>
      </c>
      <c r="BN1306">
        <v>0</v>
      </c>
      <c r="BS1306">
        <v>0</v>
      </c>
      <c r="BX1306">
        <v>0</v>
      </c>
      <c r="CC1306">
        <v>0</v>
      </c>
      <c r="CH1306">
        <v>0</v>
      </c>
      <c r="CM1306">
        <v>0</v>
      </c>
      <c r="CR1306">
        <v>0</v>
      </c>
      <c r="CW1306">
        <v>0</v>
      </c>
      <c r="DB1306">
        <v>0</v>
      </c>
      <c r="DG1306">
        <v>0</v>
      </c>
      <c r="DL1306">
        <v>0</v>
      </c>
      <c r="DQ1306">
        <v>0</v>
      </c>
      <c r="DV1306">
        <v>0</v>
      </c>
    </row>
    <row r="1307" spans="1:126" hidden="1">
      <c r="A1307" s="97" t="s">
        <v>451</v>
      </c>
      <c r="B1307" t="s">
        <v>1415</v>
      </c>
      <c r="C1307" t="s">
        <v>714</v>
      </c>
      <c r="D1307" s="94" t="s">
        <v>1416</v>
      </c>
      <c r="E1307" t="s">
        <v>2031</v>
      </c>
      <c r="BD1307">
        <v>0</v>
      </c>
      <c r="BI1307">
        <v>0</v>
      </c>
      <c r="BN1307">
        <v>0</v>
      </c>
      <c r="BS1307">
        <v>0</v>
      </c>
      <c r="BX1307">
        <v>0</v>
      </c>
      <c r="CC1307">
        <v>0</v>
      </c>
      <c r="CH1307">
        <v>0</v>
      </c>
      <c r="CM1307">
        <v>0</v>
      </c>
      <c r="CR1307">
        <v>0</v>
      </c>
      <c r="CW1307">
        <v>0</v>
      </c>
      <c r="DB1307">
        <v>0</v>
      </c>
      <c r="DG1307">
        <v>0</v>
      </c>
      <c r="DL1307">
        <v>0</v>
      </c>
      <c r="DQ1307">
        <v>0</v>
      </c>
      <c r="DV1307">
        <v>0</v>
      </c>
    </row>
    <row r="1308" spans="1:126" hidden="1">
      <c r="A1308" s="97" t="s">
        <v>451</v>
      </c>
      <c r="B1308" t="s">
        <v>1415</v>
      </c>
      <c r="C1308" t="s">
        <v>714</v>
      </c>
      <c r="D1308" s="94" t="s">
        <v>1416</v>
      </c>
      <c r="E1308" t="s">
        <v>2032</v>
      </c>
      <c r="BD1308">
        <v>0</v>
      </c>
      <c r="BI1308">
        <v>0</v>
      </c>
      <c r="BN1308">
        <v>0</v>
      </c>
      <c r="BS1308">
        <v>0</v>
      </c>
      <c r="BX1308">
        <v>0</v>
      </c>
      <c r="CC1308">
        <v>0</v>
      </c>
      <c r="CH1308">
        <v>0</v>
      </c>
      <c r="CM1308">
        <v>0</v>
      </c>
      <c r="CR1308">
        <v>0</v>
      </c>
      <c r="CW1308">
        <v>0</v>
      </c>
      <c r="DB1308">
        <v>0</v>
      </c>
      <c r="DG1308">
        <v>0</v>
      </c>
      <c r="DL1308">
        <v>0</v>
      </c>
      <c r="DQ1308">
        <v>0</v>
      </c>
      <c r="DV1308">
        <v>0</v>
      </c>
    </row>
    <row r="1309" spans="1:126" hidden="1">
      <c r="A1309" s="97" t="s">
        <v>451</v>
      </c>
      <c r="B1309" t="s">
        <v>1415</v>
      </c>
      <c r="C1309" t="s">
        <v>714</v>
      </c>
      <c r="D1309" s="94" t="s">
        <v>1416</v>
      </c>
      <c r="E1309" t="s">
        <v>2033</v>
      </c>
      <c r="BD1309">
        <v>13238899.999999899</v>
      </c>
      <c r="BI1309">
        <v>17474899.999999899</v>
      </c>
      <c r="BN1309">
        <v>22517900</v>
      </c>
      <c r="BS1309">
        <v>31456400</v>
      </c>
      <c r="BX1309">
        <v>47705799.999999903</v>
      </c>
      <c r="CC1309">
        <v>56287899.999999903</v>
      </c>
      <c r="CH1309">
        <v>72558700</v>
      </c>
      <c r="CM1309">
        <v>91539300</v>
      </c>
      <c r="CR1309">
        <v>103209200</v>
      </c>
      <c r="CW1309">
        <v>103846000</v>
      </c>
      <c r="DB1309">
        <v>118750900</v>
      </c>
      <c r="DG1309">
        <v>144787800</v>
      </c>
      <c r="DL1309">
        <v>143038699.99999899</v>
      </c>
      <c r="DQ1309">
        <v>141670500</v>
      </c>
      <c r="DV1309">
        <v>150465400</v>
      </c>
    </row>
    <row r="1310" spans="1:126" hidden="1">
      <c r="A1310" s="97" t="s">
        <v>451</v>
      </c>
      <c r="B1310" t="s">
        <v>1415</v>
      </c>
      <c r="C1310" t="s">
        <v>714</v>
      </c>
      <c r="D1310" s="94" t="s">
        <v>1416</v>
      </c>
      <c r="E1310" t="s">
        <v>2034</v>
      </c>
      <c r="BD1310">
        <v>12165699.999999899</v>
      </c>
      <c r="BI1310">
        <v>16359500</v>
      </c>
      <c r="BN1310">
        <v>20726199.999999899</v>
      </c>
      <c r="BS1310">
        <v>25665700</v>
      </c>
      <c r="BX1310">
        <v>34208000</v>
      </c>
      <c r="CC1310">
        <v>50189700</v>
      </c>
      <c r="CH1310">
        <v>59690800</v>
      </c>
      <c r="CM1310">
        <v>75157900</v>
      </c>
      <c r="CR1310">
        <v>89316800</v>
      </c>
      <c r="CW1310">
        <v>94089900</v>
      </c>
      <c r="DB1310">
        <v>91552200</v>
      </c>
      <c r="DG1310">
        <v>101199599.999999</v>
      </c>
      <c r="DL1310">
        <v>119099599.999999</v>
      </c>
      <c r="DQ1310">
        <v>117716500</v>
      </c>
      <c r="DV1310">
        <v>114161200</v>
      </c>
    </row>
    <row r="1311" spans="1:126" hidden="1">
      <c r="A1311" s="97" t="s">
        <v>451</v>
      </c>
      <c r="B1311" t="s">
        <v>1415</v>
      </c>
      <c r="C1311" t="s">
        <v>714</v>
      </c>
      <c r="D1311" s="94" t="s">
        <v>1416</v>
      </c>
      <c r="E1311" t="s">
        <v>2035</v>
      </c>
      <c r="BD1311">
        <v>7923700</v>
      </c>
      <c r="BI1311">
        <v>11738000</v>
      </c>
      <c r="BN1311">
        <v>15832200</v>
      </c>
      <c r="BS1311">
        <v>20093500</v>
      </c>
      <c r="BX1311">
        <v>24930300</v>
      </c>
      <c r="CC1311">
        <v>33305799.999999899</v>
      </c>
      <c r="CH1311">
        <v>49028000</v>
      </c>
      <c r="CM1311">
        <v>58230500</v>
      </c>
      <c r="CR1311">
        <v>73083400</v>
      </c>
      <c r="CW1311">
        <v>86343799.999999896</v>
      </c>
      <c r="DB1311">
        <v>90349800</v>
      </c>
      <c r="DG1311">
        <v>85923200</v>
      </c>
      <c r="DL1311">
        <v>93404699.999999896</v>
      </c>
      <c r="DQ1311">
        <v>111226700</v>
      </c>
      <c r="DV1311">
        <v>105745499.999999</v>
      </c>
    </row>
    <row r="1312" spans="1:126" hidden="1">
      <c r="A1312" s="97" t="s">
        <v>451</v>
      </c>
      <c r="B1312" t="s">
        <v>1415</v>
      </c>
      <c r="C1312" t="s">
        <v>714</v>
      </c>
      <c r="D1312" s="94" t="s">
        <v>1416</v>
      </c>
      <c r="E1312" t="s">
        <v>2036</v>
      </c>
      <c r="BD1312">
        <v>5154300</v>
      </c>
      <c r="BI1312">
        <v>6815700</v>
      </c>
      <c r="BN1312">
        <v>9950700</v>
      </c>
      <c r="BS1312">
        <v>13099400</v>
      </c>
      <c r="BX1312">
        <v>16708599.999999899</v>
      </c>
      <c r="CC1312">
        <v>21441100</v>
      </c>
      <c r="CH1312">
        <v>29184800</v>
      </c>
      <c r="CM1312">
        <v>44091499.999999903</v>
      </c>
      <c r="CR1312">
        <v>53377799.999999903</v>
      </c>
      <c r="CW1312">
        <v>68039800</v>
      </c>
      <c r="DB1312">
        <v>81689700</v>
      </c>
      <c r="DG1312">
        <v>86745400</v>
      </c>
      <c r="DL1312">
        <v>83202900</v>
      </c>
      <c r="DQ1312">
        <v>93113999.999999896</v>
      </c>
      <c r="DV1312">
        <v>109752000</v>
      </c>
    </row>
    <row r="1313" spans="1:126" hidden="1">
      <c r="A1313" s="97" t="s">
        <v>451</v>
      </c>
      <c r="B1313" t="s">
        <v>1415</v>
      </c>
      <c r="C1313" t="s">
        <v>714</v>
      </c>
      <c r="D1313" s="94" t="s">
        <v>1416</v>
      </c>
      <c r="E1313" t="s">
        <v>2037</v>
      </c>
      <c r="BD1313">
        <v>4053800</v>
      </c>
      <c r="BI1313">
        <v>4940100</v>
      </c>
      <c r="BN1313">
        <v>6586500</v>
      </c>
      <c r="BS1313">
        <v>9672900</v>
      </c>
      <c r="BX1313">
        <v>12833000</v>
      </c>
      <c r="CC1313">
        <v>16445700</v>
      </c>
      <c r="CH1313">
        <v>21089500</v>
      </c>
      <c r="CM1313">
        <v>28852900</v>
      </c>
      <c r="CR1313">
        <v>43575400</v>
      </c>
      <c r="CW1313">
        <v>52654500</v>
      </c>
      <c r="DB1313">
        <v>67186900</v>
      </c>
      <c r="DG1313">
        <v>80913599.999999896</v>
      </c>
      <c r="DL1313">
        <v>86123700</v>
      </c>
      <c r="DQ1313">
        <v>83512000</v>
      </c>
      <c r="DV1313">
        <v>92205800</v>
      </c>
    </row>
    <row r="1314" spans="1:126" hidden="1">
      <c r="A1314" s="97" t="s">
        <v>451</v>
      </c>
      <c r="B1314" t="s">
        <v>1415</v>
      </c>
      <c r="C1314" t="s">
        <v>714</v>
      </c>
      <c r="D1314" s="94" t="s">
        <v>1416</v>
      </c>
      <c r="E1314" t="s">
        <v>2038</v>
      </c>
      <c r="BD1314">
        <v>3310300</v>
      </c>
      <c r="BI1314">
        <v>3847100</v>
      </c>
      <c r="BN1314">
        <v>4720300</v>
      </c>
      <c r="BS1314">
        <v>6326199.9999999898</v>
      </c>
      <c r="BX1314">
        <v>9384700</v>
      </c>
      <c r="CC1314">
        <v>12553400</v>
      </c>
      <c r="CH1314">
        <v>16106599.999999899</v>
      </c>
      <c r="CM1314">
        <v>20719600</v>
      </c>
      <c r="CR1314">
        <v>28371399.999999899</v>
      </c>
      <c r="CW1314">
        <v>42844800</v>
      </c>
      <c r="DB1314">
        <v>51856600</v>
      </c>
      <c r="DG1314">
        <v>66209000</v>
      </c>
      <c r="DL1314">
        <v>80067000</v>
      </c>
      <c r="DQ1314">
        <v>85846000</v>
      </c>
      <c r="DV1314">
        <v>82517700</v>
      </c>
    </row>
    <row r="1315" spans="1:126" hidden="1">
      <c r="A1315" s="97" t="s">
        <v>451</v>
      </c>
      <c r="B1315" t="s">
        <v>1415</v>
      </c>
      <c r="C1315" t="s">
        <v>714</v>
      </c>
      <c r="D1315" s="94" t="s">
        <v>1416</v>
      </c>
      <c r="E1315" t="s">
        <v>2039</v>
      </c>
      <c r="BD1315">
        <v>2767700</v>
      </c>
      <c r="BI1315">
        <v>3085000</v>
      </c>
      <c r="BN1315">
        <v>3619200</v>
      </c>
      <c r="BS1315">
        <v>4453800</v>
      </c>
      <c r="BX1315">
        <v>6079999.9999999898</v>
      </c>
      <c r="CC1315">
        <v>9099600</v>
      </c>
      <c r="CH1315">
        <v>12182600</v>
      </c>
      <c r="CM1315">
        <v>15674500</v>
      </c>
      <c r="CR1315">
        <v>20241500</v>
      </c>
      <c r="CW1315">
        <v>27722599.999999899</v>
      </c>
      <c r="DB1315">
        <v>41953500</v>
      </c>
      <c r="DG1315">
        <v>50635500</v>
      </c>
      <c r="DL1315">
        <v>65251799.999999903</v>
      </c>
      <c r="DQ1315">
        <v>79822300</v>
      </c>
      <c r="DV1315">
        <v>84555400</v>
      </c>
    </row>
    <row r="1316" spans="1:126" hidden="1">
      <c r="A1316" s="97" t="s">
        <v>451</v>
      </c>
      <c r="B1316" t="s">
        <v>1415</v>
      </c>
      <c r="C1316" t="s">
        <v>714</v>
      </c>
      <c r="D1316" s="94" t="s">
        <v>1416</v>
      </c>
      <c r="E1316" t="s">
        <v>2040</v>
      </c>
      <c r="BD1316">
        <v>2152700</v>
      </c>
      <c r="BI1316">
        <v>2513100</v>
      </c>
      <c r="BN1316">
        <v>2830200</v>
      </c>
      <c r="BS1316">
        <v>3343200</v>
      </c>
      <c r="BX1316">
        <v>4203800</v>
      </c>
      <c r="CC1316">
        <v>5786099.9999999898</v>
      </c>
      <c r="CH1316">
        <v>8718400</v>
      </c>
      <c r="CM1316">
        <v>11702599.999999899</v>
      </c>
      <c r="CR1316">
        <v>15124099.999999899</v>
      </c>
      <c r="CW1316">
        <v>19559199.999999899</v>
      </c>
      <c r="DB1316">
        <v>26839100</v>
      </c>
      <c r="DG1316">
        <v>40842400</v>
      </c>
      <c r="DL1316">
        <v>49570400</v>
      </c>
      <c r="DQ1316">
        <v>65417900</v>
      </c>
      <c r="DV1316">
        <v>78119799.999999896</v>
      </c>
    </row>
    <row r="1317" spans="1:126" hidden="1">
      <c r="A1317" s="97" t="s">
        <v>451</v>
      </c>
      <c r="B1317" t="s">
        <v>1415</v>
      </c>
      <c r="C1317" t="s">
        <v>714</v>
      </c>
      <c r="D1317" s="94" t="s">
        <v>1416</v>
      </c>
      <c r="E1317" t="s">
        <v>2041</v>
      </c>
      <c r="BD1317">
        <v>1557300</v>
      </c>
      <c r="BI1317">
        <v>1887400</v>
      </c>
      <c r="BN1317">
        <v>2218900</v>
      </c>
      <c r="BS1317">
        <v>2530299.9999999902</v>
      </c>
      <c r="BX1317">
        <v>3064000</v>
      </c>
      <c r="CC1317">
        <v>3901400</v>
      </c>
      <c r="CH1317">
        <v>5434100</v>
      </c>
      <c r="CM1317">
        <v>8213500</v>
      </c>
      <c r="CR1317">
        <v>11088300</v>
      </c>
      <c r="CW1317">
        <v>14368700</v>
      </c>
      <c r="DB1317">
        <v>18629500</v>
      </c>
      <c r="DG1317">
        <v>25813100</v>
      </c>
      <c r="DL1317">
        <v>39319300</v>
      </c>
      <c r="DQ1317">
        <v>48719000</v>
      </c>
      <c r="DV1317">
        <v>63273999.999999903</v>
      </c>
    </row>
    <row r="1318" spans="1:126" hidden="1">
      <c r="A1318" s="97" t="s">
        <v>451</v>
      </c>
      <c r="B1318" t="s">
        <v>1415</v>
      </c>
      <c r="C1318" t="s">
        <v>714</v>
      </c>
      <c r="D1318" s="94" t="s">
        <v>1416</v>
      </c>
      <c r="E1318" t="s">
        <v>2042</v>
      </c>
      <c r="BD1318">
        <v>1150500</v>
      </c>
      <c r="BI1318">
        <v>1277700</v>
      </c>
      <c r="BN1318">
        <v>1568800</v>
      </c>
      <c r="BS1318">
        <v>1868600</v>
      </c>
      <c r="BX1318">
        <v>2213000</v>
      </c>
      <c r="CC1318">
        <v>2744900</v>
      </c>
      <c r="CH1318">
        <v>3527400</v>
      </c>
      <c r="CM1318">
        <v>4956500</v>
      </c>
      <c r="CR1318">
        <v>7554500</v>
      </c>
      <c r="CW1318">
        <v>10232600</v>
      </c>
      <c r="DB1318">
        <v>13322300</v>
      </c>
      <c r="DG1318">
        <v>17513600</v>
      </c>
      <c r="DL1318">
        <v>24246999.999999899</v>
      </c>
      <c r="DQ1318">
        <v>37991600</v>
      </c>
      <c r="DV1318">
        <v>46140400</v>
      </c>
    </row>
    <row r="1319" spans="1:126" hidden="1">
      <c r="A1319" s="97" t="s">
        <v>451</v>
      </c>
      <c r="B1319" t="s">
        <v>1415</v>
      </c>
      <c r="C1319" t="s">
        <v>714</v>
      </c>
      <c r="D1319" s="94" t="s">
        <v>1416</v>
      </c>
      <c r="E1319" t="s">
        <v>2043</v>
      </c>
      <c r="BD1319">
        <v>687000</v>
      </c>
      <c r="BI1319">
        <v>861900</v>
      </c>
      <c r="BN1319">
        <v>975199.99999999895</v>
      </c>
      <c r="BS1319">
        <v>1224200</v>
      </c>
      <c r="BX1319">
        <v>1524000</v>
      </c>
      <c r="CC1319">
        <v>1857400</v>
      </c>
      <c r="CH1319">
        <v>2344799.9999999902</v>
      </c>
      <c r="CM1319">
        <v>3054600</v>
      </c>
      <c r="CR1319">
        <v>4350500</v>
      </c>
      <c r="CW1319">
        <v>6662400</v>
      </c>
      <c r="DB1319">
        <v>9085000</v>
      </c>
      <c r="DG1319">
        <v>11955500</v>
      </c>
      <c r="DL1319">
        <v>15915500</v>
      </c>
      <c r="DQ1319">
        <v>22591899.999999899</v>
      </c>
      <c r="DV1319">
        <v>34768800</v>
      </c>
    </row>
    <row r="1320" spans="1:126" hidden="1">
      <c r="A1320" s="97" t="s">
        <v>451</v>
      </c>
      <c r="B1320" t="s">
        <v>1415</v>
      </c>
      <c r="C1320" t="s">
        <v>714</v>
      </c>
      <c r="D1320" s="94" t="s">
        <v>1416</v>
      </c>
      <c r="E1320" t="s">
        <v>2044</v>
      </c>
      <c r="BD1320">
        <v>429900</v>
      </c>
      <c r="BI1320">
        <v>455400</v>
      </c>
      <c r="BN1320">
        <v>582400</v>
      </c>
      <c r="BS1320">
        <v>676000</v>
      </c>
      <c r="BX1320">
        <v>906399.99999999895</v>
      </c>
      <c r="CC1320">
        <v>1165499.99999999</v>
      </c>
      <c r="CH1320">
        <v>1457000</v>
      </c>
      <c r="CM1320">
        <v>1879699.99999999</v>
      </c>
      <c r="CR1320">
        <v>2492900</v>
      </c>
      <c r="CW1320">
        <v>3576400</v>
      </c>
      <c r="DB1320">
        <v>5532800</v>
      </c>
      <c r="DG1320">
        <v>7706799.9999999898</v>
      </c>
      <c r="DL1320">
        <v>10295400</v>
      </c>
      <c r="DQ1320">
        <v>13962499.999999899</v>
      </c>
      <c r="DV1320">
        <v>19545300</v>
      </c>
    </row>
    <row r="1321" spans="1:126" hidden="1">
      <c r="A1321" s="97" t="s">
        <v>451</v>
      </c>
      <c r="B1321" t="s">
        <v>1415</v>
      </c>
      <c r="C1321" t="s">
        <v>714</v>
      </c>
      <c r="D1321" s="94" t="s">
        <v>1416</v>
      </c>
      <c r="E1321" t="s">
        <v>2045</v>
      </c>
      <c r="BD1321">
        <v>223799.99999999901</v>
      </c>
      <c r="BI1321">
        <v>238700</v>
      </c>
      <c r="BN1321">
        <v>254100</v>
      </c>
      <c r="BS1321">
        <v>342900</v>
      </c>
      <c r="BX1321">
        <v>430500</v>
      </c>
      <c r="CC1321">
        <v>601300</v>
      </c>
      <c r="CH1321">
        <v>797600</v>
      </c>
      <c r="CM1321">
        <v>1029399.99999999</v>
      </c>
      <c r="CR1321">
        <v>1363000</v>
      </c>
      <c r="CW1321">
        <v>1828500</v>
      </c>
      <c r="DB1321">
        <v>2689700</v>
      </c>
      <c r="DG1321">
        <v>4263599.9999999898</v>
      </c>
      <c r="DL1321">
        <v>6031599.9999999898</v>
      </c>
      <c r="DQ1321">
        <v>8263699.9999999898</v>
      </c>
      <c r="DV1321">
        <v>11000000</v>
      </c>
    </row>
    <row r="1322" spans="1:126" hidden="1">
      <c r="A1322" s="97" t="s">
        <v>451</v>
      </c>
      <c r="B1322" t="s">
        <v>1415</v>
      </c>
      <c r="C1322" t="s">
        <v>714</v>
      </c>
      <c r="D1322" s="94" t="s">
        <v>1416</v>
      </c>
      <c r="E1322" t="s">
        <v>2046</v>
      </c>
      <c r="BD1322">
        <v>85600</v>
      </c>
      <c r="BI1322">
        <v>94700</v>
      </c>
      <c r="BN1322">
        <v>103800</v>
      </c>
      <c r="BS1322">
        <v>117100</v>
      </c>
      <c r="BX1322">
        <v>173700</v>
      </c>
      <c r="CC1322">
        <v>230000</v>
      </c>
      <c r="CH1322">
        <v>333200</v>
      </c>
      <c r="CM1322">
        <v>458000</v>
      </c>
      <c r="CR1322">
        <v>606600</v>
      </c>
      <c r="CW1322">
        <v>842699.99999999895</v>
      </c>
      <c r="DB1322">
        <v>1175000</v>
      </c>
      <c r="DG1322">
        <v>1799200</v>
      </c>
      <c r="DL1322">
        <v>2929500</v>
      </c>
      <c r="DQ1322">
        <v>4219200</v>
      </c>
      <c r="DV1322">
        <v>5714700</v>
      </c>
    </row>
    <row r="1323" spans="1:126" hidden="1">
      <c r="A1323" s="97" t="s">
        <v>451</v>
      </c>
      <c r="B1323" t="s">
        <v>1415</v>
      </c>
      <c r="C1323" t="s">
        <v>714</v>
      </c>
      <c r="D1323" s="94" t="s">
        <v>1416</v>
      </c>
      <c r="E1323" t="s">
        <v>2047</v>
      </c>
      <c r="BD1323">
        <v>24799.999999999902</v>
      </c>
      <c r="BI1323">
        <v>25500</v>
      </c>
      <c r="BN1323">
        <v>29700</v>
      </c>
      <c r="BS1323">
        <v>35000</v>
      </c>
      <c r="BX1323">
        <v>42500</v>
      </c>
      <c r="CC1323">
        <v>67000</v>
      </c>
      <c r="CH1323">
        <v>92900</v>
      </c>
      <c r="CM1323">
        <v>142000</v>
      </c>
      <c r="CR1323">
        <v>204799.99999999901</v>
      </c>
      <c r="CW1323">
        <v>288700</v>
      </c>
      <c r="DB1323">
        <v>425099.99999999901</v>
      </c>
      <c r="DG1323">
        <v>630300</v>
      </c>
      <c r="DL1323">
        <v>994200</v>
      </c>
      <c r="DQ1323">
        <v>1673600</v>
      </c>
      <c r="DV1323">
        <v>2403600</v>
      </c>
    </row>
    <row r="1324" spans="1:126" hidden="1">
      <c r="A1324" s="97" t="s">
        <v>451</v>
      </c>
      <c r="B1324" t="s">
        <v>1415</v>
      </c>
      <c r="C1324" t="s">
        <v>714</v>
      </c>
      <c r="D1324" s="94" t="s">
        <v>1416</v>
      </c>
      <c r="E1324" t="s">
        <v>2048</v>
      </c>
      <c r="BD1324">
        <v>5100</v>
      </c>
      <c r="BI1324">
        <v>4900</v>
      </c>
      <c r="BN1324">
        <v>5300</v>
      </c>
      <c r="BS1324">
        <v>6800</v>
      </c>
      <c r="BX1324">
        <v>8399.9999999999909</v>
      </c>
      <c r="CC1324">
        <v>11000</v>
      </c>
      <c r="CH1324">
        <v>18400</v>
      </c>
      <c r="CM1324">
        <v>27000</v>
      </c>
      <c r="CR1324">
        <v>43800</v>
      </c>
      <c r="CW1324">
        <v>67500</v>
      </c>
      <c r="DB1324">
        <v>102900</v>
      </c>
      <c r="DG1324">
        <v>166800</v>
      </c>
      <c r="DL1324">
        <v>254000</v>
      </c>
      <c r="DQ1324">
        <v>417000</v>
      </c>
      <c r="DV1324">
        <v>706300</v>
      </c>
    </row>
    <row r="1325" spans="1:126" hidden="1">
      <c r="A1325" s="97" t="s">
        <v>451</v>
      </c>
      <c r="B1325" t="s">
        <v>1415</v>
      </c>
      <c r="C1325" t="s">
        <v>714</v>
      </c>
      <c r="D1325" s="94" t="s">
        <v>1416</v>
      </c>
      <c r="E1325" t="s">
        <v>2049</v>
      </c>
      <c r="BD1325">
        <v>800</v>
      </c>
      <c r="BI1325">
        <v>500</v>
      </c>
      <c r="BN1325">
        <v>600</v>
      </c>
      <c r="BS1325">
        <v>700</v>
      </c>
      <c r="BX1325">
        <v>1000</v>
      </c>
      <c r="CC1325">
        <v>1299.99999999999</v>
      </c>
      <c r="CH1325">
        <v>2000</v>
      </c>
      <c r="CM1325">
        <v>3100</v>
      </c>
      <c r="CR1325">
        <v>5200</v>
      </c>
      <c r="CW1325">
        <v>8700</v>
      </c>
      <c r="DB1325">
        <v>14900</v>
      </c>
      <c r="DG1325">
        <v>26000</v>
      </c>
      <c r="DL1325">
        <v>43500</v>
      </c>
      <c r="DQ1325">
        <v>68899.999999999898</v>
      </c>
      <c r="DV1325">
        <v>115800</v>
      </c>
    </row>
    <row r="1326" spans="1:126" hidden="1">
      <c r="A1326" s="97" t="s">
        <v>451</v>
      </c>
      <c r="B1326" t="s">
        <v>1415</v>
      </c>
      <c r="C1326" t="s">
        <v>714</v>
      </c>
      <c r="D1326" s="94" t="s">
        <v>1416</v>
      </c>
      <c r="E1326" t="s">
        <v>2050</v>
      </c>
      <c r="BD1326">
        <v>0</v>
      </c>
      <c r="BI1326">
        <v>0</v>
      </c>
      <c r="BN1326">
        <v>0</v>
      </c>
      <c r="BS1326">
        <v>0</v>
      </c>
      <c r="BX1326">
        <v>0</v>
      </c>
      <c r="CC1326">
        <v>0</v>
      </c>
      <c r="CH1326">
        <v>0</v>
      </c>
      <c r="CM1326">
        <v>100</v>
      </c>
      <c r="CR1326">
        <v>400</v>
      </c>
      <c r="CW1326">
        <v>500</v>
      </c>
      <c r="DB1326">
        <v>1100</v>
      </c>
      <c r="DG1326">
        <v>2000</v>
      </c>
      <c r="DL1326">
        <v>3700</v>
      </c>
      <c r="DQ1326">
        <v>6400</v>
      </c>
      <c r="DV1326">
        <v>11100</v>
      </c>
    </row>
    <row r="1327" spans="1:126" hidden="1">
      <c r="A1327" s="97" t="s">
        <v>451</v>
      </c>
      <c r="B1327" t="s">
        <v>1415</v>
      </c>
      <c r="C1327" t="s">
        <v>714</v>
      </c>
      <c r="D1327" s="94" t="s">
        <v>1416</v>
      </c>
      <c r="E1327" t="s">
        <v>2051</v>
      </c>
      <c r="BD1327">
        <v>0</v>
      </c>
      <c r="BI1327">
        <v>0</v>
      </c>
      <c r="BN1327">
        <v>0</v>
      </c>
      <c r="BS1327">
        <v>0</v>
      </c>
      <c r="BX1327">
        <v>0</v>
      </c>
      <c r="CC1327">
        <v>0</v>
      </c>
      <c r="CH1327">
        <v>0</v>
      </c>
      <c r="CM1327">
        <v>0</v>
      </c>
      <c r="CR1327">
        <v>0</v>
      </c>
      <c r="CW1327">
        <v>0</v>
      </c>
      <c r="DB1327">
        <v>0</v>
      </c>
      <c r="DG1327">
        <v>0</v>
      </c>
      <c r="DL1327">
        <v>0</v>
      </c>
      <c r="DQ1327">
        <v>0</v>
      </c>
      <c r="DV1327">
        <v>0</v>
      </c>
    </row>
    <row r="1328" spans="1:126" hidden="1">
      <c r="A1328" s="97" t="s">
        <v>451</v>
      </c>
      <c r="B1328" t="s">
        <v>1415</v>
      </c>
      <c r="C1328" t="s">
        <v>714</v>
      </c>
      <c r="D1328" s="94" t="s">
        <v>1416</v>
      </c>
      <c r="E1328" t="s">
        <v>2052</v>
      </c>
      <c r="BD1328">
        <v>0</v>
      </c>
      <c r="BI1328">
        <v>0</v>
      </c>
      <c r="BN1328">
        <v>0</v>
      </c>
      <c r="BS1328">
        <v>0</v>
      </c>
      <c r="BX1328">
        <v>0</v>
      </c>
      <c r="CC1328">
        <v>0</v>
      </c>
      <c r="CH1328">
        <v>0</v>
      </c>
      <c r="CM1328">
        <v>0</v>
      </c>
      <c r="CR1328">
        <v>0</v>
      </c>
      <c r="CW1328">
        <v>0</v>
      </c>
      <c r="DB1328">
        <v>0</v>
      </c>
      <c r="DG1328">
        <v>0</v>
      </c>
      <c r="DL1328">
        <v>0</v>
      </c>
      <c r="DQ1328">
        <v>0</v>
      </c>
      <c r="DV1328">
        <v>0</v>
      </c>
    </row>
    <row r="1329" spans="1:126" hidden="1">
      <c r="A1329" s="97" t="s">
        <v>451</v>
      </c>
      <c r="B1329" t="s">
        <v>1415</v>
      </c>
      <c r="C1329" t="s">
        <v>714</v>
      </c>
      <c r="D1329" s="94" t="s">
        <v>1416</v>
      </c>
      <c r="E1329" t="s">
        <v>2053</v>
      </c>
      <c r="BD1329">
        <v>0</v>
      </c>
      <c r="BI1329">
        <v>0</v>
      </c>
      <c r="BN1329">
        <v>0</v>
      </c>
      <c r="BS1329">
        <v>0</v>
      </c>
      <c r="BX1329">
        <v>0</v>
      </c>
      <c r="CC1329">
        <v>0</v>
      </c>
      <c r="CH1329">
        <v>0</v>
      </c>
      <c r="CM1329">
        <v>0</v>
      </c>
      <c r="CR1329">
        <v>0</v>
      </c>
      <c r="CW1329">
        <v>0</v>
      </c>
      <c r="DB1329">
        <v>0</v>
      </c>
      <c r="DG1329">
        <v>0</v>
      </c>
      <c r="DL1329">
        <v>0</v>
      </c>
      <c r="DQ1329">
        <v>0</v>
      </c>
      <c r="DV1329">
        <v>0</v>
      </c>
    </row>
    <row r="1330" spans="1:126" hidden="1">
      <c r="A1330" s="97" t="s">
        <v>451</v>
      </c>
      <c r="B1330" t="s">
        <v>1415</v>
      </c>
      <c r="C1330" t="s">
        <v>714</v>
      </c>
      <c r="D1330" s="94" t="s">
        <v>1416</v>
      </c>
      <c r="E1330" t="s">
        <v>2054</v>
      </c>
      <c r="BD1330">
        <v>7063200</v>
      </c>
      <c r="BI1330">
        <v>9528500</v>
      </c>
      <c r="BN1330">
        <v>12527600</v>
      </c>
      <c r="BS1330">
        <v>18857900</v>
      </c>
      <c r="BX1330">
        <v>29069199.999999899</v>
      </c>
      <c r="CC1330">
        <v>37808500</v>
      </c>
      <c r="CH1330">
        <v>51948700</v>
      </c>
      <c r="CM1330">
        <v>70211400</v>
      </c>
      <c r="CR1330">
        <v>82492400</v>
      </c>
      <c r="CW1330">
        <v>86080100</v>
      </c>
      <c r="DB1330">
        <v>102162099.999999</v>
      </c>
      <c r="DG1330">
        <v>128607099.999999</v>
      </c>
      <c r="DL1330">
        <v>129927299.999999</v>
      </c>
      <c r="DQ1330">
        <v>127003400</v>
      </c>
      <c r="DV1330">
        <v>133861199.999999</v>
      </c>
    </row>
    <row r="1331" spans="1:126" hidden="1">
      <c r="A1331" s="97" t="s">
        <v>451</v>
      </c>
      <c r="B1331" t="s">
        <v>1415</v>
      </c>
      <c r="C1331" t="s">
        <v>714</v>
      </c>
      <c r="D1331" s="94" t="s">
        <v>1416</v>
      </c>
      <c r="E1331" t="s">
        <v>2055</v>
      </c>
      <c r="BD1331">
        <v>6147200</v>
      </c>
      <c r="BI1331">
        <v>8178000</v>
      </c>
      <c r="BN1331">
        <v>10783099.999999899</v>
      </c>
      <c r="BS1331">
        <v>14203500</v>
      </c>
      <c r="BX1331">
        <v>20790100</v>
      </c>
      <c r="CC1331">
        <v>31590300</v>
      </c>
      <c r="CH1331">
        <v>41183500</v>
      </c>
      <c r="CM1331">
        <v>55923499.999999903</v>
      </c>
      <c r="CR1331">
        <v>69662900</v>
      </c>
      <c r="CW1331">
        <v>75293800</v>
      </c>
      <c r="DB1331">
        <v>74040499.999999896</v>
      </c>
      <c r="DG1331">
        <v>84891100</v>
      </c>
      <c r="DL1331">
        <v>103160099.999999</v>
      </c>
      <c r="DQ1331">
        <v>103156700</v>
      </c>
      <c r="DV1331">
        <v>99291600</v>
      </c>
    </row>
    <row r="1332" spans="1:126" hidden="1">
      <c r="A1332" s="97" t="s">
        <v>451</v>
      </c>
      <c r="B1332" t="s">
        <v>1415</v>
      </c>
      <c r="C1332" t="s">
        <v>714</v>
      </c>
      <c r="D1332" s="94" t="s">
        <v>1416</v>
      </c>
      <c r="E1332" t="s">
        <v>2056</v>
      </c>
      <c r="BD1332">
        <v>4244400</v>
      </c>
      <c r="BI1332">
        <v>6008000</v>
      </c>
      <c r="BN1332">
        <v>7999099.9999999898</v>
      </c>
      <c r="BS1332">
        <v>10617300</v>
      </c>
      <c r="BX1332">
        <v>14014099.999999899</v>
      </c>
      <c r="CC1332">
        <v>20351800</v>
      </c>
      <c r="CH1332">
        <v>30999999.999999899</v>
      </c>
      <c r="CM1332">
        <v>40562200</v>
      </c>
      <c r="CR1332">
        <v>55068500</v>
      </c>
      <c r="CW1332">
        <v>68280300</v>
      </c>
      <c r="DB1332">
        <v>73302900</v>
      </c>
      <c r="DG1332">
        <v>70930299.999999896</v>
      </c>
      <c r="DL1332">
        <v>78535900</v>
      </c>
      <c r="DQ1332">
        <v>96257199.999999896</v>
      </c>
      <c r="DV1332">
        <v>92630200</v>
      </c>
    </row>
    <row r="1333" spans="1:126" hidden="1">
      <c r="A1333" s="97" t="s">
        <v>451</v>
      </c>
      <c r="B1333" t="s">
        <v>1415</v>
      </c>
      <c r="C1333" t="s">
        <v>714</v>
      </c>
      <c r="D1333" s="94" t="s">
        <v>1416</v>
      </c>
      <c r="E1333" t="s">
        <v>2057</v>
      </c>
      <c r="BD1333">
        <v>2836200</v>
      </c>
      <c r="BI1333">
        <v>3934700</v>
      </c>
      <c r="BN1333">
        <v>5480300</v>
      </c>
      <c r="BS1333">
        <v>7190999.9999999898</v>
      </c>
      <c r="BX1333">
        <v>9493500</v>
      </c>
      <c r="CC1333">
        <v>12570900</v>
      </c>
      <c r="CH1333">
        <v>18200200</v>
      </c>
      <c r="CM1333">
        <v>27936399.999999899</v>
      </c>
      <c r="CR1333">
        <v>37035600</v>
      </c>
      <c r="CW1333">
        <v>51071100</v>
      </c>
      <c r="DB1333">
        <v>64490799.999999903</v>
      </c>
      <c r="DG1333">
        <v>69674299.999999896</v>
      </c>
      <c r="DL1333">
        <v>67883400</v>
      </c>
      <c r="DQ1333">
        <v>79127300</v>
      </c>
      <c r="DV1333">
        <v>95204600</v>
      </c>
    </row>
    <row r="1334" spans="1:126" hidden="1">
      <c r="A1334" s="97" t="s">
        <v>451</v>
      </c>
      <c r="B1334" t="s">
        <v>1415</v>
      </c>
      <c r="C1334" t="s">
        <v>714</v>
      </c>
      <c r="D1334" s="94" t="s">
        <v>1416</v>
      </c>
      <c r="E1334" t="s">
        <v>2058</v>
      </c>
      <c r="BD1334">
        <v>2296800</v>
      </c>
      <c r="BI1334">
        <v>2768499.9999999902</v>
      </c>
      <c r="BN1334">
        <v>3857100</v>
      </c>
      <c r="BS1334">
        <v>5380500</v>
      </c>
      <c r="BX1334">
        <v>7097300</v>
      </c>
      <c r="CC1334">
        <v>9357599.9999999907</v>
      </c>
      <c r="CH1334">
        <v>12385599.999999899</v>
      </c>
      <c r="CM1334">
        <v>18042300</v>
      </c>
      <c r="CR1334">
        <v>27673499.999999899</v>
      </c>
      <c r="CW1334">
        <v>36627100</v>
      </c>
      <c r="DB1334">
        <v>50730100</v>
      </c>
      <c r="DG1334">
        <v>63911200</v>
      </c>
      <c r="DL1334">
        <v>69300599.999999896</v>
      </c>
      <c r="DQ1334">
        <v>68551900</v>
      </c>
      <c r="DV1334">
        <v>78591800</v>
      </c>
    </row>
    <row r="1335" spans="1:126" hidden="1">
      <c r="A1335" s="97" t="s">
        <v>451</v>
      </c>
      <c r="B1335" t="s">
        <v>1415</v>
      </c>
      <c r="C1335" t="s">
        <v>714</v>
      </c>
      <c r="D1335" s="94" t="s">
        <v>1416</v>
      </c>
      <c r="E1335" t="s">
        <v>2059</v>
      </c>
      <c r="BD1335">
        <v>1736200</v>
      </c>
      <c r="BI1335">
        <v>2237100</v>
      </c>
      <c r="BN1335">
        <v>2703799.9999999902</v>
      </c>
      <c r="BS1335">
        <v>3772300</v>
      </c>
      <c r="BX1335">
        <v>5267200</v>
      </c>
      <c r="CC1335">
        <v>6982199.9999999898</v>
      </c>
      <c r="CH1335">
        <v>9217300</v>
      </c>
      <c r="CM1335">
        <v>12233399.999999899</v>
      </c>
      <c r="CR1335">
        <v>17826300</v>
      </c>
      <c r="CW1335">
        <v>27319400</v>
      </c>
      <c r="DB1335">
        <v>36250100</v>
      </c>
      <c r="DG1335">
        <v>50096600</v>
      </c>
      <c r="DL1335">
        <v>63461299.999999903</v>
      </c>
      <c r="DQ1335">
        <v>69437400</v>
      </c>
      <c r="DV1335">
        <v>68025100</v>
      </c>
    </row>
    <row r="1336" spans="1:126" hidden="1">
      <c r="A1336" s="97" t="s">
        <v>451</v>
      </c>
      <c r="B1336" t="s">
        <v>1415</v>
      </c>
      <c r="C1336" t="s">
        <v>714</v>
      </c>
      <c r="D1336" s="94" t="s">
        <v>1416</v>
      </c>
      <c r="E1336" t="s">
        <v>2060</v>
      </c>
      <c r="BD1336">
        <v>1321100</v>
      </c>
      <c r="BI1336">
        <v>1684200</v>
      </c>
      <c r="BN1336">
        <v>2175700</v>
      </c>
      <c r="BS1336">
        <v>2633299.9999999902</v>
      </c>
      <c r="BX1336">
        <v>3716100</v>
      </c>
      <c r="CC1336">
        <v>5196099.9999999898</v>
      </c>
      <c r="CH1336">
        <v>6854600</v>
      </c>
      <c r="CM1336">
        <v>9067800</v>
      </c>
      <c r="CR1336">
        <v>12047600</v>
      </c>
      <c r="CW1336">
        <v>17544200</v>
      </c>
      <c r="DB1336">
        <v>26932200</v>
      </c>
      <c r="DG1336">
        <v>35568500</v>
      </c>
      <c r="DL1336">
        <v>49590299.999999903</v>
      </c>
      <c r="DQ1336">
        <v>63836400</v>
      </c>
      <c r="DV1336">
        <v>68786299.999999896</v>
      </c>
    </row>
    <row r="1337" spans="1:126" hidden="1">
      <c r="A1337" s="97" t="s">
        <v>451</v>
      </c>
      <c r="B1337" t="s">
        <v>1415</v>
      </c>
      <c r="C1337" t="s">
        <v>714</v>
      </c>
      <c r="D1337" s="94" t="s">
        <v>1416</v>
      </c>
      <c r="E1337" t="s">
        <v>2061</v>
      </c>
      <c r="BD1337">
        <v>957200</v>
      </c>
      <c r="BI1337">
        <v>1267000</v>
      </c>
      <c r="BN1337">
        <v>1624000</v>
      </c>
      <c r="BS1337">
        <v>2096899.99999999</v>
      </c>
      <c r="BX1337">
        <v>2574900</v>
      </c>
      <c r="CC1337">
        <v>3630299.9999999902</v>
      </c>
      <c r="CH1337">
        <v>5075099.9999999898</v>
      </c>
      <c r="CM1337">
        <v>6704299.9999999898</v>
      </c>
      <c r="CR1337">
        <v>8870900</v>
      </c>
      <c r="CW1337">
        <v>11787500</v>
      </c>
      <c r="DB1337">
        <v>17190600</v>
      </c>
      <c r="DG1337">
        <v>26525800</v>
      </c>
      <c r="DL1337">
        <v>35162600</v>
      </c>
      <c r="DQ1337">
        <v>50445500</v>
      </c>
      <c r="DV1337">
        <v>63009500</v>
      </c>
    </row>
    <row r="1338" spans="1:126" hidden="1">
      <c r="A1338" s="97" t="s">
        <v>451</v>
      </c>
      <c r="B1338" t="s">
        <v>1415</v>
      </c>
      <c r="C1338" t="s">
        <v>714</v>
      </c>
      <c r="D1338" s="94" t="s">
        <v>1416</v>
      </c>
      <c r="E1338" t="s">
        <v>2062</v>
      </c>
      <c r="BD1338">
        <v>656600</v>
      </c>
      <c r="BI1338">
        <v>906099.99999999895</v>
      </c>
      <c r="BN1338">
        <v>1206500</v>
      </c>
      <c r="BS1338">
        <v>1545300</v>
      </c>
      <c r="BX1338">
        <v>2005500</v>
      </c>
      <c r="CC1338">
        <v>2487399.9999999902</v>
      </c>
      <c r="CH1338">
        <v>3523200</v>
      </c>
      <c r="CM1338">
        <v>4926200</v>
      </c>
      <c r="CR1338">
        <v>6512400</v>
      </c>
      <c r="CW1338">
        <v>8610400</v>
      </c>
      <c r="DB1338">
        <v>11467800</v>
      </c>
      <c r="DG1338">
        <v>16802000</v>
      </c>
      <c r="DL1338">
        <v>25816400</v>
      </c>
      <c r="DQ1338">
        <v>35239799.999999903</v>
      </c>
      <c r="DV1338">
        <v>49446799.999999903</v>
      </c>
    </row>
    <row r="1339" spans="1:126" hidden="1">
      <c r="A1339" s="97" t="s">
        <v>451</v>
      </c>
      <c r="B1339" t="s">
        <v>1415</v>
      </c>
      <c r="C1339" t="s">
        <v>714</v>
      </c>
      <c r="D1339" s="94" t="s">
        <v>1416</v>
      </c>
      <c r="E1339" t="s">
        <v>2063</v>
      </c>
      <c r="BD1339">
        <v>474600</v>
      </c>
      <c r="BI1339">
        <v>600599.99999999895</v>
      </c>
      <c r="BN1339">
        <v>838599.99999999895</v>
      </c>
      <c r="BS1339">
        <v>1116100</v>
      </c>
      <c r="BX1339">
        <v>1459400</v>
      </c>
      <c r="CC1339">
        <v>1926800</v>
      </c>
      <c r="CH1339">
        <v>2374399.9999999902</v>
      </c>
      <c r="CM1339">
        <v>3378600</v>
      </c>
      <c r="CR1339">
        <v>4726499.9999999898</v>
      </c>
      <c r="CW1339">
        <v>6233799.9999999898</v>
      </c>
      <c r="DB1339">
        <v>8254000</v>
      </c>
      <c r="DG1339">
        <v>11082100</v>
      </c>
      <c r="DL1339">
        <v>16182300</v>
      </c>
      <c r="DQ1339">
        <v>25608700</v>
      </c>
      <c r="DV1339">
        <v>34084400</v>
      </c>
    </row>
    <row r="1340" spans="1:126" hidden="1">
      <c r="A1340" s="97" t="s">
        <v>451</v>
      </c>
      <c r="B1340" t="s">
        <v>1415</v>
      </c>
      <c r="C1340" t="s">
        <v>714</v>
      </c>
      <c r="D1340" s="94" t="s">
        <v>1416</v>
      </c>
      <c r="E1340" t="s">
        <v>2064</v>
      </c>
      <c r="BD1340">
        <v>296800</v>
      </c>
      <c r="BI1340">
        <v>409700</v>
      </c>
      <c r="BN1340">
        <v>529400</v>
      </c>
      <c r="BS1340">
        <v>742700</v>
      </c>
      <c r="BX1340">
        <v>1018900</v>
      </c>
      <c r="CC1340">
        <v>1354500</v>
      </c>
      <c r="CH1340">
        <v>1788500</v>
      </c>
      <c r="CM1340">
        <v>2227700</v>
      </c>
      <c r="CR1340">
        <v>3177999.9999999902</v>
      </c>
      <c r="CW1340">
        <v>4443500</v>
      </c>
      <c r="DB1340">
        <v>5856400</v>
      </c>
      <c r="DG1340">
        <v>7745399.9999999898</v>
      </c>
      <c r="DL1340">
        <v>10511700</v>
      </c>
      <c r="DQ1340">
        <v>15668300</v>
      </c>
      <c r="DV1340">
        <v>24237900</v>
      </c>
    </row>
    <row r="1341" spans="1:126" hidden="1">
      <c r="A1341" s="97" t="s">
        <v>451</v>
      </c>
      <c r="B1341" t="s">
        <v>1415</v>
      </c>
      <c r="C1341" t="s">
        <v>714</v>
      </c>
      <c r="D1341" s="94" t="s">
        <v>1416</v>
      </c>
      <c r="E1341" t="s">
        <v>2065</v>
      </c>
      <c r="BD1341">
        <v>172100</v>
      </c>
      <c r="BI1341">
        <v>239299.99999999901</v>
      </c>
      <c r="BN1341">
        <v>334600</v>
      </c>
      <c r="BS1341">
        <v>438700</v>
      </c>
      <c r="BX1341">
        <v>640400</v>
      </c>
      <c r="CC1341">
        <v>890200</v>
      </c>
      <c r="CH1341">
        <v>1203400</v>
      </c>
      <c r="CM1341">
        <v>1617900</v>
      </c>
      <c r="CR1341">
        <v>2029800</v>
      </c>
      <c r="CW1341">
        <v>2910800</v>
      </c>
      <c r="DB1341">
        <v>4058000</v>
      </c>
      <c r="DG1341">
        <v>5376299.9999999898</v>
      </c>
      <c r="DL1341">
        <v>7144000</v>
      </c>
      <c r="DQ1341">
        <v>9827200</v>
      </c>
      <c r="DV1341">
        <v>14381599.999999899</v>
      </c>
    </row>
    <row r="1342" spans="1:126" hidden="1">
      <c r="A1342" s="97" t="s">
        <v>451</v>
      </c>
      <c r="B1342" t="s">
        <v>1415</v>
      </c>
      <c r="C1342" t="s">
        <v>714</v>
      </c>
      <c r="D1342" s="94" t="s">
        <v>1416</v>
      </c>
      <c r="E1342" t="s">
        <v>2066</v>
      </c>
      <c r="BD1342">
        <v>75300</v>
      </c>
      <c r="BI1342">
        <v>121000</v>
      </c>
      <c r="BN1342">
        <v>171000</v>
      </c>
      <c r="BS1342">
        <v>244200</v>
      </c>
      <c r="BX1342">
        <v>336100</v>
      </c>
      <c r="CC1342">
        <v>504600</v>
      </c>
      <c r="CH1342">
        <v>724100</v>
      </c>
      <c r="CM1342">
        <v>1012800</v>
      </c>
      <c r="CR1342">
        <v>1388000</v>
      </c>
      <c r="CW1342">
        <v>1758300</v>
      </c>
      <c r="DB1342">
        <v>2551700</v>
      </c>
      <c r="DG1342">
        <v>3560700</v>
      </c>
      <c r="DL1342">
        <v>4745000</v>
      </c>
      <c r="DQ1342">
        <v>6379500</v>
      </c>
      <c r="DV1342">
        <v>8565300</v>
      </c>
    </row>
    <row r="1343" spans="1:126" hidden="1">
      <c r="A1343" s="97" t="s">
        <v>451</v>
      </c>
      <c r="B1343" t="s">
        <v>1415</v>
      </c>
      <c r="C1343" t="s">
        <v>714</v>
      </c>
      <c r="D1343" s="94" t="s">
        <v>1416</v>
      </c>
      <c r="E1343" t="s">
        <v>2067</v>
      </c>
      <c r="BD1343">
        <v>24200</v>
      </c>
      <c r="BI1343">
        <v>42900</v>
      </c>
      <c r="BN1343">
        <v>70000</v>
      </c>
      <c r="BS1343">
        <v>100800</v>
      </c>
      <c r="BX1343">
        <v>153700</v>
      </c>
      <c r="CC1343">
        <v>222899.99999999901</v>
      </c>
      <c r="CH1343">
        <v>353100</v>
      </c>
      <c r="CM1343">
        <v>528399.99999999895</v>
      </c>
      <c r="CR1343">
        <v>757400</v>
      </c>
      <c r="CW1343">
        <v>1083200</v>
      </c>
      <c r="DB1343">
        <v>1390300</v>
      </c>
      <c r="DG1343">
        <v>2095000</v>
      </c>
      <c r="DL1343">
        <v>2956300</v>
      </c>
      <c r="DQ1343">
        <v>3935700</v>
      </c>
      <c r="DV1343">
        <v>5127499.9999999898</v>
      </c>
    </row>
    <row r="1344" spans="1:126" hidden="1">
      <c r="A1344" s="97" t="s">
        <v>451</v>
      </c>
      <c r="B1344" t="s">
        <v>1415</v>
      </c>
      <c r="C1344" t="s">
        <v>714</v>
      </c>
      <c r="D1344" s="94" t="s">
        <v>1416</v>
      </c>
      <c r="E1344" t="s">
        <v>2068</v>
      </c>
      <c r="BD1344">
        <v>5700</v>
      </c>
      <c r="BI1344">
        <v>10000</v>
      </c>
      <c r="BN1344">
        <v>18400</v>
      </c>
      <c r="BS1344">
        <v>30800</v>
      </c>
      <c r="BX1344">
        <v>46400</v>
      </c>
      <c r="CC1344">
        <v>75300</v>
      </c>
      <c r="CH1344">
        <v>117000</v>
      </c>
      <c r="CM1344">
        <v>200700</v>
      </c>
      <c r="CR1344">
        <v>322799.99999999901</v>
      </c>
      <c r="CW1344">
        <v>487000</v>
      </c>
      <c r="DB1344">
        <v>738600</v>
      </c>
      <c r="DG1344">
        <v>999500</v>
      </c>
      <c r="DL1344">
        <v>1528800</v>
      </c>
      <c r="DQ1344">
        <v>2172100</v>
      </c>
      <c r="DV1344">
        <v>2823900</v>
      </c>
    </row>
    <row r="1345" spans="1:126" hidden="1">
      <c r="A1345" s="97" t="s">
        <v>451</v>
      </c>
      <c r="B1345" t="s">
        <v>1415</v>
      </c>
      <c r="C1345" t="s">
        <v>714</v>
      </c>
      <c r="D1345" s="94" t="s">
        <v>1416</v>
      </c>
      <c r="E1345" t="s">
        <v>2069</v>
      </c>
      <c r="BD1345">
        <v>1100</v>
      </c>
      <c r="BI1345">
        <v>1500</v>
      </c>
      <c r="BN1345">
        <v>2800</v>
      </c>
      <c r="BS1345">
        <v>5600</v>
      </c>
      <c r="BX1345">
        <v>9300</v>
      </c>
      <c r="CC1345">
        <v>14900</v>
      </c>
      <c r="CH1345">
        <v>26700</v>
      </c>
      <c r="CM1345">
        <v>45800</v>
      </c>
      <c r="CR1345">
        <v>86700</v>
      </c>
      <c r="CW1345">
        <v>149000</v>
      </c>
      <c r="DB1345">
        <v>250399.99999999901</v>
      </c>
      <c r="DG1345">
        <v>420900</v>
      </c>
      <c r="DL1345">
        <v>584000</v>
      </c>
      <c r="DQ1345">
        <v>898399.99999999895</v>
      </c>
      <c r="DV1345">
        <v>1272900</v>
      </c>
    </row>
    <row r="1346" spans="1:126" hidden="1">
      <c r="A1346" s="97" t="s">
        <v>451</v>
      </c>
      <c r="B1346" t="s">
        <v>1415</v>
      </c>
      <c r="C1346" t="s">
        <v>714</v>
      </c>
      <c r="D1346" s="94" t="s">
        <v>1416</v>
      </c>
      <c r="E1346" t="s">
        <v>2070</v>
      </c>
      <c r="BD1346">
        <v>0</v>
      </c>
      <c r="BI1346">
        <v>0</v>
      </c>
      <c r="BN1346">
        <v>200</v>
      </c>
      <c r="BS1346">
        <v>600</v>
      </c>
      <c r="BX1346">
        <v>1200</v>
      </c>
      <c r="CC1346">
        <v>1800</v>
      </c>
      <c r="CH1346">
        <v>3200</v>
      </c>
      <c r="CM1346">
        <v>6199.99999999999</v>
      </c>
      <c r="CR1346">
        <v>12200</v>
      </c>
      <c r="CW1346">
        <v>25000</v>
      </c>
      <c r="DB1346">
        <v>49500</v>
      </c>
      <c r="DG1346">
        <v>97799.999999999898</v>
      </c>
      <c r="DL1346">
        <v>168500</v>
      </c>
      <c r="DQ1346">
        <v>237800</v>
      </c>
      <c r="DV1346">
        <v>362600</v>
      </c>
    </row>
    <row r="1347" spans="1:126" hidden="1">
      <c r="A1347" s="97" t="s">
        <v>451</v>
      </c>
      <c r="B1347" t="s">
        <v>1415</v>
      </c>
      <c r="C1347" t="s">
        <v>714</v>
      </c>
      <c r="D1347" s="94" t="s">
        <v>1416</v>
      </c>
      <c r="E1347" t="s">
        <v>2071</v>
      </c>
      <c r="BD1347">
        <v>0</v>
      </c>
      <c r="BI1347">
        <v>0</v>
      </c>
      <c r="BN1347">
        <v>0</v>
      </c>
      <c r="BS1347">
        <v>0</v>
      </c>
      <c r="BX1347">
        <v>0</v>
      </c>
      <c r="CC1347">
        <v>100</v>
      </c>
      <c r="CH1347">
        <v>100</v>
      </c>
      <c r="CM1347">
        <v>500</v>
      </c>
      <c r="CR1347">
        <v>899.99999999999898</v>
      </c>
      <c r="CW1347">
        <v>1800</v>
      </c>
      <c r="DB1347">
        <v>4500</v>
      </c>
      <c r="DG1347">
        <v>10700</v>
      </c>
      <c r="DL1347">
        <v>21299.999999999902</v>
      </c>
      <c r="DQ1347">
        <v>34999.999999999898</v>
      </c>
      <c r="DV1347">
        <v>59000</v>
      </c>
    </row>
    <row r="1348" spans="1:126" hidden="1">
      <c r="A1348" s="97" t="s">
        <v>451</v>
      </c>
      <c r="B1348" t="s">
        <v>1415</v>
      </c>
      <c r="C1348" t="s">
        <v>714</v>
      </c>
      <c r="D1348" s="94" t="s">
        <v>1416</v>
      </c>
      <c r="E1348" t="s">
        <v>2072</v>
      </c>
      <c r="BD1348">
        <v>50099500</v>
      </c>
      <c r="BI1348">
        <v>67093000</v>
      </c>
      <c r="BN1348">
        <v>77766000</v>
      </c>
      <c r="BS1348">
        <v>94627000</v>
      </c>
      <c r="BX1348">
        <v>114275600</v>
      </c>
      <c r="CC1348">
        <v>134579600</v>
      </c>
      <c r="CH1348">
        <v>151637300</v>
      </c>
      <c r="CM1348">
        <v>165088800</v>
      </c>
      <c r="CR1348">
        <v>178607900</v>
      </c>
      <c r="CW1348">
        <v>190519300</v>
      </c>
      <c r="DB1348">
        <v>201537000</v>
      </c>
      <c r="DG1348">
        <v>209327900</v>
      </c>
      <c r="DL1348">
        <v>209453700</v>
      </c>
      <c r="DQ1348">
        <v>204505700</v>
      </c>
      <c r="DV1348">
        <v>199255100</v>
      </c>
    </row>
    <row r="1349" spans="1:126" hidden="1">
      <c r="A1349" s="97" t="s">
        <v>451</v>
      </c>
      <c r="B1349" t="s">
        <v>1415</v>
      </c>
      <c r="C1349" t="s">
        <v>714</v>
      </c>
      <c r="D1349" s="94" t="s">
        <v>1416</v>
      </c>
      <c r="E1349" t="s">
        <v>2073</v>
      </c>
      <c r="BD1349">
        <v>50099500</v>
      </c>
      <c r="BI1349">
        <v>67093000</v>
      </c>
      <c r="BN1349">
        <v>77766000</v>
      </c>
      <c r="BS1349">
        <v>94627000</v>
      </c>
      <c r="BX1349">
        <v>114275600</v>
      </c>
      <c r="CC1349">
        <v>134579600</v>
      </c>
      <c r="CH1349">
        <v>151637300</v>
      </c>
      <c r="CM1349">
        <v>165088800</v>
      </c>
      <c r="CR1349">
        <v>178607900</v>
      </c>
      <c r="CW1349">
        <v>190519300</v>
      </c>
      <c r="DB1349">
        <v>201537000</v>
      </c>
      <c r="DG1349">
        <v>209327900</v>
      </c>
      <c r="DL1349">
        <v>209453700</v>
      </c>
      <c r="DQ1349">
        <v>204505700</v>
      </c>
      <c r="DV1349">
        <v>199255100</v>
      </c>
    </row>
    <row r="1350" spans="1:126" hidden="1">
      <c r="A1350" s="97" t="s">
        <v>451</v>
      </c>
      <c r="B1350" t="s">
        <v>1415</v>
      </c>
      <c r="C1350" t="s">
        <v>714</v>
      </c>
      <c r="D1350" s="94" t="s">
        <v>1416</v>
      </c>
      <c r="E1350" t="s">
        <v>2074</v>
      </c>
      <c r="BD1350">
        <v>25811900</v>
      </c>
      <c r="BI1350">
        <v>34157000</v>
      </c>
      <c r="BN1350">
        <v>38973900</v>
      </c>
      <c r="BS1350">
        <v>47177200</v>
      </c>
      <c r="BX1350">
        <v>56852300</v>
      </c>
      <c r="CC1350">
        <v>66850500</v>
      </c>
      <c r="CH1350">
        <v>75302100</v>
      </c>
      <c r="CM1350">
        <v>81798200</v>
      </c>
      <c r="CR1350">
        <v>88396500</v>
      </c>
      <c r="CW1350">
        <v>93532200</v>
      </c>
      <c r="DB1350">
        <v>98524700</v>
      </c>
      <c r="DG1350">
        <v>102064900</v>
      </c>
      <c r="DL1350">
        <v>102047400</v>
      </c>
      <c r="DQ1350">
        <v>99544400</v>
      </c>
      <c r="DV1350">
        <v>96946100</v>
      </c>
    </row>
    <row r="1351" spans="1:126" hidden="1">
      <c r="A1351" s="97" t="s">
        <v>451</v>
      </c>
      <c r="B1351" t="s">
        <v>1415</v>
      </c>
      <c r="C1351" t="s">
        <v>714</v>
      </c>
      <c r="D1351" s="94" t="s">
        <v>1416</v>
      </c>
      <c r="E1351" t="s">
        <v>2075</v>
      </c>
      <c r="BD1351">
        <v>24287600</v>
      </c>
      <c r="BI1351">
        <v>32936000</v>
      </c>
      <c r="BN1351">
        <v>38792100</v>
      </c>
      <c r="BS1351">
        <v>47449800</v>
      </c>
      <c r="BX1351">
        <v>57423300</v>
      </c>
      <c r="CC1351">
        <v>67729100</v>
      </c>
      <c r="CH1351">
        <v>76335200</v>
      </c>
      <c r="CM1351">
        <v>83290600</v>
      </c>
      <c r="CR1351">
        <v>90211400</v>
      </c>
      <c r="CW1351">
        <v>96987100</v>
      </c>
      <c r="DB1351">
        <v>103012300</v>
      </c>
      <c r="DG1351">
        <v>107263000</v>
      </c>
      <c r="DL1351">
        <v>107406300</v>
      </c>
      <c r="DQ1351">
        <v>104961300</v>
      </c>
      <c r="DV1351">
        <v>102309000</v>
      </c>
    </row>
    <row r="1352" spans="1:126" hidden="1">
      <c r="A1352" s="97" t="s">
        <v>451</v>
      </c>
      <c r="B1352" t="s">
        <v>1415</v>
      </c>
      <c r="C1352" t="s">
        <v>714</v>
      </c>
      <c r="D1352" s="94" t="s">
        <v>1416</v>
      </c>
      <c r="E1352" t="s">
        <v>2076</v>
      </c>
      <c r="BD1352">
        <v>0</v>
      </c>
      <c r="BI1352">
        <v>0</v>
      </c>
      <c r="BN1352">
        <v>0</v>
      </c>
      <c r="BS1352">
        <v>0</v>
      </c>
      <c r="BX1352">
        <v>0</v>
      </c>
      <c r="CC1352">
        <v>0</v>
      </c>
      <c r="CH1352">
        <v>0</v>
      </c>
      <c r="CM1352">
        <v>0</v>
      </c>
      <c r="CR1352">
        <v>0</v>
      </c>
      <c r="CW1352">
        <v>0</v>
      </c>
      <c r="DB1352">
        <v>0</v>
      </c>
      <c r="DG1352">
        <v>0</v>
      </c>
      <c r="DL1352">
        <v>0</v>
      </c>
      <c r="DQ1352">
        <v>0</v>
      </c>
      <c r="DV1352">
        <v>0</v>
      </c>
    </row>
    <row r="1353" spans="1:126" hidden="1">
      <c r="A1353" s="97" t="s">
        <v>451</v>
      </c>
      <c r="B1353" t="s">
        <v>1415</v>
      </c>
      <c r="C1353" t="s">
        <v>714</v>
      </c>
      <c r="D1353" s="94" t="s">
        <v>1416</v>
      </c>
      <c r="E1353" t="s">
        <v>2077</v>
      </c>
      <c r="BD1353">
        <v>0</v>
      </c>
      <c r="BI1353">
        <v>0</v>
      </c>
      <c r="BN1353">
        <v>0</v>
      </c>
      <c r="BS1353">
        <v>0</v>
      </c>
      <c r="BX1353">
        <v>0</v>
      </c>
      <c r="CC1353">
        <v>0</v>
      </c>
      <c r="CH1353">
        <v>0</v>
      </c>
      <c r="CM1353">
        <v>0</v>
      </c>
      <c r="CR1353">
        <v>0</v>
      </c>
      <c r="CW1353">
        <v>0</v>
      </c>
      <c r="DB1353">
        <v>0</v>
      </c>
      <c r="DG1353">
        <v>0</v>
      </c>
      <c r="DL1353">
        <v>0</v>
      </c>
      <c r="DQ1353">
        <v>0</v>
      </c>
      <c r="DV1353">
        <v>0</v>
      </c>
    </row>
    <row r="1354" spans="1:126" hidden="1">
      <c r="A1354" s="97" t="s">
        <v>451</v>
      </c>
      <c r="B1354" t="s">
        <v>1415</v>
      </c>
      <c r="C1354" t="s">
        <v>714</v>
      </c>
      <c r="D1354" s="94" t="s">
        <v>1416</v>
      </c>
      <c r="E1354" t="s">
        <v>2078</v>
      </c>
      <c r="BD1354">
        <v>0</v>
      </c>
      <c r="BI1354">
        <v>0</v>
      </c>
      <c r="BN1354">
        <v>0</v>
      </c>
      <c r="BS1354">
        <v>0</v>
      </c>
      <c r="BX1354">
        <v>0</v>
      </c>
      <c r="CC1354">
        <v>0</v>
      </c>
      <c r="CH1354">
        <v>0</v>
      </c>
      <c r="CM1354">
        <v>0</v>
      </c>
      <c r="CR1354">
        <v>0</v>
      </c>
      <c r="CW1354">
        <v>0</v>
      </c>
      <c r="DB1354">
        <v>0</v>
      </c>
      <c r="DG1354">
        <v>0</v>
      </c>
      <c r="DL1354">
        <v>0</v>
      </c>
      <c r="DQ1354">
        <v>0</v>
      </c>
      <c r="DV1354">
        <v>0</v>
      </c>
    </row>
    <row r="1355" spans="1:126" hidden="1">
      <c r="A1355" s="97" t="s">
        <v>451</v>
      </c>
      <c r="B1355" t="s">
        <v>1415</v>
      </c>
      <c r="C1355" t="s">
        <v>714</v>
      </c>
      <c r="D1355" s="94" t="s">
        <v>1416</v>
      </c>
      <c r="E1355" t="s">
        <v>2079</v>
      </c>
      <c r="BD1355">
        <v>7205300</v>
      </c>
      <c r="BI1355">
        <v>9910500</v>
      </c>
      <c r="BN1355">
        <v>7635800</v>
      </c>
      <c r="BS1355">
        <v>10842500</v>
      </c>
      <c r="BX1355">
        <v>13101200</v>
      </c>
      <c r="CC1355">
        <v>13598900</v>
      </c>
      <c r="CH1355">
        <v>12479700</v>
      </c>
      <c r="CM1355">
        <v>11266500</v>
      </c>
      <c r="CR1355">
        <v>12064100</v>
      </c>
      <c r="CW1355">
        <v>12525800</v>
      </c>
      <c r="DB1355">
        <v>13028900</v>
      </c>
      <c r="DG1355">
        <v>12746000</v>
      </c>
      <c r="DL1355">
        <v>10006400</v>
      </c>
      <c r="DQ1355">
        <v>8058000</v>
      </c>
      <c r="DV1355">
        <v>8209400</v>
      </c>
    </row>
    <row r="1356" spans="1:126" hidden="1">
      <c r="A1356" s="97" t="s">
        <v>451</v>
      </c>
      <c r="B1356" t="s">
        <v>1415</v>
      </c>
      <c r="C1356" t="s">
        <v>714</v>
      </c>
      <c r="D1356" s="94" t="s">
        <v>1416</v>
      </c>
      <c r="E1356" t="s">
        <v>2080</v>
      </c>
      <c r="BD1356">
        <v>6197400</v>
      </c>
      <c r="BI1356">
        <v>6925000</v>
      </c>
      <c r="BN1356">
        <v>8905200</v>
      </c>
      <c r="BS1356">
        <v>6912500</v>
      </c>
      <c r="BX1356">
        <v>9813699.9999999907</v>
      </c>
      <c r="CC1356">
        <v>11914700</v>
      </c>
      <c r="CH1356">
        <v>12492000</v>
      </c>
      <c r="CM1356">
        <v>11258500</v>
      </c>
      <c r="CR1356">
        <v>10036300</v>
      </c>
      <c r="CW1356">
        <v>10428200</v>
      </c>
      <c r="DB1356">
        <v>11262699.999999899</v>
      </c>
      <c r="DG1356">
        <v>12196599.999999899</v>
      </c>
      <c r="DL1356">
        <v>11797200</v>
      </c>
      <c r="DQ1356">
        <v>8961800</v>
      </c>
      <c r="DV1356">
        <v>6677800</v>
      </c>
    </row>
    <row r="1357" spans="1:126" hidden="1">
      <c r="A1357" s="97" t="s">
        <v>451</v>
      </c>
      <c r="B1357" t="s">
        <v>1415</v>
      </c>
      <c r="C1357" t="s">
        <v>714</v>
      </c>
      <c r="D1357" s="94" t="s">
        <v>1416</v>
      </c>
      <c r="E1357" t="s">
        <v>2081</v>
      </c>
      <c r="BD1357">
        <v>3670100</v>
      </c>
      <c r="BI1357">
        <v>6117900</v>
      </c>
      <c r="BN1357">
        <v>6833800</v>
      </c>
      <c r="BS1357">
        <v>8762699.9999999907</v>
      </c>
      <c r="BX1357">
        <v>6655700</v>
      </c>
      <c r="CC1357">
        <v>9452300</v>
      </c>
      <c r="CH1357">
        <v>11515000</v>
      </c>
      <c r="CM1357">
        <v>12027699.999999899</v>
      </c>
      <c r="CR1357">
        <v>10715600</v>
      </c>
      <c r="CW1357">
        <v>9455900</v>
      </c>
      <c r="DB1357">
        <v>9556800</v>
      </c>
      <c r="DG1357">
        <v>9690599.9999999907</v>
      </c>
      <c r="DL1357">
        <v>10070699.999999899</v>
      </c>
      <c r="DQ1357">
        <v>9798700</v>
      </c>
      <c r="DV1357">
        <v>7433100</v>
      </c>
    </row>
    <row r="1358" spans="1:126" hidden="1">
      <c r="A1358" s="97" t="s">
        <v>451</v>
      </c>
      <c r="B1358" t="s">
        <v>1415</v>
      </c>
      <c r="C1358" t="s">
        <v>714</v>
      </c>
      <c r="D1358" s="94" t="s">
        <v>1416</v>
      </c>
      <c r="E1358" t="s">
        <v>2082</v>
      </c>
      <c r="BD1358">
        <v>1571500</v>
      </c>
      <c r="BI1358">
        <v>3072100</v>
      </c>
      <c r="BN1358">
        <v>5098300</v>
      </c>
      <c r="BS1358">
        <v>5931400</v>
      </c>
      <c r="BX1358">
        <v>7875200</v>
      </c>
      <c r="CC1358">
        <v>6214299.9999999898</v>
      </c>
      <c r="CH1358">
        <v>9046600</v>
      </c>
      <c r="CM1358">
        <v>11185200</v>
      </c>
      <c r="CR1358">
        <v>11661900</v>
      </c>
      <c r="CW1358">
        <v>10367999.999999899</v>
      </c>
      <c r="DB1358">
        <v>9174500</v>
      </c>
      <c r="DG1358">
        <v>9313400</v>
      </c>
      <c r="DL1358">
        <v>9324800</v>
      </c>
      <c r="DQ1358">
        <v>9556900</v>
      </c>
      <c r="DV1358">
        <v>9405000</v>
      </c>
    </row>
    <row r="1359" spans="1:126" hidden="1">
      <c r="A1359" s="97" t="s">
        <v>451</v>
      </c>
      <c r="B1359" t="s">
        <v>1415</v>
      </c>
      <c r="C1359" t="s">
        <v>714</v>
      </c>
      <c r="D1359" s="94" t="s">
        <v>1416</v>
      </c>
      <c r="E1359" t="s">
        <v>2083</v>
      </c>
      <c r="BD1359">
        <v>1814500</v>
      </c>
      <c r="BI1359">
        <v>1531199.99999999</v>
      </c>
      <c r="BN1359">
        <v>3001000</v>
      </c>
      <c r="BS1359">
        <v>5003900</v>
      </c>
      <c r="BX1359">
        <v>5781300</v>
      </c>
      <c r="CC1359">
        <v>7705400</v>
      </c>
      <c r="CH1359">
        <v>6055100</v>
      </c>
      <c r="CM1359">
        <v>8826500</v>
      </c>
      <c r="CR1359">
        <v>10943100</v>
      </c>
      <c r="CW1359">
        <v>11296800</v>
      </c>
      <c r="DB1359">
        <v>10082999.999999899</v>
      </c>
      <c r="DG1359">
        <v>8922000</v>
      </c>
      <c r="DL1359">
        <v>9105900</v>
      </c>
      <c r="DQ1359">
        <v>9086400</v>
      </c>
      <c r="DV1359">
        <v>9309199.9999999907</v>
      </c>
    </row>
    <row r="1360" spans="1:126" hidden="1">
      <c r="A1360" s="97" t="s">
        <v>451</v>
      </c>
      <c r="B1360" t="s">
        <v>1415</v>
      </c>
      <c r="C1360" t="s">
        <v>714</v>
      </c>
      <c r="D1360" s="94" t="s">
        <v>1416</v>
      </c>
      <c r="E1360" t="s">
        <v>2084</v>
      </c>
      <c r="BD1360">
        <v>1596899.99999999</v>
      </c>
      <c r="BI1360">
        <v>1773800</v>
      </c>
      <c r="BN1360">
        <v>1478399.99999999</v>
      </c>
      <c r="BS1360">
        <v>2942800</v>
      </c>
      <c r="BX1360">
        <v>4891000</v>
      </c>
      <c r="CC1360">
        <v>5610500</v>
      </c>
      <c r="CH1360">
        <v>7468000</v>
      </c>
      <c r="CM1360">
        <v>5889600</v>
      </c>
      <c r="CR1360">
        <v>8566400</v>
      </c>
      <c r="CW1360">
        <v>10508599.999999899</v>
      </c>
      <c r="DB1360">
        <v>10842300</v>
      </c>
      <c r="DG1360">
        <v>9714300</v>
      </c>
      <c r="DL1360">
        <v>8497000</v>
      </c>
      <c r="DQ1360">
        <v>8867800</v>
      </c>
      <c r="DV1360">
        <v>8821100</v>
      </c>
    </row>
    <row r="1361" spans="1:126" hidden="1">
      <c r="A1361" s="97" t="s">
        <v>451</v>
      </c>
      <c r="B1361" t="s">
        <v>1415</v>
      </c>
      <c r="C1361" t="s">
        <v>714</v>
      </c>
      <c r="D1361" s="94" t="s">
        <v>1416</v>
      </c>
      <c r="E1361" t="s">
        <v>2085</v>
      </c>
      <c r="BD1361">
        <v>1245699.99999999</v>
      </c>
      <c r="BI1361">
        <v>1550600</v>
      </c>
      <c r="BN1361">
        <v>1730000</v>
      </c>
      <c r="BS1361">
        <v>1436900</v>
      </c>
      <c r="BX1361">
        <v>2847000</v>
      </c>
      <c r="CC1361">
        <v>4722400</v>
      </c>
      <c r="CH1361">
        <v>5390299.9999999898</v>
      </c>
      <c r="CM1361">
        <v>7146599.9999999898</v>
      </c>
      <c r="CR1361">
        <v>5690200</v>
      </c>
      <c r="CW1361">
        <v>8091600</v>
      </c>
      <c r="DB1361">
        <v>9940800</v>
      </c>
      <c r="DG1361">
        <v>10221800</v>
      </c>
      <c r="DL1361">
        <v>9403199.9999999907</v>
      </c>
      <c r="DQ1361">
        <v>8084700</v>
      </c>
      <c r="DV1361">
        <v>8541700</v>
      </c>
    </row>
    <row r="1362" spans="1:126" hidden="1">
      <c r="A1362" s="97" t="s">
        <v>451</v>
      </c>
      <c r="B1362" t="s">
        <v>1415</v>
      </c>
      <c r="C1362" t="s">
        <v>714</v>
      </c>
      <c r="D1362" s="94" t="s">
        <v>1416</v>
      </c>
      <c r="E1362" t="s">
        <v>2086</v>
      </c>
      <c r="BD1362">
        <v>879300</v>
      </c>
      <c r="BI1362">
        <v>1185899.99999999</v>
      </c>
      <c r="BN1362">
        <v>1503800</v>
      </c>
      <c r="BS1362">
        <v>1663199.99999999</v>
      </c>
      <c r="BX1362">
        <v>1366900</v>
      </c>
      <c r="CC1362">
        <v>2724200</v>
      </c>
      <c r="CH1362">
        <v>4476099.9999999898</v>
      </c>
      <c r="CM1362">
        <v>5074300</v>
      </c>
      <c r="CR1362">
        <v>6735300</v>
      </c>
      <c r="CW1362">
        <v>5263500</v>
      </c>
      <c r="DB1362">
        <v>7493099.9999999898</v>
      </c>
      <c r="DG1362">
        <v>9160499.9999999907</v>
      </c>
      <c r="DL1362">
        <v>9549500</v>
      </c>
      <c r="DQ1362">
        <v>8940000</v>
      </c>
      <c r="DV1362">
        <v>7672200</v>
      </c>
    </row>
    <row r="1363" spans="1:126" hidden="1">
      <c r="A1363" s="97" t="s">
        <v>451</v>
      </c>
      <c r="B1363" t="s">
        <v>1415</v>
      </c>
      <c r="C1363" t="s">
        <v>714</v>
      </c>
      <c r="D1363" s="94" t="s">
        <v>1416</v>
      </c>
      <c r="E1363" t="s">
        <v>2087</v>
      </c>
      <c r="BD1363">
        <v>582099.99999999895</v>
      </c>
      <c r="BI1363">
        <v>819399.99999999895</v>
      </c>
      <c r="BN1363">
        <v>1117099.99999999</v>
      </c>
      <c r="BS1363">
        <v>1413000</v>
      </c>
      <c r="BX1363">
        <v>1557200</v>
      </c>
      <c r="CC1363">
        <v>1278400</v>
      </c>
      <c r="CH1363">
        <v>2534400</v>
      </c>
      <c r="CM1363">
        <v>4109299.9999999902</v>
      </c>
      <c r="CR1363">
        <v>4666400</v>
      </c>
      <c r="CW1363">
        <v>6082200</v>
      </c>
      <c r="DB1363">
        <v>4754000</v>
      </c>
      <c r="DG1363">
        <v>6773700</v>
      </c>
      <c r="DL1363">
        <v>8395300</v>
      </c>
      <c r="DQ1363">
        <v>8779400</v>
      </c>
      <c r="DV1363">
        <v>8267700</v>
      </c>
    </row>
    <row r="1364" spans="1:126" hidden="1">
      <c r="A1364" s="97" t="s">
        <v>451</v>
      </c>
      <c r="B1364" t="s">
        <v>1415</v>
      </c>
      <c r="C1364" t="s">
        <v>714</v>
      </c>
      <c r="D1364" s="94" t="s">
        <v>1416</v>
      </c>
      <c r="E1364" t="s">
        <v>2088</v>
      </c>
      <c r="BD1364">
        <v>423700</v>
      </c>
      <c r="BI1364">
        <v>516600</v>
      </c>
      <c r="BN1364">
        <v>742300</v>
      </c>
      <c r="BS1364">
        <v>1010600</v>
      </c>
      <c r="BX1364">
        <v>1270899.99999999</v>
      </c>
      <c r="CC1364">
        <v>1410899.99999999</v>
      </c>
      <c r="CH1364">
        <v>1146899.99999999</v>
      </c>
      <c r="CM1364">
        <v>2253799.9999999902</v>
      </c>
      <c r="CR1364">
        <v>3634200</v>
      </c>
      <c r="CW1364">
        <v>4063200</v>
      </c>
      <c r="DB1364">
        <v>5274300</v>
      </c>
      <c r="DG1364">
        <v>4092299.9999999902</v>
      </c>
      <c r="DL1364">
        <v>5831099.9999999898</v>
      </c>
      <c r="DQ1364">
        <v>7510800</v>
      </c>
      <c r="DV1364">
        <v>7833399.9999999898</v>
      </c>
    </row>
    <row r="1365" spans="1:126" hidden="1">
      <c r="A1365" s="97" t="s">
        <v>451</v>
      </c>
      <c r="B1365" t="s">
        <v>1415</v>
      </c>
      <c r="C1365" t="s">
        <v>714</v>
      </c>
      <c r="D1365" s="94" t="s">
        <v>1416</v>
      </c>
      <c r="E1365" t="s">
        <v>2089</v>
      </c>
      <c r="BD1365">
        <v>291400</v>
      </c>
      <c r="BI1365">
        <v>352200</v>
      </c>
      <c r="BN1365">
        <v>433900</v>
      </c>
      <c r="BS1365">
        <v>632300</v>
      </c>
      <c r="BX1365">
        <v>852800</v>
      </c>
      <c r="CC1365">
        <v>1079800</v>
      </c>
      <c r="CH1365">
        <v>1198899.99999999</v>
      </c>
      <c r="CM1365">
        <v>964400</v>
      </c>
      <c r="CR1365">
        <v>1891000</v>
      </c>
      <c r="CW1365">
        <v>2994699.9999999902</v>
      </c>
      <c r="DB1365">
        <v>3356100</v>
      </c>
      <c r="DG1365">
        <v>4325000</v>
      </c>
      <c r="DL1365">
        <v>3545100</v>
      </c>
      <c r="DQ1365">
        <v>4872400</v>
      </c>
      <c r="DV1365">
        <v>6418200</v>
      </c>
    </row>
    <row r="1366" spans="1:126" hidden="1">
      <c r="A1366" s="97" t="s">
        <v>451</v>
      </c>
      <c r="B1366" t="s">
        <v>1415</v>
      </c>
      <c r="C1366" t="s">
        <v>714</v>
      </c>
      <c r="D1366" s="94" t="s">
        <v>1416</v>
      </c>
      <c r="E1366" t="s">
        <v>2090</v>
      </c>
      <c r="BD1366">
        <v>178100</v>
      </c>
      <c r="BI1366">
        <v>219699.99999999901</v>
      </c>
      <c r="BN1366">
        <v>268499.99999999901</v>
      </c>
      <c r="BS1366">
        <v>337400</v>
      </c>
      <c r="BX1366">
        <v>482900</v>
      </c>
      <c r="CC1366">
        <v>654800</v>
      </c>
      <c r="CH1366">
        <v>835200</v>
      </c>
      <c r="CM1366">
        <v>927900</v>
      </c>
      <c r="CR1366">
        <v>749800</v>
      </c>
      <c r="CW1366">
        <v>1445600</v>
      </c>
      <c r="DB1366">
        <v>2286200</v>
      </c>
      <c r="DG1366">
        <v>2574700</v>
      </c>
      <c r="DL1366">
        <v>3408300</v>
      </c>
      <c r="DQ1366">
        <v>2849100</v>
      </c>
      <c r="DV1366">
        <v>3936700</v>
      </c>
    </row>
    <row r="1367" spans="1:126" hidden="1">
      <c r="A1367" s="97" t="s">
        <v>451</v>
      </c>
      <c r="B1367" t="s">
        <v>1415</v>
      </c>
      <c r="C1367" t="s">
        <v>714</v>
      </c>
      <c r="D1367" s="94" t="s">
        <v>1416</v>
      </c>
      <c r="E1367" t="s">
        <v>2091</v>
      </c>
      <c r="BD1367">
        <v>99199.999999999898</v>
      </c>
      <c r="BI1367">
        <v>114700</v>
      </c>
      <c r="BN1367">
        <v>144700</v>
      </c>
      <c r="BS1367">
        <v>182100</v>
      </c>
      <c r="BX1367">
        <v>223200</v>
      </c>
      <c r="CC1367">
        <v>318500</v>
      </c>
      <c r="CH1367">
        <v>435700</v>
      </c>
      <c r="CM1367">
        <v>557899.99999999895</v>
      </c>
      <c r="CR1367">
        <v>629400</v>
      </c>
      <c r="CW1367">
        <v>507600</v>
      </c>
      <c r="DB1367">
        <v>990800</v>
      </c>
      <c r="DG1367">
        <v>1564900</v>
      </c>
      <c r="DL1367">
        <v>1818300</v>
      </c>
      <c r="DQ1367">
        <v>2453799.9999999902</v>
      </c>
      <c r="DV1367">
        <v>2091800</v>
      </c>
    </row>
    <row r="1368" spans="1:126" hidden="1">
      <c r="A1368" s="97" t="s">
        <v>451</v>
      </c>
      <c r="B1368" t="s">
        <v>1415</v>
      </c>
      <c r="C1368" t="s">
        <v>714</v>
      </c>
      <c r="D1368" s="94" t="s">
        <v>1416</v>
      </c>
      <c r="E1368" t="s">
        <v>2092</v>
      </c>
      <c r="BD1368">
        <v>42800</v>
      </c>
      <c r="BI1368">
        <v>49800</v>
      </c>
      <c r="BN1368">
        <v>59000</v>
      </c>
      <c r="BS1368">
        <v>78400</v>
      </c>
      <c r="BX1368">
        <v>96700</v>
      </c>
      <c r="CC1368">
        <v>119199.999999999</v>
      </c>
      <c r="CH1368">
        <v>171300</v>
      </c>
      <c r="CM1368">
        <v>230400</v>
      </c>
      <c r="CR1368">
        <v>303700</v>
      </c>
      <c r="CW1368">
        <v>350500</v>
      </c>
      <c r="DB1368">
        <v>293400</v>
      </c>
      <c r="DG1368">
        <v>585400</v>
      </c>
      <c r="DL1368">
        <v>963899.99999999895</v>
      </c>
      <c r="DQ1368">
        <v>1147700</v>
      </c>
      <c r="DV1368">
        <v>1549700</v>
      </c>
    </row>
    <row r="1369" spans="1:126" hidden="1">
      <c r="A1369" s="97" t="s">
        <v>451</v>
      </c>
      <c r="B1369" t="s">
        <v>1415</v>
      </c>
      <c r="C1369" t="s">
        <v>714</v>
      </c>
      <c r="D1369" s="94" t="s">
        <v>1416</v>
      </c>
      <c r="E1369" t="s">
        <v>2093</v>
      </c>
      <c r="BD1369">
        <v>11800</v>
      </c>
      <c r="BI1369">
        <v>15000</v>
      </c>
      <c r="BN1369">
        <v>18400</v>
      </c>
      <c r="BS1369">
        <v>22700</v>
      </c>
      <c r="BX1369">
        <v>30200</v>
      </c>
      <c r="CC1369">
        <v>37800</v>
      </c>
      <c r="CH1369">
        <v>46400</v>
      </c>
      <c r="CM1369">
        <v>66300</v>
      </c>
      <c r="CR1369">
        <v>90500</v>
      </c>
      <c r="CW1369">
        <v>123500</v>
      </c>
      <c r="DB1369">
        <v>149200</v>
      </c>
      <c r="DG1369">
        <v>131600</v>
      </c>
      <c r="DL1369">
        <v>276000</v>
      </c>
      <c r="DQ1369">
        <v>472300</v>
      </c>
      <c r="DV1369">
        <v>586099.99999999895</v>
      </c>
    </row>
    <row r="1370" spans="1:126" hidden="1">
      <c r="A1370" s="97" t="s">
        <v>451</v>
      </c>
      <c r="B1370" t="s">
        <v>1415</v>
      </c>
      <c r="C1370" t="s">
        <v>714</v>
      </c>
      <c r="D1370" s="94" t="s">
        <v>1416</v>
      </c>
      <c r="E1370" t="s">
        <v>2094</v>
      </c>
      <c r="BD1370">
        <v>2100</v>
      </c>
      <c r="BI1370">
        <v>2300</v>
      </c>
      <c r="BN1370">
        <v>3399.99999999999</v>
      </c>
      <c r="BS1370">
        <v>4500</v>
      </c>
      <c r="BX1370">
        <v>5700</v>
      </c>
      <c r="CC1370">
        <v>7500</v>
      </c>
      <c r="CH1370">
        <v>9500</v>
      </c>
      <c r="CM1370">
        <v>11899.9999999999</v>
      </c>
      <c r="CR1370">
        <v>17000</v>
      </c>
      <c r="CW1370">
        <v>23900</v>
      </c>
      <c r="DB1370">
        <v>34800</v>
      </c>
      <c r="DG1370">
        <v>45500</v>
      </c>
      <c r="DL1370">
        <v>44000</v>
      </c>
      <c r="DQ1370">
        <v>95200</v>
      </c>
      <c r="DV1370">
        <v>170600</v>
      </c>
    </row>
    <row r="1371" spans="1:126" hidden="1">
      <c r="A1371" s="97" t="s">
        <v>451</v>
      </c>
      <c r="B1371" t="s">
        <v>1415</v>
      </c>
      <c r="C1371" t="s">
        <v>714</v>
      </c>
      <c r="D1371" s="94" t="s">
        <v>1416</v>
      </c>
      <c r="E1371" t="s">
        <v>2095</v>
      </c>
      <c r="BD1371">
        <v>0</v>
      </c>
      <c r="BI1371">
        <v>300</v>
      </c>
      <c r="BN1371">
        <v>300</v>
      </c>
      <c r="BS1371">
        <v>300</v>
      </c>
      <c r="BX1371">
        <v>700</v>
      </c>
      <c r="CC1371">
        <v>900</v>
      </c>
      <c r="CH1371">
        <v>1000</v>
      </c>
      <c r="CM1371">
        <v>1400</v>
      </c>
      <c r="CR1371">
        <v>1600</v>
      </c>
      <c r="CW1371">
        <v>2500</v>
      </c>
      <c r="DB1371">
        <v>3699.99999999999</v>
      </c>
      <c r="DG1371">
        <v>6399.99999999999</v>
      </c>
      <c r="DL1371">
        <v>10000</v>
      </c>
      <c r="DQ1371">
        <v>8599.9999999999909</v>
      </c>
      <c r="DV1371">
        <v>21599.999999999902</v>
      </c>
    </row>
    <row r="1372" spans="1:126" hidden="1">
      <c r="A1372" s="97" t="s">
        <v>451</v>
      </c>
      <c r="B1372" t="s">
        <v>1415</v>
      </c>
      <c r="C1372" t="s">
        <v>714</v>
      </c>
      <c r="D1372" s="94" t="s">
        <v>1416</v>
      </c>
      <c r="E1372" t="s">
        <v>2096</v>
      </c>
      <c r="BD1372">
        <v>0</v>
      </c>
      <c r="BI1372">
        <v>0</v>
      </c>
      <c r="BN1372">
        <v>0</v>
      </c>
      <c r="BS1372">
        <v>0</v>
      </c>
      <c r="BX1372">
        <v>0</v>
      </c>
      <c r="CC1372">
        <v>0</v>
      </c>
      <c r="CH1372">
        <v>0</v>
      </c>
      <c r="CM1372">
        <v>0</v>
      </c>
      <c r="CR1372">
        <v>0</v>
      </c>
      <c r="CW1372">
        <v>100</v>
      </c>
      <c r="DB1372">
        <v>100</v>
      </c>
      <c r="DG1372">
        <v>200</v>
      </c>
      <c r="DL1372">
        <v>700</v>
      </c>
      <c r="DQ1372">
        <v>799.99999999999898</v>
      </c>
      <c r="DV1372">
        <v>800</v>
      </c>
    </row>
    <row r="1373" spans="1:126" hidden="1">
      <c r="A1373" s="97" t="s">
        <v>451</v>
      </c>
      <c r="B1373" t="s">
        <v>1415</v>
      </c>
      <c r="C1373" t="s">
        <v>714</v>
      </c>
      <c r="D1373" s="94" t="s">
        <v>1416</v>
      </c>
      <c r="E1373" t="s">
        <v>2097</v>
      </c>
      <c r="BD1373">
        <v>0</v>
      </c>
      <c r="BI1373">
        <v>0</v>
      </c>
      <c r="BN1373">
        <v>0</v>
      </c>
      <c r="BS1373">
        <v>0</v>
      </c>
      <c r="BX1373">
        <v>0</v>
      </c>
      <c r="CC1373">
        <v>0</v>
      </c>
      <c r="CH1373">
        <v>0</v>
      </c>
      <c r="CM1373">
        <v>0</v>
      </c>
      <c r="CR1373">
        <v>0</v>
      </c>
      <c r="CW1373">
        <v>0</v>
      </c>
      <c r="DB1373">
        <v>0</v>
      </c>
      <c r="DG1373">
        <v>0</v>
      </c>
      <c r="DL1373">
        <v>0</v>
      </c>
      <c r="DQ1373">
        <v>0</v>
      </c>
      <c r="DV1373">
        <v>0</v>
      </c>
    </row>
    <row r="1374" spans="1:126" hidden="1">
      <c r="A1374" s="97" t="s">
        <v>451</v>
      </c>
      <c r="B1374" t="s">
        <v>1415</v>
      </c>
      <c r="C1374" t="s">
        <v>714</v>
      </c>
      <c r="D1374" s="94" t="s">
        <v>1416</v>
      </c>
      <c r="E1374" t="s">
        <v>2098</v>
      </c>
      <c r="BD1374">
        <v>0</v>
      </c>
      <c r="BI1374">
        <v>0</v>
      </c>
      <c r="BN1374">
        <v>0</v>
      </c>
      <c r="BS1374">
        <v>0</v>
      </c>
      <c r="BX1374">
        <v>0</v>
      </c>
      <c r="CC1374">
        <v>0</v>
      </c>
      <c r="CH1374">
        <v>0</v>
      </c>
      <c r="CM1374">
        <v>0</v>
      </c>
      <c r="CR1374">
        <v>0</v>
      </c>
      <c r="CW1374">
        <v>0</v>
      </c>
      <c r="DB1374">
        <v>0</v>
      </c>
      <c r="DG1374">
        <v>0</v>
      </c>
      <c r="DL1374">
        <v>0</v>
      </c>
      <c r="DQ1374">
        <v>0</v>
      </c>
      <c r="DV1374">
        <v>0</v>
      </c>
    </row>
    <row r="1375" spans="1:126" hidden="1">
      <c r="A1375" s="97" t="s">
        <v>451</v>
      </c>
      <c r="B1375" t="s">
        <v>1415</v>
      </c>
      <c r="C1375" t="s">
        <v>714</v>
      </c>
      <c r="D1375" s="94" t="s">
        <v>1416</v>
      </c>
      <c r="E1375" t="s">
        <v>2099</v>
      </c>
      <c r="BD1375">
        <v>0</v>
      </c>
      <c r="BI1375">
        <v>0</v>
      </c>
      <c r="BN1375">
        <v>0</v>
      </c>
      <c r="BS1375">
        <v>0</v>
      </c>
      <c r="BX1375">
        <v>0</v>
      </c>
      <c r="CC1375">
        <v>0</v>
      </c>
      <c r="CH1375">
        <v>0</v>
      </c>
      <c r="CM1375">
        <v>0</v>
      </c>
      <c r="CR1375">
        <v>0</v>
      </c>
      <c r="CW1375">
        <v>0</v>
      </c>
      <c r="DB1375">
        <v>0</v>
      </c>
      <c r="DG1375">
        <v>0</v>
      </c>
      <c r="DL1375">
        <v>0</v>
      </c>
      <c r="DQ1375">
        <v>0</v>
      </c>
      <c r="DV1375">
        <v>0</v>
      </c>
    </row>
    <row r="1376" spans="1:126" hidden="1">
      <c r="A1376" s="97" t="s">
        <v>451</v>
      </c>
      <c r="B1376" t="s">
        <v>1415</v>
      </c>
      <c r="C1376" t="s">
        <v>714</v>
      </c>
      <c r="D1376" s="94" t="s">
        <v>1416</v>
      </c>
      <c r="E1376" t="s">
        <v>2100</v>
      </c>
      <c r="BD1376">
        <v>6351000</v>
      </c>
      <c r="BI1376">
        <v>9387900</v>
      </c>
      <c r="BN1376">
        <v>7391099.9999999898</v>
      </c>
      <c r="BS1376">
        <v>10433100</v>
      </c>
      <c r="BX1376">
        <v>12591200</v>
      </c>
      <c r="CC1376">
        <v>13062899.999999899</v>
      </c>
      <c r="CH1376">
        <v>12048299.999999899</v>
      </c>
      <c r="CM1376">
        <v>10912000</v>
      </c>
      <c r="CR1376">
        <v>11657500</v>
      </c>
      <c r="CW1376">
        <v>12213700</v>
      </c>
      <c r="DB1376">
        <v>12645900</v>
      </c>
      <c r="DG1376">
        <v>12302400</v>
      </c>
      <c r="DL1376">
        <v>9599099.9999999907</v>
      </c>
      <c r="DQ1376">
        <v>7680400</v>
      </c>
      <c r="DV1376">
        <v>7779200</v>
      </c>
    </row>
    <row r="1377" spans="1:126" hidden="1">
      <c r="A1377" s="97" t="s">
        <v>451</v>
      </c>
      <c r="B1377" t="s">
        <v>1415</v>
      </c>
      <c r="C1377" t="s">
        <v>714</v>
      </c>
      <c r="D1377" s="94" t="s">
        <v>1416</v>
      </c>
      <c r="E1377" t="s">
        <v>2101</v>
      </c>
      <c r="BD1377">
        <v>5402700</v>
      </c>
      <c r="BI1377">
        <v>6431900</v>
      </c>
      <c r="BN1377">
        <v>9021300</v>
      </c>
      <c r="BS1377">
        <v>7004300</v>
      </c>
      <c r="BX1377">
        <v>9655500</v>
      </c>
      <c r="CC1377">
        <v>11566499.999999899</v>
      </c>
      <c r="CH1377">
        <v>11712599.999999899</v>
      </c>
      <c r="CM1377">
        <v>10503400</v>
      </c>
      <c r="CR1377">
        <v>9188900</v>
      </c>
      <c r="CW1377">
        <v>9901100</v>
      </c>
      <c r="DB1377">
        <v>10580200</v>
      </c>
      <c r="DG1377">
        <v>11085300</v>
      </c>
      <c r="DL1377">
        <v>10453900</v>
      </c>
      <c r="DQ1377">
        <v>7732200</v>
      </c>
      <c r="DV1377">
        <v>5648999.9999999898</v>
      </c>
    </row>
    <row r="1378" spans="1:126" hidden="1">
      <c r="A1378" s="97" t="s">
        <v>451</v>
      </c>
      <c r="B1378" t="s">
        <v>1415</v>
      </c>
      <c r="C1378" t="s">
        <v>714</v>
      </c>
      <c r="D1378" s="94" t="s">
        <v>1416</v>
      </c>
      <c r="E1378" t="s">
        <v>2102</v>
      </c>
      <c r="BD1378">
        <v>3382699.9999999902</v>
      </c>
      <c r="BI1378">
        <v>5329200</v>
      </c>
      <c r="BN1378">
        <v>6327500</v>
      </c>
      <c r="BS1378">
        <v>8889199.9999999907</v>
      </c>
      <c r="BX1378">
        <v>6783100</v>
      </c>
      <c r="CC1378">
        <v>9379599.9999999907</v>
      </c>
      <c r="CH1378">
        <v>11198600</v>
      </c>
      <c r="CM1378">
        <v>11342300</v>
      </c>
      <c r="CR1378">
        <v>9966000</v>
      </c>
      <c r="CW1378">
        <v>8541400</v>
      </c>
      <c r="DB1378">
        <v>8495400</v>
      </c>
      <c r="DG1378">
        <v>8347400</v>
      </c>
      <c r="DL1378">
        <v>8264100</v>
      </c>
      <c r="DQ1378">
        <v>7916400</v>
      </c>
      <c r="DV1378">
        <v>5884700</v>
      </c>
    </row>
    <row r="1379" spans="1:126" hidden="1">
      <c r="A1379" s="97" t="s">
        <v>451</v>
      </c>
      <c r="B1379" t="s">
        <v>1415</v>
      </c>
      <c r="C1379" t="s">
        <v>714</v>
      </c>
      <c r="D1379" s="94" t="s">
        <v>1416</v>
      </c>
      <c r="E1379" t="s">
        <v>2103</v>
      </c>
      <c r="BD1379">
        <v>1583900</v>
      </c>
      <c r="BI1379">
        <v>3155800</v>
      </c>
      <c r="BN1379">
        <v>4842899.9999999898</v>
      </c>
      <c r="BS1379">
        <v>5739100</v>
      </c>
      <c r="BX1379">
        <v>8228699.9999999898</v>
      </c>
      <c r="CC1379">
        <v>6386699.9999999898</v>
      </c>
      <c r="CH1379">
        <v>9018800</v>
      </c>
      <c r="CM1379">
        <v>10914700</v>
      </c>
      <c r="CR1379">
        <v>11052100</v>
      </c>
      <c r="CW1379">
        <v>9735900</v>
      </c>
      <c r="DB1379">
        <v>8369600</v>
      </c>
      <c r="DG1379">
        <v>8319200</v>
      </c>
      <c r="DL1379">
        <v>8017600</v>
      </c>
      <c r="DQ1379">
        <v>7939699.9999999898</v>
      </c>
      <c r="DV1379">
        <v>7707300</v>
      </c>
    </row>
    <row r="1380" spans="1:126" hidden="1">
      <c r="A1380" s="97" t="s">
        <v>451</v>
      </c>
      <c r="B1380" t="s">
        <v>1415</v>
      </c>
      <c r="C1380" t="s">
        <v>714</v>
      </c>
      <c r="D1380" s="94" t="s">
        <v>1416</v>
      </c>
      <c r="E1380" t="s">
        <v>2104</v>
      </c>
      <c r="BD1380">
        <v>1830500</v>
      </c>
      <c r="BI1380">
        <v>1553700</v>
      </c>
      <c r="BN1380">
        <v>3134300</v>
      </c>
      <c r="BS1380">
        <v>4792100</v>
      </c>
      <c r="BX1380">
        <v>5619300</v>
      </c>
      <c r="CC1380">
        <v>8176499.9999999898</v>
      </c>
      <c r="CH1380">
        <v>6310500</v>
      </c>
      <c r="CM1380">
        <v>8933800</v>
      </c>
      <c r="CR1380">
        <v>10817400</v>
      </c>
      <c r="CW1380">
        <v>10957700</v>
      </c>
      <c r="DB1380">
        <v>9639600</v>
      </c>
      <c r="DG1380">
        <v>8312500</v>
      </c>
      <c r="DL1380">
        <v>8250600</v>
      </c>
      <c r="DQ1380">
        <v>7943700</v>
      </c>
      <c r="DV1380">
        <v>7838700</v>
      </c>
    </row>
    <row r="1381" spans="1:126" hidden="1">
      <c r="A1381" s="97" t="s">
        <v>451</v>
      </c>
      <c r="B1381" t="s">
        <v>1415</v>
      </c>
      <c r="C1381" t="s">
        <v>714</v>
      </c>
      <c r="D1381" s="94" t="s">
        <v>1416</v>
      </c>
      <c r="E1381" t="s">
        <v>2105</v>
      </c>
      <c r="BD1381">
        <v>1571100</v>
      </c>
      <c r="BI1381">
        <v>1801699.99999999</v>
      </c>
      <c r="BN1381">
        <v>1512999.99999999</v>
      </c>
      <c r="BS1381">
        <v>3101799.9999999902</v>
      </c>
      <c r="BX1381">
        <v>4711500</v>
      </c>
      <c r="CC1381">
        <v>5552299.9999999898</v>
      </c>
      <c r="CH1381">
        <v>8088200</v>
      </c>
      <c r="CM1381">
        <v>6243799.9999999898</v>
      </c>
      <c r="CR1381">
        <v>8817200</v>
      </c>
      <c r="CW1381">
        <v>10682000</v>
      </c>
      <c r="DB1381">
        <v>10808600</v>
      </c>
      <c r="DG1381">
        <v>9516400</v>
      </c>
      <c r="DL1381">
        <v>8116200</v>
      </c>
      <c r="DQ1381">
        <v>8176700</v>
      </c>
      <c r="DV1381">
        <v>7837600</v>
      </c>
    </row>
    <row r="1382" spans="1:126" hidden="1">
      <c r="A1382" s="97" t="s">
        <v>451</v>
      </c>
      <c r="B1382" t="s">
        <v>1415</v>
      </c>
      <c r="C1382" t="s">
        <v>714</v>
      </c>
      <c r="D1382" s="94" t="s">
        <v>1416</v>
      </c>
      <c r="E1382" t="s">
        <v>2106</v>
      </c>
      <c r="BD1382">
        <v>1259399.99999999</v>
      </c>
      <c r="BI1382">
        <v>1540999.99999999</v>
      </c>
      <c r="BN1382">
        <v>1758700</v>
      </c>
      <c r="BS1382">
        <v>1486900</v>
      </c>
      <c r="BX1382">
        <v>3060000</v>
      </c>
      <c r="CC1382">
        <v>4636099.9999999898</v>
      </c>
      <c r="CH1382">
        <v>5476100</v>
      </c>
      <c r="CM1382">
        <v>7951900</v>
      </c>
      <c r="CR1382">
        <v>6159499.9999999898</v>
      </c>
      <c r="CW1382">
        <v>8655000</v>
      </c>
      <c r="DB1382">
        <v>10484300</v>
      </c>
      <c r="DG1382">
        <v>10601400</v>
      </c>
      <c r="DL1382">
        <v>9531400</v>
      </c>
      <c r="DQ1382">
        <v>7919700</v>
      </c>
      <c r="DV1382">
        <v>8049800</v>
      </c>
    </row>
    <row r="1383" spans="1:126" hidden="1">
      <c r="A1383" s="97" t="s">
        <v>451</v>
      </c>
      <c r="B1383" t="s">
        <v>1415</v>
      </c>
      <c r="C1383" t="s">
        <v>714</v>
      </c>
      <c r="D1383" s="94" t="s">
        <v>1416</v>
      </c>
      <c r="E1383" t="s">
        <v>2107</v>
      </c>
      <c r="BD1383">
        <v>962500</v>
      </c>
      <c r="BI1383">
        <v>1218500</v>
      </c>
      <c r="BN1383">
        <v>1502500</v>
      </c>
      <c r="BS1383">
        <v>1719699.99999999</v>
      </c>
      <c r="BX1383">
        <v>1447600</v>
      </c>
      <c r="CC1383">
        <v>3015700</v>
      </c>
      <c r="CH1383">
        <v>4540500</v>
      </c>
      <c r="CM1383">
        <v>5359400</v>
      </c>
      <c r="CR1383">
        <v>7753500</v>
      </c>
      <c r="CW1383">
        <v>5995400</v>
      </c>
      <c r="DB1383">
        <v>8423500</v>
      </c>
      <c r="DG1383">
        <v>10220800</v>
      </c>
      <c r="DL1383">
        <v>10376600</v>
      </c>
      <c r="DQ1383">
        <v>9386700</v>
      </c>
      <c r="DV1383">
        <v>7761100</v>
      </c>
    </row>
    <row r="1384" spans="1:126" hidden="1">
      <c r="A1384" s="97" t="s">
        <v>451</v>
      </c>
      <c r="B1384" t="s">
        <v>1415</v>
      </c>
      <c r="C1384" t="s">
        <v>714</v>
      </c>
      <c r="D1384" s="94" t="s">
        <v>1416</v>
      </c>
      <c r="E1384" t="s">
        <v>2108</v>
      </c>
      <c r="BD1384">
        <v>665400</v>
      </c>
      <c r="BI1384">
        <v>920900</v>
      </c>
      <c r="BN1384">
        <v>1173699.99999999</v>
      </c>
      <c r="BS1384">
        <v>1452300</v>
      </c>
      <c r="BX1384">
        <v>1662299.99999999</v>
      </c>
      <c r="CC1384">
        <v>1407300</v>
      </c>
      <c r="CH1384">
        <v>2923800</v>
      </c>
      <c r="CM1384">
        <v>4402300</v>
      </c>
      <c r="CR1384">
        <v>5198599.9999999898</v>
      </c>
      <c r="CW1384">
        <v>7471900</v>
      </c>
      <c r="DB1384">
        <v>5804200</v>
      </c>
      <c r="DG1384">
        <v>8128900</v>
      </c>
      <c r="DL1384">
        <v>10000000</v>
      </c>
      <c r="DQ1384">
        <v>10051700</v>
      </c>
      <c r="DV1384">
        <v>9118400</v>
      </c>
    </row>
    <row r="1385" spans="1:126" hidden="1">
      <c r="A1385" s="97" t="s">
        <v>451</v>
      </c>
      <c r="B1385" t="s">
        <v>1415</v>
      </c>
      <c r="C1385" t="s">
        <v>714</v>
      </c>
      <c r="D1385" s="94" t="s">
        <v>1416</v>
      </c>
      <c r="E1385" t="s">
        <v>2109</v>
      </c>
      <c r="BD1385">
        <v>501100</v>
      </c>
      <c r="BI1385">
        <v>617900</v>
      </c>
      <c r="BN1385">
        <v>872700</v>
      </c>
      <c r="BS1385">
        <v>1112200</v>
      </c>
      <c r="BX1385">
        <v>1376800</v>
      </c>
      <c r="CC1385">
        <v>1576899.99999999</v>
      </c>
      <c r="CH1385">
        <v>1340000</v>
      </c>
      <c r="CM1385">
        <v>2775400</v>
      </c>
      <c r="CR1385">
        <v>4191200</v>
      </c>
      <c r="CW1385">
        <v>4919900</v>
      </c>
      <c r="DB1385">
        <v>7088300</v>
      </c>
      <c r="DG1385">
        <v>5491599.9999999898</v>
      </c>
      <c r="DL1385">
        <v>7536700</v>
      </c>
      <c r="DQ1385">
        <v>9676900</v>
      </c>
      <c r="DV1385">
        <v>9628999.9999999907</v>
      </c>
    </row>
    <row r="1386" spans="1:126" hidden="1">
      <c r="A1386" s="97" t="s">
        <v>451</v>
      </c>
      <c r="B1386" t="s">
        <v>1415</v>
      </c>
      <c r="C1386" t="s">
        <v>714</v>
      </c>
      <c r="D1386" s="94" t="s">
        <v>1416</v>
      </c>
      <c r="E1386" t="s">
        <v>2110</v>
      </c>
      <c r="BD1386">
        <v>344900</v>
      </c>
      <c r="BI1386">
        <v>443600</v>
      </c>
      <c r="BN1386">
        <v>556500</v>
      </c>
      <c r="BS1386">
        <v>795599.99999999895</v>
      </c>
      <c r="BX1386">
        <v>1015900</v>
      </c>
      <c r="CC1386">
        <v>1263799.99999999</v>
      </c>
      <c r="CH1386">
        <v>1451900</v>
      </c>
      <c r="CM1386">
        <v>1224399.99999999</v>
      </c>
      <c r="CR1386">
        <v>2542899.9999999902</v>
      </c>
      <c r="CW1386">
        <v>3845299.9999999902</v>
      </c>
      <c r="DB1386">
        <v>4529600</v>
      </c>
      <c r="DG1386">
        <v>6559099.9999999898</v>
      </c>
      <c r="DL1386">
        <v>5311600</v>
      </c>
      <c r="DQ1386">
        <v>6887400</v>
      </c>
      <c r="DV1386">
        <v>9079000</v>
      </c>
    </row>
    <row r="1387" spans="1:126" hidden="1">
      <c r="A1387" s="97" t="s">
        <v>451</v>
      </c>
      <c r="B1387" t="s">
        <v>1415</v>
      </c>
      <c r="C1387" t="s">
        <v>714</v>
      </c>
      <c r="D1387" s="94" t="s">
        <v>1416</v>
      </c>
      <c r="E1387" t="s">
        <v>2111</v>
      </c>
      <c r="BD1387">
        <v>220299.99999999901</v>
      </c>
      <c r="BI1387">
        <v>280500</v>
      </c>
      <c r="BN1387">
        <v>368100</v>
      </c>
      <c r="BS1387">
        <v>473500</v>
      </c>
      <c r="BX1387">
        <v>676900</v>
      </c>
      <c r="CC1387">
        <v>872300</v>
      </c>
      <c r="CH1387">
        <v>1093900</v>
      </c>
      <c r="CM1387">
        <v>1262699.99999999</v>
      </c>
      <c r="CR1387">
        <v>1064899.99999999</v>
      </c>
      <c r="CW1387">
        <v>2213300</v>
      </c>
      <c r="DB1387">
        <v>3356999.9999999902</v>
      </c>
      <c r="DG1387">
        <v>3977300</v>
      </c>
      <c r="DL1387">
        <v>5871300</v>
      </c>
      <c r="DQ1387">
        <v>4831599.9999999898</v>
      </c>
      <c r="DV1387">
        <v>6241400</v>
      </c>
    </row>
    <row r="1388" spans="1:126" hidden="1">
      <c r="A1388" s="97" t="s">
        <v>451</v>
      </c>
      <c r="B1388" t="s">
        <v>1415</v>
      </c>
      <c r="C1388" t="s">
        <v>714</v>
      </c>
      <c r="D1388" s="94" t="s">
        <v>1416</v>
      </c>
      <c r="E1388" t="s">
        <v>2112</v>
      </c>
      <c r="BD1388">
        <v>129899.999999999</v>
      </c>
      <c r="BI1388">
        <v>154200</v>
      </c>
      <c r="BN1388">
        <v>203400</v>
      </c>
      <c r="BS1388">
        <v>277400</v>
      </c>
      <c r="BX1388">
        <v>356600</v>
      </c>
      <c r="CC1388">
        <v>513400</v>
      </c>
      <c r="CH1388">
        <v>673300</v>
      </c>
      <c r="CM1388">
        <v>848900</v>
      </c>
      <c r="CR1388">
        <v>992400</v>
      </c>
      <c r="CW1388">
        <v>839599.99999999895</v>
      </c>
      <c r="DB1388">
        <v>1762299.99999999</v>
      </c>
      <c r="DG1388">
        <v>2702499.9999999902</v>
      </c>
      <c r="DL1388">
        <v>3264299.9999999902</v>
      </c>
      <c r="DQ1388">
        <v>4905099.9999999898</v>
      </c>
      <c r="DV1388">
        <v>4081799.9999999902</v>
      </c>
    </row>
    <row r="1389" spans="1:126" hidden="1">
      <c r="A1389" s="97" t="s">
        <v>451</v>
      </c>
      <c r="B1389" t="s">
        <v>1415</v>
      </c>
      <c r="C1389" t="s">
        <v>714</v>
      </c>
      <c r="D1389" s="94" t="s">
        <v>1416</v>
      </c>
      <c r="E1389" t="s">
        <v>2113</v>
      </c>
      <c r="BD1389">
        <v>58700</v>
      </c>
      <c r="BI1389">
        <v>70800</v>
      </c>
      <c r="BN1389">
        <v>89500</v>
      </c>
      <c r="BS1389">
        <v>123799.999999999</v>
      </c>
      <c r="BX1389">
        <v>170099.99999999901</v>
      </c>
      <c r="CC1389">
        <v>223000</v>
      </c>
      <c r="CH1389">
        <v>328200</v>
      </c>
      <c r="CM1389">
        <v>427200</v>
      </c>
      <c r="CR1389">
        <v>550700</v>
      </c>
      <c r="CW1389">
        <v>662300</v>
      </c>
      <c r="DB1389">
        <v>572199.99999999895</v>
      </c>
      <c r="DG1389">
        <v>1236200</v>
      </c>
      <c r="DL1389">
        <v>1960500</v>
      </c>
      <c r="DQ1389">
        <v>2448299.9999999902</v>
      </c>
      <c r="DV1389">
        <v>3629000</v>
      </c>
    </row>
    <row r="1390" spans="1:126" hidden="1">
      <c r="A1390" s="97" t="s">
        <v>451</v>
      </c>
      <c r="B1390" t="s">
        <v>1415</v>
      </c>
      <c r="C1390" t="s">
        <v>714</v>
      </c>
      <c r="D1390" s="94" t="s">
        <v>1416</v>
      </c>
      <c r="E1390" t="s">
        <v>2114</v>
      </c>
      <c r="BD1390">
        <v>19099.999999999902</v>
      </c>
      <c r="BI1390">
        <v>23200</v>
      </c>
      <c r="BN1390">
        <v>30000</v>
      </c>
      <c r="BS1390">
        <v>39100</v>
      </c>
      <c r="BX1390">
        <v>55000</v>
      </c>
      <c r="CC1390">
        <v>77999.999999999898</v>
      </c>
      <c r="CH1390">
        <v>104000</v>
      </c>
      <c r="CM1390">
        <v>152699.99999999901</v>
      </c>
      <c r="CR1390">
        <v>204800</v>
      </c>
      <c r="CW1390">
        <v>276600</v>
      </c>
      <c r="DB1390">
        <v>343400</v>
      </c>
      <c r="DG1390">
        <v>311999.99999999901</v>
      </c>
      <c r="DL1390">
        <v>695800</v>
      </c>
      <c r="DQ1390">
        <v>1146800</v>
      </c>
      <c r="DV1390">
        <v>1464899.99999999</v>
      </c>
    </row>
    <row r="1391" spans="1:126" hidden="1">
      <c r="A1391" s="97" t="s">
        <v>451</v>
      </c>
      <c r="B1391" t="s">
        <v>1415</v>
      </c>
      <c r="C1391" t="s">
        <v>714</v>
      </c>
      <c r="D1391" s="94" t="s">
        <v>1416</v>
      </c>
      <c r="E1391" t="s">
        <v>2115</v>
      </c>
      <c r="BD1391">
        <v>4000</v>
      </c>
      <c r="BI1391">
        <v>4800</v>
      </c>
      <c r="BN1391">
        <v>6199.99999999999</v>
      </c>
      <c r="BS1391">
        <v>8700</v>
      </c>
      <c r="BX1391">
        <v>11500</v>
      </c>
      <c r="CC1391">
        <v>16300</v>
      </c>
      <c r="CH1391">
        <v>23800</v>
      </c>
      <c r="CM1391">
        <v>31400</v>
      </c>
      <c r="CR1391">
        <v>47700</v>
      </c>
      <c r="CW1391">
        <v>66800</v>
      </c>
      <c r="DB1391">
        <v>94500</v>
      </c>
      <c r="DG1391">
        <v>127899.999999999</v>
      </c>
      <c r="DL1391">
        <v>122900</v>
      </c>
      <c r="DQ1391">
        <v>284900</v>
      </c>
      <c r="DV1391">
        <v>481800</v>
      </c>
    </row>
    <row r="1392" spans="1:126" hidden="1">
      <c r="A1392" s="97" t="s">
        <v>451</v>
      </c>
      <c r="B1392" t="s">
        <v>1415</v>
      </c>
      <c r="C1392" t="s">
        <v>714</v>
      </c>
      <c r="D1392" s="94" t="s">
        <v>1416</v>
      </c>
      <c r="E1392" t="s">
        <v>2116</v>
      </c>
      <c r="BD1392">
        <v>400</v>
      </c>
      <c r="BI1392">
        <v>400</v>
      </c>
      <c r="BN1392">
        <v>700</v>
      </c>
      <c r="BS1392">
        <v>1000</v>
      </c>
      <c r="BX1392">
        <v>1300</v>
      </c>
      <c r="CC1392">
        <v>1799.99999999999</v>
      </c>
      <c r="CH1392">
        <v>2600</v>
      </c>
      <c r="CM1392">
        <v>4100</v>
      </c>
      <c r="CR1392">
        <v>5700</v>
      </c>
      <c r="CW1392">
        <v>8799.9999999999909</v>
      </c>
      <c r="DB1392">
        <v>12900</v>
      </c>
      <c r="DG1392">
        <v>20900</v>
      </c>
      <c r="DL1392">
        <v>31000</v>
      </c>
      <c r="DQ1392">
        <v>29799.999999999902</v>
      </c>
      <c r="DV1392">
        <v>72200</v>
      </c>
    </row>
    <row r="1393" spans="1:126" hidden="1">
      <c r="A1393" s="97" t="s">
        <v>451</v>
      </c>
      <c r="B1393" t="s">
        <v>1415</v>
      </c>
      <c r="C1393" t="s">
        <v>714</v>
      </c>
      <c r="D1393" s="94" t="s">
        <v>1416</v>
      </c>
      <c r="E1393" t="s">
        <v>2117</v>
      </c>
      <c r="BD1393">
        <v>0</v>
      </c>
      <c r="BI1393">
        <v>0</v>
      </c>
      <c r="BN1393">
        <v>0</v>
      </c>
      <c r="BS1393">
        <v>0</v>
      </c>
      <c r="BX1393">
        <v>0</v>
      </c>
      <c r="CC1393">
        <v>0</v>
      </c>
      <c r="CH1393">
        <v>100</v>
      </c>
      <c r="CM1393">
        <v>200</v>
      </c>
      <c r="CR1393">
        <v>400</v>
      </c>
      <c r="CW1393">
        <v>400</v>
      </c>
      <c r="DB1393">
        <v>800</v>
      </c>
      <c r="DG1393">
        <v>1200</v>
      </c>
      <c r="DL1393">
        <v>2700</v>
      </c>
      <c r="DQ1393">
        <v>3300</v>
      </c>
      <c r="DV1393">
        <v>4100</v>
      </c>
    </row>
    <row r="1394" spans="1:126" hidden="1">
      <c r="A1394" s="97" t="s">
        <v>451</v>
      </c>
      <c r="B1394" t="s">
        <v>1415</v>
      </c>
      <c r="C1394" t="s">
        <v>714</v>
      </c>
      <c r="D1394" s="94" t="s">
        <v>1416</v>
      </c>
      <c r="E1394" t="s">
        <v>2118</v>
      </c>
      <c r="BD1394">
        <v>9880700</v>
      </c>
      <c r="BI1394">
        <v>12929400</v>
      </c>
      <c r="BN1394">
        <v>16959300</v>
      </c>
      <c r="BS1394">
        <v>22757100</v>
      </c>
      <c r="BX1394">
        <v>31279300</v>
      </c>
      <c r="CC1394">
        <v>43055600</v>
      </c>
      <c r="CH1394">
        <v>58089700</v>
      </c>
      <c r="CM1394">
        <v>75288200</v>
      </c>
      <c r="CR1394">
        <v>94672600</v>
      </c>
      <c r="CW1394">
        <v>116604900</v>
      </c>
      <c r="DB1394">
        <v>141057500</v>
      </c>
      <c r="DG1394">
        <v>167539000</v>
      </c>
      <c r="DL1394">
        <v>195717000</v>
      </c>
      <c r="DQ1394">
        <v>225822300</v>
      </c>
      <c r="DV1394">
        <v>254557200</v>
      </c>
    </row>
    <row r="1395" spans="1:126" hidden="1">
      <c r="A1395" s="97" t="s">
        <v>451</v>
      </c>
      <c r="B1395" t="s">
        <v>1415</v>
      </c>
      <c r="C1395" t="s">
        <v>714</v>
      </c>
      <c r="D1395" s="94" t="s">
        <v>1416</v>
      </c>
      <c r="E1395" t="s">
        <v>2119</v>
      </c>
      <c r="BD1395">
        <v>9880700</v>
      </c>
      <c r="BI1395">
        <v>12929400</v>
      </c>
      <c r="BN1395">
        <v>16959300</v>
      </c>
      <c r="BS1395">
        <v>22757100</v>
      </c>
      <c r="BX1395">
        <v>31279300</v>
      </c>
      <c r="CC1395">
        <v>43055600</v>
      </c>
      <c r="CH1395">
        <v>58089700</v>
      </c>
      <c r="CM1395">
        <v>75288200</v>
      </c>
      <c r="CR1395">
        <v>94672600</v>
      </c>
      <c r="CW1395">
        <v>116604900</v>
      </c>
      <c r="DB1395">
        <v>141057500</v>
      </c>
      <c r="DG1395">
        <v>167539000</v>
      </c>
      <c r="DL1395">
        <v>195717000</v>
      </c>
      <c r="DQ1395">
        <v>225822300</v>
      </c>
      <c r="DV1395">
        <v>254557200</v>
      </c>
    </row>
    <row r="1396" spans="1:126" hidden="1">
      <c r="A1396" s="97" t="s">
        <v>451</v>
      </c>
      <c r="B1396" t="s">
        <v>1415</v>
      </c>
      <c r="C1396" t="s">
        <v>714</v>
      </c>
      <c r="D1396" s="94" t="s">
        <v>1416</v>
      </c>
      <c r="E1396" t="s">
        <v>2120</v>
      </c>
      <c r="BD1396">
        <v>5038300</v>
      </c>
      <c r="BI1396">
        <v>6558500</v>
      </c>
      <c r="BN1396">
        <v>8601300</v>
      </c>
      <c r="BS1396">
        <v>11528300</v>
      </c>
      <c r="BX1396">
        <v>15772600</v>
      </c>
      <c r="CC1396">
        <v>21536600</v>
      </c>
      <c r="CH1396">
        <v>28775700</v>
      </c>
      <c r="CM1396">
        <v>37032800</v>
      </c>
      <c r="CR1396">
        <v>46426499.999999903</v>
      </c>
      <c r="CW1396">
        <v>57114300</v>
      </c>
      <c r="DB1396">
        <v>69141700</v>
      </c>
      <c r="DG1396">
        <v>82369300</v>
      </c>
      <c r="DL1396">
        <v>96555700</v>
      </c>
      <c r="DQ1396">
        <v>112080700</v>
      </c>
      <c r="DV1396">
        <v>127063400</v>
      </c>
    </row>
    <row r="1397" spans="1:126" hidden="1">
      <c r="A1397" s="97" t="s">
        <v>451</v>
      </c>
      <c r="B1397" t="s">
        <v>1415</v>
      </c>
      <c r="C1397" t="s">
        <v>714</v>
      </c>
      <c r="D1397" s="94" t="s">
        <v>1416</v>
      </c>
      <c r="E1397" t="s">
        <v>2121</v>
      </c>
      <c r="BD1397">
        <v>4842400</v>
      </c>
      <c r="BI1397">
        <v>6370900</v>
      </c>
      <c r="BN1397">
        <v>8358000</v>
      </c>
      <c r="BS1397">
        <v>11228800</v>
      </c>
      <c r="BX1397">
        <v>15506700</v>
      </c>
      <c r="CC1397">
        <v>21519000</v>
      </c>
      <c r="CH1397">
        <v>29314000</v>
      </c>
      <c r="CM1397">
        <v>38255400</v>
      </c>
      <c r="CR1397">
        <v>48246100</v>
      </c>
      <c r="CW1397">
        <v>59490600</v>
      </c>
      <c r="DB1397">
        <v>71915800</v>
      </c>
      <c r="DG1397">
        <v>85169700</v>
      </c>
      <c r="DL1397">
        <v>99161300</v>
      </c>
      <c r="DQ1397">
        <v>113741600</v>
      </c>
      <c r="DV1397">
        <v>127493800</v>
      </c>
    </row>
    <row r="1398" spans="1:126" hidden="1">
      <c r="A1398" s="97" t="s">
        <v>451</v>
      </c>
      <c r="B1398" t="s">
        <v>1415</v>
      </c>
      <c r="C1398" t="s">
        <v>714</v>
      </c>
      <c r="D1398" s="94" t="s">
        <v>1416</v>
      </c>
      <c r="E1398" t="s">
        <v>2122</v>
      </c>
      <c r="BD1398">
        <v>0</v>
      </c>
      <c r="BI1398">
        <v>0</v>
      </c>
      <c r="BN1398">
        <v>0</v>
      </c>
      <c r="BS1398">
        <v>0</v>
      </c>
      <c r="BX1398">
        <v>0</v>
      </c>
      <c r="CC1398">
        <v>0</v>
      </c>
      <c r="CH1398">
        <v>0</v>
      </c>
      <c r="CM1398">
        <v>0</v>
      </c>
      <c r="CR1398">
        <v>0</v>
      </c>
      <c r="CW1398">
        <v>0</v>
      </c>
      <c r="DB1398">
        <v>0</v>
      </c>
      <c r="DG1398">
        <v>0</v>
      </c>
      <c r="DL1398">
        <v>0</v>
      </c>
      <c r="DQ1398">
        <v>0</v>
      </c>
      <c r="DV1398">
        <v>0</v>
      </c>
    </row>
    <row r="1399" spans="1:126" hidden="1">
      <c r="A1399" s="97" t="s">
        <v>451</v>
      </c>
      <c r="B1399" t="s">
        <v>1415</v>
      </c>
      <c r="C1399" t="s">
        <v>714</v>
      </c>
      <c r="D1399" s="94" t="s">
        <v>1416</v>
      </c>
      <c r="E1399" t="s">
        <v>2123</v>
      </c>
      <c r="BD1399">
        <v>0</v>
      </c>
      <c r="BI1399">
        <v>0</v>
      </c>
      <c r="BN1399">
        <v>0</v>
      </c>
      <c r="BS1399">
        <v>0</v>
      </c>
      <c r="BX1399">
        <v>0</v>
      </c>
      <c r="CC1399">
        <v>0</v>
      </c>
      <c r="CH1399">
        <v>0</v>
      </c>
      <c r="CM1399">
        <v>0</v>
      </c>
      <c r="CR1399">
        <v>0</v>
      </c>
      <c r="CW1399">
        <v>0</v>
      </c>
      <c r="DB1399">
        <v>0</v>
      </c>
      <c r="DG1399">
        <v>0</v>
      </c>
      <c r="DL1399">
        <v>0</v>
      </c>
      <c r="DQ1399">
        <v>0</v>
      </c>
      <c r="DV1399">
        <v>0</v>
      </c>
    </row>
    <row r="1400" spans="1:126" hidden="1">
      <c r="A1400" s="97" t="s">
        <v>451</v>
      </c>
      <c r="B1400" t="s">
        <v>1415</v>
      </c>
      <c r="C1400" t="s">
        <v>714</v>
      </c>
      <c r="D1400" s="94" t="s">
        <v>1416</v>
      </c>
      <c r="E1400" t="s">
        <v>2124</v>
      </c>
      <c r="BD1400">
        <v>0</v>
      </c>
      <c r="BI1400">
        <v>0</v>
      </c>
      <c r="BN1400">
        <v>0</v>
      </c>
      <c r="BS1400">
        <v>0</v>
      </c>
      <c r="BX1400">
        <v>0</v>
      </c>
      <c r="CC1400">
        <v>0</v>
      </c>
      <c r="CH1400">
        <v>0</v>
      </c>
      <c r="CM1400">
        <v>0</v>
      </c>
      <c r="CR1400">
        <v>0</v>
      </c>
      <c r="CW1400">
        <v>0</v>
      </c>
      <c r="DB1400">
        <v>0</v>
      </c>
      <c r="DG1400">
        <v>0</v>
      </c>
      <c r="DL1400">
        <v>0</v>
      </c>
      <c r="DQ1400">
        <v>0</v>
      </c>
      <c r="DV1400">
        <v>0</v>
      </c>
    </row>
    <row r="1401" spans="1:126" hidden="1">
      <c r="A1401" s="97" t="s">
        <v>451</v>
      </c>
      <c r="B1401" t="s">
        <v>1415</v>
      </c>
      <c r="C1401" t="s">
        <v>714</v>
      </c>
      <c r="D1401" s="94" t="s">
        <v>1416</v>
      </c>
      <c r="E1401" t="s">
        <v>2125</v>
      </c>
      <c r="BD1401">
        <v>1017100</v>
      </c>
      <c r="BI1401">
        <v>1418299.99999999</v>
      </c>
      <c r="BN1401">
        <v>1955600</v>
      </c>
      <c r="BS1401">
        <v>2745600</v>
      </c>
      <c r="BX1401">
        <v>3980799.9999999902</v>
      </c>
      <c r="CC1401">
        <v>5428499.9999999898</v>
      </c>
      <c r="CH1401">
        <v>7352799.9999999898</v>
      </c>
      <c r="CM1401">
        <v>9102400</v>
      </c>
      <c r="CR1401">
        <v>11033699.999999899</v>
      </c>
      <c r="CW1401">
        <v>13017499.999999899</v>
      </c>
      <c r="DB1401">
        <v>14779600</v>
      </c>
      <c r="DG1401">
        <v>16124899.999999899</v>
      </c>
      <c r="DL1401">
        <v>17472000</v>
      </c>
      <c r="DQ1401">
        <v>19978300</v>
      </c>
      <c r="DV1401">
        <v>21864600</v>
      </c>
    </row>
    <row r="1402" spans="1:126" hidden="1">
      <c r="A1402" s="97" t="s">
        <v>451</v>
      </c>
      <c r="B1402" t="s">
        <v>1415</v>
      </c>
      <c r="C1402" t="s">
        <v>714</v>
      </c>
      <c r="D1402" s="94" t="s">
        <v>1416</v>
      </c>
      <c r="E1402" t="s">
        <v>2126</v>
      </c>
      <c r="BD1402">
        <v>1258199.99999999</v>
      </c>
      <c r="BI1402">
        <v>1573500</v>
      </c>
      <c r="BN1402">
        <v>2093399.99999999</v>
      </c>
      <c r="BS1402">
        <v>2830600</v>
      </c>
      <c r="BX1402">
        <v>3945799.9999999902</v>
      </c>
      <c r="CC1402">
        <v>5554700</v>
      </c>
      <c r="CH1402">
        <v>7019200</v>
      </c>
      <c r="CM1402">
        <v>8648099.9999999907</v>
      </c>
      <c r="CR1402">
        <v>9808200</v>
      </c>
      <c r="CW1402">
        <v>11313300</v>
      </c>
      <c r="DB1402">
        <v>13152499.999999899</v>
      </c>
      <c r="DG1402">
        <v>15439199.999999899</v>
      </c>
      <c r="DL1402">
        <v>16684300</v>
      </c>
      <c r="DQ1402">
        <v>17634100</v>
      </c>
      <c r="DV1402">
        <v>18380100</v>
      </c>
    </row>
    <row r="1403" spans="1:126" hidden="1">
      <c r="A1403" s="97" t="s">
        <v>451</v>
      </c>
      <c r="B1403" t="s">
        <v>1415</v>
      </c>
      <c r="C1403" t="s">
        <v>714</v>
      </c>
      <c r="D1403" s="94" t="s">
        <v>1416</v>
      </c>
      <c r="E1403" t="s">
        <v>2127</v>
      </c>
      <c r="BD1403">
        <v>924800</v>
      </c>
      <c r="BI1403">
        <v>1218899.99999999</v>
      </c>
      <c r="BN1403">
        <v>1516899.99999999</v>
      </c>
      <c r="BS1403">
        <v>2031300</v>
      </c>
      <c r="BX1403">
        <v>2733300</v>
      </c>
      <c r="CC1403">
        <v>3814500</v>
      </c>
      <c r="CH1403">
        <v>5311400</v>
      </c>
      <c r="CM1403">
        <v>6706200</v>
      </c>
      <c r="CR1403">
        <v>8265500</v>
      </c>
      <c r="CW1403">
        <v>9208199.9999999907</v>
      </c>
      <c r="DB1403">
        <v>10292100</v>
      </c>
      <c r="DG1403">
        <v>11800400</v>
      </c>
      <c r="DL1403">
        <v>13789800</v>
      </c>
      <c r="DQ1403">
        <v>14868800</v>
      </c>
      <c r="DV1403">
        <v>15528899.999999899</v>
      </c>
    </row>
    <row r="1404" spans="1:126" hidden="1">
      <c r="A1404" s="97" t="s">
        <v>451</v>
      </c>
      <c r="B1404" t="s">
        <v>1415</v>
      </c>
      <c r="C1404" t="s">
        <v>714</v>
      </c>
      <c r="D1404" s="94" t="s">
        <v>1416</v>
      </c>
      <c r="E1404" t="s">
        <v>2128</v>
      </c>
      <c r="BD1404">
        <v>497299.99999999901</v>
      </c>
      <c r="BI1404">
        <v>646100</v>
      </c>
      <c r="BN1404">
        <v>851900</v>
      </c>
      <c r="BS1404">
        <v>1086600</v>
      </c>
      <c r="BX1404">
        <v>1449199.99999999</v>
      </c>
      <c r="CC1404">
        <v>1946100</v>
      </c>
      <c r="CH1404">
        <v>2750300</v>
      </c>
      <c r="CM1404">
        <v>4001899.9999999902</v>
      </c>
      <c r="CR1404">
        <v>5386400</v>
      </c>
      <c r="CW1404">
        <v>7077799.9999999898</v>
      </c>
      <c r="DB1404">
        <v>8386700</v>
      </c>
      <c r="DG1404">
        <v>9516500</v>
      </c>
      <c r="DL1404">
        <v>11159499.999999899</v>
      </c>
      <c r="DQ1404">
        <v>13072499.999999899</v>
      </c>
      <c r="DV1404">
        <v>14211700</v>
      </c>
    </row>
    <row r="1405" spans="1:126" hidden="1">
      <c r="A1405" s="97" t="s">
        <v>451</v>
      </c>
      <c r="B1405" t="s">
        <v>1415</v>
      </c>
      <c r="C1405" t="s">
        <v>714</v>
      </c>
      <c r="D1405" s="94" t="s">
        <v>1416</v>
      </c>
      <c r="E1405" t="s">
        <v>2129</v>
      </c>
      <c r="BD1405">
        <v>385800</v>
      </c>
      <c r="BI1405">
        <v>482600</v>
      </c>
      <c r="BN1405">
        <v>626600</v>
      </c>
      <c r="BS1405">
        <v>828200</v>
      </c>
      <c r="BX1405">
        <v>1053300</v>
      </c>
      <c r="CC1405">
        <v>1410500</v>
      </c>
      <c r="CH1405">
        <v>1892800</v>
      </c>
      <c r="CM1405">
        <v>2672700</v>
      </c>
      <c r="CR1405">
        <v>3906400</v>
      </c>
      <c r="CW1405">
        <v>5255700</v>
      </c>
      <c r="DB1405">
        <v>6902900</v>
      </c>
      <c r="DG1405">
        <v>8153200</v>
      </c>
      <c r="DL1405">
        <v>9342500</v>
      </c>
      <c r="DQ1405">
        <v>10989399.999999899</v>
      </c>
      <c r="DV1405">
        <v>12798200</v>
      </c>
    </row>
    <row r="1406" spans="1:126" hidden="1">
      <c r="A1406" s="97" t="s">
        <v>451</v>
      </c>
      <c r="B1406" t="s">
        <v>1415</v>
      </c>
      <c r="C1406" t="s">
        <v>714</v>
      </c>
      <c r="D1406" s="94" t="s">
        <v>1416</v>
      </c>
      <c r="E1406" t="s">
        <v>2130</v>
      </c>
      <c r="BD1406">
        <v>286400</v>
      </c>
      <c r="BI1406">
        <v>369000</v>
      </c>
      <c r="BN1406">
        <v>462700</v>
      </c>
      <c r="BS1406">
        <v>604800</v>
      </c>
      <c r="BX1406">
        <v>799500</v>
      </c>
      <c r="CC1406">
        <v>1020400</v>
      </c>
      <c r="CH1406">
        <v>1367699.99999999</v>
      </c>
      <c r="CM1406">
        <v>1836699.99999999</v>
      </c>
      <c r="CR1406">
        <v>2607399.9999999902</v>
      </c>
      <c r="CW1406">
        <v>3808399.9999999902</v>
      </c>
      <c r="DB1406">
        <v>5120700</v>
      </c>
      <c r="DG1406">
        <v>6711000</v>
      </c>
      <c r="DL1406">
        <v>7989700</v>
      </c>
      <c r="DQ1406">
        <v>9257700</v>
      </c>
      <c r="DV1406">
        <v>10767600</v>
      </c>
    </row>
    <row r="1407" spans="1:126" hidden="1">
      <c r="A1407" s="97" t="s">
        <v>451</v>
      </c>
      <c r="B1407" t="s">
        <v>1415</v>
      </c>
      <c r="C1407" t="s">
        <v>714</v>
      </c>
      <c r="D1407" s="94" t="s">
        <v>1416</v>
      </c>
      <c r="E1407" t="s">
        <v>2131</v>
      </c>
      <c r="BD1407">
        <v>217800</v>
      </c>
      <c r="BI1407">
        <v>272400</v>
      </c>
      <c r="BN1407">
        <v>353699.99999999901</v>
      </c>
      <c r="BS1407">
        <v>444300</v>
      </c>
      <c r="BX1407">
        <v>579500</v>
      </c>
      <c r="CC1407">
        <v>767700</v>
      </c>
      <c r="CH1407">
        <v>982800</v>
      </c>
      <c r="CM1407">
        <v>1319100</v>
      </c>
      <c r="CR1407">
        <v>1778600</v>
      </c>
      <c r="CW1407">
        <v>2528200</v>
      </c>
      <c r="DB1407">
        <v>3696000</v>
      </c>
      <c r="DG1407">
        <v>4962200</v>
      </c>
      <c r="DL1407">
        <v>6549699.9999999898</v>
      </c>
      <c r="DQ1407">
        <v>7711599.9999999898</v>
      </c>
      <c r="DV1407">
        <v>9053199.9999999907</v>
      </c>
    </row>
    <row r="1408" spans="1:126" hidden="1">
      <c r="A1408" s="97" t="s">
        <v>451</v>
      </c>
      <c r="B1408" t="s">
        <v>1415</v>
      </c>
      <c r="C1408" t="s">
        <v>714</v>
      </c>
      <c r="D1408" s="94" t="s">
        <v>1416</v>
      </c>
      <c r="E1408" t="s">
        <v>2132</v>
      </c>
      <c r="BD1408">
        <v>163500</v>
      </c>
      <c r="BI1408">
        <v>203700</v>
      </c>
      <c r="BN1408">
        <v>255100</v>
      </c>
      <c r="BS1408">
        <v>332299.99999999901</v>
      </c>
      <c r="BX1408">
        <v>418700</v>
      </c>
      <c r="CC1408">
        <v>549200</v>
      </c>
      <c r="CH1408">
        <v>730700</v>
      </c>
      <c r="CM1408">
        <v>936900</v>
      </c>
      <c r="CR1408">
        <v>1260699.99999999</v>
      </c>
      <c r="CW1408">
        <v>1710100</v>
      </c>
      <c r="DB1408">
        <v>2438400</v>
      </c>
      <c r="DG1408">
        <v>3569300</v>
      </c>
      <c r="DL1408">
        <v>4809400</v>
      </c>
      <c r="DQ1408">
        <v>6273000</v>
      </c>
      <c r="DV1408">
        <v>7498400</v>
      </c>
    </row>
    <row r="1409" spans="1:126" hidden="1">
      <c r="A1409" s="97" t="s">
        <v>451</v>
      </c>
      <c r="B1409" t="s">
        <v>1415</v>
      </c>
      <c r="C1409" t="s">
        <v>714</v>
      </c>
      <c r="D1409" s="94" t="s">
        <v>1416</v>
      </c>
      <c r="E1409" t="s">
        <v>2133</v>
      </c>
      <c r="BD1409">
        <v>115899.999999999</v>
      </c>
      <c r="BI1409">
        <v>148700</v>
      </c>
      <c r="BN1409">
        <v>186399.99999999901</v>
      </c>
      <c r="BS1409">
        <v>234999.99999999901</v>
      </c>
      <c r="BX1409">
        <v>307500</v>
      </c>
      <c r="CC1409">
        <v>388500</v>
      </c>
      <c r="CH1409">
        <v>511500</v>
      </c>
      <c r="CM1409">
        <v>683000</v>
      </c>
      <c r="CR1409">
        <v>878400</v>
      </c>
      <c r="CW1409">
        <v>1191899.99999999</v>
      </c>
      <c r="DB1409">
        <v>1623899.99999999</v>
      </c>
      <c r="DG1409">
        <v>2310799.9999999902</v>
      </c>
      <c r="DL1409">
        <v>3413000</v>
      </c>
      <c r="DQ1409">
        <v>4574100</v>
      </c>
      <c r="DV1409">
        <v>6037200</v>
      </c>
    </row>
    <row r="1410" spans="1:126" hidden="1">
      <c r="A1410" s="97" t="s">
        <v>451</v>
      </c>
      <c r="B1410" t="s">
        <v>1415</v>
      </c>
      <c r="C1410" t="s">
        <v>714</v>
      </c>
      <c r="D1410" s="94" t="s">
        <v>1416</v>
      </c>
      <c r="E1410" t="s">
        <v>2134</v>
      </c>
      <c r="BD1410">
        <v>77800</v>
      </c>
      <c r="BI1410">
        <v>101700</v>
      </c>
      <c r="BN1410">
        <v>130799.999999999</v>
      </c>
      <c r="BS1410">
        <v>165100</v>
      </c>
      <c r="BX1410">
        <v>209899.99999999901</v>
      </c>
      <c r="CC1410">
        <v>275000</v>
      </c>
      <c r="CH1410">
        <v>350700</v>
      </c>
      <c r="CM1410">
        <v>463900</v>
      </c>
      <c r="CR1410">
        <v>622000</v>
      </c>
      <c r="CW1410">
        <v>808600</v>
      </c>
      <c r="DB1410">
        <v>1108300</v>
      </c>
      <c r="DG1410">
        <v>1514800</v>
      </c>
      <c r="DL1410">
        <v>2175599.9999999902</v>
      </c>
      <c r="DQ1410">
        <v>3208000</v>
      </c>
      <c r="DV1410">
        <v>4331199.9999999898</v>
      </c>
    </row>
    <row r="1411" spans="1:126" hidden="1">
      <c r="A1411" s="97" t="s">
        <v>451</v>
      </c>
      <c r="B1411" t="s">
        <v>1415</v>
      </c>
      <c r="C1411" t="s">
        <v>714</v>
      </c>
      <c r="D1411" s="94" t="s">
        <v>1416</v>
      </c>
      <c r="E1411" t="s">
        <v>2135</v>
      </c>
      <c r="BD1411">
        <v>47599.999999999898</v>
      </c>
      <c r="BI1411">
        <v>63400</v>
      </c>
      <c r="BN1411">
        <v>84300</v>
      </c>
      <c r="BS1411">
        <v>109300</v>
      </c>
      <c r="BX1411">
        <v>140299.99999999901</v>
      </c>
      <c r="CC1411">
        <v>178300</v>
      </c>
      <c r="CH1411">
        <v>237799.99999999901</v>
      </c>
      <c r="CM1411">
        <v>304100</v>
      </c>
      <c r="CR1411">
        <v>405100</v>
      </c>
      <c r="CW1411">
        <v>549300</v>
      </c>
      <c r="DB1411">
        <v>727900</v>
      </c>
      <c r="DG1411">
        <v>1001200</v>
      </c>
      <c r="DL1411">
        <v>1383699.99999999</v>
      </c>
      <c r="DQ1411">
        <v>1992599.99999999</v>
      </c>
      <c r="DV1411">
        <v>2962100</v>
      </c>
    </row>
    <row r="1412" spans="1:126" hidden="1">
      <c r="A1412" s="97" t="s">
        <v>451</v>
      </c>
      <c r="B1412" t="s">
        <v>1415</v>
      </c>
      <c r="C1412" t="s">
        <v>714</v>
      </c>
      <c r="D1412" s="94" t="s">
        <v>1416</v>
      </c>
      <c r="E1412" t="s">
        <v>2136</v>
      </c>
      <c r="BD1412">
        <v>27000</v>
      </c>
      <c r="BI1412">
        <v>35300</v>
      </c>
      <c r="BN1412">
        <v>48600</v>
      </c>
      <c r="BS1412">
        <v>65099.999999999898</v>
      </c>
      <c r="BX1412">
        <v>85500</v>
      </c>
      <c r="CC1412">
        <v>109899.999999999</v>
      </c>
      <c r="CH1412">
        <v>142500</v>
      </c>
      <c r="CM1412">
        <v>189900</v>
      </c>
      <c r="CR1412">
        <v>245400</v>
      </c>
      <c r="CW1412">
        <v>334099.99999999901</v>
      </c>
      <c r="DB1412">
        <v>466800</v>
      </c>
      <c r="DG1412">
        <v>624800</v>
      </c>
      <c r="DL1412">
        <v>873300</v>
      </c>
      <c r="DQ1412">
        <v>1212600</v>
      </c>
      <c r="DV1412">
        <v>1765500</v>
      </c>
    </row>
    <row r="1413" spans="1:126" hidden="1">
      <c r="A1413" s="97" t="s">
        <v>451</v>
      </c>
      <c r="B1413" t="s">
        <v>1415</v>
      </c>
      <c r="C1413" t="s">
        <v>714</v>
      </c>
      <c r="D1413" s="94" t="s">
        <v>1416</v>
      </c>
      <c r="E1413" t="s">
        <v>2137</v>
      </c>
      <c r="BD1413">
        <v>12499.9999999999</v>
      </c>
      <c r="BI1413">
        <v>16900</v>
      </c>
      <c r="BN1413">
        <v>23600</v>
      </c>
      <c r="BS1413">
        <v>33199.999999999898</v>
      </c>
      <c r="BX1413">
        <v>44500</v>
      </c>
      <c r="CC1413">
        <v>59400</v>
      </c>
      <c r="CH1413">
        <v>77900</v>
      </c>
      <c r="CM1413">
        <v>102800</v>
      </c>
      <c r="CR1413">
        <v>138299.99999999901</v>
      </c>
      <c r="CW1413">
        <v>183300</v>
      </c>
      <c r="DB1413">
        <v>260599.99999999901</v>
      </c>
      <c r="DG1413">
        <v>371000</v>
      </c>
      <c r="DL1413">
        <v>506700</v>
      </c>
      <c r="DQ1413">
        <v>715300</v>
      </c>
      <c r="DV1413">
        <v>1003600</v>
      </c>
    </row>
    <row r="1414" spans="1:126" hidden="1">
      <c r="A1414" s="97" t="s">
        <v>451</v>
      </c>
      <c r="B1414" t="s">
        <v>1415</v>
      </c>
      <c r="C1414" t="s">
        <v>714</v>
      </c>
      <c r="D1414" s="94" t="s">
        <v>1416</v>
      </c>
      <c r="E1414" t="s">
        <v>2138</v>
      </c>
      <c r="BD1414">
        <v>4299.99999999999</v>
      </c>
      <c r="BI1414">
        <v>6199.99999999999</v>
      </c>
      <c r="BN1414">
        <v>9100</v>
      </c>
      <c r="BS1414">
        <v>12799.9999999999</v>
      </c>
      <c r="BX1414">
        <v>18800</v>
      </c>
      <c r="CC1414">
        <v>24800</v>
      </c>
      <c r="CH1414">
        <v>34699.999999999898</v>
      </c>
      <c r="CM1414">
        <v>46700</v>
      </c>
      <c r="CR1414">
        <v>63099.999999999898</v>
      </c>
      <c r="CW1414">
        <v>87799.999999999898</v>
      </c>
      <c r="DB1414">
        <v>124199.999999999</v>
      </c>
      <c r="DG1414">
        <v>180399.99999999901</v>
      </c>
      <c r="DL1414">
        <v>265800</v>
      </c>
      <c r="DQ1414">
        <v>370000</v>
      </c>
      <c r="DV1414">
        <v>531700</v>
      </c>
    </row>
    <row r="1415" spans="1:126" hidden="1">
      <c r="A1415" s="97" t="s">
        <v>451</v>
      </c>
      <c r="B1415" t="s">
        <v>1415</v>
      </c>
      <c r="C1415" t="s">
        <v>714</v>
      </c>
      <c r="D1415" s="94" t="s">
        <v>1416</v>
      </c>
      <c r="E1415" t="s">
        <v>2139</v>
      </c>
      <c r="BD1415">
        <v>1700</v>
      </c>
      <c r="BI1415">
        <v>1500</v>
      </c>
      <c r="BN1415">
        <v>2300</v>
      </c>
      <c r="BS1415">
        <v>3500</v>
      </c>
      <c r="BX1415">
        <v>5100</v>
      </c>
      <c r="CC1415">
        <v>7699.99999999999</v>
      </c>
      <c r="CH1415">
        <v>10500</v>
      </c>
      <c r="CM1415">
        <v>15299.9999999999</v>
      </c>
      <c r="CR1415">
        <v>21500</v>
      </c>
      <c r="CW1415">
        <v>31500</v>
      </c>
      <c r="DB1415">
        <v>46599.999999999898</v>
      </c>
      <c r="DG1415">
        <v>68000</v>
      </c>
      <c r="DL1415">
        <v>105300</v>
      </c>
      <c r="DQ1415">
        <v>162500</v>
      </c>
      <c r="DV1415">
        <v>231600</v>
      </c>
    </row>
    <row r="1416" spans="1:126" hidden="1">
      <c r="A1416" s="97" t="s">
        <v>451</v>
      </c>
      <c r="B1416" t="s">
        <v>1415</v>
      </c>
      <c r="C1416" t="s">
        <v>714</v>
      </c>
      <c r="D1416" s="94" t="s">
        <v>1416</v>
      </c>
      <c r="E1416" t="s">
        <v>2140</v>
      </c>
      <c r="BD1416">
        <v>400</v>
      </c>
      <c r="BI1416">
        <v>300</v>
      </c>
      <c r="BN1416">
        <v>300</v>
      </c>
      <c r="BS1416">
        <v>600</v>
      </c>
      <c r="BX1416">
        <v>900</v>
      </c>
      <c r="CC1416">
        <v>1400</v>
      </c>
      <c r="CH1416">
        <v>2200</v>
      </c>
      <c r="CM1416">
        <v>2700</v>
      </c>
      <c r="CR1416">
        <v>5199.99999999999</v>
      </c>
      <c r="CW1416">
        <v>7600</v>
      </c>
      <c r="DB1416">
        <v>12299.9999999999</v>
      </c>
      <c r="DG1416">
        <v>18500</v>
      </c>
      <c r="DL1416">
        <v>29500</v>
      </c>
      <c r="DQ1416">
        <v>49900</v>
      </c>
      <c r="DV1416">
        <v>79400</v>
      </c>
    </row>
    <row r="1417" spans="1:126" hidden="1">
      <c r="A1417" s="97" t="s">
        <v>451</v>
      </c>
      <c r="B1417" t="s">
        <v>1415</v>
      </c>
      <c r="C1417" t="s">
        <v>714</v>
      </c>
      <c r="D1417" s="94" t="s">
        <v>1416</v>
      </c>
      <c r="E1417" t="s">
        <v>2141</v>
      </c>
      <c r="BD1417">
        <v>200</v>
      </c>
      <c r="BI1417">
        <v>0</v>
      </c>
      <c r="BN1417">
        <v>0</v>
      </c>
      <c r="BS1417">
        <v>0</v>
      </c>
      <c r="BX1417">
        <v>0</v>
      </c>
      <c r="CC1417">
        <v>0</v>
      </c>
      <c r="CH1417">
        <v>200</v>
      </c>
      <c r="CM1417">
        <v>400</v>
      </c>
      <c r="CR1417">
        <v>600</v>
      </c>
      <c r="CW1417">
        <v>1000</v>
      </c>
      <c r="DB1417">
        <v>2200</v>
      </c>
      <c r="DG1417">
        <v>3000</v>
      </c>
      <c r="DL1417">
        <v>5300</v>
      </c>
      <c r="DQ1417">
        <v>9200</v>
      </c>
      <c r="DV1417">
        <v>16800</v>
      </c>
    </row>
    <row r="1418" spans="1:126" hidden="1">
      <c r="A1418" s="97" t="s">
        <v>451</v>
      </c>
      <c r="B1418" t="s">
        <v>1415</v>
      </c>
      <c r="C1418" t="s">
        <v>714</v>
      </c>
      <c r="D1418" s="94" t="s">
        <v>1416</v>
      </c>
      <c r="E1418" t="s">
        <v>2142</v>
      </c>
      <c r="BD1418">
        <v>0</v>
      </c>
      <c r="BI1418">
        <v>0</v>
      </c>
      <c r="BN1418">
        <v>0</v>
      </c>
      <c r="BS1418">
        <v>0</v>
      </c>
      <c r="BX1418">
        <v>0</v>
      </c>
      <c r="CC1418">
        <v>0</v>
      </c>
      <c r="CH1418">
        <v>0</v>
      </c>
      <c r="CM1418">
        <v>0</v>
      </c>
      <c r="CR1418">
        <v>0</v>
      </c>
      <c r="CW1418">
        <v>0</v>
      </c>
      <c r="DB1418">
        <v>0</v>
      </c>
      <c r="DG1418">
        <v>100</v>
      </c>
      <c r="DL1418">
        <v>600</v>
      </c>
      <c r="DQ1418">
        <v>1100</v>
      </c>
      <c r="DV1418">
        <v>1600</v>
      </c>
    </row>
    <row r="1419" spans="1:126" hidden="1">
      <c r="A1419" s="97" t="s">
        <v>451</v>
      </c>
      <c r="B1419" t="s">
        <v>1415</v>
      </c>
      <c r="C1419" t="s">
        <v>714</v>
      </c>
      <c r="D1419" s="94" t="s">
        <v>1416</v>
      </c>
      <c r="E1419" t="s">
        <v>2143</v>
      </c>
      <c r="BD1419">
        <v>0</v>
      </c>
      <c r="BI1419">
        <v>0</v>
      </c>
      <c r="BN1419">
        <v>0</v>
      </c>
      <c r="BS1419">
        <v>0</v>
      </c>
      <c r="BX1419">
        <v>0</v>
      </c>
      <c r="CC1419">
        <v>0</v>
      </c>
      <c r="CH1419">
        <v>0</v>
      </c>
      <c r="CM1419">
        <v>0</v>
      </c>
      <c r="CR1419">
        <v>0</v>
      </c>
      <c r="CW1419">
        <v>0</v>
      </c>
      <c r="DB1419">
        <v>0</v>
      </c>
      <c r="DG1419">
        <v>0</v>
      </c>
      <c r="DL1419">
        <v>0</v>
      </c>
      <c r="DQ1419">
        <v>0</v>
      </c>
      <c r="DV1419">
        <v>0</v>
      </c>
    </row>
    <row r="1420" spans="1:126" hidden="1">
      <c r="A1420" s="97" t="s">
        <v>451</v>
      </c>
      <c r="B1420" t="s">
        <v>1415</v>
      </c>
      <c r="C1420" t="s">
        <v>714</v>
      </c>
      <c r="D1420" s="94" t="s">
        <v>1416</v>
      </c>
      <c r="E1420" t="s">
        <v>2144</v>
      </c>
      <c r="BD1420">
        <v>0</v>
      </c>
      <c r="BI1420">
        <v>0</v>
      </c>
      <c r="BN1420">
        <v>0</v>
      </c>
      <c r="BS1420">
        <v>0</v>
      </c>
      <c r="BX1420">
        <v>0</v>
      </c>
      <c r="CC1420">
        <v>0</v>
      </c>
      <c r="CH1420">
        <v>0</v>
      </c>
      <c r="CM1420">
        <v>0</v>
      </c>
      <c r="CR1420">
        <v>0</v>
      </c>
      <c r="CW1420">
        <v>0</v>
      </c>
      <c r="DB1420">
        <v>0</v>
      </c>
      <c r="DG1420">
        <v>0</v>
      </c>
      <c r="DL1420">
        <v>0</v>
      </c>
      <c r="DQ1420">
        <v>0</v>
      </c>
      <c r="DV1420">
        <v>0</v>
      </c>
    </row>
    <row r="1421" spans="1:126" hidden="1">
      <c r="A1421" s="97" t="s">
        <v>451</v>
      </c>
      <c r="B1421" t="s">
        <v>1415</v>
      </c>
      <c r="C1421" t="s">
        <v>714</v>
      </c>
      <c r="D1421" s="94" t="s">
        <v>1416</v>
      </c>
      <c r="E1421" t="s">
        <v>2145</v>
      </c>
      <c r="BD1421">
        <v>0</v>
      </c>
      <c r="BI1421">
        <v>0</v>
      </c>
      <c r="BN1421">
        <v>0</v>
      </c>
      <c r="BS1421">
        <v>0</v>
      </c>
      <c r="BX1421">
        <v>0</v>
      </c>
      <c r="CC1421">
        <v>0</v>
      </c>
      <c r="CH1421">
        <v>0</v>
      </c>
      <c r="CM1421">
        <v>0</v>
      </c>
      <c r="CR1421">
        <v>0</v>
      </c>
      <c r="CW1421">
        <v>0</v>
      </c>
      <c r="DB1421">
        <v>0</v>
      </c>
      <c r="DG1421">
        <v>0</v>
      </c>
      <c r="DL1421">
        <v>0</v>
      </c>
      <c r="DQ1421">
        <v>0</v>
      </c>
      <c r="DV1421">
        <v>0</v>
      </c>
    </row>
    <row r="1422" spans="1:126" hidden="1">
      <c r="A1422" s="97" t="s">
        <v>451</v>
      </c>
      <c r="B1422" t="s">
        <v>1415</v>
      </c>
      <c r="C1422" t="s">
        <v>714</v>
      </c>
      <c r="D1422" s="94" t="s">
        <v>1416</v>
      </c>
      <c r="E1422" t="s">
        <v>2146</v>
      </c>
      <c r="BD1422">
        <v>1008400</v>
      </c>
      <c r="BI1422">
        <v>1424999.99999999</v>
      </c>
      <c r="BN1422">
        <v>1959300</v>
      </c>
      <c r="BS1422">
        <v>2778000</v>
      </c>
      <c r="BX1422">
        <v>4070100</v>
      </c>
      <c r="CC1422">
        <v>5647300</v>
      </c>
      <c r="CH1422">
        <v>7790199.9999999898</v>
      </c>
      <c r="CM1422">
        <v>9750099.9999999907</v>
      </c>
      <c r="CR1422">
        <v>11887100</v>
      </c>
      <c r="CW1422">
        <v>14127700</v>
      </c>
      <c r="DB1422">
        <v>16182700</v>
      </c>
      <c r="DG1422">
        <v>17521700</v>
      </c>
      <c r="DL1422">
        <v>18711100</v>
      </c>
      <c r="DQ1422">
        <v>20753000</v>
      </c>
      <c r="DV1422">
        <v>21997400</v>
      </c>
    </row>
    <row r="1423" spans="1:126" hidden="1">
      <c r="A1423" s="97" t="s">
        <v>451</v>
      </c>
      <c r="B1423" t="s">
        <v>1415</v>
      </c>
      <c r="C1423" t="s">
        <v>714</v>
      </c>
      <c r="D1423" s="94" t="s">
        <v>1416</v>
      </c>
      <c r="E1423" t="s">
        <v>2147</v>
      </c>
      <c r="BD1423">
        <v>1155400</v>
      </c>
      <c r="BI1423">
        <v>1434100</v>
      </c>
      <c r="BN1423">
        <v>1894799.99999999</v>
      </c>
      <c r="BS1423">
        <v>2592500</v>
      </c>
      <c r="BX1423">
        <v>3741999.9999999902</v>
      </c>
      <c r="CC1423">
        <v>5439299.9999999898</v>
      </c>
      <c r="CH1423">
        <v>7097500</v>
      </c>
      <c r="CM1423">
        <v>8975800</v>
      </c>
      <c r="CR1423">
        <v>10198300</v>
      </c>
      <c r="CW1423">
        <v>11680799.999999899</v>
      </c>
      <c r="DB1423">
        <v>13436700</v>
      </c>
      <c r="DG1423">
        <v>15518600</v>
      </c>
      <c r="DL1423">
        <v>16676800</v>
      </c>
      <c r="DQ1423">
        <v>17138899.999999899</v>
      </c>
      <c r="DV1423">
        <v>17461600</v>
      </c>
    </row>
    <row r="1424" spans="1:126" hidden="1">
      <c r="A1424" s="97" t="s">
        <v>451</v>
      </c>
      <c r="B1424" t="s">
        <v>1415</v>
      </c>
      <c r="C1424" t="s">
        <v>714</v>
      </c>
      <c r="D1424" s="94" t="s">
        <v>1416</v>
      </c>
      <c r="E1424" t="s">
        <v>2148</v>
      </c>
      <c r="BD1424">
        <v>858500</v>
      </c>
      <c r="BI1424">
        <v>1124600</v>
      </c>
      <c r="BN1424">
        <v>1393000</v>
      </c>
      <c r="BS1424">
        <v>1849600</v>
      </c>
      <c r="BX1424">
        <v>2517000</v>
      </c>
      <c r="CC1424">
        <v>3649900</v>
      </c>
      <c r="CH1424">
        <v>5288300</v>
      </c>
      <c r="CM1424">
        <v>6890400</v>
      </c>
      <c r="CR1424">
        <v>8719500</v>
      </c>
      <c r="CW1424">
        <v>9836699.9999999907</v>
      </c>
      <c r="DB1424">
        <v>10827300</v>
      </c>
      <c r="DG1424">
        <v>12036300</v>
      </c>
      <c r="DL1424">
        <v>13574900</v>
      </c>
      <c r="DQ1424">
        <v>14264500</v>
      </c>
      <c r="DV1424">
        <v>14549999.999999899</v>
      </c>
    </row>
    <row r="1425" spans="1:126" hidden="1">
      <c r="A1425" s="97" t="s">
        <v>451</v>
      </c>
      <c r="B1425" t="s">
        <v>1415</v>
      </c>
      <c r="C1425" t="s">
        <v>714</v>
      </c>
      <c r="D1425" s="94" t="s">
        <v>1416</v>
      </c>
      <c r="E1425" t="s">
        <v>2149</v>
      </c>
      <c r="BD1425">
        <v>513799.99999999901</v>
      </c>
      <c r="BI1425">
        <v>677000</v>
      </c>
      <c r="BN1425">
        <v>867699.99999999895</v>
      </c>
      <c r="BS1425">
        <v>1070300</v>
      </c>
      <c r="BX1425">
        <v>1391100</v>
      </c>
      <c r="CC1425">
        <v>1866900</v>
      </c>
      <c r="CH1425">
        <v>2662799.9999999902</v>
      </c>
      <c r="CM1425">
        <v>3905100</v>
      </c>
      <c r="CR1425">
        <v>5275900</v>
      </c>
      <c r="CW1425">
        <v>7003800</v>
      </c>
      <c r="DB1425">
        <v>8391100</v>
      </c>
      <c r="DG1425">
        <v>9653100</v>
      </c>
      <c r="DL1425">
        <v>11231999.999999899</v>
      </c>
      <c r="DQ1425">
        <v>12954699.999999899</v>
      </c>
      <c r="DV1425">
        <v>13780600</v>
      </c>
    </row>
    <row r="1426" spans="1:126" hidden="1">
      <c r="A1426" s="97" t="s">
        <v>451</v>
      </c>
      <c r="B1426" t="s">
        <v>1415</v>
      </c>
      <c r="C1426" t="s">
        <v>714</v>
      </c>
      <c r="D1426" s="94" t="s">
        <v>1416</v>
      </c>
      <c r="E1426" t="s">
        <v>2150</v>
      </c>
      <c r="BD1426">
        <v>380700</v>
      </c>
      <c r="BI1426">
        <v>501199.99999999901</v>
      </c>
      <c r="BN1426">
        <v>657900</v>
      </c>
      <c r="BS1426">
        <v>845900</v>
      </c>
      <c r="BX1426">
        <v>1038500</v>
      </c>
      <c r="CC1426">
        <v>1360799.99999999</v>
      </c>
      <c r="CH1426">
        <v>1831399.99999999</v>
      </c>
      <c r="CM1426">
        <v>2605499.9999999902</v>
      </c>
      <c r="CR1426">
        <v>3848900</v>
      </c>
      <c r="CW1426">
        <v>5204299.9999999898</v>
      </c>
      <c r="DB1426">
        <v>6907200</v>
      </c>
      <c r="DG1426">
        <v>8249100</v>
      </c>
      <c r="DL1426">
        <v>9559399.9999999907</v>
      </c>
      <c r="DQ1426">
        <v>11095700</v>
      </c>
      <c r="DV1426">
        <v>12787900</v>
      </c>
    </row>
    <row r="1427" spans="1:126" hidden="1">
      <c r="A1427" s="97" t="s">
        <v>451</v>
      </c>
      <c r="B1427" t="s">
        <v>1415</v>
      </c>
      <c r="C1427" t="s">
        <v>714</v>
      </c>
      <c r="D1427" s="94" t="s">
        <v>1416</v>
      </c>
      <c r="E1427" t="s">
        <v>2151</v>
      </c>
      <c r="BD1427">
        <v>271700</v>
      </c>
      <c r="BI1427">
        <v>366600</v>
      </c>
      <c r="BN1427">
        <v>481400</v>
      </c>
      <c r="BS1427">
        <v>637000</v>
      </c>
      <c r="BX1427">
        <v>819099.99999999895</v>
      </c>
      <c r="CC1427">
        <v>1012399.99999999</v>
      </c>
      <c r="CH1427">
        <v>1333300</v>
      </c>
      <c r="CM1427">
        <v>1792799.99999999</v>
      </c>
      <c r="CR1427">
        <v>2563499.9999999902</v>
      </c>
      <c r="CW1427">
        <v>3789500</v>
      </c>
      <c r="DB1427">
        <v>5121500</v>
      </c>
      <c r="DG1427">
        <v>6790900</v>
      </c>
      <c r="DL1427">
        <v>8152700</v>
      </c>
      <c r="DQ1427">
        <v>9534600</v>
      </c>
      <c r="DV1427">
        <v>10961900</v>
      </c>
    </row>
    <row r="1428" spans="1:126" hidden="1">
      <c r="A1428" s="97" t="s">
        <v>451</v>
      </c>
      <c r="B1428" t="s">
        <v>1415</v>
      </c>
      <c r="C1428" t="s">
        <v>714</v>
      </c>
      <c r="D1428" s="94" t="s">
        <v>1416</v>
      </c>
      <c r="E1428" t="s">
        <v>2152</v>
      </c>
      <c r="BD1428">
        <v>205500</v>
      </c>
      <c r="BI1428">
        <v>261700</v>
      </c>
      <c r="BN1428">
        <v>352800</v>
      </c>
      <c r="BS1428">
        <v>464699.99999999901</v>
      </c>
      <c r="BX1428">
        <v>614600</v>
      </c>
      <c r="CC1428">
        <v>794900</v>
      </c>
      <c r="CH1428">
        <v>986099.99999999895</v>
      </c>
      <c r="CM1428">
        <v>1301500</v>
      </c>
      <c r="CR1428">
        <v>1756600</v>
      </c>
      <c r="CW1428">
        <v>2515400</v>
      </c>
      <c r="DB1428">
        <v>3717900</v>
      </c>
      <c r="DG1428">
        <v>5025499.9999999898</v>
      </c>
      <c r="DL1428">
        <v>6690200</v>
      </c>
      <c r="DQ1428">
        <v>7995000</v>
      </c>
      <c r="DV1428">
        <v>9407100</v>
      </c>
    </row>
    <row r="1429" spans="1:126" hidden="1">
      <c r="A1429" s="97" t="s">
        <v>451</v>
      </c>
      <c r="B1429" t="s">
        <v>1415</v>
      </c>
      <c r="C1429" t="s">
        <v>714</v>
      </c>
      <c r="D1429" s="94" t="s">
        <v>1416</v>
      </c>
      <c r="E1429" t="s">
        <v>2153</v>
      </c>
      <c r="BD1429">
        <v>155399.99999999901</v>
      </c>
      <c r="BI1429">
        <v>195000</v>
      </c>
      <c r="BN1429">
        <v>247999.99999999901</v>
      </c>
      <c r="BS1429">
        <v>336500</v>
      </c>
      <c r="BX1429">
        <v>444200</v>
      </c>
      <c r="CC1429">
        <v>590699.99999999895</v>
      </c>
      <c r="CH1429">
        <v>768900</v>
      </c>
      <c r="CM1429">
        <v>954800</v>
      </c>
      <c r="CR1429">
        <v>1264800</v>
      </c>
      <c r="CW1429">
        <v>1714599.99999999</v>
      </c>
      <c r="DB1429">
        <v>2457399.9999999902</v>
      </c>
      <c r="DG1429">
        <v>3640200</v>
      </c>
      <c r="DL1429">
        <v>4932400</v>
      </c>
      <c r="DQ1429">
        <v>6479400</v>
      </c>
      <c r="DV1429">
        <v>7858199.9999999898</v>
      </c>
    </row>
    <row r="1430" spans="1:126" hidden="1">
      <c r="A1430" s="97" t="s">
        <v>451</v>
      </c>
      <c r="B1430" t="s">
        <v>1415</v>
      </c>
      <c r="C1430" t="s">
        <v>714</v>
      </c>
      <c r="D1430" s="94" t="s">
        <v>1416</v>
      </c>
      <c r="E1430" t="s">
        <v>2154</v>
      </c>
      <c r="BD1430">
        <v>113699.999999999</v>
      </c>
      <c r="BI1430">
        <v>144799.99999999901</v>
      </c>
      <c r="BN1430">
        <v>182700</v>
      </c>
      <c r="BS1430">
        <v>234100</v>
      </c>
      <c r="BX1430">
        <v>317900</v>
      </c>
      <c r="CC1430">
        <v>421500</v>
      </c>
      <c r="CH1430">
        <v>564200</v>
      </c>
      <c r="CM1430">
        <v>736700</v>
      </c>
      <c r="CR1430">
        <v>919300</v>
      </c>
      <c r="CW1430">
        <v>1222899.99999999</v>
      </c>
      <c r="DB1430">
        <v>1657900</v>
      </c>
      <c r="DG1430">
        <v>2373100</v>
      </c>
      <c r="DL1430">
        <v>3542100</v>
      </c>
      <c r="DQ1430">
        <v>4765700</v>
      </c>
      <c r="DV1430">
        <v>6327900</v>
      </c>
    </row>
    <row r="1431" spans="1:126" hidden="1">
      <c r="A1431" s="97" t="s">
        <v>451</v>
      </c>
      <c r="B1431" t="s">
        <v>1415</v>
      </c>
      <c r="C1431" t="s">
        <v>714</v>
      </c>
      <c r="D1431" s="94" t="s">
        <v>1416</v>
      </c>
      <c r="E1431" t="s">
        <v>2155</v>
      </c>
      <c r="BD1431">
        <v>78299.999999999898</v>
      </c>
      <c r="BI1431">
        <v>102899.999999999</v>
      </c>
      <c r="BN1431">
        <v>132100</v>
      </c>
      <c r="BS1431">
        <v>167900</v>
      </c>
      <c r="BX1431">
        <v>217100</v>
      </c>
      <c r="CC1431">
        <v>295100</v>
      </c>
      <c r="CH1431">
        <v>394000</v>
      </c>
      <c r="CM1431">
        <v>529900</v>
      </c>
      <c r="CR1431">
        <v>695600</v>
      </c>
      <c r="CW1431">
        <v>872599.99999999895</v>
      </c>
      <c r="DB1431">
        <v>1167300</v>
      </c>
      <c r="DG1431">
        <v>1584499.99999999</v>
      </c>
      <c r="DL1431">
        <v>2287199.9999999902</v>
      </c>
      <c r="DQ1431">
        <v>3405799.9999999902</v>
      </c>
      <c r="DV1431">
        <v>4604000</v>
      </c>
    </row>
    <row r="1432" spans="1:126" hidden="1">
      <c r="A1432" s="97" t="s">
        <v>451</v>
      </c>
      <c r="B1432" t="s">
        <v>1415</v>
      </c>
      <c r="C1432" t="s">
        <v>714</v>
      </c>
      <c r="D1432" s="94" t="s">
        <v>1416</v>
      </c>
      <c r="E1432" t="s">
        <v>2156</v>
      </c>
      <c r="BD1432">
        <v>49300</v>
      </c>
      <c r="BI1432">
        <v>67500</v>
      </c>
      <c r="BN1432">
        <v>89699.999999999898</v>
      </c>
      <c r="BS1432">
        <v>116199.999999999</v>
      </c>
      <c r="BX1432">
        <v>149900</v>
      </c>
      <c r="CC1432">
        <v>194200</v>
      </c>
      <c r="CH1432">
        <v>267200</v>
      </c>
      <c r="CM1432">
        <v>358600</v>
      </c>
      <c r="CR1432">
        <v>486400</v>
      </c>
      <c r="CW1432">
        <v>642600</v>
      </c>
      <c r="DB1432">
        <v>815899.99999999895</v>
      </c>
      <c r="DG1432">
        <v>1093299.99999999</v>
      </c>
      <c r="DL1432">
        <v>1495699.99999999</v>
      </c>
      <c r="DQ1432">
        <v>2166700</v>
      </c>
      <c r="DV1432">
        <v>3234599.9999999902</v>
      </c>
    </row>
    <row r="1433" spans="1:126" hidden="1">
      <c r="A1433" s="97" t="s">
        <v>451</v>
      </c>
      <c r="B1433" t="s">
        <v>1415</v>
      </c>
      <c r="C1433" t="s">
        <v>714</v>
      </c>
      <c r="D1433" s="94" t="s">
        <v>1416</v>
      </c>
      <c r="E1433" t="s">
        <v>2157</v>
      </c>
      <c r="BD1433">
        <v>29000</v>
      </c>
      <c r="BI1433">
        <v>39300</v>
      </c>
      <c r="BN1433">
        <v>54700</v>
      </c>
      <c r="BS1433">
        <v>73500</v>
      </c>
      <c r="BX1433">
        <v>96100</v>
      </c>
      <c r="CC1433">
        <v>125500</v>
      </c>
      <c r="CH1433">
        <v>165100</v>
      </c>
      <c r="CM1433">
        <v>229300</v>
      </c>
      <c r="CR1433">
        <v>310500</v>
      </c>
      <c r="CW1433">
        <v>427400</v>
      </c>
      <c r="DB1433">
        <v>576100</v>
      </c>
      <c r="DG1433">
        <v>739800</v>
      </c>
      <c r="DL1433">
        <v>1002000</v>
      </c>
      <c r="DQ1433">
        <v>1374500</v>
      </c>
      <c r="DV1433">
        <v>2001000</v>
      </c>
    </row>
    <row r="1434" spans="1:126" hidden="1">
      <c r="A1434" s="97" t="s">
        <v>451</v>
      </c>
      <c r="B1434" t="s">
        <v>1415</v>
      </c>
      <c r="C1434" t="s">
        <v>714</v>
      </c>
      <c r="D1434" s="94" t="s">
        <v>1416</v>
      </c>
      <c r="E1434" t="s">
        <v>2158</v>
      </c>
      <c r="BD1434">
        <v>15100</v>
      </c>
      <c r="BI1434">
        <v>20800</v>
      </c>
      <c r="BN1434">
        <v>28200</v>
      </c>
      <c r="BS1434">
        <v>39699.999999999898</v>
      </c>
      <c r="BX1434">
        <v>55099.999999999898</v>
      </c>
      <c r="CC1434">
        <v>72399.999999999898</v>
      </c>
      <c r="CH1434">
        <v>96899.999999999898</v>
      </c>
      <c r="CM1434">
        <v>130100</v>
      </c>
      <c r="CR1434">
        <v>183299.99999999901</v>
      </c>
      <c r="CW1434">
        <v>253200</v>
      </c>
      <c r="DB1434">
        <v>359500</v>
      </c>
      <c r="DG1434">
        <v>499200</v>
      </c>
      <c r="DL1434">
        <v>643300</v>
      </c>
      <c r="DQ1434">
        <v>876899.99999999895</v>
      </c>
      <c r="DV1434">
        <v>1211000</v>
      </c>
    </row>
    <row r="1435" spans="1:126" hidden="1">
      <c r="A1435" s="97" t="s">
        <v>451</v>
      </c>
      <c r="B1435" t="s">
        <v>1415</v>
      </c>
      <c r="C1435" t="s">
        <v>714</v>
      </c>
      <c r="D1435" s="94" t="s">
        <v>1416</v>
      </c>
      <c r="E1435" t="s">
        <v>2159</v>
      </c>
      <c r="BD1435">
        <v>4699.99999999999</v>
      </c>
      <c r="BI1435">
        <v>8100</v>
      </c>
      <c r="BN1435">
        <v>11600</v>
      </c>
      <c r="BS1435">
        <v>17000</v>
      </c>
      <c r="BX1435">
        <v>25000</v>
      </c>
      <c r="CC1435">
        <v>34200</v>
      </c>
      <c r="CH1435">
        <v>47800</v>
      </c>
      <c r="CM1435">
        <v>64500</v>
      </c>
      <c r="CR1435">
        <v>90500</v>
      </c>
      <c r="CW1435">
        <v>130299.999999999</v>
      </c>
      <c r="DB1435">
        <v>188899.99999999901</v>
      </c>
      <c r="DG1435">
        <v>276500</v>
      </c>
      <c r="DL1435">
        <v>395799.99999999901</v>
      </c>
      <c r="DQ1435">
        <v>519400</v>
      </c>
      <c r="DV1435">
        <v>717000</v>
      </c>
    </row>
    <row r="1436" spans="1:126" hidden="1">
      <c r="A1436" s="97" t="s">
        <v>451</v>
      </c>
      <c r="B1436" t="s">
        <v>1415</v>
      </c>
      <c r="C1436" t="s">
        <v>714</v>
      </c>
      <c r="D1436" s="94" t="s">
        <v>1416</v>
      </c>
      <c r="E1436" t="s">
        <v>2160</v>
      </c>
      <c r="BD1436">
        <v>1900</v>
      </c>
      <c r="BI1436">
        <v>1900</v>
      </c>
      <c r="BN1436">
        <v>3600</v>
      </c>
      <c r="BS1436">
        <v>5100</v>
      </c>
      <c r="BX1436">
        <v>7500</v>
      </c>
      <c r="CC1436">
        <v>11300</v>
      </c>
      <c r="CH1436">
        <v>16100</v>
      </c>
      <c r="CM1436">
        <v>24000</v>
      </c>
      <c r="CR1436">
        <v>35199.999999999898</v>
      </c>
      <c r="CW1436">
        <v>51500</v>
      </c>
      <c r="DB1436">
        <v>79200</v>
      </c>
      <c r="DG1436">
        <v>119899.999999999</v>
      </c>
      <c r="DL1436">
        <v>186500</v>
      </c>
      <c r="DQ1436">
        <v>279199.99999999901</v>
      </c>
      <c r="DV1436">
        <v>373800</v>
      </c>
    </row>
    <row r="1437" spans="1:126" hidden="1">
      <c r="A1437" s="97" t="s">
        <v>451</v>
      </c>
      <c r="B1437" t="s">
        <v>1415</v>
      </c>
      <c r="C1437" t="s">
        <v>714</v>
      </c>
      <c r="D1437" s="94" t="s">
        <v>1416</v>
      </c>
      <c r="E1437" t="s">
        <v>2161</v>
      </c>
      <c r="BD1437">
        <v>600</v>
      </c>
      <c r="BI1437">
        <v>400</v>
      </c>
      <c r="BN1437">
        <v>500</v>
      </c>
      <c r="BS1437">
        <v>800</v>
      </c>
      <c r="BX1437">
        <v>1500</v>
      </c>
      <c r="CC1437">
        <v>2500</v>
      </c>
      <c r="CH1437">
        <v>3800</v>
      </c>
      <c r="CM1437">
        <v>5400</v>
      </c>
      <c r="CR1437">
        <v>9300</v>
      </c>
      <c r="CW1437">
        <v>14700</v>
      </c>
      <c r="DB1437">
        <v>24099.999999999902</v>
      </c>
      <c r="DG1437">
        <v>39000</v>
      </c>
      <c r="DL1437">
        <v>62799.999999999898</v>
      </c>
      <c r="DQ1437">
        <v>107199.999999999</v>
      </c>
      <c r="DV1437">
        <v>164299.99999999901</v>
      </c>
    </row>
    <row r="1438" spans="1:126" hidden="1">
      <c r="A1438" s="97" t="s">
        <v>451</v>
      </c>
      <c r="B1438" t="s">
        <v>1415</v>
      </c>
      <c r="C1438" t="s">
        <v>714</v>
      </c>
      <c r="D1438" s="94" t="s">
        <v>1416</v>
      </c>
      <c r="E1438" t="s">
        <v>2162</v>
      </c>
      <c r="BD1438">
        <v>200</v>
      </c>
      <c r="BI1438">
        <v>0</v>
      </c>
      <c r="BN1438">
        <v>0</v>
      </c>
      <c r="BS1438">
        <v>0</v>
      </c>
      <c r="BX1438">
        <v>0</v>
      </c>
      <c r="CC1438">
        <v>100</v>
      </c>
      <c r="CH1438">
        <v>400</v>
      </c>
      <c r="CM1438">
        <v>900</v>
      </c>
      <c r="CR1438">
        <v>1400</v>
      </c>
      <c r="CW1438">
        <v>2500</v>
      </c>
      <c r="DB1438">
        <v>4699.99999999999</v>
      </c>
      <c r="DG1438">
        <v>8200</v>
      </c>
      <c r="DL1438">
        <v>14399.9999999999</v>
      </c>
      <c r="DQ1438">
        <v>26599.999999999902</v>
      </c>
      <c r="DV1438">
        <v>47100</v>
      </c>
    </row>
    <row r="1439" spans="1:126" hidden="1">
      <c r="A1439" s="97" t="s">
        <v>451</v>
      </c>
      <c r="B1439" t="s">
        <v>1415</v>
      </c>
      <c r="C1439" t="s">
        <v>714</v>
      </c>
      <c r="D1439" s="94" t="s">
        <v>1416</v>
      </c>
      <c r="E1439" t="s">
        <v>2163</v>
      </c>
      <c r="BD1439">
        <v>200</v>
      </c>
      <c r="BI1439">
        <v>0</v>
      </c>
      <c r="BN1439">
        <v>0</v>
      </c>
      <c r="BS1439">
        <v>0</v>
      </c>
      <c r="BX1439">
        <v>0</v>
      </c>
      <c r="CC1439">
        <v>0</v>
      </c>
      <c r="CH1439">
        <v>0</v>
      </c>
      <c r="CM1439">
        <v>0</v>
      </c>
      <c r="CR1439">
        <v>0</v>
      </c>
      <c r="CW1439">
        <v>100</v>
      </c>
      <c r="DB1439">
        <v>400</v>
      </c>
      <c r="DG1439">
        <v>800</v>
      </c>
      <c r="DL1439">
        <v>2000</v>
      </c>
      <c r="DQ1439">
        <v>3800</v>
      </c>
      <c r="DV1439">
        <v>8400</v>
      </c>
    </row>
    <row r="1440" spans="1:126" hidden="1">
      <c r="A1440" s="97" t="s">
        <v>451</v>
      </c>
      <c r="B1440" t="s">
        <v>1415</v>
      </c>
      <c r="C1440" t="s">
        <v>714</v>
      </c>
      <c r="D1440" s="94" t="s">
        <v>1416</v>
      </c>
      <c r="E1440" t="s">
        <v>2164</v>
      </c>
      <c r="BD1440">
        <v>178243400</v>
      </c>
      <c r="BI1440">
        <v>192656100</v>
      </c>
      <c r="BN1440">
        <v>210545600</v>
      </c>
      <c r="BS1440">
        <v>233461500</v>
      </c>
      <c r="BX1440">
        <v>255679400</v>
      </c>
      <c r="CC1440">
        <v>279755700</v>
      </c>
      <c r="CH1440">
        <v>302245600</v>
      </c>
      <c r="CM1440">
        <v>320044200</v>
      </c>
      <c r="CR1440">
        <v>334582900</v>
      </c>
      <c r="CW1440">
        <v>348323800</v>
      </c>
      <c r="DB1440">
        <v>363859300</v>
      </c>
      <c r="DG1440">
        <v>379662000</v>
      </c>
      <c r="DL1440">
        <v>393207900</v>
      </c>
      <c r="DQ1440">
        <v>398952700</v>
      </c>
      <c r="DV1440">
        <v>400315200</v>
      </c>
    </row>
    <row r="1441" spans="1:126" hidden="1">
      <c r="A1441" s="97" t="s">
        <v>451</v>
      </c>
      <c r="B1441" t="s">
        <v>1415</v>
      </c>
      <c r="C1441" t="s">
        <v>714</v>
      </c>
      <c r="D1441" s="94" t="s">
        <v>1416</v>
      </c>
      <c r="E1441" t="s">
        <v>2165</v>
      </c>
      <c r="BD1441">
        <v>178243400</v>
      </c>
      <c r="BI1441">
        <v>192656100</v>
      </c>
      <c r="BN1441">
        <v>210545600</v>
      </c>
      <c r="BS1441">
        <v>233461500</v>
      </c>
      <c r="BX1441">
        <v>255679400</v>
      </c>
      <c r="CC1441">
        <v>279755700</v>
      </c>
      <c r="CH1441">
        <v>302245600</v>
      </c>
      <c r="CM1441">
        <v>320044200</v>
      </c>
      <c r="CR1441">
        <v>334582900</v>
      </c>
      <c r="CW1441">
        <v>348323800</v>
      </c>
      <c r="DB1441">
        <v>363859300</v>
      </c>
      <c r="DG1441">
        <v>379662000</v>
      </c>
      <c r="DL1441">
        <v>393207900</v>
      </c>
      <c r="DQ1441">
        <v>398952700</v>
      </c>
      <c r="DV1441">
        <v>400315200</v>
      </c>
    </row>
    <row r="1442" spans="1:126" hidden="1">
      <c r="A1442" s="97" t="s">
        <v>451</v>
      </c>
      <c r="B1442" t="s">
        <v>1415</v>
      </c>
      <c r="C1442" t="s">
        <v>714</v>
      </c>
      <c r="D1442" s="94" t="s">
        <v>1416</v>
      </c>
      <c r="E1442" t="s">
        <v>2166</v>
      </c>
      <c r="BD1442">
        <v>83160900</v>
      </c>
      <c r="BI1442">
        <v>89854900</v>
      </c>
      <c r="BN1442">
        <v>98299200</v>
      </c>
      <c r="BS1442">
        <v>109469600</v>
      </c>
      <c r="BX1442">
        <v>119887500</v>
      </c>
      <c r="CC1442">
        <v>131604600</v>
      </c>
      <c r="CH1442">
        <v>142184600</v>
      </c>
      <c r="CM1442">
        <v>151364000</v>
      </c>
      <c r="CR1442">
        <v>159311300</v>
      </c>
      <c r="CW1442">
        <v>167333300</v>
      </c>
      <c r="DB1442">
        <v>176490500</v>
      </c>
      <c r="DG1442">
        <v>186147800</v>
      </c>
      <c r="DL1442">
        <v>194662000</v>
      </c>
      <c r="DQ1442">
        <v>199231400</v>
      </c>
      <c r="DV1442">
        <v>201542500</v>
      </c>
    </row>
    <row r="1443" spans="1:126" hidden="1">
      <c r="A1443" s="97" t="s">
        <v>451</v>
      </c>
      <c r="B1443" t="s">
        <v>1415</v>
      </c>
      <c r="C1443" t="s">
        <v>714</v>
      </c>
      <c r="D1443" s="94" t="s">
        <v>1416</v>
      </c>
      <c r="E1443" t="s">
        <v>2167</v>
      </c>
      <c r="BD1443">
        <v>95082500</v>
      </c>
      <c r="BI1443">
        <v>102801200</v>
      </c>
      <c r="BN1443">
        <v>112246400</v>
      </c>
      <c r="BS1443">
        <v>123991900</v>
      </c>
      <c r="BX1443">
        <v>135791900</v>
      </c>
      <c r="CC1443">
        <v>148151100</v>
      </c>
      <c r="CH1443">
        <v>160061000</v>
      </c>
      <c r="CM1443">
        <v>168680200</v>
      </c>
      <c r="CR1443">
        <v>175271600</v>
      </c>
      <c r="CW1443">
        <v>180990500</v>
      </c>
      <c r="DB1443">
        <v>187368800</v>
      </c>
      <c r="DG1443">
        <v>193514200</v>
      </c>
      <c r="DL1443">
        <v>198545900</v>
      </c>
      <c r="DQ1443">
        <v>199721300</v>
      </c>
      <c r="DV1443">
        <v>198772700</v>
      </c>
    </row>
    <row r="1444" spans="1:126" hidden="1">
      <c r="A1444" s="97" t="s">
        <v>451</v>
      </c>
      <c r="B1444" t="s">
        <v>1415</v>
      </c>
      <c r="C1444" t="s">
        <v>714</v>
      </c>
      <c r="D1444" s="94" t="s">
        <v>1416</v>
      </c>
      <c r="E1444" t="s">
        <v>2168</v>
      </c>
      <c r="BD1444">
        <v>0</v>
      </c>
      <c r="BI1444">
        <v>0</v>
      </c>
      <c r="BN1444">
        <v>0</v>
      </c>
      <c r="BS1444">
        <v>0</v>
      </c>
      <c r="BX1444">
        <v>0</v>
      </c>
      <c r="CC1444">
        <v>0</v>
      </c>
      <c r="CH1444">
        <v>0</v>
      </c>
      <c r="CM1444">
        <v>0</v>
      </c>
      <c r="CR1444">
        <v>0</v>
      </c>
      <c r="CW1444">
        <v>0</v>
      </c>
      <c r="DB1444">
        <v>0</v>
      </c>
      <c r="DG1444">
        <v>0</v>
      </c>
      <c r="DL1444">
        <v>0</v>
      </c>
      <c r="DQ1444">
        <v>0</v>
      </c>
      <c r="DV1444">
        <v>0</v>
      </c>
    </row>
    <row r="1445" spans="1:126" hidden="1">
      <c r="A1445" s="97" t="s">
        <v>451</v>
      </c>
      <c r="B1445" t="s">
        <v>1415</v>
      </c>
      <c r="C1445" t="s">
        <v>714</v>
      </c>
      <c r="D1445" s="94" t="s">
        <v>1416</v>
      </c>
      <c r="E1445" t="s">
        <v>2169</v>
      </c>
      <c r="BD1445">
        <v>0</v>
      </c>
      <c r="BI1445">
        <v>0</v>
      </c>
      <c r="BN1445">
        <v>0</v>
      </c>
      <c r="BS1445">
        <v>0</v>
      </c>
      <c r="BX1445">
        <v>0</v>
      </c>
      <c r="CC1445">
        <v>0</v>
      </c>
      <c r="CH1445">
        <v>0</v>
      </c>
      <c r="CM1445">
        <v>0</v>
      </c>
      <c r="CR1445">
        <v>0</v>
      </c>
      <c r="CW1445">
        <v>0</v>
      </c>
      <c r="DB1445">
        <v>0</v>
      </c>
      <c r="DG1445">
        <v>0</v>
      </c>
      <c r="DL1445">
        <v>0</v>
      </c>
      <c r="DQ1445">
        <v>0</v>
      </c>
      <c r="DV1445">
        <v>0</v>
      </c>
    </row>
    <row r="1446" spans="1:126" hidden="1">
      <c r="A1446" s="97" t="s">
        <v>451</v>
      </c>
      <c r="B1446" t="s">
        <v>1415</v>
      </c>
      <c r="C1446" t="s">
        <v>714</v>
      </c>
      <c r="D1446" s="94" t="s">
        <v>1416</v>
      </c>
      <c r="E1446" t="s">
        <v>2170</v>
      </c>
      <c r="BD1446">
        <v>0</v>
      </c>
      <c r="BI1446">
        <v>0</v>
      </c>
      <c r="BN1446">
        <v>0</v>
      </c>
      <c r="BS1446">
        <v>0</v>
      </c>
      <c r="BX1446">
        <v>0</v>
      </c>
      <c r="CC1446">
        <v>0</v>
      </c>
      <c r="CH1446">
        <v>0</v>
      </c>
      <c r="CM1446">
        <v>0</v>
      </c>
      <c r="CR1446">
        <v>0</v>
      </c>
      <c r="CW1446">
        <v>0</v>
      </c>
      <c r="DB1446">
        <v>0</v>
      </c>
      <c r="DG1446">
        <v>0</v>
      </c>
      <c r="DL1446">
        <v>0</v>
      </c>
      <c r="DQ1446">
        <v>0</v>
      </c>
      <c r="DV1446">
        <v>0</v>
      </c>
    </row>
    <row r="1447" spans="1:126" hidden="1">
      <c r="A1447" s="97" t="s">
        <v>451</v>
      </c>
      <c r="B1447" t="s">
        <v>1415</v>
      </c>
      <c r="C1447" t="s">
        <v>714</v>
      </c>
      <c r="D1447" s="94" t="s">
        <v>1416</v>
      </c>
      <c r="E1447" t="s">
        <v>2171</v>
      </c>
      <c r="BD1447">
        <v>11375000</v>
      </c>
      <c r="BI1447">
        <v>12633399.999999899</v>
      </c>
      <c r="BN1447">
        <v>14400500</v>
      </c>
      <c r="BS1447">
        <v>18084300</v>
      </c>
      <c r="BX1447">
        <v>19536600</v>
      </c>
      <c r="CC1447">
        <v>21775699.999999899</v>
      </c>
      <c r="CH1447">
        <v>23568300</v>
      </c>
      <c r="CM1447">
        <v>22677800</v>
      </c>
      <c r="CR1447">
        <v>21163699.999999899</v>
      </c>
      <c r="CW1447">
        <v>20521600</v>
      </c>
      <c r="DB1447">
        <v>21298699.999999899</v>
      </c>
      <c r="DG1447">
        <v>22173100</v>
      </c>
      <c r="DL1447">
        <v>22405100</v>
      </c>
      <c r="DQ1447">
        <v>22252700</v>
      </c>
      <c r="DV1447">
        <v>22681600</v>
      </c>
    </row>
    <row r="1448" spans="1:126" hidden="1">
      <c r="A1448" s="97" t="s">
        <v>451</v>
      </c>
      <c r="B1448" t="s">
        <v>1415</v>
      </c>
      <c r="C1448" t="s">
        <v>714</v>
      </c>
      <c r="D1448" s="94" t="s">
        <v>1416</v>
      </c>
      <c r="E1448" t="s">
        <v>2172</v>
      </c>
      <c r="BD1448">
        <v>11213000</v>
      </c>
      <c r="BI1448">
        <v>11225800</v>
      </c>
      <c r="BN1448">
        <v>12750099.999999899</v>
      </c>
      <c r="BS1448">
        <v>14478900</v>
      </c>
      <c r="BX1448">
        <v>17320800</v>
      </c>
      <c r="CC1448">
        <v>19177600</v>
      </c>
      <c r="CH1448">
        <v>21087200</v>
      </c>
      <c r="CM1448">
        <v>22237300</v>
      </c>
      <c r="CR1448">
        <v>21329800</v>
      </c>
      <c r="CW1448">
        <v>19701500</v>
      </c>
      <c r="DB1448">
        <v>19136100</v>
      </c>
      <c r="DG1448">
        <v>20053000</v>
      </c>
      <c r="DL1448">
        <v>20342800</v>
      </c>
      <c r="DQ1448">
        <v>19461600</v>
      </c>
      <c r="DV1448">
        <v>16940899.999999899</v>
      </c>
    </row>
    <row r="1449" spans="1:126" hidden="1">
      <c r="A1449" s="97" t="s">
        <v>451</v>
      </c>
      <c r="B1449" t="s">
        <v>1415</v>
      </c>
      <c r="C1449" t="s">
        <v>714</v>
      </c>
      <c r="D1449" s="94" t="s">
        <v>1416</v>
      </c>
      <c r="E1449" t="s">
        <v>2173</v>
      </c>
      <c r="BD1449">
        <v>10412000</v>
      </c>
      <c r="BI1449">
        <v>10712099.999999899</v>
      </c>
      <c r="BN1449">
        <v>10975700</v>
      </c>
      <c r="BS1449">
        <v>12240600</v>
      </c>
      <c r="BX1449">
        <v>13579500</v>
      </c>
      <c r="CC1449">
        <v>16062000</v>
      </c>
      <c r="CH1449">
        <v>16786900</v>
      </c>
      <c r="CM1449">
        <v>17871499.999999899</v>
      </c>
      <c r="CR1449">
        <v>18118899.999999899</v>
      </c>
      <c r="CW1449">
        <v>17265800</v>
      </c>
      <c r="DB1449">
        <v>16228699.999999899</v>
      </c>
      <c r="DG1449">
        <v>15824800</v>
      </c>
      <c r="DL1449">
        <v>16265100</v>
      </c>
      <c r="DQ1449">
        <v>15686700</v>
      </c>
      <c r="DV1449">
        <v>14653900</v>
      </c>
    </row>
    <row r="1450" spans="1:126" hidden="1">
      <c r="A1450" s="97" t="s">
        <v>451</v>
      </c>
      <c r="B1450" t="s">
        <v>1415</v>
      </c>
      <c r="C1450" t="s">
        <v>714</v>
      </c>
      <c r="D1450" s="94" t="s">
        <v>1416</v>
      </c>
      <c r="E1450" t="s">
        <v>2174</v>
      </c>
      <c r="BD1450">
        <v>7723500</v>
      </c>
      <c r="BI1450">
        <v>9380999.9999999907</v>
      </c>
      <c r="BN1450">
        <v>9385699.9999999907</v>
      </c>
      <c r="BS1450">
        <v>9422300</v>
      </c>
      <c r="BX1450">
        <v>10474900</v>
      </c>
      <c r="CC1450">
        <v>11353400</v>
      </c>
      <c r="CH1450">
        <v>13205400</v>
      </c>
      <c r="CM1450">
        <v>14597800</v>
      </c>
      <c r="CR1450">
        <v>16672100</v>
      </c>
      <c r="CW1450">
        <v>17848800</v>
      </c>
      <c r="DB1450">
        <v>16761099.999999899</v>
      </c>
      <c r="DG1450">
        <v>15225599.999999899</v>
      </c>
      <c r="DL1450">
        <v>14757500</v>
      </c>
      <c r="DQ1450">
        <v>14605000</v>
      </c>
      <c r="DV1450">
        <v>14559000</v>
      </c>
    </row>
    <row r="1451" spans="1:126" hidden="1">
      <c r="A1451" s="97" t="s">
        <v>451</v>
      </c>
      <c r="B1451" t="s">
        <v>1415</v>
      </c>
      <c r="C1451" t="s">
        <v>714</v>
      </c>
      <c r="D1451" s="94" t="s">
        <v>1416</v>
      </c>
      <c r="E1451" t="s">
        <v>2175</v>
      </c>
      <c r="BD1451">
        <v>8033600</v>
      </c>
      <c r="BI1451">
        <v>7654099.9999999898</v>
      </c>
      <c r="BN1451">
        <v>9328000</v>
      </c>
      <c r="BS1451">
        <v>9451200</v>
      </c>
      <c r="BX1451">
        <v>9377900</v>
      </c>
      <c r="CC1451">
        <v>10422400</v>
      </c>
      <c r="CH1451">
        <v>11019000</v>
      </c>
      <c r="CM1451">
        <v>13104200</v>
      </c>
      <c r="CR1451">
        <v>14605600</v>
      </c>
      <c r="CW1451">
        <v>16872600</v>
      </c>
      <c r="DB1451">
        <v>17949600</v>
      </c>
      <c r="DG1451">
        <v>17008300</v>
      </c>
      <c r="DL1451">
        <v>15432700</v>
      </c>
      <c r="DQ1451">
        <v>14858600</v>
      </c>
      <c r="DV1451">
        <v>14763800</v>
      </c>
    </row>
    <row r="1452" spans="1:126" hidden="1">
      <c r="A1452" s="97" t="s">
        <v>451</v>
      </c>
      <c r="B1452" t="s">
        <v>1415</v>
      </c>
      <c r="C1452" t="s">
        <v>714</v>
      </c>
      <c r="D1452" s="94" t="s">
        <v>1416</v>
      </c>
      <c r="E1452" t="s">
        <v>2176</v>
      </c>
      <c r="BD1452">
        <v>7506200</v>
      </c>
      <c r="BI1452">
        <v>7892400</v>
      </c>
      <c r="BN1452">
        <v>7549100</v>
      </c>
      <c r="BS1452">
        <v>9283400</v>
      </c>
      <c r="BX1452">
        <v>9418900</v>
      </c>
      <c r="CC1452">
        <v>9329400</v>
      </c>
      <c r="CH1452">
        <v>10256300</v>
      </c>
      <c r="CM1452">
        <v>10935900</v>
      </c>
      <c r="CR1452">
        <v>13146099.999999899</v>
      </c>
      <c r="CW1452">
        <v>14637399.999999899</v>
      </c>
      <c r="DB1452">
        <v>16831400</v>
      </c>
      <c r="DG1452">
        <v>17999500</v>
      </c>
      <c r="DL1452">
        <v>17066500</v>
      </c>
      <c r="DQ1452">
        <v>15508500</v>
      </c>
      <c r="DV1452">
        <v>14886500</v>
      </c>
    </row>
    <row r="1453" spans="1:126" hidden="1">
      <c r="A1453" s="97" t="s">
        <v>451</v>
      </c>
      <c r="B1453" t="s">
        <v>1415</v>
      </c>
      <c r="C1453" t="s">
        <v>714</v>
      </c>
      <c r="D1453" s="94" t="s">
        <v>1416</v>
      </c>
      <c r="E1453" t="s">
        <v>2177</v>
      </c>
      <c r="BD1453">
        <v>6531500</v>
      </c>
      <c r="BI1453">
        <v>7206599.9999999898</v>
      </c>
      <c r="BN1453">
        <v>7744099.9999999898</v>
      </c>
      <c r="BS1453">
        <v>7396700</v>
      </c>
      <c r="BX1453">
        <v>9139800</v>
      </c>
      <c r="CC1453">
        <v>9224300</v>
      </c>
      <c r="CH1453">
        <v>8952000</v>
      </c>
      <c r="CM1453">
        <v>10073100</v>
      </c>
      <c r="CR1453">
        <v>10814000</v>
      </c>
      <c r="CW1453">
        <v>12945200</v>
      </c>
      <c r="DB1453">
        <v>14541500</v>
      </c>
      <c r="DG1453">
        <v>16733000</v>
      </c>
      <c r="DL1453">
        <v>17921700</v>
      </c>
      <c r="DQ1453">
        <v>16931200</v>
      </c>
      <c r="DV1453">
        <v>15412800</v>
      </c>
    </row>
    <row r="1454" spans="1:126" hidden="1">
      <c r="A1454" s="97" t="s">
        <v>451</v>
      </c>
      <c r="B1454" t="s">
        <v>1415</v>
      </c>
      <c r="C1454" t="s">
        <v>714</v>
      </c>
      <c r="D1454" s="94" t="s">
        <v>1416</v>
      </c>
      <c r="E1454" t="s">
        <v>2178</v>
      </c>
      <c r="BD1454">
        <v>5496700</v>
      </c>
      <c r="BI1454">
        <v>6417600</v>
      </c>
      <c r="BN1454">
        <v>7071700</v>
      </c>
      <c r="BS1454">
        <v>7495100</v>
      </c>
      <c r="BX1454">
        <v>7121900</v>
      </c>
      <c r="CC1454">
        <v>8795000</v>
      </c>
      <c r="CH1454">
        <v>8799400</v>
      </c>
      <c r="CM1454">
        <v>8683400</v>
      </c>
      <c r="CR1454">
        <v>9862700</v>
      </c>
      <c r="CW1454">
        <v>10604400</v>
      </c>
      <c r="DB1454">
        <v>12817399.999999899</v>
      </c>
      <c r="DG1454">
        <v>14319200</v>
      </c>
      <c r="DL1454">
        <v>16533700</v>
      </c>
      <c r="DQ1454">
        <v>17584699.999999899</v>
      </c>
      <c r="DV1454">
        <v>16666900</v>
      </c>
    </row>
    <row r="1455" spans="1:126" hidden="1">
      <c r="A1455" s="97" t="s">
        <v>451</v>
      </c>
      <c r="B1455" t="s">
        <v>1415</v>
      </c>
      <c r="C1455" t="s">
        <v>714</v>
      </c>
      <c r="D1455" s="94" t="s">
        <v>1416</v>
      </c>
      <c r="E1455" t="s">
        <v>2179</v>
      </c>
      <c r="BD1455">
        <v>4371200</v>
      </c>
      <c r="BI1455">
        <v>5114599.9999999898</v>
      </c>
      <c r="BN1455">
        <v>6023000</v>
      </c>
      <c r="BS1455">
        <v>6707200</v>
      </c>
      <c r="BX1455">
        <v>7047200</v>
      </c>
      <c r="CC1455">
        <v>6689400</v>
      </c>
      <c r="CH1455">
        <v>8249000</v>
      </c>
      <c r="CM1455">
        <v>8364400</v>
      </c>
      <c r="CR1455">
        <v>8317900</v>
      </c>
      <c r="CW1455">
        <v>9489800</v>
      </c>
      <c r="DB1455">
        <v>10278200</v>
      </c>
      <c r="DG1455">
        <v>12450999.999999899</v>
      </c>
      <c r="DL1455">
        <v>13937500</v>
      </c>
      <c r="DQ1455">
        <v>15995100</v>
      </c>
      <c r="DV1455">
        <v>17103900</v>
      </c>
    </row>
    <row r="1456" spans="1:126" hidden="1">
      <c r="A1456" s="97" t="s">
        <v>451</v>
      </c>
      <c r="B1456" t="s">
        <v>1415</v>
      </c>
      <c r="C1456" t="s">
        <v>714</v>
      </c>
      <c r="D1456" s="94" t="s">
        <v>1416</v>
      </c>
      <c r="E1456" t="s">
        <v>2180</v>
      </c>
      <c r="BD1456">
        <v>3658899.9999999902</v>
      </c>
      <c r="BI1456">
        <v>3981000</v>
      </c>
      <c r="BN1456">
        <v>4626400</v>
      </c>
      <c r="BS1456">
        <v>5412600</v>
      </c>
      <c r="BX1456">
        <v>6031300</v>
      </c>
      <c r="CC1456">
        <v>6389300</v>
      </c>
      <c r="CH1456">
        <v>6130500</v>
      </c>
      <c r="CM1456">
        <v>7611900</v>
      </c>
      <c r="CR1456">
        <v>7813200</v>
      </c>
      <c r="CW1456">
        <v>7832900</v>
      </c>
      <c r="DB1456">
        <v>9038000</v>
      </c>
      <c r="DG1456">
        <v>9804699.9999999907</v>
      </c>
      <c r="DL1456">
        <v>11961599.999999899</v>
      </c>
      <c r="DQ1456">
        <v>13281900</v>
      </c>
      <c r="DV1456">
        <v>15326499.999999899</v>
      </c>
    </row>
    <row r="1457" spans="1:126" hidden="1">
      <c r="A1457" s="97" t="s">
        <v>451</v>
      </c>
      <c r="B1457" t="s">
        <v>1415</v>
      </c>
      <c r="C1457" t="s">
        <v>714</v>
      </c>
      <c r="D1457" s="94" t="s">
        <v>1416</v>
      </c>
      <c r="E1457" t="s">
        <v>2181</v>
      </c>
      <c r="BD1457">
        <v>2870700</v>
      </c>
      <c r="BI1457">
        <v>3128999.9999999902</v>
      </c>
      <c r="BN1457">
        <v>3397200</v>
      </c>
      <c r="BS1457">
        <v>3924600</v>
      </c>
      <c r="BX1457">
        <v>4617300</v>
      </c>
      <c r="CC1457">
        <v>5181799.9999999898</v>
      </c>
      <c r="CH1457">
        <v>5657400</v>
      </c>
      <c r="CM1457">
        <v>5431300</v>
      </c>
      <c r="CR1457">
        <v>6803500</v>
      </c>
      <c r="CW1457">
        <v>7053100</v>
      </c>
      <c r="DB1457">
        <v>7181199.9999999898</v>
      </c>
      <c r="DG1457">
        <v>8387899.9999999898</v>
      </c>
      <c r="DL1457">
        <v>9164200</v>
      </c>
      <c r="DQ1457">
        <v>11210300</v>
      </c>
      <c r="DV1457">
        <v>12477500</v>
      </c>
    </row>
    <row r="1458" spans="1:126" hidden="1">
      <c r="A1458" s="97" t="s">
        <v>451</v>
      </c>
      <c r="B1458" t="s">
        <v>1415</v>
      </c>
      <c r="C1458" t="s">
        <v>714</v>
      </c>
      <c r="D1458" s="94" t="s">
        <v>1416</v>
      </c>
      <c r="E1458" t="s">
        <v>2182</v>
      </c>
      <c r="BD1458">
        <v>2077200</v>
      </c>
      <c r="BI1458">
        <v>2219000</v>
      </c>
      <c r="BN1458">
        <v>2433799.9999999902</v>
      </c>
      <c r="BS1458">
        <v>2651600</v>
      </c>
      <c r="BX1458">
        <v>3027500</v>
      </c>
      <c r="CC1458">
        <v>3584600</v>
      </c>
      <c r="CH1458">
        <v>4129700</v>
      </c>
      <c r="CM1458">
        <v>4581400</v>
      </c>
      <c r="CR1458">
        <v>4487400</v>
      </c>
      <c r="CW1458">
        <v>5741000</v>
      </c>
      <c r="DB1458">
        <v>6072300</v>
      </c>
      <c r="DG1458">
        <v>6326500</v>
      </c>
      <c r="DL1458">
        <v>7498799.9999999898</v>
      </c>
      <c r="DQ1458">
        <v>8265200</v>
      </c>
      <c r="DV1458">
        <v>10209200</v>
      </c>
    </row>
    <row r="1459" spans="1:126" hidden="1">
      <c r="A1459" s="97" t="s">
        <v>451</v>
      </c>
      <c r="B1459" t="s">
        <v>1415</v>
      </c>
      <c r="C1459" t="s">
        <v>714</v>
      </c>
      <c r="D1459" s="94" t="s">
        <v>1416</v>
      </c>
      <c r="E1459" t="s">
        <v>2183</v>
      </c>
      <c r="BD1459">
        <v>1205500</v>
      </c>
      <c r="BI1459">
        <v>1406300</v>
      </c>
      <c r="BN1459">
        <v>1528300</v>
      </c>
      <c r="BS1459">
        <v>1689700</v>
      </c>
      <c r="BX1459">
        <v>1809200</v>
      </c>
      <c r="CC1459">
        <v>2075699.99999999</v>
      </c>
      <c r="CH1459">
        <v>2586900</v>
      </c>
      <c r="CM1459">
        <v>2972299.9999999902</v>
      </c>
      <c r="CR1459">
        <v>3426200</v>
      </c>
      <c r="CW1459">
        <v>3452600</v>
      </c>
      <c r="DB1459">
        <v>4524700</v>
      </c>
      <c r="DG1459">
        <v>4910100</v>
      </c>
      <c r="DL1459">
        <v>5259299.9999999898</v>
      </c>
      <c r="DQ1459">
        <v>6369099.9999999898</v>
      </c>
      <c r="DV1459">
        <v>7114100</v>
      </c>
    </row>
    <row r="1460" spans="1:126" hidden="1">
      <c r="A1460" s="97" t="s">
        <v>451</v>
      </c>
      <c r="B1460" t="s">
        <v>1415</v>
      </c>
      <c r="C1460" t="s">
        <v>714</v>
      </c>
      <c r="D1460" s="94" t="s">
        <v>1416</v>
      </c>
      <c r="E1460" t="s">
        <v>2184</v>
      </c>
      <c r="BD1460">
        <v>476200</v>
      </c>
      <c r="BI1460">
        <v>653800</v>
      </c>
      <c r="BN1460">
        <v>779099.99999999895</v>
      </c>
      <c r="BS1460">
        <v>848400</v>
      </c>
      <c r="BX1460">
        <v>943900</v>
      </c>
      <c r="CC1460">
        <v>1032500</v>
      </c>
      <c r="CH1460">
        <v>1162600</v>
      </c>
      <c r="CM1460">
        <v>1524000</v>
      </c>
      <c r="CR1460">
        <v>1829899.99999999</v>
      </c>
      <c r="CW1460">
        <v>2174400</v>
      </c>
      <c r="DB1460">
        <v>2332200</v>
      </c>
      <c r="DG1460">
        <v>3144200</v>
      </c>
      <c r="DL1460">
        <v>3602399.9999999902</v>
      </c>
      <c r="DQ1460">
        <v>4031200</v>
      </c>
      <c r="DV1460">
        <v>4929500</v>
      </c>
    </row>
    <row r="1461" spans="1:126" hidden="1">
      <c r="A1461" s="97" t="s">
        <v>451</v>
      </c>
      <c r="B1461" t="s">
        <v>1415</v>
      </c>
      <c r="C1461" t="s">
        <v>714</v>
      </c>
      <c r="D1461" s="94" t="s">
        <v>1416</v>
      </c>
      <c r="E1461" t="s">
        <v>2185</v>
      </c>
      <c r="BD1461">
        <v>167200</v>
      </c>
      <c r="BI1461">
        <v>181900</v>
      </c>
      <c r="BN1461">
        <v>255900</v>
      </c>
      <c r="BS1461">
        <v>311600</v>
      </c>
      <c r="BX1461">
        <v>348400</v>
      </c>
      <c r="CC1461">
        <v>399799.99999999901</v>
      </c>
      <c r="CH1461">
        <v>455600</v>
      </c>
      <c r="CM1461">
        <v>527200</v>
      </c>
      <c r="CR1461">
        <v>717600</v>
      </c>
      <c r="CW1461">
        <v>908599.99999999895</v>
      </c>
      <c r="DB1461">
        <v>1126900</v>
      </c>
      <c r="DG1461">
        <v>1290799.99999999</v>
      </c>
      <c r="DL1461">
        <v>1864000</v>
      </c>
      <c r="DQ1461">
        <v>2238600</v>
      </c>
      <c r="DV1461">
        <v>2570399.9999999902</v>
      </c>
    </row>
    <row r="1462" spans="1:126" hidden="1">
      <c r="A1462" s="97" t="s">
        <v>451</v>
      </c>
      <c r="B1462" t="s">
        <v>1415</v>
      </c>
      <c r="C1462" t="s">
        <v>714</v>
      </c>
      <c r="D1462" s="94" t="s">
        <v>1416</v>
      </c>
      <c r="E1462" t="s">
        <v>2186</v>
      </c>
      <c r="BD1462">
        <v>37500</v>
      </c>
      <c r="BI1462">
        <v>40500</v>
      </c>
      <c r="BN1462">
        <v>44600</v>
      </c>
      <c r="BS1462">
        <v>64800</v>
      </c>
      <c r="BX1462">
        <v>82000</v>
      </c>
      <c r="CC1462">
        <v>97300</v>
      </c>
      <c r="CH1462">
        <v>119300</v>
      </c>
      <c r="CM1462">
        <v>144600</v>
      </c>
      <c r="CR1462">
        <v>170100</v>
      </c>
      <c r="CW1462">
        <v>244400</v>
      </c>
      <c r="DB1462">
        <v>317700</v>
      </c>
      <c r="DG1462">
        <v>420799.99999999901</v>
      </c>
      <c r="DL1462">
        <v>535300</v>
      </c>
      <c r="DQ1462">
        <v>802700</v>
      </c>
      <c r="DV1462">
        <v>1012399.99999999</v>
      </c>
    </row>
    <row r="1463" spans="1:126" hidden="1">
      <c r="A1463" s="97" t="s">
        <v>451</v>
      </c>
      <c r="B1463" t="s">
        <v>1415</v>
      </c>
      <c r="C1463" t="s">
        <v>714</v>
      </c>
      <c r="D1463" s="94" t="s">
        <v>1416</v>
      </c>
      <c r="E1463" t="s">
        <v>2187</v>
      </c>
      <c r="BD1463">
        <v>4800</v>
      </c>
      <c r="BI1463">
        <v>5400</v>
      </c>
      <c r="BN1463">
        <v>5700</v>
      </c>
      <c r="BS1463">
        <v>6200</v>
      </c>
      <c r="BX1463">
        <v>9900</v>
      </c>
      <c r="CC1463">
        <v>13600</v>
      </c>
      <c r="CH1463">
        <v>17700</v>
      </c>
      <c r="CM1463">
        <v>23999.999999999902</v>
      </c>
      <c r="CR1463">
        <v>29800</v>
      </c>
      <c r="CW1463">
        <v>35600</v>
      </c>
      <c r="DB1463">
        <v>51100</v>
      </c>
      <c r="DG1463">
        <v>69700</v>
      </c>
      <c r="DL1463">
        <v>104400</v>
      </c>
      <c r="DQ1463">
        <v>135899.99999999901</v>
      </c>
      <c r="DV1463">
        <v>215300</v>
      </c>
    </row>
    <row r="1464" spans="1:126" hidden="1">
      <c r="A1464" s="97" t="s">
        <v>451</v>
      </c>
      <c r="B1464" t="s">
        <v>1415</v>
      </c>
      <c r="C1464" t="s">
        <v>714</v>
      </c>
      <c r="D1464" s="94" t="s">
        <v>1416</v>
      </c>
      <c r="E1464" t="s">
        <v>2188</v>
      </c>
      <c r="BD1464">
        <v>200</v>
      </c>
      <c r="BI1464">
        <v>400</v>
      </c>
      <c r="BN1464">
        <v>300</v>
      </c>
      <c r="BS1464">
        <v>400</v>
      </c>
      <c r="BX1464">
        <v>500</v>
      </c>
      <c r="CC1464">
        <v>800</v>
      </c>
      <c r="CH1464">
        <v>1400</v>
      </c>
      <c r="CM1464">
        <v>1900</v>
      </c>
      <c r="CR1464">
        <v>2800</v>
      </c>
      <c r="CW1464">
        <v>3600</v>
      </c>
      <c r="DB1464">
        <v>3700</v>
      </c>
      <c r="DG1464">
        <v>5600</v>
      </c>
      <c r="DL1464">
        <v>9400</v>
      </c>
      <c r="DQ1464">
        <v>12400</v>
      </c>
      <c r="DV1464">
        <v>18299.999999999902</v>
      </c>
    </row>
    <row r="1465" spans="1:126" hidden="1">
      <c r="A1465" s="97" t="s">
        <v>451</v>
      </c>
      <c r="B1465" t="s">
        <v>1415</v>
      </c>
      <c r="C1465" t="s">
        <v>714</v>
      </c>
      <c r="D1465" s="94" t="s">
        <v>1416</v>
      </c>
      <c r="E1465" t="s">
        <v>2189</v>
      </c>
      <c r="BD1465">
        <v>0</v>
      </c>
      <c r="BI1465">
        <v>0</v>
      </c>
      <c r="BN1465">
        <v>0</v>
      </c>
      <c r="BS1465">
        <v>0</v>
      </c>
      <c r="BX1465">
        <v>0</v>
      </c>
      <c r="CC1465">
        <v>0</v>
      </c>
      <c r="CH1465">
        <v>0</v>
      </c>
      <c r="CM1465">
        <v>0</v>
      </c>
      <c r="CR1465">
        <v>0</v>
      </c>
      <c r="CW1465">
        <v>0</v>
      </c>
      <c r="DB1465">
        <v>0</v>
      </c>
      <c r="DG1465">
        <v>0</v>
      </c>
      <c r="DL1465">
        <v>0</v>
      </c>
      <c r="DQ1465">
        <v>0</v>
      </c>
      <c r="DV1465">
        <v>0</v>
      </c>
    </row>
    <row r="1466" spans="1:126" hidden="1">
      <c r="A1466" s="97" t="s">
        <v>451</v>
      </c>
      <c r="B1466" t="s">
        <v>1415</v>
      </c>
      <c r="C1466" t="s">
        <v>714</v>
      </c>
      <c r="D1466" s="94" t="s">
        <v>1416</v>
      </c>
      <c r="E1466" t="s">
        <v>2190</v>
      </c>
      <c r="BD1466">
        <v>0</v>
      </c>
      <c r="BI1466">
        <v>0</v>
      </c>
      <c r="BN1466">
        <v>0</v>
      </c>
      <c r="BS1466">
        <v>0</v>
      </c>
      <c r="BX1466">
        <v>0</v>
      </c>
      <c r="CC1466">
        <v>0</v>
      </c>
      <c r="CH1466">
        <v>0</v>
      </c>
      <c r="CM1466">
        <v>0</v>
      </c>
      <c r="CR1466">
        <v>0</v>
      </c>
      <c r="CW1466">
        <v>0</v>
      </c>
      <c r="DB1466">
        <v>0</v>
      </c>
      <c r="DG1466">
        <v>0</v>
      </c>
      <c r="DL1466">
        <v>0</v>
      </c>
      <c r="DQ1466">
        <v>0</v>
      </c>
      <c r="DV1466">
        <v>0</v>
      </c>
    </row>
    <row r="1467" spans="1:126" hidden="1">
      <c r="A1467" s="97" t="s">
        <v>451</v>
      </c>
      <c r="B1467" t="s">
        <v>1415</v>
      </c>
      <c r="C1467" t="s">
        <v>714</v>
      </c>
      <c r="D1467" s="94" t="s">
        <v>1416</v>
      </c>
      <c r="E1467" t="s">
        <v>2191</v>
      </c>
      <c r="BD1467">
        <v>0</v>
      </c>
      <c r="BI1467">
        <v>0</v>
      </c>
      <c r="BN1467">
        <v>0</v>
      </c>
      <c r="BS1467">
        <v>0</v>
      </c>
      <c r="BX1467">
        <v>0</v>
      </c>
      <c r="CC1467">
        <v>0</v>
      </c>
      <c r="CH1467">
        <v>0</v>
      </c>
      <c r="CM1467">
        <v>0</v>
      </c>
      <c r="CR1467">
        <v>0</v>
      </c>
      <c r="CW1467">
        <v>0</v>
      </c>
      <c r="DB1467">
        <v>0</v>
      </c>
      <c r="DG1467">
        <v>0</v>
      </c>
      <c r="DL1467">
        <v>0</v>
      </c>
      <c r="DQ1467">
        <v>0</v>
      </c>
      <c r="DV1467">
        <v>0</v>
      </c>
    </row>
    <row r="1468" spans="1:126" hidden="1">
      <c r="A1468" s="97" t="s">
        <v>451</v>
      </c>
      <c r="B1468" t="s">
        <v>1415</v>
      </c>
      <c r="C1468" t="s">
        <v>714</v>
      </c>
      <c r="D1468" s="94" t="s">
        <v>1416</v>
      </c>
      <c r="E1468" t="s">
        <v>2192</v>
      </c>
      <c r="BD1468">
        <v>10943400</v>
      </c>
      <c r="BI1468">
        <v>12147599.999999899</v>
      </c>
      <c r="BN1468">
        <v>13859100</v>
      </c>
      <c r="BS1468">
        <v>17390100</v>
      </c>
      <c r="BX1468">
        <v>19086000</v>
      </c>
      <c r="CC1468">
        <v>21325500</v>
      </c>
      <c r="CH1468">
        <v>22866500</v>
      </c>
      <c r="CM1468">
        <v>21839500</v>
      </c>
      <c r="CR1468">
        <v>20514600</v>
      </c>
      <c r="CW1468">
        <v>19893000</v>
      </c>
      <c r="DB1468">
        <v>20733000</v>
      </c>
      <c r="DG1468">
        <v>21457300</v>
      </c>
      <c r="DL1468">
        <v>21734700</v>
      </c>
      <c r="DQ1468">
        <v>21576200</v>
      </c>
      <c r="DV1468">
        <v>21843799.999999899</v>
      </c>
    </row>
    <row r="1469" spans="1:126" hidden="1">
      <c r="A1469" s="97" t="s">
        <v>451</v>
      </c>
      <c r="B1469" t="s">
        <v>1415</v>
      </c>
      <c r="C1469" t="s">
        <v>714</v>
      </c>
      <c r="D1469" s="94" t="s">
        <v>1416</v>
      </c>
      <c r="E1469" t="s">
        <v>2193</v>
      </c>
      <c r="BD1469">
        <v>11290800</v>
      </c>
      <c r="BI1469">
        <v>11240000</v>
      </c>
      <c r="BN1469">
        <v>12547300</v>
      </c>
      <c r="BS1469">
        <v>14149000</v>
      </c>
      <c r="BX1469">
        <v>17195400</v>
      </c>
      <c r="CC1469">
        <v>18574700</v>
      </c>
      <c r="CH1469">
        <v>20293899.999999899</v>
      </c>
      <c r="CM1469">
        <v>21208600</v>
      </c>
      <c r="CR1469">
        <v>19983300</v>
      </c>
      <c r="CW1469">
        <v>18314800</v>
      </c>
      <c r="DB1469">
        <v>17486200</v>
      </c>
      <c r="DG1469">
        <v>18092899.999999899</v>
      </c>
      <c r="DL1469">
        <v>18202800</v>
      </c>
      <c r="DQ1469">
        <v>17116600</v>
      </c>
      <c r="DV1469">
        <v>14683300</v>
      </c>
    </row>
    <row r="1470" spans="1:126" hidden="1">
      <c r="A1470" s="97" t="s">
        <v>451</v>
      </c>
      <c r="B1470" t="s">
        <v>1415</v>
      </c>
      <c r="C1470" t="s">
        <v>714</v>
      </c>
      <c r="D1470" s="94" t="s">
        <v>1416</v>
      </c>
      <c r="E1470" t="s">
        <v>2194</v>
      </c>
      <c r="BD1470">
        <v>11827100</v>
      </c>
      <c r="BI1470">
        <v>11240300</v>
      </c>
      <c r="BN1470">
        <v>11078900</v>
      </c>
      <c r="BS1470">
        <v>12391500</v>
      </c>
      <c r="BX1470">
        <v>13754599.999999899</v>
      </c>
      <c r="CC1470">
        <v>16482900</v>
      </c>
      <c r="CH1470">
        <v>17262399.999999899</v>
      </c>
      <c r="CM1470">
        <v>18178300</v>
      </c>
      <c r="CR1470">
        <v>18151300</v>
      </c>
      <c r="CW1470">
        <v>16540900</v>
      </c>
      <c r="DB1470">
        <v>14788700</v>
      </c>
      <c r="DG1470">
        <v>13841400</v>
      </c>
      <c r="DL1470">
        <v>13775500</v>
      </c>
      <c r="DQ1470">
        <v>12950900</v>
      </c>
      <c r="DV1470">
        <v>11828800</v>
      </c>
    </row>
    <row r="1471" spans="1:126" hidden="1">
      <c r="A1471" s="97" t="s">
        <v>451</v>
      </c>
      <c r="B1471" t="s">
        <v>1415</v>
      </c>
      <c r="C1471" t="s">
        <v>714</v>
      </c>
      <c r="D1471" s="94" t="s">
        <v>1416</v>
      </c>
      <c r="E1471" t="s">
        <v>2195</v>
      </c>
      <c r="BD1471">
        <v>9122400</v>
      </c>
      <c r="BI1471">
        <v>11283300</v>
      </c>
      <c r="BN1471">
        <v>10754800</v>
      </c>
      <c r="BS1471">
        <v>10164200</v>
      </c>
      <c r="BX1471">
        <v>11113000</v>
      </c>
      <c r="CC1471">
        <v>12030800</v>
      </c>
      <c r="CH1471">
        <v>13937400</v>
      </c>
      <c r="CM1471">
        <v>14623099.999999899</v>
      </c>
      <c r="CR1471">
        <v>16125700</v>
      </c>
      <c r="CW1471">
        <v>16912600</v>
      </c>
      <c r="DB1471">
        <v>15486800</v>
      </c>
      <c r="DG1471">
        <v>13596400</v>
      </c>
      <c r="DL1471">
        <v>12629100</v>
      </c>
      <c r="DQ1471">
        <v>12381900</v>
      </c>
      <c r="DV1471">
        <v>12195900</v>
      </c>
    </row>
    <row r="1472" spans="1:126" hidden="1">
      <c r="A1472" s="97" t="s">
        <v>451</v>
      </c>
      <c r="B1472" t="s">
        <v>1415</v>
      </c>
      <c r="C1472" t="s">
        <v>714</v>
      </c>
      <c r="D1472" s="94" t="s">
        <v>1416</v>
      </c>
      <c r="E1472" t="s">
        <v>2196</v>
      </c>
      <c r="BD1472">
        <v>9552500</v>
      </c>
      <c r="BI1472">
        <v>9051600</v>
      </c>
      <c r="BN1472">
        <v>11234700</v>
      </c>
      <c r="BS1472">
        <v>10732800</v>
      </c>
      <c r="BX1472">
        <v>10167500</v>
      </c>
      <c r="CC1472">
        <v>11127900</v>
      </c>
      <c r="CH1472">
        <v>12015700</v>
      </c>
      <c r="CM1472">
        <v>13918200</v>
      </c>
      <c r="CR1472">
        <v>14724699.999999899</v>
      </c>
      <c r="CW1472">
        <v>16364900</v>
      </c>
      <c r="DB1472">
        <v>17148100</v>
      </c>
      <c r="DG1472">
        <v>15851100</v>
      </c>
      <c r="DL1472">
        <v>13908099.999999899</v>
      </c>
      <c r="DQ1472">
        <v>12831200</v>
      </c>
      <c r="DV1472">
        <v>12575599.999999899</v>
      </c>
    </row>
    <row r="1473" spans="1:126" hidden="1">
      <c r="A1473" s="97" t="s">
        <v>451</v>
      </c>
      <c r="B1473" t="s">
        <v>1415</v>
      </c>
      <c r="C1473" t="s">
        <v>714</v>
      </c>
      <c r="D1473" s="94" t="s">
        <v>1416</v>
      </c>
      <c r="E1473" t="s">
        <v>2197</v>
      </c>
      <c r="BD1473">
        <v>8819100</v>
      </c>
      <c r="BI1473">
        <v>9420800</v>
      </c>
      <c r="BN1473">
        <v>8949800</v>
      </c>
      <c r="BS1473">
        <v>11141800</v>
      </c>
      <c r="BX1473">
        <v>10746800</v>
      </c>
      <c r="CC1473">
        <v>10129200</v>
      </c>
      <c r="CH1473">
        <v>11124699.999999899</v>
      </c>
      <c r="CM1473">
        <v>12005100</v>
      </c>
      <c r="CR1473">
        <v>14015900</v>
      </c>
      <c r="CW1473">
        <v>14846300</v>
      </c>
      <c r="DB1473">
        <v>16462300</v>
      </c>
      <c r="DG1473">
        <v>17350600</v>
      </c>
      <c r="DL1473">
        <v>16030300</v>
      </c>
      <c r="DQ1473">
        <v>14039700</v>
      </c>
      <c r="DV1473">
        <v>12904599.999999899</v>
      </c>
    </row>
    <row r="1474" spans="1:126" hidden="1">
      <c r="A1474" s="97" t="s">
        <v>451</v>
      </c>
      <c r="B1474" t="s">
        <v>1415</v>
      </c>
      <c r="C1474" t="s">
        <v>714</v>
      </c>
      <c r="D1474" s="94" t="s">
        <v>1416</v>
      </c>
      <c r="E1474" t="s">
        <v>2198</v>
      </c>
      <c r="BD1474">
        <v>7443100</v>
      </c>
      <c r="BI1474">
        <v>8547499.9999999907</v>
      </c>
      <c r="BN1474">
        <v>9320800</v>
      </c>
      <c r="BS1474">
        <v>8819199.9999999907</v>
      </c>
      <c r="BX1474">
        <v>11047200</v>
      </c>
      <c r="CC1474">
        <v>10618500</v>
      </c>
      <c r="CH1474">
        <v>10062300</v>
      </c>
      <c r="CM1474">
        <v>11029100</v>
      </c>
      <c r="CR1474">
        <v>11916900</v>
      </c>
      <c r="CW1474">
        <v>13910099.999999899</v>
      </c>
      <c r="DB1474">
        <v>14883200</v>
      </c>
      <c r="DG1474">
        <v>16501500</v>
      </c>
      <c r="DL1474">
        <v>17426900</v>
      </c>
      <c r="DQ1474">
        <v>15957000</v>
      </c>
      <c r="DV1474">
        <v>14016500</v>
      </c>
    </row>
    <row r="1475" spans="1:126" hidden="1">
      <c r="A1475" s="97" t="s">
        <v>451</v>
      </c>
      <c r="B1475" t="s">
        <v>1415</v>
      </c>
      <c r="C1475" t="s">
        <v>714</v>
      </c>
      <c r="D1475" s="94" t="s">
        <v>1416</v>
      </c>
      <c r="E1475" t="s">
        <v>2199</v>
      </c>
      <c r="BD1475">
        <v>6704000</v>
      </c>
      <c r="BI1475">
        <v>7393599.9999999898</v>
      </c>
      <c r="BN1475">
        <v>8544200</v>
      </c>
      <c r="BS1475">
        <v>9118000</v>
      </c>
      <c r="BX1475">
        <v>8600500</v>
      </c>
      <c r="CC1475">
        <v>10816599.999999899</v>
      </c>
      <c r="CH1475">
        <v>10497599.999999899</v>
      </c>
      <c r="CM1475">
        <v>9919200</v>
      </c>
      <c r="CR1475">
        <v>10927000</v>
      </c>
      <c r="CW1475">
        <v>11844100</v>
      </c>
      <c r="DB1475">
        <v>13917799.999999899</v>
      </c>
      <c r="DG1475">
        <v>14821900</v>
      </c>
      <c r="DL1475">
        <v>16499199.999999899</v>
      </c>
      <c r="DQ1475">
        <v>17146500</v>
      </c>
      <c r="DV1475">
        <v>15824300</v>
      </c>
    </row>
    <row r="1476" spans="1:126" hidden="1">
      <c r="A1476" s="97" t="s">
        <v>451</v>
      </c>
      <c r="B1476" t="s">
        <v>1415</v>
      </c>
      <c r="C1476" t="s">
        <v>714</v>
      </c>
      <c r="D1476" s="94" t="s">
        <v>1416</v>
      </c>
      <c r="E1476" t="s">
        <v>2200</v>
      </c>
      <c r="BD1476">
        <v>5647099.9999999898</v>
      </c>
      <c r="BI1476">
        <v>6416700</v>
      </c>
      <c r="BN1476">
        <v>7179400</v>
      </c>
      <c r="BS1476">
        <v>8338500</v>
      </c>
      <c r="BX1476">
        <v>8851900</v>
      </c>
      <c r="CC1476">
        <v>8330800</v>
      </c>
      <c r="CH1476">
        <v>10592100</v>
      </c>
      <c r="CM1476">
        <v>10243900</v>
      </c>
      <c r="CR1476">
        <v>9695700</v>
      </c>
      <c r="CW1476">
        <v>10748400</v>
      </c>
      <c r="DB1476">
        <v>11682800</v>
      </c>
      <c r="DG1476">
        <v>13730900</v>
      </c>
      <c r="DL1476">
        <v>14662399.999999899</v>
      </c>
      <c r="DQ1476">
        <v>16236600</v>
      </c>
      <c r="DV1476">
        <v>16887200</v>
      </c>
    </row>
    <row r="1477" spans="1:126" hidden="1">
      <c r="A1477" s="97" t="s">
        <v>451</v>
      </c>
      <c r="B1477" t="s">
        <v>1415</v>
      </c>
      <c r="C1477" t="s">
        <v>714</v>
      </c>
      <c r="D1477" s="94" t="s">
        <v>1416</v>
      </c>
      <c r="E1477" t="s">
        <v>2201</v>
      </c>
      <c r="BD1477">
        <v>4697399.9999999898</v>
      </c>
      <c r="BI1477">
        <v>5347300</v>
      </c>
      <c r="BN1477">
        <v>6117299.9999999898</v>
      </c>
      <c r="BS1477">
        <v>6799000</v>
      </c>
      <c r="BX1477">
        <v>7891099.9999999898</v>
      </c>
      <c r="CC1477">
        <v>8419400</v>
      </c>
      <c r="CH1477">
        <v>8022900</v>
      </c>
      <c r="CM1477">
        <v>10164100</v>
      </c>
      <c r="CR1477">
        <v>9914099.9999999907</v>
      </c>
      <c r="CW1477">
        <v>9433800</v>
      </c>
      <c r="DB1477">
        <v>10518000</v>
      </c>
      <c r="DG1477">
        <v>11400800</v>
      </c>
      <c r="DL1477">
        <v>13453200</v>
      </c>
      <c r="DQ1477">
        <v>14343600</v>
      </c>
      <c r="DV1477">
        <v>15859200</v>
      </c>
    </row>
    <row r="1478" spans="1:126" hidden="1">
      <c r="A1478" s="97" t="s">
        <v>451</v>
      </c>
      <c r="B1478" t="s">
        <v>1415</v>
      </c>
      <c r="C1478" t="s">
        <v>714</v>
      </c>
      <c r="D1478" s="94" t="s">
        <v>1416</v>
      </c>
      <c r="E1478" t="s">
        <v>2202</v>
      </c>
      <c r="BD1478">
        <v>3715700</v>
      </c>
      <c r="BI1478">
        <v>4264700</v>
      </c>
      <c r="BN1478">
        <v>4883500</v>
      </c>
      <c r="BS1478">
        <v>5624399.9999999898</v>
      </c>
      <c r="BX1478">
        <v>6301400</v>
      </c>
      <c r="CC1478">
        <v>7379099.9999999898</v>
      </c>
      <c r="CH1478">
        <v>7955500</v>
      </c>
      <c r="CM1478">
        <v>7581499.9999999898</v>
      </c>
      <c r="CR1478">
        <v>9663100</v>
      </c>
      <c r="CW1478">
        <v>9430400</v>
      </c>
      <c r="DB1478">
        <v>9049800</v>
      </c>
      <c r="DG1478">
        <v>10119500</v>
      </c>
      <c r="DL1478">
        <v>10975400</v>
      </c>
      <c r="DQ1478">
        <v>12964200</v>
      </c>
      <c r="DV1478">
        <v>13836700</v>
      </c>
    </row>
    <row r="1479" spans="1:126" hidden="1">
      <c r="A1479" s="97" t="s">
        <v>451</v>
      </c>
      <c r="B1479" t="s">
        <v>1415</v>
      </c>
      <c r="C1479" t="s">
        <v>714</v>
      </c>
      <c r="D1479" s="94" t="s">
        <v>1416</v>
      </c>
      <c r="E1479" t="s">
        <v>2203</v>
      </c>
      <c r="BD1479">
        <v>2670200</v>
      </c>
      <c r="BI1479">
        <v>3091399.9999999902</v>
      </c>
      <c r="BN1479">
        <v>3613100</v>
      </c>
      <c r="BS1479">
        <v>4229900</v>
      </c>
      <c r="BX1479">
        <v>4892400</v>
      </c>
      <c r="CC1479">
        <v>5474500</v>
      </c>
      <c r="CH1479">
        <v>6559599.9999999898</v>
      </c>
      <c r="CM1479">
        <v>7121500</v>
      </c>
      <c r="CR1479">
        <v>6821200</v>
      </c>
      <c r="CW1479">
        <v>8768000</v>
      </c>
      <c r="DB1479">
        <v>8669500</v>
      </c>
      <c r="DG1479">
        <v>8418900</v>
      </c>
      <c r="DL1479">
        <v>9471400</v>
      </c>
      <c r="DQ1479">
        <v>10296599.999999899</v>
      </c>
      <c r="DV1479">
        <v>12239900</v>
      </c>
    </row>
    <row r="1480" spans="1:126" hidden="1">
      <c r="A1480" s="97" t="s">
        <v>451</v>
      </c>
      <c r="B1480" t="s">
        <v>1415</v>
      </c>
      <c r="C1480" t="s">
        <v>714</v>
      </c>
      <c r="D1480" s="94" t="s">
        <v>1416</v>
      </c>
      <c r="E1480" t="s">
        <v>2204</v>
      </c>
      <c r="BD1480">
        <v>1587500</v>
      </c>
      <c r="BI1480">
        <v>1976200</v>
      </c>
      <c r="BN1480">
        <v>2354400</v>
      </c>
      <c r="BS1480">
        <v>2821200</v>
      </c>
      <c r="BX1480">
        <v>3307600</v>
      </c>
      <c r="CC1480">
        <v>3902900</v>
      </c>
      <c r="CH1480">
        <v>4510299.9999999898</v>
      </c>
      <c r="CM1480">
        <v>5471000</v>
      </c>
      <c r="CR1480">
        <v>6042799.9999999898</v>
      </c>
      <c r="CW1480">
        <v>5853700</v>
      </c>
      <c r="DB1480">
        <v>7646400</v>
      </c>
      <c r="DG1480">
        <v>7610099.9999999898</v>
      </c>
      <c r="DL1480">
        <v>7492000</v>
      </c>
      <c r="DQ1480">
        <v>8547500</v>
      </c>
      <c r="DV1480">
        <v>9335000</v>
      </c>
    </row>
    <row r="1481" spans="1:126" hidden="1">
      <c r="A1481" s="97" t="s">
        <v>451</v>
      </c>
      <c r="B1481" t="s">
        <v>1415</v>
      </c>
      <c r="C1481" t="s">
        <v>714</v>
      </c>
      <c r="D1481" s="94" t="s">
        <v>1416</v>
      </c>
      <c r="E1481" t="s">
        <v>2205</v>
      </c>
      <c r="BD1481">
        <v>711100</v>
      </c>
      <c r="BI1481">
        <v>971300</v>
      </c>
      <c r="BN1481">
        <v>1247300</v>
      </c>
      <c r="BS1481">
        <v>1517699.99999999</v>
      </c>
      <c r="BX1481">
        <v>1854800</v>
      </c>
      <c r="CC1481">
        <v>2269500</v>
      </c>
      <c r="CH1481">
        <v>2686200</v>
      </c>
      <c r="CM1481">
        <v>3233000</v>
      </c>
      <c r="CR1481">
        <v>4054099.9999999902</v>
      </c>
      <c r="CW1481">
        <v>4543300</v>
      </c>
      <c r="DB1481">
        <v>4584700</v>
      </c>
      <c r="DG1481">
        <v>5994500</v>
      </c>
      <c r="DL1481">
        <v>6213900</v>
      </c>
      <c r="DQ1481">
        <v>6295600</v>
      </c>
      <c r="DV1481">
        <v>7150600</v>
      </c>
    </row>
    <row r="1482" spans="1:126" hidden="1">
      <c r="A1482" s="97" t="s">
        <v>451</v>
      </c>
      <c r="B1482" t="s">
        <v>1415</v>
      </c>
      <c r="C1482" t="s">
        <v>714</v>
      </c>
      <c r="D1482" s="94" t="s">
        <v>1416</v>
      </c>
      <c r="E1482" t="s">
        <v>2206</v>
      </c>
      <c r="BD1482">
        <v>275200</v>
      </c>
      <c r="BI1482">
        <v>315700</v>
      </c>
      <c r="BN1482">
        <v>448900</v>
      </c>
      <c r="BS1482">
        <v>592400</v>
      </c>
      <c r="BX1482">
        <v>752400</v>
      </c>
      <c r="CC1482">
        <v>956299.99999999895</v>
      </c>
      <c r="CH1482">
        <v>1239600</v>
      </c>
      <c r="CM1482">
        <v>1531800</v>
      </c>
      <c r="CR1482">
        <v>1917199.99999999</v>
      </c>
      <c r="CW1482">
        <v>2524500</v>
      </c>
      <c r="DB1482">
        <v>2889500</v>
      </c>
      <c r="DG1482">
        <v>3004500</v>
      </c>
      <c r="DL1482">
        <v>4095800</v>
      </c>
      <c r="DQ1482">
        <v>4381300</v>
      </c>
      <c r="DV1482">
        <v>4494700</v>
      </c>
    </row>
    <row r="1483" spans="1:126" hidden="1">
      <c r="A1483" s="97" t="s">
        <v>451</v>
      </c>
      <c r="B1483" t="s">
        <v>1415</v>
      </c>
      <c r="C1483" t="s">
        <v>714</v>
      </c>
      <c r="D1483" s="94" t="s">
        <v>1416</v>
      </c>
      <c r="E1483" t="s">
        <v>2207</v>
      </c>
      <c r="BD1483">
        <v>66600</v>
      </c>
      <c r="BI1483">
        <v>80600</v>
      </c>
      <c r="BN1483">
        <v>96899.999999999898</v>
      </c>
      <c r="BS1483">
        <v>142300</v>
      </c>
      <c r="BX1483">
        <v>197999.99999999901</v>
      </c>
      <c r="CC1483">
        <v>265900</v>
      </c>
      <c r="CH1483">
        <v>364799.99999999901</v>
      </c>
      <c r="CM1483">
        <v>506700</v>
      </c>
      <c r="CR1483">
        <v>649500</v>
      </c>
      <c r="CW1483">
        <v>853600</v>
      </c>
      <c r="DB1483">
        <v>1150000</v>
      </c>
      <c r="DG1483">
        <v>1352900</v>
      </c>
      <c r="DL1483">
        <v>1502299.99999999</v>
      </c>
      <c r="DQ1483">
        <v>2106500</v>
      </c>
      <c r="DV1483">
        <v>2322100</v>
      </c>
    </row>
    <row r="1484" spans="1:126" hidden="1">
      <c r="A1484" s="97" t="s">
        <v>451</v>
      </c>
      <c r="B1484" t="s">
        <v>1415</v>
      </c>
      <c r="C1484" t="s">
        <v>714</v>
      </c>
      <c r="D1484" s="94" t="s">
        <v>1416</v>
      </c>
      <c r="E1484" t="s">
        <v>2208</v>
      </c>
      <c r="BD1484">
        <v>8700</v>
      </c>
      <c r="BI1484">
        <v>11700</v>
      </c>
      <c r="BN1484">
        <v>14800</v>
      </c>
      <c r="BS1484">
        <v>18400</v>
      </c>
      <c r="BX1484">
        <v>29099.999999999902</v>
      </c>
      <c r="CC1484">
        <v>42900</v>
      </c>
      <c r="CH1484">
        <v>63699.999999999898</v>
      </c>
      <c r="CM1484">
        <v>95900</v>
      </c>
      <c r="CR1484">
        <v>139000</v>
      </c>
      <c r="CW1484">
        <v>184300</v>
      </c>
      <c r="DB1484">
        <v>241700</v>
      </c>
      <c r="DG1484">
        <v>330400</v>
      </c>
      <c r="DL1484">
        <v>417000</v>
      </c>
      <c r="DQ1484">
        <v>481500</v>
      </c>
      <c r="DV1484">
        <v>687400</v>
      </c>
    </row>
    <row r="1485" spans="1:126" hidden="1">
      <c r="A1485" s="97" t="s">
        <v>451</v>
      </c>
      <c r="B1485" t="s">
        <v>1415</v>
      </c>
      <c r="C1485" t="s">
        <v>714</v>
      </c>
      <c r="D1485" s="94" t="s">
        <v>1416</v>
      </c>
      <c r="E1485" t="s">
        <v>2209</v>
      </c>
      <c r="BD1485">
        <v>600</v>
      </c>
      <c r="BI1485">
        <v>900</v>
      </c>
      <c r="BN1485">
        <v>1200</v>
      </c>
      <c r="BS1485">
        <v>1500</v>
      </c>
      <c r="BX1485">
        <v>2200</v>
      </c>
      <c r="CC1485">
        <v>3700</v>
      </c>
      <c r="CH1485">
        <v>5800</v>
      </c>
      <c r="CM1485">
        <v>9700</v>
      </c>
      <c r="CR1485">
        <v>15499.9999999999</v>
      </c>
      <c r="CW1485">
        <v>23800</v>
      </c>
      <c r="DB1485">
        <v>30299.999999999902</v>
      </c>
      <c r="DG1485">
        <v>38599.999999999898</v>
      </c>
      <c r="DL1485">
        <v>55900</v>
      </c>
      <c r="DQ1485">
        <v>67900</v>
      </c>
      <c r="DV1485">
        <v>87100</v>
      </c>
    </row>
    <row r="1486" spans="1:126" hidden="1">
      <c r="A1486" s="97" t="s">
        <v>451</v>
      </c>
      <c r="B1486" t="s">
        <v>1415</v>
      </c>
      <c r="C1486" t="s">
        <v>714</v>
      </c>
      <c r="D1486" s="94" t="s">
        <v>1416</v>
      </c>
      <c r="E1486" t="s">
        <v>2210</v>
      </c>
      <c r="BD1486">
        <v>329182200</v>
      </c>
      <c r="BI1486">
        <v>392260600</v>
      </c>
      <c r="BN1486">
        <v>461150100</v>
      </c>
      <c r="BS1486">
        <v>558157300</v>
      </c>
      <c r="BX1486">
        <v>688013600</v>
      </c>
      <c r="CC1486">
        <v>841925400</v>
      </c>
      <c r="CH1486">
        <v>1027966100</v>
      </c>
      <c r="CM1486">
        <v>1244077500</v>
      </c>
      <c r="CR1486">
        <v>1469423600</v>
      </c>
      <c r="CW1486">
        <v>1690798600</v>
      </c>
      <c r="DB1486">
        <v>1941759100</v>
      </c>
      <c r="DG1486">
        <v>2230547400</v>
      </c>
      <c r="DL1486">
        <v>2494084900</v>
      </c>
      <c r="DQ1486">
        <v>2730069200</v>
      </c>
      <c r="DV1486">
        <v>2988800500</v>
      </c>
    </row>
    <row r="1487" spans="1:126" hidden="1">
      <c r="A1487" s="97" t="s">
        <v>451</v>
      </c>
      <c r="B1487" t="s">
        <v>1415</v>
      </c>
      <c r="C1487" t="s">
        <v>714</v>
      </c>
      <c r="D1487" s="94" t="s">
        <v>1416</v>
      </c>
      <c r="E1487" t="s">
        <v>2211</v>
      </c>
      <c r="BD1487">
        <v>173544300</v>
      </c>
      <c r="BI1487">
        <v>208261500</v>
      </c>
      <c r="BN1487">
        <v>246421900</v>
      </c>
      <c r="BS1487">
        <v>299936200</v>
      </c>
      <c r="BX1487">
        <v>372269900</v>
      </c>
      <c r="CC1487">
        <v>456381100</v>
      </c>
      <c r="CH1487">
        <v>557443300</v>
      </c>
      <c r="CM1487">
        <v>673511700</v>
      </c>
      <c r="CR1487">
        <v>795068000</v>
      </c>
      <c r="CW1487">
        <v>911418000</v>
      </c>
      <c r="DB1487">
        <v>1042820400</v>
      </c>
      <c r="DG1487">
        <v>1193181500</v>
      </c>
      <c r="DL1487">
        <v>1330224100</v>
      </c>
      <c r="DQ1487">
        <v>1453478400</v>
      </c>
      <c r="DV1487">
        <v>1587282200</v>
      </c>
    </row>
    <row r="1488" spans="1:126" hidden="1">
      <c r="A1488" s="97" t="s">
        <v>451</v>
      </c>
      <c r="B1488" t="s">
        <v>1415</v>
      </c>
      <c r="C1488" t="s">
        <v>714</v>
      </c>
      <c r="D1488" s="94" t="s">
        <v>1416</v>
      </c>
      <c r="E1488" t="s">
        <v>2212</v>
      </c>
      <c r="BD1488">
        <v>155637900</v>
      </c>
      <c r="BI1488">
        <v>183999100</v>
      </c>
      <c r="BN1488">
        <v>214728200</v>
      </c>
      <c r="BS1488">
        <v>258221100</v>
      </c>
      <c r="BX1488">
        <v>315743700</v>
      </c>
      <c r="CC1488">
        <v>385544300</v>
      </c>
      <c r="CH1488">
        <v>470522800</v>
      </c>
      <c r="CM1488">
        <v>570565800</v>
      </c>
      <c r="CR1488">
        <v>674355600</v>
      </c>
      <c r="CW1488">
        <v>779380600</v>
      </c>
      <c r="DB1488">
        <v>898938700</v>
      </c>
      <c r="DG1488">
        <v>1037365900</v>
      </c>
      <c r="DL1488">
        <v>1163860800</v>
      </c>
      <c r="DQ1488">
        <v>1276590800</v>
      </c>
      <c r="DV1488">
        <v>1401518300</v>
      </c>
    </row>
    <row r="1489" spans="1:126" hidden="1">
      <c r="A1489" s="97" t="s">
        <v>451</v>
      </c>
      <c r="B1489" t="s">
        <v>1415</v>
      </c>
      <c r="C1489" t="s">
        <v>714</v>
      </c>
      <c r="D1489" s="94" t="s">
        <v>1416</v>
      </c>
      <c r="E1489" t="s">
        <v>2213</v>
      </c>
      <c r="BD1489">
        <v>0</v>
      </c>
      <c r="BI1489">
        <v>0</v>
      </c>
      <c r="BN1489">
        <v>0</v>
      </c>
      <c r="BS1489">
        <v>0</v>
      </c>
      <c r="BX1489">
        <v>0</v>
      </c>
      <c r="CC1489">
        <v>0</v>
      </c>
      <c r="CH1489">
        <v>0</v>
      </c>
      <c r="CM1489">
        <v>0</v>
      </c>
      <c r="CR1489">
        <v>0</v>
      </c>
      <c r="CW1489">
        <v>0</v>
      </c>
      <c r="DB1489">
        <v>0</v>
      </c>
      <c r="DG1489">
        <v>0</v>
      </c>
      <c r="DL1489">
        <v>0</v>
      </c>
      <c r="DQ1489">
        <v>0</v>
      </c>
      <c r="DV1489">
        <v>0</v>
      </c>
    </row>
    <row r="1490" spans="1:126" hidden="1">
      <c r="A1490" s="97" t="s">
        <v>451</v>
      </c>
      <c r="B1490" t="s">
        <v>1415</v>
      </c>
      <c r="C1490" t="s">
        <v>714</v>
      </c>
      <c r="D1490" s="94" t="s">
        <v>1416</v>
      </c>
      <c r="E1490" t="s">
        <v>2214</v>
      </c>
      <c r="BD1490">
        <v>0</v>
      </c>
      <c r="BI1490">
        <v>0</v>
      </c>
      <c r="BN1490">
        <v>0</v>
      </c>
      <c r="BS1490">
        <v>0</v>
      </c>
      <c r="BX1490">
        <v>0</v>
      </c>
      <c r="CC1490">
        <v>0</v>
      </c>
      <c r="CH1490">
        <v>0</v>
      </c>
      <c r="CM1490">
        <v>0</v>
      </c>
      <c r="CR1490">
        <v>0</v>
      </c>
      <c r="CW1490">
        <v>0</v>
      </c>
      <c r="DB1490">
        <v>0</v>
      </c>
      <c r="DG1490">
        <v>0</v>
      </c>
      <c r="DL1490">
        <v>0</v>
      </c>
      <c r="DQ1490">
        <v>0</v>
      </c>
      <c r="DV1490">
        <v>0</v>
      </c>
    </row>
    <row r="1491" spans="1:126" hidden="1">
      <c r="A1491" s="97" t="s">
        <v>451</v>
      </c>
      <c r="B1491" t="s">
        <v>1415</v>
      </c>
      <c r="C1491" t="s">
        <v>714</v>
      </c>
      <c r="D1491" s="94" t="s">
        <v>1416</v>
      </c>
      <c r="E1491" t="s">
        <v>2215</v>
      </c>
      <c r="BD1491">
        <v>0</v>
      </c>
      <c r="BI1491">
        <v>0</v>
      </c>
      <c r="BN1491">
        <v>0</v>
      </c>
      <c r="BS1491">
        <v>0</v>
      </c>
      <c r="BX1491">
        <v>0</v>
      </c>
      <c r="CC1491">
        <v>0</v>
      </c>
      <c r="CH1491">
        <v>0</v>
      </c>
      <c r="CM1491">
        <v>0</v>
      </c>
      <c r="CR1491">
        <v>0</v>
      </c>
      <c r="CW1491">
        <v>0</v>
      </c>
      <c r="DB1491">
        <v>0</v>
      </c>
      <c r="DG1491">
        <v>0</v>
      </c>
      <c r="DL1491">
        <v>0</v>
      </c>
      <c r="DQ1491">
        <v>0</v>
      </c>
      <c r="DV1491">
        <v>0</v>
      </c>
    </row>
    <row r="1492" spans="1:126" hidden="1">
      <c r="A1492" s="97" t="s">
        <v>451</v>
      </c>
      <c r="B1492" t="s">
        <v>1415</v>
      </c>
      <c r="C1492" t="s">
        <v>714</v>
      </c>
      <c r="D1492" s="94" t="s">
        <v>1416</v>
      </c>
      <c r="E1492" t="s">
        <v>2216</v>
      </c>
      <c r="BD1492">
        <v>33592100</v>
      </c>
      <c r="BI1492">
        <v>42442400</v>
      </c>
      <c r="BN1492">
        <v>47860900</v>
      </c>
      <c r="BS1492">
        <v>65217100</v>
      </c>
      <c r="BX1492">
        <v>87882300</v>
      </c>
      <c r="CC1492">
        <v>101769900</v>
      </c>
      <c r="CH1492">
        <v>123050400</v>
      </c>
      <c r="CM1492">
        <v>142730100</v>
      </c>
      <c r="CR1492">
        <v>157545599.99999899</v>
      </c>
      <c r="CW1492">
        <v>163537700</v>
      </c>
      <c r="DB1492">
        <v>185965900</v>
      </c>
      <c r="DG1492">
        <v>216018099.99999899</v>
      </c>
      <c r="DL1492">
        <v>216971099.99999899</v>
      </c>
      <c r="DQ1492">
        <v>219695500</v>
      </c>
      <c r="DV1492">
        <v>241627100</v>
      </c>
    </row>
    <row r="1493" spans="1:126" hidden="1">
      <c r="A1493" s="97" t="s">
        <v>451</v>
      </c>
      <c r="B1493" t="s">
        <v>1415</v>
      </c>
      <c r="C1493" t="s">
        <v>714</v>
      </c>
      <c r="D1493" s="94" t="s">
        <v>1416</v>
      </c>
      <c r="E1493" t="s">
        <v>2217</v>
      </c>
      <c r="BD1493">
        <v>31959300</v>
      </c>
      <c r="BI1493">
        <v>37501300</v>
      </c>
      <c r="BN1493">
        <v>46359800</v>
      </c>
      <c r="BS1493">
        <v>52390200</v>
      </c>
      <c r="BX1493">
        <v>68924300</v>
      </c>
      <c r="CC1493">
        <v>92092300</v>
      </c>
      <c r="CH1493">
        <v>106946000</v>
      </c>
      <c r="CM1493">
        <v>126766900</v>
      </c>
      <c r="CR1493">
        <v>141272300</v>
      </c>
      <c r="CW1493">
        <v>148397300</v>
      </c>
      <c r="DB1493">
        <v>151052100</v>
      </c>
      <c r="DG1493">
        <v>169019800</v>
      </c>
      <c r="DL1493">
        <v>190872400</v>
      </c>
      <c r="DQ1493">
        <v>188003900</v>
      </c>
      <c r="DV1493">
        <v>184712400</v>
      </c>
    </row>
    <row r="1494" spans="1:126" hidden="1">
      <c r="A1494" s="97" t="s">
        <v>451</v>
      </c>
      <c r="B1494" t="s">
        <v>1415</v>
      </c>
      <c r="C1494" t="s">
        <v>714</v>
      </c>
      <c r="D1494" s="94" t="s">
        <v>1416</v>
      </c>
      <c r="E1494" t="s">
        <v>2218</v>
      </c>
      <c r="BD1494">
        <v>23738300</v>
      </c>
      <c r="BI1494">
        <v>30883699.999999899</v>
      </c>
      <c r="BN1494">
        <v>36535500</v>
      </c>
      <c r="BS1494">
        <v>44979900</v>
      </c>
      <c r="BX1494">
        <v>50298900</v>
      </c>
      <c r="CC1494">
        <v>66006899.999999903</v>
      </c>
      <c r="CH1494">
        <v>87530300</v>
      </c>
      <c r="CM1494">
        <v>101132500</v>
      </c>
      <c r="CR1494">
        <v>119063400</v>
      </c>
      <c r="CW1494">
        <v>132322400</v>
      </c>
      <c r="DB1494">
        <v>138428900</v>
      </c>
      <c r="DG1494">
        <v>137939100</v>
      </c>
      <c r="DL1494">
        <v>151793700</v>
      </c>
      <c r="DQ1494">
        <v>170779500</v>
      </c>
      <c r="DV1494">
        <v>165515900</v>
      </c>
    </row>
    <row r="1495" spans="1:126" hidden="1">
      <c r="A1495" s="97" t="s">
        <v>451</v>
      </c>
      <c r="B1495" t="s">
        <v>1415</v>
      </c>
      <c r="C1495" t="s">
        <v>714</v>
      </c>
      <c r="D1495" s="94" t="s">
        <v>1416</v>
      </c>
      <c r="E1495" t="s">
        <v>2219</v>
      </c>
      <c r="BD1495">
        <v>15448800</v>
      </c>
      <c r="BI1495">
        <v>20569900</v>
      </c>
      <c r="BN1495">
        <v>26160600</v>
      </c>
      <c r="BS1495">
        <v>30592699.999999899</v>
      </c>
      <c r="BX1495">
        <v>37937500</v>
      </c>
      <c r="CC1495">
        <v>42769500</v>
      </c>
      <c r="CH1495">
        <v>56886900</v>
      </c>
      <c r="CM1495">
        <v>77867200</v>
      </c>
      <c r="CR1495">
        <v>92353900</v>
      </c>
      <c r="CW1495">
        <v>110937900</v>
      </c>
      <c r="DB1495">
        <v>124966100</v>
      </c>
      <c r="DG1495">
        <v>131692600</v>
      </c>
      <c r="DL1495">
        <v>132167099.999999</v>
      </c>
      <c r="DQ1495">
        <v>145741600</v>
      </c>
      <c r="DV1495">
        <v>166746400</v>
      </c>
    </row>
    <row r="1496" spans="1:126" hidden="1">
      <c r="A1496" s="97" t="s">
        <v>451</v>
      </c>
      <c r="B1496" t="s">
        <v>1415</v>
      </c>
      <c r="C1496" t="s">
        <v>714</v>
      </c>
      <c r="D1496" s="94" t="s">
        <v>1416</v>
      </c>
      <c r="E1496" t="s">
        <v>2220</v>
      </c>
      <c r="BD1496">
        <v>14636599.999999899</v>
      </c>
      <c r="BI1496">
        <v>15100400</v>
      </c>
      <c r="BN1496">
        <v>20176300</v>
      </c>
      <c r="BS1496">
        <v>25793400</v>
      </c>
      <c r="BX1496">
        <v>30069900</v>
      </c>
      <c r="CC1496">
        <v>37377100</v>
      </c>
      <c r="CH1496">
        <v>41860600</v>
      </c>
      <c r="CM1496">
        <v>56096500</v>
      </c>
      <c r="CR1496">
        <v>76904200</v>
      </c>
      <c r="CW1496">
        <v>91193000</v>
      </c>
      <c r="DB1496">
        <v>109541500</v>
      </c>
      <c r="DG1496">
        <v>123542299.999999</v>
      </c>
      <c r="DL1496">
        <v>130411900</v>
      </c>
      <c r="DQ1496">
        <v>130185600</v>
      </c>
      <c r="DV1496">
        <v>144140900</v>
      </c>
    </row>
    <row r="1497" spans="1:126" hidden="1">
      <c r="A1497" s="97" t="s">
        <v>451</v>
      </c>
      <c r="B1497" t="s">
        <v>1415</v>
      </c>
      <c r="C1497" t="s">
        <v>714</v>
      </c>
      <c r="D1497" s="94" t="s">
        <v>1416</v>
      </c>
      <c r="E1497" t="s">
        <v>2221</v>
      </c>
      <c r="BD1497">
        <v>12905800</v>
      </c>
      <c r="BI1497">
        <v>14227500</v>
      </c>
      <c r="BN1497">
        <v>14685200</v>
      </c>
      <c r="BS1497">
        <v>19772800</v>
      </c>
      <c r="BX1497">
        <v>25321199.999999899</v>
      </c>
      <c r="CC1497">
        <v>29509800</v>
      </c>
      <c r="CH1497">
        <v>36553300</v>
      </c>
      <c r="CM1497">
        <v>41139000</v>
      </c>
      <c r="CR1497">
        <v>55219800</v>
      </c>
      <c r="CW1497">
        <v>75551200</v>
      </c>
      <c r="DB1497">
        <v>89522799.999999896</v>
      </c>
      <c r="DG1497">
        <v>107770600</v>
      </c>
      <c r="DL1497">
        <v>121817500</v>
      </c>
      <c r="DQ1497">
        <v>128352800</v>
      </c>
      <c r="DV1497">
        <v>128422299.999999</v>
      </c>
    </row>
    <row r="1498" spans="1:126" hidden="1">
      <c r="A1498" s="97" t="s">
        <v>451</v>
      </c>
      <c r="B1498" t="s">
        <v>1415</v>
      </c>
      <c r="C1498" t="s">
        <v>714</v>
      </c>
      <c r="D1498" s="94" t="s">
        <v>1416</v>
      </c>
      <c r="E1498" t="s">
        <v>2222</v>
      </c>
      <c r="BD1498">
        <v>11056900</v>
      </c>
      <c r="BI1498">
        <v>12319400</v>
      </c>
      <c r="BN1498">
        <v>13783900</v>
      </c>
      <c r="BS1498">
        <v>14193300</v>
      </c>
      <c r="BX1498">
        <v>19242100</v>
      </c>
      <c r="CC1498">
        <v>24608500</v>
      </c>
      <c r="CH1498">
        <v>28484699.999999899</v>
      </c>
      <c r="CM1498">
        <v>35508100</v>
      </c>
      <c r="CR1498">
        <v>40202800</v>
      </c>
      <c r="CW1498">
        <v>53717300</v>
      </c>
      <c r="DB1498">
        <v>73714600</v>
      </c>
      <c r="DG1498">
        <v>87309299.999999896</v>
      </c>
      <c r="DL1498">
        <v>105977900</v>
      </c>
      <c r="DQ1498">
        <v>119196600</v>
      </c>
      <c r="DV1498">
        <v>126141400</v>
      </c>
    </row>
    <row r="1499" spans="1:126" hidden="1">
      <c r="A1499" s="97" t="s">
        <v>451</v>
      </c>
      <c r="B1499" t="s">
        <v>1415</v>
      </c>
      <c r="C1499" t="s">
        <v>714</v>
      </c>
      <c r="D1499" s="94" t="s">
        <v>1416</v>
      </c>
      <c r="E1499" t="s">
        <v>2223</v>
      </c>
      <c r="BD1499">
        <v>8802400</v>
      </c>
      <c r="BI1499">
        <v>10601000</v>
      </c>
      <c r="BN1499">
        <v>11859700</v>
      </c>
      <c r="BS1499">
        <v>13157900</v>
      </c>
      <c r="BX1499">
        <v>13558000</v>
      </c>
      <c r="CC1499">
        <v>18426600</v>
      </c>
      <c r="CH1499">
        <v>23502600</v>
      </c>
      <c r="CM1499">
        <v>27341200</v>
      </c>
      <c r="CR1499">
        <v>34224300</v>
      </c>
      <c r="CW1499">
        <v>38757600</v>
      </c>
      <c r="DB1499">
        <v>51868899.999999903</v>
      </c>
      <c r="DG1499">
        <v>71250300</v>
      </c>
      <c r="DL1499">
        <v>84948600</v>
      </c>
      <c r="DQ1499">
        <v>102946600</v>
      </c>
      <c r="DV1499">
        <v>116319500</v>
      </c>
    </row>
    <row r="1500" spans="1:126" hidden="1">
      <c r="A1500" s="97" t="s">
        <v>451</v>
      </c>
      <c r="B1500" t="s">
        <v>1415</v>
      </c>
      <c r="C1500" t="s">
        <v>714</v>
      </c>
      <c r="D1500" s="94" t="s">
        <v>1416</v>
      </c>
      <c r="E1500" t="s">
        <v>2224</v>
      </c>
      <c r="BD1500">
        <v>6700500</v>
      </c>
      <c r="BI1500">
        <v>8073799.9999999898</v>
      </c>
      <c r="BN1500">
        <v>9808099.9999999907</v>
      </c>
      <c r="BS1500">
        <v>11081200</v>
      </c>
      <c r="BX1500">
        <v>12285200</v>
      </c>
      <c r="CC1500">
        <v>12679000</v>
      </c>
      <c r="CH1500">
        <v>17284400</v>
      </c>
      <c r="CM1500">
        <v>22116200</v>
      </c>
      <c r="CR1500">
        <v>25853900</v>
      </c>
      <c r="CW1500">
        <v>32314300</v>
      </c>
      <c r="DB1500">
        <v>36798500</v>
      </c>
      <c r="DG1500">
        <v>49513700</v>
      </c>
      <c r="DL1500">
        <v>68334300</v>
      </c>
      <c r="DQ1500">
        <v>81264900</v>
      </c>
      <c r="DV1500">
        <v>99149400</v>
      </c>
    </row>
    <row r="1501" spans="1:126" hidden="1">
      <c r="A1501" s="97" t="s">
        <v>451</v>
      </c>
      <c r="B1501" t="s">
        <v>1415</v>
      </c>
      <c r="C1501" t="s">
        <v>714</v>
      </c>
      <c r="D1501" s="94" t="s">
        <v>1416</v>
      </c>
      <c r="E1501" t="s">
        <v>2225</v>
      </c>
      <c r="BD1501">
        <v>5361500</v>
      </c>
      <c r="BI1501">
        <v>5948800</v>
      </c>
      <c r="BN1501">
        <v>7166200</v>
      </c>
      <c r="BS1501">
        <v>8704000</v>
      </c>
      <c r="BX1501">
        <v>9915400</v>
      </c>
      <c r="CC1501">
        <v>11104800</v>
      </c>
      <c r="CH1501">
        <v>11552000</v>
      </c>
      <c r="CM1501">
        <v>15802900</v>
      </c>
      <c r="CR1501">
        <v>20317699.999999899</v>
      </c>
      <c r="CW1501">
        <v>23785700</v>
      </c>
      <c r="DB1501">
        <v>29833300</v>
      </c>
      <c r="DG1501">
        <v>34310500</v>
      </c>
      <c r="DL1501">
        <v>46277700</v>
      </c>
      <c r="DQ1501">
        <v>64109800</v>
      </c>
      <c r="DV1501">
        <v>76582500</v>
      </c>
    </row>
    <row r="1502" spans="1:126" hidden="1">
      <c r="A1502" s="97" t="s">
        <v>451</v>
      </c>
      <c r="B1502" t="s">
        <v>1415</v>
      </c>
      <c r="C1502" t="s">
        <v>714</v>
      </c>
      <c r="D1502" s="94" t="s">
        <v>1416</v>
      </c>
      <c r="E1502" t="s">
        <v>2226</v>
      </c>
      <c r="BD1502">
        <v>3926700</v>
      </c>
      <c r="BI1502">
        <v>4454000</v>
      </c>
      <c r="BN1502">
        <v>4955800</v>
      </c>
      <c r="BS1502">
        <v>5980700</v>
      </c>
      <c r="BX1502">
        <v>7349900</v>
      </c>
      <c r="CC1502">
        <v>8464700</v>
      </c>
      <c r="CH1502">
        <v>9696900</v>
      </c>
      <c r="CM1502">
        <v>10110100</v>
      </c>
      <c r="CR1502">
        <v>13915400</v>
      </c>
      <c r="CW1502">
        <v>17884500</v>
      </c>
      <c r="DB1502">
        <v>21113000</v>
      </c>
      <c r="DG1502">
        <v>26658100</v>
      </c>
      <c r="DL1502">
        <v>31264600</v>
      </c>
      <c r="DQ1502">
        <v>41957800</v>
      </c>
      <c r="DV1502">
        <v>58505000</v>
      </c>
    </row>
    <row r="1503" spans="1:126" hidden="1">
      <c r="A1503" s="97" t="s">
        <v>451</v>
      </c>
      <c r="B1503" t="s">
        <v>1415</v>
      </c>
      <c r="C1503" t="s">
        <v>714</v>
      </c>
      <c r="D1503" s="94" t="s">
        <v>1416</v>
      </c>
      <c r="E1503" t="s">
        <v>2227</v>
      </c>
      <c r="BD1503">
        <v>2729800</v>
      </c>
      <c r="BI1503">
        <v>2955800</v>
      </c>
      <c r="BN1503">
        <v>3372900</v>
      </c>
      <c r="BS1503">
        <v>3782500</v>
      </c>
      <c r="BX1503">
        <v>4573800</v>
      </c>
      <c r="CC1503">
        <v>5688400</v>
      </c>
      <c r="CH1503">
        <v>6699100</v>
      </c>
      <c r="CM1503">
        <v>7787400</v>
      </c>
      <c r="CR1503">
        <v>8277200</v>
      </c>
      <c r="CW1503">
        <v>11480400</v>
      </c>
      <c r="DB1503">
        <v>14870700</v>
      </c>
      <c r="DG1503">
        <v>17849400</v>
      </c>
      <c r="DL1503">
        <v>22900699.999999899</v>
      </c>
      <c r="DQ1503">
        <v>26992000</v>
      </c>
      <c r="DV1503">
        <v>36523300</v>
      </c>
    </row>
    <row r="1504" spans="1:126" hidden="1">
      <c r="A1504" s="97" t="s">
        <v>451</v>
      </c>
      <c r="B1504" t="s">
        <v>1415</v>
      </c>
      <c r="C1504" t="s">
        <v>714</v>
      </c>
      <c r="D1504" s="94" t="s">
        <v>1416</v>
      </c>
      <c r="E1504" t="s">
        <v>2228</v>
      </c>
      <c r="BD1504">
        <v>1547300</v>
      </c>
      <c r="BI1504">
        <v>1787700</v>
      </c>
      <c r="BN1504">
        <v>1966300</v>
      </c>
      <c r="BS1504">
        <v>2270700</v>
      </c>
      <c r="BX1504">
        <v>2540300</v>
      </c>
      <c r="CC1504">
        <v>3100400</v>
      </c>
      <c r="CH1504">
        <v>4020800</v>
      </c>
      <c r="CM1504">
        <v>4750500</v>
      </c>
      <c r="CR1504">
        <v>5701300</v>
      </c>
      <c r="CW1504">
        <v>6191800</v>
      </c>
      <c r="DB1504">
        <v>8734000</v>
      </c>
      <c r="DG1504">
        <v>11470900</v>
      </c>
      <c r="DL1504">
        <v>14082000</v>
      </c>
      <c r="DQ1504">
        <v>18144500</v>
      </c>
      <c r="DV1504">
        <v>21725000</v>
      </c>
    </row>
    <row r="1505" spans="1:126" hidden="1">
      <c r="A1505" s="97" t="s">
        <v>451</v>
      </c>
      <c r="B1505" t="s">
        <v>1415</v>
      </c>
      <c r="C1505" t="s">
        <v>714</v>
      </c>
      <c r="D1505" s="94" t="s">
        <v>1416</v>
      </c>
      <c r="E1505" t="s">
        <v>2229</v>
      </c>
      <c r="BD1505">
        <v>879500</v>
      </c>
      <c r="BI1505">
        <v>1115300</v>
      </c>
      <c r="BN1505">
        <v>1362400</v>
      </c>
      <c r="BS1505">
        <v>1560300</v>
      </c>
      <c r="BX1505">
        <v>1832700</v>
      </c>
      <c r="CC1505">
        <v>2133200</v>
      </c>
      <c r="CH1505">
        <v>2594400</v>
      </c>
      <c r="CM1505">
        <v>3389800</v>
      </c>
      <c r="CR1505">
        <v>2859900</v>
      </c>
      <c r="CW1505">
        <v>3556000</v>
      </c>
      <c r="DB1505">
        <v>4057700</v>
      </c>
      <c r="DG1505">
        <v>5873000</v>
      </c>
      <c r="DL1505">
        <v>8028300</v>
      </c>
      <c r="DQ1505">
        <v>9904400</v>
      </c>
      <c r="DV1505">
        <v>12932200</v>
      </c>
    </row>
    <row r="1506" spans="1:126" hidden="1">
      <c r="A1506" s="97" t="s">
        <v>451</v>
      </c>
      <c r="B1506" t="s">
        <v>1415</v>
      </c>
      <c r="C1506" t="s">
        <v>714</v>
      </c>
      <c r="D1506" s="94" t="s">
        <v>1416</v>
      </c>
      <c r="E1506" t="s">
        <v>2230</v>
      </c>
      <c r="BD1506">
        <v>206299.99999999901</v>
      </c>
      <c r="BI1506">
        <v>224799.99999999901</v>
      </c>
      <c r="BN1506">
        <v>307000</v>
      </c>
      <c r="BS1506">
        <v>373700</v>
      </c>
      <c r="BX1506">
        <v>427600</v>
      </c>
      <c r="CC1506">
        <v>514200</v>
      </c>
      <c r="CH1506">
        <v>607700</v>
      </c>
      <c r="CM1506">
        <v>753300</v>
      </c>
      <c r="CR1506">
        <v>1072200</v>
      </c>
      <c r="CW1506">
        <v>1379000</v>
      </c>
      <c r="DB1506">
        <v>1795100</v>
      </c>
      <c r="DG1506">
        <v>2179899.9999999902</v>
      </c>
      <c r="DL1506">
        <v>3313800</v>
      </c>
      <c r="DQ1506">
        <v>4584500</v>
      </c>
      <c r="DV1506">
        <v>5853200</v>
      </c>
    </row>
    <row r="1507" spans="1:126" hidden="1">
      <c r="A1507" s="97" t="s">
        <v>451</v>
      </c>
      <c r="B1507" t="s">
        <v>1415</v>
      </c>
      <c r="C1507" t="s">
        <v>714</v>
      </c>
      <c r="D1507" s="94" t="s">
        <v>1416</v>
      </c>
      <c r="E1507" t="s">
        <v>2231</v>
      </c>
      <c r="BD1507">
        <v>45800</v>
      </c>
      <c r="BI1507">
        <v>48700</v>
      </c>
      <c r="BN1507">
        <v>54000</v>
      </c>
      <c r="BS1507">
        <v>77100</v>
      </c>
      <c r="BX1507">
        <v>98000</v>
      </c>
      <c r="CC1507">
        <v>118300</v>
      </c>
      <c r="CH1507">
        <v>150300</v>
      </c>
      <c r="CM1507">
        <v>187700</v>
      </c>
      <c r="CR1507">
        <v>241600</v>
      </c>
      <c r="CW1507">
        <v>357100</v>
      </c>
      <c r="DB1507">
        <v>476700</v>
      </c>
      <c r="DG1507">
        <v>667000</v>
      </c>
      <c r="DL1507">
        <v>880800</v>
      </c>
      <c r="DQ1507">
        <v>1371600</v>
      </c>
      <c r="DV1507">
        <v>1980199.99999999</v>
      </c>
    </row>
    <row r="1508" spans="1:126" hidden="1">
      <c r="A1508" s="97" t="s">
        <v>451</v>
      </c>
      <c r="B1508" t="s">
        <v>1415</v>
      </c>
      <c r="C1508" t="s">
        <v>714</v>
      </c>
      <c r="D1508" s="94" t="s">
        <v>1416</v>
      </c>
      <c r="E1508" t="s">
        <v>2232</v>
      </c>
      <c r="BD1508">
        <v>6199.99999999999</v>
      </c>
      <c r="BI1508">
        <v>6500</v>
      </c>
      <c r="BN1508">
        <v>6800</v>
      </c>
      <c r="BS1508">
        <v>8100</v>
      </c>
      <c r="BX1508">
        <v>12100</v>
      </c>
      <c r="CC1508">
        <v>16300</v>
      </c>
      <c r="CH1508">
        <v>21200</v>
      </c>
      <c r="CM1508">
        <v>29700</v>
      </c>
      <c r="CR1508">
        <v>38700</v>
      </c>
      <c r="CW1508">
        <v>49800</v>
      </c>
      <c r="DB1508">
        <v>74400</v>
      </c>
      <c r="DG1508">
        <v>107400</v>
      </c>
      <c r="DL1508">
        <v>166500</v>
      </c>
      <c r="DQ1508">
        <v>224700</v>
      </c>
      <c r="DV1508">
        <v>372200</v>
      </c>
    </row>
    <row r="1509" spans="1:126" hidden="1">
      <c r="A1509" s="97" t="s">
        <v>451</v>
      </c>
      <c r="B1509" t="s">
        <v>1415</v>
      </c>
      <c r="C1509" t="s">
        <v>714</v>
      </c>
      <c r="D1509" s="94" t="s">
        <v>1416</v>
      </c>
      <c r="E1509" t="s">
        <v>2233</v>
      </c>
      <c r="BD1509">
        <v>500</v>
      </c>
      <c r="BI1509">
        <v>500</v>
      </c>
      <c r="BN1509">
        <v>500</v>
      </c>
      <c r="BS1509">
        <v>600</v>
      </c>
      <c r="BX1509">
        <v>700</v>
      </c>
      <c r="CC1509">
        <v>1200</v>
      </c>
      <c r="CH1509">
        <v>1700</v>
      </c>
      <c r="CM1509">
        <v>2600</v>
      </c>
      <c r="CR1509">
        <v>3800</v>
      </c>
      <c r="CW1509">
        <v>5000</v>
      </c>
      <c r="DB1509">
        <v>6199.99999999999</v>
      </c>
      <c r="DG1509">
        <v>9500</v>
      </c>
      <c r="DL1509">
        <v>15200</v>
      </c>
      <c r="DQ1509">
        <v>22100</v>
      </c>
      <c r="DV1509">
        <v>33300</v>
      </c>
    </row>
    <row r="1510" spans="1:126" hidden="1">
      <c r="A1510" s="97" t="s">
        <v>451</v>
      </c>
      <c r="B1510" t="s">
        <v>1415</v>
      </c>
      <c r="C1510" t="s">
        <v>714</v>
      </c>
      <c r="D1510" s="94" t="s">
        <v>1416</v>
      </c>
      <c r="E1510" t="s">
        <v>2234</v>
      </c>
      <c r="BD1510">
        <v>0</v>
      </c>
      <c r="BI1510">
        <v>0</v>
      </c>
      <c r="BN1510">
        <v>0</v>
      </c>
      <c r="BS1510">
        <v>0</v>
      </c>
      <c r="BX1510">
        <v>0</v>
      </c>
      <c r="CC1510">
        <v>0</v>
      </c>
      <c r="CH1510">
        <v>0</v>
      </c>
      <c r="CM1510">
        <v>0</v>
      </c>
      <c r="CR1510">
        <v>0</v>
      </c>
      <c r="CW1510">
        <v>0</v>
      </c>
      <c r="DB1510">
        <v>0</v>
      </c>
      <c r="DG1510">
        <v>0</v>
      </c>
      <c r="DL1510">
        <v>0</v>
      </c>
      <c r="DQ1510">
        <v>0</v>
      </c>
      <c r="DV1510">
        <v>0</v>
      </c>
    </row>
    <row r="1511" spans="1:126" hidden="1">
      <c r="A1511" s="97" t="s">
        <v>451</v>
      </c>
      <c r="B1511" t="s">
        <v>1415</v>
      </c>
      <c r="C1511" t="s">
        <v>714</v>
      </c>
      <c r="D1511" s="94" t="s">
        <v>1416</v>
      </c>
      <c r="E1511" t="s">
        <v>2235</v>
      </c>
      <c r="BD1511">
        <v>0</v>
      </c>
      <c r="BI1511">
        <v>0</v>
      </c>
      <c r="BN1511">
        <v>0</v>
      </c>
      <c r="BS1511">
        <v>0</v>
      </c>
      <c r="BX1511">
        <v>0</v>
      </c>
      <c r="CC1511">
        <v>0</v>
      </c>
      <c r="CH1511">
        <v>0</v>
      </c>
      <c r="CM1511">
        <v>0</v>
      </c>
      <c r="CR1511">
        <v>0</v>
      </c>
      <c r="CW1511">
        <v>0</v>
      </c>
      <c r="DB1511">
        <v>0</v>
      </c>
      <c r="DG1511">
        <v>0</v>
      </c>
      <c r="DL1511">
        <v>0</v>
      </c>
      <c r="DQ1511">
        <v>0</v>
      </c>
      <c r="DV1511">
        <v>0</v>
      </c>
    </row>
    <row r="1512" spans="1:126" hidden="1">
      <c r="A1512" s="97" t="s">
        <v>451</v>
      </c>
      <c r="B1512" t="s">
        <v>1415</v>
      </c>
      <c r="C1512" t="s">
        <v>714</v>
      </c>
      <c r="D1512" s="94" t="s">
        <v>1416</v>
      </c>
      <c r="E1512" t="s">
        <v>2236</v>
      </c>
      <c r="BD1512">
        <v>0</v>
      </c>
      <c r="BI1512">
        <v>0</v>
      </c>
      <c r="BN1512">
        <v>0</v>
      </c>
      <c r="BS1512">
        <v>0</v>
      </c>
      <c r="BX1512">
        <v>0</v>
      </c>
      <c r="CC1512">
        <v>0</v>
      </c>
      <c r="CH1512">
        <v>0</v>
      </c>
      <c r="CM1512">
        <v>0</v>
      </c>
      <c r="CR1512">
        <v>0</v>
      </c>
      <c r="CW1512">
        <v>0</v>
      </c>
      <c r="DB1512">
        <v>0</v>
      </c>
      <c r="DG1512">
        <v>0</v>
      </c>
      <c r="DL1512">
        <v>0</v>
      </c>
      <c r="DQ1512">
        <v>0</v>
      </c>
      <c r="DV1512">
        <v>0</v>
      </c>
    </row>
    <row r="1513" spans="1:126" hidden="1">
      <c r="A1513" s="97" t="s">
        <v>451</v>
      </c>
      <c r="B1513" t="s">
        <v>1415</v>
      </c>
      <c r="C1513" t="s">
        <v>714</v>
      </c>
      <c r="D1513" s="94" t="s">
        <v>1416</v>
      </c>
      <c r="E1513" t="s">
        <v>2237</v>
      </c>
      <c r="BD1513">
        <v>25854600</v>
      </c>
      <c r="BI1513">
        <v>33064400</v>
      </c>
      <c r="BN1513">
        <v>36414600</v>
      </c>
      <c r="BS1513">
        <v>50536800</v>
      </c>
      <c r="BX1513">
        <v>66845500</v>
      </c>
      <c r="CC1513">
        <v>80764900</v>
      </c>
      <c r="CH1513">
        <v>99347600</v>
      </c>
      <c r="CM1513">
        <v>118282000</v>
      </c>
      <c r="CR1513">
        <v>133901400</v>
      </c>
      <c r="CW1513">
        <v>142918000</v>
      </c>
      <c r="DB1513">
        <v>166669300</v>
      </c>
      <c r="DG1513">
        <v>197675500</v>
      </c>
      <c r="DL1513">
        <v>201386500</v>
      </c>
      <c r="DQ1513">
        <v>202035000</v>
      </c>
      <c r="DV1513">
        <v>220263400</v>
      </c>
    </row>
    <row r="1514" spans="1:126" hidden="1">
      <c r="A1514" s="97" t="s">
        <v>451</v>
      </c>
      <c r="B1514" t="s">
        <v>1415</v>
      </c>
      <c r="C1514" t="s">
        <v>714</v>
      </c>
      <c r="D1514" s="94" t="s">
        <v>1416</v>
      </c>
      <c r="E1514" t="s">
        <v>2238</v>
      </c>
      <c r="BD1514">
        <v>24475700</v>
      </c>
      <c r="BI1514">
        <v>27989900</v>
      </c>
      <c r="BN1514">
        <v>35120600</v>
      </c>
      <c r="BS1514">
        <v>39050000</v>
      </c>
      <c r="BX1514">
        <v>53105600</v>
      </c>
      <c r="CC1514">
        <v>70094500</v>
      </c>
      <c r="CH1514">
        <v>84286600</v>
      </c>
      <c r="CM1514">
        <v>102789100</v>
      </c>
      <c r="CR1514">
        <v>116401500</v>
      </c>
      <c r="CW1514">
        <v>124514500</v>
      </c>
      <c r="DB1514">
        <v>127882800</v>
      </c>
      <c r="DG1514">
        <v>145611100</v>
      </c>
      <c r="DL1514">
        <v>167213300</v>
      </c>
      <c r="DQ1514">
        <v>165098800</v>
      </c>
      <c r="DV1514">
        <v>162039300</v>
      </c>
    </row>
    <row r="1515" spans="1:126" hidden="1">
      <c r="A1515" s="97" t="s">
        <v>451</v>
      </c>
      <c r="B1515" t="s">
        <v>1415</v>
      </c>
      <c r="C1515" t="s">
        <v>714</v>
      </c>
      <c r="D1515" s="94" t="s">
        <v>1416</v>
      </c>
      <c r="E1515" t="s">
        <v>2239</v>
      </c>
      <c r="BD1515">
        <v>20721400</v>
      </c>
      <c r="BI1515">
        <v>24182100</v>
      </c>
      <c r="BN1515">
        <v>27506600</v>
      </c>
      <c r="BS1515">
        <v>34599500</v>
      </c>
      <c r="BX1515">
        <v>38153500</v>
      </c>
      <c r="CC1515">
        <v>51503800</v>
      </c>
      <c r="CH1515">
        <v>67452100</v>
      </c>
      <c r="CM1515">
        <v>80747900</v>
      </c>
      <c r="CR1515">
        <v>97780299.999999896</v>
      </c>
      <c r="CW1515">
        <v>110245700</v>
      </c>
      <c r="DB1515">
        <v>116208700</v>
      </c>
      <c r="DG1515">
        <v>116500500</v>
      </c>
      <c r="DL1515">
        <v>128925700</v>
      </c>
      <c r="DQ1515">
        <v>146898300</v>
      </c>
      <c r="DV1515">
        <v>144030500</v>
      </c>
    </row>
    <row r="1516" spans="1:126" hidden="1">
      <c r="A1516" s="97" t="s">
        <v>451</v>
      </c>
      <c r="B1516" t="s">
        <v>1415</v>
      </c>
      <c r="C1516" t="s">
        <v>714</v>
      </c>
      <c r="D1516" s="94" t="s">
        <v>1416</v>
      </c>
      <c r="E1516" t="s">
        <v>2240</v>
      </c>
      <c r="BD1516">
        <v>14379400</v>
      </c>
      <c r="BI1516">
        <v>19423800</v>
      </c>
      <c r="BN1516">
        <v>22367300</v>
      </c>
      <c r="BS1516">
        <v>24771600</v>
      </c>
      <c r="BX1516">
        <v>30951800</v>
      </c>
      <c r="CC1516">
        <v>33753000</v>
      </c>
      <c r="CH1516">
        <v>45170500</v>
      </c>
      <c r="CM1516">
        <v>59720300</v>
      </c>
      <c r="CR1516">
        <v>72789800</v>
      </c>
      <c r="CW1516">
        <v>90002500</v>
      </c>
      <c r="DB1516">
        <v>103056500</v>
      </c>
      <c r="DG1516">
        <v>109272300</v>
      </c>
      <c r="DL1516">
        <v>110350700</v>
      </c>
      <c r="DQ1516">
        <v>124616500</v>
      </c>
      <c r="DV1516">
        <v>144569500</v>
      </c>
    </row>
    <row r="1517" spans="1:126" hidden="1">
      <c r="A1517" s="97" t="s">
        <v>451</v>
      </c>
      <c r="B1517" t="s">
        <v>1415</v>
      </c>
      <c r="C1517" t="s">
        <v>714</v>
      </c>
      <c r="D1517" s="94" t="s">
        <v>1416</v>
      </c>
      <c r="E1517" t="s">
        <v>2241</v>
      </c>
      <c r="BD1517">
        <v>14288900</v>
      </c>
      <c r="BI1517">
        <v>14199400</v>
      </c>
      <c r="BN1517">
        <v>19251100</v>
      </c>
      <c r="BS1517">
        <v>22168500</v>
      </c>
      <c r="BX1517">
        <v>24519700</v>
      </c>
      <c r="CC1517">
        <v>30741900</v>
      </c>
      <c r="CH1517">
        <v>33449100</v>
      </c>
      <c r="CM1517">
        <v>44840100</v>
      </c>
      <c r="CR1517">
        <v>59362900</v>
      </c>
      <c r="CW1517">
        <v>72392900</v>
      </c>
      <c r="DB1517">
        <v>89540799.999999896</v>
      </c>
      <c r="DG1517">
        <v>102400100</v>
      </c>
      <c r="DL1517">
        <v>108683400</v>
      </c>
      <c r="DQ1517">
        <v>109393200</v>
      </c>
      <c r="DV1517">
        <v>123814100</v>
      </c>
    </row>
    <row r="1518" spans="1:126" hidden="1">
      <c r="A1518" s="97" t="s">
        <v>451</v>
      </c>
      <c r="B1518" t="s">
        <v>1415</v>
      </c>
      <c r="C1518" t="s">
        <v>714</v>
      </c>
      <c r="D1518" s="94" t="s">
        <v>1416</v>
      </c>
      <c r="E1518" t="s">
        <v>2242</v>
      </c>
      <c r="BD1518">
        <v>12535200</v>
      </c>
      <c r="BI1518">
        <v>14060800</v>
      </c>
      <c r="BN1518">
        <v>13962200</v>
      </c>
      <c r="BS1518">
        <v>19019900</v>
      </c>
      <c r="BX1518">
        <v>21967100</v>
      </c>
      <c r="CC1518">
        <v>24273300</v>
      </c>
      <c r="CH1518">
        <v>30475000</v>
      </c>
      <c r="CM1518">
        <v>33175000</v>
      </c>
      <c r="CR1518">
        <v>44554800</v>
      </c>
      <c r="CW1518">
        <v>58888400</v>
      </c>
      <c r="DB1518">
        <v>71806700</v>
      </c>
      <c r="DG1518">
        <v>88719000</v>
      </c>
      <c r="DL1518">
        <v>101548900</v>
      </c>
      <c r="DQ1518">
        <v>107676900</v>
      </c>
      <c r="DV1518">
        <v>108527500</v>
      </c>
    </row>
    <row r="1519" spans="1:126" hidden="1">
      <c r="A1519" s="97" t="s">
        <v>451</v>
      </c>
      <c r="B1519" t="s">
        <v>1415</v>
      </c>
      <c r="C1519" t="s">
        <v>714</v>
      </c>
      <c r="D1519" s="94" t="s">
        <v>1416</v>
      </c>
      <c r="E1519" t="s">
        <v>2243</v>
      </c>
      <c r="BD1519">
        <v>10602500</v>
      </c>
      <c r="BI1519">
        <v>12175400</v>
      </c>
      <c r="BN1519">
        <v>13839500</v>
      </c>
      <c r="BS1519">
        <v>13721800</v>
      </c>
      <c r="BX1519">
        <v>18798400</v>
      </c>
      <c r="CC1519">
        <v>21661500</v>
      </c>
      <c r="CH1519">
        <v>23960100</v>
      </c>
      <c r="CM1519">
        <v>30042600</v>
      </c>
      <c r="CR1519">
        <v>32758600</v>
      </c>
      <c r="CW1519">
        <v>43929200</v>
      </c>
      <c r="DB1519">
        <v>58208000</v>
      </c>
      <c r="DG1519">
        <v>70836000</v>
      </c>
      <c r="DL1519">
        <v>88052300</v>
      </c>
      <c r="DQ1519">
        <v>100312600</v>
      </c>
      <c r="DV1519">
        <v>106602799.999999</v>
      </c>
    </row>
    <row r="1520" spans="1:126" hidden="1">
      <c r="A1520" s="97" t="s">
        <v>451</v>
      </c>
      <c r="B1520" t="s">
        <v>1415</v>
      </c>
      <c r="C1520" t="s">
        <v>714</v>
      </c>
      <c r="D1520" s="94" t="s">
        <v>1416</v>
      </c>
      <c r="E1520" t="s">
        <v>2244</v>
      </c>
      <c r="BD1520">
        <v>8868400</v>
      </c>
      <c r="BI1520">
        <v>10437700</v>
      </c>
      <c r="BN1520">
        <v>12055000</v>
      </c>
      <c r="BS1520">
        <v>13505500</v>
      </c>
      <c r="BX1520">
        <v>13383600</v>
      </c>
      <c r="CC1520">
        <v>18415500</v>
      </c>
      <c r="CH1520">
        <v>21292900</v>
      </c>
      <c r="CM1520">
        <v>23509100</v>
      </c>
      <c r="CR1520">
        <v>29485600</v>
      </c>
      <c r="CW1520">
        <v>32211400</v>
      </c>
      <c r="DB1520">
        <v>43261400</v>
      </c>
      <c r="DG1520">
        <v>57285500</v>
      </c>
      <c r="DL1520">
        <v>69960100</v>
      </c>
      <c r="DQ1520">
        <v>86552700</v>
      </c>
      <c r="DV1520">
        <v>98931700</v>
      </c>
    </row>
    <row r="1521" spans="1:126" hidden="1">
      <c r="A1521" s="97" t="s">
        <v>451</v>
      </c>
      <c r="B1521" t="s">
        <v>1415</v>
      </c>
      <c r="C1521" t="s">
        <v>714</v>
      </c>
      <c r="D1521" s="94" t="s">
        <v>1416</v>
      </c>
      <c r="E1521" t="s">
        <v>2245</v>
      </c>
      <c r="BD1521">
        <v>7143799.9999999898</v>
      </c>
      <c r="BI1521">
        <v>8474900</v>
      </c>
      <c r="BN1521">
        <v>10090000</v>
      </c>
      <c r="BS1521">
        <v>11711099.999999899</v>
      </c>
      <c r="BX1521">
        <v>13076300</v>
      </c>
      <c r="CC1521">
        <v>12959700</v>
      </c>
      <c r="CH1521">
        <v>17961700</v>
      </c>
      <c r="CM1521">
        <v>20710100</v>
      </c>
      <c r="CR1521">
        <v>22882300</v>
      </c>
      <c r="CW1521">
        <v>28715600</v>
      </c>
      <c r="DB1521">
        <v>31448100</v>
      </c>
      <c r="DG1521">
        <v>42253600</v>
      </c>
      <c r="DL1521">
        <v>56095300</v>
      </c>
      <c r="DQ1521">
        <v>68246000</v>
      </c>
      <c r="DV1521">
        <v>84763900</v>
      </c>
    </row>
    <row r="1522" spans="1:126" hidden="1">
      <c r="A1522" s="97" t="s">
        <v>451</v>
      </c>
      <c r="B1522" t="s">
        <v>1415</v>
      </c>
      <c r="C1522" t="s">
        <v>714</v>
      </c>
      <c r="D1522" s="94" t="s">
        <v>1416</v>
      </c>
      <c r="E1522" t="s">
        <v>2246</v>
      </c>
      <c r="BD1522">
        <v>5794000</v>
      </c>
      <c r="BI1522">
        <v>6728900</v>
      </c>
      <c r="BN1522">
        <v>8042100</v>
      </c>
      <c r="BS1522">
        <v>9532600</v>
      </c>
      <c r="BX1522">
        <v>11086800</v>
      </c>
      <c r="CC1522">
        <v>12446600</v>
      </c>
      <c r="CH1522">
        <v>12435800</v>
      </c>
      <c r="CM1522">
        <v>17192100</v>
      </c>
      <c r="CR1522">
        <v>19909000</v>
      </c>
      <c r="CW1522">
        <v>22004300</v>
      </c>
      <c r="DB1522">
        <v>27653400</v>
      </c>
      <c r="DG1522">
        <v>30330100</v>
      </c>
      <c r="DL1522">
        <v>40668700</v>
      </c>
      <c r="DQ1522">
        <v>54220400</v>
      </c>
      <c r="DV1522">
        <v>66027500</v>
      </c>
    </row>
    <row r="1523" spans="1:126" hidden="1">
      <c r="A1523" s="97" t="s">
        <v>451</v>
      </c>
      <c r="B1523" t="s">
        <v>1415</v>
      </c>
      <c r="C1523" t="s">
        <v>714</v>
      </c>
      <c r="D1523" s="94" t="s">
        <v>1416</v>
      </c>
      <c r="E1523" t="s">
        <v>2247</v>
      </c>
      <c r="BD1523">
        <v>4433400</v>
      </c>
      <c r="BI1523">
        <v>5227700</v>
      </c>
      <c r="BN1523">
        <v>6116400</v>
      </c>
      <c r="BS1523">
        <v>7358600</v>
      </c>
      <c r="BX1523">
        <v>8792000</v>
      </c>
      <c r="CC1523">
        <v>10325700</v>
      </c>
      <c r="CH1523">
        <v>11677599.999999899</v>
      </c>
      <c r="CM1523">
        <v>11680800</v>
      </c>
      <c r="CR1523">
        <v>16201800</v>
      </c>
      <c r="CW1523">
        <v>18726500</v>
      </c>
      <c r="DB1523">
        <v>20752600</v>
      </c>
      <c r="DG1523">
        <v>26109900</v>
      </c>
      <c r="DL1523">
        <v>29025300</v>
      </c>
      <c r="DQ1523">
        <v>38346600</v>
      </c>
      <c r="DV1523">
        <v>51478300</v>
      </c>
    </row>
    <row r="1524" spans="1:126" hidden="1">
      <c r="A1524" s="97" t="s">
        <v>451</v>
      </c>
      <c r="B1524" t="s">
        <v>1415</v>
      </c>
      <c r="C1524" t="s">
        <v>714</v>
      </c>
      <c r="D1524" s="94" t="s">
        <v>1416</v>
      </c>
      <c r="E1524" t="s">
        <v>2248</v>
      </c>
      <c r="BD1524">
        <v>3107399.9999999902</v>
      </c>
      <c r="BI1524">
        <v>3676900</v>
      </c>
      <c r="BN1524">
        <v>4413000</v>
      </c>
      <c r="BS1524">
        <v>5269100</v>
      </c>
      <c r="BX1524">
        <v>6374400</v>
      </c>
      <c r="CC1524">
        <v>7633500</v>
      </c>
      <c r="CH1524">
        <v>9140000</v>
      </c>
      <c r="CM1524">
        <v>10419800</v>
      </c>
      <c r="CR1524">
        <v>10491900</v>
      </c>
      <c r="CW1524">
        <v>14612700</v>
      </c>
      <c r="DB1524">
        <v>16979900</v>
      </c>
      <c r="DG1524">
        <v>18947600</v>
      </c>
      <c r="DL1524">
        <v>24012800</v>
      </c>
      <c r="DQ1524">
        <v>26694900</v>
      </c>
      <c r="DV1524">
        <v>35439500</v>
      </c>
    </row>
    <row r="1525" spans="1:126" hidden="1">
      <c r="A1525" s="97" t="s">
        <v>451</v>
      </c>
      <c r="B1525" t="s">
        <v>1415</v>
      </c>
      <c r="C1525" t="s">
        <v>714</v>
      </c>
      <c r="D1525" s="94" t="s">
        <v>1416</v>
      </c>
      <c r="E1525" t="s">
        <v>2249</v>
      </c>
      <c r="BD1525">
        <v>1815300</v>
      </c>
      <c r="BI1525">
        <v>2284600</v>
      </c>
      <c r="BN1525">
        <v>2777200</v>
      </c>
      <c r="BS1525">
        <v>3414899.9999999902</v>
      </c>
      <c r="BX1525">
        <v>4095200</v>
      </c>
      <c r="CC1525">
        <v>5046000</v>
      </c>
      <c r="CH1525">
        <v>6225700</v>
      </c>
      <c r="CM1525">
        <v>7552000</v>
      </c>
      <c r="CR1525">
        <v>8757099.9999999907</v>
      </c>
      <c r="CW1525">
        <v>8923200</v>
      </c>
      <c r="DB1525">
        <v>12557400</v>
      </c>
      <c r="DG1525">
        <v>14621500</v>
      </c>
      <c r="DL1525">
        <v>16520900</v>
      </c>
      <c r="DQ1525">
        <v>20903000</v>
      </c>
      <c r="DV1525">
        <v>23485500</v>
      </c>
    </row>
    <row r="1526" spans="1:126" hidden="1">
      <c r="A1526" s="97" t="s">
        <v>451</v>
      </c>
      <c r="B1526" t="s">
        <v>1415</v>
      </c>
      <c r="C1526" t="s">
        <v>714</v>
      </c>
      <c r="D1526" s="94" t="s">
        <v>1416</v>
      </c>
      <c r="E1526" t="s">
        <v>2250</v>
      </c>
      <c r="BD1526">
        <v>1231800</v>
      </c>
      <c r="BI1526">
        <v>1618300</v>
      </c>
      <c r="BN1526">
        <v>2145700</v>
      </c>
      <c r="BS1526">
        <v>2711700</v>
      </c>
      <c r="BX1526">
        <v>3473899.9999999902</v>
      </c>
      <c r="CC1526">
        <v>4448100</v>
      </c>
      <c r="CH1526">
        <v>5671300</v>
      </c>
      <c r="CM1526">
        <v>7282000</v>
      </c>
      <c r="CR1526">
        <v>5513900</v>
      </c>
      <c r="CW1526">
        <v>6539000</v>
      </c>
      <c r="DB1526">
        <v>6898400</v>
      </c>
      <c r="DG1526">
        <v>9776500</v>
      </c>
      <c r="DL1526">
        <v>11761300</v>
      </c>
      <c r="DQ1526">
        <v>13287800</v>
      </c>
      <c r="DV1526">
        <v>16755300</v>
      </c>
    </row>
    <row r="1527" spans="1:126" hidden="1">
      <c r="A1527" s="97" t="s">
        <v>451</v>
      </c>
      <c r="B1527" t="s">
        <v>1415</v>
      </c>
      <c r="C1527" t="s">
        <v>714</v>
      </c>
      <c r="D1527" s="94" t="s">
        <v>1416</v>
      </c>
      <c r="E1527" t="s">
        <v>2251</v>
      </c>
      <c r="BD1527">
        <v>302800</v>
      </c>
      <c r="BI1527">
        <v>352099.99999999901</v>
      </c>
      <c r="BN1527">
        <v>502200</v>
      </c>
      <c r="BS1527">
        <v>669500</v>
      </c>
      <c r="BX1527">
        <v>864000</v>
      </c>
      <c r="CC1527">
        <v>1124300</v>
      </c>
      <c r="CH1527">
        <v>1479699.99999999</v>
      </c>
      <c r="CM1527">
        <v>1912900</v>
      </c>
      <c r="CR1527">
        <v>2584400</v>
      </c>
      <c r="CW1527">
        <v>3373299.9999999902</v>
      </c>
      <c r="DB1527">
        <v>4123899.9999999902</v>
      </c>
      <c r="DG1527">
        <v>4540400</v>
      </c>
      <c r="DL1527">
        <v>6611400</v>
      </c>
      <c r="DQ1527">
        <v>8011700</v>
      </c>
      <c r="DV1527">
        <v>9204700</v>
      </c>
    </row>
    <row r="1528" spans="1:126" hidden="1">
      <c r="A1528" s="97" t="s">
        <v>451</v>
      </c>
      <c r="B1528" t="s">
        <v>1415</v>
      </c>
      <c r="C1528" t="s">
        <v>714</v>
      </c>
      <c r="D1528" s="94" t="s">
        <v>1416</v>
      </c>
      <c r="E1528" t="s">
        <v>2252</v>
      </c>
      <c r="BD1528">
        <v>72700</v>
      </c>
      <c r="BI1528">
        <v>88000</v>
      </c>
      <c r="BN1528">
        <v>107100</v>
      </c>
      <c r="BS1528">
        <v>157700</v>
      </c>
      <c r="BX1528">
        <v>221200</v>
      </c>
      <c r="CC1528">
        <v>300600</v>
      </c>
      <c r="CH1528">
        <v>419799.99999999901</v>
      </c>
      <c r="CM1528">
        <v>591300</v>
      </c>
      <c r="CR1528">
        <v>802800</v>
      </c>
      <c r="CW1528">
        <v>1133800</v>
      </c>
      <c r="DB1528">
        <v>1534000</v>
      </c>
      <c r="DG1528">
        <v>1973300</v>
      </c>
      <c r="DL1528">
        <v>2323300</v>
      </c>
      <c r="DQ1528">
        <v>3406100</v>
      </c>
      <c r="DV1528">
        <v>4253200</v>
      </c>
    </row>
    <row r="1529" spans="1:126" hidden="1">
      <c r="A1529" s="97" t="s">
        <v>451</v>
      </c>
      <c r="B1529" t="s">
        <v>1415</v>
      </c>
      <c r="C1529" t="s">
        <v>714</v>
      </c>
      <c r="D1529" s="94" t="s">
        <v>1416</v>
      </c>
      <c r="E1529" t="s">
        <v>2253</v>
      </c>
      <c r="BD1529">
        <v>9800</v>
      </c>
      <c r="BI1529">
        <v>13100</v>
      </c>
      <c r="BN1529">
        <v>16200</v>
      </c>
      <c r="BS1529">
        <v>20400</v>
      </c>
      <c r="BX1529">
        <v>32200</v>
      </c>
      <c r="CC1529">
        <v>47400</v>
      </c>
      <c r="CH1529">
        <v>70800</v>
      </c>
      <c r="CM1529">
        <v>107699.999999999</v>
      </c>
      <c r="CR1529">
        <v>160100</v>
      </c>
      <c r="CW1529">
        <v>222700</v>
      </c>
      <c r="DB1529">
        <v>320000</v>
      </c>
      <c r="DG1529">
        <v>460500</v>
      </c>
      <c r="DL1529">
        <v>637700</v>
      </c>
      <c r="DQ1529">
        <v>778500</v>
      </c>
      <c r="DV1529">
        <v>1172000</v>
      </c>
    </row>
    <row r="1530" spans="1:126" hidden="1">
      <c r="A1530" s="97" t="s">
        <v>451</v>
      </c>
      <c r="B1530" t="s">
        <v>1415</v>
      </c>
      <c r="C1530" t="s">
        <v>714</v>
      </c>
      <c r="D1530" s="94" t="s">
        <v>1416</v>
      </c>
      <c r="E1530" t="s">
        <v>2254</v>
      </c>
      <c r="BD1530">
        <v>800</v>
      </c>
      <c r="BI1530">
        <v>1100</v>
      </c>
      <c r="BN1530">
        <v>1400</v>
      </c>
      <c r="BS1530">
        <v>1900</v>
      </c>
      <c r="BX1530">
        <v>2500</v>
      </c>
      <c r="CC1530">
        <v>4000</v>
      </c>
      <c r="CH1530">
        <v>6500</v>
      </c>
      <c r="CM1530">
        <v>11000</v>
      </c>
      <c r="CR1530">
        <v>17400</v>
      </c>
      <c r="CW1530">
        <v>26900</v>
      </c>
      <c r="DB1530">
        <v>36800</v>
      </c>
      <c r="DG1530">
        <v>52500</v>
      </c>
      <c r="DL1530">
        <v>83199.999999999898</v>
      </c>
      <c r="DQ1530">
        <v>111800</v>
      </c>
      <c r="DV1530">
        <v>159600</v>
      </c>
    </row>
    <row r="1531" spans="1:126" hidden="1">
      <c r="A1531" s="97" t="s">
        <v>451</v>
      </c>
      <c r="B1531" t="s">
        <v>1415</v>
      </c>
      <c r="C1531" t="s">
        <v>714</v>
      </c>
      <c r="D1531" s="94" t="s">
        <v>1416</v>
      </c>
      <c r="E1531" t="s">
        <v>2255</v>
      </c>
      <c r="BD1531">
        <v>303300</v>
      </c>
      <c r="BI1531">
        <v>413100</v>
      </c>
      <c r="BN1531">
        <v>608900</v>
      </c>
      <c r="BS1531">
        <v>946900</v>
      </c>
      <c r="BX1531">
        <v>1507500</v>
      </c>
      <c r="CC1531">
        <v>2424000</v>
      </c>
      <c r="CH1531">
        <v>3801900</v>
      </c>
      <c r="CM1531">
        <v>5959400</v>
      </c>
      <c r="CR1531">
        <v>9103600</v>
      </c>
      <c r="CW1531">
        <v>13468600</v>
      </c>
      <c r="DB1531">
        <v>18910100</v>
      </c>
      <c r="DG1531">
        <v>25804100</v>
      </c>
      <c r="DL1531">
        <v>34807900</v>
      </c>
      <c r="DQ1531">
        <v>47258600</v>
      </c>
      <c r="DV1531">
        <v>62406800</v>
      </c>
    </row>
    <row r="1532" spans="1:126" hidden="1">
      <c r="A1532" s="97" t="s">
        <v>451</v>
      </c>
      <c r="B1532" t="s">
        <v>1415</v>
      </c>
      <c r="C1532" t="s">
        <v>714</v>
      </c>
      <c r="D1532" s="94" t="s">
        <v>1416</v>
      </c>
      <c r="E1532" t="s">
        <v>2256</v>
      </c>
      <c r="BD1532">
        <v>303300</v>
      </c>
      <c r="BI1532">
        <v>413100</v>
      </c>
      <c r="BN1532">
        <v>608900</v>
      </c>
      <c r="BS1532">
        <v>946900</v>
      </c>
      <c r="BX1532">
        <v>1507500</v>
      </c>
      <c r="CC1532">
        <v>2424000</v>
      </c>
      <c r="CH1532">
        <v>3801900</v>
      </c>
      <c r="CM1532">
        <v>5959400</v>
      </c>
      <c r="CR1532">
        <v>9103600</v>
      </c>
      <c r="CW1532">
        <v>13468600</v>
      </c>
      <c r="DB1532">
        <v>18910100</v>
      </c>
      <c r="DG1532">
        <v>25804100</v>
      </c>
      <c r="DL1532">
        <v>34807900</v>
      </c>
      <c r="DQ1532">
        <v>47258600</v>
      </c>
      <c r="DV1532">
        <v>62406800</v>
      </c>
    </row>
    <row r="1533" spans="1:126" hidden="1">
      <c r="A1533" s="97" t="s">
        <v>451</v>
      </c>
      <c r="B1533" t="s">
        <v>1415</v>
      </c>
      <c r="C1533" t="s">
        <v>714</v>
      </c>
      <c r="D1533" s="94" t="s">
        <v>1416</v>
      </c>
      <c r="E1533" t="s">
        <v>2257</v>
      </c>
      <c r="BD1533">
        <v>193300</v>
      </c>
      <c r="BI1533">
        <v>292400</v>
      </c>
      <c r="BN1533">
        <v>460800</v>
      </c>
      <c r="BS1533">
        <v>729200</v>
      </c>
      <c r="BX1533">
        <v>1158900</v>
      </c>
      <c r="CC1533">
        <v>1836700</v>
      </c>
      <c r="CH1533">
        <v>2851100</v>
      </c>
      <c r="CM1533">
        <v>4358700</v>
      </c>
      <c r="CR1533">
        <v>6439800</v>
      </c>
      <c r="CW1533">
        <v>9194600</v>
      </c>
      <c r="DB1533">
        <v>12395100</v>
      </c>
      <c r="DG1533">
        <v>16219400</v>
      </c>
      <c r="DL1533">
        <v>21059700</v>
      </c>
      <c r="DQ1533">
        <v>27628000</v>
      </c>
      <c r="DV1533">
        <v>35757600</v>
      </c>
    </row>
    <row r="1534" spans="1:126" hidden="1">
      <c r="A1534" s="97" t="s">
        <v>451</v>
      </c>
      <c r="B1534" t="s">
        <v>1415</v>
      </c>
      <c r="C1534" t="s">
        <v>714</v>
      </c>
      <c r="D1534" s="94" t="s">
        <v>1416</v>
      </c>
      <c r="E1534" t="s">
        <v>2258</v>
      </c>
      <c r="BD1534">
        <v>110000</v>
      </c>
      <c r="BI1534">
        <v>120700</v>
      </c>
      <c r="BN1534">
        <v>148100</v>
      </c>
      <c r="BS1534">
        <v>217700</v>
      </c>
      <c r="BX1534">
        <v>348600</v>
      </c>
      <c r="CC1534">
        <v>587300</v>
      </c>
      <c r="CH1534">
        <v>950800</v>
      </c>
      <c r="CM1534">
        <v>1600700</v>
      </c>
      <c r="CR1534">
        <v>2663800</v>
      </c>
      <c r="CW1534">
        <v>4274000</v>
      </c>
      <c r="DB1534">
        <v>6515000</v>
      </c>
      <c r="DG1534">
        <v>9584700</v>
      </c>
      <c r="DL1534">
        <v>13748200</v>
      </c>
      <c r="DQ1534">
        <v>19630600</v>
      </c>
      <c r="DV1534">
        <v>26649200</v>
      </c>
    </row>
    <row r="1535" spans="1:126" hidden="1">
      <c r="A1535" s="97" t="s">
        <v>451</v>
      </c>
      <c r="B1535" t="s">
        <v>1415</v>
      </c>
      <c r="C1535" t="s">
        <v>714</v>
      </c>
      <c r="D1535" s="94" t="s">
        <v>1416</v>
      </c>
      <c r="E1535" t="s">
        <v>2259</v>
      </c>
      <c r="BD1535">
        <v>0</v>
      </c>
      <c r="BI1535">
        <v>0</v>
      </c>
      <c r="BN1535">
        <v>0</v>
      </c>
      <c r="BS1535">
        <v>0</v>
      </c>
      <c r="BX1535">
        <v>0</v>
      </c>
      <c r="CC1535">
        <v>0</v>
      </c>
      <c r="CH1535">
        <v>0</v>
      </c>
      <c r="CM1535">
        <v>0</v>
      </c>
      <c r="CR1535">
        <v>0</v>
      </c>
      <c r="CW1535">
        <v>0</v>
      </c>
      <c r="DB1535">
        <v>0</v>
      </c>
      <c r="DG1535">
        <v>0</v>
      </c>
      <c r="DL1535">
        <v>0</v>
      </c>
      <c r="DQ1535">
        <v>0</v>
      </c>
      <c r="DV1535">
        <v>0</v>
      </c>
    </row>
    <row r="1536" spans="1:126" hidden="1">
      <c r="A1536" s="97" t="s">
        <v>451</v>
      </c>
      <c r="B1536" t="s">
        <v>1415</v>
      </c>
      <c r="C1536" t="s">
        <v>714</v>
      </c>
      <c r="D1536" s="94" t="s">
        <v>1416</v>
      </c>
      <c r="E1536" t="s">
        <v>2260</v>
      </c>
      <c r="BD1536">
        <v>0</v>
      </c>
      <c r="BI1536">
        <v>0</v>
      </c>
      <c r="BN1536">
        <v>0</v>
      </c>
      <c r="BS1536">
        <v>0</v>
      </c>
      <c r="BX1536">
        <v>0</v>
      </c>
      <c r="CC1536">
        <v>0</v>
      </c>
      <c r="CH1536">
        <v>0</v>
      </c>
      <c r="CM1536">
        <v>0</v>
      </c>
      <c r="CR1536">
        <v>0</v>
      </c>
      <c r="CW1536">
        <v>0</v>
      </c>
      <c r="DB1536">
        <v>0</v>
      </c>
      <c r="DG1536">
        <v>0</v>
      </c>
      <c r="DL1536">
        <v>0</v>
      </c>
      <c r="DQ1536">
        <v>0</v>
      </c>
      <c r="DV1536">
        <v>0</v>
      </c>
    </row>
    <row r="1537" spans="1:126" hidden="1">
      <c r="A1537" s="97" t="s">
        <v>451</v>
      </c>
      <c r="B1537" t="s">
        <v>1415</v>
      </c>
      <c r="C1537" t="s">
        <v>714</v>
      </c>
      <c r="D1537" s="94" t="s">
        <v>1416</v>
      </c>
      <c r="E1537" t="s">
        <v>2261</v>
      </c>
      <c r="BD1537">
        <v>0</v>
      </c>
      <c r="BI1537">
        <v>0</v>
      </c>
      <c r="BN1537">
        <v>0</v>
      </c>
      <c r="BS1537">
        <v>0</v>
      </c>
      <c r="BX1537">
        <v>0</v>
      </c>
      <c r="CC1537">
        <v>0</v>
      </c>
      <c r="CH1537">
        <v>0</v>
      </c>
      <c r="CM1537">
        <v>0</v>
      </c>
      <c r="CR1537">
        <v>0</v>
      </c>
      <c r="CW1537">
        <v>0</v>
      </c>
      <c r="DB1537">
        <v>0</v>
      </c>
      <c r="DG1537">
        <v>0</v>
      </c>
      <c r="DL1537">
        <v>0</v>
      </c>
      <c r="DQ1537">
        <v>0</v>
      </c>
      <c r="DV1537">
        <v>0</v>
      </c>
    </row>
    <row r="1538" spans="1:126" hidden="1">
      <c r="A1538" s="97" t="s">
        <v>451</v>
      </c>
      <c r="B1538" t="s">
        <v>1415</v>
      </c>
      <c r="C1538" t="s">
        <v>714</v>
      </c>
      <c r="D1538" s="94" t="s">
        <v>1416</v>
      </c>
      <c r="E1538" t="s">
        <v>2262</v>
      </c>
      <c r="BD1538">
        <v>0</v>
      </c>
      <c r="BI1538">
        <v>0</v>
      </c>
      <c r="BN1538">
        <v>0</v>
      </c>
      <c r="BS1538">
        <v>0</v>
      </c>
      <c r="BX1538">
        <v>0</v>
      </c>
      <c r="CC1538">
        <v>0</v>
      </c>
      <c r="CH1538">
        <v>0</v>
      </c>
      <c r="CM1538">
        <v>0</v>
      </c>
      <c r="CR1538">
        <v>0</v>
      </c>
      <c r="CW1538">
        <v>0</v>
      </c>
      <c r="DB1538">
        <v>0</v>
      </c>
      <c r="DG1538">
        <v>0</v>
      </c>
      <c r="DL1538">
        <v>0</v>
      </c>
      <c r="DQ1538">
        <v>0</v>
      </c>
      <c r="DV1538">
        <v>0</v>
      </c>
    </row>
    <row r="1539" spans="1:126" hidden="1">
      <c r="A1539" s="97" t="s">
        <v>451</v>
      </c>
      <c r="B1539" t="s">
        <v>1415</v>
      </c>
      <c r="C1539" t="s">
        <v>714</v>
      </c>
      <c r="D1539" s="94" t="s">
        <v>1416</v>
      </c>
      <c r="E1539" t="s">
        <v>2263</v>
      </c>
      <c r="BD1539">
        <v>8500</v>
      </c>
      <c r="BI1539">
        <v>19300</v>
      </c>
      <c r="BN1539">
        <v>43599.999999999898</v>
      </c>
      <c r="BS1539">
        <v>75399.999999999898</v>
      </c>
      <c r="BX1539">
        <v>135300</v>
      </c>
      <c r="CC1539">
        <v>235500</v>
      </c>
      <c r="CH1539">
        <v>439200</v>
      </c>
      <c r="CM1539">
        <v>749900</v>
      </c>
      <c r="CR1539">
        <v>1102199.99999999</v>
      </c>
      <c r="CW1539">
        <v>1569100</v>
      </c>
      <c r="DB1539">
        <v>2120000</v>
      </c>
      <c r="DG1539">
        <v>2652800</v>
      </c>
      <c r="DL1539">
        <v>3235200</v>
      </c>
      <c r="DQ1539">
        <v>4145700</v>
      </c>
      <c r="DV1539">
        <v>5666799.9999999898</v>
      </c>
    </row>
    <row r="1540" spans="1:126" hidden="1">
      <c r="A1540" s="97" t="s">
        <v>451</v>
      </c>
      <c r="B1540" t="s">
        <v>1415</v>
      </c>
      <c r="C1540" t="s">
        <v>714</v>
      </c>
      <c r="D1540" s="94" t="s">
        <v>1416</v>
      </c>
      <c r="E1540" t="s">
        <v>2264</v>
      </c>
      <c r="BD1540">
        <v>3900</v>
      </c>
      <c r="BI1540">
        <v>8300</v>
      </c>
      <c r="BN1540">
        <v>18799.999999999902</v>
      </c>
      <c r="BS1540">
        <v>42400</v>
      </c>
      <c r="BX1540">
        <v>94500</v>
      </c>
      <c r="CC1540">
        <v>220799.99999999901</v>
      </c>
      <c r="CH1540">
        <v>364300</v>
      </c>
      <c r="CM1540">
        <v>623199.99999999895</v>
      </c>
      <c r="CR1540">
        <v>1026500</v>
      </c>
      <c r="CW1540">
        <v>1508600</v>
      </c>
      <c r="DB1540">
        <v>2114200</v>
      </c>
      <c r="DG1540">
        <v>3027200</v>
      </c>
      <c r="DL1540">
        <v>4212099.9999999898</v>
      </c>
      <c r="DQ1540">
        <v>5539699.9999999898</v>
      </c>
      <c r="DV1540">
        <v>6980200</v>
      </c>
    </row>
    <row r="1541" spans="1:126" hidden="1">
      <c r="A1541" s="97" t="s">
        <v>451</v>
      </c>
      <c r="B1541" t="s">
        <v>1415</v>
      </c>
      <c r="C1541" t="s">
        <v>714</v>
      </c>
      <c r="D1541" s="94" t="s">
        <v>1416</v>
      </c>
      <c r="E1541" t="s">
        <v>2265</v>
      </c>
      <c r="BD1541">
        <v>67700</v>
      </c>
      <c r="BI1541">
        <v>97399.999999999898</v>
      </c>
      <c r="BN1541">
        <v>150600</v>
      </c>
      <c r="BS1541">
        <v>236200</v>
      </c>
      <c r="BX1541">
        <v>355299.99999999901</v>
      </c>
      <c r="CC1541">
        <v>498200</v>
      </c>
      <c r="CH1541">
        <v>722600</v>
      </c>
      <c r="CM1541">
        <v>1007900</v>
      </c>
      <c r="CR1541">
        <v>1418000</v>
      </c>
      <c r="CW1541">
        <v>1923800</v>
      </c>
      <c r="DB1541">
        <v>2337600</v>
      </c>
      <c r="DG1541">
        <v>2748300</v>
      </c>
      <c r="DL1541">
        <v>3564000</v>
      </c>
      <c r="DQ1541">
        <v>4749700</v>
      </c>
      <c r="DV1541">
        <v>5942400</v>
      </c>
    </row>
    <row r="1542" spans="1:126" hidden="1">
      <c r="A1542" s="97" t="s">
        <v>451</v>
      </c>
      <c r="B1542" t="s">
        <v>1415</v>
      </c>
      <c r="C1542" t="s">
        <v>714</v>
      </c>
      <c r="D1542" s="94" t="s">
        <v>1416</v>
      </c>
      <c r="E1542" t="s">
        <v>2266</v>
      </c>
      <c r="BD1542">
        <v>42500</v>
      </c>
      <c r="BI1542">
        <v>64400</v>
      </c>
      <c r="BN1542">
        <v>93399.999999999898</v>
      </c>
      <c r="BS1542">
        <v>145400</v>
      </c>
      <c r="BX1542">
        <v>227700</v>
      </c>
      <c r="CC1542">
        <v>344300</v>
      </c>
      <c r="CH1542">
        <v>487800</v>
      </c>
      <c r="CM1542">
        <v>712400</v>
      </c>
      <c r="CR1542">
        <v>993800</v>
      </c>
      <c r="CW1542">
        <v>1395900</v>
      </c>
      <c r="DB1542">
        <v>1869099.99999999</v>
      </c>
      <c r="DG1542">
        <v>2243000</v>
      </c>
      <c r="DL1542">
        <v>2692000</v>
      </c>
      <c r="DQ1542">
        <v>3569200</v>
      </c>
      <c r="DV1542">
        <v>4688400</v>
      </c>
    </row>
    <row r="1543" spans="1:126" hidden="1">
      <c r="A1543" s="97" t="s">
        <v>451</v>
      </c>
      <c r="B1543" t="s">
        <v>1415</v>
      </c>
      <c r="C1543" t="s">
        <v>714</v>
      </c>
      <c r="D1543" s="94" t="s">
        <v>1416</v>
      </c>
      <c r="E1543" t="s">
        <v>2267</v>
      </c>
      <c r="BD1543">
        <v>28200</v>
      </c>
      <c r="BI1543">
        <v>40200</v>
      </c>
      <c r="BN1543">
        <v>61400</v>
      </c>
      <c r="BS1543">
        <v>89200</v>
      </c>
      <c r="BX1543">
        <v>138600</v>
      </c>
      <c r="CC1543">
        <v>219700</v>
      </c>
      <c r="CH1543">
        <v>331900</v>
      </c>
      <c r="CM1543">
        <v>473900</v>
      </c>
      <c r="CR1543">
        <v>698400</v>
      </c>
      <c r="CW1543">
        <v>980900</v>
      </c>
      <c r="DB1543">
        <v>1353700</v>
      </c>
      <c r="DG1543">
        <v>1821300</v>
      </c>
      <c r="DL1543">
        <v>2187500</v>
      </c>
      <c r="DQ1543">
        <v>2684100</v>
      </c>
      <c r="DV1543">
        <v>3506500</v>
      </c>
    </row>
    <row r="1544" spans="1:126" hidden="1">
      <c r="A1544" s="97" t="s">
        <v>451</v>
      </c>
      <c r="B1544" t="s">
        <v>1415</v>
      </c>
      <c r="C1544" t="s">
        <v>714</v>
      </c>
      <c r="D1544" s="94" t="s">
        <v>1416</v>
      </c>
      <c r="E1544" t="s">
        <v>2268</v>
      </c>
      <c r="BD1544">
        <v>17599.999999999902</v>
      </c>
      <c r="BI1544">
        <v>26400</v>
      </c>
      <c r="BN1544">
        <v>37900</v>
      </c>
      <c r="BS1544">
        <v>58000</v>
      </c>
      <c r="BX1544">
        <v>84600</v>
      </c>
      <c r="CC1544">
        <v>133400</v>
      </c>
      <c r="CH1544">
        <v>211799.99999999901</v>
      </c>
      <c r="CM1544">
        <v>321600</v>
      </c>
      <c r="CR1544">
        <v>464599.99999999901</v>
      </c>
      <c r="CW1544">
        <v>694400</v>
      </c>
      <c r="DB1544">
        <v>948900</v>
      </c>
      <c r="DG1544">
        <v>1331200</v>
      </c>
      <c r="DL1544">
        <v>1759900</v>
      </c>
      <c r="DQ1544">
        <v>2154600</v>
      </c>
      <c r="DV1544">
        <v>2617100</v>
      </c>
    </row>
    <row r="1545" spans="1:126" hidden="1">
      <c r="A1545" s="97" t="s">
        <v>451</v>
      </c>
      <c r="B1545" t="s">
        <v>1415</v>
      </c>
      <c r="C1545" t="s">
        <v>714</v>
      </c>
      <c r="D1545" s="94" t="s">
        <v>1416</v>
      </c>
      <c r="E1545" t="s">
        <v>2269</v>
      </c>
      <c r="BD1545">
        <v>11100</v>
      </c>
      <c r="BI1545">
        <v>16000</v>
      </c>
      <c r="BN1545">
        <v>24199.999999999902</v>
      </c>
      <c r="BS1545">
        <v>35100</v>
      </c>
      <c r="BX1545">
        <v>53699.999999999898</v>
      </c>
      <c r="CC1545">
        <v>79600</v>
      </c>
      <c r="CH1545">
        <v>127900</v>
      </c>
      <c r="CM1545">
        <v>204300</v>
      </c>
      <c r="CR1545">
        <v>312099.99999999901</v>
      </c>
      <c r="CW1545">
        <v>455700</v>
      </c>
      <c r="DB1545">
        <v>656600</v>
      </c>
      <c r="DG1545">
        <v>928000</v>
      </c>
      <c r="DL1545">
        <v>1277300</v>
      </c>
      <c r="DQ1545">
        <v>1703399.99999999</v>
      </c>
      <c r="DV1545">
        <v>2077699.99999999</v>
      </c>
    </row>
    <row r="1546" spans="1:126" hidden="1">
      <c r="A1546" s="97" t="s">
        <v>451</v>
      </c>
      <c r="B1546" t="s">
        <v>1415</v>
      </c>
      <c r="C1546" t="s">
        <v>714</v>
      </c>
      <c r="D1546" s="94" t="s">
        <v>1416</v>
      </c>
      <c r="E1546" t="s">
        <v>2270</v>
      </c>
      <c r="BD1546">
        <v>6600</v>
      </c>
      <c r="BI1546">
        <v>9799.9999999999909</v>
      </c>
      <c r="BN1546">
        <v>14499.9999999999</v>
      </c>
      <c r="BS1546">
        <v>22200</v>
      </c>
      <c r="BX1546">
        <v>31700</v>
      </c>
      <c r="CC1546">
        <v>49100</v>
      </c>
      <c r="CH1546">
        <v>78400</v>
      </c>
      <c r="CM1546">
        <v>125900</v>
      </c>
      <c r="CR1546">
        <v>198300</v>
      </c>
      <c r="CW1546">
        <v>302600</v>
      </c>
      <c r="DB1546">
        <v>423300</v>
      </c>
      <c r="DG1546">
        <v>626700</v>
      </c>
      <c r="DL1546">
        <v>876099.99999999895</v>
      </c>
      <c r="DQ1546">
        <v>1223700</v>
      </c>
      <c r="DV1546">
        <v>1620500</v>
      </c>
    </row>
    <row r="1547" spans="1:126" hidden="1">
      <c r="A1547" s="97" t="s">
        <v>451</v>
      </c>
      <c r="B1547" t="s">
        <v>1415</v>
      </c>
      <c r="C1547" t="s">
        <v>714</v>
      </c>
      <c r="D1547" s="94" t="s">
        <v>1416</v>
      </c>
      <c r="E1547" t="s">
        <v>2271</v>
      </c>
      <c r="BD1547">
        <v>3900</v>
      </c>
      <c r="BI1547">
        <v>5500</v>
      </c>
      <c r="BN1547">
        <v>8399.9999999999909</v>
      </c>
      <c r="BS1547">
        <v>13000</v>
      </c>
      <c r="BX1547">
        <v>19099.999999999902</v>
      </c>
      <c r="CC1547">
        <v>27700</v>
      </c>
      <c r="CH1547">
        <v>43500</v>
      </c>
      <c r="CM1547">
        <v>71700</v>
      </c>
      <c r="CR1547">
        <v>115700</v>
      </c>
      <c r="CW1547">
        <v>184300</v>
      </c>
      <c r="DB1547">
        <v>278000</v>
      </c>
      <c r="DG1547">
        <v>391200</v>
      </c>
      <c r="DL1547">
        <v>579600</v>
      </c>
      <c r="DQ1547">
        <v>829900</v>
      </c>
      <c r="DV1547">
        <v>1140600</v>
      </c>
    </row>
    <row r="1548" spans="1:126" hidden="1">
      <c r="A1548" s="97" t="s">
        <v>451</v>
      </c>
      <c r="B1548" t="s">
        <v>1415</v>
      </c>
      <c r="C1548" t="s">
        <v>714</v>
      </c>
      <c r="D1548" s="94" t="s">
        <v>1416</v>
      </c>
      <c r="E1548" t="s">
        <v>2272</v>
      </c>
      <c r="BD1548">
        <v>2000</v>
      </c>
      <c r="BI1548">
        <v>3100</v>
      </c>
      <c r="BN1548">
        <v>4600</v>
      </c>
      <c r="BS1548">
        <v>7000</v>
      </c>
      <c r="BX1548">
        <v>10500</v>
      </c>
      <c r="CC1548">
        <v>15899.9999999999</v>
      </c>
      <c r="CH1548">
        <v>24200</v>
      </c>
      <c r="CM1548">
        <v>38199.999999999898</v>
      </c>
      <c r="CR1548">
        <v>62600</v>
      </c>
      <c r="CW1548">
        <v>101300</v>
      </c>
      <c r="DB1548">
        <v>162200</v>
      </c>
      <c r="DG1548">
        <v>239600</v>
      </c>
      <c r="DL1548">
        <v>341700</v>
      </c>
      <c r="DQ1548">
        <v>528100</v>
      </c>
      <c r="DV1548">
        <v>745100</v>
      </c>
    </row>
    <row r="1549" spans="1:126" hidden="1">
      <c r="A1549" s="97" t="s">
        <v>451</v>
      </c>
      <c r="B1549" t="s">
        <v>1415</v>
      </c>
      <c r="C1549" t="s">
        <v>714</v>
      </c>
      <c r="D1549" s="94" t="s">
        <v>1416</v>
      </c>
      <c r="E1549" t="s">
        <v>2273</v>
      </c>
      <c r="BD1549">
        <v>899.99999999999898</v>
      </c>
      <c r="BI1549">
        <v>1400</v>
      </c>
      <c r="BN1549">
        <v>2099.99999999999</v>
      </c>
      <c r="BS1549">
        <v>3300</v>
      </c>
      <c r="BX1549">
        <v>5000</v>
      </c>
      <c r="CC1549">
        <v>7999.99999999999</v>
      </c>
      <c r="CH1549">
        <v>12200</v>
      </c>
      <c r="CM1549">
        <v>18499.999999999902</v>
      </c>
      <c r="CR1549">
        <v>29900</v>
      </c>
      <c r="CW1549">
        <v>49000</v>
      </c>
      <c r="DB1549">
        <v>82100</v>
      </c>
      <c r="DG1549">
        <v>127300</v>
      </c>
      <c r="DL1549">
        <v>196700</v>
      </c>
      <c r="DQ1549">
        <v>289900</v>
      </c>
      <c r="DV1549">
        <v>443500</v>
      </c>
    </row>
    <row r="1550" spans="1:126" hidden="1">
      <c r="A1550" s="97" t="s">
        <v>451</v>
      </c>
      <c r="B1550" t="s">
        <v>1415</v>
      </c>
      <c r="C1550" t="s">
        <v>714</v>
      </c>
      <c r="D1550" s="94" t="s">
        <v>1416</v>
      </c>
      <c r="E1550" t="s">
        <v>2274</v>
      </c>
      <c r="BD1550">
        <v>400</v>
      </c>
      <c r="BI1550">
        <v>500</v>
      </c>
      <c r="BN1550">
        <v>899.99999999999898</v>
      </c>
      <c r="BS1550">
        <v>1400</v>
      </c>
      <c r="BX1550">
        <v>2100</v>
      </c>
      <c r="CC1550">
        <v>3200</v>
      </c>
      <c r="CH1550">
        <v>5200</v>
      </c>
      <c r="CM1550">
        <v>8100</v>
      </c>
      <c r="CR1550">
        <v>12199.9999999999</v>
      </c>
      <c r="CW1550">
        <v>20200</v>
      </c>
      <c r="DB1550">
        <v>34400</v>
      </c>
      <c r="DG1550">
        <v>57600</v>
      </c>
      <c r="DL1550">
        <v>92000</v>
      </c>
      <c r="DQ1550">
        <v>141799.99999999901</v>
      </c>
      <c r="DV1550">
        <v>215100</v>
      </c>
    </row>
    <row r="1551" spans="1:126" hidden="1">
      <c r="A1551" s="97" t="s">
        <v>451</v>
      </c>
      <c r="B1551" t="s">
        <v>1415</v>
      </c>
      <c r="C1551" t="s">
        <v>714</v>
      </c>
      <c r="D1551" s="94" t="s">
        <v>1416</v>
      </c>
      <c r="E1551" t="s">
        <v>2275</v>
      </c>
      <c r="BD1551">
        <v>0</v>
      </c>
      <c r="BI1551">
        <v>100</v>
      </c>
      <c r="BN1551">
        <v>400</v>
      </c>
      <c r="BS1551">
        <v>500</v>
      </c>
      <c r="BX1551">
        <v>700</v>
      </c>
      <c r="CC1551">
        <v>999.99999999999898</v>
      </c>
      <c r="CH1551">
        <v>1600</v>
      </c>
      <c r="CM1551">
        <v>2400</v>
      </c>
      <c r="CR1551">
        <v>4300</v>
      </c>
      <c r="CW1551">
        <v>7000</v>
      </c>
      <c r="DB1551">
        <v>11700</v>
      </c>
      <c r="DG1551">
        <v>18900</v>
      </c>
      <c r="DL1551">
        <v>36600</v>
      </c>
      <c r="DQ1551">
        <v>52700</v>
      </c>
      <c r="DV1551">
        <v>86300</v>
      </c>
    </row>
    <row r="1552" spans="1:126" hidden="1">
      <c r="A1552" s="97" t="s">
        <v>451</v>
      </c>
      <c r="B1552" t="s">
        <v>1415</v>
      </c>
      <c r="C1552" t="s">
        <v>714</v>
      </c>
      <c r="D1552" s="94" t="s">
        <v>1416</v>
      </c>
      <c r="E1552" t="s">
        <v>2276</v>
      </c>
      <c r="BD1552">
        <v>0</v>
      </c>
      <c r="BI1552">
        <v>0</v>
      </c>
      <c r="BN1552">
        <v>0</v>
      </c>
      <c r="BS1552">
        <v>100</v>
      </c>
      <c r="BX1552">
        <v>100</v>
      </c>
      <c r="CC1552">
        <v>300</v>
      </c>
      <c r="CH1552">
        <v>500</v>
      </c>
      <c r="CM1552">
        <v>600</v>
      </c>
      <c r="CR1552">
        <v>1099.99999999999</v>
      </c>
      <c r="CW1552">
        <v>1600</v>
      </c>
      <c r="DB1552">
        <v>2800</v>
      </c>
      <c r="DG1552">
        <v>5200</v>
      </c>
      <c r="DL1552">
        <v>7700</v>
      </c>
      <c r="DQ1552">
        <v>13500</v>
      </c>
      <c r="DV1552">
        <v>23200</v>
      </c>
    </row>
    <row r="1553" spans="1:126" hidden="1">
      <c r="A1553" s="97" t="s">
        <v>451</v>
      </c>
      <c r="B1553" t="s">
        <v>1415</v>
      </c>
      <c r="C1553" t="s">
        <v>714</v>
      </c>
      <c r="D1553" s="94" t="s">
        <v>1416</v>
      </c>
      <c r="E1553" t="s">
        <v>2277</v>
      </c>
      <c r="BD1553">
        <v>0</v>
      </c>
      <c r="BI1553">
        <v>0</v>
      </c>
      <c r="BN1553">
        <v>0</v>
      </c>
      <c r="BS1553">
        <v>0</v>
      </c>
      <c r="BX1553">
        <v>0</v>
      </c>
      <c r="CC1553">
        <v>0</v>
      </c>
      <c r="CH1553">
        <v>0</v>
      </c>
      <c r="CM1553">
        <v>100</v>
      </c>
      <c r="CR1553">
        <v>100</v>
      </c>
      <c r="CW1553">
        <v>200</v>
      </c>
      <c r="DB1553">
        <v>500</v>
      </c>
      <c r="DG1553">
        <v>999.99999999999898</v>
      </c>
      <c r="DL1553">
        <v>1200</v>
      </c>
      <c r="DQ1553">
        <v>1900</v>
      </c>
      <c r="DV1553">
        <v>3900</v>
      </c>
    </row>
    <row r="1554" spans="1:126" hidden="1">
      <c r="A1554" s="97" t="s">
        <v>451</v>
      </c>
      <c r="B1554" t="s">
        <v>1415</v>
      </c>
      <c r="C1554" t="s">
        <v>714</v>
      </c>
      <c r="D1554" s="94" t="s">
        <v>1416</v>
      </c>
      <c r="E1554" t="s">
        <v>2278</v>
      </c>
      <c r="BD1554">
        <v>0</v>
      </c>
      <c r="BI1554">
        <v>0</v>
      </c>
      <c r="BN1554">
        <v>0</v>
      </c>
      <c r="BS1554">
        <v>0</v>
      </c>
      <c r="BX1554">
        <v>0</v>
      </c>
      <c r="CC1554">
        <v>0</v>
      </c>
      <c r="CH1554">
        <v>0</v>
      </c>
      <c r="CM1554">
        <v>0</v>
      </c>
      <c r="CR1554">
        <v>0</v>
      </c>
      <c r="CW1554">
        <v>0</v>
      </c>
      <c r="DB1554">
        <v>0</v>
      </c>
      <c r="DG1554">
        <v>100</v>
      </c>
      <c r="DL1554">
        <v>100</v>
      </c>
      <c r="DQ1554">
        <v>100</v>
      </c>
      <c r="DV1554">
        <v>300</v>
      </c>
    </row>
    <row r="1555" spans="1:126" hidden="1">
      <c r="A1555" s="97" t="s">
        <v>451</v>
      </c>
      <c r="B1555" t="s">
        <v>1415</v>
      </c>
      <c r="C1555" t="s">
        <v>714</v>
      </c>
      <c r="D1555" s="94" t="s">
        <v>1416</v>
      </c>
      <c r="E1555" t="s">
        <v>2279</v>
      </c>
      <c r="BD1555">
        <v>0</v>
      </c>
      <c r="BI1555">
        <v>0</v>
      </c>
      <c r="BN1555">
        <v>0</v>
      </c>
      <c r="BS1555">
        <v>0</v>
      </c>
      <c r="BX1555">
        <v>0</v>
      </c>
      <c r="CC1555">
        <v>0</v>
      </c>
      <c r="CH1555">
        <v>0</v>
      </c>
      <c r="CM1555">
        <v>0</v>
      </c>
      <c r="CR1555">
        <v>0</v>
      </c>
      <c r="CW1555">
        <v>0</v>
      </c>
      <c r="DB1555">
        <v>0</v>
      </c>
      <c r="DG1555">
        <v>0</v>
      </c>
      <c r="DL1555">
        <v>0</v>
      </c>
      <c r="DQ1555">
        <v>0</v>
      </c>
      <c r="DV1555">
        <v>0</v>
      </c>
    </row>
    <row r="1556" spans="1:126" hidden="1">
      <c r="A1556" s="97" t="s">
        <v>451</v>
      </c>
      <c r="B1556" t="s">
        <v>1415</v>
      </c>
      <c r="C1556" t="s">
        <v>714</v>
      </c>
      <c r="D1556" s="94" t="s">
        <v>1416</v>
      </c>
      <c r="E1556" t="s">
        <v>2280</v>
      </c>
      <c r="BD1556">
        <v>0</v>
      </c>
      <c r="BI1556">
        <v>0</v>
      </c>
      <c r="BN1556">
        <v>0</v>
      </c>
      <c r="BS1556">
        <v>0</v>
      </c>
      <c r="BX1556">
        <v>0</v>
      </c>
      <c r="CC1556">
        <v>0</v>
      </c>
      <c r="CH1556">
        <v>0</v>
      </c>
      <c r="CM1556">
        <v>0</v>
      </c>
      <c r="CR1556">
        <v>0</v>
      </c>
      <c r="CW1556">
        <v>0</v>
      </c>
      <c r="DB1556">
        <v>0</v>
      </c>
      <c r="DG1556">
        <v>0</v>
      </c>
      <c r="DL1556">
        <v>0</v>
      </c>
      <c r="DQ1556">
        <v>0</v>
      </c>
      <c r="DV1556">
        <v>0</v>
      </c>
    </row>
    <row r="1557" spans="1:126" hidden="1">
      <c r="A1557" s="97" t="s">
        <v>451</v>
      </c>
      <c r="B1557" t="s">
        <v>1415</v>
      </c>
      <c r="C1557" t="s">
        <v>714</v>
      </c>
      <c r="D1557" s="94" t="s">
        <v>1416</v>
      </c>
      <c r="E1557" t="s">
        <v>2281</v>
      </c>
      <c r="BD1557">
        <v>0</v>
      </c>
      <c r="BI1557">
        <v>0</v>
      </c>
      <c r="BN1557">
        <v>0</v>
      </c>
      <c r="BS1557">
        <v>0</v>
      </c>
      <c r="BX1557">
        <v>0</v>
      </c>
      <c r="CC1557">
        <v>0</v>
      </c>
      <c r="CH1557">
        <v>0</v>
      </c>
      <c r="CM1557">
        <v>0</v>
      </c>
      <c r="CR1557">
        <v>0</v>
      </c>
      <c r="CW1557">
        <v>0</v>
      </c>
      <c r="DB1557">
        <v>0</v>
      </c>
      <c r="DG1557">
        <v>0</v>
      </c>
      <c r="DL1557">
        <v>0</v>
      </c>
      <c r="DQ1557">
        <v>0</v>
      </c>
      <c r="DV1557">
        <v>0</v>
      </c>
    </row>
    <row r="1558" spans="1:126" hidden="1">
      <c r="A1558" s="97" t="s">
        <v>451</v>
      </c>
      <c r="B1558" t="s">
        <v>1415</v>
      </c>
      <c r="C1558" t="s">
        <v>714</v>
      </c>
      <c r="D1558" s="94" t="s">
        <v>1416</v>
      </c>
      <c r="E1558" t="s">
        <v>2282</v>
      </c>
      <c r="BD1558">
        <v>0</v>
      </c>
      <c r="BI1558">
        <v>0</v>
      </c>
      <c r="BN1558">
        <v>0</v>
      </c>
      <c r="BS1558">
        <v>0</v>
      </c>
      <c r="BX1558">
        <v>0</v>
      </c>
      <c r="CC1558">
        <v>0</v>
      </c>
      <c r="CH1558">
        <v>0</v>
      </c>
      <c r="CM1558">
        <v>0</v>
      </c>
      <c r="CR1558">
        <v>0</v>
      </c>
      <c r="CW1558">
        <v>0</v>
      </c>
      <c r="DB1558">
        <v>0</v>
      </c>
      <c r="DG1558">
        <v>0</v>
      </c>
      <c r="DL1558">
        <v>0</v>
      </c>
      <c r="DQ1558">
        <v>0</v>
      </c>
      <c r="DV1558">
        <v>0</v>
      </c>
    </row>
    <row r="1559" spans="1:126" hidden="1">
      <c r="A1559" s="97" t="s">
        <v>451</v>
      </c>
      <c r="B1559" t="s">
        <v>1415</v>
      </c>
      <c r="C1559" t="s">
        <v>714</v>
      </c>
      <c r="D1559" s="94" t="s">
        <v>1416</v>
      </c>
      <c r="E1559" t="s">
        <v>2283</v>
      </c>
      <c r="BD1559">
        <v>0</v>
      </c>
      <c r="BI1559">
        <v>0</v>
      </c>
      <c r="BN1559">
        <v>0</v>
      </c>
      <c r="BS1559">
        <v>0</v>
      </c>
      <c r="BX1559">
        <v>0</v>
      </c>
      <c r="CC1559">
        <v>0</v>
      </c>
      <c r="CH1559">
        <v>0</v>
      </c>
      <c r="CM1559">
        <v>0</v>
      </c>
      <c r="CR1559">
        <v>0</v>
      </c>
      <c r="CW1559">
        <v>0</v>
      </c>
      <c r="DB1559">
        <v>0</v>
      </c>
      <c r="DG1559">
        <v>0</v>
      </c>
      <c r="DL1559">
        <v>0</v>
      </c>
      <c r="DQ1559">
        <v>0</v>
      </c>
      <c r="DV1559">
        <v>0</v>
      </c>
    </row>
    <row r="1560" spans="1:126" hidden="1">
      <c r="A1560" s="97" t="s">
        <v>451</v>
      </c>
      <c r="B1560" t="s">
        <v>1415</v>
      </c>
      <c r="C1560" t="s">
        <v>714</v>
      </c>
      <c r="D1560" s="94" t="s">
        <v>1416</v>
      </c>
      <c r="E1560" t="s">
        <v>2284</v>
      </c>
      <c r="BD1560">
        <v>2000</v>
      </c>
      <c r="BI1560">
        <v>2400</v>
      </c>
      <c r="BN1560">
        <v>5600</v>
      </c>
      <c r="BS1560">
        <v>18599.999999999902</v>
      </c>
      <c r="BX1560">
        <v>42400</v>
      </c>
      <c r="CC1560">
        <v>77100</v>
      </c>
      <c r="CH1560">
        <v>162200</v>
      </c>
      <c r="CM1560">
        <v>337200</v>
      </c>
      <c r="CR1560">
        <v>620400</v>
      </c>
      <c r="CW1560">
        <v>1015999.99999999</v>
      </c>
      <c r="DB1560">
        <v>1544499.99999999</v>
      </c>
      <c r="DG1560">
        <v>2155400</v>
      </c>
      <c r="DL1560">
        <v>2805999.9999999902</v>
      </c>
      <c r="DQ1560">
        <v>3637100</v>
      </c>
      <c r="DV1560">
        <v>4760800</v>
      </c>
    </row>
    <row r="1561" spans="1:126" hidden="1">
      <c r="A1561" s="97" t="s">
        <v>451</v>
      </c>
      <c r="B1561" t="s">
        <v>1415</v>
      </c>
      <c r="C1561" t="s">
        <v>714</v>
      </c>
      <c r="D1561" s="94" t="s">
        <v>1416</v>
      </c>
      <c r="E1561" t="s">
        <v>2285</v>
      </c>
      <c r="BD1561">
        <v>5699.99999999999</v>
      </c>
      <c r="BI1561">
        <v>1900</v>
      </c>
      <c r="BN1561">
        <v>2300</v>
      </c>
      <c r="BS1561">
        <v>5600</v>
      </c>
      <c r="BX1561">
        <v>18100</v>
      </c>
      <c r="CC1561">
        <v>73599.999999999898</v>
      </c>
      <c r="CH1561">
        <v>123400</v>
      </c>
      <c r="CM1561">
        <v>239900</v>
      </c>
      <c r="CR1561">
        <v>449300</v>
      </c>
      <c r="CW1561">
        <v>784200</v>
      </c>
      <c r="DB1561">
        <v>1281100</v>
      </c>
      <c r="DG1561">
        <v>2077199.99999999</v>
      </c>
      <c r="DL1561">
        <v>3243500</v>
      </c>
      <c r="DQ1561">
        <v>4630900</v>
      </c>
      <c r="DV1561">
        <v>5825200</v>
      </c>
    </row>
    <row r="1562" spans="1:126" hidden="1">
      <c r="A1562" s="97" t="s">
        <v>451</v>
      </c>
      <c r="B1562" t="s">
        <v>1415</v>
      </c>
      <c r="C1562" t="s">
        <v>714</v>
      </c>
      <c r="D1562" s="94" t="s">
        <v>1416</v>
      </c>
      <c r="E1562" t="s">
        <v>2286</v>
      </c>
      <c r="BD1562">
        <v>23200</v>
      </c>
      <c r="BI1562">
        <v>25300</v>
      </c>
      <c r="BN1562">
        <v>34300</v>
      </c>
      <c r="BS1562">
        <v>64800</v>
      </c>
      <c r="BX1562">
        <v>109200</v>
      </c>
      <c r="CC1562">
        <v>166899.99999999901</v>
      </c>
      <c r="CH1562">
        <v>255700</v>
      </c>
      <c r="CM1562">
        <v>390000</v>
      </c>
      <c r="CR1562">
        <v>602900</v>
      </c>
      <c r="CW1562">
        <v>910500</v>
      </c>
      <c r="DB1562">
        <v>1265800</v>
      </c>
      <c r="DG1562">
        <v>1719899.99999999</v>
      </c>
      <c r="DL1562">
        <v>2537200</v>
      </c>
      <c r="DQ1562">
        <v>3731700</v>
      </c>
      <c r="DV1562">
        <v>4931800</v>
      </c>
    </row>
    <row r="1563" spans="1:126" hidden="1">
      <c r="A1563" s="97" t="s">
        <v>451</v>
      </c>
      <c r="B1563" t="s">
        <v>1415</v>
      </c>
      <c r="C1563" t="s">
        <v>714</v>
      </c>
      <c r="D1563" s="94" t="s">
        <v>1416</v>
      </c>
      <c r="E1563" t="s">
        <v>2287</v>
      </c>
      <c r="BD1563">
        <v>19299.999999999902</v>
      </c>
      <c r="BI1563">
        <v>22000</v>
      </c>
      <c r="BN1563">
        <v>24300</v>
      </c>
      <c r="BS1563">
        <v>33400</v>
      </c>
      <c r="BX1563">
        <v>62500</v>
      </c>
      <c r="CC1563">
        <v>105800</v>
      </c>
      <c r="CH1563">
        <v>158700</v>
      </c>
      <c r="CM1563">
        <v>245300</v>
      </c>
      <c r="CR1563">
        <v>377000</v>
      </c>
      <c r="CW1563">
        <v>580800</v>
      </c>
      <c r="DB1563">
        <v>864799.99999999895</v>
      </c>
      <c r="DG1563">
        <v>1201800</v>
      </c>
      <c r="DL1563">
        <v>1682899.99999999</v>
      </c>
      <c r="DQ1563">
        <v>2553200</v>
      </c>
      <c r="DV1563">
        <v>3722899.9999999902</v>
      </c>
    </row>
    <row r="1564" spans="1:126" hidden="1">
      <c r="A1564" s="97" t="s">
        <v>451</v>
      </c>
      <c r="B1564" t="s">
        <v>1415</v>
      </c>
      <c r="C1564" t="s">
        <v>714</v>
      </c>
      <c r="D1564" s="94" t="s">
        <v>1416</v>
      </c>
      <c r="E1564" t="s">
        <v>2288</v>
      </c>
      <c r="BD1564">
        <v>15899.9999999999</v>
      </c>
      <c r="BI1564">
        <v>18500</v>
      </c>
      <c r="BN1564">
        <v>20900</v>
      </c>
      <c r="BS1564">
        <v>23400</v>
      </c>
      <c r="BX1564">
        <v>32100</v>
      </c>
      <c r="CC1564">
        <v>60500</v>
      </c>
      <c r="CH1564">
        <v>101100</v>
      </c>
      <c r="CM1564">
        <v>153000</v>
      </c>
      <c r="CR1564">
        <v>240999.99999999901</v>
      </c>
      <c r="CW1564">
        <v>375300</v>
      </c>
      <c r="DB1564">
        <v>580200</v>
      </c>
      <c r="DG1564">
        <v>864500</v>
      </c>
      <c r="DL1564">
        <v>1174700</v>
      </c>
      <c r="DQ1564">
        <v>1705100</v>
      </c>
      <c r="DV1564">
        <v>2537200</v>
      </c>
    </row>
    <row r="1565" spans="1:126" hidden="1">
      <c r="A1565" s="97" t="s">
        <v>451</v>
      </c>
      <c r="B1565" t="s">
        <v>1415</v>
      </c>
      <c r="C1565" t="s">
        <v>714</v>
      </c>
      <c r="D1565" s="94" t="s">
        <v>1416</v>
      </c>
      <c r="E1565" t="s">
        <v>2289</v>
      </c>
      <c r="BD1565">
        <v>12500</v>
      </c>
      <c r="BI1565">
        <v>14899.9999999999</v>
      </c>
      <c r="BN1565">
        <v>17599.999999999902</v>
      </c>
      <c r="BS1565">
        <v>20000</v>
      </c>
      <c r="BX1565">
        <v>22199.999999999902</v>
      </c>
      <c r="CC1565">
        <v>30700</v>
      </c>
      <c r="CH1565">
        <v>58099.999999999898</v>
      </c>
      <c r="CM1565">
        <v>98500</v>
      </c>
      <c r="CR1565">
        <v>151500</v>
      </c>
      <c r="CW1565">
        <v>244299.99999999901</v>
      </c>
      <c r="DB1565">
        <v>383000</v>
      </c>
      <c r="DG1565">
        <v>595800</v>
      </c>
      <c r="DL1565">
        <v>839999.99999999895</v>
      </c>
      <c r="DQ1565">
        <v>1189800</v>
      </c>
      <c r="DV1565">
        <v>1685700</v>
      </c>
    </row>
    <row r="1566" spans="1:126" hidden="1">
      <c r="A1566" s="97" t="s">
        <v>451</v>
      </c>
      <c r="B1566" t="s">
        <v>1415</v>
      </c>
      <c r="C1566" t="s">
        <v>714</v>
      </c>
      <c r="D1566" s="94" t="s">
        <v>1416</v>
      </c>
      <c r="E1566" t="s">
        <v>2290</v>
      </c>
      <c r="BD1566">
        <v>9400</v>
      </c>
      <c r="BI1566">
        <v>11500</v>
      </c>
      <c r="BN1566">
        <v>14000</v>
      </c>
      <c r="BS1566">
        <v>16600</v>
      </c>
      <c r="BX1566">
        <v>19000</v>
      </c>
      <c r="CC1566">
        <v>21200</v>
      </c>
      <c r="CH1566">
        <v>29599.999999999902</v>
      </c>
      <c r="CM1566">
        <v>56499.999999999898</v>
      </c>
      <c r="CR1566">
        <v>96100</v>
      </c>
      <c r="CW1566">
        <v>151700</v>
      </c>
      <c r="DB1566">
        <v>250000</v>
      </c>
      <c r="DG1566">
        <v>390699.99999999901</v>
      </c>
      <c r="DL1566">
        <v>575199.99999999895</v>
      </c>
      <c r="DQ1566">
        <v>834699.99999999895</v>
      </c>
      <c r="DV1566">
        <v>1166300</v>
      </c>
    </row>
    <row r="1567" spans="1:126" hidden="1">
      <c r="A1567" s="97" t="s">
        <v>451</v>
      </c>
      <c r="B1567" t="s">
        <v>1415</v>
      </c>
      <c r="C1567" t="s">
        <v>714</v>
      </c>
      <c r="D1567" s="94" t="s">
        <v>1416</v>
      </c>
      <c r="E1567" t="s">
        <v>2291</v>
      </c>
      <c r="BD1567">
        <v>7299.99999999999</v>
      </c>
      <c r="BI1567">
        <v>8500</v>
      </c>
      <c r="BN1567">
        <v>10499.9999999999</v>
      </c>
      <c r="BS1567">
        <v>12999.9999999999</v>
      </c>
      <c r="BX1567">
        <v>15200</v>
      </c>
      <c r="CC1567">
        <v>17500</v>
      </c>
      <c r="CH1567">
        <v>20700</v>
      </c>
      <c r="CM1567">
        <v>29200</v>
      </c>
      <c r="CR1567">
        <v>56100</v>
      </c>
      <c r="CW1567">
        <v>97800</v>
      </c>
      <c r="DB1567">
        <v>155300</v>
      </c>
      <c r="DG1567">
        <v>259599.99999999901</v>
      </c>
      <c r="DL1567">
        <v>374299.99999999901</v>
      </c>
      <c r="DQ1567">
        <v>560000</v>
      </c>
      <c r="DV1567">
        <v>810400</v>
      </c>
    </row>
    <row r="1568" spans="1:126" hidden="1">
      <c r="A1568" s="97" t="s">
        <v>451</v>
      </c>
      <c r="B1568" t="s">
        <v>1415</v>
      </c>
      <c r="C1568" t="s">
        <v>714</v>
      </c>
      <c r="D1568" s="94" t="s">
        <v>1416</v>
      </c>
      <c r="E1568" t="s">
        <v>2292</v>
      </c>
      <c r="BD1568">
        <v>5300</v>
      </c>
      <c r="BI1568">
        <v>6199.99999999999</v>
      </c>
      <c r="BN1568">
        <v>7500</v>
      </c>
      <c r="BS1568">
        <v>9200</v>
      </c>
      <c r="BX1568">
        <v>11600</v>
      </c>
      <c r="CC1568">
        <v>13700</v>
      </c>
      <c r="CH1568">
        <v>16100</v>
      </c>
      <c r="CM1568">
        <v>19599.999999999902</v>
      </c>
      <c r="CR1568">
        <v>28799.999999999902</v>
      </c>
      <c r="CW1568">
        <v>56099.999999999898</v>
      </c>
      <c r="DB1568">
        <v>97000</v>
      </c>
      <c r="DG1568">
        <v>155100</v>
      </c>
      <c r="DL1568">
        <v>243899.99999999901</v>
      </c>
      <c r="DQ1568">
        <v>357600</v>
      </c>
      <c r="DV1568">
        <v>534499.99999999895</v>
      </c>
    </row>
    <row r="1569" spans="1:126" hidden="1">
      <c r="A1569" s="97" t="s">
        <v>451</v>
      </c>
      <c r="B1569" t="s">
        <v>1415</v>
      </c>
      <c r="C1569" t="s">
        <v>714</v>
      </c>
      <c r="D1569" s="94" t="s">
        <v>1416</v>
      </c>
      <c r="E1569" t="s">
        <v>2293</v>
      </c>
      <c r="BD1569">
        <v>3700</v>
      </c>
      <c r="BI1569">
        <v>4200</v>
      </c>
      <c r="BN1569">
        <v>5099.99999999999</v>
      </c>
      <c r="BS1569">
        <v>6200</v>
      </c>
      <c r="BX1569">
        <v>7599.99999999999</v>
      </c>
      <c r="CC1569">
        <v>9599.9999999999909</v>
      </c>
      <c r="CH1569">
        <v>11500</v>
      </c>
      <c r="CM1569">
        <v>14499.9999999999</v>
      </c>
      <c r="CR1569">
        <v>18400</v>
      </c>
      <c r="CW1569">
        <v>27200</v>
      </c>
      <c r="DB1569">
        <v>51399.999999999898</v>
      </c>
      <c r="DG1569">
        <v>89000</v>
      </c>
      <c r="DL1569">
        <v>139200</v>
      </c>
      <c r="DQ1569">
        <v>221800</v>
      </c>
      <c r="DV1569">
        <v>331700</v>
      </c>
    </row>
    <row r="1570" spans="1:126" hidden="1">
      <c r="A1570" s="97" t="s">
        <v>451</v>
      </c>
      <c r="B1570" t="s">
        <v>1415</v>
      </c>
      <c r="C1570" t="s">
        <v>714</v>
      </c>
      <c r="D1570" s="94" t="s">
        <v>1416</v>
      </c>
      <c r="E1570" t="s">
        <v>2294</v>
      </c>
      <c r="BD1570">
        <v>2600</v>
      </c>
      <c r="BI1570">
        <v>2700</v>
      </c>
      <c r="BN1570">
        <v>3300</v>
      </c>
      <c r="BS1570">
        <v>3800</v>
      </c>
      <c r="BX1570">
        <v>4800</v>
      </c>
      <c r="CC1570">
        <v>6000</v>
      </c>
      <c r="CH1570">
        <v>7300</v>
      </c>
      <c r="CM1570">
        <v>9100</v>
      </c>
      <c r="CR1570">
        <v>11800</v>
      </c>
      <c r="CW1570">
        <v>15800</v>
      </c>
      <c r="DB1570">
        <v>22900</v>
      </c>
      <c r="DG1570">
        <v>45000</v>
      </c>
      <c r="DL1570">
        <v>76200</v>
      </c>
      <c r="DQ1570">
        <v>120000</v>
      </c>
      <c r="DV1570">
        <v>194399.99999999901</v>
      </c>
    </row>
    <row r="1571" spans="1:126" hidden="1">
      <c r="A1571" s="97" t="s">
        <v>451</v>
      </c>
      <c r="B1571" t="s">
        <v>1415</v>
      </c>
      <c r="C1571" t="s">
        <v>714</v>
      </c>
      <c r="D1571" s="94" t="s">
        <v>1416</v>
      </c>
      <c r="E1571" t="s">
        <v>2295</v>
      </c>
      <c r="BD1571">
        <v>1700</v>
      </c>
      <c r="BI1571">
        <v>1500</v>
      </c>
      <c r="BN1571">
        <v>1600</v>
      </c>
      <c r="BS1571">
        <v>2000</v>
      </c>
      <c r="BX1571">
        <v>2600</v>
      </c>
      <c r="CC1571">
        <v>3000</v>
      </c>
      <c r="CH1571">
        <v>4100</v>
      </c>
      <c r="CM1571">
        <v>5100</v>
      </c>
      <c r="CR1571">
        <v>6400</v>
      </c>
      <c r="CW1571">
        <v>8700</v>
      </c>
      <c r="DB1571">
        <v>11800</v>
      </c>
      <c r="DG1571">
        <v>19800</v>
      </c>
      <c r="DL1571">
        <v>35500</v>
      </c>
      <c r="DQ1571">
        <v>58100</v>
      </c>
      <c r="DV1571">
        <v>95399.999999999898</v>
      </c>
    </row>
    <row r="1572" spans="1:126" hidden="1">
      <c r="A1572" s="97" t="s">
        <v>451</v>
      </c>
      <c r="B1572" t="s">
        <v>1415</v>
      </c>
      <c r="C1572" t="s">
        <v>714</v>
      </c>
      <c r="D1572" s="94" t="s">
        <v>1416</v>
      </c>
      <c r="E1572" t="s">
        <v>2296</v>
      </c>
      <c r="BD1572">
        <v>1000</v>
      </c>
      <c r="BI1572">
        <v>700</v>
      </c>
      <c r="BN1572">
        <v>700</v>
      </c>
      <c r="BS1572">
        <v>799.99999999999898</v>
      </c>
      <c r="BX1572">
        <v>900</v>
      </c>
      <c r="CC1572">
        <v>1300</v>
      </c>
      <c r="CH1572">
        <v>1700</v>
      </c>
      <c r="CM1572">
        <v>2100</v>
      </c>
      <c r="CR1572">
        <v>3000</v>
      </c>
      <c r="CW1572">
        <v>3900</v>
      </c>
      <c r="DB1572">
        <v>4900</v>
      </c>
      <c r="DG1572">
        <v>7399.99999999999</v>
      </c>
      <c r="DL1572">
        <v>15100</v>
      </c>
      <c r="DQ1572">
        <v>22800</v>
      </c>
      <c r="DV1572">
        <v>38699.999999999898</v>
      </c>
    </row>
    <row r="1573" spans="1:126" hidden="1">
      <c r="A1573" s="97" t="s">
        <v>451</v>
      </c>
      <c r="B1573" t="s">
        <v>1415</v>
      </c>
      <c r="C1573" t="s">
        <v>714</v>
      </c>
      <c r="D1573" s="94" t="s">
        <v>1416</v>
      </c>
      <c r="E1573" t="s">
        <v>2297</v>
      </c>
      <c r="BD1573">
        <v>300</v>
      </c>
      <c r="BI1573">
        <v>300</v>
      </c>
      <c r="BN1573">
        <v>300</v>
      </c>
      <c r="BS1573">
        <v>200</v>
      </c>
      <c r="BX1573">
        <v>300</v>
      </c>
      <c r="CC1573">
        <v>300</v>
      </c>
      <c r="CH1573">
        <v>500</v>
      </c>
      <c r="CM1573">
        <v>600</v>
      </c>
      <c r="CR1573">
        <v>999.99999999999898</v>
      </c>
      <c r="CW1573">
        <v>1300</v>
      </c>
      <c r="DB1573">
        <v>1700</v>
      </c>
      <c r="DG1573">
        <v>2400</v>
      </c>
      <c r="DL1573">
        <v>3500</v>
      </c>
      <c r="DQ1573">
        <v>6400</v>
      </c>
      <c r="DV1573">
        <v>11500</v>
      </c>
    </row>
    <row r="1574" spans="1:126" hidden="1">
      <c r="A1574" s="97" t="s">
        <v>451</v>
      </c>
      <c r="B1574" t="s">
        <v>1415</v>
      </c>
      <c r="C1574" t="s">
        <v>714</v>
      </c>
      <c r="D1574" s="94" t="s">
        <v>1416</v>
      </c>
      <c r="E1574" t="s">
        <v>2298</v>
      </c>
      <c r="BD1574">
        <v>100</v>
      </c>
      <c r="BI1574">
        <v>100</v>
      </c>
      <c r="BN1574">
        <v>100</v>
      </c>
      <c r="BS1574">
        <v>100</v>
      </c>
      <c r="BX1574">
        <v>100</v>
      </c>
      <c r="CC1574">
        <v>100</v>
      </c>
      <c r="CH1574">
        <v>100</v>
      </c>
      <c r="CM1574">
        <v>100</v>
      </c>
      <c r="CR1574">
        <v>100</v>
      </c>
      <c r="CW1574">
        <v>400</v>
      </c>
      <c r="DB1574">
        <v>500</v>
      </c>
      <c r="DG1574">
        <v>1000</v>
      </c>
      <c r="DL1574">
        <v>900</v>
      </c>
      <c r="DQ1574">
        <v>1200</v>
      </c>
      <c r="DV1574">
        <v>2400</v>
      </c>
    </row>
    <row r="1575" spans="1:126" hidden="1">
      <c r="A1575" s="97" t="s">
        <v>451</v>
      </c>
      <c r="B1575" t="s">
        <v>1415</v>
      </c>
      <c r="C1575" t="s">
        <v>714</v>
      </c>
      <c r="D1575" s="94" t="s">
        <v>1416</v>
      </c>
      <c r="E1575" t="s">
        <v>2299</v>
      </c>
      <c r="BD1575">
        <v>0</v>
      </c>
      <c r="BI1575">
        <v>0</v>
      </c>
      <c r="BN1575">
        <v>0</v>
      </c>
      <c r="BS1575">
        <v>0</v>
      </c>
      <c r="BX1575">
        <v>0</v>
      </c>
      <c r="CC1575">
        <v>0</v>
      </c>
      <c r="CH1575">
        <v>0</v>
      </c>
      <c r="CM1575">
        <v>0</v>
      </c>
      <c r="CR1575">
        <v>0</v>
      </c>
      <c r="CW1575">
        <v>0</v>
      </c>
      <c r="DB1575">
        <v>100</v>
      </c>
      <c r="DG1575">
        <v>100</v>
      </c>
      <c r="DL1575">
        <v>100</v>
      </c>
      <c r="DQ1575">
        <v>200</v>
      </c>
      <c r="DV1575">
        <v>300</v>
      </c>
    </row>
    <row r="1576" spans="1:126" hidden="1">
      <c r="A1576" s="97" t="s">
        <v>451</v>
      </c>
      <c r="B1576" t="s">
        <v>1415</v>
      </c>
      <c r="C1576" t="s">
        <v>714</v>
      </c>
      <c r="D1576" s="94" t="s">
        <v>1416</v>
      </c>
      <c r="E1576" t="s">
        <v>2300</v>
      </c>
      <c r="BD1576">
        <v>0</v>
      </c>
      <c r="BI1576">
        <v>0</v>
      </c>
      <c r="BN1576">
        <v>0</v>
      </c>
      <c r="BS1576">
        <v>0</v>
      </c>
      <c r="BX1576">
        <v>0</v>
      </c>
      <c r="CC1576">
        <v>0</v>
      </c>
      <c r="CH1576">
        <v>0</v>
      </c>
      <c r="CM1576">
        <v>0</v>
      </c>
      <c r="CR1576">
        <v>0</v>
      </c>
      <c r="CW1576">
        <v>0</v>
      </c>
      <c r="DB1576">
        <v>0</v>
      </c>
      <c r="DG1576">
        <v>0</v>
      </c>
      <c r="DL1576">
        <v>0</v>
      </c>
      <c r="DQ1576">
        <v>0</v>
      </c>
      <c r="DV1576">
        <v>0</v>
      </c>
    </row>
    <row r="1577" spans="1:126" hidden="1">
      <c r="A1577" s="97" t="s">
        <v>451</v>
      </c>
      <c r="B1577" t="s">
        <v>1415</v>
      </c>
      <c r="C1577" t="s">
        <v>714</v>
      </c>
      <c r="D1577" s="94" t="s">
        <v>1416</v>
      </c>
      <c r="E1577" t="s">
        <v>2301</v>
      </c>
      <c r="BD1577">
        <v>5542600</v>
      </c>
      <c r="BI1577">
        <v>7241600</v>
      </c>
      <c r="BN1577">
        <v>10338600</v>
      </c>
      <c r="BS1577">
        <v>15411800</v>
      </c>
      <c r="BX1577">
        <v>23186400</v>
      </c>
      <c r="CC1577">
        <v>35076600</v>
      </c>
      <c r="CH1577">
        <v>51886000</v>
      </c>
      <c r="CM1577">
        <v>76215100</v>
      </c>
      <c r="CR1577">
        <v>107550200</v>
      </c>
      <c r="CW1577">
        <v>146844500</v>
      </c>
      <c r="DB1577">
        <v>191945500</v>
      </c>
      <c r="DG1577">
        <v>249587800</v>
      </c>
      <c r="DL1577">
        <v>325105300</v>
      </c>
      <c r="DQ1577">
        <v>408705400</v>
      </c>
      <c r="DV1577">
        <v>486938900</v>
      </c>
    </row>
    <row r="1578" spans="1:126" hidden="1">
      <c r="A1578" s="97" t="s">
        <v>451</v>
      </c>
      <c r="B1578" t="s">
        <v>1415</v>
      </c>
      <c r="C1578" t="s">
        <v>714</v>
      </c>
      <c r="D1578" s="94" t="s">
        <v>1416</v>
      </c>
      <c r="E1578" t="s">
        <v>2302</v>
      </c>
      <c r="BD1578">
        <v>5542600</v>
      </c>
      <c r="BI1578">
        <v>7241600</v>
      </c>
      <c r="BN1578">
        <v>10338600</v>
      </c>
      <c r="BS1578">
        <v>15411800</v>
      </c>
      <c r="BX1578">
        <v>23186400</v>
      </c>
      <c r="CC1578">
        <v>35076600</v>
      </c>
      <c r="CH1578">
        <v>51886000</v>
      </c>
      <c r="CM1578">
        <v>76215100</v>
      </c>
      <c r="CR1578">
        <v>107550200</v>
      </c>
      <c r="CW1578">
        <v>146844500</v>
      </c>
      <c r="DB1578">
        <v>191945500</v>
      </c>
      <c r="DG1578">
        <v>249587800</v>
      </c>
      <c r="DL1578">
        <v>325105300</v>
      </c>
      <c r="DQ1578">
        <v>408705400</v>
      </c>
      <c r="DV1578">
        <v>486938900</v>
      </c>
    </row>
    <row r="1579" spans="1:126" hidden="1">
      <c r="A1579" s="97" t="s">
        <v>451</v>
      </c>
      <c r="B1579" t="s">
        <v>1415</v>
      </c>
      <c r="C1579" t="s">
        <v>714</v>
      </c>
      <c r="D1579" s="94" t="s">
        <v>1416</v>
      </c>
      <c r="E1579" t="s">
        <v>2303</v>
      </c>
      <c r="BD1579">
        <v>4552200</v>
      </c>
      <c r="BI1579">
        <v>5791600</v>
      </c>
      <c r="BN1579">
        <v>8080100</v>
      </c>
      <c r="BS1579">
        <v>11834000</v>
      </c>
      <c r="BX1579">
        <v>17520200</v>
      </c>
      <c r="CC1579">
        <v>25870800</v>
      </c>
      <c r="CH1579">
        <v>36942300</v>
      </c>
      <c r="CM1579">
        <v>52190200</v>
      </c>
      <c r="CR1579">
        <v>70769800</v>
      </c>
      <c r="CW1579">
        <v>92887200</v>
      </c>
      <c r="DB1579">
        <v>116616300</v>
      </c>
      <c r="DG1579">
        <v>146340100</v>
      </c>
      <c r="DL1579">
        <v>184061300</v>
      </c>
      <c r="DQ1579">
        <v>226462200</v>
      </c>
      <c r="DV1579">
        <v>265336700</v>
      </c>
    </row>
    <row r="1580" spans="1:126" hidden="1">
      <c r="A1580" s="97" t="s">
        <v>451</v>
      </c>
      <c r="B1580" t="s">
        <v>1415</v>
      </c>
      <c r="C1580" t="s">
        <v>714</v>
      </c>
      <c r="D1580" s="94" t="s">
        <v>1416</v>
      </c>
      <c r="E1580" t="s">
        <v>2304</v>
      </c>
      <c r="BD1580">
        <v>990400</v>
      </c>
      <c r="BI1580">
        <v>1450000</v>
      </c>
      <c r="BN1580">
        <v>2258500</v>
      </c>
      <c r="BS1580">
        <v>3577800</v>
      </c>
      <c r="BX1580">
        <v>5666200</v>
      </c>
      <c r="CC1580">
        <v>9205800</v>
      </c>
      <c r="CH1580">
        <v>14943700</v>
      </c>
      <c r="CM1580">
        <v>24024900</v>
      </c>
      <c r="CR1580">
        <v>36780400</v>
      </c>
      <c r="CW1580">
        <v>53957300</v>
      </c>
      <c r="DB1580">
        <v>75329200</v>
      </c>
      <c r="DG1580">
        <v>103247700</v>
      </c>
      <c r="DL1580">
        <v>141044000</v>
      </c>
      <c r="DQ1580">
        <v>182243200</v>
      </c>
      <c r="DV1580">
        <v>221602200</v>
      </c>
    </row>
    <row r="1581" spans="1:126" hidden="1">
      <c r="A1581" s="97" t="s">
        <v>451</v>
      </c>
      <c r="B1581" t="s">
        <v>1415</v>
      </c>
      <c r="C1581" t="s">
        <v>714</v>
      </c>
      <c r="D1581" s="94" t="s">
        <v>1416</v>
      </c>
      <c r="E1581" t="s">
        <v>2305</v>
      </c>
      <c r="BD1581">
        <v>0</v>
      </c>
      <c r="BI1581">
        <v>0</v>
      </c>
      <c r="BN1581">
        <v>0</v>
      </c>
      <c r="BS1581">
        <v>0</v>
      </c>
      <c r="BX1581">
        <v>0</v>
      </c>
      <c r="CC1581">
        <v>0</v>
      </c>
      <c r="CH1581">
        <v>0</v>
      </c>
      <c r="CM1581">
        <v>0</v>
      </c>
      <c r="CR1581">
        <v>0</v>
      </c>
      <c r="CW1581">
        <v>0</v>
      </c>
      <c r="DB1581">
        <v>0</v>
      </c>
      <c r="DG1581">
        <v>0</v>
      </c>
      <c r="DL1581">
        <v>0</v>
      </c>
      <c r="DQ1581">
        <v>0</v>
      </c>
      <c r="DV1581">
        <v>0</v>
      </c>
    </row>
    <row r="1582" spans="1:126" hidden="1">
      <c r="A1582" s="97" t="s">
        <v>451</v>
      </c>
      <c r="B1582" t="s">
        <v>1415</v>
      </c>
      <c r="C1582" t="s">
        <v>714</v>
      </c>
      <c r="D1582" s="94" t="s">
        <v>1416</v>
      </c>
      <c r="E1582" t="s">
        <v>2306</v>
      </c>
      <c r="BD1582">
        <v>0</v>
      </c>
      <c r="BI1582">
        <v>0</v>
      </c>
      <c r="BN1582">
        <v>0</v>
      </c>
      <c r="BS1582">
        <v>0</v>
      </c>
      <c r="BX1582">
        <v>0</v>
      </c>
      <c r="CC1582">
        <v>0</v>
      </c>
      <c r="CH1582">
        <v>0</v>
      </c>
      <c r="CM1582">
        <v>0</v>
      </c>
      <c r="CR1582">
        <v>0</v>
      </c>
      <c r="CW1582">
        <v>0</v>
      </c>
      <c r="DB1582">
        <v>0</v>
      </c>
      <c r="DG1582">
        <v>0</v>
      </c>
      <c r="DL1582">
        <v>0</v>
      </c>
      <c r="DQ1582">
        <v>0</v>
      </c>
      <c r="DV1582">
        <v>0</v>
      </c>
    </row>
    <row r="1583" spans="1:126" hidden="1">
      <c r="A1583" s="97" t="s">
        <v>451</v>
      </c>
      <c r="B1583" t="s">
        <v>1415</v>
      </c>
      <c r="C1583" t="s">
        <v>714</v>
      </c>
      <c r="D1583" s="94" t="s">
        <v>1416</v>
      </c>
      <c r="E1583" t="s">
        <v>2307</v>
      </c>
      <c r="BD1583">
        <v>0</v>
      </c>
      <c r="BI1583">
        <v>0</v>
      </c>
      <c r="BN1583">
        <v>0</v>
      </c>
      <c r="BS1583">
        <v>0</v>
      </c>
      <c r="BX1583">
        <v>0</v>
      </c>
      <c r="CC1583">
        <v>0</v>
      </c>
      <c r="CH1583">
        <v>0</v>
      </c>
      <c r="CM1583">
        <v>0</v>
      </c>
      <c r="CR1583">
        <v>0</v>
      </c>
      <c r="CW1583">
        <v>0</v>
      </c>
      <c r="DB1583">
        <v>0</v>
      </c>
      <c r="DG1583">
        <v>0</v>
      </c>
      <c r="DL1583">
        <v>0</v>
      </c>
      <c r="DQ1583">
        <v>0</v>
      </c>
      <c r="DV1583">
        <v>0</v>
      </c>
    </row>
    <row r="1584" spans="1:126" hidden="1">
      <c r="A1584" s="97" t="s">
        <v>451</v>
      </c>
      <c r="B1584" t="s">
        <v>1415</v>
      </c>
      <c r="C1584" t="s">
        <v>714</v>
      </c>
      <c r="D1584" s="94" t="s">
        <v>1416</v>
      </c>
      <c r="E1584" t="s">
        <v>2308</v>
      </c>
      <c r="BD1584">
        <v>0</v>
      </c>
      <c r="BI1584">
        <v>0</v>
      </c>
      <c r="BN1584">
        <v>0</v>
      </c>
      <c r="BS1584">
        <v>0</v>
      </c>
      <c r="BX1584">
        <v>0</v>
      </c>
      <c r="CC1584">
        <v>0</v>
      </c>
      <c r="CH1584">
        <v>0</v>
      </c>
      <c r="CM1584">
        <v>0</v>
      </c>
      <c r="CR1584">
        <v>0</v>
      </c>
      <c r="CW1584">
        <v>0</v>
      </c>
      <c r="DB1584">
        <v>0</v>
      </c>
      <c r="DG1584">
        <v>0</v>
      </c>
      <c r="DL1584">
        <v>0</v>
      </c>
      <c r="DQ1584">
        <v>0</v>
      </c>
      <c r="DV1584">
        <v>0</v>
      </c>
    </row>
    <row r="1585" spans="1:126" hidden="1">
      <c r="A1585" s="97" t="s">
        <v>451</v>
      </c>
      <c r="B1585" t="s">
        <v>1415</v>
      </c>
      <c r="C1585" t="s">
        <v>714</v>
      </c>
      <c r="D1585" s="94" t="s">
        <v>1416</v>
      </c>
      <c r="E1585" t="s">
        <v>2309</v>
      </c>
      <c r="BD1585">
        <v>654000</v>
      </c>
      <c r="BI1585">
        <v>810000</v>
      </c>
      <c r="BN1585">
        <v>1147399.99999999</v>
      </c>
      <c r="BS1585">
        <v>1684500</v>
      </c>
      <c r="BX1585">
        <v>2827399.9999999902</v>
      </c>
      <c r="CC1585">
        <v>5030000</v>
      </c>
      <c r="CH1585">
        <v>7333600</v>
      </c>
      <c r="CM1585">
        <v>10692300</v>
      </c>
      <c r="CR1585">
        <v>14149300</v>
      </c>
      <c r="CW1585">
        <v>17751800</v>
      </c>
      <c r="DB1585">
        <v>19480000</v>
      </c>
      <c r="DG1585">
        <v>24191600</v>
      </c>
      <c r="DL1585">
        <v>30323600</v>
      </c>
      <c r="DQ1585">
        <v>30779900</v>
      </c>
      <c r="DV1585">
        <v>31671600</v>
      </c>
    </row>
    <row r="1586" spans="1:126" hidden="1">
      <c r="A1586" s="97" t="s">
        <v>451</v>
      </c>
      <c r="B1586" t="s">
        <v>1415</v>
      </c>
      <c r="C1586" t="s">
        <v>714</v>
      </c>
      <c r="D1586" s="94" t="s">
        <v>1416</v>
      </c>
      <c r="E1586" t="s">
        <v>2310</v>
      </c>
      <c r="BD1586">
        <v>355200</v>
      </c>
      <c r="BI1586">
        <v>638200</v>
      </c>
      <c r="BN1586">
        <v>881800</v>
      </c>
      <c r="BS1586">
        <v>1304500</v>
      </c>
      <c r="BX1586">
        <v>2000699.99999999</v>
      </c>
      <c r="CC1586">
        <v>3451100</v>
      </c>
      <c r="CH1586">
        <v>5729000</v>
      </c>
      <c r="CM1586">
        <v>8305100</v>
      </c>
      <c r="CR1586">
        <v>12086500</v>
      </c>
      <c r="CW1586">
        <v>15975100</v>
      </c>
      <c r="DB1586">
        <v>20574800</v>
      </c>
      <c r="DG1586">
        <v>24609999.999999899</v>
      </c>
      <c r="DL1586">
        <v>31976599.999999899</v>
      </c>
      <c r="DQ1586">
        <v>41381000</v>
      </c>
      <c r="DV1586">
        <v>42821500</v>
      </c>
    </row>
    <row r="1587" spans="1:126" hidden="1">
      <c r="A1587" s="97" t="s">
        <v>451</v>
      </c>
      <c r="B1587" t="s">
        <v>1415</v>
      </c>
      <c r="C1587" t="s">
        <v>714</v>
      </c>
      <c r="D1587" s="94" t="s">
        <v>1416</v>
      </c>
      <c r="E1587" t="s">
        <v>2311</v>
      </c>
      <c r="BD1587">
        <v>777799.99999999895</v>
      </c>
      <c r="BI1587">
        <v>1172600</v>
      </c>
      <c r="BN1587">
        <v>2107500</v>
      </c>
      <c r="BS1587">
        <v>3259100</v>
      </c>
      <c r="BX1587">
        <v>4359500</v>
      </c>
      <c r="CC1587">
        <v>5273700</v>
      </c>
      <c r="CH1587">
        <v>7225100</v>
      </c>
      <c r="CM1587">
        <v>10221900</v>
      </c>
      <c r="CR1587">
        <v>12574100</v>
      </c>
      <c r="CW1587">
        <v>16267500</v>
      </c>
      <c r="DB1587">
        <v>19603599.999999899</v>
      </c>
      <c r="DG1587">
        <v>23533800</v>
      </c>
      <c r="DL1587">
        <v>27050400</v>
      </c>
      <c r="DQ1587">
        <v>34644499.999999903</v>
      </c>
      <c r="DV1587">
        <v>42181200</v>
      </c>
    </row>
    <row r="1588" spans="1:126" hidden="1">
      <c r="A1588" s="97" t="s">
        <v>451</v>
      </c>
      <c r="B1588" t="s">
        <v>1415</v>
      </c>
      <c r="C1588" t="s">
        <v>714</v>
      </c>
      <c r="D1588" s="94" t="s">
        <v>1416</v>
      </c>
      <c r="E1588" t="s">
        <v>2312</v>
      </c>
      <c r="BD1588">
        <v>634599.99999999895</v>
      </c>
      <c r="BI1588">
        <v>746400</v>
      </c>
      <c r="BN1588">
        <v>1135899.99999999</v>
      </c>
      <c r="BS1588">
        <v>2053500</v>
      </c>
      <c r="BX1588">
        <v>3193999.9999999902</v>
      </c>
      <c r="CC1588">
        <v>4297200</v>
      </c>
      <c r="CH1588">
        <v>5194099.9999999898</v>
      </c>
      <c r="CM1588">
        <v>7152100</v>
      </c>
      <c r="CR1588">
        <v>10092900</v>
      </c>
      <c r="CW1588">
        <v>12436000</v>
      </c>
      <c r="DB1588">
        <v>16066600</v>
      </c>
      <c r="DG1588">
        <v>19561299.999999899</v>
      </c>
      <c r="DL1588">
        <v>23505699.999999899</v>
      </c>
      <c r="DQ1588">
        <v>27257600</v>
      </c>
      <c r="DV1588">
        <v>34370400</v>
      </c>
    </row>
    <row r="1589" spans="1:126" hidden="1">
      <c r="A1589" s="97" t="s">
        <v>451</v>
      </c>
      <c r="B1589" t="s">
        <v>1415</v>
      </c>
      <c r="C1589" t="s">
        <v>714</v>
      </c>
      <c r="D1589" s="94" t="s">
        <v>1416</v>
      </c>
      <c r="E1589" t="s">
        <v>2313</v>
      </c>
      <c r="BD1589">
        <v>543500</v>
      </c>
      <c r="BI1589">
        <v>604300</v>
      </c>
      <c r="BN1589">
        <v>717500</v>
      </c>
      <c r="BS1589">
        <v>1096600</v>
      </c>
      <c r="BX1589">
        <v>1994500</v>
      </c>
      <c r="CC1589">
        <v>3127700</v>
      </c>
      <c r="CH1589">
        <v>4211100</v>
      </c>
      <c r="CM1589">
        <v>5104900</v>
      </c>
      <c r="CR1589">
        <v>7018000</v>
      </c>
      <c r="CW1589">
        <v>9921699.9999999907</v>
      </c>
      <c r="DB1589">
        <v>12249000</v>
      </c>
      <c r="DG1589">
        <v>15854699.999999899</v>
      </c>
      <c r="DL1589">
        <v>19406700</v>
      </c>
      <c r="DQ1589">
        <v>23645300</v>
      </c>
      <c r="DV1589">
        <v>26984100</v>
      </c>
    </row>
    <row r="1590" spans="1:126" hidden="1">
      <c r="A1590" s="97" t="s">
        <v>451</v>
      </c>
      <c r="B1590" t="s">
        <v>1415</v>
      </c>
      <c r="C1590" t="s">
        <v>714</v>
      </c>
      <c r="D1590" s="94" t="s">
        <v>1416</v>
      </c>
      <c r="E1590" t="s">
        <v>2314</v>
      </c>
      <c r="BD1590">
        <v>452099.99999999901</v>
      </c>
      <c r="BI1590">
        <v>510900</v>
      </c>
      <c r="BN1590">
        <v>572000</v>
      </c>
      <c r="BS1590">
        <v>680800</v>
      </c>
      <c r="BX1590">
        <v>1055700</v>
      </c>
      <c r="CC1590">
        <v>1933700</v>
      </c>
      <c r="CH1590">
        <v>3034899.9999999902</v>
      </c>
      <c r="CM1590">
        <v>4100000</v>
      </c>
      <c r="CR1590">
        <v>4980400</v>
      </c>
      <c r="CW1590">
        <v>6846500</v>
      </c>
      <c r="DB1590">
        <v>9693500</v>
      </c>
      <c r="DG1590">
        <v>11919700</v>
      </c>
      <c r="DL1590">
        <v>15705299.999999899</v>
      </c>
      <c r="DQ1590">
        <v>19434100</v>
      </c>
      <c r="DV1590">
        <v>23335300</v>
      </c>
    </row>
    <row r="1591" spans="1:126" hidden="1">
      <c r="A1591" s="97" t="s">
        <v>451</v>
      </c>
      <c r="B1591" t="s">
        <v>1415</v>
      </c>
      <c r="C1591" t="s">
        <v>714</v>
      </c>
      <c r="D1591" s="94" t="s">
        <v>1416</v>
      </c>
      <c r="E1591" t="s">
        <v>2315</v>
      </c>
      <c r="BD1591">
        <v>370099.99999999901</v>
      </c>
      <c r="BI1591">
        <v>416000</v>
      </c>
      <c r="BN1591">
        <v>473399.99999999901</v>
      </c>
      <c r="BS1591">
        <v>532400</v>
      </c>
      <c r="BX1591">
        <v>643200</v>
      </c>
      <c r="CC1591">
        <v>1005099.99999999</v>
      </c>
      <c r="CH1591">
        <v>1852300</v>
      </c>
      <c r="CM1591">
        <v>2915300</v>
      </c>
      <c r="CR1591">
        <v>3954299.9999999902</v>
      </c>
      <c r="CW1591">
        <v>4807000</v>
      </c>
      <c r="DB1591">
        <v>6614100</v>
      </c>
      <c r="DG1591">
        <v>9434300</v>
      </c>
      <c r="DL1591">
        <v>11735899.999999899</v>
      </c>
      <c r="DQ1591">
        <v>15725000</v>
      </c>
      <c r="DV1591">
        <v>19060700</v>
      </c>
    </row>
    <row r="1592" spans="1:126" hidden="1">
      <c r="A1592" s="97" t="s">
        <v>451</v>
      </c>
      <c r="B1592" t="s">
        <v>1415</v>
      </c>
      <c r="C1592" t="s">
        <v>714</v>
      </c>
      <c r="D1592" s="94" t="s">
        <v>1416</v>
      </c>
      <c r="E1592" t="s">
        <v>2316</v>
      </c>
      <c r="BD1592">
        <v>276100</v>
      </c>
      <c r="BI1592">
        <v>330300</v>
      </c>
      <c r="BN1592">
        <v>374100</v>
      </c>
      <c r="BS1592">
        <v>429299.99999999901</v>
      </c>
      <c r="BX1592">
        <v>489099.99999999901</v>
      </c>
      <c r="CC1592">
        <v>597800</v>
      </c>
      <c r="CH1592">
        <v>946100</v>
      </c>
      <c r="CM1592">
        <v>1745199.99999999</v>
      </c>
      <c r="CR1592">
        <v>2762500</v>
      </c>
      <c r="CW1592">
        <v>3763000</v>
      </c>
      <c r="DB1592">
        <v>4579199.9999999898</v>
      </c>
      <c r="DG1592">
        <v>6358900</v>
      </c>
      <c r="DL1592">
        <v>9095600</v>
      </c>
      <c r="DQ1592">
        <v>11610400</v>
      </c>
      <c r="DV1592">
        <v>15261199.999999899</v>
      </c>
    </row>
    <row r="1593" spans="1:126" hidden="1">
      <c r="A1593" s="97" t="s">
        <v>451</v>
      </c>
      <c r="B1593" t="s">
        <v>1415</v>
      </c>
      <c r="C1593" t="s">
        <v>714</v>
      </c>
      <c r="D1593" s="94" t="s">
        <v>1416</v>
      </c>
      <c r="E1593" t="s">
        <v>2317</v>
      </c>
      <c r="BD1593">
        <v>213100</v>
      </c>
      <c r="BI1593">
        <v>232600</v>
      </c>
      <c r="BN1593">
        <v>282200</v>
      </c>
      <c r="BS1593">
        <v>322800</v>
      </c>
      <c r="BX1593">
        <v>378700</v>
      </c>
      <c r="CC1593">
        <v>440800</v>
      </c>
      <c r="CH1593">
        <v>542199.99999999895</v>
      </c>
      <c r="CM1593">
        <v>864300</v>
      </c>
      <c r="CR1593">
        <v>1606900</v>
      </c>
      <c r="CW1593">
        <v>2554499.9999999902</v>
      </c>
      <c r="DB1593">
        <v>3501600</v>
      </c>
      <c r="DG1593">
        <v>4322800</v>
      </c>
      <c r="DL1593">
        <v>6004600</v>
      </c>
      <c r="DQ1593">
        <v>8838400</v>
      </c>
      <c r="DV1593">
        <v>11058900</v>
      </c>
    </row>
    <row r="1594" spans="1:126" hidden="1">
      <c r="A1594" s="97" t="s">
        <v>451</v>
      </c>
      <c r="B1594" t="s">
        <v>1415</v>
      </c>
      <c r="C1594" t="s">
        <v>714</v>
      </c>
      <c r="D1594" s="94" t="s">
        <v>1416</v>
      </c>
      <c r="E1594" t="s">
        <v>2318</v>
      </c>
      <c r="BD1594">
        <v>130800</v>
      </c>
      <c r="BI1594">
        <v>165700</v>
      </c>
      <c r="BN1594">
        <v>185000</v>
      </c>
      <c r="BS1594">
        <v>226999.99999999901</v>
      </c>
      <c r="BX1594">
        <v>267600</v>
      </c>
      <c r="CC1594">
        <v>321199.99999999901</v>
      </c>
      <c r="CH1594">
        <v>378400</v>
      </c>
      <c r="CM1594">
        <v>472200</v>
      </c>
      <c r="CR1594">
        <v>762600</v>
      </c>
      <c r="CW1594">
        <v>1423200</v>
      </c>
      <c r="DB1594">
        <v>2283000</v>
      </c>
      <c r="DG1594">
        <v>3170100</v>
      </c>
      <c r="DL1594">
        <v>3975200</v>
      </c>
      <c r="DQ1594">
        <v>5664400</v>
      </c>
      <c r="DV1594">
        <v>8172400</v>
      </c>
    </row>
    <row r="1595" spans="1:126" hidden="1">
      <c r="A1595" s="97" t="s">
        <v>451</v>
      </c>
      <c r="B1595" t="s">
        <v>1415</v>
      </c>
      <c r="C1595" t="s">
        <v>714</v>
      </c>
      <c r="D1595" s="94" t="s">
        <v>1416</v>
      </c>
      <c r="E1595" t="s">
        <v>2319</v>
      </c>
      <c r="BD1595">
        <v>83300</v>
      </c>
      <c r="BI1595">
        <v>91300</v>
      </c>
      <c r="BN1595">
        <v>118200</v>
      </c>
      <c r="BS1595">
        <v>134399.99999999901</v>
      </c>
      <c r="BX1595">
        <v>171900</v>
      </c>
      <c r="CC1595">
        <v>208600</v>
      </c>
      <c r="CH1595">
        <v>255999.99999999901</v>
      </c>
      <c r="CM1595">
        <v>306400</v>
      </c>
      <c r="CR1595">
        <v>389399.99999999901</v>
      </c>
      <c r="CW1595">
        <v>634000</v>
      </c>
      <c r="DB1595">
        <v>1195600</v>
      </c>
      <c r="DG1595">
        <v>1964000</v>
      </c>
      <c r="DL1595">
        <v>2786700</v>
      </c>
      <c r="DQ1595">
        <v>3551000</v>
      </c>
      <c r="DV1595">
        <v>5003000</v>
      </c>
    </row>
    <row r="1596" spans="1:126" hidden="1">
      <c r="A1596" s="97" t="s">
        <v>451</v>
      </c>
      <c r="B1596" t="s">
        <v>1415</v>
      </c>
      <c r="C1596" t="s">
        <v>714</v>
      </c>
      <c r="D1596" s="94" t="s">
        <v>1416</v>
      </c>
      <c r="E1596" t="s">
        <v>2320</v>
      </c>
      <c r="BD1596">
        <v>41400</v>
      </c>
      <c r="BI1596">
        <v>48800</v>
      </c>
      <c r="BN1596">
        <v>54700</v>
      </c>
      <c r="BS1596">
        <v>72900</v>
      </c>
      <c r="BX1596">
        <v>87500</v>
      </c>
      <c r="CC1596">
        <v>116999.999999999</v>
      </c>
      <c r="CH1596">
        <v>146599.99999999901</v>
      </c>
      <c r="CM1596">
        <v>185400</v>
      </c>
      <c r="CR1596">
        <v>226600</v>
      </c>
      <c r="CW1596">
        <v>291099.99999999901</v>
      </c>
      <c r="DB1596">
        <v>485900</v>
      </c>
      <c r="DG1596">
        <v>942800</v>
      </c>
      <c r="DL1596">
        <v>1580800</v>
      </c>
      <c r="DQ1596">
        <v>2299700</v>
      </c>
      <c r="DV1596">
        <v>2892300</v>
      </c>
    </row>
    <row r="1597" spans="1:126" hidden="1">
      <c r="A1597" s="97" t="s">
        <v>451</v>
      </c>
      <c r="B1597" t="s">
        <v>1415</v>
      </c>
      <c r="C1597" t="s">
        <v>714</v>
      </c>
      <c r="D1597" s="94" t="s">
        <v>1416</v>
      </c>
      <c r="E1597" t="s">
        <v>2321</v>
      </c>
      <c r="BD1597">
        <v>15099.9999999999</v>
      </c>
      <c r="BI1597">
        <v>18900</v>
      </c>
      <c r="BN1597">
        <v>23000</v>
      </c>
      <c r="BS1597">
        <v>26600</v>
      </c>
      <c r="BX1597">
        <v>38100</v>
      </c>
      <c r="CC1597">
        <v>48800</v>
      </c>
      <c r="CH1597">
        <v>67699.999999999898</v>
      </c>
      <c r="CM1597">
        <v>87800</v>
      </c>
      <c r="CR1597">
        <v>113399.999999999</v>
      </c>
      <c r="CW1597">
        <v>143100</v>
      </c>
      <c r="DB1597">
        <v>191499.99999999901</v>
      </c>
      <c r="DG1597">
        <v>334600</v>
      </c>
      <c r="DL1597">
        <v>669400</v>
      </c>
      <c r="DQ1597">
        <v>1140200</v>
      </c>
      <c r="DV1597">
        <v>1649700</v>
      </c>
    </row>
    <row r="1598" spans="1:126" hidden="1">
      <c r="A1598" s="97" t="s">
        <v>451</v>
      </c>
      <c r="B1598" t="s">
        <v>1415</v>
      </c>
      <c r="C1598" t="s">
        <v>714</v>
      </c>
      <c r="D1598" s="94" t="s">
        <v>1416</v>
      </c>
      <c r="E1598" t="s">
        <v>2322</v>
      </c>
      <c r="BD1598">
        <v>4100</v>
      </c>
      <c r="BI1598">
        <v>4700</v>
      </c>
      <c r="BN1598">
        <v>6199.99999999999</v>
      </c>
      <c r="BS1598">
        <v>8100</v>
      </c>
      <c r="BX1598">
        <v>10000</v>
      </c>
      <c r="CC1598">
        <v>15100</v>
      </c>
      <c r="CH1598">
        <v>20500</v>
      </c>
      <c r="CM1598">
        <v>30300</v>
      </c>
      <c r="CR1598">
        <v>41700</v>
      </c>
      <c r="CW1598">
        <v>56200</v>
      </c>
      <c r="DB1598">
        <v>74000</v>
      </c>
      <c r="DG1598">
        <v>105900</v>
      </c>
      <c r="DL1598">
        <v>191899.99999999901</v>
      </c>
      <c r="DQ1598">
        <v>394799.99999999901</v>
      </c>
      <c r="DV1598">
        <v>675400</v>
      </c>
    </row>
    <row r="1599" spans="1:126" hidden="1">
      <c r="A1599" s="97" t="s">
        <v>451</v>
      </c>
      <c r="B1599" t="s">
        <v>1415</v>
      </c>
      <c r="C1599" t="s">
        <v>714</v>
      </c>
      <c r="D1599" s="94" t="s">
        <v>1416</v>
      </c>
      <c r="E1599" t="s">
        <v>2323</v>
      </c>
      <c r="BD1599">
        <v>900</v>
      </c>
      <c r="BI1599">
        <v>799.99999999999898</v>
      </c>
      <c r="BN1599">
        <v>1100</v>
      </c>
      <c r="BS1599">
        <v>1400</v>
      </c>
      <c r="BX1599">
        <v>2000</v>
      </c>
      <c r="CC1599">
        <v>2700</v>
      </c>
      <c r="CH1599">
        <v>4300</v>
      </c>
      <c r="CM1599">
        <v>6300</v>
      </c>
      <c r="CR1599">
        <v>9900</v>
      </c>
      <c r="CW1599">
        <v>14200</v>
      </c>
      <c r="DB1599">
        <v>20500</v>
      </c>
      <c r="DG1599">
        <v>29799.999999999902</v>
      </c>
      <c r="DL1599">
        <v>44100</v>
      </c>
      <c r="DQ1599">
        <v>82800</v>
      </c>
      <c r="DV1599">
        <v>173300</v>
      </c>
    </row>
    <row r="1600" spans="1:126" hidden="1">
      <c r="A1600" s="97" t="s">
        <v>451</v>
      </c>
      <c r="B1600" t="s">
        <v>1415</v>
      </c>
      <c r="C1600" t="s">
        <v>714</v>
      </c>
      <c r="D1600" s="94" t="s">
        <v>1416</v>
      </c>
      <c r="E1600" t="s">
        <v>2324</v>
      </c>
      <c r="BD1600">
        <v>100</v>
      </c>
      <c r="BI1600">
        <v>100</v>
      </c>
      <c r="BN1600">
        <v>100</v>
      </c>
      <c r="BS1600">
        <v>100</v>
      </c>
      <c r="BX1600">
        <v>300</v>
      </c>
      <c r="CC1600">
        <v>300</v>
      </c>
      <c r="CH1600">
        <v>400</v>
      </c>
      <c r="CM1600">
        <v>700</v>
      </c>
      <c r="CR1600">
        <v>1200</v>
      </c>
      <c r="CW1600">
        <v>2200</v>
      </c>
      <c r="DB1600">
        <v>3200</v>
      </c>
      <c r="DG1600">
        <v>5299.99999999999</v>
      </c>
      <c r="DL1600">
        <v>8100</v>
      </c>
      <c r="DQ1600">
        <v>12000</v>
      </c>
      <c r="DV1600">
        <v>23699.999999999902</v>
      </c>
    </row>
    <row r="1601" spans="1:126" hidden="1">
      <c r="A1601" s="97" t="s">
        <v>451</v>
      </c>
      <c r="B1601" t="s">
        <v>1415</v>
      </c>
      <c r="C1601" t="s">
        <v>714</v>
      </c>
      <c r="D1601" s="94" t="s">
        <v>1416</v>
      </c>
      <c r="E1601" t="s">
        <v>2325</v>
      </c>
      <c r="BD1601">
        <v>0</v>
      </c>
      <c r="BI1601">
        <v>0</v>
      </c>
      <c r="BN1601">
        <v>0</v>
      </c>
      <c r="BS1601">
        <v>0</v>
      </c>
      <c r="BX1601">
        <v>0</v>
      </c>
      <c r="CC1601">
        <v>0</v>
      </c>
      <c r="CH1601">
        <v>0</v>
      </c>
      <c r="CM1601">
        <v>0</v>
      </c>
      <c r="CR1601">
        <v>100</v>
      </c>
      <c r="CW1601">
        <v>100</v>
      </c>
      <c r="DB1601">
        <v>200</v>
      </c>
      <c r="DG1601">
        <v>500</v>
      </c>
      <c r="DL1601">
        <v>700</v>
      </c>
      <c r="DQ1601">
        <v>1100</v>
      </c>
      <c r="DV1601">
        <v>2000</v>
      </c>
    </row>
    <row r="1602" spans="1:126" hidden="1">
      <c r="A1602" s="97" t="s">
        <v>451</v>
      </c>
      <c r="B1602" t="s">
        <v>1415</v>
      </c>
      <c r="C1602" t="s">
        <v>714</v>
      </c>
      <c r="D1602" s="94" t="s">
        <v>1416</v>
      </c>
      <c r="E1602" t="s">
        <v>2326</v>
      </c>
      <c r="BD1602">
        <v>0</v>
      </c>
      <c r="BI1602">
        <v>0</v>
      </c>
      <c r="BN1602">
        <v>0</v>
      </c>
      <c r="BS1602">
        <v>0</v>
      </c>
      <c r="BX1602">
        <v>0</v>
      </c>
      <c r="CC1602">
        <v>0</v>
      </c>
      <c r="CH1602">
        <v>0</v>
      </c>
      <c r="CM1602">
        <v>0</v>
      </c>
      <c r="CR1602">
        <v>0</v>
      </c>
      <c r="CW1602">
        <v>0</v>
      </c>
      <c r="DB1602">
        <v>0</v>
      </c>
      <c r="DG1602">
        <v>0</v>
      </c>
      <c r="DL1602">
        <v>0</v>
      </c>
      <c r="DQ1602">
        <v>0</v>
      </c>
      <c r="DV1602">
        <v>0</v>
      </c>
    </row>
    <row r="1603" spans="1:126" hidden="1">
      <c r="A1603" s="97" t="s">
        <v>451</v>
      </c>
      <c r="B1603" t="s">
        <v>1415</v>
      </c>
      <c r="C1603" t="s">
        <v>714</v>
      </c>
      <c r="D1603" s="94" t="s">
        <v>1416</v>
      </c>
      <c r="E1603" t="s">
        <v>2327</v>
      </c>
      <c r="BD1603">
        <v>0</v>
      </c>
      <c r="BI1603">
        <v>0</v>
      </c>
      <c r="BN1603">
        <v>0</v>
      </c>
      <c r="BS1603">
        <v>0</v>
      </c>
      <c r="BX1603">
        <v>0</v>
      </c>
      <c r="CC1603">
        <v>0</v>
      </c>
      <c r="CH1603">
        <v>0</v>
      </c>
      <c r="CM1603">
        <v>0</v>
      </c>
      <c r="CR1603">
        <v>0</v>
      </c>
      <c r="CW1603">
        <v>0</v>
      </c>
      <c r="DB1603">
        <v>0</v>
      </c>
      <c r="DG1603">
        <v>0</v>
      </c>
      <c r="DL1603">
        <v>0</v>
      </c>
      <c r="DQ1603">
        <v>0</v>
      </c>
      <c r="DV1603">
        <v>0</v>
      </c>
    </row>
    <row r="1604" spans="1:126" hidden="1">
      <c r="A1604" s="97" t="s">
        <v>451</v>
      </c>
      <c r="B1604" t="s">
        <v>1415</v>
      </c>
      <c r="C1604" t="s">
        <v>714</v>
      </c>
      <c r="D1604" s="94" t="s">
        <v>1416</v>
      </c>
      <c r="E1604" t="s">
        <v>2328</v>
      </c>
      <c r="BD1604">
        <v>0</v>
      </c>
      <c r="BI1604">
        <v>0</v>
      </c>
      <c r="BN1604">
        <v>0</v>
      </c>
      <c r="BS1604">
        <v>0</v>
      </c>
      <c r="BX1604">
        <v>0</v>
      </c>
      <c r="CC1604">
        <v>0</v>
      </c>
      <c r="CH1604">
        <v>0</v>
      </c>
      <c r="CM1604">
        <v>0</v>
      </c>
      <c r="CR1604">
        <v>0</v>
      </c>
      <c r="CW1604">
        <v>0</v>
      </c>
      <c r="DB1604">
        <v>0</v>
      </c>
      <c r="DG1604">
        <v>0</v>
      </c>
      <c r="DL1604">
        <v>0</v>
      </c>
      <c r="DQ1604">
        <v>0</v>
      </c>
      <c r="DV1604">
        <v>0</v>
      </c>
    </row>
    <row r="1605" spans="1:126" hidden="1">
      <c r="A1605" s="97" t="s">
        <v>451</v>
      </c>
      <c r="B1605" t="s">
        <v>1415</v>
      </c>
      <c r="C1605" t="s">
        <v>714</v>
      </c>
      <c r="D1605" s="94" t="s">
        <v>1416</v>
      </c>
      <c r="E1605" t="s">
        <v>2329</v>
      </c>
      <c r="BD1605">
        <v>0</v>
      </c>
      <c r="BI1605">
        <v>0</v>
      </c>
      <c r="BN1605">
        <v>0</v>
      </c>
      <c r="BS1605">
        <v>0</v>
      </c>
      <c r="BX1605">
        <v>0</v>
      </c>
      <c r="CC1605">
        <v>0</v>
      </c>
      <c r="CH1605">
        <v>0</v>
      </c>
      <c r="CM1605">
        <v>0</v>
      </c>
      <c r="CR1605">
        <v>0</v>
      </c>
      <c r="CW1605">
        <v>0</v>
      </c>
      <c r="DB1605">
        <v>0</v>
      </c>
      <c r="DG1605">
        <v>0</v>
      </c>
      <c r="DL1605">
        <v>0</v>
      </c>
      <c r="DQ1605">
        <v>0</v>
      </c>
      <c r="DV1605">
        <v>0</v>
      </c>
    </row>
    <row r="1606" spans="1:126" hidden="1">
      <c r="A1606" s="97" t="s">
        <v>451</v>
      </c>
      <c r="B1606" t="s">
        <v>1415</v>
      </c>
      <c r="C1606" t="s">
        <v>714</v>
      </c>
      <c r="D1606" s="94" t="s">
        <v>1416</v>
      </c>
      <c r="E1606" t="s">
        <v>2330</v>
      </c>
      <c r="BD1606">
        <v>175300</v>
      </c>
      <c r="BI1606">
        <v>292400</v>
      </c>
      <c r="BN1606">
        <v>472900</v>
      </c>
      <c r="BS1606">
        <v>734100</v>
      </c>
      <c r="BX1606">
        <v>1165600</v>
      </c>
      <c r="CC1606">
        <v>2134300</v>
      </c>
      <c r="CH1606">
        <v>3679100</v>
      </c>
      <c r="CM1606">
        <v>6174500</v>
      </c>
      <c r="CR1606">
        <v>9487699.9999999907</v>
      </c>
      <c r="CW1606">
        <v>13613400</v>
      </c>
      <c r="DB1606">
        <v>17248800</v>
      </c>
      <c r="DG1606">
        <v>22760199.999999899</v>
      </c>
      <c r="DL1606">
        <v>29319300</v>
      </c>
      <c r="DQ1606">
        <v>29612899.999999899</v>
      </c>
      <c r="DV1606">
        <v>30277800</v>
      </c>
    </row>
    <row r="1607" spans="1:126" hidden="1">
      <c r="A1607" s="97" t="s">
        <v>451</v>
      </c>
      <c r="B1607" t="s">
        <v>1415</v>
      </c>
      <c r="C1607" t="s">
        <v>714</v>
      </c>
      <c r="D1607" s="94" t="s">
        <v>1416</v>
      </c>
      <c r="E1607" t="s">
        <v>2331</v>
      </c>
      <c r="BD1607">
        <v>107000</v>
      </c>
      <c r="BI1607">
        <v>173100</v>
      </c>
      <c r="BN1607">
        <v>287499.99999999901</v>
      </c>
      <c r="BS1607">
        <v>473800</v>
      </c>
      <c r="BX1607">
        <v>765600</v>
      </c>
      <c r="CC1607">
        <v>1396100</v>
      </c>
      <c r="CH1607">
        <v>2430500</v>
      </c>
      <c r="CM1607">
        <v>4023400</v>
      </c>
      <c r="CR1607">
        <v>6584099.9999999898</v>
      </c>
      <c r="CW1607">
        <v>10124399.999999899</v>
      </c>
      <c r="DB1607">
        <v>14957400</v>
      </c>
      <c r="DG1607">
        <v>20212899.999999899</v>
      </c>
      <c r="DL1607">
        <v>29233400</v>
      </c>
      <c r="DQ1607">
        <v>38809800</v>
      </c>
      <c r="DV1607">
        <v>40251000</v>
      </c>
    </row>
    <row r="1608" spans="1:126" hidden="1">
      <c r="A1608" s="97" t="s">
        <v>451</v>
      </c>
      <c r="B1608" t="s">
        <v>1415</v>
      </c>
      <c r="C1608" t="s">
        <v>714</v>
      </c>
      <c r="D1608" s="94" t="s">
        <v>1416</v>
      </c>
      <c r="E1608" t="s">
        <v>2332</v>
      </c>
      <c r="BD1608">
        <v>195999.99999999901</v>
      </c>
      <c r="BI1608">
        <v>316199.99999999901</v>
      </c>
      <c r="BN1608">
        <v>564999.99999999895</v>
      </c>
      <c r="BS1608">
        <v>946100</v>
      </c>
      <c r="BX1608">
        <v>1458699.99999999</v>
      </c>
      <c r="CC1608">
        <v>2060100</v>
      </c>
      <c r="CH1608">
        <v>3326299.9999999902</v>
      </c>
      <c r="CM1608">
        <v>5188999.9999999898</v>
      </c>
      <c r="CR1608">
        <v>7184300</v>
      </c>
      <c r="CW1608">
        <v>9976800</v>
      </c>
      <c r="DB1608">
        <v>13443000</v>
      </c>
      <c r="DG1608">
        <v>17981300</v>
      </c>
      <c r="DL1608">
        <v>22959600</v>
      </c>
      <c r="DQ1608">
        <v>31140800</v>
      </c>
      <c r="DV1608">
        <v>39319400</v>
      </c>
    </row>
    <row r="1609" spans="1:126" hidden="1">
      <c r="A1609" s="97" t="s">
        <v>451</v>
      </c>
      <c r="B1609" t="s">
        <v>1415</v>
      </c>
      <c r="C1609" t="s">
        <v>714</v>
      </c>
      <c r="D1609" s="94" t="s">
        <v>1416</v>
      </c>
      <c r="E1609" t="s">
        <v>2333</v>
      </c>
      <c r="BD1609">
        <v>149600</v>
      </c>
      <c r="BI1609">
        <v>190199.99999999901</v>
      </c>
      <c r="BN1609">
        <v>307700</v>
      </c>
      <c r="BS1609">
        <v>549400</v>
      </c>
      <c r="BX1609">
        <v>926300</v>
      </c>
      <c r="CC1609">
        <v>1434000</v>
      </c>
      <c r="CH1609">
        <v>2024500</v>
      </c>
      <c r="CM1609">
        <v>3301200</v>
      </c>
      <c r="CR1609">
        <v>5138400</v>
      </c>
      <c r="CW1609">
        <v>7111900</v>
      </c>
      <c r="DB1609">
        <v>9945600</v>
      </c>
      <c r="DG1609">
        <v>13370300</v>
      </c>
      <c r="DL1609">
        <v>18027500</v>
      </c>
      <c r="DQ1609">
        <v>23223600</v>
      </c>
      <c r="DV1609">
        <v>30975100</v>
      </c>
    </row>
    <row r="1610" spans="1:126" hidden="1">
      <c r="A1610" s="97" t="s">
        <v>451</v>
      </c>
      <c r="B1610" t="s">
        <v>1415</v>
      </c>
      <c r="C1610" t="s">
        <v>714</v>
      </c>
      <c r="D1610" s="94" t="s">
        <v>1416</v>
      </c>
      <c r="E1610" t="s">
        <v>2334</v>
      </c>
      <c r="BD1610">
        <v>107900</v>
      </c>
      <c r="BI1610">
        <v>145000</v>
      </c>
      <c r="BN1610">
        <v>184499.99999999901</v>
      </c>
      <c r="BS1610">
        <v>298299.99999999901</v>
      </c>
      <c r="BX1610">
        <v>533600</v>
      </c>
      <c r="CC1610">
        <v>907200</v>
      </c>
      <c r="CH1610">
        <v>1409899.99999999</v>
      </c>
      <c r="CM1610">
        <v>2000200</v>
      </c>
      <c r="CR1610">
        <v>3259299.9999999902</v>
      </c>
      <c r="CW1610">
        <v>5068300</v>
      </c>
      <c r="DB1610">
        <v>7050800</v>
      </c>
      <c r="DG1610">
        <v>9819400</v>
      </c>
      <c r="DL1610">
        <v>13328000</v>
      </c>
      <c r="DQ1610">
        <v>18198400</v>
      </c>
      <c r="DV1610">
        <v>23080099.999999899</v>
      </c>
    </row>
    <row r="1611" spans="1:126" hidden="1">
      <c r="A1611" s="97" t="s">
        <v>451</v>
      </c>
      <c r="B1611" t="s">
        <v>1415</v>
      </c>
      <c r="C1611" t="s">
        <v>714</v>
      </c>
      <c r="D1611" s="94" t="s">
        <v>1416</v>
      </c>
      <c r="E1611" t="s">
        <v>2335</v>
      </c>
      <c r="BD1611">
        <v>81399.999999999898</v>
      </c>
      <c r="BI1611">
        <v>104200</v>
      </c>
      <c r="BN1611">
        <v>140200</v>
      </c>
      <c r="BS1611">
        <v>178600</v>
      </c>
      <c r="BX1611">
        <v>290099.99999999901</v>
      </c>
      <c r="CC1611">
        <v>520900</v>
      </c>
      <c r="CH1611">
        <v>887100</v>
      </c>
      <c r="CM1611">
        <v>1385699.99999999</v>
      </c>
      <c r="CR1611">
        <v>1968600</v>
      </c>
      <c r="CW1611">
        <v>3202899.9999999902</v>
      </c>
      <c r="DB1611">
        <v>4997400</v>
      </c>
      <c r="DG1611">
        <v>6922300</v>
      </c>
      <c r="DL1611">
        <v>9752700</v>
      </c>
      <c r="DQ1611">
        <v>13467100</v>
      </c>
      <c r="DV1611">
        <v>18054800</v>
      </c>
    </row>
    <row r="1612" spans="1:126" hidden="1">
      <c r="A1612" s="97" t="s">
        <v>451</v>
      </c>
      <c r="B1612" t="s">
        <v>1415</v>
      </c>
      <c r="C1612" t="s">
        <v>714</v>
      </c>
      <c r="D1612" s="94" t="s">
        <v>1416</v>
      </c>
      <c r="E1612" t="s">
        <v>2336</v>
      </c>
      <c r="BD1612">
        <v>60300</v>
      </c>
      <c r="BI1612">
        <v>77899.999999999898</v>
      </c>
      <c r="BN1612">
        <v>99999.999999999898</v>
      </c>
      <c r="BS1612">
        <v>134400</v>
      </c>
      <c r="BX1612">
        <v>172499.99999999901</v>
      </c>
      <c r="CC1612">
        <v>281200</v>
      </c>
      <c r="CH1612">
        <v>505300</v>
      </c>
      <c r="CM1612">
        <v>864200</v>
      </c>
      <c r="CR1612">
        <v>1353800</v>
      </c>
      <c r="CW1612">
        <v>1923900</v>
      </c>
      <c r="DB1612">
        <v>3138800</v>
      </c>
      <c r="DG1612">
        <v>4927799.9999999898</v>
      </c>
      <c r="DL1612">
        <v>6866800</v>
      </c>
      <c r="DQ1612">
        <v>9898500</v>
      </c>
      <c r="DV1612">
        <v>13312500</v>
      </c>
    </row>
    <row r="1613" spans="1:126" hidden="1">
      <c r="A1613" s="97" t="s">
        <v>451</v>
      </c>
      <c r="B1613" t="s">
        <v>1415</v>
      </c>
      <c r="C1613" t="s">
        <v>714</v>
      </c>
      <c r="D1613" s="94" t="s">
        <v>1416</v>
      </c>
      <c r="E1613" t="s">
        <v>2337</v>
      </c>
      <c r="BD1613">
        <v>42400</v>
      </c>
      <c r="BI1613">
        <v>56700</v>
      </c>
      <c r="BN1613">
        <v>74000</v>
      </c>
      <c r="BS1613">
        <v>94800</v>
      </c>
      <c r="BX1613">
        <v>127500</v>
      </c>
      <c r="CC1613">
        <v>164600</v>
      </c>
      <c r="CH1613">
        <v>269800</v>
      </c>
      <c r="CM1613">
        <v>485800</v>
      </c>
      <c r="CR1613">
        <v>834800</v>
      </c>
      <c r="CW1613">
        <v>1310200</v>
      </c>
      <c r="DB1613">
        <v>1872700</v>
      </c>
      <c r="DG1613">
        <v>3068999.9999999902</v>
      </c>
      <c r="DL1613">
        <v>4808500</v>
      </c>
      <c r="DQ1613">
        <v>6902000</v>
      </c>
      <c r="DV1613">
        <v>9724200</v>
      </c>
    </row>
    <row r="1614" spans="1:126" hidden="1">
      <c r="A1614" s="97" t="s">
        <v>451</v>
      </c>
      <c r="B1614" t="s">
        <v>1415</v>
      </c>
      <c r="C1614" t="s">
        <v>714</v>
      </c>
      <c r="D1614" s="94" t="s">
        <v>1416</v>
      </c>
      <c r="E1614" t="s">
        <v>2338</v>
      </c>
      <c r="BD1614">
        <v>31500</v>
      </c>
      <c r="BI1614">
        <v>38800</v>
      </c>
      <c r="BN1614">
        <v>52600</v>
      </c>
      <c r="BS1614">
        <v>68100</v>
      </c>
      <c r="BX1614">
        <v>88600</v>
      </c>
      <c r="CC1614">
        <v>120600</v>
      </c>
      <c r="CH1614">
        <v>154899.99999999901</v>
      </c>
      <c r="CM1614">
        <v>255000</v>
      </c>
      <c r="CR1614">
        <v>460100</v>
      </c>
      <c r="CW1614">
        <v>792400</v>
      </c>
      <c r="DB1614">
        <v>1253000</v>
      </c>
      <c r="DG1614">
        <v>1811899.99999999</v>
      </c>
      <c r="DL1614">
        <v>2974200</v>
      </c>
      <c r="DQ1614">
        <v>4784600</v>
      </c>
      <c r="DV1614">
        <v>6704300</v>
      </c>
    </row>
    <row r="1615" spans="1:126" hidden="1">
      <c r="A1615" s="97" t="s">
        <v>451</v>
      </c>
      <c r="B1615" t="s">
        <v>1415</v>
      </c>
      <c r="C1615" t="s">
        <v>714</v>
      </c>
      <c r="D1615" s="94" t="s">
        <v>1416</v>
      </c>
      <c r="E1615" t="s">
        <v>2339</v>
      </c>
      <c r="BD1615">
        <v>20400</v>
      </c>
      <c r="BI1615">
        <v>27200</v>
      </c>
      <c r="BN1615">
        <v>34100</v>
      </c>
      <c r="BS1615">
        <v>46300</v>
      </c>
      <c r="BX1615">
        <v>62000</v>
      </c>
      <c r="CC1615">
        <v>81200</v>
      </c>
      <c r="CH1615">
        <v>110300</v>
      </c>
      <c r="CM1615">
        <v>142700</v>
      </c>
      <c r="CR1615">
        <v>234300</v>
      </c>
      <c r="CW1615">
        <v>423500</v>
      </c>
      <c r="DB1615">
        <v>737000</v>
      </c>
      <c r="DG1615">
        <v>1173300</v>
      </c>
      <c r="DL1615">
        <v>1726500</v>
      </c>
      <c r="DQ1615">
        <v>2902599.9999999902</v>
      </c>
      <c r="DV1615">
        <v>4564300</v>
      </c>
    </row>
    <row r="1616" spans="1:126" hidden="1">
      <c r="A1616" s="97" t="s">
        <v>451</v>
      </c>
      <c r="B1616" t="s">
        <v>1415</v>
      </c>
      <c r="C1616" t="s">
        <v>714</v>
      </c>
      <c r="D1616" s="94" t="s">
        <v>1416</v>
      </c>
      <c r="E1616" t="s">
        <v>2340</v>
      </c>
      <c r="BD1616">
        <v>11700</v>
      </c>
      <c r="BI1616">
        <v>16500</v>
      </c>
      <c r="BN1616">
        <v>22300</v>
      </c>
      <c r="BS1616">
        <v>28300</v>
      </c>
      <c r="BX1616">
        <v>39900</v>
      </c>
      <c r="CC1616">
        <v>53599.999999999898</v>
      </c>
      <c r="CH1616">
        <v>71199.999999999898</v>
      </c>
      <c r="CM1616">
        <v>97100</v>
      </c>
      <c r="CR1616">
        <v>125900</v>
      </c>
      <c r="CW1616">
        <v>207500</v>
      </c>
      <c r="DB1616">
        <v>376799.99999999901</v>
      </c>
      <c r="DG1616">
        <v>666999.99999999895</v>
      </c>
      <c r="DL1616">
        <v>1084500</v>
      </c>
      <c r="DQ1616">
        <v>1623600</v>
      </c>
      <c r="DV1616">
        <v>2694900</v>
      </c>
    </row>
    <row r="1617" spans="1:126" hidden="1">
      <c r="A1617" s="97" t="s">
        <v>451</v>
      </c>
      <c r="B1617" t="s">
        <v>1415</v>
      </c>
      <c r="C1617" t="s">
        <v>714</v>
      </c>
      <c r="D1617" s="94" t="s">
        <v>1416</v>
      </c>
      <c r="E1617" t="s">
        <v>2341</v>
      </c>
      <c r="BD1617">
        <v>5000</v>
      </c>
      <c r="BI1617">
        <v>8400</v>
      </c>
      <c r="BN1617">
        <v>11700</v>
      </c>
      <c r="BS1617">
        <v>16200</v>
      </c>
      <c r="BX1617">
        <v>21700</v>
      </c>
      <c r="CC1617">
        <v>31300</v>
      </c>
      <c r="CH1617">
        <v>43000</v>
      </c>
      <c r="CM1617">
        <v>59000</v>
      </c>
      <c r="CR1617">
        <v>80800</v>
      </c>
      <c r="CW1617">
        <v>104399.999999999</v>
      </c>
      <c r="DB1617">
        <v>174000</v>
      </c>
      <c r="DG1617">
        <v>319400</v>
      </c>
      <c r="DL1617">
        <v>580900</v>
      </c>
      <c r="DQ1617">
        <v>969000</v>
      </c>
      <c r="DV1617">
        <v>1428899.99999999</v>
      </c>
    </row>
    <row r="1618" spans="1:126" hidden="1">
      <c r="A1618" s="97" t="s">
        <v>451</v>
      </c>
      <c r="B1618" t="s">
        <v>1415</v>
      </c>
      <c r="C1618" t="s">
        <v>714</v>
      </c>
      <c r="D1618" s="94" t="s">
        <v>1416</v>
      </c>
      <c r="E1618" t="s">
        <v>2342</v>
      </c>
      <c r="BD1618">
        <v>1600</v>
      </c>
      <c r="BI1618">
        <v>2900</v>
      </c>
      <c r="BN1618">
        <v>4700</v>
      </c>
      <c r="BS1618">
        <v>6999.99999999999</v>
      </c>
      <c r="BX1618">
        <v>10299.9999999999</v>
      </c>
      <c r="CC1618">
        <v>14500</v>
      </c>
      <c r="CH1618">
        <v>22300</v>
      </c>
      <c r="CM1618">
        <v>31200</v>
      </c>
      <c r="CR1618">
        <v>43100</v>
      </c>
      <c r="CW1618">
        <v>60500</v>
      </c>
      <c r="DB1618">
        <v>78200</v>
      </c>
      <c r="DG1618">
        <v>133900</v>
      </c>
      <c r="DL1618">
        <v>254000</v>
      </c>
      <c r="DQ1618">
        <v>471100</v>
      </c>
      <c r="DV1618">
        <v>772500</v>
      </c>
    </row>
    <row r="1619" spans="1:126" hidden="1">
      <c r="A1619" s="97" t="s">
        <v>451</v>
      </c>
      <c r="B1619" t="s">
        <v>1415</v>
      </c>
      <c r="C1619" t="s">
        <v>714</v>
      </c>
      <c r="D1619" s="94" t="s">
        <v>1416</v>
      </c>
      <c r="E1619" t="s">
        <v>2343</v>
      </c>
      <c r="BD1619">
        <v>300</v>
      </c>
      <c r="BI1619">
        <v>500</v>
      </c>
      <c r="BN1619">
        <v>1200</v>
      </c>
      <c r="BS1619">
        <v>2100</v>
      </c>
      <c r="BX1619">
        <v>3199.99999999999</v>
      </c>
      <c r="CC1619">
        <v>5100</v>
      </c>
      <c r="CH1619">
        <v>7500</v>
      </c>
      <c r="CM1619">
        <v>12500</v>
      </c>
      <c r="CR1619">
        <v>18900</v>
      </c>
      <c r="CW1619">
        <v>26900</v>
      </c>
      <c r="DB1619">
        <v>39100</v>
      </c>
      <c r="DG1619">
        <v>52100</v>
      </c>
      <c r="DL1619">
        <v>90200</v>
      </c>
      <c r="DQ1619">
        <v>176000</v>
      </c>
      <c r="DV1619">
        <v>323900</v>
      </c>
    </row>
    <row r="1620" spans="1:126" hidden="1">
      <c r="A1620" s="97" t="s">
        <v>451</v>
      </c>
      <c r="B1620" t="s">
        <v>1415</v>
      </c>
      <c r="C1620" t="s">
        <v>714</v>
      </c>
      <c r="D1620" s="94" t="s">
        <v>1416</v>
      </c>
      <c r="E1620" t="s">
        <v>2344</v>
      </c>
      <c r="BD1620">
        <v>0</v>
      </c>
      <c r="BI1620">
        <v>0</v>
      </c>
      <c r="BN1620">
        <v>100</v>
      </c>
      <c r="BS1620">
        <v>300</v>
      </c>
      <c r="BX1620">
        <v>600</v>
      </c>
      <c r="CC1620">
        <v>1000</v>
      </c>
      <c r="CH1620">
        <v>1800</v>
      </c>
      <c r="CM1620">
        <v>2900</v>
      </c>
      <c r="CR1620">
        <v>5500</v>
      </c>
      <c r="CW1620">
        <v>8700</v>
      </c>
      <c r="DB1620">
        <v>13500</v>
      </c>
      <c r="DG1620">
        <v>21200</v>
      </c>
      <c r="DL1620">
        <v>28500</v>
      </c>
      <c r="DQ1620">
        <v>50300</v>
      </c>
      <c r="DV1620">
        <v>96500</v>
      </c>
    </row>
    <row r="1621" spans="1:126" hidden="1">
      <c r="A1621" s="97" t="s">
        <v>451</v>
      </c>
      <c r="B1621" t="s">
        <v>1415</v>
      </c>
      <c r="C1621" t="s">
        <v>714</v>
      </c>
      <c r="D1621" s="94" t="s">
        <v>1416</v>
      </c>
      <c r="E1621" t="s">
        <v>2345</v>
      </c>
      <c r="BD1621">
        <v>0</v>
      </c>
      <c r="BI1621">
        <v>0</v>
      </c>
      <c r="BN1621">
        <v>0</v>
      </c>
      <c r="BS1621">
        <v>0</v>
      </c>
      <c r="BX1621">
        <v>0</v>
      </c>
      <c r="CC1621">
        <v>100</v>
      </c>
      <c r="CH1621">
        <v>200</v>
      </c>
      <c r="CM1621">
        <v>500</v>
      </c>
      <c r="CR1621">
        <v>799.99999999999898</v>
      </c>
      <c r="CW1621">
        <v>1500</v>
      </c>
      <c r="DB1621">
        <v>2800</v>
      </c>
      <c r="DG1621">
        <v>5100</v>
      </c>
      <c r="DL1621">
        <v>8300</v>
      </c>
      <c r="DQ1621">
        <v>11300</v>
      </c>
      <c r="DV1621">
        <v>19299.999999999902</v>
      </c>
    </row>
    <row r="1622" spans="1:126" hidden="1">
      <c r="A1622" s="97" t="s">
        <v>451</v>
      </c>
      <c r="B1622" t="s">
        <v>1415</v>
      </c>
      <c r="C1622" t="s">
        <v>714</v>
      </c>
      <c r="D1622" s="94" t="s">
        <v>1416</v>
      </c>
      <c r="E1622" t="s">
        <v>2346</v>
      </c>
      <c r="BD1622">
        <v>0</v>
      </c>
      <c r="BI1622">
        <v>0</v>
      </c>
      <c r="BN1622">
        <v>0</v>
      </c>
      <c r="BS1622">
        <v>0</v>
      </c>
      <c r="BX1622">
        <v>0</v>
      </c>
      <c r="CC1622">
        <v>0</v>
      </c>
      <c r="CH1622">
        <v>0</v>
      </c>
      <c r="CM1622">
        <v>0</v>
      </c>
      <c r="CR1622">
        <v>0</v>
      </c>
      <c r="CW1622">
        <v>100</v>
      </c>
      <c r="DB1622">
        <v>300</v>
      </c>
      <c r="DG1622">
        <v>600</v>
      </c>
      <c r="DL1622">
        <v>1100</v>
      </c>
      <c r="DQ1622">
        <v>1600</v>
      </c>
      <c r="DV1622">
        <v>2700</v>
      </c>
    </row>
    <row r="1623" spans="1:126" hidden="1">
      <c r="A1623" s="97" t="s">
        <v>451</v>
      </c>
      <c r="B1623" t="s">
        <v>1415</v>
      </c>
      <c r="C1623" t="s">
        <v>714</v>
      </c>
      <c r="D1623" s="94" t="s">
        <v>1416</v>
      </c>
      <c r="E1623" t="s">
        <v>2347</v>
      </c>
      <c r="BD1623">
        <v>2919800</v>
      </c>
      <c r="BI1623">
        <v>5093000</v>
      </c>
      <c r="BN1623">
        <v>9239600</v>
      </c>
      <c r="BS1623">
        <v>12872300</v>
      </c>
      <c r="BX1623">
        <v>17939700</v>
      </c>
      <c r="CC1623">
        <v>23550800</v>
      </c>
      <c r="CH1623">
        <v>29596200</v>
      </c>
      <c r="CM1623">
        <v>35152600</v>
      </c>
      <c r="CR1623">
        <v>39983700</v>
      </c>
      <c r="CW1623">
        <v>44290200</v>
      </c>
      <c r="DB1623">
        <v>48450100</v>
      </c>
      <c r="DG1623">
        <v>53975900</v>
      </c>
      <c r="DL1623">
        <v>60470700</v>
      </c>
      <c r="DQ1623">
        <v>66989300</v>
      </c>
      <c r="DV1623">
        <v>71102400</v>
      </c>
    </row>
    <row r="1624" spans="1:126" hidden="1">
      <c r="A1624" s="97" t="s">
        <v>451</v>
      </c>
      <c r="B1624" t="s">
        <v>1415</v>
      </c>
      <c r="C1624" t="s">
        <v>714</v>
      </c>
      <c r="D1624" s="94" t="s">
        <v>1416</v>
      </c>
      <c r="E1624" t="s">
        <v>2348</v>
      </c>
      <c r="BD1624">
        <v>2919800</v>
      </c>
      <c r="BI1624">
        <v>5093000</v>
      </c>
      <c r="BN1624">
        <v>9239600</v>
      </c>
      <c r="BS1624">
        <v>12872300</v>
      </c>
      <c r="BX1624">
        <v>17939700</v>
      </c>
      <c r="CC1624">
        <v>23550800</v>
      </c>
      <c r="CH1624">
        <v>29596200</v>
      </c>
      <c r="CM1624">
        <v>35152600</v>
      </c>
      <c r="CR1624">
        <v>39983700</v>
      </c>
      <c r="CW1624">
        <v>44290200</v>
      </c>
      <c r="DB1624">
        <v>48450100</v>
      </c>
      <c r="DG1624">
        <v>53975900</v>
      </c>
      <c r="DL1624">
        <v>60470700</v>
      </c>
      <c r="DQ1624">
        <v>66989300</v>
      </c>
      <c r="DV1624">
        <v>71102400</v>
      </c>
    </row>
    <row r="1625" spans="1:126" hidden="1">
      <c r="A1625" s="97" t="s">
        <v>451</v>
      </c>
      <c r="B1625" t="s">
        <v>1415</v>
      </c>
      <c r="C1625" t="s">
        <v>714</v>
      </c>
      <c r="D1625" s="94" t="s">
        <v>1416</v>
      </c>
      <c r="E1625" t="s">
        <v>2349</v>
      </c>
      <c r="BD1625">
        <v>2176400</v>
      </c>
      <c r="BI1625">
        <v>3660300</v>
      </c>
      <c r="BN1625">
        <v>6249300</v>
      </c>
      <c r="BS1625">
        <v>8312500</v>
      </c>
      <c r="BX1625">
        <v>10983200</v>
      </c>
      <c r="CC1625">
        <v>13683700</v>
      </c>
      <c r="CH1625">
        <v>16377400</v>
      </c>
      <c r="CM1625">
        <v>18600100</v>
      </c>
      <c r="CR1625">
        <v>20377100</v>
      </c>
      <c r="CW1625">
        <v>21825900</v>
      </c>
      <c r="DB1625">
        <v>22757900</v>
      </c>
      <c r="DG1625">
        <v>24161600</v>
      </c>
      <c r="DL1625">
        <v>26042000</v>
      </c>
      <c r="DQ1625">
        <v>28293600</v>
      </c>
      <c r="DV1625">
        <v>29608600</v>
      </c>
    </row>
    <row r="1626" spans="1:126" hidden="1">
      <c r="A1626" s="97" t="s">
        <v>451</v>
      </c>
      <c r="B1626" t="s">
        <v>1415</v>
      </c>
      <c r="C1626" t="s">
        <v>714</v>
      </c>
      <c r="D1626" s="94" t="s">
        <v>1416</v>
      </c>
      <c r="E1626" t="s">
        <v>2350</v>
      </c>
      <c r="BD1626">
        <v>743400</v>
      </c>
      <c r="BI1626">
        <v>1432700</v>
      </c>
      <c r="BN1626">
        <v>2990300</v>
      </c>
      <c r="BS1626">
        <v>4559800</v>
      </c>
      <c r="BX1626">
        <v>6956500</v>
      </c>
      <c r="CC1626">
        <v>9867100</v>
      </c>
      <c r="CH1626">
        <v>13218800</v>
      </c>
      <c r="CM1626">
        <v>16552500</v>
      </c>
      <c r="CR1626">
        <v>19606600</v>
      </c>
      <c r="CW1626">
        <v>22464300</v>
      </c>
      <c r="DB1626">
        <v>25692200</v>
      </c>
      <c r="DG1626">
        <v>29814300</v>
      </c>
      <c r="DL1626">
        <v>34428700</v>
      </c>
      <c r="DQ1626">
        <v>38695700</v>
      </c>
      <c r="DV1626">
        <v>41493800</v>
      </c>
    </row>
    <row r="1627" spans="1:126" hidden="1">
      <c r="A1627" s="97" t="s">
        <v>451</v>
      </c>
      <c r="B1627" t="s">
        <v>1415</v>
      </c>
      <c r="C1627" t="s">
        <v>714</v>
      </c>
      <c r="D1627" s="94" t="s">
        <v>1416</v>
      </c>
      <c r="E1627" t="s">
        <v>2351</v>
      </c>
      <c r="BD1627">
        <v>0</v>
      </c>
      <c r="BI1627">
        <v>0</v>
      </c>
      <c r="BN1627">
        <v>0</v>
      </c>
      <c r="BS1627">
        <v>0</v>
      </c>
      <c r="BX1627">
        <v>0</v>
      </c>
      <c r="CC1627">
        <v>0</v>
      </c>
      <c r="CH1627">
        <v>0</v>
      </c>
      <c r="CM1627">
        <v>0</v>
      </c>
      <c r="CR1627">
        <v>0</v>
      </c>
      <c r="CW1627">
        <v>0</v>
      </c>
      <c r="DB1627">
        <v>0</v>
      </c>
      <c r="DG1627">
        <v>0</v>
      </c>
      <c r="DL1627">
        <v>0</v>
      </c>
      <c r="DQ1627">
        <v>0</v>
      </c>
      <c r="DV1627">
        <v>0</v>
      </c>
    </row>
    <row r="1628" spans="1:126" hidden="1">
      <c r="A1628" s="97" t="s">
        <v>451</v>
      </c>
      <c r="B1628" t="s">
        <v>1415</v>
      </c>
      <c r="C1628" t="s">
        <v>714</v>
      </c>
      <c r="D1628" s="94" t="s">
        <v>1416</v>
      </c>
      <c r="E1628" t="s">
        <v>2352</v>
      </c>
      <c r="BD1628">
        <v>0</v>
      </c>
      <c r="BI1628">
        <v>0</v>
      </c>
      <c r="BN1628">
        <v>0</v>
      </c>
      <c r="BS1628">
        <v>0</v>
      </c>
      <c r="BX1628">
        <v>0</v>
      </c>
      <c r="CC1628">
        <v>0</v>
      </c>
      <c r="CH1628">
        <v>0</v>
      </c>
      <c r="CM1628">
        <v>0</v>
      </c>
      <c r="CR1628">
        <v>0</v>
      </c>
      <c r="CW1628">
        <v>0</v>
      </c>
      <c r="DB1628">
        <v>0</v>
      </c>
      <c r="DG1628">
        <v>0</v>
      </c>
      <c r="DL1628">
        <v>0</v>
      </c>
      <c r="DQ1628">
        <v>0</v>
      </c>
      <c r="DV1628">
        <v>0</v>
      </c>
    </row>
    <row r="1629" spans="1:126" hidden="1">
      <c r="A1629" s="97" t="s">
        <v>451</v>
      </c>
      <c r="B1629" t="s">
        <v>1415</v>
      </c>
      <c r="C1629" t="s">
        <v>714</v>
      </c>
      <c r="D1629" s="94" t="s">
        <v>1416</v>
      </c>
      <c r="E1629" t="s">
        <v>2353</v>
      </c>
      <c r="BD1629">
        <v>0</v>
      </c>
      <c r="BI1629">
        <v>0</v>
      </c>
      <c r="BN1629">
        <v>0</v>
      </c>
      <c r="BS1629">
        <v>0</v>
      </c>
      <c r="BX1629">
        <v>0</v>
      </c>
      <c r="CC1629">
        <v>0</v>
      </c>
      <c r="CH1629">
        <v>0</v>
      </c>
      <c r="CM1629">
        <v>0</v>
      </c>
      <c r="CR1629">
        <v>0</v>
      </c>
      <c r="CW1629">
        <v>0</v>
      </c>
      <c r="DB1629">
        <v>0</v>
      </c>
      <c r="DG1629">
        <v>0</v>
      </c>
      <c r="DL1629">
        <v>0</v>
      </c>
      <c r="DQ1629">
        <v>0</v>
      </c>
      <c r="DV1629">
        <v>0</v>
      </c>
    </row>
    <row r="1630" spans="1:126" hidden="1">
      <c r="A1630" s="97" t="s">
        <v>451</v>
      </c>
      <c r="B1630" t="s">
        <v>1415</v>
      </c>
      <c r="C1630" t="s">
        <v>714</v>
      </c>
      <c r="D1630" s="94" t="s">
        <v>1416</v>
      </c>
      <c r="E1630" t="s">
        <v>2354</v>
      </c>
      <c r="BD1630">
        <v>0</v>
      </c>
      <c r="BI1630">
        <v>0</v>
      </c>
      <c r="BN1630">
        <v>0</v>
      </c>
      <c r="BS1630">
        <v>0</v>
      </c>
      <c r="BX1630">
        <v>0</v>
      </c>
      <c r="CC1630">
        <v>0</v>
      </c>
      <c r="CH1630">
        <v>0</v>
      </c>
      <c r="CM1630">
        <v>0</v>
      </c>
      <c r="CR1630">
        <v>0</v>
      </c>
      <c r="CW1630">
        <v>0</v>
      </c>
      <c r="DB1630">
        <v>0</v>
      </c>
      <c r="DG1630">
        <v>0</v>
      </c>
      <c r="DL1630">
        <v>0</v>
      </c>
      <c r="DQ1630">
        <v>0</v>
      </c>
      <c r="DV1630">
        <v>0</v>
      </c>
    </row>
    <row r="1631" spans="1:126" hidden="1">
      <c r="A1631" s="97" t="s">
        <v>451</v>
      </c>
      <c r="B1631" t="s">
        <v>1415</v>
      </c>
      <c r="C1631" t="s">
        <v>714</v>
      </c>
      <c r="D1631" s="94" t="s">
        <v>1416</v>
      </c>
      <c r="E1631" t="s">
        <v>2355</v>
      </c>
      <c r="BD1631">
        <v>602000</v>
      </c>
      <c r="BI1631">
        <v>1014199.99999999</v>
      </c>
      <c r="BN1631">
        <v>1802299.99999999</v>
      </c>
      <c r="BS1631">
        <v>1454300</v>
      </c>
      <c r="BX1631">
        <v>2184300</v>
      </c>
      <c r="CC1631">
        <v>2563500</v>
      </c>
      <c r="CH1631">
        <v>2670399.9999999902</v>
      </c>
      <c r="CM1631">
        <v>2480800</v>
      </c>
      <c r="CR1631">
        <v>2269000</v>
      </c>
      <c r="CW1631">
        <v>2494000</v>
      </c>
      <c r="DB1631">
        <v>2115000</v>
      </c>
      <c r="DG1631">
        <v>1915299.99999999</v>
      </c>
      <c r="DL1631">
        <v>1909699.99999999</v>
      </c>
      <c r="DQ1631">
        <v>1878000</v>
      </c>
      <c r="DV1631">
        <v>1760500</v>
      </c>
    </row>
    <row r="1632" spans="1:126" hidden="1">
      <c r="A1632" s="97" t="s">
        <v>451</v>
      </c>
      <c r="B1632" t="s">
        <v>1415</v>
      </c>
      <c r="C1632" t="s">
        <v>714</v>
      </c>
      <c r="D1632" s="94" t="s">
        <v>1416</v>
      </c>
      <c r="E1632" t="s">
        <v>2356</v>
      </c>
      <c r="BD1632">
        <v>226299.99999999901</v>
      </c>
      <c r="BI1632">
        <v>594800</v>
      </c>
      <c r="BN1632">
        <v>1005400</v>
      </c>
      <c r="BS1632">
        <v>1793300</v>
      </c>
      <c r="BX1632">
        <v>1514700</v>
      </c>
      <c r="CC1632">
        <v>2336600</v>
      </c>
      <c r="CH1632">
        <v>2799600</v>
      </c>
      <c r="CM1632">
        <v>2928600</v>
      </c>
      <c r="CR1632">
        <v>2754800</v>
      </c>
      <c r="CW1632">
        <v>2522999.9999999902</v>
      </c>
      <c r="DB1632">
        <v>2898699.9999999902</v>
      </c>
      <c r="DG1632">
        <v>3440300</v>
      </c>
      <c r="DL1632">
        <v>3640299.9999999902</v>
      </c>
      <c r="DQ1632">
        <v>3981900</v>
      </c>
      <c r="DV1632">
        <v>3376200</v>
      </c>
    </row>
    <row r="1633" spans="1:126" hidden="1">
      <c r="A1633" s="97" t="s">
        <v>451</v>
      </c>
      <c r="B1633" t="s">
        <v>1415</v>
      </c>
      <c r="C1633" t="s">
        <v>714</v>
      </c>
      <c r="D1633" s="94" t="s">
        <v>1416</v>
      </c>
      <c r="E1633" t="s">
        <v>2357</v>
      </c>
      <c r="BD1633">
        <v>340200</v>
      </c>
      <c r="BI1633">
        <v>780600</v>
      </c>
      <c r="BN1633">
        <v>1491800</v>
      </c>
      <c r="BS1633">
        <v>1763599.99999999</v>
      </c>
      <c r="BX1633">
        <v>2442300</v>
      </c>
      <c r="CC1633">
        <v>1824399.99999999</v>
      </c>
      <c r="CH1633">
        <v>2589100</v>
      </c>
      <c r="CM1633">
        <v>2933899.9999999902</v>
      </c>
      <c r="CR1633">
        <v>2971400</v>
      </c>
      <c r="CW1633">
        <v>2740100</v>
      </c>
      <c r="DB1633">
        <v>2470800</v>
      </c>
      <c r="DG1633">
        <v>2876100</v>
      </c>
      <c r="DL1633">
        <v>3480799.9999999902</v>
      </c>
      <c r="DQ1633">
        <v>3874400</v>
      </c>
      <c r="DV1633">
        <v>4135700</v>
      </c>
    </row>
    <row r="1634" spans="1:126" hidden="1">
      <c r="A1634" s="97" t="s">
        <v>451</v>
      </c>
      <c r="B1634" t="s">
        <v>1415</v>
      </c>
      <c r="C1634" t="s">
        <v>714</v>
      </c>
      <c r="D1634" s="94" t="s">
        <v>1416</v>
      </c>
      <c r="E1634" t="s">
        <v>2358</v>
      </c>
      <c r="BD1634">
        <v>305300</v>
      </c>
      <c r="BI1634">
        <v>329599.99999999901</v>
      </c>
      <c r="BN1634">
        <v>761199.99999999895</v>
      </c>
      <c r="BS1634">
        <v>1462300</v>
      </c>
      <c r="BX1634">
        <v>1716300</v>
      </c>
      <c r="CC1634">
        <v>2387700</v>
      </c>
      <c r="CH1634">
        <v>1777199.99999999</v>
      </c>
      <c r="CM1634">
        <v>2526400</v>
      </c>
      <c r="CR1634">
        <v>2873300</v>
      </c>
      <c r="CW1634">
        <v>2874400</v>
      </c>
      <c r="DB1634">
        <v>2660799.9999999902</v>
      </c>
      <c r="DG1634">
        <v>2399100</v>
      </c>
      <c r="DL1634">
        <v>2815100</v>
      </c>
      <c r="DQ1634">
        <v>3392600</v>
      </c>
      <c r="DV1634">
        <v>3784700</v>
      </c>
    </row>
    <row r="1635" spans="1:126" hidden="1">
      <c r="A1635" s="97" t="s">
        <v>451</v>
      </c>
      <c r="B1635" t="s">
        <v>1415</v>
      </c>
      <c r="C1635" t="s">
        <v>714</v>
      </c>
      <c r="D1635" s="94" t="s">
        <v>1416</v>
      </c>
      <c r="E1635" t="s">
        <v>2359</v>
      </c>
      <c r="BD1635">
        <v>253900</v>
      </c>
      <c r="BI1635">
        <v>297700</v>
      </c>
      <c r="BN1635">
        <v>319200</v>
      </c>
      <c r="BS1635">
        <v>744900</v>
      </c>
      <c r="BX1635">
        <v>1429500</v>
      </c>
      <c r="CC1635">
        <v>1663100</v>
      </c>
      <c r="CH1635">
        <v>2313200</v>
      </c>
      <c r="CM1635">
        <v>1728700</v>
      </c>
      <c r="CR1635">
        <v>2454500</v>
      </c>
      <c r="CW1635">
        <v>2755000</v>
      </c>
      <c r="DB1635">
        <v>2758300</v>
      </c>
      <c r="DG1635">
        <v>2566600</v>
      </c>
      <c r="DL1635">
        <v>2282299.9999999902</v>
      </c>
      <c r="DQ1635">
        <v>2750500</v>
      </c>
      <c r="DV1635">
        <v>3304300</v>
      </c>
    </row>
    <row r="1636" spans="1:126" hidden="1">
      <c r="A1636" s="97" t="s">
        <v>451</v>
      </c>
      <c r="B1636" t="s">
        <v>1415</v>
      </c>
      <c r="C1636" t="s">
        <v>714</v>
      </c>
      <c r="D1636" s="94" t="s">
        <v>1416</v>
      </c>
      <c r="E1636" t="s">
        <v>2360</v>
      </c>
      <c r="BD1636">
        <v>172100</v>
      </c>
      <c r="BI1636">
        <v>245400</v>
      </c>
      <c r="BN1636">
        <v>288700</v>
      </c>
      <c r="BS1636">
        <v>308899.99999999901</v>
      </c>
      <c r="BX1636">
        <v>721400</v>
      </c>
      <c r="CC1636">
        <v>1379799.99999999</v>
      </c>
      <c r="CH1636">
        <v>1597800</v>
      </c>
      <c r="CM1636">
        <v>2214500</v>
      </c>
      <c r="CR1636">
        <v>1671100</v>
      </c>
      <c r="CW1636">
        <v>2316700</v>
      </c>
      <c r="DB1636">
        <v>2607500</v>
      </c>
      <c r="DG1636">
        <v>2603499.9999999902</v>
      </c>
      <c r="DL1636">
        <v>2492400</v>
      </c>
      <c r="DQ1636">
        <v>2174899.9999999902</v>
      </c>
      <c r="DV1636">
        <v>2659100</v>
      </c>
    </row>
    <row r="1637" spans="1:126" hidden="1">
      <c r="A1637" s="97" t="s">
        <v>451</v>
      </c>
      <c r="B1637" t="s">
        <v>1415</v>
      </c>
      <c r="C1637" t="s">
        <v>714</v>
      </c>
      <c r="D1637" s="94" t="s">
        <v>1416</v>
      </c>
      <c r="E1637" t="s">
        <v>2361</v>
      </c>
      <c r="BD1637">
        <v>111100</v>
      </c>
      <c r="BI1637">
        <v>163800</v>
      </c>
      <c r="BN1637">
        <v>236199.99999999901</v>
      </c>
      <c r="BS1637">
        <v>276799.99999999901</v>
      </c>
      <c r="BX1637">
        <v>293800</v>
      </c>
      <c r="CC1637">
        <v>690800</v>
      </c>
      <c r="CH1637">
        <v>1308300</v>
      </c>
      <c r="CM1637">
        <v>1504400</v>
      </c>
      <c r="CR1637">
        <v>2092900</v>
      </c>
      <c r="CW1637">
        <v>1547600</v>
      </c>
      <c r="DB1637">
        <v>2148700</v>
      </c>
      <c r="DG1637">
        <v>2406800</v>
      </c>
      <c r="DL1637">
        <v>2440300</v>
      </c>
      <c r="DQ1637">
        <v>2377200</v>
      </c>
      <c r="DV1637">
        <v>2072400</v>
      </c>
    </row>
    <row r="1638" spans="1:126" hidden="1">
      <c r="A1638" s="97" t="s">
        <v>451</v>
      </c>
      <c r="B1638" t="s">
        <v>1415</v>
      </c>
      <c r="C1638" t="s">
        <v>714</v>
      </c>
      <c r="D1638" s="94" t="s">
        <v>1416</v>
      </c>
      <c r="E1638" t="s">
        <v>2362</v>
      </c>
      <c r="BD1638">
        <v>66200</v>
      </c>
      <c r="BI1638">
        <v>102400</v>
      </c>
      <c r="BN1638">
        <v>153400</v>
      </c>
      <c r="BS1638">
        <v>221999.99999999901</v>
      </c>
      <c r="BX1638">
        <v>259999.99999999901</v>
      </c>
      <c r="CC1638">
        <v>275599.99999999901</v>
      </c>
      <c r="CH1638">
        <v>643800</v>
      </c>
      <c r="CM1638">
        <v>1203000</v>
      </c>
      <c r="CR1638">
        <v>1388900</v>
      </c>
      <c r="CW1638">
        <v>1894899.99999999</v>
      </c>
      <c r="DB1638">
        <v>1401500</v>
      </c>
      <c r="DG1638">
        <v>1947300</v>
      </c>
      <c r="DL1638">
        <v>2222100</v>
      </c>
      <c r="DQ1638">
        <v>2256600</v>
      </c>
      <c r="DV1638">
        <v>2210600</v>
      </c>
    </row>
    <row r="1639" spans="1:126" hidden="1">
      <c r="A1639" s="97" t="s">
        <v>451</v>
      </c>
      <c r="B1639" t="s">
        <v>1415</v>
      </c>
      <c r="C1639" t="s">
        <v>714</v>
      </c>
      <c r="D1639" s="94" t="s">
        <v>1416</v>
      </c>
      <c r="E1639" t="s">
        <v>2363</v>
      </c>
      <c r="BD1639">
        <v>44100</v>
      </c>
      <c r="BI1639">
        <v>58499.999999999898</v>
      </c>
      <c r="BN1639">
        <v>92800</v>
      </c>
      <c r="BS1639">
        <v>139200</v>
      </c>
      <c r="BX1639">
        <v>200700</v>
      </c>
      <c r="CC1639">
        <v>236900</v>
      </c>
      <c r="CH1639">
        <v>248300</v>
      </c>
      <c r="CM1639">
        <v>574600</v>
      </c>
      <c r="CR1639">
        <v>1071100</v>
      </c>
      <c r="CW1639">
        <v>1214100</v>
      </c>
      <c r="DB1639">
        <v>1650599.99999999</v>
      </c>
      <c r="DG1639">
        <v>1211300</v>
      </c>
      <c r="DL1639">
        <v>1683500</v>
      </c>
      <c r="DQ1639">
        <v>2007899.99999999</v>
      </c>
      <c r="DV1639">
        <v>2029000</v>
      </c>
    </row>
    <row r="1640" spans="1:126" hidden="1">
      <c r="A1640" s="97" t="s">
        <v>451</v>
      </c>
      <c r="B1640" t="s">
        <v>1415</v>
      </c>
      <c r="C1640" t="s">
        <v>714</v>
      </c>
      <c r="D1640" s="94" t="s">
        <v>1416</v>
      </c>
      <c r="E1640" t="s">
        <v>2364</v>
      </c>
      <c r="BD1640">
        <v>28200</v>
      </c>
      <c r="BI1640">
        <v>36900</v>
      </c>
      <c r="BN1640">
        <v>49500</v>
      </c>
      <c r="BS1640">
        <v>79300</v>
      </c>
      <c r="BX1640">
        <v>118600</v>
      </c>
      <c r="CC1640">
        <v>171900</v>
      </c>
      <c r="CH1640">
        <v>202700</v>
      </c>
      <c r="CM1640">
        <v>209900</v>
      </c>
      <c r="CR1640">
        <v>487000</v>
      </c>
      <c r="CW1640">
        <v>888199.99999999895</v>
      </c>
      <c r="DB1640">
        <v>1006400</v>
      </c>
      <c r="DG1640">
        <v>1361100</v>
      </c>
      <c r="DL1640">
        <v>1063800</v>
      </c>
      <c r="DQ1640">
        <v>1416999.99999999</v>
      </c>
      <c r="DV1640">
        <v>1732100</v>
      </c>
    </row>
    <row r="1641" spans="1:126" hidden="1">
      <c r="A1641" s="97" t="s">
        <v>451</v>
      </c>
      <c r="B1641" t="s">
        <v>1415</v>
      </c>
      <c r="C1641" t="s">
        <v>714</v>
      </c>
      <c r="D1641" s="94" t="s">
        <v>1416</v>
      </c>
      <c r="E1641" t="s">
        <v>2365</v>
      </c>
      <c r="BD1641">
        <v>15300</v>
      </c>
      <c r="BI1641">
        <v>21099.999999999902</v>
      </c>
      <c r="BN1641">
        <v>28100</v>
      </c>
      <c r="BS1641">
        <v>38699.999999999898</v>
      </c>
      <c r="BX1641">
        <v>61500</v>
      </c>
      <c r="CC1641">
        <v>92600</v>
      </c>
      <c r="CH1641">
        <v>134899.99999999901</v>
      </c>
      <c r="CM1641">
        <v>158799.99999999901</v>
      </c>
      <c r="CR1641">
        <v>165100</v>
      </c>
      <c r="CW1641">
        <v>376400</v>
      </c>
      <c r="DB1641">
        <v>681600</v>
      </c>
      <c r="DG1641">
        <v>774099.99999999895</v>
      </c>
      <c r="DL1641">
        <v>1084799.99999999</v>
      </c>
      <c r="DQ1641">
        <v>867500</v>
      </c>
      <c r="DV1641">
        <v>1156600</v>
      </c>
    </row>
    <row r="1642" spans="1:126" hidden="1">
      <c r="A1642" s="97" t="s">
        <v>451</v>
      </c>
      <c r="B1642" t="s">
        <v>1415</v>
      </c>
      <c r="C1642" t="s">
        <v>714</v>
      </c>
      <c r="D1642" s="94" t="s">
        <v>1416</v>
      </c>
      <c r="E1642" t="s">
        <v>2366</v>
      </c>
      <c r="BD1642">
        <v>7800</v>
      </c>
      <c r="BI1642">
        <v>10099.9999999999</v>
      </c>
      <c r="BN1642">
        <v>14000</v>
      </c>
      <c r="BS1642">
        <v>19099.999999999902</v>
      </c>
      <c r="BX1642">
        <v>25999.999999999902</v>
      </c>
      <c r="CC1642">
        <v>41400</v>
      </c>
      <c r="CH1642">
        <v>62800</v>
      </c>
      <c r="CM1642">
        <v>91899.999999999898</v>
      </c>
      <c r="CR1642">
        <v>110100</v>
      </c>
      <c r="CW1642">
        <v>113500</v>
      </c>
      <c r="DB1642">
        <v>259200</v>
      </c>
      <c r="DG1642">
        <v>468400</v>
      </c>
      <c r="DL1642">
        <v>552099.99999999895</v>
      </c>
      <c r="DQ1642">
        <v>791000</v>
      </c>
      <c r="DV1642">
        <v>644700</v>
      </c>
    </row>
    <row r="1643" spans="1:126" hidden="1">
      <c r="A1643" s="97" t="s">
        <v>451</v>
      </c>
      <c r="B1643" t="s">
        <v>1415</v>
      </c>
      <c r="C1643" t="s">
        <v>714</v>
      </c>
      <c r="D1643" s="94" t="s">
        <v>1416</v>
      </c>
      <c r="E1643" t="s">
        <v>2367</v>
      </c>
      <c r="BD1643">
        <v>3000</v>
      </c>
      <c r="BI1643">
        <v>4000</v>
      </c>
      <c r="BN1643">
        <v>5100</v>
      </c>
      <c r="BS1643">
        <v>7800</v>
      </c>
      <c r="BX1643">
        <v>10399.9999999999</v>
      </c>
      <c r="CC1643">
        <v>14200</v>
      </c>
      <c r="CH1643">
        <v>22600</v>
      </c>
      <c r="CM1643">
        <v>34100</v>
      </c>
      <c r="CR1643">
        <v>51400</v>
      </c>
      <c r="CW1643">
        <v>62599.999999999898</v>
      </c>
      <c r="DB1643">
        <v>66700</v>
      </c>
      <c r="DG1643">
        <v>153499.99999999901</v>
      </c>
      <c r="DL1643">
        <v>292300</v>
      </c>
      <c r="DQ1643">
        <v>353299.99999999901</v>
      </c>
      <c r="DV1643">
        <v>503900</v>
      </c>
    </row>
    <row r="1644" spans="1:126" hidden="1">
      <c r="A1644" s="97" t="s">
        <v>451</v>
      </c>
      <c r="B1644" t="s">
        <v>1415</v>
      </c>
      <c r="C1644" t="s">
        <v>714</v>
      </c>
      <c r="D1644" s="94" t="s">
        <v>1416</v>
      </c>
      <c r="E1644" t="s">
        <v>2368</v>
      </c>
      <c r="BD1644">
        <v>800</v>
      </c>
      <c r="BI1644">
        <v>1100</v>
      </c>
      <c r="BN1644">
        <v>1400</v>
      </c>
      <c r="BS1644">
        <v>1900</v>
      </c>
      <c r="BX1644">
        <v>3200</v>
      </c>
      <c r="CC1644">
        <v>4300</v>
      </c>
      <c r="CH1644">
        <v>5700</v>
      </c>
      <c r="CM1644">
        <v>8999.9999999999909</v>
      </c>
      <c r="CR1644">
        <v>13800</v>
      </c>
      <c r="CW1644">
        <v>21400</v>
      </c>
      <c r="DB1644">
        <v>25900</v>
      </c>
      <c r="DG1644">
        <v>29500</v>
      </c>
      <c r="DL1644">
        <v>71400</v>
      </c>
      <c r="DQ1644">
        <v>144000</v>
      </c>
      <c r="DV1644">
        <v>181300</v>
      </c>
    </row>
    <row r="1645" spans="1:126" hidden="1">
      <c r="A1645" s="97" t="s">
        <v>451</v>
      </c>
      <c r="B1645" t="s">
        <v>1415</v>
      </c>
      <c r="C1645" t="s">
        <v>714</v>
      </c>
      <c r="D1645" s="94" t="s">
        <v>1416</v>
      </c>
      <c r="E1645" t="s">
        <v>2369</v>
      </c>
      <c r="BD1645">
        <v>100</v>
      </c>
      <c r="BI1645">
        <v>100</v>
      </c>
      <c r="BN1645">
        <v>200</v>
      </c>
      <c r="BS1645">
        <v>400</v>
      </c>
      <c r="BX1645">
        <v>500</v>
      </c>
      <c r="CC1645">
        <v>900</v>
      </c>
      <c r="CH1645">
        <v>1000</v>
      </c>
      <c r="CM1645">
        <v>1500</v>
      </c>
      <c r="CR1645">
        <v>2500</v>
      </c>
      <c r="CW1645">
        <v>3800</v>
      </c>
      <c r="DB1645">
        <v>5800</v>
      </c>
      <c r="DG1645">
        <v>7600</v>
      </c>
      <c r="DL1645">
        <v>9399.9999999999909</v>
      </c>
      <c r="DQ1645">
        <v>24900</v>
      </c>
      <c r="DV1645">
        <v>51900</v>
      </c>
    </row>
    <row r="1646" spans="1:126" hidden="1">
      <c r="A1646" s="97" t="s">
        <v>451</v>
      </c>
      <c r="B1646" t="s">
        <v>1415</v>
      </c>
      <c r="C1646" t="s">
        <v>714</v>
      </c>
      <c r="D1646" s="94" t="s">
        <v>1416</v>
      </c>
      <c r="E1646" t="s">
        <v>2370</v>
      </c>
      <c r="BD1646">
        <v>0</v>
      </c>
      <c r="BI1646">
        <v>0</v>
      </c>
      <c r="BN1646">
        <v>0</v>
      </c>
      <c r="BS1646">
        <v>0</v>
      </c>
      <c r="BX1646">
        <v>0</v>
      </c>
      <c r="CC1646">
        <v>0</v>
      </c>
      <c r="CH1646">
        <v>0</v>
      </c>
      <c r="CM1646">
        <v>0</v>
      </c>
      <c r="CR1646">
        <v>200</v>
      </c>
      <c r="CW1646">
        <v>200</v>
      </c>
      <c r="DB1646">
        <v>400</v>
      </c>
      <c r="DG1646">
        <v>1100</v>
      </c>
      <c r="DL1646">
        <v>1600</v>
      </c>
      <c r="DQ1646">
        <v>1900</v>
      </c>
      <c r="DV1646">
        <v>5500</v>
      </c>
    </row>
    <row r="1647" spans="1:126" hidden="1">
      <c r="A1647" s="97" t="s">
        <v>451</v>
      </c>
      <c r="B1647" t="s">
        <v>1415</v>
      </c>
      <c r="C1647" t="s">
        <v>714</v>
      </c>
      <c r="D1647" s="94" t="s">
        <v>1416</v>
      </c>
      <c r="E1647" t="s">
        <v>2371</v>
      </c>
      <c r="BD1647">
        <v>0</v>
      </c>
      <c r="BI1647">
        <v>0</v>
      </c>
      <c r="BN1647">
        <v>0</v>
      </c>
      <c r="BS1647">
        <v>0</v>
      </c>
      <c r="BX1647">
        <v>0</v>
      </c>
      <c r="CC1647">
        <v>0</v>
      </c>
      <c r="CH1647">
        <v>0</v>
      </c>
      <c r="CM1647">
        <v>0</v>
      </c>
      <c r="CR1647">
        <v>0</v>
      </c>
      <c r="CW1647">
        <v>0</v>
      </c>
      <c r="DB1647">
        <v>0</v>
      </c>
      <c r="DG1647">
        <v>0</v>
      </c>
      <c r="DL1647">
        <v>100</v>
      </c>
      <c r="DQ1647">
        <v>0</v>
      </c>
      <c r="DV1647">
        <v>100</v>
      </c>
    </row>
    <row r="1648" spans="1:126" hidden="1">
      <c r="A1648" s="97" t="s">
        <v>451</v>
      </c>
      <c r="B1648" t="s">
        <v>1415</v>
      </c>
      <c r="C1648" t="s">
        <v>714</v>
      </c>
      <c r="D1648" s="94" t="s">
        <v>1416</v>
      </c>
      <c r="E1648" t="s">
        <v>2372</v>
      </c>
      <c r="BD1648">
        <v>0</v>
      </c>
      <c r="BI1648">
        <v>0</v>
      </c>
      <c r="BN1648">
        <v>0</v>
      </c>
      <c r="BS1648">
        <v>0</v>
      </c>
      <c r="BX1648">
        <v>0</v>
      </c>
      <c r="CC1648">
        <v>0</v>
      </c>
      <c r="CH1648">
        <v>0</v>
      </c>
      <c r="CM1648">
        <v>0</v>
      </c>
      <c r="CR1648">
        <v>0</v>
      </c>
      <c r="CW1648">
        <v>0</v>
      </c>
      <c r="DB1648">
        <v>0</v>
      </c>
      <c r="DG1648">
        <v>0</v>
      </c>
      <c r="DL1648">
        <v>0</v>
      </c>
      <c r="DQ1648">
        <v>0</v>
      </c>
      <c r="DV1648">
        <v>0</v>
      </c>
    </row>
    <row r="1649" spans="1:126" hidden="1">
      <c r="A1649" s="97" t="s">
        <v>451</v>
      </c>
      <c r="B1649" t="s">
        <v>1415</v>
      </c>
      <c r="C1649" t="s">
        <v>714</v>
      </c>
      <c r="D1649" s="94" t="s">
        <v>1416</v>
      </c>
      <c r="E1649" t="s">
        <v>2373</v>
      </c>
      <c r="BD1649">
        <v>0</v>
      </c>
      <c r="BI1649">
        <v>0</v>
      </c>
      <c r="BN1649">
        <v>0</v>
      </c>
      <c r="BS1649">
        <v>0</v>
      </c>
      <c r="BX1649">
        <v>0</v>
      </c>
      <c r="CC1649">
        <v>0</v>
      </c>
      <c r="CH1649">
        <v>0</v>
      </c>
      <c r="CM1649">
        <v>0</v>
      </c>
      <c r="CR1649">
        <v>0</v>
      </c>
      <c r="CW1649">
        <v>0</v>
      </c>
      <c r="DB1649">
        <v>0</v>
      </c>
      <c r="DG1649">
        <v>0</v>
      </c>
      <c r="DL1649">
        <v>0</v>
      </c>
      <c r="DQ1649">
        <v>0</v>
      </c>
      <c r="DV1649">
        <v>0</v>
      </c>
    </row>
    <row r="1650" spans="1:126" hidden="1">
      <c r="A1650" s="97" t="s">
        <v>451</v>
      </c>
      <c r="B1650" t="s">
        <v>1415</v>
      </c>
      <c r="C1650" t="s">
        <v>714</v>
      </c>
      <c r="D1650" s="94" t="s">
        <v>1416</v>
      </c>
      <c r="E1650" t="s">
        <v>2374</v>
      </c>
      <c r="BD1650">
        <v>0</v>
      </c>
      <c r="BI1650">
        <v>0</v>
      </c>
      <c r="BN1650">
        <v>0</v>
      </c>
      <c r="BS1650">
        <v>0</v>
      </c>
      <c r="BX1650">
        <v>0</v>
      </c>
      <c r="CC1650">
        <v>0</v>
      </c>
      <c r="CH1650">
        <v>0</v>
      </c>
      <c r="CM1650">
        <v>0</v>
      </c>
      <c r="CR1650">
        <v>0</v>
      </c>
      <c r="CW1650">
        <v>0</v>
      </c>
      <c r="DB1650">
        <v>0</v>
      </c>
      <c r="DG1650">
        <v>0</v>
      </c>
      <c r="DL1650">
        <v>0</v>
      </c>
      <c r="DQ1650">
        <v>0</v>
      </c>
      <c r="DV1650">
        <v>0</v>
      </c>
    </row>
    <row r="1651" spans="1:126" hidden="1">
      <c r="A1651" s="97" t="s">
        <v>451</v>
      </c>
      <c r="B1651" t="s">
        <v>1415</v>
      </c>
      <c r="C1651" t="s">
        <v>714</v>
      </c>
      <c r="D1651" s="94" t="s">
        <v>1416</v>
      </c>
      <c r="E1651" t="s">
        <v>2375</v>
      </c>
      <c r="BD1651">
        <v>0</v>
      </c>
      <c r="BI1651">
        <v>0</v>
      </c>
      <c r="BN1651">
        <v>0</v>
      </c>
      <c r="BS1651">
        <v>0</v>
      </c>
      <c r="BX1651">
        <v>0</v>
      </c>
      <c r="CC1651">
        <v>0</v>
      </c>
      <c r="CH1651">
        <v>0</v>
      </c>
      <c r="CM1651">
        <v>0</v>
      </c>
      <c r="CR1651">
        <v>0</v>
      </c>
      <c r="CW1651">
        <v>0</v>
      </c>
      <c r="DB1651">
        <v>0</v>
      </c>
      <c r="DG1651">
        <v>0</v>
      </c>
      <c r="DL1651">
        <v>0</v>
      </c>
      <c r="DQ1651">
        <v>0</v>
      </c>
      <c r="DV1651">
        <v>0</v>
      </c>
    </row>
    <row r="1652" spans="1:126" hidden="1">
      <c r="A1652" s="97" t="s">
        <v>451</v>
      </c>
      <c r="B1652" t="s">
        <v>1415</v>
      </c>
      <c r="C1652" t="s">
        <v>714</v>
      </c>
      <c r="D1652" s="94" t="s">
        <v>1416</v>
      </c>
      <c r="E1652" t="s">
        <v>2376</v>
      </c>
      <c r="BD1652">
        <v>225700</v>
      </c>
      <c r="BI1652">
        <v>507799.99999999901</v>
      </c>
      <c r="BN1652">
        <v>1148600</v>
      </c>
      <c r="BS1652">
        <v>1056500</v>
      </c>
      <c r="BX1652">
        <v>1789299.99999999</v>
      </c>
      <c r="CC1652">
        <v>2401399.9999999902</v>
      </c>
      <c r="CH1652">
        <v>2797999.9999999902</v>
      </c>
      <c r="CM1652">
        <v>2834300</v>
      </c>
      <c r="CR1652">
        <v>2703900</v>
      </c>
      <c r="CW1652">
        <v>2646600</v>
      </c>
      <c r="DB1652">
        <v>2542900</v>
      </c>
      <c r="DG1652">
        <v>2646200</v>
      </c>
      <c r="DL1652">
        <v>2810400</v>
      </c>
      <c r="DQ1652">
        <v>2623700</v>
      </c>
      <c r="DV1652">
        <v>2386600</v>
      </c>
    </row>
    <row r="1653" spans="1:126" hidden="1">
      <c r="A1653" s="97" t="s">
        <v>451</v>
      </c>
      <c r="B1653" t="s">
        <v>1415</v>
      </c>
      <c r="C1653" t="s">
        <v>714</v>
      </c>
      <c r="D1653" s="94" t="s">
        <v>1416</v>
      </c>
      <c r="E1653" t="s">
        <v>2377</v>
      </c>
      <c r="BD1653">
        <v>86200</v>
      </c>
      <c r="BI1653">
        <v>224099.99999999901</v>
      </c>
      <c r="BN1653">
        <v>505799.99999999901</v>
      </c>
      <c r="BS1653">
        <v>1201199.99999999</v>
      </c>
      <c r="BX1653">
        <v>1173899.99999999</v>
      </c>
      <c r="CC1653">
        <v>2009500</v>
      </c>
      <c r="CH1653">
        <v>2725200</v>
      </c>
      <c r="CM1653">
        <v>3214299.9999999902</v>
      </c>
      <c r="CR1653">
        <v>3258400</v>
      </c>
      <c r="CW1653">
        <v>3207100</v>
      </c>
      <c r="DB1653">
        <v>3812900</v>
      </c>
      <c r="DG1653">
        <v>4661900</v>
      </c>
      <c r="DL1653">
        <v>5112700</v>
      </c>
      <c r="DQ1653">
        <v>5436500</v>
      </c>
      <c r="DV1653">
        <v>4457900</v>
      </c>
    </row>
    <row r="1654" spans="1:126" hidden="1">
      <c r="A1654" s="97" t="s">
        <v>451</v>
      </c>
      <c r="B1654" t="s">
        <v>1415</v>
      </c>
      <c r="C1654" t="s">
        <v>714</v>
      </c>
      <c r="D1654" s="94" t="s">
        <v>1416</v>
      </c>
      <c r="E1654" t="s">
        <v>2378</v>
      </c>
      <c r="BD1654">
        <v>107000</v>
      </c>
      <c r="BI1654">
        <v>290200</v>
      </c>
      <c r="BN1654">
        <v>656500</v>
      </c>
      <c r="BS1654">
        <v>999500</v>
      </c>
      <c r="BX1654">
        <v>1755999.99999999</v>
      </c>
      <c r="CC1654">
        <v>1531299.99999999</v>
      </c>
      <c r="CH1654">
        <v>2347200</v>
      </c>
      <c r="CM1654">
        <v>2970700</v>
      </c>
      <c r="CR1654">
        <v>3379500</v>
      </c>
      <c r="CW1654">
        <v>3373000</v>
      </c>
      <c r="DB1654">
        <v>3257200</v>
      </c>
      <c r="DG1654">
        <v>3888300</v>
      </c>
      <c r="DL1654">
        <v>4845400</v>
      </c>
      <c r="DQ1654">
        <v>5272200</v>
      </c>
      <c r="DV1654">
        <v>5496800</v>
      </c>
    </row>
    <row r="1655" spans="1:126" hidden="1">
      <c r="A1655" s="97" t="s">
        <v>451</v>
      </c>
      <c r="B1655" t="s">
        <v>1415</v>
      </c>
      <c r="C1655" t="s">
        <v>714</v>
      </c>
      <c r="D1655" s="94" t="s">
        <v>1416</v>
      </c>
      <c r="E1655" t="s">
        <v>2379</v>
      </c>
      <c r="BD1655">
        <v>91800</v>
      </c>
      <c r="BI1655">
        <v>104600</v>
      </c>
      <c r="BN1655">
        <v>289599.99999999901</v>
      </c>
      <c r="BS1655">
        <v>650000</v>
      </c>
      <c r="BX1655">
        <v>976300</v>
      </c>
      <c r="CC1655">
        <v>1744800</v>
      </c>
      <c r="CH1655">
        <v>1514399.99999999</v>
      </c>
      <c r="CM1655">
        <v>2327100</v>
      </c>
      <c r="CR1655">
        <v>2945700</v>
      </c>
      <c r="CW1655">
        <v>3344299.9999999902</v>
      </c>
      <c r="DB1655">
        <v>3338800</v>
      </c>
      <c r="DG1655">
        <v>3231899.9999999902</v>
      </c>
      <c r="DL1655">
        <v>3857900</v>
      </c>
      <c r="DQ1655">
        <v>4794999.9999999898</v>
      </c>
      <c r="DV1655">
        <v>5204300</v>
      </c>
    </row>
    <row r="1656" spans="1:126" hidden="1">
      <c r="A1656" s="97" t="s">
        <v>451</v>
      </c>
      <c r="B1656" t="s">
        <v>1415</v>
      </c>
      <c r="C1656" t="s">
        <v>714</v>
      </c>
      <c r="D1656" s="94" t="s">
        <v>1416</v>
      </c>
      <c r="E1656" t="s">
        <v>2380</v>
      </c>
      <c r="BD1656">
        <v>72400</v>
      </c>
      <c r="BI1656">
        <v>90300</v>
      </c>
      <c r="BN1656">
        <v>103100</v>
      </c>
      <c r="BS1656">
        <v>286700</v>
      </c>
      <c r="BX1656">
        <v>639500</v>
      </c>
      <c r="CC1656">
        <v>964600</v>
      </c>
      <c r="CH1656">
        <v>1725500</v>
      </c>
      <c r="CM1656">
        <v>1498700</v>
      </c>
      <c r="CR1656">
        <v>2301100</v>
      </c>
      <c r="CW1656">
        <v>2900899.9999999902</v>
      </c>
      <c r="DB1656">
        <v>3298500</v>
      </c>
      <c r="DG1656">
        <v>3298899.9999999902</v>
      </c>
      <c r="DL1656">
        <v>3146699.9999999902</v>
      </c>
      <c r="DQ1656">
        <v>3826000</v>
      </c>
      <c r="DV1656">
        <v>4734500</v>
      </c>
    </row>
    <row r="1657" spans="1:126" hidden="1">
      <c r="A1657" s="97" t="s">
        <v>451</v>
      </c>
      <c r="B1657" t="s">
        <v>1415</v>
      </c>
      <c r="C1657" t="s">
        <v>714</v>
      </c>
      <c r="D1657" s="94" t="s">
        <v>1416</v>
      </c>
      <c r="E1657" t="s">
        <v>2381</v>
      </c>
      <c r="BD1657">
        <v>52500</v>
      </c>
      <c r="BI1657">
        <v>70799.999999999898</v>
      </c>
      <c r="BN1657">
        <v>88100</v>
      </c>
      <c r="BS1657">
        <v>100499.999999999</v>
      </c>
      <c r="BX1657">
        <v>283900</v>
      </c>
      <c r="CC1657">
        <v>629599.99999999895</v>
      </c>
      <c r="CH1657">
        <v>952899.99999999895</v>
      </c>
      <c r="CM1657">
        <v>1697800</v>
      </c>
      <c r="CR1657">
        <v>1474699.99999999</v>
      </c>
      <c r="CW1657">
        <v>2254000</v>
      </c>
      <c r="DB1657">
        <v>2846300</v>
      </c>
      <c r="DG1657">
        <v>3232799.9999999902</v>
      </c>
      <c r="DL1657">
        <v>3300100</v>
      </c>
      <c r="DQ1657">
        <v>3068100</v>
      </c>
      <c r="DV1657">
        <v>3771400</v>
      </c>
    </row>
    <row r="1658" spans="1:126" hidden="1">
      <c r="A1658" s="97" t="s">
        <v>451</v>
      </c>
      <c r="B1658" t="s">
        <v>1415</v>
      </c>
      <c r="C1658" t="s">
        <v>714</v>
      </c>
      <c r="D1658" s="94" t="s">
        <v>1416</v>
      </c>
      <c r="E1658" t="s">
        <v>2382</v>
      </c>
      <c r="BD1658">
        <v>38500</v>
      </c>
      <c r="BI1658">
        <v>50500</v>
      </c>
      <c r="BN1658">
        <v>68800</v>
      </c>
      <c r="BS1658">
        <v>86100</v>
      </c>
      <c r="BX1658">
        <v>98500</v>
      </c>
      <c r="CC1658">
        <v>281699.99999999901</v>
      </c>
      <c r="CH1658">
        <v>617400</v>
      </c>
      <c r="CM1658">
        <v>932900</v>
      </c>
      <c r="CR1658">
        <v>1658100</v>
      </c>
      <c r="CW1658">
        <v>1434500</v>
      </c>
      <c r="DB1658">
        <v>2196300</v>
      </c>
      <c r="DG1658">
        <v>2775799.9999999902</v>
      </c>
      <c r="DL1658">
        <v>3166799.9999999902</v>
      </c>
      <c r="DQ1658">
        <v>3250200</v>
      </c>
      <c r="DV1658">
        <v>3011199.9999999902</v>
      </c>
    </row>
    <row r="1659" spans="1:126" hidden="1">
      <c r="A1659" s="97" t="s">
        <v>451</v>
      </c>
      <c r="B1659" t="s">
        <v>1415</v>
      </c>
      <c r="C1659" t="s">
        <v>714</v>
      </c>
      <c r="D1659" s="94" t="s">
        <v>1416</v>
      </c>
      <c r="E1659" t="s">
        <v>2383</v>
      </c>
      <c r="BD1659">
        <v>25799.999999999902</v>
      </c>
      <c r="BI1659">
        <v>36800</v>
      </c>
      <c r="BN1659">
        <v>48700</v>
      </c>
      <c r="BS1659">
        <v>66800</v>
      </c>
      <c r="BX1659">
        <v>83699.999999999898</v>
      </c>
      <c r="CC1659">
        <v>96500</v>
      </c>
      <c r="CH1659">
        <v>274400</v>
      </c>
      <c r="CM1659">
        <v>600300</v>
      </c>
      <c r="CR1659">
        <v>907800</v>
      </c>
      <c r="CW1659">
        <v>1597700</v>
      </c>
      <c r="DB1659">
        <v>1391500</v>
      </c>
      <c r="DG1659">
        <v>2118700</v>
      </c>
      <c r="DL1659">
        <v>2722000</v>
      </c>
      <c r="DQ1659">
        <v>3070200</v>
      </c>
      <c r="DV1659">
        <v>3164399.9999999902</v>
      </c>
    </row>
    <row r="1660" spans="1:126" hidden="1">
      <c r="A1660" s="97" t="s">
        <v>451</v>
      </c>
      <c r="B1660" t="s">
        <v>1415</v>
      </c>
      <c r="C1660" t="s">
        <v>714</v>
      </c>
      <c r="D1660" s="94" t="s">
        <v>1416</v>
      </c>
      <c r="E1660" t="s">
        <v>2384</v>
      </c>
      <c r="BD1660">
        <v>19000</v>
      </c>
      <c r="BI1660">
        <v>23800</v>
      </c>
      <c r="BN1660">
        <v>34900</v>
      </c>
      <c r="BS1660">
        <v>46500</v>
      </c>
      <c r="BX1660">
        <v>63500</v>
      </c>
      <c r="CC1660">
        <v>79400</v>
      </c>
      <c r="CH1660">
        <v>92699.999999999898</v>
      </c>
      <c r="CM1660">
        <v>261500</v>
      </c>
      <c r="CR1660">
        <v>574000</v>
      </c>
      <c r="CW1660">
        <v>859000</v>
      </c>
      <c r="DB1660">
        <v>1519500</v>
      </c>
      <c r="DG1660">
        <v>1321200</v>
      </c>
      <c r="DL1660">
        <v>1962200</v>
      </c>
      <c r="DQ1660">
        <v>2647100</v>
      </c>
      <c r="DV1660">
        <v>2952200</v>
      </c>
    </row>
    <row r="1661" spans="1:126" hidden="1">
      <c r="A1661" s="97" t="s">
        <v>451</v>
      </c>
      <c r="B1661" t="s">
        <v>1415</v>
      </c>
      <c r="C1661" t="s">
        <v>714</v>
      </c>
      <c r="D1661" s="94" t="s">
        <v>1416</v>
      </c>
      <c r="E1661" t="s">
        <v>2385</v>
      </c>
      <c r="BD1661">
        <v>12100</v>
      </c>
      <c r="BI1661">
        <v>16700</v>
      </c>
      <c r="BN1661">
        <v>21700</v>
      </c>
      <c r="BS1661">
        <v>31800</v>
      </c>
      <c r="BX1661">
        <v>42500</v>
      </c>
      <c r="CC1661">
        <v>58399.999999999898</v>
      </c>
      <c r="CH1661">
        <v>73000</v>
      </c>
      <c r="CM1661">
        <v>84700</v>
      </c>
      <c r="CR1661">
        <v>240400</v>
      </c>
      <c r="CW1661">
        <v>527400</v>
      </c>
      <c r="DB1661">
        <v>793199.99999999895</v>
      </c>
      <c r="DG1661">
        <v>1415000</v>
      </c>
      <c r="DL1661">
        <v>1290300</v>
      </c>
      <c r="DQ1661">
        <v>1800500</v>
      </c>
      <c r="DV1661">
        <v>2497100</v>
      </c>
    </row>
    <row r="1662" spans="1:126" hidden="1">
      <c r="A1662" s="97" t="s">
        <v>451</v>
      </c>
      <c r="B1662" t="s">
        <v>1415</v>
      </c>
      <c r="C1662" t="s">
        <v>714</v>
      </c>
      <c r="D1662" s="94" t="s">
        <v>1416</v>
      </c>
      <c r="E1662" t="s">
        <v>2386</v>
      </c>
      <c r="BD1662">
        <v>6900</v>
      </c>
      <c r="BI1662">
        <v>9700</v>
      </c>
      <c r="BN1662">
        <v>13700</v>
      </c>
      <c r="BS1662">
        <v>18300</v>
      </c>
      <c r="BX1662">
        <v>27000</v>
      </c>
      <c r="CC1662">
        <v>36699.999999999898</v>
      </c>
      <c r="CH1662">
        <v>51000</v>
      </c>
      <c r="CM1662">
        <v>64200</v>
      </c>
      <c r="CR1662">
        <v>74300</v>
      </c>
      <c r="CW1662">
        <v>210000</v>
      </c>
      <c r="DB1662">
        <v>463000</v>
      </c>
      <c r="DG1662">
        <v>699400</v>
      </c>
      <c r="DL1662">
        <v>1277499.99999999</v>
      </c>
      <c r="DQ1662">
        <v>1187600</v>
      </c>
      <c r="DV1662">
        <v>1644300</v>
      </c>
    </row>
    <row r="1663" spans="1:126" hidden="1">
      <c r="A1663" s="97" t="s">
        <v>451</v>
      </c>
      <c r="B1663" t="s">
        <v>1415</v>
      </c>
      <c r="C1663" t="s">
        <v>714</v>
      </c>
      <c r="D1663" s="94" t="s">
        <v>1416</v>
      </c>
      <c r="E1663" t="s">
        <v>2387</v>
      </c>
      <c r="BD1663">
        <v>3500</v>
      </c>
      <c r="BI1663">
        <v>4800</v>
      </c>
      <c r="BN1663">
        <v>7000</v>
      </c>
      <c r="BS1663">
        <v>10400</v>
      </c>
      <c r="BX1663">
        <v>13799.9999999999</v>
      </c>
      <c r="CC1663">
        <v>20700</v>
      </c>
      <c r="CH1663">
        <v>28600</v>
      </c>
      <c r="CM1663">
        <v>39900</v>
      </c>
      <c r="CR1663">
        <v>51299.999999999898</v>
      </c>
      <c r="CW1663">
        <v>58900</v>
      </c>
      <c r="DB1663">
        <v>168100</v>
      </c>
      <c r="DG1663">
        <v>376000</v>
      </c>
      <c r="DL1663">
        <v>580699.99999999895</v>
      </c>
      <c r="DQ1663">
        <v>1081900</v>
      </c>
      <c r="DV1663">
        <v>1015700</v>
      </c>
    </row>
    <row r="1664" spans="1:126" hidden="1">
      <c r="A1664" s="97" t="s">
        <v>451</v>
      </c>
      <c r="B1664" t="s">
        <v>1415</v>
      </c>
      <c r="C1664" t="s">
        <v>714</v>
      </c>
      <c r="D1664" s="94" t="s">
        <v>1416</v>
      </c>
      <c r="E1664" t="s">
        <v>2388</v>
      </c>
      <c r="BD1664">
        <v>1500</v>
      </c>
      <c r="BI1664">
        <v>1900</v>
      </c>
      <c r="BN1664">
        <v>2700</v>
      </c>
      <c r="BS1664">
        <v>4200</v>
      </c>
      <c r="BX1664">
        <v>6400</v>
      </c>
      <c r="CC1664">
        <v>8899.9999999999909</v>
      </c>
      <c r="CH1664">
        <v>13400</v>
      </c>
      <c r="CM1664">
        <v>18300</v>
      </c>
      <c r="CR1664">
        <v>26199.999999999902</v>
      </c>
      <c r="CW1664">
        <v>34400</v>
      </c>
      <c r="DB1664">
        <v>40900</v>
      </c>
      <c r="DG1664">
        <v>118599.999999999</v>
      </c>
      <c r="DL1664">
        <v>278300</v>
      </c>
      <c r="DQ1664">
        <v>443099.99999999901</v>
      </c>
      <c r="DV1664">
        <v>813499.99999999895</v>
      </c>
    </row>
    <row r="1665" spans="1:126" hidden="1">
      <c r="A1665" s="97" t="s">
        <v>451</v>
      </c>
      <c r="B1665" t="s">
        <v>1415</v>
      </c>
      <c r="C1665" t="s">
        <v>714</v>
      </c>
      <c r="D1665" s="94" t="s">
        <v>1416</v>
      </c>
      <c r="E1665" t="s">
        <v>2389</v>
      </c>
      <c r="BD1665">
        <v>400</v>
      </c>
      <c r="BI1665">
        <v>600</v>
      </c>
      <c r="BN1665">
        <v>1000</v>
      </c>
      <c r="BS1665">
        <v>1200</v>
      </c>
      <c r="BX1665">
        <v>2000</v>
      </c>
      <c r="CC1665">
        <v>3000</v>
      </c>
      <c r="CH1665">
        <v>4100</v>
      </c>
      <c r="CM1665">
        <v>6300</v>
      </c>
      <c r="CR1665">
        <v>9100</v>
      </c>
      <c r="CW1665">
        <v>13299.9999999999</v>
      </c>
      <c r="DB1665">
        <v>18000</v>
      </c>
      <c r="DG1665">
        <v>22099.999999999902</v>
      </c>
      <c r="DL1665">
        <v>67200</v>
      </c>
      <c r="DQ1665">
        <v>163700</v>
      </c>
      <c r="DV1665">
        <v>268400</v>
      </c>
    </row>
    <row r="1666" spans="1:126" hidden="1">
      <c r="A1666" s="97" t="s">
        <v>451</v>
      </c>
      <c r="B1666" t="s">
        <v>1415</v>
      </c>
      <c r="C1666" t="s">
        <v>714</v>
      </c>
      <c r="D1666" s="94" t="s">
        <v>1416</v>
      </c>
      <c r="E1666" t="s">
        <v>2390</v>
      </c>
      <c r="BD1666">
        <v>100</v>
      </c>
      <c r="BI1666">
        <v>100</v>
      </c>
      <c r="BN1666">
        <v>100</v>
      </c>
      <c r="BS1666">
        <v>100</v>
      </c>
      <c r="BX1666">
        <v>200</v>
      </c>
      <c r="CC1666">
        <v>600</v>
      </c>
      <c r="CH1666">
        <v>900</v>
      </c>
      <c r="CM1666">
        <v>1400</v>
      </c>
      <c r="CR1666">
        <v>2000</v>
      </c>
      <c r="CW1666">
        <v>3000</v>
      </c>
      <c r="DB1666">
        <v>4599.99999999999</v>
      </c>
      <c r="DG1666">
        <v>6600</v>
      </c>
      <c r="DL1666">
        <v>8800</v>
      </c>
      <c r="DQ1666">
        <v>27599.999999999902</v>
      </c>
      <c r="DV1666">
        <v>68800</v>
      </c>
    </row>
    <row r="1667" spans="1:126" hidden="1">
      <c r="A1667" s="97" t="s">
        <v>451</v>
      </c>
      <c r="B1667" t="s">
        <v>1415</v>
      </c>
      <c r="C1667" t="s">
        <v>714</v>
      </c>
      <c r="D1667" s="94" t="s">
        <v>1416</v>
      </c>
      <c r="E1667" t="s">
        <v>2391</v>
      </c>
      <c r="BD1667">
        <v>0</v>
      </c>
      <c r="BI1667">
        <v>0</v>
      </c>
      <c r="BN1667">
        <v>0</v>
      </c>
      <c r="BS1667">
        <v>0</v>
      </c>
      <c r="BX1667">
        <v>0</v>
      </c>
      <c r="CC1667">
        <v>0</v>
      </c>
      <c r="CH1667">
        <v>100</v>
      </c>
      <c r="CM1667">
        <v>100</v>
      </c>
      <c r="CR1667">
        <v>100</v>
      </c>
      <c r="CW1667">
        <v>200</v>
      </c>
      <c r="DB1667">
        <v>500</v>
      </c>
      <c r="DG1667">
        <v>899.99999999999898</v>
      </c>
      <c r="DL1667">
        <v>1600</v>
      </c>
      <c r="DQ1667">
        <v>2200</v>
      </c>
      <c r="DV1667">
        <v>6600</v>
      </c>
    </row>
    <row r="1668" spans="1:126" hidden="1">
      <c r="A1668" s="97" t="s">
        <v>451</v>
      </c>
      <c r="B1668" t="s">
        <v>1415</v>
      </c>
      <c r="C1668" t="s">
        <v>714</v>
      </c>
      <c r="D1668" s="94" t="s">
        <v>1416</v>
      </c>
      <c r="E1668" t="s">
        <v>2392</v>
      </c>
      <c r="BD1668">
        <v>0</v>
      </c>
      <c r="BI1668">
        <v>0</v>
      </c>
      <c r="BN1668">
        <v>0</v>
      </c>
      <c r="BS1668">
        <v>0</v>
      </c>
      <c r="BX1668">
        <v>0</v>
      </c>
      <c r="CC1668">
        <v>0</v>
      </c>
      <c r="CH1668">
        <v>0</v>
      </c>
      <c r="CM1668">
        <v>0</v>
      </c>
      <c r="CR1668">
        <v>0</v>
      </c>
      <c r="CW1668">
        <v>0</v>
      </c>
      <c r="DB1668">
        <v>0</v>
      </c>
      <c r="DG1668">
        <v>0</v>
      </c>
      <c r="DL1668">
        <v>100</v>
      </c>
      <c r="DQ1668">
        <v>100</v>
      </c>
      <c r="DV1668">
        <v>100</v>
      </c>
    </row>
    <row r="1669" spans="1:126" hidden="1">
      <c r="A1669" s="97" t="s">
        <v>451</v>
      </c>
      <c r="B1669" t="s">
        <v>1415</v>
      </c>
      <c r="C1669" t="s">
        <v>714</v>
      </c>
      <c r="D1669" s="94" t="s">
        <v>1416</v>
      </c>
      <c r="E1669" t="s">
        <v>2393</v>
      </c>
      <c r="BD1669">
        <v>1051200</v>
      </c>
      <c r="BI1669">
        <v>1450200</v>
      </c>
      <c r="BN1669">
        <v>2035700</v>
      </c>
      <c r="BS1669">
        <v>2868800</v>
      </c>
      <c r="BX1669">
        <v>4134500</v>
      </c>
      <c r="CC1669">
        <v>6225900</v>
      </c>
      <c r="CH1669">
        <v>9532800</v>
      </c>
      <c r="CM1669">
        <v>14409200</v>
      </c>
      <c r="CR1669">
        <v>20464700</v>
      </c>
      <c r="CW1669">
        <v>27380100</v>
      </c>
      <c r="DB1669">
        <v>34545700</v>
      </c>
      <c r="DG1669">
        <v>42409000</v>
      </c>
      <c r="DL1669">
        <v>51776200</v>
      </c>
      <c r="DQ1669">
        <v>63179300</v>
      </c>
      <c r="DV1669">
        <v>75267000</v>
      </c>
    </row>
    <row r="1670" spans="1:126" hidden="1">
      <c r="A1670" s="97" t="s">
        <v>451</v>
      </c>
      <c r="B1670" t="s">
        <v>1415</v>
      </c>
      <c r="C1670" t="s">
        <v>714</v>
      </c>
      <c r="D1670" s="94" t="s">
        <v>1416</v>
      </c>
      <c r="E1670" t="s">
        <v>2394</v>
      </c>
      <c r="BD1670">
        <v>1051200</v>
      </c>
      <c r="BI1670">
        <v>1450200</v>
      </c>
      <c r="BN1670">
        <v>2035700</v>
      </c>
      <c r="BS1670">
        <v>2868800</v>
      </c>
      <c r="BX1670">
        <v>4134500</v>
      </c>
      <c r="CC1670">
        <v>6225900</v>
      </c>
      <c r="CH1670">
        <v>9532800</v>
      </c>
      <c r="CM1670">
        <v>14409200</v>
      </c>
      <c r="CR1670">
        <v>20464700</v>
      </c>
      <c r="CW1670">
        <v>27380100</v>
      </c>
      <c r="DB1670">
        <v>34545700</v>
      </c>
      <c r="DG1670">
        <v>42409000</v>
      </c>
      <c r="DL1670">
        <v>51776200</v>
      </c>
      <c r="DQ1670">
        <v>63179300</v>
      </c>
      <c r="DV1670">
        <v>75267000</v>
      </c>
    </row>
    <row r="1671" spans="1:126" hidden="1">
      <c r="A1671" s="97" t="s">
        <v>451</v>
      </c>
      <c r="B1671" t="s">
        <v>1415</v>
      </c>
      <c r="C1671" t="s">
        <v>714</v>
      </c>
      <c r="D1671" s="94" t="s">
        <v>1416</v>
      </c>
      <c r="E1671" t="s">
        <v>2395</v>
      </c>
      <c r="BD1671">
        <v>735000</v>
      </c>
      <c r="BI1671">
        <v>972600</v>
      </c>
      <c r="BN1671">
        <v>1313900</v>
      </c>
      <c r="BS1671">
        <v>1789800</v>
      </c>
      <c r="BX1671">
        <v>2507800</v>
      </c>
      <c r="CC1671">
        <v>3662800</v>
      </c>
      <c r="CH1671">
        <v>5403600</v>
      </c>
      <c r="CM1671">
        <v>7831700</v>
      </c>
      <c r="CR1671">
        <v>10578900</v>
      </c>
      <c r="CW1671">
        <v>13528500</v>
      </c>
      <c r="DB1671">
        <v>16420700</v>
      </c>
      <c r="DG1671">
        <v>19551800</v>
      </c>
      <c r="DL1671">
        <v>23364200</v>
      </c>
      <c r="DQ1671">
        <v>28262100</v>
      </c>
      <c r="DV1671">
        <v>33456600</v>
      </c>
    </row>
    <row r="1672" spans="1:126" hidden="1">
      <c r="A1672" s="97" t="s">
        <v>451</v>
      </c>
      <c r="B1672" t="s">
        <v>1415</v>
      </c>
      <c r="C1672" t="s">
        <v>714</v>
      </c>
      <c r="D1672" s="94" t="s">
        <v>1416</v>
      </c>
      <c r="E1672" t="s">
        <v>2396</v>
      </c>
      <c r="BD1672">
        <v>316200</v>
      </c>
      <c r="BI1672">
        <v>477600</v>
      </c>
      <c r="BN1672">
        <v>721800</v>
      </c>
      <c r="BS1672">
        <v>1079000</v>
      </c>
      <c r="BX1672">
        <v>1626700</v>
      </c>
      <c r="CC1672">
        <v>2563100</v>
      </c>
      <c r="CH1672">
        <v>4129200</v>
      </c>
      <c r="CM1672">
        <v>6577500</v>
      </c>
      <c r="CR1672">
        <v>9885800</v>
      </c>
      <c r="CW1672">
        <v>13851600</v>
      </c>
      <c r="DB1672">
        <v>18125000</v>
      </c>
      <c r="DG1672">
        <v>22857200</v>
      </c>
      <c r="DL1672">
        <v>28412000</v>
      </c>
      <c r="DQ1672">
        <v>34917200</v>
      </c>
      <c r="DV1672">
        <v>41810400</v>
      </c>
    </row>
    <row r="1673" spans="1:126" hidden="1">
      <c r="A1673" s="97" t="s">
        <v>451</v>
      </c>
      <c r="B1673" t="s">
        <v>1415</v>
      </c>
      <c r="C1673" t="s">
        <v>714</v>
      </c>
      <c r="D1673" s="94" t="s">
        <v>1416</v>
      </c>
      <c r="E1673" t="s">
        <v>2397</v>
      </c>
      <c r="BD1673">
        <v>0</v>
      </c>
      <c r="BI1673">
        <v>0</v>
      </c>
      <c r="BN1673">
        <v>0</v>
      </c>
      <c r="BS1673">
        <v>0</v>
      </c>
      <c r="BX1673">
        <v>0</v>
      </c>
      <c r="CC1673">
        <v>0</v>
      </c>
      <c r="CH1673">
        <v>0</v>
      </c>
      <c r="CM1673">
        <v>0</v>
      </c>
      <c r="CR1673">
        <v>0</v>
      </c>
      <c r="CW1673">
        <v>0</v>
      </c>
      <c r="DB1673">
        <v>0</v>
      </c>
      <c r="DG1673">
        <v>0</v>
      </c>
      <c r="DL1673">
        <v>0</v>
      </c>
      <c r="DQ1673">
        <v>0</v>
      </c>
      <c r="DV1673">
        <v>0</v>
      </c>
    </row>
    <row r="1674" spans="1:126" hidden="1">
      <c r="A1674" s="97" t="s">
        <v>451</v>
      </c>
      <c r="B1674" t="s">
        <v>1415</v>
      </c>
      <c r="C1674" t="s">
        <v>714</v>
      </c>
      <c r="D1674" s="94" t="s">
        <v>1416</v>
      </c>
      <c r="E1674" t="s">
        <v>2398</v>
      </c>
      <c r="BD1674">
        <v>0</v>
      </c>
      <c r="BI1674">
        <v>0</v>
      </c>
      <c r="BN1674">
        <v>0</v>
      </c>
      <c r="BS1674">
        <v>0</v>
      </c>
      <c r="BX1674">
        <v>0</v>
      </c>
      <c r="CC1674">
        <v>0</v>
      </c>
      <c r="CH1674">
        <v>0</v>
      </c>
      <c r="CM1674">
        <v>0</v>
      </c>
      <c r="CR1674">
        <v>0</v>
      </c>
      <c r="CW1674">
        <v>0</v>
      </c>
      <c r="DB1674">
        <v>0</v>
      </c>
      <c r="DG1674">
        <v>0</v>
      </c>
      <c r="DL1674">
        <v>0</v>
      </c>
      <c r="DQ1674">
        <v>0</v>
      </c>
      <c r="DV1674">
        <v>0</v>
      </c>
    </row>
    <row r="1675" spans="1:126" hidden="1">
      <c r="A1675" s="97" t="s">
        <v>451</v>
      </c>
      <c r="B1675" t="s">
        <v>1415</v>
      </c>
      <c r="C1675" t="s">
        <v>714</v>
      </c>
      <c r="D1675" s="94" t="s">
        <v>1416</v>
      </c>
      <c r="E1675" t="s">
        <v>2399</v>
      </c>
      <c r="BD1675">
        <v>0</v>
      </c>
      <c r="BI1675">
        <v>0</v>
      </c>
      <c r="BN1675">
        <v>0</v>
      </c>
      <c r="BS1675">
        <v>0</v>
      </c>
      <c r="BX1675">
        <v>0</v>
      </c>
      <c r="CC1675">
        <v>0</v>
      </c>
      <c r="CH1675">
        <v>0</v>
      </c>
      <c r="CM1675">
        <v>0</v>
      </c>
      <c r="CR1675">
        <v>0</v>
      </c>
      <c r="CW1675">
        <v>0</v>
      </c>
      <c r="DB1675">
        <v>0</v>
      </c>
      <c r="DG1675">
        <v>0</v>
      </c>
      <c r="DL1675">
        <v>0</v>
      </c>
      <c r="DQ1675">
        <v>0</v>
      </c>
      <c r="DV1675">
        <v>0</v>
      </c>
    </row>
    <row r="1676" spans="1:126" hidden="1">
      <c r="A1676" s="97" t="s">
        <v>451</v>
      </c>
      <c r="B1676" t="s">
        <v>1415</v>
      </c>
      <c r="C1676" t="s">
        <v>714</v>
      </c>
      <c r="D1676" s="94" t="s">
        <v>1416</v>
      </c>
      <c r="E1676" t="s">
        <v>2400</v>
      </c>
      <c r="BD1676">
        <v>0</v>
      </c>
      <c r="BI1676">
        <v>0</v>
      </c>
      <c r="BN1676">
        <v>0</v>
      </c>
      <c r="BS1676">
        <v>0</v>
      </c>
      <c r="BX1676">
        <v>0</v>
      </c>
      <c r="CC1676">
        <v>0</v>
      </c>
      <c r="CH1676">
        <v>0</v>
      </c>
      <c r="CM1676">
        <v>0</v>
      </c>
      <c r="CR1676">
        <v>0</v>
      </c>
      <c r="CW1676">
        <v>0</v>
      </c>
      <c r="DB1676">
        <v>0</v>
      </c>
      <c r="DG1676">
        <v>0</v>
      </c>
      <c r="DL1676">
        <v>0</v>
      </c>
      <c r="DQ1676">
        <v>0</v>
      </c>
      <c r="DV1676">
        <v>0</v>
      </c>
    </row>
    <row r="1677" spans="1:126" hidden="1">
      <c r="A1677" s="97" t="s">
        <v>451</v>
      </c>
      <c r="B1677" t="s">
        <v>1415</v>
      </c>
      <c r="C1677" t="s">
        <v>714</v>
      </c>
      <c r="D1677" s="94" t="s">
        <v>1416</v>
      </c>
      <c r="E1677" t="s">
        <v>2401</v>
      </c>
      <c r="BD1677">
        <v>24900</v>
      </c>
      <c r="BI1677">
        <v>44500</v>
      </c>
      <c r="BN1677">
        <v>84199.999999999898</v>
      </c>
      <c r="BS1677">
        <v>163700</v>
      </c>
      <c r="BX1677">
        <v>302899.99999999901</v>
      </c>
      <c r="CC1677">
        <v>559199.99999999895</v>
      </c>
      <c r="CH1677">
        <v>938500</v>
      </c>
      <c r="CM1677">
        <v>1439900</v>
      </c>
      <c r="CR1677">
        <v>1779699.99999999</v>
      </c>
      <c r="CW1677">
        <v>2073699.99999999</v>
      </c>
      <c r="DB1677">
        <v>2222200</v>
      </c>
      <c r="DG1677">
        <v>2316700</v>
      </c>
      <c r="DL1677">
        <v>2519100</v>
      </c>
      <c r="DQ1677">
        <v>3181700</v>
      </c>
      <c r="DV1677">
        <v>3819900</v>
      </c>
    </row>
    <row r="1678" spans="1:126" hidden="1">
      <c r="A1678" s="97" t="s">
        <v>451</v>
      </c>
      <c r="B1678" t="s">
        <v>1415</v>
      </c>
      <c r="C1678" t="s">
        <v>714</v>
      </c>
      <c r="D1678" s="94" t="s">
        <v>1416</v>
      </c>
      <c r="E1678" t="s">
        <v>2402</v>
      </c>
      <c r="BD1678">
        <v>13400</v>
      </c>
      <c r="BI1678">
        <v>24099.999999999902</v>
      </c>
      <c r="BN1678">
        <v>42500</v>
      </c>
      <c r="BS1678">
        <v>82700</v>
      </c>
      <c r="BX1678">
        <v>160700</v>
      </c>
      <c r="CC1678">
        <v>310900</v>
      </c>
      <c r="CH1678">
        <v>580699.99999999895</v>
      </c>
      <c r="CM1678">
        <v>988800</v>
      </c>
      <c r="CR1678">
        <v>1541500</v>
      </c>
      <c r="CW1678">
        <v>2051400</v>
      </c>
      <c r="DB1678">
        <v>2535900</v>
      </c>
      <c r="DG1678">
        <v>3157999.9999999902</v>
      </c>
      <c r="DL1678">
        <v>3775000</v>
      </c>
      <c r="DQ1678">
        <v>4530500</v>
      </c>
      <c r="DV1678">
        <v>5186700</v>
      </c>
    </row>
    <row r="1679" spans="1:126" hidden="1">
      <c r="A1679" s="97" t="s">
        <v>451</v>
      </c>
      <c r="B1679" t="s">
        <v>1415</v>
      </c>
      <c r="C1679" t="s">
        <v>714</v>
      </c>
      <c r="D1679" s="94" t="s">
        <v>1416</v>
      </c>
      <c r="E1679" t="s">
        <v>2403</v>
      </c>
      <c r="BD1679">
        <v>183899.99999999901</v>
      </c>
      <c r="BI1679">
        <v>263799.99999999901</v>
      </c>
      <c r="BN1679">
        <v>351300</v>
      </c>
      <c r="BS1679">
        <v>432000</v>
      </c>
      <c r="BX1679">
        <v>599900</v>
      </c>
      <c r="CC1679">
        <v>869300</v>
      </c>
      <c r="CH1679">
        <v>1247199.99999999</v>
      </c>
      <c r="CM1679">
        <v>1723100</v>
      </c>
      <c r="CR1679">
        <v>2113300</v>
      </c>
      <c r="CW1679">
        <v>2475800</v>
      </c>
      <c r="DB1679">
        <v>2667700</v>
      </c>
      <c r="DG1679">
        <v>2947100</v>
      </c>
      <c r="DL1679">
        <v>3540200</v>
      </c>
      <c r="DQ1679">
        <v>4202000</v>
      </c>
      <c r="DV1679">
        <v>4773500</v>
      </c>
    </row>
    <row r="1680" spans="1:126" hidden="1">
      <c r="A1680" s="97" t="s">
        <v>451</v>
      </c>
      <c r="B1680" t="s">
        <v>1415</v>
      </c>
      <c r="C1680" t="s">
        <v>714</v>
      </c>
      <c r="D1680" s="94" t="s">
        <v>1416</v>
      </c>
      <c r="E1680" t="s">
        <v>2404</v>
      </c>
      <c r="BD1680">
        <v>137300</v>
      </c>
      <c r="BI1680">
        <v>178200</v>
      </c>
      <c r="BN1680">
        <v>255700</v>
      </c>
      <c r="BS1680">
        <v>342999.99999999901</v>
      </c>
      <c r="BX1680">
        <v>419700</v>
      </c>
      <c r="CC1680">
        <v>584300</v>
      </c>
      <c r="CH1680">
        <v>845200</v>
      </c>
      <c r="CM1680">
        <v>1213400</v>
      </c>
      <c r="CR1680">
        <v>1681300</v>
      </c>
      <c r="CW1680">
        <v>2061400</v>
      </c>
      <c r="DB1680">
        <v>2413200</v>
      </c>
      <c r="DG1680">
        <v>2594300</v>
      </c>
      <c r="DL1680">
        <v>2897200</v>
      </c>
      <c r="DQ1680">
        <v>3497500</v>
      </c>
      <c r="DV1680">
        <v>4121100</v>
      </c>
    </row>
    <row r="1681" spans="1:126" hidden="1">
      <c r="A1681" s="97" t="s">
        <v>451</v>
      </c>
      <c r="B1681" t="s">
        <v>1415</v>
      </c>
      <c r="C1681" t="s">
        <v>714</v>
      </c>
      <c r="D1681" s="94" t="s">
        <v>1416</v>
      </c>
      <c r="E1681" t="s">
        <v>2405</v>
      </c>
      <c r="BD1681">
        <v>107699.999999999</v>
      </c>
      <c r="BI1681">
        <v>131600</v>
      </c>
      <c r="BN1681">
        <v>170700</v>
      </c>
      <c r="BS1681">
        <v>247799.99999999901</v>
      </c>
      <c r="BX1681">
        <v>331599.99999999901</v>
      </c>
      <c r="CC1681">
        <v>407500</v>
      </c>
      <c r="CH1681">
        <v>567000</v>
      </c>
      <c r="CM1681">
        <v>821000</v>
      </c>
      <c r="CR1681">
        <v>1183500</v>
      </c>
      <c r="CW1681">
        <v>1638900</v>
      </c>
      <c r="DB1681">
        <v>2008900</v>
      </c>
      <c r="DG1681">
        <v>2346100</v>
      </c>
      <c r="DL1681">
        <v>2547100</v>
      </c>
      <c r="DQ1681">
        <v>2880500</v>
      </c>
      <c r="DV1681">
        <v>3434900</v>
      </c>
    </row>
    <row r="1682" spans="1:126" hidden="1">
      <c r="A1682" s="97" t="s">
        <v>451</v>
      </c>
      <c r="B1682" t="s">
        <v>1415</v>
      </c>
      <c r="C1682" t="s">
        <v>714</v>
      </c>
      <c r="D1682" s="94" t="s">
        <v>1416</v>
      </c>
      <c r="E1682" t="s">
        <v>2406</v>
      </c>
      <c r="BD1682">
        <v>79700</v>
      </c>
      <c r="BI1682">
        <v>102600</v>
      </c>
      <c r="BN1682">
        <v>126100</v>
      </c>
      <c r="BS1682">
        <v>164499.99999999901</v>
      </c>
      <c r="BX1682">
        <v>237600</v>
      </c>
      <c r="CC1682">
        <v>319700</v>
      </c>
      <c r="CH1682">
        <v>392900</v>
      </c>
      <c r="CM1682">
        <v>548200</v>
      </c>
      <c r="CR1682">
        <v>796000</v>
      </c>
      <c r="CW1682">
        <v>1148800</v>
      </c>
      <c r="DB1682">
        <v>1593300</v>
      </c>
      <c r="DG1682">
        <v>1948700</v>
      </c>
      <c r="DL1682">
        <v>2296100</v>
      </c>
      <c r="DQ1682">
        <v>2462900</v>
      </c>
      <c r="DV1682">
        <v>2824600</v>
      </c>
    </row>
    <row r="1683" spans="1:126" hidden="1">
      <c r="A1683" s="97" t="s">
        <v>451</v>
      </c>
      <c r="B1683" t="s">
        <v>1415</v>
      </c>
      <c r="C1683" t="s">
        <v>714</v>
      </c>
      <c r="D1683" s="94" t="s">
        <v>1416</v>
      </c>
      <c r="E1683" t="s">
        <v>2407</v>
      </c>
      <c r="BD1683">
        <v>61000</v>
      </c>
      <c r="BI1683">
        <v>74200</v>
      </c>
      <c r="BN1683">
        <v>95800</v>
      </c>
      <c r="BS1683">
        <v>118700</v>
      </c>
      <c r="BX1683">
        <v>155400</v>
      </c>
      <c r="CC1683">
        <v>225800</v>
      </c>
      <c r="CH1683">
        <v>304499.99999999901</v>
      </c>
      <c r="CM1683">
        <v>375599.99999999901</v>
      </c>
      <c r="CR1683">
        <v>524900</v>
      </c>
      <c r="CW1683">
        <v>766300</v>
      </c>
      <c r="DB1683">
        <v>1110600</v>
      </c>
      <c r="DG1683">
        <v>1540800</v>
      </c>
      <c r="DL1683">
        <v>1897500</v>
      </c>
      <c r="DQ1683">
        <v>2209500</v>
      </c>
      <c r="DV1683">
        <v>2403600</v>
      </c>
    </row>
    <row r="1684" spans="1:126" hidden="1">
      <c r="A1684" s="97" t="s">
        <v>451</v>
      </c>
      <c r="B1684" t="s">
        <v>1415</v>
      </c>
      <c r="C1684" t="s">
        <v>714</v>
      </c>
      <c r="D1684" s="94" t="s">
        <v>1416</v>
      </c>
      <c r="E1684" t="s">
        <v>2408</v>
      </c>
      <c r="BD1684">
        <v>47600</v>
      </c>
      <c r="BI1684">
        <v>55599.999999999898</v>
      </c>
      <c r="BN1684">
        <v>67800</v>
      </c>
      <c r="BS1684">
        <v>88399.999999999898</v>
      </c>
      <c r="BX1684">
        <v>109800</v>
      </c>
      <c r="CC1684">
        <v>144500</v>
      </c>
      <c r="CH1684">
        <v>211100</v>
      </c>
      <c r="CM1684">
        <v>286200</v>
      </c>
      <c r="CR1684">
        <v>353199.99999999901</v>
      </c>
      <c r="CW1684">
        <v>497300</v>
      </c>
      <c r="DB1684">
        <v>730900</v>
      </c>
      <c r="DG1684">
        <v>1058100</v>
      </c>
      <c r="DL1684">
        <v>1482900</v>
      </c>
      <c r="DQ1684">
        <v>1815200</v>
      </c>
      <c r="DV1684">
        <v>2137899.9999999902</v>
      </c>
    </row>
    <row r="1685" spans="1:126" hidden="1">
      <c r="A1685" s="97" t="s">
        <v>451</v>
      </c>
      <c r="B1685" t="s">
        <v>1415</v>
      </c>
      <c r="C1685" t="s">
        <v>714</v>
      </c>
      <c r="D1685" s="94" t="s">
        <v>1416</v>
      </c>
      <c r="E1685" t="s">
        <v>2409</v>
      </c>
      <c r="BD1685">
        <v>33199.999999999898</v>
      </c>
      <c r="BI1685">
        <v>41800</v>
      </c>
      <c r="BN1685">
        <v>48600</v>
      </c>
      <c r="BS1685">
        <v>60400</v>
      </c>
      <c r="BX1685">
        <v>79100</v>
      </c>
      <c r="CC1685">
        <v>98500</v>
      </c>
      <c r="CH1685">
        <v>131000</v>
      </c>
      <c r="CM1685">
        <v>192000</v>
      </c>
      <c r="CR1685">
        <v>261500</v>
      </c>
      <c r="CW1685">
        <v>327100</v>
      </c>
      <c r="DB1685">
        <v>464700</v>
      </c>
      <c r="DG1685">
        <v>686699.99999999895</v>
      </c>
      <c r="DL1685">
        <v>1005599.99999999</v>
      </c>
      <c r="DQ1685">
        <v>1406599.99999999</v>
      </c>
      <c r="DV1685">
        <v>1732500</v>
      </c>
    </row>
    <row r="1686" spans="1:126" hidden="1">
      <c r="A1686" s="97" t="s">
        <v>451</v>
      </c>
      <c r="B1686" t="s">
        <v>1415</v>
      </c>
      <c r="C1686" t="s">
        <v>714</v>
      </c>
      <c r="D1686" s="94" t="s">
        <v>1416</v>
      </c>
      <c r="E1686" t="s">
        <v>2410</v>
      </c>
      <c r="BD1686">
        <v>22000</v>
      </c>
      <c r="BI1686">
        <v>27299.999999999902</v>
      </c>
      <c r="BN1686">
        <v>34400</v>
      </c>
      <c r="BS1686">
        <v>41000</v>
      </c>
      <c r="BX1686">
        <v>51400</v>
      </c>
      <c r="CC1686">
        <v>67400</v>
      </c>
      <c r="CH1686">
        <v>85400</v>
      </c>
      <c r="CM1686">
        <v>113700</v>
      </c>
      <c r="CR1686">
        <v>168400</v>
      </c>
      <c r="CW1686">
        <v>231900</v>
      </c>
      <c r="DB1686">
        <v>295999.99999999901</v>
      </c>
      <c r="DG1686">
        <v>424599.99999999901</v>
      </c>
      <c r="DL1686">
        <v>635800</v>
      </c>
      <c r="DQ1686">
        <v>932800</v>
      </c>
      <c r="DV1686">
        <v>1314000</v>
      </c>
    </row>
    <row r="1687" spans="1:126" hidden="1">
      <c r="A1687" s="97" t="s">
        <v>451</v>
      </c>
      <c r="B1687" t="s">
        <v>1415</v>
      </c>
      <c r="C1687" t="s">
        <v>714</v>
      </c>
      <c r="D1687" s="94" t="s">
        <v>1416</v>
      </c>
      <c r="E1687" t="s">
        <v>2411</v>
      </c>
      <c r="BD1687">
        <v>13299.9999999999</v>
      </c>
      <c r="BI1687">
        <v>16200</v>
      </c>
      <c r="BN1687">
        <v>20900</v>
      </c>
      <c r="BS1687">
        <v>26500</v>
      </c>
      <c r="BX1687">
        <v>31799.999999999902</v>
      </c>
      <c r="CC1687">
        <v>40199.999999999898</v>
      </c>
      <c r="CH1687">
        <v>53800</v>
      </c>
      <c r="CM1687">
        <v>68100</v>
      </c>
      <c r="CR1687">
        <v>92600</v>
      </c>
      <c r="CW1687">
        <v>139600</v>
      </c>
      <c r="DB1687">
        <v>198500</v>
      </c>
      <c r="DG1687">
        <v>258000</v>
      </c>
      <c r="DL1687">
        <v>377299.99999999901</v>
      </c>
      <c r="DQ1687">
        <v>567099.99999999895</v>
      </c>
      <c r="DV1687">
        <v>839699.99999999895</v>
      </c>
    </row>
    <row r="1688" spans="1:126" hidden="1">
      <c r="A1688" s="97" t="s">
        <v>451</v>
      </c>
      <c r="B1688" t="s">
        <v>1415</v>
      </c>
      <c r="C1688" t="s">
        <v>714</v>
      </c>
      <c r="D1688" s="94" t="s">
        <v>1416</v>
      </c>
      <c r="E1688" t="s">
        <v>2412</v>
      </c>
      <c r="BD1688">
        <v>6999.99999999999</v>
      </c>
      <c r="BI1688">
        <v>8299.9999999999909</v>
      </c>
      <c r="BN1688">
        <v>10400</v>
      </c>
      <c r="BS1688">
        <v>13700</v>
      </c>
      <c r="BX1688">
        <v>18000</v>
      </c>
      <c r="CC1688">
        <v>22300</v>
      </c>
      <c r="CH1688">
        <v>28599.999999999902</v>
      </c>
      <c r="CM1688">
        <v>38500</v>
      </c>
      <c r="CR1688">
        <v>49400</v>
      </c>
      <c r="CW1688">
        <v>69399.999999999898</v>
      </c>
      <c r="DB1688">
        <v>110300</v>
      </c>
      <c r="DG1688">
        <v>160300</v>
      </c>
      <c r="DL1688">
        <v>213400</v>
      </c>
      <c r="DQ1688">
        <v>316500</v>
      </c>
      <c r="DV1688">
        <v>479800</v>
      </c>
    </row>
    <row r="1689" spans="1:126" hidden="1">
      <c r="A1689" s="97" t="s">
        <v>451</v>
      </c>
      <c r="B1689" t="s">
        <v>1415</v>
      </c>
      <c r="C1689" t="s">
        <v>714</v>
      </c>
      <c r="D1689" s="94" t="s">
        <v>1416</v>
      </c>
      <c r="E1689" t="s">
        <v>2413</v>
      </c>
      <c r="BD1689">
        <v>2000</v>
      </c>
      <c r="BI1689">
        <v>3400</v>
      </c>
      <c r="BN1689">
        <v>4299.99999999999</v>
      </c>
      <c r="BS1689">
        <v>5500</v>
      </c>
      <c r="BX1689">
        <v>7300</v>
      </c>
      <c r="CC1689">
        <v>9900</v>
      </c>
      <c r="CH1689">
        <v>12600</v>
      </c>
      <c r="CM1689">
        <v>16700</v>
      </c>
      <c r="CR1689">
        <v>23799.999999999902</v>
      </c>
      <c r="CW1689">
        <v>31999.999999999902</v>
      </c>
      <c r="DB1689">
        <v>47100</v>
      </c>
      <c r="DG1689">
        <v>77800</v>
      </c>
      <c r="DL1689">
        <v>117500</v>
      </c>
      <c r="DQ1689">
        <v>159999.99999999901</v>
      </c>
      <c r="DV1689">
        <v>241099.99999999901</v>
      </c>
    </row>
    <row r="1690" spans="1:126" hidden="1">
      <c r="A1690" s="97" t="s">
        <v>451</v>
      </c>
      <c r="B1690" t="s">
        <v>1415</v>
      </c>
      <c r="C1690" t="s">
        <v>714</v>
      </c>
      <c r="D1690" s="94" t="s">
        <v>1416</v>
      </c>
      <c r="E1690" t="s">
        <v>2414</v>
      </c>
      <c r="BD1690">
        <v>1000</v>
      </c>
      <c r="BI1690">
        <v>700</v>
      </c>
      <c r="BN1690">
        <v>1100</v>
      </c>
      <c r="BS1690">
        <v>1700</v>
      </c>
      <c r="BX1690">
        <v>2300</v>
      </c>
      <c r="CC1690">
        <v>2800</v>
      </c>
      <c r="CH1690">
        <v>4100</v>
      </c>
      <c r="CM1690">
        <v>5200</v>
      </c>
      <c r="CR1690">
        <v>7900</v>
      </c>
      <c r="CW1690">
        <v>11800</v>
      </c>
      <c r="DB1690">
        <v>16600</v>
      </c>
      <c r="DG1690">
        <v>26400</v>
      </c>
      <c r="DL1690">
        <v>46100</v>
      </c>
      <c r="DQ1690">
        <v>73400</v>
      </c>
      <c r="DV1690">
        <v>102600</v>
      </c>
    </row>
    <row r="1691" spans="1:126" hidden="1">
      <c r="A1691" s="97" t="s">
        <v>451</v>
      </c>
      <c r="B1691" t="s">
        <v>1415</v>
      </c>
      <c r="C1691" t="s">
        <v>714</v>
      </c>
      <c r="D1691" s="94" t="s">
        <v>1416</v>
      </c>
      <c r="E1691" t="s">
        <v>2415</v>
      </c>
      <c r="BD1691">
        <v>500</v>
      </c>
      <c r="BI1691">
        <v>200</v>
      </c>
      <c r="BN1691">
        <v>100</v>
      </c>
      <c r="BS1691">
        <v>200</v>
      </c>
      <c r="BX1691">
        <v>300</v>
      </c>
      <c r="CC1691">
        <v>500</v>
      </c>
      <c r="CH1691">
        <v>1000</v>
      </c>
      <c r="CM1691">
        <v>1200</v>
      </c>
      <c r="CR1691">
        <v>1800</v>
      </c>
      <c r="CW1691">
        <v>2800</v>
      </c>
      <c r="DB1691">
        <v>4200</v>
      </c>
      <c r="DG1691">
        <v>6999.99999999999</v>
      </c>
      <c r="DL1691">
        <v>11600</v>
      </c>
      <c r="DQ1691">
        <v>21999.999999999902</v>
      </c>
      <c r="DV1691">
        <v>36500</v>
      </c>
    </row>
    <row r="1692" spans="1:126" hidden="1">
      <c r="A1692" s="97" t="s">
        <v>451</v>
      </c>
      <c r="B1692" t="s">
        <v>1415</v>
      </c>
      <c r="C1692" t="s">
        <v>714</v>
      </c>
      <c r="D1692" s="94" t="s">
        <v>1416</v>
      </c>
      <c r="E1692" t="s">
        <v>2416</v>
      </c>
      <c r="BD1692">
        <v>300</v>
      </c>
      <c r="BI1692">
        <v>100</v>
      </c>
      <c r="BN1692">
        <v>0</v>
      </c>
      <c r="BS1692">
        <v>0</v>
      </c>
      <c r="BX1692">
        <v>0</v>
      </c>
      <c r="CC1692">
        <v>0</v>
      </c>
      <c r="CH1692">
        <v>0</v>
      </c>
      <c r="CM1692">
        <v>100</v>
      </c>
      <c r="CR1692">
        <v>100</v>
      </c>
      <c r="CW1692">
        <v>300</v>
      </c>
      <c r="DB1692">
        <v>600</v>
      </c>
      <c r="DG1692">
        <v>1200</v>
      </c>
      <c r="DL1692">
        <v>1700</v>
      </c>
      <c r="DQ1692">
        <v>3600</v>
      </c>
      <c r="DV1692">
        <v>7500</v>
      </c>
    </row>
    <row r="1693" spans="1:126" hidden="1">
      <c r="A1693" s="97" t="s">
        <v>451</v>
      </c>
      <c r="B1693" t="s">
        <v>1415</v>
      </c>
      <c r="C1693" t="s">
        <v>714</v>
      </c>
      <c r="D1693" s="94" t="s">
        <v>1416</v>
      </c>
      <c r="E1693" t="s">
        <v>2417</v>
      </c>
      <c r="BD1693">
        <v>200</v>
      </c>
      <c r="BI1693">
        <v>0</v>
      </c>
      <c r="BN1693">
        <v>0</v>
      </c>
      <c r="BS1693">
        <v>0</v>
      </c>
      <c r="BX1693">
        <v>0</v>
      </c>
      <c r="CC1693">
        <v>0</v>
      </c>
      <c r="CH1693">
        <v>0</v>
      </c>
      <c r="CM1693">
        <v>0</v>
      </c>
      <c r="CR1693">
        <v>0</v>
      </c>
      <c r="CW1693">
        <v>0</v>
      </c>
      <c r="DB1693">
        <v>0</v>
      </c>
      <c r="DG1693">
        <v>0</v>
      </c>
      <c r="DL1693">
        <v>100</v>
      </c>
      <c r="DQ1693">
        <v>300</v>
      </c>
      <c r="DV1693">
        <v>700</v>
      </c>
    </row>
    <row r="1694" spans="1:126" hidden="1">
      <c r="A1694" s="97" t="s">
        <v>451</v>
      </c>
      <c r="B1694" t="s">
        <v>1415</v>
      </c>
      <c r="C1694" t="s">
        <v>714</v>
      </c>
      <c r="D1694" s="94" t="s">
        <v>1416</v>
      </c>
      <c r="E1694" t="s">
        <v>2418</v>
      </c>
      <c r="BD1694">
        <v>0</v>
      </c>
      <c r="BI1694">
        <v>0</v>
      </c>
      <c r="BN1694">
        <v>0</v>
      </c>
      <c r="BS1694">
        <v>0</v>
      </c>
      <c r="BX1694">
        <v>0</v>
      </c>
      <c r="CC1694">
        <v>0</v>
      </c>
      <c r="CH1694">
        <v>0</v>
      </c>
      <c r="CM1694">
        <v>0</v>
      </c>
      <c r="CR1694">
        <v>0</v>
      </c>
      <c r="CW1694">
        <v>0</v>
      </c>
      <c r="DB1694">
        <v>0</v>
      </c>
      <c r="DG1694">
        <v>0</v>
      </c>
      <c r="DL1694">
        <v>0</v>
      </c>
      <c r="DQ1694">
        <v>0</v>
      </c>
      <c r="DV1694">
        <v>0</v>
      </c>
    </row>
    <row r="1695" spans="1:126" hidden="1">
      <c r="A1695" s="97" t="s">
        <v>451</v>
      </c>
      <c r="B1695" t="s">
        <v>1415</v>
      </c>
      <c r="C1695" t="s">
        <v>714</v>
      </c>
      <c r="D1695" s="94" t="s">
        <v>1416</v>
      </c>
      <c r="E1695" t="s">
        <v>2419</v>
      </c>
      <c r="BD1695">
        <v>0</v>
      </c>
      <c r="BI1695">
        <v>0</v>
      </c>
      <c r="BN1695">
        <v>0</v>
      </c>
      <c r="BS1695">
        <v>0</v>
      </c>
      <c r="BX1695">
        <v>0</v>
      </c>
      <c r="CC1695">
        <v>0</v>
      </c>
      <c r="CH1695">
        <v>0</v>
      </c>
      <c r="CM1695">
        <v>0</v>
      </c>
      <c r="CR1695">
        <v>0</v>
      </c>
      <c r="CW1695">
        <v>0</v>
      </c>
      <c r="DB1695">
        <v>0</v>
      </c>
      <c r="DG1695">
        <v>0</v>
      </c>
      <c r="DL1695">
        <v>0</v>
      </c>
      <c r="DQ1695">
        <v>0</v>
      </c>
      <c r="DV1695">
        <v>0</v>
      </c>
    </row>
    <row r="1696" spans="1:126" hidden="1">
      <c r="A1696" s="97" t="s">
        <v>451</v>
      </c>
      <c r="B1696" t="s">
        <v>1415</v>
      </c>
      <c r="C1696" t="s">
        <v>714</v>
      </c>
      <c r="D1696" s="94" t="s">
        <v>1416</v>
      </c>
      <c r="E1696" t="s">
        <v>2420</v>
      </c>
      <c r="BD1696">
        <v>0</v>
      </c>
      <c r="BI1696">
        <v>0</v>
      </c>
      <c r="BN1696">
        <v>0</v>
      </c>
      <c r="BS1696">
        <v>0</v>
      </c>
      <c r="BX1696">
        <v>0</v>
      </c>
      <c r="CC1696">
        <v>0</v>
      </c>
      <c r="CH1696">
        <v>0</v>
      </c>
      <c r="CM1696">
        <v>0</v>
      </c>
      <c r="CR1696">
        <v>0</v>
      </c>
      <c r="CW1696">
        <v>0</v>
      </c>
      <c r="DB1696">
        <v>0</v>
      </c>
      <c r="DG1696">
        <v>0</v>
      </c>
      <c r="DL1696">
        <v>0</v>
      </c>
      <c r="DQ1696">
        <v>0</v>
      </c>
      <c r="DV1696">
        <v>0</v>
      </c>
    </row>
    <row r="1697" spans="1:126" hidden="1">
      <c r="A1697" s="97" t="s">
        <v>451</v>
      </c>
      <c r="B1697" t="s">
        <v>1415</v>
      </c>
      <c r="C1697" t="s">
        <v>714</v>
      </c>
      <c r="D1697" s="94" t="s">
        <v>1416</v>
      </c>
      <c r="E1697" t="s">
        <v>2421</v>
      </c>
      <c r="BD1697">
        <v>0</v>
      </c>
      <c r="BI1697">
        <v>0</v>
      </c>
      <c r="BN1697">
        <v>0</v>
      </c>
      <c r="BS1697">
        <v>0</v>
      </c>
      <c r="BX1697">
        <v>0</v>
      </c>
      <c r="CC1697">
        <v>0</v>
      </c>
      <c r="CH1697">
        <v>0</v>
      </c>
      <c r="CM1697">
        <v>0</v>
      </c>
      <c r="CR1697">
        <v>0</v>
      </c>
      <c r="CW1697">
        <v>0</v>
      </c>
      <c r="DB1697">
        <v>0</v>
      </c>
      <c r="DG1697">
        <v>0</v>
      </c>
      <c r="DL1697">
        <v>0</v>
      </c>
      <c r="DQ1697">
        <v>0</v>
      </c>
      <c r="DV1697">
        <v>0</v>
      </c>
    </row>
    <row r="1698" spans="1:126" hidden="1">
      <c r="A1698" s="97" t="s">
        <v>451</v>
      </c>
      <c r="B1698" t="s">
        <v>1415</v>
      </c>
      <c r="C1698" t="s">
        <v>714</v>
      </c>
      <c r="D1698" s="94" t="s">
        <v>1416</v>
      </c>
      <c r="E1698" t="s">
        <v>2422</v>
      </c>
      <c r="BD1698">
        <v>9900</v>
      </c>
      <c r="BI1698">
        <v>20100</v>
      </c>
      <c r="BN1698">
        <v>43300</v>
      </c>
      <c r="BS1698">
        <v>94100</v>
      </c>
      <c r="BX1698">
        <v>193100</v>
      </c>
      <c r="CC1698">
        <v>392200</v>
      </c>
      <c r="CH1698">
        <v>723199.99999999895</v>
      </c>
      <c r="CM1698">
        <v>1248900</v>
      </c>
      <c r="CR1698">
        <v>1844200</v>
      </c>
      <c r="CW1698">
        <v>2384700</v>
      </c>
      <c r="DB1698">
        <v>2777200</v>
      </c>
      <c r="DG1698">
        <v>3048399.9999999902</v>
      </c>
      <c r="DL1698">
        <v>3384099.9999999902</v>
      </c>
      <c r="DQ1698">
        <v>4199600</v>
      </c>
      <c r="DV1698">
        <v>4955499.9999999898</v>
      </c>
    </row>
    <row r="1699" spans="1:126" hidden="1">
      <c r="A1699" s="97" t="s">
        <v>451</v>
      </c>
      <c r="B1699" t="s">
        <v>1415</v>
      </c>
      <c r="C1699" t="s">
        <v>714</v>
      </c>
      <c r="D1699" s="94" t="s">
        <v>1416</v>
      </c>
      <c r="E1699" t="s">
        <v>2423</v>
      </c>
      <c r="BD1699">
        <v>4600</v>
      </c>
      <c r="BI1699">
        <v>9400</v>
      </c>
      <c r="BN1699">
        <v>19100</v>
      </c>
      <c r="BS1699">
        <v>43000</v>
      </c>
      <c r="BX1699">
        <v>90900</v>
      </c>
      <c r="CC1699">
        <v>196100</v>
      </c>
      <c r="CH1699">
        <v>397400</v>
      </c>
      <c r="CM1699">
        <v>750400</v>
      </c>
      <c r="CR1699">
        <v>1331500</v>
      </c>
      <c r="CW1699">
        <v>2020200</v>
      </c>
      <c r="DB1699">
        <v>2834799.9999999902</v>
      </c>
      <c r="DG1699">
        <v>3879000</v>
      </c>
      <c r="DL1699">
        <v>4919099.9999999898</v>
      </c>
      <c r="DQ1699">
        <v>5796699.9999999898</v>
      </c>
      <c r="DV1699">
        <v>6573599.9999999898</v>
      </c>
    </row>
    <row r="1700" spans="1:126" hidden="1">
      <c r="A1700" s="97" t="s">
        <v>451</v>
      </c>
      <c r="B1700" t="s">
        <v>1415</v>
      </c>
      <c r="C1700" t="s">
        <v>714</v>
      </c>
      <c r="D1700" s="94" t="s">
        <v>1416</v>
      </c>
      <c r="E1700" t="s">
        <v>2424</v>
      </c>
      <c r="BD1700">
        <v>106100</v>
      </c>
      <c r="BI1700">
        <v>161800</v>
      </c>
      <c r="BN1700">
        <v>234000</v>
      </c>
      <c r="BS1700">
        <v>309599.99999999901</v>
      </c>
      <c r="BX1700">
        <v>442900</v>
      </c>
      <c r="CC1700">
        <v>682600</v>
      </c>
      <c r="CH1700">
        <v>1098100</v>
      </c>
      <c r="CM1700">
        <v>1666899.99999999</v>
      </c>
      <c r="CR1700">
        <v>2257299.9999999902</v>
      </c>
      <c r="CW1700">
        <v>2906700</v>
      </c>
      <c r="DB1700">
        <v>3307800</v>
      </c>
      <c r="DG1700">
        <v>3754000</v>
      </c>
      <c r="DL1700">
        <v>4547500</v>
      </c>
      <c r="DQ1700">
        <v>5339100</v>
      </c>
      <c r="DV1700">
        <v>6017100</v>
      </c>
    </row>
    <row r="1701" spans="1:126" hidden="1">
      <c r="A1701" s="97" t="s">
        <v>451</v>
      </c>
      <c r="B1701" t="s">
        <v>1415</v>
      </c>
      <c r="C1701" t="s">
        <v>714</v>
      </c>
      <c r="D1701" s="94" t="s">
        <v>1416</v>
      </c>
      <c r="E1701" t="s">
        <v>2425</v>
      </c>
      <c r="BD1701">
        <v>67400</v>
      </c>
      <c r="BI1701">
        <v>103300</v>
      </c>
      <c r="BN1701">
        <v>157700</v>
      </c>
      <c r="BS1701">
        <v>229000</v>
      </c>
      <c r="BX1701">
        <v>300799.99999999901</v>
      </c>
      <c r="CC1701">
        <v>433900</v>
      </c>
      <c r="CH1701">
        <v>670800</v>
      </c>
      <c r="CM1701">
        <v>1076200</v>
      </c>
      <c r="CR1701">
        <v>1643200</v>
      </c>
      <c r="CW1701">
        <v>2229000</v>
      </c>
      <c r="DB1701">
        <v>2866899.9999999902</v>
      </c>
      <c r="DG1701">
        <v>3255300</v>
      </c>
      <c r="DL1701">
        <v>3719000</v>
      </c>
      <c r="DQ1701">
        <v>4499900</v>
      </c>
      <c r="DV1701">
        <v>5274400</v>
      </c>
    </row>
    <row r="1702" spans="1:126" hidden="1">
      <c r="A1702" s="97" t="s">
        <v>451</v>
      </c>
      <c r="B1702" t="s">
        <v>1415</v>
      </c>
      <c r="C1702" t="s">
        <v>714</v>
      </c>
      <c r="D1702" s="94" t="s">
        <v>1416</v>
      </c>
      <c r="E1702" t="s">
        <v>2426</v>
      </c>
      <c r="BD1702">
        <v>43100</v>
      </c>
      <c r="BI1702">
        <v>64800</v>
      </c>
      <c r="BN1702">
        <v>99600</v>
      </c>
      <c r="BS1702">
        <v>153600</v>
      </c>
      <c r="BX1702">
        <v>221800</v>
      </c>
      <c r="CC1702">
        <v>294000</v>
      </c>
      <c r="CH1702">
        <v>425799.99999999901</v>
      </c>
      <c r="CM1702">
        <v>657500</v>
      </c>
      <c r="CR1702">
        <v>1059600</v>
      </c>
      <c r="CW1702">
        <v>1619000</v>
      </c>
      <c r="DB1702">
        <v>2193600</v>
      </c>
      <c r="DG1702">
        <v>2818700</v>
      </c>
      <c r="DL1702">
        <v>3218800</v>
      </c>
      <c r="DQ1702">
        <v>3708399.9999999902</v>
      </c>
      <c r="DV1702">
        <v>4449800</v>
      </c>
    </row>
    <row r="1703" spans="1:126" hidden="1">
      <c r="A1703" s="97" t="s">
        <v>451</v>
      </c>
      <c r="B1703" t="s">
        <v>1415</v>
      </c>
      <c r="C1703" t="s">
        <v>714</v>
      </c>
      <c r="D1703" s="94" t="s">
        <v>1416</v>
      </c>
      <c r="E1703" t="s">
        <v>2427</v>
      </c>
      <c r="BD1703">
        <v>29500</v>
      </c>
      <c r="BI1703">
        <v>41800</v>
      </c>
      <c r="BN1703">
        <v>62599.999999999898</v>
      </c>
      <c r="BS1703">
        <v>96300</v>
      </c>
      <c r="BX1703">
        <v>148299.99999999901</v>
      </c>
      <c r="CC1703">
        <v>216000</v>
      </c>
      <c r="CH1703">
        <v>287300</v>
      </c>
      <c r="CM1703">
        <v>416500</v>
      </c>
      <c r="CR1703">
        <v>644500</v>
      </c>
      <c r="CW1703">
        <v>1040599.99999999</v>
      </c>
      <c r="DB1703">
        <v>1590100</v>
      </c>
      <c r="DG1703">
        <v>2152399.9999999902</v>
      </c>
      <c r="DL1703">
        <v>2779100</v>
      </c>
      <c r="DQ1703">
        <v>3163799.9999999902</v>
      </c>
      <c r="DV1703">
        <v>3663400</v>
      </c>
    </row>
    <row r="1704" spans="1:126" hidden="1">
      <c r="A1704" s="97" t="s">
        <v>451</v>
      </c>
      <c r="B1704" t="s">
        <v>1415</v>
      </c>
      <c r="C1704" t="s">
        <v>714</v>
      </c>
      <c r="D1704" s="94" t="s">
        <v>1416</v>
      </c>
      <c r="E1704" t="s">
        <v>2428</v>
      </c>
      <c r="BD1704">
        <v>20200</v>
      </c>
      <c r="BI1704">
        <v>28000</v>
      </c>
      <c r="BN1704">
        <v>39500</v>
      </c>
      <c r="BS1704">
        <v>59900</v>
      </c>
      <c r="BX1704">
        <v>92200</v>
      </c>
      <c r="CC1704">
        <v>143099.99999999901</v>
      </c>
      <c r="CH1704">
        <v>209700</v>
      </c>
      <c r="CM1704">
        <v>278499.99999999901</v>
      </c>
      <c r="CR1704">
        <v>405300</v>
      </c>
      <c r="CW1704">
        <v>629900</v>
      </c>
      <c r="DB1704">
        <v>1018000</v>
      </c>
      <c r="DG1704">
        <v>1558000</v>
      </c>
      <c r="DL1704">
        <v>2116100</v>
      </c>
      <c r="DQ1704">
        <v>2701500</v>
      </c>
      <c r="DV1704">
        <v>3115100</v>
      </c>
    </row>
    <row r="1705" spans="1:126" hidden="1">
      <c r="A1705" s="97" t="s">
        <v>451</v>
      </c>
      <c r="B1705" t="s">
        <v>1415</v>
      </c>
      <c r="C1705" t="s">
        <v>714</v>
      </c>
      <c r="D1705" s="94" t="s">
        <v>1416</v>
      </c>
      <c r="E1705" t="s">
        <v>2429</v>
      </c>
      <c r="BD1705">
        <v>14700</v>
      </c>
      <c r="BI1705">
        <v>19200</v>
      </c>
      <c r="BN1705">
        <v>26000</v>
      </c>
      <c r="BS1705">
        <v>37300</v>
      </c>
      <c r="BX1705">
        <v>56699.999999999898</v>
      </c>
      <c r="CC1705">
        <v>87699.999999999898</v>
      </c>
      <c r="CH1705">
        <v>136800</v>
      </c>
      <c r="CM1705">
        <v>201700</v>
      </c>
      <c r="CR1705">
        <v>268900</v>
      </c>
      <c r="CW1705">
        <v>392400</v>
      </c>
      <c r="DB1705">
        <v>610200</v>
      </c>
      <c r="DG1705">
        <v>985300</v>
      </c>
      <c r="DL1705">
        <v>1518900</v>
      </c>
      <c r="DQ1705">
        <v>2050400</v>
      </c>
      <c r="DV1705">
        <v>2644900</v>
      </c>
    </row>
    <row r="1706" spans="1:126" hidden="1">
      <c r="A1706" s="97" t="s">
        <v>451</v>
      </c>
      <c r="B1706" t="s">
        <v>1415</v>
      </c>
      <c r="C1706" t="s">
        <v>714</v>
      </c>
      <c r="D1706" s="94" t="s">
        <v>1416</v>
      </c>
      <c r="E1706" t="s">
        <v>2430</v>
      </c>
      <c r="BD1706">
        <v>8900</v>
      </c>
      <c r="BI1706">
        <v>13600</v>
      </c>
      <c r="BN1706">
        <v>17500</v>
      </c>
      <c r="BS1706">
        <v>24300</v>
      </c>
      <c r="BX1706">
        <v>34900</v>
      </c>
      <c r="CC1706">
        <v>52700</v>
      </c>
      <c r="CH1706">
        <v>82600</v>
      </c>
      <c r="CM1706">
        <v>129200</v>
      </c>
      <c r="CR1706">
        <v>190900</v>
      </c>
      <c r="CW1706">
        <v>256600</v>
      </c>
      <c r="DB1706">
        <v>375599.99999999901</v>
      </c>
      <c r="DG1706">
        <v>585000</v>
      </c>
      <c r="DL1706">
        <v>953699.99999999895</v>
      </c>
      <c r="DQ1706">
        <v>1467300</v>
      </c>
      <c r="DV1706">
        <v>1988800</v>
      </c>
    </row>
    <row r="1707" spans="1:126" hidden="1">
      <c r="A1707" s="97" t="s">
        <v>451</v>
      </c>
      <c r="B1707" t="s">
        <v>1415</v>
      </c>
      <c r="C1707" t="s">
        <v>714</v>
      </c>
      <c r="D1707" s="94" t="s">
        <v>1416</v>
      </c>
      <c r="E1707" t="s">
        <v>2431</v>
      </c>
      <c r="BD1707">
        <v>5600</v>
      </c>
      <c r="BI1707">
        <v>7600</v>
      </c>
      <c r="BN1707">
        <v>11399.9999999999</v>
      </c>
      <c r="BS1707">
        <v>15500</v>
      </c>
      <c r="BX1707">
        <v>21700</v>
      </c>
      <c r="CC1707">
        <v>31099.999999999902</v>
      </c>
      <c r="CH1707">
        <v>48299.999999999898</v>
      </c>
      <c r="CM1707">
        <v>75600</v>
      </c>
      <c r="CR1707">
        <v>119399.999999999</v>
      </c>
      <c r="CW1707">
        <v>177400</v>
      </c>
      <c r="DB1707">
        <v>240299.99999999901</v>
      </c>
      <c r="DG1707">
        <v>353700</v>
      </c>
      <c r="DL1707">
        <v>555699.99999999895</v>
      </c>
      <c r="DQ1707">
        <v>909599.99999999895</v>
      </c>
      <c r="DV1707">
        <v>1401600</v>
      </c>
    </row>
    <row r="1708" spans="1:126" hidden="1">
      <c r="A1708" s="97" t="s">
        <v>451</v>
      </c>
      <c r="B1708" t="s">
        <v>1415</v>
      </c>
      <c r="C1708" t="s">
        <v>714</v>
      </c>
      <c r="D1708" s="94" t="s">
        <v>1416</v>
      </c>
      <c r="E1708" t="s">
        <v>2432</v>
      </c>
      <c r="BD1708">
        <v>3200</v>
      </c>
      <c r="BI1708">
        <v>4499.99999999999</v>
      </c>
      <c r="BN1708">
        <v>6300</v>
      </c>
      <c r="BS1708">
        <v>9500</v>
      </c>
      <c r="BX1708">
        <v>12700</v>
      </c>
      <c r="CC1708">
        <v>18099.999999999902</v>
      </c>
      <c r="CH1708">
        <v>26700</v>
      </c>
      <c r="CM1708">
        <v>41500</v>
      </c>
      <c r="CR1708">
        <v>66200</v>
      </c>
      <c r="CW1708">
        <v>105900</v>
      </c>
      <c r="DB1708">
        <v>160300</v>
      </c>
      <c r="DG1708">
        <v>220100</v>
      </c>
      <c r="DL1708">
        <v>327100</v>
      </c>
      <c r="DQ1708">
        <v>515799.99999999901</v>
      </c>
      <c r="DV1708">
        <v>846800</v>
      </c>
    </row>
    <row r="1709" spans="1:126" hidden="1">
      <c r="A1709" s="97" t="s">
        <v>451</v>
      </c>
      <c r="B1709" t="s">
        <v>1415</v>
      </c>
      <c r="C1709" t="s">
        <v>714</v>
      </c>
      <c r="D1709" s="94" t="s">
        <v>1416</v>
      </c>
      <c r="E1709" t="s">
        <v>2433</v>
      </c>
      <c r="BD1709">
        <v>1800</v>
      </c>
      <c r="BI1709">
        <v>2300</v>
      </c>
      <c r="BN1709">
        <v>3100</v>
      </c>
      <c r="BS1709">
        <v>4500</v>
      </c>
      <c r="BX1709">
        <v>7100</v>
      </c>
      <c r="CC1709">
        <v>9800</v>
      </c>
      <c r="CH1709">
        <v>13700</v>
      </c>
      <c r="CM1709">
        <v>21500</v>
      </c>
      <c r="CR1709">
        <v>33400</v>
      </c>
      <c r="CW1709">
        <v>54199.999999999898</v>
      </c>
      <c r="DB1709">
        <v>89999.999999999898</v>
      </c>
      <c r="DG1709">
        <v>142000</v>
      </c>
      <c r="DL1709">
        <v>193600</v>
      </c>
      <c r="DQ1709">
        <v>290200</v>
      </c>
      <c r="DV1709">
        <v>459900</v>
      </c>
    </row>
    <row r="1710" spans="1:126" hidden="1">
      <c r="A1710" s="97" t="s">
        <v>451</v>
      </c>
      <c r="B1710" t="s">
        <v>1415</v>
      </c>
      <c r="C1710" t="s">
        <v>714</v>
      </c>
      <c r="D1710" s="94" t="s">
        <v>1416</v>
      </c>
      <c r="E1710" t="s">
        <v>2434</v>
      </c>
      <c r="BD1710">
        <v>800</v>
      </c>
      <c r="BI1710">
        <v>900</v>
      </c>
      <c r="BN1710">
        <v>1300</v>
      </c>
      <c r="BS1710">
        <v>1900</v>
      </c>
      <c r="BX1710">
        <v>2600</v>
      </c>
      <c r="CC1710">
        <v>4200</v>
      </c>
      <c r="CH1710">
        <v>6399.99999999999</v>
      </c>
      <c r="CM1710">
        <v>9300</v>
      </c>
      <c r="CR1710">
        <v>15100</v>
      </c>
      <c r="CW1710">
        <v>24100</v>
      </c>
      <c r="DB1710">
        <v>40800</v>
      </c>
      <c r="DG1710">
        <v>70100</v>
      </c>
      <c r="DL1710">
        <v>114200</v>
      </c>
      <c r="DQ1710">
        <v>158400</v>
      </c>
      <c r="DV1710">
        <v>240699.99999999901</v>
      </c>
    </row>
    <row r="1711" spans="1:126" hidden="1">
      <c r="A1711" s="97" t="s">
        <v>451</v>
      </c>
      <c r="B1711" t="s">
        <v>1415</v>
      </c>
      <c r="C1711" t="s">
        <v>714</v>
      </c>
      <c r="D1711" s="94" t="s">
        <v>1416</v>
      </c>
      <c r="E1711" t="s">
        <v>2435</v>
      </c>
      <c r="BD1711">
        <v>300</v>
      </c>
      <c r="BI1711">
        <v>300</v>
      </c>
      <c r="BN1711">
        <v>400</v>
      </c>
      <c r="BS1711">
        <v>500</v>
      </c>
      <c r="BX1711">
        <v>800</v>
      </c>
      <c r="CC1711">
        <v>1300</v>
      </c>
      <c r="CH1711">
        <v>2000</v>
      </c>
      <c r="CM1711">
        <v>3100</v>
      </c>
      <c r="CR1711">
        <v>5000</v>
      </c>
      <c r="CW1711">
        <v>8600</v>
      </c>
      <c r="DB1711">
        <v>14700</v>
      </c>
      <c r="DG1711">
        <v>26400</v>
      </c>
      <c r="DL1711">
        <v>47900</v>
      </c>
      <c r="DQ1711">
        <v>82000</v>
      </c>
      <c r="DV1711">
        <v>116000</v>
      </c>
    </row>
    <row r="1712" spans="1:126" hidden="1">
      <c r="A1712" s="97" t="s">
        <v>451</v>
      </c>
      <c r="B1712" t="s">
        <v>1415</v>
      </c>
      <c r="C1712" t="s">
        <v>714</v>
      </c>
      <c r="D1712" s="94" t="s">
        <v>1416</v>
      </c>
      <c r="E1712" t="s">
        <v>2436</v>
      </c>
      <c r="BD1712">
        <v>100</v>
      </c>
      <c r="BI1712">
        <v>0</v>
      </c>
      <c r="BN1712">
        <v>0</v>
      </c>
      <c r="BS1712">
        <v>0</v>
      </c>
      <c r="BX1712">
        <v>200</v>
      </c>
      <c r="CC1712">
        <v>300</v>
      </c>
      <c r="CH1712">
        <v>400</v>
      </c>
      <c r="CM1712">
        <v>700</v>
      </c>
      <c r="CR1712">
        <v>1300</v>
      </c>
      <c r="CW1712">
        <v>2000</v>
      </c>
      <c r="DB1712">
        <v>3999.99999999999</v>
      </c>
      <c r="DG1712">
        <v>7400</v>
      </c>
      <c r="DL1712">
        <v>14000</v>
      </c>
      <c r="DQ1712">
        <v>27900</v>
      </c>
      <c r="DV1712">
        <v>48900</v>
      </c>
    </row>
    <row r="1713" spans="1:126" hidden="1">
      <c r="A1713" s="97" t="s">
        <v>451</v>
      </c>
      <c r="B1713" t="s">
        <v>1415</v>
      </c>
      <c r="C1713" t="s">
        <v>714</v>
      </c>
      <c r="D1713" s="94" t="s">
        <v>1416</v>
      </c>
      <c r="E1713" t="s">
        <v>2437</v>
      </c>
      <c r="BD1713">
        <v>0</v>
      </c>
      <c r="BI1713">
        <v>0</v>
      </c>
      <c r="BN1713">
        <v>0</v>
      </c>
      <c r="BS1713">
        <v>0</v>
      </c>
      <c r="BX1713">
        <v>0</v>
      </c>
      <c r="CC1713">
        <v>0</v>
      </c>
      <c r="CH1713">
        <v>0</v>
      </c>
      <c r="CM1713">
        <v>0</v>
      </c>
      <c r="CR1713">
        <v>0</v>
      </c>
      <c r="CW1713">
        <v>300</v>
      </c>
      <c r="DB1713">
        <v>700</v>
      </c>
      <c r="DG1713">
        <v>1400</v>
      </c>
      <c r="DL1713">
        <v>2800</v>
      </c>
      <c r="DQ1713">
        <v>5900</v>
      </c>
      <c r="DV1713">
        <v>12200</v>
      </c>
    </row>
    <row r="1714" spans="1:126" hidden="1">
      <c r="A1714" s="97" t="s">
        <v>451</v>
      </c>
      <c r="B1714" t="s">
        <v>1415</v>
      </c>
      <c r="C1714" t="s">
        <v>714</v>
      </c>
      <c r="D1714" s="94" t="s">
        <v>1416</v>
      </c>
      <c r="E1714" t="s">
        <v>2438</v>
      </c>
      <c r="BD1714">
        <v>0</v>
      </c>
      <c r="BI1714">
        <v>0</v>
      </c>
      <c r="BN1714">
        <v>0</v>
      </c>
      <c r="BS1714">
        <v>0</v>
      </c>
      <c r="BX1714">
        <v>0</v>
      </c>
      <c r="CC1714">
        <v>0</v>
      </c>
      <c r="CH1714">
        <v>0</v>
      </c>
      <c r="CM1714">
        <v>0</v>
      </c>
      <c r="CR1714">
        <v>0</v>
      </c>
      <c r="CW1714">
        <v>0</v>
      </c>
      <c r="DB1714">
        <v>0</v>
      </c>
      <c r="DG1714">
        <v>0</v>
      </c>
      <c r="DL1714">
        <v>400</v>
      </c>
      <c r="DQ1714">
        <v>700</v>
      </c>
      <c r="DV1714">
        <v>1700</v>
      </c>
    </row>
    <row r="1715" spans="1:126" hidden="1">
      <c r="A1715" s="97" t="s">
        <v>451</v>
      </c>
      <c r="B1715" t="s">
        <v>1415</v>
      </c>
      <c r="C1715" t="s">
        <v>714</v>
      </c>
      <c r="D1715" s="94" t="s">
        <v>1416</v>
      </c>
      <c r="E1715" t="s">
        <v>2439</v>
      </c>
      <c r="BD1715">
        <v>19900000</v>
      </c>
      <c r="BI1715">
        <v>23462000</v>
      </c>
      <c r="BN1715">
        <v>28241800</v>
      </c>
      <c r="BS1715">
        <v>34690500</v>
      </c>
      <c r="BX1715">
        <v>43625700</v>
      </c>
      <c r="CC1715">
        <v>55770800</v>
      </c>
      <c r="CH1715">
        <v>71100300</v>
      </c>
      <c r="CM1715">
        <v>88841800</v>
      </c>
      <c r="CR1715">
        <v>107370300</v>
      </c>
      <c r="CW1715">
        <v>125583400</v>
      </c>
      <c r="DB1715">
        <v>143650600</v>
      </c>
      <c r="DG1715">
        <v>163055100</v>
      </c>
      <c r="DL1715">
        <v>184563500</v>
      </c>
      <c r="DQ1715">
        <v>209042700</v>
      </c>
      <c r="DV1715">
        <v>232091100</v>
      </c>
    </row>
    <row r="1716" spans="1:126" hidden="1">
      <c r="A1716" s="97" t="s">
        <v>451</v>
      </c>
      <c r="B1716" t="s">
        <v>1415</v>
      </c>
      <c r="C1716" t="s">
        <v>714</v>
      </c>
      <c r="D1716" s="94" t="s">
        <v>1416</v>
      </c>
      <c r="E1716" t="s">
        <v>2440</v>
      </c>
      <c r="BD1716">
        <v>19900000</v>
      </c>
      <c r="BI1716">
        <v>23462000</v>
      </c>
      <c r="BN1716">
        <v>28241800</v>
      </c>
      <c r="BS1716">
        <v>34690500</v>
      </c>
      <c r="BX1716">
        <v>43625700</v>
      </c>
      <c r="CC1716">
        <v>55770800</v>
      </c>
      <c r="CH1716">
        <v>71100300</v>
      </c>
      <c r="CM1716">
        <v>88841800</v>
      </c>
      <c r="CR1716">
        <v>107370300</v>
      </c>
      <c r="CW1716">
        <v>125583400</v>
      </c>
      <c r="DB1716">
        <v>143650600</v>
      </c>
      <c r="DG1716">
        <v>163055100</v>
      </c>
      <c r="DL1716">
        <v>184563500</v>
      </c>
      <c r="DQ1716">
        <v>209042700</v>
      </c>
      <c r="DV1716">
        <v>232091100</v>
      </c>
    </row>
    <row r="1717" spans="1:126" hidden="1">
      <c r="A1717" s="97" t="s">
        <v>451</v>
      </c>
      <c r="B1717" t="s">
        <v>1415</v>
      </c>
      <c r="C1717" t="s">
        <v>714</v>
      </c>
      <c r="D1717" s="94" t="s">
        <v>1416</v>
      </c>
      <c r="E1717" t="s">
        <v>2441</v>
      </c>
      <c r="BD1717">
        <v>13142000</v>
      </c>
      <c r="BI1717">
        <v>15377400</v>
      </c>
      <c r="BN1717">
        <v>18371600</v>
      </c>
      <c r="BS1717">
        <v>22286900</v>
      </c>
      <c r="BX1717">
        <v>27296400</v>
      </c>
      <c r="CC1717">
        <v>33791300</v>
      </c>
      <c r="CH1717">
        <v>41334400</v>
      </c>
      <c r="CM1717">
        <v>49837200</v>
      </c>
      <c r="CR1717">
        <v>58270500</v>
      </c>
      <c r="CW1717">
        <v>66141700</v>
      </c>
      <c r="DB1717">
        <v>73567800</v>
      </c>
      <c r="DG1717">
        <v>81358200</v>
      </c>
      <c r="DL1717">
        <v>89945400</v>
      </c>
      <c r="DQ1717">
        <v>100312800</v>
      </c>
      <c r="DV1717">
        <v>110295100</v>
      </c>
    </row>
    <row r="1718" spans="1:126" hidden="1">
      <c r="A1718" s="97" t="s">
        <v>451</v>
      </c>
      <c r="B1718" t="s">
        <v>1415</v>
      </c>
      <c r="C1718" t="s">
        <v>714</v>
      </c>
      <c r="D1718" s="94" t="s">
        <v>1416</v>
      </c>
      <c r="E1718" t="s">
        <v>2442</v>
      </c>
      <c r="BD1718">
        <v>6758000</v>
      </c>
      <c r="BI1718">
        <v>8084600</v>
      </c>
      <c r="BN1718">
        <v>9870200</v>
      </c>
      <c r="BS1718">
        <v>12403600</v>
      </c>
      <c r="BX1718">
        <v>16329300</v>
      </c>
      <c r="CC1718">
        <v>21979500</v>
      </c>
      <c r="CH1718">
        <v>29765900</v>
      </c>
      <c r="CM1718">
        <v>39004600</v>
      </c>
      <c r="CR1718">
        <v>49099800</v>
      </c>
      <c r="CW1718">
        <v>59441700</v>
      </c>
      <c r="DB1718">
        <v>70082800</v>
      </c>
      <c r="DG1718">
        <v>81696900</v>
      </c>
      <c r="DL1718">
        <v>94618100</v>
      </c>
      <c r="DQ1718">
        <v>108729900</v>
      </c>
      <c r="DV1718">
        <v>121796000</v>
      </c>
    </row>
    <row r="1719" spans="1:126" hidden="1">
      <c r="A1719" s="97" t="s">
        <v>451</v>
      </c>
      <c r="B1719" t="s">
        <v>1415</v>
      </c>
      <c r="C1719" t="s">
        <v>714</v>
      </c>
      <c r="D1719" s="94" t="s">
        <v>1416</v>
      </c>
      <c r="E1719" t="s">
        <v>2443</v>
      </c>
      <c r="BD1719">
        <v>0</v>
      </c>
      <c r="BI1719">
        <v>0</v>
      </c>
      <c r="BN1719">
        <v>0</v>
      </c>
      <c r="BS1719">
        <v>0</v>
      </c>
      <c r="BX1719">
        <v>0</v>
      </c>
      <c r="CC1719">
        <v>0</v>
      </c>
      <c r="CH1719">
        <v>0</v>
      </c>
      <c r="CM1719">
        <v>0</v>
      </c>
      <c r="CR1719">
        <v>0</v>
      </c>
      <c r="CW1719">
        <v>0</v>
      </c>
      <c r="DB1719">
        <v>0</v>
      </c>
      <c r="DG1719">
        <v>0</v>
      </c>
      <c r="DL1719">
        <v>0</v>
      </c>
      <c r="DQ1719">
        <v>0</v>
      </c>
      <c r="DV1719">
        <v>0</v>
      </c>
    </row>
    <row r="1720" spans="1:126" hidden="1">
      <c r="A1720" s="97" t="s">
        <v>451</v>
      </c>
      <c r="B1720" t="s">
        <v>1415</v>
      </c>
      <c r="C1720" t="s">
        <v>714</v>
      </c>
      <c r="D1720" s="94" t="s">
        <v>1416</v>
      </c>
      <c r="E1720" t="s">
        <v>2444</v>
      </c>
      <c r="BD1720">
        <v>0</v>
      </c>
      <c r="BI1720">
        <v>0</v>
      </c>
      <c r="BN1720">
        <v>0</v>
      </c>
      <c r="BS1720">
        <v>0</v>
      </c>
      <c r="BX1720">
        <v>0</v>
      </c>
      <c r="CC1720">
        <v>0</v>
      </c>
      <c r="CH1720">
        <v>0</v>
      </c>
      <c r="CM1720">
        <v>0</v>
      </c>
      <c r="CR1720">
        <v>0</v>
      </c>
      <c r="CW1720">
        <v>0</v>
      </c>
      <c r="DB1720">
        <v>0</v>
      </c>
      <c r="DG1720">
        <v>0</v>
      </c>
      <c r="DL1720">
        <v>0</v>
      </c>
      <c r="DQ1720">
        <v>0</v>
      </c>
      <c r="DV1720">
        <v>0</v>
      </c>
    </row>
    <row r="1721" spans="1:126" hidden="1">
      <c r="A1721" s="97" t="s">
        <v>451</v>
      </c>
      <c r="B1721" t="s">
        <v>1415</v>
      </c>
      <c r="C1721" t="s">
        <v>714</v>
      </c>
      <c r="D1721" s="94" t="s">
        <v>1416</v>
      </c>
      <c r="E1721" t="s">
        <v>2445</v>
      </c>
      <c r="BD1721">
        <v>0</v>
      </c>
      <c r="BI1721">
        <v>0</v>
      </c>
      <c r="BN1721">
        <v>0</v>
      </c>
      <c r="BS1721">
        <v>0</v>
      </c>
      <c r="BX1721">
        <v>0</v>
      </c>
      <c r="CC1721">
        <v>0</v>
      </c>
      <c r="CH1721">
        <v>0</v>
      </c>
      <c r="CM1721">
        <v>0</v>
      </c>
      <c r="CR1721">
        <v>0</v>
      </c>
      <c r="CW1721">
        <v>0</v>
      </c>
      <c r="DB1721">
        <v>0</v>
      </c>
      <c r="DG1721">
        <v>0</v>
      </c>
      <c r="DL1721">
        <v>0</v>
      </c>
      <c r="DQ1721">
        <v>0</v>
      </c>
      <c r="DV1721">
        <v>0</v>
      </c>
    </row>
    <row r="1722" spans="1:126" hidden="1">
      <c r="A1722" s="97" t="s">
        <v>451</v>
      </c>
      <c r="B1722" t="s">
        <v>1415</v>
      </c>
      <c r="C1722" t="s">
        <v>714</v>
      </c>
      <c r="D1722" s="94" t="s">
        <v>1416</v>
      </c>
      <c r="E1722" t="s">
        <v>2446</v>
      </c>
      <c r="BD1722">
        <v>0</v>
      </c>
      <c r="BI1722">
        <v>0</v>
      </c>
      <c r="BN1722">
        <v>0</v>
      </c>
      <c r="BS1722">
        <v>0</v>
      </c>
      <c r="BX1722">
        <v>0</v>
      </c>
      <c r="CC1722">
        <v>0</v>
      </c>
      <c r="CH1722">
        <v>0</v>
      </c>
      <c r="CM1722">
        <v>0</v>
      </c>
      <c r="CR1722">
        <v>0</v>
      </c>
      <c r="CW1722">
        <v>0</v>
      </c>
      <c r="DB1722">
        <v>0</v>
      </c>
      <c r="DG1722">
        <v>0</v>
      </c>
      <c r="DL1722">
        <v>0</v>
      </c>
      <c r="DQ1722">
        <v>0</v>
      </c>
      <c r="DV1722">
        <v>0</v>
      </c>
    </row>
    <row r="1723" spans="1:126" hidden="1">
      <c r="A1723" s="97" t="s">
        <v>451</v>
      </c>
      <c r="B1723" t="s">
        <v>1415</v>
      </c>
      <c r="C1723" t="s">
        <v>714</v>
      </c>
      <c r="D1723" s="94" t="s">
        <v>1416</v>
      </c>
      <c r="E1723" t="s">
        <v>2447</v>
      </c>
      <c r="BD1723">
        <v>1355400</v>
      </c>
      <c r="BI1723">
        <v>1436100</v>
      </c>
      <c r="BN1723">
        <v>1762200</v>
      </c>
      <c r="BS1723">
        <v>2178300</v>
      </c>
      <c r="BX1723">
        <v>2885899.9999999902</v>
      </c>
      <c r="CC1723">
        <v>3473400</v>
      </c>
      <c r="CH1723">
        <v>4088200</v>
      </c>
      <c r="CM1723">
        <v>4515100</v>
      </c>
      <c r="CR1723">
        <v>4419000</v>
      </c>
      <c r="CW1723">
        <v>4106300</v>
      </c>
      <c r="DB1723">
        <v>4052000</v>
      </c>
      <c r="DG1723">
        <v>4356000</v>
      </c>
      <c r="DL1723">
        <v>4607200</v>
      </c>
      <c r="DQ1723">
        <v>6009100</v>
      </c>
      <c r="DV1723">
        <v>7136300</v>
      </c>
    </row>
    <row r="1724" spans="1:126" hidden="1">
      <c r="A1724" s="97" t="s">
        <v>451</v>
      </c>
      <c r="B1724" t="s">
        <v>1415</v>
      </c>
      <c r="C1724" t="s">
        <v>714</v>
      </c>
      <c r="D1724" s="94" t="s">
        <v>1416</v>
      </c>
      <c r="E1724" t="s">
        <v>2448</v>
      </c>
      <c r="BD1724">
        <v>1583299.99999999</v>
      </c>
      <c r="BI1724">
        <v>1853400</v>
      </c>
      <c r="BN1724">
        <v>2051800</v>
      </c>
      <c r="BS1724">
        <v>2624100</v>
      </c>
      <c r="BX1724">
        <v>3423000</v>
      </c>
      <c r="CC1724">
        <v>4762600</v>
      </c>
      <c r="CH1724">
        <v>5902900</v>
      </c>
      <c r="CM1724">
        <v>7416200</v>
      </c>
      <c r="CR1724">
        <v>8657400</v>
      </c>
      <c r="CW1724">
        <v>8870899.9999999907</v>
      </c>
      <c r="DB1724">
        <v>8250600</v>
      </c>
      <c r="DG1724">
        <v>8000900</v>
      </c>
      <c r="DL1724">
        <v>8855100</v>
      </c>
      <c r="DQ1724">
        <v>10235300</v>
      </c>
      <c r="DV1724">
        <v>11532600</v>
      </c>
    </row>
    <row r="1725" spans="1:126" hidden="1">
      <c r="A1725" s="97" t="s">
        <v>451</v>
      </c>
      <c r="B1725" t="s">
        <v>1415</v>
      </c>
      <c r="C1725" t="s">
        <v>714</v>
      </c>
      <c r="D1725" s="94" t="s">
        <v>1416</v>
      </c>
      <c r="E1725" t="s">
        <v>2449</v>
      </c>
      <c r="BD1725">
        <v>1780400</v>
      </c>
      <c r="BI1725">
        <v>2555800</v>
      </c>
      <c r="BN1725">
        <v>3231900</v>
      </c>
      <c r="BS1725">
        <v>3808300</v>
      </c>
      <c r="BX1725">
        <v>4616300</v>
      </c>
      <c r="CC1725">
        <v>5870000</v>
      </c>
      <c r="CH1725">
        <v>7596700</v>
      </c>
      <c r="CM1725">
        <v>8240200</v>
      </c>
      <c r="CR1725">
        <v>8857300</v>
      </c>
      <c r="CW1725">
        <v>9711199.9999999907</v>
      </c>
      <c r="DB1725">
        <v>9965700</v>
      </c>
      <c r="DG1725">
        <v>9900800</v>
      </c>
      <c r="DL1725">
        <v>9910900</v>
      </c>
      <c r="DQ1725">
        <v>10920600</v>
      </c>
      <c r="DV1725">
        <v>11801100</v>
      </c>
    </row>
    <row r="1726" spans="1:126" hidden="1">
      <c r="A1726" s="97" t="s">
        <v>451</v>
      </c>
      <c r="B1726" t="s">
        <v>1415</v>
      </c>
      <c r="C1726" t="s">
        <v>714</v>
      </c>
      <c r="D1726" s="94" t="s">
        <v>1416</v>
      </c>
      <c r="E1726" t="s">
        <v>2450</v>
      </c>
      <c r="BD1726">
        <v>1829100</v>
      </c>
      <c r="BI1726">
        <v>1772300</v>
      </c>
      <c r="BN1726">
        <v>2549600</v>
      </c>
      <c r="BS1726">
        <v>3256500</v>
      </c>
      <c r="BX1726">
        <v>3794900</v>
      </c>
      <c r="CC1726">
        <v>4601900</v>
      </c>
      <c r="CH1726">
        <v>5673000</v>
      </c>
      <c r="CM1726">
        <v>7537600</v>
      </c>
      <c r="CR1726">
        <v>8267800</v>
      </c>
      <c r="CW1726">
        <v>8999100</v>
      </c>
      <c r="DB1726">
        <v>9799300</v>
      </c>
      <c r="DG1726">
        <v>10123500</v>
      </c>
      <c r="DL1726">
        <v>10067800</v>
      </c>
      <c r="DQ1726">
        <v>10021300</v>
      </c>
      <c r="DV1726">
        <v>10918700</v>
      </c>
    </row>
    <row r="1727" spans="1:126" hidden="1">
      <c r="A1727" s="97" t="s">
        <v>451</v>
      </c>
      <c r="B1727" t="s">
        <v>1415</v>
      </c>
      <c r="C1727" t="s">
        <v>714</v>
      </c>
      <c r="D1727" s="94" t="s">
        <v>1416</v>
      </c>
      <c r="E1727" t="s">
        <v>2451</v>
      </c>
      <c r="BD1727">
        <v>1709000</v>
      </c>
      <c r="BI1727">
        <v>1801300</v>
      </c>
      <c r="BN1727">
        <v>1748900</v>
      </c>
      <c r="BS1727">
        <v>2540400</v>
      </c>
      <c r="BX1727">
        <v>3247800</v>
      </c>
      <c r="CC1727">
        <v>3785800</v>
      </c>
      <c r="CH1727">
        <v>4533200</v>
      </c>
      <c r="CM1727">
        <v>5635900</v>
      </c>
      <c r="CR1727">
        <v>7590000</v>
      </c>
      <c r="CW1727">
        <v>8303900</v>
      </c>
      <c r="DB1727">
        <v>8998300</v>
      </c>
      <c r="DG1727">
        <v>9833599.9999999907</v>
      </c>
      <c r="DL1727">
        <v>10182800</v>
      </c>
      <c r="DQ1727">
        <v>10144200</v>
      </c>
      <c r="DV1727">
        <v>9983800</v>
      </c>
    </row>
    <row r="1728" spans="1:126" hidden="1">
      <c r="A1728" s="97" t="s">
        <v>451</v>
      </c>
      <c r="B1728" t="s">
        <v>1415</v>
      </c>
      <c r="C1728" t="s">
        <v>714</v>
      </c>
      <c r="D1728" s="94" t="s">
        <v>1416</v>
      </c>
      <c r="E1728" t="s">
        <v>2452</v>
      </c>
      <c r="BD1728">
        <v>1429900</v>
      </c>
      <c r="BI1728">
        <v>1644800</v>
      </c>
      <c r="BN1728">
        <v>1768500</v>
      </c>
      <c r="BS1728">
        <v>1714300</v>
      </c>
      <c r="BX1728">
        <v>2503299.9999999902</v>
      </c>
      <c r="CC1728">
        <v>3183200</v>
      </c>
      <c r="CH1728">
        <v>3620500</v>
      </c>
      <c r="CM1728">
        <v>4456099.9999999898</v>
      </c>
      <c r="CR1728">
        <v>5583900</v>
      </c>
      <c r="CW1728">
        <v>7476500</v>
      </c>
      <c r="DB1728">
        <v>8276900</v>
      </c>
      <c r="DG1728">
        <v>8953000</v>
      </c>
      <c r="DL1728">
        <v>9818599.9999999907</v>
      </c>
      <c r="DQ1728">
        <v>10117500</v>
      </c>
      <c r="DV1728">
        <v>10057500</v>
      </c>
    </row>
    <row r="1729" spans="1:126" hidden="1">
      <c r="A1729" s="97" t="s">
        <v>451</v>
      </c>
      <c r="B1729" t="s">
        <v>1415</v>
      </c>
      <c r="C1729" t="s">
        <v>714</v>
      </c>
      <c r="D1729" s="94" t="s">
        <v>1416</v>
      </c>
      <c r="E1729" t="s">
        <v>2453</v>
      </c>
      <c r="BD1729">
        <v>1105800</v>
      </c>
      <c r="BI1729">
        <v>1403600</v>
      </c>
      <c r="BN1729">
        <v>1612800</v>
      </c>
      <c r="BS1729">
        <v>1713800</v>
      </c>
      <c r="BX1729">
        <v>1650800</v>
      </c>
      <c r="CC1729">
        <v>2414800</v>
      </c>
      <c r="CH1729">
        <v>3038600</v>
      </c>
      <c r="CM1729">
        <v>3519500</v>
      </c>
      <c r="CR1729">
        <v>4374800</v>
      </c>
      <c r="CW1729">
        <v>5490600</v>
      </c>
      <c r="DB1729">
        <v>7443600</v>
      </c>
      <c r="DG1729">
        <v>8174499.9999999898</v>
      </c>
      <c r="DL1729">
        <v>8870900</v>
      </c>
      <c r="DQ1729">
        <v>9663600</v>
      </c>
      <c r="DV1729">
        <v>9964200</v>
      </c>
    </row>
    <row r="1730" spans="1:126" hidden="1">
      <c r="A1730" s="97" t="s">
        <v>451</v>
      </c>
      <c r="B1730" t="s">
        <v>1415</v>
      </c>
      <c r="C1730" t="s">
        <v>714</v>
      </c>
      <c r="D1730" s="94" t="s">
        <v>1416</v>
      </c>
      <c r="E1730" t="s">
        <v>2454</v>
      </c>
      <c r="BD1730">
        <v>802700</v>
      </c>
      <c r="BI1730">
        <v>1028500</v>
      </c>
      <c r="BN1730">
        <v>1316700</v>
      </c>
      <c r="BS1730">
        <v>1530000</v>
      </c>
      <c r="BX1730">
        <v>1614900</v>
      </c>
      <c r="CC1730">
        <v>1553100</v>
      </c>
      <c r="CH1730">
        <v>2271800</v>
      </c>
      <c r="CM1730">
        <v>2895800</v>
      </c>
      <c r="CR1730">
        <v>3385300</v>
      </c>
      <c r="CW1730">
        <v>4227099.9999999898</v>
      </c>
      <c r="DB1730">
        <v>5345700</v>
      </c>
      <c r="DG1730">
        <v>7264300</v>
      </c>
      <c r="DL1730">
        <v>7993099.9999999898</v>
      </c>
      <c r="DQ1730">
        <v>8623500</v>
      </c>
      <c r="DV1730">
        <v>9427200</v>
      </c>
    </row>
    <row r="1731" spans="1:126" hidden="1">
      <c r="A1731" s="97" t="s">
        <v>451</v>
      </c>
      <c r="B1731" t="s">
        <v>1415</v>
      </c>
      <c r="C1731" t="s">
        <v>714</v>
      </c>
      <c r="D1731" s="94" t="s">
        <v>1416</v>
      </c>
      <c r="E1731" t="s">
        <v>2455</v>
      </c>
      <c r="BD1731">
        <v>613099.99999999895</v>
      </c>
      <c r="BI1731">
        <v>730400</v>
      </c>
      <c r="BN1731">
        <v>929700</v>
      </c>
      <c r="BS1731">
        <v>1184600</v>
      </c>
      <c r="BX1731">
        <v>1379500</v>
      </c>
      <c r="CC1731">
        <v>1469699.99999999</v>
      </c>
      <c r="CH1731">
        <v>1429200</v>
      </c>
      <c r="CM1731">
        <v>2105200</v>
      </c>
      <c r="CR1731">
        <v>2722500</v>
      </c>
      <c r="CW1731">
        <v>3210500</v>
      </c>
      <c r="DB1731">
        <v>4052700</v>
      </c>
      <c r="DG1731">
        <v>5135700</v>
      </c>
      <c r="DL1731">
        <v>7019100</v>
      </c>
      <c r="DQ1731">
        <v>7650400</v>
      </c>
      <c r="DV1731">
        <v>8304600</v>
      </c>
    </row>
    <row r="1732" spans="1:126" hidden="1">
      <c r="A1732" s="97" t="s">
        <v>451</v>
      </c>
      <c r="B1732" t="s">
        <v>1415</v>
      </c>
      <c r="C1732" t="s">
        <v>714</v>
      </c>
      <c r="D1732" s="94" t="s">
        <v>1416</v>
      </c>
      <c r="E1732" t="s">
        <v>2456</v>
      </c>
      <c r="BD1732">
        <v>434900</v>
      </c>
      <c r="BI1732">
        <v>523199.99999999901</v>
      </c>
      <c r="BN1732">
        <v>622499.99999999895</v>
      </c>
      <c r="BS1732">
        <v>790200</v>
      </c>
      <c r="BX1732">
        <v>1013900</v>
      </c>
      <c r="CC1732">
        <v>1190200</v>
      </c>
      <c r="CH1732">
        <v>1304300</v>
      </c>
      <c r="CM1732">
        <v>1273100</v>
      </c>
      <c r="CR1732">
        <v>1900500</v>
      </c>
      <c r="CW1732">
        <v>2480800</v>
      </c>
      <c r="DB1732">
        <v>2972600</v>
      </c>
      <c r="DG1732">
        <v>3796600</v>
      </c>
      <c r="DL1732">
        <v>4843599.9999999898</v>
      </c>
      <c r="DQ1732">
        <v>6629900</v>
      </c>
      <c r="DV1732">
        <v>7235900</v>
      </c>
    </row>
    <row r="1733" spans="1:126" hidden="1">
      <c r="A1733" s="97" t="s">
        <v>451</v>
      </c>
      <c r="B1733" t="s">
        <v>1415</v>
      </c>
      <c r="C1733" t="s">
        <v>714</v>
      </c>
      <c r="D1733" s="94" t="s">
        <v>1416</v>
      </c>
      <c r="E1733" t="s">
        <v>2457</v>
      </c>
      <c r="BD1733">
        <v>281599.99999999901</v>
      </c>
      <c r="BI1733">
        <v>335099.99999999901</v>
      </c>
      <c r="BN1733">
        <v>406100</v>
      </c>
      <c r="BS1733">
        <v>486800</v>
      </c>
      <c r="BX1733">
        <v>611500</v>
      </c>
      <c r="CC1733">
        <v>791600</v>
      </c>
      <c r="CH1733">
        <v>954900</v>
      </c>
      <c r="CM1733">
        <v>1065399.99999999</v>
      </c>
      <c r="CR1733">
        <v>1065700</v>
      </c>
      <c r="CW1733">
        <v>1625500</v>
      </c>
      <c r="DB1733">
        <v>2164700</v>
      </c>
      <c r="DG1733">
        <v>2653900</v>
      </c>
      <c r="DL1733">
        <v>3436900</v>
      </c>
      <c r="DQ1733">
        <v>4410600</v>
      </c>
      <c r="DV1733">
        <v>6093500</v>
      </c>
    </row>
    <row r="1734" spans="1:126" hidden="1">
      <c r="A1734" s="97" t="s">
        <v>451</v>
      </c>
      <c r="B1734" t="s">
        <v>1415</v>
      </c>
      <c r="C1734" t="s">
        <v>714</v>
      </c>
      <c r="D1734" s="94" t="s">
        <v>1416</v>
      </c>
      <c r="E1734" t="s">
        <v>2458</v>
      </c>
      <c r="BD1734">
        <v>146200</v>
      </c>
      <c r="BI1734">
        <v>190100</v>
      </c>
      <c r="BN1734">
        <v>230200</v>
      </c>
      <c r="BS1734">
        <v>282300</v>
      </c>
      <c r="BX1734">
        <v>332500</v>
      </c>
      <c r="CC1734">
        <v>421300</v>
      </c>
      <c r="CH1734">
        <v>575900</v>
      </c>
      <c r="CM1734">
        <v>694500</v>
      </c>
      <c r="CR1734">
        <v>806600</v>
      </c>
      <c r="CW1734">
        <v>831900</v>
      </c>
      <c r="DB1734">
        <v>1303200</v>
      </c>
      <c r="DG1734">
        <v>1782100</v>
      </c>
      <c r="DL1734">
        <v>2246700</v>
      </c>
      <c r="DQ1734">
        <v>2962500</v>
      </c>
      <c r="DV1734">
        <v>3852900</v>
      </c>
    </row>
    <row r="1735" spans="1:126" hidden="1">
      <c r="A1735" s="97" t="s">
        <v>451</v>
      </c>
      <c r="B1735" t="s">
        <v>1415</v>
      </c>
      <c r="C1735" t="s">
        <v>714</v>
      </c>
      <c r="D1735" s="94" t="s">
        <v>1416</v>
      </c>
      <c r="E1735" t="s">
        <v>2459</v>
      </c>
      <c r="BD1735">
        <v>51900</v>
      </c>
      <c r="BI1735">
        <v>79100</v>
      </c>
      <c r="BN1735">
        <v>104899.999999999</v>
      </c>
      <c r="BS1735">
        <v>127399.999999999</v>
      </c>
      <c r="BX1735">
        <v>158100</v>
      </c>
      <c r="CC1735">
        <v>190600</v>
      </c>
      <c r="CH1735">
        <v>238100</v>
      </c>
      <c r="CM1735">
        <v>343200</v>
      </c>
      <c r="CR1735">
        <v>434200</v>
      </c>
      <c r="CW1735">
        <v>522799.99999999901</v>
      </c>
      <c r="DB1735">
        <v>574199.99999999895</v>
      </c>
      <c r="DG1735">
        <v>931300</v>
      </c>
      <c r="DL1735">
        <v>1351199.99999999</v>
      </c>
      <c r="DQ1735">
        <v>1761200</v>
      </c>
      <c r="DV1735">
        <v>2346000</v>
      </c>
    </row>
    <row r="1736" spans="1:126" hidden="1">
      <c r="A1736" s="97" t="s">
        <v>451</v>
      </c>
      <c r="B1736" t="s">
        <v>1415</v>
      </c>
      <c r="C1736" t="s">
        <v>714</v>
      </c>
      <c r="D1736" s="94" t="s">
        <v>1416</v>
      </c>
      <c r="E1736" t="s">
        <v>2460</v>
      </c>
      <c r="BD1736">
        <v>15500</v>
      </c>
      <c r="BI1736">
        <v>19600</v>
      </c>
      <c r="BN1736">
        <v>30700</v>
      </c>
      <c r="BS1736">
        <v>41600</v>
      </c>
      <c r="BX1736">
        <v>52099.999999999898</v>
      </c>
      <c r="CC1736">
        <v>66900</v>
      </c>
      <c r="CH1736">
        <v>84500</v>
      </c>
      <c r="CM1736">
        <v>108600</v>
      </c>
      <c r="CR1736">
        <v>163999.99999999901</v>
      </c>
      <c r="CW1736">
        <v>219700</v>
      </c>
      <c r="DB1736">
        <v>276800</v>
      </c>
      <c r="DG1736">
        <v>327000</v>
      </c>
      <c r="DL1736">
        <v>572200</v>
      </c>
      <c r="DQ1736">
        <v>867199.99999999895</v>
      </c>
      <c r="DV1736">
        <v>1158600</v>
      </c>
    </row>
    <row r="1737" spans="1:126" hidden="1">
      <c r="A1737" s="97" t="s">
        <v>451</v>
      </c>
      <c r="B1737" t="s">
        <v>1415</v>
      </c>
      <c r="C1737" t="s">
        <v>714</v>
      </c>
      <c r="D1737" s="94" t="s">
        <v>1416</v>
      </c>
      <c r="E1737" t="s">
        <v>2461</v>
      </c>
      <c r="BD1737">
        <v>2900</v>
      </c>
      <c r="BI1737">
        <v>3700</v>
      </c>
      <c r="BN1737">
        <v>4700</v>
      </c>
      <c r="BS1737">
        <v>7600</v>
      </c>
      <c r="BX1737">
        <v>10800</v>
      </c>
      <c r="CC1737">
        <v>14599.9999999999</v>
      </c>
      <c r="CH1737">
        <v>20100</v>
      </c>
      <c r="CM1737">
        <v>26700</v>
      </c>
      <c r="CR1737">
        <v>35599.999999999898</v>
      </c>
      <c r="CW1737">
        <v>56800</v>
      </c>
      <c r="DB1737">
        <v>78400</v>
      </c>
      <c r="DG1737">
        <v>106100</v>
      </c>
      <c r="DL1737">
        <v>140200</v>
      </c>
      <c r="DQ1737">
        <v>256100</v>
      </c>
      <c r="DV1737">
        <v>406500</v>
      </c>
    </row>
    <row r="1738" spans="1:126" hidden="1">
      <c r="A1738" s="97" t="s">
        <v>451</v>
      </c>
      <c r="B1738" t="s">
        <v>1415</v>
      </c>
      <c r="C1738" t="s">
        <v>714</v>
      </c>
      <c r="D1738" s="94" t="s">
        <v>1416</v>
      </c>
      <c r="E1738" t="s">
        <v>2462</v>
      </c>
      <c r="BD1738">
        <v>300</v>
      </c>
      <c r="BI1738">
        <v>400</v>
      </c>
      <c r="BN1738">
        <v>400</v>
      </c>
      <c r="BS1738">
        <v>700</v>
      </c>
      <c r="BX1738">
        <v>1100</v>
      </c>
      <c r="CC1738">
        <v>1600</v>
      </c>
      <c r="CH1738">
        <v>2400</v>
      </c>
      <c r="CM1738">
        <v>3800</v>
      </c>
      <c r="CR1738">
        <v>5400</v>
      </c>
      <c r="CW1738">
        <v>7499.99999999999</v>
      </c>
      <c r="DB1738">
        <v>12200</v>
      </c>
      <c r="DG1738">
        <v>17500</v>
      </c>
      <c r="DL1738">
        <v>26800</v>
      </c>
      <c r="DQ1738">
        <v>36699.999999999898</v>
      </c>
      <c r="DV1738">
        <v>70800</v>
      </c>
    </row>
    <row r="1739" spans="1:126" hidden="1">
      <c r="A1739" s="97" t="s">
        <v>451</v>
      </c>
      <c r="B1739" t="s">
        <v>1415</v>
      </c>
      <c r="C1739" t="s">
        <v>714</v>
      </c>
      <c r="D1739" s="94" t="s">
        <v>1416</v>
      </c>
      <c r="E1739" t="s">
        <v>2463</v>
      </c>
      <c r="BD1739">
        <v>0</v>
      </c>
      <c r="BI1739">
        <v>0</v>
      </c>
      <c r="BN1739">
        <v>0</v>
      </c>
      <c r="BS1739">
        <v>0</v>
      </c>
      <c r="BX1739">
        <v>0</v>
      </c>
      <c r="CC1739">
        <v>0</v>
      </c>
      <c r="CH1739">
        <v>100</v>
      </c>
      <c r="CM1739">
        <v>300</v>
      </c>
      <c r="CR1739">
        <v>500</v>
      </c>
      <c r="CW1739">
        <v>600</v>
      </c>
      <c r="DB1739">
        <v>900</v>
      </c>
      <c r="DG1739">
        <v>1400</v>
      </c>
      <c r="DL1739">
        <v>2300</v>
      </c>
      <c r="DQ1739">
        <v>3099.99999999999</v>
      </c>
      <c r="DV1739">
        <v>4900</v>
      </c>
    </row>
    <row r="1740" spans="1:126" hidden="1">
      <c r="A1740" s="97" t="s">
        <v>451</v>
      </c>
      <c r="B1740" t="s">
        <v>1415</v>
      </c>
      <c r="C1740" t="s">
        <v>714</v>
      </c>
      <c r="D1740" s="94" t="s">
        <v>1416</v>
      </c>
      <c r="E1740" t="s">
        <v>2464</v>
      </c>
      <c r="BD1740">
        <v>0</v>
      </c>
      <c r="BI1740">
        <v>0</v>
      </c>
      <c r="BN1740">
        <v>0</v>
      </c>
      <c r="BS1740">
        <v>0</v>
      </c>
      <c r="BX1740">
        <v>0</v>
      </c>
      <c r="CC1740">
        <v>0</v>
      </c>
      <c r="CH1740">
        <v>0</v>
      </c>
      <c r="CM1740">
        <v>0</v>
      </c>
      <c r="CR1740">
        <v>0</v>
      </c>
      <c r="CW1740">
        <v>0</v>
      </c>
      <c r="DB1740">
        <v>0</v>
      </c>
      <c r="DG1740">
        <v>0</v>
      </c>
      <c r="DL1740">
        <v>0</v>
      </c>
      <c r="DQ1740">
        <v>0</v>
      </c>
      <c r="DV1740">
        <v>0</v>
      </c>
    </row>
    <row r="1741" spans="1:126" hidden="1">
      <c r="A1741" s="97" t="s">
        <v>451</v>
      </c>
      <c r="B1741" t="s">
        <v>1415</v>
      </c>
      <c r="C1741" t="s">
        <v>714</v>
      </c>
      <c r="D1741" s="94" t="s">
        <v>1416</v>
      </c>
      <c r="E1741" t="s">
        <v>2465</v>
      </c>
      <c r="BD1741">
        <v>0</v>
      </c>
      <c r="BI1741">
        <v>0</v>
      </c>
      <c r="BN1741">
        <v>0</v>
      </c>
      <c r="BS1741">
        <v>0</v>
      </c>
      <c r="BX1741">
        <v>0</v>
      </c>
      <c r="CC1741">
        <v>0</v>
      </c>
      <c r="CH1741">
        <v>0</v>
      </c>
      <c r="CM1741">
        <v>0</v>
      </c>
      <c r="CR1741">
        <v>0</v>
      </c>
      <c r="CW1741">
        <v>0</v>
      </c>
      <c r="DB1741">
        <v>0</v>
      </c>
      <c r="DG1741">
        <v>0</v>
      </c>
      <c r="DL1741">
        <v>0</v>
      </c>
      <c r="DQ1741">
        <v>0</v>
      </c>
      <c r="DV1741">
        <v>0</v>
      </c>
    </row>
    <row r="1742" spans="1:126" hidden="1">
      <c r="A1742" s="97" t="s">
        <v>451</v>
      </c>
      <c r="B1742" t="s">
        <v>1415</v>
      </c>
      <c r="C1742" t="s">
        <v>714</v>
      </c>
      <c r="D1742" s="94" t="s">
        <v>1416</v>
      </c>
      <c r="E1742" t="s">
        <v>2466</v>
      </c>
      <c r="BD1742">
        <v>0</v>
      </c>
      <c r="BI1742">
        <v>0</v>
      </c>
      <c r="BN1742">
        <v>0</v>
      </c>
      <c r="BS1742">
        <v>0</v>
      </c>
      <c r="BX1742">
        <v>0</v>
      </c>
      <c r="CC1742">
        <v>0</v>
      </c>
      <c r="CH1742">
        <v>0</v>
      </c>
      <c r="CM1742">
        <v>0</v>
      </c>
      <c r="CR1742">
        <v>0</v>
      </c>
      <c r="CW1742">
        <v>0</v>
      </c>
      <c r="DB1742">
        <v>0</v>
      </c>
      <c r="DG1742">
        <v>0</v>
      </c>
      <c r="DL1742">
        <v>0</v>
      </c>
      <c r="DQ1742">
        <v>0</v>
      </c>
      <c r="DV1742">
        <v>0</v>
      </c>
    </row>
    <row r="1743" spans="1:126" hidden="1">
      <c r="A1743" s="97" t="s">
        <v>451</v>
      </c>
      <c r="B1743" t="s">
        <v>1415</v>
      </c>
      <c r="C1743" t="s">
        <v>714</v>
      </c>
      <c r="D1743" s="94" t="s">
        <v>1416</v>
      </c>
      <c r="E1743" t="s">
        <v>2467</v>
      </c>
      <c r="BD1743">
        <v>0</v>
      </c>
      <c r="BI1743">
        <v>0</v>
      </c>
      <c r="BN1743">
        <v>0</v>
      </c>
      <c r="BS1743">
        <v>0</v>
      </c>
      <c r="BX1743">
        <v>0</v>
      </c>
      <c r="CC1743">
        <v>0</v>
      </c>
      <c r="CH1743">
        <v>0</v>
      </c>
      <c r="CM1743">
        <v>0</v>
      </c>
      <c r="CR1743">
        <v>0</v>
      </c>
      <c r="CW1743">
        <v>0</v>
      </c>
      <c r="DB1743">
        <v>0</v>
      </c>
      <c r="DG1743">
        <v>0</v>
      </c>
      <c r="DL1743">
        <v>0</v>
      </c>
      <c r="DQ1743">
        <v>0</v>
      </c>
      <c r="DV1743">
        <v>0</v>
      </c>
    </row>
    <row r="1744" spans="1:126" hidden="1">
      <c r="A1744" s="97" t="s">
        <v>451</v>
      </c>
      <c r="B1744" t="s">
        <v>1415</v>
      </c>
      <c r="C1744" t="s">
        <v>714</v>
      </c>
      <c r="D1744" s="94" t="s">
        <v>1416</v>
      </c>
      <c r="E1744" t="s">
        <v>2468</v>
      </c>
      <c r="BD1744">
        <v>1177100</v>
      </c>
      <c r="BI1744">
        <v>1022599.99999999</v>
      </c>
      <c r="BN1744">
        <v>1260900</v>
      </c>
      <c r="BS1744">
        <v>1660900</v>
      </c>
      <c r="BX1744">
        <v>2443100</v>
      </c>
      <c r="CC1744">
        <v>3153399.9999999902</v>
      </c>
      <c r="CH1744">
        <v>3954800</v>
      </c>
      <c r="CM1744">
        <v>4616800</v>
      </c>
      <c r="CR1744">
        <v>4775300</v>
      </c>
      <c r="CW1744">
        <v>4786599.9999999898</v>
      </c>
      <c r="DB1744">
        <v>4954200</v>
      </c>
      <c r="DG1744">
        <v>5527300</v>
      </c>
      <c r="DL1744">
        <v>5988500</v>
      </c>
      <c r="DQ1744">
        <v>7475900</v>
      </c>
      <c r="DV1744">
        <v>8481000</v>
      </c>
    </row>
    <row r="1745" spans="1:126" hidden="1">
      <c r="A1745" s="97" t="s">
        <v>451</v>
      </c>
      <c r="B1745" t="s">
        <v>1415</v>
      </c>
      <c r="C1745" t="s">
        <v>714</v>
      </c>
      <c r="D1745" s="94" t="s">
        <v>1416</v>
      </c>
      <c r="E1745" t="s">
        <v>2469</v>
      </c>
      <c r="BD1745">
        <v>842700</v>
      </c>
      <c r="BI1745">
        <v>1184300</v>
      </c>
      <c r="BN1745">
        <v>1209700</v>
      </c>
      <c r="BS1745">
        <v>1492300</v>
      </c>
      <c r="BX1745">
        <v>2135000</v>
      </c>
      <c r="CC1745">
        <v>3405100</v>
      </c>
      <c r="CH1745">
        <v>4672900</v>
      </c>
      <c r="CM1745">
        <v>6286400</v>
      </c>
      <c r="CR1745">
        <v>7969500</v>
      </c>
      <c r="CW1745">
        <v>8907000</v>
      </c>
      <c r="DB1745">
        <v>9260700</v>
      </c>
      <c r="DG1745">
        <v>9666300</v>
      </c>
      <c r="DL1745">
        <v>11048700</v>
      </c>
      <c r="DQ1745">
        <v>12461500</v>
      </c>
      <c r="DV1745">
        <v>13505700</v>
      </c>
    </row>
    <row r="1746" spans="1:126" hidden="1">
      <c r="A1746" s="97" t="s">
        <v>451</v>
      </c>
      <c r="B1746" t="s">
        <v>1415</v>
      </c>
      <c r="C1746" t="s">
        <v>714</v>
      </c>
      <c r="D1746" s="94" t="s">
        <v>1416</v>
      </c>
      <c r="E1746" t="s">
        <v>2470</v>
      </c>
      <c r="BD1746">
        <v>936399.99999999895</v>
      </c>
      <c r="BI1746">
        <v>1340500</v>
      </c>
      <c r="BN1746">
        <v>1724800</v>
      </c>
      <c r="BS1746">
        <v>2137300</v>
      </c>
      <c r="BX1746">
        <v>2852200</v>
      </c>
      <c r="CC1746">
        <v>4090700</v>
      </c>
      <c r="CH1746">
        <v>6164000</v>
      </c>
      <c r="CM1746">
        <v>7557400</v>
      </c>
      <c r="CR1746">
        <v>8820199.9999999907</v>
      </c>
      <c r="CW1746">
        <v>10021700</v>
      </c>
      <c r="DB1746">
        <v>10675699.999999899</v>
      </c>
      <c r="DG1746">
        <v>11327500</v>
      </c>
      <c r="DL1746">
        <v>11899400</v>
      </c>
      <c r="DQ1746">
        <v>13015200</v>
      </c>
      <c r="DV1746">
        <v>13698700</v>
      </c>
    </row>
    <row r="1747" spans="1:126" hidden="1">
      <c r="A1747" s="97" t="s">
        <v>451</v>
      </c>
      <c r="B1747" t="s">
        <v>1415</v>
      </c>
      <c r="C1747" t="s">
        <v>714</v>
      </c>
      <c r="D1747" s="94" t="s">
        <v>1416</v>
      </c>
      <c r="E1747" t="s">
        <v>2471</v>
      </c>
      <c r="BD1747">
        <v>907500</v>
      </c>
      <c r="BI1747">
        <v>933599.99999999895</v>
      </c>
      <c r="BN1747">
        <v>1342100</v>
      </c>
      <c r="BS1747">
        <v>1726800</v>
      </c>
      <c r="BX1747">
        <v>2143000</v>
      </c>
      <c r="CC1747">
        <v>2861599.9999999902</v>
      </c>
      <c r="CH1747">
        <v>4090799.9999999902</v>
      </c>
      <c r="CM1747">
        <v>6158500</v>
      </c>
      <c r="CR1747">
        <v>7620000</v>
      </c>
      <c r="CW1747">
        <v>8961800</v>
      </c>
      <c r="DB1747">
        <v>10197000</v>
      </c>
      <c r="DG1747">
        <v>10939599.999999899</v>
      </c>
      <c r="DL1747">
        <v>11627200</v>
      </c>
      <c r="DQ1747">
        <v>12107099.999999899</v>
      </c>
      <c r="DV1747">
        <v>13039900</v>
      </c>
    </row>
    <row r="1748" spans="1:126" hidden="1">
      <c r="A1748" s="97" t="s">
        <v>451</v>
      </c>
      <c r="B1748" t="s">
        <v>1415</v>
      </c>
      <c r="C1748" t="s">
        <v>714</v>
      </c>
      <c r="D1748" s="94" t="s">
        <v>1416</v>
      </c>
      <c r="E1748" t="s">
        <v>2472</v>
      </c>
      <c r="BD1748">
        <v>791100</v>
      </c>
      <c r="BI1748">
        <v>896899.99999999895</v>
      </c>
      <c r="BN1748">
        <v>926800</v>
      </c>
      <c r="BS1748">
        <v>1334700</v>
      </c>
      <c r="BX1748">
        <v>1724700</v>
      </c>
      <c r="CC1748">
        <v>2139400</v>
      </c>
      <c r="CH1748">
        <v>2869900</v>
      </c>
      <c r="CM1748">
        <v>4095200</v>
      </c>
      <c r="CR1748">
        <v>6220000</v>
      </c>
      <c r="CW1748">
        <v>7681900</v>
      </c>
      <c r="DB1748">
        <v>9032800</v>
      </c>
      <c r="DG1748">
        <v>10321400</v>
      </c>
      <c r="DL1748">
        <v>11085600</v>
      </c>
      <c r="DQ1748">
        <v>11734599.999999899</v>
      </c>
      <c r="DV1748">
        <v>12087800</v>
      </c>
    </row>
    <row r="1749" spans="1:126" hidden="1">
      <c r="A1749" s="97" t="s">
        <v>451</v>
      </c>
      <c r="B1749" t="s">
        <v>1415</v>
      </c>
      <c r="C1749" t="s">
        <v>714</v>
      </c>
      <c r="D1749" s="94" t="s">
        <v>1416</v>
      </c>
      <c r="E1749" t="s">
        <v>2473</v>
      </c>
      <c r="BD1749">
        <v>588199.99999999895</v>
      </c>
      <c r="BI1749">
        <v>762500</v>
      </c>
      <c r="BN1749">
        <v>887700</v>
      </c>
      <c r="BS1749">
        <v>913900</v>
      </c>
      <c r="BX1749">
        <v>1321700</v>
      </c>
      <c r="CC1749">
        <v>1705399.99999999</v>
      </c>
      <c r="CH1749">
        <v>2130300</v>
      </c>
      <c r="CM1749">
        <v>2848100</v>
      </c>
      <c r="CR1749">
        <v>4065999.9999999902</v>
      </c>
      <c r="CW1749">
        <v>6167600</v>
      </c>
      <c r="DB1749">
        <v>7721800</v>
      </c>
      <c r="DG1749">
        <v>9059300</v>
      </c>
      <c r="DL1749">
        <v>10378200</v>
      </c>
      <c r="DQ1749">
        <v>11036900</v>
      </c>
      <c r="DV1749">
        <v>11673500</v>
      </c>
    </row>
    <row r="1750" spans="1:126" hidden="1">
      <c r="A1750" s="97" t="s">
        <v>451</v>
      </c>
      <c r="B1750" t="s">
        <v>1415</v>
      </c>
      <c r="C1750" t="s">
        <v>714</v>
      </c>
      <c r="D1750" s="94" t="s">
        <v>1416</v>
      </c>
      <c r="E1750" t="s">
        <v>2474</v>
      </c>
      <c r="BD1750">
        <v>480599.99999999901</v>
      </c>
      <c r="BI1750">
        <v>593200</v>
      </c>
      <c r="BN1750">
        <v>772000</v>
      </c>
      <c r="BS1750">
        <v>867600</v>
      </c>
      <c r="BX1750">
        <v>893500</v>
      </c>
      <c r="CC1750">
        <v>1298000</v>
      </c>
      <c r="CH1750">
        <v>1689100</v>
      </c>
      <c r="CM1750">
        <v>2105300</v>
      </c>
      <c r="CR1750">
        <v>2825200</v>
      </c>
      <c r="CW1750">
        <v>4049000</v>
      </c>
      <c r="DB1750">
        <v>6196799.9999999898</v>
      </c>
      <c r="DG1750">
        <v>7707200</v>
      </c>
      <c r="DL1750">
        <v>9068599.9999999907</v>
      </c>
      <c r="DQ1750">
        <v>10215500</v>
      </c>
      <c r="DV1750">
        <v>10932200</v>
      </c>
    </row>
    <row r="1751" spans="1:126" hidden="1">
      <c r="A1751" s="97" t="s">
        <v>451</v>
      </c>
      <c r="B1751" t="s">
        <v>1415</v>
      </c>
      <c r="C1751" t="s">
        <v>714</v>
      </c>
      <c r="D1751" s="94" t="s">
        <v>1416</v>
      </c>
      <c r="E1751" t="s">
        <v>2475</v>
      </c>
      <c r="BD1751">
        <v>361800</v>
      </c>
      <c r="BI1751">
        <v>459600</v>
      </c>
      <c r="BN1751">
        <v>577700</v>
      </c>
      <c r="BS1751">
        <v>756600</v>
      </c>
      <c r="BX1751">
        <v>843700</v>
      </c>
      <c r="CC1751">
        <v>866800</v>
      </c>
      <c r="CH1751">
        <v>1272600</v>
      </c>
      <c r="CM1751">
        <v>1652100</v>
      </c>
      <c r="CR1751">
        <v>2063900</v>
      </c>
      <c r="CW1751">
        <v>2787600</v>
      </c>
      <c r="DB1751">
        <v>4009600</v>
      </c>
      <c r="DG1751">
        <v>6145800</v>
      </c>
      <c r="DL1751">
        <v>7647700</v>
      </c>
      <c r="DQ1751">
        <v>8935200</v>
      </c>
      <c r="DV1751">
        <v>10063200</v>
      </c>
    </row>
    <row r="1752" spans="1:126" hidden="1">
      <c r="A1752" s="97" t="s">
        <v>451</v>
      </c>
      <c r="B1752" t="s">
        <v>1415</v>
      </c>
      <c r="C1752" t="s">
        <v>714</v>
      </c>
      <c r="D1752" s="94" t="s">
        <v>1416</v>
      </c>
      <c r="E1752" t="s">
        <v>2476</v>
      </c>
      <c r="BD1752">
        <v>268200</v>
      </c>
      <c r="BI1752">
        <v>345100</v>
      </c>
      <c r="BN1752">
        <v>440200</v>
      </c>
      <c r="BS1752">
        <v>545800</v>
      </c>
      <c r="BX1752">
        <v>714099.99999999895</v>
      </c>
      <c r="CC1752">
        <v>804300</v>
      </c>
      <c r="CH1752">
        <v>838300</v>
      </c>
      <c r="CM1752">
        <v>1224800</v>
      </c>
      <c r="CR1752">
        <v>1606000</v>
      </c>
      <c r="CW1752">
        <v>2017100</v>
      </c>
      <c r="DB1752">
        <v>2746600</v>
      </c>
      <c r="DG1752">
        <v>3942200</v>
      </c>
      <c r="DL1752">
        <v>6050500</v>
      </c>
      <c r="DQ1752">
        <v>7482400</v>
      </c>
      <c r="DV1752">
        <v>8736100</v>
      </c>
    </row>
    <row r="1753" spans="1:126" hidden="1">
      <c r="A1753" s="97" t="s">
        <v>451</v>
      </c>
      <c r="B1753" t="s">
        <v>1415</v>
      </c>
      <c r="C1753" t="s">
        <v>714</v>
      </c>
      <c r="D1753" s="94" t="s">
        <v>1416</v>
      </c>
      <c r="E1753" t="s">
        <v>2477</v>
      </c>
      <c r="BD1753">
        <v>190700</v>
      </c>
      <c r="BI1753">
        <v>245400</v>
      </c>
      <c r="BN1753">
        <v>315800</v>
      </c>
      <c r="BS1753">
        <v>406000</v>
      </c>
      <c r="BX1753">
        <v>510200</v>
      </c>
      <c r="CC1753">
        <v>674500</v>
      </c>
      <c r="CH1753">
        <v>766000</v>
      </c>
      <c r="CM1753">
        <v>796700</v>
      </c>
      <c r="CR1753">
        <v>1173200</v>
      </c>
      <c r="CW1753">
        <v>1538100</v>
      </c>
      <c r="DB1753">
        <v>1950800</v>
      </c>
      <c r="DG1753">
        <v>2662100</v>
      </c>
      <c r="DL1753">
        <v>3819500</v>
      </c>
      <c r="DQ1753">
        <v>5833500</v>
      </c>
      <c r="DV1753">
        <v>7229900</v>
      </c>
    </row>
    <row r="1754" spans="1:126" hidden="1">
      <c r="A1754" s="97" t="s">
        <v>451</v>
      </c>
      <c r="B1754" t="s">
        <v>1415</v>
      </c>
      <c r="C1754" t="s">
        <v>714</v>
      </c>
      <c r="D1754" s="94" t="s">
        <v>1416</v>
      </c>
      <c r="E1754" t="s">
        <v>2478</v>
      </c>
      <c r="BD1754">
        <v>115800</v>
      </c>
      <c r="BI1754">
        <v>158499.99999999901</v>
      </c>
      <c r="BN1754">
        <v>207900</v>
      </c>
      <c r="BS1754">
        <v>276600</v>
      </c>
      <c r="BX1754">
        <v>357100</v>
      </c>
      <c r="CC1754">
        <v>445200</v>
      </c>
      <c r="CH1754">
        <v>604600</v>
      </c>
      <c r="CM1754">
        <v>690300</v>
      </c>
      <c r="CR1754">
        <v>724800</v>
      </c>
      <c r="CW1754">
        <v>1076100</v>
      </c>
      <c r="DB1754">
        <v>1428500</v>
      </c>
      <c r="DG1754">
        <v>1832899.99999999</v>
      </c>
      <c r="DL1754">
        <v>2508099.9999999902</v>
      </c>
      <c r="DQ1754">
        <v>3601800</v>
      </c>
      <c r="DV1754">
        <v>5527000</v>
      </c>
    </row>
    <row r="1755" spans="1:126" hidden="1">
      <c r="A1755" s="97" t="s">
        <v>451</v>
      </c>
      <c r="B1755" t="s">
        <v>1415</v>
      </c>
      <c r="C1755" t="s">
        <v>714</v>
      </c>
      <c r="D1755" s="94" t="s">
        <v>1416</v>
      </c>
      <c r="E1755" t="s">
        <v>2479</v>
      </c>
      <c r="BD1755">
        <v>62000</v>
      </c>
      <c r="BI1755">
        <v>87800</v>
      </c>
      <c r="BN1755">
        <v>123600</v>
      </c>
      <c r="BS1755">
        <v>166400</v>
      </c>
      <c r="BX1755">
        <v>220900</v>
      </c>
      <c r="CC1755">
        <v>292600</v>
      </c>
      <c r="CH1755">
        <v>379000</v>
      </c>
      <c r="CM1755">
        <v>514299.99999999901</v>
      </c>
      <c r="CR1755">
        <v>595199.99999999895</v>
      </c>
      <c r="CW1755">
        <v>630200</v>
      </c>
      <c r="DB1755">
        <v>951100</v>
      </c>
      <c r="DG1755">
        <v>1268800</v>
      </c>
      <c r="DL1755">
        <v>1651000</v>
      </c>
      <c r="DQ1755">
        <v>2280200</v>
      </c>
      <c r="DV1755">
        <v>3292600</v>
      </c>
    </row>
    <row r="1756" spans="1:126" hidden="1">
      <c r="A1756" s="97" t="s">
        <v>451</v>
      </c>
      <c r="B1756" t="s">
        <v>1415</v>
      </c>
      <c r="C1756" t="s">
        <v>714</v>
      </c>
      <c r="D1756" s="94" t="s">
        <v>1416</v>
      </c>
      <c r="E1756" t="s">
        <v>2480</v>
      </c>
      <c r="BD1756">
        <v>25399.999999999902</v>
      </c>
      <c r="BI1756">
        <v>39699.999999999898</v>
      </c>
      <c r="BN1756">
        <v>57400</v>
      </c>
      <c r="BS1756">
        <v>82500</v>
      </c>
      <c r="BX1756">
        <v>114800</v>
      </c>
      <c r="CC1756">
        <v>160100</v>
      </c>
      <c r="CH1756">
        <v>208600</v>
      </c>
      <c r="CM1756">
        <v>281599.99999999901</v>
      </c>
      <c r="CR1756">
        <v>391900</v>
      </c>
      <c r="CW1756">
        <v>456700</v>
      </c>
      <c r="DB1756">
        <v>503700</v>
      </c>
      <c r="DG1756">
        <v>764900</v>
      </c>
      <c r="DL1756">
        <v>1063800</v>
      </c>
      <c r="DQ1756">
        <v>1404100</v>
      </c>
      <c r="DV1756">
        <v>1942600</v>
      </c>
    </row>
    <row r="1757" spans="1:126" hidden="1">
      <c r="A1757" s="97" t="s">
        <v>451</v>
      </c>
      <c r="B1757" t="s">
        <v>1415</v>
      </c>
      <c r="C1757" t="s">
        <v>714</v>
      </c>
      <c r="D1757" s="94" t="s">
        <v>1416</v>
      </c>
      <c r="E1757" t="s">
        <v>2481</v>
      </c>
      <c r="BD1757">
        <v>8500</v>
      </c>
      <c r="BI1757">
        <v>11900</v>
      </c>
      <c r="BN1757">
        <v>19400</v>
      </c>
      <c r="BS1757">
        <v>28900</v>
      </c>
      <c r="BX1757">
        <v>43400</v>
      </c>
      <c r="CC1757">
        <v>63399.999999999898</v>
      </c>
      <c r="CH1757">
        <v>93999.999999999898</v>
      </c>
      <c r="CM1757">
        <v>126899.999999999</v>
      </c>
      <c r="CR1757">
        <v>176799.99999999901</v>
      </c>
      <c r="CW1757">
        <v>255200</v>
      </c>
      <c r="DB1757">
        <v>301900</v>
      </c>
      <c r="DG1757">
        <v>341800</v>
      </c>
      <c r="DL1757">
        <v>545400</v>
      </c>
      <c r="DQ1757">
        <v>778900</v>
      </c>
      <c r="DV1757">
        <v>1036200</v>
      </c>
    </row>
    <row r="1758" spans="1:126" hidden="1">
      <c r="A1758" s="97" t="s">
        <v>451</v>
      </c>
      <c r="B1758" t="s">
        <v>1415</v>
      </c>
      <c r="C1758" t="s">
        <v>714</v>
      </c>
      <c r="D1758" s="94" t="s">
        <v>1416</v>
      </c>
      <c r="E1758" t="s">
        <v>2482</v>
      </c>
      <c r="BD1758">
        <v>1800</v>
      </c>
      <c r="BI1758">
        <v>2600</v>
      </c>
      <c r="BN1758">
        <v>3700</v>
      </c>
      <c r="BS1758">
        <v>6500</v>
      </c>
      <c r="BX1758">
        <v>10399.9999999999</v>
      </c>
      <c r="CC1758">
        <v>16600</v>
      </c>
      <c r="CH1758">
        <v>26400</v>
      </c>
      <c r="CM1758">
        <v>42000</v>
      </c>
      <c r="CR1758">
        <v>58000</v>
      </c>
      <c r="CW1758">
        <v>84900</v>
      </c>
      <c r="DB1758">
        <v>123200</v>
      </c>
      <c r="DG1758">
        <v>148000</v>
      </c>
      <c r="DL1758">
        <v>180100</v>
      </c>
      <c r="DQ1758">
        <v>297500</v>
      </c>
      <c r="DV1758">
        <v>434100</v>
      </c>
    </row>
    <row r="1759" spans="1:126" hidden="1">
      <c r="A1759" s="97" t="s">
        <v>451</v>
      </c>
      <c r="B1759" t="s">
        <v>1415</v>
      </c>
      <c r="C1759" t="s">
        <v>714</v>
      </c>
      <c r="D1759" s="94" t="s">
        <v>1416</v>
      </c>
      <c r="E1759" t="s">
        <v>2483</v>
      </c>
      <c r="BD1759">
        <v>200</v>
      </c>
      <c r="BI1759">
        <v>400</v>
      </c>
      <c r="BN1759">
        <v>500</v>
      </c>
      <c r="BS1759">
        <v>800</v>
      </c>
      <c r="BX1759">
        <v>1400</v>
      </c>
      <c r="CC1759">
        <v>2300</v>
      </c>
      <c r="CH1759">
        <v>4199.99999999999</v>
      </c>
      <c r="CM1759">
        <v>7500</v>
      </c>
      <c r="CR1759">
        <v>12400</v>
      </c>
      <c r="CW1759">
        <v>17900</v>
      </c>
      <c r="DB1759">
        <v>25400</v>
      </c>
      <c r="DG1759">
        <v>37599.999999999898</v>
      </c>
      <c r="DL1759">
        <v>49000</v>
      </c>
      <c r="DQ1759">
        <v>61200</v>
      </c>
      <c r="DV1759">
        <v>103900</v>
      </c>
    </row>
    <row r="1760" spans="1:126" hidden="1">
      <c r="A1760" s="97" t="s">
        <v>451</v>
      </c>
      <c r="B1760" t="s">
        <v>1415</v>
      </c>
      <c r="C1760" t="s">
        <v>714</v>
      </c>
      <c r="D1760" s="94" t="s">
        <v>1416</v>
      </c>
      <c r="E1760" t="s">
        <v>2484</v>
      </c>
      <c r="BD1760">
        <v>0</v>
      </c>
      <c r="BI1760">
        <v>0</v>
      </c>
      <c r="BN1760">
        <v>0</v>
      </c>
      <c r="BS1760">
        <v>0</v>
      </c>
      <c r="BX1760">
        <v>100</v>
      </c>
      <c r="CC1760">
        <v>100</v>
      </c>
      <c r="CH1760">
        <v>400</v>
      </c>
      <c r="CM1760">
        <v>700</v>
      </c>
      <c r="CR1760">
        <v>1400</v>
      </c>
      <c r="CW1760">
        <v>2300</v>
      </c>
      <c r="DB1760">
        <v>3000</v>
      </c>
      <c r="DG1760">
        <v>4200</v>
      </c>
      <c r="DL1760">
        <v>6800</v>
      </c>
      <c r="DQ1760">
        <v>8400</v>
      </c>
      <c r="DV1760">
        <v>11600</v>
      </c>
    </row>
    <row r="1761" spans="1:126" hidden="1">
      <c r="A1761" s="97" t="s">
        <v>451</v>
      </c>
      <c r="B1761" t="s">
        <v>1415</v>
      </c>
      <c r="C1761" t="s">
        <v>714</v>
      </c>
      <c r="D1761" s="94" t="s">
        <v>1416</v>
      </c>
      <c r="E1761" t="s">
        <v>2485</v>
      </c>
      <c r="BD1761">
        <v>30143300</v>
      </c>
      <c r="BI1761">
        <v>38199000</v>
      </c>
      <c r="BN1761">
        <v>51159800</v>
      </c>
      <c r="BS1761">
        <v>67657800</v>
      </c>
      <c r="BX1761">
        <v>91539000</v>
      </c>
      <c r="CC1761">
        <v>124622500</v>
      </c>
      <c r="CH1761">
        <v>168091000</v>
      </c>
      <c r="CM1761">
        <v>223699200</v>
      </c>
      <c r="CR1761">
        <v>287745200</v>
      </c>
      <c r="CW1761">
        <v>361412200</v>
      </c>
      <c r="DB1761">
        <v>442384800</v>
      </c>
      <c r="DG1761">
        <v>541564100</v>
      </c>
      <c r="DL1761">
        <v>664708300</v>
      </c>
      <c r="DQ1761">
        <v>795323200</v>
      </c>
      <c r="DV1761">
        <v>927965700</v>
      </c>
    </row>
    <row r="1762" spans="1:126" hidden="1">
      <c r="A1762" s="97" t="s">
        <v>451</v>
      </c>
      <c r="B1762" t="s">
        <v>1415</v>
      </c>
      <c r="C1762" t="s">
        <v>714</v>
      </c>
      <c r="D1762" s="94" t="s">
        <v>1416</v>
      </c>
      <c r="E1762" t="s">
        <v>2486</v>
      </c>
      <c r="BD1762">
        <v>21101500</v>
      </c>
      <c r="BI1762">
        <v>26471900</v>
      </c>
      <c r="BN1762">
        <v>34956900</v>
      </c>
      <c r="BS1762">
        <v>45538800</v>
      </c>
      <c r="BX1762">
        <v>60220000</v>
      </c>
      <c r="CC1762">
        <v>79842900</v>
      </c>
      <c r="CH1762">
        <v>104243300</v>
      </c>
      <c r="CM1762">
        <v>134668400</v>
      </c>
      <c r="CR1762">
        <v>168376200</v>
      </c>
      <c r="CW1762">
        <v>205772200</v>
      </c>
      <c r="DB1762">
        <v>244487200</v>
      </c>
      <c r="DG1762">
        <v>291315500</v>
      </c>
      <c r="DL1762">
        <v>348693900</v>
      </c>
      <c r="DQ1762">
        <v>411026600</v>
      </c>
      <c r="DV1762">
        <v>474526100</v>
      </c>
    </row>
    <row r="1763" spans="1:126" hidden="1">
      <c r="A1763" s="97" t="s">
        <v>451</v>
      </c>
      <c r="B1763" t="s">
        <v>1415</v>
      </c>
      <c r="C1763" t="s">
        <v>714</v>
      </c>
      <c r="D1763" s="94" t="s">
        <v>1416</v>
      </c>
      <c r="E1763" t="s">
        <v>2487</v>
      </c>
      <c r="BD1763">
        <v>9041800</v>
      </c>
      <c r="BI1763">
        <v>11727100</v>
      </c>
      <c r="BN1763">
        <v>16202900</v>
      </c>
      <c r="BS1763">
        <v>22119000</v>
      </c>
      <c r="BX1763">
        <v>31319000</v>
      </c>
      <c r="CC1763">
        <v>44779600</v>
      </c>
      <c r="CH1763">
        <v>63847700</v>
      </c>
      <c r="CM1763">
        <v>89030800</v>
      </c>
      <c r="CR1763">
        <v>119369000</v>
      </c>
      <c r="CW1763">
        <v>155640000</v>
      </c>
      <c r="DB1763">
        <v>197897600</v>
      </c>
      <c r="DG1763">
        <v>250248600</v>
      </c>
      <c r="DL1763">
        <v>316014400</v>
      </c>
      <c r="DQ1763">
        <v>384296600</v>
      </c>
      <c r="DV1763">
        <v>453439600</v>
      </c>
    </row>
    <row r="1764" spans="1:126" hidden="1">
      <c r="A1764" s="97" t="s">
        <v>451</v>
      </c>
      <c r="B1764" t="s">
        <v>1415</v>
      </c>
      <c r="C1764" t="s">
        <v>714</v>
      </c>
      <c r="D1764" s="94" t="s">
        <v>1416</v>
      </c>
      <c r="E1764" t="s">
        <v>2488</v>
      </c>
      <c r="BD1764">
        <v>0</v>
      </c>
      <c r="BI1764">
        <v>0</v>
      </c>
      <c r="BN1764">
        <v>0</v>
      </c>
      <c r="BS1764">
        <v>0</v>
      </c>
      <c r="BX1764">
        <v>0</v>
      </c>
      <c r="CC1764">
        <v>0</v>
      </c>
      <c r="CH1764">
        <v>0</v>
      </c>
      <c r="CM1764">
        <v>0</v>
      </c>
      <c r="CR1764">
        <v>0</v>
      </c>
      <c r="CW1764">
        <v>0</v>
      </c>
      <c r="DB1764">
        <v>0</v>
      </c>
      <c r="DG1764">
        <v>0</v>
      </c>
      <c r="DL1764">
        <v>0</v>
      </c>
      <c r="DQ1764">
        <v>0</v>
      </c>
      <c r="DV1764">
        <v>0</v>
      </c>
    </row>
    <row r="1765" spans="1:126" hidden="1">
      <c r="A1765" s="97" t="s">
        <v>451</v>
      </c>
      <c r="B1765" t="s">
        <v>1415</v>
      </c>
      <c r="C1765" t="s">
        <v>714</v>
      </c>
      <c r="D1765" s="94" t="s">
        <v>1416</v>
      </c>
      <c r="E1765" t="s">
        <v>2489</v>
      </c>
      <c r="BD1765">
        <v>0</v>
      </c>
      <c r="BI1765">
        <v>0</v>
      </c>
      <c r="BN1765">
        <v>0</v>
      </c>
      <c r="BS1765">
        <v>0</v>
      </c>
      <c r="BX1765">
        <v>0</v>
      </c>
      <c r="CC1765">
        <v>0</v>
      </c>
      <c r="CH1765">
        <v>0</v>
      </c>
      <c r="CM1765">
        <v>0</v>
      </c>
      <c r="CR1765">
        <v>0</v>
      </c>
      <c r="CW1765">
        <v>0</v>
      </c>
      <c r="DB1765">
        <v>0</v>
      </c>
      <c r="DG1765">
        <v>0</v>
      </c>
      <c r="DL1765">
        <v>0</v>
      </c>
      <c r="DQ1765">
        <v>0</v>
      </c>
      <c r="DV1765">
        <v>0</v>
      </c>
    </row>
    <row r="1766" spans="1:126" hidden="1">
      <c r="A1766" s="97" t="s">
        <v>451</v>
      </c>
      <c r="B1766" t="s">
        <v>1415</v>
      </c>
      <c r="C1766" t="s">
        <v>714</v>
      </c>
      <c r="D1766" s="94" t="s">
        <v>1416</v>
      </c>
      <c r="E1766" t="s">
        <v>2490</v>
      </c>
      <c r="BD1766">
        <v>0</v>
      </c>
      <c r="BI1766">
        <v>0</v>
      </c>
      <c r="BN1766">
        <v>0</v>
      </c>
      <c r="BS1766">
        <v>0</v>
      </c>
      <c r="BX1766">
        <v>0</v>
      </c>
      <c r="CC1766">
        <v>0</v>
      </c>
      <c r="CH1766">
        <v>0</v>
      </c>
      <c r="CM1766">
        <v>0</v>
      </c>
      <c r="CR1766">
        <v>0</v>
      </c>
      <c r="CW1766">
        <v>0</v>
      </c>
      <c r="DB1766">
        <v>0</v>
      </c>
      <c r="DG1766">
        <v>0</v>
      </c>
      <c r="DL1766">
        <v>0</v>
      </c>
      <c r="DQ1766">
        <v>0</v>
      </c>
      <c r="DV1766">
        <v>0</v>
      </c>
    </row>
    <row r="1767" spans="1:126" hidden="1">
      <c r="A1767" s="97" t="s">
        <v>451</v>
      </c>
      <c r="B1767" t="s">
        <v>1415</v>
      </c>
      <c r="C1767" t="s">
        <v>714</v>
      </c>
      <c r="D1767" s="94" t="s">
        <v>1416</v>
      </c>
      <c r="E1767" t="s">
        <v>2491</v>
      </c>
      <c r="BD1767">
        <v>0</v>
      </c>
      <c r="BI1767">
        <v>0</v>
      </c>
      <c r="BN1767">
        <v>0</v>
      </c>
      <c r="BS1767">
        <v>0</v>
      </c>
      <c r="BX1767">
        <v>0</v>
      </c>
      <c r="CC1767">
        <v>0</v>
      </c>
      <c r="CH1767">
        <v>0</v>
      </c>
      <c r="CM1767">
        <v>0</v>
      </c>
      <c r="CR1767">
        <v>0</v>
      </c>
      <c r="CW1767">
        <v>0</v>
      </c>
      <c r="DB1767">
        <v>0</v>
      </c>
      <c r="DG1767">
        <v>0</v>
      </c>
      <c r="DL1767">
        <v>0</v>
      </c>
      <c r="DQ1767">
        <v>0</v>
      </c>
      <c r="DV1767">
        <v>0</v>
      </c>
    </row>
    <row r="1768" spans="1:126" hidden="1">
      <c r="A1768" s="97" t="s">
        <v>451</v>
      </c>
      <c r="B1768" t="s">
        <v>1415</v>
      </c>
      <c r="C1768" t="s">
        <v>714</v>
      </c>
      <c r="D1768" s="94" t="s">
        <v>1416</v>
      </c>
      <c r="E1768" t="s">
        <v>2492</v>
      </c>
      <c r="BD1768">
        <v>2680100</v>
      </c>
      <c r="BI1768">
        <v>3363600</v>
      </c>
      <c r="BN1768">
        <v>4886900</v>
      </c>
      <c r="BS1768">
        <v>5613000</v>
      </c>
      <c r="BX1768">
        <v>8429300</v>
      </c>
      <c r="CC1768">
        <v>12024300</v>
      </c>
      <c r="CH1768">
        <v>15663100</v>
      </c>
      <c r="CM1768">
        <v>20233500</v>
      </c>
      <c r="CR1768">
        <v>23975700</v>
      </c>
      <c r="CW1768">
        <v>28249700</v>
      </c>
      <c r="DB1768">
        <v>30389800</v>
      </c>
      <c r="DG1768">
        <v>36139400</v>
      </c>
      <c r="DL1768">
        <v>43025000</v>
      </c>
      <c r="DQ1768">
        <v>46000300</v>
      </c>
      <c r="DV1768">
        <v>50061100</v>
      </c>
    </row>
    <row r="1769" spans="1:126" hidden="1">
      <c r="A1769" s="97" t="s">
        <v>451</v>
      </c>
      <c r="B1769" t="s">
        <v>1415</v>
      </c>
      <c r="C1769" t="s">
        <v>714</v>
      </c>
      <c r="D1769" s="94" t="s">
        <v>1416</v>
      </c>
      <c r="E1769" t="s">
        <v>2493</v>
      </c>
      <c r="BD1769">
        <v>2207500</v>
      </c>
      <c r="BI1769">
        <v>3154600</v>
      </c>
      <c r="BN1769">
        <v>4046800</v>
      </c>
      <c r="BS1769">
        <v>5900300</v>
      </c>
      <c r="BX1769">
        <v>7256100</v>
      </c>
      <c r="CC1769">
        <v>11198100</v>
      </c>
      <c r="CH1769">
        <v>15558500</v>
      </c>
      <c r="CM1769">
        <v>20494500</v>
      </c>
      <c r="CR1769">
        <v>26500700</v>
      </c>
      <c r="CW1769">
        <v>31236300</v>
      </c>
      <c r="DB1769">
        <v>36748800</v>
      </c>
      <c r="DG1769">
        <v>42836100</v>
      </c>
      <c r="DL1769">
        <v>53301000</v>
      </c>
      <c r="DQ1769">
        <v>65676000</v>
      </c>
      <c r="DV1769">
        <v>69906000</v>
      </c>
    </row>
    <row r="1770" spans="1:126" hidden="1">
      <c r="A1770" s="97" t="s">
        <v>451</v>
      </c>
      <c r="B1770" t="s">
        <v>1415</v>
      </c>
      <c r="C1770" t="s">
        <v>714</v>
      </c>
      <c r="D1770" s="94" t="s">
        <v>1416</v>
      </c>
      <c r="E1770" t="s">
        <v>2494</v>
      </c>
      <c r="BD1770">
        <v>3194000</v>
      </c>
      <c r="BI1770">
        <v>4925900</v>
      </c>
      <c r="BN1770">
        <v>7408700</v>
      </c>
      <c r="BS1770">
        <v>9582700</v>
      </c>
      <c r="BX1770">
        <v>12484200</v>
      </c>
      <c r="CC1770">
        <v>14446500</v>
      </c>
      <c r="CH1770">
        <v>19583200</v>
      </c>
      <c r="CM1770">
        <v>24402000</v>
      </c>
      <c r="CR1770">
        <v>28233600</v>
      </c>
      <c r="CW1770">
        <v>33565500</v>
      </c>
      <c r="DB1770">
        <v>37405200</v>
      </c>
      <c r="DG1770">
        <v>42476600</v>
      </c>
      <c r="DL1770">
        <v>48181600</v>
      </c>
      <c r="DQ1770">
        <v>58399200</v>
      </c>
      <c r="DV1770">
        <v>68842400</v>
      </c>
    </row>
    <row r="1771" spans="1:126" hidden="1">
      <c r="A1771" s="97" t="s">
        <v>451</v>
      </c>
      <c r="B1771" t="s">
        <v>1415</v>
      </c>
      <c r="C1771" t="s">
        <v>714</v>
      </c>
      <c r="D1771" s="94" t="s">
        <v>1416</v>
      </c>
      <c r="E1771" t="s">
        <v>2495</v>
      </c>
      <c r="BD1771">
        <v>2980200</v>
      </c>
      <c r="BI1771">
        <v>3136600</v>
      </c>
      <c r="BN1771">
        <v>4851700</v>
      </c>
      <c r="BS1771">
        <v>7332400</v>
      </c>
      <c r="BX1771">
        <v>9435500</v>
      </c>
      <c r="CC1771">
        <v>12327900</v>
      </c>
      <c r="CH1771">
        <v>14098600</v>
      </c>
      <c r="CM1771">
        <v>19347900</v>
      </c>
      <c r="CR1771">
        <v>24171600</v>
      </c>
      <c r="CW1771">
        <v>28053500</v>
      </c>
      <c r="DB1771">
        <v>33258500</v>
      </c>
      <c r="DG1771">
        <v>37275300</v>
      </c>
      <c r="DL1771">
        <v>42429400</v>
      </c>
      <c r="DQ1771">
        <v>47744900</v>
      </c>
      <c r="DV1771">
        <v>57891200</v>
      </c>
    </row>
    <row r="1772" spans="1:126" hidden="1">
      <c r="A1772" s="97" t="s">
        <v>451</v>
      </c>
      <c r="B1772" t="s">
        <v>1415</v>
      </c>
      <c r="C1772" t="s">
        <v>714</v>
      </c>
      <c r="D1772" s="94" t="s">
        <v>1416</v>
      </c>
      <c r="E1772" t="s">
        <v>2496</v>
      </c>
      <c r="BD1772">
        <v>2662200</v>
      </c>
      <c r="BI1772">
        <v>2908400</v>
      </c>
      <c r="BN1772">
        <v>3062800</v>
      </c>
      <c r="BS1772">
        <v>4774700</v>
      </c>
      <c r="BX1772">
        <v>7217400</v>
      </c>
      <c r="CC1772">
        <v>9286600</v>
      </c>
      <c r="CH1772">
        <v>12071600</v>
      </c>
      <c r="CM1772">
        <v>13887900</v>
      </c>
      <c r="CR1772">
        <v>19121200</v>
      </c>
      <c r="CW1772">
        <v>23853600</v>
      </c>
      <c r="DB1772">
        <v>27652500</v>
      </c>
      <c r="DG1772">
        <v>32877199.999999899</v>
      </c>
      <c r="DL1772">
        <v>36958700</v>
      </c>
      <c r="DQ1772">
        <v>42111300</v>
      </c>
      <c r="DV1772">
        <v>47219600</v>
      </c>
    </row>
    <row r="1773" spans="1:126" hidden="1">
      <c r="A1773" s="97" t="s">
        <v>451</v>
      </c>
      <c r="B1773" t="s">
        <v>1415</v>
      </c>
      <c r="C1773" t="s">
        <v>714</v>
      </c>
      <c r="D1773" s="94" t="s">
        <v>1416</v>
      </c>
      <c r="E1773" t="s">
        <v>2497</v>
      </c>
      <c r="BD1773">
        <v>2204000</v>
      </c>
      <c r="BI1773">
        <v>2551500</v>
      </c>
      <c r="BN1773">
        <v>2827200</v>
      </c>
      <c r="BS1773">
        <v>2971900</v>
      </c>
      <c r="BX1773">
        <v>4658300</v>
      </c>
      <c r="CC1773">
        <v>7023100</v>
      </c>
      <c r="CH1773">
        <v>8945600</v>
      </c>
      <c r="CM1773">
        <v>11751500</v>
      </c>
      <c r="CR1773">
        <v>13610300</v>
      </c>
      <c r="CW1773">
        <v>18653100</v>
      </c>
      <c r="DB1773">
        <v>23380700</v>
      </c>
      <c r="DG1773">
        <v>27057400</v>
      </c>
      <c r="DL1773">
        <v>32511300</v>
      </c>
      <c r="DQ1773">
        <v>36350500</v>
      </c>
      <c r="DV1773">
        <v>41500000</v>
      </c>
    </row>
    <row r="1774" spans="1:126" hidden="1">
      <c r="A1774" s="97" t="s">
        <v>451</v>
      </c>
      <c r="B1774" t="s">
        <v>1415</v>
      </c>
      <c r="C1774" t="s">
        <v>714</v>
      </c>
      <c r="D1774" s="94" t="s">
        <v>1416</v>
      </c>
      <c r="E1774" t="s">
        <v>2498</v>
      </c>
      <c r="BD1774">
        <v>1677700</v>
      </c>
      <c r="BI1774">
        <v>2124400</v>
      </c>
      <c r="BN1774">
        <v>2465000</v>
      </c>
      <c r="BS1774">
        <v>2710900</v>
      </c>
      <c r="BX1774">
        <v>2842700</v>
      </c>
      <c r="CC1774">
        <v>4471300</v>
      </c>
      <c r="CH1774">
        <v>6707100</v>
      </c>
      <c r="CM1774">
        <v>8607100</v>
      </c>
      <c r="CR1774">
        <v>11367800</v>
      </c>
      <c r="CW1774">
        <v>13181500</v>
      </c>
      <c r="DB1774">
        <v>18146100</v>
      </c>
      <c r="DG1774">
        <v>22731200</v>
      </c>
      <c r="DL1774">
        <v>26514100</v>
      </c>
      <c r="DQ1774">
        <v>31684100</v>
      </c>
      <c r="DV1774">
        <v>35585200</v>
      </c>
    </row>
    <row r="1775" spans="1:126" hidden="1">
      <c r="A1775" s="97" t="s">
        <v>451</v>
      </c>
      <c r="B1775" t="s">
        <v>1415</v>
      </c>
      <c r="C1775" t="s">
        <v>714</v>
      </c>
      <c r="D1775" s="94" t="s">
        <v>1416</v>
      </c>
      <c r="E1775" t="s">
        <v>2499</v>
      </c>
      <c r="BD1775">
        <v>1212900</v>
      </c>
      <c r="BI1775">
        <v>1544800</v>
      </c>
      <c r="BN1775">
        <v>1974900</v>
      </c>
      <c r="BS1775">
        <v>2315400</v>
      </c>
      <c r="BX1775">
        <v>2539300</v>
      </c>
      <c r="CC1775">
        <v>2665200</v>
      </c>
      <c r="CH1775">
        <v>4206000</v>
      </c>
      <c r="CM1775">
        <v>6330500</v>
      </c>
      <c r="CR1775">
        <v>8175700</v>
      </c>
      <c r="CW1775">
        <v>10791000</v>
      </c>
      <c r="DB1775">
        <v>12600100</v>
      </c>
      <c r="DG1775">
        <v>17434400</v>
      </c>
      <c r="DL1775">
        <v>21936800</v>
      </c>
      <c r="DQ1775">
        <v>25534300</v>
      </c>
      <c r="DV1775">
        <v>30662000</v>
      </c>
    </row>
    <row r="1776" spans="1:126" hidden="1">
      <c r="A1776" s="97" t="s">
        <v>451</v>
      </c>
      <c r="B1776" t="s">
        <v>1415</v>
      </c>
      <c r="C1776" t="s">
        <v>714</v>
      </c>
      <c r="D1776" s="94" t="s">
        <v>1416</v>
      </c>
      <c r="E1776" t="s">
        <v>2500</v>
      </c>
      <c r="BD1776">
        <v>919000</v>
      </c>
      <c r="BI1776">
        <v>1082800</v>
      </c>
      <c r="BN1776">
        <v>1379500</v>
      </c>
      <c r="BS1776">
        <v>1765800</v>
      </c>
      <c r="BX1776">
        <v>2082100</v>
      </c>
      <c r="CC1776">
        <v>2306500</v>
      </c>
      <c r="CH1776">
        <v>2438000</v>
      </c>
      <c r="CM1776">
        <v>3860800</v>
      </c>
      <c r="CR1776">
        <v>5848700</v>
      </c>
      <c r="CW1776">
        <v>7576700</v>
      </c>
      <c r="DB1776">
        <v>10051200</v>
      </c>
      <c r="DG1776">
        <v>11864100</v>
      </c>
      <c r="DL1776">
        <v>16475099.999999899</v>
      </c>
      <c r="DQ1776">
        <v>20737400</v>
      </c>
      <c r="DV1776">
        <v>24270200</v>
      </c>
    </row>
    <row r="1777" spans="1:126" hidden="1">
      <c r="A1777" s="97" t="s">
        <v>451</v>
      </c>
      <c r="B1777" t="s">
        <v>1415</v>
      </c>
      <c r="C1777" t="s">
        <v>714</v>
      </c>
      <c r="D1777" s="94" t="s">
        <v>1416</v>
      </c>
      <c r="E1777" t="s">
        <v>2501</v>
      </c>
      <c r="BD1777">
        <v>626100</v>
      </c>
      <c r="BI1777">
        <v>767300</v>
      </c>
      <c r="BN1777">
        <v>909500</v>
      </c>
      <c r="BS1777">
        <v>1161700</v>
      </c>
      <c r="BX1777">
        <v>1502600</v>
      </c>
      <c r="CC1777">
        <v>1790200</v>
      </c>
      <c r="CH1777">
        <v>2025900</v>
      </c>
      <c r="CM1777">
        <v>2148600</v>
      </c>
      <c r="CR1777">
        <v>3431500</v>
      </c>
      <c r="CW1777">
        <v>5193300</v>
      </c>
      <c r="DB1777">
        <v>6801500</v>
      </c>
      <c r="DG1777">
        <v>9096800</v>
      </c>
      <c r="DL1777">
        <v>10979700</v>
      </c>
      <c r="DQ1777">
        <v>15176200</v>
      </c>
      <c r="DV1777">
        <v>19202900</v>
      </c>
    </row>
    <row r="1778" spans="1:126" hidden="1">
      <c r="A1778" s="97" t="s">
        <v>451</v>
      </c>
      <c r="B1778" t="s">
        <v>1415</v>
      </c>
      <c r="C1778" t="s">
        <v>714</v>
      </c>
      <c r="D1778" s="94" t="s">
        <v>1416</v>
      </c>
      <c r="E1778" t="s">
        <v>2502</v>
      </c>
      <c r="BD1778">
        <v>399700</v>
      </c>
      <c r="BI1778">
        <v>472100</v>
      </c>
      <c r="BN1778">
        <v>584500</v>
      </c>
      <c r="BS1778">
        <v>700900</v>
      </c>
      <c r="BX1778">
        <v>896000</v>
      </c>
      <c r="CC1778">
        <v>1175500</v>
      </c>
      <c r="CH1778">
        <v>1432000</v>
      </c>
      <c r="CM1778">
        <v>1644900</v>
      </c>
      <c r="CR1778">
        <v>1780400</v>
      </c>
      <c r="CW1778">
        <v>2869500</v>
      </c>
      <c r="DB1778">
        <v>4380700</v>
      </c>
      <c r="DG1778">
        <v>5848600</v>
      </c>
      <c r="DL1778">
        <v>7976100</v>
      </c>
      <c r="DQ1778">
        <v>9688400</v>
      </c>
      <c r="DV1778">
        <v>13539200</v>
      </c>
    </row>
    <row r="1779" spans="1:126" hidden="1">
      <c r="A1779" s="97" t="s">
        <v>451</v>
      </c>
      <c r="B1779" t="s">
        <v>1415</v>
      </c>
      <c r="C1779" t="s">
        <v>714</v>
      </c>
      <c r="D1779" s="94" t="s">
        <v>1416</v>
      </c>
      <c r="E1779" t="s">
        <v>2503</v>
      </c>
      <c r="BD1779">
        <v>205100</v>
      </c>
      <c r="BI1779">
        <v>261300</v>
      </c>
      <c r="BN1779">
        <v>315200</v>
      </c>
      <c r="BS1779">
        <v>395800</v>
      </c>
      <c r="BX1779">
        <v>474000</v>
      </c>
      <c r="CC1779">
        <v>614800</v>
      </c>
      <c r="CH1779">
        <v>844300</v>
      </c>
      <c r="CM1779">
        <v>1032300</v>
      </c>
      <c r="CR1779">
        <v>1225100</v>
      </c>
      <c r="CW1779">
        <v>1355800</v>
      </c>
      <c r="DB1779">
        <v>2224900</v>
      </c>
      <c r="DG1779">
        <v>3454300</v>
      </c>
      <c r="DL1779">
        <v>4746200</v>
      </c>
      <c r="DQ1779">
        <v>6512700</v>
      </c>
      <c r="DV1779">
        <v>8086800</v>
      </c>
    </row>
    <row r="1780" spans="1:126" hidden="1">
      <c r="A1780" s="97" t="s">
        <v>451</v>
      </c>
      <c r="B1780" t="s">
        <v>1415</v>
      </c>
      <c r="C1780" t="s">
        <v>714</v>
      </c>
      <c r="D1780" s="94" t="s">
        <v>1416</v>
      </c>
      <c r="E1780" t="s">
        <v>2504</v>
      </c>
      <c r="BD1780">
        <v>105400</v>
      </c>
      <c r="BI1780">
        <v>146400</v>
      </c>
      <c r="BN1780">
        <v>197100</v>
      </c>
      <c r="BS1780">
        <v>248500</v>
      </c>
      <c r="BX1780">
        <v>319000</v>
      </c>
      <c r="CC1780">
        <v>401800</v>
      </c>
      <c r="CH1780">
        <v>523900</v>
      </c>
      <c r="CM1780">
        <v>730200</v>
      </c>
      <c r="CR1780">
        <v>637000</v>
      </c>
      <c r="CW1780">
        <v>783300</v>
      </c>
      <c r="DB1780">
        <v>911000</v>
      </c>
      <c r="DG1780">
        <v>1537900</v>
      </c>
      <c r="DL1780">
        <v>2505700</v>
      </c>
      <c r="DQ1780">
        <v>3468600</v>
      </c>
      <c r="DV1780">
        <v>4828100</v>
      </c>
    </row>
    <row r="1781" spans="1:126" hidden="1">
      <c r="A1781" s="97" t="s">
        <v>451</v>
      </c>
      <c r="B1781" t="s">
        <v>1415</v>
      </c>
      <c r="C1781" t="s">
        <v>714</v>
      </c>
      <c r="D1781" s="94" t="s">
        <v>1416</v>
      </c>
      <c r="E1781" t="s">
        <v>2505</v>
      </c>
      <c r="BD1781">
        <v>22000</v>
      </c>
      <c r="BI1781">
        <v>26400</v>
      </c>
      <c r="BN1781">
        <v>40000</v>
      </c>
      <c r="BS1781">
        <v>53800</v>
      </c>
      <c r="BX1781">
        <v>67800</v>
      </c>
      <c r="CC1781">
        <v>89700</v>
      </c>
      <c r="CH1781">
        <v>115400</v>
      </c>
      <c r="CM1781">
        <v>154700</v>
      </c>
      <c r="CR1781">
        <v>237200</v>
      </c>
      <c r="CW1781">
        <v>316000</v>
      </c>
      <c r="DB1781">
        <v>405200</v>
      </c>
      <c r="DG1781">
        <v>503300</v>
      </c>
      <c r="DL1781">
        <v>900400</v>
      </c>
      <c r="DQ1781">
        <v>1493900</v>
      </c>
      <c r="DV1781">
        <v>2142300</v>
      </c>
    </row>
    <row r="1782" spans="1:126" hidden="1">
      <c r="A1782" s="97" t="s">
        <v>451</v>
      </c>
      <c r="B1782" t="s">
        <v>1415</v>
      </c>
      <c r="C1782" t="s">
        <v>714</v>
      </c>
      <c r="D1782" s="94" t="s">
        <v>1416</v>
      </c>
      <c r="E1782" t="s">
        <v>2506</v>
      </c>
      <c r="BD1782">
        <v>4600</v>
      </c>
      <c r="BI1782">
        <v>5100</v>
      </c>
      <c r="BN1782">
        <v>6300</v>
      </c>
      <c r="BS1782">
        <v>10000</v>
      </c>
      <c r="BX1782">
        <v>14000</v>
      </c>
      <c r="CC1782">
        <v>18800</v>
      </c>
      <c r="CH1782">
        <v>26400</v>
      </c>
      <c r="CM1782">
        <v>36300</v>
      </c>
      <c r="CR1782">
        <v>51300</v>
      </c>
      <c r="CW1782">
        <v>81500</v>
      </c>
      <c r="DB1782">
        <v>112200</v>
      </c>
      <c r="DG1782">
        <v>154700</v>
      </c>
      <c r="DL1782">
        <v>209900</v>
      </c>
      <c r="DQ1782">
        <v>388400</v>
      </c>
      <c r="DV1782">
        <v>672500</v>
      </c>
    </row>
    <row r="1783" spans="1:126" hidden="1">
      <c r="A1783" s="97" t="s">
        <v>451</v>
      </c>
      <c r="B1783" t="s">
        <v>1415</v>
      </c>
      <c r="C1783" t="s">
        <v>714</v>
      </c>
      <c r="D1783" s="94" t="s">
        <v>1416</v>
      </c>
      <c r="E1783" t="s">
        <v>2507</v>
      </c>
      <c r="BD1783">
        <v>800</v>
      </c>
      <c r="BI1783">
        <v>600</v>
      </c>
      <c r="BN1783">
        <v>700</v>
      </c>
      <c r="BS1783">
        <v>900</v>
      </c>
      <c r="BX1783">
        <v>1600</v>
      </c>
      <c r="CC1783">
        <v>2400</v>
      </c>
      <c r="CH1783">
        <v>3400</v>
      </c>
      <c r="CM1783">
        <v>5300</v>
      </c>
      <c r="CR1783">
        <v>7700</v>
      </c>
      <c r="CW1783">
        <v>10900</v>
      </c>
      <c r="DB1783">
        <v>17400</v>
      </c>
      <c r="DG1783">
        <v>25900</v>
      </c>
      <c r="DL1783">
        <v>39200</v>
      </c>
      <c r="DQ1783">
        <v>55100</v>
      </c>
      <c r="DV1783">
        <v>108400</v>
      </c>
    </row>
    <row r="1784" spans="1:126" hidden="1">
      <c r="A1784" s="97" t="s">
        <v>451</v>
      </c>
      <c r="B1784" t="s">
        <v>1415</v>
      </c>
      <c r="C1784" t="s">
        <v>714</v>
      </c>
      <c r="D1784" s="94" t="s">
        <v>1416</v>
      </c>
      <c r="E1784" t="s">
        <v>2508</v>
      </c>
      <c r="BD1784">
        <v>200</v>
      </c>
      <c r="BI1784">
        <v>100</v>
      </c>
      <c r="BN1784">
        <v>100</v>
      </c>
      <c r="BS1784">
        <v>100</v>
      </c>
      <c r="BX1784">
        <v>100</v>
      </c>
      <c r="CC1784">
        <v>200</v>
      </c>
      <c r="CH1784">
        <v>300</v>
      </c>
      <c r="CM1784">
        <v>400</v>
      </c>
      <c r="CR1784">
        <v>700</v>
      </c>
      <c r="CW1784">
        <v>1000</v>
      </c>
      <c r="DB1784">
        <v>1400</v>
      </c>
      <c r="DG1784">
        <v>2300</v>
      </c>
      <c r="DL1784">
        <v>3700</v>
      </c>
      <c r="DQ1784">
        <v>5300</v>
      </c>
      <c r="DV1784">
        <v>8200</v>
      </c>
    </row>
    <row r="1785" spans="1:126" hidden="1">
      <c r="A1785" s="97" t="s">
        <v>451</v>
      </c>
      <c r="B1785" t="s">
        <v>1415</v>
      </c>
      <c r="C1785" t="s">
        <v>714</v>
      </c>
      <c r="D1785" s="94" t="s">
        <v>1416</v>
      </c>
      <c r="E1785" t="s">
        <v>2509</v>
      </c>
      <c r="BD1785">
        <v>0</v>
      </c>
      <c r="BI1785">
        <v>0</v>
      </c>
      <c r="BN1785">
        <v>0</v>
      </c>
      <c r="BS1785">
        <v>0</v>
      </c>
      <c r="BX1785">
        <v>0</v>
      </c>
      <c r="CC1785">
        <v>0</v>
      </c>
      <c r="CH1785">
        <v>0</v>
      </c>
      <c r="CM1785">
        <v>0</v>
      </c>
      <c r="CR1785">
        <v>0</v>
      </c>
      <c r="CW1785">
        <v>0</v>
      </c>
      <c r="DB1785">
        <v>0</v>
      </c>
      <c r="DG1785">
        <v>0</v>
      </c>
      <c r="DL1785">
        <v>0</v>
      </c>
      <c r="DQ1785">
        <v>0</v>
      </c>
      <c r="DV1785">
        <v>0</v>
      </c>
    </row>
    <row r="1786" spans="1:126" hidden="1">
      <c r="A1786" s="97" t="s">
        <v>451</v>
      </c>
      <c r="B1786" t="s">
        <v>1415</v>
      </c>
      <c r="C1786" t="s">
        <v>714</v>
      </c>
      <c r="D1786" s="94" t="s">
        <v>1416</v>
      </c>
      <c r="E1786" t="s">
        <v>2510</v>
      </c>
      <c r="BD1786">
        <v>0</v>
      </c>
      <c r="BI1786">
        <v>0</v>
      </c>
      <c r="BN1786">
        <v>0</v>
      </c>
      <c r="BS1786">
        <v>0</v>
      </c>
      <c r="BX1786">
        <v>0</v>
      </c>
      <c r="CC1786">
        <v>0</v>
      </c>
      <c r="CH1786">
        <v>0</v>
      </c>
      <c r="CM1786">
        <v>0</v>
      </c>
      <c r="CR1786">
        <v>0</v>
      </c>
      <c r="CW1786">
        <v>0</v>
      </c>
      <c r="DB1786">
        <v>0</v>
      </c>
      <c r="DG1786">
        <v>0</v>
      </c>
      <c r="DL1786">
        <v>0</v>
      </c>
      <c r="DQ1786">
        <v>0</v>
      </c>
      <c r="DV1786">
        <v>0</v>
      </c>
    </row>
    <row r="1787" spans="1:126" hidden="1">
      <c r="A1787" s="97" t="s">
        <v>451</v>
      </c>
      <c r="B1787" t="s">
        <v>1415</v>
      </c>
      <c r="C1787" t="s">
        <v>714</v>
      </c>
      <c r="D1787" s="94" t="s">
        <v>1416</v>
      </c>
      <c r="E1787" t="s">
        <v>2511</v>
      </c>
      <c r="BD1787">
        <v>0</v>
      </c>
      <c r="BI1787">
        <v>0</v>
      </c>
      <c r="BN1787">
        <v>0</v>
      </c>
      <c r="BS1787">
        <v>0</v>
      </c>
      <c r="BX1787">
        <v>0</v>
      </c>
      <c r="CC1787">
        <v>0</v>
      </c>
      <c r="CH1787">
        <v>0</v>
      </c>
      <c r="CM1787">
        <v>0</v>
      </c>
      <c r="CR1787">
        <v>0</v>
      </c>
      <c r="CW1787">
        <v>0</v>
      </c>
      <c r="DB1787">
        <v>0</v>
      </c>
      <c r="DG1787">
        <v>0</v>
      </c>
      <c r="DL1787">
        <v>0</v>
      </c>
      <c r="DQ1787">
        <v>0</v>
      </c>
      <c r="DV1787">
        <v>0</v>
      </c>
    </row>
    <row r="1788" spans="1:126" hidden="1">
      <c r="A1788" s="97" t="s">
        <v>451</v>
      </c>
      <c r="B1788" t="s">
        <v>1415</v>
      </c>
      <c r="C1788" t="s">
        <v>714</v>
      </c>
      <c r="D1788" s="94" t="s">
        <v>1416</v>
      </c>
      <c r="E1788" t="s">
        <v>2512</v>
      </c>
      <c r="BD1788">
        <v>0</v>
      </c>
      <c r="BI1788">
        <v>0</v>
      </c>
      <c r="BN1788">
        <v>0</v>
      </c>
      <c r="BS1788">
        <v>0</v>
      </c>
      <c r="BX1788">
        <v>0</v>
      </c>
      <c r="CC1788">
        <v>0</v>
      </c>
      <c r="CH1788">
        <v>0</v>
      </c>
      <c r="CM1788">
        <v>0</v>
      </c>
      <c r="CR1788">
        <v>0</v>
      </c>
      <c r="CW1788">
        <v>0</v>
      </c>
      <c r="DB1788">
        <v>0</v>
      </c>
      <c r="DG1788">
        <v>0</v>
      </c>
      <c r="DL1788">
        <v>0</v>
      </c>
      <c r="DQ1788">
        <v>0</v>
      </c>
      <c r="DV1788">
        <v>0</v>
      </c>
    </row>
    <row r="1789" spans="1:126" hidden="1">
      <c r="A1789" s="97" t="s">
        <v>451</v>
      </c>
      <c r="B1789" t="s">
        <v>1415</v>
      </c>
      <c r="C1789" t="s">
        <v>714</v>
      </c>
      <c r="D1789" s="94" t="s">
        <v>1416</v>
      </c>
      <c r="E1789" t="s">
        <v>2513</v>
      </c>
      <c r="BD1789">
        <v>1598900</v>
      </c>
      <c r="BI1789">
        <v>1863700</v>
      </c>
      <c r="BN1789">
        <v>2955700</v>
      </c>
      <c r="BS1789">
        <v>3594100</v>
      </c>
      <c r="BX1789">
        <v>5693300</v>
      </c>
      <c r="CC1789">
        <v>8280700</v>
      </c>
      <c r="CH1789">
        <v>11484300</v>
      </c>
      <c r="CM1789">
        <v>15502100</v>
      </c>
      <c r="CR1789">
        <v>19690700</v>
      </c>
      <c r="CW1789">
        <v>24720800</v>
      </c>
      <c r="DB1789">
        <v>29497500</v>
      </c>
      <c r="DG1789">
        <v>36863400</v>
      </c>
      <c r="DL1789">
        <v>44922900</v>
      </c>
      <c r="DQ1789">
        <v>47556300</v>
      </c>
      <c r="DV1789">
        <v>50869400</v>
      </c>
    </row>
    <row r="1790" spans="1:126" hidden="1">
      <c r="A1790" s="97" t="s">
        <v>451</v>
      </c>
      <c r="B1790" t="s">
        <v>1415</v>
      </c>
      <c r="C1790" t="s">
        <v>714</v>
      </c>
      <c r="D1790" s="94" t="s">
        <v>1416</v>
      </c>
      <c r="E1790" t="s">
        <v>2514</v>
      </c>
      <c r="BD1790">
        <v>1054400</v>
      </c>
      <c r="BI1790">
        <v>1602900</v>
      </c>
      <c r="BN1790">
        <v>2043300</v>
      </c>
      <c r="BS1790">
        <v>3240400</v>
      </c>
      <c r="BX1790">
        <v>4215400</v>
      </c>
      <c r="CC1790">
        <v>7143700</v>
      </c>
      <c r="CH1790">
        <v>10476900</v>
      </c>
      <c r="CM1790">
        <v>14693400</v>
      </c>
      <c r="CR1790">
        <v>19911100</v>
      </c>
      <c r="CW1790">
        <v>25333600</v>
      </c>
      <c r="DB1790">
        <v>32495700</v>
      </c>
      <c r="DG1790">
        <v>41043100</v>
      </c>
      <c r="DL1790">
        <v>54417200</v>
      </c>
      <c r="DQ1790">
        <v>67145600</v>
      </c>
      <c r="DV1790">
        <v>70624500</v>
      </c>
    </row>
    <row r="1791" spans="1:126" hidden="1">
      <c r="A1791" s="97" t="s">
        <v>451</v>
      </c>
      <c r="B1791" t="s">
        <v>1415</v>
      </c>
      <c r="C1791" t="s">
        <v>714</v>
      </c>
      <c r="D1791" s="94" t="s">
        <v>1416</v>
      </c>
      <c r="E1791" t="s">
        <v>2515</v>
      </c>
      <c r="BD1791">
        <v>1383900</v>
      </c>
      <c r="BI1791">
        <v>2155800</v>
      </c>
      <c r="BN1791">
        <v>3242000</v>
      </c>
      <c r="BS1791">
        <v>4499200</v>
      </c>
      <c r="BX1791">
        <v>6670600</v>
      </c>
      <c r="CC1791">
        <v>8587400</v>
      </c>
      <c r="CH1791">
        <v>13290500</v>
      </c>
      <c r="CM1791">
        <v>17965800</v>
      </c>
      <c r="CR1791">
        <v>22468200</v>
      </c>
      <c r="CW1791">
        <v>27548200</v>
      </c>
      <c r="DB1791">
        <v>32280800</v>
      </c>
      <c r="DG1791">
        <v>39081600</v>
      </c>
      <c r="DL1791">
        <v>47352300</v>
      </c>
      <c r="DQ1791">
        <v>58508800</v>
      </c>
      <c r="DV1791">
        <v>69474800</v>
      </c>
    </row>
    <row r="1792" spans="1:126" hidden="1">
      <c r="A1792" s="97" t="s">
        <v>451</v>
      </c>
      <c r="B1792" t="s">
        <v>1415</v>
      </c>
      <c r="C1792" t="s">
        <v>714</v>
      </c>
      <c r="D1792" s="94" t="s">
        <v>1416</v>
      </c>
      <c r="E1792" t="s">
        <v>2516</v>
      </c>
      <c r="BD1792">
        <v>1247200</v>
      </c>
      <c r="BI1792">
        <v>1369900</v>
      </c>
      <c r="BN1792">
        <v>2143100</v>
      </c>
      <c r="BS1792">
        <v>3215300</v>
      </c>
      <c r="BX1792">
        <v>4450800</v>
      </c>
      <c r="CC1792">
        <v>6632700</v>
      </c>
      <c r="CH1792">
        <v>8519000</v>
      </c>
      <c r="CM1792">
        <v>13210300</v>
      </c>
      <c r="CR1792">
        <v>17912900</v>
      </c>
      <c r="CW1792">
        <v>22444400</v>
      </c>
      <c r="DB1792">
        <v>27570600</v>
      </c>
      <c r="DG1792">
        <v>32339400</v>
      </c>
      <c r="DL1792">
        <v>39296700</v>
      </c>
      <c r="DQ1792">
        <v>47187700</v>
      </c>
      <c r="DV1792">
        <v>58226100</v>
      </c>
    </row>
    <row r="1793" spans="1:206" hidden="1">
      <c r="A1793" s="97" t="s">
        <v>451</v>
      </c>
      <c r="B1793" t="s">
        <v>1415</v>
      </c>
      <c r="C1793" t="s">
        <v>714</v>
      </c>
      <c r="D1793" s="94" t="s">
        <v>1416</v>
      </c>
      <c r="E1793" t="s">
        <v>2517</v>
      </c>
      <c r="BD1793">
        <v>1037200</v>
      </c>
      <c r="BI1793">
        <v>1226900</v>
      </c>
      <c r="BN1793">
        <v>1350800</v>
      </c>
      <c r="BS1793">
        <v>2117600</v>
      </c>
      <c r="BX1793">
        <v>3179700</v>
      </c>
      <c r="CC1793">
        <v>4407900</v>
      </c>
      <c r="CH1793">
        <v>6585800</v>
      </c>
      <c r="CM1793">
        <v>8466100</v>
      </c>
      <c r="CR1793">
        <v>13184100</v>
      </c>
      <c r="CW1793">
        <v>17825400</v>
      </c>
      <c r="DB1793">
        <v>22368600</v>
      </c>
      <c r="DG1793">
        <v>27480700</v>
      </c>
      <c r="DL1793">
        <v>32255300</v>
      </c>
      <c r="DQ1793">
        <v>39181900</v>
      </c>
      <c r="DV1793">
        <v>46898100</v>
      </c>
    </row>
    <row r="1794" spans="1:206" hidden="1">
      <c r="A1794" s="97" t="s">
        <v>451</v>
      </c>
      <c r="B1794" t="s">
        <v>1415</v>
      </c>
      <c r="C1794" t="s">
        <v>714</v>
      </c>
      <c r="D1794" s="94" t="s">
        <v>1416</v>
      </c>
      <c r="E1794" t="s">
        <v>2518</v>
      </c>
      <c r="BD1794">
        <v>806500</v>
      </c>
      <c r="BI1794">
        <v>1001400</v>
      </c>
      <c r="BN1794">
        <v>1207800</v>
      </c>
      <c r="BS1794">
        <v>1325800</v>
      </c>
      <c r="BX1794">
        <v>2087000</v>
      </c>
      <c r="CC1794">
        <v>3130500</v>
      </c>
      <c r="CH1794">
        <v>4357100</v>
      </c>
      <c r="CM1794">
        <v>6498000</v>
      </c>
      <c r="CR1794">
        <v>8363400</v>
      </c>
      <c r="CW1794">
        <v>13010800</v>
      </c>
      <c r="DB1794">
        <v>17710900</v>
      </c>
      <c r="DG1794">
        <v>22187200</v>
      </c>
      <c r="DL1794">
        <v>27393400</v>
      </c>
      <c r="DQ1794">
        <v>31932800</v>
      </c>
      <c r="DV1794">
        <v>38857100</v>
      </c>
    </row>
    <row r="1795" spans="1:206" hidden="1">
      <c r="A1795" s="97" t="s">
        <v>451</v>
      </c>
      <c r="B1795" t="s">
        <v>1415</v>
      </c>
      <c r="C1795" t="s">
        <v>714</v>
      </c>
      <c r="D1795" s="94" t="s">
        <v>1416</v>
      </c>
      <c r="E1795" t="s">
        <v>2519</v>
      </c>
      <c r="BD1795">
        <v>614100</v>
      </c>
      <c r="BI1795">
        <v>802400</v>
      </c>
      <c r="BN1795">
        <v>1001500</v>
      </c>
      <c r="BS1795">
        <v>1176700</v>
      </c>
      <c r="BX1795">
        <v>1291500</v>
      </c>
      <c r="CC1795">
        <v>2045800</v>
      </c>
      <c r="CH1795">
        <v>3078200</v>
      </c>
      <c r="CM1795">
        <v>4278800</v>
      </c>
      <c r="CR1795">
        <v>6389600</v>
      </c>
      <c r="CW1795">
        <v>8249700</v>
      </c>
      <c r="DB1795">
        <v>12896800</v>
      </c>
      <c r="DG1795">
        <v>17527200</v>
      </c>
      <c r="DL1795">
        <v>22020000</v>
      </c>
      <c r="DQ1795">
        <v>26906500</v>
      </c>
      <c r="DV1795">
        <v>31544800</v>
      </c>
    </row>
    <row r="1796" spans="1:206" hidden="1">
      <c r="A1796" s="97" t="s">
        <v>451</v>
      </c>
      <c r="B1796" t="s">
        <v>1415</v>
      </c>
      <c r="C1796" t="s">
        <v>714</v>
      </c>
      <c r="D1796" s="94" t="s">
        <v>1416</v>
      </c>
      <c r="E1796" t="s">
        <v>2520</v>
      </c>
      <c r="BD1796">
        <v>454800</v>
      </c>
      <c r="BI1796">
        <v>585300</v>
      </c>
      <c r="BN1796">
        <v>776300</v>
      </c>
      <c r="BS1796">
        <v>975500</v>
      </c>
      <c r="BX1796">
        <v>1139200</v>
      </c>
      <c r="CC1796">
        <v>1250100</v>
      </c>
      <c r="CH1796">
        <v>1996000</v>
      </c>
      <c r="CM1796">
        <v>2996600</v>
      </c>
      <c r="CR1796">
        <v>4172399.9999999902</v>
      </c>
      <c r="CW1796">
        <v>6237100</v>
      </c>
      <c r="DB1796">
        <v>8096600</v>
      </c>
      <c r="DG1796">
        <v>12674000</v>
      </c>
      <c r="DL1796">
        <v>17262200</v>
      </c>
      <c r="DQ1796">
        <v>21523200</v>
      </c>
      <c r="DV1796">
        <v>26413200</v>
      </c>
    </row>
    <row r="1797" spans="1:206" hidden="1">
      <c r="A1797" s="97" t="s">
        <v>451</v>
      </c>
      <c r="B1797" t="s">
        <v>1415</v>
      </c>
      <c r="C1797" t="s">
        <v>714</v>
      </c>
      <c r="D1797" s="94" t="s">
        <v>1416</v>
      </c>
      <c r="E1797" t="s">
        <v>2521</v>
      </c>
      <c r="BD1797">
        <v>334700</v>
      </c>
      <c r="BI1797">
        <v>430400</v>
      </c>
      <c r="BN1797">
        <v>557000</v>
      </c>
      <c r="BS1797">
        <v>731400</v>
      </c>
      <c r="BX1797">
        <v>920300</v>
      </c>
      <c r="CC1797">
        <v>1082400</v>
      </c>
      <c r="CH1797">
        <v>1200900</v>
      </c>
      <c r="CM1797">
        <v>1910600</v>
      </c>
      <c r="CR1797">
        <v>2886200</v>
      </c>
      <c r="CW1797">
        <v>4022100</v>
      </c>
      <c r="DB1797">
        <v>6041300</v>
      </c>
      <c r="DG1797">
        <v>7869200</v>
      </c>
      <c r="DL1797">
        <v>12289100</v>
      </c>
      <c r="DQ1797">
        <v>16743599.999999899</v>
      </c>
      <c r="DV1797">
        <v>20921300</v>
      </c>
    </row>
    <row r="1798" spans="1:206" hidden="1">
      <c r="A1798" s="97" t="s">
        <v>451</v>
      </c>
      <c r="B1798" t="s">
        <v>1415</v>
      </c>
      <c r="C1798" t="s">
        <v>714</v>
      </c>
      <c r="D1798" s="94" t="s">
        <v>1416</v>
      </c>
      <c r="E1798" t="s">
        <v>2522</v>
      </c>
      <c r="BD1798">
        <v>233700</v>
      </c>
      <c r="BI1798">
        <v>303200</v>
      </c>
      <c r="BN1798">
        <v>391100</v>
      </c>
      <c r="BS1798">
        <v>510300</v>
      </c>
      <c r="BX1798">
        <v>678100</v>
      </c>
      <c r="CC1798">
        <v>862400</v>
      </c>
      <c r="CH1798">
        <v>1020700</v>
      </c>
      <c r="CM1798">
        <v>1129800</v>
      </c>
      <c r="CR1798">
        <v>1805900</v>
      </c>
      <c r="CW1798">
        <v>2719600</v>
      </c>
      <c r="DB1798">
        <v>3811700</v>
      </c>
      <c r="DG1798">
        <v>5742300</v>
      </c>
      <c r="DL1798">
        <v>7591600</v>
      </c>
      <c r="DQ1798">
        <v>11671100</v>
      </c>
      <c r="DV1798">
        <v>16028600</v>
      </c>
    </row>
    <row r="1799" spans="1:206" hidden="1">
      <c r="A1799" s="97" t="s">
        <v>451</v>
      </c>
      <c r="B1799" t="s">
        <v>1415</v>
      </c>
      <c r="C1799" t="s">
        <v>714</v>
      </c>
      <c r="D1799" s="94" t="s">
        <v>1416</v>
      </c>
      <c r="E1799" t="s">
        <v>2523</v>
      </c>
      <c r="BD1799">
        <v>141100</v>
      </c>
      <c r="BI1799">
        <v>193200</v>
      </c>
      <c r="BN1799">
        <v>255600</v>
      </c>
      <c r="BS1799">
        <v>339800</v>
      </c>
      <c r="BX1799">
        <v>445400</v>
      </c>
      <c r="CC1799">
        <v>590500</v>
      </c>
      <c r="CH1799">
        <v>767800</v>
      </c>
      <c r="CM1799">
        <v>913100</v>
      </c>
      <c r="CR1799">
        <v>1018000</v>
      </c>
      <c r="CW1799">
        <v>1633400</v>
      </c>
      <c r="DB1799">
        <v>2475900</v>
      </c>
      <c r="DG1799">
        <v>3499100</v>
      </c>
      <c r="DL1799">
        <v>5321200</v>
      </c>
      <c r="DQ1799">
        <v>7051300</v>
      </c>
      <c r="DV1799">
        <v>10910700</v>
      </c>
    </row>
    <row r="1800" spans="1:206" hidden="1">
      <c r="A1800" s="97" t="s">
        <v>451</v>
      </c>
      <c r="B1800" t="s">
        <v>1415</v>
      </c>
      <c r="C1800" t="s">
        <v>714</v>
      </c>
      <c r="D1800" s="94" t="s">
        <v>1416</v>
      </c>
      <c r="E1800" t="s">
        <v>2524</v>
      </c>
      <c r="BD1800">
        <v>74500</v>
      </c>
      <c r="BI1800">
        <v>105400</v>
      </c>
      <c r="BN1800">
        <v>148300</v>
      </c>
      <c r="BS1800">
        <v>201500</v>
      </c>
      <c r="BX1800">
        <v>268700</v>
      </c>
      <c r="CC1800">
        <v>360600</v>
      </c>
      <c r="CH1800">
        <v>494600</v>
      </c>
      <c r="CM1800">
        <v>644800</v>
      </c>
      <c r="CR1800">
        <v>776200</v>
      </c>
      <c r="CW1800">
        <v>870000</v>
      </c>
      <c r="DB1800">
        <v>1409700</v>
      </c>
      <c r="DG1800">
        <v>2144700</v>
      </c>
      <c r="DL1800">
        <v>3076000</v>
      </c>
      <c r="DQ1800">
        <v>4681000</v>
      </c>
      <c r="DV1800">
        <v>6294300</v>
      </c>
    </row>
    <row r="1801" spans="1:206" hidden="1">
      <c r="A1801" s="97" t="s">
        <v>451</v>
      </c>
      <c r="B1801" t="s">
        <v>1415</v>
      </c>
      <c r="C1801" t="s">
        <v>714</v>
      </c>
      <c r="D1801" s="94" t="s">
        <v>1416</v>
      </c>
      <c r="E1801" t="s">
        <v>2525</v>
      </c>
      <c r="BD1801">
        <v>48100</v>
      </c>
      <c r="BI1801">
        <v>69200</v>
      </c>
      <c r="BN1801">
        <v>102900</v>
      </c>
      <c r="BS1801">
        <v>149400</v>
      </c>
      <c r="BX1801">
        <v>215300</v>
      </c>
      <c r="CC1801">
        <v>309700</v>
      </c>
      <c r="CH1801">
        <v>431800</v>
      </c>
      <c r="CM1801">
        <v>614700</v>
      </c>
      <c r="CR1801">
        <v>482800</v>
      </c>
      <c r="CW1801">
        <v>587900</v>
      </c>
      <c r="DB1801">
        <v>679100</v>
      </c>
      <c r="DG1801">
        <v>1107100</v>
      </c>
      <c r="DL1801">
        <v>1747200</v>
      </c>
      <c r="DQ1801">
        <v>2501200</v>
      </c>
      <c r="DV1801">
        <v>3809100</v>
      </c>
    </row>
    <row r="1802" spans="1:206" hidden="1">
      <c r="A1802" s="97" t="s">
        <v>451</v>
      </c>
      <c r="B1802" t="s">
        <v>1415</v>
      </c>
      <c r="C1802" t="s">
        <v>714</v>
      </c>
      <c r="D1802" s="94" t="s">
        <v>1416</v>
      </c>
      <c r="E1802" t="s">
        <v>2526</v>
      </c>
      <c r="BD1802">
        <v>10200</v>
      </c>
      <c r="BI1802">
        <v>13900</v>
      </c>
      <c r="BN1802">
        <v>22400</v>
      </c>
      <c r="BS1802">
        <v>33500</v>
      </c>
      <c r="BX1802">
        <v>50000</v>
      </c>
      <c r="CC1802">
        <v>73400</v>
      </c>
      <c r="CH1802">
        <v>108800</v>
      </c>
      <c r="CM1802">
        <v>150100</v>
      </c>
      <c r="CR1802">
        <v>224200</v>
      </c>
      <c r="CW1802">
        <v>308200</v>
      </c>
      <c r="DB1802">
        <v>380300</v>
      </c>
      <c r="DG1802">
        <v>451700</v>
      </c>
      <c r="DL1802">
        <v>762000</v>
      </c>
      <c r="DQ1802">
        <v>1208100</v>
      </c>
      <c r="DV1802">
        <v>1756800</v>
      </c>
    </row>
    <row r="1803" spans="1:206" hidden="1">
      <c r="A1803" s="97" t="s">
        <v>451</v>
      </c>
      <c r="B1803" t="s">
        <v>1415</v>
      </c>
      <c r="C1803" t="s">
        <v>714</v>
      </c>
      <c r="D1803" s="94" t="s">
        <v>1416</v>
      </c>
      <c r="E1803" t="s">
        <v>2527</v>
      </c>
      <c r="BD1803">
        <v>2200</v>
      </c>
      <c r="BI1803">
        <v>3100</v>
      </c>
      <c r="BN1803">
        <v>4400</v>
      </c>
      <c r="BS1803">
        <v>7500</v>
      </c>
      <c r="BX1803">
        <v>11900</v>
      </c>
      <c r="CC1803">
        <v>18800</v>
      </c>
      <c r="CH1803">
        <v>30000</v>
      </c>
      <c r="CM1803">
        <v>47300</v>
      </c>
      <c r="CR1803">
        <v>67900</v>
      </c>
      <c r="CW1803">
        <v>105600</v>
      </c>
      <c r="DB1803">
        <v>146900</v>
      </c>
      <c r="DG1803">
        <v>187000</v>
      </c>
      <c r="DL1803">
        <v>235900</v>
      </c>
      <c r="DQ1803">
        <v>404900</v>
      </c>
      <c r="DV1803">
        <v>651000</v>
      </c>
    </row>
    <row r="1804" spans="1:206" hidden="1">
      <c r="A1804" s="97" t="s">
        <v>451</v>
      </c>
      <c r="B1804" t="s">
        <v>1415</v>
      </c>
      <c r="C1804" t="s">
        <v>714</v>
      </c>
      <c r="D1804" s="94" t="s">
        <v>1416</v>
      </c>
      <c r="E1804" t="s">
        <v>2528</v>
      </c>
      <c r="BD1804">
        <v>300</v>
      </c>
      <c r="BI1804">
        <v>400</v>
      </c>
      <c r="BN1804">
        <v>600</v>
      </c>
      <c r="BS1804">
        <v>900</v>
      </c>
      <c r="BX1804">
        <v>1700</v>
      </c>
      <c r="CC1804">
        <v>2800</v>
      </c>
      <c r="CH1804">
        <v>4900</v>
      </c>
      <c r="CM1804">
        <v>8500</v>
      </c>
      <c r="CR1804">
        <v>13900</v>
      </c>
      <c r="CW1804">
        <v>20600</v>
      </c>
      <c r="DB1804">
        <v>31500</v>
      </c>
      <c r="DG1804">
        <v>45600</v>
      </c>
      <c r="DL1804">
        <v>62700</v>
      </c>
      <c r="DQ1804">
        <v>81100</v>
      </c>
      <c r="DV1804">
        <v>143000</v>
      </c>
    </row>
    <row r="1805" spans="1:206" hidden="1">
      <c r="A1805" s="97" t="s">
        <v>451</v>
      </c>
      <c r="B1805" t="s">
        <v>1415</v>
      </c>
      <c r="C1805" t="s">
        <v>714</v>
      </c>
      <c r="D1805" s="94" t="s">
        <v>1416</v>
      </c>
      <c r="E1805" t="s">
        <v>2529</v>
      </c>
      <c r="BD1805">
        <v>0</v>
      </c>
      <c r="BI1805">
        <v>0</v>
      </c>
      <c r="BN1805">
        <v>100</v>
      </c>
      <c r="BS1805">
        <v>100</v>
      </c>
      <c r="BX1805">
        <v>100</v>
      </c>
      <c r="CC1805">
        <v>200</v>
      </c>
      <c r="CH1805">
        <v>400</v>
      </c>
      <c r="CM1805">
        <v>800</v>
      </c>
      <c r="CR1805">
        <v>1500</v>
      </c>
      <c r="CW1805">
        <v>2600</v>
      </c>
      <c r="DB1805">
        <v>3700</v>
      </c>
      <c r="DG1805">
        <v>5300</v>
      </c>
      <c r="DL1805">
        <v>8700</v>
      </c>
      <c r="DQ1805">
        <v>11500</v>
      </c>
      <c r="DV1805">
        <v>16800</v>
      </c>
    </row>
    <row r="1806" spans="1:206" hidden="1">
      <c r="A1806" s="97" t="s">
        <v>451</v>
      </c>
      <c r="B1806" t="s">
        <v>1415</v>
      </c>
      <c r="C1806" t="s">
        <v>714</v>
      </c>
      <c r="D1806" s="94" t="s">
        <v>1416</v>
      </c>
      <c r="E1806" s="97" t="s">
        <v>2530</v>
      </c>
      <c r="F1806" s="102"/>
      <c r="G1806" s="102"/>
      <c r="H1806" s="102"/>
      <c r="I1806" s="102"/>
      <c r="J1806" s="102"/>
      <c r="K1806" s="102"/>
      <c r="L1806" s="102"/>
      <c r="M1806" s="102"/>
      <c r="N1806" s="102"/>
      <c r="O1806" s="102"/>
      <c r="P1806" s="102"/>
      <c r="Q1806" s="102"/>
      <c r="R1806" s="102"/>
      <c r="S1806" s="102"/>
      <c r="T1806" s="102"/>
      <c r="U1806" s="102"/>
      <c r="V1806" s="102"/>
      <c r="W1806" s="102"/>
      <c r="X1806" s="102"/>
      <c r="Y1806" s="102"/>
      <c r="Z1806" s="102"/>
      <c r="AA1806" s="102"/>
      <c r="AB1806" s="102"/>
      <c r="AC1806" s="102"/>
      <c r="AD1806" s="102"/>
      <c r="AE1806" s="102"/>
      <c r="AF1806" s="102"/>
      <c r="AG1806" s="102"/>
      <c r="AH1806" s="102"/>
      <c r="AI1806" s="102"/>
      <c r="AJ1806" s="102"/>
      <c r="AK1806" s="102"/>
      <c r="AL1806" s="102"/>
      <c r="AM1806" s="102"/>
      <c r="AN1806" s="102"/>
      <c r="AO1806" s="102"/>
      <c r="AP1806" s="102"/>
      <c r="AQ1806" s="102"/>
      <c r="AR1806" s="102"/>
      <c r="AS1806" s="102"/>
      <c r="AT1806" s="102"/>
      <c r="AU1806" s="102"/>
      <c r="AV1806" s="102"/>
      <c r="AW1806" s="102"/>
      <c r="AX1806" s="102"/>
      <c r="AY1806" s="102"/>
      <c r="AZ1806" s="102"/>
      <c r="BA1806" s="102"/>
      <c r="BB1806" s="102"/>
      <c r="BC1806" s="102"/>
      <c r="BD1806" s="100"/>
      <c r="BE1806" s="102"/>
      <c r="BF1806" s="102"/>
      <c r="BG1806" s="102"/>
      <c r="BH1806" s="102"/>
      <c r="BI1806" s="100"/>
      <c r="BJ1806" s="102"/>
      <c r="BK1806" s="102"/>
      <c r="BL1806" s="102"/>
      <c r="BM1806" s="102"/>
      <c r="BN1806" s="102"/>
      <c r="BO1806" s="102"/>
      <c r="BP1806" s="102"/>
      <c r="BQ1806" s="102"/>
      <c r="BR1806" s="102"/>
      <c r="BS1806" s="102"/>
      <c r="BT1806" s="102"/>
      <c r="BU1806" s="102"/>
      <c r="BV1806" s="103"/>
      <c r="BW1806" s="103"/>
      <c r="BX1806" s="104">
        <v>0.52010469999999998</v>
      </c>
      <c r="BY1806" s="104">
        <v>0.68514165000000005</v>
      </c>
      <c r="BZ1806" s="104">
        <v>0.70362629999999904</v>
      </c>
      <c r="CA1806" s="104">
        <v>0.60437859999999999</v>
      </c>
      <c r="CB1806" s="104">
        <v>0.60680989999999901</v>
      </c>
      <c r="CC1806" s="104">
        <v>0.65064319999999998</v>
      </c>
      <c r="CD1806" s="104">
        <v>0.66016359999999996</v>
      </c>
      <c r="CE1806" s="104">
        <v>0.62321059999999995</v>
      </c>
      <c r="CF1806" s="104">
        <v>0.66006959999999903</v>
      </c>
      <c r="CG1806" s="104">
        <v>0.67125570000000001</v>
      </c>
      <c r="CH1806" s="104">
        <v>0.6955829</v>
      </c>
      <c r="CI1806" s="104">
        <v>0.70923424999999995</v>
      </c>
      <c r="CJ1806" s="104">
        <v>0.70838319999999999</v>
      </c>
      <c r="CK1806" s="104">
        <v>0.7614436</v>
      </c>
      <c r="CL1806" s="104">
        <v>0.74624539999999995</v>
      </c>
      <c r="CM1806" s="104">
        <v>0.66853079999999998</v>
      </c>
      <c r="CN1806" s="104">
        <v>0.6435187</v>
      </c>
      <c r="CO1806" s="104">
        <v>0.58574550000000003</v>
      </c>
      <c r="CP1806" s="104">
        <v>0.61116199999999998</v>
      </c>
      <c r="CQ1806" s="104">
        <v>0.62599874999999905</v>
      </c>
      <c r="CR1806" s="104">
        <v>0.70561799999999997</v>
      </c>
      <c r="CS1806" s="104">
        <v>0.68741209999999997</v>
      </c>
      <c r="CT1806" s="104">
        <v>0.62573224999999999</v>
      </c>
      <c r="CU1806" s="104">
        <v>0.66129774999999902</v>
      </c>
      <c r="CV1806" s="104">
        <v>0.72003074999999905</v>
      </c>
      <c r="CW1806" s="104">
        <v>0.7229293</v>
      </c>
      <c r="CX1806" s="104">
        <v>0.6932777</v>
      </c>
      <c r="CY1806" s="104">
        <v>0.76329764999999905</v>
      </c>
      <c r="CZ1806" s="104">
        <v>0.60574479999999997</v>
      </c>
      <c r="DA1806" s="104">
        <v>0.62729809999999997</v>
      </c>
      <c r="DB1806" s="104">
        <v>0.64897784999999997</v>
      </c>
      <c r="DC1806" s="104">
        <v>0.67377419999999999</v>
      </c>
      <c r="DD1806" s="104">
        <v>0.69072964999999997</v>
      </c>
      <c r="DE1806" s="104">
        <v>0.74235709999999999</v>
      </c>
      <c r="DF1806" s="104">
        <v>0.74454220000000004</v>
      </c>
      <c r="DG1806" s="104">
        <v>0.71529579999999904</v>
      </c>
      <c r="DH1806" s="104">
        <v>0.71280119999999902</v>
      </c>
      <c r="DI1806" s="104">
        <v>0.8199902</v>
      </c>
      <c r="DJ1806" s="104">
        <v>0.79237919999999995</v>
      </c>
      <c r="DK1806" s="104">
        <v>0.785994049999999</v>
      </c>
      <c r="DL1806" s="104">
        <v>0.83072480000000004</v>
      </c>
      <c r="DM1806" s="104">
        <v>0.77708310000000003</v>
      </c>
      <c r="DN1806" s="104">
        <v>0.84164479999999997</v>
      </c>
      <c r="DO1806" s="104">
        <v>0.85381899999999999</v>
      </c>
      <c r="DP1806" s="104">
        <v>0.82432829999999901</v>
      </c>
      <c r="DQ1806" s="104">
        <v>0.84791289999999997</v>
      </c>
      <c r="DR1806" s="104">
        <v>0.83155769999999996</v>
      </c>
      <c r="DS1806" s="104">
        <v>0.82669459999999995</v>
      </c>
      <c r="DT1806" s="104">
        <v>0.82360264999999999</v>
      </c>
      <c r="DU1806" s="104"/>
      <c r="DV1806" s="104"/>
      <c r="DW1806" s="104"/>
      <c r="DX1806" s="104"/>
      <c r="DY1806" s="104"/>
      <c r="DZ1806" s="105"/>
      <c r="EA1806" s="105"/>
      <c r="EB1806" s="105"/>
      <c r="EC1806" s="105"/>
      <c r="ED1806" s="105"/>
      <c r="EE1806" s="105"/>
      <c r="EF1806" s="105"/>
      <c r="EG1806" s="105"/>
      <c r="EH1806" s="105"/>
      <c r="EI1806" s="105"/>
      <c r="EJ1806" s="105"/>
      <c r="EK1806" s="105"/>
      <c r="EL1806" s="105"/>
      <c r="EM1806" s="105"/>
      <c r="EN1806" s="105"/>
      <c r="EO1806" s="105"/>
      <c r="EP1806" s="105"/>
      <c r="EQ1806" s="105"/>
      <c r="ER1806" s="105"/>
      <c r="ES1806" s="105"/>
      <c r="ET1806" s="105"/>
      <c r="EU1806" s="105"/>
      <c r="EV1806" s="105"/>
      <c r="EW1806" s="105"/>
      <c r="EX1806" s="105"/>
      <c r="EY1806" s="105"/>
      <c r="EZ1806" s="105"/>
      <c r="FA1806" s="105"/>
      <c r="FB1806" s="105"/>
      <c r="FC1806" s="105"/>
      <c r="FD1806" s="105"/>
      <c r="FE1806" s="105"/>
      <c r="FF1806" s="105"/>
      <c r="FG1806" s="105"/>
      <c r="FH1806" s="105"/>
      <c r="FI1806" s="105"/>
      <c r="FJ1806" s="105"/>
      <c r="FK1806" s="105"/>
      <c r="FL1806" s="105"/>
      <c r="FM1806" s="105"/>
      <c r="FN1806" s="105"/>
      <c r="FO1806" s="105"/>
      <c r="FP1806" s="105"/>
      <c r="FQ1806" s="105"/>
      <c r="FR1806" s="105"/>
      <c r="FS1806" s="105"/>
      <c r="FT1806" s="105"/>
      <c r="FU1806" s="105"/>
      <c r="FV1806" s="105"/>
      <c r="FW1806" s="105"/>
      <c r="FX1806" s="105"/>
      <c r="FY1806" s="105"/>
      <c r="FZ1806" s="105"/>
      <c r="GA1806" s="105"/>
      <c r="GB1806" s="105"/>
      <c r="GC1806" s="105"/>
      <c r="GD1806" s="105"/>
      <c r="GE1806" s="105"/>
      <c r="GF1806" s="105"/>
      <c r="GG1806" s="105"/>
      <c r="GH1806" s="105"/>
      <c r="GI1806" s="105"/>
      <c r="GJ1806" s="105"/>
      <c r="GK1806" s="105"/>
      <c r="GL1806" s="105"/>
      <c r="GM1806" s="105"/>
      <c r="GN1806" s="105"/>
      <c r="GO1806" s="105"/>
      <c r="GP1806" s="105"/>
      <c r="GQ1806" s="105"/>
      <c r="GR1806" s="105"/>
      <c r="GS1806" s="105"/>
      <c r="GT1806" s="105"/>
      <c r="GU1806" s="102"/>
      <c r="GV1806" s="102"/>
      <c r="GW1806" s="102"/>
      <c r="GX1806" s="102"/>
    </row>
    <row r="1807" spans="1:206" hidden="1">
      <c r="A1807" s="97" t="s">
        <v>451</v>
      </c>
      <c r="B1807" t="s">
        <v>1415</v>
      </c>
      <c r="C1807" t="s">
        <v>714</v>
      </c>
      <c r="D1807" s="94" t="s">
        <v>1416</v>
      </c>
      <c r="E1807" s="97" t="s">
        <v>2531</v>
      </c>
      <c r="F1807" s="102"/>
      <c r="G1807" s="102"/>
      <c r="H1807" s="102"/>
      <c r="I1807" s="102"/>
      <c r="J1807" s="102"/>
      <c r="K1807" s="102"/>
      <c r="L1807" s="102"/>
      <c r="M1807" s="102"/>
      <c r="N1807" s="102"/>
      <c r="O1807" s="102"/>
      <c r="P1807" s="102"/>
      <c r="Q1807" s="102"/>
      <c r="R1807" s="102"/>
      <c r="S1807" s="102"/>
      <c r="T1807" s="102"/>
      <c r="U1807" s="102"/>
      <c r="V1807" s="102"/>
      <c r="W1807" s="102"/>
      <c r="X1807" s="102"/>
      <c r="Y1807" s="102"/>
      <c r="Z1807" s="102"/>
      <c r="AA1807" s="102"/>
      <c r="AB1807" s="102"/>
      <c r="AC1807" s="102"/>
      <c r="AD1807" s="102"/>
      <c r="AE1807" s="102"/>
      <c r="AF1807" s="102"/>
      <c r="AG1807" s="102"/>
      <c r="AH1807" s="102"/>
      <c r="AI1807" s="102"/>
      <c r="AJ1807" s="102"/>
      <c r="AK1807" s="102"/>
      <c r="AL1807" s="102"/>
      <c r="AM1807" s="102"/>
      <c r="AN1807" s="102"/>
      <c r="AO1807" s="102"/>
      <c r="AP1807" s="102"/>
      <c r="AQ1807" s="102"/>
      <c r="AR1807" s="102"/>
      <c r="AS1807" s="102"/>
      <c r="AT1807" s="102"/>
      <c r="AU1807" s="102"/>
      <c r="AV1807" s="102"/>
      <c r="AW1807" s="102"/>
      <c r="AX1807" s="102"/>
      <c r="AY1807" s="102"/>
      <c r="AZ1807" s="102"/>
      <c r="BA1807" s="102"/>
      <c r="BB1807" s="102"/>
      <c r="BC1807" s="102"/>
      <c r="BD1807" s="100"/>
      <c r="BE1807" s="102"/>
      <c r="BF1807" s="102"/>
      <c r="BG1807" s="102"/>
      <c r="BH1807" s="102"/>
      <c r="BI1807" s="100"/>
      <c r="BJ1807" s="102"/>
      <c r="BK1807" s="102"/>
      <c r="BL1807" s="102"/>
      <c r="BM1807" s="102"/>
      <c r="BN1807" s="102"/>
      <c r="BO1807" s="102"/>
      <c r="BP1807" s="102"/>
      <c r="BQ1807" s="102"/>
      <c r="BR1807" s="102"/>
      <c r="BS1807" s="102"/>
      <c r="BT1807" s="102"/>
      <c r="BU1807" s="102"/>
      <c r="BV1807" s="103"/>
      <c r="BW1807" s="103"/>
      <c r="BX1807" s="104">
        <v>0.63251234999999995</v>
      </c>
      <c r="BY1807" s="104">
        <v>0.50501620000000003</v>
      </c>
      <c r="BZ1807" s="104">
        <v>0.56393230000000005</v>
      </c>
      <c r="CA1807" s="104">
        <v>0.51341219999999999</v>
      </c>
      <c r="CB1807" s="104">
        <v>0.59348254999999905</v>
      </c>
      <c r="CC1807" s="104">
        <v>0.59735669999999996</v>
      </c>
      <c r="CD1807" s="104">
        <v>0.68208209999999903</v>
      </c>
      <c r="CE1807" s="104">
        <v>0.50412190000000001</v>
      </c>
      <c r="CF1807" s="104">
        <v>0.58101669999999905</v>
      </c>
      <c r="CG1807" s="104">
        <v>0.62993429999999995</v>
      </c>
      <c r="CH1807" s="104">
        <v>0.63370399999999905</v>
      </c>
      <c r="CI1807" s="104">
        <v>0.69098514999999905</v>
      </c>
      <c r="CJ1807" s="104">
        <v>0.50529804999999905</v>
      </c>
      <c r="CK1807" s="104">
        <v>0.64303390000000005</v>
      </c>
      <c r="CL1807" s="104">
        <v>0.68423210000000001</v>
      </c>
      <c r="CM1807" s="104">
        <v>0.47225634999999999</v>
      </c>
      <c r="CN1807" s="104">
        <v>0.48407020000000001</v>
      </c>
      <c r="CO1807" s="104">
        <v>0.46998889999999999</v>
      </c>
      <c r="CP1807" s="104">
        <v>0.4592193</v>
      </c>
      <c r="CQ1807" s="104">
        <v>0.476655949999999</v>
      </c>
      <c r="CR1807" s="104">
        <v>0.63841270000000006</v>
      </c>
      <c r="CS1807" s="104">
        <v>0.5542146</v>
      </c>
      <c r="CT1807" s="104">
        <v>0.49323239999999902</v>
      </c>
      <c r="CU1807" s="104">
        <v>0.51943870000000003</v>
      </c>
      <c r="CV1807" s="104">
        <v>0.62715184999999996</v>
      </c>
      <c r="CW1807" s="104">
        <v>0.59250499999999995</v>
      </c>
      <c r="CX1807" s="104">
        <v>0.57280869999999995</v>
      </c>
      <c r="CY1807" s="104">
        <v>0.55177454999999997</v>
      </c>
      <c r="CZ1807" s="104">
        <v>0.53145509999999996</v>
      </c>
      <c r="DA1807" s="104">
        <v>0.57661200000000001</v>
      </c>
      <c r="DB1807" s="104">
        <v>0.59928634999999997</v>
      </c>
      <c r="DC1807" s="104">
        <v>0.65354259999999997</v>
      </c>
      <c r="DD1807" s="104">
        <v>0.65909499999999999</v>
      </c>
      <c r="DE1807" s="104">
        <v>0.74141599999999996</v>
      </c>
      <c r="DF1807" s="104">
        <v>0.74576759999999997</v>
      </c>
      <c r="DG1807" s="104">
        <v>0.71279239999999999</v>
      </c>
      <c r="DH1807" s="104">
        <v>0.69175200000000003</v>
      </c>
      <c r="DI1807" s="104">
        <v>0.78462480000000001</v>
      </c>
      <c r="DJ1807" s="104">
        <v>0.74777585000000002</v>
      </c>
      <c r="DK1807" s="104">
        <v>0.74998880000000001</v>
      </c>
      <c r="DL1807" s="104">
        <v>0.73812610000000001</v>
      </c>
      <c r="DM1807" s="104">
        <v>0.74388319999999997</v>
      </c>
      <c r="DN1807" s="104">
        <v>0.85022750000000002</v>
      </c>
      <c r="DO1807" s="104">
        <v>0.83635440000000005</v>
      </c>
      <c r="DP1807" s="104">
        <v>0.79216419999999999</v>
      </c>
      <c r="DQ1807" s="104">
        <v>0.77276299999999998</v>
      </c>
      <c r="DR1807" s="104">
        <v>0.79039769999999998</v>
      </c>
      <c r="DS1807" s="104">
        <v>0.84929410000000005</v>
      </c>
      <c r="DT1807" s="104">
        <v>0.83963730000000003</v>
      </c>
      <c r="DU1807" s="104"/>
      <c r="DV1807" s="104"/>
      <c r="DW1807" s="104"/>
      <c r="DX1807" s="104"/>
      <c r="DY1807" s="104"/>
      <c r="DZ1807" s="105"/>
      <c r="EA1807" s="105"/>
      <c r="EB1807" s="105"/>
      <c r="EC1807" s="105"/>
      <c r="ED1807" s="105"/>
      <c r="EE1807" s="105"/>
      <c r="EF1807" s="105"/>
      <c r="EG1807" s="105"/>
      <c r="EH1807" s="105"/>
      <c r="EI1807" s="105"/>
      <c r="EJ1807" s="105"/>
      <c r="EK1807" s="105"/>
      <c r="EL1807" s="105"/>
      <c r="EM1807" s="105"/>
      <c r="EN1807" s="105"/>
      <c r="EO1807" s="105"/>
      <c r="EP1807" s="105"/>
      <c r="EQ1807" s="105"/>
      <c r="ER1807" s="105"/>
      <c r="ES1807" s="105"/>
      <c r="ET1807" s="105"/>
      <c r="EU1807" s="105"/>
      <c r="EV1807" s="105"/>
      <c r="EW1807" s="105"/>
      <c r="EX1807" s="105"/>
      <c r="EY1807" s="105"/>
      <c r="EZ1807" s="105"/>
      <c r="FA1807" s="105"/>
      <c r="FB1807" s="105"/>
      <c r="FC1807" s="105"/>
      <c r="FD1807" s="105"/>
      <c r="FE1807" s="105"/>
      <c r="FF1807" s="105"/>
      <c r="FG1807" s="105"/>
      <c r="FH1807" s="105"/>
      <c r="FI1807" s="105"/>
      <c r="FJ1807" s="105"/>
      <c r="FK1807" s="105"/>
      <c r="FL1807" s="105"/>
      <c r="FM1807" s="105"/>
      <c r="FN1807" s="105"/>
      <c r="FO1807" s="105"/>
      <c r="FP1807" s="105"/>
      <c r="FQ1807" s="105"/>
      <c r="FR1807" s="105"/>
      <c r="FS1807" s="105"/>
      <c r="FT1807" s="105"/>
      <c r="FU1807" s="105"/>
      <c r="FV1807" s="105"/>
      <c r="FW1807" s="105"/>
      <c r="FX1807" s="105"/>
      <c r="FY1807" s="105"/>
      <c r="FZ1807" s="105"/>
      <c r="GA1807" s="105"/>
      <c r="GB1807" s="105"/>
      <c r="GC1807" s="105"/>
      <c r="GD1807" s="105"/>
      <c r="GE1807" s="105"/>
      <c r="GF1807" s="105"/>
      <c r="GG1807" s="105"/>
      <c r="GH1807" s="105"/>
      <c r="GI1807" s="105"/>
      <c r="GJ1807" s="105"/>
      <c r="GK1807" s="105"/>
      <c r="GL1807" s="105"/>
      <c r="GM1807" s="105"/>
      <c r="GN1807" s="105"/>
      <c r="GO1807" s="105"/>
      <c r="GP1807" s="105"/>
      <c r="GQ1807" s="105"/>
      <c r="GR1807" s="105"/>
      <c r="GS1807" s="105"/>
      <c r="GT1807" s="105"/>
      <c r="GU1807" s="102"/>
      <c r="GV1807" s="102"/>
      <c r="GW1807" s="102"/>
      <c r="GX1807" s="102"/>
    </row>
    <row r="1808" spans="1:206" hidden="1">
      <c r="A1808" s="97" t="s">
        <v>451</v>
      </c>
      <c r="B1808" t="s">
        <v>1415</v>
      </c>
      <c r="C1808" t="s">
        <v>714</v>
      </c>
      <c r="D1808" s="94" t="s">
        <v>1416</v>
      </c>
      <c r="E1808" s="97" t="s">
        <v>2532</v>
      </c>
      <c r="F1808" s="102"/>
      <c r="G1808" s="102"/>
      <c r="H1808" s="102"/>
      <c r="I1808" s="102"/>
      <c r="J1808" s="102"/>
      <c r="K1808" s="102"/>
      <c r="L1808" s="102"/>
      <c r="M1808" s="102"/>
      <c r="N1808" s="102"/>
      <c r="O1808" s="102"/>
      <c r="P1808" s="102"/>
      <c r="Q1808" s="102"/>
      <c r="R1808" s="102"/>
      <c r="S1808" s="102"/>
      <c r="T1808" s="102"/>
      <c r="U1808" s="102"/>
      <c r="V1808" s="102"/>
      <c r="W1808" s="102"/>
      <c r="X1808" s="102"/>
      <c r="Y1808" s="102"/>
      <c r="Z1808" s="102"/>
      <c r="AA1808" s="102"/>
      <c r="AB1808" s="102"/>
      <c r="AC1808" s="102"/>
      <c r="AD1808" s="102"/>
      <c r="AE1808" s="102"/>
      <c r="AF1808" s="102"/>
      <c r="AG1808" s="102"/>
      <c r="AH1808" s="102"/>
      <c r="AI1808" s="102"/>
      <c r="AJ1808" s="102"/>
      <c r="AK1808" s="102"/>
      <c r="AL1808" s="102"/>
      <c r="AM1808" s="102"/>
      <c r="AN1808" s="102"/>
      <c r="AO1808" s="102"/>
      <c r="AP1808" s="102"/>
      <c r="AQ1808" s="102"/>
      <c r="AR1808" s="102"/>
      <c r="AS1808" s="102"/>
      <c r="AT1808" s="102"/>
      <c r="AU1808" s="102"/>
      <c r="AV1808" s="102"/>
      <c r="AW1808" s="102"/>
      <c r="AX1808" s="102"/>
      <c r="AY1808" s="102"/>
      <c r="AZ1808" s="102"/>
      <c r="BA1808" s="102"/>
      <c r="BB1808" s="102"/>
      <c r="BC1808" s="102"/>
      <c r="BD1808" s="100"/>
      <c r="BE1808" s="102"/>
      <c r="BF1808" s="102"/>
      <c r="BG1808" s="102"/>
      <c r="BH1808" s="102"/>
      <c r="BI1808" s="100"/>
      <c r="BJ1808" s="102"/>
      <c r="BK1808" s="102"/>
      <c r="BL1808" s="102"/>
      <c r="BM1808" s="102"/>
      <c r="BN1808" s="102"/>
      <c r="BO1808" s="102"/>
      <c r="BP1808" s="102"/>
      <c r="BQ1808" s="102"/>
      <c r="BR1808" s="102"/>
      <c r="BS1808" s="102"/>
      <c r="BT1808" s="102"/>
      <c r="BU1808" s="102"/>
      <c r="BV1808" s="103"/>
      <c r="BW1808" s="103"/>
      <c r="BX1808" s="104">
        <v>0.87721819999999995</v>
      </c>
      <c r="BY1808" s="104">
        <v>0.85528789999999999</v>
      </c>
      <c r="BZ1808" s="104">
        <v>0.87842129999999996</v>
      </c>
      <c r="CA1808" s="104">
        <v>0.87454169999999998</v>
      </c>
      <c r="CB1808" s="104">
        <v>0.83160054999999999</v>
      </c>
      <c r="CC1808" s="104">
        <v>0.83828909999999901</v>
      </c>
      <c r="CD1808" s="104">
        <v>0.86827900000000002</v>
      </c>
      <c r="CE1808" s="104">
        <v>0.91111900000000001</v>
      </c>
      <c r="CF1808" s="104">
        <v>0.90230575000000002</v>
      </c>
      <c r="CG1808" s="104">
        <v>0.90923810000000005</v>
      </c>
      <c r="CH1808" s="104">
        <v>0.86502659999999998</v>
      </c>
      <c r="CI1808" s="104">
        <v>0.86222179999999904</v>
      </c>
      <c r="CJ1808" s="104">
        <v>0.854152149999999</v>
      </c>
      <c r="CK1808" s="104">
        <v>0.85722480000000001</v>
      </c>
      <c r="CL1808" s="104">
        <v>0.87681160000000002</v>
      </c>
      <c r="CM1808" s="104">
        <v>0.91241119999999998</v>
      </c>
      <c r="CN1808" s="104">
        <v>0.93099149999999997</v>
      </c>
      <c r="CO1808" s="104">
        <v>0.9406911</v>
      </c>
      <c r="CP1808" s="104">
        <v>0.89040624999999995</v>
      </c>
      <c r="CQ1808" s="104">
        <v>0.9515574</v>
      </c>
      <c r="CR1808" s="104">
        <v>0.89951189999999903</v>
      </c>
      <c r="CS1808" s="104">
        <v>0.90596199999999905</v>
      </c>
      <c r="CT1808" s="104">
        <v>0.91526249999999998</v>
      </c>
      <c r="CU1808" s="104">
        <v>0.91308849999999997</v>
      </c>
      <c r="CV1808" s="104">
        <v>0.94438635000000004</v>
      </c>
      <c r="CW1808" s="104">
        <v>0.94887540000000004</v>
      </c>
      <c r="CX1808" s="104">
        <v>0.93161260000000001</v>
      </c>
      <c r="CY1808" s="104">
        <v>0.93670394999999995</v>
      </c>
      <c r="CZ1808" s="104">
        <v>0.90878124999999998</v>
      </c>
      <c r="DA1808" s="104">
        <v>0.88690380000000002</v>
      </c>
      <c r="DB1808" s="104">
        <v>0.88564695000000004</v>
      </c>
      <c r="DC1808" s="104">
        <v>0.90490479999999995</v>
      </c>
      <c r="DD1808" s="104">
        <v>0.89180234999999997</v>
      </c>
      <c r="DE1808" s="104">
        <v>0.8960882</v>
      </c>
      <c r="DF1808" s="104">
        <v>0.89877389999999902</v>
      </c>
      <c r="DG1808" s="104">
        <v>0.8780152</v>
      </c>
      <c r="DH1808" s="104">
        <v>0.89434659999999999</v>
      </c>
      <c r="DI1808" s="104">
        <v>0.903722899999999</v>
      </c>
      <c r="DJ1808" s="104">
        <v>0.89905970000000002</v>
      </c>
      <c r="DK1808" s="104">
        <v>0.9207263</v>
      </c>
      <c r="DL1808" s="104">
        <v>0.90394274999999902</v>
      </c>
      <c r="DM1808" s="104">
        <v>0.92857005000000004</v>
      </c>
      <c r="DN1808" s="104">
        <v>0.92070019999999997</v>
      </c>
      <c r="DO1808" s="104">
        <v>0.91698464999999996</v>
      </c>
      <c r="DP1808" s="104">
        <v>0.9489071</v>
      </c>
      <c r="DQ1808" s="104">
        <v>0.94011250000000002</v>
      </c>
      <c r="DR1808" s="104">
        <v>0.93331779999999998</v>
      </c>
      <c r="DS1808" s="104">
        <v>0.93490849999999903</v>
      </c>
      <c r="DT1808" s="104">
        <v>0.91690550000000004</v>
      </c>
      <c r="DU1808" s="104"/>
      <c r="DV1808" s="104"/>
      <c r="DW1808" s="104"/>
      <c r="DX1808" s="104"/>
      <c r="DY1808" s="104"/>
      <c r="DZ1808" s="105"/>
      <c r="EA1808" s="105"/>
      <c r="EB1808" s="105"/>
      <c r="EC1808" s="105"/>
      <c r="ED1808" s="105"/>
      <c r="EE1808" s="105"/>
      <c r="EF1808" s="105"/>
      <c r="EG1808" s="105"/>
      <c r="EH1808" s="105"/>
      <c r="EI1808" s="105"/>
      <c r="EJ1808" s="105"/>
      <c r="EK1808" s="105"/>
      <c r="EL1808" s="105"/>
      <c r="EM1808" s="105"/>
      <c r="EN1808" s="105"/>
      <c r="EO1808" s="105"/>
      <c r="EP1808" s="105"/>
      <c r="EQ1808" s="105"/>
      <c r="ER1808" s="105"/>
      <c r="ES1808" s="105"/>
      <c r="ET1808" s="105"/>
      <c r="EU1808" s="105"/>
      <c r="EV1808" s="105"/>
      <c r="EW1808" s="105"/>
      <c r="EX1808" s="105"/>
      <c r="EY1808" s="105"/>
      <c r="EZ1808" s="105"/>
      <c r="FA1808" s="105"/>
      <c r="FB1808" s="105"/>
      <c r="FC1808" s="105"/>
      <c r="FD1808" s="105"/>
      <c r="FE1808" s="105"/>
      <c r="FF1808" s="105"/>
      <c r="FG1808" s="105"/>
      <c r="FH1808" s="105"/>
      <c r="FI1808" s="105"/>
      <c r="FJ1808" s="105"/>
      <c r="FK1808" s="105"/>
      <c r="FL1808" s="105"/>
      <c r="FM1808" s="105"/>
      <c r="FN1808" s="105"/>
      <c r="FO1808" s="105"/>
      <c r="FP1808" s="105"/>
      <c r="FQ1808" s="105"/>
      <c r="FR1808" s="105"/>
      <c r="FS1808" s="105"/>
      <c r="FT1808" s="105"/>
      <c r="FU1808" s="105"/>
      <c r="FV1808" s="105"/>
      <c r="FW1808" s="105"/>
      <c r="FX1808" s="105"/>
      <c r="FY1808" s="105"/>
      <c r="FZ1808" s="105"/>
      <c r="GA1808" s="105"/>
      <c r="GB1808" s="105"/>
      <c r="GC1808" s="105"/>
      <c r="GD1808" s="105"/>
      <c r="GE1808" s="105"/>
      <c r="GF1808" s="105"/>
      <c r="GG1808" s="105"/>
      <c r="GH1808" s="105"/>
      <c r="GI1808" s="105"/>
      <c r="GJ1808" s="105"/>
      <c r="GK1808" s="105"/>
      <c r="GL1808" s="105"/>
      <c r="GM1808" s="105"/>
      <c r="GN1808" s="105"/>
      <c r="GO1808" s="105"/>
      <c r="GP1808" s="105"/>
      <c r="GQ1808" s="105"/>
      <c r="GR1808" s="105"/>
      <c r="GS1808" s="105"/>
      <c r="GT1808" s="105"/>
      <c r="GU1808" s="102"/>
      <c r="GV1808" s="102"/>
      <c r="GW1808" s="102"/>
      <c r="GX1808" s="102"/>
    </row>
    <row r="1809" spans="1:206" hidden="1">
      <c r="A1809" s="97" t="s">
        <v>451</v>
      </c>
      <c r="B1809" t="s">
        <v>1415</v>
      </c>
      <c r="C1809" t="s">
        <v>714</v>
      </c>
      <c r="D1809" s="94" t="s">
        <v>1416</v>
      </c>
      <c r="E1809" s="97" t="s">
        <v>2533</v>
      </c>
      <c r="F1809" s="102"/>
      <c r="G1809" s="102"/>
      <c r="H1809" s="102"/>
      <c r="I1809" s="102"/>
      <c r="J1809" s="102"/>
      <c r="K1809" s="102"/>
      <c r="L1809" s="102"/>
      <c r="M1809" s="102"/>
      <c r="N1809" s="102"/>
      <c r="O1809" s="102"/>
      <c r="P1809" s="102"/>
      <c r="Q1809" s="102"/>
      <c r="R1809" s="102"/>
      <c r="S1809" s="102"/>
      <c r="T1809" s="102"/>
      <c r="U1809" s="102"/>
      <c r="V1809" s="102"/>
      <c r="W1809" s="102"/>
      <c r="X1809" s="102"/>
      <c r="Y1809" s="102"/>
      <c r="Z1809" s="102"/>
      <c r="AA1809" s="102"/>
      <c r="AB1809" s="102"/>
      <c r="AC1809" s="102"/>
      <c r="AD1809" s="102"/>
      <c r="AE1809" s="102"/>
      <c r="AF1809" s="102"/>
      <c r="AG1809" s="102"/>
      <c r="AH1809" s="102"/>
      <c r="AI1809" s="102"/>
      <c r="AJ1809" s="102"/>
      <c r="AK1809" s="102"/>
      <c r="AL1809" s="102"/>
      <c r="AM1809" s="102"/>
      <c r="AN1809" s="102"/>
      <c r="AO1809" s="102"/>
      <c r="AP1809" s="102"/>
      <c r="AQ1809" s="102"/>
      <c r="AR1809" s="102"/>
      <c r="AS1809" s="102"/>
      <c r="AT1809" s="102"/>
      <c r="AU1809" s="102"/>
      <c r="AV1809" s="102"/>
      <c r="AW1809" s="102"/>
      <c r="AX1809" s="102"/>
      <c r="AY1809" s="102"/>
      <c r="AZ1809" s="102"/>
      <c r="BA1809" s="102"/>
      <c r="BB1809" s="102"/>
      <c r="BC1809" s="102"/>
      <c r="BD1809" s="100"/>
      <c r="BE1809" s="102"/>
      <c r="BF1809" s="102"/>
      <c r="BG1809" s="102"/>
      <c r="BH1809" s="102"/>
      <c r="BI1809" s="100"/>
      <c r="BJ1809" s="102"/>
      <c r="BK1809" s="102"/>
      <c r="BL1809" s="102"/>
      <c r="BM1809" s="102"/>
      <c r="BN1809" s="102"/>
      <c r="BO1809" s="102"/>
      <c r="BP1809" s="102"/>
      <c r="BQ1809" s="102"/>
      <c r="BR1809" s="102"/>
      <c r="BS1809" s="102"/>
      <c r="BT1809" s="102"/>
      <c r="BU1809" s="102"/>
      <c r="BV1809" s="103"/>
      <c r="BW1809" s="103"/>
      <c r="BX1809" s="104">
        <v>0.83219109999999996</v>
      </c>
      <c r="BY1809" s="104">
        <v>0.67229099999999997</v>
      </c>
      <c r="BZ1809" s="104">
        <v>0.80618039999999902</v>
      </c>
      <c r="CA1809" s="104">
        <v>0.71728499999999995</v>
      </c>
      <c r="CB1809" s="104">
        <v>0.72566239999999904</v>
      </c>
      <c r="CC1809" s="104">
        <v>0.70990849999999905</v>
      </c>
      <c r="CD1809" s="104">
        <v>0.71810989999999997</v>
      </c>
      <c r="CE1809" s="104">
        <v>0.73573049999999995</v>
      </c>
      <c r="CF1809" s="104">
        <v>0.75051674999999995</v>
      </c>
      <c r="CG1809" s="104">
        <v>0.75543819999999995</v>
      </c>
      <c r="CH1809" s="104">
        <v>0.78138129999999995</v>
      </c>
      <c r="CI1809" s="104">
        <v>0.7884504</v>
      </c>
      <c r="CJ1809" s="104">
        <v>0.77798659999999997</v>
      </c>
      <c r="CK1809" s="104">
        <v>0.80677430000000006</v>
      </c>
      <c r="CL1809" s="104">
        <v>0.81557990000000002</v>
      </c>
      <c r="CM1809" s="104">
        <v>0.84781899999999899</v>
      </c>
      <c r="CN1809" s="104">
        <v>0.8434625</v>
      </c>
      <c r="CO1809" s="104">
        <v>0.88847849999999995</v>
      </c>
      <c r="CP1809" s="104">
        <v>0.83188485000000001</v>
      </c>
      <c r="CQ1809" s="104">
        <v>0.86890599999999996</v>
      </c>
      <c r="CR1809" s="104">
        <v>0.86917480000000003</v>
      </c>
      <c r="CS1809" s="104">
        <v>0.89078740000000001</v>
      </c>
      <c r="CT1809" s="104">
        <v>0.91586690000000004</v>
      </c>
      <c r="CU1809" s="104">
        <v>0.90922179999999997</v>
      </c>
      <c r="CV1809" s="104">
        <v>0.91468119999999997</v>
      </c>
      <c r="CW1809" s="104">
        <v>0.91710999999999998</v>
      </c>
      <c r="CX1809" s="104">
        <v>0.88679779999999997</v>
      </c>
      <c r="CY1809" s="104">
        <v>0.88341974999999995</v>
      </c>
      <c r="CZ1809" s="104">
        <v>0.88890749999999996</v>
      </c>
      <c r="DA1809" s="104">
        <v>0.87715639999999995</v>
      </c>
      <c r="DB1809" s="104">
        <v>0.87137564999999995</v>
      </c>
      <c r="DC1809" s="104">
        <v>0.90340120000000002</v>
      </c>
      <c r="DD1809" s="104">
        <v>0.90842309999999904</v>
      </c>
      <c r="DE1809" s="104">
        <v>0.89983679999999899</v>
      </c>
      <c r="DF1809" s="104">
        <v>0.89312604999999901</v>
      </c>
      <c r="DG1809" s="104">
        <v>0.88050740000000005</v>
      </c>
      <c r="DH1809" s="104">
        <v>0.90029429999999999</v>
      </c>
      <c r="DI1809" s="104">
        <v>0.88757874999999997</v>
      </c>
      <c r="DJ1809" s="104">
        <v>0.89403710000000003</v>
      </c>
      <c r="DK1809" s="104">
        <v>0.91731205000000005</v>
      </c>
      <c r="DL1809" s="104">
        <v>0.90393314999999996</v>
      </c>
      <c r="DM1809" s="104">
        <v>0.92341070000000003</v>
      </c>
      <c r="DN1809" s="104">
        <v>0.91841220000000001</v>
      </c>
      <c r="DO1809" s="104">
        <v>0.91444769999999997</v>
      </c>
      <c r="DP1809" s="104">
        <v>0.93989120000000004</v>
      </c>
      <c r="DQ1809" s="104">
        <v>0.94154259999999901</v>
      </c>
      <c r="DR1809" s="104">
        <v>0.92730199999999996</v>
      </c>
      <c r="DS1809" s="104">
        <v>0.92552889999999899</v>
      </c>
      <c r="DT1809" s="104">
        <v>0.90645730000000002</v>
      </c>
      <c r="DU1809" s="104"/>
      <c r="DV1809" s="104"/>
      <c r="DW1809" s="104"/>
      <c r="DX1809" s="104"/>
      <c r="DY1809" s="104"/>
      <c r="DZ1809" s="105"/>
      <c r="EA1809" s="105"/>
      <c r="EB1809" s="105"/>
      <c r="EC1809" s="105"/>
      <c r="ED1809" s="105"/>
      <c r="EE1809" s="105"/>
      <c r="EF1809" s="105"/>
      <c r="EG1809" s="105"/>
      <c r="EH1809" s="105"/>
      <c r="EI1809" s="105"/>
      <c r="EJ1809" s="105"/>
      <c r="EK1809" s="105"/>
      <c r="EL1809" s="105"/>
      <c r="EM1809" s="105"/>
      <c r="EN1809" s="105"/>
      <c r="EO1809" s="105"/>
      <c r="EP1809" s="105"/>
      <c r="EQ1809" s="105"/>
      <c r="ER1809" s="105"/>
      <c r="ES1809" s="105"/>
      <c r="ET1809" s="105"/>
      <c r="EU1809" s="105"/>
      <c r="EV1809" s="105"/>
      <c r="EW1809" s="105"/>
      <c r="EX1809" s="105"/>
      <c r="EY1809" s="105"/>
      <c r="EZ1809" s="105"/>
      <c r="FA1809" s="105"/>
      <c r="FB1809" s="105"/>
      <c r="FC1809" s="105"/>
      <c r="FD1809" s="105"/>
      <c r="FE1809" s="105"/>
      <c r="FF1809" s="105"/>
      <c r="FG1809" s="105"/>
      <c r="FH1809" s="105"/>
      <c r="FI1809" s="105"/>
      <c r="FJ1809" s="105"/>
      <c r="FK1809" s="105"/>
      <c r="FL1809" s="105"/>
      <c r="FM1809" s="105"/>
      <c r="FN1809" s="105"/>
      <c r="FO1809" s="105"/>
      <c r="FP1809" s="105"/>
      <c r="FQ1809" s="105"/>
      <c r="FR1809" s="105"/>
      <c r="FS1809" s="105"/>
      <c r="FT1809" s="105"/>
      <c r="FU1809" s="105"/>
      <c r="FV1809" s="105"/>
      <c r="FW1809" s="105"/>
      <c r="FX1809" s="105"/>
      <c r="FY1809" s="105"/>
      <c r="FZ1809" s="105"/>
      <c r="GA1809" s="105"/>
      <c r="GB1809" s="105"/>
      <c r="GC1809" s="105"/>
      <c r="GD1809" s="105"/>
      <c r="GE1809" s="105"/>
      <c r="GF1809" s="105"/>
      <c r="GG1809" s="105"/>
      <c r="GH1809" s="105"/>
      <c r="GI1809" s="105"/>
      <c r="GJ1809" s="105"/>
      <c r="GK1809" s="105"/>
      <c r="GL1809" s="105"/>
      <c r="GM1809" s="105"/>
      <c r="GN1809" s="105"/>
      <c r="GO1809" s="105"/>
      <c r="GP1809" s="105"/>
      <c r="GQ1809" s="105"/>
      <c r="GR1809" s="105"/>
      <c r="GS1809" s="105"/>
      <c r="GT1809" s="105"/>
      <c r="GU1809" s="102"/>
      <c r="GV1809" s="102"/>
      <c r="GW1809" s="102"/>
      <c r="GX1809" s="102"/>
    </row>
    <row r="1810" spans="1:206" hidden="1">
      <c r="A1810" s="97" t="s">
        <v>451</v>
      </c>
      <c r="B1810" t="s">
        <v>1415</v>
      </c>
      <c r="C1810" t="s">
        <v>714</v>
      </c>
      <c r="D1810" s="94" t="s">
        <v>1416</v>
      </c>
      <c r="E1810" s="97" t="s">
        <v>2534</v>
      </c>
      <c r="F1810" s="102"/>
      <c r="G1810" s="102"/>
      <c r="H1810" s="102"/>
      <c r="I1810" s="102"/>
      <c r="J1810" s="102"/>
      <c r="K1810" s="102"/>
      <c r="L1810" s="102"/>
      <c r="M1810" s="102"/>
      <c r="N1810" s="102"/>
      <c r="O1810" s="102"/>
      <c r="P1810" s="102"/>
      <c r="Q1810" s="102"/>
      <c r="R1810" s="102"/>
      <c r="S1810" s="102"/>
      <c r="T1810" s="102"/>
      <c r="U1810" s="102"/>
      <c r="V1810" s="102"/>
      <c r="W1810" s="102"/>
      <c r="X1810" s="102"/>
      <c r="Y1810" s="102"/>
      <c r="Z1810" s="102"/>
      <c r="AA1810" s="102"/>
      <c r="AB1810" s="102"/>
      <c r="AC1810" s="102"/>
      <c r="AD1810" s="102"/>
      <c r="AE1810" s="102"/>
      <c r="AF1810" s="102"/>
      <c r="AG1810" s="102"/>
      <c r="AH1810" s="102"/>
      <c r="AI1810" s="102"/>
      <c r="AJ1810" s="102"/>
      <c r="AK1810" s="102"/>
      <c r="AL1810" s="102"/>
      <c r="AM1810" s="102"/>
      <c r="AN1810" s="102"/>
      <c r="AO1810" s="102"/>
      <c r="AP1810" s="102"/>
      <c r="AQ1810" s="102"/>
      <c r="AR1810" s="102"/>
      <c r="AS1810" s="102"/>
      <c r="AT1810" s="102"/>
      <c r="AU1810" s="102"/>
      <c r="AV1810" s="102"/>
      <c r="AW1810" s="102"/>
      <c r="AX1810" s="102"/>
      <c r="AY1810" s="102"/>
      <c r="AZ1810" s="102"/>
      <c r="BA1810" s="102"/>
      <c r="BB1810" s="102"/>
      <c r="BC1810" s="102"/>
      <c r="BD1810" s="100"/>
      <c r="BE1810" s="102"/>
      <c r="BF1810" s="102"/>
      <c r="BG1810" s="102"/>
      <c r="BH1810" s="102"/>
      <c r="BI1810" s="100"/>
      <c r="BJ1810" s="102"/>
      <c r="BK1810" s="102"/>
      <c r="BL1810" s="102"/>
      <c r="BM1810" s="102"/>
      <c r="BN1810" s="102"/>
      <c r="BO1810" s="102"/>
      <c r="BP1810" s="102"/>
      <c r="BQ1810" s="102"/>
      <c r="BR1810" s="102"/>
      <c r="BS1810" s="102"/>
      <c r="BT1810" s="102"/>
      <c r="BU1810" s="102"/>
      <c r="BV1810" s="103"/>
      <c r="BW1810" s="103"/>
      <c r="BX1810" s="104">
        <v>0.7882304</v>
      </c>
      <c r="BY1810" s="104">
        <v>0.78994489999999995</v>
      </c>
      <c r="BZ1810" s="104">
        <v>0.79693399999999903</v>
      </c>
      <c r="CA1810" s="104">
        <v>0.81136660000000005</v>
      </c>
      <c r="CB1810" s="104">
        <v>0.81681429999999999</v>
      </c>
      <c r="CC1810" s="104">
        <v>0.82352130000000001</v>
      </c>
      <c r="CD1810" s="104">
        <v>0.83032289999999997</v>
      </c>
      <c r="CE1810" s="104">
        <v>0.83338559999999995</v>
      </c>
      <c r="CF1810" s="104">
        <v>0.82975309999999902</v>
      </c>
      <c r="CG1810" s="104">
        <v>0.83434659999999905</v>
      </c>
      <c r="CH1810" s="104">
        <v>0.84291950000000004</v>
      </c>
      <c r="CI1810" s="104">
        <v>0.84816210000000003</v>
      </c>
      <c r="CJ1810" s="104">
        <v>0.85186509999999904</v>
      </c>
      <c r="CK1810" s="104">
        <v>0.85275290000000004</v>
      </c>
      <c r="CL1810" s="104">
        <v>0.8530314</v>
      </c>
      <c r="CM1810" s="104">
        <v>0.85500500000000001</v>
      </c>
      <c r="CN1810" s="104">
        <v>0.85803470000000004</v>
      </c>
      <c r="CO1810" s="104">
        <v>0.85918649999999996</v>
      </c>
      <c r="CP1810" s="104">
        <v>0.86435819999999997</v>
      </c>
      <c r="CQ1810" s="104">
        <v>0.86838470000000001</v>
      </c>
      <c r="CR1810" s="104">
        <v>0.86482709999999996</v>
      </c>
      <c r="CS1810" s="104">
        <v>0.97502500000000003</v>
      </c>
      <c r="CT1810" s="104">
        <v>0.968225</v>
      </c>
      <c r="CU1810" s="104">
        <v>0.82176125</v>
      </c>
      <c r="CV1810" s="104">
        <v>0.85006760000000003</v>
      </c>
      <c r="CW1810" s="104">
        <v>0.89976789999999995</v>
      </c>
      <c r="CX1810" s="104">
        <v>0.91280620000000001</v>
      </c>
      <c r="CY1810" s="104">
        <v>0.91035949999999999</v>
      </c>
      <c r="CZ1810" s="104">
        <v>0.91221904999999903</v>
      </c>
      <c r="DA1810" s="104">
        <v>0.92736699999999905</v>
      </c>
      <c r="DB1810" s="104">
        <v>0.904086849999999</v>
      </c>
      <c r="DC1810" s="104">
        <v>0.90941640000000001</v>
      </c>
      <c r="DD1810" s="104">
        <v>0.90771440000000003</v>
      </c>
      <c r="DE1810" s="104">
        <v>0.92140219999999995</v>
      </c>
      <c r="DF1810" s="104">
        <v>0.89958640000000001</v>
      </c>
      <c r="DG1810" s="104">
        <v>0.90817294999999998</v>
      </c>
      <c r="DH1810" s="104">
        <v>0.90597369999999999</v>
      </c>
      <c r="DI1810" s="104">
        <v>0.90436570000000005</v>
      </c>
      <c r="DJ1810" s="104">
        <v>0.90432749999999995</v>
      </c>
      <c r="DK1810" s="104">
        <v>0.91422320000000001</v>
      </c>
      <c r="DL1810" s="104">
        <v>0.90147630000000001</v>
      </c>
      <c r="DM1810" s="104">
        <v>0.91776590000000002</v>
      </c>
      <c r="DN1810" s="104">
        <v>0.91811399999999899</v>
      </c>
      <c r="DO1810" s="104">
        <v>0.93297349999999901</v>
      </c>
      <c r="DP1810" s="104">
        <v>0.93192215</v>
      </c>
      <c r="DQ1810" s="104">
        <v>0.92177049999999905</v>
      </c>
      <c r="DR1810" s="104">
        <v>0.92938069999999995</v>
      </c>
      <c r="DS1810" s="104">
        <v>0.9293884</v>
      </c>
      <c r="DT1810" s="104">
        <v>0.92576719999999901</v>
      </c>
      <c r="DU1810" s="104"/>
      <c r="DV1810" s="104"/>
      <c r="DW1810" s="104"/>
      <c r="DX1810" s="104"/>
      <c r="DY1810" s="104"/>
      <c r="DZ1810" s="105"/>
      <c r="EA1810" s="105"/>
      <c r="EB1810" s="105"/>
      <c r="EC1810" s="105"/>
      <c r="ED1810" s="105"/>
      <c r="EE1810" s="105"/>
      <c r="EF1810" s="105"/>
      <c r="EG1810" s="105"/>
      <c r="EH1810" s="105"/>
      <c r="EI1810" s="105"/>
      <c r="EJ1810" s="105"/>
      <c r="EK1810" s="105"/>
      <c r="EL1810" s="105"/>
      <c r="EM1810" s="105"/>
      <c r="EN1810" s="105"/>
      <c r="EO1810" s="105"/>
      <c r="EP1810" s="105"/>
      <c r="EQ1810" s="105"/>
      <c r="ER1810" s="105"/>
      <c r="ES1810" s="105"/>
      <c r="ET1810" s="105"/>
      <c r="EU1810" s="105"/>
      <c r="EV1810" s="105"/>
      <c r="EW1810" s="105"/>
      <c r="EX1810" s="105"/>
      <c r="EY1810" s="105"/>
      <c r="EZ1810" s="105"/>
      <c r="FA1810" s="105"/>
      <c r="FB1810" s="105"/>
      <c r="FC1810" s="105"/>
      <c r="FD1810" s="105"/>
      <c r="FE1810" s="105"/>
      <c r="FF1810" s="105"/>
      <c r="FG1810" s="105"/>
      <c r="FH1810" s="105"/>
      <c r="FI1810" s="105"/>
      <c r="FJ1810" s="105"/>
      <c r="FK1810" s="105"/>
      <c r="FL1810" s="105"/>
      <c r="FM1810" s="105"/>
      <c r="FN1810" s="105"/>
      <c r="FO1810" s="105"/>
      <c r="FP1810" s="105"/>
      <c r="FQ1810" s="105"/>
      <c r="FR1810" s="105"/>
      <c r="FS1810" s="105"/>
      <c r="FT1810" s="105"/>
      <c r="FU1810" s="105"/>
      <c r="FV1810" s="105"/>
      <c r="FW1810" s="105"/>
      <c r="FX1810" s="105"/>
      <c r="FY1810" s="105"/>
      <c r="FZ1810" s="105"/>
      <c r="GA1810" s="105"/>
      <c r="GB1810" s="105"/>
      <c r="GC1810" s="105"/>
      <c r="GD1810" s="105"/>
      <c r="GE1810" s="105"/>
      <c r="GF1810" s="105"/>
      <c r="GG1810" s="105"/>
      <c r="GH1810" s="105"/>
      <c r="GI1810" s="105"/>
      <c r="GJ1810" s="105"/>
      <c r="GK1810" s="105"/>
      <c r="GL1810" s="105"/>
      <c r="GM1810" s="105"/>
      <c r="GN1810" s="105"/>
      <c r="GO1810" s="105"/>
      <c r="GP1810" s="105"/>
      <c r="GQ1810" s="105"/>
      <c r="GR1810" s="105"/>
      <c r="GS1810" s="105"/>
      <c r="GT1810" s="105"/>
      <c r="GU1810" s="102"/>
      <c r="GV1810" s="102"/>
      <c r="GW1810" s="102"/>
      <c r="GX1810" s="102"/>
    </row>
    <row r="1811" spans="1:206" hidden="1">
      <c r="A1811" s="97" t="s">
        <v>451</v>
      </c>
      <c r="B1811" t="s">
        <v>1415</v>
      </c>
      <c r="C1811" t="s">
        <v>714</v>
      </c>
      <c r="D1811" s="94" t="s">
        <v>1416</v>
      </c>
      <c r="E1811" s="97" t="s">
        <v>2535</v>
      </c>
      <c r="F1811" s="102"/>
      <c r="G1811" s="102"/>
      <c r="H1811" s="102"/>
      <c r="I1811" s="102"/>
      <c r="J1811" s="102"/>
      <c r="K1811" s="102"/>
      <c r="L1811" s="102"/>
      <c r="M1811" s="102"/>
      <c r="N1811" s="102"/>
      <c r="O1811" s="102"/>
      <c r="P1811" s="102"/>
      <c r="Q1811" s="102"/>
      <c r="R1811" s="102"/>
      <c r="S1811" s="102"/>
      <c r="T1811" s="102"/>
      <c r="U1811" s="102"/>
      <c r="V1811" s="102"/>
      <c r="W1811" s="102"/>
      <c r="X1811" s="102"/>
      <c r="Y1811" s="102"/>
      <c r="Z1811" s="102"/>
      <c r="AA1811" s="102"/>
      <c r="AB1811" s="102"/>
      <c r="AC1811" s="102"/>
      <c r="AD1811" s="102"/>
      <c r="AE1811" s="102"/>
      <c r="AF1811" s="102"/>
      <c r="AG1811" s="102"/>
      <c r="AH1811" s="102"/>
      <c r="AI1811" s="102"/>
      <c r="AJ1811" s="102"/>
      <c r="AK1811" s="102"/>
      <c r="AL1811" s="102"/>
      <c r="AM1811" s="102"/>
      <c r="AN1811" s="102"/>
      <c r="AO1811" s="102"/>
      <c r="AP1811" s="102"/>
      <c r="AQ1811" s="102"/>
      <c r="AR1811" s="102"/>
      <c r="AS1811" s="102"/>
      <c r="AT1811" s="102"/>
      <c r="AU1811" s="102"/>
      <c r="AV1811" s="102"/>
      <c r="AW1811" s="102"/>
      <c r="AX1811" s="102"/>
      <c r="AY1811" s="102"/>
      <c r="AZ1811" s="102"/>
      <c r="BA1811" s="102"/>
      <c r="BB1811" s="102"/>
      <c r="BC1811" s="102"/>
      <c r="BD1811" s="100"/>
      <c r="BE1811" s="102"/>
      <c r="BF1811" s="102"/>
      <c r="BG1811" s="102"/>
      <c r="BH1811" s="102"/>
      <c r="BI1811" s="100"/>
      <c r="BJ1811" s="102"/>
      <c r="BK1811" s="102"/>
      <c r="BL1811" s="102"/>
      <c r="BM1811" s="102"/>
      <c r="BN1811" s="102"/>
      <c r="BO1811" s="102"/>
      <c r="BP1811" s="102"/>
      <c r="BQ1811" s="102"/>
      <c r="BR1811" s="102"/>
      <c r="BS1811" s="102"/>
      <c r="BT1811" s="102"/>
      <c r="BU1811" s="102"/>
      <c r="BV1811" s="103"/>
      <c r="BW1811" s="103"/>
      <c r="BX1811" s="104">
        <v>0.64213229999999999</v>
      </c>
      <c r="BY1811" s="104">
        <v>0.63825500000000002</v>
      </c>
      <c r="BZ1811" s="104">
        <v>0.64858660000000001</v>
      </c>
      <c r="CA1811" s="104">
        <v>0.67835250000000002</v>
      </c>
      <c r="CB1811" s="104">
        <v>0.68700099999999997</v>
      </c>
      <c r="CC1811" s="104">
        <v>0.70243409999999995</v>
      </c>
      <c r="CD1811" s="104">
        <v>0.70825300000000002</v>
      </c>
      <c r="CE1811" s="104">
        <v>0.70583960000000001</v>
      </c>
      <c r="CF1811" s="104">
        <v>0.68869519999999995</v>
      </c>
      <c r="CG1811" s="104">
        <v>0.6903861</v>
      </c>
      <c r="CH1811" s="104">
        <v>0.70410659999999903</v>
      </c>
      <c r="CI1811" s="104">
        <v>0.71560289999999904</v>
      </c>
      <c r="CJ1811" s="104">
        <v>0.72062610000000005</v>
      </c>
      <c r="CK1811" s="104">
        <v>0.72477610000000003</v>
      </c>
      <c r="CL1811" s="104">
        <v>0.72943409999999997</v>
      </c>
      <c r="CM1811" s="104">
        <v>0.74019369999999995</v>
      </c>
      <c r="CN1811" s="104">
        <v>0.75277579999999999</v>
      </c>
      <c r="CO1811" s="104">
        <v>0.75792809999999999</v>
      </c>
      <c r="CP1811" s="104">
        <v>0.76602159999999997</v>
      </c>
      <c r="CQ1811" s="104">
        <v>0.77564440000000001</v>
      </c>
      <c r="CR1811" s="104">
        <v>0.7724896</v>
      </c>
      <c r="CS1811" s="104">
        <v>0.9478084</v>
      </c>
      <c r="CT1811" s="104">
        <v>0.95446739999999997</v>
      </c>
      <c r="CU1811" s="104">
        <v>0.84617359999999897</v>
      </c>
      <c r="CV1811" s="104">
        <v>0.83396499999999996</v>
      </c>
      <c r="CW1811" s="104">
        <v>0.904097699999999</v>
      </c>
      <c r="CX1811" s="104">
        <v>0.92713520000000005</v>
      </c>
      <c r="CY1811" s="104">
        <v>0.89756550000000002</v>
      </c>
      <c r="CZ1811" s="104">
        <v>0.89611960000000002</v>
      </c>
      <c r="DA1811" s="104">
        <v>0.92181369999999996</v>
      </c>
      <c r="DB1811" s="104">
        <v>0.888967649999999</v>
      </c>
      <c r="DC1811" s="104">
        <v>0.90821640000000003</v>
      </c>
      <c r="DD1811" s="104">
        <v>0.90321189999999996</v>
      </c>
      <c r="DE1811" s="104">
        <v>0.92233064999999903</v>
      </c>
      <c r="DF1811" s="104">
        <v>0.91973769999999999</v>
      </c>
      <c r="DG1811" s="104">
        <v>0.8999933</v>
      </c>
      <c r="DH1811" s="104">
        <v>0.90007009999999998</v>
      </c>
      <c r="DI1811" s="104">
        <v>0.89249420000000002</v>
      </c>
      <c r="DJ1811" s="104">
        <v>0.89595190000000002</v>
      </c>
      <c r="DK1811" s="104">
        <v>0.90526410000000002</v>
      </c>
      <c r="DL1811" s="104">
        <v>0.90689960000000003</v>
      </c>
      <c r="DM1811" s="104">
        <v>0.91122860000000006</v>
      </c>
      <c r="DN1811" s="104">
        <v>0.92465924999999904</v>
      </c>
      <c r="DO1811" s="104">
        <v>0.93961450000000002</v>
      </c>
      <c r="DP1811" s="104">
        <v>0.93719730000000001</v>
      </c>
      <c r="DQ1811" s="104">
        <v>0.93291420000000003</v>
      </c>
      <c r="DR1811" s="104">
        <v>0.93137049999999999</v>
      </c>
      <c r="DS1811" s="104">
        <v>0.94222309999999998</v>
      </c>
      <c r="DT1811" s="104">
        <v>0.92247460000000003</v>
      </c>
      <c r="DU1811" s="104"/>
      <c r="DV1811" s="104"/>
      <c r="DW1811" s="104"/>
      <c r="DX1811" s="104"/>
      <c r="DY1811" s="104"/>
      <c r="DZ1811" s="105"/>
      <c r="EA1811" s="105"/>
      <c r="EB1811" s="105"/>
      <c r="EC1811" s="105"/>
      <c r="ED1811" s="105"/>
      <c r="EE1811" s="105"/>
      <c r="EF1811" s="105"/>
      <c r="EG1811" s="105"/>
      <c r="EH1811" s="105"/>
      <c r="EI1811" s="105"/>
      <c r="EJ1811" s="105"/>
      <c r="EK1811" s="105"/>
      <c r="EL1811" s="105"/>
      <c r="EM1811" s="105"/>
      <c r="EN1811" s="105"/>
      <c r="EO1811" s="105"/>
      <c r="EP1811" s="105"/>
      <c r="EQ1811" s="105"/>
      <c r="ER1811" s="105"/>
      <c r="ES1811" s="105"/>
      <c r="ET1811" s="105"/>
      <c r="EU1811" s="105"/>
      <c r="EV1811" s="105"/>
      <c r="EW1811" s="105"/>
      <c r="EX1811" s="105"/>
      <c r="EY1811" s="105"/>
      <c r="EZ1811" s="105"/>
      <c r="FA1811" s="105"/>
      <c r="FB1811" s="105"/>
      <c r="FC1811" s="105"/>
      <c r="FD1811" s="105"/>
      <c r="FE1811" s="105"/>
      <c r="FF1811" s="105"/>
      <c r="FG1811" s="105"/>
      <c r="FH1811" s="105"/>
      <c r="FI1811" s="105"/>
      <c r="FJ1811" s="105"/>
      <c r="FK1811" s="105"/>
      <c r="FL1811" s="105"/>
      <c r="FM1811" s="105"/>
      <c r="FN1811" s="105"/>
      <c r="FO1811" s="105"/>
      <c r="FP1811" s="105"/>
      <c r="FQ1811" s="105"/>
      <c r="FR1811" s="105"/>
      <c r="FS1811" s="105"/>
      <c r="FT1811" s="105"/>
      <c r="FU1811" s="105"/>
      <c r="FV1811" s="105"/>
      <c r="FW1811" s="105"/>
      <c r="FX1811" s="105"/>
      <c r="FY1811" s="105"/>
      <c r="FZ1811" s="105"/>
      <c r="GA1811" s="105"/>
      <c r="GB1811" s="105"/>
      <c r="GC1811" s="105"/>
      <c r="GD1811" s="105"/>
      <c r="GE1811" s="105"/>
      <c r="GF1811" s="105"/>
      <c r="GG1811" s="105"/>
      <c r="GH1811" s="105"/>
      <c r="GI1811" s="105"/>
      <c r="GJ1811" s="105"/>
      <c r="GK1811" s="105"/>
      <c r="GL1811" s="105"/>
      <c r="GM1811" s="105"/>
      <c r="GN1811" s="105"/>
      <c r="GO1811" s="105"/>
      <c r="GP1811" s="105"/>
      <c r="GQ1811" s="105"/>
      <c r="GR1811" s="105"/>
      <c r="GS1811" s="105"/>
      <c r="GT1811" s="105"/>
      <c r="GU1811" s="102"/>
      <c r="GV1811" s="102"/>
      <c r="GW1811" s="102"/>
      <c r="GX1811" s="102"/>
    </row>
    <row r="1812" spans="1:206" hidden="1">
      <c r="A1812" s="97" t="s">
        <v>451</v>
      </c>
      <c r="B1812" t="s">
        <v>1415</v>
      </c>
      <c r="C1812" t="s">
        <v>714</v>
      </c>
      <c r="D1812" s="94" t="s">
        <v>1416</v>
      </c>
      <c r="E1812" s="97" t="s">
        <v>2536</v>
      </c>
      <c r="F1812" s="102"/>
      <c r="G1812" s="102"/>
      <c r="H1812" s="102"/>
      <c r="I1812" s="102"/>
      <c r="J1812" s="102"/>
      <c r="K1812" s="102"/>
      <c r="L1812" s="102"/>
      <c r="M1812" s="102"/>
      <c r="N1812" s="102"/>
      <c r="O1812" s="102"/>
      <c r="P1812" s="102"/>
      <c r="Q1812" s="102"/>
      <c r="R1812" s="102"/>
      <c r="S1812" s="102"/>
      <c r="T1812" s="102"/>
      <c r="U1812" s="102"/>
      <c r="V1812" s="102"/>
      <c r="W1812" s="102"/>
      <c r="X1812" s="102"/>
      <c r="Y1812" s="102"/>
      <c r="Z1812" s="102"/>
      <c r="AA1812" s="102"/>
      <c r="AB1812" s="102"/>
      <c r="AC1812" s="102"/>
      <c r="AD1812" s="102"/>
      <c r="AE1812" s="102"/>
      <c r="AF1812" s="102"/>
      <c r="AG1812" s="102"/>
      <c r="AH1812" s="102"/>
      <c r="AI1812" s="102"/>
      <c r="AJ1812" s="102"/>
      <c r="AK1812" s="102"/>
      <c r="AL1812" s="102"/>
      <c r="AM1812" s="102"/>
      <c r="AN1812" s="102"/>
      <c r="AO1812" s="102"/>
      <c r="AP1812" s="102"/>
      <c r="AQ1812" s="102"/>
      <c r="AR1812" s="102"/>
      <c r="AS1812" s="102"/>
      <c r="AT1812" s="102"/>
      <c r="AU1812" s="102"/>
      <c r="AV1812" s="102"/>
      <c r="AW1812" s="102"/>
      <c r="AX1812" s="102"/>
      <c r="AY1812" s="102"/>
      <c r="AZ1812" s="102"/>
      <c r="BA1812" s="102"/>
      <c r="BB1812" s="102"/>
      <c r="BC1812" s="102"/>
      <c r="BD1812" s="100"/>
      <c r="BE1812" s="102"/>
      <c r="BF1812" s="102"/>
      <c r="BG1812" s="102"/>
      <c r="BH1812" s="102"/>
      <c r="BI1812" s="100"/>
      <c r="BJ1812" s="102"/>
      <c r="BK1812" s="102"/>
      <c r="BL1812" s="102"/>
      <c r="BM1812" s="102"/>
      <c r="BN1812" s="102"/>
      <c r="BO1812" s="102"/>
      <c r="BP1812" s="102"/>
      <c r="BQ1812" s="102"/>
      <c r="BR1812" s="102"/>
      <c r="BS1812" s="102"/>
      <c r="BT1812" s="102"/>
      <c r="BU1812" s="102"/>
      <c r="BV1812" s="103"/>
      <c r="BW1812" s="103"/>
      <c r="BX1812" s="104">
        <v>0.79016369999999903</v>
      </c>
      <c r="BY1812" s="104">
        <v>0.81694129999999998</v>
      </c>
      <c r="BZ1812" s="104">
        <v>0.87784980000000001</v>
      </c>
      <c r="CA1812" s="104">
        <v>0.88983369999999995</v>
      </c>
      <c r="CB1812" s="104">
        <v>0.90441214999999997</v>
      </c>
      <c r="CC1812" s="104">
        <v>0.89585879999999996</v>
      </c>
      <c r="CD1812" s="104">
        <v>0.91359989999999902</v>
      </c>
      <c r="CE1812" s="104">
        <v>0.91473434999999903</v>
      </c>
      <c r="CF1812" s="104">
        <v>0.90439319999999901</v>
      </c>
      <c r="CG1812" s="104">
        <v>0.88755729999999999</v>
      </c>
      <c r="CH1812" s="104">
        <v>0.87981330000000002</v>
      </c>
      <c r="CI1812" s="104">
        <v>0.90181100000000003</v>
      </c>
      <c r="CJ1812" s="104">
        <v>0.88420180000000004</v>
      </c>
      <c r="CK1812" s="104">
        <v>0.88320999999999905</v>
      </c>
      <c r="CL1812" s="104">
        <v>0.88546440000000004</v>
      </c>
      <c r="CM1812" s="104">
        <v>0.88318410000000003</v>
      </c>
      <c r="CN1812" s="104">
        <v>0.86795635000000004</v>
      </c>
      <c r="CO1812" s="104">
        <v>0.871425749999999</v>
      </c>
      <c r="CP1812" s="104">
        <v>0.90967905000000004</v>
      </c>
      <c r="CQ1812" s="104">
        <v>0.91196770000000005</v>
      </c>
      <c r="CR1812" s="104">
        <v>0.91961649999999995</v>
      </c>
      <c r="CS1812" s="104">
        <v>0.91495079999999995</v>
      </c>
      <c r="CT1812" s="104">
        <v>0.89686104999999905</v>
      </c>
      <c r="CU1812" s="104">
        <v>0.89377094999999995</v>
      </c>
      <c r="CV1812" s="104">
        <v>0.91409809999999903</v>
      </c>
      <c r="CW1812" s="104">
        <v>0.91267719999999997</v>
      </c>
      <c r="CX1812" s="104">
        <v>0.92323045000000004</v>
      </c>
      <c r="CY1812" s="104">
        <v>0.9177476</v>
      </c>
      <c r="CZ1812" s="104">
        <v>0.9476715</v>
      </c>
      <c r="DA1812" s="104">
        <v>0.93468684999999996</v>
      </c>
      <c r="DB1812" s="104">
        <v>0.93951560000000001</v>
      </c>
      <c r="DC1812" s="104">
        <v>0.92389779999999999</v>
      </c>
      <c r="DD1812" s="104">
        <v>0.92521944999999906</v>
      </c>
      <c r="DE1812" s="104">
        <v>0.91971800000000004</v>
      </c>
      <c r="DF1812" s="104">
        <v>0.92016729999999902</v>
      </c>
      <c r="DG1812" s="104">
        <v>0.93292770000000003</v>
      </c>
      <c r="DH1812" s="104">
        <v>0.92856355000000002</v>
      </c>
      <c r="DI1812" s="104">
        <v>0.93040440000000002</v>
      </c>
      <c r="DJ1812" s="104">
        <v>0.94367760000000001</v>
      </c>
      <c r="DK1812" s="104">
        <v>0.93814425000000001</v>
      </c>
      <c r="DL1812" s="104">
        <v>0.94063529999999995</v>
      </c>
      <c r="DM1812" s="104">
        <v>0.9300467</v>
      </c>
      <c r="DN1812" s="104">
        <v>0.91187934999999998</v>
      </c>
      <c r="DO1812" s="104">
        <v>0.91334490000000002</v>
      </c>
      <c r="DP1812" s="104">
        <v>0.90688219999999997</v>
      </c>
      <c r="DQ1812" s="104">
        <v>0.89800614999999995</v>
      </c>
      <c r="DR1812" s="104">
        <v>0.89083979999999996</v>
      </c>
      <c r="DS1812" s="104">
        <v>0.92900640000000001</v>
      </c>
      <c r="DT1812" s="104">
        <v>0.92688579999999998</v>
      </c>
      <c r="DU1812" s="104"/>
      <c r="DV1812" s="104"/>
      <c r="DW1812" s="104"/>
      <c r="DX1812" s="104"/>
      <c r="DY1812" s="104"/>
      <c r="DZ1812" s="105"/>
      <c r="EA1812" s="105"/>
      <c r="EB1812" s="105"/>
      <c r="EC1812" s="105"/>
      <c r="ED1812" s="105"/>
      <c r="EE1812" s="105"/>
      <c r="EF1812" s="105"/>
      <c r="EG1812" s="105"/>
      <c r="EH1812" s="105"/>
      <c r="EI1812" s="105"/>
      <c r="EJ1812" s="105"/>
      <c r="EK1812" s="105"/>
      <c r="EL1812" s="105"/>
      <c r="EM1812" s="105"/>
      <c r="EN1812" s="105"/>
      <c r="EO1812" s="105"/>
      <c r="EP1812" s="105"/>
      <c r="EQ1812" s="105"/>
      <c r="ER1812" s="105"/>
      <c r="ES1812" s="105"/>
      <c r="ET1812" s="105"/>
      <c r="EU1812" s="105"/>
      <c r="EV1812" s="105"/>
      <c r="EW1812" s="105"/>
      <c r="EX1812" s="105"/>
      <c r="EY1812" s="105"/>
      <c r="EZ1812" s="105"/>
      <c r="FA1812" s="105"/>
      <c r="FB1812" s="105"/>
      <c r="FC1812" s="105"/>
      <c r="FD1812" s="105"/>
      <c r="FE1812" s="105"/>
      <c r="FF1812" s="105"/>
      <c r="FG1812" s="105"/>
      <c r="FH1812" s="105"/>
      <c r="FI1812" s="105"/>
      <c r="FJ1812" s="105"/>
      <c r="FK1812" s="105"/>
      <c r="FL1812" s="105"/>
      <c r="FM1812" s="105"/>
      <c r="FN1812" s="105"/>
      <c r="FO1812" s="105"/>
      <c r="FP1812" s="105"/>
      <c r="FQ1812" s="105"/>
      <c r="FR1812" s="105"/>
      <c r="FS1812" s="105"/>
      <c r="FT1812" s="105"/>
      <c r="FU1812" s="105"/>
      <c r="FV1812" s="105"/>
      <c r="FW1812" s="105"/>
      <c r="FX1812" s="105"/>
      <c r="FY1812" s="105"/>
      <c r="FZ1812" s="105"/>
      <c r="GA1812" s="105"/>
      <c r="GB1812" s="105"/>
      <c r="GC1812" s="105"/>
      <c r="GD1812" s="105"/>
      <c r="GE1812" s="105"/>
      <c r="GF1812" s="105"/>
      <c r="GG1812" s="105"/>
      <c r="GH1812" s="105"/>
      <c r="GI1812" s="105"/>
      <c r="GJ1812" s="105"/>
      <c r="GK1812" s="105"/>
      <c r="GL1812" s="105"/>
      <c r="GM1812" s="105"/>
      <c r="GN1812" s="105"/>
      <c r="GO1812" s="105"/>
      <c r="GP1812" s="105"/>
      <c r="GQ1812" s="105"/>
      <c r="GR1812" s="105"/>
      <c r="GS1812" s="105"/>
      <c r="GT1812" s="105"/>
      <c r="GU1812" s="102"/>
      <c r="GV1812" s="102"/>
      <c r="GW1812" s="102"/>
      <c r="GX1812" s="102"/>
    </row>
    <row r="1813" spans="1:206" hidden="1">
      <c r="A1813" s="97" t="s">
        <v>451</v>
      </c>
      <c r="B1813" t="s">
        <v>1415</v>
      </c>
      <c r="C1813" t="s">
        <v>714</v>
      </c>
      <c r="D1813" s="94" t="s">
        <v>1416</v>
      </c>
      <c r="E1813" s="97" t="s">
        <v>2537</v>
      </c>
      <c r="F1813" s="102"/>
      <c r="G1813" s="102"/>
      <c r="H1813" s="102"/>
      <c r="I1813" s="102"/>
      <c r="J1813" s="102"/>
      <c r="K1813" s="102"/>
      <c r="L1813" s="102"/>
      <c r="M1813" s="102"/>
      <c r="N1813" s="102"/>
      <c r="O1813" s="102"/>
      <c r="P1813" s="102"/>
      <c r="Q1813" s="102"/>
      <c r="R1813" s="102"/>
      <c r="S1813" s="102"/>
      <c r="T1813" s="102"/>
      <c r="U1813" s="102"/>
      <c r="V1813" s="102"/>
      <c r="W1813" s="102"/>
      <c r="X1813" s="102"/>
      <c r="Y1813" s="102"/>
      <c r="Z1813" s="102"/>
      <c r="AA1813" s="102"/>
      <c r="AB1813" s="102"/>
      <c r="AC1813" s="102"/>
      <c r="AD1813" s="102"/>
      <c r="AE1813" s="102"/>
      <c r="AF1813" s="102"/>
      <c r="AG1813" s="102"/>
      <c r="AH1813" s="102"/>
      <c r="AI1813" s="102"/>
      <c r="AJ1813" s="102"/>
      <c r="AK1813" s="102"/>
      <c r="AL1813" s="102"/>
      <c r="AM1813" s="102"/>
      <c r="AN1813" s="102"/>
      <c r="AO1813" s="102"/>
      <c r="AP1813" s="102"/>
      <c r="AQ1813" s="102"/>
      <c r="AR1813" s="102"/>
      <c r="AS1813" s="102"/>
      <c r="AT1813" s="102"/>
      <c r="AU1813" s="102"/>
      <c r="AV1813" s="102"/>
      <c r="AW1813" s="102"/>
      <c r="AX1813" s="102"/>
      <c r="AY1813" s="102"/>
      <c r="AZ1813" s="102"/>
      <c r="BA1813" s="102"/>
      <c r="BB1813" s="102"/>
      <c r="BC1813" s="102"/>
      <c r="BD1813" s="100"/>
      <c r="BE1813" s="102"/>
      <c r="BF1813" s="102"/>
      <c r="BG1813" s="102"/>
      <c r="BH1813" s="102"/>
      <c r="BI1813" s="100"/>
      <c r="BJ1813" s="102"/>
      <c r="BK1813" s="102"/>
      <c r="BL1813" s="102"/>
      <c r="BM1813" s="102"/>
      <c r="BN1813" s="102"/>
      <c r="BO1813" s="102"/>
      <c r="BP1813" s="102"/>
      <c r="BQ1813" s="102"/>
      <c r="BR1813" s="102"/>
      <c r="BS1813" s="102"/>
      <c r="BT1813" s="102"/>
      <c r="BU1813" s="102"/>
      <c r="BV1813" s="103"/>
      <c r="BW1813" s="103"/>
      <c r="BX1813" s="104">
        <v>0.74652249999999998</v>
      </c>
      <c r="BY1813" s="104">
        <v>0.81509540000000003</v>
      </c>
      <c r="BZ1813" s="104">
        <v>0.868911399999999</v>
      </c>
      <c r="CA1813" s="104">
        <v>0.88470689999999996</v>
      </c>
      <c r="CB1813" s="104">
        <v>0.91515484999999996</v>
      </c>
      <c r="CC1813" s="104">
        <v>0.89672079999999998</v>
      </c>
      <c r="CD1813" s="104">
        <v>0.9280986</v>
      </c>
      <c r="CE1813" s="104">
        <v>0.94285099999999999</v>
      </c>
      <c r="CF1813" s="104">
        <v>0.90763769999999999</v>
      </c>
      <c r="CG1813" s="104">
        <v>0.89594589999999996</v>
      </c>
      <c r="CH1813" s="104">
        <v>0.87070840000000005</v>
      </c>
      <c r="CI1813" s="104">
        <v>0.90247759999999999</v>
      </c>
      <c r="CJ1813" s="104">
        <v>0.88292760000000003</v>
      </c>
      <c r="CK1813" s="104">
        <v>0.87646990000000002</v>
      </c>
      <c r="CL1813" s="104">
        <v>0.89004300000000003</v>
      </c>
      <c r="CM1813" s="104">
        <v>0.85548289999999905</v>
      </c>
      <c r="CN1813" s="104">
        <v>0.86767905000000001</v>
      </c>
      <c r="CO1813" s="104">
        <v>0.868586249999999</v>
      </c>
      <c r="CP1813" s="104">
        <v>0.89956939999999996</v>
      </c>
      <c r="CQ1813" s="104">
        <v>0.91151119999999997</v>
      </c>
      <c r="CR1813" s="104">
        <v>0.91895589999999905</v>
      </c>
      <c r="CS1813" s="104">
        <v>0.9124584</v>
      </c>
      <c r="CT1813" s="104">
        <v>0.89033890000000004</v>
      </c>
      <c r="CU1813" s="104">
        <v>0.89824569999999904</v>
      </c>
      <c r="CV1813" s="104">
        <v>0.92576429999999998</v>
      </c>
      <c r="CW1813" s="104">
        <v>0.9106824</v>
      </c>
      <c r="CX1813" s="104">
        <v>0.93497644999999996</v>
      </c>
      <c r="CY1813" s="104">
        <v>0.92645409999999995</v>
      </c>
      <c r="CZ1813" s="104">
        <v>0.95904370000000005</v>
      </c>
      <c r="DA1813" s="104">
        <v>0.9412026</v>
      </c>
      <c r="DB1813" s="104">
        <v>0.93834879999999998</v>
      </c>
      <c r="DC1813" s="104">
        <v>0.91562160000000004</v>
      </c>
      <c r="DD1813" s="104">
        <v>0.91593230000000003</v>
      </c>
      <c r="DE1813" s="104">
        <v>0.91258680000000003</v>
      </c>
      <c r="DF1813" s="104">
        <v>0.91993669999999905</v>
      </c>
      <c r="DG1813" s="104">
        <v>0.90306619999999904</v>
      </c>
      <c r="DH1813" s="104">
        <v>0.92181500000000005</v>
      </c>
      <c r="DI1813" s="104">
        <v>0.92378349999999998</v>
      </c>
      <c r="DJ1813" s="104">
        <v>0.93115424999999896</v>
      </c>
      <c r="DK1813" s="104">
        <v>0.94038334999999995</v>
      </c>
      <c r="DL1813" s="104">
        <v>0.93435579999999896</v>
      </c>
      <c r="DM1813" s="104">
        <v>0.92975390000000002</v>
      </c>
      <c r="DN1813" s="104">
        <v>0.89992609999999995</v>
      </c>
      <c r="DO1813" s="104">
        <v>0.90350799999999998</v>
      </c>
      <c r="DP1813" s="104">
        <v>0.9046746</v>
      </c>
      <c r="DQ1813" s="104">
        <v>0.90863364999999896</v>
      </c>
      <c r="DR1813" s="104">
        <v>0.90889309999999901</v>
      </c>
      <c r="DS1813" s="104">
        <v>0.92709410000000003</v>
      </c>
      <c r="DT1813" s="104">
        <v>0.92689569999999999</v>
      </c>
      <c r="DU1813" s="104"/>
      <c r="DV1813" s="104"/>
      <c r="DW1813" s="104"/>
      <c r="DX1813" s="104"/>
      <c r="DY1813" s="104"/>
      <c r="DZ1813" s="105"/>
      <c r="EA1813" s="105"/>
      <c r="EB1813" s="105"/>
      <c r="EC1813" s="105"/>
      <c r="ED1813" s="105"/>
      <c r="EE1813" s="105"/>
      <c r="EF1813" s="105"/>
      <c r="EG1813" s="105"/>
      <c r="EH1813" s="105"/>
      <c r="EI1813" s="105"/>
      <c r="EJ1813" s="105"/>
      <c r="EK1813" s="105"/>
      <c r="EL1813" s="105"/>
      <c r="EM1813" s="105"/>
      <c r="EN1813" s="105"/>
      <c r="EO1813" s="105"/>
      <c r="EP1813" s="105"/>
      <c r="EQ1813" s="105"/>
      <c r="ER1813" s="105"/>
      <c r="ES1813" s="105"/>
      <c r="ET1813" s="105"/>
      <c r="EU1813" s="105"/>
      <c r="EV1813" s="105"/>
      <c r="EW1813" s="105"/>
      <c r="EX1813" s="105"/>
      <c r="EY1813" s="105"/>
      <c r="EZ1813" s="105"/>
      <c r="FA1813" s="105"/>
      <c r="FB1813" s="105"/>
      <c r="FC1813" s="105"/>
      <c r="FD1813" s="105"/>
      <c r="FE1813" s="105"/>
      <c r="FF1813" s="105"/>
      <c r="FG1813" s="105"/>
      <c r="FH1813" s="105"/>
      <c r="FI1813" s="105"/>
      <c r="FJ1813" s="105"/>
      <c r="FK1813" s="105"/>
      <c r="FL1813" s="105"/>
      <c r="FM1813" s="105"/>
      <c r="FN1813" s="105"/>
      <c r="FO1813" s="105"/>
      <c r="FP1813" s="105"/>
      <c r="FQ1813" s="105"/>
      <c r="FR1813" s="105"/>
      <c r="FS1813" s="105"/>
      <c r="FT1813" s="105"/>
      <c r="FU1813" s="105"/>
      <c r="FV1813" s="105"/>
      <c r="FW1813" s="105"/>
      <c r="FX1813" s="105"/>
      <c r="FY1813" s="105"/>
      <c r="FZ1813" s="105"/>
      <c r="GA1813" s="105"/>
      <c r="GB1813" s="105"/>
      <c r="GC1813" s="105"/>
      <c r="GD1813" s="105"/>
      <c r="GE1813" s="105"/>
      <c r="GF1813" s="105"/>
      <c r="GG1813" s="105"/>
      <c r="GH1813" s="105"/>
      <c r="GI1813" s="105"/>
      <c r="GJ1813" s="105"/>
      <c r="GK1813" s="105"/>
      <c r="GL1813" s="105"/>
      <c r="GM1813" s="105"/>
      <c r="GN1813" s="105"/>
      <c r="GO1813" s="105"/>
      <c r="GP1813" s="105"/>
      <c r="GQ1813" s="105"/>
      <c r="GR1813" s="105"/>
      <c r="GS1813" s="105"/>
      <c r="GT1813" s="105"/>
      <c r="GU1813" s="102"/>
      <c r="GV1813" s="102"/>
      <c r="GW1813" s="102"/>
      <c r="GX1813" s="102"/>
    </row>
    <row r="1814" spans="1:206" hidden="1">
      <c r="A1814" s="97" t="s">
        <v>451</v>
      </c>
      <c r="B1814" t="s">
        <v>1415</v>
      </c>
      <c r="C1814" t="s">
        <v>714</v>
      </c>
      <c r="D1814" s="94" t="s">
        <v>1416</v>
      </c>
      <c r="E1814" s="97" t="s">
        <v>2538</v>
      </c>
      <c r="F1814" s="102"/>
      <c r="G1814" s="102"/>
      <c r="H1814" s="102"/>
      <c r="I1814" s="102"/>
      <c r="J1814" s="102"/>
      <c r="K1814" s="102"/>
      <c r="L1814" s="102"/>
      <c r="M1814" s="102"/>
      <c r="N1814" s="102"/>
      <c r="O1814" s="102"/>
      <c r="P1814" s="102"/>
      <c r="Q1814" s="102"/>
      <c r="R1814" s="102"/>
      <c r="S1814" s="102"/>
      <c r="T1814" s="102"/>
      <c r="U1814" s="102"/>
      <c r="V1814" s="102"/>
      <c r="W1814" s="102"/>
      <c r="X1814" s="102"/>
      <c r="Y1814" s="102"/>
      <c r="Z1814" s="102"/>
      <c r="AA1814" s="102"/>
      <c r="AB1814" s="102"/>
      <c r="AC1814" s="102"/>
      <c r="AD1814" s="102"/>
      <c r="AE1814" s="102"/>
      <c r="AF1814" s="102"/>
      <c r="AG1814" s="102"/>
      <c r="AH1814" s="102"/>
      <c r="AI1814" s="102"/>
      <c r="AJ1814" s="102"/>
      <c r="AK1814" s="102"/>
      <c r="AL1814" s="102"/>
      <c r="AM1814" s="102"/>
      <c r="AN1814" s="102"/>
      <c r="AO1814" s="102"/>
      <c r="AP1814" s="102"/>
      <c r="AQ1814" s="102"/>
      <c r="AR1814" s="102"/>
      <c r="AS1814" s="102"/>
      <c r="AT1814" s="102"/>
      <c r="AU1814" s="102"/>
      <c r="AV1814" s="102"/>
      <c r="AW1814" s="102"/>
      <c r="AX1814" s="102"/>
      <c r="AY1814" s="102"/>
      <c r="AZ1814" s="102"/>
      <c r="BA1814" s="102"/>
      <c r="BB1814" s="102"/>
      <c r="BC1814" s="102"/>
      <c r="BD1814" s="100"/>
      <c r="BE1814" s="102"/>
      <c r="BF1814" s="102"/>
      <c r="BG1814" s="102"/>
      <c r="BH1814" s="102"/>
      <c r="BI1814" s="100"/>
      <c r="BJ1814" s="102"/>
      <c r="BK1814" s="102"/>
      <c r="BL1814" s="102"/>
      <c r="BM1814" s="102"/>
      <c r="BN1814" s="102"/>
      <c r="BO1814" s="102"/>
      <c r="BP1814" s="102"/>
      <c r="BQ1814" s="102"/>
      <c r="BR1814" s="102"/>
      <c r="BS1814" s="102"/>
      <c r="BT1814" s="102"/>
      <c r="BU1814" s="102"/>
      <c r="BV1814" s="103"/>
      <c r="BW1814" s="103"/>
      <c r="BX1814" s="104">
        <v>0.7882304</v>
      </c>
      <c r="BY1814" s="104">
        <v>0.94177699999999898</v>
      </c>
      <c r="BZ1814" s="104">
        <v>0.92611540000000003</v>
      </c>
      <c r="CA1814" s="104">
        <v>0.93636984999999995</v>
      </c>
      <c r="CB1814" s="104">
        <v>0.94042689999999995</v>
      </c>
      <c r="CC1814" s="104">
        <v>0.94784489999999999</v>
      </c>
      <c r="CD1814" s="104">
        <v>0.95142844999999998</v>
      </c>
      <c r="CE1814" s="104">
        <v>0.94249740000000004</v>
      </c>
      <c r="CF1814" s="104">
        <v>0.95421880000000003</v>
      </c>
      <c r="CG1814" s="104">
        <v>0.97338930000000001</v>
      </c>
      <c r="CH1814" s="104">
        <v>0.96459824999999999</v>
      </c>
      <c r="CI1814" s="104">
        <v>0.95214299999999996</v>
      </c>
      <c r="CJ1814" s="104">
        <v>0.96145129999999901</v>
      </c>
      <c r="CK1814" s="104">
        <v>0.93851680000000004</v>
      </c>
      <c r="CL1814" s="104">
        <v>0.93853025000000001</v>
      </c>
      <c r="CM1814" s="104">
        <v>0.94674619999999998</v>
      </c>
      <c r="CN1814" s="104">
        <v>0.94312905000000002</v>
      </c>
      <c r="CO1814" s="104">
        <v>0.946918699999999</v>
      </c>
      <c r="CP1814" s="104">
        <v>0.95678169999999996</v>
      </c>
      <c r="CQ1814" s="104">
        <v>0.94413409999999998</v>
      </c>
      <c r="CR1814" s="104">
        <v>0.95303339999999903</v>
      </c>
      <c r="CS1814" s="104">
        <v>0.96538389999999996</v>
      </c>
      <c r="CT1814" s="104">
        <v>0.9648854</v>
      </c>
      <c r="CU1814" s="104">
        <v>0.96971419999999997</v>
      </c>
      <c r="CV1814" s="104">
        <v>0.96977049999999898</v>
      </c>
      <c r="CW1814" s="104">
        <v>0.96981849999999903</v>
      </c>
      <c r="CX1814" s="104">
        <v>0.97422419999999998</v>
      </c>
      <c r="CY1814" s="104">
        <v>0.97861644999999997</v>
      </c>
      <c r="CZ1814" s="104">
        <v>0.99041449999999998</v>
      </c>
      <c r="DA1814" s="104">
        <v>0.94784634999999995</v>
      </c>
      <c r="DB1814" s="104">
        <v>0.93979594999999905</v>
      </c>
      <c r="DC1814" s="104">
        <v>0.94985470000000005</v>
      </c>
      <c r="DD1814" s="104">
        <v>0.95724624999999997</v>
      </c>
      <c r="DE1814" s="104">
        <v>0.96981110000000004</v>
      </c>
      <c r="DF1814" s="104">
        <v>0.97158429999999996</v>
      </c>
      <c r="DG1814" s="104">
        <v>0.95570569999999999</v>
      </c>
      <c r="DH1814" s="104">
        <v>0.96089599999999997</v>
      </c>
      <c r="DI1814" s="104">
        <v>0.96297179999999905</v>
      </c>
      <c r="DJ1814" s="104">
        <v>0.97556869999999996</v>
      </c>
      <c r="DK1814" s="104">
        <v>0.97327870000000005</v>
      </c>
      <c r="DL1814" s="104">
        <v>0.97065780000000002</v>
      </c>
      <c r="DM1814" s="104">
        <v>0.97186764999999997</v>
      </c>
      <c r="DN1814" s="104">
        <v>0.97572959999999997</v>
      </c>
      <c r="DO1814" s="104">
        <v>0.97883830000000005</v>
      </c>
      <c r="DP1814" s="104">
        <v>0.97245779999999904</v>
      </c>
      <c r="DQ1814" s="104">
        <v>0.97464589999999995</v>
      </c>
      <c r="DR1814" s="104">
        <v>0.98025804999999899</v>
      </c>
      <c r="DS1814" s="104">
        <v>0.97959864999999902</v>
      </c>
      <c r="DT1814" s="104">
        <v>0.90531569999999995</v>
      </c>
      <c r="DU1814" s="104"/>
      <c r="DV1814" s="104"/>
      <c r="DW1814" s="104"/>
      <c r="DX1814" s="104"/>
      <c r="DY1814" s="104"/>
      <c r="DZ1814" s="105"/>
      <c r="EA1814" s="105"/>
      <c r="EB1814" s="105"/>
      <c r="EC1814" s="105"/>
      <c r="ED1814" s="105"/>
      <c r="EE1814" s="105"/>
      <c r="EF1814" s="105"/>
      <c r="EG1814" s="105"/>
      <c r="EH1814" s="105"/>
      <c r="EI1814" s="105"/>
      <c r="EJ1814" s="105"/>
      <c r="EK1814" s="105"/>
      <c r="EL1814" s="105"/>
      <c r="EM1814" s="105"/>
      <c r="EN1814" s="105"/>
      <c r="EO1814" s="105"/>
      <c r="EP1814" s="105"/>
      <c r="EQ1814" s="105"/>
      <c r="ER1814" s="105"/>
      <c r="ES1814" s="105"/>
      <c r="ET1814" s="105"/>
      <c r="EU1814" s="105"/>
      <c r="EV1814" s="105"/>
      <c r="EW1814" s="105"/>
      <c r="EX1814" s="105"/>
      <c r="EY1814" s="105"/>
      <c r="EZ1814" s="105"/>
      <c r="FA1814" s="105"/>
      <c r="FB1814" s="105"/>
      <c r="FC1814" s="105"/>
      <c r="FD1814" s="105"/>
      <c r="FE1814" s="105"/>
      <c r="FF1814" s="105"/>
      <c r="FG1814" s="105"/>
      <c r="FH1814" s="105"/>
      <c r="FI1814" s="105"/>
      <c r="FJ1814" s="105"/>
      <c r="FK1814" s="105"/>
      <c r="FL1814" s="105"/>
      <c r="FM1814" s="105"/>
      <c r="FN1814" s="105"/>
      <c r="FO1814" s="105"/>
      <c r="FP1814" s="105"/>
      <c r="FQ1814" s="105"/>
      <c r="FR1814" s="105"/>
      <c r="FS1814" s="105"/>
      <c r="FT1814" s="105"/>
      <c r="FU1814" s="105"/>
      <c r="FV1814" s="105"/>
      <c r="FW1814" s="105"/>
      <c r="FX1814" s="105"/>
      <c r="FY1814" s="105"/>
      <c r="FZ1814" s="105"/>
      <c r="GA1814" s="105"/>
      <c r="GB1814" s="105"/>
      <c r="GC1814" s="105"/>
      <c r="GD1814" s="105"/>
      <c r="GE1814" s="105"/>
      <c r="GF1814" s="105"/>
      <c r="GG1814" s="105"/>
      <c r="GH1814" s="105"/>
      <c r="GI1814" s="105"/>
      <c r="GJ1814" s="105"/>
      <c r="GK1814" s="105"/>
      <c r="GL1814" s="105"/>
      <c r="GM1814" s="105"/>
      <c r="GN1814" s="105"/>
      <c r="GO1814" s="105"/>
      <c r="GP1814" s="105"/>
      <c r="GQ1814" s="105"/>
      <c r="GR1814" s="105"/>
      <c r="GS1814" s="105"/>
      <c r="GT1814" s="105"/>
      <c r="GU1814" s="102"/>
      <c r="GV1814" s="102"/>
      <c r="GW1814" s="102"/>
      <c r="GX1814" s="102"/>
    </row>
    <row r="1815" spans="1:206" hidden="1">
      <c r="A1815" s="97" t="s">
        <v>451</v>
      </c>
      <c r="B1815" t="s">
        <v>1415</v>
      </c>
      <c r="C1815" t="s">
        <v>714</v>
      </c>
      <c r="D1815" s="94" t="s">
        <v>1416</v>
      </c>
      <c r="E1815" s="97" t="s">
        <v>2539</v>
      </c>
      <c r="F1815" s="102"/>
      <c r="G1815" s="102"/>
      <c r="H1815" s="102"/>
      <c r="I1815" s="102"/>
      <c r="J1815" s="102"/>
      <c r="K1815" s="102"/>
      <c r="L1815" s="102"/>
      <c r="M1815" s="102"/>
      <c r="N1815" s="102"/>
      <c r="O1815" s="102"/>
      <c r="P1815" s="102"/>
      <c r="Q1815" s="102"/>
      <c r="R1815" s="102"/>
      <c r="S1815" s="102"/>
      <c r="T1815" s="102"/>
      <c r="U1815" s="102"/>
      <c r="V1815" s="102"/>
      <c r="W1815" s="102"/>
      <c r="X1815" s="102"/>
      <c r="Y1815" s="102"/>
      <c r="Z1815" s="102"/>
      <c r="AA1815" s="102"/>
      <c r="AB1815" s="102"/>
      <c r="AC1815" s="102"/>
      <c r="AD1815" s="102"/>
      <c r="AE1815" s="102"/>
      <c r="AF1815" s="102"/>
      <c r="AG1815" s="102"/>
      <c r="AH1815" s="102"/>
      <c r="AI1815" s="102"/>
      <c r="AJ1815" s="102"/>
      <c r="AK1815" s="102"/>
      <c r="AL1815" s="102"/>
      <c r="AM1815" s="102"/>
      <c r="AN1815" s="102"/>
      <c r="AO1815" s="102"/>
      <c r="AP1815" s="102"/>
      <c r="AQ1815" s="102"/>
      <c r="AR1815" s="102"/>
      <c r="AS1815" s="102"/>
      <c r="AT1815" s="102"/>
      <c r="AU1815" s="102"/>
      <c r="AV1815" s="102"/>
      <c r="AW1815" s="102"/>
      <c r="AX1815" s="102"/>
      <c r="AY1815" s="102"/>
      <c r="AZ1815" s="102"/>
      <c r="BA1815" s="102"/>
      <c r="BB1815" s="102"/>
      <c r="BC1815" s="102"/>
      <c r="BD1815" s="100"/>
      <c r="BE1815" s="102"/>
      <c r="BF1815" s="102"/>
      <c r="BG1815" s="102"/>
      <c r="BH1815" s="102"/>
      <c r="BI1815" s="100"/>
      <c r="BJ1815" s="102"/>
      <c r="BK1815" s="102"/>
      <c r="BL1815" s="102"/>
      <c r="BM1815" s="102"/>
      <c r="BN1815" s="102"/>
      <c r="BO1815" s="102"/>
      <c r="BP1815" s="102"/>
      <c r="BQ1815" s="102"/>
      <c r="BR1815" s="102"/>
      <c r="BS1815" s="102"/>
      <c r="BT1815" s="102"/>
      <c r="BU1815" s="102"/>
      <c r="BV1815" s="103"/>
      <c r="BW1815" s="103"/>
      <c r="BX1815" s="104">
        <v>0.64213229999999999</v>
      </c>
      <c r="BY1815" s="104">
        <v>0.95658619999999905</v>
      </c>
      <c r="BZ1815" s="104">
        <v>0.94615910000000003</v>
      </c>
      <c r="CA1815" s="104">
        <v>0.94695954999999998</v>
      </c>
      <c r="CB1815" s="104">
        <v>0.95030119999999996</v>
      </c>
      <c r="CC1815" s="104">
        <v>0.95867219999999997</v>
      </c>
      <c r="CD1815" s="104">
        <v>0.96243350000000005</v>
      </c>
      <c r="CE1815" s="104">
        <v>0.93835935000000004</v>
      </c>
      <c r="CF1815" s="104">
        <v>0.95325079999999995</v>
      </c>
      <c r="CG1815" s="104">
        <v>0.96631129999999998</v>
      </c>
      <c r="CH1815" s="104">
        <v>0.94906659999999898</v>
      </c>
      <c r="CI1815" s="104">
        <v>0.94006249999999902</v>
      </c>
      <c r="CJ1815" s="104">
        <v>0.96148135000000001</v>
      </c>
      <c r="CK1815" s="104">
        <v>0.94711049999999997</v>
      </c>
      <c r="CL1815" s="104">
        <v>0.94369069999999899</v>
      </c>
      <c r="CM1815" s="104">
        <v>0.94829929999999996</v>
      </c>
      <c r="CN1815" s="104">
        <v>0.95254645000000004</v>
      </c>
      <c r="CO1815" s="104">
        <v>0.95378529999999995</v>
      </c>
      <c r="CP1815" s="104">
        <v>0.97175860000000003</v>
      </c>
      <c r="CQ1815" s="104">
        <v>0.95971479999999998</v>
      </c>
      <c r="CR1815" s="104">
        <v>0.97099340000000001</v>
      </c>
      <c r="CS1815" s="104">
        <v>0.97805750000000002</v>
      </c>
      <c r="CT1815" s="104">
        <v>0.96828919999999996</v>
      </c>
      <c r="CU1815" s="104">
        <v>0.95860500000000004</v>
      </c>
      <c r="CV1815" s="104">
        <v>0.97226670000000004</v>
      </c>
      <c r="CW1815" s="104">
        <v>0.97218660000000001</v>
      </c>
      <c r="CX1815" s="104">
        <v>0.97663429999999996</v>
      </c>
      <c r="CY1815" s="104">
        <v>0.98825784999999999</v>
      </c>
      <c r="CZ1815" s="104">
        <v>0.9895292</v>
      </c>
      <c r="DA1815" s="104">
        <v>0.95241640000000005</v>
      </c>
      <c r="DB1815" s="104">
        <v>0.95604849999999997</v>
      </c>
      <c r="DC1815" s="104">
        <v>0.94413060000000004</v>
      </c>
      <c r="DD1815" s="104">
        <v>0.95936239999999995</v>
      </c>
      <c r="DE1815" s="104">
        <v>0.96795580000000003</v>
      </c>
      <c r="DF1815" s="104">
        <v>0.96323429999999999</v>
      </c>
      <c r="DG1815" s="104">
        <v>0.95591170000000003</v>
      </c>
      <c r="DH1815" s="104">
        <v>0.96635660000000001</v>
      </c>
      <c r="DI1815" s="104">
        <v>0.97015709999999999</v>
      </c>
      <c r="DJ1815" s="104">
        <v>0.97724884999999995</v>
      </c>
      <c r="DK1815" s="104">
        <v>0.97642709999999999</v>
      </c>
      <c r="DL1815" s="104">
        <v>0.96851609999999999</v>
      </c>
      <c r="DM1815" s="104">
        <v>0.97444379999999997</v>
      </c>
      <c r="DN1815" s="104">
        <v>0.97814849999999998</v>
      </c>
      <c r="DO1815" s="104">
        <v>0.97708740000000005</v>
      </c>
      <c r="DP1815" s="104">
        <v>0.97619349999999905</v>
      </c>
      <c r="DQ1815" s="104">
        <v>0.97183724999999999</v>
      </c>
      <c r="DR1815" s="104">
        <v>0.98085840000000002</v>
      </c>
      <c r="DS1815" s="104">
        <v>0.98048369999999996</v>
      </c>
      <c r="DT1815" s="104">
        <v>0.88216300000000003</v>
      </c>
      <c r="DU1815" s="104"/>
      <c r="DV1815" s="104"/>
      <c r="DW1815" s="104"/>
      <c r="DX1815" s="104"/>
      <c r="DY1815" s="104"/>
      <c r="DZ1815" s="105"/>
      <c r="EA1815" s="105"/>
      <c r="EB1815" s="105"/>
      <c r="EC1815" s="105"/>
      <c r="ED1815" s="105"/>
      <c r="EE1815" s="105"/>
      <c r="EF1815" s="105"/>
      <c r="EG1815" s="105"/>
      <c r="EH1815" s="105"/>
      <c r="EI1815" s="105"/>
      <c r="EJ1815" s="105"/>
      <c r="EK1815" s="105"/>
      <c r="EL1815" s="105"/>
      <c r="EM1815" s="105"/>
      <c r="EN1815" s="105"/>
      <c r="EO1815" s="105"/>
      <c r="EP1815" s="105"/>
      <c r="EQ1815" s="105"/>
      <c r="ER1815" s="105"/>
      <c r="ES1815" s="105"/>
      <c r="ET1815" s="105"/>
      <c r="EU1815" s="105"/>
      <c r="EV1815" s="105"/>
      <c r="EW1815" s="105"/>
      <c r="EX1815" s="105"/>
      <c r="EY1815" s="105"/>
      <c r="EZ1815" s="105"/>
      <c r="FA1815" s="105"/>
      <c r="FB1815" s="105"/>
      <c r="FC1815" s="105"/>
      <c r="FD1815" s="105"/>
      <c r="FE1815" s="105"/>
      <c r="FF1815" s="105"/>
      <c r="FG1815" s="105"/>
      <c r="FH1815" s="105"/>
      <c r="FI1815" s="105"/>
      <c r="FJ1815" s="105"/>
      <c r="FK1815" s="105"/>
      <c r="FL1815" s="105"/>
      <c r="FM1815" s="105"/>
      <c r="FN1815" s="105"/>
      <c r="FO1815" s="105"/>
      <c r="FP1815" s="105"/>
      <c r="FQ1815" s="105"/>
      <c r="FR1815" s="105"/>
      <c r="FS1815" s="105"/>
      <c r="FT1815" s="105"/>
      <c r="FU1815" s="105"/>
      <c r="FV1815" s="105"/>
      <c r="FW1815" s="105"/>
      <c r="FX1815" s="105"/>
      <c r="FY1815" s="105"/>
      <c r="FZ1815" s="105"/>
      <c r="GA1815" s="105"/>
      <c r="GB1815" s="105"/>
      <c r="GC1815" s="105"/>
      <c r="GD1815" s="105"/>
      <c r="GE1815" s="105"/>
      <c r="GF1815" s="105"/>
      <c r="GG1815" s="105"/>
      <c r="GH1815" s="105"/>
      <c r="GI1815" s="105"/>
      <c r="GJ1815" s="105"/>
      <c r="GK1815" s="105"/>
      <c r="GL1815" s="105"/>
      <c r="GM1815" s="105"/>
      <c r="GN1815" s="105"/>
      <c r="GO1815" s="105"/>
      <c r="GP1815" s="105"/>
      <c r="GQ1815" s="105"/>
      <c r="GR1815" s="105"/>
      <c r="GS1815" s="105"/>
      <c r="GT1815" s="105"/>
      <c r="GU1815" s="102"/>
      <c r="GV1815" s="102"/>
      <c r="GW1815" s="102"/>
      <c r="GX1815" s="102"/>
    </row>
    <row r="1816" spans="1:206" hidden="1">
      <c r="A1816" s="97" t="s">
        <v>451</v>
      </c>
      <c r="B1816" t="s">
        <v>1415</v>
      </c>
      <c r="C1816" t="s">
        <v>714</v>
      </c>
      <c r="D1816" s="94" t="s">
        <v>1416</v>
      </c>
      <c r="E1816" t="s">
        <v>2540</v>
      </c>
      <c r="BX1816" s="53">
        <v>0.7882304</v>
      </c>
      <c r="BY1816" s="53">
        <v>0.78994489999999995</v>
      </c>
      <c r="BZ1816" s="53">
        <v>0.79693399999999903</v>
      </c>
      <c r="CA1816" s="53">
        <v>0.81136660000000005</v>
      </c>
      <c r="CB1816" s="53">
        <v>0.81681429999999999</v>
      </c>
      <c r="CC1816" s="53">
        <v>0.82352130000000001</v>
      </c>
      <c r="CD1816" s="53">
        <v>0.83032289999999997</v>
      </c>
      <c r="CE1816" s="53">
        <v>0.83338559999999995</v>
      </c>
      <c r="CF1816" s="53">
        <v>0.82975309999999902</v>
      </c>
      <c r="CG1816" s="53">
        <v>0.83434659999999905</v>
      </c>
      <c r="CH1816" s="53">
        <v>0.84291950000000004</v>
      </c>
      <c r="CI1816" s="53">
        <v>0.84816210000000003</v>
      </c>
      <c r="CJ1816" s="53">
        <v>0.85186509999999904</v>
      </c>
      <c r="CK1816" s="53">
        <v>0.85275290000000004</v>
      </c>
      <c r="CL1816" s="53">
        <v>0.8530314</v>
      </c>
      <c r="CM1816" s="53">
        <v>0.85500500000000001</v>
      </c>
      <c r="CN1816" s="53">
        <v>0.85803470000000004</v>
      </c>
      <c r="CO1816" s="53">
        <v>0.85918649999999996</v>
      </c>
      <c r="CP1816" s="53">
        <v>0.86435819999999997</v>
      </c>
      <c r="CQ1816" s="53">
        <v>0.86838470000000001</v>
      </c>
      <c r="CR1816" s="53">
        <v>0.86482709999999996</v>
      </c>
      <c r="CS1816" s="53">
        <v>0.86580009999999996</v>
      </c>
      <c r="CT1816" s="53">
        <v>0.86233890000000002</v>
      </c>
      <c r="CU1816" s="53">
        <v>0.86003940000000001</v>
      </c>
      <c r="CV1816" s="53">
        <v>0.85740189999999905</v>
      </c>
      <c r="CW1816" s="53">
        <v>0.85278279999999995</v>
      </c>
      <c r="CX1816" s="53">
        <v>0.84799080000000004</v>
      </c>
      <c r="CY1816" s="53">
        <v>0.84646159999999904</v>
      </c>
      <c r="CZ1816" s="53">
        <v>0.85044579999999903</v>
      </c>
      <c r="DA1816" s="53">
        <v>0.85433239999999999</v>
      </c>
      <c r="DB1816" s="53">
        <v>0.85900699999999997</v>
      </c>
      <c r="DC1816" s="53">
        <v>0.86055319999999902</v>
      </c>
      <c r="DD1816" s="53">
        <v>0.86118070000000002</v>
      </c>
      <c r="DE1816" s="53">
        <v>0.86629029999999996</v>
      </c>
      <c r="DF1816" s="53">
        <v>0.87518370000000001</v>
      </c>
      <c r="DG1816" s="53">
        <v>0.88054029999999905</v>
      </c>
      <c r="DH1816" s="53">
        <v>0.8833337</v>
      </c>
      <c r="DI1816" s="53">
        <v>0.89638450000000003</v>
      </c>
      <c r="DJ1816" s="53">
        <v>0.89625759999999999</v>
      </c>
      <c r="DK1816" s="53">
        <v>0.89353119999999997</v>
      </c>
      <c r="DL1816" s="53">
        <v>0.8933354</v>
      </c>
      <c r="DM1816" s="53">
        <v>0.89202910000000002</v>
      </c>
      <c r="DN1816" s="53">
        <v>0.89764979999999905</v>
      </c>
      <c r="DO1816" s="53">
        <v>0.89740109999999995</v>
      </c>
      <c r="DP1816" s="53">
        <v>0.90062299999999995</v>
      </c>
      <c r="DQ1816" s="53">
        <v>0.90100139999999995</v>
      </c>
      <c r="DR1816" s="53">
        <v>0.90426379999999995</v>
      </c>
      <c r="DS1816" s="53">
        <v>0.90282470000000004</v>
      </c>
      <c r="DT1816" s="53">
        <v>0.90531569999999995</v>
      </c>
      <c r="DU1816" s="53"/>
      <c r="DV1816" s="53"/>
      <c r="DW1816" s="53"/>
      <c r="DX1816" s="53"/>
      <c r="DY1816" s="53"/>
    </row>
    <row r="1817" spans="1:206" hidden="1">
      <c r="A1817" s="97" t="s">
        <v>451</v>
      </c>
      <c r="B1817" t="s">
        <v>1415</v>
      </c>
      <c r="C1817" t="s">
        <v>714</v>
      </c>
      <c r="D1817" s="94" t="s">
        <v>1416</v>
      </c>
      <c r="E1817" t="s">
        <v>2541</v>
      </c>
      <c r="BX1817" s="53">
        <v>0.64213229999999999</v>
      </c>
      <c r="BY1817" s="53">
        <v>0.63825500000000002</v>
      </c>
      <c r="BZ1817" s="53">
        <v>0.64858660000000001</v>
      </c>
      <c r="CA1817" s="53">
        <v>0.67835250000000002</v>
      </c>
      <c r="CB1817" s="53">
        <v>0.68700099999999997</v>
      </c>
      <c r="CC1817" s="53">
        <v>0.70243409999999995</v>
      </c>
      <c r="CD1817" s="53">
        <v>0.70825300000000002</v>
      </c>
      <c r="CE1817" s="53">
        <v>0.70583960000000001</v>
      </c>
      <c r="CF1817" s="53">
        <v>0.68869519999999995</v>
      </c>
      <c r="CG1817" s="53">
        <v>0.6903861</v>
      </c>
      <c r="CH1817" s="53">
        <v>0.70410659999999903</v>
      </c>
      <c r="CI1817" s="53">
        <v>0.71560289999999904</v>
      </c>
      <c r="CJ1817" s="53">
        <v>0.72062610000000005</v>
      </c>
      <c r="CK1817" s="53">
        <v>0.72477610000000003</v>
      </c>
      <c r="CL1817" s="53">
        <v>0.72943409999999997</v>
      </c>
      <c r="CM1817" s="53">
        <v>0.74019369999999995</v>
      </c>
      <c r="CN1817" s="53">
        <v>0.75277579999999999</v>
      </c>
      <c r="CO1817" s="53">
        <v>0.75792809999999999</v>
      </c>
      <c r="CP1817" s="53">
        <v>0.76602159999999997</v>
      </c>
      <c r="CQ1817" s="53">
        <v>0.77564440000000001</v>
      </c>
      <c r="CR1817" s="53">
        <v>0.7724896</v>
      </c>
      <c r="CS1817" s="53">
        <v>0.77754589999999901</v>
      </c>
      <c r="CT1817" s="53">
        <v>0.776501</v>
      </c>
      <c r="CU1817" s="53">
        <v>0.77992499999999998</v>
      </c>
      <c r="CV1817" s="53">
        <v>0.78250149999999996</v>
      </c>
      <c r="CW1817" s="53">
        <v>0.77978210000000003</v>
      </c>
      <c r="CX1817" s="53">
        <v>0.77911869999999905</v>
      </c>
      <c r="CY1817" s="53">
        <v>0.78142529999999999</v>
      </c>
      <c r="CZ1817" s="53">
        <v>0.78888469999999999</v>
      </c>
      <c r="DA1817" s="53">
        <v>0.79899249999999999</v>
      </c>
      <c r="DB1817" s="53">
        <v>0.80683039999999995</v>
      </c>
      <c r="DC1817" s="53">
        <v>0.81011120000000003</v>
      </c>
      <c r="DD1817" s="53">
        <v>0.81397469999999905</v>
      </c>
      <c r="DE1817" s="53">
        <v>0.83539280000000005</v>
      </c>
      <c r="DF1817" s="53">
        <v>0.84721360000000001</v>
      </c>
      <c r="DG1817" s="53">
        <v>0.85440830000000001</v>
      </c>
      <c r="DH1817" s="53">
        <v>0.8601105</v>
      </c>
      <c r="DI1817" s="53">
        <v>0.87162409999999901</v>
      </c>
      <c r="DJ1817" s="53">
        <v>0.87623180000000001</v>
      </c>
      <c r="DK1817" s="53">
        <v>0.87854069999999995</v>
      </c>
      <c r="DL1817" s="53">
        <v>0.87884090000000004</v>
      </c>
      <c r="DM1817" s="53">
        <v>0.88066009999999995</v>
      </c>
      <c r="DN1817" s="53">
        <v>0.88194050000000002</v>
      </c>
      <c r="DO1817" s="53">
        <v>0.88202479999999905</v>
      </c>
      <c r="DP1817" s="53">
        <v>0.88330109999999995</v>
      </c>
      <c r="DQ1817" s="53">
        <v>0.88173679999999999</v>
      </c>
      <c r="DR1817" s="53">
        <v>0.88336320000000002</v>
      </c>
      <c r="DS1817" s="53">
        <v>0.88170590000000004</v>
      </c>
      <c r="DT1817" s="53">
        <v>0.88216300000000003</v>
      </c>
      <c r="DU1817" s="53"/>
      <c r="DV1817" s="53"/>
      <c r="DW1817" s="53"/>
      <c r="DX1817" s="53"/>
      <c r="DY1817" s="53"/>
    </row>
    <row r="1818" spans="1:206" hidden="1">
      <c r="A1818" s="97" t="s">
        <v>451</v>
      </c>
      <c r="B1818" t="s">
        <v>1415</v>
      </c>
      <c r="C1818" t="s">
        <v>714</v>
      </c>
      <c r="D1818" s="94" t="s">
        <v>1416</v>
      </c>
      <c r="E1818" s="97" t="s">
        <v>2542</v>
      </c>
      <c r="F1818" s="102"/>
      <c r="G1818" s="102"/>
      <c r="H1818" s="102"/>
      <c r="I1818" s="102"/>
      <c r="J1818" s="102"/>
      <c r="K1818" s="102"/>
      <c r="L1818" s="102"/>
      <c r="M1818" s="102"/>
      <c r="N1818" s="102"/>
      <c r="O1818" s="102"/>
      <c r="P1818" s="102"/>
      <c r="Q1818" s="102"/>
      <c r="R1818" s="102"/>
      <c r="S1818" s="102"/>
      <c r="T1818" s="102"/>
      <c r="U1818" s="102"/>
      <c r="V1818" s="102"/>
      <c r="W1818" s="102"/>
      <c r="X1818" s="102"/>
      <c r="Y1818" s="102"/>
      <c r="Z1818" s="102"/>
      <c r="AA1818" s="102"/>
      <c r="AB1818" s="102"/>
      <c r="AC1818" s="102"/>
      <c r="AD1818" s="102"/>
      <c r="AE1818" s="102"/>
      <c r="AF1818" s="102"/>
      <c r="AG1818" s="102"/>
      <c r="AH1818" s="102"/>
      <c r="AI1818" s="102"/>
      <c r="AJ1818" s="102"/>
      <c r="AK1818" s="102"/>
      <c r="AL1818" s="102"/>
      <c r="AM1818" s="102"/>
      <c r="AN1818" s="102"/>
      <c r="AO1818" s="102"/>
      <c r="AP1818" s="102"/>
      <c r="AQ1818" s="102"/>
      <c r="AR1818" s="102"/>
      <c r="AS1818" s="102"/>
      <c r="AT1818" s="102"/>
      <c r="AU1818" s="102"/>
      <c r="AV1818" s="102"/>
      <c r="AW1818" s="102"/>
      <c r="AX1818" s="102"/>
      <c r="AY1818" s="102"/>
      <c r="AZ1818" s="102"/>
      <c r="BA1818" s="102"/>
      <c r="BB1818" s="102"/>
      <c r="BC1818" s="102"/>
      <c r="BD1818" s="100"/>
      <c r="BE1818" s="102"/>
      <c r="BF1818" s="102"/>
      <c r="BG1818" s="102"/>
      <c r="BH1818" s="102"/>
      <c r="BI1818" s="100"/>
      <c r="BJ1818" s="102"/>
      <c r="BK1818" s="102"/>
      <c r="BL1818" s="102"/>
      <c r="BM1818" s="102"/>
      <c r="BN1818" s="102"/>
      <c r="BO1818" s="102"/>
      <c r="BP1818" s="102"/>
      <c r="BQ1818" s="102"/>
      <c r="BR1818" s="102"/>
      <c r="BS1818" s="102"/>
      <c r="BT1818" s="102"/>
      <c r="BU1818" s="102"/>
      <c r="BV1818" s="102"/>
      <c r="BW1818" s="102"/>
      <c r="BX1818" s="104"/>
      <c r="BY1818" s="104"/>
      <c r="BZ1818" s="104"/>
      <c r="CA1818" s="104"/>
      <c r="CB1818" s="104"/>
      <c r="CC1818" s="104"/>
      <c r="CD1818" s="104"/>
      <c r="CE1818" s="104"/>
      <c r="CF1818" s="104"/>
      <c r="CG1818" s="104"/>
      <c r="CH1818" s="104"/>
      <c r="CI1818" s="104"/>
      <c r="CJ1818" s="104"/>
      <c r="CK1818" s="104"/>
      <c r="CL1818" s="104"/>
      <c r="CM1818" s="104"/>
      <c r="CN1818" s="104"/>
      <c r="CO1818" s="104"/>
      <c r="CP1818" s="104"/>
      <c r="CQ1818" s="104"/>
      <c r="CR1818" s="104"/>
      <c r="CS1818" s="104"/>
      <c r="CT1818" s="104"/>
      <c r="CU1818" s="104"/>
      <c r="CV1818" s="104"/>
      <c r="CW1818" s="104"/>
      <c r="CX1818" s="104"/>
      <c r="CY1818" s="104"/>
      <c r="CZ1818" s="104">
        <v>0.32790170000000002</v>
      </c>
      <c r="DA1818" s="104">
        <v>0.29154845000000001</v>
      </c>
      <c r="DB1818" s="104">
        <v>0.33234550000000002</v>
      </c>
      <c r="DC1818" s="104">
        <v>0.24201239999999999</v>
      </c>
      <c r="DD1818" s="104">
        <v>0.30156365000000002</v>
      </c>
      <c r="DE1818" s="104">
        <v>0.34914600000000001</v>
      </c>
      <c r="DF1818" s="104">
        <v>0.25461529999999999</v>
      </c>
      <c r="DG1818" s="104">
        <v>0.2758216</v>
      </c>
      <c r="DH1818" s="104">
        <v>0.27553509999999998</v>
      </c>
      <c r="DI1818" s="104">
        <v>0.30243589999999998</v>
      </c>
      <c r="DJ1818" s="104">
        <v>0.28748610000000002</v>
      </c>
      <c r="DK1818" s="104">
        <v>0.26946585000000001</v>
      </c>
      <c r="DL1818" s="104">
        <v>0.28702424999999998</v>
      </c>
      <c r="DM1818" s="104">
        <v>0.30434450000000002</v>
      </c>
      <c r="DN1818" s="104">
        <v>0.31380039999999998</v>
      </c>
      <c r="DO1818" s="104">
        <v>0.37135790000000002</v>
      </c>
      <c r="DP1818" s="104">
        <v>0.35692990000000002</v>
      </c>
      <c r="DQ1818" s="104">
        <v>0.34105449999999998</v>
      </c>
      <c r="DR1818" s="104">
        <v>0.3371403</v>
      </c>
      <c r="DS1818" s="104">
        <v>0.39868825000000002</v>
      </c>
      <c r="DT1818" s="104">
        <v>0.4252242</v>
      </c>
      <c r="DU1818" s="104"/>
      <c r="DV1818" s="104"/>
      <c r="DW1818" s="104"/>
      <c r="DX1818" s="104"/>
      <c r="DY1818" s="104"/>
      <c r="DZ1818" s="106"/>
      <c r="EA1818" s="106"/>
      <c r="EB1818" s="106"/>
      <c r="EC1818" s="106"/>
      <c r="ED1818" s="106"/>
      <c r="EE1818" s="106"/>
      <c r="EF1818" s="106"/>
      <c r="EG1818" s="106"/>
      <c r="EH1818" s="106"/>
      <c r="EI1818" s="106"/>
      <c r="EJ1818" s="106"/>
      <c r="EK1818" s="102"/>
      <c r="EL1818" s="102"/>
      <c r="EM1818" s="102"/>
      <c r="EN1818" s="102"/>
      <c r="EO1818" s="102"/>
      <c r="EP1818" s="102"/>
      <c r="EQ1818" s="102"/>
      <c r="ER1818" s="102"/>
      <c r="ES1818" s="102"/>
      <c r="ET1818" s="102"/>
      <c r="EU1818" s="102"/>
      <c r="EV1818" s="102"/>
      <c r="EW1818" s="102"/>
      <c r="EX1818" s="102"/>
      <c r="EY1818" s="102"/>
      <c r="EZ1818" s="102"/>
      <c r="FA1818" s="102"/>
      <c r="FB1818" s="102"/>
      <c r="FC1818" s="102"/>
      <c r="FD1818" s="102"/>
      <c r="FE1818" s="102"/>
      <c r="FF1818" s="102"/>
      <c r="FG1818" s="102"/>
      <c r="FH1818" s="102"/>
      <c r="FI1818" s="102"/>
      <c r="FJ1818" s="102"/>
      <c r="FK1818" s="102"/>
      <c r="FL1818" s="102"/>
      <c r="FM1818" s="102"/>
      <c r="FN1818" s="102"/>
      <c r="FO1818" s="102"/>
      <c r="FP1818" s="102"/>
      <c r="FQ1818" s="102"/>
      <c r="FR1818" s="102"/>
      <c r="FS1818" s="102"/>
      <c r="FT1818" s="102"/>
      <c r="FU1818" s="102"/>
      <c r="FV1818" s="102"/>
      <c r="FW1818" s="102"/>
      <c r="FX1818" s="102"/>
      <c r="FY1818" s="102"/>
      <c r="FZ1818" s="102"/>
      <c r="GA1818" s="102"/>
      <c r="GB1818" s="102"/>
      <c r="GC1818" s="102"/>
      <c r="GD1818" s="102"/>
      <c r="GE1818" s="102"/>
      <c r="GF1818" s="102"/>
      <c r="GG1818" s="102"/>
      <c r="GH1818" s="102"/>
      <c r="GI1818" s="102"/>
      <c r="GJ1818" s="102"/>
      <c r="GK1818" s="102"/>
      <c r="GL1818" s="102"/>
      <c r="GM1818" s="102"/>
      <c r="GN1818" s="102"/>
      <c r="GO1818" s="102"/>
      <c r="GP1818" s="102"/>
      <c r="GQ1818" s="102"/>
      <c r="GR1818" s="102"/>
      <c r="GS1818" s="102"/>
      <c r="GT1818" s="102"/>
      <c r="GU1818" s="102"/>
      <c r="GV1818" s="102"/>
      <c r="GW1818" s="102"/>
      <c r="GX1818" s="102"/>
    </row>
    <row r="1819" spans="1:206" hidden="1">
      <c r="A1819" s="97" t="s">
        <v>451</v>
      </c>
      <c r="B1819" t="s">
        <v>1415</v>
      </c>
      <c r="C1819" t="s">
        <v>714</v>
      </c>
      <c r="D1819" s="94" t="s">
        <v>1416</v>
      </c>
      <c r="E1819" s="97" t="s">
        <v>2543</v>
      </c>
      <c r="F1819" s="102"/>
      <c r="G1819" s="102"/>
      <c r="H1819" s="102"/>
      <c r="I1819" s="102"/>
      <c r="J1819" s="102"/>
      <c r="K1819" s="102"/>
      <c r="L1819" s="102"/>
      <c r="M1819" s="102"/>
      <c r="N1819" s="102"/>
      <c r="O1819" s="102"/>
      <c r="P1819" s="102"/>
      <c r="Q1819" s="102"/>
      <c r="R1819" s="102"/>
      <c r="S1819" s="102"/>
      <c r="T1819" s="102"/>
      <c r="U1819" s="102"/>
      <c r="V1819" s="102"/>
      <c r="W1819" s="102"/>
      <c r="X1819" s="102"/>
      <c r="Y1819" s="102"/>
      <c r="Z1819" s="102"/>
      <c r="AA1819" s="102"/>
      <c r="AB1819" s="102"/>
      <c r="AC1819" s="102"/>
      <c r="AD1819" s="102"/>
      <c r="AE1819" s="102"/>
      <c r="AF1819" s="102"/>
      <c r="AG1819" s="102"/>
      <c r="AH1819" s="102"/>
      <c r="AI1819" s="102"/>
      <c r="AJ1819" s="102"/>
      <c r="AK1819" s="102"/>
      <c r="AL1819" s="102"/>
      <c r="AM1819" s="102"/>
      <c r="AN1819" s="102"/>
      <c r="AO1819" s="102"/>
      <c r="AP1819" s="102"/>
      <c r="AQ1819" s="102"/>
      <c r="AR1819" s="102"/>
      <c r="AS1819" s="102"/>
      <c r="AT1819" s="102"/>
      <c r="AU1819" s="102"/>
      <c r="AV1819" s="102"/>
      <c r="AW1819" s="102"/>
      <c r="AX1819" s="102"/>
      <c r="AY1819" s="102"/>
      <c r="AZ1819" s="102"/>
      <c r="BA1819" s="102"/>
      <c r="BB1819" s="102"/>
      <c r="BC1819" s="102"/>
      <c r="BD1819" s="100"/>
      <c r="BE1819" s="102"/>
      <c r="BF1819" s="102"/>
      <c r="BG1819" s="102"/>
      <c r="BH1819" s="102"/>
      <c r="BI1819" s="100"/>
      <c r="BJ1819" s="102"/>
      <c r="BK1819" s="102"/>
      <c r="BL1819" s="102"/>
      <c r="BM1819" s="102"/>
      <c r="BN1819" s="102"/>
      <c r="BO1819" s="102"/>
      <c r="BP1819" s="102"/>
      <c r="BQ1819" s="102"/>
      <c r="BR1819" s="102"/>
      <c r="BS1819" s="102"/>
      <c r="BT1819" s="102"/>
      <c r="BU1819" s="102"/>
      <c r="BV1819" s="102"/>
      <c r="BW1819" s="102"/>
      <c r="BX1819" s="104"/>
      <c r="BY1819" s="104"/>
      <c r="BZ1819" s="104"/>
      <c r="CA1819" s="104"/>
      <c r="CB1819" s="104"/>
      <c r="CC1819" s="104"/>
      <c r="CD1819" s="104"/>
      <c r="CE1819" s="104"/>
      <c r="CF1819" s="104"/>
      <c r="CG1819" s="104"/>
      <c r="CH1819" s="104"/>
      <c r="CI1819" s="104"/>
      <c r="CJ1819" s="104"/>
      <c r="CK1819" s="104"/>
      <c r="CL1819" s="104"/>
      <c r="CM1819" s="104"/>
      <c r="CN1819" s="104"/>
      <c r="CO1819" s="104"/>
      <c r="CP1819" s="104"/>
      <c r="CQ1819" s="104"/>
      <c r="CR1819" s="104"/>
      <c r="CS1819" s="104"/>
      <c r="CT1819" s="104"/>
      <c r="CU1819" s="104"/>
      <c r="CV1819" s="104"/>
      <c r="CW1819" s="104"/>
      <c r="CX1819" s="104"/>
      <c r="CY1819" s="104"/>
      <c r="CZ1819" s="104">
        <v>0.40790009999999999</v>
      </c>
      <c r="DA1819" s="104">
        <v>0.23115925000000001</v>
      </c>
      <c r="DB1819" s="104">
        <v>0.2931743</v>
      </c>
      <c r="DC1819" s="104">
        <v>0.18265680000000001</v>
      </c>
      <c r="DD1819" s="104">
        <v>0.27402769999999999</v>
      </c>
      <c r="DE1819" s="104">
        <v>0.35102689999999998</v>
      </c>
      <c r="DF1819" s="104">
        <v>0.24066779999999999</v>
      </c>
      <c r="DG1819" s="104">
        <v>0.26100905000000002</v>
      </c>
      <c r="DH1819" s="104">
        <v>0.313836</v>
      </c>
      <c r="DI1819" s="104">
        <v>0.33348090000000002</v>
      </c>
      <c r="DJ1819" s="104">
        <v>0.23804500000000001</v>
      </c>
      <c r="DK1819" s="104">
        <v>0.25732179999999999</v>
      </c>
      <c r="DL1819" s="104">
        <v>0.26558039999999999</v>
      </c>
      <c r="DM1819" s="104">
        <v>0.27644115000000002</v>
      </c>
      <c r="DN1819" s="104">
        <v>0.31143900000000002</v>
      </c>
      <c r="DO1819" s="104">
        <v>0.38245190000000001</v>
      </c>
      <c r="DP1819" s="104">
        <v>0.323125</v>
      </c>
      <c r="DQ1819" s="104">
        <v>0.32649594999999998</v>
      </c>
      <c r="DR1819" s="104">
        <v>0.32201380000000002</v>
      </c>
      <c r="DS1819" s="104">
        <v>0.35790440000000001</v>
      </c>
      <c r="DT1819" s="104">
        <v>0.38789089999999998</v>
      </c>
      <c r="DU1819" s="104"/>
      <c r="DV1819" s="104"/>
      <c r="DW1819" s="104"/>
      <c r="DX1819" s="104"/>
      <c r="DY1819" s="104"/>
      <c r="DZ1819" s="106"/>
      <c r="EA1819" s="106"/>
      <c r="EB1819" s="106"/>
      <c r="EC1819" s="106"/>
      <c r="ED1819" s="106"/>
      <c r="EE1819" s="106"/>
      <c r="EF1819" s="106"/>
      <c r="EG1819" s="106"/>
      <c r="EH1819" s="106"/>
      <c r="EI1819" s="106"/>
      <c r="EJ1819" s="106"/>
      <c r="EK1819" s="102"/>
      <c r="EL1819" s="102"/>
      <c r="EM1819" s="102"/>
      <c r="EN1819" s="102"/>
      <c r="EO1819" s="102"/>
      <c r="EP1819" s="102"/>
      <c r="EQ1819" s="102"/>
      <c r="ER1819" s="102"/>
      <c r="ES1819" s="102"/>
      <c r="ET1819" s="102"/>
      <c r="EU1819" s="102"/>
      <c r="EV1819" s="102"/>
      <c r="EW1819" s="102"/>
      <c r="EX1819" s="102"/>
      <c r="EY1819" s="102"/>
      <c r="EZ1819" s="102"/>
      <c r="FA1819" s="102"/>
      <c r="FB1819" s="102"/>
      <c r="FC1819" s="102"/>
      <c r="FD1819" s="102"/>
      <c r="FE1819" s="102"/>
      <c r="FF1819" s="102"/>
      <c r="FG1819" s="102"/>
      <c r="FH1819" s="102"/>
      <c r="FI1819" s="102"/>
      <c r="FJ1819" s="102"/>
      <c r="FK1819" s="102"/>
      <c r="FL1819" s="102"/>
      <c r="FM1819" s="102"/>
      <c r="FN1819" s="102"/>
      <c r="FO1819" s="102"/>
      <c r="FP1819" s="102"/>
      <c r="FQ1819" s="102"/>
      <c r="FR1819" s="102"/>
      <c r="FS1819" s="102"/>
      <c r="FT1819" s="102"/>
      <c r="FU1819" s="102"/>
      <c r="FV1819" s="102"/>
      <c r="FW1819" s="102"/>
      <c r="FX1819" s="102"/>
      <c r="FY1819" s="102"/>
      <c r="FZ1819" s="102"/>
      <c r="GA1819" s="102"/>
      <c r="GB1819" s="102"/>
      <c r="GC1819" s="102"/>
      <c r="GD1819" s="102"/>
      <c r="GE1819" s="102"/>
      <c r="GF1819" s="102"/>
      <c r="GG1819" s="102"/>
      <c r="GH1819" s="102"/>
      <c r="GI1819" s="102"/>
      <c r="GJ1819" s="102"/>
      <c r="GK1819" s="102"/>
      <c r="GL1819" s="102"/>
      <c r="GM1819" s="102"/>
      <c r="GN1819" s="102"/>
      <c r="GO1819" s="102"/>
      <c r="GP1819" s="102"/>
      <c r="GQ1819" s="102"/>
      <c r="GR1819" s="102"/>
      <c r="GS1819" s="102"/>
      <c r="GT1819" s="102"/>
      <c r="GU1819" s="102"/>
      <c r="GV1819" s="102"/>
      <c r="GW1819" s="102"/>
      <c r="GX1819" s="102"/>
    </row>
    <row r="1820" spans="1:206" hidden="1">
      <c r="A1820" s="97" t="s">
        <v>451</v>
      </c>
      <c r="B1820" t="s">
        <v>1415</v>
      </c>
      <c r="C1820" t="s">
        <v>714</v>
      </c>
      <c r="D1820" s="94" t="s">
        <v>1416</v>
      </c>
      <c r="E1820" s="97" t="s">
        <v>2544</v>
      </c>
      <c r="F1820" s="102"/>
      <c r="G1820" s="102"/>
      <c r="H1820" s="102"/>
      <c r="I1820" s="102"/>
      <c r="J1820" s="102"/>
      <c r="K1820" s="102"/>
      <c r="L1820" s="102"/>
      <c r="M1820" s="102"/>
      <c r="N1820" s="102"/>
      <c r="O1820" s="102"/>
      <c r="P1820" s="102"/>
      <c r="Q1820" s="102"/>
      <c r="R1820" s="102"/>
      <c r="S1820" s="102"/>
      <c r="T1820" s="102"/>
      <c r="U1820" s="102"/>
      <c r="V1820" s="102"/>
      <c r="W1820" s="102"/>
      <c r="X1820" s="102"/>
      <c r="Y1820" s="102"/>
      <c r="Z1820" s="102"/>
      <c r="AA1820" s="102"/>
      <c r="AB1820" s="102"/>
      <c r="AC1820" s="102"/>
      <c r="AD1820" s="102"/>
      <c r="AE1820" s="102"/>
      <c r="AF1820" s="102"/>
      <c r="AG1820" s="102"/>
      <c r="AH1820" s="102"/>
      <c r="AI1820" s="102"/>
      <c r="AJ1820" s="102"/>
      <c r="AK1820" s="102"/>
      <c r="AL1820" s="102"/>
      <c r="AM1820" s="102"/>
      <c r="AN1820" s="102"/>
      <c r="AO1820" s="102"/>
      <c r="AP1820" s="102"/>
      <c r="AQ1820" s="102"/>
      <c r="AR1820" s="102"/>
      <c r="AS1820" s="102"/>
      <c r="AT1820" s="102"/>
      <c r="AU1820" s="102"/>
      <c r="AV1820" s="102"/>
      <c r="AW1820" s="102"/>
      <c r="AX1820" s="102"/>
      <c r="AY1820" s="102"/>
      <c r="AZ1820" s="102"/>
      <c r="BA1820" s="102"/>
      <c r="BB1820" s="102"/>
      <c r="BC1820" s="102"/>
      <c r="BD1820" s="100"/>
      <c r="BE1820" s="102"/>
      <c r="BF1820" s="102"/>
      <c r="BG1820" s="102"/>
      <c r="BH1820" s="102"/>
      <c r="BI1820" s="100"/>
      <c r="BJ1820" s="102"/>
      <c r="BK1820" s="102"/>
      <c r="BL1820" s="102"/>
      <c r="BM1820" s="102"/>
      <c r="BN1820" s="102"/>
      <c r="BO1820" s="102"/>
      <c r="BP1820" s="102"/>
      <c r="BQ1820" s="102"/>
      <c r="BR1820" s="102"/>
      <c r="BS1820" s="102"/>
      <c r="BT1820" s="102"/>
      <c r="BU1820" s="102"/>
      <c r="BV1820" s="102"/>
      <c r="BW1820" s="102"/>
      <c r="BX1820" s="104"/>
      <c r="BY1820" s="104"/>
      <c r="BZ1820" s="104"/>
      <c r="CA1820" s="104"/>
      <c r="CB1820" s="104"/>
      <c r="CC1820" s="104"/>
      <c r="CD1820" s="104"/>
      <c r="CE1820" s="104"/>
      <c r="CF1820" s="104"/>
      <c r="CG1820" s="104"/>
      <c r="CH1820" s="104"/>
      <c r="CI1820" s="104"/>
      <c r="CJ1820" s="104"/>
      <c r="CK1820" s="104"/>
      <c r="CL1820" s="104"/>
      <c r="CM1820" s="104"/>
      <c r="CN1820" s="104"/>
      <c r="CO1820" s="104"/>
      <c r="CP1820" s="104"/>
      <c r="CQ1820" s="104"/>
      <c r="CR1820" s="104"/>
      <c r="CS1820" s="104"/>
      <c r="CT1820" s="104"/>
      <c r="CU1820" s="104"/>
      <c r="CV1820" s="104"/>
      <c r="CW1820" s="104"/>
      <c r="CX1820" s="104"/>
      <c r="CY1820" s="104"/>
      <c r="CZ1820" s="104">
        <v>0.57545040000000003</v>
      </c>
      <c r="DA1820" s="104">
        <v>0.56718049999999998</v>
      </c>
      <c r="DB1820" s="104">
        <v>0.63248435000000003</v>
      </c>
      <c r="DC1820" s="104">
        <v>0.64696854999999998</v>
      </c>
      <c r="DD1820" s="104">
        <v>0.66977054999999996</v>
      </c>
      <c r="DE1820" s="104">
        <v>0.6925057</v>
      </c>
      <c r="DF1820" s="104">
        <v>0.73562780000000005</v>
      </c>
      <c r="DG1820" s="104">
        <v>0.74136539999999995</v>
      </c>
      <c r="DH1820" s="104">
        <v>0.75257280000000004</v>
      </c>
      <c r="DI1820" s="104">
        <v>0.65637259999999997</v>
      </c>
      <c r="DJ1820" s="104">
        <v>0.71773560000000003</v>
      </c>
      <c r="DK1820" s="104">
        <v>0.73211159999999997</v>
      </c>
      <c r="DL1820" s="104">
        <v>0.77206379999999997</v>
      </c>
      <c r="DM1820" s="104">
        <v>0.79521565000000005</v>
      </c>
      <c r="DN1820" s="104">
        <v>0.77754979999999996</v>
      </c>
      <c r="DO1820" s="104">
        <v>0.75212159999999995</v>
      </c>
      <c r="DP1820" s="104">
        <v>0.75528859999999998</v>
      </c>
      <c r="DQ1820" s="104">
        <v>0.77010469999999998</v>
      </c>
      <c r="DR1820" s="104">
        <v>0.79585740000000005</v>
      </c>
      <c r="DS1820" s="104">
        <v>0.82586329999999997</v>
      </c>
      <c r="DT1820" s="104">
        <v>0.69186519999999996</v>
      </c>
      <c r="DU1820" s="104"/>
      <c r="DV1820" s="104"/>
      <c r="DW1820" s="104"/>
      <c r="DX1820" s="104"/>
      <c r="DY1820" s="104"/>
      <c r="DZ1820" s="106"/>
      <c r="EA1820" s="106"/>
      <c r="EB1820" s="106"/>
      <c r="EC1820" s="106"/>
      <c r="ED1820" s="106"/>
      <c r="EE1820" s="106"/>
      <c r="EF1820" s="106"/>
      <c r="EG1820" s="106"/>
      <c r="EH1820" s="106"/>
      <c r="EI1820" s="106"/>
      <c r="EJ1820" s="106"/>
      <c r="EK1820" s="102"/>
      <c r="EL1820" s="102"/>
      <c r="EM1820" s="102"/>
      <c r="EN1820" s="102"/>
      <c r="EO1820" s="102"/>
      <c r="EP1820" s="102"/>
      <c r="EQ1820" s="102"/>
      <c r="ER1820" s="102"/>
      <c r="ES1820" s="102"/>
      <c r="ET1820" s="102"/>
      <c r="EU1820" s="102"/>
      <c r="EV1820" s="102"/>
      <c r="EW1820" s="102"/>
      <c r="EX1820" s="102"/>
      <c r="EY1820" s="102"/>
      <c r="EZ1820" s="102"/>
      <c r="FA1820" s="102"/>
      <c r="FB1820" s="102"/>
      <c r="FC1820" s="102"/>
      <c r="FD1820" s="102"/>
      <c r="FE1820" s="102"/>
      <c r="FF1820" s="102"/>
      <c r="FG1820" s="102"/>
      <c r="FH1820" s="102"/>
      <c r="FI1820" s="102"/>
      <c r="FJ1820" s="102"/>
      <c r="FK1820" s="102"/>
      <c r="FL1820" s="102"/>
      <c r="FM1820" s="102"/>
      <c r="FN1820" s="102"/>
      <c r="FO1820" s="102"/>
      <c r="FP1820" s="102"/>
      <c r="FQ1820" s="102"/>
      <c r="FR1820" s="102"/>
      <c r="FS1820" s="102"/>
      <c r="FT1820" s="102"/>
      <c r="FU1820" s="102"/>
      <c r="FV1820" s="102"/>
      <c r="FW1820" s="102"/>
      <c r="FX1820" s="102"/>
      <c r="FY1820" s="102"/>
      <c r="FZ1820" s="102"/>
      <c r="GA1820" s="102"/>
      <c r="GB1820" s="102"/>
      <c r="GC1820" s="102"/>
      <c r="GD1820" s="102"/>
      <c r="GE1820" s="102"/>
      <c r="GF1820" s="102"/>
      <c r="GG1820" s="102"/>
      <c r="GH1820" s="102"/>
      <c r="GI1820" s="102"/>
      <c r="GJ1820" s="102"/>
      <c r="GK1820" s="102"/>
      <c r="GL1820" s="102"/>
      <c r="GM1820" s="102"/>
      <c r="GN1820" s="102"/>
      <c r="GO1820" s="102"/>
      <c r="GP1820" s="102"/>
      <c r="GQ1820" s="102"/>
      <c r="GR1820" s="102"/>
      <c r="GS1820" s="102"/>
      <c r="GT1820" s="102"/>
      <c r="GU1820" s="102"/>
      <c r="GV1820" s="102"/>
      <c r="GW1820" s="102"/>
      <c r="GX1820" s="102"/>
    </row>
    <row r="1821" spans="1:206" hidden="1">
      <c r="A1821" s="97" t="s">
        <v>451</v>
      </c>
      <c r="B1821" t="s">
        <v>1415</v>
      </c>
      <c r="C1821" t="s">
        <v>714</v>
      </c>
      <c r="D1821" s="94" t="s">
        <v>1416</v>
      </c>
      <c r="E1821" s="97" t="s">
        <v>2545</v>
      </c>
      <c r="F1821" s="102"/>
      <c r="G1821" s="102"/>
      <c r="H1821" s="102"/>
      <c r="I1821" s="102"/>
      <c r="J1821" s="102"/>
      <c r="K1821" s="102"/>
      <c r="L1821" s="102"/>
      <c r="M1821" s="102"/>
      <c r="N1821" s="102"/>
      <c r="O1821" s="102"/>
      <c r="P1821" s="102"/>
      <c r="Q1821" s="102"/>
      <c r="R1821" s="102"/>
      <c r="S1821" s="102"/>
      <c r="T1821" s="102"/>
      <c r="U1821" s="102"/>
      <c r="V1821" s="102"/>
      <c r="W1821" s="102"/>
      <c r="X1821" s="102"/>
      <c r="Y1821" s="102"/>
      <c r="Z1821" s="102"/>
      <c r="AA1821" s="102"/>
      <c r="AB1821" s="102"/>
      <c r="AC1821" s="102"/>
      <c r="AD1821" s="102"/>
      <c r="AE1821" s="102"/>
      <c r="AF1821" s="102"/>
      <c r="AG1821" s="102"/>
      <c r="AH1821" s="102"/>
      <c r="AI1821" s="102"/>
      <c r="AJ1821" s="102"/>
      <c r="AK1821" s="102"/>
      <c r="AL1821" s="102"/>
      <c r="AM1821" s="102"/>
      <c r="AN1821" s="102"/>
      <c r="AO1821" s="102"/>
      <c r="AP1821" s="102"/>
      <c r="AQ1821" s="102"/>
      <c r="AR1821" s="102"/>
      <c r="AS1821" s="102"/>
      <c r="AT1821" s="102"/>
      <c r="AU1821" s="102"/>
      <c r="AV1821" s="102"/>
      <c r="AW1821" s="102"/>
      <c r="AX1821" s="102"/>
      <c r="AY1821" s="102"/>
      <c r="AZ1821" s="102"/>
      <c r="BA1821" s="102"/>
      <c r="BB1821" s="102"/>
      <c r="BC1821" s="102"/>
      <c r="BD1821" s="100"/>
      <c r="BE1821" s="102"/>
      <c r="BF1821" s="102"/>
      <c r="BG1821" s="102"/>
      <c r="BH1821" s="102"/>
      <c r="BI1821" s="100"/>
      <c r="BJ1821" s="102"/>
      <c r="BK1821" s="102"/>
      <c r="BL1821" s="102"/>
      <c r="BM1821" s="102"/>
      <c r="BN1821" s="102"/>
      <c r="BO1821" s="102"/>
      <c r="BP1821" s="102"/>
      <c r="BQ1821" s="102"/>
      <c r="BR1821" s="102"/>
      <c r="BS1821" s="102"/>
      <c r="BT1821" s="102"/>
      <c r="BU1821" s="102"/>
      <c r="BV1821" s="102"/>
      <c r="BW1821" s="102"/>
      <c r="BX1821" s="104"/>
      <c r="BY1821" s="104"/>
      <c r="BZ1821" s="104"/>
      <c r="CA1821" s="104"/>
      <c r="CB1821" s="104"/>
      <c r="CC1821" s="104"/>
      <c r="CD1821" s="104"/>
      <c r="CE1821" s="104"/>
      <c r="CF1821" s="104"/>
      <c r="CG1821" s="104"/>
      <c r="CH1821" s="104"/>
      <c r="CI1821" s="104"/>
      <c r="CJ1821" s="104"/>
      <c r="CK1821" s="104"/>
      <c r="CL1821" s="104"/>
      <c r="CM1821" s="104"/>
      <c r="CN1821" s="104"/>
      <c r="CO1821" s="104"/>
      <c r="CP1821" s="104"/>
      <c r="CQ1821" s="104"/>
      <c r="CR1821" s="104"/>
      <c r="CS1821" s="104"/>
      <c r="CT1821" s="104"/>
      <c r="CU1821" s="104"/>
      <c r="CV1821" s="104"/>
      <c r="CW1821" s="104"/>
      <c r="CX1821" s="104"/>
      <c r="CY1821" s="104"/>
      <c r="CZ1821" s="104">
        <v>0.70202244999999996</v>
      </c>
      <c r="DA1821" s="104">
        <v>0.55538725</v>
      </c>
      <c r="DB1821" s="104">
        <v>0.66560165000000004</v>
      </c>
      <c r="DC1821" s="104">
        <v>0.68190810000000002</v>
      </c>
      <c r="DD1821" s="104">
        <v>0.66522864999999998</v>
      </c>
      <c r="DE1821" s="104">
        <v>0.70861689999999999</v>
      </c>
      <c r="DF1821" s="104">
        <v>0.71822909999999995</v>
      </c>
      <c r="DG1821" s="104">
        <v>0.72940609999999995</v>
      </c>
      <c r="DH1821" s="104">
        <v>0.73280970000000001</v>
      </c>
      <c r="DI1821" s="104">
        <v>0.65458740000000004</v>
      </c>
      <c r="DJ1821" s="104">
        <v>0.75748260000000001</v>
      </c>
      <c r="DK1821" s="104">
        <v>0.75815580000000005</v>
      </c>
      <c r="DL1821" s="104">
        <v>0.78011295000000003</v>
      </c>
      <c r="DM1821" s="104">
        <v>0.80122165000000001</v>
      </c>
      <c r="DN1821" s="104">
        <v>0.79299600000000003</v>
      </c>
      <c r="DO1821" s="104">
        <v>0.75498240000000005</v>
      </c>
      <c r="DP1821" s="104">
        <v>0.77540290000000001</v>
      </c>
      <c r="DQ1821" s="104">
        <v>0.79378159999999998</v>
      </c>
      <c r="DR1821" s="104">
        <v>0.78522650000000005</v>
      </c>
      <c r="DS1821" s="104">
        <v>0.85638139999999996</v>
      </c>
      <c r="DT1821" s="104">
        <v>0.7654685</v>
      </c>
      <c r="DU1821" s="104"/>
      <c r="DV1821" s="104"/>
      <c r="DW1821" s="104"/>
      <c r="DX1821" s="104"/>
      <c r="DY1821" s="104"/>
      <c r="DZ1821" s="106"/>
      <c r="EA1821" s="106"/>
      <c r="EB1821" s="106"/>
      <c r="EC1821" s="106"/>
      <c r="ED1821" s="106"/>
      <c r="EE1821" s="106"/>
      <c r="EF1821" s="106"/>
      <c r="EG1821" s="106"/>
      <c r="EH1821" s="106"/>
      <c r="EI1821" s="106"/>
      <c r="EJ1821" s="106"/>
      <c r="EK1821" s="102"/>
      <c r="EL1821" s="102"/>
      <c r="EM1821" s="102"/>
      <c r="EN1821" s="102"/>
      <c r="EO1821" s="102"/>
      <c r="EP1821" s="102"/>
      <c r="EQ1821" s="102"/>
      <c r="ER1821" s="102"/>
      <c r="ES1821" s="102"/>
      <c r="ET1821" s="102"/>
      <c r="EU1821" s="102"/>
      <c r="EV1821" s="102"/>
      <c r="EW1821" s="102"/>
      <c r="EX1821" s="102"/>
      <c r="EY1821" s="102"/>
      <c r="EZ1821" s="102"/>
      <c r="FA1821" s="102"/>
      <c r="FB1821" s="102"/>
      <c r="FC1821" s="102"/>
      <c r="FD1821" s="102"/>
      <c r="FE1821" s="102"/>
      <c r="FF1821" s="102"/>
      <c r="FG1821" s="102"/>
      <c r="FH1821" s="102"/>
      <c r="FI1821" s="102"/>
      <c r="FJ1821" s="102"/>
      <c r="FK1821" s="102"/>
      <c r="FL1821" s="102"/>
      <c r="FM1821" s="102"/>
      <c r="FN1821" s="102"/>
      <c r="FO1821" s="102"/>
      <c r="FP1821" s="102"/>
      <c r="FQ1821" s="102"/>
      <c r="FR1821" s="102"/>
      <c r="FS1821" s="102"/>
      <c r="FT1821" s="102"/>
      <c r="FU1821" s="102"/>
      <c r="FV1821" s="102"/>
      <c r="FW1821" s="102"/>
      <c r="FX1821" s="102"/>
      <c r="FY1821" s="102"/>
      <c r="FZ1821" s="102"/>
      <c r="GA1821" s="102"/>
      <c r="GB1821" s="102"/>
      <c r="GC1821" s="102"/>
      <c r="GD1821" s="102"/>
      <c r="GE1821" s="102"/>
      <c r="GF1821" s="102"/>
      <c r="GG1821" s="102"/>
      <c r="GH1821" s="102"/>
      <c r="GI1821" s="102"/>
      <c r="GJ1821" s="102"/>
      <c r="GK1821" s="102"/>
      <c r="GL1821" s="102"/>
      <c r="GM1821" s="102"/>
      <c r="GN1821" s="102"/>
      <c r="GO1821" s="102"/>
      <c r="GP1821" s="102"/>
      <c r="GQ1821" s="102"/>
      <c r="GR1821" s="102"/>
      <c r="GS1821" s="102"/>
      <c r="GT1821" s="102"/>
      <c r="GU1821" s="102"/>
      <c r="GV1821" s="102"/>
      <c r="GW1821" s="102"/>
      <c r="GX1821" s="102"/>
    </row>
    <row r="1822" spans="1:206" hidden="1">
      <c r="A1822" s="97" t="s">
        <v>451</v>
      </c>
      <c r="B1822" t="s">
        <v>1415</v>
      </c>
      <c r="C1822" t="s">
        <v>714</v>
      </c>
      <c r="D1822" s="94" t="s">
        <v>1416</v>
      </c>
      <c r="E1822" s="97" t="s">
        <v>2546</v>
      </c>
      <c r="F1822" s="102"/>
      <c r="G1822" s="102"/>
      <c r="H1822" s="102"/>
      <c r="I1822" s="102"/>
      <c r="J1822" s="102"/>
      <c r="K1822" s="102"/>
      <c r="L1822" s="102"/>
      <c r="M1822" s="102"/>
      <c r="N1822" s="102"/>
      <c r="O1822" s="102"/>
      <c r="P1822" s="102"/>
      <c r="Q1822" s="102"/>
      <c r="R1822" s="102"/>
      <c r="S1822" s="102"/>
      <c r="T1822" s="102"/>
      <c r="U1822" s="102"/>
      <c r="V1822" s="102"/>
      <c r="W1822" s="102"/>
      <c r="X1822" s="102"/>
      <c r="Y1822" s="102"/>
      <c r="Z1822" s="102"/>
      <c r="AA1822" s="102"/>
      <c r="AB1822" s="102"/>
      <c r="AC1822" s="102"/>
      <c r="AD1822" s="102"/>
      <c r="AE1822" s="102"/>
      <c r="AF1822" s="102"/>
      <c r="AG1822" s="102"/>
      <c r="AH1822" s="102"/>
      <c r="AI1822" s="102"/>
      <c r="AJ1822" s="102"/>
      <c r="AK1822" s="102"/>
      <c r="AL1822" s="102"/>
      <c r="AM1822" s="102"/>
      <c r="AN1822" s="102"/>
      <c r="AO1822" s="102"/>
      <c r="AP1822" s="102"/>
      <c r="AQ1822" s="102"/>
      <c r="AR1822" s="102"/>
      <c r="AS1822" s="102"/>
      <c r="AT1822" s="102"/>
      <c r="AU1822" s="102"/>
      <c r="AV1822" s="102"/>
      <c r="AW1822" s="102"/>
      <c r="AX1822" s="102"/>
      <c r="AY1822" s="102"/>
      <c r="AZ1822" s="102"/>
      <c r="BA1822" s="102"/>
      <c r="BB1822" s="102"/>
      <c r="BC1822" s="102"/>
      <c r="BD1822" s="100"/>
      <c r="BE1822" s="102"/>
      <c r="BF1822" s="102"/>
      <c r="BG1822" s="102"/>
      <c r="BH1822" s="102"/>
      <c r="BI1822" s="100"/>
      <c r="BJ1822" s="102"/>
      <c r="BK1822" s="102"/>
      <c r="BL1822" s="102"/>
      <c r="BM1822" s="102"/>
      <c r="BN1822" s="102"/>
      <c r="BO1822" s="102"/>
      <c r="BP1822" s="102"/>
      <c r="BQ1822" s="102"/>
      <c r="BR1822" s="102"/>
      <c r="BS1822" s="102"/>
      <c r="BT1822" s="102"/>
      <c r="BU1822" s="102"/>
      <c r="BV1822" s="102"/>
      <c r="BW1822" s="102"/>
      <c r="BX1822" s="104"/>
      <c r="BY1822" s="104"/>
      <c r="BZ1822" s="104"/>
      <c r="CA1822" s="104"/>
      <c r="CB1822" s="104"/>
      <c r="CC1822" s="104"/>
      <c r="CD1822" s="104"/>
      <c r="CE1822" s="104"/>
      <c r="CF1822" s="104"/>
      <c r="CG1822" s="104"/>
      <c r="CH1822" s="104"/>
      <c r="CI1822" s="104"/>
      <c r="CJ1822" s="104"/>
      <c r="CK1822" s="104"/>
      <c r="CL1822" s="104"/>
      <c r="CM1822" s="104"/>
      <c r="CN1822" s="104"/>
      <c r="CO1822" s="104"/>
      <c r="CP1822" s="104"/>
      <c r="CQ1822" s="104"/>
      <c r="CR1822" s="104"/>
      <c r="CS1822" s="104"/>
      <c r="CT1822" s="104"/>
      <c r="CU1822" s="104"/>
      <c r="CV1822" s="104"/>
      <c r="CW1822" s="104"/>
      <c r="CX1822" s="104"/>
      <c r="CY1822" s="104"/>
      <c r="CZ1822" s="104">
        <v>0.85016999999999998</v>
      </c>
      <c r="DA1822" s="104">
        <v>0.84331120000000004</v>
      </c>
      <c r="DB1822" s="104">
        <v>0.84715189999999996</v>
      </c>
      <c r="DC1822" s="104">
        <v>0.87703279999999995</v>
      </c>
      <c r="DD1822" s="104">
        <v>0.8845577</v>
      </c>
      <c r="DE1822" s="104">
        <v>0.88384145000000003</v>
      </c>
      <c r="DF1822" s="104">
        <v>0.89226035000000004</v>
      </c>
      <c r="DG1822" s="104">
        <v>0.87750554999999997</v>
      </c>
      <c r="DH1822" s="104">
        <v>0.88289715000000002</v>
      </c>
      <c r="DI1822" s="104">
        <v>0.89987740000000005</v>
      </c>
      <c r="DJ1822" s="104">
        <v>0.89687760000000005</v>
      </c>
      <c r="DK1822" s="104">
        <v>0.89208719999999997</v>
      </c>
      <c r="DL1822" s="104">
        <v>0.89301995000000001</v>
      </c>
      <c r="DM1822" s="104">
        <v>0.89508790000000005</v>
      </c>
      <c r="DN1822" s="104">
        <v>0.89917460000000005</v>
      </c>
      <c r="DO1822" s="104">
        <v>0.91164619999999996</v>
      </c>
      <c r="DP1822" s="104">
        <v>0.91139859999999995</v>
      </c>
      <c r="DQ1822" s="104">
        <v>0.91236819999999996</v>
      </c>
      <c r="DR1822" s="104">
        <v>0.90809874999999995</v>
      </c>
      <c r="DS1822" s="104">
        <v>0.90608979999999995</v>
      </c>
      <c r="DT1822" s="104">
        <v>0.88864189999999998</v>
      </c>
      <c r="DU1822" s="104"/>
      <c r="DV1822" s="104"/>
      <c r="DW1822" s="104"/>
      <c r="DX1822" s="104"/>
      <c r="DY1822" s="104"/>
      <c r="DZ1822" s="106"/>
      <c r="EA1822" s="106"/>
      <c r="EB1822" s="106"/>
      <c r="EC1822" s="106"/>
      <c r="ED1822" s="106"/>
      <c r="EE1822" s="106"/>
      <c r="EF1822" s="106"/>
      <c r="EG1822" s="106"/>
      <c r="EH1822" s="106"/>
      <c r="EI1822" s="106"/>
      <c r="EJ1822" s="106"/>
      <c r="EK1822" s="102"/>
      <c r="EL1822" s="102"/>
      <c r="EM1822" s="102"/>
      <c r="EN1822" s="102"/>
      <c r="EO1822" s="102"/>
      <c r="EP1822" s="102"/>
      <c r="EQ1822" s="102"/>
      <c r="ER1822" s="102"/>
      <c r="ES1822" s="102"/>
      <c r="ET1822" s="102"/>
      <c r="EU1822" s="102"/>
      <c r="EV1822" s="102"/>
      <c r="EW1822" s="102"/>
      <c r="EX1822" s="102"/>
      <c r="EY1822" s="102"/>
      <c r="EZ1822" s="102"/>
      <c r="FA1822" s="102"/>
      <c r="FB1822" s="102"/>
      <c r="FC1822" s="102"/>
      <c r="FD1822" s="102"/>
      <c r="FE1822" s="102"/>
      <c r="FF1822" s="102"/>
      <c r="FG1822" s="102"/>
      <c r="FH1822" s="102"/>
      <c r="FI1822" s="102"/>
      <c r="FJ1822" s="102"/>
      <c r="FK1822" s="102"/>
      <c r="FL1822" s="102"/>
      <c r="FM1822" s="102"/>
      <c r="FN1822" s="102"/>
      <c r="FO1822" s="102"/>
      <c r="FP1822" s="102"/>
      <c r="FQ1822" s="102"/>
      <c r="FR1822" s="102"/>
      <c r="FS1822" s="102"/>
      <c r="FT1822" s="102"/>
      <c r="FU1822" s="102"/>
      <c r="FV1822" s="102"/>
      <c r="FW1822" s="102"/>
      <c r="FX1822" s="102"/>
      <c r="FY1822" s="102"/>
      <c r="FZ1822" s="102"/>
      <c r="GA1822" s="102"/>
      <c r="GB1822" s="102"/>
      <c r="GC1822" s="102"/>
      <c r="GD1822" s="102"/>
      <c r="GE1822" s="102"/>
      <c r="GF1822" s="102"/>
      <c r="GG1822" s="102"/>
      <c r="GH1822" s="102"/>
      <c r="GI1822" s="102"/>
      <c r="GJ1822" s="102"/>
      <c r="GK1822" s="102"/>
      <c r="GL1822" s="102"/>
      <c r="GM1822" s="102"/>
      <c r="GN1822" s="102"/>
      <c r="GO1822" s="102"/>
      <c r="GP1822" s="102"/>
      <c r="GQ1822" s="102"/>
      <c r="GR1822" s="102"/>
      <c r="GS1822" s="102"/>
      <c r="GT1822" s="102"/>
      <c r="GU1822" s="102"/>
      <c r="GV1822" s="102"/>
      <c r="GW1822" s="102"/>
      <c r="GX1822" s="102"/>
    </row>
    <row r="1823" spans="1:206" hidden="1">
      <c r="A1823" s="97" t="s">
        <v>451</v>
      </c>
      <c r="B1823" t="s">
        <v>1415</v>
      </c>
      <c r="C1823" t="s">
        <v>714</v>
      </c>
      <c r="D1823" s="94" t="s">
        <v>1416</v>
      </c>
      <c r="E1823" s="97" t="s">
        <v>2547</v>
      </c>
      <c r="F1823" s="102"/>
      <c r="G1823" s="102"/>
      <c r="H1823" s="102"/>
      <c r="I1823" s="102"/>
      <c r="J1823" s="102"/>
      <c r="K1823" s="102"/>
      <c r="L1823" s="102"/>
      <c r="M1823" s="102"/>
      <c r="N1823" s="102"/>
      <c r="O1823" s="102"/>
      <c r="P1823" s="102"/>
      <c r="Q1823" s="102"/>
      <c r="R1823" s="102"/>
      <c r="S1823" s="102"/>
      <c r="T1823" s="102"/>
      <c r="U1823" s="102"/>
      <c r="V1823" s="102"/>
      <c r="W1823" s="102"/>
      <c r="X1823" s="102"/>
      <c r="Y1823" s="102"/>
      <c r="Z1823" s="102"/>
      <c r="AA1823" s="102"/>
      <c r="AB1823" s="102"/>
      <c r="AC1823" s="102"/>
      <c r="AD1823" s="102"/>
      <c r="AE1823" s="102"/>
      <c r="AF1823" s="102"/>
      <c r="AG1823" s="102"/>
      <c r="AH1823" s="102"/>
      <c r="AI1823" s="102"/>
      <c r="AJ1823" s="102"/>
      <c r="AK1823" s="102"/>
      <c r="AL1823" s="102"/>
      <c r="AM1823" s="102"/>
      <c r="AN1823" s="102"/>
      <c r="AO1823" s="102"/>
      <c r="AP1823" s="102"/>
      <c r="AQ1823" s="102"/>
      <c r="AR1823" s="102"/>
      <c r="AS1823" s="102"/>
      <c r="AT1823" s="102"/>
      <c r="AU1823" s="102"/>
      <c r="AV1823" s="102"/>
      <c r="AW1823" s="102"/>
      <c r="AX1823" s="102"/>
      <c r="AY1823" s="102"/>
      <c r="AZ1823" s="102"/>
      <c r="BA1823" s="102"/>
      <c r="BB1823" s="102"/>
      <c r="BC1823" s="102"/>
      <c r="BD1823" s="100"/>
      <c r="BE1823" s="102"/>
      <c r="BF1823" s="102"/>
      <c r="BG1823" s="102"/>
      <c r="BH1823" s="102"/>
      <c r="BI1823" s="100"/>
      <c r="BJ1823" s="102"/>
      <c r="BK1823" s="102"/>
      <c r="BL1823" s="102"/>
      <c r="BM1823" s="102"/>
      <c r="BN1823" s="102"/>
      <c r="BO1823" s="102"/>
      <c r="BP1823" s="102"/>
      <c r="BQ1823" s="102"/>
      <c r="BR1823" s="102"/>
      <c r="BS1823" s="102"/>
      <c r="BT1823" s="102"/>
      <c r="BU1823" s="102"/>
      <c r="BV1823" s="102"/>
      <c r="BW1823" s="102"/>
      <c r="BX1823" s="104"/>
      <c r="BY1823" s="104"/>
      <c r="BZ1823" s="104"/>
      <c r="CA1823" s="104"/>
      <c r="CB1823" s="104"/>
      <c r="CC1823" s="104"/>
      <c r="CD1823" s="104"/>
      <c r="CE1823" s="104"/>
      <c r="CF1823" s="104"/>
      <c r="CG1823" s="104"/>
      <c r="CH1823" s="104"/>
      <c r="CI1823" s="104"/>
      <c r="CJ1823" s="104"/>
      <c r="CK1823" s="104"/>
      <c r="CL1823" s="104"/>
      <c r="CM1823" s="104"/>
      <c r="CN1823" s="104"/>
      <c r="CO1823" s="104"/>
      <c r="CP1823" s="104"/>
      <c r="CQ1823" s="104"/>
      <c r="CR1823" s="104"/>
      <c r="CS1823" s="104"/>
      <c r="CT1823" s="104"/>
      <c r="CU1823" s="104"/>
      <c r="CV1823" s="104"/>
      <c r="CW1823" s="104"/>
      <c r="CX1823" s="104"/>
      <c r="CY1823" s="104"/>
      <c r="CZ1823" s="104">
        <v>0.86125640000000003</v>
      </c>
      <c r="DA1823" s="104">
        <v>0.85707009999999995</v>
      </c>
      <c r="DB1823" s="104">
        <v>0.86620819999999998</v>
      </c>
      <c r="DC1823" s="104">
        <v>0.88579839999999999</v>
      </c>
      <c r="DD1823" s="104">
        <v>0.89961990000000003</v>
      </c>
      <c r="DE1823" s="104">
        <v>0.91157555000000001</v>
      </c>
      <c r="DF1823" s="104">
        <v>0.90836779999999995</v>
      </c>
      <c r="DG1823" s="104">
        <v>0.89714154999999995</v>
      </c>
      <c r="DH1823" s="104">
        <v>0.91072675000000003</v>
      </c>
      <c r="DI1823" s="104">
        <v>0.90021030000000002</v>
      </c>
      <c r="DJ1823" s="104">
        <v>0.90756119999999996</v>
      </c>
      <c r="DK1823" s="104">
        <v>0.9137033</v>
      </c>
      <c r="DL1823" s="104">
        <v>0.91304980000000002</v>
      </c>
      <c r="DM1823" s="104">
        <v>0.90859840000000003</v>
      </c>
      <c r="DN1823" s="104">
        <v>0.91464719999999999</v>
      </c>
      <c r="DO1823" s="104">
        <v>0.91493849999999999</v>
      </c>
      <c r="DP1823" s="104">
        <v>0.91748949999999996</v>
      </c>
      <c r="DQ1823" s="104">
        <v>0.92912269999999997</v>
      </c>
      <c r="DR1823" s="104">
        <v>0.92749729999999997</v>
      </c>
      <c r="DS1823" s="104">
        <v>0.92209050000000004</v>
      </c>
      <c r="DT1823" s="104">
        <v>0.89755019999999996</v>
      </c>
      <c r="DU1823" s="104"/>
      <c r="DV1823" s="104"/>
      <c r="DW1823" s="104"/>
      <c r="DX1823" s="104"/>
      <c r="DY1823" s="104"/>
      <c r="DZ1823" s="106"/>
      <c r="EA1823" s="106"/>
      <c r="EB1823" s="106"/>
      <c r="EC1823" s="106"/>
      <c r="ED1823" s="106"/>
      <c r="EE1823" s="106"/>
      <c r="EF1823" s="106"/>
      <c r="EG1823" s="106"/>
      <c r="EH1823" s="106"/>
      <c r="EI1823" s="106"/>
      <c r="EJ1823" s="106"/>
      <c r="EK1823" s="102"/>
      <c r="EL1823" s="102"/>
      <c r="EM1823" s="102"/>
      <c r="EN1823" s="102"/>
      <c r="EO1823" s="102"/>
      <c r="EP1823" s="102"/>
      <c r="EQ1823" s="102"/>
      <c r="ER1823" s="102"/>
      <c r="ES1823" s="102"/>
      <c r="ET1823" s="102"/>
      <c r="EU1823" s="102"/>
      <c r="EV1823" s="102"/>
      <c r="EW1823" s="102"/>
      <c r="EX1823" s="102"/>
      <c r="EY1823" s="102"/>
      <c r="EZ1823" s="102"/>
      <c r="FA1823" s="102"/>
      <c r="FB1823" s="102"/>
      <c r="FC1823" s="102"/>
      <c r="FD1823" s="102"/>
      <c r="FE1823" s="102"/>
      <c r="FF1823" s="102"/>
      <c r="FG1823" s="102"/>
      <c r="FH1823" s="102"/>
      <c r="FI1823" s="102"/>
      <c r="FJ1823" s="102"/>
      <c r="FK1823" s="102"/>
      <c r="FL1823" s="102"/>
      <c r="FM1823" s="102"/>
      <c r="FN1823" s="102"/>
      <c r="FO1823" s="102"/>
      <c r="FP1823" s="102"/>
      <c r="FQ1823" s="102"/>
      <c r="FR1823" s="102"/>
      <c r="FS1823" s="102"/>
      <c r="FT1823" s="102"/>
      <c r="FU1823" s="102"/>
      <c r="FV1823" s="102"/>
      <c r="FW1823" s="102"/>
      <c r="FX1823" s="102"/>
      <c r="FY1823" s="102"/>
      <c r="FZ1823" s="102"/>
      <c r="GA1823" s="102"/>
      <c r="GB1823" s="102"/>
      <c r="GC1823" s="102"/>
      <c r="GD1823" s="102"/>
      <c r="GE1823" s="102"/>
      <c r="GF1823" s="102"/>
      <c r="GG1823" s="102"/>
      <c r="GH1823" s="102"/>
      <c r="GI1823" s="102"/>
      <c r="GJ1823" s="102"/>
      <c r="GK1823" s="102"/>
      <c r="GL1823" s="102"/>
      <c r="GM1823" s="102"/>
      <c r="GN1823" s="102"/>
      <c r="GO1823" s="102"/>
      <c r="GP1823" s="102"/>
      <c r="GQ1823" s="102"/>
      <c r="GR1823" s="102"/>
      <c r="GS1823" s="102"/>
      <c r="GT1823" s="102"/>
      <c r="GU1823" s="102"/>
      <c r="GV1823" s="102"/>
      <c r="GW1823" s="102"/>
      <c r="GX1823" s="102"/>
    </row>
    <row r="1824" spans="1:206" hidden="1">
      <c r="A1824" s="97" t="s">
        <v>451</v>
      </c>
      <c r="B1824" t="s">
        <v>1415</v>
      </c>
      <c r="C1824" t="s">
        <v>714</v>
      </c>
      <c r="D1824" s="94" t="s">
        <v>1416</v>
      </c>
      <c r="E1824" s="97" t="s">
        <v>2548</v>
      </c>
      <c r="F1824" s="102"/>
      <c r="G1824" s="102"/>
      <c r="H1824" s="102"/>
      <c r="I1824" s="102"/>
      <c r="J1824" s="102"/>
      <c r="K1824" s="102"/>
      <c r="L1824" s="102"/>
      <c r="M1824" s="102"/>
      <c r="N1824" s="102"/>
      <c r="O1824" s="102"/>
      <c r="P1824" s="102"/>
      <c r="Q1824" s="102"/>
      <c r="R1824" s="102"/>
      <c r="S1824" s="102"/>
      <c r="T1824" s="102"/>
      <c r="U1824" s="102"/>
      <c r="V1824" s="102"/>
      <c r="W1824" s="102"/>
      <c r="X1824" s="102"/>
      <c r="Y1824" s="102"/>
      <c r="Z1824" s="102"/>
      <c r="AA1824" s="102"/>
      <c r="AB1824" s="102"/>
      <c r="AC1824" s="102"/>
      <c r="AD1824" s="102"/>
      <c r="AE1824" s="102"/>
      <c r="AF1824" s="102"/>
      <c r="AG1824" s="102"/>
      <c r="AH1824" s="102"/>
      <c r="AI1824" s="102"/>
      <c r="AJ1824" s="102"/>
      <c r="AK1824" s="102"/>
      <c r="AL1824" s="102"/>
      <c r="AM1824" s="102"/>
      <c r="AN1824" s="102"/>
      <c r="AO1824" s="102"/>
      <c r="AP1824" s="102"/>
      <c r="AQ1824" s="102"/>
      <c r="AR1824" s="102"/>
      <c r="AS1824" s="102"/>
      <c r="AT1824" s="102"/>
      <c r="AU1824" s="102"/>
      <c r="AV1824" s="102"/>
      <c r="AW1824" s="102"/>
      <c r="AX1824" s="102"/>
      <c r="AY1824" s="102"/>
      <c r="AZ1824" s="102"/>
      <c r="BA1824" s="102"/>
      <c r="BB1824" s="102"/>
      <c r="BC1824" s="102"/>
      <c r="BD1824" s="100"/>
      <c r="BE1824" s="102"/>
      <c r="BF1824" s="102"/>
      <c r="BG1824" s="102"/>
      <c r="BH1824" s="102"/>
      <c r="BI1824" s="100"/>
      <c r="BJ1824" s="102"/>
      <c r="BK1824" s="102"/>
      <c r="BL1824" s="102"/>
      <c r="BM1824" s="102"/>
      <c r="BN1824" s="102"/>
      <c r="BO1824" s="102"/>
      <c r="BP1824" s="102"/>
      <c r="BQ1824" s="102"/>
      <c r="BR1824" s="102"/>
      <c r="BS1824" s="102"/>
      <c r="BT1824" s="102"/>
      <c r="BU1824" s="102"/>
      <c r="BV1824" s="102"/>
      <c r="BW1824" s="102"/>
      <c r="BX1824" s="104"/>
      <c r="BY1824" s="104"/>
      <c r="BZ1824" s="104"/>
      <c r="CA1824" s="104"/>
      <c r="CB1824" s="104"/>
      <c r="CC1824" s="104"/>
      <c r="CD1824" s="104"/>
      <c r="CE1824" s="104"/>
      <c r="CF1824" s="104"/>
      <c r="CG1824" s="104"/>
      <c r="CH1824" s="104"/>
      <c r="CI1824" s="104"/>
      <c r="CJ1824" s="104"/>
      <c r="CK1824" s="104"/>
      <c r="CL1824" s="104"/>
      <c r="CM1824" s="104"/>
      <c r="CN1824" s="104"/>
      <c r="CO1824" s="104"/>
      <c r="CP1824" s="104"/>
      <c r="CQ1824" s="104"/>
      <c r="CR1824" s="104"/>
      <c r="CS1824" s="104"/>
      <c r="CT1824" s="104"/>
      <c r="CU1824" s="104"/>
      <c r="CV1824" s="104"/>
      <c r="CW1824" s="104"/>
      <c r="CX1824" s="104"/>
      <c r="CY1824" s="104"/>
      <c r="CZ1824" s="104">
        <v>0.5201962</v>
      </c>
      <c r="DA1824" s="104">
        <v>0.59938420000000003</v>
      </c>
      <c r="DB1824" s="104">
        <v>0.57616230000000002</v>
      </c>
      <c r="DC1824" s="104">
        <v>0.62652680000000005</v>
      </c>
      <c r="DD1824" s="104">
        <v>0.66456249999999994</v>
      </c>
      <c r="DE1824" s="104">
        <v>0.73553650000000004</v>
      </c>
      <c r="DF1824" s="104">
        <v>0.72769899999999998</v>
      </c>
      <c r="DG1824" s="104">
        <v>0.66726335000000003</v>
      </c>
      <c r="DH1824" s="104">
        <v>0.66996109999999998</v>
      </c>
      <c r="DI1824" s="104">
        <v>0.71535099999999996</v>
      </c>
      <c r="DJ1824" s="104">
        <v>0.71505004999999999</v>
      </c>
      <c r="DK1824" s="104">
        <v>0.73424630000000002</v>
      </c>
      <c r="DL1824" s="104">
        <v>0.71678390000000003</v>
      </c>
      <c r="DM1824" s="104">
        <v>0.73234290000000002</v>
      </c>
      <c r="DN1824" s="104">
        <v>0.73464560000000001</v>
      </c>
      <c r="DO1824" s="104">
        <v>0.74620140000000001</v>
      </c>
      <c r="DP1824" s="104">
        <v>0.76056849999999998</v>
      </c>
      <c r="DQ1824" s="104">
        <v>0.78419939999999999</v>
      </c>
      <c r="DR1824" s="104">
        <v>0.8015272</v>
      </c>
      <c r="DS1824" s="104">
        <v>0.7984907</v>
      </c>
      <c r="DT1824" s="104">
        <v>0.78411019999999998</v>
      </c>
      <c r="DU1824" s="104"/>
      <c r="DV1824" s="104"/>
      <c r="DW1824" s="104"/>
      <c r="DX1824" s="104"/>
      <c r="DY1824" s="104"/>
      <c r="DZ1824" s="106"/>
      <c r="EA1824" s="106"/>
      <c r="EB1824" s="106"/>
      <c r="EC1824" s="106"/>
      <c r="ED1824" s="106"/>
      <c r="EE1824" s="106"/>
      <c r="EF1824" s="106"/>
      <c r="EG1824" s="106"/>
      <c r="EH1824" s="106"/>
      <c r="EI1824" s="106"/>
      <c r="EJ1824" s="106"/>
      <c r="EK1824" s="102"/>
      <c r="EL1824" s="102"/>
      <c r="EM1824" s="102"/>
      <c r="EN1824" s="102"/>
      <c r="EO1824" s="102"/>
      <c r="EP1824" s="102"/>
      <c r="EQ1824" s="102"/>
      <c r="ER1824" s="102"/>
      <c r="ES1824" s="102"/>
      <c r="ET1824" s="102"/>
      <c r="EU1824" s="102"/>
      <c r="EV1824" s="102"/>
      <c r="EW1824" s="102"/>
      <c r="EX1824" s="102"/>
      <c r="EY1824" s="102"/>
      <c r="EZ1824" s="102"/>
      <c r="FA1824" s="102"/>
      <c r="FB1824" s="102"/>
      <c r="FC1824" s="102"/>
      <c r="FD1824" s="102"/>
      <c r="FE1824" s="102"/>
      <c r="FF1824" s="102"/>
      <c r="FG1824" s="102"/>
      <c r="FH1824" s="102"/>
      <c r="FI1824" s="102"/>
      <c r="FJ1824" s="102"/>
      <c r="FK1824" s="102"/>
      <c r="FL1824" s="102"/>
      <c r="FM1824" s="102"/>
      <c r="FN1824" s="102"/>
      <c r="FO1824" s="102"/>
      <c r="FP1824" s="102"/>
      <c r="FQ1824" s="102"/>
      <c r="FR1824" s="102"/>
      <c r="FS1824" s="102"/>
      <c r="FT1824" s="102"/>
      <c r="FU1824" s="102"/>
      <c r="FV1824" s="102"/>
      <c r="FW1824" s="102"/>
      <c r="FX1824" s="102"/>
      <c r="FY1824" s="102"/>
      <c r="FZ1824" s="102"/>
      <c r="GA1824" s="102"/>
      <c r="GB1824" s="102"/>
      <c r="GC1824" s="102"/>
      <c r="GD1824" s="102"/>
      <c r="GE1824" s="102"/>
      <c r="GF1824" s="102"/>
      <c r="GG1824" s="102"/>
      <c r="GH1824" s="102"/>
      <c r="GI1824" s="102"/>
      <c r="GJ1824" s="102"/>
      <c r="GK1824" s="102"/>
      <c r="GL1824" s="102"/>
      <c r="GM1824" s="102"/>
      <c r="GN1824" s="102"/>
      <c r="GO1824" s="102"/>
      <c r="GP1824" s="102"/>
      <c r="GQ1824" s="102"/>
      <c r="GR1824" s="102"/>
      <c r="GS1824" s="102"/>
      <c r="GT1824" s="102"/>
      <c r="GU1824" s="102"/>
      <c r="GV1824" s="102"/>
      <c r="GW1824" s="102"/>
      <c r="GX1824" s="102"/>
    </row>
    <row r="1825" spans="1:206" hidden="1">
      <c r="A1825" s="97" t="s">
        <v>451</v>
      </c>
      <c r="B1825" t="s">
        <v>1415</v>
      </c>
      <c r="C1825" t="s">
        <v>714</v>
      </c>
      <c r="D1825" s="94" t="s">
        <v>1416</v>
      </c>
      <c r="E1825" s="97" t="s">
        <v>2549</v>
      </c>
      <c r="F1825" s="102"/>
      <c r="G1825" s="102"/>
      <c r="H1825" s="102"/>
      <c r="I1825" s="102"/>
      <c r="J1825" s="102"/>
      <c r="K1825" s="102"/>
      <c r="L1825" s="102"/>
      <c r="M1825" s="102"/>
      <c r="N1825" s="102"/>
      <c r="O1825" s="102"/>
      <c r="P1825" s="102"/>
      <c r="Q1825" s="102"/>
      <c r="R1825" s="102"/>
      <c r="S1825" s="102"/>
      <c r="T1825" s="102"/>
      <c r="U1825" s="102"/>
      <c r="V1825" s="102"/>
      <c r="W1825" s="102"/>
      <c r="X1825" s="102"/>
      <c r="Y1825" s="102"/>
      <c r="Z1825" s="102"/>
      <c r="AA1825" s="102"/>
      <c r="AB1825" s="102"/>
      <c r="AC1825" s="102"/>
      <c r="AD1825" s="102"/>
      <c r="AE1825" s="102"/>
      <c r="AF1825" s="102"/>
      <c r="AG1825" s="102"/>
      <c r="AH1825" s="102"/>
      <c r="AI1825" s="102"/>
      <c r="AJ1825" s="102"/>
      <c r="AK1825" s="102"/>
      <c r="AL1825" s="102"/>
      <c r="AM1825" s="102"/>
      <c r="AN1825" s="102"/>
      <c r="AO1825" s="102"/>
      <c r="AP1825" s="102"/>
      <c r="AQ1825" s="102"/>
      <c r="AR1825" s="102"/>
      <c r="AS1825" s="102"/>
      <c r="AT1825" s="102"/>
      <c r="AU1825" s="102"/>
      <c r="AV1825" s="102"/>
      <c r="AW1825" s="102"/>
      <c r="AX1825" s="102"/>
      <c r="AY1825" s="102"/>
      <c r="AZ1825" s="102"/>
      <c r="BA1825" s="102"/>
      <c r="BB1825" s="102"/>
      <c r="BC1825" s="102"/>
      <c r="BD1825" s="100"/>
      <c r="BE1825" s="102"/>
      <c r="BF1825" s="102"/>
      <c r="BG1825" s="102"/>
      <c r="BH1825" s="102"/>
      <c r="BI1825" s="100"/>
      <c r="BJ1825" s="102"/>
      <c r="BK1825" s="102"/>
      <c r="BL1825" s="102"/>
      <c r="BM1825" s="102"/>
      <c r="BN1825" s="102"/>
      <c r="BO1825" s="102"/>
      <c r="BP1825" s="102"/>
      <c r="BQ1825" s="102"/>
      <c r="BR1825" s="102"/>
      <c r="BS1825" s="102"/>
      <c r="BT1825" s="102"/>
      <c r="BU1825" s="102"/>
      <c r="BV1825" s="102"/>
      <c r="BW1825" s="102"/>
      <c r="BX1825" s="104"/>
      <c r="BY1825" s="104"/>
      <c r="BZ1825" s="104"/>
      <c r="CA1825" s="104"/>
      <c r="CB1825" s="104"/>
      <c r="CC1825" s="104"/>
      <c r="CD1825" s="104"/>
      <c r="CE1825" s="104"/>
      <c r="CF1825" s="104"/>
      <c r="CG1825" s="104"/>
      <c r="CH1825" s="104"/>
      <c r="CI1825" s="104"/>
      <c r="CJ1825" s="104"/>
      <c r="CK1825" s="104"/>
      <c r="CL1825" s="104"/>
      <c r="CM1825" s="104"/>
      <c r="CN1825" s="104"/>
      <c r="CO1825" s="104"/>
      <c r="CP1825" s="104"/>
      <c r="CQ1825" s="104"/>
      <c r="CR1825" s="104"/>
      <c r="CS1825" s="104"/>
      <c r="CT1825" s="104"/>
      <c r="CU1825" s="104"/>
      <c r="CV1825" s="104"/>
      <c r="CW1825" s="104"/>
      <c r="CX1825" s="104"/>
      <c r="CY1825" s="104"/>
      <c r="CZ1825" s="104">
        <v>0.53151910000000002</v>
      </c>
      <c r="DA1825" s="104">
        <v>0.6840484</v>
      </c>
      <c r="DB1825" s="104">
        <v>0.61476209999999998</v>
      </c>
      <c r="DC1825" s="104">
        <v>0.64335690000000001</v>
      </c>
      <c r="DD1825" s="104">
        <v>0.67643039999999999</v>
      </c>
      <c r="DE1825" s="104">
        <v>0.74918799999999997</v>
      </c>
      <c r="DF1825" s="104">
        <v>0.74300275000000005</v>
      </c>
      <c r="DG1825" s="104">
        <v>0.74035859999999998</v>
      </c>
      <c r="DH1825" s="104">
        <v>0.71539609999999998</v>
      </c>
      <c r="DI1825" s="104">
        <v>0.74321570000000003</v>
      </c>
      <c r="DJ1825" s="104">
        <v>0.75677950000000005</v>
      </c>
      <c r="DK1825" s="104">
        <v>0.77091034999999997</v>
      </c>
      <c r="DL1825" s="104">
        <v>0.75105100000000002</v>
      </c>
      <c r="DM1825" s="104">
        <v>0.77705930000000001</v>
      </c>
      <c r="DN1825" s="104">
        <v>0.78162450000000006</v>
      </c>
      <c r="DO1825" s="104">
        <v>0.79311609999999999</v>
      </c>
      <c r="DP1825" s="104">
        <v>0.79867120000000003</v>
      </c>
      <c r="DQ1825" s="104">
        <v>0.81000839999999996</v>
      </c>
      <c r="DR1825" s="104">
        <v>0.82321339999999998</v>
      </c>
      <c r="DS1825" s="104">
        <v>0.82501170000000001</v>
      </c>
      <c r="DT1825" s="104">
        <v>0.80940805000000005</v>
      </c>
      <c r="DU1825" s="104"/>
      <c r="DV1825" s="104"/>
      <c r="DW1825" s="104"/>
      <c r="DX1825" s="104"/>
      <c r="DY1825" s="104"/>
      <c r="DZ1825" s="106"/>
      <c r="EA1825" s="106"/>
      <c r="EB1825" s="106"/>
      <c r="EC1825" s="106"/>
      <c r="ED1825" s="106"/>
      <c r="EE1825" s="106"/>
      <c r="EF1825" s="106"/>
      <c r="EG1825" s="106"/>
      <c r="EH1825" s="106"/>
      <c r="EI1825" s="106"/>
      <c r="EJ1825" s="106"/>
      <c r="EK1825" s="102"/>
      <c r="EL1825" s="102"/>
      <c r="EM1825" s="102"/>
      <c r="EN1825" s="102"/>
      <c r="EO1825" s="102"/>
      <c r="EP1825" s="102"/>
      <c r="EQ1825" s="102"/>
      <c r="ER1825" s="102"/>
      <c r="ES1825" s="102"/>
      <c r="ET1825" s="102"/>
      <c r="EU1825" s="102"/>
      <c r="EV1825" s="102"/>
      <c r="EW1825" s="102"/>
      <c r="EX1825" s="102"/>
      <c r="EY1825" s="102"/>
      <c r="EZ1825" s="102"/>
      <c r="FA1825" s="102"/>
      <c r="FB1825" s="102"/>
      <c r="FC1825" s="102"/>
      <c r="FD1825" s="102"/>
      <c r="FE1825" s="102"/>
      <c r="FF1825" s="102"/>
      <c r="FG1825" s="102"/>
      <c r="FH1825" s="102"/>
      <c r="FI1825" s="102"/>
      <c r="FJ1825" s="102"/>
      <c r="FK1825" s="102"/>
      <c r="FL1825" s="102"/>
      <c r="FM1825" s="102"/>
      <c r="FN1825" s="102"/>
      <c r="FO1825" s="102"/>
      <c r="FP1825" s="102"/>
      <c r="FQ1825" s="102"/>
      <c r="FR1825" s="102"/>
      <c r="FS1825" s="102"/>
      <c r="FT1825" s="102"/>
      <c r="FU1825" s="102"/>
      <c r="FV1825" s="102"/>
      <c r="FW1825" s="102"/>
      <c r="FX1825" s="102"/>
      <c r="FY1825" s="102"/>
      <c r="FZ1825" s="102"/>
      <c r="GA1825" s="102"/>
      <c r="GB1825" s="102"/>
      <c r="GC1825" s="102"/>
      <c r="GD1825" s="102"/>
      <c r="GE1825" s="102"/>
      <c r="GF1825" s="102"/>
      <c r="GG1825" s="102"/>
      <c r="GH1825" s="102"/>
      <c r="GI1825" s="102"/>
      <c r="GJ1825" s="102"/>
      <c r="GK1825" s="102"/>
      <c r="GL1825" s="102"/>
      <c r="GM1825" s="102"/>
      <c r="GN1825" s="102"/>
      <c r="GO1825" s="102"/>
      <c r="GP1825" s="102"/>
      <c r="GQ1825" s="102"/>
      <c r="GR1825" s="102"/>
      <c r="GS1825" s="102"/>
      <c r="GT1825" s="102"/>
      <c r="GU1825" s="102"/>
      <c r="GV1825" s="102"/>
      <c r="GW1825" s="102"/>
      <c r="GX1825" s="102"/>
    </row>
    <row r="1826" spans="1:206" hidden="1">
      <c r="A1826" s="97" t="s">
        <v>451</v>
      </c>
      <c r="B1826" t="s">
        <v>1415</v>
      </c>
      <c r="C1826" t="s">
        <v>714</v>
      </c>
      <c r="D1826" s="94" t="s">
        <v>1416</v>
      </c>
      <c r="E1826" s="97" t="s">
        <v>2550</v>
      </c>
      <c r="F1826" s="102"/>
      <c r="G1826" s="102"/>
      <c r="H1826" s="102"/>
      <c r="I1826" s="102"/>
      <c r="J1826" s="102"/>
      <c r="K1826" s="102"/>
      <c r="L1826" s="102"/>
      <c r="M1826" s="102"/>
      <c r="N1826" s="102"/>
      <c r="O1826" s="102"/>
      <c r="P1826" s="102"/>
      <c r="Q1826" s="102"/>
      <c r="R1826" s="102"/>
      <c r="S1826" s="102"/>
      <c r="T1826" s="102"/>
      <c r="U1826" s="102"/>
      <c r="V1826" s="102"/>
      <c r="W1826" s="102"/>
      <c r="X1826" s="102"/>
      <c r="Y1826" s="102"/>
      <c r="Z1826" s="102"/>
      <c r="AA1826" s="102"/>
      <c r="AB1826" s="102"/>
      <c r="AC1826" s="102"/>
      <c r="AD1826" s="102"/>
      <c r="AE1826" s="102"/>
      <c r="AF1826" s="102"/>
      <c r="AG1826" s="102"/>
      <c r="AH1826" s="102"/>
      <c r="AI1826" s="102"/>
      <c r="AJ1826" s="102"/>
      <c r="AK1826" s="102"/>
      <c r="AL1826" s="102"/>
      <c r="AM1826" s="102"/>
      <c r="AN1826" s="102"/>
      <c r="AO1826" s="102"/>
      <c r="AP1826" s="102"/>
      <c r="AQ1826" s="102"/>
      <c r="AR1826" s="102"/>
      <c r="AS1826" s="102"/>
      <c r="AT1826" s="102"/>
      <c r="AU1826" s="102"/>
      <c r="AV1826" s="102"/>
      <c r="AW1826" s="102"/>
      <c r="AX1826" s="102"/>
      <c r="AY1826" s="102"/>
      <c r="AZ1826" s="102"/>
      <c r="BA1826" s="102"/>
      <c r="BB1826" s="102"/>
      <c r="BC1826" s="102"/>
      <c r="BD1826" s="100"/>
      <c r="BE1826" s="102"/>
      <c r="BF1826" s="102"/>
      <c r="BG1826" s="102"/>
      <c r="BH1826" s="102"/>
      <c r="BI1826" s="100"/>
      <c r="BJ1826" s="102"/>
      <c r="BK1826" s="102"/>
      <c r="BL1826" s="102"/>
      <c r="BM1826" s="102"/>
      <c r="BN1826" s="102"/>
      <c r="BO1826" s="102"/>
      <c r="BP1826" s="102"/>
      <c r="BQ1826" s="102"/>
      <c r="BR1826" s="102"/>
      <c r="BS1826" s="102"/>
      <c r="BT1826" s="102"/>
      <c r="BU1826" s="102"/>
      <c r="BV1826" s="102"/>
      <c r="BW1826" s="102"/>
      <c r="BX1826" s="104"/>
      <c r="BY1826" s="104"/>
      <c r="BZ1826" s="104"/>
      <c r="CA1826" s="104"/>
      <c r="CB1826" s="104"/>
      <c r="CC1826" s="104"/>
      <c r="CD1826" s="104"/>
      <c r="CE1826" s="104"/>
      <c r="CF1826" s="104"/>
      <c r="CG1826" s="104"/>
      <c r="CH1826" s="104"/>
      <c r="CI1826" s="104"/>
      <c r="CJ1826" s="104"/>
      <c r="CK1826" s="104"/>
      <c r="CL1826" s="104"/>
      <c r="CM1826" s="104"/>
      <c r="CN1826" s="104"/>
      <c r="CO1826" s="104"/>
      <c r="CP1826" s="104"/>
      <c r="CQ1826" s="104"/>
      <c r="CR1826" s="104"/>
      <c r="CS1826" s="104"/>
      <c r="CT1826" s="104"/>
      <c r="CU1826" s="104"/>
      <c r="CV1826" s="104"/>
      <c r="CW1826" s="104"/>
      <c r="CX1826" s="104"/>
      <c r="CY1826" s="104"/>
      <c r="CZ1826" s="104">
        <v>0.86486529999999995</v>
      </c>
      <c r="DA1826" s="104">
        <v>0.88366754999999997</v>
      </c>
      <c r="DB1826" s="104">
        <v>0.87670559999999997</v>
      </c>
      <c r="DC1826" s="104">
        <v>0.88392999999999999</v>
      </c>
      <c r="DD1826" s="104">
        <v>0.89082229999999996</v>
      </c>
      <c r="DE1826" s="104">
        <v>0.89321510000000004</v>
      </c>
      <c r="DF1826" s="104">
        <v>0.90035120000000002</v>
      </c>
      <c r="DG1826" s="104">
        <v>0.90284609999999998</v>
      </c>
      <c r="DH1826" s="104">
        <v>0.90712349999999997</v>
      </c>
      <c r="DI1826" s="104">
        <v>0.90068954999999995</v>
      </c>
      <c r="DJ1826" s="104">
        <v>0.90702134999999995</v>
      </c>
      <c r="DK1826" s="104">
        <v>0.92436830000000003</v>
      </c>
      <c r="DL1826" s="104">
        <v>0.89615109999999998</v>
      </c>
      <c r="DM1826" s="104">
        <v>0.89944429999999997</v>
      </c>
      <c r="DN1826" s="104">
        <v>0.90751709999999997</v>
      </c>
      <c r="DO1826" s="104">
        <v>0.91555750000000002</v>
      </c>
      <c r="DP1826" s="104">
        <v>0.9154234</v>
      </c>
      <c r="DQ1826" s="104">
        <v>0.92838069999999995</v>
      </c>
      <c r="DR1826" s="104">
        <v>0.93216589999999999</v>
      </c>
      <c r="DS1826" s="104">
        <v>0.94024269999999999</v>
      </c>
      <c r="DT1826" s="104">
        <v>0.70171340000000004</v>
      </c>
      <c r="DU1826" s="104"/>
      <c r="DV1826" s="104"/>
      <c r="DW1826" s="104"/>
      <c r="DX1826" s="104"/>
      <c r="DY1826" s="104"/>
      <c r="DZ1826" s="106"/>
      <c r="EA1826" s="106"/>
      <c r="EB1826" s="106"/>
      <c r="EC1826" s="106"/>
      <c r="ED1826" s="106"/>
      <c r="EE1826" s="106"/>
      <c r="EF1826" s="106"/>
      <c r="EG1826" s="106"/>
      <c r="EH1826" s="106"/>
      <c r="EI1826" s="106"/>
      <c r="EJ1826" s="106"/>
      <c r="EK1826" s="102"/>
      <c r="EL1826" s="102"/>
      <c r="EM1826" s="102"/>
      <c r="EN1826" s="102"/>
      <c r="EO1826" s="102"/>
      <c r="EP1826" s="102"/>
      <c r="EQ1826" s="102"/>
      <c r="ER1826" s="102"/>
      <c r="ES1826" s="102"/>
      <c r="ET1826" s="102"/>
      <c r="EU1826" s="102"/>
      <c r="EV1826" s="102"/>
      <c r="EW1826" s="102"/>
      <c r="EX1826" s="102"/>
      <c r="EY1826" s="102"/>
      <c r="EZ1826" s="102"/>
      <c r="FA1826" s="102"/>
      <c r="FB1826" s="102"/>
      <c r="FC1826" s="102"/>
      <c r="FD1826" s="102"/>
      <c r="FE1826" s="102"/>
      <c r="FF1826" s="102"/>
      <c r="FG1826" s="102"/>
      <c r="FH1826" s="102"/>
      <c r="FI1826" s="102"/>
      <c r="FJ1826" s="102"/>
      <c r="FK1826" s="102"/>
      <c r="FL1826" s="102"/>
      <c r="FM1826" s="102"/>
      <c r="FN1826" s="102"/>
      <c r="FO1826" s="102"/>
      <c r="FP1826" s="102"/>
      <c r="FQ1826" s="102"/>
      <c r="FR1826" s="102"/>
      <c r="FS1826" s="102"/>
      <c r="FT1826" s="102"/>
      <c r="FU1826" s="102"/>
      <c r="FV1826" s="102"/>
      <c r="FW1826" s="102"/>
      <c r="FX1826" s="102"/>
      <c r="FY1826" s="102"/>
      <c r="FZ1826" s="102"/>
      <c r="GA1826" s="102"/>
      <c r="GB1826" s="102"/>
      <c r="GC1826" s="102"/>
      <c r="GD1826" s="102"/>
      <c r="GE1826" s="102"/>
      <c r="GF1826" s="102"/>
      <c r="GG1826" s="102"/>
      <c r="GH1826" s="102"/>
      <c r="GI1826" s="102"/>
      <c r="GJ1826" s="102"/>
      <c r="GK1826" s="102"/>
      <c r="GL1826" s="102"/>
      <c r="GM1826" s="102"/>
      <c r="GN1826" s="102"/>
      <c r="GO1826" s="102"/>
      <c r="GP1826" s="102"/>
      <c r="GQ1826" s="102"/>
      <c r="GR1826" s="102"/>
      <c r="GS1826" s="102"/>
      <c r="GT1826" s="102"/>
      <c r="GU1826" s="102"/>
      <c r="GV1826" s="102"/>
      <c r="GW1826" s="102"/>
      <c r="GX1826" s="102"/>
    </row>
    <row r="1827" spans="1:206" hidden="1">
      <c r="A1827" s="97" t="s">
        <v>451</v>
      </c>
      <c r="B1827" t="s">
        <v>1415</v>
      </c>
      <c r="C1827" t="s">
        <v>714</v>
      </c>
      <c r="D1827" s="94" t="s">
        <v>1416</v>
      </c>
      <c r="E1827" s="97" t="s">
        <v>2551</v>
      </c>
      <c r="F1827" s="102"/>
      <c r="G1827" s="102"/>
      <c r="H1827" s="102"/>
      <c r="I1827" s="102"/>
      <c r="J1827" s="102"/>
      <c r="K1827" s="102"/>
      <c r="L1827" s="102"/>
      <c r="M1827" s="102"/>
      <c r="N1827" s="102"/>
      <c r="O1827" s="102"/>
      <c r="P1827" s="102"/>
      <c r="Q1827" s="102"/>
      <c r="R1827" s="102"/>
      <c r="S1827" s="102"/>
      <c r="T1827" s="102"/>
      <c r="U1827" s="102"/>
      <c r="V1827" s="102"/>
      <c r="W1827" s="102"/>
      <c r="X1827" s="102"/>
      <c r="Y1827" s="102"/>
      <c r="Z1827" s="102"/>
      <c r="AA1827" s="102"/>
      <c r="AB1827" s="102"/>
      <c r="AC1827" s="102"/>
      <c r="AD1827" s="102"/>
      <c r="AE1827" s="102"/>
      <c r="AF1827" s="102"/>
      <c r="AG1827" s="102"/>
      <c r="AH1827" s="102"/>
      <c r="AI1827" s="102"/>
      <c r="AJ1827" s="102"/>
      <c r="AK1827" s="102"/>
      <c r="AL1827" s="102"/>
      <c r="AM1827" s="102"/>
      <c r="AN1827" s="102"/>
      <c r="AO1827" s="102"/>
      <c r="AP1827" s="102"/>
      <c r="AQ1827" s="102"/>
      <c r="AR1827" s="102"/>
      <c r="AS1827" s="102"/>
      <c r="AT1827" s="102"/>
      <c r="AU1827" s="102"/>
      <c r="AV1827" s="102"/>
      <c r="AW1827" s="102"/>
      <c r="AX1827" s="102"/>
      <c r="AY1827" s="102"/>
      <c r="AZ1827" s="102"/>
      <c r="BA1827" s="102"/>
      <c r="BB1827" s="102"/>
      <c r="BC1827" s="102"/>
      <c r="BD1827" s="100"/>
      <c r="BE1827" s="102"/>
      <c r="BF1827" s="102"/>
      <c r="BG1827" s="102"/>
      <c r="BH1827" s="102"/>
      <c r="BI1827" s="100"/>
      <c r="BJ1827" s="102"/>
      <c r="BK1827" s="102"/>
      <c r="BL1827" s="102"/>
      <c r="BM1827" s="102"/>
      <c r="BN1827" s="102"/>
      <c r="BO1827" s="102"/>
      <c r="BP1827" s="102"/>
      <c r="BQ1827" s="102"/>
      <c r="BR1827" s="102"/>
      <c r="BS1827" s="102"/>
      <c r="BT1827" s="102"/>
      <c r="BU1827" s="102"/>
      <c r="BV1827" s="102"/>
      <c r="BW1827" s="102"/>
      <c r="BX1827" s="104"/>
      <c r="BY1827" s="104"/>
      <c r="BZ1827" s="104"/>
      <c r="CA1827" s="104"/>
      <c r="CB1827" s="104"/>
      <c r="CC1827" s="104"/>
      <c r="CD1827" s="104"/>
      <c r="CE1827" s="104"/>
      <c r="CF1827" s="104"/>
      <c r="CG1827" s="104"/>
      <c r="CH1827" s="104"/>
      <c r="CI1827" s="104"/>
      <c r="CJ1827" s="104"/>
      <c r="CK1827" s="104"/>
      <c r="CL1827" s="104"/>
      <c r="CM1827" s="104"/>
      <c r="CN1827" s="104"/>
      <c r="CO1827" s="104"/>
      <c r="CP1827" s="104"/>
      <c r="CQ1827" s="104"/>
      <c r="CR1827" s="104"/>
      <c r="CS1827" s="104"/>
      <c r="CT1827" s="104"/>
      <c r="CU1827" s="104"/>
      <c r="CV1827" s="104"/>
      <c r="CW1827" s="104"/>
      <c r="CX1827" s="104"/>
      <c r="CY1827" s="104"/>
      <c r="CZ1827" s="104">
        <v>0.89762454999999997</v>
      </c>
      <c r="DA1827" s="104">
        <v>0.89776540000000005</v>
      </c>
      <c r="DB1827" s="104">
        <v>0.89585090000000001</v>
      </c>
      <c r="DC1827" s="104">
        <v>0.90607769999999999</v>
      </c>
      <c r="DD1827" s="104">
        <v>0.90554075000000001</v>
      </c>
      <c r="DE1827" s="104">
        <v>0.8986307</v>
      </c>
      <c r="DF1827" s="104">
        <v>0.91869215000000004</v>
      </c>
      <c r="DG1827" s="104">
        <v>0.93024019999999996</v>
      </c>
      <c r="DH1827" s="104">
        <v>0.92345279999999996</v>
      </c>
      <c r="DI1827" s="104">
        <v>0.93070644999999996</v>
      </c>
      <c r="DJ1827" s="104">
        <v>0.92110745000000005</v>
      </c>
      <c r="DK1827" s="104">
        <v>0.93154159999999997</v>
      </c>
      <c r="DL1827" s="104">
        <v>0.91379410000000005</v>
      </c>
      <c r="DM1827" s="104">
        <v>0.90479639999999995</v>
      </c>
      <c r="DN1827" s="104">
        <v>0.90851610000000005</v>
      </c>
      <c r="DO1827" s="104">
        <v>0.93183550000000004</v>
      </c>
      <c r="DP1827" s="104">
        <v>0.91603540000000006</v>
      </c>
      <c r="DQ1827" s="104">
        <v>0.93238379999999998</v>
      </c>
      <c r="DR1827" s="104">
        <v>0.93153359999999996</v>
      </c>
      <c r="DS1827" s="104">
        <v>0.94105450000000002</v>
      </c>
      <c r="DT1827" s="104">
        <v>0.625</v>
      </c>
      <c r="DU1827" s="104"/>
      <c r="DV1827" s="104"/>
      <c r="DW1827" s="104"/>
      <c r="DX1827" s="104"/>
      <c r="DY1827" s="104"/>
      <c r="DZ1827" s="106"/>
      <c r="EA1827" s="106"/>
      <c r="EB1827" s="106"/>
      <c r="EC1827" s="106"/>
      <c r="ED1827" s="106"/>
      <c r="EE1827" s="106"/>
      <c r="EF1827" s="106"/>
      <c r="EG1827" s="106"/>
      <c r="EH1827" s="106"/>
      <c r="EI1827" s="106"/>
      <c r="EJ1827" s="106"/>
      <c r="EK1827" s="102"/>
      <c r="EL1827" s="102"/>
      <c r="EM1827" s="102"/>
      <c r="EN1827" s="102"/>
      <c r="EO1827" s="102"/>
      <c r="EP1827" s="102"/>
      <c r="EQ1827" s="102"/>
      <c r="ER1827" s="102"/>
      <c r="ES1827" s="102"/>
      <c r="ET1827" s="102"/>
      <c r="EU1827" s="102"/>
      <c r="EV1827" s="102"/>
      <c r="EW1827" s="102"/>
      <c r="EX1827" s="102"/>
      <c r="EY1827" s="102"/>
      <c r="EZ1827" s="102"/>
      <c r="FA1827" s="102"/>
      <c r="FB1827" s="102"/>
      <c r="FC1827" s="102"/>
      <c r="FD1827" s="102"/>
      <c r="FE1827" s="102"/>
      <c r="FF1827" s="102"/>
      <c r="FG1827" s="102"/>
      <c r="FH1827" s="102"/>
      <c r="FI1827" s="102"/>
      <c r="FJ1827" s="102"/>
      <c r="FK1827" s="102"/>
      <c r="FL1827" s="102"/>
      <c r="FM1827" s="102"/>
      <c r="FN1827" s="102"/>
      <c r="FO1827" s="102"/>
      <c r="FP1827" s="102"/>
      <c r="FQ1827" s="102"/>
      <c r="FR1827" s="102"/>
      <c r="FS1827" s="102"/>
      <c r="FT1827" s="102"/>
      <c r="FU1827" s="102"/>
      <c r="FV1827" s="102"/>
      <c r="FW1827" s="102"/>
      <c r="FX1827" s="102"/>
      <c r="FY1827" s="102"/>
      <c r="FZ1827" s="102"/>
      <c r="GA1827" s="102"/>
      <c r="GB1827" s="102"/>
      <c r="GC1827" s="102"/>
      <c r="GD1827" s="102"/>
      <c r="GE1827" s="102"/>
      <c r="GF1827" s="102"/>
      <c r="GG1827" s="102"/>
      <c r="GH1827" s="102"/>
      <c r="GI1827" s="102"/>
      <c r="GJ1827" s="102"/>
      <c r="GK1827" s="102"/>
      <c r="GL1827" s="102"/>
      <c r="GM1827" s="102"/>
      <c r="GN1827" s="102"/>
      <c r="GO1827" s="102"/>
      <c r="GP1827" s="102"/>
      <c r="GQ1827" s="102"/>
      <c r="GR1827" s="102"/>
      <c r="GS1827" s="102"/>
      <c r="GT1827" s="102"/>
      <c r="GU1827" s="102"/>
      <c r="GV1827" s="102"/>
      <c r="GW1827" s="102"/>
      <c r="GX1827" s="102"/>
    </row>
    <row r="1828" spans="1:206" hidden="1">
      <c r="A1828" s="97" t="s">
        <v>451</v>
      </c>
      <c r="B1828" t="s">
        <v>1415</v>
      </c>
      <c r="C1828" t="s">
        <v>714</v>
      </c>
      <c r="D1828" s="94" t="s">
        <v>1416</v>
      </c>
      <c r="E1828" t="s">
        <v>2552</v>
      </c>
      <c r="BX1828" s="53"/>
      <c r="BY1828" s="53"/>
      <c r="BZ1828" s="53"/>
      <c r="CA1828" s="53"/>
      <c r="CB1828" s="53"/>
      <c r="CC1828" s="53"/>
      <c r="CD1828" s="53"/>
      <c r="CE1828" s="53"/>
      <c r="CF1828" s="53"/>
      <c r="CG1828" s="53"/>
      <c r="CH1828" s="53"/>
      <c r="CI1828" s="53"/>
      <c r="CJ1828" s="53"/>
      <c r="CK1828" s="53"/>
      <c r="CL1828" s="53"/>
      <c r="CM1828" s="53"/>
      <c r="CN1828" s="53"/>
      <c r="CO1828" s="53"/>
      <c r="CP1828" s="53"/>
      <c r="CQ1828" s="53"/>
      <c r="CR1828" s="53"/>
      <c r="CS1828" s="53"/>
      <c r="CT1828" s="53"/>
      <c r="CU1828" s="53"/>
      <c r="CV1828" s="53"/>
      <c r="CW1828" s="53"/>
      <c r="CX1828" s="53"/>
      <c r="CY1828" s="53"/>
      <c r="CZ1828" s="53">
        <v>0.56137210000000004</v>
      </c>
      <c r="DA1828" s="53">
        <v>0.56273189999999995</v>
      </c>
      <c r="DB1828" s="53">
        <v>0.57053310000000002</v>
      </c>
      <c r="DC1828" s="53">
        <v>0.57391930000000002</v>
      </c>
      <c r="DD1828" s="53">
        <v>0.57670749999999904</v>
      </c>
      <c r="DE1828" s="53">
        <v>0.58272669999999904</v>
      </c>
      <c r="DF1828" s="53">
        <v>0.58987509999999999</v>
      </c>
      <c r="DG1828" s="53">
        <v>0.59493439999999997</v>
      </c>
      <c r="DH1828" s="53">
        <v>0.60029869999999996</v>
      </c>
      <c r="DI1828" s="53">
        <v>0.60967260000000001</v>
      </c>
      <c r="DJ1828" s="53">
        <v>0.6161238</v>
      </c>
      <c r="DK1828" s="53">
        <v>0.6187435</v>
      </c>
      <c r="DL1828" s="53">
        <v>0.62969259999999905</v>
      </c>
      <c r="DM1828" s="53">
        <v>0.63776739999999998</v>
      </c>
      <c r="DN1828" s="53">
        <v>0.6375537</v>
      </c>
      <c r="DO1828" s="53">
        <v>0.64964349999999904</v>
      </c>
      <c r="DP1828" s="53">
        <v>0.65632009999999996</v>
      </c>
      <c r="DQ1828" s="53">
        <v>0.65665949999999995</v>
      </c>
      <c r="DR1828" s="53">
        <v>0.65811179999999903</v>
      </c>
      <c r="DS1828" s="53">
        <v>0.66131720000000005</v>
      </c>
      <c r="DT1828" s="53">
        <v>0.66279299999999997</v>
      </c>
      <c r="DU1828" s="53"/>
      <c r="DV1828" s="53"/>
      <c r="DW1828" s="53"/>
      <c r="DX1828" s="53"/>
      <c r="DY1828" s="53"/>
    </row>
    <row r="1829" spans="1:206" hidden="1">
      <c r="A1829" s="97" t="s">
        <v>451</v>
      </c>
      <c r="B1829" t="s">
        <v>1415</v>
      </c>
      <c r="C1829" t="s">
        <v>714</v>
      </c>
      <c r="D1829" s="94" t="s">
        <v>1416</v>
      </c>
      <c r="E1829" t="s">
        <v>2553</v>
      </c>
      <c r="BX1829" s="53"/>
      <c r="BY1829" s="53"/>
      <c r="BZ1829" s="53"/>
      <c r="CA1829" s="53"/>
      <c r="CB1829" s="53"/>
      <c r="CC1829" s="53"/>
      <c r="CD1829" s="53"/>
      <c r="CE1829" s="53"/>
      <c r="CF1829" s="53"/>
      <c r="CG1829" s="53"/>
      <c r="CH1829" s="53"/>
      <c r="CI1829" s="53"/>
      <c r="CJ1829" s="53"/>
      <c r="CK1829" s="53"/>
      <c r="CL1829" s="53"/>
      <c r="CM1829" s="53"/>
      <c r="CN1829" s="53"/>
      <c r="CO1829" s="53"/>
      <c r="CP1829" s="53"/>
      <c r="CQ1829" s="53"/>
      <c r="CR1829" s="53"/>
      <c r="CS1829" s="53"/>
      <c r="CT1829" s="53"/>
      <c r="CU1829" s="53"/>
      <c r="CV1829" s="53"/>
      <c r="CW1829" s="53"/>
      <c r="CX1829" s="53"/>
      <c r="CY1829" s="53"/>
      <c r="CZ1829" s="53">
        <v>0.51540269999999999</v>
      </c>
      <c r="DA1829" s="53">
        <v>0.51832729999999905</v>
      </c>
      <c r="DB1829" s="53">
        <v>0.52717530000000001</v>
      </c>
      <c r="DC1829" s="53">
        <v>0.53609130000000005</v>
      </c>
      <c r="DD1829" s="53">
        <v>0.54369999999999996</v>
      </c>
      <c r="DE1829" s="53">
        <v>0.55555339999999998</v>
      </c>
      <c r="DF1829" s="53">
        <v>0.56577069999999996</v>
      </c>
      <c r="DG1829" s="53">
        <v>0.57446940000000002</v>
      </c>
      <c r="DH1829" s="53">
        <v>0.58152020000000004</v>
      </c>
      <c r="DI1829" s="53">
        <v>0.59157079999999995</v>
      </c>
      <c r="DJ1829" s="53">
        <v>0.60024880000000003</v>
      </c>
      <c r="DK1829" s="53">
        <v>0.60710549999999996</v>
      </c>
      <c r="DL1829" s="53">
        <v>0.62095540000000005</v>
      </c>
      <c r="DM1829" s="53">
        <v>0.63276350000000003</v>
      </c>
      <c r="DN1829" s="53">
        <v>0.63838200000000001</v>
      </c>
      <c r="DO1829" s="53">
        <v>0.648315999999999</v>
      </c>
      <c r="DP1829" s="53">
        <v>0.65666599999999997</v>
      </c>
      <c r="DQ1829" s="53">
        <v>0.65765609999999997</v>
      </c>
      <c r="DR1829" s="53">
        <v>0.65848600000000002</v>
      </c>
      <c r="DS1829" s="53">
        <v>0.66267279999999995</v>
      </c>
      <c r="DT1829" s="53">
        <v>0.66265779999999996</v>
      </c>
      <c r="DU1829" s="53"/>
      <c r="DV1829" s="53"/>
      <c r="DW1829" s="53"/>
      <c r="DX1829" s="53"/>
      <c r="DY1829" s="53"/>
    </row>
    <row r="1830" spans="1:206" hidden="1">
      <c r="A1830" s="97" t="s">
        <v>451</v>
      </c>
      <c r="B1830" t="s">
        <v>1415</v>
      </c>
      <c r="C1830" t="s">
        <v>714</v>
      </c>
      <c r="D1830" s="94" t="s">
        <v>1416</v>
      </c>
      <c r="E1830" t="s">
        <v>2554</v>
      </c>
      <c r="BX1830" s="53">
        <v>6.8645499999999996E-3</v>
      </c>
      <c r="BY1830" s="53">
        <v>9.1020500000000004E-3</v>
      </c>
      <c r="BZ1830" s="53">
        <v>1.1585150000000001E-2</v>
      </c>
      <c r="CA1830" s="53">
        <v>1.2178899999999999E-2</v>
      </c>
      <c r="CB1830" s="53">
        <v>1.12245E-2</v>
      </c>
      <c r="CC1830" s="53">
        <v>1.1139400000000001E-2</v>
      </c>
      <c r="CD1830" s="53">
        <v>1.2086599999999999E-2</v>
      </c>
      <c r="CE1830" s="53">
        <v>2.0324399E-2</v>
      </c>
      <c r="CF1830" s="53">
        <v>2.06222E-2</v>
      </c>
      <c r="CG1830" s="53">
        <v>1.6492E-2</v>
      </c>
      <c r="CH1830" s="53">
        <v>1.6813850000000002E-2</v>
      </c>
      <c r="CI1830" s="53">
        <v>1.5857199999999998E-2</v>
      </c>
      <c r="CJ1830" s="53">
        <v>2.0216851000000001E-2</v>
      </c>
      <c r="CK1830" s="53">
        <v>1.96875E-2</v>
      </c>
      <c r="CL1830" s="53">
        <v>1.4912600999999999E-2</v>
      </c>
      <c r="CM1830" s="53">
        <v>1.1880699999999999E-2</v>
      </c>
      <c r="CN1830" s="53">
        <v>1.6620699999999999E-2</v>
      </c>
      <c r="CO1830" s="53">
        <v>2.2812700000000002E-2</v>
      </c>
      <c r="CP1830" s="53">
        <v>3.1649999999999998E-2</v>
      </c>
      <c r="CQ1830" s="53">
        <v>2.343435E-2</v>
      </c>
      <c r="CR1830" s="53">
        <v>2.1567599999999999E-2</v>
      </c>
      <c r="CS1830" s="53">
        <v>2.5536449999999999E-2</v>
      </c>
      <c r="CT1830" s="53">
        <v>2.17258E-2</v>
      </c>
      <c r="CU1830" s="53">
        <v>2.1922400000000002E-2</v>
      </c>
      <c r="CV1830" s="53">
        <v>2.9939301000000001E-2</v>
      </c>
      <c r="CW1830" s="53">
        <v>2.3619299E-2</v>
      </c>
      <c r="CX1830" s="53">
        <v>2.1187649999999999E-2</v>
      </c>
      <c r="CY1830" s="53">
        <v>2.2678100999999999E-2</v>
      </c>
      <c r="CZ1830" s="53">
        <v>2.2647299999999999E-2</v>
      </c>
      <c r="DA1830" s="53">
        <v>3.3721001E-2</v>
      </c>
      <c r="DB1830" s="53">
        <v>2.5231900000000002E-2</v>
      </c>
      <c r="DC1830" s="53">
        <v>3.7359499999999997E-2</v>
      </c>
      <c r="DD1830" s="53">
        <v>3.4879649999999998E-2</v>
      </c>
      <c r="DE1830" s="53">
        <v>4.8929050000000002E-2</v>
      </c>
      <c r="DF1830" s="53">
        <v>4.2596799999999997E-2</v>
      </c>
      <c r="DG1830" s="53">
        <v>4.6929598000000003E-2</v>
      </c>
      <c r="DH1830" s="53">
        <v>6.6676949999999999E-2</v>
      </c>
      <c r="DI1830" s="53">
        <v>8.2118196000000004E-2</v>
      </c>
      <c r="DJ1830" s="53">
        <v>8.3782301000000003E-2</v>
      </c>
      <c r="DK1830" s="53">
        <v>8.8058452999999995E-2</v>
      </c>
      <c r="DL1830" s="53">
        <v>7.9701499999999995E-2</v>
      </c>
      <c r="DM1830" s="53">
        <v>9.3951797000000004E-2</v>
      </c>
      <c r="DN1830" s="53">
        <v>0.10169644799999999</v>
      </c>
      <c r="DO1830" s="53">
        <v>0.101673899</v>
      </c>
      <c r="DP1830" s="53">
        <v>0.135933104</v>
      </c>
      <c r="DQ1830" s="53">
        <v>0.118965082</v>
      </c>
      <c r="DR1830" s="53">
        <v>0.12839379300000001</v>
      </c>
      <c r="DS1830" s="53">
        <v>0.13494736199999999</v>
      </c>
      <c r="DT1830" s="53">
        <v>0.13304175900000001</v>
      </c>
      <c r="DU1830" s="53">
        <v>0.13069726000000001</v>
      </c>
      <c r="DV1830" s="53">
        <v>0.124849854</v>
      </c>
      <c r="DW1830" s="53">
        <v>0.16390359900000001</v>
      </c>
      <c r="DX1830" s="53">
        <v>0.170387497</v>
      </c>
      <c r="DY1830" s="53"/>
    </row>
    <row r="1831" spans="1:206" hidden="1">
      <c r="A1831" s="97" t="s">
        <v>451</v>
      </c>
      <c r="B1831" t="s">
        <v>1415</v>
      </c>
      <c r="C1831" t="s">
        <v>714</v>
      </c>
      <c r="D1831" s="94" t="s">
        <v>1416</v>
      </c>
      <c r="E1831" t="s">
        <v>2555</v>
      </c>
      <c r="BX1831" s="53">
        <v>1.95795E-3</v>
      </c>
      <c r="BY1831" s="53">
        <v>1.2650000000000001E-3</v>
      </c>
      <c r="BZ1831" s="53">
        <v>1.7038999999999999E-3</v>
      </c>
      <c r="CA1831" s="53">
        <v>2.3549E-3</v>
      </c>
      <c r="CB1831" s="53">
        <v>2.1630999999999998E-3</v>
      </c>
      <c r="CC1831" s="53">
        <v>2.9526000000000001E-3</v>
      </c>
      <c r="CD1831" s="53">
        <v>3.2658000000000001E-3</v>
      </c>
      <c r="CE1831" s="53">
        <v>6.3246999999999999E-3</v>
      </c>
      <c r="CF1831" s="53">
        <v>7.4044999999999996E-3</v>
      </c>
      <c r="CG1831" s="53">
        <v>6.2826999999999996E-3</v>
      </c>
      <c r="CH1831" s="53">
        <v>5.3587499999999998E-3</v>
      </c>
      <c r="CI1831" s="53">
        <v>5.6508499999999998E-3</v>
      </c>
      <c r="CJ1831" s="53">
        <v>5.0445999999999998E-3</v>
      </c>
      <c r="CK1831" s="53">
        <v>5.8450000000000004E-3</v>
      </c>
      <c r="CL1831" s="53">
        <v>4.6775999999999996E-3</v>
      </c>
      <c r="CM1831" s="53">
        <v>4.7317499999999998E-3</v>
      </c>
      <c r="CN1831" s="53">
        <v>5.0565999999999996E-3</v>
      </c>
      <c r="CO1831" s="53">
        <v>7.3664000000000004E-3</v>
      </c>
      <c r="CP1831" s="53">
        <v>7.5985999999999996E-3</v>
      </c>
      <c r="CQ1831" s="53">
        <v>9.5719499999999992E-3</v>
      </c>
      <c r="CR1831" s="53">
        <v>5.8617499999999998E-3</v>
      </c>
      <c r="CS1831" s="53">
        <v>6.7890499999999996E-3</v>
      </c>
      <c r="CT1831" s="53">
        <v>6.6252000000000004E-3</v>
      </c>
      <c r="CU1831" s="53">
        <v>5.6384E-3</v>
      </c>
      <c r="CV1831" s="53">
        <v>9.0364E-3</v>
      </c>
      <c r="CW1831" s="53">
        <v>9.9856000000000007E-3</v>
      </c>
      <c r="CX1831" s="53">
        <v>6.2842499999999999E-3</v>
      </c>
      <c r="CY1831" s="53">
        <v>9.4550999999999993E-3</v>
      </c>
      <c r="CZ1831" s="53">
        <v>1.0835900000000001E-2</v>
      </c>
      <c r="DA1831" s="53">
        <v>1.5029499999999999E-2</v>
      </c>
      <c r="DB1831" s="53">
        <v>1.6386899999999999E-2</v>
      </c>
      <c r="DC1831" s="53">
        <v>1.7674499999999999E-2</v>
      </c>
      <c r="DD1831" s="53">
        <v>1.9037549000000001E-2</v>
      </c>
      <c r="DE1831" s="53">
        <v>3.0513849999999999E-2</v>
      </c>
      <c r="DF1831" s="53">
        <v>2.3009501000000002E-2</v>
      </c>
      <c r="DG1831" s="53">
        <v>3.5862601000000001E-2</v>
      </c>
      <c r="DH1831" s="53">
        <v>3.3307950000000003E-2</v>
      </c>
      <c r="DI1831" s="53">
        <v>3.9590098999999997E-2</v>
      </c>
      <c r="DJ1831" s="53">
        <v>4.1479702E-2</v>
      </c>
      <c r="DK1831" s="53">
        <v>4.1089250000000001E-2</v>
      </c>
      <c r="DL1831" s="53">
        <v>5.0619101999999999E-2</v>
      </c>
      <c r="DM1831" s="53">
        <v>5.10252E-2</v>
      </c>
      <c r="DN1831" s="53">
        <v>6.0127000999999999E-2</v>
      </c>
      <c r="DO1831" s="53">
        <v>6.8991000999999996E-2</v>
      </c>
      <c r="DP1831" s="53">
        <v>8.5576800999999994E-2</v>
      </c>
      <c r="DQ1831" s="53">
        <v>7.677995E-2</v>
      </c>
      <c r="DR1831" s="53">
        <v>7.6448898000000001E-2</v>
      </c>
      <c r="DS1831" s="53">
        <v>9.3583102000000001E-2</v>
      </c>
      <c r="DT1831" s="53">
        <v>9.3152794999999997E-2</v>
      </c>
      <c r="DU1831" s="53">
        <v>0.10141515299999999</v>
      </c>
      <c r="DV1831" s="53">
        <v>0.102256927</v>
      </c>
      <c r="DW1831" s="53">
        <v>0.164358692</v>
      </c>
      <c r="DX1831" s="53">
        <v>0.179863091</v>
      </c>
      <c r="DY1831" s="53"/>
    </row>
    <row r="1832" spans="1:206" hidden="1">
      <c r="A1832" s="97" t="s">
        <v>451</v>
      </c>
      <c r="B1832" t="s">
        <v>1415</v>
      </c>
      <c r="C1832" t="s">
        <v>714</v>
      </c>
      <c r="D1832" s="94" t="s">
        <v>1416</v>
      </c>
      <c r="E1832" t="s">
        <v>2556</v>
      </c>
      <c r="BX1832" s="53">
        <v>1.37593E-2</v>
      </c>
      <c r="BY1832" s="53">
        <v>4.3148499E-2</v>
      </c>
      <c r="BZ1832" s="53">
        <v>3.9893850000000002E-2</v>
      </c>
      <c r="CA1832" s="53">
        <v>4.7665500999999999E-2</v>
      </c>
      <c r="CB1832" s="53">
        <v>4.6757149999999997E-2</v>
      </c>
      <c r="CC1832" s="53">
        <v>4.4736949999999998E-2</v>
      </c>
      <c r="CD1832" s="53">
        <v>5.7403048999999998E-2</v>
      </c>
      <c r="CE1832" s="53">
        <v>4.6318798000000001E-2</v>
      </c>
      <c r="CF1832" s="53">
        <v>5.7156700999999997E-2</v>
      </c>
      <c r="CG1832" s="53">
        <v>5.3077698E-2</v>
      </c>
      <c r="CH1832" s="53">
        <v>6.9976201000000002E-2</v>
      </c>
      <c r="CI1832" s="53">
        <v>7.3463898E-2</v>
      </c>
      <c r="CJ1832" s="53">
        <v>8.2297448999999995E-2</v>
      </c>
      <c r="CK1832" s="53">
        <v>7.6364999000000003E-2</v>
      </c>
      <c r="CL1832" s="53">
        <v>8.0584898000000002E-2</v>
      </c>
      <c r="CM1832" s="53">
        <v>8.6893101E-2</v>
      </c>
      <c r="CN1832" s="53">
        <v>8.2514501000000004E-2</v>
      </c>
      <c r="CO1832" s="53">
        <v>8.6089295999999996E-2</v>
      </c>
      <c r="CP1832" s="53">
        <v>8.7413100999999993E-2</v>
      </c>
      <c r="CQ1832" s="53">
        <v>0.13917665000000001</v>
      </c>
      <c r="CR1832" s="53">
        <v>7.7606902000000005E-2</v>
      </c>
      <c r="CS1832" s="53">
        <v>0.15173029900000001</v>
      </c>
      <c r="CT1832" s="53">
        <v>0.15341645200000001</v>
      </c>
      <c r="CU1832" s="53">
        <v>0.12028404700000001</v>
      </c>
      <c r="CV1832" s="53">
        <v>0.14195870399999999</v>
      </c>
      <c r="CW1832" s="53">
        <v>0.1261092</v>
      </c>
      <c r="CX1832" s="53">
        <v>0.13074175399999999</v>
      </c>
      <c r="CY1832" s="53">
        <v>0.1137744</v>
      </c>
      <c r="CZ1832" s="53">
        <v>0.11150355300000001</v>
      </c>
      <c r="DA1832" s="53">
        <v>0.15054100000000001</v>
      </c>
      <c r="DB1832" s="53">
        <v>0.16890920600000001</v>
      </c>
      <c r="DC1832" s="53">
        <v>0.197016048</v>
      </c>
      <c r="DD1832" s="53">
        <v>0.156944103</v>
      </c>
      <c r="DE1832" s="53">
        <v>0.16017994399999999</v>
      </c>
      <c r="DF1832" s="53">
        <v>0.178106298</v>
      </c>
      <c r="DG1832" s="53">
        <v>0.194422493</v>
      </c>
      <c r="DH1832" s="53">
        <v>0.220916901</v>
      </c>
      <c r="DI1832" s="53">
        <v>0.21480569799999999</v>
      </c>
      <c r="DJ1832" s="53">
        <v>0.241637402</v>
      </c>
      <c r="DK1832" s="53">
        <v>0.246621704</v>
      </c>
      <c r="DL1832" s="53">
        <v>0.26903771399999998</v>
      </c>
      <c r="DM1832" s="53">
        <v>0.27213801399999998</v>
      </c>
      <c r="DN1832" s="53">
        <v>0.311522617</v>
      </c>
      <c r="DO1832" s="53">
        <v>0.30534950300000002</v>
      </c>
      <c r="DP1832" s="53">
        <v>0.33168861399999999</v>
      </c>
      <c r="DQ1832" s="53">
        <v>0.35222955700000003</v>
      </c>
      <c r="DR1832" s="53">
        <v>0.36211399100000002</v>
      </c>
      <c r="DS1832" s="53">
        <v>0.35042429000000003</v>
      </c>
      <c r="DT1832" s="53">
        <v>0.34280479400000002</v>
      </c>
      <c r="DU1832" s="53">
        <v>0.35771434800000002</v>
      </c>
      <c r="DV1832" s="53">
        <v>0.369776726</v>
      </c>
      <c r="DW1832" s="53">
        <v>0.35703985199999999</v>
      </c>
      <c r="DX1832" s="53">
        <v>0.34773380300000001</v>
      </c>
      <c r="DY1832" s="53"/>
    </row>
    <row r="1833" spans="1:206" hidden="1">
      <c r="A1833" s="97" t="s">
        <v>451</v>
      </c>
      <c r="B1833" t="s">
        <v>1415</v>
      </c>
      <c r="C1833" t="s">
        <v>714</v>
      </c>
      <c r="D1833" s="94" t="s">
        <v>1416</v>
      </c>
      <c r="E1833" t="s">
        <v>2557</v>
      </c>
      <c r="BX1833" s="53">
        <v>4.0726E-3</v>
      </c>
      <c r="BY1833" s="53">
        <v>1.965395E-2</v>
      </c>
      <c r="BZ1833" s="53">
        <v>1.7541500000000002E-2</v>
      </c>
      <c r="CA1833" s="53">
        <v>2.0187549999999999E-2</v>
      </c>
      <c r="CB1833" s="53">
        <v>2.2101699999999998E-2</v>
      </c>
      <c r="CC1833" s="53">
        <v>2.4471900000000001E-2</v>
      </c>
      <c r="CD1833" s="53">
        <v>2.6617999999999999E-2</v>
      </c>
      <c r="CE1833" s="53">
        <v>2.7665100000000001E-2</v>
      </c>
      <c r="CF1833" s="53">
        <v>2.5589899999999999E-2</v>
      </c>
      <c r="CG1833" s="53">
        <v>2.8417999999999999E-2</v>
      </c>
      <c r="CH1833" s="53">
        <v>3.3708600999999998E-2</v>
      </c>
      <c r="CI1833" s="53">
        <v>6.2035799000000003E-2</v>
      </c>
      <c r="CJ1833" s="53">
        <v>6.5732299999999994E-2</v>
      </c>
      <c r="CK1833" s="53">
        <v>3.7579801000000003E-2</v>
      </c>
      <c r="CL1833" s="53">
        <v>5.6786399000000001E-2</v>
      </c>
      <c r="CM1833" s="53">
        <v>5.4802198000000003E-2</v>
      </c>
      <c r="CN1833" s="53">
        <v>4.7876650999999999E-2</v>
      </c>
      <c r="CO1833" s="53">
        <v>8.0672197000000001E-2</v>
      </c>
      <c r="CP1833" s="53">
        <v>8.5339498999999999E-2</v>
      </c>
      <c r="CQ1833" s="53">
        <v>0.106557202</v>
      </c>
      <c r="CR1833" s="53">
        <v>8.3588800000000005E-2</v>
      </c>
      <c r="CS1833" s="53">
        <v>0.15009715100000001</v>
      </c>
      <c r="CT1833" s="53">
        <v>0.15743754900000001</v>
      </c>
      <c r="CU1833" s="53">
        <v>0.143799696</v>
      </c>
      <c r="CV1833" s="53">
        <v>0.17232309300000001</v>
      </c>
      <c r="CW1833" s="53">
        <v>0.14460705300000001</v>
      </c>
      <c r="CX1833" s="53">
        <v>0.20447495500000001</v>
      </c>
      <c r="CY1833" s="53">
        <v>0.20002750399999999</v>
      </c>
      <c r="CZ1833" s="53">
        <v>0.17465920400000001</v>
      </c>
      <c r="DA1833" s="53">
        <v>0.188526306</v>
      </c>
      <c r="DB1833" s="53">
        <v>0.17885620099999999</v>
      </c>
      <c r="DC1833" s="53">
        <v>0.25048314999999999</v>
      </c>
      <c r="DD1833" s="53">
        <v>0.179451103</v>
      </c>
      <c r="DE1833" s="53">
        <v>0.16777440499999999</v>
      </c>
      <c r="DF1833" s="53">
        <v>0.17427124999999999</v>
      </c>
      <c r="DG1833" s="53">
        <v>0.18699279799999999</v>
      </c>
      <c r="DH1833" s="53">
        <v>0.27296510699999998</v>
      </c>
      <c r="DI1833" s="53">
        <v>0.21409410500000001</v>
      </c>
      <c r="DJ1833" s="53">
        <v>0.27321438799999997</v>
      </c>
      <c r="DK1833" s="53">
        <v>0.24020650900000001</v>
      </c>
      <c r="DL1833" s="53">
        <v>0.31195944799999997</v>
      </c>
      <c r="DM1833" s="53">
        <v>0.31188489899999999</v>
      </c>
      <c r="DN1833" s="53">
        <v>0.39030483199999999</v>
      </c>
      <c r="DO1833" s="53">
        <v>0.434209709</v>
      </c>
      <c r="DP1833" s="53">
        <v>0.48352685899999998</v>
      </c>
      <c r="DQ1833" s="53">
        <v>0.50170299500000004</v>
      </c>
      <c r="DR1833" s="53">
        <v>0.50376928300000001</v>
      </c>
      <c r="DS1833" s="53">
        <v>0.50951700200000005</v>
      </c>
      <c r="DT1833" s="53">
        <v>0.473741417</v>
      </c>
      <c r="DU1833" s="53">
        <v>0.53399391200000002</v>
      </c>
      <c r="DV1833" s="53">
        <v>0.50632144899999998</v>
      </c>
      <c r="DW1833" s="53">
        <v>0.45572446799999999</v>
      </c>
      <c r="DX1833" s="53">
        <v>0.46106544500000002</v>
      </c>
      <c r="DY1833" s="53"/>
    </row>
    <row r="1834" spans="1:206" hidden="1">
      <c r="A1834" s="97" t="s">
        <v>451</v>
      </c>
      <c r="B1834" t="s">
        <v>1415</v>
      </c>
      <c r="C1834" t="s">
        <v>714</v>
      </c>
      <c r="D1834" s="94" t="s">
        <v>1416</v>
      </c>
      <c r="E1834" t="s">
        <v>2558</v>
      </c>
      <c r="BX1834" s="53">
        <v>0.115671396</v>
      </c>
      <c r="BY1834" s="53">
        <v>0.131700602</v>
      </c>
      <c r="BZ1834" s="53">
        <v>0.120241899</v>
      </c>
      <c r="CA1834" s="53">
        <v>0.11147950199999999</v>
      </c>
      <c r="CB1834" s="53">
        <v>0.115479603</v>
      </c>
      <c r="CC1834" s="53">
        <v>0.125121498</v>
      </c>
      <c r="CD1834" s="53">
        <v>0.13776149700000001</v>
      </c>
      <c r="CE1834" s="53">
        <v>0.155346804</v>
      </c>
      <c r="CF1834" s="53">
        <v>0.142766848</v>
      </c>
      <c r="CG1834" s="53">
        <v>0.15193869600000001</v>
      </c>
      <c r="CH1834" s="53">
        <v>0.14855589899999999</v>
      </c>
      <c r="CI1834" s="53">
        <v>0.16981760000000001</v>
      </c>
      <c r="CJ1834" s="53">
        <v>0.16044130300000001</v>
      </c>
      <c r="CK1834" s="53">
        <v>0.150858402</v>
      </c>
      <c r="CL1834" s="53">
        <v>0.14749199900000001</v>
      </c>
      <c r="CM1834" s="53">
        <v>0.15209115000000001</v>
      </c>
      <c r="CN1834" s="53">
        <v>0.16986649500000001</v>
      </c>
      <c r="CO1834" s="53">
        <v>0.15551135099999999</v>
      </c>
      <c r="CP1834" s="53">
        <v>0.165212951</v>
      </c>
      <c r="CQ1834" s="53">
        <v>0.17736465500000001</v>
      </c>
      <c r="CR1834" s="53">
        <v>0.18592895500000001</v>
      </c>
      <c r="CS1834" s="53">
        <v>0.19501005199999999</v>
      </c>
      <c r="CT1834" s="53">
        <v>0.202465706</v>
      </c>
      <c r="CU1834" s="53">
        <v>0.20313230500000001</v>
      </c>
      <c r="CV1834" s="53">
        <v>0.209895</v>
      </c>
      <c r="CW1834" s="53">
        <v>0.216382294</v>
      </c>
      <c r="CX1834" s="53">
        <v>0.24964354499999999</v>
      </c>
      <c r="CY1834" s="53">
        <v>0.25857759499999999</v>
      </c>
      <c r="CZ1834" s="53">
        <v>0.29780279199999998</v>
      </c>
      <c r="DA1834" s="53">
        <v>0.34558416400000003</v>
      </c>
      <c r="DB1834" s="53">
        <v>0.346738453</v>
      </c>
      <c r="DC1834" s="53">
        <v>0.34951961500000001</v>
      </c>
      <c r="DD1834" s="53">
        <v>0.37072441099999998</v>
      </c>
      <c r="DE1834" s="53">
        <v>0.39250091599999998</v>
      </c>
      <c r="DF1834" s="53">
        <v>0.43364578199999998</v>
      </c>
      <c r="DG1834" s="53">
        <v>0.442494049</v>
      </c>
      <c r="DH1834" s="53">
        <v>0.43718570699999998</v>
      </c>
      <c r="DI1834" s="53">
        <v>0.45997531899999999</v>
      </c>
      <c r="DJ1834" s="53">
        <v>0.46506328600000002</v>
      </c>
      <c r="DK1834" s="53">
        <v>0.474323883</v>
      </c>
      <c r="DL1834" s="53">
        <v>0.49632579799999998</v>
      </c>
      <c r="DM1834" s="53">
        <v>0.51774486500000005</v>
      </c>
      <c r="DN1834" s="53">
        <v>0.52427829699999995</v>
      </c>
      <c r="DO1834" s="53">
        <v>0.55169811199999996</v>
      </c>
      <c r="DP1834" s="53">
        <v>0.55930519099999998</v>
      </c>
      <c r="DQ1834" s="53">
        <v>0.55094959300000002</v>
      </c>
      <c r="DR1834" s="53">
        <v>0.5489077</v>
      </c>
      <c r="DS1834" s="53">
        <v>0.56475429499999996</v>
      </c>
      <c r="DT1834" s="53">
        <v>0.56029338799999995</v>
      </c>
      <c r="DU1834" s="53">
        <v>0.56112239799999997</v>
      </c>
      <c r="DV1834" s="53">
        <v>0.56064230000000004</v>
      </c>
      <c r="DW1834" s="53">
        <v>0.56843755699999998</v>
      </c>
      <c r="DX1834" s="53">
        <v>0.51612579300000005</v>
      </c>
      <c r="DY1834" s="53"/>
    </row>
    <row r="1835" spans="1:206" hidden="1">
      <c r="A1835" s="97" t="s">
        <v>451</v>
      </c>
      <c r="B1835" t="s">
        <v>1415</v>
      </c>
      <c r="C1835" t="s">
        <v>714</v>
      </c>
      <c r="D1835" s="94" t="s">
        <v>1416</v>
      </c>
      <c r="E1835" t="s">
        <v>2559</v>
      </c>
      <c r="BX1835" s="53">
        <v>8.3619699000000006E-2</v>
      </c>
      <c r="BY1835" s="53">
        <v>8.3514995999999994E-2</v>
      </c>
      <c r="BZ1835" s="53">
        <v>8.9919948999999999E-2</v>
      </c>
      <c r="CA1835" s="53">
        <v>9.7552700000000006E-2</v>
      </c>
      <c r="CB1835" s="53">
        <v>0.102375097</v>
      </c>
      <c r="CC1835" s="53">
        <v>0.10794050199999999</v>
      </c>
      <c r="CD1835" s="53">
        <v>0.114158096</v>
      </c>
      <c r="CE1835" s="53">
        <v>0.123126402</v>
      </c>
      <c r="CF1835" s="53">
        <v>0.123522849</v>
      </c>
      <c r="CG1835" s="53">
        <v>0.13344329799999999</v>
      </c>
      <c r="CH1835" s="53">
        <v>0.140102701</v>
      </c>
      <c r="CI1835" s="53">
        <v>0.195794106</v>
      </c>
      <c r="CJ1835" s="53">
        <v>0.17244289400000001</v>
      </c>
      <c r="CK1835" s="53">
        <v>0.16435924499999999</v>
      </c>
      <c r="CL1835" s="53">
        <v>0.17265159599999999</v>
      </c>
      <c r="CM1835" s="53">
        <v>0.18150195099999999</v>
      </c>
      <c r="CN1835" s="53">
        <v>0.20219039899999999</v>
      </c>
      <c r="CO1835" s="53">
        <v>0.18501714699999999</v>
      </c>
      <c r="CP1835" s="53">
        <v>0.186513805</v>
      </c>
      <c r="CQ1835" s="53">
        <v>0.21615469900000001</v>
      </c>
      <c r="CR1835" s="53">
        <v>0.22163345300000001</v>
      </c>
      <c r="CS1835" s="53">
        <v>0.252611694</v>
      </c>
      <c r="CT1835" s="53">
        <v>0.24390529599999999</v>
      </c>
      <c r="CU1835" s="53">
        <v>0.23677959400000001</v>
      </c>
      <c r="CV1835" s="53">
        <v>0.24776010500000001</v>
      </c>
      <c r="CW1835" s="53">
        <v>0.24725860599999999</v>
      </c>
      <c r="CX1835" s="53">
        <v>0.30254050300000002</v>
      </c>
      <c r="CY1835" s="53">
        <v>0.38248908999999998</v>
      </c>
      <c r="CZ1835" s="53">
        <v>0.44908680000000001</v>
      </c>
      <c r="DA1835" s="53">
        <v>0.457421303</v>
      </c>
      <c r="DB1835" s="53">
        <v>0.41247539500000002</v>
      </c>
      <c r="DC1835" s="53">
        <v>0.41879028299999999</v>
      </c>
      <c r="DD1835" s="53">
        <v>0.449998817</v>
      </c>
      <c r="DE1835" s="53">
        <v>0.46185291299999998</v>
      </c>
      <c r="DF1835" s="53">
        <v>0.47573841100000003</v>
      </c>
      <c r="DG1835" s="53">
        <v>0.51397335099999997</v>
      </c>
      <c r="DH1835" s="53">
        <v>0.53673118600000003</v>
      </c>
      <c r="DI1835" s="53">
        <v>0.60628170000000003</v>
      </c>
      <c r="DJ1835" s="53">
        <v>0.659205017</v>
      </c>
      <c r="DK1835" s="53">
        <v>0.69996009800000003</v>
      </c>
      <c r="DL1835" s="53">
        <v>0.68453281399999999</v>
      </c>
      <c r="DM1835" s="53">
        <v>0.69522102399999997</v>
      </c>
      <c r="DN1835" s="53">
        <v>0.69373657200000005</v>
      </c>
      <c r="DO1835" s="53">
        <v>0.73437812800000002</v>
      </c>
      <c r="DP1835" s="53">
        <v>0.76140548699999999</v>
      </c>
      <c r="DQ1835" s="53">
        <v>0.71678092999999998</v>
      </c>
      <c r="DR1835" s="53">
        <v>0.73739219700000003</v>
      </c>
      <c r="DS1835" s="53">
        <v>0.75866592399999999</v>
      </c>
      <c r="DT1835" s="53">
        <v>0.77004982</v>
      </c>
      <c r="DU1835" s="53">
        <v>0.77882827799999998</v>
      </c>
      <c r="DV1835" s="53">
        <v>0.77018260999999999</v>
      </c>
      <c r="DW1835" s="53">
        <v>0.79566848800000001</v>
      </c>
      <c r="DX1835" s="53">
        <v>0.75079429600000003</v>
      </c>
      <c r="DY1835" s="53"/>
    </row>
    <row r="1836" spans="1:206" hidden="1">
      <c r="A1836" s="97" t="s">
        <v>451</v>
      </c>
      <c r="B1836" t="s">
        <v>1415</v>
      </c>
      <c r="C1836" t="s">
        <v>714</v>
      </c>
      <c r="D1836" s="94" t="s">
        <v>1416</v>
      </c>
      <c r="E1836" t="s">
        <v>2560</v>
      </c>
      <c r="BX1836" s="53">
        <v>6.7673549999999999E-2</v>
      </c>
      <c r="BY1836" s="53">
        <v>6.5408601999999996E-2</v>
      </c>
      <c r="BZ1836" s="53">
        <v>7.9258999999999996E-2</v>
      </c>
      <c r="CA1836" s="53">
        <v>8.3586148999999998E-2</v>
      </c>
      <c r="CB1836" s="53">
        <v>8.1777200999999994E-2</v>
      </c>
      <c r="CC1836" s="53">
        <v>9.7680402E-2</v>
      </c>
      <c r="CD1836" s="53">
        <v>8.1984398E-2</v>
      </c>
      <c r="CE1836" s="53">
        <v>0.10549320199999999</v>
      </c>
      <c r="CF1836" s="53">
        <v>0.106468801</v>
      </c>
      <c r="CG1836" s="53">
        <v>0.10695879899999999</v>
      </c>
      <c r="CH1836" s="53">
        <v>0.116975203</v>
      </c>
      <c r="CI1836" s="53">
        <v>0.113546495</v>
      </c>
      <c r="CJ1836" s="53">
        <v>0.12201055</v>
      </c>
      <c r="CK1836" s="53">
        <v>0.143038797</v>
      </c>
      <c r="CL1836" s="53">
        <v>0.119330597</v>
      </c>
      <c r="CM1836" s="53">
        <v>9.4645049999999994E-2</v>
      </c>
      <c r="CN1836" s="53">
        <v>6.5789101000000003E-2</v>
      </c>
      <c r="CO1836" s="53">
        <v>7.3203801999999998E-2</v>
      </c>
      <c r="CP1836" s="53">
        <v>0.121721497</v>
      </c>
      <c r="CQ1836" s="53">
        <v>0.11092299899999999</v>
      </c>
      <c r="CR1836" s="53">
        <v>9.6123700000000006E-2</v>
      </c>
      <c r="CS1836" s="53">
        <v>0.10101980200000001</v>
      </c>
      <c r="CT1836" s="53">
        <v>9.1285197999999998E-2</v>
      </c>
      <c r="CU1836" s="53">
        <v>0.1016676</v>
      </c>
      <c r="CV1836" s="53">
        <v>0.151223254</v>
      </c>
      <c r="CW1836" s="53">
        <v>0.140667553</v>
      </c>
      <c r="CX1836" s="53">
        <v>0.14135304900000001</v>
      </c>
      <c r="CY1836" s="53">
        <v>0.18222450300000001</v>
      </c>
      <c r="CZ1836" s="53">
        <v>0.217440252</v>
      </c>
      <c r="DA1836" s="53">
        <v>0.21153849599999999</v>
      </c>
      <c r="DB1836" s="53">
        <v>0.21989339799999999</v>
      </c>
      <c r="DC1836" s="53">
        <v>0.231432152</v>
      </c>
      <c r="DD1836" s="53">
        <v>0.23290580699999999</v>
      </c>
      <c r="DE1836" s="53">
        <v>0.25167534800000002</v>
      </c>
      <c r="DF1836" s="53">
        <v>0.23256849299999999</v>
      </c>
      <c r="DG1836" s="53">
        <v>0.29392419800000003</v>
      </c>
      <c r="DH1836" s="53">
        <v>0.29960240399999999</v>
      </c>
      <c r="DI1836" s="53">
        <v>0.28524119399999998</v>
      </c>
      <c r="DJ1836" s="53">
        <v>0.260922604</v>
      </c>
      <c r="DK1836" s="53">
        <v>0.31114561099999999</v>
      </c>
      <c r="DL1836" s="53">
        <v>0.25874430700000001</v>
      </c>
      <c r="DM1836" s="53">
        <v>0.29124489799999997</v>
      </c>
      <c r="DN1836" s="53">
        <v>0.30381849300000002</v>
      </c>
      <c r="DO1836" s="53">
        <v>0.25957380299999999</v>
      </c>
      <c r="DP1836" s="53">
        <v>0.33136835100000001</v>
      </c>
      <c r="DQ1836" s="53">
        <v>0.32169540400000002</v>
      </c>
      <c r="DR1836" s="53">
        <v>0.383572197</v>
      </c>
      <c r="DS1836" s="53">
        <v>0.41312314999999999</v>
      </c>
      <c r="DT1836" s="53">
        <v>0.40713619200000001</v>
      </c>
      <c r="DU1836" s="53">
        <v>0.33296699499999999</v>
      </c>
      <c r="DV1836" s="53">
        <v>0.38431304900000002</v>
      </c>
      <c r="DW1836" s="53">
        <v>0.42004650100000002</v>
      </c>
      <c r="DX1836" s="53">
        <v>9.8232498000000001E-2</v>
      </c>
      <c r="DY1836" s="53"/>
    </row>
    <row r="1837" spans="1:206" hidden="1">
      <c r="A1837" s="97" t="s">
        <v>451</v>
      </c>
      <c r="B1837" t="s">
        <v>1415</v>
      </c>
      <c r="C1837" t="s">
        <v>714</v>
      </c>
      <c r="D1837" s="94" t="s">
        <v>1416</v>
      </c>
      <c r="E1837" t="s">
        <v>2561</v>
      </c>
      <c r="BX1837" s="53">
        <v>4.5564749000000002E-2</v>
      </c>
      <c r="BY1837" s="53">
        <v>3.8871701000000002E-2</v>
      </c>
      <c r="BZ1837" s="53">
        <v>4.2420000999999999E-2</v>
      </c>
      <c r="CA1837" s="53">
        <v>4.4353248999999997E-2</v>
      </c>
      <c r="CB1837" s="53">
        <v>4.5035601000000001E-2</v>
      </c>
      <c r="CC1837" s="53">
        <v>5.8333700000000002E-2</v>
      </c>
      <c r="CD1837" s="53">
        <v>3.9300348999999998E-2</v>
      </c>
      <c r="CE1837" s="53">
        <v>5.1942301000000003E-2</v>
      </c>
      <c r="CF1837" s="53">
        <v>5.1469698000000001E-2</v>
      </c>
      <c r="CG1837" s="53">
        <v>7.7344397999999995E-2</v>
      </c>
      <c r="CH1837" s="53">
        <v>8.2097797E-2</v>
      </c>
      <c r="CI1837" s="53">
        <v>8.7801399000000002E-2</v>
      </c>
      <c r="CJ1837" s="53">
        <v>9.683485E-2</v>
      </c>
      <c r="CK1837" s="53">
        <v>0.107050505</v>
      </c>
      <c r="CL1837" s="53">
        <v>0.105131102</v>
      </c>
      <c r="CM1837" s="53">
        <v>0.10280689699999999</v>
      </c>
      <c r="CN1837" s="53">
        <v>8.3401751999999996E-2</v>
      </c>
      <c r="CO1837" s="53">
        <v>8.6546698000000005E-2</v>
      </c>
      <c r="CP1837" s="53">
        <v>0.109918499</v>
      </c>
      <c r="CQ1837" s="53">
        <v>0.10255605199999999</v>
      </c>
      <c r="CR1837" s="53">
        <v>9.3112749999999994E-2</v>
      </c>
      <c r="CS1837" s="53">
        <v>7.88692E-2</v>
      </c>
      <c r="CT1837" s="53">
        <v>9.0421097000000006E-2</v>
      </c>
      <c r="CU1837" s="53">
        <v>0.106387548</v>
      </c>
      <c r="CV1837" s="53">
        <v>0.16199639800000001</v>
      </c>
      <c r="CW1837" s="53">
        <v>0.17336849200000001</v>
      </c>
      <c r="CX1837" s="53">
        <v>0.17887444499999999</v>
      </c>
      <c r="CY1837" s="53">
        <v>0.16432340600000001</v>
      </c>
      <c r="CZ1837" s="53">
        <v>0.23205039999999999</v>
      </c>
      <c r="DA1837" s="53">
        <v>0.24080015199999999</v>
      </c>
      <c r="DB1837" s="53">
        <v>0.25794070200000002</v>
      </c>
      <c r="DC1837" s="53">
        <v>0.27655369800000001</v>
      </c>
      <c r="DD1837" s="53">
        <v>0.27188209499999999</v>
      </c>
      <c r="DE1837" s="53">
        <v>0.32172820099999999</v>
      </c>
      <c r="DF1837" s="53">
        <v>0.302233906</v>
      </c>
      <c r="DG1837" s="53">
        <v>0.32811683699999999</v>
      </c>
      <c r="DH1837" s="53">
        <v>0.349835758</v>
      </c>
      <c r="DI1837" s="53">
        <v>0.363618259</v>
      </c>
      <c r="DJ1837" s="53">
        <v>0.37378978699999998</v>
      </c>
      <c r="DK1837" s="53">
        <v>0.41703884099999999</v>
      </c>
      <c r="DL1837" s="53">
        <v>0.316986504</v>
      </c>
      <c r="DM1837" s="53">
        <v>0.39934459700000002</v>
      </c>
      <c r="DN1837" s="53">
        <v>0.448073006</v>
      </c>
      <c r="DO1837" s="53">
        <v>0.32469451900000001</v>
      </c>
      <c r="DP1837" s="53">
        <v>0.43835485499999999</v>
      </c>
      <c r="DQ1837" s="53">
        <v>0.42446678199999999</v>
      </c>
      <c r="DR1837" s="53">
        <v>0.55725288399999995</v>
      </c>
      <c r="DS1837" s="53">
        <v>0.54217309999999996</v>
      </c>
      <c r="DT1837" s="53">
        <v>0.51354358700000002</v>
      </c>
      <c r="DU1837" s="53">
        <v>0.443526802</v>
      </c>
      <c r="DV1837" s="53">
        <v>0.57562509500000003</v>
      </c>
      <c r="DW1837" s="53">
        <v>0.66182079299999996</v>
      </c>
      <c r="DX1837" s="53">
        <v>0.23019624699999999</v>
      </c>
      <c r="DY1837" s="53"/>
    </row>
    <row r="1838" spans="1:206" hidden="1">
      <c r="A1838" s="97" t="s">
        <v>451</v>
      </c>
      <c r="B1838" t="s">
        <v>1415</v>
      </c>
      <c r="C1838" t="s">
        <v>714</v>
      </c>
      <c r="D1838" s="94" t="s">
        <v>1416</v>
      </c>
      <c r="E1838" t="s">
        <v>2562</v>
      </c>
      <c r="BX1838" s="53">
        <v>0.20872445100000001</v>
      </c>
      <c r="BY1838" s="53">
        <v>0.20250600799999999</v>
      </c>
      <c r="BZ1838" s="53">
        <v>0.21901790600000001</v>
      </c>
      <c r="CA1838" s="53">
        <v>0.23278940200000001</v>
      </c>
      <c r="CB1838" s="53">
        <v>0.224008455</v>
      </c>
      <c r="CC1838" s="53">
        <v>0.239608555</v>
      </c>
      <c r="CD1838" s="53">
        <v>0.27115144699999999</v>
      </c>
      <c r="CE1838" s="53">
        <v>0.26684059100000002</v>
      </c>
      <c r="CF1838" s="53">
        <v>0.272044497</v>
      </c>
      <c r="CG1838" s="53">
        <v>0.26870550199999998</v>
      </c>
      <c r="CH1838" s="53">
        <v>0.26986144099999998</v>
      </c>
      <c r="CI1838" s="53">
        <v>0.26178590800000001</v>
      </c>
      <c r="CJ1838" s="53">
        <v>0.26834730099999998</v>
      </c>
      <c r="CK1838" s="53">
        <v>0.275220509</v>
      </c>
      <c r="CL1838" s="53">
        <v>0.26506954199999999</v>
      </c>
      <c r="CM1838" s="53">
        <v>0.27994574500000002</v>
      </c>
      <c r="CN1838" s="53">
        <v>0.28030955299999999</v>
      </c>
      <c r="CO1838" s="53">
        <v>0.29534669899999999</v>
      </c>
      <c r="CP1838" s="53">
        <v>0.30584039699999999</v>
      </c>
      <c r="CQ1838" s="53">
        <v>0.31795900300000002</v>
      </c>
      <c r="CR1838" s="53">
        <v>0.33760631600000002</v>
      </c>
      <c r="CS1838" s="53">
        <v>0.35362449600000001</v>
      </c>
      <c r="CT1838" s="53">
        <v>0.37195384999999997</v>
      </c>
      <c r="CU1838" s="53">
        <v>0.40912239099999997</v>
      </c>
      <c r="CV1838" s="53">
        <v>0.43976146700000002</v>
      </c>
      <c r="CW1838" s="53">
        <v>0.46676010099999998</v>
      </c>
      <c r="CX1838" s="53">
        <v>0.49005689600000002</v>
      </c>
      <c r="CY1838" s="53">
        <v>0.48241390200000001</v>
      </c>
      <c r="CZ1838" s="53">
        <v>0.46364360799999998</v>
      </c>
      <c r="DA1838" s="53">
        <v>0.48557819400000002</v>
      </c>
      <c r="DB1838" s="53">
        <v>0.50016214400000003</v>
      </c>
      <c r="DC1838" s="53">
        <v>0.51621559100000003</v>
      </c>
      <c r="DD1838" s="53">
        <v>0.52569839500000004</v>
      </c>
      <c r="DE1838" s="53">
        <v>0.52213905299999996</v>
      </c>
      <c r="DF1838" s="53">
        <v>0.54348190299999999</v>
      </c>
      <c r="DG1838" s="53">
        <v>0.56065195099999998</v>
      </c>
      <c r="DH1838" s="53">
        <v>0.51820598600000001</v>
      </c>
      <c r="DI1838" s="53">
        <v>0.53920360599999995</v>
      </c>
      <c r="DJ1838" s="53">
        <v>0.527006741</v>
      </c>
      <c r="DK1838" s="53">
        <v>0.53120235400000004</v>
      </c>
      <c r="DL1838" s="53">
        <v>0.54019689599999998</v>
      </c>
      <c r="DM1838" s="53">
        <v>0.55311588300000003</v>
      </c>
      <c r="DN1838" s="53">
        <v>0.54880159399999995</v>
      </c>
      <c r="DO1838" s="53">
        <v>0.57509361299999995</v>
      </c>
      <c r="DP1838" s="53">
        <v>0.58337743799999997</v>
      </c>
      <c r="DQ1838" s="53">
        <v>0.56943458599999996</v>
      </c>
      <c r="DR1838" s="53">
        <v>0.60422931700000004</v>
      </c>
      <c r="DS1838" s="53">
        <v>0.60970771800000001</v>
      </c>
      <c r="DT1838" s="53">
        <v>0.61406190900000002</v>
      </c>
      <c r="DU1838" s="53">
        <v>0.61704324700000002</v>
      </c>
      <c r="DV1838" s="53">
        <v>0.64127883900000004</v>
      </c>
      <c r="DW1838" s="53">
        <v>0.66868026700000005</v>
      </c>
      <c r="DX1838" s="53">
        <v>0.57894741100000002</v>
      </c>
      <c r="DY1838" s="53"/>
    </row>
    <row r="1839" spans="1:206" hidden="1">
      <c r="A1839" s="97" t="s">
        <v>451</v>
      </c>
      <c r="B1839" t="s">
        <v>1415</v>
      </c>
      <c r="C1839" t="s">
        <v>714</v>
      </c>
      <c r="D1839" s="94" t="s">
        <v>1416</v>
      </c>
      <c r="E1839" t="s">
        <v>2563</v>
      </c>
      <c r="BX1839" s="53">
        <v>0.12231054800000001</v>
      </c>
      <c r="BY1839" s="53">
        <v>0.11602370300000001</v>
      </c>
      <c r="BZ1839" s="53">
        <v>0.114400797</v>
      </c>
      <c r="CA1839" s="53">
        <v>0.12972260499999999</v>
      </c>
      <c r="CB1839" s="53">
        <v>0.13429470099999999</v>
      </c>
      <c r="CC1839" s="53">
        <v>0.15229814999999999</v>
      </c>
      <c r="CD1839" s="53">
        <v>0.15576875200000001</v>
      </c>
      <c r="CE1839" s="53">
        <v>0.16056570100000001</v>
      </c>
      <c r="CF1839" s="53">
        <v>0.188988247</v>
      </c>
      <c r="CG1839" s="53">
        <v>0.20634480499999999</v>
      </c>
      <c r="CH1839" s="53">
        <v>0.219532003</v>
      </c>
      <c r="CI1839" s="53">
        <v>0.20837720900000001</v>
      </c>
      <c r="CJ1839" s="53">
        <v>0.23320390699999999</v>
      </c>
      <c r="CK1839" s="53">
        <v>0.239667091</v>
      </c>
      <c r="CL1839" s="53">
        <v>0.24772095699999999</v>
      </c>
      <c r="CM1839" s="53">
        <v>0.25912139899999997</v>
      </c>
      <c r="CN1839" s="53">
        <v>0.27701235800000001</v>
      </c>
      <c r="CO1839" s="53">
        <v>0.29016950600000002</v>
      </c>
      <c r="CP1839" s="53">
        <v>0.30623670600000003</v>
      </c>
      <c r="CQ1839" s="53">
        <v>0.32077678700000001</v>
      </c>
      <c r="CR1839" s="53">
        <v>0.336978683</v>
      </c>
      <c r="CS1839" s="53">
        <v>0.36181938200000002</v>
      </c>
      <c r="CT1839" s="53">
        <v>0.37127695100000002</v>
      </c>
      <c r="CU1839" s="53">
        <v>0.42041240699999999</v>
      </c>
      <c r="CV1839" s="53">
        <v>0.454125061</v>
      </c>
      <c r="CW1839" s="53">
        <v>0.48024068800000003</v>
      </c>
      <c r="CX1839" s="53">
        <v>0.514544907</v>
      </c>
      <c r="CY1839" s="53">
        <v>0.51264488200000002</v>
      </c>
      <c r="CZ1839" s="53">
        <v>0.55014770499999999</v>
      </c>
      <c r="DA1839" s="53">
        <v>0.58465751600000004</v>
      </c>
      <c r="DB1839" s="53">
        <v>0.58478105499999999</v>
      </c>
      <c r="DC1839" s="53">
        <v>0.60761940000000003</v>
      </c>
      <c r="DD1839" s="53">
        <v>0.67051277200000003</v>
      </c>
      <c r="DE1839" s="53">
        <v>0.66614501999999998</v>
      </c>
      <c r="DF1839" s="53">
        <v>0.68752922100000002</v>
      </c>
      <c r="DG1839" s="53">
        <v>0.72163253800000005</v>
      </c>
      <c r="DH1839" s="53">
        <v>0.68467033399999999</v>
      </c>
      <c r="DI1839" s="53">
        <v>0.69376426700000005</v>
      </c>
      <c r="DJ1839" s="53">
        <v>0.68023765599999997</v>
      </c>
      <c r="DK1839" s="53">
        <v>0.69893890400000003</v>
      </c>
      <c r="DL1839" s="53">
        <v>0.73017261499999997</v>
      </c>
      <c r="DM1839" s="53">
        <v>0.75897399899999995</v>
      </c>
      <c r="DN1839" s="53">
        <v>0.7327882</v>
      </c>
      <c r="DO1839" s="53">
        <v>0.80535171500000002</v>
      </c>
      <c r="DP1839" s="53">
        <v>0.78674518599999999</v>
      </c>
      <c r="DQ1839" s="53">
        <v>0.796349258</v>
      </c>
      <c r="DR1839" s="53">
        <v>0.83753921499999995</v>
      </c>
      <c r="DS1839" s="53">
        <v>0.87072410600000005</v>
      </c>
      <c r="DT1839" s="53">
        <v>0.84880088799999998</v>
      </c>
      <c r="DU1839" s="53">
        <v>0.87781520800000001</v>
      </c>
      <c r="DV1839" s="53">
        <v>0.88532154100000005</v>
      </c>
      <c r="DW1839" s="53">
        <v>0.93280956299999995</v>
      </c>
      <c r="DX1839" s="53">
        <v>0.483040886</v>
      </c>
      <c r="DY1839" s="53"/>
    </row>
    <row r="1840" spans="1:206" hidden="1">
      <c r="A1840" s="97" t="s">
        <v>451</v>
      </c>
      <c r="B1840" t="s">
        <v>1415</v>
      </c>
      <c r="C1840" t="s">
        <v>714</v>
      </c>
      <c r="D1840" s="94" t="s">
        <v>1416</v>
      </c>
      <c r="E1840" t="s">
        <v>2564</v>
      </c>
      <c r="BX1840" s="53">
        <v>0.115671396255493</v>
      </c>
      <c r="BY1840" s="53">
        <v>0.113865003585815</v>
      </c>
      <c r="BZ1840" s="53">
        <v>0.115924196243286</v>
      </c>
      <c r="CA1840" s="53">
        <v>0.117334098815918</v>
      </c>
      <c r="CB1840" s="53">
        <v>0.119149198532104</v>
      </c>
      <c r="CC1840" s="53">
        <v>0.12343910217285201</v>
      </c>
      <c r="CD1840" s="53">
        <v>0.13009570121765099</v>
      </c>
      <c r="CE1840" s="53">
        <v>0.129145803451538</v>
      </c>
      <c r="CF1840" s="53">
        <v>0.131401100158691</v>
      </c>
      <c r="CG1840" s="53">
        <v>0.13433739662170399</v>
      </c>
      <c r="CH1840" s="53">
        <v>0.13842940330505399</v>
      </c>
      <c r="CI1840" s="53">
        <v>0.14203049659729</v>
      </c>
      <c r="CJ1840" s="53">
        <v>0.140893201828003</v>
      </c>
      <c r="CK1840" s="53">
        <v>0.14105130195617699</v>
      </c>
      <c r="CL1840" s="53">
        <v>0.140905103683472</v>
      </c>
      <c r="CM1840" s="53">
        <v>0.139361295700073</v>
      </c>
      <c r="CN1840" s="53">
        <v>0.14167480468749999</v>
      </c>
      <c r="CO1840" s="53">
        <v>0.14376850128173799</v>
      </c>
      <c r="CP1840" s="53">
        <v>0.14179570198059099</v>
      </c>
      <c r="CQ1840" s="53">
        <v>0.142258996963501</v>
      </c>
      <c r="CR1840" s="53">
        <v>0.14273249626159701</v>
      </c>
      <c r="CS1840" s="53">
        <v>0.14354350090026899</v>
      </c>
      <c r="CT1840" s="53">
        <v>0.14495809555053699</v>
      </c>
      <c r="CU1840" s="53">
        <v>0.148403701782227</v>
      </c>
      <c r="CV1840" s="53">
        <v>0.154682903289795</v>
      </c>
      <c r="CW1840" s="53">
        <v>0.159286203384399</v>
      </c>
      <c r="CX1840" s="53">
        <v>0.16655799865722601</v>
      </c>
      <c r="CY1840" s="53">
        <v>0.17267419815063501</v>
      </c>
      <c r="CZ1840" s="53">
        <v>0.17669990539550701</v>
      </c>
      <c r="DA1840" s="53">
        <v>0.184286594390869</v>
      </c>
      <c r="DB1840" s="53">
        <v>0.19110300064086899</v>
      </c>
      <c r="DC1840" s="53">
        <v>0.19927339553833001</v>
      </c>
      <c r="DD1840" s="53">
        <v>0.208710899353027</v>
      </c>
      <c r="DE1840" s="53">
        <v>0.21974449157714801</v>
      </c>
      <c r="DF1840" s="53">
        <v>0.22767400741577001</v>
      </c>
      <c r="DG1840" s="53">
        <v>0.23433349609375001</v>
      </c>
      <c r="DH1840" s="53">
        <v>0.242590808868408</v>
      </c>
      <c r="DI1840" s="53">
        <v>0.25113689422607399</v>
      </c>
      <c r="DJ1840" s="53">
        <v>0.26070209503173802</v>
      </c>
      <c r="DK1840" s="53">
        <v>0.26903989791870098</v>
      </c>
      <c r="DL1840" s="53">
        <v>0.28222379684448201</v>
      </c>
      <c r="DM1840" s="53">
        <v>0.298653793334961</v>
      </c>
      <c r="DN1840" s="53">
        <v>0.30872529983520502</v>
      </c>
      <c r="DO1840" s="53">
        <v>0.31451839447021501</v>
      </c>
      <c r="DP1840" s="53">
        <v>0.33691501617431502</v>
      </c>
      <c r="DQ1840" s="53">
        <v>0.34712089538574198</v>
      </c>
      <c r="DR1840" s="53">
        <v>0.35078990936279297</v>
      </c>
      <c r="DS1840" s="53">
        <v>0.35342918395996098</v>
      </c>
      <c r="DT1840" s="53">
        <v>0.35554271697997902</v>
      </c>
      <c r="DU1840" s="53">
        <v>0.36140018463134799</v>
      </c>
      <c r="DV1840" s="53">
        <v>0.37009471893310403</v>
      </c>
      <c r="DW1840" s="53">
        <v>0.38163669586181598</v>
      </c>
      <c r="DX1840" s="53">
        <v>0.39111789703369099</v>
      </c>
      <c r="DY1840" s="53"/>
    </row>
    <row r="1841" spans="1:206" hidden="1">
      <c r="A1841" s="97" t="s">
        <v>451</v>
      </c>
      <c r="B1841" t="s">
        <v>1415</v>
      </c>
      <c r="C1841" t="s">
        <v>714</v>
      </c>
      <c r="D1841" s="94" t="s">
        <v>1416</v>
      </c>
      <c r="E1841" t="s">
        <v>2565</v>
      </c>
      <c r="BX1841" s="53">
        <v>8.3619699478149401E-2</v>
      </c>
      <c r="BY1841" s="53">
        <v>8.2442598342895496E-2</v>
      </c>
      <c r="BZ1841" s="53">
        <v>8.4532098770141603E-2</v>
      </c>
      <c r="CA1841" s="53">
        <v>8.72663974761963E-2</v>
      </c>
      <c r="CB1841" s="53">
        <v>9.0088901519775402E-2</v>
      </c>
      <c r="CC1841" s="53">
        <v>9.4751195907592706E-2</v>
      </c>
      <c r="CD1841" s="53">
        <v>0.100148801803589</v>
      </c>
      <c r="CE1841" s="53">
        <v>0.10267979621887199</v>
      </c>
      <c r="CF1841" s="53">
        <v>0.106031999588013</v>
      </c>
      <c r="CG1841" s="53">
        <v>0.10954719543456901</v>
      </c>
      <c r="CH1841" s="53">
        <v>0.113640899658203</v>
      </c>
      <c r="CI1841" s="53">
        <v>0.116816396713257</v>
      </c>
      <c r="CJ1841" s="53">
        <v>0.11745140075683599</v>
      </c>
      <c r="CK1841" s="53">
        <v>0.117587099075316</v>
      </c>
      <c r="CL1841" s="53">
        <v>0.11760290145874</v>
      </c>
      <c r="CM1841" s="53">
        <v>0.117118101119994</v>
      </c>
      <c r="CN1841" s="53">
        <v>0.118780698776244</v>
      </c>
      <c r="CO1841" s="53">
        <v>0.121139698028565</v>
      </c>
      <c r="CP1841" s="53">
        <v>0.122131299972534</v>
      </c>
      <c r="CQ1841" s="53">
        <v>0.12415789604187</v>
      </c>
      <c r="CR1841" s="53">
        <v>0.12716690063476599</v>
      </c>
      <c r="CS1841" s="53">
        <v>0.12930800437927201</v>
      </c>
      <c r="CT1841" s="53">
        <v>0.13322099685669</v>
      </c>
      <c r="CU1841" s="53">
        <v>0.13814120292663601</v>
      </c>
      <c r="CV1841" s="53">
        <v>0.14468230247497599</v>
      </c>
      <c r="CW1841" s="53">
        <v>0.15079870223999001</v>
      </c>
      <c r="CX1841" s="53">
        <v>0.158455696105957</v>
      </c>
      <c r="CY1841" s="53">
        <v>0.16624090194701999</v>
      </c>
      <c r="CZ1841" s="53">
        <v>0.17224819183349599</v>
      </c>
      <c r="DA1841" s="53">
        <v>0.18241849899291901</v>
      </c>
      <c r="DB1841" s="53">
        <v>0.19082340240478499</v>
      </c>
      <c r="DC1841" s="53">
        <v>0.20007860183715701</v>
      </c>
      <c r="DD1841" s="53">
        <v>0.21373249053955001</v>
      </c>
      <c r="DE1841" s="53">
        <v>0.225390396118164</v>
      </c>
      <c r="DF1841" s="53">
        <v>0.23586460113525401</v>
      </c>
      <c r="DG1841" s="53">
        <v>0.245732097625732</v>
      </c>
      <c r="DH1841" s="53">
        <v>0.25844650268554697</v>
      </c>
      <c r="DI1841" s="53">
        <v>0.26868320465087903</v>
      </c>
      <c r="DJ1841" s="53">
        <v>0.28047220230102499</v>
      </c>
      <c r="DK1841" s="53">
        <v>0.29007940292358397</v>
      </c>
      <c r="DL1841" s="53">
        <v>0.30378940582275399</v>
      </c>
      <c r="DM1841" s="53">
        <v>0.32119640350341799</v>
      </c>
      <c r="DN1841" s="53">
        <v>0.33636531829833999</v>
      </c>
      <c r="DO1841" s="53">
        <v>0.34783828735351502</v>
      </c>
      <c r="DP1841" s="53">
        <v>0.37522041320800797</v>
      </c>
      <c r="DQ1841" s="53">
        <v>0.386809883117676</v>
      </c>
      <c r="DR1841" s="53">
        <v>0.39422821044921902</v>
      </c>
      <c r="DS1841" s="53">
        <v>0.39904640197753899</v>
      </c>
      <c r="DT1841" s="53">
        <v>0.40476528167724601</v>
      </c>
      <c r="DU1841" s="53">
        <v>0.41615921020507701</v>
      </c>
      <c r="DV1841" s="53">
        <v>0.42757198333740198</v>
      </c>
      <c r="DW1841" s="53">
        <v>0.44126399993896498</v>
      </c>
      <c r="DX1841" s="53">
        <v>0.44752239227294899</v>
      </c>
      <c r="DY1841" s="53"/>
    </row>
    <row r="1842" spans="1:206" hidden="1">
      <c r="A1842" s="97" t="s">
        <v>712</v>
      </c>
      <c r="B1842" s="81" t="s">
        <v>2566</v>
      </c>
      <c r="C1842" t="s">
        <v>714</v>
      </c>
      <c r="D1842" s="94" t="s">
        <v>2567</v>
      </c>
      <c r="E1842" s="97" t="s">
        <v>2568</v>
      </c>
      <c r="F1842" s="102">
        <v>93</v>
      </c>
      <c r="G1842" s="102"/>
      <c r="H1842" s="102"/>
      <c r="I1842" s="102"/>
      <c r="J1842" s="102"/>
      <c r="K1842" s="102"/>
      <c r="L1842" s="102"/>
      <c r="M1842" s="102"/>
      <c r="N1842" s="102"/>
      <c r="O1842" s="102"/>
      <c r="P1842" s="102"/>
      <c r="Q1842" s="102"/>
      <c r="R1842" s="102"/>
      <c r="S1842" s="102"/>
      <c r="T1842" s="102"/>
      <c r="U1842" s="102"/>
      <c r="V1842" s="102"/>
      <c r="W1842" s="102"/>
      <c r="X1842" s="102"/>
      <c r="Y1842" s="102"/>
      <c r="Z1842" s="102"/>
      <c r="AA1842" s="102"/>
      <c r="AB1842" s="102"/>
      <c r="AC1842" s="102"/>
      <c r="AD1842" s="102"/>
      <c r="AE1842" s="102"/>
      <c r="AF1842" s="102"/>
      <c r="AG1842" s="102"/>
      <c r="AH1842" s="102"/>
      <c r="AI1842" s="102"/>
      <c r="AJ1842" s="102"/>
      <c r="AK1842" s="102"/>
      <c r="AL1842" s="102"/>
      <c r="AM1842" s="102"/>
      <c r="AN1842" s="102"/>
      <c r="AO1842" s="102"/>
      <c r="AP1842" s="102"/>
      <c r="AQ1842" s="102"/>
      <c r="AR1842" s="102"/>
      <c r="AS1842" s="102"/>
      <c r="AT1842" s="102"/>
      <c r="AU1842" s="102"/>
      <c r="AV1842" s="102"/>
      <c r="AW1842" s="102"/>
      <c r="AX1842" s="102"/>
      <c r="AY1842" s="102"/>
      <c r="AZ1842" s="102"/>
      <c r="BA1842" s="102"/>
      <c r="BB1842" s="102"/>
      <c r="BC1842" s="102"/>
      <c r="BD1842" s="100"/>
      <c r="BE1842" s="102"/>
      <c r="BF1842" s="102"/>
      <c r="BG1842" s="102"/>
      <c r="BH1842" s="102"/>
      <c r="BI1842" s="100"/>
      <c r="BJ1842" s="102"/>
      <c r="BK1842" s="102"/>
      <c r="BL1842" s="102"/>
      <c r="BM1842" s="102"/>
      <c r="BN1842" s="102"/>
      <c r="BO1842" s="102"/>
      <c r="BP1842" s="102"/>
      <c r="BQ1842" s="102"/>
      <c r="BR1842" s="102"/>
      <c r="BS1842" s="102"/>
      <c r="BT1842" s="102"/>
      <c r="BU1842" s="102"/>
      <c r="BV1842" s="102"/>
      <c r="BW1842" s="102"/>
      <c r="BX1842" s="102"/>
      <c r="BY1842" s="102"/>
      <c r="BZ1842" s="102"/>
      <c r="CA1842" s="102"/>
      <c r="CB1842" s="102"/>
      <c r="CC1842" s="102"/>
      <c r="CD1842" s="102"/>
      <c r="CE1842" s="102"/>
      <c r="CF1842" s="102"/>
      <c r="CG1842" s="102"/>
      <c r="CH1842" s="102"/>
      <c r="CI1842" s="102"/>
      <c r="CJ1842" s="102"/>
      <c r="CK1842" s="102"/>
      <c r="CL1842" s="102"/>
      <c r="CM1842" s="102"/>
      <c r="CN1842" s="102"/>
      <c r="CO1842" s="102"/>
      <c r="CP1842" s="102"/>
      <c r="CQ1842" s="102"/>
      <c r="CR1842" s="102"/>
      <c r="CS1842" s="102"/>
      <c r="CT1842" s="102"/>
      <c r="CU1842" s="102"/>
      <c r="CV1842" s="102"/>
      <c r="CW1842" s="102"/>
      <c r="CX1842" s="102"/>
      <c r="CY1842" s="102"/>
      <c r="CZ1842" s="102"/>
      <c r="DA1842" s="102"/>
      <c r="DB1842" s="102">
        <v>82</v>
      </c>
      <c r="DC1842" s="102"/>
      <c r="DD1842" s="102"/>
      <c r="DE1842" s="102"/>
      <c r="DF1842" s="102"/>
      <c r="DG1842" s="102"/>
      <c r="DH1842" s="102"/>
      <c r="DI1842" s="102"/>
      <c r="DJ1842" s="102"/>
      <c r="DK1842" s="102"/>
      <c r="DL1842" s="102"/>
      <c r="DM1842" s="102"/>
      <c r="DN1842" s="102"/>
      <c r="DO1842" s="102"/>
      <c r="DP1842" s="102"/>
      <c r="DQ1842" s="102"/>
      <c r="DR1842" s="102"/>
      <c r="DS1842" s="106"/>
      <c r="DT1842" s="102"/>
      <c r="DU1842" s="102"/>
      <c r="DV1842" s="102"/>
      <c r="DW1842" s="102"/>
      <c r="DX1842" s="102"/>
      <c r="DY1842" s="102"/>
      <c r="DZ1842" s="102"/>
      <c r="EA1842" s="102"/>
      <c r="EB1842" s="102"/>
      <c r="EC1842" s="102"/>
      <c r="ED1842" s="102"/>
      <c r="EE1842" s="102"/>
      <c r="EF1842" s="102"/>
      <c r="EG1842" s="102"/>
      <c r="EH1842" s="102"/>
      <c r="EI1842" s="102"/>
      <c r="EJ1842" s="102"/>
      <c r="EK1842" s="102"/>
      <c r="EL1842" s="102"/>
      <c r="EM1842" s="102"/>
      <c r="EN1842" s="102"/>
      <c r="EO1842" s="102"/>
      <c r="EP1842" s="102"/>
      <c r="EQ1842" s="102"/>
      <c r="ER1842" s="102"/>
      <c r="ES1842" s="102"/>
      <c r="ET1842" s="102"/>
      <c r="EU1842" s="102"/>
      <c r="EV1842" s="102"/>
      <c r="EW1842" s="102"/>
      <c r="EX1842" s="102"/>
      <c r="EY1842" s="102"/>
      <c r="EZ1842" s="102"/>
      <c r="FA1842" s="102"/>
      <c r="FB1842" s="102"/>
      <c r="FC1842" s="102"/>
      <c r="FD1842" s="102"/>
      <c r="FE1842" s="102"/>
      <c r="FF1842" s="102"/>
      <c r="FG1842" s="102"/>
      <c r="FH1842" s="102"/>
      <c r="FI1842" s="102"/>
      <c r="FJ1842" s="102"/>
      <c r="FK1842" s="102"/>
      <c r="FL1842" s="102"/>
      <c r="FM1842" s="102"/>
      <c r="FN1842" s="102"/>
      <c r="FO1842" s="102"/>
      <c r="FP1842" s="102"/>
      <c r="FQ1842" s="102"/>
      <c r="FR1842" s="102"/>
      <c r="FS1842" s="102"/>
      <c r="FT1842" s="102"/>
      <c r="FU1842" s="102"/>
      <c r="FV1842" s="102"/>
      <c r="FW1842" s="102"/>
      <c r="FX1842" s="102"/>
      <c r="FY1842" s="102"/>
      <c r="FZ1842" s="102"/>
      <c r="GA1842" s="102"/>
      <c r="GB1842" s="102"/>
      <c r="GC1842" s="102"/>
      <c r="GD1842" s="102"/>
      <c r="GE1842" s="102"/>
      <c r="GF1842" s="102"/>
      <c r="GG1842" s="102"/>
      <c r="GH1842" s="102"/>
      <c r="GI1842" s="102"/>
      <c r="GJ1842" s="102"/>
      <c r="GK1842" s="102"/>
      <c r="GL1842" s="102"/>
      <c r="GM1842" s="102"/>
      <c r="GN1842" s="102"/>
      <c r="GO1842" s="102"/>
      <c r="GP1842" s="102"/>
      <c r="GQ1842" s="102"/>
      <c r="GR1842" s="102"/>
      <c r="GS1842" s="102"/>
      <c r="GT1842" s="102"/>
      <c r="GU1842" s="102"/>
      <c r="GV1842" s="102"/>
      <c r="GW1842" s="102"/>
      <c r="GX1842" s="102"/>
    </row>
    <row r="1843" spans="1:206" hidden="1">
      <c r="A1843" s="97" t="s">
        <v>712</v>
      </c>
      <c r="B1843" s="81" t="s">
        <v>2566</v>
      </c>
      <c r="C1843" t="s">
        <v>714</v>
      </c>
      <c r="D1843" s="94" t="s">
        <v>2567</v>
      </c>
      <c r="E1843" s="97" t="s">
        <v>2569</v>
      </c>
      <c r="F1843" s="102">
        <v>84</v>
      </c>
      <c r="G1843" s="102"/>
      <c r="H1843" s="102"/>
      <c r="I1843" s="102"/>
      <c r="J1843" s="102"/>
      <c r="K1843" s="102"/>
      <c r="L1843" s="102"/>
      <c r="M1843" s="102"/>
      <c r="N1843" s="102"/>
      <c r="O1843" s="102"/>
      <c r="P1843" s="102"/>
      <c r="Q1843" s="102"/>
      <c r="R1843" s="102"/>
      <c r="S1843" s="102"/>
      <c r="T1843" s="102"/>
      <c r="U1843" s="102"/>
      <c r="V1843" s="102"/>
      <c r="W1843" s="102"/>
      <c r="X1843" s="102"/>
      <c r="Y1843" s="102"/>
      <c r="Z1843" s="102"/>
      <c r="AA1843" s="102"/>
      <c r="AB1843" s="102"/>
      <c r="AC1843" s="102"/>
      <c r="AD1843" s="102"/>
      <c r="AE1843" s="102"/>
      <c r="AF1843" s="102"/>
      <c r="AG1843" s="102"/>
      <c r="AH1843" s="102"/>
      <c r="AI1843" s="102"/>
      <c r="AJ1843" s="102"/>
      <c r="AK1843" s="102"/>
      <c r="AL1843" s="102"/>
      <c r="AM1843" s="102"/>
      <c r="AN1843" s="102"/>
      <c r="AO1843" s="102"/>
      <c r="AP1843" s="102"/>
      <c r="AQ1843" s="102"/>
      <c r="AR1843" s="102"/>
      <c r="AS1843" s="102"/>
      <c r="AT1843" s="102"/>
      <c r="AU1843" s="102"/>
      <c r="AV1843" s="102"/>
      <c r="AW1843" s="102"/>
      <c r="AX1843" s="102"/>
      <c r="AY1843" s="102"/>
      <c r="AZ1843" s="102"/>
      <c r="BA1843" s="102"/>
      <c r="BB1843" s="102"/>
      <c r="BC1843" s="102"/>
      <c r="BD1843" s="100"/>
      <c r="BE1843" s="102"/>
      <c r="BF1843" s="102"/>
      <c r="BG1843" s="102"/>
      <c r="BH1843" s="102"/>
      <c r="BI1843" s="100"/>
      <c r="BJ1843" s="102"/>
      <c r="BK1843" s="102"/>
      <c r="BL1843" s="102"/>
      <c r="BM1843" s="102"/>
      <c r="BN1843" s="102"/>
      <c r="BO1843" s="102"/>
      <c r="BP1843" s="102"/>
      <c r="BQ1843" s="102"/>
      <c r="BR1843" s="102"/>
      <c r="BS1843" s="102"/>
      <c r="BT1843" s="102"/>
      <c r="BU1843" s="102"/>
      <c r="BV1843" s="102"/>
      <c r="BW1843" s="102"/>
      <c r="BX1843" s="102"/>
      <c r="BY1843" s="102"/>
      <c r="BZ1843" s="102"/>
      <c r="CA1843" s="102"/>
      <c r="CB1843" s="102"/>
      <c r="CC1843" s="102"/>
      <c r="CD1843" s="102"/>
      <c r="CE1843" s="102"/>
      <c r="CF1843" s="102"/>
      <c r="CG1843" s="102"/>
      <c r="CH1843" s="102"/>
      <c r="CI1843" s="102"/>
      <c r="CJ1843" s="102"/>
      <c r="CK1843" s="102"/>
      <c r="CL1843" s="102"/>
      <c r="CM1843" s="102"/>
      <c r="CN1843" s="102"/>
      <c r="CO1843" s="102"/>
      <c r="CP1843" s="102"/>
      <c r="CQ1843" s="102"/>
      <c r="CR1843" s="102"/>
      <c r="CS1843" s="102"/>
      <c r="CT1843" s="102"/>
      <c r="CU1843" s="102"/>
      <c r="CV1843" s="102"/>
      <c r="CW1843" s="102"/>
      <c r="CX1843" s="102"/>
      <c r="CY1843" s="102"/>
      <c r="CZ1843" s="102"/>
      <c r="DA1843" s="102"/>
      <c r="DB1843" s="102">
        <v>60</v>
      </c>
      <c r="DC1843" s="102"/>
      <c r="DD1843" s="102"/>
      <c r="DE1843" s="102"/>
      <c r="DF1843" s="102"/>
      <c r="DG1843" s="102"/>
      <c r="DH1843" s="102"/>
      <c r="DI1843" s="102"/>
      <c r="DJ1843" s="102"/>
      <c r="DK1843" s="102"/>
      <c r="DL1843" s="102"/>
      <c r="DM1843" s="102"/>
      <c r="DN1843" s="102"/>
      <c r="DO1843" s="102"/>
      <c r="DP1843" s="102"/>
      <c r="DQ1843" s="102"/>
      <c r="DR1843" s="102"/>
      <c r="DS1843" s="106"/>
      <c r="DT1843" s="102"/>
      <c r="DU1843" s="102"/>
      <c r="DV1843" s="102"/>
      <c r="DW1843" s="102"/>
      <c r="DX1843" s="102"/>
      <c r="DY1843" s="102"/>
      <c r="DZ1843" s="102"/>
      <c r="EA1843" s="102"/>
      <c r="EB1843" s="102"/>
      <c r="EC1843" s="102"/>
      <c r="ED1843" s="102"/>
      <c r="EE1843" s="102"/>
      <c r="EF1843" s="102"/>
      <c r="EG1843" s="102"/>
      <c r="EH1843" s="102"/>
      <c r="EI1843" s="102"/>
      <c r="EJ1843" s="102"/>
      <c r="EK1843" s="102"/>
      <c r="EL1843" s="102"/>
      <c r="EM1843" s="102"/>
      <c r="EN1843" s="102"/>
      <c r="EO1843" s="102"/>
      <c r="EP1843" s="102"/>
      <c r="EQ1843" s="102"/>
      <c r="ER1843" s="102"/>
      <c r="ES1843" s="102"/>
      <c r="ET1843" s="102"/>
      <c r="EU1843" s="102"/>
      <c r="EV1843" s="102"/>
      <c r="EW1843" s="102"/>
      <c r="EX1843" s="102"/>
      <c r="EY1843" s="102"/>
      <c r="EZ1843" s="102"/>
      <c r="FA1843" s="102"/>
      <c r="FB1843" s="102"/>
      <c r="FC1843" s="102"/>
      <c r="FD1843" s="102"/>
      <c r="FE1843" s="102"/>
      <c r="FF1843" s="102"/>
      <c r="FG1843" s="102"/>
      <c r="FH1843" s="102"/>
      <c r="FI1843" s="102"/>
      <c r="FJ1843" s="102"/>
      <c r="FK1843" s="102"/>
      <c r="FL1843" s="102"/>
      <c r="FM1843" s="102"/>
      <c r="FN1843" s="102"/>
      <c r="FO1843" s="102"/>
      <c r="FP1843" s="102"/>
      <c r="FQ1843" s="102"/>
      <c r="FR1843" s="102"/>
      <c r="FS1843" s="102"/>
      <c r="FT1843" s="102"/>
      <c r="FU1843" s="102"/>
      <c r="FV1843" s="102"/>
      <c r="FW1843" s="102"/>
      <c r="FX1843" s="102"/>
      <c r="FY1843" s="102"/>
      <c r="FZ1843" s="102"/>
      <c r="GA1843" s="102"/>
      <c r="GB1843" s="102"/>
      <c r="GC1843" s="102"/>
      <c r="GD1843" s="102"/>
      <c r="GE1843" s="102"/>
      <c r="GF1843" s="102"/>
      <c r="GG1843" s="102"/>
      <c r="GH1843" s="102"/>
      <c r="GI1843" s="102"/>
      <c r="GJ1843" s="102"/>
      <c r="GK1843" s="102"/>
      <c r="GL1843" s="102"/>
      <c r="GM1843" s="102"/>
      <c r="GN1843" s="102"/>
      <c r="GO1843" s="102"/>
      <c r="GP1843" s="102"/>
      <c r="GQ1843" s="102"/>
      <c r="GR1843" s="102"/>
      <c r="GS1843" s="102"/>
      <c r="GT1843" s="102"/>
      <c r="GU1843" s="102"/>
      <c r="GV1843" s="102"/>
      <c r="GW1843" s="102"/>
      <c r="GX1843" s="102"/>
    </row>
    <row r="1844" spans="1:206" hidden="1">
      <c r="A1844" s="97" t="s">
        <v>712</v>
      </c>
      <c r="B1844" s="81" t="s">
        <v>2566</v>
      </c>
      <c r="C1844" t="s">
        <v>714</v>
      </c>
      <c r="D1844" s="94" t="s">
        <v>2567</v>
      </c>
      <c r="E1844" s="97" t="s">
        <v>2570</v>
      </c>
      <c r="F1844" s="102">
        <v>76</v>
      </c>
      <c r="G1844" s="102"/>
      <c r="H1844" s="102"/>
      <c r="I1844" s="102"/>
      <c r="J1844" s="102"/>
      <c r="K1844" s="102"/>
      <c r="L1844" s="102"/>
      <c r="M1844" s="102"/>
      <c r="N1844" s="102"/>
      <c r="O1844" s="102"/>
      <c r="P1844" s="102"/>
      <c r="Q1844" s="102"/>
      <c r="R1844" s="102"/>
      <c r="S1844" s="102"/>
      <c r="T1844" s="102"/>
      <c r="U1844" s="102"/>
      <c r="V1844" s="102"/>
      <c r="W1844" s="102"/>
      <c r="X1844" s="102"/>
      <c r="Y1844" s="102"/>
      <c r="Z1844" s="102"/>
      <c r="AA1844" s="102"/>
      <c r="AB1844" s="102"/>
      <c r="AC1844" s="102"/>
      <c r="AD1844" s="102"/>
      <c r="AE1844" s="102"/>
      <c r="AF1844" s="102"/>
      <c r="AG1844" s="102"/>
      <c r="AH1844" s="102"/>
      <c r="AI1844" s="102"/>
      <c r="AJ1844" s="102"/>
      <c r="AK1844" s="102"/>
      <c r="AL1844" s="102"/>
      <c r="AM1844" s="102"/>
      <c r="AN1844" s="102"/>
      <c r="AO1844" s="102"/>
      <c r="AP1844" s="102"/>
      <c r="AQ1844" s="102"/>
      <c r="AR1844" s="102"/>
      <c r="AS1844" s="102"/>
      <c r="AT1844" s="102"/>
      <c r="AU1844" s="102"/>
      <c r="AV1844" s="102"/>
      <c r="AW1844" s="102"/>
      <c r="AX1844" s="102"/>
      <c r="AY1844" s="102"/>
      <c r="AZ1844" s="102"/>
      <c r="BA1844" s="102"/>
      <c r="BB1844" s="102"/>
      <c r="BC1844" s="102"/>
      <c r="BD1844" s="100"/>
      <c r="BE1844" s="102"/>
      <c r="BF1844" s="102"/>
      <c r="BG1844" s="102"/>
      <c r="BH1844" s="102"/>
      <c r="BI1844" s="100"/>
      <c r="BJ1844" s="102"/>
      <c r="BK1844" s="102"/>
      <c r="BL1844" s="102"/>
      <c r="BM1844" s="102"/>
      <c r="BN1844" s="102"/>
      <c r="BO1844" s="102"/>
      <c r="BP1844" s="102"/>
      <c r="BQ1844" s="102"/>
      <c r="BR1844" s="102"/>
      <c r="BS1844" s="102"/>
      <c r="BT1844" s="102"/>
      <c r="BU1844" s="102"/>
      <c r="BV1844" s="102"/>
      <c r="BW1844" s="102"/>
      <c r="BX1844" s="102"/>
      <c r="BY1844" s="102"/>
      <c r="BZ1844" s="102"/>
      <c r="CA1844" s="102"/>
      <c r="CB1844" s="102"/>
      <c r="CC1844" s="102"/>
      <c r="CD1844" s="102"/>
      <c r="CE1844" s="102"/>
      <c r="CF1844" s="102"/>
      <c r="CG1844" s="102"/>
      <c r="CH1844" s="102"/>
      <c r="CI1844" s="102"/>
      <c r="CJ1844" s="102"/>
      <c r="CK1844" s="102"/>
      <c r="CL1844" s="102"/>
      <c r="CM1844" s="102"/>
      <c r="CN1844" s="102"/>
      <c r="CO1844" s="102"/>
      <c r="CP1844" s="102"/>
      <c r="CQ1844" s="102"/>
      <c r="CR1844" s="102"/>
      <c r="CS1844" s="102"/>
      <c r="CT1844" s="102"/>
      <c r="CU1844" s="102"/>
      <c r="CV1844" s="102"/>
      <c r="CW1844" s="102"/>
      <c r="CX1844" s="102"/>
      <c r="CY1844" s="102"/>
      <c r="CZ1844" s="102"/>
      <c r="DA1844" s="102"/>
      <c r="DB1844" s="102">
        <v>47</v>
      </c>
      <c r="DC1844" s="102"/>
      <c r="DD1844" s="102"/>
      <c r="DE1844" s="102"/>
      <c r="DF1844" s="102"/>
      <c r="DG1844" s="102"/>
      <c r="DH1844" s="102"/>
      <c r="DI1844" s="102"/>
      <c r="DJ1844" s="102"/>
      <c r="DK1844" s="102"/>
      <c r="DL1844" s="102"/>
      <c r="DM1844" s="102"/>
      <c r="DN1844" s="102"/>
      <c r="DO1844" s="102"/>
      <c r="DP1844" s="102"/>
      <c r="DQ1844" s="102"/>
      <c r="DR1844" s="102"/>
      <c r="DS1844" s="106"/>
      <c r="DT1844" s="102"/>
      <c r="DU1844" s="102"/>
      <c r="DV1844" s="102"/>
      <c r="DW1844" s="102"/>
      <c r="DX1844" s="102"/>
      <c r="DY1844" s="102"/>
      <c r="DZ1844" s="102"/>
      <c r="EA1844" s="102"/>
      <c r="EB1844" s="102"/>
      <c r="EC1844" s="102"/>
      <c r="ED1844" s="102"/>
      <c r="EE1844" s="102"/>
      <c r="EF1844" s="102"/>
      <c r="EG1844" s="102"/>
      <c r="EH1844" s="102"/>
      <c r="EI1844" s="102"/>
      <c r="EJ1844" s="102"/>
      <c r="EK1844" s="102"/>
      <c r="EL1844" s="102"/>
      <c r="EM1844" s="102"/>
      <c r="EN1844" s="102"/>
      <c r="EO1844" s="102"/>
      <c r="EP1844" s="102"/>
      <c r="EQ1844" s="102"/>
      <c r="ER1844" s="102"/>
      <c r="ES1844" s="102"/>
      <c r="ET1844" s="102"/>
      <c r="EU1844" s="102"/>
      <c r="EV1844" s="102"/>
      <c r="EW1844" s="102"/>
      <c r="EX1844" s="102"/>
      <c r="EY1844" s="102"/>
      <c r="EZ1844" s="102"/>
      <c r="FA1844" s="102"/>
      <c r="FB1844" s="102"/>
      <c r="FC1844" s="102"/>
      <c r="FD1844" s="102"/>
      <c r="FE1844" s="102"/>
      <c r="FF1844" s="102"/>
      <c r="FG1844" s="102"/>
      <c r="FH1844" s="102"/>
      <c r="FI1844" s="102"/>
      <c r="FJ1844" s="102"/>
      <c r="FK1844" s="102"/>
      <c r="FL1844" s="102"/>
      <c r="FM1844" s="102"/>
      <c r="FN1844" s="102"/>
      <c r="FO1844" s="102"/>
      <c r="FP1844" s="102"/>
      <c r="FQ1844" s="102"/>
      <c r="FR1844" s="102"/>
      <c r="FS1844" s="102"/>
      <c r="FT1844" s="102"/>
      <c r="FU1844" s="102"/>
      <c r="FV1844" s="102"/>
      <c r="FW1844" s="102"/>
      <c r="FX1844" s="102"/>
      <c r="FY1844" s="102"/>
      <c r="FZ1844" s="102"/>
      <c r="GA1844" s="102"/>
      <c r="GB1844" s="102"/>
      <c r="GC1844" s="102"/>
      <c r="GD1844" s="102"/>
      <c r="GE1844" s="102"/>
      <c r="GF1844" s="102"/>
      <c r="GG1844" s="102"/>
      <c r="GH1844" s="102"/>
      <c r="GI1844" s="102"/>
      <c r="GJ1844" s="102"/>
      <c r="GK1844" s="102"/>
      <c r="GL1844" s="102"/>
      <c r="GM1844" s="102"/>
      <c r="GN1844" s="102"/>
      <c r="GO1844" s="102"/>
      <c r="GP1844" s="102"/>
      <c r="GQ1844" s="102"/>
      <c r="GR1844" s="102"/>
      <c r="GS1844" s="102"/>
      <c r="GT1844" s="102"/>
      <c r="GU1844" s="102"/>
      <c r="GV1844" s="102"/>
      <c r="GW1844" s="102"/>
      <c r="GX1844" s="102"/>
    </row>
    <row r="1845" spans="1:206" hidden="1">
      <c r="A1845" s="97" t="s">
        <v>712</v>
      </c>
      <c r="B1845" s="81" t="s">
        <v>2566</v>
      </c>
      <c r="C1845" t="s">
        <v>714</v>
      </c>
      <c r="D1845" s="94" t="s">
        <v>2567</v>
      </c>
      <c r="E1845" s="97" t="s">
        <v>2571</v>
      </c>
      <c r="F1845" s="102">
        <v>94</v>
      </c>
      <c r="G1845" s="102"/>
      <c r="H1845" s="102"/>
      <c r="I1845" s="102"/>
      <c r="J1845" s="102"/>
      <c r="K1845" s="102"/>
      <c r="L1845" s="102"/>
      <c r="M1845" s="102"/>
      <c r="N1845" s="102"/>
      <c r="O1845" s="102"/>
      <c r="P1845" s="102"/>
      <c r="Q1845" s="102"/>
      <c r="R1845" s="102"/>
      <c r="S1845" s="102"/>
      <c r="T1845" s="102"/>
      <c r="U1845" s="102"/>
      <c r="V1845" s="102"/>
      <c r="W1845" s="102"/>
      <c r="X1845" s="102"/>
      <c r="Y1845" s="102"/>
      <c r="Z1845" s="102"/>
      <c r="AA1845" s="102"/>
      <c r="AB1845" s="102"/>
      <c r="AC1845" s="102"/>
      <c r="AD1845" s="102"/>
      <c r="AE1845" s="102"/>
      <c r="AF1845" s="102"/>
      <c r="AG1845" s="102"/>
      <c r="AH1845" s="102"/>
      <c r="AI1845" s="102"/>
      <c r="AJ1845" s="102"/>
      <c r="AK1845" s="102"/>
      <c r="AL1845" s="102"/>
      <c r="AM1845" s="102"/>
      <c r="AN1845" s="102"/>
      <c r="AO1845" s="102"/>
      <c r="AP1845" s="102"/>
      <c r="AQ1845" s="102"/>
      <c r="AR1845" s="102"/>
      <c r="AS1845" s="102"/>
      <c r="AT1845" s="102"/>
      <c r="AU1845" s="102"/>
      <c r="AV1845" s="102"/>
      <c r="AW1845" s="102"/>
      <c r="AX1845" s="102"/>
      <c r="AY1845" s="102"/>
      <c r="AZ1845" s="102"/>
      <c r="BA1845" s="102"/>
      <c r="BB1845" s="102"/>
      <c r="BC1845" s="102"/>
      <c r="BD1845" s="100"/>
      <c r="BE1845" s="102"/>
      <c r="BF1845" s="102"/>
      <c r="BG1845" s="102"/>
      <c r="BH1845" s="102"/>
      <c r="BI1845" s="100"/>
      <c r="BJ1845" s="102"/>
      <c r="BK1845" s="102"/>
      <c r="BL1845" s="102"/>
      <c r="BM1845" s="102"/>
      <c r="BN1845" s="102"/>
      <c r="BO1845" s="102"/>
      <c r="BP1845" s="102"/>
      <c r="BQ1845" s="102"/>
      <c r="BR1845" s="102"/>
      <c r="BS1845" s="102"/>
      <c r="BT1845" s="102"/>
      <c r="BU1845" s="102"/>
      <c r="BV1845" s="102"/>
      <c r="BW1845" s="102"/>
      <c r="BX1845" s="102"/>
      <c r="BY1845" s="102"/>
      <c r="BZ1845" s="102"/>
      <c r="CA1845" s="102"/>
      <c r="CB1845" s="102"/>
      <c r="CC1845" s="102"/>
      <c r="CD1845" s="102"/>
      <c r="CE1845" s="102"/>
      <c r="CF1845" s="102"/>
      <c r="CG1845" s="102"/>
      <c r="CH1845" s="102"/>
      <c r="CI1845" s="102"/>
      <c r="CJ1845" s="102"/>
      <c r="CK1845" s="102"/>
      <c r="CL1845" s="102"/>
      <c r="CM1845" s="102"/>
      <c r="CN1845" s="102"/>
      <c r="CO1845" s="102"/>
      <c r="CP1845" s="102"/>
      <c r="CQ1845" s="102"/>
      <c r="CR1845" s="102"/>
      <c r="CS1845" s="102"/>
      <c r="CT1845" s="102"/>
      <c r="CU1845" s="102"/>
      <c r="CV1845" s="102"/>
      <c r="CW1845" s="102"/>
      <c r="CX1845" s="102"/>
      <c r="CY1845" s="102"/>
      <c r="CZ1845" s="102"/>
      <c r="DA1845" s="102"/>
      <c r="DB1845" s="102">
        <v>70</v>
      </c>
      <c r="DC1845" s="102"/>
      <c r="DD1845" s="102"/>
      <c r="DE1845" s="102"/>
      <c r="DF1845" s="102"/>
      <c r="DG1845" s="102"/>
      <c r="DH1845" s="102"/>
      <c r="DI1845" s="102"/>
      <c r="DJ1845" s="102"/>
      <c r="DK1845" s="102"/>
      <c r="DL1845" s="102"/>
      <c r="DM1845" s="102"/>
      <c r="DN1845" s="102"/>
      <c r="DO1845" s="102"/>
      <c r="DP1845" s="102"/>
      <c r="DQ1845" s="102"/>
      <c r="DR1845" s="102"/>
      <c r="DS1845" s="106"/>
      <c r="DT1845" s="102"/>
      <c r="DU1845" s="102"/>
      <c r="DV1845" s="102"/>
      <c r="DW1845" s="102"/>
      <c r="DX1845" s="102"/>
      <c r="DY1845" s="102"/>
      <c r="DZ1845" s="102"/>
      <c r="EA1845" s="102"/>
      <c r="EB1845" s="102"/>
      <c r="EC1845" s="102"/>
      <c r="ED1845" s="102"/>
      <c r="EE1845" s="102"/>
      <c r="EF1845" s="102"/>
      <c r="EG1845" s="102"/>
      <c r="EH1845" s="102"/>
      <c r="EI1845" s="102"/>
      <c r="EJ1845" s="102"/>
      <c r="EK1845" s="102"/>
      <c r="EL1845" s="102"/>
      <c r="EM1845" s="102"/>
      <c r="EN1845" s="102"/>
      <c r="EO1845" s="102"/>
      <c r="EP1845" s="102"/>
      <c r="EQ1845" s="102"/>
      <c r="ER1845" s="102"/>
      <c r="ES1845" s="102"/>
      <c r="ET1845" s="102"/>
      <c r="EU1845" s="102"/>
      <c r="EV1845" s="102"/>
      <c r="EW1845" s="102"/>
      <c r="EX1845" s="102"/>
      <c r="EY1845" s="102"/>
      <c r="EZ1845" s="102"/>
      <c r="FA1845" s="102"/>
      <c r="FB1845" s="102"/>
      <c r="FC1845" s="102"/>
      <c r="FD1845" s="102"/>
      <c r="FE1845" s="102"/>
      <c r="FF1845" s="102"/>
      <c r="FG1845" s="102"/>
      <c r="FH1845" s="102"/>
      <c r="FI1845" s="102"/>
      <c r="FJ1845" s="102"/>
      <c r="FK1845" s="102"/>
      <c r="FL1845" s="102"/>
      <c r="FM1845" s="102"/>
      <c r="FN1845" s="102"/>
      <c r="FO1845" s="102"/>
      <c r="FP1845" s="102"/>
      <c r="FQ1845" s="102"/>
      <c r="FR1845" s="102"/>
      <c r="FS1845" s="102"/>
      <c r="FT1845" s="102"/>
      <c r="FU1845" s="102"/>
      <c r="FV1845" s="102"/>
      <c r="FW1845" s="102"/>
      <c r="FX1845" s="102"/>
      <c r="FY1845" s="102"/>
      <c r="FZ1845" s="102"/>
      <c r="GA1845" s="102"/>
      <c r="GB1845" s="102"/>
      <c r="GC1845" s="102"/>
      <c r="GD1845" s="102"/>
      <c r="GE1845" s="102"/>
      <c r="GF1845" s="102"/>
      <c r="GG1845" s="102"/>
      <c r="GH1845" s="102"/>
      <c r="GI1845" s="102"/>
      <c r="GJ1845" s="102"/>
      <c r="GK1845" s="102"/>
      <c r="GL1845" s="102"/>
      <c r="GM1845" s="102"/>
      <c r="GN1845" s="102"/>
      <c r="GO1845" s="102"/>
      <c r="GP1845" s="102"/>
      <c r="GQ1845" s="102"/>
      <c r="GR1845" s="102"/>
      <c r="GS1845" s="102"/>
      <c r="GT1845" s="102"/>
      <c r="GU1845" s="102"/>
      <c r="GV1845" s="102"/>
      <c r="GW1845" s="102"/>
      <c r="GX1845" s="102"/>
    </row>
    <row r="1846" spans="1:206" hidden="1">
      <c r="A1846" s="97" t="s">
        <v>712</v>
      </c>
      <c r="B1846" s="81" t="s">
        <v>2566</v>
      </c>
      <c r="C1846" t="s">
        <v>714</v>
      </c>
      <c r="D1846" s="94" t="s">
        <v>2567</v>
      </c>
      <c r="E1846" s="97" t="s">
        <v>2572</v>
      </c>
      <c r="F1846" s="102">
        <v>89</v>
      </c>
      <c r="G1846" s="102"/>
      <c r="H1846" s="102"/>
      <c r="I1846" s="102"/>
      <c r="J1846" s="102"/>
      <c r="K1846" s="102"/>
      <c r="L1846" s="102"/>
      <c r="M1846" s="102"/>
      <c r="N1846" s="102"/>
      <c r="O1846" s="102"/>
      <c r="P1846" s="102"/>
      <c r="Q1846" s="102"/>
      <c r="R1846" s="102"/>
      <c r="S1846" s="102"/>
      <c r="T1846" s="102"/>
      <c r="U1846" s="102"/>
      <c r="V1846" s="102"/>
      <c r="W1846" s="102"/>
      <c r="X1846" s="102"/>
      <c r="Y1846" s="102"/>
      <c r="Z1846" s="102"/>
      <c r="AA1846" s="102"/>
      <c r="AB1846" s="102"/>
      <c r="AC1846" s="102"/>
      <c r="AD1846" s="102"/>
      <c r="AE1846" s="102"/>
      <c r="AF1846" s="102"/>
      <c r="AG1846" s="102"/>
      <c r="AH1846" s="102"/>
      <c r="AI1846" s="102"/>
      <c r="AJ1846" s="102"/>
      <c r="AK1846" s="102"/>
      <c r="AL1846" s="102"/>
      <c r="AM1846" s="102"/>
      <c r="AN1846" s="102"/>
      <c r="AO1846" s="102"/>
      <c r="AP1846" s="102"/>
      <c r="AQ1846" s="102"/>
      <c r="AR1846" s="102"/>
      <c r="AS1846" s="102"/>
      <c r="AT1846" s="102"/>
      <c r="AU1846" s="102"/>
      <c r="AV1846" s="102"/>
      <c r="AW1846" s="102"/>
      <c r="AX1846" s="102"/>
      <c r="AY1846" s="102"/>
      <c r="AZ1846" s="102"/>
      <c r="BA1846" s="102"/>
      <c r="BB1846" s="102"/>
      <c r="BC1846" s="102"/>
      <c r="BD1846" s="100"/>
      <c r="BE1846" s="102"/>
      <c r="BF1846" s="102"/>
      <c r="BG1846" s="102"/>
      <c r="BH1846" s="102"/>
      <c r="BI1846" s="100"/>
      <c r="BJ1846" s="102"/>
      <c r="BK1846" s="102"/>
      <c r="BL1846" s="102"/>
      <c r="BM1846" s="102"/>
      <c r="BN1846" s="102"/>
      <c r="BO1846" s="102"/>
      <c r="BP1846" s="102"/>
      <c r="BQ1846" s="102"/>
      <c r="BR1846" s="102"/>
      <c r="BS1846" s="102"/>
      <c r="BT1846" s="102"/>
      <c r="BU1846" s="102"/>
      <c r="BV1846" s="102"/>
      <c r="BW1846" s="102"/>
      <c r="BX1846" s="102"/>
      <c r="BY1846" s="102"/>
      <c r="BZ1846" s="102"/>
      <c r="CA1846" s="102"/>
      <c r="CB1846" s="102"/>
      <c r="CC1846" s="102"/>
      <c r="CD1846" s="102"/>
      <c r="CE1846" s="102"/>
      <c r="CF1846" s="102"/>
      <c r="CG1846" s="102"/>
      <c r="CH1846" s="102"/>
      <c r="CI1846" s="102"/>
      <c r="CJ1846" s="102"/>
      <c r="CK1846" s="102"/>
      <c r="CL1846" s="102"/>
      <c r="CM1846" s="102"/>
      <c r="CN1846" s="102"/>
      <c r="CO1846" s="102"/>
      <c r="CP1846" s="102"/>
      <c r="CQ1846" s="102"/>
      <c r="CR1846" s="102"/>
      <c r="CS1846" s="102"/>
      <c r="CT1846" s="102"/>
      <c r="CU1846" s="102"/>
      <c r="CV1846" s="102"/>
      <c r="CW1846" s="102"/>
      <c r="CX1846" s="102"/>
      <c r="CY1846" s="102"/>
      <c r="CZ1846" s="102"/>
      <c r="DA1846" s="102"/>
      <c r="DB1846" s="102">
        <v>78</v>
      </c>
      <c r="DC1846" s="102"/>
      <c r="DD1846" s="102"/>
      <c r="DE1846" s="102"/>
      <c r="DF1846" s="102"/>
      <c r="DG1846" s="102"/>
      <c r="DH1846" s="102"/>
      <c r="DI1846" s="102"/>
      <c r="DJ1846" s="102"/>
      <c r="DK1846" s="102"/>
      <c r="DL1846" s="102"/>
      <c r="DM1846" s="102"/>
      <c r="DN1846" s="102"/>
      <c r="DO1846" s="102"/>
      <c r="DP1846" s="102"/>
      <c r="DQ1846" s="102"/>
      <c r="DR1846" s="102"/>
      <c r="DS1846" s="106"/>
      <c r="DT1846" s="102"/>
      <c r="DU1846" s="102"/>
      <c r="DV1846" s="102"/>
      <c r="DW1846" s="102"/>
      <c r="DX1846" s="102"/>
      <c r="DY1846" s="102"/>
      <c r="DZ1846" s="102"/>
      <c r="EA1846" s="102"/>
      <c r="EB1846" s="102"/>
      <c r="EC1846" s="102"/>
      <c r="ED1846" s="102"/>
      <c r="EE1846" s="102"/>
      <c r="EF1846" s="102"/>
      <c r="EG1846" s="102"/>
      <c r="EH1846" s="102"/>
      <c r="EI1846" s="102"/>
      <c r="EJ1846" s="102"/>
      <c r="EK1846" s="102"/>
      <c r="EL1846" s="102"/>
      <c r="EM1846" s="102"/>
      <c r="EN1846" s="102"/>
      <c r="EO1846" s="102"/>
      <c r="EP1846" s="102"/>
      <c r="EQ1846" s="102"/>
      <c r="ER1846" s="102"/>
      <c r="ES1846" s="102"/>
      <c r="ET1846" s="102"/>
      <c r="EU1846" s="102"/>
      <c r="EV1846" s="102"/>
      <c r="EW1846" s="102"/>
      <c r="EX1846" s="102"/>
      <c r="EY1846" s="102"/>
      <c r="EZ1846" s="102"/>
      <c r="FA1846" s="102"/>
      <c r="FB1846" s="102"/>
      <c r="FC1846" s="102"/>
      <c r="FD1846" s="102"/>
      <c r="FE1846" s="102"/>
      <c r="FF1846" s="102"/>
      <c r="FG1846" s="102"/>
      <c r="FH1846" s="102"/>
      <c r="FI1846" s="102"/>
      <c r="FJ1846" s="102"/>
      <c r="FK1846" s="102"/>
      <c r="FL1846" s="102"/>
      <c r="FM1846" s="102"/>
      <c r="FN1846" s="102"/>
      <c r="FO1846" s="102"/>
      <c r="FP1846" s="102"/>
      <c r="FQ1846" s="102"/>
      <c r="FR1846" s="102"/>
      <c r="FS1846" s="102"/>
      <c r="FT1846" s="102"/>
      <c r="FU1846" s="102"/>
      <c r="FV1846" s="102"/>
      <c r="FW1846" s="102"/>
      <c r="FX1846" s="102"/>
      <c r="FY1846" s="102"/>
      <c r="FZ1846" s="102"/>
      <c r="GA1846" s="102"/>
      <c r="GB1846" s="102"/>
      <c r="GC1846" s="102"/>
      <c r="GD1846" s="102"/>
      <c r="GE1846" s="102"/>
      <c r="GF1846" s="102"/>
      <c r="GG1846" s="102"/>
      <c r="GH1846" s="102"/>
      <c r="GI1846" s="102"/>
      <c r="GJ1846" s="102"/>
      <c r="GK1846" s="102"/>
      <c r="GL1846" s="102"/>
      <c r="GM1846" s="102"/>
      <c r="GN1846" s="102"/>
      <c r="GO1846" s="102"/>
      <c r="GP1846" s="102"/>
      <c r="GQ1846" s="102"/>
      <c r="GR1846" s="102"/>
      <c r="GS1846" s="102"/>
      <c r="GT1846" s="102"/>
      <c r="GU1846" s="102"/>
      <c r="GV1846" s="102"/>
      <c r="GW1846" s="102"/>
      <c r="GX1846" s="102"/>
    </row>
    <row r="1847" spans="1:206" hidden="1">
      <c r="A1847" s="97" t="s">
        <v>712</v>
      </c>
      <c r="B1847" s="81" t="s">
        <v>2566</v>
      </c>
      <c r="C1847" t="s">
        <v>714</v>
      </c>
      <c r="D1847" s="94" t="s">
        <v>2567</v>
      </c>
      <c r="E1847" s="97" t="s">
        <v>2573</v>
      </c>
      <c r="F1847" s="102">
        <v>85</v>
      </c>
      <c r="G1847" s="102"/>
      <c r="H1847" s="102"/>
      <c r="I1847" s="102"/>
      <c r="J1847" s="102"/>
      <c r="K1847" s="102"/>
      <c r="L1847" s="102"/>
      <c r="M1847" s="102"/>
      <c r="N1847" s="102"/>
      <c r="O1847" s="102"/>
      <c r="P1847" s="102"/>
      <c r="Q1847" s="102"/>
      <c r="R1847" s="102"/>
      <c r="S1847" s="102"/>
      <c r="T1847" s="102"/>
      <c r="U1847" s="102"/>
      <c r="V1847" s="102"/>
      <c r="W1847" s="102"/>
      <c r="X1847" s="102"/>
      <c r="Y1847" s="102"/>
      <c r="Z1847" s="102"/>
      <c r="AA1847" s="102"/>
      <c r="AB1847" s="102"/>
      <c r="AC1847" s="102"/>
      <c r="AD1847" s="102"/>
      <c r="AE1847" s="102"/>
      <c r="AF1847" s="102"/>
      <c r="AG1847" s="102"/>
      <c r="AH1847" s="102"/>
      <c r="AI1847" s="102"/>
      <c r="AJ1847" s="102"/>
      <c r="AK1847" s="102"/>
      <c r="AL1847" s="102"/>
      <c r="AM1847" s="102"/>
      <c r="AN1847" s="102"/>
      <c r="AO1847" s="102"/>
      <c r="AP1847" s="102"/>
      <c r="AQ1847" s="102"/>
      <c r="AR1847" s="102"/>
      <c r="AS1847" s="102"/>
      <c r="AT1847" s="102"/>
      <c r="AU1847" s="102"/>
      <c r="AV1847" s="102"/>
      <c r="AW1847" s="102"/>
      <c r="AX1847" s="102"/>
      <c r="AY1847" s="102"/>
      <c r="AZ1847" s="102"/>
      <c r="BA1847" s="102"/>
      <c r="BB1847" s="102"/>
      <c r="BC1847" s="102"/>
      <c r="BD1847" s="100"/>
      <c r="BE1847" s="102"/>
      <c r="BF1847" s="102"/>
      <c r="BG1847" s="102"/>
      <c r="BH1847" s="102"/>
      <c r="BI1847" s="100"/>
      <c r="BJ1847" s="102"/>
      <c r="BK1847" s="102"/>
      <c r="BL1847" s="102"/>
      <c r="BM1847" s="102"/>
      <c r="BN1847" s="102"/>
      <c r="BO1847" s="102"/>
      <c r="BP1847" s="102"/>
      <c r="BQ1847" s="102"/>
      <c r="BR1847" s="102"/>
      <c r="BS1847" s="102"/>
      <c r="BT1847" s="102"/>
      <c r="BU1847" s="102"/>
      <c r="BV1847" s="102"/>
      <c r="BW1847" s="102"/>
      <c r="BX1847" s="102"/>
      <c r="BY1847" s="102"/>
      <c r="BZ1847" s="102"/>
      <c r="CA1847" s="102"/>
      <c r="CB1847" s="102"/>
      <c r="CC1847" s="102"/>
      <c r="CD1847" s="102"/>
      <c r="CE1847" s="102"/>
      <c r="CF1847" s="102"/>
      <c r="CG1847" s="102"/>
      <c r="CH1847" s="102"/>
      <c r="CI1847" s="102"/>
      <c r="CJ1847" s="102"/>
      <c r="CK1847" s="102"/>
      <c r="CL1847" s="102"/>
      <c r="CM1847" s="102"/>
      <c r="CN1847" s="102"/>
      <c r="CO1847" s="102"/>
      <c r="CP1847" s="102"/>
      <c r="CQ1847" s="102"/>
      <c r="CR1847" s="102"/>
      <c r="CS1847" s="102"/>
      <c r="CT1847" s="102"/>
      <c r="CU1847" s="102"/>
      <c r="CV1847" s="102"/>
      <c r="CW1847" s="102"/>
      <c r="CX1847" s="102"/>
      <c r="CY1847" s="102"/>
      <c r="CZ1847" s="102"/>
      <c r="DA1847" s="102"/>
      <c r="DB1847" s="102">
        <v>73</v>
      </c>
      <c r="DC1847" s="102"/>
      <c r="DD1847" s="102"/>
      <c r="DE1847" s="102"/>
      <c r="DF1847" s="102"/>
      <c r="DG1847" s="102"/>
      <c r="DH1847" s="102"/>
      <c r="DI1847" s="102"/>
      <c r="DJ1847" s="102"/>
      <c r="DK1847" s="102"/>
      <c r="DL1847" s="102"/>
      <c r="DM1847" s="102"/>
      <c r="DN1847" s="102"/>
      <c r="DO1847" s="102"/>
      <c r="DP1847" s="102"/>
      <c r="DQ1847" s="102"/>
      <c r="DR1847" s="102"/>
      <c r="DS1847" s="106"/>
      <c r="DT1847" s="102"/>
      <c r="DU1847" s="102"/>
      <c r="DV1847" s="102"/>
      <c r="DW1847" s="102"/>
      <c r="DX1847" s="102"/>
      <c r="DY1847" s="102"/>
      <c r="DZ1847" s="102"/>
      <c r="EA1847" s="102"/>
      <c r="EB1847" s="102"/>
      <c r="EC1847" s="102"/>
      <c r="ED1847" s="102"/>
      <c r="EE1847" s="102"/>
      <c r="EF1847" s="102"/>
      <c r="EG1847" s="102"/>
      <c r="EH1847" s="102"/>
      <c r="EI1847" s="102"/>
      <c r="EJ1847" s="102"/>
      <c r="EK1847" s="102"/>
      <c r="EL1847" s="102"/>
      <c r="EM1847" s="102"/>
      <c r="EN1847" s="102"/>
      <c r="EO1847" s="102"/>
      <c r="EP1847" s="102"/>
      <c r="EQ1847" s="102"/>
      <c r="ER1847" s="102"/>
      <c r="ES1847" s="102"/>
      <c r="ET1847" s="102"/>
      <c r="EU1847" s="102"/>
      <c r="EV1847" s="102"/>
      <c r="EW1847" s="102"/>
      <c r="EX1847" s="102"/>
      <c r="EY1847" s="102"/>
      <c r="EZ1847" s="102"/>
      <c r="FA1847" s="102"/>
      <c r="FB1847" s="102"/>
      <c r="FC1847" s="102"/>
      <c r="FD1847" s="102"/>
      <c r="FE1847" s="102"/>
      <c r="FF1847" s="102"/>
      <c r="FG1847" s="102"/>
      <c r="FH1847" s="102"/>
      <c r="FI1847" s="102"/>
      <c r="FJ1847" s="102"/>
      <c r="FK1847" s="102"/>
      <c r="FL1847" s="102"/>
      <c r="FM1847" s="102"/>
      <c r="FN1847" s="102"/>
      <c r="FO1847" s="102"/>
      <c r="FP1847" s="102"/>
      <c r="FQ1847" s="102"/>
      <c r="FR1847" s="102"/>
      <c r="FS1847" s="102"/>
      <c r="FT1847" s="102"/>
      <c r="FU1847" s="102"/>
      <c r="FV1847" s="102"/>
      <c r="FW1847" s="102"/>
      <c r="FX1847" s="102"/>
      <c r="FY1847" s="102"/>
      <c r="FZ1847" s="102"/>
      <c r="GA1847" s="102"/>
      <c r="GB1847" s="102"/>
      <c r="GC1847" s="102"/>
      <c r="GD1847" s="102"/>
      <c r="GE1847" s="102"/>
      <c r="GF1847" s="102"/>
      <c r="GG1847" s="102"/>
      <c r="GH1847" s="102"/>
      <c r="GI1847" s="102"/>
      <c r="GJ1847" s="102"/>
      <c r="GK1847" s="102"/>
      <c r="GL1847" s="102"/>
      <c r="GM1847" s="102"/>
      <c r="GN1847" s="102"/>
      <c r="GO1847" s="102"/>
      <c r="GP1847" s="102"/>
      <c r="GQ1847" s="102"/>
      <c r="GR1847" s="102"/>
      <c r="GS1847" s="102"/>
      <c r="GT1847" s="102"/>
      <c r="GU1847" s="102"/>
      <c r="GV1847" s="102"/>
      <c r="GW1847" s="102"/>
      <c r="GX1847" s="102"/>
    </row>
    <row r="1848" spans="1:206" hidden="1">
      <c r="A1848" s="97" t="s">
        <v>2574</v>
      </c>
      <c r="B1848" s="81" t="s">
        <v>2575</v>
      </c>
      <c r="C1848" t="s">
        <v>714</v>
      </c>
      <c r="D1848" s="94" t="s">
        <v>2576</v>
      </c>
      <c r="E1848" s="97" t="s">
        <v>2577</v>
      </c>
      <c r="F1848" s="102"/>
      <c r="G1848" s="102"/>
      <c r="H1848" s="102"/>
      <c r="I1848" s="102"/>
      <c r="J1848" s="102"/>
      <c r="K1848" s="102"/>
      <c r="L1848" s="102"/>
      <c r="M1848" s="102"/>
      <c r="N1848" s="102"/>
      <c r="O1848" s="102"/>
      <c r="P1848" s="102"/>
      <c r="Q1848" s="102"/>
      <c r="R1848" s="102"/>
      <c r="S1848" s="102"/>
      <c r="T1848" s="102"/>
      <c r="U1848" s="102"/>
      <c r="V1848" s="102"/>
      <c r="W1848" s="102"/>
      <c r="X1848" s="102"/>
      <c r="Y1848" s="102"/>
      <c r="Z1848" s="102"/>
      <c r="AA1848" s="102"/>
      <c r="AB1848" s="102"/>
      <c r="AC1848" s="102"/>
      <c r="AD1848" s="102"/>
      <c r="AE1848" s="102"/>
      <c r="AF1848" s="102"/>
      <c r="AG1848" s="102"/>
      <c r="AH1848" s="102"/>
      <c r="AI1848" s="102"/>
      <c r="AJ1848" s="102"/>
      <c r="AK1848" s="102"/>
      <c r="AL1848" s="102"/>
      <c r="AM1848" s="102"/>
      <c r="AN1848" s="102"/>
      <c r="AO1848" s="102"/>
      <c r="AP1848" s="102"/>
      <c r="AQ1848" s="102"/>
      <c r="AR1848" s="102"/>
      <c r="AS1848" s="102"/>
      <c r="AT1848" s="102"/>
      <c r="AU1848" s="102"/>
      <c r="AV1848" s="102"/>
      <c r="AW1848" s="102"/>
      <c r="AX1848" s="102"/>
      <c r="AY1848" s="102"/>
      <c r="AZ1848" s="102"/>
      <c r="BA1848" s="102"/>
      <c r="BB1848" s="102"/>
      <c r="BC1848" s="102"/>
      <c r="BD1848" s="100"/>
      <c r="BE1848" s="102"/>
      <c r="BF1848" s="102"/>
      <c r="BG1848" s="102"/>
      <c r="BH1848" s="102"/>
      <c r="BI1848" s="100"/>
      <c r="BJ1848" s="102"/>
      <c r="BK1848" s="102"/>
      <c r="BL1848" s="102"/>
      <c r="BM1848" s="102"/>
      <c r="BN1848" s="102"/>
      <c r="BO1848" s="102"/>
      <c r="BP1848" s="102"/>
      <c r="BQ1848" s="102"/>
      <c r="BR1848" s="102"/>
      <c r="BS1848" s="102"/>
      <c r="BT1848" s="102"/>
      <c r="BU1848" s="102"/>
      <c r="BV1848" s="102"/>
      <c r="BW1848" s="102"/>
      <c r="BX1848" s="102"/>
      <c r="BY1848" s="102"/>
      <c r="BZ1848" s="102"/>
      <c r="CA1848" s="102"/>
      <c r="CB1848" s="102"/>
      <c r="CC1848" s="102"/>
      <c r="CD1848" s="102"/>
      <c r="CE1848" s="102"/>
      <c r="CF1848" s="102"/>
      <c r="CG1848" s="102"/>
      <c r="CH1848" s="99">
        <v>53.4365179999999</v>
      </c>
      <c r="CI1848" s="99">
        <v>56.281771999999997</v>
      </c>
      <c r="CJ1848" s="99">
        <v>58.270779999999903</v>
      </c>
      <c r="CK1848" s="99">
        <v>58.038758000000001</v>
      </c>
      <c r="CL1848" s="99">
        <v>57.766581000000002</v>
      </c>
      <c r="CM1848" s="99">
        <v>57.037383333333302</v>
      </c>
      <c r="CN1848" s="99">
        <v>57.966056666666603</v>
      </c>
      <c r="CO1848" s="99">
        <v>58.663579999999897</v>
      </c>
      <c r="CP1848" s="99">
        <v>58.996753333333302</v>
      </c>
      <c r="CQ1848" s="99">
        <v>59.0865266666666</v>
      </c>
      <c r="CR1848" s="99">
        <v>58.725810000000003</v>
      </c>
      <c r="CS1848" s="99">
        <v>60.3719823333333</v>
      </c>
      <c r="CT1848" s="99">
        <v>61.079080666666599</v>
      </c>
      <c r="CU1848" s="99">
        <v>61.233072999999997</v>
      </c>
      <c r="CV1848" s="99">
        <v>65.008346000000003</v>
      </c>
      <c r="CW1848" s="99">
        <v>71.952928</v>
      </c>
      <c r="CX1848" s="99">
        <v>74.932237999999998</v>
      </c>
      <c r="CY1848" s="99">
        <v>75.258786000000001</v>
      </c>
      <c r="CZ1848" s="99">
        <v>77.172286</v>
      </c>
      <c r="DA1848" s="99">
        <v>84.719524000000007</v>
      </c>
      <c r="DB1848" s="99">
        <v>92.904432999999997</v>
      </c>
      <c r="DC1848" s="99">
        <v>96.607551000000001</v>
      </c>
      <c r="DD1848" s="99">
        <v>101.601438</v>
      </c>
      <c r="DE1848" s="99">
        <v>106.524338</v>
      </c>
      <c r="DF1848" s="99">
        <v>107.902838</v>
      </c>
      <c r="DG1848" s="99">
        <v>111.748997</v>
      </c>
      <c r="DH1848" s="99">
        <v>117.579526</v>
      </c>
      <c r="DI1848" s="99">
        <v>120.03807399999999</v>
      </c>
      <c r="DJ1848" s="99">
        <v>120.75129</v>
      </c>
      <c r="DK1848" s="99">
        <v>122.97349</v>
      </c>
      <c r="DL1848" s="99">
        <v>124.948122</v>
      </c>
      <c r="DM1848" s="99">
        <v>124.622022</v>
      </c>
      <c r="DN1848" s="99">
        <v>127.369112</v>
      </c>
      <c r="DO1848" s="99">
        <v>127.521412</v>
      </c>
      <c r="DP1848" s="99">
        <v>126.756648666666</v>
      </c>
      <c r="DQ1848" s="99">
        <v>127.627975333333</v>
      </c>
      <c r="DR1848" s="99">
        <v>127.88157200000001</v>
      </c>
      <c r="DS1848" s="99">
        <v>126.617970987596</v>
      </c>
      <c r="DT1848" s="99">
        <v>125.70637008366501</v>
      </c>
      <c r="DU1848" s="99">
        <v>125.027883922333</v>
      </c>
      <c r="DV1848" s="99">
        <v>125.11195008208701</v>
      </c>
      <c r="DW1848" s="104"/>
      <c r="DX1848" s="102"/>
      <c r="DY1848" s="102"/>
      <c r="DZ1848" s="102"/>
      <c r="EA1848" s="102"/>
      <c r="EB1848" s="102"/>
      <c r="EC1848" s="102"/>
      <c r="ED1848" s="102"/>
      <c r="EE1848" s="102"/>
      <c r="EF1848" s="102"/>
      <c r="EG1848" s="102"/>
      <c r="EH1848" s="102"/>
      <c r="EI1848" s="102"/>
      <c r="EJ1848" s="102"/>
      <c r="EK1848" s="102"/>
      <c r="EL1848" s="102"/>
      <c r="EM1848" s="102"/>
      <c r="EN1848" s="102"/>
      <c r="EO1848" s="102"/>
      <c r="EP1848" s="102"/>
      <c r="EQ1848" s="102"/>
      <c r="ER1848" s="102"/>
      <c r="ES1848" s="102"/>
      <c r="ET1848" s="102"/>
      <c r="EU1848" s="102"/>
      <c r="EV1848" s="102"/>
      <c r="EW1848" s="102"/>
      <c r="EX1848" s="102"/>
      <c r="EY1848" s="102"/>
      <c r="EZ1848" s="102"/>
      <c r="FA1848" s="102"/>
      <c r="FB1848" s="102"/>
      <c r="FC1848" s="102"/>
      <c r="FD1848" s="102"/>
      <c r="FE1848" s="102"/>
      <c r="FF1848" s="102"/>
      <c r="FG1848" s="102"/>
      <c r="FH1848" s="102"/>
      <c r="FI1848" s="102"/>
      <c r="FJ1848" s="102"/>
      <c r="FK1848" s="102"/>
      <c r="FL1848" s="102"/>
      <c r="FM1848" s="102"/>
      <c r="FN1848" s="102"/>
      <c r="FO1848" s="102"/>
      <c r="FP1848" s="102"/>
      <c r="FQ1848" s="102"/>
      <c r="FR1848" s="102"/>
      <c r="FS1848" s="102"/>
      <c r="FT1848" s="102"/>
      <c r="FU1848" s="102"/>
      <c r="FV1848" s="102"/>
      <c r="FW1848" s="102"/>
      <c r="FX1848" s="102"/>
      <c r="FY1848" s="102"/>
      <c r="FZ1848" s="102"/>
      <c r="GA1848" s="102"/>
      <c r="GB1848" s="102"/>
      <c r="GC1848" s="102"/>
      <c r="GD1848" s="102"/>
      <c r="GE1848" s="102"/>
      <c r="GF1848" s="102"/>
      <c r="GG1848" s="102"/>
      <c r="GH1848" s="102"/>
      <c r="GI1848" s="102"/>
      <c r="GJ1848" s="102"/>
      <c r="GK1848" s="102"/>
      <c r="GL1848" s="102"/>
      <c r="GM1848" s="102"/>
      <c r="GN1848" s="102"/>
      <c r="GO1848" s="102"/>
      <c r="GP1848" s="102"/>
      <c r="GQ1848" s="102"/>
      <c r="GR1848" s="102"/>
      <c r="GS1848" s="102"/>
      <c r="GT1848" s="102"/>
      <c r="GU1848" s="102"/>
      <c r="GV1848" s="102"/>
      <c r="GW1848" s="102"/>
      <c r="GX1848" s="102"/>
    </row>
    <row r="1849" spans="1:206" hidden="1">
      <c r="A1849" s="97" t="s">
        <v>2574</v>
      </c>
      <c r="B1849" s="81" t="s">
        <v>2575</v>
      </c>
      <c r="C1849" t="s">
        <v>714</v>
      </c>
      <c r="D1849" s="94" t="s">
        <v>2576</v>
      </c>
      <c r="E1849" s="97" t="s">
        <v>2578</v>
      </c>
      <c r="F1849" s="102"/>
      <c r="G1849" s="102"/>
      <c r="H1849" s="102"/>
      <c r="I1849" s="102"/>
      <c r="J1849" s="102"/>
      <c r="K1849" s="102"/>
      <c r="L1849" s="102"/>
      <c r="M1849" s="102"/>
      <c r="N1849" s="102"/>
      <c r="O1849" s="102"/>
      <c r="P1849" s="102"/>
      <c r="Q1849" s="102"/>
      <c r="R1849" s="102"/>
      <c r="S1849" s="102"/>
      <c r="T1849" s="102"/>
      <c r="U1849" s="102"/>
      <c r="V1849" s="102"/>
      <c r="W1849" s="102"/>
      <c r="X1849" s="102"/>
      <c r="Y1849" s="102"/>
      <c r="Z1849" s="102"/>
      <c r="AA1849" s="102"/>
      <c r="AB1849" s="102"/>
      <c r="AC1849" s="102"/>
      <c r="AD1849" s="102"/>
      <c r="AE1849" s="102"/>
      <c r="AF1849" s="102"/>
      <c r="AG1849" s="102"/>
      <c r="AH1849" s="102"/>
      <c r="AI1849" s="102"/>
      <c r="AJ1849" s="102"/>
      <c r="AK1849" s="102"/>
      <c r="AL1849" s="102"/>
      <c r="AM1849" s="102"/>
      <c r="AN1849" s="102"/>
      <c r="AO1849" s="102"/>
      <c r="AP1849" s="102"/>
      <c r="AQ1849" s="102"/>
      <c r="AR1849" s="102"/>
      <c r="AS1849" s="102"/>
      <c r="AT1849" s="102"/>
      <c r="AU1849" s="102"/>
      <c r="AV1849" s="102"/>
      <c r="AW1849" s="102"/>
      <c r="AX1849" s="102"/>
      <c r="AY1849" s="102"/>
      <c r="AZ1849" s="102"/>
      <c r="BA1849" s="102"/>
      <c r="BB1849" s="102"/>
      <c r="BC1849" s="102"/>
      <c r="BD1849" s="100"/>
      <c r="BE1849" s="102"/>
      <c r="BF1849" s="102"/>
      <c r="BG1849" s="102"/>
      <c r="BH1849" s="102"/>
      <c r="BI1849" s="100"/>
      <c r="BJ1849" s="102"/>
      <c r="BK1849" s="102"/>
      <c r="BL1849" s="102"/>
      <c r="BM1849" s="102"/>
      <c r="BN1849" s="102"/>
      <c r="BO1849" s="102"/>
      <c r="BP1849" s="102"/>
      <c r="BQ1849" s="102"/>
      <c r="BR1849" s="102"/>
      <c r="BS1849" s="102"/>
      <c r="BT1849" s="102"/>
      <c r="BU1849" s="102"/>
      <c r="BV1849" s="102"/>
      <c r="BW1849" s="102"/>
      <c r="BX1849" s="102"/>
      <c r="BY1849" s="102"/>
      <c r="BZ1849" s="102"/>
      <c r="CA1849" s="102"/>
      <c r="CB1849" s="102"/>
      <c r="CC1849" s="102"/>
      <c r="CD1849" s="102"/>
      <c r="CE1849" s="102"/>
      <c r="CF1849" s="102"/>
      <c r="CG1849" s="102"/>
      <c r="CH1849" s="99">
        <v>393.861447099999</v>
      </c>
      <c r="CI1849" s="99">
        <v>397.09824429999998</v>
      </c>
      <c r="CJ1849" s="99">
        <v>420.36985249999998</v>
      </c>
      <c r="CK1849" s="99">
        <v>430.01934890000001</v>
      </c>
      <c r="CL1849" s="99">
        <v>465.04175149999998</v>
      </c>
      <c r="CM1849" s="99">
        <v>466.37813729999999</v>
      </c>
      <c r="CN1849" s="99">
        <v>572.00385119999999</v>
      </c>
      <c r="CO1849" s="99">
        <v>601.64447729999995</v>
      </c>
      <c r="CP1849" s="99">
        <v>688.02740389999997</v>
      </c>
      <c r="CQ1849" s="99">
        <v>690.82993469999997</v>
      </c>
      <c r="CR1849" s="99">
        <v>691.112844</v>
      </c>
      <c r="CS1849" s="99">
        <v>700.40634699999998</v>
      </c>
      <c r="CT1849" s="99">
        <v>700.6490139</v>
      </c>
      <c r="CU1849" s="99">
        <v>701.23955000000001</v>
      </c>
      <c r="CV1849" s="99">
        <v>702.45194200000003</v>
      </c>
      <c r="CW1849" s="99">
        <v>702.04330979999997</v>
      </c>
      <c r="CX1849" s="99">
        <v>713.08129789999998</v>
      </c>
      <c r="CY1849" s="99">
        <v>723.43568819999996</v>
      </c>
      <c r="CZ1849" s="99">
        <v>726.49131769999997</v>
      </c>
      <c r="DA1849" s="99">
        <v>724.65892659999997</v>
      </c>
      <c r="DB1849" s="99">
        <v>735.9569123</v>
      </c>
      <c r="DC1849" s="99">
        <v>739.07556566666597</v>
      </c>
      <c r="DD1849" s="99">
        <v>782.26170149999996</v>
      </c>
      <c r="DE1849" s="99">
        <v>790.78614818999995</v>
      </c>
      <c r="DF1849" s="99">
        <v>797.84352290343304</v>
      </c>
      <c r="DG1849" s="99">
        <v>803.41697560808495</v>
      </c>
      <c r="DH1849" s="99">
        <v>805.35162286808497</v>
      </c>
      <c r="DI1849" s="99">
        <v>823.89520327408502</v>
      </c>
      <c r="DJ1849" s="99">
        <v>826.59257538379495</v>
      </c>
      <c r="DK1849" s="99">
        <v>826.84543718082398</v>
      </c>
      <c r="DL1849" s="99">
        <v>841.09357973633803</v>
      </c>
      <c r="DM1849" s="99">
        <v>873.11049560222602</v>
      </c>
      <c r="DN1849" s="99">
        <v>875.05261271534596</v>
      </c>
      <c r="DO1849" s="99">
        <v>879.23575738804698</v>
      </c>
      <c r="DP1849" s="99">
        <v>879.53958762113405</v>
      </c>
      <c r="DQ1849" s="99">
        <v>878.30376672271598</v>
      </c>
      <c r="DR1849" s="99">
        <v>882.45124526698896</v>
      </c>
      <c r="DS1849" s="99">
        <v>908.92315228638597</v>
      </c>
      <c r="DT1849" s="99">
        <v>908.57359086065298</v>
      </c>
      <c r="DU1849" s="99">
        <v>910.16101716631397</v>
      </c>
      <c r="DV1849" s="99">
        <v>909.90406985274797</v>
      </c>
      <c r="DW1849" s="104"/>
      <c r="DX1849" s="102"/>
      <c r="DY1849" s="102"/>
      <c r="DZ1849" s="102"/>
      <c r="EA1849" s="102"/>
      <c r="EB1849" s="102"/>
      <c r="EC1849" s="102"/>
      <c r="ED1849" s="102"/>
      <c r="EE1849" s="102"/>
      <c r="EF1849" s="102"/>
      <c r="EG1849" s="102"/>
      <c r="EH1849" s="102"/>
      <c r="EI1849" s="102"/>
      <c r="EJ1849" s="102"/>
      <c r="EK1849" s="102"/>
      <c r="EL1849" s="102"/>
      <c r="EM1849" s="102"/>
      <c r="EN1849" s="102"/>
      <c r="EO1849" s="102"/>
      <c r="EP1849" s="102"/>
      <c r="EQ1849" s="102"/>
      <c r="ER1849" s="102"/>
      <c r="ES1849" s="102"/>
      <c r="ET1849" s="102"/>
      <c r="EU1849" s="102"/>
      <c r="EV1849" s="102"/>
      <c r="EW1849" s="102"/>
      <c r="EX1849" s="102"/>
      <c r="EY1849" s="102"/>
      <c r="EZ1849" s="102"/>
      <c r="FA1849" s="102"/>
      <c r="FB1849" s="102"/>
      <c r="FC1849" s="102"/>
      <c r="FD1849" s="102"/>
      <c r="FE1849" s="102"/>
      <c r="FF1849" s="102"/>
      <c r="FG1849" s="102"/>
      <c r="FH1849" s="102"/>
      <c r="FI1849" s="102"/>
      <c r="FJ1849" s="102"/>
      <c r="FK1849" s="102"/>
      <c r="FL1849" s="102"/>
      <c r="FM1849" s="102"/>
      <c r="FN1849" s="102"/>
      <c r="FO1849" s="102"/>
      <c r="FP1849" s="102"/>
      <c r="FQ1849" s="102"/>
      <c r="FR1849" s="102"/>
      <c r="FS1849" s="102"/>
      <c r="FT1849" s="102"/>
      <c r="FU1849" s="102"/>
      <c r="FV1849" s="102"/>
      <c r="FW1849" s="102"/>
      <c r="FX1849" s="102"/>
      <c r="FY1849" s="102"/>
      <c r="FZ1849" s="102"/>
      <c r="GA1849" s="102"/>
      <c r="GB1849" s="102"/>
      <c r="GC1849" s="102"/>
      <c r="GD1849" s="102"/>
      <c r="GE1849" s="102"/>
      <c r="GF1849" s="102"/>
      <c r="GG1849" s="102"/>
      <c r="GH1849" s="102"/>
      <c r="GI1849" s="102"/>
      <c r="GJ1849" s="102"/>
      <c r="GK1849" s="102"/>
      <c r="GL1849" s="102"/>
      <c r="GM1849" s="102"/>
      <c r="GN1849" s="102"/>
      <c r="GO1849" s="102"/>
      <c r="GP1849" s="102"/>
      <c r="GQ1849" s="102"/>
      <c r="GR1849" s="102"/>
      <c r="GS1849" s="102"/>
      <c r="GT1849" s="102"/>
      <c r="GU1849" s="102"/>
      <c r="GV1849" s="102"/>
      <c r="GW1849" s="102"/>
      <c r="GX1849" s="102"/>
    </row>
    <row r="1850" spans="1:206" hidden="1">
      <c r="A1850" s="97" t="s">
        <v>2574</v>
      </c>
      <c r="B1850" s="81" t="s">
        <v>2575</v>
      </c>
      <c r="C1850" t="s">
        <v>714</v>
      </c>
      <c r="D1850" s="94" t="s">
        <v>2576</v>
      </c>
      <c r="E1850" s="97" t="s">
        <v>2579</v>
      </c>
      <c r="F1850" s="102"/>
      <c r="G1850" s="102"/>
      <c r="H1850" s="102"/>
      <c r="I1850" s="102"/>
      <c r="J1850" s="102"/>
      <c r="K1850" s="102"/>
      <c r="L1850" s="102"/>
      <c r="M1850" s="102"/>
      <c r="N1850" s="102"/>
      <c r="O1850" s="102"/>
      <c r="P1850" s="102"/>
      <c r="Q1850" s="102"/>
      <c r="R1850" s="102"/>
      <c r="S1850" s="102"/>
      <c r="T1850" s="102"/>
      <c r="U1850" s="102"/>
      <c r="V1850" s="102"/>
      <c r="W1850" s="102"/>
      <c r="X1850" s="102"/>
      <c r="Y1850" s="102"/>
      <c r="Z1850" s="102"/>
      <c r="AA1850" s="102"/>
      <c r="AB1850" s="102"/>
      <c r="AC1850" s="102"/>
      <c r="AD1850" s="102"/>
      <c r="AE1850" s="102"/>
      <c r="AF1850" s="102"/>
      <c r="AG1850" s="102"/>
      <c r="AH1850" s="102"/>
      <c r="AI1850" s="102"/>
      <c r="AJ1850" s="102"/>
      <c r="AK1850" s="102"/>
      <c r="AL1850" s="102"/>
      <c r="AM1850" s="102"/>
      <c r="AN1850" s="102"/>
      <c r="AO1850" s="102"/>
      <c r="AP1850" s="102"/>
      <c r="AQ1850" s="102"/>
      <c r="AR1850" s="102"/>
      <c r="AS1850" s="102"/>
      <c r="AT1850" s="102"/>
      <c r="AU1850" s="102"/>
      <c r="AV1850" s="102"/>
      <c r="AW1850" s="102"/>
      <c r="AX1850" s="102"/>
      <c r="AY1850" s="102"/>
      <c r="AZ1850" s="102"/>
      <c r="BA1850" s="102"/>
      <c r="BB1850" s="102"/>
      <c r="BC1850" s="102"/>
      <c r="BD1850" s="100"/>
      <c r="BE1850" s="102"/>
      <c r="BF1850" s="102"/>
      <c r="BG1850" s="102"/>
      <c r="BH1850" s="102"/>
      <c r="BI1850" s="100"/>
      <c r="BJ1850" s="102"/>
      <c r="BK1850" s="102"/>
      <c r="BL1850" s="102"/>
      <c r="BM1850" s="102"/>
      <c r="BN1850" s="102"/>
      <c r="BO1850" s="102"/>
      <c r="BP1850" s="102"/>
      <c r="BQ1850" s="102"/>
      <c r="BR1850" s="102"/>
      <c r="BS1850" s="102"/>
      <c r="BT1850" s="102"/>
      <c r="BU1850" s="102"/>
      <c r="BV1850" s="102"/>
      <c r="BW1850" s="102"/>
      <c r="BX1850" s="102"/>
      <c r="BY1850" s="102"/>
      <c r="BZ1850" s="102"/>
      <c r="CA1850" s="102"/>
      <c r="CB1850" s="102"/>
      <c r="CC1850" s="102"/>
      <c r="CD1850" s="102"/>
      <c r="CE1850" s="102"/>
      <c r="CF1850" s="102"/>
      <c r="CG1850" s="102"/>
      <c r="CH1850" s="99">
        <v>68.090192999999999</v>
      </c>
      <c r="CI1850" s="99">
        <v>64.005512999999993</v>
      </c>
      <c r="CJ1850" s="99">
        <v>63.95926</v>
      </c>
      <c r="CK1850" s="99">
        <v>64.594939999999994</v>
      </c>
      <c r="CL1850" s="99">
        <v>64.510599999999997</v>
      </c>
      <c r="CM1850" s="99">
        <v>64.441999999999993</v>
      </c>
      <c r="CN1850" s="99">
        <v>62.361999999999902</v>
      </c>
      <c r="CO1850" s="99">
        <v>60.286000000000001</v>
      </c>
      <c r="CP1850" s="99">
        <v>60.231000000000002</v>
      </c>
      <c r="CQ1850" s="99">
        <v>59.698999999999998</v>
      </c>
      <c r="CR1850" s="99">
        <v>59.92</v>
      </c>
      <c r="CS1850" s="99">
        <v>119.14386500000001</v>
      </c>
      <c r="CT1850" s="99">
        <v>118.897665</v>
      </c>
      <c r="CU1850" s="99">
        <v>117.587783</v>
      </c>
      <c r="CV1850" s="99">
        <v>117.483683</v>
      </c>
      <c r="CW1850" s="99">
        <v>116.019631</v>
      </c>
      <c r="CX1850" s="99">
        <v>115.994231</v>
      </c>
      <c r="CY1850" s="99">
        <v>115.45029340000001</v>
      </c>
      <c r="CZ1850" s="99">
        <v>115.68189340000001</v>
      </c>
      <c r="DA1850" s="99">
        <v>114.765322599999</v>
      </c>
      <c r="DB1850" s="99">
        <v>114.709922599999</v>
      </c>
      <c r="DC1850" s="99">
        <v>113.87717699999899</v>
      </c>
      <c r="DD1850" s="99">
        <v>117.435350599999</v>
      </c>
      <c r="DE1850" s="99">
        <v>115.510498999999</v>
      </c>
      <c r="DF1850" s="99">
        <v>113.181879999999</v>
      </c>
      <c r="DG1850" s="99">
        <v>112.113215</v>
      </c>
      <c r="DH1850" s="99">
        <v>111.76142400000001</v>
      </c>
      <c r="DI1850" s="99">
        <v>114.15702899999999</v>
      </c>
      <c r="DJ1850" s="99">
        <v>114.096166</v>
      </c>
      <c r="DK1850" s="99">
        <v>113.413952999999</v>
      </c>
      <c r="DL1850" s="99">
        <v>113.650351799999</v>
      </c>
      <c r="DM1850" s="99">
        <v>113.55944959999999</v>
      </c>
      <c r="DN1850" s="99">
        <v>113.34158600000001</v>
      </c>
      <c r="DO1850" s="99">
        <v>112.866416399999</v>
      </c>
      <c r="DP1850" s="99">
        <v>111.013891999999</v>
      </c>
      <c r="DQ1850" s="99">
        <v>110.22519999999901</v>
      </c>
      <c r="DR1850" s="99">
        <v>114.13288999999899</v>
      </c>
      <c r="DS1850" s="99">
        <v>114.441533999999</v>
      </c>
      <c r="DT1850" s="99">
        <v>115.070779399999</v>
      </c>
      <c r="DU1850" s="99">
        <v>115.654239199999</v>
      </c>
      <c r="DV1850" s="99">
        <v>115.654239199999</v>
      </c>
      <c r="DW1850" s="104"/>
      <c r="DX1850" s="102"/>
      <c r="DY1850" s="102"/>
      <c r="DZ1850" s="102"/>
      <c r="EA1850" s="102"/>
      <c r="EB1850" s="102"/>
      <c r="EC1850" s="102"/>
      <c r="ED1850" s="102"/>
      <c r="EE1850" s="102"/>
      <c r="EF1850" s="102"/>
      <c r="EG1850" s="102"/>
      <c r="EH1850" s="102"/>
      <c r="EI1850" s="102"/>
      <c r="EJ1850" s="102"/>
      <c r="EK1850" s="102"/>
      <c r="EL1850" s="102"/>
      <c r="EM1850" s="102"/>
      <c r="EN1850" s="102"/>
      <c r="EO1850" s="102"/>
      <c r="EP1850" s="102"/>
      <c r="EQ1850" s="102"/>
      <c r="ER1850" s="102"/>
      <c r="ES1850" s="102"/>
      <c r="ET1850" s="102"/>
      <c r="EU1850" s="102"/>
      <c r="EV1850" s="102"/>
      <c r="EW1850" s="102"/>
      <c r="EX1850" s="102"/>
      <c r="EY1850" s="102"/>
      <c r="EZ1850" s="102"/>
      <c r="FA1850" s="102"/>
      <c r="FB1850" s="102"/>
      <c r="FC1850" s="102"/>
      <c r="FD1850" s="102"/>
      <c r="FE1850" s="102"/>
      <c r="FF1850" s="102"/>
      <c r="FG1850" s="102"/>
      <c r="FH1850" s="102"/>
      <c r="FI1850" s="102"/>
      <c r="FJ1850" s="102"/>
      <c r="FK1850" s="102"/>
      <c r="FL1850" s="102"/>
      <c r="FM1850" s="102"/>
      <c r="FN1850" s="102"/>
      <c r="FO1850" s="102"/>
      <c r="FP1850" s="102"/>
      <c r="FQ1850" s="102"/>
      <c r="FR1850" s="102"/>
      <c r="FS1850" s="102"/>
      <c r="FT1850" s="102"/>
      <c r="FU1850" s="102"/>
      <c r="FV1850" s="102"/>
      <c r="FW1850" s="102"/>
      <c r="FX1850" s="102"/>
      <c r="FY1850" s="102"/>
      <c r="FZ1850" s="102"/>
      <c r="GA1850" s="102"/>
      <c r="GB1850" s="102"/>
      <c r="GC1850" s="102"/>
      <c r="GD1850" s="102"/>
      <c r="GE1850" s="102"/>
      <c r="GF1850" s="102"/>
      <c r="GG1850" s="102"/>
      <c r="GH1850" s="102"/>
      <c r="GI1850" s="102"/>
      <c r="GJ1850" s="102"/>
      <c r="GK1850" s="102"/>
      <c r="GL1850" s="102"/>
      <c r="GM1850" s="102"/>
      <c r="GN1850" s="102"/>
      <c r="GO1850" s="102"/>
      <c r="GP1850" s="102"/>
      <c r="GQ1850" s="102"/>
      <c r="GR1850" s="102"/>
      <c r="GS1850" s="102"/>
      <c r="GT1850" s="102"/>
      <c r="GU1850" s="102"/>
      <c r="GV1850" s="102"/>
      <c r="GW1850" s="102"/>
      <c r="GX1850" s="102"/>
    </row>
    <row r="1851" spans="1:206" hidden="1">
      <c r="A1851" s="97" t="s">
        <v>2574</v>
      </c>
      <c r="B1851" s="81" t="s">
        <v>2575</v>
      </c>
      <c r="C1851" t="s">
        <v>714</v>
      </c>
      <c r="D1851" s="94" t="s">
        <v>2576</v>
      </c>
      <c r="E1851" s="97" t="s">
        <v>2580</v>
      </c>
      <c r="F1851" s="102"/>
      <c r="G1851" s="102"/>
      <c r="H1851" s="102"/>
      <c r="I1851" s="102"/>
      <c r="J1851" s="102"/>
      <c r="K1851" s="102"/>
      <c r="L1851" s="102"/>
      <c r="M1851" s="102"/>
      <c r="N1851" s="102"/>
      <c r="O1851" s="102"/>
      <c r="P1851" s="102"/>
      <c r="Q1851" s="102"/>
      <c r="R1851" s="102"/>
      <c r="S1851" s="102"/>
      <c r="T1851" s="102"/>
      <c r="U1851" s="102"/>
      <c r="V1851" s="102"/>
      <c r="W1851" s="102"/>
      <c r="X1851" s="102"/>
      <c r="Y1851" s="102"/>
      <c r="Z1851" s="102"/>
      <c r="AA1851" s="102"/>
      <c r="AB1851" s="102"/>
      <c r="AC1851" s="102"/>
      <c r="AD1851" s="102"/>
      <c r="AE1851" s="102"/>
      <c r="AF1851" s="102"/>
      <c r="AG1851" s="102"/>
      <c r="AH1851" s="102"/>
      <c r="AI1851" s="102"/>
      <c r="AJ1851" s="102"/>
      <c r="AK1851" s="102"/>
      <c r="AL1851" s="102"/>
      <c r="AM1851" s="102"/>
      <c r="AN1851" s="102"/>
      <c r="AO1851" s="102"/>
      <c r="AP1851" s="102"/>
      <c r="AQ1851" s="102"/>
      <c r="AR1851" s="102"/>
      <c r="AS1851" s="102"/>
      <c r="AT1851" s="102"/>
      <c r="AU1851" s="102"/>
      <c r="AV1851" s="102"/>
      <c r="AW1851" s="102"/>
      <c r="AX1851" s="102"/>
      <c r="AY1851" s="102"/>
      <c r="AZ1851" s="102"/>
      <c r="BA1851" s="102"/>
      <c r="BB1851" s="102"/>
      <c r="BC1851" s="102"/>
      <c r="BD1851" s="100"/>
      <c r="BE1851" s="102"/>
      <c r="BF1851" s="102"/>
      <c r="BG1851" s="102"/>
      <c r="BH1851" s="102"/>
      <c r="BI1851" s="100"/>
      <c r="BJ1851" s="102"/>
      <c r="BK1851" s="102"/>
      <c r="BL1851" s="102"/>
      <c r="BM1851" s="102"/>
      <c r="BN1851" s="102"/>
      <c r="BO1851" s="102"/>
      <c r="BP1851" s="102"/>
      <c r="BQ1851" s="102"/>
      <c r="BR1851" s="102"/>
      <c r="BS1851" s="102"/>
      <c r="BT1851" s="102"/>
      <c r="BU1851" s="102"/>
      <c r="BV1851" s="102"/>
      <c r="BW1851" s="102"/>
      <c r="BX1851" s="102"/>
      <c r="BY1851" s="102"/>
      <c r="BZ1851" s="102"/>
      <c r="CA1851" s="102"/>
      <c r="CB1851" s="102"/>
      <c r="CC1851" s="102"/>
      <c r="CD1851" s="102"/>
      <c r="CE1851" s="102"/>
      <c r="CF1851" s="102"/>
      <c r="CG1851" s="102"/>
      <c r="CH1851" s="99">
        <v>73.561211937850601</v>
      </c>
      <c r="CI1851" s="99">
        <v>79.705090161212595</v>
      </c>
      <c r="CJ1851" s="99">
        <v>86.944447282812803</v>
      </c>
      <c r="CK1851" s="99">
        <v>88.052462740859696</v>
      </c>
      <c r="CL1851" s="99">
        <v>65.611152980815802</v>
      </c>
      <c r="CM1851" s="99">
        <v>91.780400342625398</v>
      </c>
      <c r="CN1851" s="99">
        <v>93.076752554511401</v>
      </c>
      <c r="CO1851" s="99">
        <v>95.943715526514794</v>
      </c>
      <c r="CP1851" s="99">
        <v>96.501077380604002</v>
      </c>
      <c r="CQ1851" s="99">
        <v>96.211734013455001</v>
      </c>
      <c r="CR1851" s="99">
        <v>97.865528740354705</v>
      </c>
      <c r="CS1851" s="99">
        <v>100.663836336226</v>
      </c>
      <c r="CT1851" s="99">
        <v>104.26898500680799</v>
      </c>
      <c r="CU1851" s="99">
        <v>105.763839188094</v>
      </c>
      <c r="CV1851" s="99">
        <v>106.067193368723</v>
      </c>
      <c r="CW1851" s="99">
        <v>107.76656145461099</v>
      </c>
      <c r="CX1851" s="99">
        <v>114.253444802953</v>
      </c>
      <c r="CY1851" s="99">
        <v>130.92796888758801</v>
      </c>
      <c r="CZ1851" s="99">
        <v>134.913402487024</v>
      </c>
      <c r="DA1851" s="99">
        <v>120.638283573553</v>
      </c>
      <c r="DB1851" s="99">
        <v>120.641636687298</v>
      </c>
      <c r="DC1851" s="99">
        <v>121.28443865658301</v>
      </c>
      <c r="DD1851" s="99">
        <v>121.417834809764</v>
      </c>
      <c r="DE1851" s="99">
        <v>114.187400758233</v>
      </c>
      <c r="DF1851" s="99">
        <v>116.07786360012599</v>
      </c>
      <c r="DG1851" s="99">
        <v>114.29089686349</v>
      </c>
      <c r="DH1851" s="99">
        <v>120.596778657622</v>
      </c>
      <c r="DI1851" s="99">
        <v>132.49779233743499</v>
      </c>
      <c r="DJ1851" s="99">
        <v>204.77080752946799</v>
      </c>
      <c r="DK1851" s="99">
        <v>243.70801409439301</v>
      </c>
      <c r="DL1851" s="99">
        <v>330.49791440761402</v>
      </c>
      <c r="DM1851" s="99">
        <v>331.849309620187</v>
      </c>
      <c r="DN1851" s="99">
        <v>332.33706115304699</v>
      </c>
      <c r="DO1851" s="99">
        <v>333.71191054424401</v>
      </c>
      <c r="DP1851" s="99">
        <v>335.32710946863398</v>
      </c>
      <c r="DQ1851" s="99">
        <v>332.535081874583</v>
      </c>
      <c r="DR1851" s="99">
        <v>330.38221041374197</v>
      </c>
      <c r="DS1851" s="99">
        <v>329.756976037838</v>
      </c>
      <c r="DT1851" s="99">
        <v>330.85212203633</v>
      </c>
      <c r="DU1851" s="99">
        <v>330.09941139908699</v>
      </c>
      <c r="DV1851" s="99">
        <v>329.43200025105199</v>
      </c>
      <c r="DW1851" s="104"/>
      <c r="DX1851" s="102"/>
      <c r="DY1851" s="102"/>
      <c r="DZ1851" s="102"/>
      <c r="EA1851" s="102"/>
      <c r="EB1851" s="102"/>
      <c r="EC1851" s="102"/>
      <c r="ED1851" s="102"/>
      <c r="EE1851" s="102"/>
      <c r="EF1851" s="102"/>
      <c r="EG1851" s="102"/>
      <c r="EH1851" s="102"/>
      <c r="EI1851" s="102"/>
      <c r="EJ1851" s="102"/>
      <c r="EK1851" s="102"/>
      <c r="EL1851" s="102"/>
      <c r="EM1851" s="102"/>
      <c r="EN1851" s="102"/>
      <c r="EO1851" s="102"/>
      <c r="EP1851" s="102"/>
      <c r="EQ1851" s="102"/>
      <c r="ER1851" s="102"/>
      <c r="ES1851" s="102"/>
      <c r="ET1851" s="102"/>
      <c r="EU1851" s="102"/>
      <c r="EV1851" s="102"/>
      <c r="EW1851" s="102"/>
      <c r="EX1851" s="102"/>
      <c r="EY1851" s="102"/>
      <c r="EZ1851" s="102"/>
      <c r="FA1851" s="102"/>
      <c r="FB1851" s="102"/>
      <c r="FC1851" s="102"/>
      <c r="FD1851" s="102"/>
      <c r="FE1851" s="102"/>
      <c r="FF1851" s="102"/>
      <c r="FG1851" s="102"/>
      <c r="FH1851" s="102"/>
      <c r="FI1851" s="102"/>
      <c r="FJ1851" s="102"/>
      <c r="FK1851" s="102"/>
      <c r="FL1851" s="102"/>
      <c r="FM1851" s="102"/>
      <c r="FN1851" s="102"/>
      <c r="FO1851" s="102"/>
      <c r="FP1851" s="102"/>
      <c r="FQ1851" s="102"/>
      <c r="FR1851" s="102"/>
      <c r="FS1851" s="102"/>
      <c r="FT1851" s="102"/>
      <c r="FU1851" s="102"/>
      <c r="FV1851" s="102"/>
      <c r="FW1851" s="102"/>
      <c r="FX1851" s="102"/>
      <c r="FY1851" s="102"/>
      <c r="FZ1851" s="102"/>
      <c r="GA1851" s="102"/>
      <c r="GB1851" s="102"/>
      <c r="GC1851" s="102"/>
      <c r="GD1851" s="102"/>
      <c r="GE1851" s="102"/>
      <c r="GF1851" s="102"/>
      <c r="GG1851" s="102"/>
      <c r="GH1851" s="102"/>
      <c r="GI1851" s="102"/>
      <c r="GJ1851" s="102"/>
      <c r="GK1851" s="102"/>
      <c r="GL1851" s="102"/>
      <c r="GM1851" s="102"/>
      <c r="GN1851" s="102"/>
      <c r="GO1851" s="102"/>
      <c r="GP1851" s="102"/>
      <c r="GQ1851" s="102"/>
      <c r="GR1851" s="102"/>
      <c r="GS1851" s="102"/>
      <c r="GT1851" s="102"/>
      <c r="GU1851" s="102"/>
      <c r="GV1851" s="102"/>
      <c r="GW1851" s="102"/>
      <c r="GX1851" s="102"/>
    </row>
    <row r="1852" spans="1:206" hidden="1">
      <c r="A1852" s="97" t="s">
        <v>2574</v>
      </c>
      <c r="B1852" s="81" t="s">
        <v>2575</v>
      </c>
      <c r="C1852" t="s">
        <v>714</v>
      </c>
      <c r="D1852" s="94" t="s">
        <v>2576</v>
      </c>
      <c r="E1852" s="97" t="s">
        <v>2581</v>
      </c>
      <c r="F1852" s="102"/>
      <c r="G1852" s="102"/>
      <c r="H1852" s="102"/>
      <c r="I1852" s="102"/>
      <c r="J1852" s="102"/>
      <c r="K1852" s="102"/>
      <c r="L1852" s="102"/>
      <c r="M1852" s="102"/>
      <c r="N1852" s="102"/>
      <c r="O1852" s="102"/>
      <c r="P1852" s="102"/>
      <c r="Q1852" s="102"/>
      <c r="R1852" s="102"/>
      <c r="S1852" s="102"/>
      <c r="T1852" s="102"/>
      <c r="U1852" s="102"/>
      <c r="V1852" s="102"/>
      <c r="W1852" s="102"/>
      <c r="X1852" s="102"/>
      <c r="Y1852" s="102"/>
      <c r="Z1852" s="102"/>
      <c r="AA1852" s="102"/>
      <c r="AB1852" s="102"/>
      <c r="AC1852" s="102"/>
      <c r="AD1852" s="102"/>
      <c r="AE1852" s="102"/>
      <c r="AF1852" s="102"/>
      <c r="AG1852" s="102"/>
      <c r="AH1852" s="102"/>
      <c r="AI1852" s="102"/>
      <c r="AJ1852" s="102"/>
      <c r="AK1852" s="102"/>
      <c r="AL1852" s="102"/>
      <c r="AM1852" s="102"/>
      <c r="AN1852" s="102"/>
      <c r="AO1852" s="102"/>
      <c r="AP1852" s="102"/>
      <c r="AQ1852" s="102"/>
      <c r="AR1852" s="102"/>
      <c r="AS1852" s="102"/>
      <c r="AT1852" s="102"/>
      <c r="AU1852" s="102"/>
      <c r="AV1852" s="102"/>
      <c r="AW1852" s="102"/>
      <c r="AX1852" s="102"/>
      <c r="AY1852" s="102"/>
      <c r="AZ1852" s="102"/>
      <c r="BA1852" s="102"/>
      <c r="BB1852" s="102"/>
      <c r="BC1852" s="102"/>
      <c r="BD1852" s="100"/>
      <c r="BE1852" s="102"/>
      <c r="BF1852" s="102"/>
      <c r="BG1852" s="102"/>
      <c r="BH1852" s="102"/>
      <c r="BI1852" s="100"/>
      <c r="BJ1852" s="102"/>
      <c r="BK1852" s="102"/>
      <c r="BL1852" s="102"/>
      <c r="BM1852" s="102"/>
      <c r="BN1852" s="102"/>
      <c r="BO1852" s="102"/>
      <c r="BP1852" s="102"/>
      <c r="BQ1852" s="102"/>
      <c r="BR1852" s="102"/>
      <c r="BS1852" s="102"/>
      <c r="BT1852" s="102"/>
      <c r="BU1852" s="102"/>
      <c r="BV1852" s="102"/>
      <c r="BW1852" s="102"/>
      <c r="BX1852" s="102"/>
      <c r="BY1852" s="102"/>
      <c r="BZ1852" s="102"/>
      <c r="CA1852" s="102"/>
      <c r="CB1852" s="102"/>
      <c r="CC1852" s="102"/>
      <c r="CD1852" s="102"/>
      <c r="CE1852" s="102"/>
      <c r="CF1852" s="102"/>
      <c r="CG1852" s="102"/>
      <c r="CH1852" s="99">
        <v>93.671615376758695</v>
      </c>
      <c r="CI1852" s="99">
        <v>94.050897581540099</v>
      </c>
      <c r="CJ1852" s="99">
        <v>92.692749553656299</v>
      </c>
      <c r="CK1852" s="99">
        <v>93.433687401129006</v>
      </c>
      <c r="CL1852" s="99">
        <v>93.431651644305006</v>
      </c>
      <c r="CM1852" s="99">
        <v>94.617930689454198</v>
      </c>
      <c r="CN1852" s="99">
        <v>94.177479540568896</v>
      </c>
      <c r="CO1852" s="99">
        <v>94.568059631191701</v>
      </c>
      <c r="CP1852" s="99">
        <v>95.734628277215705</v>
      </c>
      <c r="CQ1852" s="99">
        <v>94.347501082419001</v>
      </c>
      <c r="CR1852" s="99">
        <v>93.281650244545105</v>
      </c>
      <c r="CS1852" s="99">
        <v>92.264111468396493</v>
      </c>
      <c r="CT1852" s="99">
        <v>91.962281607772695</v>
      </c>
      <c r="CU1852" s="99">
        <v>90.521080865047693</v>
      </c>
      <c r="CV1852" s="99">
        <v>99.146922820421295</v>
      </c>
      <c r="CW1852" s="99">
        <v>100.922056609888</v>
      </c>
      <c r="CX1852" s="99">
        <v>102.99280543854201</v>
      </c>
      <c r="CY1852" s="99">
        <v>104.110273161937</v>
      </c>
      <c r="CZ1852" s="99">
        <v>103.36841307904101</v>
      </c>
      <c r="DA1852" s="99">
        <v>235.48182338742299</v>
      </c>
      <c r="DB1852" s="99">
        <v>236.71117121814601</v>
      </c>
      <c r="DC1852" s="99">
        <v>236.359072484813</v>
      </c>
      <c r="DD1852" s="99">
        <v>234.36048547005799</v>
      </c>
      <c r="DE1852" s="99">
        <v>231.30348619880601</v>
      </c>
      <c r="DF1852" s="99">
        <v>230.26288259208499</v>
      </c>
      <c r="DG1852" s="99">
        <v>230.92389049514199</v>
      </c>
      <c r="DH1852" s="99">
        <v>227.976344842499</v>
      </c>
      <c r="DI1852" s="99">
        <v>227.73748428384999</v>
      </c>
      <c r="DJ1852" s="99">
        <v>222.68441853357101</v>
      </c>
      <c r="DK1852" s="99">
        <v>223.34789324524499</v>
      </c>
      <c r="DL1852" s="99">
        <v>226.69669609921399</v>
      </c>
      <c r="DM1852" s="99">
        <v>231.11838392604099</v>
      </c>
      <c r="DN1852" s="99">
        <v>235.46635454101701</v>
      </c>
      <c r="DO1852" s="99">
        <v>238.55935852227299</v>
      </c>
      <c r="DP1852" s="99">
        <v>241.800257781206</v>
      </c>
      <c r="DQ1852" s="99">
        <v>235.210994302703</v>
      </c>
      <c r="DR1852" s="99">
        <v>235.43346197312499</v>
      </c>
      <c r="DS1852" s="99">
        <v>248.43167462097901</v>
      </c>
      <c r="DT1852" s="99">
        <v>255.94115749177499</v>
      </c>
      <c r="DU1852" s="99">
        <v>253.867985319393</v>
      </c>
      <c r="DV1852" s="99">
        <v>252.26391597973</v>
      </c>
      <c r="DW1852" s="104"/>
      <c r="DX1852" s="102"/>
      <c r="DY1852" s="102"/>
      <c r="DZ1852" s="102"/>
      <c r="EA1852" s="102"/>
      <c r="EB1852" s="102"/>
      <c r="EC1852" s="102"/>
      <c r="ED1852" s="102"/>
      <c r="EE1852" s="102"/>
      <c r="EF1852" s="102"/>
      <c r="EG1852" s="102"/>
      <c r="EH1852" s="102"/>
      <c r="EI1852" s="102"/>
      <c r="EJ1852" s="102"/>
      <c r="EK1852" s="102"/>
      <c r="EL1852" s="102"/>
      <c r="EM1852" s="102"/>
      <c r="EN1852" s="102"/>
      <c r="EO1852" s="102"/>
      <c r="EP1852" s="102"/>
      <c r="EQ1852" s="102"/>
      <c r="ER1852" s="102"/>
      <c r="ES1852" s="102"/>
      <c r="ET1852" s="102"/>
      <c r="EU1852" s="102"/>
      <c r="EV1852" s="102"/>
      <c r="EW1852" s="102"/>
      <c r="EX1852" s="102"/>
      <c r="EY1852" s="102"/>
      <c r="EZ1852" s="102"/>
      <c r="FA1852" s="102"/>
      <c r="FB1852" s="102"/>
      <c r="FC1852" s="102"/>
      <c r="FD1852" s="102"/>
      <c r="FE1852" s="102"/>
      <c r="FF1852" s="102"/>
      <c r="FG1852" s="102"/>
      <c r="FH1852" s="102"/>
      <c r="FI1852" s="102"/>
      <c r="FJ1852" s="102"/>
      <c r="FK1852" s="102"/>
      <c r="FL1852" s="102"/>
      <c r="FM1852" s="102"/>
      <c r="FN1852" s="102"/>
      <c r="FO1852" s="102"/>
      <c r="FP1852" s="102"/>
      <c r="FQ1852" s="102"/>
      <c r="FR1852" s="102"/>
      <c r="FS1852" s="102"/>
      <c r="FT1852" s="102"/>
      <c r="FU1852" s="102"/>
      <c r="FV1852" s="102"/>
      <c r="FW1852" s="102"/>
      <c r="FX1852" s="102"/>
      <c r="FY1852" s="102"/>
      <c r="FZ1852" s="102"/>
      <c r="GA1852" s="102"/>
      <c r="GB1852" s="102"/>
      <c r="GC1852" s="102"/>
      <c r="GD1852" s="102"/>
      <c r="GE1852" s="102"/>
      <c r="GF1852" s="102"/>
      <c r="GG1852" s="102"/>
      <c r="GH1852" s="102"/>
      <c r="GI1852" s="102"/>
      <c r="GJ1852" s="102"/>
      <c r="GK1852" s="102"/>
      <c r="GL1852" s="102"/>
      <c r="GM1852" s="102"/>
      <c r="GN1852" s="102"/>
      <c r="GO1852" s="102"/>
      <c r="GP1852" s="102"/>
      <c r="GQ1852" s="102"/>
      <c r="GR1852" s="102"/>
      <c r="GS1852" s="102"/>
      <c r="GT1852" s="102"/>
      <c r="GU1852" s="102"/>
      <c r="GV1852" s="102"/>
      <c r="GW1852" s="102"/>
      <c r="GX1852" s="102"/>
    </row>
    <row r="1853" spans="1:206" hidden="1">
      <c r="A1853" s="97" t="s">
        <v>2574</v>
      </c>
      <c r="B1853" s="81" t="s">
        <v>2575</v>
      </c>
      <c r="C1853" t="s">
        <v>714</v>
      </c>
      <c r="D1853" s="94" t="s">
        <v>2576</v>
      </c>
      <c r="E1853" s="97" t="s">
        <v>2582</v>
      </c>
      <c r="F1853" s="102"/>
      <c r="G1853" s="102"/>
      <c r="H1853" s="102"/>
      <c r="I1853" s="102"/>
      <c r="J1853" s="102"/>
      <c r="K1853" s="102"/>
      <c r="L1853" s="102"/>
      <c r="M1853" s="102"/>
      <c r="N1853" s="102"/>
      <c r="O1853" s="102"/>
      <c r="P1853" s="102"/>
      <c r="Q1853" s="102"/>
      <c r="R1853" s="102"/>
      <c r="S1853" s="102"/>
      <c r="T1853" s="102"/>
      <c r="U1853" s="102"/>
      <c r="V1853" s="102"/>
      <c r="W1853" s="102"/>
      <c r="X1853" s="102"/>
      <c r="Y1853" s="102"/>
      <c r="Z1853" s="102"/>
      <c r="AA1853" s="102"/>
      <c r="AB1853" s="102"/>
      <c r="AC1853" s="102"/>
      <c r="AD1853" s="102"/>
      <c r="AE1853" s="102"/>
      <c r="AF1853" s="102"/>
      <c r="AG1853" s="102"/>
      <c r="AH1853" s="102"/>
      <c r="AI1853" s="102"/>
      <c r="AJ1853" s="102"/>
      <c r="AK1853" s="102"/>
      <c r="AL1853" s="102"/>
      <c r="AM1853" s="102"/>
      <c r="AN1853" s="102"/>
      <c r="AO1853" s="102"/>
      <c r="AP1853" s="102"/>
      <c r="AQ1853" s="102"/>
      <c r="AR1853" s="102"/>
      <c r="AS1853" s="102"/>
      <c r="AT1853" s="102"/>
      <c r="AU1853" s="102"/>
      <c r="AV1853" s="102"/>
      <c r="AW1853" s="102"/>
      <c r="AX1853" s="102"/>
      <c r="AY1853" s="102"/>
      <c r="AZ1853" s="102"/>
      <c r="BA1853" s="102"/>
      <c r="BB1853" s="102"/>
      <c r="BC1853" s="102"/>
      <c r="BD1853" s="100"/>
      <c r="BE1853" s="102"/>
      <c r="BF1853" s="102"/>
      <c r="BG1853" s="102"/>
      <c r="BH1853" s="102"/>
      <c r="BI1853" s="100"/>
      <c r="BJ1853" s="102"/>
      <c r="BK1853" s="102"/>
      <c r="BL1853" s="102"/>
      <c r="BM1853" s="102"/>
      <c r="BN1853" s="102"/>
      <c r="BO1853" s="102"/>
      <c r="BP1853" s="102"/>
      <c r="BQ1853" s="102"/>
      <c r="BR1853" s="102"/>
      <c r="BS1853" s="102"/>
      <c r="BT1853" s="102"/>
      <c r="BU1853" s="102"/>
      <c r="BV1853" s="102"/>
      <c r="BW1853" s="102"/>
      <c r="BX1853" s="102"/>
      <c r="BY1853" s="102"/>
      <c r="BZ1853" s="102"/>
      <c r="CA1853" s="102"/>
      <c r="CB1853" s="102"/>
      <c r="CC1853" s="102"/>
      <c r="CD1853" s="102"/>
      <c r="CE1853" s="102"/>
      <c r="CF1853" s="102"/>
      <c r="CG1853" s="102"/>
      <c r="CH1853" s="99">
        <v>682.62098541460898</v>
      </c>
      <c r="CI1853" s="99">
        <v>691.14151704275298</v>
      </c>
      <c r="CJ1853" s="99">
        <v>722.23708933646901</v>
      </c>
      <c r="CK1853" s="99">
        <v>734.13919704198895</v>
      </c>
      <c r="CL1853" s="99">
        <v>746.36173712512095</v>
      </c>
      <c r="CM1853" s="99">
        <v>774.25585166541202</v>
      </c>
      <c r="CN1853" s="99">
        <v>879.58613996174699</v>
      </c>
      <c r="CO1853" s="99">
        <v>911.10583245770601</v>
      </c>
      <c r="CP1853" s="99">
        <v>999.49086289115303</v>
      </c>
      <c r="CQ1853" s="99">
        <v>1000.1746964625401</v>
      </c>
      <c r="CR1853" s="99">
        <v>1000.90583298489</v>
      </c>
      <c r="CS1853" s="99">
        <v>1072.8501421379499</v>
      </c>
      <c r="CT1853" s="99">
        <v>1076.8570261812399</v>
      </c>
      <c r="CU1853" s="99">
        <v>1076.3453260531401</v>
      </c>
      <c r="CV1853" s="99">
        <v>1090.1580871891399</v>
      </c>
      <c r="CW1853" s="99">
        <v>1098.70448686449</v>
      </c>
      <c r="CX1853" s="99">
        <v>1121.2540171414901</v>
      </c>
      <c r="CY1853" s="99">
        <v>1149.18300964952</v>
      </c>
      <c r="CZ1853" s="99">
        <v>1157.6273126660601</v>
      </c>
      <c r="DA1853" s="99">
        <v>1280.2638801609701</v>
      </c>
      <c r="DB1853" s="99">
        <v>1300.92407580544</v>
      </c>
      <c r="DC1853" s="99">
        <v>1307.2038048080601</v>
      </c>
      <c r="DD1853" s="99">
        <v>1357.07681037982</v>
      </c>
      <c r="DE1853" s="99">
        <v>1358.31187214703</v>
      </c>
      <c r="DF1853" s="99">
        <v>1365.2689870956401</v>
      </c>
      <c r="DG1853" s="99">
        <v>1372.4939749667101</v>
      </c>
      <c r="DH1853" s="99">
        <v>1383.2656963682</v>
      </c>
      <c r="DI1853" s="99">
        <v>1418.32558289537</v>
      </c>
      <c r="DJ1853" s="99">
        <v>1488.8952574468301</v>
      </c>
      <c r="DK1853" s="99">
        <v>1530.2887875204599</v>
      </c>
      <c r="DL1853" s="99">
        <v>1636.88666404316</v>
      </c>
      <c r="DM1853" s="99">
        <v>1674.25966074845</v>
      </c>
      <c r="DN1853" s="99">
        <v>1683.56672640941</v>
      </c>
      <c r="DO1853" s="99">
        <v>1691.89485485456</v>
      </c>
      <c r="DP1853" s="99">
        <v>1694.43749553764</v>
      </c>
      <c r="DQ1853" s="99">
        <v>1683.9030182333299</v>
      </c>
      <c r="DR1853" s="99">
        <v>1690.2813796538501</v>
      </c>
      <c r="DS1853" s="99">
        <v>1728.1713079327999</v>
      </c>
      <c r="DT1853" s="99">
        <v>1736.1440198724199</v>
      </c>
      <c r="DU1853" s="99">
        <v>1734.81053700712</v>
      </c>
      <c r="DV1853" s="99">
        <v>1732.3661753656099</v>
      </c>
      <c r="DW1853" s="104"/>
      <c r="DX1853" s="102"/>
      <c r="DY1853" s="102"/>
      <c r="DZ1853" s="102"/>
      <c r="EA1853" s="102"/>
      <c r="EB1853" s="102"/>
      <c r="EC1853" s="102"/>
      <c r="ED1853" s="102"/>
      <c r="EE1853" s="102"/>
      <c r="EF1853" s="102"/>
      <c r="EG1853" s="102"/>
      <c r="EH1853" s="102"/>
      <c r="EI1853" s="102"/>
      <c r="EJ1853" s="102"/>
      <c r="EK1853" s="102"/>
      <c r="EL1853" s="102"/>
      <c r="EM1853" s="102"/>
      <c r="EN1853" s="102"/>
      <c r="EO1853" s="102"/>
      <c r="EP1853" s="102"/>
      <c r="EQ1853" s="102"/>
      <c r="ER1853" s="102"/>
      <c r="ES1853" s="102"/>
      <c r="ET1853" s="102"/>
      <c r="EU1853" s="102"/>
      <c r="EV1853" s="102"/>
      <c r="EW1853" s="102"/>
      <c r="EX1853" s="102"/>
      <c r="EY1853" s="102"/>
      <c r="EZ1853" s="102"/>
      <c r="FA1853" s="102"/>
      <c r="FB1853" s="102"/>
      <c r="FC1853" s="102"/>
      <c r="FD1853" s="102"/>
      <c r="FE1853" s="102"/>
      <c r="FF1853" s="102"/>
      <c r="FG1853" s="102"/>
      <c r="FH1853" s="102"/>
      <c r="FI1853" s="102"/>
      <c r="FJ1853" s="102"/>
      <c r="FK1853" s="102"/>
      <c r="FL1853" s="102"/>
      <c r="FM1853" s="102"/>
      <c r="FN1853" s="102"/>
      <c r="FO1853" s="102"/>
      <c r="FP1853" s="102"/>
      <c r="FQ1853" s="102"/>
      <c r="FR1853" s="102"/>
      <c r="FS1853" s="102"/>
      <c r="FT1853" s="102"/>
      <c r="FU1853" s="102"/>
      <c r="FV1853" s="102"/>
      <c r="FW1853" s="102"/>
      <c r="FX1853" s="102"/>
      <c r="FY1853" s="102"/>
      <c r="FZ1853" s="102"/>
      <c r="GA1853" s="102"/>
      <c r="GB1853" s="102"/>
      <c r="GC1853" s="102"/>
      <c r="GD1853" s="102"/>
      <c r="GE1853" s="102"/>
      <c r="GF1853" s="102"/>
      <c r="GG1853" s="102"/>
      <c r="GH1853" s="102"/>
      <c r="GI1853" s="102"/>
      <c r="GJ1853" s="102"/>
      <c r="GK1853" s="102"/>
      <c r="GL1853" s="102"/>
      <c r="GM1853" s="102"/>
      <c r="GN1853" s="102"/>
      <c r="GO1853" s="102"/>
      <c r="GP1853" s="102"/>
      <c r="GQ1853" s="102"/>
      <c r="GR1853" s="102"/>
      <c r="GS1853" s="102"/>
      <c r="GT1853" s="102"/>
      <c r="GU1853" s="102"/>
      <c r="GV1853" s="102"/>
      <c r="GW1853" s="102"/>
      <c r="GX1853" s="102"/>
    </row>
    <row r="1854" spans="1:206" hidden="1">
      <c r="A1854" s="101" t="s">
        <v>2574</v>
      </c>
      <c r="B1854" s="96" t="s">
        <v>2575</v>
      </c>
      <c r="C1854" s="35" t="s">
        <v>714</v>
      </c>
      <c r="D1854" s="95" t="s">
        <v>2576</v>
      </c>
      <c r="E1854" s="101" t="s">
        <v>2583</v>
      </c>
      <c r="F1854" s="107"/>
      <c r="G1854" s="107"/>
      <c r="H1854" s="107"/>
      <c r="I1854" s="107"/>
      <c r="J1854" s="107"/>
      <c r="K1854" s="107"/>
      <c r="L1854" s="107"/>
      <c r="M1854" s="107"/>
      <c r="N1854" s="107"/>
      <c r="O1854" s="107"/>
      <c r="P1854" s="107"/>
      <c r="Q1854" s="107"/>
      <c r="R1854" s="107"/>
      <c r="S1854" s="107"/>
      <c r="T1854" s="107"/>
      <c r="U1854" s="107"/>
      <c r="V1854" s="107"/>
      <c r="W1854" s="107"/>
      <c r="X1854" s="107"/>
      <c r="Y1854" s="107"/>
      <c r="Z1854" s="107"/>
      <c r="AA1854" s="107"/>
      <c r="AB1854" s="107"/>
      <c r="AC1854" s="107"/>
      <c r="AD1854" s="107"/>
      <c r="AE1854" s="107"/>
      <c r="AF1854" s="107"/>
      <c r="AG1854" s="107"/>
      <c r="AH1854" s="107"/>
      <c r="AI1854" s="107"/>
      <c r="AJ1854" s="107"/>
      <c r="AK1854" s="107"/>
      <c r="AL1854" s="107"/>
      <c r="AM1854" s="107"/>
      <c r="AN1854" s="107"/>
      <c r="AO1854" s="107"/>
      <c r="AP1854" s="107"/>
      <c r="AQ1854" s="107"/>
      <c r="AR1854" s="107"/>
      <c r="AS1854" s="107"/>
      <c r="AT1854" s="107"/>
      <c r="AU1854" s="107"/>
      <c r="AV1854" s="107"/>
      <c r="AW1854" s="107"/>
      <c r="AX1854" s="107"/>
      <c r="AY1854" s="107"/>
      <c r="AZ1854" s="107"/>
      <c r="BA1854" s="107"/>
      <c r="BB1854" s="107"/>
      <c r="BC1854" s="107"/>
      <c r="BD1854" s="108"/>
      <c r="BE1854" s="107"/>
      <c r="BF1854" s="107"/>
      <c r="BG1854" s="107"/>
      <c r="BH1854" s="107"/>
      <c r="BI1854" s="108"/>
      <c r="BJ1854" s="107"/>
      <c r="BK1854" s="107"/>
      <c r="BL1854" s="107"/>
      <c r="BM1854" s="107"/>
      <c r="BN1854" s="107"/>
      <c r="BO1854" s="107"/>
      <c r="BP1854" s="107"/>
      <c r="BQ1854" s="107"/>
      <c r="BR1854" s="107"/>
      <c r="BS1854" s="107"/>
      <c r="BT1854" s="107"/>
      <c r="BU1854" s="107"/>
      <c r="BV1854" s="107"/>
      <c r="BW1854" s="107"/>
      <c r="BX1854" s="107"/>
      <c r="BY1854" s="107"/>
      <c r="BZ1854" s="107"/>
      <c r="CA1854" s="107"/>
      <c r="CB1854" s="107"/>
      <c r="CC1854" s="107"/>
      <c r="CD1854" s="107"/>
      <c r="CE1854" s="107"/>
      <c r="CF1854" s="107"/>
      <c r="CG1854" s="107"/>
      <c r="CH1854" s="109">
        <f>CH1848*136.4</f>
        <v>7288.7410551999865</v>
      </c>
      <c r="CI1854" s="109">
        <f t="shared" ref="CI1854:DV1859" si="46">CI1848*136.4</f>
        <v>7676.8337007999999</v>
      </c>
      <c r="CJ1854" s="109">
        <f t="shared" si="46"/>
        <v>7948.1343919999872</v>
      </c>
      <c r="CK1854" s="109">
        <f t="shared" si="46"/>
        <v>7916.4865912000005</v>
      </c>
      <c r="CL1854" s="109">
        <f t="shared" si="46"/>
        <v>7879.3616484000004</v>
      </c>
      <c r="CM1854" s="109">
        <f t="shared" si="46"/>
        <v>7779.8990866666627</v>
      </c>
      <c r="CN1854" s="109">
        <f t="shared" si="46"/>
        <v>7906.570129333325</v>
      </c>
      <c r="CO1854" s="109">
        <f t="shared" si="46"/>
        <v>8001.712311999986</v>
      </c>
      <c r="CP1854" s="109">
        <f t="shared" si="46"/>
        <v>8047.1571546666628</v>
      </c>
      <c r="CQ1854" s="109">
        <f t="shared" si="46"/>
        <v>8059.4022373333246</v>
      </c>
      <c r="CR1854" s="109">
        <f t="shared" si="46"/>
        <v>8010.2004840000009</v>
      </c>
      <c r="CS1854" s="109">
        <f t="shared" si="46"/>
        <v>8234.7383902666625</v>
      </c>
      <c r="CT1854" s="109">
        <f t="shared" si="46"/>
        <v>8331.186602933325</v>
      </c>
      <c r="CU1854" s="109">
        <f t="shared" si="46"/>
        <v>8352.1911572000008</v>
      </c>
      <c r="CV1854" s="109">
        <f t="shared" si="46"/>
        <v>8867.1383944000008</v>
      </c>
      <c r="CW1854" s="109">
        <f t="shared" si="46"/>
        <v>9814.3793791999997</v>
      </c>
      <c r="CX1854" s="109">
        <f t="shared" si="46"/>
        <v>10220.757263200001</v>
      </c>
      <c r="CY1854" s="109">
        <f t="shared" si="46"/>
        <v>10265.298410400001</v>
      </c>
      <c r="CZ1854" s="109">
        <f t="shared" si="46"/>
        <v>10526.2998104</v>
      </c>
      <c r="DA1854" s="109">
        <f t="shared" si="46"/>
        <v>11555.743073600001</v>
      </c>
      <c r="DB1854" s="109">
        <f t="shared" si="46"/>
        <v>12672.1646612</v>
      </c>
      <c r="DC1854" s="109">
        <f t="shared" si="46"/>
        <v>13177.269956400001</v>
      </c>
      <c r="DD1854" s="109">
        <f t="shared" si="46"/>
        <v>13858.436143200001</v>
      </c>
      <c r="DE1854" s="109">
        <f t="shared" si="46"/>
        <v>14529.919703200001</v>
      </c>
      <c r="DF1854" s="109">
        <f t="shared" si="46"/>
        <v>14717.9471032</v>
      </c>
      <c r="DG1854" s="109">
        <f t="shared" si="46"/>
        <v>15242.563190800001</v>
      </c>
      <c r="DH1854" s="109">
        <f t="shared" si="46"/>
        <v>16037.847346400002</v>
      </c>
      <c r="DI1854" s="109">
        <f t="shared" si="46"/>
        <v>16373.193293599999</v>
      </c>
      <c r="DJ1854" s="109">
        <f t="shared" si="46"/>
        <v>16470.475956000002</v>
      </c>
      <c r="DK1854" s="109">
        <f t="shared" si="46"/>
        <v>16773.584036</v>
      </c>
      <c r="DL1854" s="109">
        <f t="shared" si="46"/>
        <v>17042.923840800002</v>
      </c>
      <c r="DM1854" s="109">
        <f t="shared" si="46"/>
        <v>16998.4438008</v>
      </c>
      <c r="DN1854" s="109">
        <f t="shared" si="46"/>
        <v>17373.146876800001</v>
      </c>
      <c r="DO1854" s="109">
        <f t="shared" si="46"/>
        <v>17393.920596799999</v>
      </c>
      <c r="DP1854" s="109">
        <f t="shared" si="46"/>
        <v>17289.606878133243</v>
      </c>
      <c r="DQ1854" s="109">
        <f t="shared" si="46"/>
        <v>17408.455835466622</v>
      </c>
      <c r="DR1854" s="109">
        <f t="shared" si="46"/>
        <v>17443.046420800001</v>
      </c>
      <c r="DS1854" s="109">
        <f t="shared" si="46"/>
        <v>17270.691242708093</v>
      </c>
      <c r="DT1854" s="109">
        <f t="shared" si="46"/>
        <v>17146.348879411908</v>
      </c>
      <c r="DU1854" s="109">
        <f t="shared" si="46"/>
        <v>17053.803367006221</v>
      </c>
      <c r="DV1854" s="109">
        <f t="shared" si="46"/>
        <v>17065.269991196667</v>
      </c>
      <c r="DW1854" s="110"/>
      <c r="DX1854" s="107"/>
      <c r="DY1854" s="107"/>
      <c r="DZ1854" s="107"/>
      <c r="EA1854" s="107"/>
      <c r="EB1854" s="107"/>
      <c r="EC1854" s="107"/>
      <c r="ED1854" s="107"/>
      <c r="EE1854" s="107"/>
      <c r="EF1854" s="107"/>
      <c r="EG1854" s="107"/>
      <c r="EH1854" s="107"/>
      <c r="EI1854" s="107"/>
      <c r="EJ1854" s="107"/>
      <c r="EK1854" s="107"/>
      <c r="EL1854" s="107"/>
      <c r="EM1854" s="107"/>
      <c r="EN1854" s="107"/>
      <c r="EO1854" s="107"/>
      <c r="EP1854" s="107"/>
      <c r="EQ1854" s="107"/>
      <c r="ER1854" s="107"/>
      <c r="ES1854" s="107"/>
      <c r="ET1854" s="107"/>
      <c r="EU1854" s="107"/>
      <c r="EV1854" s="107"/>
      <c r="EW1854" s="107"/>
      <c r="EX1854" s="107"/>
      <c r="EY1854" s="107"/>
      <c r="EZ1854" s="107"/>
      <c r="FA1854" s="107"/>
      <c r="FB1854" s="107"/>
      <c r="FC1854" s="107"/>
      <c r="FD1854" s="107"/>
      <c r="FE1854" s="107"/>
      <c r="FF1854" s="107"/>
      <c r="FG1854" s="107"/>
      <c r="FH1854" s="107"/>
      <c r="FI1854" s="107"/>
      <c r="FJ1854" s="107"/>
      <c r="FK1854" s="107"/>
      <c r="FL1854" s="107"/>
      <c r="FM1854" s="107"/>
      <c r="FN1854" s="107"/>
      <c r="FO1854" s="107"/>
      <c r="FP1854" s="107"/>
      <c r="FQ1854" s="107"/>
      <c r="FR1854" s="107"/>
      <c r="FS1854" s="107"/>
      <c r="FT1854" s="107"/>
      <c r="FU1854" s="107"/>
      <c r="FV1854" s="107"/>
      <c r="FW1854" s="107"/>
      <c r="FX1854" s="107"/>
      <c r="FY1854" s="107"/>
      <c r="FZ1854" s="107"/>
      <c r="GA1854" s="107"/>
      <c r="GB1854" s="107"/>
      <c r="GC1854" s="107"/>
      <c r="GD1854" s="107"/>
      <c r="GE1854" s="107"/>
      <c r="GF1854" s="107"/>
      <c r="GG1854" s="107"/>
      <c r="GH1854" s="107"/>
      <c r="GI1854" s="107"/>
      <c r="GJ1854" s="107"/>
      <c r="GK1854" s="107"/>
      <c r="GL1854" s="107"/>
      <c r="GM1854" s="107"/>
      <c r="GN1854" s="107"/>
      <c r="GO1854" s="107"/>
      <c r="GP1854" s="107"/>
      <c r="GQ1854" s="107"/>
      <c r="GR1854" s="107"/>
      <c r="GS1854" s="107"/>
      <c r="GT1854" s="107"/>
      <c r="GU1854" s="107"/>
      <c r="GV1854" s="107"/>
      <c r="GW1854" s="107"/>
      <c r="GX1854" s="107"/>
    </row>
    <row r="1855" spans="1:206" hidden="1">
      <c r="A1855" s="101" t="s">
        <v>2574</v>
      </c>
      <c r="B1855" s="96" t="s">
        <v>2575</v>
      </c>
      <c r="C1855" s="35" t="s">
        <v>714</v>
      </c>
      <c r="D1855" s="95" t="s">
        <v>2576</v>
      </c>
      <c r="E1855" s="101" t="s">
        <v>2584</v>
      </c>
      <c r="F1855" s="107"/>
      <c r="G1855" s="107"/>
      <c r="H1855" s="107"/>
      <c r="I1855" s="107"/>
      <c r="J1855" s="107"/>
      <c r="K1855" s="107"/>
      <c r="L1855" s="107"/>
      <c r="M1855" s="107"/>
      <c r="N1855" s="107"/>
      <c r="O1855" s="107"/>
      <c r="P1855" s="107"/>
      <c r="Q1855" s="107"/>
      <c r="R1855" s="107"/>
      <c r="S1855" s="107"/>
      <c r="T1855" s="107"/>
      <c r="U1855" s="107"/>
      <c r="V1855" s="107"/>
      <c r="W1855" s="107"/>
      <c r="X1855" s="107"/>
      <c r="Y1855" s="107"/>
      <c r="Z1855" s="107"/>
      <c r="AA1855" s="107"/>
      <c r="AB1855" s="107"/>
      <c r="AC1855" s="107"/>
      <c r="AD1855" s="107"/>
      <c r="AE1855" s="107"/>
      <c r="AF1855" s="107"/>
      <c r="AG1855" s="107"/>
      <c r="AH1855" s="107"/>
      <c r="AI1855" s="107"/>
      <c r="AJ1855" s="107"/>
      <c r="AK1855" s="107"/>
      <c r="AL1855" s="107"/>
      <c r="AM1855" s="107"/>
      <c r="AN1855" s="107"/>
      <c r="AO1855" s="107"/>
      <c r="AP1855" s="107"/>
      <c r="AQ1855" s="107"/>
      <c r="AR1855" s="107"/>
      <c r="AS1855" s="107"/>
      <c r="AT1855" s="107"/>
      <c r="AU1855" s="107"/>
      <c r="AV1855" s="107"/>
      <c r="AW1855" s="107"/>
      <c r="AX1855" s="107"/>
      <c r="AY1855" s="107"/>
      <c r="AZ1855" s="107"/>
      <c r="BA1855" s="107"/>
      <c r="BB1855" s="107"/>
      <c r="BC1855" s="107"/>
      <c r="BD1855" s="108"/>
      <c r="BE1855" s="107"/>
      <c r="BF1855" s="107"/>
      <c r="BG1855" s="107"/>
      <c r="BH1855" s="107"/>
      <c r="BI1855" s="108"/>
      <c r="BJ1855" s="107"/>
      <c r="BK1855" s="107"/>
      <c r="BL1855" s="107"/>
      <c r="BM1855" s="107"/>
      <c r="BN1855" s="107"/>
      <c r="BO1855" s="107"/>
      <c r="BP1855" s="107"/>
      <c r="BQ1855" s="107"/>
      <c r="BR1855" s="107"/>
      <c r="BS1855" s="107"/>
      <c r="BT1855" s="107"/>
      <c r="BU1855" s="107"/>
      <c r="BV1855" s="107"/>
      <c r="BW1855" s="107"/>
      <c r="BX1855" s="107"/>
      <c r="BY1855" s="107"/>
      <c r="BZ1855" s="107"/>
      <c r="CA1855" s="107"/>
      <c r="CB1855" s="107"/>
      <c r="CC1855" s="107"/>
      <c r="CD1855" s="107"/>
      <c r="CE1855" s="107"/>
      <c r="CF1855" s="107"/>
      <c r="CG1855" s="107"/>
      <c r="CH1855" s="109">
        <f t="shared" ref="CH1855:CW1859" si="47">CH1849*136.4</f>
        <v>53722.701384439868</v>
      </c>
      <c r="CI1855" s="109">
        <f t="shared" si="47"/>
        <v>54164.200522519997</v>
      </c>
      <c r="CJ1855" s="109">
        <f t="shared" si="47"/>
        <v>57338.447881</v>
      </c>
      <c r="CK1855" s="109">
        <f t="shared" si="47"/>
        <v>58654.639189960006</v>
      </c>
      <c r="CL1855" s="109">
        <f t="shared" si="47"/>
        <v>63431.694904600001</v>
      </c>
      <c r="CM1855" s="109">
        <f t="shared" si="47"/>
        <v>63613.97792772</v>
      </c>
      <c r="CN1855" s="109">
        <f t="shared" si="47"/>
        <v>78021.325303680002</v>
      </c>
      <c r="CO1855" s="109">
        <f t="shared" si="47"/>
        <v>82064.306703719994</v>
      </c>
      <c r="CP1855" s="109">
        <f t="shared" si="47"/>
        <v>93846.937891959999</v>
      </c>
      <c r="CQ1855" s="109">
        <f t="shared" si="47"/>
        <v>94229.203093079996</v>
      </c>
      <c r="CR1855" s="109">
        <f t="shared" si="47"/>
        <v>94267.791921600001</v>
      </c>
      <c r="CS1855" s="109">
        <f t="shared" si="47"/>
        <v>95535.425730800009</v>
      </c>
      <c r="CT1855" s="109">
        <f t="shared" si="47"/>
        <v>95568.525495959999</v>
      </c>
      <c r="CU1855" s="109">
        <f t="shared" si="47"/>
        <v>95649.074619999999</v>
      </c>
      <c r="CV1855" s="109">
        <f t="shared" si="47"/>
        <v>95814.444888800004</v>
      </c>
      <c r="CW1855" s="109">
        <f t="shared" si="47"/>
        <v>95758.707456720003</v>
      </c>
      <c r="CX1855" s="109">
        <f t="shared" si="46"/>
        <v>97264.289033559995</v>
      </c>
      <c r="CY1855" s="109">
        <f t="shared" si="46"/>
        <v>98676.627870479992</v>
      </c>
      <c r="CZ1855" s="109">
        <f t="shared" si="46"/>
        <v>99093.415734280003</v>
      </c>
      <c r="DA1855" s="109">
        <f t="shared" si="46"/>
        <v>98843.477588239999</v>
      </c>
      <c r="DB1855" s="109">
        <f t="shared" si="46"/>
        <v>100384.52283772001</v>
      </c>
      <c r="DC1855" s="109">
        <f t="shared" si="46"/>
        <v>100809.90715693324</v>
      </c>
      <c r="DD1855" s="109">
        <f t="shared" si="46"/>
        <v>106700.4960846</v>
      </c>
      <c r="DE1855" s="109">
        <f t="shared" si="46"/>
        <v>107863.230613116</v>
      </c>
      <c r="DF1855" s="109">
        <f t="shared" si="46"/>
        <v>108825.85652402828</v>
      </c>
      <c r="DG1855" s="109">
        <f t="shared" si="46"/>
        <v>109586.07547294279</v>
      </c>
      <c r="DH1855" s="109">
        <f t="shared" si="46"/>
        <v>109849.96135920679</v>
      </c>
      <c r="DI1855" s="109">
        <f t="shared" si="46"/>
        <v>112379.3057265852</v>
      </c>
      <c r="DJ1855" s="109">
        <f t="shared" si="46"/>
        <v>112747.22728234963</v>
      </c>
      <c r="DK1855" s="109">
        <f t="shared" si="46"/>
        <v>112781.7176314644</v>
      </c>
      <c r="DL1855" s="109">
        <f t="shared" si="46"/>
        <v>114725.16427603651</v>
      </c>
      <c r="DM1855" s="109">
        <f t="shared" si="46"/>
        <v>119092.27160014363</v>
      </c>
      <c r="DN1855" s="109">
        <f t="shared" si="46"/>
        <v>119357.1763743732</v>
      </c>
      <c r="DO1855" s="109">
        <f t="shared" si="46"/>
        <v>119927.75730772961</v>
      </c>
      <c r="DP1855" s="109">
        <f t="shared" si="46"/>
        <v>119969.19975152268</v>
      </c>
      <c r="DQ1855" s="109">
        <f t="shared" si="46"/>
        <v>119800.63378097846</v>
      </c>
      <c r="DR1855" s="109">
        <f t="shared" si="46"/>
        <v>120366.34985441731</v>
      </c>
      <c r="DS1855" s="109">
        <f t="shared" si="46"/>
        <v>123977.11797186304</v>
      </c>
      <c r="DT1855" s="109">
        <f t="shared" si="46"/>
        <v>123929.43779339307</v>
      </c>
      <c r="DU1855" s="109">
        <f t="shared" si="46"/>
        <v>124145.96274148523</v>
      </c>
      <c r="DV1855" s="109">
        <f t="shared" si="46"/>
        <v>124110.91512791482</v>
      </c>
      <c r="DW1855" s="110"/>
      <c r="DX1855" s="107"/>
      <c r="DY1855" s="107"/>
      <c r="DZ1855" s="107"/>
      <c r="EA1855" s="107"/>
      <c r="EB1855" s="107"/>
      <c r="EC1855" s="107"/>
      <c r="ED1855" s="107"/>
      <c r="EE1855" s="107"/>
      <c r="EF1855" s="107"/>
      <c r="EG1855" s="107"/>
      <c r="EH1855" s="107"/>
      <c r="EI1855" s="107"/>
      <c r="EJ1855" s="107"/>
      <c r="EK1855" s="107"/>
      <c r="EL1855" s="107"/>
      <c r="EM1855" s="107"/>
      <c r="EN1855" s="107"/>
      <c r="EO1855" s="107"/>
      <c r="EP1855" s="107"/>
      <c r="EQ1855" s="107"/>
      <c r="ER1855" s="107"/>
      <c r="ES1855" s="107"/>
      <c r="ET1855" s="107"/>
      <c r="EU1855" s="107"/>
      <c r="EV1855" s="107"/>
      <c r="EW1855" s="107"/>
      <c r="EX1855" s="107"/>
      <c r="EY1855" s="107"/>
      <c r="EZ1855" s="107"/>
      <c r="FA1855" s="107"/>
      <c r="FB1855" s="107"/>
      <c r="FC1855" s="107"/>
      <c r="FD1855" s="107"/>
      <c r="FE1855" s="107"/>
      <c r="FF1855" s="107"/>
      <c r="FG1855" s="107"/>
      <c r="FH1855" s="107"/>
      <c r="FI1855" s="107"/>
      <c r="FJ1855" s="107"/>
      <c r="FK1855" s="107"/>
      <c r="FL1855" s="107"/>
      <c r="FM1855" s="107"/>
      <c r="FN1855" s="107"/>
      <c r="FO1855" s="107"/>
      <c r="FP1855" s="107"/>
      <c r="FQ1855" s="107"/>
      <c r="FR1855" s="107"/>
      <c r="FS1855" s="107"/>
      <c r="FT1855" s="107"/>
      <c r="FU1855" s="107"/>
      <c r="FV1855" s="107"/>
      <c r="FW1855" s="107"/>
      <c r="FX1855" s="107"/>
      <c r="FY1855" s="107"/>
      <c r="FZ1855" s="107"/>
      <c r="GA1855" s="107"/>
      <c r="GB1855" s="107"/>
      <c r="GC1855" s="107"/>
      <c r="GD1855" s="107"/>
      <c r="GE1855" s="107"/>
      <c r="GF1855" s="107"/>
      <c r="GG1855" s="107"/>
      <c r="GH1855" s="107"/>
      <c r="GI1855" s="107"/>
      <c r="GJ1855" s="107"/>
      <c r="GK1855" s="107"/>
      <c r="GL1855" s="107"/>
      <c r="GM1855" s="107"/>
      <c r="GN1855" s="107"/>
      <c r="GO1855" s="107"/>
      <c r="GP1855" s="107"/>
      <c r="GQ1855" s="107"/>
      <c r="GR1855" s="107"/>
      <c r="GS1855" s="107"/>
      <c r="GT1855" s="107"/>
      <c r="GU1855" s="107"/>
      <c r="GV1855" s="107"/>
      <c r="GW1855" s="107"/>
      <c r="GX1855" s="107"/>
    </row>
    <row r="1856" spans="1:206" hidden="1">
      <c r="A1856" s="101" t="s">
        <v>2574</v>
      </c>
      <c r="B1856" s="96" t="s">
        <v>2575</v>
      </c>
      <c r="C1856" s="35" t="s">
        <v>714</v>
      </c>
      <c r="D1856" s="95" t="s">
        <v>2576</v>
      </c>
      <c r="E1856" s="101" t="s">
        <v>2585</v>
      </c>
      <c r="F1856" s="107"/>
      <c r="G1856" s="107"/>
      <c r="H1856" s="107"/>
      <c r="I1856" s="107"/>
      <c r="J1856" s="107"/>
      <c r="K1856" s="107"/>
      <c r="L1856" s="107"/>
      <c r="M1856" s="107"/>
      <c r="N1856" s="107"/>
      <c r="O1856" s="107"/>
      <c r="P1856" s="107"/>
      <c r="Q1856" s="107"/>
      <c r="R1856" s="107"/>
      <c r="S1856" s="107"/>
      <c r="T1856" s="107"/>
      <c r="U1856" s="107"/>
      <c r="V1856" s="107"/>
      <c r="W1856" s="107"/>
      <c r="X1856" s="107"/>
      <c r="Y1856" s="107"/>
      <c r="Z1856" s="107"/>
      <c r="AA1856" s="107"/>
      <c r="AB1856" s="107"/>
      <c r="AC1856" s="107"/>
      <c r="AD1856" s="107"/>
      <c r="AE1856" s="107"/>
      <c r="AF1856" s="107"/>
      <c r="AG1856" s="107"/>
      <c r="AH1856" s="107"/>
      <c r="AI1856" s="107"/>
      <c r="AJ1856" s="107"/>
      <c r="AK1856" s="107"/>
      <c r="AL1856" s="107"/>
      <c r="AM1856" s="107"/>
      <c r="AN1856" s="107"/>
      <c r="AO1856" s="107"/>
      <c r="AP1856" s="107"/>
      <c r="AQ1856" s="107"/>
      <c r="AR1856" s="107"/>
      <c r="AS1856" s="107"/>
      <c r="AT1856" s="107"/>
      <c r="AU1856" s="107"/>
      <c r="AV1856" s="107"/>
      <c r="AW1856" s="107"/>
      <c r="AX1856" s="107"/>
      <c r="AY1856" s="107"/>
      <c r="AZ1856" s="107"/>
      <c r="BA1856" s="107"/>
      <c r="BB1856" s="107"/>
      <c r="BC1856" s="107"/>
      <c r="BD1856" s="108"/>
      <c r="BE1856" s="107"/>
      <c r="BF1856" s="107"/>
      <c r="BG1856" s="107"/>
      <c r="BH1856" s="107"/>
      <c r="BI1856" s="108"/>
      <c r="BJ1856" s="107"/>
      <c r="BK1856" s="107"/>
      <c r="BL1856" s="107"/>
      <c r="BM1856" s="107"/>
      <c r="BN1856" s="107"/>
      <c r="BO1856" s="107"/>
      <c r="BP1856" s="107"/>
      <c r="BQ1856" s="107"/>
      <c r="BR1856" s="107"/>
      <c r="BS1856" s="107"/>
      <c r="BT1856" s="107"/>
      <c r="BU1856" s="107"/>
      <c r="BV1856" s="107"/>
      <c r="BW1856" s="107"/>
      <c r="BX1856" s="107"/>
      <c r="BY1856" s="107"/>
      <c r="BZ1856" s="107"/>
      <c r="CA1856" s="107"/>
      <c r="CB1856" s="107"/>
      <c r="CC1856" s="107"/>
      <c r="CD1856" s="107"/>
      <c r="CE1856" s="107"/>
      <c r="CF1856" s="107"/>
      <c r="CG1856" s="107"/>
      <c r="CH1856" s="109">
        <f t="shared" si="47"/>
        <v>9287.502325200001</v>
      </c>
      <c r="CI1856" s="109">
        <f t="shared" si="46"/>
        <v>8730.3519731999986</v>
      </c>
      <c r="CJ1856" s="109">
        <f t="shared" si="46"/>
        <v>8724.0430640000013</v>
      </c>
      <c r="CK1856" s="109">
        <f t="shared" si="46"/>
        <v>8810.7498159999996</v>
      </c>
      <c r="CL1856" s="109">
        <f t="shared" si="46"/>
        <v>8799.2458399999996</v>
      </c>
      <c r="CM1856" s="109">
        <f t="shared" si="46"/>
        <v>8789.8887999999988</v>
      </c>
      <c r="CN1856" s="109">
        <f t="shared" si="46"/>
        <v>8506.1767999999865</v>
      </c>
      <c r="CO1856" s="109">
        <f t="shared" si="46"/>
        <v>8223.010400000001</v>
      </c>
      <c r="CP1856" s="109">
        <f t="shared" si="46"/>
        <v>8215.5084000000006</v>
      </c>
      <c r="CQ1856" s="109">
        <f t="shared" si="46"/>
        <v>8142.9436000000005</v>
      </c>
      <c r="CR1856" s="109">
        <f t="shared" si="46"/>
        <v>8173.0880000000006</v>
      </c>
      <c r="CS1856" s="109">
        <f t="shared" si="46"/>
        <v>16251.223186000001</v>
      </c>
      <c r="CT1856" s="109">
        <f t="shared" si="46"/>
        <v>16217.641506000002</v>
      </c>
      <c r="CU1856" s="109">
        <f t="shared" si="46"/>
        <v>16038.973601200001</v>
      </c>
      <c r="CV1856" s="109">
        <f t="shared" si="46"/>
        <v>16024.774361200001</v>
      </c>
      <c r="CW1856" s="109">
        <f t="shared" si="46"/>
        <v>15825.077668400001</v>
      </c>
      <c r="CX1856" s="109">
        <f t="shared" si="46"/>
        <v>15821.613108400001</v>
      </c>
      <c r="CY1856" s="109">
        <f t="shared" si="46"/>
        <v>15747.420019760002</v>
      </c>
      <c r="CZ1856" s="109">
        <f t="shared" si="46"/>
        <v>15779.010259760002</v>
      </c>
      <c r="DA1856" s="109">
        <f t="shared" si="46"/>
        <v>15653.990002639865</v>
      </c>
      <c r="DB1856" s="109">
        <f t="shared" si="46"/>
        <v>15646.433442639865</v>
      </c>
      <c r="DC1856" s="109">
        <f t="shared" si="46"/>
        <v>15532.846942799864</v>
      </c>
      <c r="DD1856" s="109">
        <f t="shared" si="46"/>
        <v>16018.181821839864</v>
      </c>
      <c r="DE1856" s="109">
        <f t="shared" si="46"/>
        <v>15755.632063599864</v>
      </c>
      <c r="DF1856" s="109">
        <f t="shared" si="46"/>
        <v>15438.008431999864</v>
      </c>
      <c r="DG1856" s="109">
        <f t="shared" si="46"/>
        <v>15292.242526</v>
      </c>
      <c r="DH1856" s="109">
        <f t="shared" si="46"/>
        <v>15244.258233600001</v>
      </c>
      <c r="DI1856" s="109">
        <f t="shared" si="46"/>
        <v>15571.0187556</v>
      </c>
      <c r="DJ1856" s="109">
        <f t="shared" si="46"/>
        <v>15562.7170424</v>
      </c>
      <c r="DK1856" s="109">
        <f t="shared" si="46"/>
        <v>15469.663189199864</v>
      </c>
      <c r="DL1856" s="109">
        <f t="shared" si="46"/>
        <v>15501.907985519865</v>
      </c>
      <c r="DM1856" s="109">
        <f t="shared" si="46"/>
        <v>15489.508925439999</v>
      </c>
      <c r="DN1856" s="109">
        <f t="shared" si="46"/>
        <v>15459.792330400001</v>
      </c>
      <c r="DO1856" s="109">
        <f t="shared" si="46"/>
        <v>15394.979196959865</v>
      </c>
      <c r="DP1856" s="109">
        <f t="shared" si="46"/>
        <v>15142.294868799865</v>
      </c>
      <c r="DQ1856" s="109">
        <f t="shared" si="46"/>
        <v>15034.717279999864</v>
      </c>
      <c r="DR1856" s="109">
        <f t="shared" si="46"/>
        <v>15567.726195999863</v>
      </c>
      <c r="DS1856" s="109">
        <f t="shared" si="46"/>
        <v>15609.825237599864</v>
      </c>
      <c r="DT1856" s="109">
        <f t="shared" si="46"/>
        <v>15695.654310159864</v>
      </c>
      <c r="DU1856" s="109">
        <f t="shared" si="46"/>
        <v>15775.238226879865</v>
      </c>
      <c r="DV1856" s="109">
        <f t="shared" si="46"/>
        <v>15775.238226879865</v>
      </c>
      <c r="DW1856" s="110"/>
      <c r="DX1856" s="107"/>
      <c r="DY1856" s="107"/>
      <c r="DZ1856" s="107"/>
      <c r="EA1856" s="107"/>
      <c r="EB1856" s="107"/>
      <c r="EC1856" s="107"/>
      <c r="ED1856" s="107"/>
      <c r="EE1856" s="107"/>
      <c r="EF1856" s="107"/>
      <c r="EG1856" s="107"/>
      <c r="EH1856" s="107"/>
      <c r="EI1856" s="107"/>
      <c r="EJ1856" s="107"/>
      <c r="EK1856" s="107"/>
      <c r="EL1856" s="107"/>
      <c r="EM1856" s="107"/>
      <c r="EN1856" s="107"/>
      <c r="EO1856" s="107"/>
      <c r="EP1856" s="107"/>
      <c r="EQ1856" s="107"/>
      <c r="ER1856" s="107"/>
      <c r="ES1856" s="107"/>
      <c r="ET1856" s="107"/>
      <c r="EU1856" s="107"/>
      <c r="EV1856" s="107"/>
      <c r="EW1856" s="107"/>
      <c r="EX1856" s="107"/>
      <c r="EY1856" s="107"/>
      <c r="EZ1856" s="107"/>
      <c r="FA1856" s="107"/>
      <c r="FB1856" s="107"/>
      <c r="FC1856" s="107"/>
      <c r="FD1856" s="107"/>
      <c r="FE1856" s="107"/>
      <c r="FF1856" s="107"/>
      <c r="FG1856" s="107"/>
      <c r="FH1856" s="107"/>
      <c r="FI1856" s="107"/>
      <c r="FJ1856" s="107"/>
      <c r="FK1856" s="107"/>
      <c r="FL1856" s="107"/>
      <c r="FM1856" s="107"/>
      <c r="FN1856" s="107"/>
      <c r="FO1856" s="107"/>
      <c r="FP1856" s="107"/>
      <c r="FQ1856" s="107"/>
      <c r="FR1856" s="107"/>
      <c r="FS1856" s="107"/>
      <c r="FT1856" s="107"/>
      <c r="FU1856" s="107"/>
      <c r="FV1856" s="107"/>
      <c r="FW1856" s="107"/>
      <c r="FX1856" s="107"/>
      <c r="FY1856" s="107"/>
      <c r="FZ1856" s="107"/>
      <c r="GA1856" s="107"/>
      <c r="GB1856" s="107"/>
      <c r="GC1856" s="107"/>
      <c r="GD1856" s="107"/>
      <c r="GE1856" s="107"/>
      <c r="GF1856" s="107"/>
      <c r="GG1856" s="107"/>
      <c r="GH1856" s="107"/>
      <c r="GI1856" s="107"/>
      <c r="GJ1856" s="107"/>
      <c r="GK1856" s="107"/>
      <c r="GL1856" s="107"/>
      <c r="GM1856" s="107"/>
      <c r="GN1856" s="107"/>
      <c r="GO1856" s="107"/>
      <c r="GP1856" s="107"/>
      <c r="GQ1856" s="107"/>
      <c r="GR1856" s="107"/>
      <c r="GS1856" s="107"/>
      <c r="GT1856" s="107"/>
      <c r="GU1856" s="107"/>
      <c r="GV1856" s="107"/>
      <c r="GW1856" s="107"/>
      <c r="GX1856" s="107"/>
    </row>
    <row r="1857" spans="1:206" hidden="1">
      <c r="A1857" s="101" t="s">
        <v>2574</v>
      </c>
      <c r="B1857" s="96" t="s">
        <v>2575</v>
      </c>
      <c r="C1857" s="35" t="s">
        <v>714</v>
      </c>
      <c r="D1857" s="95" t="s">
        <v>2576</v>
      </c>
      <c r="E1857" s="101" t="s">
        <v>2586</v>
      </c>
      <c r="F1857" s="107"/>
      <c r="G1857" s="107"/>
      <c r="H1857" s="107"/>
      <c r="I1857" s="107"/>
      <c r="J1857" s="107"/>
      <c r="K1857" s="107"/>
      <c r="L1857" s="107"/>
      <c r="M1857" s="107"/>
      <c r="N1857" s="107"/>
      <c r="O1857" s="107"/>
      <c r="P1857" s="107"/>
      <c r="Q1857" s="107"/>
      <c r="R1857" s="107"/>
      <c r="S1857" s="107"/>
      <c r="T1857" s="107"/>
      <c r="U1857" s="107"/>
      <c r="V1857" s="107"/>
      <c r="W1857" s="107"/>
      <c r="X1857" s="107"/>
      <c r="Y1857" s="107"/>
      <c r="Z1857" s="107"/>
      <c r="AA1857" s="107"/>
      <c r="AB1857" s="107"/>
      <c r="AC1857" s="107"/>
      <c r="AD1857" s="107"/>
      <c r="AE1857" s="107"/>
      <c r="AF1857" s="107"/>
      <c r="AG1857" s="107"/>
      <c r="AH1857" s="107"/>
      <c r="AI1857" s="107"/>
      <c r="AJ1857" s="107"/>
      <c r="AK1857" s="107"/>
      <c r="AL1857" s="107"/>
      <c r="AM1857" s="107"/>
      <c r="AN1857" s="107"/>
      <c r="AO1857" s="107"/>
      <c r="AP1857" s="107"/>
      <c r="AQ1857" s="107"/>
      <c r="AR1857" s="107"/>
      <c r="AS1857" s="107"/>
      <c r="AT1857" s="107"/>
      <c r="AU1857" s="107"/>
      <c r="AV1857" s="107"/>
      <c r="AW1857" s="107"/>
      <c r="AX1857" s="107"/>
      <c r="AY1857" s="107"/>
      <c r="AZ1857" s="107"/>
      <c r="BA1857" s="107"/>
      <c r="BB1857" s="107"/>
      <c r="BC1857" s="107"/>
      <c r="BD1857" s="108"/>
      <c r="BE1857" s="107"/>
      <c r="BF1857" s="107"/>
      <c r="BG1857" s="107"/>
      <c r="BH1857" s="107"/>
      <c r="BI1857" s="108"/>
      <c r="BJ1857" s="107"/>
      <c r="BK1857" s="107"/>
      <c r="BL1857" s="107"/>
      <c r="BM1857" s="107"/>
      <c r="BN1857" s="107"/>
      <c r="BO1857" s="107"/>
      <c r="BP1857" s="107"/>
      <c r="BQ1857" s="107"/>
      <c r="BR1857" s="107"/>
      <c r="BS1857" s="107"/>
      <c r="BT1857" s="107"/>
      <c r="BU1857" s="107"/>
      <c r="BV1857" s="107"/>
      <c r="BW1857" s="107"/>
      <c r="BX1857" s="107"/>
      <c r="BY1857" s="107"/>
      <c r="BZ1857" s="107"/>
      <c r="CA1857" s="107"/>
      <c r="CB1857" s="107"/>
      <c r="CC1857" s="107"/>
      <c r="CD1857" s="107"/>
      <c r="CE1857" s="107"/>
      <c r="CF1857" s="107"/>
      <c r="CG1857" s="107"/>
      <c r="CH1857" s="109">
        <f t="shared" si="47"/>
        <v>10033.749308322822</v>
      </c>
      <c r="CI1857" s="109">
        <f t="shared" si="46"/>
        <v>10871.774297989399</v>
      </c>
      <c r="CJ1857" s="109">
        <f t="shared" si="46"/>
        <v>11859.222609375667</v>
      </c>
      <c r="CK1857" s="109">
        <f t="shared" si="46"/>
        <v>12010.355917853263</v>
      </c>
      <c r="CL1857" s="109">
        <f t="shared" si="46"/>
        <v>8949.3612665832752</v>
      </c>
      <c r="CM1857" s="109">
        <f t="shared" si="46"/>
        <v>12518.846606734105</v>
      </c>
      <c r="CN1857" s="109">
        <f t="shared" si="46"/>
        <v>12695.669048435355</v>
      </c>
      <c r="CO1857" s="109">
        <f t="shared" si="46"/>
        <v>13086.722797816619</v>
      </c>
      <c r="CP1857" s="109">
        <f t="shared" si="46"/>
        <v>13162.746954714386</v>
      </c>
      <c r="CQ1857" s="109">
        <f t="shared" si="46"/>
        <v>13123.280519435262</v>
      </c>
      <c r="CR1857" s="109">
        <f t="shared" si="46"/>
        <v>13348.858120184383</v>
      </c>
      <c r="CS1857" s="109">
        <f t="shared" si="46"/>
        <v>13730.547276261226</v>
      </c>
      <c r="CT1857" s="109">
        <f t="shared" si="46"/>
        <v>14222.289554928611</v>
      </c>
      <c r="CU1857" s="109">
        <f t="shared" si="46"/>
        <v>14426.187665256022</v>
      </c>
      <c r="CV1857" s="109">
        <f t="shared" si="46"/>
        <v>14467.565175493817</v>
      </c>
      <c r="CW1857" s="109">
        <f t="shared" si="46"/>
        <v>14699.358982408939</v>
      </c>
      <c r="CX1857" s="109">
        <f t="shared" si="46"/>
        <v>15584.169871122789</v>
      </c>
      <c r="CY1857" s="109">
        <f t="shared" si="46"/>
        <v>17858.574956267006</v>
      </c>
      <c r="CZ1857" s="109">
        <f t="shared" si="46"/>
        <v>18402.188099230076</v>
      </c>
      <c r="DA1857" s="109">
        <f t="shared" si="46"/>
        <v>16455.061879432629</v>
      </c>
      <c r="DB1857" s="109">
        <f t="shared" si="46"/>
        <v>16455.51924414745</v>
      </c>
      <c r="DC1857" s="109">
        <f t="shared" si="46"/>
        <v>16543.197432757923</v>
      </c>
      <c r="DD1857" s="109">
        <f t="shared" si="46"/>
        <v>16561.392668051809</v>
      </c>
      <c r="DE1857" s="109">
        <f t="shared" si="46"/>
        <v>15575.161463422981</v>
      </c>
      <c r="DF1857" s="109">
        <f t="shared" si="46"/>
        <v>15833.020595057185</v>
      </c>
      <c r="DG1857" s="109">
        <f t="shared" si="46"/>
        <v>15589.278332180038</v>
      </c>
      <c r="DH1857" s="109">
        <f t="shared" si="46"/>
        <v>16449.400608899639</v>
      </c>
      <c r="DI1857" s="109">
        <f t="shared" si="46"/>
        <v>18072.698874826132</v>
      </c>
      <c r="DJ1857" s="109">
        <f t="shared" si="46"/>
        <v>27930.738147019434</v>
      </c>
      <c r="DK1857" s="109">
        <f t="shared" si="46"/>
        <v>33241.773122475206</v>
      </c>
      <c r="DL1857" s="109">
        <f t="shared" si="46"/>
        <v>45079.915525198558</v>
      </c>
      <c r="DM1857" s="109">
        <f t="shared" si="46"/>
        <v>45264.245832193512</v>
      </c>
      <c r="DN1857" s="109">
        <f t="shared" si="46"/>
        <v>45330.775141275612</v>
      </c>
      <c r="DO1857" s="109">
        <f t="shared" si="46"/>
        <v>45518.304598234885</v>
      </c>
      <c r="DP1857" s="109">
        <f t="shared" si="46"/>
        <v>45738.617731521677</v>
      </c>
      <c r="DQ1857" s="109">
        <f t="shared" si="46"/>
        <v>45357.785167693124</v>
      </c>
      <c r="DR1857" s="109">
        <f t="shared" si="46"/>
        <v>45064.133500434407</v>
      </c>
      <c r="DS1857" s="109">
        <f t="shared" si="46"/>
        <v>44978.851531561108</v>
      </c>
      <c r="DT1857" s="109">
        <f t="shared" si="46"/>
        <v>45128.229445755416</v>
      </c>
      <c r="DU1857" s="109">
        <f t="shared" si="46"/>
        <v>45025.559714835465</v>
      </c>
      <c r="DV1857" s="109">
        <f t="shared" si="46"/>
        <v>44934.524834243493</v>
      </c>
      <c r="DW1857" s="110"/>
      <c r="DX1857" s="107"/>
      <c r="DY1857" s="107"/>
      <c r="DZ1857" s="107"/>
      <c r="EA1857" s="107"/>
      <c r="EB1857" s="107"/>
      <c r="EC1857" s="107"/>
      <c r="ED1857" s="107"/>
      <c r="EE1857" s="107"/>
      <c r="EF1857" s="107"/>
      <c r="EG1857" s="107"/>
      <c r="EH1857" s="107"/>
      <c r="EI1857" s="107"/>
      <c r="EJ1857" s="107"/>
      <c r="EK1857" s="107"/>
      <c r="EL1857" s="107"/>
      <c r="EM1857" s="107"/>
      <c r="EN1857" s="107"/>
      <c r="EO1857" s="107"/>
      <c r="EP1857" s="107"/>
      <c r="EQ1857" s="107"/>
      <c r="ER1857" s="107"/>
      <c r="ES1857" s="107"/>
      <c r="ET1857" s="107"/>
      <c r="EU1857" s="107"/>
      <c r="EV1857" s="107"/>
      <c r="EW1857" s="107"/>
      <c r="EX1857" s="107"/>
      <c r="EY1857" s="107"/>
      <c r="EZ1857" s="107"/>
      <c r="FA1857" s="107"/>
      <c r="FB1857" s="107"/>
      <c r="FC1857" s="107"/>
      <c r="FD1857" s="107"/>
      <c r="FE1857" s="107"/>
      <c r="FF1857" s="107"/>
      <c r="FG1857" s="107"/>
      <c r="FH1857" s="107"/>
      <c r="FI1857" s="107"/>
      <c r="FJ1857" s="107"/>
      <c r="FK1857" s="107"/>
      <c r="FL1857" s="107"/>
      <c r="FM1857" s="107"/>
      <c r="FN1857" s="107"/>
      <c r="FO1857" s="107"/>
      <c r="FP1857" s="107"/>
      <c r="FQ1857" s="107"/>
      <c r="FR1857" s="107"/>
      <c r="FS1857" s="107"/>
      <c r="FT1857" s="107"/>
      <c r="FU1857" s="107"/>
      <c r="FV1857" s="107"/>
      <c r="FW1857" s="107"/>
      <c r="FX1857" s="107"/>
      <c r="FY1857" s="107"/>
      <c r="FZ1857" s="107"/>
      <c r="GA1857" s="107"/>
      <c r="GB1857" s="107"/>
      <c r="GC1857" s="107"/>
      <c r="GD1857" s="107"/>
      <c r="GE1857" s="107"/>
      <c r="GF1857" s="107"/>
      <c r="GG1857" s="107"/>
      <c r="GH1857" s="107"/>
      <c r="GI1857" s="107"/>
      <c r="GJ1857" s="107"/>
      <c r="GK1857" s="107"/>
      <c r="GL1857" s="107"/>
      <c r="GM1857" s="107"/>
      <c r="GN1857" s="107"/>
      <c r="GO1857" s="107"/>
      <c r="GP1857" s="107"/>
      <c r="GQ1857" s="107"/>
      <c r="GR1857" s="107"/>
      <c r="GS1857" s="107"/>
      <c r="GT1857" s="107"/>
      <c r="GU1857" s="107"/>
      <c r="GV1857" s="107"/>
      <c r="GW1857" s="107"/>
      <c r="GX1857" s="107"/>
    </row>
    <row r="1858" spans="1:206" hidden="1">
      <c r="A1858" s="101" t="s">
        <v>2574</v>
      </c>
      <c r="B1858" s="96" t="s">
        <v>2575</v>
      </c>
      <c r="C1858" s="35" t="s">
        <v>714</v>
      </c>
      <c r="D1858" s="95" t="s">
        <v>2576</v>
      </c>
      <c r="E1858" s="101" t="s">
        <v>2587</v>
      </c>
      <c r="F1858" s="107"/>
      <c r="G1858" s="107"/>
      <c r="H1858" s="107"/>
      <c r="I1858" s="107"/>
      <c r="J1858" s="107"/>
      <c r="K1858" s="107"/>
      <c r="L1858" s="107"/>
      <c r="M1858" s="107"/>
      <c r="N1858" s="107"/>
      <c r="O1858" s="107"/>
      <c r="P1858" s="107"/>
      <c r="Q1858" s="107"/>
      <c r="R1858" s="107"/>
      <c r="S1858" s="107"/>
      <c r="T1858" s="107"/>
      <c r="U1858" s="107"/>
      <c r="V1858" s="107"/>
      <c r="W1858" s="107"/>
      <c r="X1858" s="107"/>
      <c r="Y1858" s="107"/>
      <c r="Z1858" s="107"/>
      <c r="AA1858" s="107"/>
      <c r="AB1858" s="107"/>
      <c r="AC1858" s="107"/>
      <c r="AD1858" s="107"/>
      <c r="AE1858" s="107"/>
      <c r="AF1858" s="107"/>
      <c r="AG1858" s="107"/>
      <c r="AH1858" s="107"/>
      <c r="AI1858" s="107"/>
      <c r="AJ1858" s="107"/>
      <c r="AK1858" s="107"/>
      <c r="AL1858" s="107"/>
      <c r="AM1858" s="107"/>
      <c r="AN1858" s="107"/>
      <c r="AO1858" s="107"/>
      <c r="AP1858" s="107"/>
      <c r="AQ1858" s="107"/>
      <c r="AR1858" s="107"/>
      <c r="AS1858" s="107"/>
      <c r="AT1858" s="107"/>
      <c r="AU1858" s="107"/>
      <c r="AV1858" s="107"/>
      <c r="AW1858" s="107"/>
      <c r="AX1858" s="107"/>
      <c r="AY1858" s="107"/>
      <c r="AZ1858" s="107"/>
      <c r="BA1858" s="107"/>
      <c r="BB1858" s="107"/>
      <c r="BC1858" s="107"/>
      <c r="BD1858" s="108"/>
      <c r="BE1858" s="107"/>
      <c r="BF1858" s="107"/>
      <c r="BG1858" s="107"/>
      <c r="BH1858" s="107"/>
      <c r="BI1858" s="108"/>
      <c r="BJ1858" s="107"/>
      <c r="BK1858" s="107"/>
      <c r="BL1858" s="107"/>
      <c r="BM1858" s="107"/>
      <c r="BN1858" s="107"/>
      <c r="BO1858" s="107"/>
      <c r="BP1858" s="107"/>
      <c r="BQ1858" s="107"/>
      <c r="BR1858" s="107"/>
      <c r="BS1858" s="107"/>
      <c r="BT1858" s="107"/>
      <c r="BU1858" s="107"/>
      <c r="BV1858" s="107"/>
      <c r="BW1858" s="107"/>
      <c r="BX1858" s="107"/>
      <c r="BY1858" s="107"/>
      <c r="BZ1858" s="107"/>
      <c r="CA1858" s="107"/>
      <c r="CB1858" s="107"/>
      <c r="CC1858" s="107"/>
      <c r="CD1858" s="107"/>
      <c r="CE1858" s="107"/>
      <c r="CF1858" s="107"/>
      <c r="CG1858" s="107"/>
      <c r="CH1858" s="109">
        <f t="shared" si="47"/>
        <v>12776.808337389886</v>
      </c>
      <c r="CI1858" s="109">
        <f t="shared" si="46"/>
        <v>12828.54243012207</v>
      </c>
      <c r="CJ1858" s="109">
        <f t="shared" si="46"/>
        <v>12643.29103911872</v>
      </c>
      <c r="CK1858" s="109">
        <f t="shared" si="46"/>
        <v>12744.354961513996</v>
      </c>
      <c r="CL1858" s="109">
        <f t="shared" si="46"/>
        <v>12744.077284283203</v>
      </c>
      <c r="CM1858" s="109">
        <f t="shared" si="46"/>
        <v>12905.885746041553</v>
      </c>
      <c r="CN1858" s="109">
        <f t="shared" si="46"/>
        <v>12845.808209333598</v>
      </c>
      <c r="CO1858" s="109">
        <f t="shared" si="46"/>
        <v>12899.083333694549</v>
      </c>
      <c r="CP1858" s="109">
        <f t="shared" si="46"/>
        <v>13058.203297012224</v>
      </c>
      <c r="CQ1858" s="109">
        <f t="shared" si="46"/>
        <v>12868.999147641953</v>
      </c>
      <c r="CR1858" s="109">
        <f t="shared" si="46"/>
        <v>12723.617093355953</v>
      </c>
      <c r="CS1858" s="109">
        <f t="shared" si="46"/>
        <v>12584.824804289283</v>
      </c>
      <c r="CT1858" s="109">
        <f t="shared" si="46"/>
        <v>12543.655211300196</v>
      </c>
      <c r="CU1858" s="109">
        <f t="shared" si="46"/>
        <v>12347.075429992507</v>
      </c>
      <c r="CV1858" s="109">
        <f t="shared" si="46"/>
        <v>13523.640272705465</v>
      </c>
      <c r="CW1858" s="109">
        <f t="shared" si="46"/>
        <v>13765.768521588725</v>
      </c>
      <c r="CX1858" s="109">
        <f t="shared" si="46"/>
        <v>14048.218661817131</v>
      </c>
      <c r="CY1858" s="109">
        <f t="shared" si="46"/>
        <v>14200.641259288208</v>
      </c>
      <c r="CZ1858" s="109">
        <f t="shared" si="46"/>
        <v>14099.451543981193</v>
      </c>
      <c r="DA1858" s="109">
        <f t="shared" si="46"/>
        <v>32119.720710044498</v>
      </c>
      <c r="DB1858" s="109">
        <f t="shared" si="46"/>
        <v>32287.403754155115</v>
      </c>
      <c r="DC1858" s="109">
        <f t="shared" si="46"/>
        <v>32239.377486928493</v>
      </c>
      <c r="DD1858" s="109">
        <f t="shared" si="46"/>
        <v>31966.770218115911</v>
      </c>
      <c r="DE1858" s="109">
        <f t="shared" si="46"/>
        <v>31549.795517517141</v>
      </c>
      <c r="DF1858" s="109">
        <f t="shared" si="46"/>
        <v>31407.857185560395</v>
      </c>
      <c r="DG1858" s="109">
        <f t="shared" si="46"/>
        <v>31498.018663537368</v>
      </c>
      <c r="DH1858" s="109">
        <f t="shared" si="46"/>
        <v>31095.973436516866</v>
      </c>
      <c r="DI1858" s="109">
        <f t="shared" si="46"/>
        <v>31063.392856317139</v>
      </c>
      <c r="DJ1858" s="109">
        <f t="shared" si="46"/>
        <v>30374.154687979088</v>
      </c>
      <c r="DK1858" s="109">
        <f t="shared" si="46"/>
        <v>30464.652638651416</v>
      </c>
      <c r="DL1858" s="109">
        <f t="shared" si="46"/>
        <v>30921.42934793279</v>
      </c>
      <c r="DM1858" s="109">
        <f t="shared" si="46"/>
        <v>31524.547567511992</v>
      </c>
      <c r="DN1858" s="109">
        <f t="shared" si="46"/>
        <v>32117.61075939472</v>
      </c>
      <c r="DO1858" s="109">
        <f t="shared" si="46"/>
        <v>32539.496502438036</v>
      </c>
      <c r="DP1858" s="109">
        <f t="shared" si="46"/>
        <v>32981.555161356497</v>
      </c>
      <c r="DQ1858" s="109">
        <f t="shared" si="46"/>
        <v>32082.779622888691</v>
      </c>
      <c r="DR1858" s="109">
        <f t="shared" si="46"/>
        <v>32113.124213134251</v>
      </c>
      <c r="DS1858" s="109">
        <f t="shared" si="46"/>
        <v>33886.080418301535</v>
      </c>
      <c r="DT1858" s="109">
        <f t="shared" si="46"/>
        <v>34910.373881878113</v>
      </c>
      <c r="DU1858" s="109">
        <f t="shared" si="46"/>
        <v>34627.593197565206</v>
      </c>
      <c r="DV1858" s="109">
        <f t="shared" si="46"/>
        <v>34408.798139635175</v>
      </c>
      <c r="DW1858" s="110"/>
      <c r="DX1858" s="107"/>
      <c r="DY1858" s="107"/>
      <c r="DZ1858" s="107"/>
      <c r="EA1858" s="107"/>
      <c r="EB1858" s="107"/>
      <c r="EC1858" s="107"/>
      <c r="ED1858" s="107"/>
      <c r="EE1858" s="107"/>
      <c r="EF1858" s="107"/>
      <c r="EG1858" s="107"/>
      <c r="EH1858" s="107"/>
      <c r="EI1858" s="107"/>
      <c r="EJ1858" s="107"/>
      <c r="EK1858" s="107"/>
      <c r="EL1858" s="107"/>
      <c r="EM1858" s="107"/>
      <c r="EN1858" s="107"/>
      <c r="EO1858" s="107"/>
      <c r="EP1858" s="107"/>
      <c r="EQ1858" s="107"/>
      <c r="ER1858" s="107"/>
      <c r="ES1858" s="107"/>
      <c r="ET1858" s="107"/>
      <c r="EU1858" s="107"/>
      <c r="EV1858" s="107"/>
      <c r="EW1858" s="107"/>
      <c r="EX1858" s="107"/>
      <c r="EY1858" s="107"/>
      <c r="EZ1858" s="107"/>
      <c r="FA1858" s="107"/>
      <c r="FB1858" s="107"/>
      <c r="FC1858" s="107"/>
      <c r="FD1858" s="107"/>
      <c r="FE1858" s="107"/>
      <c r="FF1858" s="107"/>
      <c r="FG1858" s="107"/>
      <c r="FH1858" s="107"/>
      <c r="FI1858" s="107"/>
      <c r="FJ1858" s="107"/>
      <c r="FK1858" s="107"/>
      <c r="FL1858" s="107"/>
      <c r="FM1858" s="107"/>
      <c r="FN1858" s="107"/>
      <c r="FO1858" s="107"/>
      <c r="FP1858" s="107"/>
      <c r="FQ1858" s="107"/>
      <c r="FR1858" s="107"/>
      <c r="FS1858" s="107"/>
      <c r="FT1858" s="107"/>
      <c r="FU1858" s="107"/>
      <c r="FV1858" s="107"/>
      <c r="FW1858" s="107"/>
      <c r="FX1858" s="107"/>
      <c r="FY1858" s="107"/>
      <c r="FZ1858" s="107"/>
      <c r="GA1858" s="107"/>
      <c r="GB1858" s="107"/>
      <c r="GC1858" s="107"/>
      <c r="GD1858" s="107"/>
      <c r="GE1858" s="107"/>
      <c r="GF1858" s="107"/>
      <c r="GG1858" s="107"/>
      <c r="GH1858" s="107"/>
      <c r="GI1858" s="107"/>
      <c r="GJ1858" s="107"/>
      <c r="GK1858" s="107"/>
      <c r="GL1858" s="107"/>
      <c r="GM1858" s="107"/>
      <c r="GN1858" s="107"/>
      <c r="GO1858" s="107"/>
      <c r="GP1858" s="107"/>
      <c r="GQ1858" s="107"/>
      <c r="GR1858" s="107"/>
      <c r="GS1858" s="107"/>
      <c r="GT1858" s="107"/>
      <c r="GU1858" s="107"/>
      <c r="GV1858" s="107"/>
      <c r="GW1858" s="107"/>
      <c r="GX1858" s="107"/>
    </row>
    <row r="1859" spans="1:206" hidden="1">
      <c r="A1859" s="101" t="s">
        <v>2574</v>
      </c>
      <c r="B1859" s="96" t="s">
        <v>2575</v>
      </c>
      <c r="C1859" s="35" t="s">
        <v>714</v>
      </c>
      <c r="D1859" s="95" t="s">
        <v>2576</v>
      </c>
      <c r="E1859" s="101" t="s">
        <v>2588</v>
      </c>
      <c r="F1859" s="107"/>
      <c r="G1859" s="107"/>
      <c r="H1859" s="107"/>
      <c r="I1859" s="107"/>
      <c r="J1859" s="107"/>
      <c r="K1859" s="107"/>
      <c r="L1859" s="107"/>
      <c r="M1859" s="107"/>
      <c r="N1859" s="107"/>
      <c r="O1859" s="107"/>
      <c r="P1859" s="107"/>
      <c r="Q1859" s="107"/>
      <c r="R1859" s="107"/>
      <c r="S1859" s="107"/>
      <c r="T1859" s="107"/>
      <c r="U1859" s="107"/>
      <c r="V1859" s="107"/>
      <c r="W1859" s="107"/>
      <c r="X1859" s="107"/>
      <c r="Y1859" s="107"/>
      <c r="Z1859" s="107"/>
      <c r="AA1859" s="107"/>
      <c r="AB1859" s="107"/>
      <c r="AC1859" s="107"/>
      <c r="AD1859" s="107"/>
      <c r="AE1859" s="107"/>
      <c r="AF1859" s="107"/>
      <c r="AG1859" s="107"/>
      <c r="AH1859" s="107"/>
      <c r="AI1859" s="107"/>
      <c r="AJ1859" s="107"/>
      <c r="AK1859" s="107"/>
      <c r="AL1859" s="107"/>
      <c r="AM1859" s="107"/>
      <c r="AN1859" s="107"/>
      <c r="AO1859" s="107"/>
      <c r="AP1859" s="107"/>
      <c r="AQ1859" s="107"/>
      <c r="AR1859" s="107"/>
      <c r="AS1859" s="107"/>
      <c r="AT1859" s="107"/>
      <c r="AU1859" s="107"/>
      <c r="AV1859" s="107"/>
      <c r="AW1859" s="107"/>
      <c r="AX1859" s="107"/>
      <c r="AY1859" s="107"/>
      <c r="AZ1859" s="107"/>
      <c r="BA1859" s="107"/>
      <c r="BB1859" s="107"/>
      <c r="BC1859" s="107"/>
      <c r="BD1859" s="108"/>
      <c r="BE1859" s="107"/>
      <c r="BF1859" s="107"/>
      <c r="BG1859" s="107"/>
      <c r="BH1859" s="107"/>
      <c r="BI1859" s="108"/>
      <c r="BJ1859" s="107"/>
      <c r="BK1859" s="107"/>
      <c r="BL1859" s="107"/>
      <c r="BM1859" s="107"/>
      <c r="BN1859" s="107"/>
      <c r="BO1859" s="107"/>
      <c r="BP1859" s="107"/>
      <c r="BQ1859" s="107"/>
      <c r="BR1859" s="107"/>
      <c r="BS1859" s="107"/>
      <c r="BT1859" s="107"/>
      <c r="BU1859" s="107"/>
      <c r="BV1859" s="107"/>
      <c r="BW1859" s="107"/>
      <c r="BX1859" s="107"/>
      <c r="BY1859" s="107"/>
      <c r="BZ1859" s="107"/>
      <c r="CA1859" s="107"/>
      <c r="CB1859" s="107"/>
      <c r="CC1859" s="107"/>
      <c r="CD1859" s="107"/>
      <c r="CE1859" s="107"/>
      <c r="CF1859" s="107"/>
      <c r="CG1859" s="107"/>
      <c r="CH1859" s="109">
        <f t="shared" si="47"/>
        <v>93109.502410552668</v>
      </c>
      <c r="CI1859" s="109">
        <f t="shared" si="46"/>
        <v>94271.702924631507</v>
      </c>
      <c r="CJ1859" s="109">
        <f t="shared" si="46"/>
        <v>98513.138985494385</v>
      </c>
      <c r="CK1859" s="109">
        <f t="shared" si="46"/>
        <v>100136.5864765273</v>
      </c>
      <c r="CL1859" s="109">
        <f t="shared" si="46"/>
        <v>101803.74094386651</v>
      </c>
      <c r="CM1859" s="109">
        <f t="shared" si="46"/>
        <v>105608.49816716221</v>
      </c>
      <c r="CN1859" s="109">
        <f t="shared" si="46"/>
        <v>119975.5494907823</v>
      </c>
      <c r="CO1859" s="109">
        <f t="shared" si="46"/>
        <v>124274.83554723111</v>
      </c>
      <c r="CP1859" s="109">
        <f t="shared" si="46"/>
        <v>136330.55369835327</v>
      </c>
      <c r="CQ1859" s="109">
        <f t="shared" si="46"/>
        <v>136423.82859749047</v>
      </c>
      <c r="CR1859" s="109">
        <f t="shared" si="46"/>
        <v>136523.55561913899</v>
      </c>
      <c r="CS1859" s="109">
        <f t="shared" si="46"/>
        <v>146336.75938761636</v>
      </c>
      <c r="CT1859" s="109">
        <f t="shared" si="46"/>
        <v>146883.29837112114</v>
      </c>
      <c r="CU1859" s="109">
        <f t="shared" si="46"/>
        <v>146813.50247364832</v>
      </c>
      <c r="CV1859" s="109">
        <f t="shared" si="46"/>
        <v>148697.56309259869</v>
      </c>
      <c r="CW1859" s="109">
        <f t="shared" si="46"/>
        <v>149863.29200831644</v>
      </c>
      <c r="CX1859" s="109">
        <f t="shared" si="46"/>
        <v>152939.04793809925</v>
      </c>
      <c r="CY1859" s="109">
        <f t="shared" si="46"/>
        <v>156748.56251619454</v>
      </c>
      <c r="CZ1859" s="109">
        <f t="shared" si="46"/>
        <v>157900.36544765061</v>
      </c>
      <c r="DA1859" s="109">
        <f t="shared" si="46"/>
        <v>174627.99325395632</v>
      </c>
      <c r="DB1859" s="109">
        <f t="shared" si="46"/>
        <v>177446.04393986202</v>
      </c>
      <c r="DC1859" s="109">
        <f t="shared" si="46"/>
        <v>178302.59897581942</v>
      </c>
      <c r="DD1859" s="109">
        <f t="shared" si="46"/>
        <v>185105.27693580746</v>
      </c>
      <c r="DE1859" s="109">
        <f t="shared" si="46"/>
        <v>185273.7393608549</v>
      </c>
      <c r="DF1859" s="109">
        <f t="shared" si="46"/>
        <v>186222.68983984532</v>
      </c>
      <c r="DG1859" s="109">
        <f t="shared" si="46"/>
        <v>187208.17818545926</v>
      </c>
      <c r="DH1859" s="109">
        <f t="shared" si="46"/>
        <v>188677.44098462249</v>
      </c>
      <c r="DI1859" s="109">
        <f t="shared" si="46"/>
        <v>193459.60950692848</v>
      </c>
      <c r="DJ1859" s="109">
        <f t="shared" si="46"/>
        <v>203085.31311574765</v>
      </c>
      <c r="DK1859" s="109">
        <f t="shared" si="46"/>
        <v>208731.39061779075</v>
      </c>
      <c r="DL1859" s="109">
        <f t="shared" si="46"/>
        <v>223271.34097548702</v>
      </c>
      <c r="DM1859" s="109">
        <f t="shared" si="46"/>
        <v>228369.01772608858</v>
      </c>
      <c r="DN1859" s="109">
        <f t="shared" si="46"/>
        <v>229638.50148224353</v>
      </c>
      <c r="DO1859" s="109">
        <f t="shared" si="46"/>
        <v>230774.458202162</v>
      </c>
      <c r="DP1859" s="109">
        <f t="shared" si="46"/>
        <v>231121.2743913341</v>
      </c>
      <c r="DQ1859" s="109">
        <f t="shared" si="46"/>
        <v>229684.3716870262</v>
      </c>
      <c r="DR1859" s="109">
        <f t="shared" si="46"/>
        <v>230554.38018478517</v>
      </c>
      <c r="DS1859" s="109">
        <f t="shared" si="46"/>
        <v>235722.5664020339</v>
      </c>
      <c r="DT1859" s="109">
        <f t="shared" si="46"/>
        <v>236810.04431059808</v>
      </c>
      <c r="DU1859" s="109">
        <f t="shared" si="46"/>
        <v>236628.15724777119</v>
      </c>
      <c r="DV1859" s="109">
        <f t="shared" si="46"/>
        <v>236294.74631986921</v>
      </c>
      <c r="DW1859" s="110"/>
      <c r="DX1859" s="107"/>
      <c r="DY1859" s="107"/>
      <c r="DZ1859" s="107"/>
      <c r="EA1859" s="107"/>
      <c r="EB1859" s="107"/>
      <c r="EC1859" s="107"/>
      <c r="ED1859" s="107"/>
      <c r="EE1859" s="107"/>
      <c r="EF1859" s="107"/>
      <c r="EG1859" s="107"/>
      <c r="EH1859" s="107"/>
      <c r="EI1859" s="107"/>
      <c r="EJ1859" s="107"/>
      <c r="EK1859" s="107"/>
      <c r="EL1859" s="107"/>
      <c r="EM1859" s="107"/>
      <c r="EN1859" s="107"/>
      <c r="EO1859" s="107"/>
      <c r="EP1859" s="107"/>
      <c r="EQ1859" s="107"/>
      <c r="ER1859" s="107"/>
      <c r="ES1859" s="107"/>
      <c r="ET1859" s="107"/>
      <c r="EU1859" s="107"/>
      <c r="EV1859" s="107"/>
      <c r="EW1859" s="107"/>
      <c r="EX1859" s="107"/>
      <c r="EY1859" s="107"/>
      <c r="EZ1859" s="107"/>
      <c r="FA1859" s="107"/>
      <c r="FB1859" s="107"/>
      <c r="FC1859" s="107"/>
      <c r="FD1859" s="107"/>
      <c r="FE1859" s="107"/>
      <c r="FF1859" s="107"/>
      <c r="FG1859" s="107"/>
      <c r="FH1859" s="107"/>
      <c r="FI1859" s="107"/>
      <c r="FJ1859" s="107"/>
      <c r="FK1859" s="107"/>
      <c r="FL1859" s="107"/>
      <c r="FM1859" s="107"/>
      <c r="FN1859" s="107"/>
      <c r="FO1859" s="107"/>
      <c r="FP1859" s="107"/>
      <c r="FQ1859" s="107"/>
      <c r="FR1859" s="107"/>
      <c r="FS1859" s="107"/>
      <c r="FT1859" s="107"/>
      <c r="FU1859" s="107"/>
      <c r="FV1859" s="107"/>
      <c r="FW1859" s="107"/>
      <c r="FX1859" s="107"/>
      <c r="FY1859" s="107"/>
      <c r="FZ1859" s="107"/>
      <c r="GA1859" s="107"/>
      <c r="GB1859" s="107"/>
      <c r="GC1859" s="107"/>
      <c r="GD1859" s="107"/>
      <c r="GE1859" s="107"/>
      <c r="GF1859" s="107"/>
      <c r="GG1859" s="107"/>
      <c r="GH1859" s="107"/>
      <c r="GI1859" s="107"/>
      <c r="GJ1859" s="107"/>
      <c r="GK1859" s="107"/>
      <c r="GL1859" s="107"/>
      <c r="GM1859" s="107"/>
      <c r="GN1859" s="107"/>
      <c r="GO1859" s="107"/>
      <c r="GP1859" s="107"/>
      <c r="GQ1859" s="107"/>
      <c r="GR1859" s="107"/>
      <c r="GS1859" s="107"/>
      <c r="GT1859" s="107"/>
      <c r="GU1859" s="107"/>
      <c r="GV1859" s="107"/>
      <c r="GW1859" s="107"/>
      <c r="GX1859" s="107"/>
    </row>
    <row r="1860" spans="1:206" hidden="1">
      <c r="A1860" s="97" t="s">
        <v>2574</v>
      </c>
      <c r="B1860" s="81" t="s">
        <v>2575</v>
      </c>
      <c r="C1860" t="s">
        <v>714</v>
      </c>
      <c r="D1860" s="94" t="s">
        <v>2576</v>
      </c>
      <c r="E1860" s="97" t="s">
        <v>2589</v>
      </c>
      <c r="F1860" s="102"/>
      <c r="G1860" s="102"/>
      <c r="H1860" s="102"/>
      <c r="I1860" s="102"/>
      <c r="J1860" s="102"/>
      <c r="K1860" s="102"/>
      <c r="L1860" s="102"/>
      <c r="M1860" s="102"/>
      <c r="N1860" s="102"/>
      <c r="O1860" s="102"/>
      <c r="P1860" s="102"/>
      <c r="Q1860" s="102"/>
      <c r="R1860" s="102"/>
      <c r="S1860" s="102"/>
      <c r="T1860" s="102"/>
      <c r="U1860" s="102"/>
      <c r="V1860" s="102"/>
      <c r="W1860" s="102"/>
      <c r="X1860" s="102"/>
      <c r="Y1860" s="102"/>
      <c r="Z1860" s="102"/>
      <c r="AA1860" s="102"/>
      <c r="AB1860" s="102"/>
      <c r="AC1860" s="102"/>
      <c r="AD1860" s="102"/>
      <c r="AE1860" s="102"/>
      <c r="AF1860" s="102"/>
      <c r="AG1860" s="102"/>
      <c r="AH1860" s="102"/>
      <c r="AI1860" s="102"/>
      <c r="AJ1860" s="102"/>
      <c r="AK1860" s="102"/>
      <c r="AL1860" s="102"/>
      <c r="AM1860" s="102"/>
      <c r="AN1860" s="102"/>
      <c r="AO1860" s="102"/>
      <c r="AP1860" s="102"/>
      <c r="AQ1860" s="102"/>
      <c r="AR1860" s="102"/>
      <c r="AS1860" s="102"/>
      <c r="AT1860" s="102"/>
      <c r="AU1860" s="102"/>
      <c r="AV1860" s="102"/>
      <c r="AW1860" s="102"/>
      <c r="AX1860" s="102"/>
      <c r="AY1860" s="102"/>
      <c r="AZ1860" s="102"/>
      <c r="BA1860" s="102"/>
      <c r="BB1860" s="102"/>
      <c r="BC1860" s="102"/>
      <c r="BD1860" s="100"/>
      <c r="BE1860" s="102"/>
      <c r="BF1860" s="102"/>
      <c r="BG1860" s="102"/>
      <c r="BH1860" s="102"/>
      <c r="BI1860" s="100"/>
      <c r="BJ1860" s="102"/>
      <c r="BK1860" s="102"/>
      <c r="BL1860" s="102"/>
      <c r="BM1860" s="102"/>
      <c r="BN1860" s="102"/>
      <c r="BO1860" s="102"/>
      <c r="BP1860" s="102"/>
      <c r="BQ1860" s="102"/>
      <c r="BR1860" s="102"/>
      <c r="BS1860" s="99">
        <v>2230.9253150684899</v>
      </c>
      <c r="BT1860" s="99">
        <v>2841.0772876712299</v>
      </c>
      <c r="BU1860" s="99">
        <v>3132.4929589041099</v>
      </c>
      <c r="BV1860" s="99">
        <v>4005.9462295081898</v>
      </c>
      <c r="BW1860" s="99">
        <v>5086.6784109588998</v>
      </c>
      <c r="BX1860" s="99">
        <v>6112.9224383561595</v>
      </c>
      <c r="BY1860" s="99">
        <v>5693.8855068493103</v>
      </c>
      <c r="BZ1860" s="99">
        <v>5705.60893442622</v>
      </c>
      <c r="CA1860" s="99">
        <v>5959.6616438356104</v>
      </c>
      <c r="CB1860" s="99">
        <v>5469.39435616438</v>
      </c>
      <c r="CC1860" s="99">
        <v>5033.24594520547</v>
      </c>
      <c r="CD1860" s="99">
        <v>5987.8550491803198</v>
      </c>
      <c r="CE1860" s="99">
        <v>6308.3410547945196</v>
      </c>
      <c r="CF1860" s="99">
        <v>6142.0902191780797</v>
      </c>
      <c r="CG1860" s="99">
        <v>6747.2209315068403</v>
      </c>
      <c r="CH1860" s="99">
        <v>6158.1146612021803</v>
      </c>
      <c r="CI1860" s="99">
        <v>4881.4999178082098</v>
      </c>
      <c r="CJ1860" s="99">
        <v>4697.3567397260204</v>
      </c>
      <c r="CK1860" s="99">
        <v>4740.84890410958</v>
      </c>
      <c r="CL1860" s="99">
        <v>5047.1847814207604</v>
      </c>
      <c r="CM1860" s="99">
        <v>5253.6198493150596</v>
      </c>
      <c r="CN1860" s="99">
        <v>5255.2379041095801</v>
      </c>
      <c r="CO1860" s="99">
        <v>5276.2744794520504</v>
      </c>
      <c r="CP1860" s="99">
        <v>5488.5317595628403</v>
      </c>
      <c r="CQ1860" s="99">
        <v>6059.7521643835598</v>
      </c>
      <c r="CR1860" s="99">
        <v>6510.90872602739</v>
      </c>
      <c r="CS1860" s="99">
        <v>6755.2761917808202</v>
      </c>
      <c r="CT1860" s="99">
        <v>6851.66554644808</v>
      </c>
      <c r="CU1860" s="99">
        <v>6770.2395342465697</v>
      </c>
      <c r="CV1860" s="99">
        <v>6759.1681232876699</v>
      </c>
      <c r="CW1860" s="99">
        <v>6870.4947671232803</v>
      </c>
      <c r="CX1860" s="99">
        <v>7064.1580382513603</v>
      </c>
      <c r="CY1860" s="99">
        <v>7240.8919041095896</v>
      </c>
      <c r="CZ1860" s="99">
        <v>7230.1243561643796</v>
      </c>
      <c r="DA1860" s="99">
        <v>7033.6083150684899</v>
      </c>
      <c r="DB1860" s="99">
        <v>7518.0316098360599</v>
      </c>
      <c r="DC1860" s="99">
        <v>7491.7377095890397</v>
      </c>
      <c r="DD1860" s="99">
        <v>7567.8614097260197</v>
      </c>
      <c r="DE1860" s="99">
        <v>8261.8870178150592</v>
      </c>
      <c r="DF1860" s="99">
        <v>9162.7764392786794</v>
      </c>
      <c r="DG1860" s="99">
        <v>9523.9557514739608</v>
      </c>
      <c r="DH1860" s="99">
        <v>9714.1977807514504</v>
      </c>
      <c r="DI1860" s="99">
        <v>9992.8604112911307</v>
      </c>
      <c r="DJ1860" s="99">
        <v>10052.341671641499</v>
      </c>
      <c r="DK1860" s="99">
        <v>9636.5981590968695</v>
      </c>
      <c r="DL1860" s="99">
        <v>9909.4759179553894</v>
      </c>
      <c r="DM1860" s="99">
        <v>8215.5126739072202</v>
      </c>
      <c r="DN1860" s="99">
        <v>8990.7228248203592</v>
      </c>
      <c r="DO1860" s="99">
        <v>8369.7727087172698</v>
      </c>
      <c r="DP1860" s="99">
        <v>7964.8479686812498</v>
      </c>
      <c r="DQ1860" s="99">
        <v>7888.8815369304702</v>
      </c>
      <c r="DR1860" s="99">
        <v>7427.6682262233899</v>
      </c>
      <c r="DS1860" s="99">
        <v>7850.9638690898</v>
      </c>
      <c r="DT1860" s="99">
        <v>7932.4338680648198</v>
      </c>
      <c r="DU1860" s="99">
        <v>8022.07520696553</v>
      </c>
      <c r="DV1860" s="99">
        <v>6691.3410518828396</v>
      </c>
      <c r="DW1860" s="99">
        <v>7086.5579860172502</v>
      </c>
      <c r="DX1860" s="99">
        <v>6794.4020335455398</v>
      </c>
      <c r="DY1860" s="99">
        <v>6949.62297436894</v>
      </c>
      <c r="DZ1860" s="102"/>
      <c r="EA1860" s="102"/>
      <c r="EB1860" s="102"/>
      <c r="EC1860" s="102"/>
      <c r="ED1860" s="102"/>
      <c r="EE1860" s="102"/>
      <c r="EF1860" s="102"/>
      <c r="EG1860" s="102"/>
      <c r="EH1860" s="102"/>
      <c r="EI1860" s="102"/>
      <c r="EJ1860" s="102"/>
      <c r="EK1860" s="102"/>
      <c r="EL1860" s="102"/>
      <c r="EM1860" s="102"/>
      <c r="EN1860" s="102"/>
      <c r="EO1860" s="102"/>
      <c r="EP1860" s="102"/>
      <c r="EQ1860" s="102"/>
      <c r="ER1860" s="102"/>
      <c r="ES1860" s="102"/>
      <c r="ET1860" s="102"/>
      <c r="EU1860" s="102"/>
      <c r="EV1860" s="102"/>
      <c r="EW1860" s="102"/>
      <c r="EX1860" s="102"/>
      <c r="EY1860" s="102"/>
      <c r="EZ1860" s="102"/>
      <c r="FA1860" s="102"/>
      <c r="FB1860" s="102"/>
      <c r="FC1860" s="102"/>
      <c r="FD1860" s="102"/>
      <c r="FE1860" s="102"/>
      <c r="FF1860" s="102"/>
      <c r="FG1860" s="102"/>
      <c r="FH1860" s="102"/>
      <c r="FI1860" s="102"/>
      <c r="FJ1860" s="102"/>
      <c r="FK1860" s="102"/>
      <c r="FL1860" s="102"/>
      <c r="FM1860" s="102"/>
      <c r="FN1860" s="102"/>
      <c r="FO1860" s="102"/>
      <c r="FP1860" s="102"/>
      <c r="FQ1860" s="102"/>
      <c r="FR1860" s="102"/>
      <c r="FS1860" s="102"/>
      <c r="FT1860" s="102"/>
      <c r="FU1860" s="102"/>
      <c r="FV1860" s="102"/>
      <c r="FW1860" s="102"/>
      <c r="FX1860" s="102"/>
      <c r="FY1860" s="102"/>
      <c r="FZ1860" s="102"/>
      <c r="GA1860" s="102"/>
      <c r="GB1860" s="102"/>
      <c r="GC1860" s="102"/>
      <c r="GD1860" s="102"/>
      <c r="GE1860" s="102"/>
      <c r="GF1860" s="102"/>
      <c r="GG1860" s="102"/>
      <c r="GH1860" s="102"/>
      <c r="GI1860" s="102"/>
      <c r="GJ1860" s="102"/>
      <c r="GK1860" s="102"/>
      <c r="GL1860" s="102"/>
      <c r="GM1860" s="102"/>
      <c r="GN1860" s="102"/>
      <c r="GO1860" s="102"/>
      <c r="GP1860" s="102"/>
      <c r="GQ1860" s="102"/>
      <c r="GR1860" s="102"/>
      <c r="GS1860" s="102"/>
      <c r="GT1860" s="102"/>
      <c r="GU1860" s="102"/>
      <c r="GV1860" s="102"/>
      <c r="GW1860" s="102"/>
      <c r="GX1860" s="102"/>
    </row>
    <row r="1861" spans="1:206" hidden="1">
      <c r="A1861" s="97" t="s">
        <v>2574</v>
      </c>
      <c r="B1861" s="81" t="s">
        <v>2575</v>
      </c>
      <c r="C1861" t="s">
        <v>714</v>
      </c>
      <c r="D1861" s="94" t="s">
        <v>2576</v>
      </c>
      <c r="E1861" s="97" t="s">
        <v>2590</v>
      </c>
      <c r="F1861" s="102"/>
      <c r="G1861" s="102"/>
      <c r="H1861" s="102"/>
      <c r="I1861" s="102"/>
      <c r="J1861" s="102"/>
      <c r="K1861" s="102"/>
      <c r="L1861" s="102"/>
      <c r="M1861" s="102"/>
      <c r="N1861" s="102"/>
      <c r="O1861" s="102"/>
      <c r="P1861" s="102"/>
      <c r="Q1861" s="102"/>
      <c r="R1861" s="102"/>
      <c r="S1861" s="102"/>
      <c r="T1861" s="102"/>
      <c r="U1861" s="102"/>
      <c r="V1861" s="102"/>
      <c r="W1861" s="102"/>
      <c r="X1861" s="102"/>
      <c r="Y1861" s="102"/>
      <c r="Z1861" s="102"/>
      <c r="AA1861" s="102"/>
      <c r="AB1861" s="102"/>
      <c r="AC1861" s="102"/>
      <c r="AD1861" s="102"/>
      <c r="AE1861" s="102"/>
      <c r="AF1861" s="102"/>
      <c r="AG1861" s="102"/>
      <c r="AH1861" s="102"/>
      <c r="AI1861" s="102"/>
      <c r="AJ1861" s="102"/>
      <c r="AK1861" s="102"/>
      <c r="AL1861" s="102"/>
      <c r="AM1861" s="102"/>
      <c r="AN1861" s="102"/>
      <c r="AO1861" s="102"/>
      <c r="AP1861" s="102"/>
      <c r="AQ1861" s="102"/>
      <c r="AR1861" s="102"/>
      <c r="AS1861" s="102"/>
      <c r="AT1861" s="102"/>
      <c r="AU1861" s="102"/>
      <c r="AV1861" s="102"/>
      <c r="AW1861" s="102"/>
      <c r="AX1861" s="102"/>
      <c r="AY1861" s="102"/>
      <c r="AZ1861" s="102"/>
      <c r="BA1861" s="102"/>
      <c r="BB1861" s="102"/>
      <c r="BC1861" s="102"/>
      <c r="BD1861" s="100"/>
      <c r="BE1861" s="102"/>
      <c r="BF1861" s="102"/>
      <c r="BG1861" s="102"/>
      <c r="BH1861" s="102"/>
      <c r="BI1861" s="100"/>
      <c r="BJ1861" s="102"/>
      <c r="BK1861" s="102"/>
      <c r="BL1861" s="102"/>
      <c r="BM1861" s="102"/>
      <c r="BN1861" s="102"/>
      <c r="BO1861" s="102"/>
      <c r="BP1861" s="102"/>
      <c r="BQ1861" s="102"/>
      <c r="BR1861" s="102"/>
      <c r="BS1861" s="99">
        <v>9279.0840000000007</v>
      </c>
      <c r="BT1861" s="99">
        <v>10356.710712328701</v>
      </c>
      <c r="BU1861" s="99">
        <v>11055.8148219178</v>
      </c>
      <c r="BV1861" s="99">
        <v>12457.2382240437</v>
      </c>
      <c r="BW1861" s="99">
        <v>13806.669561643799</v>
      </c>
      <c r="BX1861" s="99">
        <v>15725.392561643799</v>
      </c>
      <c r="BY1861" s="99">
        <v>18378.106972602702</v>
      </c>
      <c r="BZ1861" s="99">
        <v>20555.525163934399</v>
      </c>
      <c r="CA1861" s="99">
        <v>24206.0802876712</v>
      </c>
      <c r="CB1861" s="99">
        <v>25099.6315629112</v>
      </c>
      <c r="CC1861" s="99">
        <v>23058.1114217332</v>
      </c>
      <c r="CD1861" s="99">
        <v>26225.6339015837</v>
      </c>
      <c r="CE1861" s="99">
        <v>26788.389926243999</v>
      </c>
      <c r="CF1861" s="99">
        <v>25960.154645562299</v>
      </c>
      <c r="CG1861" s="99">
        <v>26643.1306975558</v>
      </c>
      <c r="CH1861" s="99">
        <v>23357.579289360099</v>
      </c>
      <c r="CI1861" s="99">
        <v>20638.8970271908</v>
      </c>
      <c r="CJ1861" s="99">
        <v>17833.653334062299</v>
      </c>
      <c r="CK1861" s="99">
        <v>16581.258007399101</v>
      </c>
      <c r="CL1861" s="99">
        <v>16392.846174599301</v>
      </c>
      <c r="CM1861" s="99">
        <v>16540.617750979301</v>
      </c>
      <c r="CN1861" s="99">
        <v>19217.246505277901</v>
      </c>
      <c r="CO1861" s="99">
        <v>19234.895149538901</v>
      </c>
      <c r="CP1861" s="99">
        <v>21490.332422972198</v>
      </c>
      <c r="CQ1861" s="99">
        <v>22881.8624074277</v>
      </c>
      <c r="CR1861" s="99">
        <v>24066.413008348001</v>
      </c>
      <c r="CS1861" s="99">
        <v>23982.106297713799</v>
      </c>
      <c r="CT1861" s="99">
        <v>25747.920735176602</v>
      </c>
      <c r="CU1861" s="99">
        <v>26591.949749891501</v>
      </c>
      <c r="CV1861" s="99">
        <v>27185.685269568301</v>
      </c>
      <c r="CW1861" s="99">
        <v>27549.2577360174</v>
      </c>
      <c r="CX1861" s="99">
        <v>28160.291047441398</v>
      </c>
      <c r="CY1861" s="99">
        <v>28997.956295268399</v>
      </c>
      <c r="CZ1861" s="99">
        <v>30511.916750868699</v>
      </c>
      <c r="DA1861" s="99">
        <v>29767.654535576399</v>
      </c>
      <c r="DB1861" s="99">
        <v>31412.038523498799</v>
      </c>
      <c r="DC1861" s="99">
        <v>31161.981142759902</v>
      </c>
      <c r="DD1861" s="99">
        <v>29640.255761460201</v>
      </c>
      <c r="DE1861" s="99">
        <v>31608.9262995262</v>
      </c>
      <c r="DF1861" s="99">
        <v>33565.773839764603</v>
      </c>
      <c r="DG1861" s="99">
        <v>34507.496264885602</v>
      </c>
      <c r="DH1861" s="99">
        <v>34899.936028728502</v>
      </c>
      <c r="DI1861" s="99">
        <v>34595.177997490398</v>
      </c>
      <c r="DJ1861" s="99">
        <v>35879.422518632098</v>
      </c>
      <c r="DK1861" s="99">
        <v>34327.2861652992</v>
      </c>
      <c r="DL1861" s="99">
        <v>35506.944495770003</v>
      </c>
      <c r="DM1861" s="99">
        <v>37812.156910984399</v>
      </c>
      <c r="DN1861" s="99">
        <v>38353.8222462747</v>
      </c>
      <c r="DO1861" s="99">
        <v>38014.517393024202</v>
      </c>
      <c r="DP1861" s="99">
        <v>38295.093743613499</v>
      </c>
      <c r="DQ1861" s="99">
        <v>39902.578863625902</v>
      </c>
      <c r="DR1861" s="99">
        <v>41372.043220344902</v>
      </c>
      <c r="DS1861" s="99">
        <v>40909.927410362397</v>
      </c>
      <c r="DT1861" s="99">
        <v>41168.872282846598</v>
      </c>
      <c r="DU1861" s="99">
        <v>39563.143807365501</v>
      </c>
      <c r="DV1861" s="99">
        <v>36836.2387799485</v>
      </c>
      <c r="DW1861" s="99">
        <v>37150.790376302401</v>
      </c>
      <c r="DX1861" s="99">
        <v>39702.873387082996</v>
      </c>
      <c r="DY1861" s="99">
        <v>39382.940589432998</v>
      </c>
      <c r="DZ1861" s="102"/>
      <c r="EA1861" s="102"/>
      <c r="EB1861" s="102"/>
      <c r="EC1861" s="102"/>
      <c r="ED1861" s="102"/>
      <c r="EE1861" s="102"/>
      <c r="EF1861" s="102"/>
      <c r="EG1861" s="102"/>
      <c r="EH1861" s="102"/>
      <c r="EI1861" s="102"/>
      <c r="EJ1861" s="102"/>
      <c r="EK1861" s="102"/>
      <c r="EL1861" s="102"/>
      <c r="EM1861" s="102"/>
      <c r="EN1861" s="102"/>
      <c r="EO1861" s="102"/>
      <c r="EP1861" s="102"/>
      <c r="EQ1861" s="102"/>
      <c r="ER1861" s="102"/>
      <c r="ES1861" s="102"/>
      <c r="ET1861" s="102"/>
      <c r="EU1861" s="102"/>
      <c r="EV1861" s="102"/>
      <c r="EW1861" s="102"/>
      <c r="EX1861" s="102"/>
      <c r="EY1861" s="102"/>
      <c r="EZ1861" s="102"/>
      <c r="FA1861" s="102"/>
      <c r="FB1861" s="102"/>
      <c r="FC1861" s="102"/>
      <c r="FD1861" s="102"/>
      <c r="FE1861" s="102"/>
      <c r="FF1861" s="102"/>
      <c r="FG1861" s="102"/>
      <c r="FH1861" s="102"/>
      <c r="FI1861" s="102"/>
      <c r="FJ1861" s="102"/>
      <c r="FK1861" s="102"/>
      <c r="FL1861" s="102"/>
      <c r="FM1861" s="102"/>
      <c r="FN1861" s="102"/>
      <c r="FO1861" s="102"/>
      <c r="FP1861" s="102"/>
      <c r="FQ1861" s="102"/>
      <c r="FR1861" s="102"/>
      <c r="FS1861" s="102"/>
      <c r="FT1861" s="102"/>
      <c r="FU1861" s="102"/>
      <c r="FV1861" s="102"/>
      <c r="FW1861" s="102"/>
      <c r="FX1861" s="102"/>
      <c r="FY1861" s="102"/>
      <c r="FZ1861" s="102"/>
      <c r="GA1861" s="102"/>
      <c r="GB1861" s="102"/>
      <c r="GC1861" s="102"/>
      <c r="GD1861" s="102"/>
      <c r="GE1861" s="102"/>
      <c r="GF1861" s="102"/>
      <c r="GG1861" s="102"/>
      <c r="GH1861" s="102"/>
      <c r="GI1861" s="102"/>
      <c r="GJ1861" s="102"/>
      <c r="GK1861" s="102"/>
      <c r="GL1861" s="102"/>
      <c r="GM1861" s="102"/>
      <c r="GN1861" s="102"/>
      <c r="GO1861" s="102"/>
      <c r="GP1861" s="102"/>
      <c r="GQ1861" s="102"/>
      <c r="GR1861" s="102"/>
      <c r="GS1861" s="102"/>
      <c r="GT1861" s="102"/>
      <c r="GU1861" s="102"/>
      <c r="GV1861" s="102"/>
      <c r="GW1861" s="102"/>
      <c r="GX1861" s="102"/>
    </row>
    <row r="1862" spans="1:206" hidden="1">
      <c r="A1862" s="97" t="s">
        <v>2574</v>
      </c>
      <c r="B1862" s="81" t="s">
        <v>2575</v>
      </c>
      <c r="C1862" t="s">
        <v>714</v>
      </c>
      <c r="D1862" s="94" t="s">
        <v>2576</v>
      </c>
      <c r="E1862" s="97" t="s">
        <v>2591</v>
      </c>
      <c r="F1862" s="102"/>
      <c r="G1862" s="102"/>
      <c r="H1862" s="102"/>
      <c r="I1862" s="102"/>
      <c r="J1862" s="102"/>
      <c r="K1862" s="102"/>
      <c r="L1862" s="102"/>
      <c r="M1862" s="102"/>
      <c r="N1862" s="102"/>
      <c r="O1862" s="102"/>
      <c r="P1862" s="102"/>
      <c r="Q1862" s="102"/>
      <c r="R1862" s="102"/>
      <c r="S1862" s="102"/>
      <c r="T1862" s="102"/>
      <c r="U1862" s="102"/>
      <c r="V1862" s="102"/>
      <c r="W1862" s="102"/>
      <c r="X1862" s="102"/>
      <c r="Y1862" s="102"/>
      <c r="Z1862" s="102"/>
      <c r="AA1862" s="102"/>
      <c r="AB1862" s="102"/>
      <c r="AC1862" s="102"/>
      <c r="AD1862" s="102"/>
      <c r="AE1862" s="102"/>
      <c r="AF1862" s="102"/>
      <c r="AG1862" s="102"/>
      <c r="AH1862" s="102"/>
      <c r="AI1862" s="102"/>
      <c r="AJ1862" s="102"/>
      <c r="AK1862" s="102"/>
      <c r="AL1862" s="102"/>
      <c r="AM1862" s="102"/>
      <c r="AN1862" s="102"/>
      <c r="AO1862" s="102"/>
      <c r="AP1862" s="102"/>
      <c r="AQ1862" s="102"/>
      <c r="AR1862" s="102"/>
      <c r="AS1862" s="102"/>
      <c r="AT1862" s="102"/>
      <c r="AU1862" s="102"/>
      <c r="AV1862" s="102"/>
      <c r="AW1862" s="102"/>
      <c r="AX1862" s="102"/>
      <c r="AY1862" s="102"/>
      <c r="AZ1862" s="102"/>
      <c r="BA1862" s="102"/>
      <c r="BB1862" s="102"/>
      <c r="BC1862" s="102"/>
      <c r="BD1862" s="100"/>
      <c r="BE1862" s="102"/>
      <c r="BF1862" s="102"/>
      <c r="BG1862" s="102"/>
      <c r="BH1862" s="102"/>
      <c r="BI1862" s="100"/>
      <c r="BJ1862" s="102"/>
      <c r="BK1862" s="102"/>
      <c r="BL1862" s="102"/>
      <c r="BM1862" s="102"/>
      <c r="BN1862" s="102"/>
      <c r="BO1862" s="102"/>
      <c r="BP1862" s="102"/>
      <c r="BQ1862" s="102"/>
      <c r="BR1862" s="102"/>
      <c r="BS1862" s="99">
        <v>5123.5359178082099</v>
      </c>
      <c r="BT1862" s="99">
        <v>5573.0020547945196</v>
      </c>
      <c r="BU1862" s="99">
        <v>6040.84126027397</v>
      </c>
      <c r="BV1862" s="99">
        <v>6446.8042349726702</v>
      </c>
      <c r="BW1862" s="99">
        <v>6847.0889315068398</v>
      </c>
      <c r="BX1862" s="99">
        <v>7410.5306027397201</v>
      </c>
      <c r="BY1862" s="99">
        <v>7902.8028219178004</v>
      </c>
      <c r="BZ1862" s="99">
        <v>8362.5472131147508</v>
      </c>
      <c r="CA1862" s="99">
        <v>8968.3544383561602</v>
      </c>
      <c r="CB1862" s="99">
        <v>9578.4324931506799</v>
      </c>
      <c r="CC1862" s="99">
        <v>10227.290958904099</v>
      </c>
      <c r="CD1862" s="99">
        <v>10778.309016393399</v>
      </c>
      <c r="CE1862" s="99">
        <v>11322.455342465701</v>
      </c>
      <c r="CF1862" s="99">
        <v>11824.2425753424</v>
      </c>
      <c r="CG1862" s="99">
        <v>12070.086931506799</v>
      </c>
      <c r="CH1862" s="99">
        <v>12366.533633879701</v>
      </c>
      <c r="CI1862" s="99">
        <v>12513.793808219099</v>
      </c>
      <c r="CJ1862" s="99">
        <v>12585.3427945205</v>
      </c>
      <c r="CK1862" s="99">
        <v>12655.925835616399</v>
      </c>
      <c r="CL1862" s="99">
        <v>12545.6060928961</v>
      </c>
      <c r="CM1862" s="99">
        <v>11424.246958904099</v>
      </c>
      <c r="CN1862" s="99">
        <v>11791.0069863013</v>
      </c>
      <c r="CO1862" s="99">
        <v>11963.881479452</v>
      </c>
      <c r="CP1862" s="99">
        <v>11908.3766393442</v>
      </c>
      <c r="CQ1862" s="99">
        <v>11588.689397260199</v>
      </c>
      <c r="CR1862" s="99">
        <v>10812.9874520547</v>
      </c>
      <c r="CS1862" s="99">
        <v>9694.5267397260195</v>
      </c>
      <c r="CT1862" s="99">
        <v>8391.3813114754103</v>
      </c>
      <c r="CU1862" s="99">
        <v>7513.8056438356098</v>
      </c>
      <c r="CV1862" s="99">
        <v>6751.9079178082202</v>
      </c>
      <c r="CW1862" s="99">
        <v>6606.7559178082101</v>
      </c>
      <c r="CX1862" s="99">
        <v>6426.6006557377004</v>
      </c>
      <c r="CY1862" s="99">
        <v>6532.4228219178003</v>
      </c>
      <c r="CZ1862" s="99">
        <v>6516.01706849315</v>
      </c>
      <c r="DA1862" s="99">
        <v>6569.3844931506801</v>
      </c>
      <c r="DB1862" s="99">
        <v>7034.3886188524502</v>
      </c>
      <c r="DC1862" s="99">
        <v>7575.7794698630096</v>
      </c>
      <c r="DD1862" s="99">
        <v>8228.4517597260201</v>
      </c>
      <c r="DE1862" s="99">
        <v>9072.4200368219099</v>
      </c>
      <c r="DF1862" s="99">
        <v>9801.3487099453505</v>
      </c>
      <c r="DG1862" s="99">
        <v>10194.6075144474</v>
      </c>
      <c r="DH1862" s="99">
        <v>10622.416824674099</v>
      </c>
      <c r="DI1862" s="99">
        <v>11051.3810057678</v>
      </c>
      <c r="DJ1862" s="99">
        <v>10996.1508113167</v>
      </c>
      <c r="DK1862" s="99">
        <v>11298.4686311687</v>
      </c>
      <c r="DL1862" s="99">
        <v>11529.302707209101</v>
      </c>
      <c r="DM1862" s="99">
        <v>11578.353694653901</v>
      </c>
      <c r="DN1862" s="99">
        <v>11647.3905962999</v>
      </c>
      <c r="DO1862" s="99">
        <v>11806.2589171687</v>
      </c>
      <c r="DP1862" s="99">
        <v>11897.627646408801</v>
      </c>
      <c r="DQ1862" s="99">
        <v>12047.121987778901</v>
      </c>
      <c r="DR1862" s="99">
        <v>12285.2142243169</v>
      </c>
      <c r="DS1862" s="99">
        <v>12268.7315893699</v>
      </c>
      <c r="DT1862" s="99">
        <v>12459.0888663396</v>
      </c>
      <c r="DU1862" s="99">
        <v>12555.558565961501</v>
      </c>
      <c r="DV1862" s="99">
        <v>11480.568908991099</v>
      </c>
      <c r="DW1862" s="99">
        <v>11818.4675257198</v>
      </c>
      <c r="DX1862" s="99">
        <v>11979.202911229801</v>
      </c>
      <c r="DY1862" s="99">
        <v>11802.1486498962</v>
      </c>
      <c r="DZ1862" s="102"/>
      <c r="EA1862" s="102"/>
      <c r="EB1862" s="102"/>
      <c r="EC1862" s="102"/>
      <c r="ED1862" s="102"/>
      <c r="EE1862" s="102"/>
      <c r="EF1862" s="102"/>
      <c r="EG1862" s="102"/>
      <c r="EH1862" s="102"/>
      <c r="EI1862" s="102"/>
      <c r="EJ1862" s="102"/>
      <c r="EK1862" s="102"/>
      <c r="EL1862" s="102"/>
      <c r="EM1862" s="102"/>
      <c r="EN1862" s="102"/>
      <c r="EO1862" s="102"/>
      <c r="EP1862" s="102"/>
      <c r="EQ1862" s="102"/>
      <c r="ER1862" s="102"/>
      <c r="ES1862" s="102"/>
      <c r="ET1862" s="102"/>
      <c r="EU1862" s="102"/>
      <c r="EV1862" s="102"/>
      <c r="EW1862" s="102"/>
      <c r="EX1862" s="102"/>
      <c r="EY1862" s="102"/>
      <c r="EZ1862" s="102"/>
      <c r="FA1862" s="102"/>
      <c r="FB1862" s="102"/>
      <c r="FC1862" s="102"/>
      <c r="FD1862" s="102"/>
      <c r="FE1862" s="102"/>
      <c r="FF1862" s="102"/>
      <c r="FG1862" s="102"/>
      <c r="FH1862" s="102"/>
      <c r="FI1862" s="102"/>
      <c r="FJ1862" s="102"/>
      <c r="FK1862" s="102"/>
      <c r="FL1862" s="102"/>
      <c r="FM1862" s="102"/>
      <c r="FN1862" s="102"/>
      <c r="FO1862" s="102"/>
      <c r="FP1862" s="102"/>
      <c r="FQ1862" s="102"/>
      <c r="FR1862" s="102"/>
      <c r="FS1862" s="102"/>
      <c r="FT1862" s="102"/>
      <c r="FU1862" s="102"/>
      <c r="FV1862" s="102"/>
      <c r="FW1862" s="102"/>
      <c r="FX1862" s="102"/>
      <c r="FY1862" s="102"/>
      <c r="FZ1862" s="102"/>
      <c r="GA1862" s="102"/>
      <c r="GB1862" s="102"/>
      <c r="GC1862" s="102"/>
      <c r="GD1862" s="102"/>
      <c r="GE1862" s="102"/>
      <c r="GF1862" s="102"/>
      <c r="GG1862" s="102"/>
      <c r="GH1862" s="102"/>
      <c r="GI1862" s="102"/>
      <c r="GJ1862" s="102"/>
      <c r="GK1862" s="102"/>
      <c r="GL1862" s="102"/>
      <c r="GM1862" s="102"/>
      <c r="GN1862" s="102"/>
      <c r="GO1862" s="102"/>
      <c r="GP1862" s="102"/>
      <c r="GQ1862" s="102"/>
      <c r="GR1862" s="102"/>
      <c r="GS1862" s="102"/>
      <c r="GT1862" s="102"/>
      <c r="GU1862" s="102"/>
      <c r="GV1862" s="102"/>
      <c r="GW1862" s="102"/>
      <c r="GX1862" s="102"/>
    </row>
    <row r="1863" spans="1:206" hidden="1">
      <c r="A1863" s="97" t="s">
        <v>2574</v>
      </c>
      <c r="B1863" s="81" t="s">
        <v>2575</v>
      </c>
      <c r="C1863" t="s">
        <v>714</v>
      </c>
      <c r="D1863" s="94" t="s">
        <v>2576</v>
      </c>
      <c r="E1863" s="97" t="s">
        <v>2592</v>
      </c>
      <c r="F1863" s="102"/>
      <c r="G1863" s="102"/>
      <c r="H1863" s="102"/>
      <c r="I1863" s="102"/>
      <c r="J1863" s="102"/>
      <c r="K1863" s="102"/>
      <c r="L1863" s="102"/>
      <c r="M1863" s="102"/>
      <c r="N1863" s="102"/>
      <c r="O1863" s="102"/>
      <c r="P1863" s="102"/>
      <c r="Q1863" s="102"/>
      <c r="R1863" s="102"/>
      <c r="S1863" s="102"/>
      <c r="T1863" s="102"/>
      <c r="U1863" s="102"/>
      <c r="V1863" s="102"/>
      <c r="W1863" s="102"/>
      <c r="X1863" s="102"/>
      <c r="Y1863" s="102"/>
      <c r="Z1863" s="102"/>
      <c r="AA1863" s="102"/>
      <c r="AB1863" s="102"/>
      <c r="AC1863" s="102"/>
      <c r="AD1863" s="102"/>
      <c r="AE1863" s="102"/>
      <c r="AF1863" s="102"/>
      <c r="AG1863" s="102"/>
      <c r="AH1863" s="102"/>
      <c r="AI1863" s="102"/>
      <c r="AJ1863" s="102"/>
      <c r="AK1863" s="102"/>
      <c r="AL1863" s="102"/>
      <c r="AM1863" s="102"/>
      <c r="AN1863" s="102"/>
      <c r="AO1863" s="102"/>
      <c r="AP1863" s="102"/>
      <c r="AQ1863" s="102"/>
      <c r="AR1863" s="102"/>
      <c r="AS1863" s="102"/>
      <c r="AT1863" s="102"/>
      <c r="AU1863" s="102"/>
      <c r="AV1863" s="102"/>
      <c r="AW1863" s="102"/>
      <c r="AX1863" s="102"/>
      <c r="AY1863" s="102"/>
      <c r="AZ1863" s="102"/>
      <c r="BA1863" s="102"/>
      <c r="BB1863" s="102"/>
      <c r="BC1863" s="102"/>
      <c r="BD1863" s="100"/>
      <c r="BE1863" s="102"/>
      <c r="BF1863" s="102"/>
      <c r="BG1863" s="102"/>
      <c r="BH1863" s="102"/>
      <c r="BI1863" s="100"/>
      <c r="BJ1863" s="102"/>
      <c r="BK1863" s="102"/>
      <c r="BL1863" s="102"/>
      <c r="BM1863" s="102"/>
      <c r="BN1863" s="102"/>
      <c r="BO1863" s="102"/>
      <c r="BP1863" s="102"/>
      <c r="BQ1863" s="102"/>
      <c r="BR1863" s="102"/>
      <c r="BS1863" s="99">
        <v>4695.8584931506803</v>
      </c>
      <c r="BT1863" s="99">
        <v>4661.3252054794502</v>
      </c>
      <c r="BU1863" s="99">
        <v>4981.8954794520496</v>
      </c>
      <c r="BV1863" s="99">
        <v>5120.7797814207597</v>
      </c>
      <c r="BW1863" s="99">
        <v>5163.38671232876</v>
      </c>
      <c r="BX1863" s="99">
        <v>5316.0650032834501</v>
      </c>
      <c r="BY1863" s="99">
        <v>5208.6499329132002</v>
      </c>
      <c r="BZ1863" s="99">
        <v>5000.14038896886</v>
      </c>
      <c r="CA1863" s="99">
        <v>5316.9525053941697</v>
      </c>
      <c r="CB1863" s="99">
        <v>5021.8444314119197</v>
      </c>
      <c r="CC1863" s="99">
        <v>4503.4214016453598</v>
      </c>
      <c r="CD1863" s="99">
        <v>4553.4056187021897</v>
      </c>
      <c r="CE1863" s="99">
        <v>4724.6021084670801</v>
      </c>
      <c r="CF1863" s="99">
        <v>4974.7819596320296</v>
      </c>
      <c r="CG1863" s="99">
        <v>5508.8325984713401</v>
      </c>
      <c r="CH1863" s="99">
        <v>5875.5050501838996</v>
      </c>
      <c r="CI1863" s="99">
        <v>6278.0128584487902</v>
      </c>
      <c r="CJ1863" s="99">
        <v>6572.4343494490204</v>
      </c>
      <c r="CK1863" s="99">
        <v>6468.61811753027</v>
      </c>
      <c r="CL1863" s="99">
        <v>6661.5029689112898</v>
      </c>
      <c r="CM1863" s="99">
        <v>6633.3741839377899</v>
      </c>
      <c r="CN1863" s="99">
        <v>6741.84743014984</v>
      </c>
      <c r="CO1863" s="99">
        <v>6807.4802467745403</v>
      </c>
      <c r="CP1863" s="99">
        <v>6989.10285760435</v>
      </c>
      <c r="CQ1863" s="99">
        <v>7064.0717579619604</v>
      </c>
      <c r="CR1863" s="99">
        <v>7447.88183398417</v>
      </c>
      <c r="CS1863" s="99">
        <v>7848.5724956209597</v>
      </c>
      <c r="CT1863" s="99">
        <v>7943.33439890721</v>
      </c>
      <c r="CU1863" s="99">
        <v>8159.4187898903701</v>
      </c>
      <c r="CV1863" s="99">
        <v>8481.9567152051004</v>
      </c>
      <c r="CW1863" s="99">
        <v>8833.7486887289306</v>
      </c>
      <c r="CX1863" s="99">
        <v>9429.9823225514592</v>
      </c>
      <c r="CY1863" s="99">
        <v>9903.4318638658697</v>
      </c>
      <c r="CZ1863" s="99">
        <v>10374.415165975501</v>
      </c>
      <c r="DA1863" s="99">
        <v>10006.083522523901</v>
      </c>
      <c r="DB1863" s="99">
        <v>10145.7499971498</v>
      </c>
      <c r="DC1863" s="99">
        <v>10382.418598976499</v>
      </c>
      <c r="DD1863" s="99">
        <v>10342.856561496499</v>
      </c>
      <c r="DE1863" s="99">
        <v>10499.6828829857</v>
      </c>
      <c r="DF1863" s="99">
        <v>10997.896622497001</v>
      </c>
      <c r="DG1863" s="99">
        <v>11102.9987931454</v>
      </c>
      <c r="DH1863" s="99">
        <v>11179.192255951701</v>
      </c>
      <c r="DI1863" s="99">
        <v>10824.850394245601</v>
      </c>
      <c r="DJ1863" s="99">
        <v>10601.636218792501</v>
      </c>
      <c r="DK1863" s="99">
        <v>10375.159369319001</v>
      </c>
      <c r="DL1863" s="99">
        <v>10378.438825737399</v>
      </c>
      <c r="DM1863" s="99">
        <v>10395.9040032502</v>
      </c>
      <c r="DN1863" s="99">
        <v>10287.067345379701</v>
      </c>
      <c r="DO1863" s="99">
        <v>10285.5953144387</v>
      </c>
      <c r="DP1863" s="99">
        <v>10445.5489095228</v>
      </c>
      <c r="DQ1863" s="99">
        <v>10578.0358868072</v>
      </c>
      <c r="DR1863" s="99">
        <v>10045.3372006999</v>
      </c>
      <c r="DS1863" s="99">
        <v>9498.9496827559196</v>
      </c>
      <c r="DT1863" s="99">
        <v>8729.1441406034101</v>
      </c>
      <c r="DU1863" s="99">
        <v>8343.9556387224693</v>
      </c>
      <c r="DV1863" s="99">
        <v>7995.8113847733603</v>
      </c>
      <c r="DW1863" s="99">
        <v>8036.9110834859202</v>
      </c>
      <c r="DX1863" s="99">
        <v>8568.7453757434996</v>
      </c>
      <c r="DY1863" s="99">
        <v>9407.6239058118699</v>
      </c>
      <c r="DZ1863" s="102"/>
      <c r="EA1863" s="102"/>
      <c r="EB1863" s="102"/>
      <c r="EC1863" s="102"/>
      <c r="ED1863" s="102"/>
      <c r="EE1863" s="102"/>
      <c r="EF1863" s="102"/>
      <c r="EG1863" s="102"/>
      <c r="EH1863" s="102"/>
      <c r="EI1863" s="102"/>
      <c r="EJ1863" s="102"/>
      <c r="EK1863" s="102"/>
      <c r="EL1863" s="102"/>
      <c r="EM1863" s="102"/>
      <c r="EN1863" s="102"/>
      <c r="EO1863" s="102"/>
      <c r="EP1863" s="102"/>
      <c r="EQ1863" s="102"/>
      <c r="ER1863" s="102"/>
      <c r="ES1863" s="102"/>
      <c r="ET1863" s="102"/>
      <c r="EU1863" s="102"/>
      <c r="EV1863" s="102"/>
      <c r="EW1863" s="102"/>
      <c r="EX1863" s="102"/>
      <c r="EY1863" s="102"/>
      <c r="EZ1863" s="102"/>
      <c r="FA1863" s="102"/>
      <c r="FB1863" s="102"/>
      <c r="FC1863" s="102"/>
      <c r="FD1863" s="102"/>
      <c r="FE1863" s="102"/>
      <c r="FF1863" s="102"/>
      <c r="FG1863" s="102"/>
      <c r="FH1863" s="102"/>
      <c r="FI1863" s="102"/>
      <c r="FJ1863" s="102"/>
      <c r="FK1863" s="102"/>
      <c r="FL1863" s="102"/>
      <c r="FM1863" s="102"/>
      <c r="FN1863" s="102"/>
      <c r="FO1863" s="102"/>
      <c r="FP1863" s="102"/>
      <c r="FQ1863" s="102"/>
      <c r="FR1863" s="102"/>
      <c r="FS1863" s="102"/>
      <c r="FT1863" s="102"/>
      <c r="FU1863" s="102"/>
      <c r="FV1863" s="102"/>
      <c r="FW1863" s="102"/>
      <c r="FX1863" s="102"/>
      <c r="FY1863" s="102"/>
      <c r="FZ1863" s="102"/>
      <c r="GA1863" s="102"/>
      <c r="GB1863" s="102"/>
      <c r="GC1863" s="102"/>
      <c r="GD1863" s="102"/>
      <c r="GE1863" s="102"/>
      <c r="GF1863" s="102"/>
      <c r="GG1863" s="102"/>
      <c r="GH1863" s="102"/>
      <c r="GI1863" s="102"/>
      <c r="GJ1863" s="102"/>
      <c r="GK1863" s="102"/>
      <c r="GL1863" s="102"/>
      <c r="GM1863" s="102"/>
      <c r="GN1863" s="102"/>
      <c r="GO1863" s="102"/>
      <c r="GP1863" s="102"/>
      <c r="GQ1863" s="102"/>
      <c r="GR1863" s="102"/>
      <c r="GS1863" s="102"/>
      <c r="GT1863" s="102"/>
      <c r="GU1863" s="102"/>
      <c r="GV1863" s="102"/>
      <c r="GW1863" s="102"/>
      <c r="GX1863" s="102"/>
    </row>
    <row r="1864" spans="1:206" hidden="1">
      <c r="A1864" s="97" t="s">
        <v>2574</v>
      </c>
      <c r="B1864" s="81" t="s">
        <v>2575</v>
      </c>
      <c r="C1864" t="s">
        <v>714</v>
      </c>
      <c r="D1864" s="94" t="s">
        <v>2576</v>
      </c>
      <c r="E1864" s="97" t="s">
        <v>2593</v>
      </c>
      <c r="F1864" s="102"/>
      <c r="G1864" s="102"/>
      <c r="H1864" s="102"/>
      <c r="I1864" s="102"/>
      <c r="J1864" s="102"/>
      <c r="K1864" s="102"/>
      <c r="L1864" s="102"/>
      <c r="M1864" s="102"/>
      <c r="N1864" s="102"/>
      <c r="O1864" s="102"/>
      <c r="P1864" s="102"/>
      <c r="Q1864" s="102"/>
      <c r="R1864" s="102"/>
      <c r="S1864" s="102"/>
      <c r="T1864" s="102"/>
      <c r="U1864" s="102"/>
      <c r="V1864" s="102"/>
      <c r="W1864" s="102"/>
      <c r="X1864" s="102"/>
      <c r="Y1864" s="102"/>
      <c r="Z1864" s="102"/>
      <c r="AA1864" s="102"/>
      <c r="AB1864" s="102"/>
      <c r="AC1864" s="102"/>
      <c r="AD1864" s="102"/>
      <c r="AE1864" s="102"/>
      <c r="AF1864" s="102"/>
      <c r="AG1864" s="102"/>
      <c r="AH1864" s="102"/>
      <c r="AI1864" s="102"/>
      <c r="AJ1864" s="102"/>
      <c r="AK1864" s="102"/>
      <c r="AL1864" s="102"/>
      <c r="AM1864" s="102"/>
      <c r="AN1864" s="102"/>
      <c r="AO1864" s="102"/>
      <c r="AP1864" s="102"/>
      <c r="AQ1864" s="102"/>
      <c r="AR1864" s="102"/>
      <c r="AS1864" s="102"/>
      <c r="AT1864" s="102"/>
      <c r="AU1864" s="102"/>
      <c r="AV1864" s="102"/>
      <c r="AW1864" s="102"/>
      <c r="AX1864" s="102"/>
      <c r="AY1864" s="102"/>
      <c r="AZ1864" s="102"/>
      <c r="BA1864" s="102"/>
      <c r="BB1864" s="102"/>
      <c r="BC1864" s="102"/>
      <c r="BD1864" s="100"/>
      <c r="BE1864" s="102"/>
      <c r="BF1864" s="102"/>
      <c r="BG1864" s="102"/>
      <c r="BH1864" s="102"/>
      <c r="BI1864" s="100"/>
      <c r="BJ1864" s="102"/>
      <c r="BK1864" s="102"/>
      <c r="BL1864" s="102"/>
      <c r="BM1864" s="102"/>
      <c r="BN1864" s="102"/>
      <c r="BO1864" s="102"/>
      <c r="BP1864" s="102"/>
      <c r="BQ1864" s="102"/>
      <c r="BR1864" s="102"/>
      <c r="BS1864" s="99">
        <v>10461.1260547945</v>
      </c>
      <c r="BT1864" s="99">
        <v>11127.6115260273</v>
      </c>
      <c r="BU1864" s="99">
        <v>11891.646969863001</v>
      </c>
      <c r="BV1864" s="99">
        <v>12386.698584699399</v>
      </c>
      <c r="BW1864" s="99">
        <v>12744.3723041095</v>
      </c>
      <c r="BX1864" s="99">
        <v>13509.5043835616</v>
      </c>
      <c r="BY1864" s="99">
        <v>13601.5276958904</v>
      </c>
      <c r="BZ1864" s="99">
        <v>13923.543808743099</v>
      </c>
      <c r="CA1864" s="99">
        <v>14060.1898547945</v>
      </c>
      <c r="CB1864" s="99">
        <v>13454.1600904109</v>
      </c>
      <c r="CC1864" s="99">
        <v>12953.990695890399</v>
      </c>
      <c r="CD1864" s="99">
        <v>12854.3612076502</v>
      </c>
      <c r="CE1864" s="99">
        <v>13564.7463205479</v>
      </c>
      <c r="CF1864" s="99">
        <v>14373.949323287599</v>
      </c>
      <c r="CG1864" s="99">
        <v>15044.569624657501</v>
      </c>
      <c r="CH1864" s="99">
        <v>15123.074765027301</v>
      </c>
      <c r="CI1864" s="99">
        <v>15101.5169178082</v>
      </c>
      <c r="CJ1864" s="99">
        <v>15460.585816438301</v>
      </c>
      <c r="CK1864" s="99">
        <v>16041.121939725999</v>
      </c>
      <c r="CL1864" s="99">
        <v>16876.477472840099</v>
      </c>
      <c r="CM1864" s="99">
        <v>17377.604582356402</v>
      </c>
      <c r="CN1864" s="99">
        <v>17055.044974504501</v>
      </c>
      <c r="CO1864" s="99">
        <v>17001.290758559899</v>
      </c>
      <c r="CP1864" s="99">
        <v>16828.010701888099</v>
      </c>
      <c r="CQ1864" s="99">
        <v>16042.7230531278</v>
      </c>
      <c r="CR1864" s="99">
        <v>16027.9511475281</v>
      </c>
      <c r="CS1864" s="99">
        <v>16428.7979372892</v>
      </c>
      <c r="CT1864" s="99">
        <v>16602.610338237799</v>
      </c>
      <c r="CU1864" s="99">
        <v>16671.722727185701</v>
      </c>
      <c r="CV1864" s="99">
        <v>17512.727688532599</v>
      </c>
      <c r="CW1864" s="99">
        <v>17800.993413616699</v>
      </c>
      <c r="CX1864" s="99">
        <v>18196.6610852499</v>
      </c>
      <c r="CY1864" s="99">
        <v>18350.711265341699</v>
      </c>
      <c r="CZ1864" s="99">
        <v>18118.108164539899</v>
      </c>
      <c r="DA1864" s="99">
        <v>17871.8405198131</v>
      </c>
      <c r="DB1864" s="99">
        <v>18194.422129603201</v>
      </c>
      <c r="DC1864" s="99">
        <v>17936.546895751198</v>
      </c>
      <c r="DD1864" s="99">
        <v>17993.750944845098</v>
      </c>
      <c r="DE1864" s="99">
        <v>17511.274373673299</v>
      </c>
      <c r="DF1864" s="99">
        <v>17100.533650921301</v>
      </c>
      <c r="DG1864" s="99">
        <v>16247.831865005801</v>
      </c>
      <c r="DH1864" s="99">
        <v>15873.720032236601</v>
      </c>
      <c r="DI1864" s="99">
        <v>15758.712109935201</v>
      </c>
      <c r="DJ1864" s="99">
        <v>15359.618937258399</v>
      </c>
      <c r="DK1864" s="99">
        <v>15576.163702294099</v>
      </c>
      <c r="DL1864" s="99">
        <v>15654.5299876793</v>
      </c>
      <c r="DM1864" s="99">
        <v>15727.7161789539</v>
      </c>
      <c r="DN1864" s="99">
        <v>16674.703378015201</v>
      </c>
      <c r="DO1864" s="99">
        <v>17852.926499982099</v>
      </c>
      <c r="DP1864" s="99">
        <v>19871.784790840298</v>
      </c>
      <c r="DQ1864" s="99">
        <v>21066.547853103701</v>
      </c>
      <c r="DR1864" s="99">
        <v>20722.730768559399</v>
      </c>
      <c r="DS1864" s="99">
        <v>21789.462171955802</v>
      </c>
      <c r="DT1864" s="99">
        <v>24381.694723175799</v>
      </c>
      <c r="DU1864" s="99">
        <v>26351.373523618498</v>
      </c>
      <c r="DV1864" s="99">
        <v>25617.599311271599</v>
      </c>
      <c r="DW1864" s="99">
        <v>25915.782057783901</v>
      </c>
      <c r="DX1864" s="99">
        <v>26977.999177357</v>
      </c>
      <c r="DY1864" s="99">
        <v>28555.72858322</v>
      </c>
      <c r="DZ1864" s="102"/>
      <c r="EA1864" s="102"/>
      <c r="EB1864" s="102"/>
      <c r="EC1864" s="102"/>
      <c r="ED1864" s="102"/>
      <c r="EE1864" s="102"/>
      <c r="EF1864" s="102"/>
      <c r="EG1864" s="102"/>
      <c r="EH1864" s="102"/>
      <c r="EI1864" s="102"/>
      <c r="EJ1864" s="102"/>
      <c r="EK1864" s="102"/>
      <c r="EL1864" s="102"/>
      <c r="EM1864" s="102"/>
      <c r="EN1864" s="102"/>
      <c r="EO1864" s="102"/>
      <c r="EP1864" s="102"/>
      <c r="EQ1864" s="102"/>
      <c r="ER1864" s="102"/>
      <c r="ES1864" s="102"/>
      <c r="ET1864" s="102"/>
      <c r="EU1864" s="102"/>
      <c r="EV1864" s="102"/>
      <c r="EW1864" s="102"/>
      <c r="EX1864" s="102"/>
      <c r="EY1864" s="102"/>
      <c r="EZ1864" s="102"/>
      <c r="FA1864" s="102"/>
      <c r="FB1864" s="102"/>
      <c r="FC1864" s="102"/>
      <c r="FD1864" s="102"/>
      <c r="FE1864" s="102"/>
      <c r="FF1864" s="102"/>
      <c r="FG1864" s="102"/>
      <c r="FH1864" s="102"/>
      <c r="FI1864" s="102"/>
      <c r="FJ1864" s="102"/>
      <c r="FK1864" s="102"/>
      <c r="FL1864" s="102"/>
      <c r="FM1864" s="102"/>
      <c r="FN1864" s="102"/>
      <c r="FO1864" s="102"/>
      <c r="FP1864" s="102"/>
      <c r="FQ1864" s="102"/>
      <c r="FR1864" s="102"/>
      <c r="FS1864" s="102"/>
      <c r="FT1864" s="102"/>
      <c r="FU1864" s="102"/>
      <c r="FV1864" s="102"/>
      <c r="FW1864" s="102"/>
      <c r="FX1864" s="102"/>
      <c r="FY1864" s="102"/>
      <c r="FZ1864" s="102"/>
      <c r="GA1864" s="102"/>
      <c r="GB1864" s="102"/>
      <c r="GC1864" s="102"/>
      <c r="GD1864" s="102"/>
      <c r="GE1864" s="102"/>
      <c r="GF1864" s="102"/>
      <c r="GG1864" s="102"/>
      <c r="GH1864" s="102"/>
      <c r="GI1864" s="102"/>
      <c r="GJ1864" s="102"/>
      <c r="GK1864" s="102"/>
      <c r="GL1864" s="102"/>
      <c r="GM1864" s="102"/>
      <c r="GN1864" s="102"/>
      <c r="GO1864" s="102"/>
      <c r="GP1864" s="102"/>
      <c r="GQ1864" s="102"/>
      <c r="GR1864" s="102"/>
      <c r="GS1864" s="102"/>
      <c r="GT1864" s="102"/>
      <c r="GU1864" s="102"/>
      <c r="GV1864" s="102"/>
      <c r="GW1864" s="102"/>
      <c r="GX1864" s="102"/>
    </row>
    <row r="1865" spans="1:206" hidden="1">
      <c r="A1865" s="97" t="s">
        <v>2574</v>
      </c>
      <c r="B1865" s="81" t="s">
        <v>2575</v>
      </c>
      <c r="C1865" t="s">
        <v>714</v>
      </c>
      <c r="D1865" s="94" t="s">
        <v>2576</v>
      </c>
      <c r="E1865" s="97" t="s">
        <v>2594</v>
      </c>
      <c r="F1865" s="102"/>
      <c r="G1865" s="102"/>
      <c r="H1865" s="102"/>
      <c r="I1865" s="102"/>
      <c r="J1865" s="102"/>
      <c r="K1865" s="102"/>
      <c r="L1865" s="102"/>
      <c r="M1865" s="102"/>
      <c r="N1865" s="102"/>
      <c r="O1865" s="102"/>
      <c r="P1865" s="102"/>
      <c r="Q1865" s="102"/>
      <c r="R1865" s="102"/>
      <c r="S1865" s="102"/>
      <c r="T1865" s="102"/>
      <c r="U1865" s="102"/>
      <c r="V1865" s="102"/>
      <c r="W1865" s="102"/>
      <c r="X1865" s="102"/>
      <c r="Y1865" s="102"/>
      <c r="Z1865" s="102"/>
      <c r="AA1865" s="102"/>
      <c r="AB1865" s="102"/>
      <c r="AC1865" s="102"/>
      <c r="AD1865" s="102"/>
      <c r="AE1865" s="102"/>
      <c r="AF1865" s="102"/>
      <c r="AG1865" s="102"/>
      <c r="AH1865" s="102"/>
      <c r="AI1865" s="102"/>
      <c r="AJ1865" s="102"/>
      <c r="AK1865" s="102"/>
      <c r="AL1865" s="102"/>
      <c r="AM1865" s="102"/>
      <c r="AN1865" s="102"/>
      <c r="AO1865" s="102"/>
      <c r="AP1865" s="102"/>
      <c r="AQ1865" s="102"/>
      <c r="AR1865" s="102"/>
      <c r="AS1865" s="102"/>
      <c r="AT1865" s="102"/>
      <c r="AU1865" s="102"/>
      <c r="AV1865" s="102"/>
      <c r="AW1865" s="102"/>
      <c r="AX1865" s="102"/>
      <c r="AY1865" s="102"/>
      <c r="AZ1865" s="102"/>
      <c r="BA1865" s="102"/>
      <c r="BB1865" s="102"/>
      <c r="BC1865" s="102"/>
      <c r="BD1865" s="100"/>
      <c r="BE1865" s="102"/>
      <c r="BF1865" s="102"/>
      <c r="BG1865" s="102"/>
      <c r="BH1865" s="102"/>
      <c r="BI1865" s="100"/>
      <c r="BJ1865" s="102"/>
      <c r="BK1865" s="102"/>
      <c r="BL1865" s="102"/>
      <c r="BM1865" s="102"/>
      <c r="BN1865" s="102"/>
      <c r="BO1865" s="102"/>
      <c r="BP1865" s="102"/>
      <c r="BQ1865" s="102"/>
      <c r="BR1865" s="102"/>
      <c r="BS1865" s="99">
        <v>31791.906986301299</v>
      </c>
      <c r="BT1865" s="99">
        <v>34560.929416438303</v>
      </c>
      <c r="BU1865" s="99">
        <v>37103.661353424599</v>
      </c>
      <c r="BV1865" s="99">
        <v>40418.298857923503</v>
      </c>
      <c r="BW1865" s="99">
        <v>43648.661454794499</v>
      </c>
      <c r="BX1865" s="99">
        <v>48074.783537529998</v>
      </c>
      <c r="BY1865" s="99">
        <v>50785.244491817299</v>
      </c>
      <c r="BZ1865" s="99">
        <v>53553.865181318499</v>
      </c>
      <c r="CA1865" s="99">
        <v>58551.798401284497</v>
      </c>
      <c r="CB1865" s="99">
        <v>58671.083208021701</v>
      </c>
      <c r="CC1865" s="99">
        <v>55810.762122008702</v>
      </c>
      <c r="CD1865" s="99">
        <v>60440.187744329603</v>
      </c>
      <c r="CE1865" s="99">
        <v>62740.326862108399</v>
      </c>
      <c r="CF1865" s="99">
        <v>63322.354065468302</v>
      </c>
      <c r="CG1865" s="99">
        <v>66067.416016575007</v>
      </c>
      <c r="CH1865" s="99">
        <v>62942.090022604098</v>
      </c>
      <c r="CI1865" s="99">
        <v>59493.268693858801</v>
      </c>
      <c r="CJ1865" s="99">
        <v>57237.688760223697</v>
      </c>
      <c r="CK1865" s="99">
        <v>56591.8391057513</v>
      </c>
      <c r="CL1865" s="99">
        <v>57640.166670995502</v>
      </c>
      <c r="CM1865" s="99">
        <v>57344.624859739401</v>
      </c>
      <c r="CN1865" s="99">
        <v>60175.8168962337</v>
      </c>
      <c r="CO1865" s="99">
        <v>60406.354606928202</v>
      </c>
      <c r="CP1865" s="99">
        <v>62840.499299404597</v>
      </c>
      <c r="CQ1865" s="99">
        <v>63791.539766462702</v>
      </c>
      <c r="CR1865" s="99">
        <v>65021.882770682198</v>
      </c>
      <c r="CS1865" s="99">
        <v>64865.505196377402</v>
      </c>
      <c r="CT1865" s="99">
        <v>65704.008067950097</v>
      </c>
      <c r="CU1865" s="99">
        <v>65892.147513542994</v>
      </c>
      <c r="CV1865" s="99">
        <v>66876.922317141594</v>
      </c>
      <c r="CW1865" s="99">
        <v>67841.004934253506</v>
      </c>
      <c r="CX1865" s="99">
        <v>69478.080362346605</v>
      </c>
      <c r="CY1865" s="99">
        <v>71250.150808037797</v>
      </c>
      <c r="CZ1865" s="99">
        <v>73014.364848507597</v>
      </c>
      <c r="DA1865" s="99">
        <v>71514.837386132698</v>
      </c>
      <c r="DB1865" s="99">
        <v>74569.630878940501</v>
      </c>
      <c r="DC1865" s="99">
        <v>74796.463816939795</v>
      </c>
      <c r="DD1865" s="99">
        <v>74011.176437253904</v>
      </c>
      <c r="DE1865" s="99">
        <v>77171.190610822203</v>
      </c>
      <c r="DF1865" s="99">
        <v>80853.329262407002</v>
      </c>
      <c r="DG1865" s="99">
        <v>81823.666288958295</v>
      </c>
      <c r="DH1865" s="99">
        <v>82567.896922342596</v>
      </c>
      <c r="DI1865" s="99">
        <v>82446.9104187302</v>
      </c>
      <c r="DJ1865" s="99">
        <v>83125.906157641395</v>
      </c>
      <c r="DK1865" s="99">
        <v>81489.763927178094</v>
      </c>
      <c r="DL1865" s="99">
        <v>83292.585434351204</v>
      </c>
      <c r="DM1865" s="99">
        <v>84030.206061749806</v>
      </c>
      <c r="DN1865" s="99">
        <v>86233.676490790196</v>
      </c>
      <c r="DO1865" s="99">
        <v>86571.619933331007</v>
      </c>
      <c r="DP1865" s="99">
        <v>88728.079459066794</v>
      </c>
      <c r="DQ1865" s="99">
        <v>91717.374628246398</v>
      </c>
      <c r="DR1865" s="99">
        <v>92085.001640144605</v>
      </c>
      <c r="DS1865" s="99">
        <v>92587.764723533895</v>
      </c>
      <c r="DT1865" s="99">
        <v>95001.699881030407</v>
      </c>
      <c r="DU1865" s="99">
        <v>95172.303742633696</v>
      </c>
      <c r="DV1865" s="99">
        <v>88928.244436939902</v>
      </c>
      <c r="DW1865" s="99">
        <v>90282.155029309404</v>
      </c>
      <c r="DX1865" s="99">
        <v>94291.826884958995</v>
      </c>
      <c r="DY1865" s="99">
        <v>96376.064702730204</v>
      </c>
      <c r="DZ1865" s="102"/>
      <c r="EA1865" s="102"/>
      <c r="EB1865" s="102"/>
      <c r="EC1865" s="102"/>
      <c r="ED1865" s="102"/>
      <c r="EE1865" s="102"/>
      <c r="EF1865" s="102"/>
      <c r="EG1865" s="102"/>
      <c r="EH1865" s="102"/>
      <c r="EI1865" s="102"/>
      <c r="EJ1865" s="102"/>
      <c r="EK1865" s="102"/>
      <c r="EL1865" s="102"/>
      <c r="EM1865" s="102"/>
      <c r="EN1865" s="102"/>
      <c r="EO1865" s="102"/>
      <c r="EP1865" s="102"/>
      <c r="EQ1865" s="102"/>
      <c r="ER1865" s="102"/>
      <c r="ES1865" s="102"/>
      <c r="ET1865" s="102"/>
      <c r="EU1865" s="102"/>
      <c r="EV1865" s="102"/>
      <c r="EW1865" s="102"/>
      <c r="EX1865" s="102"/>
      <c r="EY1865" s="102"/>
      <c r="EZ1865" s="102"/>
      <c r="FA1865" s="102"/>
      <c r="FB1865" s="102"/>
      <c r="FC1865" s="102"/>
      <c r="FD1865" s="102"/>
      <c r="FE1865" s="102"/>
      <c r="FF1865" s="102"/>
      <c r="FG1865" s="102"/>
      <c r="FH1865" s="102"/>
      <c r="FI1865" s="102"/>
      <c r="FJ1865" s="102"/>
      <c r="FK1865" s="102"/>
      <c r="FL1865" s="102"/>
      <c r="FM1865" s="102"/>
      <c r="FN1865" s="102"/>
      <c r="FO1865" s="102"/>
      <c r="FP1865" s="102"/>
      <c r="FQ1865" s="102"/>
      <c r="FR1865" s="102"/>
      <c r="FS1865" s="102"/>
      <c r="FT1865" s="102"/>
      <c r="FU1865" s="102"/>
      <c r="FV1865" s="102"/>
      <c r="FW1865" s="102"/>
      <c r="FX1865" s="102"/>
      <c r="FY1865" s="102"/>
      <c r="FZ1865" s="102"/>
      <c r="GA1865" s="102"/>
      <c r="GB1865" s="102"/>
      <c r="GC1865" s="102"/>
      <c r="GD1865" s="102"/>
      <c r="GE1865" s="102"/>
      <c r="GF1865" s="102"/>
      <c r="GG1865" s="102"/>
      <c r="GH1865" s="102"/>
      <c r="GI1865" s="102"/>
      <c r="GJ1865" s="102"/>
      <c r="GK1865" s="102"/>
      <c r="GL1865" s="102"/>
      <c r="GM1865" s="102"/>
      <c r="GN1865" s="102"/>
      <c r="GO1865" s="102"/>
      <c r="GP1865" s="102"/>
      <c r="GQ1865" s="102"/>
      <c r="GR1865" s="102"/>
      <c r="GS1865" s="102"/>
      <c r="GT1865" s="102"/>
      <c r="GU1865" s="102"/>
      <c r="GV1865" s="102"/>
      <c r="GW1865" s="102"/>
      <c r="GX1865" s="102"/>
    </row>
    <row r="1866" spans="1:206" hidden="1">
      <c r="A1866" s="101" t="s">
        <v>2574</v>
      </c>
      <c r="B1866" s="96" t="s">
        <v>2575</v>
      </c>
      <c r="C1866" s="35" t="s">
        <v>714</v>
      </c>
      <c r="D1866" s="95" t="s">
        <v>2576</v>
      </c>
      <c r="E1866" s="101" t="s">
        <v>2595</v>
      </c>
      <c r="F1866" s="107"/>
      <c r="G1866" s="107"/>
      <c r="H1866" s="107"/>
      <c r="I1866" s="107"/>
      <c r="J1866" s="107"/>
      <c r="K1866" s="107"/>
      <c r="L1866" s="107"/>
      <c r="M1866" s="107"/>
      <c r="N1866" s="107"/>
      <c r="O1866" s="107"/>
      <c r="P1866" s="107"/>
      <c r="Q1866" s="107"/>
      <c r="R1866" s="107"/>
      <c r="S1866" s="107"/>
      <c r="T1866" s="107"/>
      <c r="U1866" s="107"/>
      <c r="V1866" s="107"/>
      <c r="W1866" s="107"/>
      <c r="X1866" s="107"/>
      <c r="Y1866" s="107"/>
      <c r="Z1866" s="107"/>
      <c r="AA1866" s="107"/>
      <c r="AB1866" s="107"/>
      <c r="AC1866" s="107"/>
      <c r="AD1866" s="107"/>
      <c r="AE1866" s="107"/>
      <c r="AF1866" s="107"/>
      <c r="AG1866" s="107"/>
      <c r="AH1866" s="107"/>
      <c r="AI1866" s="107"/>
      <c r="AJ1866" s="107"/>
      <c r="AK1866" s="107"/>
      <c r="AL1866" s="107"/>
      <c r="AM1866" s="107"/>
      <c r="AN1866" s="107"/>
      <c r="AO1866" s="107"/>
      <c r="AP1866" s="107"/>
      <c r="AQ1866" s="107"/>
      <c r="AR1866" s="107"/>
      <c r="AS1866" s="107"/>
      <c r="AT1866" s="107"/>
      <c r="AU1866" s="107"/>
      <c r="AV1866" s="107"/>
      <c r="AW1866" s="107"/>
      <c r="AX1866" s="107"/>
      <c r="AY1866" s="107"/>
      <c r="AZ1866" s="107"/>
      <c r="BA1866" s="107"/>
      <c r="BB1866" s="107"/>
      <c r="BC1866" s="107"/>
      <c r="BD1866" s="108"/>
      <c r="BE1866" s="107"/>
      <c r="BF1866" s="107"/>
      <c r="BG1866" s="107"/>
      <c r="BH1866" s="107"/>
      <c r="BI1866" s="108"/>
      <c r="BJ1866" s="107"/>
      <c r="BK1866" s="107"/>
      <c r="BL1866" s="107"/>
      <c r="BM1866" s="107"/>
      <c r="BN1866" s="107"/>
      <c r="BO1866" s="107"/>
      <c r="BP1866" s="107"/>
      <c r="BQ1866" s="107"/>
      <c r="BR1866" s="107"/>
      <c r="BS1866" s="109">
        <v>106.128560908696</v>
      </c>
      <c r="BT1866" s="109">
        <v>135.090787389692</v>
      </c>
      <c r="BU1866" s="109">
        <v>148.62902316903299</v>
      </c>
      <c r="BV1866" s="109"/>
      <c r="BW1866" s="109"/>
      <c r="BX1866" s="109"/>
      <c r="BY1866" s="109"/>
      <c r="BZ1866" s="109"/>
      <c r="CA1866" s="109"/>
      <c r="CB1866" s="109"/>
      <c r="CC1866" s="109"/>
      <c r="CD1866" s="109"/>
      <c r="CE1866" s="109"/>
      <c r="CF1866" s="109"/>
      <c r="CG1866" s="109"/>
      <c r="CH1866" s="109"/>
      <c r="CI1866" s="109">
        <v>234.34612487369401</v>
      </c>
      <c r="CJ1866" s="109">
        <v>224.68703095961601</v>
      </c>
      <c r="CK1866" s="109">
        <v>226.99539677668</v>
      </c>
      <c r="CL1866" s="109">
        <v>242.10736008027399</v>
      </c>
      <c r="CM1866" s="109">
        <v>252.04502299434799</v>
      </c>
      <c r="CN1866" s="109">
        <v>251.28988654299201</v>
      </c>
      <c r="CO1866" s="109">
        <v>251.43342055703701</v>
      </c>
      <c r="CP1866" s="109">
        <v>261.66051068079901</v>
      </c>
      <c r="CQ1866" s="109">
        <v>288.601355151777</v>
      </c>
      <c r="CR1866" s="109">
        <v>309.80176711078798</v>
      </c>
      <c r="CS1866" s="109">
        <v>321.66200649517901</v>
      </c>
      <c r="CT1866" s="109">
        <v>327.32911202966699</v>
      </c>
      <c r="CU1866" s="109">
        <v>322.049233415647</v>
      </c>
      <c r="CV1866" s="109">
        <v>321.35738055195299</v>
      </c>
      <c r="CW1866" s="109">
        <v>327.01442294488902</v>
      </c>
      <c r="CX1866" s="109">
        <v>336.80990363378498</v>
      </c>
      <c r="CY1866" s="109">
        <v>343.655083746461</v>
      </c>
      <c r="CZ1866" s="109">
        <v>342.83661661822401</v>
      </c>
      <c r="DA1866" s="109">
        <v>332.63148076000999</v>
      </c>
      <c r="DB1866" s="109">
        <v>357.87693889272299</v>
      </c>
      <c r="DC1866" s="109">
        <v>355.12348564613501</v>
      </c>
      <c r="DD1866" s="109">
        <v>358.09239474446798</v>
      </c>
      <c r="DE1866" s="109">
        <v>391.571552331269</v>
      </c>
      <c r="DF1866" s="109">
        <v>436.569837862253</v>
      </c>
      <c r="DG1866" s="109">
        <v>451.91397028457499</v>
      </c>
      <c r="DH1866" s="109">
        <v>461.11619521155802</v>
      </c>
      <c r="DI1866" s="109">
        <v>473.65769743415802</v>
      </c>
      <c r="DJ1866" s="109">
        <v>477.86328670188499</v>
      </c>
      <c r="DK1866" s="109">
        <v>457.33556177545103</v>
      </c>
      <c r="DL1866" s="109">
        <v>470.88293992995398</v>
      </c>
      <c r="DM1866" s="109">
        <v>390.57883956575398</v>
      </c>
      <c r="DN1866" s="109">
        <v>428.09552700349201</v>
      </c>
      <c r="DO1866" s="109">
        <v>397.53298247377302</v>
      </c>
      <c r="DP1866" s="109">
        <v>377.92028153852698</v>
      </c>
      <c r="DQ1866" s="109">
        <v>374.4870718377</v>
      </c>
      <c r="DR1866" s="109">
        <v>352.92435610689199</v>
      </c>
      <c r="DS1866" s="109">
        <v>371.62171906392399</v>
      </c>
      <c r="DT1866" s="109">
        <v>375.50143957412399</v>
      </c>
      <c r="DU1866" s="109">
        <v>379.97187514869501</v>
      </c>
      <c r="DV1866" s="109">
        <v>318.120178289519</v>
      </c>
      <c r="DW1866" s="109">
        <v>334.444213273983</v>
      </c>
      <c r="DX1866" s="109">
        <v>319.86404618447699</v>
      </c>
      <c r="DY1866" s="109">
        <v>327.313683667124</v>
      </c>
      <c r="DZ1866" s="107"/>
      <c r="EA1866" s="107"/>
      <c r="EB1866" s="107"/>
      <c r="EC1866" s="107"/>
      <c r="ED1866" s="107"/>
      <c r="EE1866" s="107"/>
      <c r="EF1866" s="107"/>
      <c r="EG1866" s="107"/>
      <c r="EH1866" s="107"/>
      <c r="EI1866" s="107"/>
      <c r="EJ1866" s="107"/>
      <c r="EK1866" s="107"/>
      <c r="EL1866" s="107"/>
      <c r="EM1866" s="107"/>
      <c r="EN1866" s="107"/>
      <c r="EO1866" s="107"/>
      <c r="EP1866" s="107"/>
      <c r="EQ1866" s="107"/>
      <c r="ER1866" s="107"/>
      <c r="ES1866" s="107"/>
      <c r="ET1866" s="107"/>
      <c r="EU1866" s="107"/>
      <c r="EV1866" s="107"/>
      <c r="EW1866" s="107"/>
      <c r="EX1866" s="107"/>
      <c r="EY1866" s="107"/>
      <c r="EZ1866" s="107"/>
      <c r="FA1866" s="107"/>
      <c r="FB1866" s="107"/>
      <c r="FC1866" s="107"/>
      <c r="FD1866" s="107"/>
      <c r="FE1866" s="107"/>
      <c r="FF1866" s="107"/>
      <c r="FG1866" s="107"/>
      <c r="FH1866" s="107"/>
      <c r="FI1866" s="107"/>
      <c r="FJ1866" s="107"/>
      <c r="FK1866" s="107"/>
      <c r="FL1866" s="107"/>
      <c r="FM1866" s="107"/>
      <c r="FN1866" s="107"/>
      <c r="FO1866" s="107"/>
      <c r="FP1866" s="107"/>
      <c r="FQ1866" s="107"/>
      <c r="FR1866" s="107"/>
      <c r="FS1866" s="107"/>
      <c r="FT1866" s="107"/>
      <c r="FU1866" s="107"/>
      <c r="FV1866" s="107"/>
      <c r="FW1866" s="107"/>
      <c r="FX1866" s="107"/>
      <c r="FY1866" s="107"/>
      <c r="FZ1866" s="107"/>
      <c r="GA1866" s="107"/>
      <c r="GB1866" s="107"/>
      <c r="GC1866" s="107"/>
      <c r="GD1866" s="107"/>
      <c r="GE1866" s="107"/>
      <c r="GF1866" s="107"/>
      <c r="GG1866" s="107"/>
      <c r="GH1866" s="107"/>
      <c r="GI1866" s="107"/>
      <c r="GJ1866" s="107"/>
      <c r="GK1866" s="107"/>
      <c r="GL1866" s="107"/>
      <c r="GM1866" s="107"/>
      <c r="GN1866" s="107"/>
      <c r="GO1866" s="107"/>
      <c r="GP1866" s="107"/>
      <c r="GQ1866" s="107"/>
      <c r="GR1866" s="107"/>
      <c r="GS1866" s="107"/>
      <c r="GT1866" s="107"/>
      <c r="GU1866" s="107"/>
      <c r="GV1866" s="107"/>
      <c r="GW1866" s="107"/>
      <c r="GX1866" s="107"/>
    </row>
    <row r="1867" spans="1:206" hidden="1">
      <c r="A1867" s="101" t="s">
        <v>2574</v>
      </c>
      <c r="B1867" s="96" t="s">
        <v>2575</v>
      </c>
      <c r="C1867" s="35" t="s">
        <v>714</v>
      </c>
      <c r="D1867" s="95" t="s">
        <v>2576</v>
      </c>
      <c r="E1867" s="101" t="s">
        <v>2596</v>
      </c>
      <c r="F1867" s="107"/>
      <c r="G1867" s="107"/>
      <c r="H1867" s="107"/>
      <c r="I1867" s="107"/>
      <c r="J1867" s="107"/>
      <c r="K1867" s="107"/>
      <c r="L1867" s="107"/>
      <c r="M1867" s="107"/>
      <c r="N1867" s="107"/>
      <c r="O1867" s="107"/>
      <c r="P1867" s="107"/>
      <c r="Q1867" s="107"/>
      <c r="R1867" s="107"/>
      <c r="S1867" s="107"/>
      <c r="T1867" s="107"/>
      <c r="U1867" s="107"/>
      <c r="V1867" s="107"/>
      <c r="W1867" s="107"/>
      <c r="X1867" s="107"/>
      <c r="Y1867" s="107"/>
      <c r="Z1867" s="107"/>
      <c r="AA1867" s="107"/>
      <c r="AB1867" s="107"/>
      <c r="AC1867" s="107"/>
      <c r="AD1867" s="107"/>
      <c r="AE1867" s="107"/>
      <c r="AF1867" s="107"/>
      <c r="AG1867" s="107"/>
      <c r="AH1867" s="107"/>
      <c r="AI1867" s="107"/>
      <c r="AJ1867" s="107"/>
      <c r="AK1867" s="107"/>
      <c r="AL1867" s="107"/>
      <c r="AM1867" s="107"/>
      <c r="AN1867" s="107"/>
      <c r="AO1867" s="107"/>
      <c r="AP1867" s="107"/>
      <c r="AQ1867" s="107"/>
      <c r="AR1867" s="107"/>
      <c r="AS1867" s="107"/>
      <c r="AT1867" s="107"/>
      <c r="AU1867" s="107"/>
      <c r="AV1867" s="107"/>
      <c r="AW1867" s="107"/>
      <c r="AX1867" s="107"/>
      <c r="AY1867" s="107"/>
      <c r="AZ1867" s="107"/>
      <c r="BA1867" s="107"/>
      <c r="BB1867" s="107"/>
      <c r="BC1867" s="107"/>
      <c r="BD1867" s="108"/>
      <c r="BE1867" s="107"/>
      <c r="BF1867" s="107"/>
      <c r="BG1867" s="107"/>
      <c r="BH1867" s="107"/>
      <c r="BI1867" s="108"/>
      <c r="BJ1867" s="107"/>
      <c r="BK1867" s="107"/>
      <c r="BL1867" s="107"/>
      <c r="BM1867" s="107"/>
      <c r="BN1867" s="107"/>
      <c r="BO1867" s="107"/>
      <c r="BP1867" s="107"/>
      <c r="BQ1867" s="107"/>
      <c r="BR1867" s="107"/>
      <c r="BS1867" s="109">
        <v>463.24974521644998</v>
      </c>
      <c r="BT1867" s="109">
        <v>516.76361890859005</v>
      </c>
      <c r="BU1867" s="109">
        <v>551.77073931984398</v>
      </c>
      <c r="BV1867" s="109">
        <v>622.49926690218797</v>
      </c>
      <c r="BW1867" s="109">
        <v>687.90159515140897</v>
      </c>
      <c r="BX1867" s="109">
        <v>783.34720334091298</v>
      </c>
      <c r="BY1867" s="109">
        <v>915.18474372763205</v>
      </c>
      <c r="BZ1867" s="109">
        <v>1026.97582458735</v>
      </c>
      <c r="CA1867" s="109">
        <v>1205.05145352674</v>
      </c>
      <c r="CB1867" s="109">
        <v>1248.8713596817599</v>
      </c>
      <c r="CC1867" s="109">
        <v>1146.1163347951399</v>
      </c>
      <c r="CD1867" s="109">
        <v>1306.73493465255</v>
      </c>
      <c r="CE1867" s="109">
        <v>1330.17252192155</v>
      </c>
      <c r="CF1867" s="109">
        <v>1287.50605892868</v>
      </c>
      <c r="CG1867" s="109">
        <v>1318.2719546004901</v>
      </c>
      <c r="CH1867" s="109">
        <v>1157.02995199116</v>
      </c>
      <c r="CI1867" s="109">
        <v>1018.21022142571</v>
      </c>
      <c r="CJ1867" s="109">
        <v>875.72674921945099</v>
      </c>
      <c r="CK1867" s="109">
        <v>812.35981198253205</v>
      </c>
      <c r="CL1867" s="109">
        <v>802.766155631846</v>
      </c>
      <c r="CM1867" s="109">
        <v>804.55749799257603</v>
      </c>
      <c r="CN1867" s="109">
        <v>935.38151606507904</v>
      </c>
      <c r="CO1867" s="109">
        <v>934.06049407507999</v>
      </c>
      <c r="CP1867" s="109">
        <v>1046.4451993816899</v>
      </c>
      <c r="CQ1867" s="109">
        <v>1109.74513644954</v>
      </c>
      <c r="CR1867" s="109">
        <v>1167.4189841003399</v>
      </c>
      <c r="CS1867" s="109">
        <v>1165.2322571555201</v>
      </c>
      <c r="CT1867" s="109">
        <v>1253.8339459957101</v>
      </c>
      <c r="CU1867" s="109">
        <v>1289.8040784095799</v>
      </c>
      <c r="CV1867" s="109">
        <v>1317.0619292553699</v>
      </c>
      <c r="CW1867" s="109">
        <v>1333.23807788874</v>
      </c>
      <c r="CX1867" s="109">
        <v>1365.42179007134</v>
      </c>
      <c r="CY1867" s="109">
        <v>1402.15371263258</v>
      </c>
      <c r="CZ1867" s="109">
        <v>1477.09097024789</v>
      </c>
      <c r="DA1867" s="109">
        <v>1438.7491472367799</v>
      </c>
      <c r="DB1867" s="109">
        <v>1523.41726959732</v>
      </c>
      <c r="DC1867" s="109">
        <v>1505.23121120769</v>
      </c>
      <c r="DD1867" s="109">
        <v>1426.13252562047</v>
      </c>
      <c r="DE1867" s="109">
        <v>1522.1792557803201</v>
      </c>
      <c r="DF1867" s="109">
        <v>1618.7008284743099</v>
      </c>
      <c r="DG1867" s="109">
        <v>1656.5953429640699</v>
      </c>
      <c r="DH1867" s="109">
        <v>1675.0018599253401</v>
      </c>
      <c r="DI1867" s="109">
        <v>1658.04811226483</v>
      </c>
      <c r="DJ1867" s="109">
        <v>1722.2349437174901</v>
      </c>
      <c r="DK1867" s="109">
        <v>1634.74088291771</v>
      </c>
      <c r="DL1867" s="109">
        <v>1682.6932264833799</v>
      </c>
      <c r="DM1867" s="109">
        <v>1788.72704070499</v>
      </c>
      <c r="DN1867" s="109">
        <v>1816.0660498913901</v>
      </c>
      <c r="DO1867" s="109">
        <v>1796.0503670442499</v>
      </c>
      <c r="DP1867" s="109">
        <v>1807.15272134422</v>
      </c>
      <c r="DQ1867" s="109">
        <v>1884.4781914390101</v>
      </c>
      <c r="DR1867" s="109">
        <v>1956.9735165339</v>
      </c>
      <c r="DS1867" s="109">
        <v>1929.4329515213699</v>
      </c>
      <c r="DT1867" s="109">
        <v>1939.1295465378901</v>
      </c>
      <c r="DU1867" s="109">
        <v>1859.20824689646</v>
      </c>
      <c r="DV1867" s="109">
        <v>1732.38004965812</v>
      </c>
      <c r="DW1867" s="109">
        <v>1742.28381016755</v>
      </c>
      <c r="DX1867" s="109">
        <v>1865.4185886845601</v>
      </c>
      <c r="DY1867" s="109">
        <v>1845.0825680879</v>
      </c>
      <c r="DZ1867" s="107"/>
      <c r="EA1867" s="107"/>
      <c r="EB1867" s="107"/>
      <c r="EC1867" s="107"/>
      <c r="ED1867" s="107"/>
      <c r="EE1867" s="107"/>
      <c r="EF1867" s="107"/>
      <c r="EG1867" s="107"/>
      <c r="EH1867" s="107"/>
      <c r="EI1867" s="107"/>
      <c r="EJ1867" s="107"/>
      <c r="EK1867" s="107"/>
      <c r="EL1867" s="107"/>
      <c r="EM1867" s="107"/>
      <c r="EN1867" s="107"/>
      <c r="EO1867" s="107"/>
      <c r="EP1867" s="107"/>
      <c r="EQ1867" s="107"/>
      <c r="ER1867" s="107"/>
      <c r="ES1867" s="107"/>
      <c r="ET1867" s="107"/>
      <c r="EU1867" s="107"/>
      <c r="EV1867" s="107"/>
      <c r="EW1867" s="107"/>
      <c r="EX1867" s="107"/>
      <c r="EY1867" s="107"/>
      <c r="EZ1867" s="107"/>
      <c r="FA1867" s="107"/>
      <c r="FB1867" s="107"/>
      <c r="FC1867" s="107"/>
      <c r="FD1867" s="107"/>
      <c r="FE1867" s="107"/>
      <c r="FF1867" s="107"/>
      <c r="FG1867" s="107"/>
      <c r="FH1867" s="107"/>
      <c r="FI1867" s="107"/>
      <c r="FJ1867" s="107"/>
      <c r="FK1867" s="107"/>
      <c r="FL1867" s="107"/>
      <c r="FM1867" s="107"/>
      <c r="FN1867" s="107"/>
      <c r="FO1867" s="107"/>
      <c r="FP1867" s="107"/>
      <c r="FQ1867" s="107"/>
      <c r="FR1867" s="107"/>
      <c r="FS1867" s="107"/>
      <c r="FT1867" s="107"/>
      <c r="FU1867" s="107"/>
      <c r="FV1867" s="107"/>
      <c r="FW1867" s="107"/>
      <c r="FX1867" s="107"/>
      <c r="FY1867" s="107"/>
      <c r="FZ1867" s="107"/>
      <c r="GA1867" s="107"/>
      <c r="GB1867" s="107"/>
      <c r="GC1867" s="107"/>
      <c r="GD1867" s="107"/>
      <c r="GE1867" s="107"/>
      <c r="GF1867" s="107"/>
      <c r="GG1867" s="107"/>
      <c r="GH1867" s="107"/>
      <c r="GI1867" s="107"/>
      <c r="GJ1867" s="107"/>
      <c r="GK1867" s="107"/>
      <c r="GL1867" s="107"/>
      <c r="GM1867" s="107"/>
      <c r="GN1867" s="107"/>
      <c r="GO1867" s="107"/>
      <c r="GP1867" s="107"/>
      <c r="GQ1867" s="107"/>
      <c r="GR1867" s="107"/>
      <c r="GS1867" s="107"/>
      <c r="GT1867" s="107"/>
      <c r="GU1867" s="107"/>
      <c r="GV1867" s="107"/>
      <c r="GW1867" s="107"/>
      <c r="GX1867" s="107"/>
    </row>
    <row r="1868" spans="1:206" hidden="1">
      <c r="A1868" s="101" t="s">
        <v>2574</v>
      </c>
      <c r="B1868" s="96" t="s">
        <v>2575</v>
      </c>
      <c r="C1868" s="35" t="s">
        <v>714</v>
      </c>
      <c r="D1868" s="95" t="s">
        <v>2576</v>
      </c>
      <c r="E1868" s="101" t="s">
        <v>2597</v>
      </c>
      <c r="F1868" s="107"/>
      <c r="G1868" s="107"/>
      <c r="H1868" s="107"/>
      <c r="I1868" s="107"/>
      <c r="J1868" s="107"/>
      <c r="K1868" s="107"/>
      <c r="L1868" s="107"/>
      <c r="M1868" s="107"/>
      <c r="N1868" s="107"/>
      <c r="O1868" s="107"/>
      <c r="P1868" s="107"/>
      <c r="Q1868" s="107"/>
      <c r="R1868" s="107"/>
      <c r="S1868" s="107"/>
      <c r="T1868" s="107"/>
      <c r="U1868" s="107"/>
      <c r="V1868" s="107"/>
      <c r="W1868" s="107"/>
      <c r="X1868" s="107"/>
      <c r="Y1868" s="107"/>
      <c r="Z1868" s="107"/>
      <c r="AA1868" s="107"/>
      <c r="AB1868" s="107"/>
      <c r="AC1868" s="107"/>
      <c r="AD1868" s="107"/>
      <c r="AE1868" s="107"/>
      <c r="AF1868" s="107"/>
      <c r="AG1868" s="107"/>
      <c r="AH1868" s="107"/>
      <c r="AI1868" s="107"/>
      <c r="AJ1868" s="107"/>
      <c r="AK1868" s="107"/>
      <c r="AL1868" s="107"/>
      <c r="AM1868" s="107"/>
      <c r="AN1868" s="107"/>
      <c r="AO1868" s="107"/>
      <c r="AP1868" s="107"/>
      <c r="AQ1868" s="107"/>
      <c r="AR1868" s="107"/>
      <c r="AS1868" s="107"/>
      <c r="AT1868" s="107"/>
      <c r="AU1868" s="107"/>
      <c r="AV1868" s="107"/>
      <c r="AW1868" s="107"/>
      <c r="AX1868" s="107"/>
      <c r="AY1868" s="107"/>
      <c r="AZ1868" s="107"/>
      <c r="BA1868" s="107"/>
      <c r="BB1868" s="107"/>
      <c r="BC1868" s="107"/>
      <c r="BD1868" s="108"/>
      <c r="BE1868" s="107"/>
      <c r="BF1868" s="107"/>
      <c r="BG1868" s="107"/>
      <c r="BH1868" s="107"/>
      <c r="BI1868" s="108"/>
      <c r="BJ1868" s="107"/>
      <c r="BK1868" s="107"/>
      <c r="BL1868" s="107"/>
      <c r="BM1868" s="107"/>
      <c r="BN1868" s="107"/>
      <c r="BO1868" s="107"/>
      <c r="BP1868" s="107"/>
      <c r="BQ1868" s="107"/>
      <c r="BR1868" s="107"/>
      <c r="BS1868" s="109"/>
      <c r="BT1868" s="109"/>
      <c r="BU1868" s="109"/>
      <c r="BV1868" s="109"/>
      <c r="BW1868" s="109"/>
      <c r="BX1868" s="109"/>
      <c r="BY1868" s="109"/>
      <c r="BZ1868" s="109"/>
      <c r="CA1868" s="109"/>
      <c r="CB1868" s="109"/>
      <c r="CC1868" s="109"/>
      <c r="CD1868" s="109"/>
      <c r="CE1868" s="109"/>
      <c r="CF1868" s="109"/>
      <c r="CG1868" s="109"/>
      <c r="CH1868" s="109"/>
      <c r="CI1868" s="109"/>
      <c r="CJ1868" s="109"/>
      <c r="CK1868" s="109"/>
      <c r="CL1868" s="109"/>
      <c r="CM1868" s="109"/>
      <c r="CN1868" s="109"/>
      <c r="CO1868" s="109"/>
      <c r="CP1868" s="109"/>
      <c r="CQ1868" s="109"/>
      <c r="CR1868" s="109"/>
      <c r="CS1868" s="109"/>
      <c r="CT1868" s="109"/>
      <c r="CU1868" s="109"/>
      <c r="CV1868" s="109">
        <v>336.23399999999998</v>
      </c>
      <c r="CW1868" s="109">
        <v>328.91319999999899</v>
      </c>
      <c r="CX1868" s="109">
        <v>320.79640000000001</v>
      </c>
      <c r="CY1868" s="109">
        <v>325.13179999999898</v>
      </c>
      <c r="CZ1868" s="109">
        <v>324.26949999999999</v>
      </c>
      <c r="DA1868" s="109">
        <v>326.93470000000002</v>
      </c>
      <c r="DB1868" s="109">
        <v>348.94312549208502</v>
      </c>
      <c r="DC1868" s="109">
        <v>374.840181843663</v>
      </c>
      <c r="DD1868" s="109">
        <v>407.038971</v>
      </c>
      <c r="DE1868" s="109">
        <v>448.88898399999999</v>
      </c>
      <c r="DF1868" s="109">
        <v>486.35191999999898</v>
      </c>
      <c r="DG1868" s="109">
        <v>504.35454499999997</v>
      </c>
      <c r="DH1868" s="109">
        <v>525.39244299999996</v>
      </c>
      <c r="DI1868" s="109">
        <v>546.58785712418501</v>
      </c>
      <c r="DJ1868" s="109">
        <v>545.38401411322798</v>
      </c>
      <c r="DK1868" s="109">
        <v>558.16024776779602</v>
      </c>
      <c r="DL1868" s="109">
        <v>569.31082654437398</v>
      </c>
      <c r="DM1868" s="109">
        <v>571.17145851576299</v>
      </c>
      <c r="DN1868" s="109">
        <v>575.91224548284401</v>
      </c>
      <c r="DO1868" s="109">
        <v>581.61638482803801</v>
      </c>
      <c r="DP1868" s="109">
        <v>585.37278687906905</v>
      </c>
      <c r="DQ1868" s="109">
        <v>592.00739436446599</v>
      </c>
      <c r="DR1868" s="109">
        <v>605.173112447579</v>
      </c>
      <c r="DS1868" s="109">
        <v>602.74767484189101</v>
      </c>
      <c r="DT1868" s="109">
        <v>612.14482743553697</v>
      </c>
      <c r="DU1868" s="109">
        <v>616.46483823053597</v>
      </c>
      <c r="DV1868" s="109">
        <v>564.43182452905603</v>
      </c>
      <c r="DW1868" s="109">
        <v>578.76730336316098</v>
      </c>
      <c r="DX1868" s="109">
        <v>586.46901960799903</v>
      </c>
      <c r="DY1868" s="109">
        <v>577.09059407319796</v>
      </c>
      <c r="DZ1868" s="107"/>
      <c r="EA1868" s="107"/>
      <c r="EB1868" s="107"/>
      <c r="EC1868" s="107"/>
      <c r="ED1868" s="107"/>
      <c r="EE1868" s="107"/>
      <c r="EF1868" s="107"/>
      <c r="EG1868" s="107"/>
      <c r="EH1868" s="107"/>
      <c r="EI1868" s="107"/>
      <c r="EJ1868" s="107"/>
      <c r="EK1868" s="107"/>
      <c r="EL1868" s="107"/>
      <c r="EM1868" s="107"/>
      <c r="EN1868" s="107"/>
      <c r="EO1868" s="107"/>
      <c r="EP1868" s="107"/>
      <c r="EQ1868" s="107"/>
      <c r="ER1868" s="107"/>
      <c r="ES1868" s="107"/>
      <c r="ET1868" s="107"/>
      <c r="EU1868" s="107"/>
      <c r="EV1868" s="107"/>
      <c r="EW1868" s="107"/>
      <c r="EX1868" s="107"/>
      <c r="EY1868" s="107"/>
      <c r="EZ1868" s="107"/>
      <c r="FA1868" s="107"/>
      <c r="FB1868" s="107"/>
      <c r="FC1868" s="107"/>
      <c r="FD1868" s="107"/>
      <c r="FE1868" s="107"/>
      <c r="FF1868" s="107"/>
      <c r="FG1868" s="107"/>
      <c r="FH1868" s="107"/>
      <c r="FI1868" s="107"/>
      <c r="FJ1868" s="107"/>
      <c r="FK1868" s="107"/>
      <c r="FL1868" s="107"/>
      <c r="FM1868" s="107"/>
      <c r="FN1868" s="107"/>
      <c r="FO1868" s="107"/>
      <c r="FP1868" s="107"/>
      <c r="FQ1868" s="107"/>
      <c r="FR1868" s="107"/>
      <c r="FS1868" s="107"/>
      <c r="FT1868" s="107"/>
      <c r="FU1868" s="107"/>
      <c r="FV1868" s="107"/>
      <c r="FW1868" s="107"/>
      <c r="FX1868" s="107"/>
      <c r="FY1868" s="107"/>
      <c r="FZ1868" s="107"/>
      <c r="GA1868" s="107"/>
      <c r="GB1868" s="107"/>
      <c r="GC1868" s="107"/>
      <c r="GD1868" s="107"/>
      <c r="GE1868" s="107"/>
      <c r="GF1868" s="107"/>
      <c r="GG1868" s="107"/>
      <c r="GH1868" s="107"/>
      <c r="GI1868" s="107"/>
      <c r="GJ1868" s="107"/>
      <c r="GK1868" s="107"/>
      <c r="GL1868" s="107"/>
      <c r="GM1868" s="107"/>
      <c r="GN1868" s="107"/>
      <c r="GO1868" s="107"/>
      <c r="GP1868" s="107"/>
      <c r="GQ1868" s="107"/>
      <c r="GR1868" s="107"/>
      <c r="GS1868" s="107"/>
      <c r="GT1868" s="107"/>
      <c r="GU1868" s="107"/>
      <c r="GV1868" s="107"/>
      <c r="GW1868" s="107"/>
      <c r="GX1868" s="107"/>
    </row>
    <row r="1869" spans="1:206" hidden="1">
      <c r="A1869" s="101" t="s">
        <v>2574</v>
      </c>
      <c r="B1869" s="96" t="s">
        <v>2575</v>
      </c>
      <c r="C1869" s="35" t="s">
        <v>714</v>
      </c>
      <c r="D1869" s="95" t="s">
        <v>2576</v>
      </c>
      <c r="E1869" s="101" t="s">
        <v>2598</v>
      </c>
      <c r="F1869" s="107"/>
      <c r="G1869" s="107"/>
      <c r="H1869" s="107"/>
      <c r="I1869" s="107"/>
      <c r="J1869" s="107"/>
      <c r="K1869" s="107"/>
      <c r="L1869" s="107"/>
      <c r="M1869" s="107"/>
      <c r="N1869" s="107"/>
      <c r="O1869" s="107"/>
      <c r="P1869" s="107"/>
      <c r="Q1869" s="107"/>
      <c r="R1869" s="107"/>
      <c r="S1869" s="107"/>
      <c r="T1869" s="107"/>
      <c r="U1869" s="107"/>
      <c r="V1869" s="107"/>
      <c r="W1869" s="107"/>
      <c r="X1869" s="107"/>
      <c r="Y1869" s="107"/>
      <c r="Z1869" s="107"/>
      <c r="AA1869" s="107"/>
      <c r="AB1869" s="107"/>
      <c r="AC1869" s="107"/>
      <c r="AD1869" s="107"/>
      <c r="AE1869" s="107"/>
      <c r="AF1869" s="107"/>
      <c r="AG1869" s="107"/>
      <c r="AH1869" s="107"/>
      <c r="AI1869" s="107"/>
      <c r="AJ1869" s="107"/>
      <c r="AK1869" s="107"/>
      <c r="AL1869" s="107"/>
      <c r="AM1869" s="107"/>
      <c r="AN1869" s="107"/>
      <c r="AO1869" s="107"/>
      <c r="AP1869" s="107"/>
      <c r="AQ1869" s="107"/>
      <c r="AR1869" s="107"/>
      <c r="AS1869" s="107"/>
      <c r="AT1869" s="107"/>
      <c r="AU1869" s="107"/>
      <c r="AV1869" s="107"/>
      <c r="AW1869" s="107"/>
      <c r="AX1869" s="107"/>
      <c r="AY1869" s="107"/>
      <c r="AZ1869" s="107"/>
      <c r="BA1869" s="107"/>
      <c r="BB1869" s="107"/>
      <c r="BC1869" s="107"/>
      <c r="BD1869" s="108"/>
      <c r="BE1869" s="107"/>
      <c r="BF1869" s="107"/>
      <c r="BG1869" s="107"/>
      <c r="BH1869" s="107"/>
      <c r="BI1869" s="108"/>
      <c r="BJ1869" s="107"/>
      <c r="BK1869" s="107"/>
      <c r="BL1869" s="107"/>
      <c r="BM1869" s="107"/>
      <c r="BN1869" s="107"/>
      <c r="BO1869" s="107"/>
      <c r="BP1869" s="107"/>
      <c r="BQ1869" s="107"/>
      <c r="BR1869" s="107"/>
      <c r="BS1869" s="109">
        <v>255.709</v>
      </c>
      <c r="BT1869" s="109">
        <v>278.17500000000001</v>
      </c>
      <c r="BU1869" s="109">
        <v>301.55599999999998</v>
      </c>
      <c r="BV1869" s="109">
        <v>322.73500000000001</v>
      </c>
      <c r="BW1869" s="109">
        <v>341.846</v>
      </c>
      <c r="BX1869" s="109">
        <v>366.71600000000001</v>
      </c>
      <c r="BY1869" s="109">
        <v>391.09300000000002</v>
      </c>
      <c r="BZ1869" s="109">
        <v>414.82799999999997</v>
      </c>
      <c r="CA1869" s="109">
        <v>443.637</v>
      </c>
      <c r="CB1869" s="109">
        <v>473.73599999999999</v>
      </c>
      <c r="CC1869" s="109">
        <v>505.78100000000001</v>
      </c>
      <c r="CD1869" s="109">
        <v>534.76700000000005</v>
      </c>
      <c r="CE1869" s="109">
        <v>560.83899999999903</v>
      </c>
      <c r="CF1869" s="109">
        <v>585.64499999999998</v>
      </c>
      <c r="CG1869" s="109">
        <v>598.31299999999999</v>
      </c>
      <c r="CH1869" s="109">
        <v>615.18099999999902</v>
      </c>
      <c r="CI1869" s="109">
        <v>620.95399999999995</v>
      </c>
      <c r="CJ1869" s="109">
        <v>624.78300000000002</v>
      </c>
      <c r="CK1869" s="109">
        <v>628.42599999999902</v>
      </c>
      <c r="CL1869" s="109">
        <v>624.652999999999</v>
      </c>
      <c r="CM1869" s="109">
        <v>569.38400000000001</v>
      </c>
      <c r="CN1869" s="109">
        <v>587.47699999999998</v>
      </c>
      <c r="CO1869" s="109">
        <v>595.96500000000003</v>
      </c>
      <c r="CP1869" s="109">
        <v>594.85799999999995</v>
      </c>
      <c r="CQ1869" s="109">
        <v>577.43899999999996</v>
      </c>
      <c r="CR1869" s="109">
        <v>538.88099999999997</v>
      </c>
      <c r="CS1869" s="109">
        <v>482.98570000000001</v>
      </c>
      <c r="CT1869" s="109">
        <v>419.03370000000001</v>
      </c>
      <c r="CU1869" s="109">
        <v>374.2183</v>
      </c>
      <c r="CV1869" s="109">
        <v>336.23399999999998</v>
      </c>
      <c r="CW1869" s="109">
        <v>328.91319999999899</v>
      </c>
      <c r="CX1869" s="109">
        <v>320.79640000000001</v>
      </c>
      <c r="CY1869" s="109">
        <v>325.13179999999898</v>
      </c>
      <c r="CZ1869" s="109">
        <v>324.26949999999999</v>
      </c>
      <c r="DA1869" s="109">
        <v>326.93470000000002</v>
      </c>
      <c r="DB1869" s="109">
        <v>348.94312549208502</v>
      </c>
      <c r="DC1869" s="109">
        <v>374.840181843663</v>
      </c>
      <c r="DD1869" s="109">
        <v>407.038971</v>
      </c>
      <c r="DE1869" s="109">
        <v>448.88898399999999</v>
      </c>
      <c r="DF1869" s="109">
        <v>486.35191999999898</v>
      </c>
      <c r="DG1869" s="109">
        <v>504.35454499999997</v>
      </c>
      <c r="DH1869" s="109">
        <v>525.39244299999996</v>
      </c>
      <c r="DI1869" s="109">
        <v>546.58785712418501</v>
      </c>
      <c r="DJ1869" s="109">
        <v>545.38401411322798</v>
      </c>
      <c r="DK1869" s="109">
        <v>558.16024776779602</v>
      </c>
      <c r="DL1869" s="109">
        <v>569.31082654437398</v>
      </c>
      <c r="DM1869" s="109">
        <v>571.17145851576299</v>
      </c>
      <c r="DN1869" s="109">
        <v>575.91224548284401</v>
      </c>
      <c r="DO1869" s="109">
        <v>581.61638482803801</v>
      </c>
      <c r="DP1869" s="109">
        <v>585.37278687906905</v>
      </c>
      <c r="DQ1869" s="109">
        <v>592.00739436446599</v>
      </c>
      <c r="DR1869" s="109">
        <v>605.173112447579</v>
      </c>
      <c r="DS1869" s="109">
        <v>602.74767484189101</v>
      </c>
      <c r="DT1869" s="109">
        <v>612.14482743553697</v>
      </c>
      <c r="DU1869" s="109">
        <v>616.46483823053597</v>
      </c>
      <c r="DV1869" s="109">
        <v>564.43182452905603</v>
      </c>
      <c r="DW1869" s="109">
        <v>578.76730336316098</v>
      </c>
      <c r="DX1869" s="109">
        <v>586.46901960799903</v>
      </c>
      <c r="DY1869" s="109">
        <v>577.09059407319796</v>
      </c>
      <c r="DZ1869" s="107"/>
      <c r="EA1869" s="107"/>
      <c r="EB1869" s="107"/>
      <c r="EC1869" s="107"/>
      <c r="ED1869" s="107"/>
      <c r="EE1869" s="107"/>
      <c r="EF1869" s="107"/>
      <c r="EG1869" s="107"/>
      <c r="EH1869" s="107"/>
      <c r="EI1869" s="107"/>
      <c r="EJ1869" s="107"/>
      <c r="EK1869" s="107"/>
      <c r="EL1869" s="107"/>
      <c r="EM1869" s="107"/>
      <c r="EN1869" s="107"/>
      <c r="EO1869" s="107"/>
      <c r="EP1869" s="107"/>
      <c r="EQ1869" s="107"/>
      <c r="ER1869" s="107"/>
      <c r="ES1869" s="107"/>
      <c r="ET1869" s="107"/>
      <c r="EU1869" s="107"/>
      <c r="EV1869" s="107"/>
      <c r="EW1869" s="107"/>
      <c r="EX1869" s="107"/>
      <c r="EY1869" s="107"/>
      <c r="EZ1869" s="107"/>
      <c r="FA1869" s="107"/>
      <c r="FB1869" s="107"/>
      <c r="FC1869" s="107"/>
      <c r="FD1869" s="107"/>
      <c r="FE1869" s="107"/>
      <c r="FF1869" s="107"/>
      <c r="FG1869" s="107"/>
      <c r="FH1869" s="107"/>
      <c r="FI1869" s="107"/>
      <c r="FJ1869" s="107"/>
      <c r="FK1869" s="107"/>
      <c r="FL1869" s="107"/>
      <c r="FM1869" s="107"/>
      <c r="FN1869" s="107"/>
      <c r="FO1869" s="107"/>
      <c r="FP1869" s="107"/>
      <c r="FQ1869" s="107"/>
      <c r="FR1869" s="107"/>
      <c r="FS1869" s="107"/>
      <c r="FT1869" s="107"/>
      <c r="FU1869" s="107"/>
      <c r="FV1869" s="107"/>
      <c r="FW1869" s="107"/>
      <c r="FX1869" s="107"/>
      <c r="FY1869" s="107"/>
      <c r="FZ1869" s="107"/>
      <c r="GA1869" s="107"/>
      <c r="GB1869" s="107"/>
      <c r="GC1869" s="107"/>
      <c r="GD1869" s="107"/>
      <c r="GE1869" s="107"/>
      <c r="GF1869" s="107"/>
      <c r="GG1869" s="107"/>
      <c r="GH1869" s="107"/>
      <c r="GI1869" s="107"/>
      <c r="GJ1869" s="107"/>
      <c r="GK1869" s="107"/>
      <c r="GL1869" s="107"/>
      <c r="GM1869" s="107"/>
      <c r="GN1869" s="107"/>
      <c r="GO1869" s="107"/>
      <c r="GP1869" s="107"/>
      <c r="GQ1869" s="107"/>
      <c r="GR1869" s="107"/>
      <c r="GS1869" s="107"/>
      <c r="GT1869" s="107"/>
      <c r="GU1869" s="107"/>
      <c r="GV1869" s="107"/>
      <c r="GW1869" s="107"/>
      <c r="GX1869" s="107"/>
    </row>
    <row r="1870" spans="1:206" hidden="1">
      <c r="A1870" s="101" t="s">
        <v>2574</v>
      </c>
      <c r="B1870" s="96" t="s">
        <v>2575</v>
      </c>
      <c r="C1870" s="35" t="s">
        <v>714</v>
      </c>
      <c r="D1870" s="95" t="s">
        <v>2576</v>
      </c>
      <c r="E1870" s="101" t="s">
        <v>2599</v>
      </c>
      <c r="F1870" s="107"/>
      <c r="G1870" s="107"/>
      <c r="H1870" s="107"/>
      <c r="I1870" s="107"/>
      <c r="J1870" s="107"/>
      <c r="K1870" s="107"/>
      <c r="L1870" s="107"/>
      <c r="M1870" s="107"/>
      <c r="N1870" s="107"/>
      <c r="O1870" s="107"/>
      <c r="P1870" s="107"/>
      <c r="Q1870" s="107"/>
      <c r="R1870" s="107"/>
      <c r="S1870" s="107"/>
      <c r="T1870" s="107"/>
      <c r="U1870" s="107"/>
      <c r="V1870" s="107"/>
      <c r="W1870" s="107"/>
      <c r="X1870" s="107"/>
      <c r="Y1870" s="107"/>
      <c r="Z1870" s="107"/>
      <c r="AA1870" s="107"/>
      <c r="AB1870" s="107"/>
      <c r="AC1870" s="107"/>
      <c r="AD1870" s="107"/>
      <c r="AE1870" s="107"/>
      <c r="AF1870" s="107"/>
      <c r="AG1870" s="107"/>
      <c r="AH1870" s="107"/>
      <c r="AI1870" s="107"/>
      <c r="AJ1870" s="107"/>
      <c r="AK1870" s="107"/>
      <c r="AL1870" s="107"/>
      <c r="AM1870" s="107"/>
      <c r="AN1870" s="107"/>
      <c r="AO1870" s="107"/>
      <c r="AP1870" s="107"/>
      <c r="AQ1870" s="107"/>
      <c r="AR1870" s="107"/>
      <c r="AS1870" s="107"/>
      <c r="AT1870" s="107"/>
      <c r="AU1870" s="107"/>
      <c r="AV1870" s="107"/>
      <c r="AW1870" s="107"/>
      <c r="AX1870" s="107"/>
      <c r="AY1870" s="107"/>
      <c r="AZ1870" s="107"/>
      <c r="BA1870" s="107"/>
      <c r="BB1870" s="107"/>
      <c r="BC1870" s="107"/>
      <c r="BD1870" s="108"/>
      <c r="BE1870" s="107"/>
      <c r="BF1870" s="107"/>
      <c r="BG1870" s="107"/>
      <c r="BH1870" s="107"/>
      <c r="BI1870" s="108"/>
      <c r="BJ1870" s="107"/>
      <c r="BK1870" s="107"/>
      <c r="BL1870" s="107"/>
      <c r="BM1870" s="107"/>
      <c r="BN1870" s="107"/>
      <c r="BO1870" s="107"/>
      <c r="BP1870" s="107"/>
      <c r="BQ1870" s="107"/>
      <c r="BR1870" s="107"/>
      <c r="BS1870" s="109">
        <v>244.33274216737601</v>
      </c>
      <c r="BT1870" s="109">
        <v>242.38077883454201</v>
      </c>
      <c r="BU1870" s="109">
        <v>258.75193036342301</v>
      </c>
      <c r="BV1870" s="109">
        <v>266.55947487039299</v>
      </c>
      <c r="BW1870" s="109">
        <v>268.11198698387699</v>
      </c>
      <c r="BX1870" s="109">
        <v>275.93632859554299</v>
      </c>
      <c r="BY1870" s="109">
        <v>269.98518525935998</v>
      </c>
      <c r="BZ1870" s="109">
        <v>259.36939186033902</v>
      </c>
      <c r="CA1870" s="109">
        <v>275.17105553044797</v>
      </c>
      <c r="CB1870" s="109">
        <v>259.48630658262499</v>
      </c>
      <c r="CC1870" s="109">
        <v>231.90695435211001</v>
      </c>
      <c r="CD1870" s="109">
        <v>235.14253532758801</v>
      </c>
      <c r="CE1870" s="109">
        <v>243.11076873097699</v>
      </c>
      <c r="CF1870" s="109">
        <v>255.77605888810101</v>
      </c>
      <c r="CG1870" s="109">
        <v>283.11397125763199</v>
      </c>
      <c r="CH1870" s="109">
        <v>301.918709528801</v>
      </c>
      <c r="CI1870" s="109">
        <v>320.93583645041002</v>
      </c>
      <c r="CJ1870" s="109">
        <v>335.80994147641297</v>
      </c>
      <c r="CK1870" s="109">
        <v>330.31668610342598</v>
      </c>
      <c r="CL1870" s="109">
        <v>341.493899382846</v>
      </c>
      <c r="CM1870" s="109">
        <v>338.49401399670199</v>
      </c>
      <c r="CN1870" s="109">
        <v>343.37734958539801</v>
      </c>
      <c r="CO1870" s="109">
        <v>346.62729119392299</v>
      </c>
      <c r="CP1870" s="109">
        <v>356.68434287551798</v>
      </c>
      <c r="CQ1870" s="109">
        <v>359.44759997053598</v>
      </c>
      <c r="CR1870" s="109">
        <v>379.145845037762</v>
      </c>
      <c r="CS1870" s="109">
        <v>399.488490727439</v>
      </c>
      <c r="CT1870" s="109">
        <v>405.22533343451801</v>
      </c>
      <c r="CU1870" s="109">
        <v>415.18652627093502</v>
      </c>
      <c r="CV1870" s="109">
        <v>431.84098212589902</v>
      </c>
      <c r="CW1870" s="109">
        <v>450.27521304347198</v>
      </c>
      <c r="CX1870" s="109">
        <v>483.130768482061</v>
      </c>
      <c r="CY1870" s="109">
        <v>504.003613645928</v>
      </c>
      <c r="CZ1870" s="109">
        <v>527.39070638562202</v>
      </c>
      <c r="DA1870" s="109">
        <v>508.12933316874398</v>
      </c>
      <c r="DB1870" s="109">
        <v>515.16012419015397</v>
      </c>
      <c r="DC1870" s="109">
        <v>525.00443437348099</v>
      </c>
      <c r="DD1870" s="109">
        <v>523.84549808001498</v>
      </c>
      <c r="DE1870" s="109">
        <v>531.413180030631</v>
      </c>
      <c r="DF1870" s="109">
        <v>557.54995454170796</v>
      </c>
      <c r="DG1870" s="109">
        <v>561.22729702943002</v>
      </c>
      <c r="DH1870" s="109">
        <v>564.49457071924803</v>
      </c>
      <c r="DI1870" s="109">
        <v>547.06467483942595</v>
      </c>
      <c r="DJ1870" s="109">
        <v>537.75772365189596</v>
      </c>
      <c r="DK1870" s="109">
        <v>524.554706546989</v>
      </c>
      <c r="DL1870" s="109">
        <v>524.62324712397401</v>
      </c>
      <c r="DM1870" s="109">
        <v>526.35507577666704</v>
      </c>
      <c r="DN1870" s="109">
        <v>522.86184229788103</v>
      </c>
      <c r="DO1870" s="109">
        <v>521.43656257821499</v>
      </c>
      <c r="DP1870" s="109">
        <v>530.16039542476801</v>
      </c>
      <c r="DQ1870" s="109">
        <v>538.16997597590603</v>
      </c>
      <c r="DR1870" s="109">
        <v>512.534583622789</v>
      </c>
      <c r="DS1870" s="109">
        <v>482.802198470451</v>
      </c>
      <c r="DT1870" s="109">
        <v>444.26890517116601</v>
      </c>
      <c r="DU1870" s="109">
        <v>424.45643935174701</v>
      </c>
      <c r="DV1870" s="109">
        <v>408.10074517298602</v>
      </c>
      <c r="DW1870" s="109">
        <v>409.903779797048</v>
      </c>
      <c r="DX1870" s="109">
        <v>437.316178459095</v>
      </c>
      <c r="DY1870" s="109">
        <v>480.64607057222599</v>
      </c>
      <c r="DZ1870" s="107"/>
      <c r="EA1870" s="107"/>
      <c r="EB1870" s="107"/>
      <c r="EC1870" s="107"/>
      <c r="ED1870" s="107"/>
      <c r="EE1870" s="107"/>
      <c r="EF1870" s="107"/>
      <c r="EG1870" s="107"/>
      <c r="EH1870" s="107"/>
      <c r="EI1870" s="107"/>
      <c r="EJ1870" s="107"/>
      <c r="EK1870" s="107"/>
      <c r="EL1870" s="107"/>
      <c r="EM1870" s="107"/>
      <c r="EN1870" s="107"/>
      <c r="EO1870" s="107"/>
      <c r="EP1870" s="107"/>
      <c r="EQ1870" s="107"/>
      <c r="ER1870" s="107"/>
      <c r="ES1870" s="107"/>
      <c r="ET1870" s="107"/>
      <c r="EU1870" s="107"/>
      <c r="EV1870" s="107"/>
      <c r="EW1870" s="107"/>
      <c r="EX1870" s="107"/>
      <c r="EY1870" s="107"/>
      <c r="EZ1870" s="107"/>
      <c r="FA1870" s="107"/>
      <c r="FB1870" s="107"/>
      <c r="FC1870" s="107"/>
      <c r="FD1870" s="107"/>
      <c r="FE1870" s="107"/>
      <c r="FF1870" s="107"/>
      <c r="FG1870" s="107"/>
      <c r="FH1870" s="107"/>
      <c r="FI1870" s="107"/>
      <c r="FJ1870" s="107"/>
      <c r="FK1870" s="107"/>
      <c r="FL1870" s="107"/>
      <c r="FM1870" s="107"/>
      <c r="FN1870" s="107"/>
      <c r="FO1870" s="107"/>
      <c r="FP1870" s="107"/>
      <c r="FQ1870" s="107"/>
      <c r="FR1870" s="107"/>
      <c r="FS1870" s="107"/>
      <c r="FT1870" s="107"/>
      <c r="FU1870" s="107"/>
      <c r="FV1870" s="107"/>
      <c r="FW1870" s="107"/>
      <c r="FX1870" s="107"/>
      <c r="FY1870" s="107"/>
      <c r="FZ1870" s="107"/>
      <c r="GA1870" s="107"/>
      <c r="GB1870" s="107"/>
      <c r="GC1870" s="107"/>
      <c r="GD1870" s="107"/>
      <c r="GE1870" s="107"/>
      <c r="GF1870" s="107"/>
      <c r="GG1870" s="107"/>
      <c r="GH1870" s="107"/>
      <c r="GI1870" s="107"/>
      <c r="GJ1870" s="107"/>
      <c r="GK1870" s="107"/>
      <c r="GL1870" s="107"/>
      <c r="GM1870" s="107"/>
      <c r="GN1870" s="107"/>
      <c r="GO1870" s="107"/>
      <c r="GP1870" s="107"/>
      <c r="GQ1870" s="107"/>
      <c r="GR1870" s="107"/>
      <c r="GS1870" s="107"/>
      <c r="GT1870" s="107"/>
      <c r="GU1870" s="107"/>
      <c r="GV1870" s="107"/>
      <c r="GW1870" s="107"/>
      <c r="GX1870" s="107"/>
    </row>
    <row r="1871" spans="1:206" hidden="1">
      <c r="A1871" s="101" t="s">
        <v>2574</v>
      </c>
      <c r="B1871" s="96" t="s">
        <v>2575</v>
      </c>
      <c r="C1871" s="35" t="s">
        <v>714</v>
      </c>
      <c r="D1871" s="95" t="s">
        <v>2576</v>
      </c>
      <c r="E1871" s="101" t="s">
        <v>2600</v>
      </c>
      <c r="F1871" s="107"/>
      <c r="G1871" s="107"/>
      <c r="H1871" s="107"/>
      <c r="I1871" s="107"/>
      <c r="J1871" s="107"/>
      <c r="K1871" s="107"/>
      <c r="L1871" s="107"/>
      <c r="M1871" s="107"/>
      <c r="N1871" s="107"/>
      <c r="O1871" s="107"/>
      <c r="P1871" s="107"/>
      <c r="Q1871" s="107"/>
      <c r="R1871" s="107"/>
      <c r="S1871" s="107"/>
      <c r="T1871" s="107"/>
      <c r="U1871" s="107"/>
      <c r="V1871" s="107"/>
      <c r="W1871" s="107"/>
      <c r="X1871" s="107"/>
      <c r="Y1871" s="107"/>
      <c r="Z1871" s="107"/>
      <c r="AA1871" s="107"/>
      <c r="AB1871" s="107"/>
      <c r="AC1871" s="107"/>
      <c r="AD1871" s="107"/>
      <c r="AE1871" s="107"/>
      <c r="AF1871" s="107"/>
      <c r="AG1871" s="107"/>
      <c r="AH1871" s="107"/>
      <c r="AI1871" s="107"/>
      <c r="AJ1871" s="107"/>
      <c r="AK1871" s="107"/>
      <c r="AL1871" s="107"/>
      <c r="AM1871" s="107"/>
      <c r="AN1871" s="107"/>
      <c r="AO1871" s="107"/>
      <c r="AP1871" s="107"/>
      <c r="AQ1871" s="107"/>
      <c r="AR1871" s="107"/>
      <c r="AS1871" s="107"/>
      <c r="AT1871" s="107"/>
      <c r="AU1871" s="107"/>
      <c r="AV1871" s="107"/>
      <c r="AW1871" s="107"/>
      <c r="AX1871" s="107"/>
      <c r="AY1871" s="107"/>
      <c r="AZ1871" s="107"/>
      <c r="BA1871" s="107"/>
      <c r="BB1871" s="107"/>
      <c r="BC1871" s="107"/>
      <c r="BD1871" s="108"/>
      <c r="BE1871" s="107"/>
      <c r="BF1871" s="107"/>
      <c r="BG1871" s="107"/>
      <c r="BH1871" s="107"/>
      <c r="BI1871" s="108"/>
      <c r="BJ1871" s="107"/>
      <c r="BK1871" s="107"/>
      <c r="BL1871" s="107"/>
      <c r="BM1871" s="107"/>
      <c r="BN1871" s="107"/>
      <c r="BO1871" s="107"/>
      <c r="BP1871" s="107"/>
      <c r="BQ1871" s="107"/>
      <c r="BR1871" s="107"/>
      <c r="BS1871" s="109">
        <v>498.09982550232002</v>
      </c>
      <c r="BT1871" s="109">
        <v>529.74713694243701</v>
      </c>
      <c r="BU1871" s="109">
        <v>565.42138827221004</v>
      </c>
      <c r="BV1871" s="109">
        <v>589.91781451291604</v>
      </c>
      <c r="BW1871" s="109">
        <v>604.29337664432205</v>
      </c>
      <c r="BX1871" s="109">
        <v>640.57434513754094</v>
      </c>
      <c r="BY1871" s="109">
        <v>643.83680743502396</v>
      </c>
      <c r="BZ1871" s="109">
        <v>659.60047855039602</v>
      </c>
      <c r="CA1871" s="109">
        <v>664.120021068038</v>
      </c>
      <c r="CB1871" s="109">
        <v>634.76880775788402</v>
      </c>
      <c r="CC1871" s="109">
        <v>610.32083207421294</v>
      </c>
      <c r="CD1871" s="109">
        <v>607.24445583591</v>
      </c>
      <c r="CE1871" s="109">
        <v>639.55185017316899</v>
      </c>
      <c r="CF1871" s="109">
        <v>679.98289884053702</v>
      </c>
      <c r="CG1871" s="109">
        <v>711.11956595999095</v>
      </c>
      <c r="CH1871" s="109">
        <v>716.67845408972403</v>
      </c>
      <c r="CI1871" s="109">
        <v>712.74564927864799</v>
      </c>
      <c r="CJ1871" s="109">
        <v>730.54806391603995</v>
      </c>
      <c r="CK1871" s="109">
        <v>758.572615474636</v>
      </c>
      <c r="CL1871" s="109">
        <v>799.13836217668597</v>
      </c>
      <c r="CM1871" s="109">
        <v>821.12859204131303</v>
      </c>
      <c r="CN1871" s="109">
        <v>805.96348034030802</v>
      </c>
      <c r="CO1871" s="109">
        <v>801.80374613649894</v>
      </c>
      <c r="CP1871" s="109">
        <v>795.01386434772496</v>
      </c>
      <c r="CQ1871" s="109">
        <v>755.47052702289</v>
      </c>
      <c r="CR1871" s="109">
        <v>754.65776676490304</v>
      </c>
      <c r="CS1871" s="109">
        <v>771.99340033222995</v>
      </c>
      <c r="CT1871" s="109">
        <v>780.95252934867096</v>
      </c>
      <c r="CU1871" s="109">
        <v>779.67280512218201</v>
      </c>
      <c r="CV1871" s="109">
        <v>818.61279074994002</v>
      </c>
      <c r="CW1871" s="109">
        <v>830.35625533956897</v>
      </c>
      <c r="CX1871" s="109">
        <v>849.88266228747705</v>
      </c>
      <c r="CY1871" s="109">
        <v>854.84528896780296</v>
      </c>
      <c r="CZ1871" s="109">
        <v>843.16266063647004</v>
      </c>
      <c r="DA1871" s="109">
        <v>828.21088053587698</v>
      </c>
      <c r="DB1871" s="109">
        <v>840.71730221108601</v>
      </c>
      <c r="DC1871" s="109">
        <v>826.09569621406001</v>
      </c>
      <c r="DD1871" s="109">
        <v>828.23808785083497</v>
      </c>
      <c r="DE1871" s="109">
        <v>808.11579333928103</v>
      </c>
      <c r="DF1871" s="109">
        <v>788.68220810432695</v>
      </c>
      <c r="DG1871" s="109">
        <v>745.85281240081895</v>
      </c>
      <c r="DH1871" s="109">
        <v>727.17818415811405</v>
      </c>
      <c r="DI1871" s="109">
        <v>722.06384520900394</v>
      </c>
      <c r="DJ1871" s="109">
        <v>705.63591158995303</v>
      </c>
      <c r="DK1871" s="109">
        <v>712.67819139472999</v>
      </c>
      <c r="DL1871" s="109">
        <v>715.04705920340098</v>
      </c>
      <c r="DM1871" s="109">
        <v>717.13992378561602</v>
      </c>
      <c r="DN1871" s="109">
        <v>763.70562098637595</v>
      </c>
      <c r="DO1871" s="109">
        <v>817.00486750927803</v>
      </c>
      <c r="DP1871" s="109">
        <v>909.18206148538695</v>
      </c>
      <c r="DQ1871" s="109">
        <v>962.82616126203095</v>
      </c>
      <c r="DR1871" s="109">
        <v>941.25432595690097</v>
      </c>
      <c r="DS1871" s="109">
        <v>986.55309711911104</v>
      </c>
      <c r="DT1871" s="109">
        <v>1102.25518098771</v>
      </c>
      <c r="DU1871" s="109">
        <v>1190.1038314718201</v>
      </c>
      <c r="DV1871" s="109">
        <v>1149.4236002603</v>
      </c>
      <c r="DW1871" s="109">
        <v>1158.49110558947</v>
      </c>
      <c r="DX1871" s="109">
        <v>1201.3271809714199</v>
      </c>
      <c r="DY1871" s="109">
        <v>1269.7443241209101</v>
      </c>
      <c r="DZ1871" s="107"/>
      <c r="EA1871" s="107"/>
      <c r="EB1871" s="107"/>
      <c r="EC1871" s="107"/>
      <c r="ED1871" s="107"/>
      <c r="EE1871" s="107"/>
      <c r="EF1871" s="107"/>
      <c r="EG1871" s="107"/>
      <c r="EH1871" s="107"/>
      <c r="EI1871" s="107"/>
      <c r="EJ1871" s="107"/>
      <c r="EK1871" s="107"/>
      <c r="EL1871" s="107"/>
      <c r="EM1871" s="107"/>
      <c r="EN1871" s="107"/>
      <c r="EO1871" s="107"/>
      <c r="EP1871" s="107"/>
      <c r="EQ1871" s="107"/>
      <c r="ER1871" s="107"/>
      <c r="ES1871" s="107"/>
      <c r="ET1871" s="107"/>
      <c r="EU1871" s="107"/>
      <c r="EV1871" s="107"/>
      <c r="EW1871" s="107"/>
      <c r="EX1871" s="107"/>
      <c r="EY1871" s="107"/>
      <c r="EZ1871" s="107"/>
      <c r="FA1871" s="107"/>
      <c r="FB1871" s="107"/>
      <c r="FC1871" s="107"/>
      <c r="FD1871" s="107"/>
      <c r="FE1871" s="107"/>
      <c r="FF1871" s="107"/>
      <c r="FG1871" s="107"/>
      <c r="FH1871" s="107"/>
      <c r="FI1871" s="107"/>
      <c r="FJ1871" s="107"/>
      <c r="FK1871" s="107"/>
      <c r="FL1871" s="107"/>
      <c r="FM1871" s="107"/>
      <c r="FN1871" s="107"/>
      <c r="FO1871" s="107"/>
      <c r="FP1871" s="107"/>
      <c r="FQ1871" s="107"/>
      <c r="FR1871" s="107"/>
      <c r="FS1871" s="107"/>
      <c r="FT1871" s="107"/>
      <c r="FU1871" s="107"/>
      <c r="FV1871" s="107"/>
      <c r="FW1871" s="107"/>
      <c r="FX1871" s="107"/>
      <c r="FY1871" s="107"/>
      <c r="FZ1871" s="107"/>
      <c r="GA1871" s="107"/>
      <c r="GB1871" s="107"/>
      <c r="GC1871" s="107"/>
      <c r="GD1871" s="107"/>
      <c r="GE1871" s="107"/>
      <c r="GF1871" s="107"/>
      <c r="GG1871" s="107"/>
      <c r="GH1871" s="107"/>
      <c r="GI1871" s="107"/>
      <c r="GJ1871" s="107"/>
      <c r="GK1871" s="107"/>
      <c r="GL1871" s="107"/>
      <c r="GM1871" s="107"/>
      <c r="GN1871" s="107"/>
      <c r="GO1871" s="107"/>
      <c r="GP1871" s="107"/>
      <c r="GQ1871" s="107"/>
      <c r="GR1871" s="107"/>
      <c r="GS1871" s="107"/>
      <c r="GT1871" s="107"/>
      <c r="GU1871" s="107"/>
      <c r="GV1871" s="107"/>
      <c r="GW1871" s="107"/>
      <c r="GX1871" s="107"/>
    </row>
    <row r="1872" spans="1:206" hidden="1">
      <c r="A1872" s="101" t="s">
        <v>2574</v>
      </c>
      <c r="B1872" s="96" t="s">
        <v>2575</v>
      </c>
      <c r="C1872" s="35" t="s">
        <v>714</v>
      </c>
      <c r="D1872" s="95" t="s">
        <v>2576</v>
      </c>
      <c r="E1872" s="101" t="s">
        <v>2601</v>
      </c>
      <c r="F1872" s="107"/>
      <c r="G1872" s="107"/>
      <c r="H1872" s="107"/>
      <c r="I1872" s="107"/>
      <c r="J1872" s="107"/>
      <c r="K1872" s="107"/>
      <c r="L1872" s="107"/>
      <c r="M1872" s="107"/>
      <c r="N1872" s="107"/>
      <c r="O1872" s="107"/>
      <c r="P1872" s="107"/>
      <c r="Q1872" s="107"/>
      <c r="R1872" s="107"/>
      <c r="S1872" s="107"/>
      <c r="T1872" s="107"/>
      <c r="U1872" s="107"/>
      <c r="V1872" s="107"/>
      <c r="W1872" s="107"/>
      <c r="X1872" s="107"/>
      <c r="Y1872" s="107"/>
      <c r="Z1872" s="107"/>
      <c r="AA1872" s="107"/>
      <c r="AB1872" s="107"/>
      <c r="AC1872" s="107"/>
      <c r="AD1872" s="107"/>
      <c r="AE1872" s="107"/>
      <c r="AF1872" s="107"/>
      <c r="AG1872" s="107"/>
      <c r="AH1872" s="107"/>
      <c r="AI1872" s="107"/>
      <c r="AJ1872" s="107"/>
      <c r="AK1872" s="107"/>
      <c r="AL1872" s="107"/>
      <c r="AM1872" s="107"/>
      <c r="AN1872" s="107"/>
      <c r="AO1872" s="107"/>
      <c r="AP1872" s="107"/>
      <c r="AQ1872" s="107"/>
      <c r="AR1872" s="107"/>
      <c r="AS1872" s="107"/>
      <c r="AT1872" s="107"/>
      <c r="AU1872" s="107"/>
      <c r="AV1872" s="107"/>
      <c r="AW1872" s="107"/>
      <c r="AX1872" s="107"/>
      <c r="AY1872" s="107"/>
      <c r="AZ1872" s="107"/>
      <c r="BA1872" s="107"/>
      <c r="BB1872" s="107"/>
      <c r="BC1872" s="107"/>
      <c r="BD1872" s="108"/>
      <c r="BE1872" s="107"/>
      <c r="BF1872" s="107"/>
      <c r="BG1872" s="107"/>
      <c r="BH1872" s="107"/>
      <c r="BI1872" s="108"/>
      <c r="BJ1872" s="107"/>
      <c r="BK1872" s="107"/>
      <c r="BL1872" s="107"/>
      <c r="BM1872" s="107"/>
      <c r="BN1872" s="107"/>
      <c r="BO1872" s="107"/>
      <c r="BP1872" s="107"/>
      <c r="BQ1872" s="107"/>
      <c r="BR1872" s="107"/>
      <c r="BS1872" s="109">
        <v>1567.59087379484</v>
      </c>
      <c r="BT1872" s="109">
        <v>1702.2193220752599</v>
      </c>
      <c r="BU1872" s="109">
        <v>1826.17908112451</v>
      </c>
      <c r="BV1872" s="109">
        <v>1992.26408842973</v>
      </c>
      <c r="BW1872" s="109">
        <v>2144.48265734182</v>
      </c>
      <c r="BX1872" s="109">
        <v>2358.8893722738999</v>
      </c>
      <c r="BY1872" s="109">
        <v>2493.6190628485201</v>
      </c>
      <c r="BZ1872" s="109">
        <v>2635.4231757268399</v>
      </c>
      <c r="CA1872" s="109">
        <v>2875.7629804549301</v>
      </c>
      <c r="CB1872" s="109">
        <v>2882.1735027527998</v>
      </c>
      <c r="CC1872" s="109">
        <v>2737.5552686101901</v>
      </c>
      <c r="CD1872" s="109">
        <v>2974.2681295310199</v>
      </c>
      <c r="CE1872" s="109">
        <v>3078.1483909727099</v>
      </c>
      <c r="CF1872" s="109">
        <v>3106.11940611623</v>
      </c>
      <c r="CG1872" s="109">
        <v>3237.57892166583</v>
      </c>
      <c r="CH1872" s="109">
        <v>3091.1079540863202</v>
      </c>
      <c r="CI1872" s="109">
        <v>2911.29283202847</v>
      </c>
      <c r="CJ1872" s="109">
        <v>2796.1077855715198</v>
      </c>
      <c r="CK1872" s="109">
        <v>2762.0355103372699</v>
      </c>
      <c r="CL1872" s="109">
        <v>2816.1837772716499</v>
      </c>
      <c r="CM1872" s="109">
        <v>2791.5461270249398</v>
      </c>
      <c r="CN1872" s="109">
        <v>2929.4402325337701</v>
      </c>
      <c r="CO1872" s="109">
        <v>2936.2069519625402</v>
      </c>
      <c r="CP1872" s="109">
        <v>3061.69991728573</v>
      </c>
      <c r="CQ1872" s="109">
        <v>3098.66561859474</v>
      </c>
      <c r="CR1872" s="109">
        <v>3157.9343630138001</v>
      </c>
      <c r="CS1872" s="109">
        <v>3149.4158547103798</v>
      </c>
      <c r="CT1872" s="109">
        <v>3195.0126208085699</v>
      </c>
      <c r="CU1872" s="109">
        <v>3190.46894321835</v>
      </c>
      <c r="CV1872" s="109">
        <v>3234.66908268316</v>
      </c>
      <c r="CW1872" s="109">
        <v>3279.0641692166701</v>
      </c>
      <c r="CX1872" s="109">
        <v>3366.40052447466</v>
      </c>
      <c r="CY1872" s="109">
        <v>3441.3754989927702</v>
      </c>
      <c r="CZ1872" s="109">
        <v>3528.3494538882101</v>
      </c>
      <c r="DA1872" s="109">
        <v>3448.38253181441</v>
      </c>
      <c r="DB1872" s="109">
        <v>3599.6326242056898</v>
      </c>
      <c r="DC1872" s="109">
        <v>3598.8392621585999</v>
      </c>
      <c r="DD1872" s="109">
        <v>3555.3962816012699</v>
      </c>
      <c r="DE1872" s="109">
        <v>3713.17511897849</v>
      </c>
      <c r="DF1872" s="109">
        <v>3899.32495938587</v>
      </c>
      <c r="DG1872" s="109">
        <v>3932.51129416292</v>
      </c>
      <c r="DH1872" s="109">
        <v>3967.38266050111</v>
      </c>
      <c r="DI1872" s="109">
        <v>3958.9062589176801</v>
      </c>
      <c r="DJ1872" s="109">
        <v>4001.0736408498501</v>
      </c>
      <c r="DK1872" s="109">
        <v>3901.5623184442802</v>
      </c>
      <c r="DL1872" s="109">
        <v>3978.5990448408002</v>
      </c>
      <c r="DM1872" s="109">
        <v>4009.2906683750898</v>
      </c>
      <c r="DN1872" s="109">
        <v>4120.8826695573598</v>
      </c>
      <c r="DO1872" s="109">
        <v>4125.9646678599102</v>
      </c>
      <c r="DP1872" s="109">
        <v>4222.6797145952096</v>
      </c>
      <c r="DQ1872" s="109">
        <v>4363.9024860563004</v>
      </c>
      <c r="DR1872" s="109">
        <v>4380.7478641595899</v>
      </c>
      <c r="DS1872" s="109">
        <v>4386.9578373444301</v>
      </c>
      <c r="DT1872" s="109">
        <v>4490.2312598759299</v>
      </c>
      <c r="DU1872" s="109">
        <v>4487.4320453647897</v>
      </c>
      <c r="DV1872" s="109">
        <v>4188.2085774143397</v>
      </c>
      <c r="DW1872" s="109">
        <v>4237.8922926997002</v>
      </c>
      <c r="DX1872" s="109">
        <v>4424.13716080021</v>
      </c>
      <c r="DY1872" s="109">
        <v>4514.1037857191004</v>
      </c>
      <c r="DZ1872" s="107"/>
      <c r="EA1872" s="107"/>
      <c r="EB1872" s="107"/>
      <c r="EC1872" s="107"/>
      <c r="ED1872" s="107"/>
      <c r="EE1872" s="107"/>
      <c r="EF1872" s="107"/>
      <c r="EG1872" s="107"/>
      <c r="EH1872" s="107"/>
      <c r="EI1872" s="107"/>
      <c r="EJ1872" s="107"/>
      <c r="EK1872" s="107"/>
      <c r="EL1872" s="107"/>
      <c r="EM1872" s="107"/>
      <c r="EN1872" s="107"/>
      <c r="EO1872" s="107"/>
      <c r="EP1872" s="107"/>
      <c r="EQ1872" s="107"/>
      <c r="ER1872" s="107"/>
      <c r="ES1872" s="107"/>
      <c r="ET1872" s="107"/>
      <c r="EU1872" s="107"/>
      <c r="EV1872" s="107"/>
      <c r="EW1872" s="107"/>
      <c r="EX1872" s="107"/>
      <c r="EY1872" s="107"/>
      <c r="EZ1872" s="107"/>
      <c r="FA1872" s="107"/>
      <c r="FB1872" s="107"/>
      <c r="FC1872" s="107"/>
      <c r="FD1872" s="107"/>
      <c r="FE1872" s="107"/>
      <c r="FF1872" s="107"/>
      <c r="FG1872" s="107"/>
      <c r="FH1872" s="107"/>
      <c r="FI1872" s="107"/>
      <c r="FJ1872" s="107"/>
      <c r="FK1872" s="107"/>
      <c r="FL1872" s="107"/>
      <c r="FM1872" s="107"/>
      <c r="FN1872" s="107"/>
      <c r="FO1872" s="107"/>
      <c r="FP1872" s="107"/>
      <c r="FQ1872" s="107"/>
      <c r="FR1872" s="107"/>
      <c r="FS1872" s="107"/>
      <c r="FT1872" s="107"/>
      <c r="FU1872" s="107"/>
      <c r="FV1872" s="107"/>
      <c r="FW1872" s="107"/>
      <c r="FX1872" s="107"/>
      <c r="FY1872" s="107"/>
      <c r="FZ1872" s="107"/>
      <c r="GA1872" s="107"/>
      <c r="GB1872" s="107"/>
      <c r="GC1872" s="107"/>
      <c r="GD1872" s="107"/>
      <c r="GE1872" s="107"/>
      <c r="GF1872" s="107"/>
      <c r="GG1872" s="107"/>
      <c r="GH1872" s="107"/>
      <c r="GI1872" s="107"/>
      <c r="GJ1872" s="107"/>
      <c r="GK1872" s="107"/>
      <c r="GL1872" s="107"/>
      <c r="GM1872" s="107"/>
      <c r="GN1872" s="107"/>
      <c r="GO1872" s="107"/>
      <c r="GP1872" s="107"/>
      <c r="GQ1872" s="107"/>
      <c r="GR1872" s="107"/>
      <c r="GS1872" s="107"/>
      <c r="GT1872" s="107"/>
      <c r="GU1872" s="107"/>
      <c r="GV1872" s="107"/>
      <c r="GW1872" s="107"/>
      <c r="GX1872" s="107"/>
    </row>
    <row r="1873" spans="1:206" hidden="1">
      <c r="A1873" s="97" t="s">
        <v>2574</v>
      </c>
      <c r="B1873" s="81" t="s">
        <v>2575</v>
      </c>
      <c r="C1873" t="s">
        <v>714</v>
      </c>
      <c r="D1873" s="94" t="s">
        <v>2576</v>
      </c>
      <c r="E1873" t="s">
        <v>2602</v>
      </c>
      <c r="BS1873" s="54">
        <v>28.710320117281402</v>
      </c>
      <c r="BT1873" s="54">
        <v>31.1066465319815</v>
      </c>
      <c r="BU1873" s="54">
        <v>30.9219919947036</v>
      </c>
      <c r="BV1873" s="54">
        <v>32.704256676193999</v>
      </c>
      <c r="BW1873" s="54">
        <v>33.306168176078899</v>
      </c>
      <c r="BX1873" s="54">
        <v>36.432812781985</v>
      </c>
      <c r="BY1873" s="54">
        <v>39.7352486440492</v>
      </c>
      <c r="BZ1873" s="54">
        <v>42.758618268348002</v>
      </c>
      <c r="CA1873" s="54">
        <v>46.057355137460704</v>
      </c>
      <c r="CB1873" s="54">
        <v>47.729797201228997</v>
      </c>
      <c r="CC1873" s="54">
        <v>50.057181188112203</v>
      </c>
      <c r="CD1873" s="54">
        <v>54.638530417437401</v>
      </c>
      <c r="CE1873" s="54">
        <v>58.214855762955999</v>
      </c>
      <c r="CF1873" s="54">
        <v>61.253708137290403</v>
      </c>
      <c r="CG1873" s="54">
        <v>64.545304815546103</v>
      </c>
      <c r="CH1873" s="54">
        <v>68.447355203177295</v>
      </c>
      <c r="CI1873" s="54">
        <v>74.059340167480599</v>
      </c>
      <c r="CJ1873" s="54">
        <v>77.471422931182602</v>
      </c>
      <c r="CK1873" s="54">
        <v>80.695650365404404</v>
      </c>
      <c r="CL1873" s="54">
        <v>82.155374075185904</v>
      </c>
      <c r="CM1873" s="54">
        <v>84.264788403060393</v>
      </c>
      <c r="CN1873" s="54">
        <v>82.325819754981595</v>
      </c>
      <c r="CO1873" s="54">
        <v>86.845216195176306</v>
      </c>
      <c r="CP1873" s="54">
        <v>90.374414619810594</v>
      </c>
      <c r="CQ1873" s="54">
        <v>93.354971312169397</v>
      </c>
      <c r="CR1873" s="54">
        <v>94.781723572890797</v>
      </c>
      <c r="CS1873" s="54">
        <v>95.302946123625304</v>
      </c>
      <c r="CT1873" s="54">
        <v>97.157338513635096</v>
      </c>
      <c r="CU1873" s="54">
        <v>98.081558902652304</v>
      </c>
      <c r="CV1873" s="54">
        <v>101.231243789229</v>
      </c>
      <c r="CW1873" s="54">
        <v>104.713354930427</v>
      </c>
      <c r="CX1873" s="54">
        <v>107.071274910292</v>
      </c>
      <c r="CY1873" s="54">
        <v>110.39227409577801</v>
      </c>
      <c r="CZ1873" s="54">
        <v>112.92889886994</v>
      </c>
      <c r="DA1873" s="54">
        <v>117.088386969452</v>
      </c>
      <c r="DB1873" s="54">
        <v>117.278733132375</v>
      </c>
      <c r="DC1873" s="54">
        <v>118.44697040235801</v>
      </c>
      <c r="DD1873" s="54">
        <v>121.337278311163</v>
      </c>
      <c r="DE1873" s="54">
        <v>124.867709756526</v>
      </c>
      <c r="DF1873" s="54">
        <v>130.88024932348</v>
      </c>
      <c r="DG1873" s="54">
        <v>136.73525064570799</v>
      </c>
      <c r="DH1873" s="54">
        <v>138.038060497153</v>
      </c>
      <c r="DI1873" s="54">
        <v>143.24257110933499</v>
      </c>
      <c r="DJ1873" s="54">
        <v>150.27113742038301</v>
      </c>
      <c r="DK1873" s="54">
        <v>155.66028025035001</v>
      </c>
      <c r="DL1873" s="54">
        <v>162.22431551139999</v>
      </c>
      <c r="DM1873" s="54">
        <v>159.54245539700699</v>
      </c>
      <c r="DN1873" s="54">
        <v>169.84209580285801</v>
      </c>
      <c r="DO1873" s="54">
        <v>176.286758423653</v>
      </c>
      <c r="DP1873" s="54">
        <v>178.071181483168</v>
      </c>
      <c r="DQ1873" s="54">
        <v>182.75607572187599</v>
      </c>
      <c r="DR1873" s="54">
        <v>184.16688480022299</v>
      </c>
      <c r="DS1873" s="54">
        <v>187.62120781517399</v>
      </c>
      <c r="DT1873" s="54">
        <v>190.137317793915</v>
      </c>
      <c r="DU1873" s="54">
        <v>189.64412831984299</v>
      </c>
      <c r="DV1873" s="54">
        <v>169.70039827034901</v>
      </c>
      <c r="DW1873" s="54">
        <v>185.13647541982101</v>
      </c>
      <c r="DX1873" s="54">
        <v>195.04986387239899</v>
      </c>
      <c r="DY1873" s="54">
        <v>194.83452700031299</v>
      </c>
    </row>
    <row r="1874" spans="1:206" hidden="1">
      <c r="A1874" s="97" t="s">
        <v>2574</v>
      </c>
      <c r="B1874" s="81" t="s">
        <v>2575</v>
      </c>
      <c r="C1874" t="s">
        <v>714</v>
      </c>
      <c r="D1874" s="94" t="s">
        <v>2576</v>
      </c>
      <c r="E1874" t="s">
        <v>2603</v>
      </c>
      <c r="BS1874" s="54">
        <v>187.98794093863401</v>
      </c>
      <c r="BT1874" s="54">
        <v>216.046281933914</v>
      </c>
      <c r="BU1874" s="54">
        <v>243.60242352773599</v>
      </c>
      <c r="BV1874" s="54">
        <v>273.08267677448202</v>
      </c>
      <c r="BW1874" s="54">
        <v>320.538347981166</v>
      </c>
      <c r="BX1874" s="54">
        <v>372.89703642503002</v>
      </c>
      <c r="BY1874" s="54">
        <v>407.989875526373</v>
      </c>
      <c r="BZ1874" s="54">
        <v>449.29958530087799</v>
      </c>
      <c r="CA1874" s="54">
        <v>506.10781715561097</v>
      </c>
      <c r="CB1874" s="54">
        <v>499.99003000675901</v>
      </c>
      <c r="CC1874" s="54">
        <v>507.09064553649802</v>
      </c>
      <c r="CD1874" s="54">
        <v>548.01739314147699</v>
      </c>
      <c r="CE1874" s="54">
        <v>578.24887879372795</v>
      </c>
      <c r="CF1874" s="54">
        <v>606.53963437867503</v>
      </c>
      <c r="CG1874" s="54">
        <v>620.59007349538297</v>
      </c>
      <c r="CH1874" s="54">
        <v>583.89804071612105</v>
      </c>
      <c r="CI1874" s="54">
        <v>577.04816873001903</v>
      </c>
      <c r="CJ1874" s="54">
        <v>577.25639246965295</v>
      </c>
      <c r="CK1874" s="54">
        <v>603.70535430956204</v>
      </c>
      <c r="CL1874" s="54">
        <v>616.63094916514103</v>
      </c>
      <c r="CM1874" s="54">
        <v>662.43661251554704</v>
      </c>
      <c r="CN1874" s="54">
        <v>676.94502018466801</v>
      </c>
      <c r="CO1874" s="54">
        <v>709.83304448778597</v>
      </c>
      <c r="CP1874" s="54">
        <v>759.10767477146703</v>
      </c>
      <c r="CQ1874" s="54">
        <v>793.09233635288899</v>
      </c>
      <c r="CR1874" s="54">
        <v>833.657887540709</v>
      </c>
      <c r="CS1874" s="54">
        <v>871.00615667063005</v>
      </c>
      <c r="CT1874" s="54">
        <v>923.75072303113404</v>
      </c>
      <c r="CU1874" s="54">
        <v>964.15154126663901</v>
      </c>
      <c r="CV1874" s="54">
        <v>1018.26652561387</v>
      </c>
      <c r="CW1874" s="54">
        <v>1066.5505970424999</v>
      </c>
      <c r="CX1874" s="54">
        <v>1114.3479619043801</v>
      </c>
      <c r="CY1874" s="54">
        <v>1168.2458698770699</v>
      </c>
      <c r="CZ1874" s="54">
        <v>1143.4267562626001</v>
      </c>
      <c r="DA1874" s="54">
        <v>1176.7186484061499</v>
      </c>
      <c r="DB1874" s="54">
        <v>1226.7514362074901</v>
      </c>
      <c r="DC1874" s="54">
        <v>1240.5837544068499</v>
      </c>
      <c r="DD1874" s="54">
        <v>1271.40720508187</v>
      </c>
      <c r="DE1874" s="54">
        <v>1323.0821366959301</v>
      </c>
      <c r="DF1874" s="54">
        <v>1408.40075794883</v>
      </c>
      <c r="DG1874" s="54">
        <v>1433.4330949212999</v>
      </c>
      <c r="DH1874" s="54">
        <v>1473.4751362116999</v>
      </c>
      <c r="DI1874" s="54">
        <v>1515.46614661888</v>
      </c>
      <c r="DJ1874" s="54">
        <v>1534.1862704917201</v>
      </c>
      <c r="DK1874" s="54">
        <v>1542.4656751779301</v>
      </c>
      <c r="DL1874" s="54">
        <v>1634.6369733972599</v>
      </c>
      <c r="DM1874" s="54">
        <v>1676.4364969368301</v>
      </c>
      <c r="DN1874" s="54">
        <v>1748.5304300279399</v>
      </c>
      <c r="DO1874" s="54">
        <v>1784.0792829973</v>
      </c>
      <c r="DP1874" s="54">
        <v>1814.4002132473199</v>
      </c>
      <c r="DQ1874" s="54">
        <v>1881.6376773700999</v>
      </c>
      <c r="DR1874" s="54">
        <v>1956.5980480021401</v>
      </c>
      <c r="DS1874" s="54">
        <v>2012.05196618122</v>
      </c>
      <c r="DT1874" s="54">
        <v>2044.36580130995</v>
      </c>
      <c r="DU1874" s="54">
        <v>2060.3551816581498</v>
      </c>
      <c r="DV1874" s="54">
        <v>1952.2789699863399</v>
      </c>
      <c r="DW1874" s="54">
        <v>2013.56433356957</v>
      </c>
      <c r="DX1874" s="54">
        <v>2084.4516728035701</v>
      </c>
      <c r="DY1874" s="54">
        <v>2182.3339532802001</v>
      </c>
    </row>
    <row r="1875" spans="1:206" hidden="1">
      <c r="A1875" s="97" t="s">
        <v>2574</v>
      </c>
      <c r="B1875" s="81" t="s">
        <v>2575</v>
      </c>
      <c r="C1875" t="s">
        <v>714</v>
      </c>
      <c r="D1875" s="94" t="s">
        <v>2576</v>
      </c>
      <c r="E1875" s="81" t="s">
        <v>2604</v>
      </c>
      <c r="F1875" s="55"/>
      <c r="G1875" s="55"/>
      <c r="H1875" s="55"/>
      <c r="I1875" s="55"/>
      <c r="J1875" s="55"/>
      <c r="K1875" s="55"/>
      <c r="L1875" s="55"/>
      <c r="M1875" s="55"/>
      <c r="N1875" s="55"/>
      <c r="O1875" s="55"/>
      <c r="P1875" s="55"/>
      <c r="Q1875" s="55"/>
      <c r="R1875" s="55"/>
      <c r="S1875" s="55"/>
      <c r="T1875" s="55"/>
      <c r="U1875" s="55"/>
      <c r="V1875" s="55"/>
      <c r="W1875" s="55"/>
      <c r="X1875" s="55"/>
      <c r="Y1875" s="55"/>
      <c r="Z1875" s="55"/>
      <c r="AA1875" s="55"/>
      <c r="AB1875" s="55"/>
      <c r="AC1875" s="55"/>
      <c r="AD1875" s="55"/>
      <c r="AE1875" s="55"/>
      <c r="AF1875" s="55"/>
      <c r="AG1875" s="55"/>
      <c r="AH1875" s="55"/>
      <c r="AI1875" s="55"/>
      <c r="AJ1875" s="55"/>
      <c r="AK1875" s="55"/>
      <c r="AL1875" s="55"/>
      <c r="AM1875" s="55"/>
      <c r="AN1875" s="55"/>
      <c r="AO1875" s="55"/>
      <c r="AP1875" s="55"/>
      <c r="AQ1875" s="55"/>
      <c r="AR1875" s="55"/>
      <c r="AS1875" s="55"/>
      <c r="AT1875" s="55"/>
      <c r="AU1875" s="55"/>
      <c r="AV1875" s="55"/>
      <c r="AW1875" s="55"/>
      <c r="AX1875" s="55"/>
      <c r="AY1875" s="55"/>
      <c r="AZ1875" s="55"/>
      <c r="BA1875" s="55"/>
      <c r="BB1875" s="55"/>
      <c r="BC1875" s="55"/>
      <c r="BD1875" s="55"/>
      <c r="BE1875" s="55"/>
      <c r="BF1875" s="55"/>
      <c r="BG1875" s="55"/>
      <c r="BH1875" s="55"/>
      <c r="BI1875" s="55"/>
      <c r="BJ1875" s="55"/>
      <c r="BK1875" s="55"/>
      <c r="BL1875" s="55"/>
      <c r="BM1875" s="55"/>
      <c r="BN1875" s="55"/>
      <c r="BO1875" s="55"/>
      <c r="BP1875" s="55"/>
      <c r="BQ1875" s="55"/>
      <c r="BR1875" s="55"/>
      <c r="BS1875" s="54">
        <v>194.65361802698601</v>
      </c>
      <c r="BT1875" s="54">
        <v>208.64950808327799</v>
      </c>
      <c r="BU1875" s="54">
        <v>228.347854861282</v>
      </c>
      <c r="BV1875" s="54">
        <v>245.235770699348</v>
      </c>
      <c r="BW1875" s="54">
        <v>262.87828881083101</v>
      </c>
      <c r="BX1875" s="54">
        <v>290.57834823467499</v>
      </c>
      <c r="BY1875" s="54">
        <v>308.86223482448298</v>
      </c>
      <c r="BZ1875" s="54">
        <v>334.88815103560398</v>
      </c>
      <c r="CA1875" s="54">
        <v>361.79216171640797</v>
      </c>
      <c r="CB1875" s="54">
        <v>393.027393872586</v>
      </c>
      <c r="CC1875" s="54">
        <v>414.83424211299501</v>
      </c>
      <c r="CD1875" s="54">
        <v>429.37481207619101</v>
      </c>
      <c r="CE1875" s="54">
        <v>447.34402841178297</v>
      </c>
      <c r="CF1875" s="54">
        <v>475.24762774610701</v>
      </c>
      <c r="CG1875" s="54">
        <v>483.85960426253399</v>
      </c>
      <c r="CH1875" s="54">
        <v>500.683439100199</v>
      </c>
      <c r="CI1875" s="54">
        <v>499.24789372120802</v>
      </c>
      <c r="CJ1875" s="54">
        <v>492.56408527378602</v>
      </c>
      <c r="CK1875" s="54">
        <v>483.97811985093301</v>
      </c>
      <c r="CL1875" s="54">
        <v>484.89520604601501</v>
      </c>
      <c r="CM1875" s="54">
        <v>445.72334380990799</v>
      </c>
      <c r="CN1875" s="54">
        <v>451.66778937538101</v>
      </c>
      <c r="CO1875" s="54">
        <v>457.26099057942298</v>
      </c>
      <c r="CP1875" s="54">
        <v>447.261499349335</v>
      </c>
      <c r="CQ1875" s="54">
        <v>446.18486769700797</v>
      </c>
      <c r="CR1875" s="54">
        <v>454.26961078565398</v>
      </c>
      <c r="CS1875" s="54">
        <v>429.02274948342898</v>
      </c>
      <c r="CT1875" s="54">
        <v>376.09760104390199</v>
      </c>
      <c r="CU1875" s="54">
        <v>317.20028080012298</v>
      </c>
      <c r="CV1875" s="54">
        <v>283.533887046281</v>
      </c>
      <c r="CW1875" s="54">
        <v>262.25787318516302</v>
      </c>
      <c r="CX1875" s="54">
        <v>232.766584201417</v>
      </c>
      <c r="CY1875" s="54">
        <v>232.04803207901799</v>
      </c>
      <c r="CZ1875" s="54">
        <v>228.08857910920099</v>
      </c>
      <c r="DA1875" s="54">
        <v>221.480343322008</v>
      </c>
      <c r="DB1875" s="54">
        <v>214.97928693957499</v>
      </c>
      <c r="DC1875" s="54">
        <v>218.440586890026</v>
      </c>
      <c r="DD1875" s="54">
        <v>214.04291084895999</v>
      </c>
      <c r="DE1875" s="54">
        <v>219.58560862357999</v>
      </c>
      <c r="DF1875" s="54">
        <v>222.26475899673801</v>
      </c>
      <c r="DG1875" s="54">
        <v>226.50110822126001</v>
      </c>
      <c r="DH1875" s="54">
        <v>235.105446818963</v>
      </c>
      <c r="DI1875" s="54">
        <v>235.16357814026699</v>
      </c>
      <c r="DJ1875" s="54">
        <v>237.90429170582101</v>
      </c>
      <c r="DK1875" s="54">
        <v>228.95569594896301</v>
      </c>
      <c r="DL1875" s="54">
        <v>231.01667152997001</v>
      </c>
      <c r="DM1875" s="54">
        <v>242.00609770138601</v>
      </c>
      <c r="DN1875" s="54">
        <v>247.64165656629001</v>
      </c>
      <c r="DO1875" s="54">
        <v>240.47004288478101</v>
      </c>
      <c r="DP1875" s="54">
        <v>248.35675601951201</v>
      </c>
      <c r="DQ1875" s="54">
        <v>243.559271630691</v>
      </c>
      <c r="DR1875" s="54">
        <v>249.92843214508599</v>
      </c>
      <c r="DS1875" s="54">
        <v>256.13743102507101</v>
      </c>
      <c r="DT1875" s="54">
        <v>261.76506216705701</v>
      </c>
      <c r="DU1875" s="54">
        <v>265.58186400582798</v>
      </c>
      <c r="DV1875" s="54">
        <v>252.269449362389</v>
      </c>
      <c r="DW1875" s="54">
        <v>266.73721927754201</v>
      </c>
      <c r="DX1875" s="54">
        <v>271.9842902355</v>
      </c>
      <c r="DY1875" s="54">
        <v>273.90407164951398</v>
      </c>
    </row>
    <row r="1876" spans="1:206" hidden="1">
      <c r="A1876" s="97" t="s">
        <v>2574</v>
      </c>
      <c r="B1876" s="81" t="s">
        <v>2575</v>
      </c>
      <c r="C1876" t="s">
        <v>714</v>
      </c>
      <c r="D1876" s="94" t="s">
        <v>2576</v>
      </c>
      <c r="E1876" t="s">
        <v>2605</v>
      </c>
      <c r="F1876" s="55"/>
      <c r="G1876" s="55"/>
      <c r="H1876" s="55"/>
      <c r="I1876" s="55"/>
      <c r="J1876" s="55"/>
      <c r="K1876" s="55"/>
      <c r="L1876" s="55"/>
      <c r="M1876" s="55"/>
      <c r="N1876" s="55"/>
      <c r="O1876" s="55"/>
      <c r="P1876" s="55"/>
      <c r="Q1876" s="55"/>
      <c r="R1876" s="55"/>
      <c r="S1876" s="55"/>
      <c r="T1876" s="55"/>
      <c r="U1876" s="55"/>
      <c r="V1876" s="55"/>
      <c r="W1876" s="55"/>
      <c r="X1876" s="55"/>
      <c r="Y1876" s="55"/>
      <c r="Z1876" s="55"/>
      <c r="AA1876" s="55"/>
      <c r="AB1876" s="55"/>
      <c r="AC1876" s="55"/>
      <c r="AD1876" s="55"/>
      <c r="AE1876" s="55"/>
      <c r="AF1876" s="55"/>
      <c r="AG1876" s="55"/>
      <c r="AH1876" s="55"/>
      <c r="AI1876" s="55"/>
      <c r="AJ1876" s="55"/>
      <c r="AK1876" s="55"/>
      <c r="AL1876" s="55"/>
      <c r="AM1876" s="55"/>
      <c r="AN1876" s="55"/>
      <c r="AO1876" s="55"/>
      <c r="AP1876" s="55"/>
      <c r="AQ1876" s="55"/>
      <c r="AR1876" s="55"/>
      <c r="AS1876" s="55"/>
      <c r="AT1876" s="55"/>
      <c r="AU1876" s="55"/>
      <c r="AV1876" s="55"/>
      <c r="AW1876" s="55"/>
      <c r="AX1876" s="55"/>
      <c r="AY1876" s="55"/>
      <c r="AZ1876" s="55"/>
      <c r="BA1876" s="55"/>
      <c r="BB1876" s="55"/>
      <c r="BC1876" s="55"/>
      <c r="BD1876" s="55"/>
      <c r="BE1876" s="55"/>
      <c r="BF1876" s="55"/>
      <c r="BG1876" s="55"/>
      <c r="BH1876" s="55"/>
      <c r="BI1876" s="55"/>
      <c r="BJ1876" s="55"/>
      <c r="BK1876" s="55"/>
      <c r="BL1876" s="55"/>
      <c r="BM1876" s="55"/>
      <c r="BN1876" s="55"/>
      <c r="BO1876" s="55"/>
      <c r="BP1876" s="55"/>
      <c r="BQ1876" s="55"/>
      <c r="BR1876" s="55"/>
      <c r="BS1876" s="54"/>
      <c r="BT1876" s="54"/>
      <c r="BU1876" s="54"/>
      <c r="BV1876" s="54"/>
      <c r="BW1876" s="54"/>
      <c r="BX1876" s="54"/>
      <c r="BY1876" s="54"/>
      <c r="BZ1876" s="54"/>
      <c r="CA1876" s="54"/>
      <c r="CB1876" s="54"/>
      <c r="CC1876" s="54"/>
      <c r="CD1876" s="54"/>
      <c r="CE1876" s="54"/>
      <c r="CF1876" s="54"/>
      <c r="CG1876" s="54"/>
      <c r="CH1876" s="54"/>
      <c r="CI1876" s="54"/>
      <c r="CJ1876" s="54"/>
      <c r="CK1876" s="54"/>
      <c r="CL1876" s="54"/>
      <c r="CM1876" s="54"/>
      <c r="CN1876" s="54"/>
      <c r="CO1876" s="54"/>
      <c r="CP1876" s="54"/>
      <c r="CQ1876" s="54"/>
      <c r="CR1876" s="54"/>
      <c r="CS1876" s="54"/>
      <c r="CT1876" s="54"/>
      <c r="CU1876" s="54"/>
      <c r="CV1876" s="54"/>
      <c r="CW1876" s="54"/>
      <c r="CX1876" s="54"/>
      <c r="CY1876" s="54"/>
      <c r="CZ1876" s="54"/>
      <c r="DA1876" s="54"/>
      <c r="DB1876" s="54">
        <v>214.97928693957499</v>
      </c>
      <c r="DC1876" s="54">
        <v>218.440586890026</v>
      </c>
      <c r="DD1876" s="54">
        <v>214.04291084895999</v>
      </c>
      <c r="DE1876" s="54">
        <v>219.58560862357999</v>
      </c>
      <c r="DF1876" s="54">
        <v>222.26475899673801</v>
      </c>
      <c r="DG1876" s="54">
        <v>226.50110822126001</v>
      </c>
      <c r="DH1876" s="54">
        <v>235.105446818963</v>
      </c>
      <c r="DI1876" s="54">
        <v>235.16357814026699</v>
      </c>
      <c r="DJ1876" s="54">
        <v>237.90429170582101</v>
      </c>
      <c r="DK1876" s="54">
        <v>228.95569594896301</v>
      </c>
      <c r="DL1876" s="54">
        <v>231.01667152997001</v>
      </c>
      <c r="DM1876" s="54">
        <v>242.00609770138601</v>
      </c>
      <c r="DN1876" s="54">
        <v>247.64165656629001</v>
      </c>
      <c r="DO1876" s="54">
        <v>240.47004288478101</v>
      </c>
      <c r="DP1876" s="54">
        <v>248.35675601951201</v>
      </c>
      <c r="DQ1876" s="54">
        <v>243.559271630691</v>
      </c>
      <c r="DR1876" s="54">
        <v>249.92843214508599</v>
      </c>
      <c r="DS1876" s="54">
        <v>256.13743102507101</v>
      </c>
      <c r="DT1876" s="54">
        <v>261.76506216705701</v>
      </c>
      <c r="DU1876" s="54">
        <v>265.58186400582798</v>
      </c>
      <c r="DV1876" s="54">
        <v>252.269449362389</v>
      </c>
      <c r="DW1876" s="54">
        <v>266.73721927754201</v>
      </c>
      <c r="DX1876" s="54">
        <v>271.9842902355</v>
      </c>
      <c r="DY1876" s="54">
        <v>273.90407164951398</v>
      </c>
    </row>
    <row r="1877" spans="1:206" hidden="1">
      <c r="A1877" s="97" t="s">
        <v>2574</v>
      </c>
      <c r="B1877" s="81" t="s">
        <v>2575</v>
      </c>
      <c r="C1877" t="s">
        <v>714</v>
      </c>
      <c r="D1877" s="94" t="s">
        <v>2576</v>
      </c>
      <c r="E1877" t="s">
        <v>2606</v>
      </c>
      <c r="F1877" s="55"/>
      <c r="G1877" s="55"/>
      <c r="H1877" s="55"/>
      <c r="I1877" s="55"/>
      <c r="J1877" s="55"/>
      <c r="K1877" s="55"/>
      <c r="L1877" s="55"/>
      <c r="M1877" s="55"/>
      <c r="N1877" s="55"/>
      <c r="O1877" s="55"/>
      <c r="P1877" s="55"/>
      <c r="Q1877" s="55"/>
      <c r="R1877" s="55"/>
      <c r="S1877" s="55"/>
      <c r="T1877" s="55"/>
      <c r="U1877" s="55"/>
      <c r="V1877" s="55"/>
      <c r="W1877" s="55"/>
      <c r="X1877" s="55"/>
      <c r="Y1877" s="55"/>
      <c r="Z1877" s="55"/>
      <c r="AA1877" s="55"/>
      <c r="AB1877" s="55"/>
      <c r="AC1877" s="55"/>
      <c r="AD1877" s="55"/>
      <c r="AE1877" s="55"/>
      <c r="AF1877" s="55"/>
      <c r="AG1877" s="55"/>
      <c r="AH1877" s="55"/>
      <c r="AI1877" s="55"/>
      <c r="AJ1877" s="55"/>
      <c r="AK1877" s="55"/>
      <c r="AL1877" s="55"/>
      <c r="AM1877" s="55"/>
      <c r="AN1877" s="55"/>
      <c r="AO1877" s="55"/>
      <c r="AP1877" s="55"/>
      <c r="AQ1877" s="55"/>
      <c r="AR1877" s="55"/>
      <c r="AS1877" s="55"/>
      <c r="AT1877" s="55"/>
      <c r="AU1877" s="55"/>
      <c r="AV1877" s="55"/>
      <c r="AW1877" s="55"/>
      <c r="AX1877" s="55"/>
      <c r="AY1877" s="55"/>
      <c r="AZ1877" s="55"/>
      <c r="BA1877" s="55"/>
      <c r="BB1877" s="55"/>
      <c r="BC1877" s="55"/>
      <c r="BD1877" s="55"/>
      <c r="BE1877" s="55"/>
      <c r="BF1877" s="55"/>
      <c r="BG1877" s="55"/>
      <c r="BH1877" s="55"/>
      <c r="BI1877" s="55"/>
      <c r="BJ1877" s="55"/>
      <c r="BK1877" s="55"/>
      <c r="BL1877" s="55"/>
      <c r="BM1877" s="55"/>
      <c r="BN1877" s="55"/>
      <c r="BO1877" s="55"/>
      <c r="BP1877" s="55"/>
      <c r="BQ1877" s="55"/>
      <c r="BR1877" s="55"/>
      <c r="BS1877" s="54">
        <v>101.085135518424</v>
      </c>
      <c r="BT1877" s="54">
        <v>106.543169165736</v>
      </c>
      <c r="BU1877" s="54">
        <v>110.23766402385699</v>
      </c>
      <c r="BV1877" s="54">
        <v>117.856872562364</v>
      </c>
      <c r="BW1877" s="54">
        <v>122.526410850247</v>
      </c>
      <c r="BX1877" s="54">
        <v>129.69141306821999</v>
      </c>
      <c r="BY1877" s="54">
        <v>137.54967278667499</v>
      </c>
      <c r="BZ1877" s="54">
        <v>149.37957910020199</v>
      </c>
      <c r="CA1877" s="54">
        <v>162.448026102585</v>
      </c>
      <c r="CB1877" s="54">
        <v>171.88153878407499</v>
      </c>
      <c r="CC1877" s="54">
        <v>173.71817800372801</v>
      </c>
      <c r="CD1877" s="54">
        <v>183.23542611686599</v>
      </c>
      <c r="CE1877" s="54">
        <v>190.86956339437901</v>
      </c>
      <c r="CF1877" s="54">
        <v>201.28282099236</v>
      </c>
      <c r="CG1877" s="54">
        <v>212.21252232800799</v>
      </c>
      <c r="CH1877" s="54">
        <v>217.79793445428299</v>
      </c>
      <c r="CI1877" s="54">
        <v>220.89031007316601</v>
      </c>
      <c r="CJ1877" s="54">
        <v>217.75936558386601</v>
      </c>
      <c r="CK1877" s="54">
        <v>209.80283809753101</v>
      </c>
      <c r="CL1877" s="54">
        <v>211.61436439006101</v>
      </c>
      <c r="CM1877" s="54">
        <v>213.166956673133</v>
      </c>
      <c r="CN1877" s="54">
        <v>221.46006049911099</v>
      </c>
      <c r="CO1877" s="54">
        <v>228.544932222657</v>
      </c>
      <c r="CP1877" s="54">
        <v>231.23487287259599</v>
      </c>
      <c r="CQ1877" s="54">
        <v>236.94641383204399</v>
      </c>
      <c r="CR1877" s="54">
        <v>243.81616921799699</v>
      </c>
      <c r="CS1877" s="54">
        <v>246.669800119402</v>
      </c>
      <c r="CT1877" s="54">
        <v>255.00202992889501</v>
      </c>
      <c r="CU1877" s="54">
        <v>256.34217141071099</v>
      </c>
      <c r="CV1877" s="54">
        <v>274.91676443805898</v>
      </c>
      <c r="CW1877" s="54">
        <v>277.02823738345501</v>
      </c>
      <c r="CX1877" s="54">
        <v>282.57466050411199</v>
      </c>
      <c r="CY1877" s="54">
        <v>299.86190989532599</v>
      </c>
      <c r="CZ1877" s="54">
        <v>309.61199369429198</v>
      </c>
      <c r="DA1877" s="54">
        <v>309.93649505109101</v>
      </c>
      <c r="DB1877" s="54">
        <v>324.174274904377</v>
      </c>
      <c r="DC1877" s="54">
        <v>327.93668419180398</v>
      </c>
      <c r="DD1877" s="54">
        <v>321.96774356554403</v>
      </c>
      <c r="DE1877" s="54">
        <v>319.03860879412503</v>
      </c>
      <c r="DF1877" s="54">
        <v>334.485146326245</v>
      </c>
      <c r="DG1877" s="54">
        <v>348.28636834717099</v>
      </c>
      <c r="DH1877" s="54">
        <v>353.15165491868299</v>
      </c>
      <c r="DI1877" s="54">
        <v>369.90648060152398</v>
      </c>
      <c r="DJ1877" s="54">
        <v>381.146082678325</v>
      </c>
      <c r="DK1877" s="54">
        <v>372.21244481422201</v>
      </c>
      <c r="DL1877" s="54">
        <v>378.61962111835697</v>
      </c>
      <c r="DM1877" s="54">
        <v>388.87464798751301</v>
      </c>
      <c r="DN1877" s="54">
        <v>403.17189271611699</v>
      </c>
      <c r="DO1877" s="54">
        <v>405.80771961610299</v>
      </c>
      <c r="DP1877" s="54">
        <v>404.73511949232699</v>
      </c>
      <c r="DQ1877" s="54">
        <v>391.48815150425497</v>
      </c>
      <c r="DR1877" s="54">
        <v>388.56520723211702</v>
      </c>
      <c r="DS1877" s="54">
        <v>382.794326220416</v>
      </c>
      <c r="DT1877" s="54">
        <v>367.21838040283399</v>
      </c>
      <c r="DU1877" s="54">
        <v>360.28846920128598</v>
      </c>
      <c r="DV1877" s="54">
        <v>312.49548614039099</v>
      </c>
      <c r="DW1877" s="54">
        <v>351.14930618119899</v>
      </c>
      <c r="DX1877" s="54">
        <v>378.77520590563302</v>
      </c>
      <c r="DY1877" s="54">
        <v>390.90998637333797</v>
      </c>
    </row>
    <row r="1878" spans="1:206" hidden="1">
      <c r="A1878" s="97" t="s">
        <v>2574</v>
      </c>
      <c r="B1878" s="81" t="s">
        <v>2575</v>
      </c>
      <c r="C1878" t="s">
        <v>714</v>
      </c>
      <c r="D1878" s="94" t="s">
        <v>2576</v>
      </c>
      <c r="E1878" t="s">
        <v>2607</v>
      </c>
      <c r="F1878" s="55"/>
      <c r="G1878" s="55"/>
      <c r="H1878" s="55"/>
      <c r="I1878" s="55"/>
      <c r="J1878" s="55"/>
      <c r="K1878" s="55"/>
      <c r="L1878" s="55"/>
      <c r="M1878" s="55"/>
      <c r="N1878" s="55"/>
      <c r="O1878" s="55"/>
      <c r="P1878" s="55"/>
      <c r="Q1878" s="55"/>
      <c r="R1878" s="55"/>
      <c r="S1878" s="55"/>
      <c r="T1878" s="55"/>
      <c r="U1878" s="55"/>
      <c r="V1878" s="55"/>
      <c r="W1878" s="55"/>
      <c r="X1878" s="55"/>
      <c r="Y1878" s="55"/>
      <c r="Z1878" s="55"/>
      <c r="AA1878" s="55"/>
      <c r="AB1878" s="55"/>
      <c r="AC1878" s="55"/>
      <c r="AD1878" s="55"/>
      <c r="AE1878" s="55"/>
      <c r="AF1878" s="55"/>
      <c r="AG1878" s="55"/>
      <c r="AH1878" s="55"/>
      <c r="AI1878" s="55"/>
      <c r="AJ1878" s="55"/>
      <c r="AK1878" s="55"/>
      <c r="AL1878" s="55"/>
      <c r="AM1878" s="55"/>
      <c r="AN1878" s="55"/>
      <c r="AO1878" s="55"/>
      <c r="AP1878" s="55"/>
      <c r="AQ1878" s="55"/>
      <c r="AR1878" s="55"/>
      <c r="AS1878" s="55"/>
      <c r="AT1878" s="55"/>
      <c r="AU1878" s="55"/>
      <c r="AV1878" s="55"/>
      <c r="AW1878" s="55"/>
      <c r="AX1878" s="55"/>
      <c r="AY1878" s="55"/>
      <c r="AZ1878" s="55"/>
      <c r="BA1878" s="55"/>
      <c r="BB1878" s="55"/>
      <c r="BC1878" s="55"/>
      <c r="BD1878" s="55"/>
      <c r="BE1878" s="55"/>
      <c r="BF1878" s="55"/>
      <c r="BG1878" s="55"/>
      <c r="BH1878" s="55"/>
      <c r="BI1878" s="55"/>
      <c r="BJ1878" s="55"/>
      <c r="BK1878" s="55"/>
      <c r="BL1878" s="55"/>
      <c r="BM1878" s="55"/>
      <c r="BN1878" s="55"/>
      <c r="BO1878" s="55"/>
      <c r="BP1878" s="55"/>
      <c r="BQ1878" s="55"/>
      <c r="BR1878" s="55"/>
      <c r="BS1878" s="54">
        <v>1001.99823139471</v>
      </c>
      <c r="BT1878" s="54">
        <v>1071.1446337550899</v>
      </c>
      <c r="BU1878" s="54">
        <v>1133.6082144582001</v>
      </c>
      <c r="BV1878" s="54">
        <v>1223.25801136564</v>
      </c>
      <c r="BW1878" s="54">
        <v>1315.8209568073501</v>
      </c>
      <c r="BX1878" s="54">
        <v>1413.8588037120201</v>
      </c>
      <c r="BY1878" s="54">
        <v>1469.63247697355</v>
      </c>
      <c r="BZ1878" s="54">
        <v>1573.5905125551899</v>
      </c>
      <c r="CA1878" s="54">
        <v>1675.2093144111</v>
      </c>
      <c r="CB1878" s="54">
        <v>1596.9658124467801</v>
      </c>
      <c r="CC1878" s="54">
        <v>1541.0172854964701</v>
      </c>
      <c r="CD1878" s="54">
        <v>1645.38945998852</v>
      </c>
      <c r="CE1878" s="54">
        <v>1680.7944864563699</v>
      </c>
      <c r="CF1878" s="54">
        <v>1733.9342571786101</v>
      </c>
      <c r="CG1878" s="54">
        <v>1736.61453388734</v>
      </c>
      <c r="CH1878" s="54">
        <v>1610.96518552988</v>
      </c>
      <c r="CI1878" s="54">
        <v>1502.2482034662901</v>
      </c>
      <c r="CJ1878" s="54">
        <v>1419.57989165154</v>
      </c>
      <c r="CK1878" s="54">
        <v>1391.25023175967</v>
      </c>
      <c r="CL1878" s="54">
        <v>1416.2859566792899</v>
      </c>
      <c r="CM1878" s="54">
        <v>1409.78890381465</v>
      </c>
      <c r="CN1878" s="54">
        <v>1468.2917233738499</v>
      </c>
      <c r="CO1878" s="54">
        <v>1483.4965323500701</v>
      </c>
      <c r="CP1878" s="54">
        <v>1530.84458839639</v>
      </c>
      <c r="CQ1878" s="54">
        <v>1536.3912718138299</v>
      </c>
      <c r="CR1878" s="54">
        <v>1514.9745288715901</v>
      </c>
      <c r="CS1878" s="54">
        <v>1504.87871341921</v>
      </c>
      <c r="CT1878" s="54">
        <v>1537.18161286037</v>
      </c>
      <c r="CU1878" s="54">
        <v>1536.93953271085</v>
      </c>
      <c r="CV1878" s="54">
        <v>1563.30734031208</v>
      </c>
      <c r="CW1878" s="54">
        <v>1576.15450105168</v>
      </c>
      <c r="CX1878" s="54">
        <v>1623.36839350236</v>
      </c>
      <c r="CY1878" s="54">
        <v>1640.8617221392899</v>
      </c>
      <c r="CZ1878" s="54">
        <v>1670.0899913652599</v>
      </c>
      <c r="DA1878" s="54">
        <v>1694.3022962437501</v>
      </c>
      <c r="DB1878" s="54">
        <v>1694.2537531656899</v>
      </c>
      <c r="DC1878" s="54">
        <v>1704.3489509610899</v>
      </c>
      <c r="DD1878" s="54">
        <v>1703.5148111891899</v>
      </c>
      <c r="DE1878" s="54">
        <v>1724.32996636795</v>
      </c>
      <c r="DF1878" s="54">
        <v>1766.4406966081899</v>
      </c>
      <c r="DG1878" s="54">
        <v>1767.4696792710999</v>
      </c>
      <c r="DH1878" s="54">
        <v>1754.0869156819599</v>
      </c>
      <c r="DI1878" s="54">
        <v>1735.17385138798</v>
      </c>
      <c r="DJ1878" s="54">
        <v>1662.3526027457799</v>
      </c>
      <c r="DK1878" s="54">
        <v>1574.6268133793899</v>
      </c>
      <c r="DL1878" s="54">
        <v>1588.8520420965799</v>
      </c>
      <c r="DM1878" s="54">
        <v>1555.74991903716</v>
      </c>
      <c r="DN1878" s="54">
        <v>1517.8494821264701</v>
      </c>
      <c r="DO1878" s="54">
        <v>1517.4514795810701</v>
      </c>
      <c r="DP1878" s="54">
        <v>1508.0402704230801</v>
      </c>
      <c r="DQ1878" s="54">
        <v>1535.0328503391599</v>
      </c>
      <c r="DR1878" s="54">
        <v>1547.3745303236799</v>
      </c>
      <c r="DS1878" s="54">
        <v>1564.51369490193</v>
      </c>
      <c r="DT1878" s="54">
        <v>1581.4903989629099</v>
      </c>
      <c r="DU1878" s="54">
        <v>1575.64955219583</v>
      </c>
      <c r="DV1878" s="54">
        <v>1364.44497732527</v>
      </c>
      <c r="DW1878" s="54">
        <v>1460.9694365069299</v>
      </c>
      <c r="DX1878" s="54">
        <v>1491.8263914571301</v>
      </c>
      <c r="DY1878" s="54">
        <v>1488.5458830034099</v>
      </c>
    </row>
    <row r="1879" spans="1:206" hidden="1">
      <c r="A1879" s="97" t="s">
        <v>2574</v>
      </c>
      <c r="B1879" s="81" t="s">
        <v>2575</v>
      </c>
      <c r="C1879" t="s">
        <v>714</v>
      </c>
      <c r="D1879" s="94" t="s">
        <v>2576</v>
      </c>
      <c r="E1879" s="81" t="s">
        <v>2608</v>
      </c>
      <c r="F1879" s="81"/>
      <c r="G1879" s="81"/>
      <c r="H1879" s="81"/>
      <c r="I1879" s="81"/>
      <c r="J1879" s="81"/>
      <c r="K1879" s="81"/>
      <c r="L1879" s="81"/>
      <c r="M1879" s="81"/>
      <c r="N1879" s="81"/>
      <c r="O1879" s="81"/>
      <c r="P1879" s="81"/>
      <c r="Q1879" s="81"/>
      <c r="R1879" s="81"/>
      <c r="S1879" s="81"/>
      <c r="T1879" s="81"/>
      <c r="U1879" s="81"/>
      <c r="V1879" s="81"/>
      <c r="W1879" s="81"/>
      <c r="X1879" s="81"/>
      <c r="Y1879" s="81"/>
      <c r="Z1879" s="81"/>
      <c r="AA1879" s="81"/>
      <c r="AB1879" s="81"/>
      <c r="AC1879" s="81"/>
      <c r="AD1879" s="81"/>
      <c r="AE1879" s="81"/>
      <c r="AF1879" s="81"/>
      <c r="AG1879" s="81"/>
      <c r="AH1879" s="81"/>
      <c r="AI1879" s="81"/>
      <c r="AJ1879" s="81"/>
      <c r="AK1879" s="81"/>
      <c r="AL1879" s="81"/>
      <c r="AM1879" s="81"/>
      <c r="AN1879" s="81"/>
      <c r="AO1879" s="81"/>
      <c r="AP1879" s="81"/>
      <c r="AQ1879" s="81"/>
      <c r="AR1879" s="81"/>
      <c r="AS1879" s="81"/>
      <c r="AT1879" s="81"/>
      <c r="AU1879" s="81"/>
      <c r="AV1879" s="81"/>
      <c r="AW1879" s="81"/>
      <c r="AX1879" s="81"/>
      <c r="AY1879" s="81"/>
      <c r="AZ1879" s="81"/>
      <c r="BA1879" s="81"/>
      <c r="BB1879" s="81"/>
      <c r="BC1879" s="81"/>
      <c r="BD1879" s="81"/>
      <c r="BE1879" s="81"/>
      <c r="BF1879" s="81"/>
      <c r="BG1879" s="81"/>
      <c r="BH1879" s="81"/>
      <c r="BI1879" s="81"/>
      <c r="BJ1879" s="81"/>
      <c r="BK1879" s="81"/>
      <c r="BL1879" s="81"/>
      <c r="BM1879" s="81"/>
      <c r="BN1879" s="81"/>
      <c r="BO1879" s="81"/>
      <c r="BP1879" s="81"/>
      <c r="BQ1879" s="81"/>
      <c r="BR1879" s="81"/>
      <c r="BS1879" s="90">
        <v>1514.4352459960401</v>
      </c>
      <c r="BT1879" s="90">
        <v>1633.49023947</v>
      </c>
      <c r="BU1879" s="90">
        <v>1746.71814886578</v>
      </c>
      <c r="BV1879" s="90">
        <v>1892.1375880780299</v>
      </c>
      <c r="BW1879" s="90">
        <v>2055.0701726256798</v>
      </c>
      <c r="BX1879" s="90">
        <v>2243.4584142219401</v>
      </c>
      <c r="BY1879" s="90">
        <v>2363.7695087551301</v>
      </c>
      <c r="BZ1879" s="90">
        <v>2549.9164462602298</v>
      </c>
      <c r="CA1879" s="90">
        <v>2751.6146745231699</v>
      </c>
      <c r="CB1879" s="90">
        <v>2709.5945723114301</v>
      </c>
      <c r="CC1879" s="90">
        <v>2686.7175323378001</v>
      </c>
      <c r="CD1879" s="90">
        <v>2860.6556217405</v>
      </c>
      <c r="CE1879" s="90">
        <v>2955.4718128192198</v>
      </c>
      <c r="CF1879" s="90">
        <v>3078.2580484330401</v>
      </c>
      <c r="CG1879" s="90">
        <v>3117.82203878882</v>
      </c>
      <c r="CH1879" s="90">
        <v>2981.79195500366</v>
      </c>
      <c r="CI1879" s="90">
        <v>2873.4939161581701</v>
      </c>
      <c r="CJ1879" s="90">
        <v>2784.6311579100302</v>
      </c>
      <c r="CK1879" s="90">
        <v>2769.4321943831001</v>
      </c>
      <c r="CL1879" s="90">
        <v>2811.5818503556902</v>
      </c>
      <c r="CM1879" s="90">
        <v>2815.3806052163</v>
      </c>
      <c r="CN1879" s="90">
        <v>2900.6904131879901</v>
      </c>
      <c r="CO1879" s="90">
        <v>2965.98071583511</v>
      </c>
      <c r="CP1879" s="90">
        <v>3058.8230500096001</v>
      </c>
      <c r="CQ1879" s="90">
        <v>3105.9698610079399</v>
      </c>
      <c r="CR1879" s="90">
        <v>3141.4999199888498</v>
      </c>
      <c r="CS1879" s="90">
        <v>3146.8803658162901</v>
      </c>
      <c r="CT1879" s="90">
        <v>3189.1893053779399</v>
      </c>
      <c r="CU1879" s="90">
        <v>3172.7150850909702</v>
      </c>
      <c r="CV1879" s="90">
        <v>3241.2557611995298</v>
      </c>
      <c r="CW1879" s="90">
        <v>3286.70456359324</v>
      </c>
      <c r="CX1879" s="90">
        <v>3360.1288750225699</v>
      </c>
      <c r="CY1879" s="90">
        <v>3451.4098080864801</v>
      </c>
      <c r="CZ1879" s="90">
        <v>3464.1462193012999</v>
      </c>
      <c r="DA1879" s="90">
        <v>3519.5261699924599</v>
      </c>
      <c r="DB1879" s="90">
        <v>3577.4374843495202</v>
      </c>
      <c r="DC1879" s="90">
        <v>3609.7569468521401</v>
      </c>
      <c r="DD1879" s="90">
        <v>3632.2699489967399</v>
      </c>
      <c r="DE1879" s="90">
        <v>3710.90403023812</v>
      </c>
      <c r="DF1879" s="90">
        <v>3862.4716092034901</v>
      </c>
      <c r="DG1879" s="90">
        <v>3912.4255014065502</v>
      </c>
      <c r="DH1879" s="90">
        <v>3953.8572141284699</v>
      </c>
      <c r="DI1879" s="90">
        <v>3998.9526278579901</v>
      </c>
      <c r="DJ1879" s="90">
        <v>3965.86038504203</v>
      </c>
      <c r="DK1879" s="90">
        <v>3873.9209095708602</v>
      </c>
      <c r="DL1879" s="90">
        <v>3995.3496236535798</v>
      </c>
      <c r="DM1879" s="90">
        <v>4022.6096170598998</v>
      </c>
      <c r="DN1879" s="90">
        <v>4087.0355572396802</v>
      </c>
      <c r="DO1879" s="90">
        <v>4124.0952835029102</v>
      </c>
      <c r="DP1879" s="90">
        <v>4153.60354066541</v>
      </c>
      <c r="DQ1879" s="90">
        <v>4234.4740265660903</v>
      </c>
      <c r="DR1879" s="90">
        <v>4326.6331025032496</v>
      </c>
      <c r="DS1879" s="90">
        <v>4403.1186261438197</v>
      </c>
      <c r="DT1879" s="90">
        <v>4444.9769606366799</v>
      </c>
      <c r="DU1879" s="90">
        <v>4451.5191953809399</v>
      </c>
      <c r="DV1879" s="90">
        <v>4051.1892810847498</v>
      </c>
      <c r="DW1879" s="90">
        <v>4277.5567709550596</v>
      </c>
      <c r="DX1879" s="90">
        <v>4422.0874242742402</v>
      </c>
      <c r="DY1879" s="90">
        <v>4530.5284213067798</v>
      </c>
      <c r="DZ1879" s="81"/>
      <c r="EA1879" s="81"/>
      <c r="EB1879" s="81"/>
      <c r="EC1879" s="81"/>
      <c r="ED1879" s="81"/>
      <c r="EE1879" s="81"/>
      <c r="EF1879" s="81"/>
      <c r="EG1879" s="81"/>
      <c r="EH1879" s="81"/>
      <c r="EI1879" s="81"/>
      <c r="EJ1879" s="81"/>
      <c r="EK1879" s="81"/>
      <c r="EL1879" s="81"/>
      <c r="EM1879" s="81"/>
      <c r="EN1879" s="81"/>
      <c r="EO1879" s="81"/>
      <c r="EP1879" s="81"/>
      <c r="EQ1879" s="81"/>
      <c r="ER1879" s="81"/>
      <c r="ES1879" s="81"/>
      <c r="ET1879" s="81"/>
      <c r="EU1879" s="81"/>
      <c r="EV1879" s="81"/>
      <c r="EW1879" s="81"/>
      <c r="EX1879" s="81"/>
      <c r="EY1879" s="81"/>
      <c r="EZ1879" s="81"/>
      <c r="FA1879" s="81"/>
      <c r="FB1879" s="81"/>
      <c r="FC1879" s="81"/>
      <c r="FD1879" s="81"/>
      <c r="FE1879" s="81"/>
      <c r="FF1879" s="81"/>
      <c r="FG1879" s="81"/>
      <c r="FH1879" s="81"/>
      <c r="FI1879" s="81"/>
      <c r="FJ1879" s="81"/>
      <c r="FK1879" s="81"/>
      <c r="FL1879" s="81"/>
      <c r="FM1879" s="81"/>
      <c r="FN1879" s="81"/>
      <c r="FO1879" s="81"/>
      <c r="FP1879" s="81"/>
      <c r="FQ1879" s="81"/>
      <c r="FR1879" s="81"/>
      <c r="FS1879" s="81"/>
      <c r="FT1879" s="81"/>
      <c r="FU1879" s="81"/>
      <c r="FV1879" s="81"/>
      <c r="FW1879" s="81"/>
      <c r="FX1879" s="81"/>
      <c r="FY1879" s="81"/>
      <c r="FZ1879" s="81"/>
      <c r="GA1879" s="81"/>
      <c r="GB1879" s="81"/>
      <c r="GC1879" s="81"/>
      <c r="GD1879" s="81"/>
      <c r="GE1879" s="81"/>
      <c r="GF1879" s="81"/>
      <c r="GG1879" s="81"/>
      <c r="GH1879" s="81"/>
      <c r="GI1879" s="81"/>
      <c r="GJ1879" s="81"/>
      <c r="GK1879" s="81"/>
      <c r="GL1879" s="81"/>
      <c r="GM1879" s="81"/>
      <c r="GN1879" s="81"/>
      <c r="GO1879" s="81"/>
      <c r="GP1879" s="81"/>
      <c r="GQ1879" s="81"/>
      <c r="GR1879" s="81"/>
      <c r="GS1879" s="81"/>
      <c r="GT1879" s="81"/>
      <c r="GU1879" s="81"/>
      <c r="GV1879" s="81"/>
      <c r="GW1879" s="81"/>
      <c r="GX1879" s="81"/>
    </row>
    <row r="1880" spans="1:206" hidden="1">
      <c r="A1880" s="97" t="s">
        <v>2574</v>
      </c>
      <c r="B1880" s="81" t="s">
        <v>2575</v>
      </c>
      <c r="C1880" t="s">
        <v>714</v>
      </c>
      <c r="D1880" s="94" t="s">
        <v>2576</v>
      </c>
      <c r="E1880" s="81" t="s">
        <v>2609</v>
      </c>
      <c r="F1880" s="81"/>
      <c r="G1880" s="81"/>
      <c r="H1880" s="81"/>
      <c r="I1880" s="81"/>
      <c r="J1880" s="81"/>
      <c r="K1880" s="81"/>
      <c r="L1880" s="81"/>
      <c r="M1880" s="81"/>
      <c r="N1880" s="81"/>
      <c r="O1880" s="81"/>
      <c r="P1880" s="81"/>
      <c r="Q1880" s="81"/>
      <c r="R1880" s="81"/>
      <c r="S1880" s="81"/>
      <c r="T1880" s="81"/>
      <c r="U1880" s="81"/>
      <c r="V1880" s="81"/>
      <c r="W1880" s="81"/>
      <c r="X1880" s="81"/>
      <c r="Y1880" s="81"/>
      <c r="Z1880" s="81"/>
      <c r="AA1880" s="81"/>
      <c r="AB1880" s="81"/>
      <c r="AC1880" s="81"/>
      <c r="AD1880" s="81"/>
      <c r="AE1880" s="81"/>
      <c r="AF1880" s="81"/>
      <c r="AG1880" s="81"/>
      <c r="AH1880" s="81"/>
      <c r="AI1880" s="81"/>
      <c r="AJ1880" s="81"/>
      <c r="AK1880" s="81"/>
      <c r="AL1880" s="81"/>
      <c r="AM1880" s="81"/>
      <c r="AN1880" s="81"/>
      <c r="AO1880" s="81"/>
      <c r="AP1880" s="81"/>
      <c r="AQ1880" s="81"/>
      <c r="AR1880" s="81"/>
      <c r="AS1880" s="81"/>
      <c r="AT1880" s="81"/>
      <c r="AU1880" s="81"/>
      <c r="AV1880" s="81"/>
      <c r="AW1880" s="81"/>
      <c r="AX1880" s="81"/>
      <c r="AY1880" s="81"/>
      <c r="AZ1880" s="81"/>
      <c r="BA1880" s="81"/>
      <c r="BB1880" s="81"/>
      <c r="BC1880" s="81"/>
      <c r="BD1880" s="81"/>
      <c r="BE1880" s="81"/>
      <c r="BF1880" s="81"/>
      <c r="BG1880" s="81"/>
      <c r="BH1880" s="81"/>
      <c r="BI1880" s="81"/>
      <c r="BJ1880" s="81"/>
      <c r="BK1880" s="81"/>
      <c r="BL1880" s="81"/>
      <c r="BM1880" s="81"/>
      <c r="BN1880" s="81"/>
      <c r="BO1880" s="81"/>
      <c r="BP1880" s="81"/>
      <c r="BQ1880" s="81"/>
      <c r="BR1880" s="81"/>
      <c r="BS1880" s="111">
        <f t="shared" ref="BS1880:DY1880" si="48">BS1879/BS1872</f>
        <v>0.96609087952258854</v>
      </c>
      <c r="BT1880" s="111">
        <f t="shared" si="48"/>
        <v>0.95962383829513287</v>
      </c>
      <c r="BU1880" s="111">
        <f t="shared" si="48"/>
        <v>0.95648787510488831</v>
      </c>
      <c r="BV1880" s="111">
        <f t="shared" si="48"/>
        <v>0.94974235547727104</v>
      </c>
      <c r="BW1880" s="111">
        <f t="shared" si="48"/>
        <v>0.95830580190983183</v>
      </c>
      <c r="BX1880" s="111">
        <f t="shared" si="48"/>
        <v>0.95106554830051748</v>
      </c>
      <c r="BY1880" s="111">
        <f t="shared" si="48"/>
        <v>0.94792726923371373</v>
      </c>
      <c r="BZ1880" s="111">
        <f t="shared" si="48"/>
        <v>0.96755483891385763</v>
      </c>
      <c r="CA1880" s="111">
        <f t="shared" si="48"/>
        <v>0.95682943734392167</v>
      </c>
      <c r="CB1880" s="111">
        <f t="shared" si="48"/>
        <v>0.94012194953685557</v>
      </c>
      <c r="CC1880" s="111">
        <f t="shared" si="48"/>
        <v>0.98142951236261267</v>
      </c>
      <c r="CD1880" s="111">
        <f t="shared" si="48"/>
        <v>0.96180152466333479</v>
      </c>
      <c r="CE1880" s="111">
        <f t="shared" si="48"/>
        <v>0.96014598304835996</v>
      </c>
      <c r="CF1880" s="111">
        <f t="shared" si="48"/>
        <v>0.99103017172220476</v>
      </c>
      <c r="CG1880" s="111">
        <f t="shared" si="48"/>
        <v>0.96301035873578289</v>
      </c>
      <c r="CH1880" s="111">
        <f t="shared" si="48"/>
        <v>0.96463533441523808</v>
      </c>
      <c r="CI1880" s="111">
        <f t="shared" si="48"/>
        <v>0.98701645006147898</v>
      </c>
      <c r="CJ1880" s="111">
        <f t="shared" si="48"/>
        <v>0.9958954988356632</v>
      </c>
      <c r="CK1880" s="111">
        <f t="shared" si="48"/>
        <v>1.0026779829651526</v>
      </c>
      <c r="CL1880" s="111">
        <f t="shared" si="48"/>
        <v>0.99836589964294942</v>
      </c>
      <c r="CM1880" s="111">
        <f t="shared" si="48"/>
        <v>1.0085380921922151</v>
      </c>
      <c r="CN1880" s="111">
        <f t="shared" si="48"/>
        <v>0.99018590001376705</v>
      </c>
      <c r="CO1880" s="111">
        <f t="shared" si="48"/>
        <v>1.0101402129889616</v>
      </c>
      <c r="CP1880" s="111">
        <f t="shared" si="48"/>
        <v>0.99906036928704622</v>
      </c>
      <c r="CQ1880" s="111">
        <f t="shared" si="48"/>
        <v>1.0023572218858878</v>
      </c>
      <c r="CR1880" s="111">
        <f t="shared" si="48"/>
        <v>0.99479582501225072</v>
      </c>
      <c r="CS1880" s="111">
        <f t="shared" si="48"/>
        <v>0.99919493359687717</v>
      </c>
      <c r="CT1880" s="111">
        <f t="shared" si="48"/>
        <v>0.99817737326209488</v>
      </c>
      <c r="CU1880" s="111">
        <f t="shared" si="48"/>
        <v>0.99443534526010124</v>
      </c>
      <c r="CV1880" s="111">
        <f t="shared" si="48"/>
        <v>1.0020362758439902</v>
      </c>
      <c r="CW1880" s="111">
        <f t="shared" si="48"/>
        <v>1.0023300533268902</v>
      </c>
      <c r="CX1880" s="111">
        <f t="shared" si="48"/>
        <v>0.99813698655091887</v>
      </c>
      <c r="CY1880" s="111">
        <f t="shared" si="48"/>
        <v>1.002915784428827</v>
      </c>
      <c r="CZ1880" s="111">
        <f t="shared" si="48"/>
        <v>0.98180360663648014</v>
      </c>
      <c r="DA1880" s="111">
        <f t="shared" si="48"/>
        <v>1.0206310168670925</v>
      </c>
      <c r="DB1880" s="111">
        <f t="shared" si="48"/>
        <v>0.99383405414571513</v>
      </c>
      <c r="DC1880" s="111">
        <f t="shared" si="48"/>
        <v>1.0030336683297691</v>
      </c>
      <c r="DD1880" s="111">
        <f t="shared" si="48"/>
        <v>1.0216216875157578</v>
      </c>
      <c r="DE1880" s="111">
        <f t="shared" si="48"/>
        <v>0.99938837015018167</v>
      </c>
      <c r="DF1880" s="111">
        <f t="shared" si="48"/>
        <v>0.99054878714489492</v>
      </c>
      <c r="DG1880" s="111">
        <f t="shared" si="48"/>
        <v>0.99489237506166017</v>
      </c>
      <c r="DH1880" s="111">
        <f t="shared" si="48"/>
        <v>0.99659083896612788</v>
      </c>
      <c r="DI1880" s="111">
        <f t="shared" si="48"/>
        <v>1.010115513306258</v>
      </c>
      <c r="DJ1880" s="111">
        <f t="shared" si="48"/>
        <v>0.99119904831335703</v>
      </c>
      <c r="DK1880" s="111">
        <f t="shared" si="48"/>
        <v>0.99291529735594697</v>
      </c>
      <c r="DL1880" s="111">
        <f t="shared" si="48"/>
        <v>1.0042101701186754</v>
      </c>
      <c r="DM1880" s="111">
        <f t="shared" si="48"/>
        <v>1.0033220212218257</v>
      </c>
      <c r="DN1880" s="111">
        <f t="shared" si="48"/>
        <v>0.99178644115064907</v>
      </c>
      <c r="DO1880" s="111">
        <f t="shared" si="48"/>
        <v>0.99954692186979643</v>
      </c>
      <c r="DP1880" s="111">
        <f t="shared" si="48"/>
        <v>0.98364162602930894</v>
      </c>
      <c r="DQ1880" s="111">
        <f t="shared" si="48"/>
        <v>0.9703411201547778</v>
      </c>
      <c r="DR1880" s="111">
        <f t="shared" si="48"/>
        <v>0.9876471407772468</v>
      </c>
      <c r="DS1880" s="111">
        <f t="shared" si="48"/>
        <v>1.003683825876287</v>
      </c>
      <c r="DT1880" s="111">
        <f t="shared" si="48"/>
        <v>0.98992161057635586</v>
      </c>
      <c r="DU1880" s="111">
        <f t="shared" si="48"/>
        <v>0.9919970153038985</v>
      </c>
      <c r="DV1880" s="111">
        <f t="shared" si="48"/>
        <v>0.96728450988126746</v>
      </c>
      <c r="DW1880" s="111">
        <f t="shared" si="48"/>
        <v>1.0093594823831853</v>
      </c>
      <c r="DX1880" s="111">
        <f t="shared" si="48"/>
        <v>0.99953669236475506</v>
      </c>
      <c r="DY1880" s="111">
        <f t="shared" si="48"/>
        <v>1.0036385152773051</v>
      </c>
      <c r="DZ1880" s="81"/>
      <c r="EA1880" s="81"/>
      <c r="EB1880" s="81"/>
      <c r="EC1880" s="81"/>
      <c r="ED1880" s="81"/>
      <c r="EE1880" s="81"/>
      <c r="EF1880" s="81"/>
      <c r="EG1880" s="81"/>
      <c r="EH1880" s="81"/>
      <c r="EI1880" s="81"/>
      <c r="EJ1880" s="81"/>
      <c r="EK1880" s="81"/>
      <c r="EL1880" s="81"/>
      <c r="EM1880" s="81"/>
      <c r="EN1880" s="81"/>
      <c r="EO1880" s="81"/>
      <c r="EP1880" s="81"/>
      <c r="EQ1880" s="81"/>
      <c r="ER1880" s="81"/>
      <c r="ES1880" s="81"/>
      <c r="ET1880" s="81"/>
      <c r="EU1880" s="81"/>
      <c r="EV1880" s="81"/>
      <c r="EW1880" s="81"/>
      <c r="EX1880" s="81"/>
      <c r="EY1880" s="81"/>
      <c r="EZ1880" s="81"/>
      <c r="FA1880" s="81"/>
      <c r="FB1880" s="81"/>
      <c r="FC1880" s="81"/>
      <c r="FD1880" s="81"/>
      <c r="FE1880" s="81"/>
      <c r="FF1880" s="81"/>
      <c r="FG1880" s="81"/>
      <c r="FH1880" s="81"/>
      <c r="FI1880" s="81"/>
      <c r="FJ1880" s="81"/>
      <c r="FK1880" s="81"/>
      <c r="FL1880" s="81"/>
      <c r="FM1880" s="81"/>
      <c r="FN1880" s="81"/>
      <c r="FO1880" s="81"/>
      <c r="FP1880" s="81"/>
      <c r="FQ1880" s="81"/>
      <c r="FR1880" s="81"/>
      <c r="FS1880" s="81"/>
      <c r="FT1880" s="81"/>
      <c r="FU1880" s="81"/>
      <c r="FV1880" s="81"/>
      <c r="FW1880" s="81"/>
      <c r="FX1880" s="81"/>
      <c r="FY1880" s="81"/>
      <c r="FZ1880" s="81"/>
      <c r="GA1880" s="81"/>
      <c r="GB1880" s="81"/>
      <c r="GC1880" s="81"/>
      <c r="GD1880" s="81"/>
      <c r="GE1880" s="81"/>
      <c r="GF1880" s="81"/>
      <c r="GG1880" s="81"/>
      <c r="GH1880" s="81"/>
      <c r="GI1880" s="81"/>
      <c r="GJ1880" s="81"/>
      <c r="GK1880" s="81"/>
      <c r="GL1880" s="81"/>
      <c r="GM1880" s="81"/>
      <c r="GN1880" s="81"/>
      <c r="GO1880" s="81"/>
      <c r="GP1880" s="81"/>
      <c r="GQ1880" s="81"/>
      <c r="GR1880" s="81"/>
      <c r="GS1880" s="81"/>
      <c r="GT1880" s="81"/>
      <c r="GU1880" s="81"/>
      <c r="GV1880" s="81"/>
      <c r="GW1880" s="81"/>
      <c r="GX1880" s="81"/>
    </row>
    <row r="1881" spans="1:206" s="35" customFormat="1" hidden="1">
      <c r="A1881" s="101" t="s">
        <v>2574</v>
      </c>
      <c r="B1881" s="96" t="s">
        <v>2575</v>
      </c>
      <c r="C1881" s="35" t="s">
        <v>714</v>
      </c>
      <c r="D1881" s="95" t="s">
        <v>2576</v>
      </c>
      <c r="E1881" s="35" t="s">
        <v>2610</v>
      </c>
      <c r="F1881" s="96"/>
      <c r="G1881" s="96"/>
      <c r="H1881" s="96"/>
      <c r="I1881" s="96"/>
      <c r="J1881" s="96"/>
      <c r="K1881" s="96"/>
      <c r="L1881" s="96"/>
      <c r="M1881" s="96"/>
      <c r="N1881" s="96"/>
      <c r="O1881" s="96"/>
      <c r="P1881" s="96"/>
      <c r="Q1881" s="96"/>
      <c r="R1881" s="96"/>
      <c r="S1881" s="96"/>
      <c r="T1881" s="96"/>
      <c r="U1881" s="96"/>
      <c r="V1881" s="96"/>
      <c r="W1881" s="96"/>
      <c r="X1881" s="96"/>
      <c r="Y1881" s="96"/>
      <c r="Z1881" s="96"/>
      <c r="AA1881" s="96"/>
      <c r="AB1881" s="96"/>
      <c r="AC1881" s="96"/>
      <c r="AD1881" s="96"/>
      <c r="AE1881" s="96"/>
      <c r="AF1881" s="96"/>
      <c r="AG1881" s="96"/>
      <c r="AH1881" s="96"/>
      <c r="AI1881" s="96"/>
      <c r="AJ1881" s="96"/>
      <c r="AK1881" s="96"/>
      <c r="AL1881" s="96"/>
      <c r="AM1881" s="96"/>
      <c r="AN1881" s="96"/>
      <c r="AO1881" s="96"/>
      <c r="AP1881" s="96"/>
      <c r="AQ1881" s="96"/>
      <c r="AR1881" s="96"/>
      <c r="AS1881" s="96"/>
      <c r="AT1881" s="96"/>
      <c r="AU1881" s="96"/>
      <c r="AV1881" s="96"/>
      <c r="AW1881" s="96"/>
      <c r="AX1881" s="96"/>
      <c r="AY1881" s="96"/>
      <c r="AZ1881" s="96"/>
      <c r="BA1881" s="96"/>
      <c r="BB1881" s="96"/>
      <c r="BC1881" s="96"/>
      <c r="BD1881" s="96"/>
      <c r="BE1881" s="96"/>
      <c r="BF1881" s="96"/>
      <c r="BG1881" s="96"/>
      <c r="BH1881" s="96"/>
      <c r="BI1881" s="96"/>
      <c r="BJ1881" s="96"/>
      <c r="BK1881" s="96"/>
      <c r="BL1881" s="96"/>
      <c r="BM1881" s="96"/>
      <c r="BN1881" s="96"/>
      <c r="BO1881" s="96"/>
      <c r="BP1881" s="96"/>
      <c r="BQ1881" s="96"/>
      <c r="BR1881" s="96"/>
      <c r="BS1881" s="112">
        <f t="shared" ref="BS1881:BU1881" si="49">BS1873*1000000/BS2</f>
        <v>8.9315879172497031E-2</v>
      </c>
      <c r="BT1881" s="112">
        <f t="shared" si="49"/>
        <v>9.4360345012185917E-2</v>
      </c>
      <c r="BU1881" s="112">
        <f t="shared" si="49"/>
        <v>9.1442007097700728E-2</v>
      </c>
      <c r="BV1881" s="112">
        <f t="shared" ref="BV1881:DD1881" si="50">BV1873*1000000/BV2</f>
        <v>9.4254008244800624E-2</v>
      </c>
      <c r="BW1881" s="112">
        <f t="shared" si="50"/>
        <v>9.3538195070951818E-2</v>
      </c>
      <c r="BX1881" s="112">
        <f t="shared" si="50"/>
        <v>9.9692986770125683E-2</v>
      </c>
      <c r="BY1881" s="112">
        <f t="shared" si="50"/>
        <v>0.10593640940423467</v>
      </c>
      <c r="BZ1881" s="112">
        <f t="shared" si="50"/>
        <v>0.111081429818326</v>
      </c>
      <c r="CA1881" s="112">
        <f t="shared" si="50"/>
        <v>0.11653834572370131</v>
      </c>
      <c r="CB1881" s="112">
        <f t="shared" si="50"/>
        <v>0.11754114798028585</v>
      </c>
      <c r="CC1881" s="112">
        <f t="shared" si="50"/>
        <v>0.11988117920223709</v>
      </c>
      <c r="CD1881" s="112">
        <f t="shared" si="50"/>
        <v>0.12719267313399693</v>
      </c>
      <c r="CE1881" s="112">
        <f t="shared" si="50"/>
        <v>0.13179685260945656</v>
      </c>
      <c r="CF1881" s="112">
        <f t="shared" si="50"/>
        <v>0.13478270266784745</v>
      </c>
      <c r="CG1881" s="112">
        <f t="shared" si="50"/>
        <v>0.13792442506841632</v>
      </c>
      <c r="CH1881" s="112">
        <f t="shared" si="50"/>
        <v>0.14214179724212639</v>
      </c>
      <c r="CI1881" s="112">
        <f t="shared" si="50"/>
        <v>0.14941701377644526</v>
      </c>
      <c r="CJ1881" s="112">
        <f t="shared" si="50"/>
        <v>0.15174401272706486</v>
      </c>
      <c r="CK1881" s="112">
        <f t="shared" si="50"/>
        <v>0.15360797510837307</v>
      </c>
      <c r="CL1881" s="112">
        <f t="shared" si="50"/>
        <v>0.15208810176977799</v>
      </c>
      <c r="CM1881" s="112">
        <f t="shared" si="50"/>
        <v>0.15165012055685823</v>
      </c>
      <c r="CN1881" s="112">
        <f t="shared" si="50"/>
        <v>0.14401527951998291</v>
      </c>
      <c r="CO1881" s="112">
        <f t="shared" si="50"/>
        <v>0.1476759277851637</v>
      </c>
      <c r="CP1881" s="112">
        <f t="shared" si="50"/>
        <v>0.14949997726768535</v>
      </c>
      <c r="CQ1881" s="112">
        <f t="shared" si="50"/>
        <v>0.15028949683151055</v>
      </c>
      <c r="CR1881" s="112">
        <f t="shared" si="50"/>
        <v>0.14852409116713167</v>
      </c>
      <c r="CS1881" s="112">
        <f t="shared" si="50"/>
        <v>0.14549168671984855</v>
      </c>
      <c r="CT1881" s="112">
        <f t="shared" si="50"/>
        <v>0.1445941015908887</v>
      </c>
      <c r="CU1881" s="112">
        <f t="shared" si="50"/>
        <v>0.14232458543855037</v>
      </c>
      <c r="CV1881" s="112">
        <f t="shared" si="50"/>
        <v>0.14328792797977907</v>
      </c>
      <c r="CW1881" s="112">
        <f t="shared" si="50"/>
        <v>0.14456547914082923</v>
      </c>
      <c r="CX1881" s="112">
        <f t="shared" si="50"/>
        <v>0.14415233786821019</v>
      </c>
      <c r="CY1881" s="112">
        <f t="shared" si="50"/>
        <v>0.14501935002993416</v>
      </c>
      <c r="CZ1881" s="112">
        <f t="shared" si="50"/>
        <v>0.14479771178397977</v>
      </c>
      <c r="DA1881" s="112">
        <f t="shared" si="50"/>
        <v>0.1465254458134263</v>
      </c>
      <c r="DB1881" s="112">
        <f t="shared" si="50"/>
        <v>0.14320585940279895</v>
      </c>
      <c r="DC1881" s="112">
        <f t="shared" si="50"/>
        <v>0.14109835395448247</v>
      </c>
      <c r="DD1881" s="112">
        <f t="shared" si="50"/>
        <v>0.14098961463943158</v>
      </c>
      <c r="DE1881" s="112">
        <f t="shared" ref="DE1881:DU1881" si="51">DE1873*1000000/DE2</f>
        <v>0.14151732773338832</v>
      </c>
      <c r="DF1881" s="112">
        <f t="shared" si="51"/>
        <v>0.14465401115229681</v>
      </c>
      <c r="DG1881" s="112">
        <f t="shared" si="51"/>
        <v>0.14736020105227923</v>
      </c>
      <c r="DH1881" s="112">
        <f t="shared" si="51"/>
        <v>0.14503753243476467</v>
      </c>
      <c r="DI1881" s="112">
        <f t="shared" si="51"/>
        <v>0.14669557314613516</v>
      </c>
      <c r="DJ1881" s="112">
        <f t="shared" si="51"/>
        <v>0.14997399679004883</v>
      </c>
      <c r="DK1881" s="112">
        <f t="shared" si="51"/>
        <v>0.15139101104657157</v>
      </c>
      <c r="DL1881" s="112">
        <f t="shared" si="51"/>
        <v>0.15373311342552209</v>
      </c>
      <c r="DM1881" s="112">
        <f t="shared" si="51"/>
        <v>0.14735939904600029</v>
      </c>
      <c r="DN1881" s="112">
        <f t="shared" si="51"/>
        <v>0.15290107915668255</v>
      </c>
      <c r="DO1881" s="112">
        <f t="shared" si="51"/>
        <v>0.15461301614491013</v>
      </c>
      <c r="DP1881" s="112">
        <f t="shared" si="51"/>
        <v>0.15215870288820132</v>
      </c>
      <c r="DQ1881" s="112">
        <f t="shared" si="51"/>
        <v>0.1521562465685076</v>
      </c>
      <c r="DR1881" s="112">
        <f t="shared" si="51"/>
        <v>0.14947256742192244</v>
      </c>
      <c r="DS1881" s="112">
        <f t="shared" si="51"/>
        <v>0.14851278242181948</v>
      </c>
      <c r="DT1881" s="112">
        <f t="shared" si="51"/>
        <v>0.14679413911516345</v>
      </c>
      <c r="DU1881" s="112">
        <f t="shared" si="51"/>
        <v>0.14283645567601494</v>
      </c>
      <c r="DV1881" s="112">
        <f>DV1873*1000000/DV2</f>
        <v>0.1247175997393823</v>
      </c>
      <c r="DW1881" s="112">
        <f>DW1873*1000000/DW2</f>
        <v>0.13284035632292068</v>
      </c>
      <c r="DX1881" s="113"/>
      <c r="DY1881" s="113"/>
      <c r="DZ1881" s="96"/>
      <c r="EA1881" s="96"/>
      <c r="EB1881" s="96"/>
      <c r="EC1881" s="96"/>
      <c r="ED1881" s="96"/>
      <c r="EE1881" s="96"/>
      <c r="EF1881" s="96"/>
      <c r="EG1881" s="96"/>
      <c r="EH1881" s="96"/>
      <c r="EI1881" s="96"/>
      <c r="EJ1881" s="96"/>
      <c r="EK1881" s="96"/>
      <c r="EL1881" s="96"/>
      <c r="EM1881" s="96"/>
      <c r="EN1881" s="96"/>
      <c r="EO1881" s="96"/>
      <c r="EP1881" s="96"/>
      <c r="EQ1881" s="96"/>
      <c r="ER1881" s="96"/>
      <c r="ES1881" s="96"/>
      <c r="ET1881" s="96"/>
      <c r="EU1881" s="96"/>
      <c r="EV1881" s="96"/>
      <c r="EW1881" s="96"/>
      <c r="EX1881" s="96"/>
      <c r="EY1881" s="96"/>
      <c r="EZ1881" s="96"/>
      <c r="FA1881" s="96"/>
      <c r="FB1881" s="96"/>
      <c r="FC1881" s="96"/>
      <c r="FD1881" s="96"/>
      <c r="FE1881" s="96"/>
      <c r="FF1881" s="96"/>
      <c r="FG1881" s="96"/>
      <c r="FH1881" s="96"/>
      <c r="FI1881" s="96"/>
      <c r="FJ1881" s="96"/>
      <c r="FK1881" s="96"/>
      <c r="FL1881" s="96"/>
      <c r="FM1881" s="96"/>
      <c r="FN1881" s="96"/>
      <c r="FO1881" s="96"/>
      <c r="FP1881" s="96"/>
      <c r="FQ1881" s="96"/>
      <c r="FR1881" s="96"/>
      <c r="FS1881" s="96"/>
      <c r="FT1881" s="96"/>
      <c r="FU1881" s="96"/>
      <c r="FV1881" s="96"/>
      <c r="FW1881" s="96"/>
      <c r="FX1881" s="96"/>
      <c r="FY1881" s="96"/>
      <c r="FZ1881" s="96"/>
      <c r="GA1881" s="96"/>
      <c r="GB1881" s="96"/>
      <c r="GC1881" s="96"/>
      <c r="GD1881" s="96"/>
      <c r="GE1881" s="96"/>
      <c r="GF1881" s="96"/>
      <c r="GG1881" s="96"/>
      <c r="GH1881" s="96"/>
      <c r="GI1881" s="96"/>
      <c r="GJ1881" s="96"/>
      <c r="GK1881" s="96"/>
      <c r="GL1881" s="96"/>
      <c r="GM1881" s="96"/>
      <c r="GN1881" s="96"/>
      <c r="GO1881" s="96"/>
      <c r="GP1881" s="96"/>
      <c r="GQ1881" s="96"/>
      <c r="GR1881" s="96"/>
      <c r="GS1881" s="96"/>
      <c r="GT1881" s="96"/>
      <c r="GU1881" s="96"/>
      <c r="GV1881" s="96"/>
      <c r="GW1881" s="96"/>
      <c r="GX1881" s="96"/>
    </row>
    <row r="1882" spans="1:206" s="35" customFormat="1" hidden="1">
      <c r="A1882" s="101" t="s">
        <v>2574</v>
      </c>
      <c r="B1882" s="96" t="s">
        <v>2575</v>
      </c>
      <c r="C1882" s="35" t="s">
        <v>714</v>
      </c>
      <c r="D1882" s="95" t="s">
        <v>2576</v>
      </c>
      <c r="E1882" s="35" t="s">
        <v>2611</v>
      </c>
      <c r="F1882" s="96"/>
      <c r="G1882" s="96"/>
      <c r="H1882" s="96"/>
      <c r="I1882" s="96"/>
      <c r="J1882" s="96"/>
      <c r="K1882" s="96"/>
      <c r="L1882" s="96"/>
      <c r="M1882" s="96"/>
      <c r="N1882" s="96"/>
      <c r="O1882" s="96"/>
      <c r="P1882" s="96"/>
      <c r="Q1882" s="96"/>
      <c r="R1882" s="96"/>
      <c r="S1882" s="96"/>
      <c r="T1882" s="96"/>
      <c r="U1882" s="96"/>
      <c r="V1882" s="96"/>
      <c r="W1882" s="96"/>
      <c r="X1882" s="96"/>
      <c r="Y1882" s="96"/>
      <c r="Z1882" s="96"/>
      <c r="AA1882" s="96"/>
      <c r="AB1882" s="96"/>
      <c r="AC1882" s="96"/>
      <c r="AD1882" s="96"/>
      <c r="AE1882" s="96"/>
      <c r="AF1882" s="96"/>
      <c r="AG1882" s="96"/>
      <c r="AH1882" s="96"/>
      <c r="AI1882" s="96"/>
      <c r="AJ1882" s="96"/>
      <c r="AK1882" s="96"/>
      <c r="AL1882" s="96"/>
      <c r="AM1882" s="96"/>
      <c r="AN1882" s="96"/>
      <c r="AO1882" s="96"/>
      <c r="AP1882" s="96"/>
      <c r="AQ1882" s="96"/>
      <c r="AR1882" s="96"/>
      <c r="AS1882" s="96"/>
      <c r="AT1882" s="96"/>
      <c r="AU1882" s="96"/>
      <c r="AV1882" s="96"/>
      <c r="AW1882" s="96"/>
      <c r="AX1882" s="96"/>
      <c r="AY1882" s="96"/>
      <c r="AZ1882" s="96"/>
      <c r="BA1882" s="96"/>
      <c r="BB1882" s="96"/>
      <c r="BC1882" s="96"/>
      <c r="BD1882" s="96"/>
      <c r="BE1882" s="96"/>
      <c r="BF1882" s="96"/>
      <c r="BG1882" s="96"/>
      <c r="BH1882" s="96"/>
      <c r="BI1882" s="96"/>
      <c r="BJ1882" s="96"/>
      <c r="BK1882" s="96"/>
      <c r="BL1882" s="96"/>
      <c r="BM1882" s="96"/>
      <c r="BN1882" s="96"/>
      <c r="BO1882" s="96"/>
      <c r="BP1882" s="96"/>
      <c r="BQ1882" s="96"/>
      <c r="BR1882" s="96"/>
      <c r="BS1882" s="112">
        <f t="shared" ref="BS1882:BU1882" si="52">BS1874*1000000/BS3</f>
        <v>9.9360863711822553E-2</v>
      </c>
      <c r="BT1882" s="112">
        <f t="shared" si="52"/>
        <v>0.11147135811433992</v>
      </c>
      <c r="BU1882" s="112">
        <f t="shared" si="52"/>
        <v>0.12278091636338767</v>
      </c>
      <c r="BV1882" s="112">
        <f t="shared" ref="BV1882:DD1882" si="53">BV1874*1000000/BV3</f>
        <v>0.13437119904578471</v>
      </c>
      <c r="BW1882" s="112">
        <f t="shared" si="53"/>
        <v>0.15388762706585482</v>
      </c>
      <c r="BX1882" s="112">
        <f t="shared" si="53"/>
        <v>0.17474572362103738</v>
      </c>
      <c r="BY1882" s="112">
        <f t="shared" si="53"/>
        <v>0.18678701248714982</v>
      </c>
      <c r="BZ1882" s="112">
        <f t="shared" si="53"/>
        <v>0.20109959457611951</v>
      </c>
      <c r="CA1882" s="112">
        <f t="shared" si="53"/>
        <v>0.22148663374570315</v>
      </c>
      <c r="CB1882" s="112">
        <f t="shared" si="53"/>
        <v>0.21410859709726809</v>
      </c>
      <c r="CC1882" s="112">
        <f t="shared" si="53"/>
        <v>0.21275384329706001</v>
      </c>
      <c r="CD1882" s="112">
        <f t="shared" si="53"/>
        <v>0.22546646623767769</v>
      </c>
      <c r="CE1882" s="112">
        <f t="shared" si="53"/>
        <v>0.23338883718530989</v>
      </c>
      <c r="CF1882" s="112">
        <f t="shared" si="53"/>
        <v>0.240273534799364</v>
      </c>
      <c r="CG1882" s="112">
        <f t="shared" si="53"/>
        <v>0.24125259288306647</v>
      </c>
      <c r="CH1882" s="112">
        <f t="shared" si="53"/>
        <v>0.22263482194507841</v>
      </c>
      <c r="CI1882" s="112">
        <f t="shared" si="53"/>
        <v>0.21571742752722137</v>
      </c>
      <c r="CJ1882" s="112">
        <f t="shared" si="53"/>
        <v>0.21147250114058083</v>
      </c>
      <c r="CK1882" s="112">
        <f t="shared" si="53"/>
        <v>0.21678191635151933</v>
      </c>
      <c r="CL1882" s="112">
        <f t="shared" si="53"/>
        <v>0.21712425812627606</v>
      </c>
      <c r="CM1882" s="112">
        <f t="shared" si="53"/>
        <v>0.22870047722485559</v>
      </c>
      <c r="CN1882" s="112">
        <f t="shared" si="53"/>
        <v>0.22909981747342251</v>
      </c>
      <c r="CO1882" s="112">
        <f t="shared" si="53"/>
        <v>0.23543630413412447</v>
      </c>
      <c r="CP1882" s="112">
        <f t="shared" si="53"/>
        <v>0.24683188400096814</v>
      </c>
      <c r="CQ1882" s="112">
        <f t="shared" si="53"/>
        <v>0.25292141289118009</v>
      </c>
      <c r="CR1882" s="112">
        <f t="shared" si="53"/>
        <v>0.26080568966316764</v>
      </c>
      <c r="CS1882" s="112">
        <f t="shared" si="53"/>
        <v>0.26759896960360402</v>
      </c>
      <c r="CT1882" s="112">
        <f t="shared" si="53"/>
        <v>0.27905405396201483</v>
      </c>
      <c r="CU1882" s="112">
        <f t="shared" si="53"/>
        <v>0.28657829339204149</v>
      </c>
      <c r="CV1882" s="112">
        <f t="shared" si="53"/>
        <v>0.29795620986014926</v>
      </c>
      <c r="CW1882" s="112">
        <f t="shared" si="53"/>
        <v>0.30737757236968022</v>
      </c>
      <c r="CX1882" s="112">
        <f t="shared" si="53"/>
        <v>0.31646459676416849</v>
      </c>
      <c r="CY1882" s="112">
        <f t="shared" si="53"/>
        <v>0.32704726463411693</v>
      </c>
      <c r="CZ1882" s="112">
        <f t="shared" si="53"/>
        <v>0.31563919901055343</v>
      </c>
      <c r="DA1882" s="112">
        <f t="shared" si="53"/>
        <v>0.3204059406357872</v>
      </c>
      <c r="DB1882" s="112">
        <f t="shared" si="53"/>
        <v>0.32953745912530202</v>
      </c>
      <c r="DC1882" s="112">
        <f t="shared" si="53"/>
        <v>0.32880922902667209</v>
      </c>
      <c r="DD1882" s="112">
        <f t="shared" si="53"/>
        <v>0.33260446830456042</v>
      </c>
      <c r="DE1882" s="112">
        <f t="shared" ref="DE1882:DU1882" si="54">DE1874*1000000/DE3</f>
        <v>0.34176614994380644</v>
      </c>
      <c r="DF1882" s="112">
        <f t="shared" si="54"/>
        <v>0.35933300226328385</v>
      </c>
      <c r="DG1882" s="112">
        <f t="shared" si="54"/>
        <v>0.36129418040838762</v>
      </c>
      <c r="DH1882" s="112">
        <f t="shared" si="54"/>
        <v>0.3669432307008878</v>
      </c>
      <c r="DI1882" s="112">
        <f t="shared" si="54"/>
        <v>0.37296235681114587</v>
      </c>
      <c r="DJ1882" s="112">
        <f t="shared" si="54"/>
        <v>0.37317397395218604</v>
      </c>
      <c r="DK1882" s="112">
        <f t="shared" si="54"/>
        <v>0.37080319562865893</v>
      </c>
      <c r="DL1882" s="112">
        <f t="shared" si="54"/>
        <v>0.38840771398443652</v>
      </c>
      <c r="DM1882" s="112">
        <f t="shared" si="54"/>
        <v>0.39380273002901989</v>
      </c>
      <c r="DN1882" s="112">
        <f t="shared" si="54"/>
        <v>0.4060901335396534</v>
      </c>
      <c r="DO1882" s="112">
        <f t="shared" si="54"/>
        <v>0.40976389437024413</v>
      </c>
      <c r="DP1882" s="112">
        <f t="shared" si="54"/>
        <v>0.41225606210461435</v>
      </c>
      <c r="DQ1882" s="112">
        <f t="shared" si="54"/>
        <v>0.42313384568164886</v>
      </c>
      <c r="DR1882" s="112">
        <f t="shared" si="54"/>
        <v>0.43561092729488055</v>
      </c>
      <c r="DS1882" s="112">
        <f t="shared" si="54"/>
        <v>0.44359566540482487</v>
      </c>
      <c r="DT1882" s="112">
        <f t="shared" si="54"/>
        <v>0.44660937110790611</v>
      </c>
      <c r="DU1882" s="112">
        <f t="shared" si="54"/>
        <v>0.4463026981190189</v>
      </c>
      <c r="DV1882" s="112">
        <f t="shared" ref="DV1882:DW1886" si="55">DV1874*1000000/DV3</f>
        <v>0.41967234560391187</v>
      </c>
      <c r="DW1882" s="112">
        <f t="shared" si="55"/>
        <v>0.43004157258984399</v>
      </c>
      <c r="DX1882" s="113"/>
      <c r="DY1882" s="113"/>
      <c r="DZ1882" s="96"/>
      <c r="EA1882" s="96"/>
      <c r="EB1882" s="96"/>
      <c r="EC1882" s="96"/>
      <c r="ED1882" s="96"/>
      <c r="EE1882" s="96"/>
      <c r="EF1882" s="96"/>
      <c r="EG1882" s="96"/>
      <c r="EH1882" s="96"/>
      <c r="EI1882" s="96"/>
      <c r="EJ1882" s="96"/>
      <c r="EK1882" s="96"/>
      <c r="EL1882" s="96"/>
      <c r="EM1882" s="96"/>
      <c r="EN1882" s="96"/>
      <c r="EO1882" s="96"/>
      <c r="EP1882" s="96"/>
      <c r="EQ1882" s="96"/>
      <c r="ER1882" s="96"/>
      <c r="ES1882" s="96"/>
      <c r="ET1882" s="96"/>
      <c r="EU1882" s="96"/>
      <c r="EV1882" s="96"/>
      <c r="EW1882" s="96"/>
      <c r="EX1882" s="96"/>
      <c r="EY1882" s="96"/>
      <c r="EZ1882" s="96"/>
      <c r="FA1882" s="96"/>
      <c r="FB1882" s="96"/>
      <c r="FC1882" s="96"/>
      <c r="FD1882" s="96"/>
      <c r="FE1882" s="96"/>
      <c r="FF1882" s="96"/>
      <c r="FG1882" s="96"/>
      <c r="FH1882" s="96"/>
      <c r="FI1882" s="96"/>
      <c r="FJ1882" s="96"/>
      <c r="FK1882" s="96"/>
      <c r="FL1882" s="96"/>
      <c r="FM1882" s="96"/>
      <c r="FN1882" s="96"/>
      <c r="FO1882" s="96"/>
      <c r="FP1882" s="96"/>
      <c r="FQ1882" s="96"/>
      <c r="FR1882" s="96"/>
      <c r="FS1882" s="96"/>
      <c r="FT1882" s="96"/>
      <c r="FU1882" s="96"/>
      <c r="FV1882" s="96"/>
      <c r="FW1882" s="96"/>
      <c r="FX1882" s="96"/>
      <c r="FY1882" s="96"/>
      <c r="FZ1882" s="96"/>
      <c r="GA1882" s="96"/>
      <c r="GB1882" s="96"/>
      <c r="GC1882" s="96"/>
      <c r="GD1882" s="96"/>
      <c r="GE1882" s="96"/>
      <c r="GF1882" s="96"/>
      <c r="GG1882" s="96"/>
      <c r="GH1882" s="96"/>
      <c r="GI1882" s="96"/>
      <c r="GJ1882" s="96"/>
      <c r="GK1882" s="96"/>
      <c r="GL1882" s="96"/>
      <c r="GM1882" s="96"/>
      <c r="GN1882" s="96"/>
      <c r="GO1882" s="96"/>
      <c r="GP1882" s="96"/>
      <c r="GQ1882" s="96"/>
      <c r="GR1882" s="96"/>
      <c r="GS1882" s="96"/>
      <c r="GT1882" s="96"/>
      <c r="GU1882" s="96"/>
      <c r="GV1882" s="96"/>
      <c r="GW1882" s="96"/>
      <c r="GX1882" s="96"/>
    </row>
    <row r="1883" spans="1:206" s="35" customFormat="1" hidden="1">
      <c r="A1883" s="101" t="s">
        <v>2574</v>
      </c>
      <c r="B1883" s="96" t="s">
        <v>2575</v>
      </c>
      <c r="C1883" s="35" t="s">
        <v>714</v>
      </c>
      <c r="D1883" s="95" t="s">
        <v>2576</v>
      </c>
      <c r="E1883" s="35" t="s">
        <v>2612</v>
      </c>
      <c r="F1883" s="60"/>
      <c r="G1883" s="60"/>
      <c r="H1883" s="60"/>
      <c r="I1883" s="60"/>
      <c r="J1883" s="60"/>
      <c r="K1883" s="60"/>
      <c r="L1883" s="60"/>
      <c r="M1883" s="60"/>
      <c r="N1883" s="60"/>
      <c r="O1883" s="60"/>
      <c r="P1883" s="60"/>
      <c r="Q1883" s="60"/>
      <c r="R1883" s="60"/>
      <c r="S1883" s="60"/>
      <c r="T1883" s="60"/>
      <c r="U1883" s="60"/>
      <c r="V1883" s="60"/>
      <c r="W1883" s="60"/>
      <c r="X1883" s="60"/>
      <c r="Y1883" s="60"/>
      <c r="Z1883" s="60"/>
      <c r="AA1883" s="60"/>
      <c r="AB1883" s="60"/>
      <c r="AC1883" s="60"/>
      <c r="AD1883" s="60"/>
      <c r="AE1883" s="60"/>
      <c r="AF1883" s="60"/>
      <c r="AG1883" s="60"/>
      <c r="AH1883" s="60"/>
      <c r="AI1883" s="60"/>
      <c r="AJ1883" s="60"/>
      <c r="AK1883" s="60"/>
      <c r="AL1883" s="60"/>
      <c r="AM1883" s="60"/>
      <c r="AN1883" s="60"/>
      <c r="AO1883" s="60"/>
      <c r="AP1883" s="60"/>
      <c r="AQ1883" s="60"/>
      <c r="AR1883" s="60"/>
      <c r="AS1883" s="60"/>
      <c r="AT1883" s="60"/>
      <c r="AU1883" s="60"/>
      <c r="AV1883" s="60"/>
      <c r="AW1883" s="60"/>
      <c r="AX1883" s="60"/>
      <c r="AY1883" s="60"/>
      <c r="AZ1883" s="60"/>
      <c r="BA1883" s="60"/>
      <c r="BB1883" s="60"/>
      <c r="BC1883" s="60"/>
      <c r="BD1883" s="60"/>
      <c r="BE1883" s="60"/>
      <c r="BF1883" s="60"/>
      <c r="BG1883" s="60"/>
      <c r="BH1883" s="60"/>
      <c r="BI1883" s="60"/>
      <c r="BJ1883" s="60"/>
      <c r="BK1883" s="60"/>
      <c r="BL1883" s="60"/>
      <c r="BM1883" s="60"/>
      <c r="BN1883" s="60"/>
      <c r="BO1883" s="60"/>
      <c r="BP1883" s="60"/>
      <c r="BQ1883" s="60"/>
      <c r="BR1883" s="60"/>
      <c r="BS1883" s="112">
        <f t="shared" ref="BS1883:BU1883" si="56">BS1875*1000000/BS4</f>
        <v>0.63694329479575496</v>
      </c>
      <c r="BT1883" s="112">
        <f t="shared" si="56"/>
        <v>0.67705753270693447</v>
      </c>
      <c r="BU1883" s="112">
        <f t="shared" si="56"/>
        <v>0.73506916601892647</v>
      </c>
      <c r="BV1883" s="112">
        <f t="shared" ref="BV1883:DD1883" si="57">BV1875*1000000/BV4</f>
        <v>0.78350062955363842</v>
      </c>
      <c r="BW1883" s="112">
        <f t="shared" si="57"/>
        <v>0.8338160910115141</v>
      </c>
      <c r="BX1883" s="112">
        <f t="shared" si="57"/>
        <v>0.91560827382935439</v>
      </c>
      <c r="BY1883" s="112">
        <f t="shared" si="57"/>
        <v>0.96672939028976579</v>
      </c>
      <c r="BZ1883" s="112">
        <f t="shared" si="57"/>
        <v>1.0404919323994106</v>
      </c>
      <c r="CA1883" s="112">
        <f t="shared" si="57"/>
        <v>1.1158775094040638</v>
      </c>
      <c r="CB1883" s="112">
        <f t="shared" si="57"/>
        <v>1.2031184796329637</v>
      </c>
      <c r="CC1883" s="112">
        <f t="shared" si="57"/>
        <v>1.259928655907987</v>
      </c>
      <c r="CD1883" s="112">
        <f t="shared" si="57"/>
        <v>1.2939132722293736</v>
      </c>
      <c r="CE1883" s="112">
        <f t="shared" si="57"/>
        <v>1.3379815908197732</v>
      </c>
      <c r="CF1883" s="112">
        <f t="shared" si="57"/>
        <v>1.4115341357269213</v>
      </c>
      <c r="CG1883" s="112">
        <f t="shared" si="57"/>
        <v>1.4277234232746436</v>
      </c>
      <c r="CH1883" s="112">
        <f t="shared" si="57"/>
        <v>1.4684843826585416</v>
      </c>
      <c r="CI1883" s="112">
        <f t="shared" si="57"/>
        <v>1.4559971057402885</v>
      </c>
      <c r="CJ1883" s="112">
        <f t="shared" si="57"/>
        <v>1.4282791869912521</v>
      </c>
      <c r="CK1883" s="112">
        <f t="shared" si="57"/>
        <v>1.3948459878858144</v>
      </c>
      <c r="CL1883" s="112">
        <f t="shared" si="57"/>
        <v>1.3890275684393885</v>
      </c>
      <c r="CM1883" s="112">
        <f t="shared" si="57"/>
        <v>1.2695970301995123</v>
      </c>
      <c r="CN1883" s="112">
        <f t="shared" si="57"/>
        <v>1.2789644790502204</v>
      </c>
      <c r="CO1883" s="112">
        <f t="shared" si="57"/>
        <v>1.2870020139413516</v>
      </c>
      <c r="CP1883" s="112">
        <f t="shared" si="57"/>
        <v>1.252171211784558</v>
      </c>
      <c r="CQ1883" s="112">
        <f t="shared" si="57"/>
        <v>1.2439240465358679</v>
      </c>
      <c r="CR1883" s="112">
        <f t="shared" si="57"/>
        <v>1.2624380494948144</v>
      </c>
      <c r="CS1883" s="112">
        <f t="shared" si="57"/>
        <v>1.1899201101806178</v>
      </c>
      <c r="CT1883" s="112">
        <f t="shared" si="57"/>
        <v>1.0429749534897439</v>
      </c>
      <c r="CU1883" s="112">
        <f t="shared" si="57"/>
        <v>0.880699284719755</v>
      </c>
      <c r="CV1883" s="112">
        <f t="shared" si="57"/>
        <v>0.78906187234429637</v>
      </c>
      <c r="CW1883" s="112">
        <f t="shared" si="57"/>
        <v>0.73208379899849896</v>
      </c>
      <c r="CX1883" s="112">
        <f t="shared" si="57"/>
        <v>0.65173644308012768</v>
      </c>
      <c r="CY1883" s="112">
        <f t="shared" si="57"/>
        <v>0.65181194563655753</v>
      </c>
      <c r="CZ1883" s="112">
        <f t="shared" si="57"/>
        <v>0.64292250502462256</v>
      </c>
      <c r="DA1883" s="112">
        <f t="shared" si="57"/>
        <v>0.62668649479329885</v>
      </c>
      <c r="DB1883" s="112">
        <f t="shared" si="57"/>
        <v>0.61059505664935276</v>
      </c>
      <c r="DC1883" s="112">
        <f t="shared" si="57"/>
        <v>0.62297533120005921</v>
      </c>
      <c r="DD1883" s="112">
        <f t="shared" si="57"/>
        <v>0.61323825624910222</v>
      </c>
      <c r="DE1883" s="112">
        <f t="shared" ref="DE1883:DU1883" si="58">DE1875*1000000/DE4</f>
        <v>0.63191835839337773</v>
      </c>
      <c r="DF1883" s="112">
        <f t="shared" si="58"/>
        <v>0.64234652489434485</v>
      </c>
      <c r="DG1883" s="112">
        <f t="shared" si="58"/>
        <v>0.6573015789019403</v>
      </c>
      <c r="DH1883" s="112">
        <f t="shared" si="58"/>
        <v>0.68482232529343212</v>
      </c>
      <c r="DI1883" s="112">
        <f t="shared" si="58"/>
        <v>0.68692841299415563</v>
      </c>
      <c r="DJ1883" s="112">
        <f t="shared" si="58"/>
        <v>0.69630528613501541</v>
      </c>
      <c r="DK1883" s="112">
        <f t="shared" si="58"/>
        <v>0.67096094613860569</v>
      </c>
      <c r="DL1883" s="112">
        <f t="shared" si="58"/>
        <v>0.67780704114048163</v>
      </c>
      <c r="DM1883" s="112">
        <f t="shared" si="58"/>
        <v>0.71085414456740881</v>
      </c>
      <c r="DN1883" s="112">
        <f t="shared" si="58"/>
        <v>0.72778897356852357</v>
      </c>
      <c r="DO1883" s="112">
        <f t="shared" si="58"/>
        <v>0.70691385032695364</v>
      </c>
      <c r="DP1883" s="112">
        <f t="shared" si="58"/>
        <v>0.7303668233515862</v>
      </c>
      <c r="DQ1883" s="112">
        <f t="shared" si="58"/>
        <v>0.71639840780210373</v>
      </c>
      <c r="DR1883" s="112">
        <f t="shared" si="58"/>
        <v>0.73513854421081826</v>
      </c>
      <c r="DS1883" s="112">
        <f t="shared" si="58"/>
        <v>0.75364746833095986</v>
      </c>
      <c r="DT1883" s="112">
        <f t="shared" si="58"/>
        <v>0.77090021458994629</v>
      </c>
      <c r="DU1883" s="112">
        <f t="shared" si="58"/>
        <v>0.78317436675085728</v>
      </c>
      <c r="DV1883" s="112">
        <f t="shared" si="55"/>
        <v>0.74584187880362018</v>
      </c>
      <c r="DW1883" s="112">
        <f t="shared" si="55"/>
        <v>0.79233144580902215</v>
      </c>
      <c r="DX1883" s="113"/>
      <c r="DY1883" s="113"/>
      <c r="DZ1883" s="96"/>
      <c r="EA1883" s="96"/>
      <c r="EB1883" s="96"/>
      <c r="EC1883" s="96"/>
      <c r="ED1883" s="96"/>
      <c r="EE1883" s="96"/>
      <c r="EF1883" s="96"/>
      <c r="EG1883" s="96"/>
      <c r="EH1883" s="96"/>
      <c r="EI1883" s="96"/>
      <c r="EJ1883" s="96"/>
      <c r="EK1883" s="96"/>
      <c r="EL1883" s="96"/>
      <c r="EM1883" s="96"/>
      <c r="EN1883" s="96"/>
      <c r="EO1883" s="96"/>
      <c r="EP1883" s="96"/>
      <c r="EQ1883" s="96"/>
      <c r="ER1883" s="96"/>
      <c r="ES1883" s="96"/>
      <c r="ET1883" s="96"/>
      <c r="EU1883" s="96"/>
      <c r="EV1883" s="96"/>
      <c r="EW1883" s="96"/>
      <c r="EX1883" s="96"/>
      <c r="EY1883" s="96"/>
      <c r="EZ1883" s="96"/>
      <c r="FA1883" s="96"/>
      <c r="FB1883" s="96"/>
      <c r="FC1883" s="96"/>
      <c r="FD1883" s="96"/>
      <c r="FE1883" s="96"/>
      <c r="FF1883" s="96"/>
      <c r="FG1883" s="96"/>
      <c r="FH1883" s="96"/>
      <c r="FI1883" s="96"/>
      <c r="FJ1883" s="96"/>
      <c r="FK1883" s="96"/>
      <c r="FL1883" s="96"/>
      <c r="FM1883" s="96"/>
      <c r="FN1883" s="96"/>
      <c r="FO1883" s="96"/>
      <c r="FP1883" s="96"/>
      <c r="FQ1883" s="96"/>
      <c r="FR1883" s="96"/>
      <c r="FS1883" s="96"/>
      <c r="FT1883" s="96"/>
      <c r="FU1883" s="96"/>
      <c r="FV1883" s="96"/>
      <c r="FW1883" s="96"/>
      <c r="FX1883" s="96"/>
      <c r="FY1883" s="96"/>
      <c r="FZ1883" s="96"/>
      <c r="GA1883" s="96"/>
      <c r="GB1883" s="96"/>
      <c r="GC1883" s="96"/>
      <c r="GD1883" s="96"/>
      <c r="GE1883" s="96"/>
      <c r="GF1883" s="96"/>
      <c r="GG1883" s="96"/>
      <c r="GH1883" s="96"/>
      <c r="GI1883" s="96"/>
      <c r="GJ1883" s="96"/>
      <c r="GK1883" s="96"/>
      <c r="GL1883" s="96"/>
      <c r="GM1883" s="96"/>
      <c r="GN1883" s="96"/>
      <c r="GO1883" s="96"/>
      <c r="GP1883" s="96"/>
      <c r="GQ1883" s="96"/>
      <c r="GR1883" s="96"/>
      <c r="GS1883" s="96"/>
      <c r="GT1883" s="96"/>
      <c r="GU1883" s="96"/>
      <c r="GV1883" s="96"/>
      <c r="GW1883" s="96"/>
      <c r="GX1883" s="96"/>
    </row>
    <row r="1884" spans="1:206" s="35" customFormat="1" hidden="1">
      <c r="A1884" s="101" t="s">
        <v>2574</v>
      </c>
      <c r="B1884" s="96" t="s">
        <v>2575</v>
      </c>
      <c r="C1884" s="35" t="s">
        <v>714</v>
      </c>
      <c r="D1884" s="95" t="s">
        <v>2576</v>
      </c>
      <c r="E1884" s="35" t="s">
        <v>2613</v>
      </c>
      <c r="F1884" s="60"/>
      <c r="G1884" s="60"/>
      <c r="H1884" s="60"/>
      <c r="I1884" s="60"/>
      <c r="J1884" s="60"/>
      <c r="K1884" s="60"/>
      <c r="L1884" s="60"/>
      <c r="M1884" s="60"/>
      <c r="N1884" s="60"/>
      <c r="O1884" s="60"/>
      <c r="P1884" s="60"/>
      <c r="Q1884" s="60"/>
      <c r="R1884" s="60"/>
      <c r="S1884" s="60"/>
      <c r="T1884" s="60"/>
      <c r="U1884" s="60"/>
      <c r="V1884" s="60"/>
      <c r="W1884" s="60"/>
      <c r="X1884" s="60"/>
      <c r="Y1884" s="60"/>
      <c r="Z1884" s="60"/>
      <c r="AA1884" s="60"/>
      <c r="AB1884" s="60"/>
      <c r="AC1884" s="60"/>
      <c r="AD1884" s="60"/>
      <c r="AE1884" s="60"/>
      <c r="AF1884" s="60"/>
      <c r="AG1884" s="60"/>
      <c r="AH1884" s="60"/>
      <c r="AI1884" s="60"/>
      <c r="AJ1884" s="60"/>
      <c r="AK1884" s="60"/>
      <c r="AL1884" s="60"/>
      <c r="AM1884" s="60"/>
      <c r="AN1884" s="60"/>
      <c r="AO1884" s="60"/>
      <c r="AP1884" s="60"/>
      <c r="AQ1884" s="60"/>
      <c r="AR1884" s="60"/>
      <c r="AS1884" s="60"/>
      <c r="AT1884" s="60"/>
      <c r="AU1884" s="60"/>
      <c r="AV1884" s="60"/>
      <c r="AW1884" s="60"/>
      <c r="AX1884" s="60"/>
      <c r="AY1884" s="60"/>
      <c r="AZ1884" s="60"/>
      <c r="BA1884" s="60"/>
      <c r="BB1884" s="60"/>
      <c r="BC1884" s="60"/>
      <c r="BD1884" s="60"/>
      <c r="BE1884" s="60"/>
      <c r="BF1884" s="60"/>
      <c r="BG1884" s="60"/>
      <c r="BH1884" s="60"/>
      <c r="BI1884" s="60"/>
      <c r="BJ1884" s="60"/>
      <c r="BK1884" s="60"/>
      <c r="BL1884" s="60"/>
      <c r="BM1884" s="60"/>
      <c r="BN1884" s="60"/>
      <c r="BO1884" s="60"/>
      <c r="BP1884" s="60"/>
      <c r="BQ1884" s="60"/>
      <c r="BR1884" s="60"/>
      <c r="BS1884" s="112">
        <f t="shared" ref="BS1884:BU1884" si="59">BS1876*1000000/BS5</f>
        <v>0</v>
      </c>
      <c r="BT1884" s="112">
        <f t="shared" si="59"/>
        <v>0</v>
      </c>
      <c r="BU1884" s="112">
        <f t="shared" si="59"/>
        <v>0</v>
      </c>
      <c r="BV1884" s="112">
        <f t="shared" ref="BV1884:DD1884" si="60">BV1876*1000000/BV5</f>
        <v>0</v>
      </c>
      <c r="BW1884" s="112">
        <f t="shared" si="60"/>
        <v>0</v>
      </c>
      <c r="BX1884" s="112">
        <f t="shared" si="60"/>
        <v>0</v>
      </c>
      <c r="BY1884" s="112">
        <f t="shared" si="60"/>
        <v>0</v>
      </c>
      <c r="BZ1884" s="112">
        <f t="shared" si="60"/>
        <v>0</v>
      </c>
      <c r="CA1884" s="112">
        <f t="shared" si="60"/>
        <v>0</v>
      </c>
      <c r="CB1884" s="112">
        <f t="shared" si="60"/>
        <v>0</v>
      </c>
      <c r="CC1884" s="112">
        <f t="shared" si="60"/>
        <v>0</v>
      </c>
      <c r="CD1884" s="112">
        <f t="shared" si="60"/>
        <v>0</v>
      </c>
      <c r="CE1884" s="112">
        <f t="shared" si="60"/>
        <v>0</v>
      </c>
      <c r="CF1884" s="112">
        <f t="shared" si="60"/>
        <v>0</v>
      </c>
      <c r="CG1884" s="112">
        <f t="shared" si="60"/>
        <v>0</v>
      </c>
      <c r="CH1884" s="112">
        <f t="shared" si="60"/>
        <v>0</v>
      </c>
      <c r="CI1884" s="112">
        <f t="shared" si="60"/>
        <v>0</v>
      </c>
      <c r="CJ1884" s="112">
        <f t="shared" si="60"/>
        <v>0</v>
      </c>
      <c r="CK1884" s="112">
        <f t="shared" si="60"/>
        <v>0</v>
      </c>
      <c r="CL1884" s="112">
        <f t="shared" si="60"/>
        <v>0</v>
      </c>
      <c r="CM1884" s="112">
        <f t="shared" si="60"/>
        <v>0</v>
      </c>
      <c r="CN1884" s="112">
        <f t="shared" si="60"/>
        <v>0</v>
      </c>
      <c r="CO1884" s="112">
        <f t="shared" si="60"/>
        <v>0</v>
      </c>
      <c r="CP1884" s="112">
        <f t="shared" si="60"/>
        <v>0</v>
      </c>
      <c r="CQ1884" s="112">
        <f t="shared" si="60"/>
        <v>0</v>
      </c>
      <c r="CR1884" s="112">
        <f t="shared" si="60"/>
        <v>0</v>
      </c>
      <c r="CS1884" s="112">
        <f t="shared" si="60"/>
        <v>0</v>
      </c>
      <c r="CT1884" s="112">
        <f t="shared" si="60"/>
        <v>0</v>
      </c>
      <c r="CU1884" s="112">
        <f t="shared" si="60"/>
        <v>0</v>
      </c>
      <c r="CV1884" s="112">
        <f t="shared" si="60"/>
        <v>0</v>
      </c>
      <c r="CW1884" s="112">
        <f t="shared" si="60"/>
        <v>0</v>
      </c>
      <c r="CX1884" s="112">
        <f t="shared" si="60"/>
        <v>0</v>
      </c>
      <c r="CY1884" s="112">
        <f t="shared" si="60"/>
        <v>0</v>
      </c>
      <c r="CZ1884" s="112">
        <f t="shared" si="60"/>
        <v>0</v>
      </c>
      <c r="DA1884" s="112">
        <f t="shared" si="60"/>
        <v>0</v>
      </c>
      <c r="DB1884" s="112">
        <f t="shared" si="60"/>
        <v>0.41143405979795145</v>
      </c>
      <c r="DC1884" s="112">
        <f t="shared" si="60"/>
        <v>0.4122199581407005</v>
      </c>
      <c r="DD1884" s="112">
        <f t="shared" si="60"/>
        <v>0.39847180813987076</v>
      </c>
      <c r="DE1884" s="112">
        <f t="shared" ref="DE1884:DU1884" si="61">DE1876*1000000/DE5</f>
        <v>0.40350016190003812</v>
      </c>
      <c r="DF1884" s="112">
        <f t="shared" si="61"/>
        <v>0.40329493397350485</v>
      </c>
      <c r="DG1884" s="112">
        <f t="shared" si="61"/>
        <v>0.4059421394560333</v>
      </c>
      <c r="DH1884" s="112">
        <f t="shared" si="61"/>
        <v>0.41636289450245167</v>
      </c>
      <c r="DI1884" s="112">
        <f t="shared" si="61"/>
        <v>0.41166736514249364</v>
      </c>
      <c r="DJ1884" s="112">
        <f t="shared" si="61"/>
        <v>0.41181812127151868</v>
      </c>
      <c r="DK1884" s="112">
        <f t="shared" si="61"/>
        <v>0.39199886336163497</v>
      </c>
      <c r="DL1884" s="112">
        <f t="shared" si="61"/>
        <v>0.3911909914782179</v>
      </c>
      <c r="DM1884" s="112">
        <f t="shared" si="61"/>
        <v>0.40524826975218969</v>
      </c>
      <c r="DN1884" s="112">
        <f t="shared" si="61"/>
        <v>0.41012578378963843</v>
      </c>
      <c r="DO1884" s="112">
        <f t="shared" si="61"/>
        <v>0.39400431529562091</v>
      </c>
      <c r="DP1884" s="112">
        <f t="shared" si="61"/>
        <v>0.40269667645866736</v>
      </c>
      <c r="DQ1884" s="112">
        <f t="shared" si="61"/>
        <v>0.3908978693972015</v>
      </c>
      <c r="DR1884" s="112">
        <f t="shared" si="61"/>
        <v>0.39712719935536506</v>
      </c>
      <c r="DS1884" s="112">
        <f t="shared" si="61"/>
        <v>0.40308152769432937</v>
      </c>
      <c r="DT1884" s="112">
        <f t="shared" si="61"/>
        <v>0.40817642110190777</v>
      </c>
      <c r="DU1884" s="112">
        <f t="shared" si="61"/>
        <v>0.41057926214681112</v>
      </c>
      <c r="DV1884" s="112">
        <f t="shared" si="55"/>
        <v>0.38701360823924363</v>
      </c>
      <c r="DW1884" s="112">
        <f t="shared" si="55"/>
        <v>0.40655081991122133</v>
      </c>
      <c r="DX1884" s="113"/>
      <c r="DY1884" s="113"/>
      <c r="DZ1884" s="96"/>
      <c r="EA1884" s="96"/>
      <c r="EB1884" s="96"/>
      <c r="EC1884" s="96"/>
      <c r="ED1884" s="96"/>
      <c r="EE1884" s="96"/>
      <c r="EF1884" s="96"/>
      <c r="EG1884" s="96"/>
      <c r="EH1884" s="96"/>
      <c r="EI1884" s="96"/>
      <c r="EJ1884" s="96"/>
      <c r="EK1884" s="96"/>
      <c r="EL1884" s="96"/>
      <c r="EM1884" s="96"/>
      <c r="EN1884" s="96"/>
      <c r="EO1884" s="96"/>
      <c r="EP1884" s="96"/>
      <c r="EQ1884" s="96"/>
      <c r="ER1884" s="96"/>
      <c r="ES1884" s="96"/>
      <c r="ET1884" s="96"/>
      <c r="EU1884" s="96"/>
      <c r="EV1884" s="96"/>
      <c r="EW1884" s="96"/>
      <c r="EX1884" s="96"/>
      <c r="EY1884" s="96"/>
      <c r="EZ1884" s="96"/>
      <c r="FA1884" s="96"/>
      <c r="FB1884" s="96"/>
      <c r="FC1884" s="96"/>
      <c r="FD1884" s="96"/>
      <c r="FE1884" s="96"/>
      <c r="FF1884" s="96"/>
      <c r="FG1884" s="96"/>
      <c r="FH1884" s="96"/>
      <c r="FI1884" s="96"/>
      <c r="FJ1884" s="96"/>
      <c r="FK1884" s="96"/>
      <c r="FL1884" s="96"/>
      <c r="FM1884" s="96"/>
      <c r="FN1884" s="96"/>
      <c r="FO1884" s="96"/>
      <c r="FP1884" s="96"/>
      <c r="FQ1884" s="96"/>
      <c r="FR1884" s="96"/>
      <c r="FS1884" s="96"/>
      <c r="FT1884" s="96"/>
      <c r="FU1884" s="96"/>
      <c r="FV1884" s="96"/>
      <c r="FW1884" s="96"/>
      <c r="FX1884" s="96"/>
      <c r="FY1884" s="96"/>
      <c r="FZ1884" s="96"/>
      <c r="GA1884" s="96"/>
      <c r="GB1884" s="96"/>
      <c r="GC1884" s="96"/>
      <c r="GD1884" s="96"/>
      <c r="GE1884" s="96"/>
      <c r="GF1884" s="96"/>
      <c r="GG1884" s="96"/>
      <c r="GH1884" s="96"/>
      <c r="GI1884" s="96"/>
      <c r="GJ1884" s="96"/>
      <c r="GK1884" s="96"/>
      <c r="GL1884" s="96"/>
      <c r="GM1884" s="96"/>
      <c r="GN1884" s="96"/>
      <c r="GO1884" s="96"/>
      <c r="GP1884" s="96"/>
      <c r="GQ1884" s="96"/>
      <c r="GR1884" s="96"/>
      <c r="GS1884" s="96"/>
      <c r="GT1884" s="96"/>
      <c r="GU1884" s="96"/>
      <c r="GV1884" s="96"/>
      <c r="GW1884" s="96"/>
      <c r="GX1884" s="96"/>
    </row>
    <row r="1885" spans="1:206" s="35" customFormat="1" hidden="1">
      <c r="A1885" s="101" t="s">
        <v>2574</v>
      </c>
      <c r="B1885" s="96" t="s">
        <v>2575</v>
      </c>
      <c r="C1885" s="35" t="s">
        <v>714</v>
      </c>
      <c r="D1885" s="95" t="s">
        <v>2576</v>
      </c>
      <c r="E1885" s="35" t="s">
        <v>2614</v>
      </c>
      <c r="F1885" s="60"/>
      <c r="G1885" s="60"/>
      <c r="H1885" s="60"/>
      <c r="I1885" s="60"/>
      <c r="J1885" s="60"/>
      <c r="K1885" s="60"/>
      <c r="L1885" s="60"/>
      <c r="M1885" s="60"/>
      <c r="N1885" s="60"/>
      <c r="O1885" s="60"/>
      <c r="P1885" s="60"/>
      <c r="Q1885" s="60"/>
      <c r="R1885" s="60"/>
      <c r="S1885" s="60"/>
      <c r="T1885" s="60"/>
      <c r="U1885" s="60"/>
      <c r="V1885" s="60"/>
      <c r="W1885" s="60"/>
      <c r="X1885" s="60"/>
      <c r="Y1885" s="60"/>
      <c r="Z1885" s="60"/>
      <c r="AA1885" s="60"/>
      <c r="AB1885" s="60"/>
      <c r="AC1885" s="60"/>
      <c r="AD1885" s="60"/>
      <c r="AE1885" s="60"/>
      <c r="AF1885" s="60"/>
      <c r="AG1885" s="60"/>
      <c r="AH1885" s="60"/>
      <c r="AI1885" s="60"/>
      <c r="AJ1885" s="60"/>
      <c r="AK1885" s="60"/>
      <c r="AL1885" s="60"/>
      <c r="AM1885" s="60"/>
      <c r="AN1885" s="60"/>
      <c r="AO1885" s="60"/>
      <c r="AP1885" s="60"/>
      <c r="AQ1885" s="60"/>
      <c r="AR1885" s="60"/>
      <c r="AS1885" s="60"/>
      <c r="AT1885" s="60"/>
      <c r="AU1885" s="60"/>
      <c r="AV1885" s="60"/>
      <c r="AW1885" s="60"/>
      <c r="AX1885" s="60"/>
      <c r="AY1885" s="60"/>
      <c r="AZ1885" s="60"/>
      <c r="BA1885" s="60"/>
      <c r="BB1885" s="60"/>
      <c r="BC1885" s="60"/>
      <c r="BD1885" s="60"/>
      <c r="BE1885" s="60"/>
      <c r="BF1885" s="60"/>
      <c r="BG1885" s="60"/>
      <c r="BH1885" s="60"/>
      <c r="BI1885" s="60"/>
      <c r="BJ1885" s="60"/>
      <c r="BK1885" s="60"/>
      <c r="BL1885" s="60"/>
      <c r="BM1885" s="60"/>
      <c r="BN1885" s="60"/>
      <c r="BO1885" s="60"/>
      <c r="BP1885" s="60"/>
      <c r="BQ1885" s="60"/>
      <c r="BR1885" s="60"/>
      <c r="BS1885" s="112">
        <f t="shared" ref="BS1885:BU1885" si="62">BS1877*1000000/BS6</f>
        <v>0.17894938446225178</v>
      </c>
      <c r="BT1885" s="112">
        <f t="shared" si="62"/>
        <v>0.1867740773575618</v>
      </c>
      <c r="BU1885" s="112">
        <f t="shared" si="62"/>
        <v>0.19147621057610151</v>
      </c>
      <c r="BV1885" s="112">
        <f t="shared" ref="BV1885:DD1885" si="63">BV1877*1000000/BV6</f>
        <v>0.20293949465969688</v>
      </c>
      <c r="BW1885" s="112">
        <f t="shared" si="63"/>
        <v>0.20921929869463321</v>
      </c>
      <c r="BX1885" s="112">
        <f t="shared" si="63"/>
        <v>0.21949085714393929</v>
      </c>
      <c r="BY1885" s="112">
        <f t="shared" si="63"/>
        <v>0.23061171184940379</v>
      </c>
      <c r="BZ1885" s="112">
        <f t="shared" si="63"/>
        <v>0.24826263629084921</v>
      </c>
      <c r="CA1885" s="112">
        <f t="shared" si="63"/>
        <v>0.26792371210734733</v>
      </c>
      <c r="CB1885" s="112">
        <f t="shared" si="63"/>
        <v>0.28147006102133754</v>
      </c>
      <c r="CC1885" s="112">
        <f t="shared" si="63"/>
        <v>0.28259416972592544</v>
      </c>
      <c r="CD1885" s="112">
        <f t="shared" si="63"/>
        <v>0.2962803509598631</v>
      </c>
      <c r="CE1885" s="112">
        <f t="shared" si="63"/>
        <v>0.30672364909019795</v>
      </c>
      <c r="CF1885" s="112">
        <f t="shared" si="63"/>
        <v>0.32136914216040635</v>
      </c>
      <c r="CG1885" s="112">
        <f t="shared" si="63"/>
        <v>0.33659480399301378</v>
      </c>
      <c r="CH1885" s="112">
        <f t="shared" si="63"/>
        <v>0.34303316116840166</v>
      </c>
      <c r="CI1885" s="112">
        <f t="shared" si="63"/>
        <v>0.34556218457039373</v>
      </c>
      <c r="CJ1885" s="112">
        <f t="shared" si="63"/>
        <v>0.33858832293830154</v>
      </c>
      <c r="CK1885" s="112">
        <f t="shared" si="63"/>
        <v>0.32429813658296708</v>
      </c>
      <c r="CL1885" s="112">
        <f t="shared" si="63"/>
        <v>0.325210518007579</v>
      </c>
      <c r="CM1885" s="112">
        <f t="shared" si="63"/>
        <v>0.32568128971676763</v>
      </c>
      <c r="CN1885" s="112">
        <f t="shared" si="63"/>
        <v>0.33633325117011259</v>
      </c>
      <c r="CO1885" s="112">
        <f t="shared" si="63"/>
        <v>0.34492920280193462</v>
      </c>
      <c r="CP1885" s="112">
        <f t="shared" si="63"/>
        <v>0.34666228143938549</v>
      </c>
      <c r="CQ1885" s="112">
        <f t="shared" si="63"/>
        <v>0.35268193787394808</v>
      </c>
      <c r="CR1885" s="112">
        <f t="shared" si="63"/>
        <v>0.36004557310271024</v>
      </c>
      <c r="CS1885" s="112">
        <f t="shared" si="63"/>
        <v>0.36119760066110562</v>
      </c>
      <c r="CT1885" s="112">
        <f t="shared" si="63"/>
        <v>0.37021522094386106</v>
      </c>
      <c r="CU1885" s="112">
        <f t="shared" si="63"/>
        <v>0.36909759621079991</v>
      </c>
      <c r="CV1885" s="112">
        <f t="shared" si="63"/>
        <v>0.39275710689049892</v>
      </c>
      <c r="CW1885" s="112">
        <f t="shared" si="63"/>
        <v>0.39281378904855407</v>
      </c>
      <c r="CX1885" s="112">
        <f t="shared" si="63"/>
        <v>0.39777212503083786</v>
      </c>
      <c r="CY1885" s="112">
        <f t="shared" si="63"/>
        <v>0.41903672805904496</v>
      </c>
      <c r="CZ1885" s="112">
        <f t="shared" si="63"/>
        <v>0.42955713081554919</v>
      </c>
      <c r="DA1885" s="112">
        <f t="shared" si="63"/>
        <v>0.42700912682273773</v>
      </c>
      <c r="DB1885" s="112">
        <f t="shared" si="63"/>
        <v>0.44353794381241779</v>
      </c>
      <c r="DC1885" s="112">
        <f t="shared" si="63"/>
        <v>0.44560874380514015</v>
      </c>
      <c r="DD1885" s="112">
        <f t="shared" si="63"/>
        <v>0.43440364868963655</v>
      </c>
      <c r="DE1885" s="112">
        <f t="shared" ref="DE1885:DU1885" si="64">DE1877*1000000/DE6</f>
        <v>0.42726007127484783</v>
      </c>
      <c r="DF1885" s="112">
        <f t="shared" si="64"/>
        <v>0.44449328298697566</v>
      </c>
      <c r="DG1885" s="112">
        <f t="shared" si="64"/>
        <v>0.45923818140220468</v>
      </c>
      <c r="DH1885" s="112">
        <f t="shared" si="64"/>
        <v>0.46203206277725883</v>
      </c>
      <c r="DI1885" s="112">
        <f t="shared" si="64"/>
        <v>0.47992000990862937</v>
      </c>
      <c r="DJ1885" s="112">
        <f t="shared" si="64"/>
        <v>0.49036488351805074</v>
      </c>
      <c r="DK1885" s="112">
        <f t="shared" si="64"/>
        <v>0.47524350761679784</v>
      </c>
      <c r="DL1885" s="112">
        <f t="shared" si="64"/>
        <v>0.48009153422832418</v>
      </c>
      <c r="DM1885" s="112">
        <f t="shared" si="64"/>
        <v>0.48977929683262339</v>
      </c>
      <c r="DN1885" s="112">
        <f t="shared" si="64"/>
        <v>0.5044473354059873</v>
      </c>
      <c r="DO1885" s="112">
        <f t="shared" si="64"/>
        <v>0.50461408842342015</v>
      </c>
      <c r="DP1885" s="112">
        <f t="shared" si="64"/>
        <v>0.50028479178461083</v>
      </c>
      <c r="DQ1885" s="112">
        <f t="shared" si="64"/>
        <v>0.48108132815547711</v>
      </c>
      <c r="DR1885" s="112">
        <f t="shared" si="64"/>
        <v>0.47462556393696448</v>
      </c>
      <c r="DS1885" s="112">
        <f t="shared" si="64"/>
        <v>0.46474493917119258</v>
      </c>
      <c r="DT1885" s="112">
        <f t="shared" si="64"/>
        <v>0.44327166860649758</v>
      </c>
      <c r="DU1885" s="112">
        <f t="shared" si="64"/>
        <v>0.43246259546507532</v>
      </c>
      <c r="DV1885" s="112">
        <f t="shared" si="55"/>
        <v>0.37352076240084714</v>
      </c>
      <c r="DW1885" s="112">
        <f t="shared" si="55"/>
        <v>0.41855584758375208</v>
      </c>
      <c r="DX1885" s="113"/>
      <c r="DY1885" s="113"/>
      <c r="DZ1885" s="96"/>
      <c r="EA1885" s="96"/>
      <c r="EB1885" s="96"/>
      <c r="EC1885" s="96"/>
      <c r="ED1885" s="96"/>
      <c r="EE1885" s="96"/>
      <c r="EF1885" s="96"/>
      <c r="EG1885" s="96"/>
      <c r="EH1885" s="96"/>
      <c r="EI1885" s="96"/>
      <c r="EJ1885" s="96"/>
      <c r="EK1885" s="96"/>
      <c r="EL1885" s="96"/>
      <c r="EM1885" s="96"/>
      <c r="EN1885" s="96"/>
      <c r="EO1885" s="96"/>
      <c r="EP1885" s="96"/>
      <c r="EQ1885" s="96"/>
      <c r="ER1885" s="96"/>
      <c r="ES1885" s="96"/>
      <c r="ET1885" s="96"/>
      <c r="EU1885" s="96"/>
      <c r="EV1885" s="96"/>
      <c r="EW1885" s="96"/>
      <c r="EX1885" s="96"/>
      <c r="EY1885" s="96"/>
      <c r="EZ1885" s="96"/>
      <c r="FA1885" s="96"/>
      <c r="FB1885" s="96"/>
      <c r="FC1885" s="96"/>
      <c r="FD1885" s="96"/>
      <c r="FE1885" s="96"/>
      <c r="FF1885" s="96"/>
      <c r="FG1885" s="96"/>
      <c r="FH1885" s="96"/>
      <c r="FI1885" s="96"/>
      <c r="FJ1885" s="96"/>
      <c r="FK1885" s="96"/>
      <c r="FL1885" s="96"/>
      <c r="FM1885" s="96"/>
      <c r="FN1885" s="96"/>
      <c r="FO1885" s="96"/>
      <c r="FP1885" s="96"/>
      <c r="FQ1885" s="96"/>
      <c r="FR1885" s="96"/>
      <c r="FS1885" s="96"/>
      <c r="FT1885" s="96"/>
      <c r="FU1885" s="96"/>
      <c r="FV1885" s="96"/>
      <c r="FW1885" s="96"/>
      <c r="FX1885" s="96"/>
      <c r="FY1885" s="96"/>
      <c r="FZ1885" s="96"/>
      <c r="GA1885" s="96"/>
      <c r="GB1885" s="96"/>
      <c r="GC1885" s="96"/>
      <c r="GD1885" s="96"/>
      <c r="GE1885" s="96"/>
      <c r="GF1885" s="96"/>
      <c r="GG1885" s="96"/>
      <c r="GH1885" s="96"/>
      <c r="GI1885" s="96"/>
      <c r="GJ1885" s="96"/>
      <c r="GK1885" s="96"/>
      <c r="GL1885" s="96"/>
      <c r="GM1885" s="96"/>
      <c r="GN1885" s="96"/>
      <c r="GO1885" s="96"/>
      <c r="GP1885" s="96"/>
      <c r="GQ1885" s="96"/>
      <c r="GR1885" s="96"/>
      <c r="GS1885" s="96"/>
      <c r="GT1885" s="96"/>
      <c r="GU1885" s="96"/>
      <c r="GV1885" s="96"/>
      <c r="GW1885" s="96"/>
      <c r="GX1885" s="96"/>
    </row>
    <row r="1886" spans="1:206" s="35" customFormat="1" hidden="1">
      <c r="A1886" s="101" t="s">
        <v>2574</v>
      </c>
      <c r="B1886" s="96" t="s">
        <v>2575</v>
      </c>
      <c r="C1886" s="35" t="s">
        <v>714</v>
      </c>
      <c r="D1886" s="95" t="s">
        <v>2576</v>
      </c>
      <c r="E1886" s="96" t="s">
        <v>2615</v>
      </c>
      <c r="F1886" s="96"/>
      <c r="G1886" s="96"/>
      <c r="H1886" s="96"/>
      <c r="I1886" s="96"/>
      <c r="J1886" s="96"/>
      <c r="K1886" s="96"/>
      <c r="L1886" s="96"/>
      <c r="M1886" s="96"/>
      <c r="N1886" s="96"/>
      <c r="O1886" s="96"/>
      <c r="P1886" s="96"/>
      <c r="Q1886" s="96"/>
      <c r="R1886" s="96"/>
      <c r="S1886" s="96"/>
      <c r="T1886" s="96"/>
      <c r="U1886" s="96"/>
      <c r="V1886" s="96"/>
      <c r="W1886" s="96"/>
      <c r="X1886" s="96"/>
      <c r="Y1886" s="96"/>
      <c r="Z1886" s="96"/>
      <c r="AA1886" s="96"/>
      <c r="AB1886" s="96"/>
      <c r="AC1886" s="96"/>
      <c r="AD1886" s="96"/>
      <c r="AE1886" s="96"/>
      <c r="AF1886" s="96"/>
      <c r="AG1886" s="96"/>
      <c r="AH1886" s="96"/>
      <c r="AI1886" s="96"/>
      <c r="AJ1886" s="96"/>
      <c r="AK1886" s="96"/>
      <c r="AL1886" s="96"/>
      <c r="AM1886" s="96"/>
      <c r="AN1886" s="96"/>
      <c r="AO1886" s="96"/>
      <c r="AP1886" s="96"/>
      <c r="AQ1886" s="96"/>
      <c r="AR1886" s="96"/>
      <c r="AS1886" s="96"/>
      <c r="AT1886" s="96"/>
      <c r="AU1886" s="96"/>
      <c r="AV1886" s="96"/>
      <c r="AW1886" s="96"/>
      <c r="AX1886" s="96"/>
      <c r="AY1886" s="96"/>
      <c r="AZ1886" s="96"/>
      <c r="BA1886" s="96"/>
      <c r="BB1886" s="96"/>
      <c r="BC1886" s="96"/>
      <c r="BD1886" s="96"/>
      <c r="BE1886" s="96"/>
      <c r="BF1886" s="96"/>
      <c r="BG1886" s="96"/>
      <c r="BH1886" s="96"/>
      <c r="BI1886" s="96"/>
      <c r="BJ1886" s="96"/>
      <c r="BK1886" s="96"/>
      <c r="BL1886" s="96"/>
      <c r="BM1886" s="96"/>
      <c r="BN1886" s="96"/>
      <c r="BO1886" s="96"/>
      <c r="BP1886" s="96"/>
      <c r="BQ1886" s="96"/>
      <c r="BR1886" s="96"/>
      <c r="BS1886" s="112">
        <f t="shared" ref="BS1886:BU1886" si="65">BS1878*1000000/BS7</f>
        <v>0.30025909723710642</v>
      </c>
      <c r="BT1886" s="112">
        <f t="shared" si="65"/>
        <v>0.31444905965268599</v>
      </c>
      <c r="BU1886" s="112">
        <f t="shared" si="65"/>
        <v>0.32617612472203972</v>
      </c>
      <c r="BV1886" s="112">
        <f t="shared" ref="BV1886:DD1886" si="66">BV1878*1000000/BV7</f>
        <v>0.3448895578547701</v>
      </c>
      <c r="BW1886" s="112">
        <f t="shared" si="66"/>
        <v>0.36342066749432539</v>
      </c>
      <c r="BX1886" s="112">
        <f t="shared" si="66"/>
        <v>0.38260066600770049</v>
      </c>
      <c r="BY1886" s="112">
        <f t="shared" si="66"/>
        <v>0.38980607499235204</v>
      </c>
      <c r="BZ1886" s="112">
        <f t="shared" si="66"/>
        <v>0.409277504771275</v>
      </c>
      <c r="CA1886" s="112">
        <f t="shared" si="66"/>
        <v>0.42732189827663158</v>
      </c>
      <c r="CB1886" s="112">
        <f t="shared" si="66"/>
        <v>0.39968939730970898</v>
      </c>
      <c r="CC1886" s="112">
        <f t="shared" si="66"/>
        <v>0.37868068679309486</v>
      </c>
      <c r="CD1886" s="112">
        <f t="shared" si="66"/>
        <v>0.39719665015826844</v>
      </c>
      <c r="CE1886" s="112">
        <f t="shared" si="66"/>
        <v>0.39869193378990192</v>
      </c>
      <c r="CF1886" s="112">
        <f t="shared" si="66"/>
        <v>0.40421273099364274</v>
      </c>
      <c r="CG1886" s="112">
        <f t="shared" si="66"/>
        <v>0.39779671700277297</v>
      </c>
      <c r="CH1886" s="112">
        <f t="shared" si="66"/>
        <v>0.36250278849761292</v>
      </c>
      <c r="CI1886" s="112">
        <f t="shared" si="66"/>
        <v>0.33201587327924037</v>
      </c>
      <c r="CJ1886" s="112">
        <f t="shared" si="66"/>
        <v>0.30806956433072458</v>
      </c>
      <c r="CK1886" s="112">
        <f t="shared" si="66"/>
        <v>0.2965227105331813</v>
      </c>
      <c r="CL1886" s="112">
        <f t="shared" si="66"/>
        <v>0.29655246426686505</v>
      </c>
      <c r="CM1886" s="112">
        <f t="shared" si="66"/>
        <v>0.28997676260485356</v>
      </c>
      <c r="CN1886" s="112">
        <f t="shared" si="66"/>
        <v>0.29662079503286715</v>
      </c>
      <c r="CO1886" s="112">
        <f t="shared" si="66"/>
        <v>0.29428706512021718</v>
      </c>
      <c r="CP1886" s="112">
        <f t="shared" si="66"/>
        <v>0.29827687115188423</v>
      </c>
      <c r="CQ1886" s="112">
        <f t="shared" si="66"/>
        <v>0.29411911188404694</v>
      </c>
      <c r="CR1886" s="112">
        <f t="shared" si="66"/>
        <v>0.28497449448589934</v>
      </c>
      <c r="CS1886" s="112">
        <f t="shared" si="66"/>
        <v>0.27835928112827923</v>
      </c>
      <c r="CT1886" s="112">
        <f t="shared" si="66"/>
        <v>0.27985972379149576</v>
      </c>
      <c r="CU1886" s="112">
        <f t="shared" si="66"/>
        <v>0.27556393570140808</v>
      </c>
      <c r="CV1886" s="112">
        <f t="shared" si="66"/>
        <v>0.27616718949316238</v>
      </c>
      <c r="CW1886" s="112">
        <f t="shared" si="66"/>
        <v>0.27443744987907964</v>
      </c>
      <c r="CX1886" s="112">
        <f t="shared" si="66"/>
        <v>0.27868290153375674</v>
      </c>
      <c r="CY1886" s="112">
        <f t="shared" si="66"/>
        <v>0.27780698010061627</v>
      </c>
      <c r="CZ1886" s="112">
        <f t="shared" si="66"/>
        <v>0.27893817083107375</v>
      </c>
      <c r="DA1886" s="112">
        <f t="shared" si="66"/>
        <v>0.27923034642387706</v>
      </c>
      <c r="DB1886" s="112">
        <f t="shared" si="66"/>
        <v>0.27553774424561756</v>
      </c>
      <c r="DC1886" s="112">
        <f t="shared" si="66"/>
        <v>0.27353846266125775</v>
      </c>
      <c r="DD1886" s="112">
        <f t="shared" si="66"/>
        <v>0.26986769294768548</v>
      </c>
      <c r="DE1886" s="112">
        <f t="shared" ref="DE1886:DU1886" si="67">DE1878*1000000/DE7</f>
        <v>0.26968366838717339</v>
      </c>
      <c r="DF1886" s="112">
        <f t="shared" si="67"/>
        <v>0.27277771585418303</v>
      </c>
      <c r="DG1886" s="112">
        <f t="shared" si="67"/>
        <v>0.26950628455226761</v>
      </c>
      <c r="DH1886" s="112">
        <f t="shared" si="67"/>
        <v>0.26411338457118816</v>
      </c>
      <c r="DI1886" s="112">
        <f t="shared" si="67"/>
        <v>0.2579820288214798</v>
      </c>
      <c r="DJ1886" s="112">
        <f t="shared" si="67"/>
        <v>0.24404739980431714</v>
      </c>
      <c r="DK1886" s="112">
        <f t="shared" si="67"/>
        <v>0.22826282776953793</v>
      </c>
      <c r="DL1886" s="112">
        <f t="shared" si="67"/>
        <v>0.22744665252443938</v>
      </c>
      <c r="DM1886" s="112">
        <f t="shared" si="67"/>
        <v>0.2199522595115242</v>
      </c>
      <c r="DN1886" s="112">
        <f t="shared" si="67"/>
        <v>0.21193989175049291</v>
      </c>
      <c r="DO1886" s="112">
        <f t="shared" si="67"/>
        <v>0.20928652348091481</v>
      </c>
      <c r="DP1886" s="112">
        <f t="shared" si="67"/>
        <v>0.20548269696835664</v>
      </c>
      <c r="DQ1886" s="112">
        <f t="shared" si="67"/>
        <v>0.20669395947356559</v>
      </c>
      <c r="DR1886" s="112">
        <f t="shared" si="67"/>
        <v>0.20594660756241218</v>
      </c>
      <c r="DS1886" s="112">
        <f t="shared" si="67"/>
        <v>0.20586187567731615</v>
      </c>
      <c r="DT1886" s="112">
        <f t="shared" si="67"/>
        <v>0.2058216627945631</v>
      </c>
      <c r="DU1886" s="112">
        <f t="shared" si="67"/>
        <v>0.20291815692069798</v>
      </c>
      <c r="DV1886" s="112">
        <f t="shared" si="55"/>
        <v>0.17401519919926747</v>
      </c>
      <c r="DW1886" s="112">
        <f t="shared" si="55"/>
        <v>0.18471550352214366</v>
      </c>
      <c r="DX1886" s="113"/>
      <c r="DY1886" s="113"/>
      <c r="DZ1886" s="96"/>
      <c r="EA1886" s="96"/>
      <c r="EB1886" s="96"/>
      <c r="EC1886" s="96"/>
      <c r="ED1886" s="96"/>
      <c r="EE1886" s="96"/>
      <c r="EF1886" s="96"/>
      <c r="EG1886" s="96"/>
      <c r="EH1886" s="96"/>
      <c r="EI1886" s="96"/>
      <c r="EJ1886" s="96"/>
      <c r="EK1886" s="96"/>
      <c r="EL1886" s="96"/>
      <c r="EM1886" s="96"/>
      <c r="EN1886" s="96"/>
      <c r="EO1886" s="96"/>
      <c r="EP1886" s="96"/>
      <c r="EQ1886" s="96"/>
      <c r="ER1886" s="96"/>
      <c r="ES1886" s="96"/>
      <c r="ET1886" s="96"/>
      <c r="EU1886" s="96"/>
      <c r="EV1886" s="96"/>
      <c r="EW1886" s="96"/>
      <c r="EX1886" s="96"/>
      <c r="EY1886" s="96"/>
      <c r="EZ1886" s="96"/>
      <c r="FA1886" s="96"/>
      <c r="FB1886" s="96"/>
      <c r="FC1886" s="96"/>
      <c r="FD1886" s="96"/>
      <c r="FE1886" s="96"/>
      <c r="FF1886" s="96"/>
      <c r="FG1886" s="96"/>
      <c r="FH1886" s="96"/>
      <c r="FI1886" s="96"/>
      <c r="FJ1886" s="96"/>
      <c r="FK1886" s="96"/>
      <c r="FL1886" s="96"/>
      <c r="FM1886" s="96"/>
      <c r="FN1886" s="96"/>
      <c r="FO1886" s="96"/>
      <c r="FP1886" s="96"/>
      <c r="FQ1886" s="96"/>
      <c r="FR1886" s="96"/>
      <c r="FS1886" s="96"/>
      <c r="FT1886" s="96"/>
      <c r="FU1886" s="96"/>
      <c r="FV1886" s="96"/>
      <c r="FW1886" s="96"/>
      <c r="FX1886" s="96"/>
      <c r="FY1886" s="96"/>
      <c r="FZ1886" s="96"/>
      <c r="GA1886" s="96"/>
      <c r="GB1886" s="96"/>
      <c r="GC1886" s="96"/>
      <c r="GD1886" s="96"/>
      <c r="GE1886" s="96"/>
      <c r="GF1886" s="96"/>
      <c r="GG1886" s="96"/>
      <c r="GH1886" s="96"/>
      <c r="GI1886" s="96"/>
      <c r="GJ1886" s="96"/>
      <c r="GK1886" s="96"/>
      <c r="GL1886" s="96"/>
      <c r="GM1886" s="96"/>
      <c r="GN1886" s="96"/>
      <c r="GO1886" s="96"/>
      <c r="GP1886" s="96"/>
      <c r="GQ1886" s="96"/>
      <c r="GR1886" s="96"/>
      <c r="GS1886" s="96"/>
      <c r="GT1886" s="96"/>
      <c r="GU1886" s="96"/>
      <c r="GV1886" s="96"/>
      <c r="GW1886" s="96"/>
      <c r="GX1886" s="96"/>
    </row>
    <row r="1887" spans="1:206" hidden="1">
      <c r="A1887" s="97" t="s">
        <v>2574</v>
      </c>
      <c r="B1887" s="81" t="s">
        <v>2575</v>
      </c>
      <c r="C1887" t="s">
        <v>714</v>
      </c>
      <c r="D1887" s="94" t="s">
        <v>2576</v>
      </c>
      <c r="E1887" s="114" t="s">
        <v>2616</v>
      </c>
      <c r="F1887" s="56">
        <v>44.553138029912638</v>
      </c>
      <c r="G1887" s="56">
        <v>35.505837666328361</v>
      </c>
      <c r="H1887" s="56">
        <v>29.23342349825597</v>
      </c>
      <c r="I1887" s="56">
        <v>33.584165717603675</v>
      </c>
      <c r="J1887" s="56">
        <v>30.369902476664414</v>
      </c>
      <c r="K1887" s="56">
        <v>22.151258239270515</v>
      </c>
      <c r="L1887" s="56">
        <v>25.513034538715878</v>
      </c>
      <c r="M1887" s="56">
        <v>24.08628724236107</v>
      </c>
      <c r="N1887" s="56">
        <v>24.599335961649029</v>
      </c>
      <c r="O1887" s="56">
        <v>24.187177775342739</v>
      </c>
      <c r="P1887" s="56">
        <v>20.184869531084068</v>
      </c>
      <c r="Q1887" s="56">
        <v>20.184869531084068</v>
      </c>
      <c r="R1887" s="56">
        <v>23.991621869925069</v>
      </c>
      <c r="S1887" s="56">
        <v>30.158387288630475</v>
      </c>
      <c r="T1887" s="56">
        <v>25.475163712605575</v>
      </c>
      <c r="U1887" s="56">
        <v>20.025195234123597</v>
      </c>
      <c r="V1887" s="56">
        <v>31.506981575775409</v>
      </c>
      <c r="W1887" s="56">
        <v>37.084490355080881</v>
      </c>
      <c r="X1887" s="56">
        <v>40.067842705129522</v>
      </c>
      <c r="Y1887" s="56">
        <v>35.408350539787868</v>
      </c>
      <c r="Z1887" s="56">
        <v>46.687046442405574</v>
      </c>
      <c r="AA1887" s="56">
        <v>29.454307326643629</v>
      </c>
      <c r="AB1887" s="56">
        <v>29.258264063840354</v>
      </c>
      <c r="AC1887" s="56">
        <v>23.923626804855694</v>
      </c>
      <c r="AD1887" s="56">
        <v>25.485647319071653</v>
      </c>
      <c r="AE1887" s="56">
        <v>29.206741537276375</v>
      </c>
      <c r="AF1887" s="56">
        <v>32.369823002390881</v>
      </c>
      <c r="AG1887" s="56">
        <v>22.808633964312833</v>
      </c>
      <c r="AH1887" s="56">
        <v>20.815375059200381</v>
      </c>
      <c r="AI1887" s="56">
        <v>22.594466944602122</v>
      </c>
      <c r="AJ1887" s="56">
        <v>21.716319973861609</v>
      </c>
      <c r="AK1887" s="56">
        <v>13.006762047278853</v>
      </c>
      <c r="AL1887" s="56">
        <v>19.409944566127891</v>
      </c>
      <c r="AM1887" s="56">
        <v>15.755258856438529</v>
      </c>
      <c r="AN1887" s="56">
        <v>22.760152350210486</v>
      </c>
      <c r="AO1887" s="56">
        <v>21.530639968699116</v>
      </c>
      <c r="AP1887" s="56">
        <v>23.967294341021436</v>
      </c>
      <c r="AQ1887" s="56">
        <v>25.042824454303322</v>
      </c>
      <c r="AR1887" s="56">
        <v>24.441237556091536</v>
      </c>
      <c r="AS1887" s="56">
        <v>22.379669457790119</v>
      </c>
      <c r="AT1887" s="56">
        <v>22.156351302117233</v>
      </c>
      <c r="AU1887" s="56">
        <v>23.586192910049078</v>
      </c>
      <c r="AV1887" s="56">
        <v>22.249235801441035</v>
      </c>
      <c r="AW1887" s="56">
        <v>21.139313755097231</v>
      </c>
      <c r="AX1887" s="56">
        <v>20.95214274789064</v>
      </c>
      <c r="AY1887" s="56">
        <v>17.777575664876906</v>
      </c>
      <c r="AZ1887" s="56">
        <v>17.468242209090921</v>
      </c>
      <c r="BA1887" s="56">
        <v>25.919473408312665</v>
      </c>
      <c r="BB1887" s="56">
        <v>25.185601974208623</v>
      </c>
      <c r="BC1887" s="56">
        <v>22.745074345718521</v>
      </c>
      <c r="BD1887" s="56">
        <v>21.641899183867711</v>
      </c>
      <c r="BE1887" s="56">
        <v>20.059158288973613</v>
      </c>
      <c r="BF1887" s="56">
        <v>19.628509692939151</v>
      </c>
      <c r="BG1887" s="56">
        <v>21.988179033300355</v>
      </c>
      <c r="BH1887" s="56">
        <v>21.881837393630374</v>
      </c>
      <c r="BI1887" s="56">
        <v>21.963547017953115</v>
      </c>
      <c r="BJ1887" s="56">
        <v>21.633622591279895</v>
      </c>
      <c r="BK1887" s="56">
        <v>20.60870706956451</v>
      </c>
      <c r="BL1887" s="56">
        <v>21.961739663392621</v>
      </c>
      <c r="BM1887" s="56">
        <v>21.741996780650076</v>
      </c>
      <c r="BN1887" s="56">
        <v>19.575077890848558</v>
      </c>
      <c r="BO1887" s="56">
        <v>18.348350441652599</v>
      </c>
      <c r="BP1887" s="56">
        <v>18.131000898254566</v>
      </c>
      <c r="BQ1887" s="56">
        <v>17.908988716917442</v>
      </c>
      <c r="BR1887" s="56">
        <v>17.682840744692676</v>
      </c>
      <c r="BS1887" s="56">
        <v>17.406911775372127</v>
      </c>
      <c r="BT1887" s="56">
        <v>16.897441248644554</v>
      </c>
      <c r="BU1887" s="56">
        <v>16.441552191301454</v>
      </c>
      <c r="BV1887" s="56">
        <v>15.76797640591273</v>
      </c>
      <c r="BW1887" s="56">
        <v>14.951279791747487</v>
      </c>
      <c r="BX1887" s="56">
        <v>14.126536564446843</v>
      </c>
      <c r="BY1887" s="56">
        <v>16.856096978294939</v>
      </c>
      <c r="BZ1887" s="56">
        <v>18.070781172103647</v>
      </c>
      <c r="CA1887" s="56">
        <v>22.578110024436999</v>
      </c>
      <c r="CB1887" s="56">
        <v>71.558777439677669</v>
      </c>
      <c r="CC1887" s="56">
        <v>65.281058568623109</v>
      </c>
      <c r="CD1887" s="56">
        <v>68.534426204820321</v>
      </c>
      <c r="CE1887" s="56">
        <v>69.981230059932287</v>
      </c>
      <c r="CF1887" s="56">
        <v>65.4867021182001</v>
      </c>
      <c r="CG1887" s="56">
        <v>132.71259252565966</v>
      </c>
      <c r="CH1887" s="56">
        <v>136.17747504447394</v>
      </c>
      <c r="CI1887" s="56">
        <v>120.40613554561209</v>
      </c>
      <c r="CJ1887" s="56">
        <v>104.10374289174786</v>
      </c>
      <c r="CK1887" s="56">
        <v>90.400921644464589</v>
      </c>
      <c r="CL1887" s="56">
        <v>84.41499950860053</v>
      </c>
      <c r="CM1887" s="56">
        <v>78.068567844574417</v>
      </c>
      <c r="CN1887" s="56">
        <v>40.114138133384337</v>
      </c>
      <c r="CO1887" s="56">
        <v>49.436177483087874</v>
      </c>
      <c r="CP1887" s="56">
        <v>38.452412246225066</v>
      </c>
      <c r="CQ1887" s="56">
        <v>44.798539101791462</v>
      </c>
      <c r="CR1887" s="56">
        <v>55.329766167615901</v>
      </c>
      <c r="CS1887" s="56">
        <v>44.748041091578251</v>
      </c>
      <c r="CT1887" s="56">
        <v>41.955739318426986</v>
      </c>
      <c r="CU1887" s="56">
        <v>35.797753564214055</v>
      </c>
      <c r="CV1887" s="56">
        <v>32.515809073853632</v>
      </c>
      <c r="CW1887" s="56">
        <v>34.0260912135181</v>
      </c>
      <c r="CX1887" s="56">
        <v>40.151234238713549</v>
      </c>
      <c r="CY1887" s="56">
        <v>36.242601685461331</v>
      </c>
      <c r="CZ1887" s="56">
        <v>23.768614046564274</v>
      </c>
      <c r="DA1887" s="56">
        <v>32.871145975795194</v>
      </c>
      <c r="DB1887" s="56">
        <v>50.421652031722182</v>
      </c>
      <c r="DC1887" s="56">
        <v>42.063774294694952</v>
      </c>
      <c r="DD1887" s="56">
        <v>42.388467738015144</v>
      </c>
      <c r="DE1887" s="56">
        <v>47.754079372909032</v>
      </c>
      <c r="DF1887" s="56">
        <v>61.728082585282223</v>
      </c>
      <c r="DG1887" s="56">
        <v>85.065903877609756</v>
      </c>
      <c r="DH1887" s="56">
        <v>98.463885724368012</v>
      </c>
      <c r="DI1887" s="56">
        <v>106.37990470524048</v>
      </c>
      <c r="DJ1887" s="56">
        <v>137.63912907419453</v>
      </c>
      <c r="DK1887" s="56">
        <v>87.590167907573615</v>
      </c>
      <c r="DL1887" s="56">
        <v>111.083714108256</v>
      </c>
      <c r="DM1887" s="56">
        <v>150.70633060740158</v>
      </c>
      <c r="DN1887" s="56">
        <v>148.20050713423274</v>
      </c>
      <c r="DO1887" s="56">
        <v>142.12240980913359</v>
      </c>
      <c r="DP1887" s="56">
        <v>127.35276310009594</v>
      </c>
      <c r="DQ1887" s="56">
        <v>67.346765065013585</v>
      </c>
      <c r="DR1887" s="56">
        <v>55.522803369026278</v>
      </c>
      <c r="DS1887" s="56">
        <v>67.365169508768815</v>
      </c>
      <c r="DT1887" s="56">
        <v>86.530054604745956</v>
      </c>
      <c r="DU1887" s="56">
        <v>76.52843974394132</v>
      </c>
      <c r="DV1887" s="56">
        <v>49.256802032131993</v>
      </c>
      <c r="DW1887" s="56">
        <v>79.739407518352408</v>
      </c>
      <c r="DX1887" s="56">
        <v>105.4906736616</v>
      </c>
      <c r="DY1887" s="56">
        <v>82.642290836653416</v>
      </c>
      <c r="DZ1887" s="57"/>
      <c r="EA1887" s="57"/>
      <c r="EB1887" s="57"/>
      <c r="EC1887" s="57"/>
      <c r="ED1887" s="57"/>
      <c r="EE1887" s="57"/>
      <c r="EF1887" s="57"/>
      <c r="EG1887" s="57"/>
      <c r="EH1887" s="57"/>
      <c r="EI1887" s="57"/>
      <c r="EJ1887" s="57"/>
      <c r="EK1887" s="57"/>
      <c r="EL1887" s="57"/>
      <c r="EM1887" s="57"/>
      <c r="EN1887" s="57"/>
      <c r="EO1887" s="57"/>
      <c r="EP1887" s="57"/>
      <c r="EQ1887" s="57"/>
      <c r="ER1887" s="57"/>
      <c r="ES1887" s="57"/>
      <c r="ET1887" s="57"/>
      <c r="EU1887" s="57"/>
      <c r="EV1887" s="57"/>
      <c r="EW1887" s="57"/>
      <c r="EX1887" s="57"/>
      <c r="EY1887" s="57"/>
      <c r="EZ1887" s="57"/>
      <c r="FA1887" s="57"/>
      <c r="FB1887" s="57"/>
      <c r="FC1887" s="57"/>
      <c r="FD1887" s="57"/>
      <c r="FE1887" s="57"/>
      <c r="FF1887" s="57"/>
      <c r="FG1887" s="57"/>
      <c r="FH1887" s="57"/>
      <c r="FI1887" s="57"/>
      <c r="FJ1887" s="57"/>
      <c r="FK1887" s="57"/>
      <c r="FL1887" s="57"/>
      <c r="FM1887" s="57"/>
      <c r="FN1887" s="57"/>
      <c r="FO1887" s="57"/>
      <c r="FP1887" s="57"/>
      <c r="FQ1887" s="57"/>
      <c r="FR1887" s="57"/>
      <c r="FS1887" s="57"/>
      <c r="FT1887" s="57"/>
      <c r="FU1887" s="57"/>
      <c r="FV1887" s="57"/>
      <c r="FW1887" s="57"/>
      <c r="FX1887" s="57"/>
      <c r="FY1887" s="57"/>
      <c r="FZ1887" s="57"/>
      <c r="GA1887" s="57"/>
      <c r="GB1887" s="57"/>
      <c r="GC1887" s="57"/>
      <c r="GD1887" s="57"/>
      <c r="GE1887" s="57"/>
      <c r="GF1887" s="57"/>
      <c r="GG1887" s="57"/>
      <c r="GH1887" s="57"/>
      <c r="GI1887" s="57"/>
      <c r="GJ1887" s="57"/>
      <c r="GK1887" s="57"/>
      <c r="GL1887" s="57"/>
      <c r="GM1887" s="57"/>
      <c r="GN1887" s="57"/>
      <c r="GO1887" s="57"/>
      <c r="GP1887" s="57"/>
      <c r="GQ1887" s="57"/>
      <c r="GR1887" s="57"/>
      <c r="GS1887" s="57"/>
      <c r="GT1887" s="57"/>
      <c r="GU1887" s="57"/>
      <c r="GV1887" s="57"/>
      <c r="GW1887" s="57"/>
      <c r="GX1887" s="57"/>
    </row>
    <row r="1888" spans="1:206" hidden="1">
      <c r="A1888" s="101" t="s">
        <v>2574</v>
      </c>
      <c r="B1888" s="96" t="s">
        <v>2575</v>
      </c>
      <c r="C1888" s="35" t="s">
        <v>714</v>
      </c>
      <c r="D1888" s="95" t="s">
        <v>2576</v>
      </c>
      <c r="E1888" s="96" t="s">
        <v>2617</v>
      </c>
      <c r="F1888" s="58">
        <f t="shared" ref="F1888:AK1888" si="68">F1887/$DY$626</f>
        <v>29.717021380443089</v>
      </c>
      <c r="G1888" s="58">
        <f t="shared" si="68"/>
        <v>23.682456134793846</v>
      </c>
      <c r="H1888" s="58">
        <f t="shared" si="68"/>
        <v>19.498744859182786</v>
      </c>
      <c r="I1888" s="58">
        <f t="shared" si="68"/>
        <v>22.400697567123292</v>
      </c>
      <c r="J1888" s="58">
        <f t="shared" si="68"/>
        <v>20.256778335458083</v>
      </c>
      <c r="K1888" s="58">
        <f t="shared" si="68"/>
        <v>14.774928182570687</v>
      </c>
      <c r="L1888" s="58">
        <f t="shared" si="68"/>
        <v>17.017238883554562</v>
      </c>
      <c r="M1888" s="58">
        <f t="shared" si="68"/>
        <v>16.065595928981999</v>
      </c>
      <c r="N1888" s="58">
        <f t="shared" si="68"/>
        <v>16.407800326572421</v>
      </c>
      <c r="O1888" s="58">
        <f t="shared" si="68"/>
        <v>16.132890091823853</v>
      </c>
      <c r="P1888" s="58">
        <f t="shared" si="68"/>
        <v>13.463343457737038</v>
      </c>
      <c r="Q1888" s="58">
        <f t="shared" si="68"/>
        <v>13.463343457737038</v>
      </c>
      <c r="R1888" s="58">
        <f t="shared" si="68"/>
        <v>16.002453959166552</v>
      </c>
      <c r="S1888" s="58">
        <f t="shared" si="68"/>
        <v>20.115697333242867</v>
      </c>
      <c r="T1888" s="58">
        <f t="shared" si="68"/>
        <v>16.991978975970511</v>
      </c>
      <c r="U1888" s="58">
        <f t="shared" si="68"/>
        <v>13.356840420992562</v>
      </c>
      <c r="V1888" s="58">
        <f t="shared" si="68"/>
        <v>21.01521209329686</v>
      </c>
      <c r="W1888" s="58">
        <f t="shared" si="68"/>
        <v>24.735420253111521</v>
      </c>
      <c r="X1888" s="58">
        <f t="shared" si="68"/>
        <v>26.725321514662781</v>
      </c>
      <c r="Y1888" s="58">
        <f t="shared" si="68"/>
        <v>23.617432050030686</v>
      </c>
      <c r="Z1888" s="58">
        <f t="shared" si="68"/>
        <v>31.140342042511488</v>
      </c>
      <c r="AA1888" s="58">
        <f t="shared" si="68"/>
        <v>19.646074760981918</v>
      </c>
      <c r="AB1888" s="58">
        <f t="shared" si="68"/>
        <v>19.515313560091752</v>
      </c>
      <c r="AC1888" s="58">
        <f t="shared" si="68"/>
        <v>15.9571011312451</v>
      </c>
      <c r="AD1888" s="58">
        <f t="shared" si="68"/>
        <v>16.998971559911229</v>
      </c>
      <c r="AE1888" s="58">
        <f t="shared" si="68"/>
        <v>19.480947944308454</v>
      </c>
      <c r="AF1888" s="58">
        <f t="shared" si="68"/>
        <v>21.590728841532389</v>
      </c>
      <c r="AG1888" s="58">
        <f t="shared" si="68"/>
        <v>15.213398946693991</v>
      </c>
      <c r="AH1888" s="58">
        <f t="shared" si="68"/>
        <v>13.883891753278876</v>
      </c>
      <c r="AI1888" s="58">
        <f t="shared" si="68"/>
        <v>15.070549168089036</v>
      </c>
      <c r="AJ1888" s="58">
        <f t="shared" si="68"/>
        <v>14.484823595018367</v>
      </c>
      <c r="AK1888" s="58">
        <f t="shared" si="68"/>
        <v>8.6755331485251013</v>
      </c>
      <c r="AL1888" s="58">
        <f t="shared" ref="AL1888:BQ1888" si="69">AL1887/$DY$626</f>
        <v>12.946467143965812</v>
      </c>
      <c r="AM1888" s="58">
        <f t="shared" si="69"/>
        <v>10.5087853514797</v>
      </c>
      <c r="AN1888" s="58">
        <f t="shared" si="69"/>
        <v>15.181061624867848</v>
      </c>
      <c r="AO1888" s="58">
        <f t="shared" si="69"/>
        <v>14.360974705190902</v>
      </c>
      <c r="AP1888" s="58">
        <f t="shared" si="69"/>
        <v>15.986227454625451</v>
      </c>
      <c r="AQ1888" s="58">
        <f t="shared" si="69"/>
        <v>16.703607930726807</v>
      </c>
      <c r="AR1888" s="58">
        <f t="shared" si="69"/>
        <v>16.302348412163798</v>
      </c>
      <c r="AS1888" s="58">
        <f t="shared" si="69"/>
        <v>14.9272788668193</v>
      </c>
      <c r="AT1888" s="58">
        <f t="shared" si="69"/>
        <v>14.778325264441918</v>
      </c>
      <c r="AU1888" s="58">
        <f t="shared" si="69"/>
        <v>15.732032130275472</v>
      </c>
      <c r="AV1888" s="58">
        <f t="shared" si="69"/>
        <v>14.84027938876115</v>
      </c>
      <c r="AW1888" s="58">
        <f t="shared" si="69"/>
        <v>14.099959432854137</v>
      </c>
      <c r="AX1888" s="58">
        <f t="shared" si="69"/>
        <v>13.975116042042409</v>
      </c>
      <c r="AY1888" s="58">
        <f t="shared" si="69"/>
        <v>11.857674217490528</v>
      </c>
      <c r="AZ1888" s="58">
        <f t="shared" si="69"/>
        <v>11.651348258741972</v>
      </c>
      <c r="BA1888" s="58">
        <f t="shared" si="69"/>
        <v>17.288334324004605</v>
      </c>
      <c r="BB1888" s="58">
        <f t="shared" si="69"/>
        <v>16.798840787474717</v>
      </c>
      <c r="BC1888" s="58">
        <f t="shared" si="69"/>
        <v>15.171004569367934</v>
      </c>
      <c r="BD1888" s="58">
        <f t="shared" si="69"/>
        <v>14.435184797277268</v>
      </c>
      <c r="BE1888" s="58">
        <f t="shared" si="69"/>
        <v>13.379493838277007</v>
      </c>
      <c r="BF1888" s="58">
        <f t="shared" si="69"/>
        <v>13.092250467737726</v>
      </c>
      <c r="BG1888" s="58">
        <f t="shared" si="69"/>
        <v>14.666154065531675</v>
      </c>
      <c r="BH1888" s="58">
        <f t="shared" si="69"/>
        <v>14.595224004946886</v>
      </c>
      <c r="BI1888" s="58">
        <f t="shared" si="69"/>
        <v>14.649724467997471</v>
      </c>
      <c r="BJ1888" s="58">
        <f t="shared" si="69"/>
        <v>14.42966429547279</v>
      </c>
      <c r="BK1888" s="58">
        <f t="shared" si="69"/>
        <v>13.746043840915465</v>
      </c>
      <c r="BL1888" s="58">
        <f t="shared" si="69"/>
        <v>14.648518959328694</v>
      </c>
      <c r="BM1888" s="58">
        <f t="shared" si="69"/>
        <v>14.501950070280383</v>
      </c>
      <c r="BN1888" s="58">
        <f t="shared" si="69"/>
        <v>13.056611361822096</v>
      </c>
      <c r="BO1888" s="58">
        <f t="shared" si="69"/>
        <v>12.238381996894818</v>
      </c>
      <c r="BP1888" s="58">
        <f t="shared" si="69"/>
        <v>12.093409469396253</v>
      </c>
      <c r="BQ1888" s="58">
        <f t="shared" si="69"/>
        <v>11.945326954196435</v>
      </c>
      <c r="BR1888" s="58">
        <f t="shared" ref="BR1888:CW1888" si="70">BR1887/$DY$626</f>
        <v>11.794485859204761</v>
      </c>
      <c r="BS1888" s="58">
        <f t="shared" si="70"/>
        <v>11.610440751646296</v>
      </c>
      <c r="BT1888" s="58">
        <f t="shared" si="70"/>
        <v>11.270623014783316</v>
      </c>
      <c r="BU1888" s="58">
        <f t="shared" si="70"/>
        <v>10.966544212184067</v>
      </c>
      <c r="BV1888" s="58">
        <f t="shared" si="70"/>
        <v>10.517267979333612</v>
      </c>
      <c r="BW1888" s="58">
        <f t="shared" si="70"/>
        <v>9.9725299021146867</v>
      </c>
      <c r="BX1888" s="58">
        <f t="shared" si="70"/>
        <v>9.4224247197902944</v>
      </c>
      <c r="BY1888" s="58">
        <f t="shared" si="70"/>
        <v>11.243046313786106</v>
      </c>
      <c r="BZ1888" s="58">
        <f t="shared" si="70"/>
        <v>12.053242806200727</v>
      </c>
      <c r="CA1888" s="58">
        <f t="shared" si="70"/>
        <v>15.059639073587078</v>
      </c>
      <c r="CB1888" s="58">
        <f t="shared" si="70"/>
        <v>47.729830336654288</v>
      </c>
      <c r="CC1888" s="58">
        <f t="shared" si="70"/>
        <v>43.542580814829634</v>
      </c>
      <c r="CD1888" s="58">
        <f t="shared" si="70"/>
        <v>45.712582746868712</v>
      </c>
      <c r="CE1888" s="58">
        <f t="shared" si="70"/>
        <v>46.677603461387257</v>
      </c>
      <c r="CF1888" s="58">
        <f t="shared" si="70"/>
        <v>43.679745423873037</v>
      </c>
      <c r="CG1888" s="58">
        <f t="shared" si="70"/>
        <v>88.519532493787693</v>
      </c>
      <c r="CH1888" s="58">
        <f t="shared" si="70"/>
        <v>90.830615224328398</v>
      </c>
      <c r="CI1888" s="58">
        <f t="shared" si="70"/>
        <v>80.311104056086151</v>
      </c>
      <c r="CJ1888" s="58">
        <f t="shared" si="70"/>
        <v>69.437379499984175</v>
      </c>
      <c r="CK1888" s="58">
        <f t="shared" si="70"/>
        <v>60.297573641539124</v>
      </c>
      <c r="CL1888" s="58">
        <f t="shared" si="70"/>
        <v>56.304953055000198</v>
      </c>
      <c r="CM1888" s="58">
        <f t="shared" si="70"/>
        <v>52.071871979481735</v>
      </c>
      <c r="CN1888" s="58">
        <f t="shared" si="70"/>
        <v>26.756200646685791</v>
      </c>
      <c r="CO1888" s="58">
        <f t="shared" si="70"/>
        <v>32.974017279006517</v>
      </c>
      <c r="CP1888" s="58">
        <f t="shared" si="70"/>
        <v>25.647826559006639</v>
      </c>
      <c r="CQ1888" s="58">
        <f t="shared" si="70"/>
        <v>29.880704326746681</v>
      </c>
      <c r="CR1888" s="58">
        <f t="shared" si="70"/>
        <v>36.905051291202675</v>
      </c>
      <c r="CS1888" s="58">
        <f t="shared" si="70"/>
        <v>29.847022065170218</v>
      </c>
      <c r="CT1888" s="58">
        <f t="shared" si="70"/>
        <v>27.984551874233858</v>
      </c>
      <c r="CU1888" s="58">
        <f t="shared" si="70"/>
        <v>23.877164551806718</v>
      </c>
      <c r="CV1888" s="58">
        <f t="shared" si="70"/>
        <v>21.688101807809037</v>
      </c>
      <c r="CW1888" s="58">
        <f t="shared" si="70"/>
        <v>22.695462649704787</v>
      </c>
      <c r="CX1888" s="58">
        <f t="shared" ref="CX1888:DX1888" si="71">CX1887/$DY$626</f>
        <v>26.780943814147065</v>
      </c>
      <c r="CY1888" s="58">
        <f t="shared" si="71"/>
        <v>24.173879030622548</v>
      </c>
      <c r="CZ1888" s="58">
        <f t="shared" si="71"/>
        <v>15.853707348986827</v>
      </c>
      <c r="DA1888" s="58">
        <f t="shared" si="71"/>
        <v>21.925112146007173</v>
      </c>
      <c r="DB1888" s="58">
        <f t="shared" si="71"/>
        <v>33.631330535190315</v>
      </c>
      <c r="DC1888" s="58">
        <f t="shared" si="71"/>
        <v>28.056611393306014</v>
      </c>
      <c r="DD1888" s="58">
        <f t="shared" si="71"/>
        <v>28.273182490739323</v>
      </c>
      <c r="DE1888" s="58">
        <f t="shared" si="71"/>
        <v>31.852054882763479</v>
      </c>
      <c r="DF1888" s="58">
        <f t="shared" si="71"/>
        <v>41.172739588600997</v>
      </c>
      <c r="DG1888" s="58">
        <f t="shared" si="71"/>
        <v>56.739107413274226</v>
      </c>
      <c r="DH1888" s="58">
        <f t="shared" si="71"/>
        <v>65.67558485572934</v>
      </c>
      <c r="DI1888" s="58">
        <f t="shared" si="71"/>
        <v>70.955583430569163</v>
      </c>
      <c r="DJ1888" s="58">
        <f t="shared" si="71"/>
        <v>91.805541031414194</v>
      </c>
      <c r="DK1888" s="58">
        <f t="shared" si="71"/>
        <v>58.422795958353944</v>
      </c>
      <c r="DL1888" s="58">
        <f t="shared" si="71"/>
        <v>74.09303257062956</v>
      </c>
      <c r="DM1888" s="58">
        <f t="shared" si="71"/>
        <v>100.52138742329257</v>
      </c>
      <c r="DN1888" s="58">
        <f t="shared" si="71"/>
        <v>98.849998762009506</v>
      </c>
      <c r="DO1888" s="58">
        <f t="shared" si="71"/>
        <v>94.79589716222732</v>
      </c>
      <c r="DP1888" s="58">
        <f t="shared" si="71"/>
        <v>84.944516845550595</v>
      </c>
      <c r="DQ1888" s="58">
        <f t="shared" si="71"/>
        <v>44.920410678973916</v>
      </c>
      <c r="DR1888" s="58">
        <f t="shared" si="71"/>
        <v>37.033807443859793</v>
      </c>
      <c r="DS1888" s="58">
        <f t="shared" si="71"/>
        <v>44.932686475309566</v>
      </c>
      <c r="DT1888" s="58">
        <f t="shared" si="71"/>
        <v>57.715698521924871</v>
      </c>
      <c r="DU1888" s="58">
        <f t="shared" si="71"/>
        <v>51.04460382915736</v>
      </c>
      <c r="DV1888" s="58">
        <f t="shared" si="71"/>
        <v>32.854373537916864</v>
      </c>
      <c r="DW1888" s="58">
        <f t="shared" si="71"/>
        <v>53.186324978855581</v>
      </c>
      <c r="DX1888" s="58">
        <f t="shared" si="71"/>
        <v>70.362464761390882</v>
      </c>
      <c r="DY1888" s="58"/>
      <c r="DZ1888" s="58"/>
      <c r="EA1888" s="58"/>
      <c r="EB1888" s="58"/>
      <c r="EC1888" s="58"/>
      <c r="ED1888" s="58"/>
      <c r="EE1888" s="58"/>
      <c r="EF1888" s="58"/>
      <c r="EG1888" s="58"/>
      <c r="EH1888" s="58"/>
      <c r="EI1888" s="58"/>
      <c r="EJ1888" s="58"/>
      <c r="EK1888" s="58"/>
      <c r="EL1888" s="58"/>
      <c r="EM1888" s="58"/>
      <c r="EN1888" s="58"/>
      <c r="EO1888" s="58"/>
      <c r="EP1888" s="58"/>
      <c r="EQ1888" s="58"/>
      <c r="ER1888" s="58"/>
      <c r="ES1888" s="58"/>
      <c r="ET1888" s="58"/>
      <c r="EU1888" s="58"/>
      <c r="EV1888" s="58"/>
      <c r="EW1888" s="58"/>
      <c r="EX1888" s="58"/>
      <c r="EY1888" s="58"/>
      <c r="EZ1888" s="58"/>
      <c r="FA1888" s="58"/>
      <c r="FB1888" s="58"/>
      <c r="FC1888" s="58"/>
      <c r="FD1888" s="58"/>
      <c r="FE1888" s="58"/>
      <c r="FF1888" s="58"/>
      <c r="FG1888" s="58"/>
      <c r="FH1888" s="58"/>
      <c r="FI1888" s="58"/>
      <c r="FJ1888" s="58"/>
      <c r="FK1888" s="58"/>
      <c r="FL1888" s="58"/>
      <c r="FM1888" s="58"/>
      <c r="FN1888" s="58"/>
      <c r="FO1888" s="58"/>
      <c r="FP1888" s="58"/>
      <c r="FQ1888" s="58"/>
      <c r="FR1888" s="58"/>
      <c r="FS1888" s="58"/>
      <c r="FT1888" s="58"/>
      <c r="FU1888" s="58"/>
      <c r="FV1888" s="58"/>
      <c r="FW1888" s="58"/>
      <c r="FX1888" s="58"/>
      <c r="FY1888" s="58"/>
      <c r="FZ1888" s="58"/>
      <c r="GA1888" s="58"/>
      <c r="GB1888" s="58"/>
      <c r="GC1888" s="58"/>
      <c r="GD1888" s="58"/>
      <c r="GE1888" s="58"/>
      <c r="GF1888" s="58"/>
      <c r="GG1888" s="58"/>
      <c r="GH1888" s="58"/>
      <c r="GI1888" s="58"/>
      <c r="GJ1888" s="58"/>
      <c r="GK1888" s="58"/>
      <c r="GL1888" s="58"/>
      <c r="GM1888" s="58"/>
      <c r="GN1888" s="58"/>
      <c r="GO1888" s="58"/>
      <c r="GP1888" s="58"/>
      <c r="GQ1888" s="58"/>
      <c r="GR1888" s="58"/>
      <c r="GS1888" s="58"/>
      <c r="GT1888" s="58"/>
      <c r="GU1888" s="58"/>
      <c r="GV1888" s="58"/>
      <c r="GW1888" s="58"/>
      <c r="GX1888" s="58"/>
    </row>
    <row r="1889" spans="1:206" hidden="1">
      <c r="A1889" s="101" t="s">
        <v>2574</v>
      </c>
      <c r="B1889" s="96" t="s">
        <v>2575</v>
      </c>
      <c r="C1889" s="35" t="s">
        <v>714</v>
      </c>
      <c r="D1889" s="95" t="s">
        <v>2576</v>
      </c>
      <c r="E1889" s="96" t="s">
        <v>2618</v>
      </c>
      <c r="F1889" s="115">
        <f>F1888/1.364*10000000</f>
        <v>217866725.6630725</v>
      </c>
      <c r="G1889" s="115">
        <f t="shared" ref="G1889:BR1889" si="72">G1888/1.364*10000000</f>
        <v>173625044.97649446</v>
      </c>
      <c r="H1889" s="115">
        <f t="shared" si="72"/>
        <v>142952674.92069489</v>
      </c>
      <c r="I1889" s="115">
        <f t="shared" si="72"/>
        <v>164227988.02876312</v>
      </c>
      <c r="J1889" s="115">
        <f t="shared" si="72"/>
        <v>148510105.09866628</v>
      </c>
      <c r="K1889" s="115">
        <f t="shared" si="72"/>
        <v>108320587.8487587</v>
      </c>
      <c r="L1889" s="115">
        <f t="shared" si="72"/>
        <v>124759815.86183695</v>
      </c>
      <c r="M1889" s="115">
        <f t="shared" si="72"/>
        <v>117782961.35617299</v>
      </c>
      <c r="N1889" s="115">
        <f t="shared" si="72"/>
        <v>120291791.25053094</v>
      </c>
      <c r="O1889" s="115">
        <f t="shared" si="72"/>
        <v>118276320.32128923</v>
      </c>
      <c r="P1889" s="115">
        <f t="shared" si="72"/>
        <v>98704864.059655696</v>
      </c>
      <c r="Q1889" s="115">
        <f t="shared" si="72"/>
        <v>98704864.059655696</v>
      </c>
      <c r="R1889" s="115">
        <f t="shared" si="72"/>
        <v>117320043.68890433</v>
      </c>
      <c r="S1889" s="115">
        <f t="shared" si="72"/>
        <v>147475786.90060753</v>
      </c>
      <c r="T1889" s="115">
        <f t="shared" si="72"/>
        <v>124574625.92353746</v>
      </c>
      <c r="U1889" s="115">
        <f t="shared" si="72"/>
        <v>97924050.007276833</v>
      </c>
      <c r="V1889" s="115">
        <f t="shared" si="72"/>
        <v>154070469.89220572</v>
      </c>
      <c r="W1889" s="115">
        <f t="shared" si="72"/>
        <v>181344723.26328093</v>
      </c>
      <c r="X1889" s="115">
        <f t="shared" si="72"/>
        <v>195933442.18960983</v>
      </c>
      <c r="Y1889" s="115">
        <f t="shared" si="72"/>
        <v>173148328.81254169</v>
      </c>
      <c r="Z1889" s="115">
        <f t="shared" si="72"/>
        <v>228301627.8776502</v>
      </c>
      <c r="AA1889" s="115">
        <f t="shared" si="72"/>
        <v>144032806.16555658</v>
      </c>
      <c r="AB1889" s="115">
        <f t="shared" si="72"/>
        <v>143074146.3349835</v>
      </c>
      <c r="AC1889" s="115">
        <f t="shared" si="72"/>
        <v>116987544.95047726</v>
      </c>
      <c r="AD1889" s="115">
        <f t="shared" si="72"/>
        <v>124625891.20169522</v>
      </c>
      <c r="AE1889" s="115">
        <f t="shared" si="72"/>
        <v>142822199.00519395</v>
      </c>
      <c r="AF1889" s="115">
        <f t="shared" si="72"/>
        <v>158289800.89099991</v>
      </c>
      <c r="AG1889" s="115">
        <f t="shared" si="72"/>
        <v>111535182.89365095</v>
      </c>
      <c r="AH1889" s="115">
        <f t="shared" si="72"/>
        <v>101788062.70732313</v>
      </c>
      <c r="AI1889" s="115">
        <f t="shared" si="72"/>
        <v>110487897.12675247</v>
      </c>
      <c r="AJ1889" s="115">
        <f t="shared" si="72"/>
        <v>106193721.37110239</v>
      </c>
      <c r="AK1889" s="115">
        <f t="shared" si="72"/>
        <v>63603615.458395168</v>
      </c>
      <c r="AL1889" s="115">
        <f t="shared" si="72"/>
        <v>94915448.269544065</v>
      </c>
      <c r="AM1889" s="115">
        <f t="shared" si="72"/>
        <v>77043880.875950873</v>
      </c>
      <c r="AN1889" s="115">
        <f t="shared" si="72"/>
        <v>111298105.75416309</v>
      </c>
      <c r="AO1889" s="115">
        <f t="shared" si="72"/>
        <v>105285738.30785118</v>
      </c>
      <c r="AP1889" s="115">
        <f t="shared" si="72"/>
        <v>117201081.04564114</v>
      </c>
      <c r="AQ1889" s="115">
        <f t="shared" si="72"/>
        <v>122460468.70034315</v>
      </c>
      <c r="AR1889" s="115">
        <f t="shared" si="72"/>
        <v>119518683.37363487</v>
      </c>
      <c r="AS1889" s="115">
        <f t="shared" si="72"/>
        <v>109437528.34911509</v>
      </c>
      <c r="AT1889" s="115">
        <f t="shared" si="72"/>
        <v>108345493.14106978</v>
      </c>
      <c r="AU1889" s="115">
        <f t="shared" si="72"/>
        <v>115337478.96096386</v>
      </c>
      <c r="AV1889" s="115">
        <f t="shared" si="72"/>
        <v>108799702.2636448</v>
      </c>
      <c r="AW1889" s="115">
        <f t="shared" si="72"/>
        <v>103372136.60450245</v>
      </c>
      <c r="AX1889" s="115">
        <f t="shared" si="72"/>
        <v>102456862.47831678</v>
      </c>
      <c r="AY1889" s="115">
        <f t="shared" si="72"/>
        <v>86933095.436147556</v>
      </c>
      <c r="AZ1889" s="115">
        <f t="shared" si="72"/>
        <v>85420441.779633224</v>
      </c>
      <c r="BA1889" s="115">
        <f t="shared" si="72"/>
        <v>126747319.09094284</v>
      </c>
      <c r="BB1889" s="115">
        <f t="shared" si="72"/>
        <v>123158656.799668</v>
      </c>
      <c r="BC1889" s="115">
        <f t="shared" si="72"/>
        <v>111224373.67571798</v>
      </c>
      <c r="BD1889" s="115">
        <f t="shared" si="72"/>
        <v>105829800.56654888</v>
      </c>
      <c r="BE1889" s="115">
        <f t="shared" si="72"/>
        <v>98090130.779156938</v>
      </c>
      <c r="BF1889" s="115">
        <f t="shared" si="72"/>
        <v>95984240.965819106</v>
      </c>
      <c r="BG1889" s="115">
        <f t="shared" si="72"/>
        <v>107523123.64759292</v>
      </c>
      <c r="BH1889" s="115">
        <f t="shared" si="72"/>
        <v>107003108.54066631</v>
      </c>
      <c r="BI1889" s="115">
        <f t="shared" si="72"/>
        <v>107402672.05276737</v>
      </c>
      <c r="BJ1889" s="115">
        <f t="shared" si="72"/>
        <v>105789327.67941926</v>
      </c>
      <c r="BK1889" s="115">
        <f t="shared" si="72"/>
        <v>100777447.514043</v>
      </c>
      <c r="BL1889" s="115">
        <f t="shared" si="72"/>
        <v>107393834.01267369</v>
      </c>
      <c r="BM1889" s="115">
        <f t="shared" si="72"/>
        <v>106319282.04017875</v>
      </c>
      <c r="BN1889" s="115">
        <f t="shared" si="72"/>
        <v>95722957.19810921</v>
      </c>
      <c r="BO1889" s="115">
        <f t="shared" si="72"/>
        <v>89724208.188378409</v>
      </c>
      <c r="BP1889" s="115">
        <f t="shared" si="72"/>
        <v>88661359.746306837</v>
      </c>
      <c r="BQ1889" s="115">
        <f t="shared" si="72"/>
        <v>87575710.807891756</v>
      </c>
      <c r="BR1889" s="115">
        <f t="shared" si="72"/>
        <v>86469837.677454248</v>
      </c>
      <c r="BS1889" s="115">
        <f t="shared" ref="BS1889:DW1889" si="73">BS1888/1.364*10000000</f>
        <v>85120533.36984086</v>
      </c>
      <c r="BT1889" s="115">
        <f t="shared" si="73"/>
        <v>82629200.988147482</v>
      </c>
      <c r="BU1889" s="115">
        <f t="shared" si="73"/>
        <v>80399884.253548861</v>
      </c>
      <c r="BV1889" s="115">
        <f t="shared" si="73"/>
        <v>77106070.229718566</v>
      </c>
      <c r="BW1889" s="115">
        <f t="shared" si="73"/>
        <v>73112389.311691239</v>
      </c>
      <c r="BX1889" s="115">
        <f t="shared" si="73"/>
        <v>69079360.115764618</v>
      </c>
      <c r="BY1889" s="115">
        <f t="shared" si="73"/>
        <v>82427025.760895208</v>
      </c>
      <c r="BZ1889" s="115">
        <f t="shared" si="73"/>
        <v>88366882.743407071</v>
      </c>
      <c r="CA1889" s="115">
        <f t="shared" si="73"/>
        <v>110407911.09667945</v>
      </c>
      <c r="CB1889" s="115">
        <f t="shared" si="73"/>
        <v>349925442.35083783</v>
      </c>
      <c r="CC1889" s="115">
        <f t="shared" si="73"/>
        <v>319227132.07353103</v>
      </c>
      <c r="CD1889" s="115">
        <f t="shared" si="73"/>
        <v>335136237.14713126</v>
      </c>
      <c r="CE1889" s="115">
        <f t="shared" si="73"/>
        <v>342211169.0717541</v>
      </c>
      <c r="CF1889" s="115">
        <f t="shared" si="73"/>
        <v>320232737.71167916</v>
      </c>
      <c r="CG1889" s="115">
        <f t="shared" si="73"/>
        <v>648970179.57322347</v>
      </c>
      <c r="CH1889" s="115">
        <f t="shared" si="73"/>
        <v>665913601.35138118</v>
      </c>
      <c r="CI1889" s="115">
        <f t="shared" si="73"/>
        <v>588791085.45517707</v>
      </c>
      <c r="CJ1889" s="115">
        <f t="shared" si="73"/>
        <v>509071697.21396017</v>
      </c>
      <c r="CK1889" s="115">
        <f t="shared" si="73"/>
        <v>442064322.88518417</v>
      </c>
      <c r="CL1889" s="115">
        <f t="shared" si="73"/>
        <v>412792910.96041197</v>
      </c>
      <c r="CM1889" s="115">
        <f t="shared" si="73"/>
        <v>381758592.22493941</v>
      </c>
      <c r="CN1889" s="115">
        <f t="shared" si="73"/>
        <v>196159828.78801897</v>
      </c>
      <c r="CO1889" s="115">
        <f t="shared" si="73"/>
        <v>241744994.71412399</v>
      </c>
      <c r="CP1889" s="115">
        <f t="shared" si="73"/>
        <v>188033919.05430087</v>
      </c>
      <c r="CQ1889" s="115">
        <f t="shared" si="73"/>
        <v>219066747.26353869</v>
      </c>
      <c r="CR1889" s="115">
        <f t="shared" si="73"/>
        <v>270564892.16424245</v>
      </c>
      <c r="CS1889" s="115">
        <f t="shared" si="73"/>
        <v>218819809.86195174</v>
      </c>
      <c r="CT1889" s="115">
        <f t="shared" si="73"/>
        <v>205165336.32136258</v>
      </c>
      <c r="CU1889" s="115">
        <f t="shared" si="73"/>
        <v>175052526.03963867</v>
      </c>
      <c r="CV1889" s="115">
        <f t="shared" si="73"/>
        <v>159003678.94288149</v>
      </c>
      <c r="CW1889" s="115">
        <f t="shared" si="73"/>
        <v>166389022.35853949</v>
      </c>
      <c r="CX1889" s="115">
        <f t="shared" si="73"/>
        <v>196341230.30899605</v>
      </c>
      <c r="CY1889" s="115">
        <f t="shared" si="73"/>
        <v>177227852.13066384</v>
      </c>
      <c r="CZ1889" s="115">
        <f t="shared" si="73"/>
        <v>116229526.01896501</v>
      </c>
      <c r="DA1889" s="115">
        <f t="shared" si="73"/>
        <v>160741291.39301443</v>
      </c>
      <c r="DB1889" s="115">
        <f t="shared" si="73"/>
        <v>246564006.85623395</v>
      </c>
      <c r="DC1889" s="115">
        <f t="shared" si="73"/>
        <v>205693631.91573325</v>
      </c>
      <c r="DD1889" s="115">
        <f t="shared" si="73"/>
        <v>207281396.55967245</v>
      </c>
      <c r="DE1889" s="115">
        <f t="shared" si="73"/>
        <v>233519463.94987887</v>
      </c>
      <c r="DF1889" s="115">
        <f t="shared" si="73"/>
        <v>301852929.53519791</v>
      </c>
      <c r="DG1889" s="115">
        <f t="shared" si="73"/>
        <v>415975860.80113065</v>
      </c>
      <c r="DH1889" s="115">
        <f t="shared" si="73"/>
        <v>481492557.59332353</v>
      </c>
      <c r="DI1889" s="115">
        <f t="shared" si="73"/>
        <v>520202224.56429005</v>
      </c>
      <c r="DJ1889" s="115">
        <f t="shared" si="73"/>
        <v>673061151.2567023</v>
      </c>
      <c r="DK1889" s="115">
        <f t="shared" si="73"/>
        <v>428319618.46300542</v>
      </c>
      <c r="DL1889" s="115">
        <f t="shared" si="73"/>
        <v>543204051.10432231</v>
      </c>
      <c r="DM1889" s="115">
        <f t="shared" si="73"/>
        <v>736960318.35258484</v>
      </c>
      <c r="DN1889" s="115">
        <f t="shared" si="73"/>
        <v>724706735.79185843</v>
      </c>
      <c r="DO1889" s="115">
        <f t="shared" si="73"/>
        <v>694984583.30078673</v>
      </c>
      <c r="DP1889" s="115">
        <f t="shared" si="73"/>
        <v>622760387.43072271</v>
      </c>
      <c r="DQ1889" s="115">
        <f t="shared" si="73"/>
        <v>329328524.03939819</v>
      </c>
      <c r="DR1889" s="115">
        <f t="shared" si="73"/>
        <v>271508852.22771108</v>
      </c>
      <c r="DS1889" s="115">
        <f t="shared" si="73"/>
        <v>329418522.54625779</v>
      </c>
      <c r="DT1889" s="115">
        <f t="shared" si="73"/>
        <v>423135619.66220576</v>
      </c>
      <c r="DU1889" s="115">
        <f t="shared" si="73"/>
        <v>374227300.80027384</v>
      </c>
      <c r="DV1889" s="115">
        <f t="shared" si="73"/>
        <v>240867841.18707377</v>
      </c>
      <c r="DW1889" s="115">
        <f t="shared" si="73"/>
        <v>389929068.75993824</v>
      </c>
      <c r="DX1889" s="115">
        <f>DX1888/1.364*10000000</f>
        <v>515853847.22427326</v>
      </c>
      <c r="DY1889" s="58"/>
      <c r="DZ1889" s="58"/>
      <c r="EA1889" s="58"/>
      <c r="EB1889" s="58"/>
      <c r="EC1889" s="58"/>
      <c r="ED1889" s="58"/>
      <c r="EE1889" s="58"/>
      <c r="EF1889" s="58"/>
      <c r="EG1889" s="58"/>
      <c r="EH1889" s="58"/>
      <c r="EI1889" s="58"/>
      <c r="EJ1889" s="58"/>
      <c r="EK1889" s="58"/>
      <c r="EL1889" s="58"/>
      <c r="EM1889" s="58"/>
      <c r="EN1889" s="58"/>
      <c r="EO1889" s="58"/>
      <c r="EP1889" s="58"/>
      <c r="EQ1889" s="58"/>
      <c r="ER1889" s="58"/>
      <c r="ES1889" s="58"/>
      <c r="ET1889" s="58"/>
      <c r="EU1889" s="58"/>
      <c r="EV1889" s="58"/>
      <c r="EW1889" s="58"/>
      <c r="EX1889" s="58"/>
      <c r="EY1889" s="58"/>
      <c r="EZ1889" s="58"/>
      <c r="FA1889" s="58"/>
      <c r="FB1889" s="58"/>
      <c r="FC1889" s="58"/>
      <c r="FD1889" s="58"/>
      <c r="FE1889" s="58"/>
      <c r="FF1889" s="58"/>
      <c r="FG1889" s="58"/>
      <c r="FH1889" s="58"/>
      <c r="FI1889" s="58"/>
      <c r="FJ1889" s="58"/>
      <c r="FK1889" s="58"/>
      <c r="FL1889" s="58"/>
      <c r="FM1889" s="58"/>
      <c r="FN1889" s="58"/>
      <c r="FO1889" s="58"/>
      <c r="FP1889" s="58"/>
      <c r="FQ1889" s="58"/>
      <c r="FR1889" s="58"/>
      <c r="FS1889" s="58"/>
      <c r="FT1889" s="58"/>
      <c r="FU1889" s="58"/>
      <c r="FV1889" s="58"/>
      <c r="FW1889" s="58"/>
      <c r="FX1889" s="58"/>
      <c r="FY1889" s="58"/>
      <c r="FZ1889" s="58"/>
      <c r="GA1889" s="58"/>
      <c r="GB1889" s="58"/>
      <c r="GC1889" s="58"/>
      <c r="GD1889" s="58"/>
      <c r="GE1889" s="58"/>
      <c r="GF1889" s="58"/>
      <c r="GG1889" s="58"/>
      <c r="GH1889" s="58"/>
      <c r="GI1889" s="58"/>
      <c r="GJ1889" s="58"/>
      <c r="GK1889" s="58"/>
      <c r="GL1889" s="58"/>
      <c r="GM1889" s="58"/>
      <c r="GN1889" s="58"/>
      <c r="GO1889" s="58"/>
      <c r="GP1889" s="58"/>
      <c r="GQ1889" s="58"/>
      <c r="GR1889" s="58"/>
      <c r="GS1889" s="58"/>
      <c r="GT1889" s="58"/>
      <c r="GU1889" s="58"/>
      <c r="GV1889" s="58"/>
      <c r="GW1889" s="58"/>
      <c r="GX1889" s="58"/>
    </row>
    <row r="1890" spans="1:206" hidden="1">
      <c r="A1890" s="97" t="s">
        <v>2619</v>
      </c>
      <c r="B1890" s="81" t="s">
        <v>2575</v>
      </c>
      <c r="C1890" t="s">
        <v>714</v>
      </c>
      <c r="D1890" s="94" t="s">
        <v>2576</v>
      </c>
      <c r="E1890" s="97" t="s">
        <v>2620</v>
      </c>
      <c r="F1890" s="102"/>
      <c r="G1890" s="102"/>
      <c r="H1890" s="102"/>
      <c r="I1890" s="102"/>
      <c r="J1890" s="102"/>
      <c r="K1890" s="102"/>
      <c r="L1890" s="102"/>
      <c r="M1890" s="102"/>
      <c r="N1890" s="102"/>
      <c r="O1890" s="102"/>
      <c r="P1890" s="102"/>
      <c r="Q1890" s="102"/>
      <c r="R1890" s="102"/>
      <c r="S1890" s="102"/>
      <c r="T1890" s="102"/>
      <c r="U1890" s="102"/>
      <c r="V1890" s="102"/>
      <c r="W1890" s="102"/>
      <c r="X1890" s="102"/>
      <c r="Y1890" s="102"/>
      <c r="Z1890" s="102"/>
      <c r="AA1890" s="102"/>
      <c r="AB1890" s="102"/>
      <c r="AC1890" s="102"/>
      <c r="AD1890" s="102"/>
      <c r="AE1890" s="102"/>
      <c r="AF1890" s="102"/>
      <c r="AG1890" s="102"/>
      <c r="AH1890" s="102"/>
      <c r="AI1890" s="102"/>
      <c r="AJ1890" s="102"/>
      <c r="AK1890" s="102"/>
      <c r="AL1890" s="102"/>
      <c r="AM1890" s="102"/>
      <c r="AN1890" s="102"/>
      <c r="AO1890" s="102"/>
      <c r="AP1890" s="102"/>
      <c r="AQ1890" s="102"/>
      <c r="AR1890" s="102"/>
      <c r="AS1890" s="102"/>
      <c r="AT1890" s="102"/>
      <c r="AU1890" s="102"/>
      <c r="AV1890" s="102"/>
      <c r="AW1890" s="102"/>
      <c r="AX1890" s="102"/>
      <c r="AY1890" s="102"/>
      <c r="AZ1890" s="102"/>
      <c r="BA1890" s="102"/>
      <c r="BB1890" s="102"/>
      <c r="BC1890" s="102"/>
      <c r="BD1890" s="100"/>
      <c r="BE1890" s="102"/>
      <c r="BF1890" s="102"/>
      <c r="BG1890" s="102"/>
      <c r="BH1890" s="102"/>
      <c r="BI1890" s="100"/>
      <c r="BJ1890" s="102"/>
      <c r="BK1890" s="102"/>
      <c r="BL1890" s="102"/>
      <c r="BM1890" s="102"/>
      <c r="BN1890" s="102"/>
      <c r="BO1890" s="102"/>
      <c r="BP1890" s="102"/>
      <c r="BQ1890" s="102"/>
      <c r="BR1890" s="102"/>
      <c r="BS1890" s="102"/>
      <c r="BT1890" s="102"/>
      <c r="BU1890" s="102"/>
      <c r="BV1890" s="102"/>
      <c r="BW1890" s="102"/>
      <c r="BX1890" s="104">
        <v>0.108271836</v>
      </c>
      <c r="BY1890" s="104">
        <v>0.133282447</v>
      </c>
      <c r="BZ1890" s="104">
        <v>0.23448545300000001</v>
      </c>
      <c r="CA1890" s="104">
        <v>0.35395974400000002</v>
      </c>
      <c r="CB1890" s="104">
        <v>0.36937798700000002</v>
      </c>
      <c r="CC1890" s="104">
        <v>0.41519213700000002</v>
      </c>
      <c r="CD1890" s="104">
        <v>0.49421568399999999</v>
      </c>
      <c r="CE1890" s="104">
        <v>0.50391666000000002</v>
      </c>
      <c r="CF1890" s="104">
        <v>0.67208500699999996</v>
      </c>
      <c r="CG1890" s="104">
        <v>1.0199878389999999</v>
      </c>
      <c r="CH1890" s="104">
        <v>0.89389218500000001</v>
      </c>
      <c r="CI1890" s="104">
        <v>0.95309295000000005</v>
      </c>
      <c r="CJ1890" s="104">
        <v>1.1704064080000001</v>
      </c>
      <c r="CK1890" s="104">
        <v>1.573044605</v>
      </c>
      <c r="CL1890" s="104">
        <v>1.651142511</v>
      </c>
      <c r="CM1890" s="104">
        <v>1.820441526</v>
      </c>
      <c r="CN1890" s="104">
        <v>1.9085152830000001</v>
      </c>
      <c r="CO1890" s="104">
        <v>2.0843215289999999</v>
      </c>
      <c r="CP1890" s="104">
        <v>2.2231161670000001</v>
      </c>
      <c r="CQ1890" s="104">
        <v>2.4386687349999998</v>
      </c>
      <c r="CR1890" s="104">
        <v>2.5977261669999998</v>
      </c>
      <c r="CS1890" s="104">
        <v>2.7844263229999999</v>
      </c>
      <c r="CT1890" s="104">
        <v>2.9098180180000002</v>
      </c>
      <c r="CU1890" s="104">
        <v>3.0002640810000001</v>
      </c>
      <c r="CV1890" s="104">
        <v>2.8427264480000001</v>
      </c>
      <c r="CW1890" s="104">
        <v>3.141738734</v>
      </c>
      <c r="CX1890" s="104">
        <v>3.359970004</v>
      </c>
      <c r="CY1890" s="104">
        <v>3.7497995799999999</v>
      </c>
      <c r="CZ1890" s="104">
        <v>3.9935388820000002</v>
      </c>
      <c r="DA1890" s="104">
        <v>4.3802125729999997</v>
      </c>
      <c r="DB1890" s="104">
        <v>4.8636448330000004</v>
      </c>
      <c r="DC1890" s="104">
        <v>4.9982872409999999</v>
      </c>
      <c r="DD1890" s="104">
        <v>5.2175480629999997</v>
      </c>
      <c r="DE1890" s="104">
        <v>5.6022526429999999</v>
      </c>
      <c r="DF1890" s="104">
        <v>5.8886406249999999</v>
      </c>
      <c r="DG1890" s="104">
        <v>6.1221302719999997</v>
      </c>
      <c r="DH1890" s="104">
        <v>6.6291897659999997</v>
      </c>
      <c r="DI1890" s="104">
        <v>7.0443602729999997</v>
      </c>
      <c r="DJ1890" s="104">
        <v>7.3026804099999998</v>
      </c>
      <c r="DK1890" s="104">
        <v>6.8867116380000004</v>
      </c>
      <c r="DL1890" s="104">
        <v>7.2527846409999999</v>
      </c>
      <c r="DM1890" s="104">
        <v>7.219907869</v>
      </c>
      <c r="DN1890" s="104">
        <v>7.4392273390000003</v>
      </c>
      <c r="DO1890" s="104">
        <v>7.1636339270000002</v>
      </c>
      <c r="DP1890" s="104">
        <v>7.182140789</v>
      </c>
      <c r="DQ1890" s="104">
        <v>7.422959155</v>
      </c>
      <c r="DR1890" s="104">
        <v>7.5521109949999996</v>
      </c>
      <c r="DS1890" s="104">
        <v>8.2846856249999998</v>
      </c>
      <c r="DT1890" s="104">
        <v>8.7341378630000008</v>
      </c>
      <c r="DU1890" s="104">
        <v>8.8406686749999999</v>
      </c>
      <c r="DV1890" s="104">
        <v>8.3487258569999998</v>
      </c>
      <c r="DW1890" s="104">
        <v>9.6024882359999992</v>
      </c>
      <c r="DX1890" s="104">
        <v>9.2071153369999994</v>
      </c>
      <c r="DY1890" s="104">
        <v>9.1313863439999992</v>
      </c>
      <c r="DZ1890" s="102"/>
      <c r="EA1890" s="102"/>
      <c r="EB1890" s="102"/>
      <c r="EC1890" s="102"/>
      <c r="ED1890" s="102"/>
      <c r="EE1890" s="102"/>
      <c r="EF1890" s="102"/>
      <c r="EG1890" s="102"/>
      <c r="EH1890" s="102"/>
      <c r="EI1890" s="102"/>
      <c r="EJ1890" s="102"/>
      <c r="EK1890" s="102"/>
      <c r="EL1890" s="102"/>
      <c r="EM1890" s="102"/>
      <c r="EN1890" s="102"/>
      <c r="EO1890" s="102"/>
      <c r="EP1890" s="102"/>
      <c r="EQ1890" s="102"/>
      <c r="ER1890" s="102"/>
      <c r="ES1890" s="102"/>
      <c r="ET1890" s="102"/>
      <c r="EU1890" s="102"/>
      <c r="EV1890" s="102"/>
      <c r="EW1890" s="102"/>
      <c r="EX1890" s="102"/>
      <c r="EY1890" s="102"/>
      <c r="EZ1890" s="102"/>
      <c r="FA1890" s="102"/>
      <c r="FB1890" s="102"/>
      <c r="FC1890" s="102"/>
      <c r="FD1890" s="102"/>
      <c r="FE1890" s="102"/>
      <c r="FF1890" s="102"/>
      <c r="FG1890" s="102"/>
      <c r="FH1890" s="102"/>
      <c r="FI1890" s="102"/>
      <c r="FJ1890" s="102"/>
      <c r="FK1890" s="102"/>
      <c r="FL1890" s="102"/>
      <c r="FM1890" s="102"/>
      <c r="FN1890" s="102"/>
      <c r="FO1890" s="102"/>
      <c r="FP1890" s="102"/>
      <c r="FQ1890" s="102"/>
      <c r="FR1890" s="102"/>
      <c r="FS1890" s="102"/>
      <c r="FT1890" s="102"/>
      <c r="FU1890" s="102"/>
      <c r="FV1890" s="102"/>
      <c r="FW1890" s="102"/>
      <c r="FX1890" s="102"/>
      <c r="FY1890" s="102"/>
      <c r="FZ1890" s="102"/>
      <c r="GA1890" s="102"/>
      <c r="GB1890" s="102"/>
      <c r="GC1890" s="102"/>
      <c r="GD1890" s="102"/>
      <c r="GE1890" s="102"/>
      <c r="GF1890" s="102"/>
      <c r="GG1890" s="102"/>
      <c r="GH1890" s="102"/>
      <c r="GI1890" s="102"/>
      <c r="GJ1890" s="102"/>
      <c r="GK1890" s="102"/>
      <c r="GL1890" s="102"/>
      <c r="GM1890" s="102"/>
      <c r="GN1890" s="102"/>
      <c r="GO1890" s="102"/>
      <c r="GP1890" s="102"/>
      <c r="GQ1890" s="102"/>
      <c r="GR1890" s="102"/>
      <c r="GS1890" s="102"/>
      <c r="GT1890" s="102"/>
      <c r="GU1890" s="102"/>
      <c r="GV1890" s="102"/>
      <c r="GW1890" s="102"/>
      <c r="GX1890" s="102"/>
    </row>
    <row r="1891" spans="1:206" hidden="1">
      <c r="A1891" s="97" t="s">
        <v>2619</v>
      </c>
      <c r="B1891" s="81" t="s">
        <v>2575</v>
      </c>
      <c r="C1891" t="s">
        <v>714</v>
      </c>
      <c r="D1891" s="94" t="s">
        <v>2576</v>
      </c>
      <c r="E1891" s="97" t="s">
        <v>2621</v>
      </c>
      <c r="F1891" s="102"/>
      <c r="G1891" s="102"/>
      <c r="H1891" s="102"/>
      <c r="I1891" s="102"/>
      <c r="J1891" s="102"/>
      <c r="K1891" s="102"/>
      <c r="L1891" s="102"/>
      <c r="M1891" s="102"/>
      <c r="N1891" s="102"/>
      <c r="O1891" s="102"/>
      <c r="P1891" s="102"/>
      <c r="Q1891" s="102"/>
      <c r="R1891" s="102"/>
      <c r="S1891" s="102"/>
      <c r="T1891" s="102"/>
      <c r="U1891" s="102"/>
      <c r="V1891" s="102"/>
      <c r="W1891" s="102"/>
      <c r="X1891" s="102"/>
      <c r="Y1891" s="102"/>
      <c r="Z1891" s="102"/>
      <c r="AA1891" s="102"/>
      <c r="AB1891" s="102"/>
      <c r="AC1891" s="102"/>
      <c r="AD1891" s="102"/>
      <c r="AE1891" s="102"/>
      <c r="AF1891" s="102"/>
      <c r="AG1891" s="102"/>
      <c r="AH1891" s="102"/>
      <c r="AI1891" s="102"/>
      <c r="AJ1891" s="102"/>
      <c r="AK1891" s="102"/>
      <c r="AL1891" s="102"/>
      <c r="AM1891" s="102"/>
      <c r="AN1891" s="102"/>
      <c r="AO1891" s="102"/>
      <c r="AP1891" s="102"/>
      <c r="AQ1891" s="102"/>
      <c r="AR1891" s="102"/>
      <c r="AS1891" s="102"/>
      <c r="AT1891" s="102"/>
      <c r="AU1891" s="102"/>
      <c r="AV1891" s="102"/>
      <c r="AW1891" s="102"/>
      <c r="AX1891" s="102"/>
      <c r="AY1891" s="102"/>
      <c r="AZ1891" s="102"/>
      <c r="BA1891" s="102"/>
      <c r="BB1891" s="102"/>
      <c r="BC1891" s="102"/>
      <c r="BD1891" s="100"/>
      <c r="BE1891" s="102"/>
      <c r="BF1891" s="102"/>
      <c r="BG1891" s="102"/>
      <c r="BH1891" s="102"/>
      <c r="BI1891" s="100"/>
      <c r="BJ1891" s="102"/>
      <c r="BK1891" s="102"/>
      <c r="BL1891" s="102"/>
      <c r="BM1891" s="102"/>
      <c r="BN1891" s="102"/>
      <c r="BO1891" s="102"/>
      <c r="BP1891" s="102"/>
      <c r="BQ1891" s="102"/>
      <c r="BR1891" s="102"/>
      <c r="BS1891" s="102"/>
      <c r="BT1891" s="102"/>
      <c r="BU1891" s="102"/>
      <c r="BV1891" s="102"/>
      <c r="BW1891" s="102"/>
      <c r="BX1891" s="104">
        <v>0.84893311900000001</v>
      </c>
      <c r="BY1891" s="104">
        <v>1.133767838</v>
      </c>
      <c r="BZ1891" s="104">
        <v>1.334111652</v>
      </c>
      <c r="CA1891" s="104">
        <v>1.5849871</v>
      </c>
      <c r="CB1891" s="104">
        <v>1.808294573</v>
      </c>
      <c r="CC1891" s="104">
        <v>2.0126722890000002</v>
      </c>
      <c r="CD1891" s="104">
        <v>2.2102129490000002</v>
      </c>
      <c r="CE1891" s="104">
        <v>2.6297352420000002</v>
      </c>
      <c r="CF1891" s="104">
        <v>2.910059876</v>
      </c>
      <c r="CG1891" s="104">
        <v>3.3990533850000002</v>
      </c>
      <c r="CH1891" s="104">
        <v>3.418330203</v>
      </c>
      <c r="CI1891" s="104">
        <v>3.5000180919999999</v>
      </c>
      <c r="CJ1891" s="104">
        <v>3.7693570850000002</v>
      </c>
      <c r="CK1891" s="104">
        <v>4.0931287230000004</v>
      </c>
      <c r="CL1891" s="104">
        <v>5.0158081120000002</v>
      </c>
      <c r="CM1891" s="104">
        <v>9.5893899890000007</v>
      </c>
      <c r="CN1891" s="104">
        <v>10.54667368</v>
      </c>
      <c r="CO1891" s="104">
        <v>11.20310916</v>
      </c>
      <c r="CP1891" s="104">
        <v>11.83385352</v>
      </c>
      <c r="CQ1891" s="104">
        <v>12.42855269</v>
      </c>
      <c r="CR1891" s="104">
        <v>12.61519081</v>
      </c>
      <c r="CS1891" s="104">
        <v>13.192768129999999</v>
      </c>
      <c r="CT1891" s="104">
        <v>12.821869489999999</v>
      </c>
      <c r="CU1891" s="104">
        <v>13.202559369999999</v>
      </c>
      <c r="CV1891" s="104">
        <v>13.33617827</v>
      </c>
      <c r="CW1891" s="104">
        <v>14.1808788</v>
      </c>
      <c r="CX1891" s="104">
        <v>15.39148769</v>
      </c>
      <c r="CY1891" s="104">
        <v>15.83206485</v>
      </c>
      <c r="CZ1891" s="104">
        <v>16.394928369999999</v>
      </c>
      <c r="DA1891" s="104">
        <v>17.837979449999999</v>
      </c>
      <c r="DB1891" s="104">
        <v>19.86711541</v>
      </c>
      <c r="DC1891" s="104">
        <v>20.92153519</v>
      </c>
      <c r="DD1891" s="104">
        <v>22.558662940000001</v>
      </c>
      <c r="DE1891" s="104">
        <v>23.94657376</v>
      </c>
      <c r="DF1891" s="104">
        <v>25.769210959999999</v>
      </c>
      <c r="DG1891" s="104">
        <v>27.81328972</v>
      </c>
      <c r="DH1891" s="104">
        <v>29.206823679999999</v>
      </c>
      <c r="DI1891" s="104">
        <v>31.224573339999999</v>
      </c>
      <c r="DJ1891" s="104">
        <v>33.16945432</v>
      </c>
      <c r="DK1891" s="104">
        <v>33.365141010000002</v>
      </c>
      <c r="DL1891" s="104">
        <v>37.135325639999998</v>
      </c>
      <c r="DM1891" s="104">
        <v>39.452516340000003</v>
      </c>
      <c r="DN1891" s="104">
        <v>40.742265719999999</v>
      </c>
      <c r="DO1891" s="104">
        <v>41.53420431</v>
      </c>
      <c r="DP1891" s="104">
        <v>43.067538759999998</v>
      </c>
      <c r="DQ1891" s="104">
        <v>44.118945359999998</v>
      </c>
      <c r="DR1891" s="104">
        <v>43.670536089999999</v>
      </c>
      <c r="DS1891" s="104">
        <v>45.640237300000003</v>
      </c>
      <c r="DT1891" s="104">
        <v>46.596725749999997</v>
      </c>
      <c r="DU1891" s="104">
        <v>47.436768829999998</v>
      </c>
      <c r="DV1891" s="104">
        <v>47.072052970000001</v>
      </c>
      <c r="DW1891" s="104">
        <v>48.887607119999998</v>
      </c>
      <c r="DX1891" s="104">
        <v>49.290673480000002</v>
      </c>
      <c r="DY1891" s="104">
        <v>49.702353649999999</v>
      </c>
      <c r="DZ1891" s="102"/>
      <c r="EA1891" s="102"/>
      <c r="EB1891" s="102"/>
      <c r="EC1891" s="102"/>
      <c r="ED1891" s="102"/>
      <c r="EE1891" s="102"/>
      <c r="EF1891" s="102"/>
      <c r="EG1891" s="102"/>
      <c r="EH1891" s="102"/>
      <c r="EI1891" s="102"/>
      <c r="EJ1891" s="102"/>
      <c r="EK1891" s="102"/>
      <c r="EL1891" s="102"/>
      <c r="EM1891" s="102"/>
      <c r="EN1891" s="102"/>
      <c r="EO1891" s="102"/>
      <c r="EP1891" s="102"/>
      <c r="EQ1891" s="102"/>
      <c r="ER1891" s="102"/>
      <c r="ES1891" s="102"/>
      <c r="ET1891" s="102"/>
      <c r="EU1891" s="102"/>
      <c r="EV1891" s="102"/>
      <c r="EW1891" s="102"/>
      <c r="EX1891" s="102"/>
      <c r="EY1891" s="102"/>
      <c r="EZ1891" s="102"/>
      <c r="FA1891" s="102"/>
      <c r="FB1891" s="102"/>
      <c r="FC1891" s="102"/>
      <c r="FD1891" s="102"/>
      <c r="FE1891" s="102"/>
      <c r="FF1891" s="102"/>
      <c r="FG1891" s="102"/>
      <c r="FH1891" s="102"/>
      <c r="FI1891" s="102"/>
      <c r="FJ1891" s="102"/>
      <c r="FK1891" s="102"/>
      <c r="FL1891" s="102"/>
      <c r="FM1891" s="102"/>
      <c r="FN1891" s="102"/>
      <c r="FO1891" s="102"/>
      <c r="FP1891" s="102"/>
      <c r="FQ1891" s="102"/>
      <c r="FR1891" s="102"/>
      <c r="FS1891" s="102"/>
      <c r="FT1891" s="102"/>
      <c r="FU1891" s="102"/>
      <c r="FV1891" s="102"/>
      <c r="FW1891" s="102"/>
      <c r="FX1891" s="102"/>
      <c r="FY1891" s="102"/>
      <c r="FZ1891" s="102"/>
      <c r="GA1891" s="102"/>
      <c r="GB1891" s="102"/>
      <c r="GC1891" s="102"/>
      <c r="GD1891" s="102"/>
      <c r="GE1891" s="102"/>
      <c r="GF1891" s="102"/>
      <c r="GG1891" s="102"/>
      <c r="GH1891" s="102"/>
      <c r="GI1891" s="102"/>
      <c r="GJ1891" s="102"/>
      <c r="GK1891" s="102"/>
      <c r="GL1891" s="102"/>
      <c r="GM1891" s="102"/>
      <c r="GN1891" s="102"/>
      <c r="GO1891" s="102"/>
      <c r="GP1891" s="102"/>
      <c r="GQ1891" s="102"/>
      <c r="GR1891" s="102"/>
      <c r="GS1891" s="102"/>
      <c r="GT1891" s="102"/>
      <c r="GU1891" s="102"/>
      <c r="GV1891" s="102"/>
      <c r="GW1891" s="102"/>
      <c r="GX1891" s="102"/>
    </row>
    <row r="1892" spans="1:206" hidden="1">
      <c r="A1892" s="97" t="s">
        <v>2619</v>
      </c>
      <c r="B1892" s="81" t="s">
        <v>2575</v>
      </c>
      <c r="C1892" t="s">
        <v>714</v>
      </c>
      <c r="D1892" s="94" t="s">
        <v>2576</v>
      </c>
      <c r="E1892" s="97" t="s">
        <v>2622</v>
      </c>
      <c r="F1892" s="102"/>
      <c r="G1892" s="102"/>
      <c r="H1892" s="102"/>
      <c r="I1892" s="102"/>
      <c r="J1892" s="102"/>
      <c r="K1892" s="102"/>
      <c r="L1892" s="102"/>
      <c r="M1892" s="102"/>
      <c r="N1892" s="102"/>
      <c r="O1892" s="102"/>
      <c r="P1892" s="102"/>
      <c r="Q1892" s="102"/>
      <c r="R1892" s="102"/>
      <c r="S1892" s="102"/>
      <c r="T1892" s="102"/>
      <c r="U1892" s="102"/>
      <c r="V1892" s="102"/>
      <c r="W1892" s="102"/>
      <c r="X1892" s="102"/>
      <c r="Y1892" s="102"/>
      <c r="Z1892" s="102"/>
      <c r="AA1892" s="102"/>
      <c r="AB1892" s="102"/>
      <c r="AC1892" s="102"/>
      <c r="AD1892" s="102"/>
      <c r="AE1892" s="102"/>
      <c r="AF1892" s="102"/>
      <c r="AG1892" s="102"/>
      <c r="AH1892" s="102"/>
      <c r="AI1892" s="102"/>
      <c r="AJ1892" s="102"/>
      <c r="AK1892" s="102"/>
      <c r="AL1892" s="102"/>
      <c r="AM1892" s="102"/>
      <c r="AN1892" s="102"/>
      <c r="AO1892" s="102"/>
      <c r="AP1892" s="102"/>
      <c r="AQ1892" s="102"/>
      <c r="AR1892" s="102"/>
      <c r="AS1892" s="102"/>
      <c r="AT1892" s="102"/>
      <c r="AU1892" s="102"/>
      <c r="AV1892" s="102"/>
      <c r="AW1892" s="102"/>
      <c r="AX1892" s="102"/>
      <c r="AY1892" s="102"/>
      <c r="AZ1892" s="102"/>
      <c r="BA1892" s="102"/>
      <c r="BB1892" s="102"/>
      <c r="BC1892" s="102"/>
      <c r="BD1892" s="100"/>
      <c r="BE1892" s="102"/>
      <c r="BF1892" s="102"/>
      <c r="BG1892" s="102"/>
      <c r="BH1892" s="102"/>
      <c r="BI1892" s="100"/>
      <c r="BJ1892" s="102"/>
      <c r="BK1892" s="102"/>
      <c r="BL1892" s="102"/>
      <c r="BM1892" s="102"/>
      <c r="BN1892" s="102"/>
      <c r="BO1892" s="102"/>
      <c r="BP1892" s="102"/>
      <c r="BQ1892" s="102"/>
      <c r="BR1892" s="102"/>
      <c r="BS1892" s="102"/>
      <c r="BT1892" s="102"/>
      <c r="BU1892" s="102"/>
      <c r="BV1892" s="102"/>
      <c r="BW1892" s="102"/>
      <c r="BX1892" s="104">
        <v>7.7170885650000001</v>
      </c>
      <c r="BY1892" s="104">
        <v>8.2695208939999993</v>
      </c>
      <c r="BZ1892" s="104">
        <v>8.6065803320000001</v>
      </c>
      <c r="CA1892" s="104">
        <v>9.1678038540000006</v>
      </c>
      <c r="CB1892" s="104">
        <v>10.01900949</v>
      </c>
      <c r="CC1892" s="104">
        <v>11.083038569999999</v>
      </c>
      <c r="CD1892" s="104">
        <v>12.273700160000001</v>
      </c>
      <c r="CE1892" s="104">
        <v>13.204926479999999</v>
      </c>
      <c r="CF1892" s="104">
        <v>14.122900660000001</v>
      </c>
      <c r="CG1892" s="104">
        <v>15.21785626</v>
      </c>
      <c r="CH1892" s="104">
        <v>16.196245569999999</v>
      </c>
      <c r="CI1892" s="104">
        <v>17.262775349999998</v>
      </c>
      <c r="CJ1892" s="104">
        <v>18.470272049999998</v>
      </c>
      <c r="CK1892" s="104">
        <v>19.650821449999999</v>
      </c>
      <c r="CL1892" s="104">
        <v>21.42002235</v>
      </c>
      <c r="CM1892" s="104">
        <v>18.618251310000002</v>
      </c>
      <c r="CN1892" s="104">
        <v>19.8510411</v>
      </c>
      <c r="CO1892" s="104">
        <v>20.982073379999999</v>
      </c>
      <c r="CP1892" s="104">
        <v>22.33040321</v>
      </c>
      <c r="CQ1892" s="104">
        <v>22.983007669999999</v>
      </c>
      <c r="CR1892" s="104">
        <v>23.97114101</v>
      </c>
      <c r="CS1892" s="104">
        <v>23.392440700000002</v>
      </c>
      <c r="CT1892" s="104">
        <v>23.177992249999999</v>
      </c>
      <c r="CU1892" s="104">
        <v>22.218421660000001</v>
      </c>
      <c r="CV1892" s="104">
        <v>21.717498979999998</v>
      </c>
      <c r="CW1892" s="104">
        <v>21.046308069999998</v>
      </c>
      <c r="CX1892" s="104">
        <v>21.397236800000002</v>
      </c>
      <c r="CY1892" s="104">
        <v>20.284298</v>
      </c>
      <c r="CZ1892" s="104">
        <v>20.85764176</v>
      </c>
      <c r="DA1892" s="104">
        <v>20.984149850000001</v>
      </c>
      <c r="DB1892" s="104">
        <v>20.700682180000001</v>
      </c>
      <c r="DC1892" s="104">
        <v>20.627462990000001</v>
      </c>
      <c r="DD1892" s="104">
        <v>21.123717930000002</v>
      </c>
      <c r="DE1892" s="104">
        <v>21.97133397</v>
      </c>
      <c r="DF1892" s="104">
        <v>22.44667711</v>
      </c>
      <c r="DG1892" s="104">
        <v>22.712515790000001</v>
      </c>
      <c r="DH1892" s="104">
        <v>23.303150460000001</v>
      </c>
      <c r="DI1892" s="104">
        <v>23.318414369999999</v>
      </c>
      <c r="DJ1892" s="104">
        <v>23.85915327</v>
      </c>
      <c r="DK1892" s="104">
        <v>21.14817575</v>
      </c>
      <c r="DL1892" s="104">
        <v>23.354754410000002</v>
      </c>
      <c r="DM1892" s="104">
        <v>24.020889199999999</v>
      </c>
      <c r="DN1892" s="104">
        <v>23.510038260000002</v>
      </c>
      <c r="DO1892" s="104">
        <v>24.009017910000001</v>
      </c>
      <c r="DP1892" s="104">
        <v>23.20623677</v>
      </c>
      <c r="DQ1892" s="104">
        <v>22.928156340000001</v>
      </c>
      <c r="DR1892" s="104">
        <v>23.042869979999999</v>
      </c>
      <c r="DS1892" s="104">
        <v>24.734618080000001</v>
      </c>
      <c r="DT1892" s="104">
        <v>25.98476453</v>
      </c>
      <c r="DU1892" s="104">
        <v>26.506471229999999</v>
      </c>
      <c r="DV1892" s="104">
        <v>25.065720450000001</v>
      </c>
      <c r="DW1892" s="104">
        <v>27.55849349</v>
      </c>
      <c r="DX1892" s="104">
        <v>24.584323130000001</v>
      </c>
      <c r="DY1892" s="104">
        <v>23.486101269999999</v>
      </c>
      <c r="DZ1892" s="102"/>
      <c r="EA1892" s="102"/>
      <c r="EB1892" s="102"/>
      <c r="EC1892" s="102"/>
      <c r="ED1892" s="102"/>
      <c r="EE1892" s="102"/>
      <c r="EF1892" s="102"/>
      <c r="EG1892" s="102"/>
      <c r="EH1892" s="102"/>
      <c r="EI1892" s="102"/>
      <c r="EJ1892" s="102"/>
      <c r="EK1892" s="102"/>
      <c r="EL1892" s="102"/>
      <c r="EM1892" s="102"/>
      <c r="EN1892" s="102"/>
      <c r="EO1892" s="102"/>
      <c r="EP1892" s="102"/>
      <c r="EQ1892" s="102"/>
      <c r="ER1892" s="102"/>
      <c r="ES1892" s="102"/>
      <c r="ET1892" s="102"/>
      <c r="EU1892" s="102"/>
      <c r="EV1892" s="102"/>
      <c r="EW1892" s="102"/>
      <c r="EX1892" s="102"/>
      <c r="EY1892" s="102"/>
      <c r="EZ1892" s="102"/>
      <c r="FA1892" s="102"/>
      <c r="FB1892" s="102"/>
      <c r="FC1892" s="102"/>
      <c r="FD1892" s="102"/>
      <c r="FE1892" s="102"/>
      <c r="FF1892" s="102"/>
      <c r="FG1892" s="102"/>
      <c r="FH1892" s="102"/>
      <c r="FI1892" s="102"/>
      <c r="FJ1892" s="102"/>
      <c r="FK1892" s="102"/>
      <c r="FL1892" s="102"/>
      <c r="FM1892" s="102"/>
      <c r="FN1892" s="102"/>
      <c r="FO1892" s="102"/>
      <c r="FP1892" s="102"/>
      <c r="FQ1892" s="102"/>
      <c r="FR1892" s="102"/>
      <c r="FS1892" s="102"/>
      <c r="FT1892" s="102"/>
      <c r="FU1892" s="102"/>
      <c r="FV1892" s="102"/>
      <c r="FW1892" s="102"/>
      <c r="FX1892" s="102"/>
      <c r="FY1892" s="102"/>
      <c r="FZ1892" s="102"/>
      <c r="GA1892" s="102"/>
      <c r="GB1892" s="102"/>
      <c r="GC1892" s="102"/>
      <c r="GD1892" s="102"/>
      <c r="GE1892" s="102"/>
      <c r="GF1892" s="102"/>
      <c r="GG1892" s="102"/>
      <c r="GH1892" s="102"/>
      <c r="GI1892" s="102"/>
      <c r="GJ1892" s="102"/>
      <c r="GK1892" s="102"/>
      <c r="GL1892" s="102"/>
      <c r="GM1892" s="102"/>
      <c r="GN1892" s="102"/>
      <c r="GO1892" s="102"/>
      <c r="GP1892" s="102"/>
      <c r="GQ1892" s="102"/>
      <c r="GR1892" s="102"/>
      <c r="GS1892" s="102"/>
      <c r="GT1892" s="102"/>
      <c r="GU1892" s="102"/>
      <c r="GV1892" s="102"/>
      <c r="GW1892" s="102"/>
      <c r="GX1892" s="102"/>
    </row>
    <row r="1893" spans="1:206" hidden="1">
      <c r="A1893" s="97" t="s">
        <v>2619</v>
      </c>
      <c r="B1893" s="81" t="s">
        <v>2575</v>
      </c>
      <c r="C1893" t="s">
        <v>714</v>
      </c>
      <c r="D1893" s="94" t="s">
        <v>2576</v>
      </c>
      <c r="E1893" s="97" t="s">
        <v>2623</v>
      </c>
      <c r="F1893" s="102"/>
      <c r="G1893" s="102"/>
      <c r="H1893" s="102"/>
      <c r="I1893" s="102"/>
      <c r="J1893" s="102"/>
      <c r="K1893" s="102"/>
      <c r="L1893" s="102"/>
      <c r="M1893" s="102"/>
      <c r="N1893" s="102"/>
      <c r="O1893" s="102"/>
      <c r="P1893" s="102"/>
      <c r="Q1893" s="102"/>
      <c r="R1893" s="102"/>
      <c r="S1893" s="102"/>
      <c r="T1893" s="102"/>
      <c r="U1893" s="102"/>
      <c r="V1893" s="102"/>
      <c r="W1893" s="102"/>
      <c r="X1893" s="102"/>
      <c r="Y1893" s="102"/>
      <c r="Z1893" s="102"/>
      <c r="AA1893" s="102"/>
      <c r="AB1893" s="102"/>
      <c r="AC1893" s="102"/>
      <c r="AD1893" s="102"/>
      <c r="AE1893" s="102"/>
      <c r="AF1893" s="102"/>
      <c r="AG1893" s="102"/>
      <c r="AH1893" s="102"/>
      <c r="AI1893" s="102"/>
      <c r="AJ1893" s="102"/>
      <c r="AK1893" s="102"/>
      <c r="AL1893" s="102"/>
      <c r="AM1893" s="102"/>
      <c r="AN1893" s="102"/>
      <c r="AO1893" s="102"/>
      <c r="AP1893" s="102"/>
      <c r="AQ1893" s="102"/>
      <c r="AR1893" s="102"/>
      <c r="AS1893" s="102"/>
      <c r="AT1893" s="102"/>
      <c r="AU1893" s="102"/>
      <c r="AV1893" s="102"/>
      <c r="AW1893" s="102"/>
      <c r="AX1893" s="102"/>
      <c r="AY1893" s="102"/>
      <c r="AZ1893" s="102"/>
      <c r="BA1893" s="102"/>
      <c r="BB1893" s="102"/>
      <c r="BC1893" s="102"/>
      <c r="BD1893" s="100"/>
      <c r="BE1893" s="102"/>
      <c r="BF1893" s="102"/>
      <c r="BG1893" s="102"/>
      <c r="BH1893" s="102"/>
      <c r="BI1893" s="100"/>
      <c r="BJ1893" s="102"/>
      <c r="BK1893" s="102"/>
      <c r="BL1893" s="102"/>
      <c r="BM1893" s="102"/>
      <c r="BN1893" s="102"/>
      <c r="BO1893" s="102"/>
      <c r="BP1893" s="102"/>
      <c r="BQ1893" s="102"/>
      <c r="BR1893" s="102"/>
      <c r="BS1893" s="102"/>
      <c r="BT1893" s="102"/>
      <c r="BU1893" s="102"/>
      <c r="BV1893" s="102"/>
      <c r="BW1893" s="102"/>
      <c r="BX1893" s="104">
        <v>1.0702796059999999</v>
      </c>
      <c r="BY1893" s="104">
        <v>1.084592861</v>
      </c>
      <c r="BZ1893" s="104">
        <v>1.1382368309999999</v>
      </c>
      <c r="CA1893" s="104">
        <v>1.2771580039999999</v>
      </c>
      <c r="CB1893" s="104">
        <v>1.3470457490000001</v>
      </c>
      <c r="CC1893" s="104">
        <v>1.353888268</v>
      </c>
      <c r="CD1893" s="104">
        <v>1.4512197499999999</v>
      </c>
      <c r="CE1893" s="104">
        <v>1.5595944289999999</v>
      </c>
      <c r="CF1893" s="104">
        <v>1.7441866450000001</v>
      </c>
      <c r="CG1893" s="104">
        <v>1.9204788829999999</v>
      </c>
      <c r="CH1893" s="104">
        <v>2.1732984719999999</v>
      </c>
      <c r="CI1893" s="104">
        <v>2.2844291920000002</v>
      </c>
      <c r="CJ1893" s="104">
        <v>2.4779935640000001</v>
      </c>
      <c r="CK1893" s="104">
        <v>2.6169321669999999</v>
      </c>
      <c r="CL1893" s="104">
        <v>2.7020184540000001</v>
      </c>
      <c r="CM1893" s="104">
        <v>2.7064869709999999</v>
      </c>
      <c r="CN1893" s="104">
        <v>2.7369037619999999</v>
      </c>
      <c r="CO1893" s="104">
        <v>2.7519806610000002</v>
      </c>
      <c r="CP1893" s="104">
        <v>2.9168159569999998</v>
      </c>
      <c r="CQ1893" s="104">
        <v>2.9641241680000001</v>
      </c>
      <c r="CR1893" s="104">
        <v>3.117995219</v>
      </c>
      <c r="CS1893" s="104">
        <v>3.2113131369999999</v>
      </c>
      <c r="CT1893" s="104">
        <v>3.1849922570000002</v>
      </c>
      <c r="CU1893" s="104">
        <v>3.3961661890000001</v>
      </c>
      <c r="CV1893" s="104">
        <v>3.6123066779999999</v>
      </c>
      <c r="CW1893" s="104">
        <v>3.857503806</v>
      </c>
      <c r="CX1893" s="104">
        <v>4.2091318930000003</v>
      </c>
      <c r="CY1893" s="104">
        <v>4.2663790840000004</v>
      </c>
      <c r="CZ1893" s="104">
        <v>4.5144784080000004</v>
      </c>
      <c r="DA1893" s="104">
        <v>4.6394606290000002</v>
      </c>
      <c r="DB1893" s="104">
        <v>4.8635326650000001</v>
      </c>
      <c r="DC1893" s="104">
        <v>5.0160124430000002</v>
      </c>
      <c r="DD1893" s="104">
        <v>5.1460273340000002</v>
      </c>
      <c r="DE1893" s="104">
        <v>5.5610632999999998</v>
      </c>
      <c r="DF1893" s="104">
        <v>6.1941105649999999</v>
      </c>
      <c r="DG1893" s="104">
        <v>6.6128675240000003</v>
      </c>
      <c r="DH1893" s="104">
        <v>7.2093130390000004</v>
      </c>
      <c r="DI1893" s="104">
        <v>7.3480130949999998</v>
      </c>
      <c r="DJ1893" s="104">
        <v>7.3842075229999997</v>
      </c>
      <c r="DK1893" s="104">
        <v>7.376224562</v>
      </c>
      <c r="DL1893" s="104">
        <v>7.617632875</v>
      </c>
      <c r="DM1893" s="104">
        <v>7.7825210399999998</v>
      </c>
      <c r="DN1893" s="104">
        <v>7.9610577310000004</v>
      </c>
      <c r="DO1893" s="104">
        <v>8.1454179060000005</v>
      </c>
      <c r="DP1893" s="104">
        <v>8.1899445919999998</v>
      </c>
      <c r="DQ1893" s="104">
        <v>8.1547129720000004</v>
      </c>
      <c r="DR1893" s="104">
        <v>7.9781616580000003</v>
      </c>
      <c r="DS1893" s="104">
        <v>7.904626199</v>
      </c>
      <c r="DT1893" s="104">
        <v>7.6911309030000004</v>
      </c>
      <c r="DU1893" s="104">
        <v>7.5121756270000004</v>
      </c>
      <c r="DV1893" s="104">
        <v>6.9171993909999996</v>
      </c>
      <c r="DW1893" s="104">
        <v>6.859634314</v>
      </c>
      <c r="DX1893" s="104">
        <v>7.1045258990000004</v>
      </c>
      <c r="DY1893" s="104">
        <v>7.1139639719999996</v>
      </c>
      <c r="DZ1893" s="102"/>
      <c r="EA1893" s="102"/>
      <c r="EB1893" s="102"/>
      <c r="EC1893" s="102"/>
      <c r="ED1893" s="102"/>
      <c r="EE1893" s="102"/>
      <c r="EF1893" s="102"/>
      <c r="EG1893" s="102"/>
      <c r="EH1893" s="102"/>
      <c r="EI1893" s="102"/>
      <c r="EJ1893" s="102"/>
      <c r="EK1893" s="102"/>
      <c r="EL1893" s="102"/>
      <c r="EM1893" s="102"/>
      <c r="EN1893" s="102"/>
      <c r="EO1893" s="102"/>
      <c r="EP1893" s="102"/>
      <c r="EQ1893" s="102"/>
      <c r="ER1893" s="102"/>
      <c r="ES1893" s="102"/>
      <c r="ET1893" s="102"/>
      <c r="EU1893" s="102"/>
      <c r="EV1893" s="102"/>
      <c r="EW1893" s="102"/>
      <c r="EX1893" s="102"/>
      <c r="EY1893" s="102"/>
      <c r="EZ1893" s="102"/>
      <c r="FA1893" s="102"/>
      <c r="FB1893" s="102"/>
      <c r="FC1893" s="102"/>
      <c r="FD1893" s="102"/>
      <c r="FE1893" s="102"/>
      <c r="FF1893" s="102"/>
      <c r="FG1893" s="102"/>
      <c r="FH1893" s="102"/>
      <c r="FI1893" s="102"/>
      <c r="FJ1893" s="102"/>
      <c r="FK1893" s="102"/>
      <c r="FL1893" s="102"/>
      <c r="FM1893" s="102"/>
      <c r="FN1893" s="102"/>
      <c r="FO1893" s="102"/>
      <c r="FP1893" s="102"/>
      <c r="FQ1893" s="102"/>
      <c r="FR1893" s="102"/>
      <c r="FS1893" s="102"/>
      <c r="FT1893" s="102"/>
      <c r="FU1893" s="102"/>
      <c r="FV1893" s="102"/>
      <c r="FW1893" s="102"/>
      <c r="FX1893" s="102"/>
      <c r="FY1893" s="102"/>
      <c r="FZ1893" s="102"/>
      <c r="GA1893" s="102"/>
      <c r="GB1893" s="102"/>
      <c r="GC1893" s="102"/>
      <c r="GD1893" s="102"/>
      <c r="GE1893" s="102"/>
      <c r="GF1893" s="102"/>
      <c r="GG1893" s="102"/>
      <c r="GH1893" s="102"/>
      <c r="GI1893" s="102"/>
      <c r="GJ1893" s="102"/>
      <c r="GK1893" s="102"/>
      <c r="GL1893" s="102"/>
      <c r="GM1893" s="102"/>
      <c r="GN1893" s="102"/>
      <c r="GO1893" s="102"/>
      <c r="GP1893" s="102"/>
      <c r="GQ1893" s="102"/>
      <c r="GR1893" s="102"/>
      <c r="GS1893" s="102"/>
      <c r="GT1893" s="102"/>
      <c r="GU1893" s="102"/>
      <c r="GV1893" s="102"/>
      <c r="GW1893" s="102"/>
      <c r="GX1893" s="102"/>
    </row>
    <row r="1894" spans="1:206" hidden="1">
      <c r="A1894" s="97" t="s">
        <v>2619</v>
      </c>
      <c r="B1894" s="81" t="s">
        <v>2575</v>
      </c>
      <c r="C1894" t="s">
        <v>714</v>
      </c>
      <c r="D1894" s="94" t="s">
        <v>2576</v>
      </c>
      <c r="E1894" s="97" t="s">
        <v>2624</v>
      </c>
      <c r="F1894" s="102"/>
      <c r="G1894" s="102"/>
      <c r="H1894" s="102"/>
      <c r="I1894" s="102"/>
      <c r="J1894" s="102"/>
      <c r="K1894" s="102"/>
      <c r="L1894" s="102"/>
      <c r="M1894" s="102"/>
      <c r="N1894" s="102"/>
      <c r="O1894" s="102"/>
      <c r="P1894" s="102"/>
      <c r="Q1894" s="102"/>
      <c r="R1894" s="102"/>
      <c r="S1894" s="102"/>
      <c r="T1894" s="102"/>
      <c r="U1894" s="102"/>
      <c r="V1894" s="102"/>
      <c r="W1894" s="102"/>
      <c r="X1894" s="102"/>
      <c r="Y1894" s="102"/>
      <c r="Z1894" s="102"/>
      <c r="AA1894" s="102"/>
      <c r="AB1894" s="102"/>
      <c r="AC1894" s="102"/>
      <c r="AD1894" s="102"/>
      <c r="AE1894" s="102"/>
      <c r="AF1894" s="102"/>
      <c r="AG1894" s="102"/>
      <c r="AH1894" s="102"/>
      <c r="AI1894" s="102"/>
      <c r="AJ1894" s="102"/>
      <c r="AK1894" s="102"/>
      <c r="AL1894" s="102"/>
      <c r="AM1894" s="102"/>
      <c r="AN1894" s="102"/>
      <c r="AO1894" s="102"/>
      <c r="AP1894" s="102"/>
      <c r="AQ1894" s="102"/>
      <c r="AR1894" s="102"/>
      <c r="AS1894" s="102"/>
      <c r="AT1894" s="102"/>
      <c r="AU1894" s="102"/>
      <c r="AV1894" s="102"/>
      <c r="AW1894" s="102"/>
      <c r="AX1894" s="102"/>
      <c r="AY1894" s="102"/>
      <c r="AZ1894" s="102"/>
      <c r="BA1894" s="102"/>
      <c r="BB1894" s="102"/>
      <c r="BC1894" s="102"/>
      <c r="BD1894" s="100"/>
      <c r="BE1894" s="102"/>
      <c r="BF1894" s="102"/>
      <c r="BG1894" s="102"/>
      <c r="BH1894" s="102"/>
      <c r="BI1894" s="100"/>
      <c r="BJ1894" s="102"/>
      <c r="BK1894" s="102"/>
      <c r="BL1894" s="102"/>
      <c r="BM1894" s="102"/>
      <c r="BN1894" s="102"/>
      <c r="BO1894" s="102"/>
      <c r="BP1894" s="102"/>
      <c r="BQ1894" s="102"/>
      <c r="BR1894" s="102"/>
      <c r="BS1894" s="102"/>
      <c r="BT1894" s="102"/>
      <c r="BU1894" s="102"/>
      <c r="BV1894" s="102"/>
      <c r="BW1894" s="102"/>
      <c r="BX1894" s="104">
        <v>25.394595209999999</v>
      </c>
      <c r="BY1894" s="104">
        <v>26.9670925</v>
      </c>
      <c r="BZ1894" s="104">
        <v>28.126280909999998</v>
      </c>
      <c r="CA1894" s="104">
        <v>28.95379539</v>
      </c>
      <c r="CB1894" s="104">
        <v>28.666621549999999</v>
      </c>
      <c r="CC1894" s="104">
        <v>27.435554280000002</v>
      </c>
      <c r="CD1894" s="104">
        <v>27.695036900000002</v>
      </c>
      <c r="CE1894" s="104">
        <v>28.08878352</v>
      </c>
      <c r="CF1894" s="104">
        <v>28.094529260000002</v>
      </c>
      <c r="CG1894" s="104">
        <v>29.19188501</v>
      </c>
      <c r="CH1894" s="104">
        <v>28.738250820000001</v>
      </c>
      <c r="CI1894" s="104">
        <v>28.31121465</v>
      </c>
      <c r="CJ1894" s="104">
        <v>26.66291296</v>
      </c>
      <c r="CK1894" s="104">
        <v>25.087062499999998</v>
      </c>
      <c r="CL1894" s="104">
        <v>26.770013590000001</v>
      </c>
      <c r="CM1894" s="104">
        <v>26.342649550000001</v>
      </c>
      <c r="CN1894" s="104">
        <v>25.56208036</v>
      </c>
      <c r="CO1894" s="104">
        <v>26.621378</v>
      </c>
      <c r="CP1894" s="104">
        <v>27.143760289999999</v>
      </c>
      <c r="CQ1894" s="104">
        <v>27.934819009999998</v>
      </c>
      <c r="CR1894" s="104">
        <v>28.60773528</v>
      </c>
      <c r="CS1894" s="104">
        <v>29.273924130000001</v>
      </c>
      <c r="CT1894" s="104">
        <v>29.971351630000001</v>
      </c>
      <c r="CU1894" s="104">
        <v>31.069255550000001</v>
      </c>
      <c r="CV1894" s="104">
        <v>32.44434923</v>
      </c>
      <c r="CW1894" s="104">
        <v>32.954170589999997</v>
      </c>
      <c r="CX1894" s="104">
        <v>34.482039550000003</v>
      </c>
      <c r="CY1894" s="104">
        <v>34.646153140000003</v>
      </c>
      <c r="CZ1894" s="104">
        <v>35.103812210000001</v>
      </c>
      <c r="DA1894" s="104">
        <v>35.32809615</v>
      </c>
      <c r="DB1894" s="104">
        <v>36.13082455</v>
      </c>
      <c r="DC1894" s="104">
        <v>36.903748229999998</v>
      </c>
      <c r="DD1894" s="104">
        <v>36.48445667</v>
      </c>
      <c r="DE1894" s="104">
        <v>36.687521009999998</v>
      </c>
      <c r="DF1894" s="104">
        <v>36.657819289999999</v>
      </c>
      <c r="DG1894" s="104">
        <v>36.018211450000003</v>
      </c>
      <c r="DH1894" s="104">
        <v>36.315999410000003</v>
      </c>
      <c r="DI1894" s="104">
        <v>36.466680359999998</v>
      </c>
      <c r="DJ1894" s="104">
        <v>37.54428034</v>
      </c>
      <c r="DK1894" s="104">
        <v>37.095177620000001</v>
      </c>
      <c r="DL1894" s="104">
        <v>38.045776109999998</v>
      </c>
      <c r="DM1894" s="104">
        <v>38.794723140000002</v>
      </c>
      <c r="DN1894" s="104">
        <v>40.103674980000001</v>
      </c>
      <c r="DO1894" s="104">
        <v>40.327171290000003</v>
      </c>
      <c r="DP1894" s="104">
        <v>42.036245090000001</v>
      </c>
      <c r="DQ1894" s="104">
        <v>43.591152090000001</v>
      </c>
      <c r="DR1894" s="104">
        <v>44.032333399999999</v>
      </c>
      <c r="DS1894" s="104">
        <v>45.588884610000001</v>
      </c>
      <c r="DT1894" s="104">
        <v>49.424996010000001</v>
      </c>
      <c r="DU1894" s="104">
        <v>52.409556870000003</v>
      </c>
      <c r="DV1894" s="104">
        <v>51.778746980000001</v>
      </c>
      <c r="DW1894" s="104">
        <v>52.665147009999998</v>
      </c>
      <c r="DX1894" s="104">
        <v>55.563365789999999</v>
      </c>
      <c r="DY1894" s="104">
        <v>56.698520530000003</v>
      </c>
      <c r="DZ1894" s="102"/>
      <c r="EA1894" s="102"/>
      <c r="EB1894" s="102"/>
      <c r="EC1894" s="102"/>
      <c r="ED1894" s="102"/>
      <c r="EE1894" s="102"/>
      <c r="EF1894" s="102"/>
      <c r="EG1894" s="102"/>
      <c r="EH1894" s="102"/>
      <c r="EI1894" s="102"/>
      <c r="EJ1894" s="102"/>
      <c r="EK1894" s="102"/>
      <c r="EL1894" s="102"/>
      <c r="EM1894" s="102"/>
      <c r="EN1894" s="102"/>
      <c r="EO1894" s="102"/>
      <c r="EP1894" s="102"/>
      <c r="EQ1894" s="102"/>
      <c r="ER1894" s="102"/>
      <c r="ES1894" s="102"/>
      <c r="ET1894" s="102"/>
      <c r="EU1894" s="102"/>
      <c r="EV1894" s="102"/>
      <c r="EW1894" s="102"/>
      <c r="EX1894" s="102"/>
      <c r="EY1894" s="102"/>
      <c r="EZ1894" s="102"/>
      <c r="FA1894" s="102"/>
      <c r="FB1894" s="102"/>
      <c r="FC1894" s="102"/>
      <c r="FD1894" s="102"/>
      <c r="FE1894" s="102"/>
      <c r="FF1894" s="102"/>
      <c r="FG1894" s="102"/>
      <c r="FH1894" s="102"/>
      <c r="FI1894" s="102"/>
      <c r="FJ1894" s="102"/>
      <c r="FK1894" s="102"/>
      <c r="FL1894" s="102"/>
      <c r="FM1894" s="102"/>
      <c r="FN1894" s="102"/>
      <c r="FO1894" s="102"/>
      <c r="FP1894" s="102"/>
      <c r="FQ1894" s="102"/>
      <c r="FR1894" s="102"/>
      <c r="FS1894" s="102"/>
      <c r="FT1894" s="102"/>
      <c r="FU1894" s="102"/>
      <c r="FV1894" s="102"/>
      <c r="FW1894" s="102"/>
      <c r="FX1894" s="102"/>
      <c r="FY1894" s="102"/>
      <c r="FZ1894" s="102"/>
      <c r="GA1894" s="102"/>
      <c r="GB1894" s="102"/>
      <c r="GC1894" s="102"/>
      <c r="GD1894" s="102"/>
      <c r="GE1894" s="102"/>
      <c r="GF1894" s="102"/>
      <c r="GG1894" s="102"/>
      <c r="GH1894" s="102"/>
      <c r="GI1894" s="102"/>
      <c r="GJ1894" s="102"/>
      <c r="GK1894" s="102"/>
      <c r="GL1894" s="102"/>
      <c r="GM1894" s="102"/>
      <c r="GN1894" s="102"/>
      <c r="GO1894" s="102"/>
      <c r="GP1894" s="102"/>
      <c r="GQ1894" s="102"/>
      <c r="GR1894" s="102"/>
      <c r="GS1894" s="102"/>
      <c r="GT1894" s="102"/>
      <c r="GU1894" s="102"/>
      <c r="GV1894" s="102"/>
      <c r="GW1894" s="102"/>
      <c r="GX1894" s="102"/>
    </row>
    <row r="1895" spans="1:206" hidden="1">
      <c r="A1895" s="97" t="s">
        <v>2619</v>
      </c>
      <c r="B1895" s="81" t="s">
        <v>2575</v>
      </c>
      <c r="C1895" t="s">
        <v>714</v>
      </c>
      <c r="D1895" s="94" t="s">
        <v>2576</v>
      </c>
      <c r="E1895" s="97" t="s">
        <v>2625</v>
      </c>
      <c r="F1895" s="102"/>
      <c r="G1895" s="102"/>
      <c r="H1895" s="102"/>
      <c r="I1895" s="102"/>
      <c r="J1895" s="102"/>
      <c r="K1895" s="102"/>
      <c r="L1895" s="102"/>
      <c r="M1895" s="102"/>
      <c r="N1895" s="102"/>
      <c r="O1895" s="102"/>
      <c r="P1895" s="102"/>
      <c r="Q1895" s="102"/>
      <c r="R1895" s="102"/>
      <c r="S1895" s="102"/>
      <c r="T1895" s="102"/>
      <c r="U1895" s="102"/>
      <c r="V1895" s="102"/>
      <c r="W1895" s="102"/>
      <c r="X1895" s="102"/>
      <c r="Y1895" s="102"/>
      <c r="Z1895" s="102"/>
      <c r="AA1895" s="102"/>
      <c r="AB1895" s="102"/>
      <c r="AC1895" s="102"/>
      <c r="AD1895" s="102"/>
      <c r="AE1895" s="102"/>
      <c r="AF1895" s="102"/>
      <c r="AG1895" s="102"/>
      <c r="AH1895" s="102"/>
      <c r="AI1895" s="102"/>
      <c r="AJ1895" s="102"/>
      <c r="AK1895" s="102"/>
      <c r="AL1895" s="102"/>
      <c r="AM1895" s="102"/>
      <c r="AN1895" s="102"/>
      <c r="AO1895" s="102"/>
      <c r="AP1895" s="102"/>
      <c r="AQ1895" s="102"/>
      <c r="AR1895" s="102"/>
      <c r="AS1895" s="102"/>
      <c r="AT1895" s="102"/>
      <c r="AU1895" s="102"/>
      <c r="AV1895" s="102"/>
      <c r="AW1895" s="102"/>
      <c r="AX1895" s="102"/>
      <c r="AY1895" s="102"/>
      <c r="AZ1895" s="102"/>
      <c r="BA1895" s="102"/>
      <c r="BB1895" s="102"/>
      <c r="BC1895" s="102"/>
      <c r="BD1895" s="100"/>
      <c r="BE1895" s="102"/>
      <c r="BF1895" s="102"/>
      <c r="BG1895" s="102"/>
      <c r="BH1895" s="102"/>
      <c r="BI1895" s="100"/>
      <c r="BJ1895" s="102"/>
      <c r="BK1895" s="102"/>
      <c r="BL1895" s="102"/>
      <c r="BM1895" s="102"/>
      <c r="BN1895" s="102"/>
      <c r="BO1895" s="102"/>
      <c r="BP1895" s="102"/>
      <c r="BQ1895" s="102"/>
      <c r="BR1895" s="102"/>
      <c r="BS1895" s="102"/>
      <c r="BT1895" s="102"/>
      <c r="BU1895" s="102"/>
      <c r="BV1895" s="102"/>
      <c r="BW1895" s="102"/>
      <c r="BX1895" s="104">
        <v>35.139168339999998</v>
      </c>
      <c r="BY1895" s="104">
        <v>37.588256540000003</v>
      </c>
      <c r="BZ1895" s="104">
        <v>39.439695180000001</v>
      </c>
      <c r="CA1895" s="104">
        <v>41.337704100000003</v>
      </c>
      <c r="CB1895" s="104">
        <v>42.210349350000001</v>
      </c>
      <c r="CC1895" s="104">
        <v>42.300345540000002</v>
      </c>
      <c r="CD1895" s="104">
        <v>44.124385439999998</v>
      </c>
      <c r="CE1895" s="104">
        <v>45.986956329999998</v>
      </c>
      <c r="CF1895" s="104">
        <v>47.543761449999998</v>
      </c>
      <c r="CG1895" s="104">
        <v>50.749261369999999</v>
      </c>
      <c r="CH1895" s="104">
        <v>51.420017250000001</v>
      </c>
      <c r="CI1895" s="104">
        <v>52.311530230000002</v>
      </c>
      <c r="CJ1895" s="104">
        <v>52.550942069999998</v>
      </c>
      <c r="CK1895" s="104">
        <v>53.020989450000002</v>
      </c>
      <c r="CL1895" s="104">
        <v>57.559005020000001</v>
      </c>
      <c r="CM1895" s="104">
        <v>59.077219339999999</v>
      </c>
      <c r="CN1895" s="104">
        <v>60.605214189999998</v>
      </c>
      <c r="CO1895" s="104">
        <v>63.642862729999997</v>
      </c>
      <c r="CP1895" s="104">
        <v>66.447949149999999</v>
      </c>
      <c r="CQ1895" s="104">
        <v>68.749172270000003</v>
      </c>
      <c r="CR1895" s="104">
        <v>70.909788489999997</v>
      </c>
      <c r="CS1895" s="104">
        <v>71.854872420000007</v>
      </c>
      <c r="CT1895" s="104">
        <v>72.066023639999997</v>
      </c>
      <c r="CU1895" s="104">
        <v>72.886666849999997</v>
      </c>
      <c r="CV1895" s="104">
        <v>73.953059609999997</v>
      </c>
      <c r="CW1895" s="104">
        <v>75.180599999999998</v>
      </c>
      <c r="CX1895" s="104">
        <v>78.839865939999996</v>
      </c>
      <c r="CY1895" s="104">
        <v>78.778694650000006</v>
      </c>
      <c r="CZ1895" s="104">
        <v>80.864399640000002</v>
      </c>
      <c r="DA1895" s="104">
        <v>83.169898649999993</v>
      </c>
      <c r="DB1895" s="104">
        <v>86.42579963</v>
      </c>
      <c r="DC1895" s="104">
        <v>88.467046100000005</v>
      </c>
      <c r="DD1895" s="104">
        <v>90.530412929999997</v>
      </c>
      <c r="DE1895" s="104">
        <v>93.768744690000005</v>
      </c>
      <c r="DF1895" s="104">
        <v>96.95645854</v>
      </c>
      <c r="DG1895" s="104">
        <v>99.279014750000002</v>
      </c>
      <c r="DH1895" s="104">
        <v>102.6644764</v>
      </c>
      <c r="DI1895" s="104">
        <v>105.4020414</v>
      </c>
      <c r="DJ1895" s="104">
        <v>109.25977589999999</v>
      </c>
      <c r="DK1895" s="104">
        <v>105.8714306</v>
      </c>
      <c r="DL1895" s="104">
        <v>113.4062737</v>
      </c>
      <c r="DM1895" s="104">
        <v>117.2705576</v>
      </c>
      <c r="DN1895" s="104">
        <v>119.756264</v>
      </c>
      <c r="DO1895" s="104">
        <v>121.17944540000001</v>
      </c>
      <c r="DP1895" s="104">
        <v>123.682106</v>
      </c>
      <c r="DQ1895" s="104">
        <v>126.2159259</v>
      </c>
      <c r="DR1895" s="104">
        <v>126.2760121</v>
      </c>
      <c r="DS1895" s="104">
        <v>132.15305179999999</v>
      </c>
      <c r="DT1895" s="104">
        <v>138.4317551</v>
      </c>
      <c r="DU1895" s="104">
        <v>142.7056412</v>
      </c>
      <c r="DV1895" s="104">
        <v>139.18244559999999</v>
      </c>
      <c r="DW1895" s="104">
        <v>145.5733702</v>
      </c>
      <c r="DX1895" s="104">
        <v>145.75000360000001</v>
      </c>
      <c r="DY1895" s="104">
        <v>146.13232579999999</v>
      </c>
      <c r="DZ1895" s="102"/>
      <c r="EA1895" s="102"/>
      <c r="EB1895" s="102"/>
      <c r="EC1895" s="102"/>
      <c r="ED1895" s="102"/>
      <c r="EE1895" s="102"/>
      <c r="EF1895" s="102"/>
      <c r="EG1895" s="102"/>
      <c r="EH1895" s="102"/>
      <c r="EI1895" s="102"/>
      <c r="EJ1895" s="102"/>
      <c r="EK1895" s="102"/>
      <c r="EL1895" s="102"/>
      <c r="EM1895" s="102"/>
      <c r="EN1895" s="102"/>
      <c r="EO1895" s="102"/>
      <c r="EP1895" s="102"/>
      <c r="EQ1895" s="102"/>
      <c r="ER1895" s="102"/>
      <c r="ES1895" s="102"/>
      <c r="ET1895" s="102"/>
      <c r="EU1895" s="102"/>
      <c r="EV1895" s="102"/>
      <c r="EW1895" s="102"/>
      <c r="EX1895" s="102"/>
      <c r="EY1895" s="102"/>
      <c r="EZ1895" s="102"/>
      <c r="FA1895" s="102"/>
      <c r="FB1895" s="102"/>
      <c r="FC1895" s="102"/>
      <c r="FD1895" s="102"/>
      <c r="FE1895" s="102"/>
      <c r="FF1895" s="102"/>
      <c r="FG1895" s="102"/>
      <c r="FH1895" s="102"/>
      <c r="FI1895" s="102"/>
      <c r="FJ1895" s="102"/>
      <c r="FK1895" s="102"/>
      <c r="FL1895" s="102"/>
      <c r="FM1895" s="102"/>
      <c r="FN1895" s="102"/>
      <c r="FO1895" s="102"/>
      <c r="FP1895" s="102"/>
      <c r="FQ1895" s="102"/>
      <c r="FR1895" s="102"/>
      <c r="FS1895" s="102"/>
      <c r="FT1895" s="102"/>
      <c r="FU1895" s="102"/>
      <c r="FV1895" s="102"/>
      <c r="FW1895" s="102"/>
      <c r="FX1895" s="102"/>
      <c r="FY1895" s="102"/>
      <c r="FZ1895" s="102"/>
      <c r="GA1895" s="102"/>
      <c r="GB1895" s="102"/>
      <c r="GC1895" s="102"/>
      <c r="GD1895" s="102"/>
      <c r="GE1895" s="102"/>
      <c r="GF1895" s="102"/>
      <c r="GG1895" s="102"/>
      <c r="GH1895" s="102"/>
      <c r="GI1895" s="102"/>
      <c r="GJ1895" s="102"/>
      <c r="GK1895" s="102"/>
      <c r="GL1895" s="102"/>
      <c r="GM1895" s="102"/>
      <c r="GN1895" s="102"/>
      <c r="GO1895" s="102"/>
      <c r="GP1895" s="102"/>
      <c r="GQ1895" s="102"/>
      <c r="GR1895" s="102"/>
      <c r="GS1895" s="102"/>
      <c r="GT1895" s="102"/>
      <c r="GU1895" s="102"/>
      <c r="GV1895" s="102"/>
      <c r="GW1895" s="102"/>
      <c r="GX1895" s="102"/>
    </row>
    <row r="1896" spans="1:206" hidden="1">
      <c r="A1896" s="101" t="s">
        <v>2619</v>
      </c>
      <c r="B1896" s="96" t="s">
        <v>2575</v>
      </c>
      <c r="C1896" s="35" t="s">
        <v>714</v>
      </c>
      <c r="D1896" s="95" t="s">
        <v>2576</v>
      </c>
      <c r="E1896" s="101" t="s">
        <v>2626</v>
      </c>
      <c r="F1896" s="107"/>
      <c r="G1896" s="107"/>
      <c r="H1896" s="107"/>
      <c r="I1896" s="107"/>
      <c r="J1896" s="107"/>
      <c r="K1896" s="107"/>
      <c r="L1896" s="107"/>
      <c r="M1896" s="107"/>
      <c r="N1896" s="107"/>
      <c r="O1896" s="107"/>
      <c r="P1896" s="107"/>
      <c r="Q1896" s="107"/>
      <c r="R1896" s="107"/>
      <c r="S1896" s="107"/>
      <c r="T1896" s="107"/>
      <c r="U1896" s="107"/>
      <c r="V1896" s="107"/>
      <c r="W1896" s="107"/>
      <c r="X1896" s="107"/>
      <c r="Y1896" s="107"/>
      <c r="Z1896" s="107"/>
      <c r="AA1896" s="107"/>
      <c r="AB1896" s="107"/>
      <c r="AC1896" s="107"/>
      <c r="AD1896" s="107"/>
      <c r="AE1896" s="107"/>
      <c r="AF1896" s="107"/>
      <c r="AG1896" s="107"/>
      <c r="AH1896" s="107"/>
      <c r="AI1896" s="107"/>
      <c r="AJ1896" s="107"/>
      <c r="AK1896" s="107"/>
      <c r="AL1896" s="107"/>
      <c r="AM1896" s="107"/>
      <c r="AN1896" s="107"/>
      <c r="AO1896" s="107"/>
      <c r="AP1896" s="107"/>
      <c r="AQ1896" s="107"/>
      <c r="AR1896" s="107"/>
      <c r="AS1896" s="107"/>
      <c r="AT1896" s="107"/>
      <c r="AU1896" s="107"/>
      <c r="AV1896" s="107"/>
      <c r="AW1896" s="107"/>
      <c r="AX1896" s="107"/>
      <c r="AY1896" s="107"/>
      <c r="AZ1896" s="107"/>
      <c r="BA1896" s="107"/>
      <c r="BB1896" s="107"/>
      <c r="BC1896" s="107"/>
      <c r="BD1896" s="108"/>
      <c r="BE1896" s="107"/>
      <c r="BF1896" s="107"/>
      <c r="BG1896" s="107"/>
      <c r="BH1896" s="107"/>
      <c r="BI1896" s="108"/>
      <c r="BJ1896" s="107"/>
      <c r="BK1896" s="107"/>
      <c r="BL1896" s="107"/>
      <c r="BM1896" s="107"/>
      <c r="BN1896" s="107"/>
      <c r="BO1896" s="107"/>
      <c r="BP1896" s="107"/>
      <c r="BQ1896" s="107"/>
      <c r="BR1896" s="107"/>
      <c r="BS1896" s="107"/>
      <c r="BT1896" s="107"/>
      <c r="BU1896" s="107"/>
      <c r="BV1896" s="107"/>
      <c r="BW1896" s="107"/>
      <c r="BX1896" s="110">
        <f>BX1890*23.8846</f>
        <v>2.5860294941255999</v>
      </c>
      <c r="BY1896" s="110">
        <f t="shared" ref="BY1896:DY1901" si="74">BY1890*23.8846</f>
        <v>3.1833979336161997</v>
      </c>
      <c r="BZ1896" s="110">
        <f t="shared" si="74"/>
        <v>5.6005912507237996</v>
      </c>
      <c r="CA1896" s="110">
        <f t="shared" si="74"/>
        <v>8.4541869015423998</v>
      </c>
      <c r="CB1896" s="110">
        <f t="shared" si="74"/>
        <v>8.8224454683002005</v>
      </c>
      <c r="CC1896" s="110">
        <f t="shared" si="74"/>
        <v>9.9166981153902007</v>
      </c>
      <c r="CD1896" s="110">
        <f t="shared" si="74"/>
        <v>11.804143926066399</v>
      </c>
      <c r="CE1896" s="110">
        <f t="shared" si="74"/>
        <v>12.035847857436</v>
      </c>
      <c r="CF1896" s="110">
        <f t="shared" si="74"/>
        <v>16.052481558192198</v>
      </c>
      <c r="CG1896" s="110">
        <f t="shared" si="74"/>
        <v>24.362001539379396</v>
      </c>
      <c r="CH1896" s="110">
        <f t="shared" si="74"/>
        <v>21.350257281851</v>
      </c>
      <c r="CI1896" s="110">
        <f t="shared" si="74"/>
        <v>22.764243873569999</v>
      </c>
      <c r="CJ1896" s="110">
        <f t="shared" si="74"/>
        <v>27.954688892516799</v>
      </c>
      <c r="CK1896" s="110">
        <f t="shared" si="74"/>
        <v>37.571541172582997</v>
      </c>
      <c r="CL1896" s="110">
        <f t="shared" si="74"/>
        <v>39.436878418230599</v>
      </c>
      <c r="CM1896" s="110">
        <f t="shared" si="74"/>
        <v>43.480517671899598</v>
      </c>
      <c r="CN1896" s="110">
        <f t="shared" si="74"/>
        <v>45.584124128341799</v>
      </c>
      <c r="CO1896" s="110">
        <f t="shared" si="74"/>
        <v>49.783185991553395</v>
      </c>
      <c r="CP1896" s="110">
        <f t="shared" si="74"/>
        <v>53.098240402328202</v>
      </c>
      <c r="CQ1896" s="110">
        <f t="shared" si="74"/>
        <v>58.24662726798099</v>
      </c>
      <c r="CR1896" s="110">
        <f t="shared" si="74"/>
        <v>62.045650408328193</v>
      </c>
      <c r="CS1896" s="110">
        <f t="shared" si="74"/>
        <v>66.504908954325799</v>
      </c>
      <c r="CT1896" s="110">
        <f t="shared" si="74"/>
        <v>69.499839432722794</v>
      </c>
      <c r="CU1896" s="110">
        <f t="shared" si="74"/>
        <v>71.660107469052605</v>
      </c>
      <c r="CV1896" s="110">
        <f t="shared" si="74"/>
        <v>67.897384119900792</v>
      </c>
      <c r="CW1896" s="110">
        <f t="shared" si="74"/>
        <v>75.039172966096402</v>
      </c>
      <c r="CX1896" s="110">
        <f t="shared" si="74"/>
        <v>80.251539557538393</v>
      </c>
      <c r="CY1896" s="110">
        <f t="shared" si="74"/>
        <v>89.56246304846799</v>
      </c>
      <c r="CZ1896" s="110">
        <f t="shared" si="74"/>
        <v>95.384078781017195</v>
      </c>
      <c r="DA1896" s="110">
        <f t="shared" si="74"/>
        <v>104.61962522107579</v>
      </c>
      <c r="DB1896" s="110">
        <f t="shared" si="74"/>
        <v>116.16621137827181</v>
      </c>
      <c r="DC1896" s="110">
        <f t="shared" si="74"/>
        <v>119.38209143638859</v>
      </c>
      <c r="DD1896" s="110">
        <f t="shared" si="74"/>
        <v>124.61904846552979</v>
      </c>
      <c r="DE1896" s="110">
        <f t="shared" si="74"/>
        <v>133.80756347699779</v>
      </c>
      <c r="DF1896" s="110">
        <f t="shared" si="74"/>
        <v>140.647825871875</v>
      </c>
      <c r="DG1896" s="110">
        <f t="shared" si="74"/>
        <v>146.22463269461119</v>
      </c>
      <c r="DH1896" s="110">
        <f t="shared" si="74"/>
        <v>158.3355458850036</v>
      </c>
      <c r="DI1896" s="110">
        <f t="shared" si="74"/>
        <v>168.25172737649578</v>
      </c>
      <c r="DJ1896" s="110">
        <f t="shared" si="74"/>
        <v>174.42160052068598</v>
      </c>
      <c r="DK1896" s="110">
        <f t="shared" si="74"/>
        <v>164.48635278897481</v>
      </c>
      <c r="DL1896" s="110">
        <f t="shared" si="74"/>
        <v>173.22986003642859</v>
      </c>
      <c r="DM1896" s="110">
        <f t="shared" si="74"/>
        <v>172.4446114879174</v>
      </c>
      <c r="DN1896" s="110">
        <f t="shared" si="74"/>
        <v>177.6829693010794</v>
      </c>
      <c r="DO1896" s="110">
        <f t="shared" si="74"/>
        <v>171.1005308928242</v>
      </c>
      <c r="DP1896" s="110">
        <f t="shared" si="74"/>
        <v>171.5425598889494</v>
      </c>
      <c r="DQ1896" s="110">
        <f t="shared" si="74"/>
        <v>177.29441023351299</v>
      </c>
      <c r="DR1896" s="110">
        <f t="shared" si="74"/>
        <v>180.379150271177</v>
      </c>
      <c r="DS1896" s="110">
        <f t="shared" si="74"/>
        <v>197.87640227887499</v>
      </c>
      <c r="DT1896" s="110">
        <f t="shared" si="74"/>
        <v>208.61138920260981</v>
      </c>
      <c r="DU1896" s="110">
        <f t="shared" si="74"/>
        <v>211.15583503490498</v>
      </c>
      <c r="DV1896" s="110">
        <f t="shared" si="74"/>
        <v>199.40597760410219</v>
      </c>
      <c r="DW1896" s="110">
        <f t="shared" si="74"/>
        <v>229.35159052156558</v>
      </c>
      <c r="DX1896" s="110">
        <f t="shared" si="74"/>
        <v>219.90826697811016</v>
      </c>
      <c r="DY1896" s="110">
        <f t="shared" si="74"/>
        <v>218.09951027190237</v>
      </c>
      <c r="DZ1896" s="107"/>
      <c r="EA1896" s="107"/>
      <c r="EB1896" s="107"/>
      <c r="EC1896" s="107"/>
      <c r="ED1896" s="107"/>
      <c r="EE1896" s="107"/>
      <c r="EF1896" s="107"/>
      <c r="EG1896" s="107"/>
      <c r="EH1896" s="107"/>
      <c r="EI1896" s="107"/>
      <c r="EJ1896" s="107"/>
      <c r="EK1896" s="107"/>
      <c r="EL1896" s="107"/>
      <c r="EM1896" s="107"/>
      <c r="EN1896" s="107"/>
      <c r="EO1896" s="107"/>
      <c r="EP1896" s="107"/>
      <c r="EQ1896" s="107"/>
      <c r="ER1896" s="107"/>
      <c r="ES1896" s="107"/>
      <c r="ET1896" s="107"/>
      <c r="EU1896" s="107"/>
      <c r="EV1896" s="107"/>
      <c r="EW1896" s="107"/>
      <c r="EX1896" s="107"/>
      <c r="EY1896" s="107"/>
      <c r="EZ1896" s="107"/>
      <c r="FA1896" s="107"/>
      <c r="FB1896" s="107"/>
      <c r="FC1896" s="107"/>
      <c r="FD1896" s="107"/>
      <c r="FE1896" s="107"/>
      <c r="FF1896" s="107"/>
      <c r="FG1896" s="107"/>
      <c r="FH1896" s="107"/>
      <c r="FI1896" s="107"/>
      <c r="FJ1896" s="107"/>
      <c r="FK1896" s="107"/>
      <c r="FL1896" s="107"/>
      <c r="FM1896" s="107"/>
      <c r="FN1896" s="107"/>
      <c r="FO1896" s="107"/>
      <c r="FP1896" s="107"/>
      <c r="FQ1896" s="107"/>
      <c r="FR1896" s="107"/>
      <c r="FS1896" s="107"/>
      <c r="FT1896" s="107"/>
      <c r="FU1896" s="107"/>
      <c r="FV1896" s="107"/>
      <c r="FW1896" s="107"/>
      <c r="FX1896" s="107"/>
      <c r="FY1896" s="107"/>
      <c r="FZ1896" s="107"/>
      <c r="GA1896" s="107"/>
      <c r="GB1896" s="107"/>
      <c r="GC1896" s="107"/>
      <c r="GD1896" s="107"/>
      <c r="GE1896" s="107"/>
      <c r="GF1896" s="107"/>
      <c r="GG1896" s="107"/>
      <c r="GH1896" s="107"/>
      <c r="GI1896" s="107"/>
      <c r="GJ1896" s="107"/>
      <c r="GK1896" s="107"/>
      <c r="GL1896" s="107"/>
      <c r="GM1896" s="107"/>
      <c r="GN1896" s="107"/>
      <c r="GO1896" s="107"/>
      <c r="GP1896" s="107"/>
      <c r="GQ1896" s="107"/>
      <c r="GR1896" s="107"/>
      <c r="GS1896" s="107"/>
      <c r="GT1896" s="107"/>
      <c r="GU1896" s="107"/>
      <c r="GV1896" s="107"/>
      <c r="GW1896" s="107"/>
      <c r="GX1896" s="107"/>
    </row>
    <row r="1897" spans="1:206" hidden="1">
      <c r="A1897" s="101" t="s">
        <v>2619</v>
      </c>
      <c r="B1897" s="96" t="s">
        <v>2575</v>
      </c>
      <c r="C1897" s="35" t="s">
        <v>714</v>
      </c>
      <c r="D1897" s="95" t="s">
        <v>2576</v>
      </c>
      <c r="E1897" s="101" t="s">
        <v>2627</v>
      </c>
      <c r="F1897" s="107"/>
      <c r="G1897" s="107"/>
      <c r="H1897" s="107"/>
      <c r="I1897" s="107"/>
      <c r="J1897" s="107"/>
      <c r="K1897" s="107"/>
      <c r="L1897" s="107"/>
      <c r="M1897" s="107"/>
      <c r="N1897" s="107"/>
      <c r="O1897" s="107"/>
      <c r="P1897" s="107"/>
      <c r="Q1897" s="107"/>
      <c r="R1897" s="107"/>
      <c r="S1897" s="107"/>
      <c r="T1897" s="107"/>
      <c r="U1897" s="107"/>
      <c r="V1897" s="107"/>
      <c r="W1897" s="107"/>
      <c r="X1897" s="107"/>
      <c r="Y1897" s="107"/>
      <c r="Z1897" s="107"/>
      <c r="AA1897" s="107"/>
      <c r="AB1897" s="107"/>
      <c r="AC1897" s="107"/>
      <c r="AD1897" s="107"/>
      <c r="AE1897" s="107"/>
      <c r="AF1897" s="107"/>
      <c r="AG1897" s="107"/>
      <c r="AH1897" s="107"/>
      <c r="AI1897" s="107"/>
      <c r="AJ1897" s="107"/>
      <c r="AK1897" s="107"/>
      <c r="AL1897" s="107"/>
      <c r="AM1897" s="107"/>
      <c r="AN1897" s="107"/>
      <c r="AO1897" s="107"/>
      <c r="AP1897" s="107"/>
      <c r="AQ1897" s="107"/>
      <c r="AR1897" s="107"/>
      <c r="AS1897" s="107"/>
      <c r="AT1897" s="107"/>
      <c r="AU1897" s="107"/>
      <c r="AV1897" s="107"/>
      <c r="AW1897" s="107"/>
      <c r="AX1897" s="107"/>
      <c r="AY1897" s="107"/>
      <c r="AZ1897" s="107"/>
      <c r="BA1897" s="107"/>
      <c r="BB1897" s="107"/>
      <c r="BC1897" s="107"/>
      <c r="BD1897" s="108"/>
      <c r="BE1897" s="107"/>
      <c r="BF1897" s="107"/>
      <c r="BG1897" s="107"/>
      <c r="BH1897" s="107"/>
      <c r="BI1897" s="108"/>
      <c r="BJ1897" s="107"/>
      <c r="BK1897" s="107"/>
      <c r="BL1897" s="107"/>
      <c r="BM1897" s="107"/>
      <c r="BN1897" s="107"/>
      <c r="BO1897" s="107"/>
      <c r="BP1897" s="107"/>
      <c r="BQ1897" s="107"/>
      <c r="BR1897" s="107"/>
      <c r="BS1897" s="107"/>
      <c r="BT1897" s="107"/>
      <c r="BU1897" s="107"/>
      <c r="BV1897" s="107"/>
      <c r="BW1897" s="107"/>
      <c r="BX1897" s="110">
        <f t="shared" ref="BX1897:CM1901" si="75">BX1891*23.8846</f>
        <v>20.276427974067399</v>
      </c>
      <c r="BY1897" s="110">
        <f t="shared" si="75"/>
        <v>27.079591303494798</v>
      </c>
      <c r="BZ1897" s="110">
        <f t="shared" si="75"/>
        <v>31.864723163359198</v>
      </c>
      <c r="CA1897" s="110">
        <f t="shared" si="75"/>
        <v>37.85678288866</v>
      </c>
      <c r="CB1897" s="110">
        <f t="shared" si="75"/>
        <v>43.190392558275796</v>
      </c>
      <c r="CC1897" s="110">
        <f t="shared" si="75"/>
        <v>48.071872553849403</v>
      </c>
      <c r="CD1897" s="110">
        <f t="shared" si="75"/>
        <v>52.790052201685405</v>
      </c>
      <c r="CE1897" s="110">
        <f t="shared" si="75"/>
        <v>62.810174361073202</v>
      </c>
      <c r="CF1897" s="110">
        <f t="shared" si="75"/>
        <v>69.505616114309603</v>
      </c>
      <c r="CG1897" s="110">
        <f t="shared" si="75"/>
        <v>81.185030479371008</v>
      </c>
      <c r="CH1897" s="110">
        <f t="shared" si="75"/>
        <v>81.645449566573802</v>
      </c>
      <c r="CI1897" s="110">
        <f t="shared" si="75"/>
        <v>83.596532120183198</v>
      </c>
      <c r="CJ1897" s="110">
        <f t="shared" si="75"/>
        <v>90.029586232390997</v>
      </c>
      <c r="CK1897" s="110">
        <f t="shared" si="75"/>
        <v>97.762742297365804</v>
      </c>
      <c r="CL1897" s="110">
        <f t="shared" si="75"/>
        <v>119.8005704318752</v>
      </c>
      <c r="CM1897" s="110">
        <f t="shared" si="75"/>
        <v>229.0387441312694</v>
      </c>
      <c r="CN1897" s="110">
        <f t="shared" si="74"/>
        <v>251.90308217732797</v>
      </c>
      <c r="CO1897" s="110">
        <f t="shared" si="74"/>
        <v>267.58178104293597</v>
      </c>
      <c r="CP1897" s="110">
        <f t="shared" si="74"/>
        <v>282.64685778379197</v>
      </c>
      <c r="CQ1897" s="110">
        <f t="shared" si="74"/>
        <v>296.851009579574</v>
      </c>
      <c r="CR1897" s="110">
        <f t="shared" si="74"/>
        <v>301.30878642052596</v>
      </c>
      <c r="CS1897" s="110">
        <f t="shared" si="74"/>
        <v>315.10398967779798</v>
      </c>
      <c r="CT1897" s="110">
        <f t="shared" si="74"/>
        <v>306.24522402085398</v>
      </c>
      <c r="CU1897" s="110">
        <f t="shared" si="74"/>
        <v>315.33784952870195</v>
      </c>
      <c r="CV1897" s="110">
        <f t="shared" si="74"/>
        <v>318.52928350764199</v>
      </c>
      <c r="CW1897" s="110">
        <f t="shared" si="74"/>
        <v>338.70461778648001</v>
      </c>
      <c r="CX1897" s="110">
        <f t="shared" si="74"/>
        <v>367.61952688057397</v>
      </c>
      <c r="CY1897" s="110">
        <f t="shared" si="74"/>
        <v>378.14253611631</v>
      </c>
      <c r="CZ1897" s="110">
        <f t="shared" si="74"/>
        <v>391.58630614610195</v>
      </c>
      <c r="DA1897" s="110">
        <f t="shared" si="74"/>
        <v>426.05300397146993</v>
      </c>
      <c r="DB1897" s="110">
        <f t="shared" si="74"/>
        <v>474.51810472168597</v>
      </c>
      <c r="DC1897" s="110">
        <f t="shared" si="74"/>
        <v>499.70249939907399</v>
      </c>
      <c r="DD1897" s="110">
        <f t="shared" si="74"/>
        <v>538.80464085672406</v>
      </c>
      <c r="DE1897" s="110">
        <f t="shared" si="74"/>
        <v>571.95433562809592</v>
      </c>
      <c r="DF1897" s="110">
        <f t="shared" si="74"/>
        <v>615.48729609521592</v>
      </c>
      <c r="DG1897" s="110">
        <f t="shared" si="74"/>
        <v>664.30929964631196</v>
      </c>
      <c r="DH1897" s="110">
        <f t="shared" si="74"/>
        <v>697.59330086732791</v>
      </c>
      <c r="DI1897" s="110">
        <f t="shared" si="74"/>
        <v>745.78644439656398</v>
      </c>
      <c r="DJ1897" s="110">
        <f t="shared" si="74"/>
        <v>792.23914865147196</v>
      </c>
      <c r="DK1897" s="110">
        <f t="shared" si="74"/>
        <v>796.91304696744601</v>
      </c>
      <c r="DL1897" s="110">
        <f t="shared" si="74"/>
        <v>886.96239878114386</v>
      </c>
      <c r="DM1897" s="110">
        <f t="shared" si="74"/>
        <v>942.30757177436396</v>
      </c>
      <c r="DN1897" s="110">
        <f t="shared" si="74"/>
        <v>973.11271981591199</v>
      </c>
      <c r="DO1897" s="110">
        <f t="shared" si="74"/>
        <v>992.02785626262596</v>
      </c>
      <c r="DP1897" s="110">
        <f t="shared" si="74"/>
        <v>1028.6509362670959</v>
      </c>
      <c r="DQ1897" s="110">
        <f t="shared" si="74"/>
        <v>1053.763362345456</v>
      </c>
      <c r="DR1897" s="110">
        <f t="shared" si="74"/>
        <v>1043.0532862952139</v>
      </c>
      <c r="DS1897" s="110">
        <f t="shared" si="74"/>
        <v>1090.0988118155801</v>
      </c>
      <c r="DT1897" s="110">
        <f t="shared" si="74"/>
        <v>1112.9441558484498</v>
      </c>
      <c r="DU1897" s="110">
        <f t="shared" si="74"/>
        <v>1133.0082487970178</v>
      </c>
      <c r="DV1897" s="110">
        <f t="shared" si="74"/>
        <v>1124.297156367262</v>
      </c>
      <c r="DW1897" s="110">
        <f t="shared" si="74"/>
        <v>1167.6609410183519</v>
      </c>
      <c r="DX1897" s="110">
        <f t="shared" si="74"/>
        <v>1177.2880198004079</v>
      </c>
      <c r="DY1897" s="110">
        <f t="shared" si="74"/>
        <v>1187.1208359887898</v>
      </c>
      <c r="DZ1897" s="107"/>
      <c r="EA1897" s="107"/>
      <c r="EB1897" s="107"/>
      <c r="EC1897" s="107"/>
      <c r="ED1897" s="107"/>
      <c r="EE1897" s="107"/>
      <c r="EF1897" s="107"/>
      <c r="EG1897" s="107"/>
      <c r="EH1897" s="107"/>
      <c r="EI1897" s="107"/>
      <c r="EJ1897" s="107"/>
      <c r="EK1897" s="107"/>
      <c r="EL1897" s="107"/>
      <c r="EM1897" s="107"/>
      <c r="EN1897" s="107"/>
      <c r="EO1897" s="107"/>
      <c r="EP1897" s="107"/>
      <c r="EQ1897" s="107"/>
      <c r="ER1897" s="107"/>
      <c r="ES1897" s="107"/>
      <c r="ET1897" s="107"/>
      <c r="EU1897" s="107"/>
      <c r="EV1897" s="107"/>
      <c r="EW1897" s="107"/>
      <c r="EX1897" s="107"/>
      <c r="EY1897" s="107"/>
      <c r="EZ1897" s="107"/>
      <c r="FA1897" s="107"/>
      <c r="FB1897" s="107"/>
      <c r="FC1897" s="107"/>
      <c r="FD1897" s="107"/>
      <c r="FE1897" s="107"/>
      <c r="FF1897" s="107"/>
      <c r="FG1897" s="107"/>
      <c r="FH1897" s="107"/>
      <c r="FI1897" s="107"/>
      <c r="FJ1897" s="107"/>
      <c r="FK1897" s="107"/>
      <c r="FL1897" s="107"/>
      <c r="FM1897" s="107"/>
      <c r="FN1897" s="107"/>
      <c r="FO1897" s="107"/>
      <c r="FP1897" s="107"/>
      <c r="FQ1897" s="107"/>
      <c r="FR1897" s="107"/>
      <c r="FS1897" s="107"/>
      <c r="FT1897" s="107"/>
      <c r="FU1897" s="107"/>
      <c r="FV1897" s="107"/>
      <c r="FW1897" s="107"/>
      <c r="FX1897" s="107"/>
      <c r="FY1897" s="107"/>
      <c r="FZ1897" s="107"/>
      <c r="GA1897" s="107"/>
      <c r="GB1897" s="107"/>
      <c r="GC1897" s="107"/>
      <c r="GD1897" s="107"/>
      <c r="GE1897" s="107"/>
      <c r="GF1897" s="107"/>
      <c r="GG1897" s="107"/>
      <c r="GH1897" s="107"/>
      <c r="GI1897" s="107"/>
      <c r="GJ1897" s="107"/>
      <c r="GK1897" s="107"/>
      <c r="GL1897" s="107"/>
      <c r="GM1897" s="107"/>
      <c r="GN1897" s="107"/>
      <c r="GO1897" s="107"/>
      <c r="GP1897" s="107"/>
      <c r="GQ1897" s="107"/>
      <c r="GR1897" s="107"/>
      <c r="GS1897" s="107"/>
      <c r="GT1897" s="107"/>
      <c r="GU1897" s="107"/>
      <c r="GV1897" s="107"/>
      <c r="GW1897" s="107"/>
      <c r="GX1897" s="107"/>
    </row>
    <row r="1898" spans="1:206" hidden="1">
      <c r="A1898" s="101" t="s">
        <v>2619</v>
      </c>
      <c r="B1898" s="96" t="s">
        <v>2575</v>
      </c>
      <c r="C1898" s="35" t="s">
        <v>714</v>
      </c>
      <c r="D1898" s="95" t="s">
        <v>2576</v>
      </c>
      <c r="E1898" s="101" t="s">
        <v>2628</v>
      </c>
      <c r="F1898" s="107"/>
      <c r="G1898" s="107"/>
      <c r="H1898" s="107"/>
      <c r="I1898" s="107"/>
      <c r="J1898" s="107"/>
      <c r="K1898" s="107"/>
      <c r="L1898" s="107"/>
      <c r="M1898" s="107"/>
      <c r="N1898" s="107"/>
      <c r="O1898" s="107"/>
      <c r="P1898" s="107"/>
      <c r="Q1898" s="107"/>
      <c r="R1898" s="107"/>
      <c r="S1898" s="107"/>
      <c r="T1898" s="107"/>
      <c r="U1898" s="107"/>
      <c r="V1898" s="107"/>
      <c r="W1898" s="107"/>
      <c r="X1898" s="107"/>
      <c r="Y1898" s="107"/>
      <c r="Z1898" s="107"/>
      <c r="AA1898" s="107"/>
      <c r="AB1898" s="107"/>
      <c r="AC1898" s="107"/>
      <c r="AD1898" s="107"/>
      <c r="AE1898" s="107"/>
      <c r="AF1898" s="107"/>
      <c r="AG1898" s="107"/>
      <c r="AH1898" s="107"/>
      <c r="AI1898" s="107"/>
      <c r="AJ1898" s="107"/>
      <c r="AK1898" s="107"/>
      <c r="AL1898" s="107"/>
      <c r="AM1898" s="107"/>
      <c r="AN1898" s="107"/>
      <c r="AO1898" s="107"/>
      <c r="AP1898" s="107"/>
      <c r="AQ1898" s="107"/>
      <c r="AR1898" s="107"/>
      <c r="AS1898" s="107"/>
      <c r="AT1898" s="107"/>
      <c r="AU1898" s="107"/>
      <c r="AV1898" s="107"/>
      <c r="AW1898" s="107"/>
      <c r="AX1898" s="107"/>
      <c r="AY1898" s="107"/>
      <c r="AZ1898" s="107"/>
      <c r="BA1898" s="107"/>
      <c r="BB1898" s="107"/>
      <c r="BC1898" s="107"/>
      <c r="BD1898" s="108"/>
      <c r="BE1898" s="107"/>
      <c r="BF1898" s="107"/>
      <c r="BG1898" s="107"/>
      <c r="BH1898" s="107"/>
      <c r="BI1898" s="108"/>
      <c r="BJ1898" s="107"/>
      <c r="BK1898" s="107"/>
      <c r="BL1898" s="107"/>
      <c r="BM1898" s="107"/>
      <c r="BN1898" s="107"/>
      <c r="BO1898" s="107"/>
      <c r="BP1898" s="107"/>
      <c r="BQ1898" s="107"/>
      <c r="BR1898" s="107"/>
      <c r="BS1898" s="107"/>
      <c r="BT1898" s="107"/>
      <c r="BU1898" s="107"/>
      <c r="BV1898" s="107"/>
      <c r="BW1898" s="107"/>
      <c r="BX1898" s="110">
        <f t="shared" si="75"/>
        <v>184.31957353959899</v>
      </c>
      <c r="BY1898" s="110">
        <f t="shared" si="74"/>
        <v>197.51419874483238</v>
      </c>
      <c r="BZ1898" s="110">
        <f t="shared" si="74"/>
        <v>205.56472859768718</v>
      </c>
      <c r="CA1898" s="110">
        <f t="shared" si="74"/>
        <v>218.96932793124842</v>
      </c>
      <c r="CB1898" s="110">
        <f t="shared" si="74"/>
        <v>239.300034064854</v>
      </c>
      <c r="CC1898" s="110">
        <f t="shared" si="74"/>
        <v>264.71394302902195</v>
      </c>
      <c r="CD1898" s="110">
        <f t="shared" si="74"/>
        <v>293.15241884153602</v>
      </c>
      <c r="CE1898" s="110">
        <f t="shared" si="74"/>
        <v>315.39438700420794</v>
      </c>
      <c r="CF1898" s="110">
        <f t="shared" si="74"/>
        <v>337.319833103836</v>
      </c>
      <c r="CG1898" s="110">
        <f t="shared" si="74"/>
        <v>363.47240962759599</v>
      </c>
      <c r="CH1898" s="110">
        <f t="shared" si="74"/>
        <v>386.84084694122197</v>
      </c>
      <c r="CI1898" s="110">
        <f t="shared" si="74"/>
        <v>412.31448412460992</v>
      </c>
      <c r="CJ1898" s="110">
        <f t="shared" si="74"/>
        <v>441.15505980542991</v>
      </c>
      <c r="CK1898" s="110">
        <f t="shared" si="74"/>
        <v>469.35201000466992</v>
      </c>
      <c r="CL1898" s="110">
        <f t="shared" si="74"/>
        <v>511.60866582080996</v>
      </c>
      <c r="CM1898" s="110">
        <f t="shared" si="74"/>
        <v>444.68948523882602</v>
      </c>
      <c r="CN1898" s="110">
        <f t="shared" si="74"/>
        <v>474.13417625705995</v>
      </c>
      <c r="CO1898" s="110">
        <f t="shared" si="74"/>
        <v>501.14842985194798</v>
      </c>
      <c r="CP1898" s="110">
        <f t="shared" si="74"/>
        <v>533.35274850956603</v>
      </c>
      <c r="CQ1898" s="110">
        <f t="shared" si="74"/>
        <v>548.93994499488201</v>
      </c>
      <c r="CR1898" s="110">
        <f t="shared" si="74"/>
        <v>572.54111456744602</v>
      </c>
      <c r="CS1898" s="110">
        <f t="shared" si="74"/>
        <v>558.71908914322</v>
      </c>
      <c r="CT1898" s="110">
        <f t="shared" si="74"/>
        <v>553.59707369435</v>
      </c>
      <c r="CU1898" s="110">
        <f t="shared" si="74"/>
        <v>530.67811398043602</v>
      </c>
      <c r="CV1898" s="110">
        <f t="shared" si="74"/>
        <v>518.7137761377079</v>
      </c>
      <c r="CW1898" s="110">
        <f t="shared" si="74"/>
        <v>502.68264972872197</v>
      </c>
      <c r="CX1898" s="110">
        <f t="shared" si="74"/>
        <v>511.06444207328002</v>
      </c>
      <c r="CY1898" s="110">
        <f t="shared" si="74"/>
        <v>484.48234401079998</v>
      </c>
      <c r="CZ1898" s="110">
        <f t="shared" si="74"/>
        <v>498.17643038089597</v>
      </c>
      <c r="DA1898" s="110">
        <f t="shared" si="74"/>
        <v>501.19802550731004</v>
      </c>
      <c r="DB1898" s="110">
        <f t="shared" si="74"/>
        <v>494.42751359642801</v>
      </c>
      <c r="DC1898" s="110">
        <f t="shared" si="74"/>
        <v>492.67870253095401</v>
      </c>
      <c r="DD1898" s="110">
        <f t="shared" si="74"/>
        <v>504.53155327087802</v>
      </c>
      <c r="DE1898" s="110">
        <f t="shared" si="74"/>
        <v>524.77652333986202</v>
      </c>
      <c r="DF1898" s="110">
        <f t="shared" si="74"/>
        <v>536.12990410150599</v>
      </c>
      <c r="DG1898" s="110">
        <f t="shared" si="74"/>
        <v>542.47935463783404</v>
      </c>
      <c r="DH1898" s="110">
        <f t="shared" si="74"/>
        <v>556.58642747691601</v>
      </c>
      <c r="DI1898" s="110">
        <f t="shared" si="74"/>
        <v>556.95099986170192</v>
      </c>
      <c r="DJ1898" s="110">
        <f t="shared" si="74"/>
        <v>569.86633219264195</v>
      </c>
      <c r="DK1898" s="110">
        <f t="shared" si="74"/>
        <v>505.11571851844997</v>
      </c>
      <c r="DL1898" s="110">
        <f t="shared" si="74"/>
        <v>557.81896718108601</v>
      </c>
      <c r="DM1898" s="110">
        <f t="shared" si="74"/>
        <v>573.72933018632</v>
      </c>
      <c r="DN1898" s="110">
        <f t="shared" si="74"/>
        <v>561.527859824796</v>
      </c>
      <c r="DO1898" s="110">
        <f t="shared" si="74"/>
        <v>573.44578917318597</v>
      </c>
      <c r="DP1898" s="110">
        <f t="shared" si="74"/>
        <v>554.27168275674194</v>
      </c>
      <c r="DQ1898" s="110">
        <f t="shared" si="74"/>
        <v>547.62984291836403</v>
      </c>
      <c r="DR1898" s="110">
        <f t="shared" si="74"/>
        <v>550.36973232430796</v>
      </c>
      <c r="DS1898" s="110">
        <f t="shared" si="74"/>
        <v>590.77645899356799</v>
      </c>
      <c r="DT1898" s="110">
        <f t="shared" si="74"/>
        <v>620.63570689323797</v>
      </c>
      <c r="DU1898" s="110">
        <f t="shared" si="74"/>
        <v>633.09646274005797</v>
      </c>
      <c r="DV1898" s="110">
        <f t="shared" si="74"/>
        <v>598.68470666006999</v>
      </c>
      <c r="DW1898" s="110">
        <f t="shared" si="74"/>
        <v>658.22359361125393</v>
      </c>
      <c r="DX1898" s="110">
        <f t="shared" si="74"/>
        <v>587.18672423079806</v>
      </c>
      <c r="DY1898" s="110">
        <f t="shared" si="74"/>
        <v>560.95613439344197</v>
      </c>
      <c r="DZ1898" s="107"/>
      <c r="EA1898" s="107"/>
      <c r="EB1898" s="107"/>
      <c r="EC1898" s="107"/>
      <c r="ED1898" s="107"/>
      <c r="EE1898" s="107"/>
      <c r="EF1898" s="107"/>
      <c r="EG1898" s="107"/>
      <c r="EH1898" s="107"/>
      <c r="EI1898" s="107"/>
      <c r="EJ1898" s="107"/>
      <c r="EK1898" s="107"/>
      <c r="EL1898" s="107"/>
      <c r="EM1898" s="107"/>
      <c r="EN1898" s="107"/>
      <c r="EO1898" s="107"/>
      <c r="EP1898" s="107"/>
      <c r="EQ1898" s="107"/>
      <c r="ER1898" s="107"/>
      <c r="ES1898" s="107"/>
      <c r="ET1898" s="107"/>
      <c r="EU1898" s="107"/>
      <c r="EV1898" s="107"/>
      <c r="EW1898" s="107"/>
      <c r="EX1898" s="107"/>
      <c r="EY1898" s="107"/>
      <c r="EZ1898" s="107"/>
      <c r="FA1898" s="107"/>
      <c r="FB1898" s="107"/>
      <c r="FC1898" s="107"/>
      <c r="FD1898" s="107"/>
      <c r="FE1898" s="107"/>
      <c r="FF1898" s="107"/>
      <c r="FG1898" s="107"/>
      <c r="FH1898" s="107"/>
      <c r="FI1898" s="107"/>
      <c r="FJ1898" s="107"/>
      <c r="FK1898" s="107"/>
      <c r="FL1898" s="107"/>
      <c r="FM1898" s="107"/>
      <c r="FN1898" s="107"/>
      <c r="FO1898" s="107"/>
      <c r="FP1898" s="107"/>
      <c r="FQ1898" s="107"/>
      <c r="FR1898" s="107"/>
      <c r="FS1898" s="107"/>
      <c r="FT1898" s="107"/>
      <c r="FU1898" s="107"/>
      <c r="FV1898" s="107"/>
      <c r="FW1898" s="107"/>
      <c r="FX1898" s="107"/>
      <c r="FY1898" s="107"/>
      <c r="FZ1898" s="107"/>
      <c r="GA1898" s="107"/>
      <c r="GB1898" s="107"/>
      <c r="GC1898" s="107"/>
      <c r="GD1898" s="107"/>
      <c r="GE1898" s="107"/>
      <c r="GF1898" s="107"/>
      <c r="GG1898" s="107"/>
      <c r="GH1898" s="107"/>
      <c r="GI1898" s="107"/>
      <c r="GJ1898" s="107"/>
      <c r="GK1898" s="107"/>
      <c r="GL1898" s="107"/>
      <c r="GM1898" s="107"/>
      <c r="GN1898" s="107"/>
      <c r="GO1898" s="107"/>
      <c r="GP1898" s="107"/>
      <c r="GQ1898" s="107"/>
      <c r="GR1898" s="107"/>
      <c r="GS1898" s="107"/>
      <c r="GT1898" s="107"/>
      <c r="GU1898" s="107"/>
      <c r="GV1898" s="107"/>
      <c r="GW1898" s="107"/>
      <c r="GX1898" s="107"/>
    </row>
    <row r="1899" spans="1:206" hidden="1">
      <c r="A1899" s="101" t="s">
        <v>2619</v>
      </c>
      <c r="B1899" s="96" t="s">
        <v>2575</v>
      </c>
      <c r="C1899" s="35" t="s">
        <v>714</v>
      </c>
      <c r="D1899" s="95" t="s">
        <v>2576</v>
      </c>
      <c r="E1899" s="101" t="s">
        <v>2629</v>
      </c>
      <c r="F1899" s="107"/>
      <c r="G1899" s="107"/>
      <c r="H1899" s="107"/>
      <c r="I1899" s="107"/>
      <c r="J1899" s="107"/>
      <c r="K1899" s="107"/>
      <c r="L1899" s="107"/>
      <c r="M1899" s="107"/>
      <c r="N1899" s="107"/>
      <c r="O1899" s="107"/>
      <c r="P1899" s="107"/>
      <c r="Q1899" s="107"/>
      <c r="R1899" s="107"/>
      <c r="S1899" s="107"/>
      <c r="T1899" s="107"/>
      <c r="U1899" s="107"/>
      <c r="V1899" s="107"/>
      <c r="W1899" s="107"/>
      <c r="X1899" s="107"/>
      <c r="Y1899" s="107"/>
      <c r="Z1899" s="107"/>
      <c r="AA1899" s="107"/>
      <c r="AB1899" s="107"/>
      <c r="AC1899" s="107"/>
      <c r="AD1899" s="107"/>
      <c r="AE1899" s="107"/>
      <c r="AF1899" s="107"/>
      <c r="AG1899" s="107"/>
      <c r="AH1899" s="107"/>
      <c r="AI1899" s="107"/>
      <c r="AJ1899" s="107"/>
      <c r="AK1899" s="107"/>
      <c r="AL1899" s="107"/>
      <c r="AM1899" s="107"/>
      <c r="AN1899" s="107"/>
      <c r="AO1899" s="107"/>
      <c r="AP1899" s="107"/>
      <c r="AQ1899" s="107"/>
      <c r="AR1899" s="107"/>
      <c r="AS1899" s="107"/>
      <c r="AT1899" s="107"/>
      <c r="AU1899" s="107"/>
      <c r="AV1899" s="107"/>
      <c r="AW1899" s="107"/>
      <c r="AX1899" s="107"/>
      <c r="AY1899" s="107"/>
      <c r="AZ1899" s="107"/>
      <c r="BA1899" s="107"/>
      <c r="BB1899" s="107"/>
      <c r="BC1899" s="107"/>
      <c r="BD1899" s="108"/>
      <c r="BE1899" s="107"/>
      <c r="BF1899" s="107"/>
      <c r="BG1899" s="107"/>
      <c r="BH1899" s="107"/>
      <c r="BI1899" s="108"/>
      <c r="BJ1899" s="107"/>
      <c r="BK1899" s="107"/>
      <c r="BL1899" s="107"/>
      <c r="BM1899" s="107"/>
      <c r="BN1899" s="107"/>
      <c r="BO1899" s="107"/>
      <c r="BP1899" s="107"/>
      <c r="BQ1899" s="107"/>
      <c r="BR1899" s="107"/>
      <c r="BS1899" s="107"/>
      <c r="BT1899" s="107"/>
      <c r="BU1899" s="107"/>
      <c r="BV1899" s="107"/>
      <c r="BW1899" s="107"/>
      <c r="BX1899" s="110">
        <f t="shared" si="75"/>
        <v>25.563200277467597</v>
      </c>
      <c r="BY1899" s="110">
        <f t="shared" si="74"/>
        <v>25.905066647840599</v>
      </c>
      <c r="BZ1899" s="110">
        <f t="shared" si="74"/>
        <v>27.186331413702597</v>
      </c>
      <c r="CA1899" s="110">
        <f t="shared" si="74"/>
        <v>30.504408062338396</v>
      </c>
      <c r="CB1899" s="110">
        <f t="shared" si="74"/>
        <v>32.173648896565403</v>
      </c>
      <c r="CC1899" s="110">
        <f t="shared" si="74"/>
        <v>32.337079725872798</v>
      </c>
      <c r="CD1899" s="110">
        <f t="shared" si="74"/>
        <v>34.661803240849999</v>
      </c>
      <c r="CE1899" s="110">
        <f t="shared" si="74"/>
        <v>37.250289098893397</v>
      </c>
      <c r="CF1899" s="110">
        <f t="shared" si="74"/>
        <v>41.659200341167001</v>
      </c>
      <c r="CG1899" s="110">
        <f t="shared" si="74"/>
        <v>45.869869928901792</v>
      </c>
      <c r="CH1899" s="110">
        <f t="shared" si="74"/>
        <v>51.908364684331197</v>
      </c>
      <c r="CI1899" s="110">
        <f t="shared" si="74"/>
        <v>54.562677479243199</v>
      </c>
      <c r="CJ1899" s="110">
        <f t="shared" si="74"/>
        <v>59.185885078714399</v>
      </c>
      <c r="CK1899" s="110">
        <f t="shared" si="74"/>
        <v>62.504378035928191</v>
      </c>
      <c r="CL1899" s="110">
        <f t="shared" si="74"/>
        <v>64.536629966408398</v>
      </c>
      <c r="CM1899" s="110">
        <f t="shared" si="74"/>
        <v>64.643358707546597</v>
      </c>
      <c r="CN1899" s="110">
        <f t="shared" si="74"/>
        <v>65.369851593865192</v>
      </c>
      <c r="CO1899" s="110">
        <f t="shared" si="74"/>
        <v>65.729957295720595</v>
      </c>
      <c r="CP1899" s="110">
        <f t="shared" si="74"/>
        <v>69.666982406562198</v>
      </c>
      <c r="CQ1899" s="110">
        <f t="shared" si="74"/>
        <v>70.796920103012795</v>
      </c>
      <c r="CR1899" s="110">
        <f t="shared" si="74"/>
        <v>74.472068607727394</v>
      </c>
      <c r="CS1899" s="110">
        <f t="shared" si="74"/>
        <v>76.700929751990188</v>
      </c>
      <c r="CT1899" s="110">
        <f t="shared" si="74"/>
        <v>76.072266061542209</v>
      </c>
      <c r="CU1899" s="110">
        <f t="shared" si="74"/>
        <v>81.116070957789404</v>
      </c>
      <c r="CV1899" s="110">
        <f t="shared" si="74"/>
        <v>86.2785000813588</v>
      </c>
      <c r="CW1899" s="110">
        <f t="shared" si="74"/>
        <v>92.134935404787598</v>
      </c>
      <c r="CX1899" s="110">
        <f t="shared" si="74"/>
        <v>100.5334316115478</v>
      </c>
      <c r="CY1899" s="110">
        <f t="shared" si="74"/>
        <v>101.90075786970641</v>
      </c>
      <c r="CZ1899" s="110">
        <f t="shared" si="74"/>
        <v>107.8265109837168</v>
      </c>
      <c r="DA1899" s="110">
        <f t="shared" si="74"/>
        <v>110.8116613394134</v>
      </c>
      <c r="DB1899" s="110">
        <f t="shared" si="74"/>
        <v>116.163532290459</v>
      </c>
      <c r="DC1899" s="110">
        <f t="shared" si="74"/>
        <v>119.80545079607779</v>
      </c>
      <c r="DD1899" s="110">
        <f t="shared" si="74"/>
        <v>122.9108044616564</v>
      </c>
      <c r="DE1899" s="110">
        <f t="shared" si="74"/>
        <v>132.82377249517998</v>
      </c>
      <c r="DF1899" s="110">
        <f t="shared" si="74"/>
        <v>147.943853200799</v>
      </c>
      <c r="DG1899" s="110">
        <f t="shared" si="74"/>
        <v>157.94569566373039</v>
      </c>
      <c r="DH1899" s="110">
        <f t="shared" si="74"/>
        <v>172.19155821129939</v>
      </c>
      <c r="DI1899" s="110">
        <f t="shared" si="74"/>
        <v>175.50435356883699</v>
      </c>
      <c r="DJ1899" s="110">
        <f t="shared" si="74"/>
        <v>176.3688430038458</v>
      </c>
      <c r="DK1899" s="110">
        <f t="shared" si="74"/>
        <v>176.17817317354519</v>
      </c>
      <c r="DL1899" s="110">
        <f t="shared" si="74"/>
        <v>181.94411416622498</v>
      </c>
      <c r="DM1899" s="110">
        <f t="shared" si="74"/>
        <v>185.88240203198399</v>
      </c>
      <c r="DN1899" s="110">
        <f t="shared" si="74"/>
        <v>190.1466794818426</v>
      </c>
      <c r="DO1899" s="110">
        <f t="shared" si="74"/>
        <v>194.55004851764761</v>
      </c>
      <c r="DP1899" s="110">
        <f t="shared" si="74"/>
        <v>195.61355060208319</v>
      </c>
      <c r="DQ1899" s="110">
        <f t="shared" si="74"/>
        <v>194.7720574510312</v>
      </c>
      <c r="DR1899" s="110">
        <f t="shared" si="74"/>
        <v>190.55519993666681</v>
      </c>
      <c r="DS1899" s="110">
        <f t="shared" si="74"/>
        <v>188.79883491263539</v>
      </c>
      <c r="DT1899" s="110">
        <f t="shared" si="74"/>
        <v>183.69958516579379</v>
      </c>
      <c r="DU1899" s="110">
        <f t="shared" si="74"/>
        <v>179.42530998064422</v>
      </c>
      <c r="DV1899" s="110">
        <f t="shared" si="74"/>
        <v>165.21454057427857</v>
      </c>
      <c r="DW1899" s="110">
        <f t="shared" si="74"/>
        <v>163.83962173616439</v>
      </c>
      <c r="DX1899" s="110">
        <f t="shared" si="74"/>
        <v>169.68875928725541</v>
      </c>
      <c r="DY1899" s="110">
        <f t="shared" si="74"/>
        <v>169.91418388563119</v>
      </c>
      <c r="DZ1899" s="107"/>
      <c r="EA1899" s="107"/>
      <c r="EB1899" s="107"/>
      <c r="EC1899" s="107"/>
      <c r="ED1899" s="107"/>
      <c r="EE1899" s="107"/>
      <c r="EF1899" s="107"/>
      <c r="EG1899" s="107"/>
      <c r="EH1899" s="107"/>
      <c r="EI1899" s="107"/>
      <c r="EJ1899" s="107"/>
      <c r="EK1899" s="107"/>
      <c r="EL1899" s="107"/>
      <c r="EM1899" s="107"/>
      <c r="EN1899" s="107"/>
      <c r="EO1899" s="107"/>
      <c r="EP1899" s="107"/>
      <c r="EQ1899" s="107"/>
      <c r="ER1899" s="107"/>
      <c r="ES1899" s="107"/>
      <c r="ET1899" s="107"/>
      <c r="EU1899" s="107"/>
      <c r="EV1899" s="107"/>
      <c r="EW1899" s="107"/>
      <c r="EX1899" s="107"/>
      <c r="EY1899" s="107"/>
      <c r="EZ1899" s="107"/>
      <c r="FA1899" s="107"/>
      <c r="FB1899" s="107"/>
      <c r="FC1899" s="107"/>
      <c r="FD1899" s="107"/>
      <c r="FE1899" s="107"/>
      <c r="FF1899" s="107"/>
      <c r="FG1899" s="107"/>
      <c r="FH1899" s="107"/>
      <c r="FI1899" s="107"/>
      <c r="FJ1899" s="107"/>
      <c r="FK1899" s="107"/>
      <c r="FL1899" s="107"/>
      <c r="FM1899" s="107"/>
      <c r="FN1899" s="107"/>
      <c r="FO1899" s="107"/>
      <c r="FP1899" s="107"/>
      <c r="FQ1899" s="107"/>
      <c r="FR1899" s="107"/>
      <c r="FS1899" s="107"/>
      <c r="FT1899" s="107"/>
      <c r="FU1899" s="107"/>
      <c r="FV1899" s="107"/>
      <c r="FW1899" s="107"/>
      <c r="FX1899" s="107"/>
      <c r="FY1899" s="107"/>
      <c r="FZ1899" s="107"/>
      <c r="GA1899" s="107"/>
      <c r="GB1899" s="107"/>
      <c r="GC1899" s="107"/>
      <c r="GD1899" s="107"/>
      <c r="GE1899" s="107"/>
      <c r="GF1899" s="107"/>
      <c r="GG1899" s="107"/>
      <c r="GH1899" s="107"/>
      <c r="GI1899" s="107"/>
      <c r="GJ1899" s="107"/>
      <c r="GK1899" s="107"/>
      <c r="GL1899" s="107"/>
      <c r="GM1899" s="107"/>
      <c r="GN1899" s="107"/>
      <c r="GO1899" s="107"/>
      <c r="GP1899" s="107"/>
      <c r="GQ1899" s="107"/>
      <c r="GR1899" s="107"/>
      <c r="GS1899" s="107"/>
      <c r="GT1899" s="107"/>
      <c r="GU1899" s="107"/>
      <c r="GV1899" s="107"/>
      <c r="GW1899" s="107"/>
      <c r="GX1899" s="107"/>
    </row>
    <row r="1900" spans="1:206" hidden="1">
      <c r="A1900" s="101" t="s">
        <v>2619</v>
      </c>
      <c r="B1900" s="96" t="s">
        <v>2575</v>
      </c>
      <c r="C1900" s="35" t="s">
        <v>714</v>
      </c>
      <c r="D1900" s="95" t="s">
        <v>2576</v>
      </c>
      <c r="E1900" s="101" t="s">
        <v>2630</v>
      </c>
      <c r="F1900" s="107"/>
      <c r="G1900" s="107"/>
      <c r="H1900" s="107"/>
      <c r="I1900" s="107"/>
      <c r="J1900" s="107"/>
      <c r="K1900" s="107"/>
      <c r="L1900" s="107"/>
      <c r="M1900" s="107"/>
      <c r="N1900" s="107"/>
      <c r="O1900" s="107"/>
      <c r="P1900" s="107"/>
      <c r="Q1900" s="107"/>
      <c r="R1900" s="107"/>
      <c r="S1900" s="107"/>
      <c r="T1900" s="107"/>
      <c r="U1900" s="107"/>
      <c r="V1900" s="107"/>
      <c r="W1900" s="107"/>
      <c r="X1900" s="107"/>
      <c r="Y1900" s="107"/>
      <c r="Z1900" s="107"/>
      <c r="AA1900" s="107"/>
      <c r="AB1900" s="107"/>
      <c r="AC1900" s="107"/>
      <c r="AD1900" s="107"/>
      <c r="AE1900" s="107"/>
      <c r="AF1900" s="107"/>
      <c r="AG1900" s="107"/>
      <c r="AH1900" s="107"/>
      <c r="AI1900" s="107"/>
      <c r="AJ1900" s="107"/>
      <c r="AK1900" s="107"/>
      <c r="AL1900" s="107"/>
      <c r="AM1900" s="107"/>
      <c r="AN1900" s="107"/>
      <c r="AO1900" s="107"/>
      <c r="AP1900" s="107"/>
      <c r="AQ1900" s="107"/>
      <c r="AR1900" s="107"/>
      <c r="AS1900" s="107"/>
      <c r="AT1900" s="107"/>
      <c r="AU1900" s="107"/>
      <c r="AV1900" s="107"/>
      <c r="AW1900" s="107"/>
      <c r="AX1900" s="107"/>
      <c r="AY1900" s="107"/>
      <c r="AZ1900" s="107"/>
      <c r="BA1900" s="107"/>
      <c r="BB1900" s="107"/>
      <c r="BC1900" s="107"/>
      <c r="BD1900" s="108"/>
      <c r="BE1900" s="107"/>
      <c r="BF1900" s="107"/>
      <c r="BG1900" s="107"/>
      <c r="BH1900" s="107"/>
      <c r="BI1900" s="108"/>
      <c r="BJ1900" s="107"/>
      <c r="BK1900" s="107"/>
      <c r="BL1900" s="107"/>
      <c r="BM1900" s="107"/>
      <c r="BN1900" s="107"/>
      <c r="BO1900" s="107"/>
      <c r="BP1900" s="107"/>
      <c r="BQ1900" s="107"/>
      <c r="BR1900" s="107"/>
      <c r="BS1900" s="107"/>
      <c r="BT1900" s="107"/>
      <c r="BU1900" s="107"/>
      <c r="BV1900" s="107"/>
      <c r="BW1900" s="107"/>
      <c r="BX1900" s="110">
        <f t="shared" si="75"/>
        <v>606.53974875276595</v>
      </c>
      <c r="BY1900" s="110">
        <f t="shared" si="75"/>
        <v>644.09821752549999</v>
      </c>
      <c r="BZ1900" s="110">
        <f t="shared" si="75"/>
        <v>671.78496902298593</v>
      </c>
      <c r="CA1900" s="110">
        <f t="shared" si="75"/>
        <v>691.54982137199397</v>
      </c>
      <c r="CB1900" s="110">
        <f t="shared" si="75"/>
        <v>684.69078907312996</v>
      </c>
      <c r="CC1900" s="110">
        <f t="shared" si="75"/>
        <v>655.28723975608796</v>
      </c>
      <c r="CD1900" s="110">
        <f t="shared" si="75"/>
        <v>661.48487834174</v>
      </c>
      <c r="CE1900" s="110">
        <f t="shared" si="75"/>
        <v>670.88935886179195</v>
      </c>
      <c r="CF1900" s="110">
        <f t="shared" si="75"/>
        <v>671.02659356339598</v>
      </c>
      <c r="CG1900" s="110">
        <f t="shared" si="75"/>
        <v>697.23649670984594</v>
      </c>
      <c r="CH1900" s="110">
        <f t="shared" si="75"/>
        <v>686.40162553537198</v>
      </c>
      <c r="CI1900" s="110">
        <f t="shared" si="75"/>
        <v>676.20203742938997</v>
      </c>
      <c r="CJ1900" s="110">
        <f t="shared" si="75"/>
        <v>636.83301088441601</v>
      </c>
      <c r="CK1900" s="110">
        <f t="shared" si="75"/>
        <v>599.19445298749997</v>
      </c>
      <c r="CL1900" s="110">
        <f t="shared" si="75"/>
        <v>639.39106659171398</v>
      </c>
      <c r="CM1900" s="110">
        <f t="shared" si="75"/>
        <v>629.18364744193002</v>
      </c>
      <c r="CN1900" s="110">
        <f t="shared" si="74"/>
        <v>610.54006456645595</v>
      </c>
      <c r="CO1900" s="110">
        <f t="shared" si="74"/>
        <v>635.8409649788</v>
      </c>
      <c r="CP1900" s="110">
        <f t="shared" si="74"/>
        <v>648.31785702253399</v>
      </c>
      <c r="CQ1900" s="110">
        <f t="shared" si="74"/>
        <v>667.21197812624598</v>
      </c>
      <c r="CR1900" s="110">
        <f t="shared" si="74"/>
        <v>683.28431406868799</v>
      </c>
      <c r="CS1900" s="110">
        <f t="shared" si="74"/>
        <v>699.19596827539795</v>
      </c>
      <c r="CT1900" s="110">
        <f t="shared" si="74"/>
        <v>715.853745141898</v>
      </c>
      <c r="CU1900" s="110">
        <f t="shared" si="74"/>
        <v>742.07674110952996</v>
      </c>
      <c r="CV1900" s="110">
        <f t="shared" si="74"/>
        <v>774.92030361885793</v>
      </c>
      <c r="CW1900" s="110">
        <f t="shared" si="74"/>
        <v>787.09718287391388</v>
      </c>
      <c r="CX1900" s="110">
        <f t="shared" si="74"/>
        <v>823.58972183593005</v>
      </c>
      <c r="CY1900" s="110">
        <f t="shared" si="74"/>
        <v>827.50950928764405</v>
      </c>
      <c r="CZ1900" s="110">
        <f t="shared" si="74"/>
        <v>838.44051311096598</v>
      </c>
      <c r="DA1900" s="110">
        <f t="shared" si="74"/>
        <v>843.79744530429002</v>
      </c>
      <c r="DB1900" s="110">
        <f t="shared" si="74"/>
        <v>862.97029204693001</v>
      </c>
      <c r="DC1900" s="110">
        <f t="shared" si="74"/>
        <v>881.43126497425794</v>
      </c>
      <c r="DD1900" s="110">
        <f t="shared" si="74"/>
        <v>871.41665378028199</v>
      </c>
      <c r="DE1900" s="110">
        <f t="shared" si="74"/>
        <v>876.26676431544593</v>
      </c>
      <c r="DF1900" s="110">
        <f t="shared" si="74"/>
        <v>875.55735061393398</v>
      </c>
      <c r="DG1900" s="110">
        <f t="shared" si="74"/>
        <v>860.28057319867003</v>
      </c>
      <c r="DH1900" s="110">
        <f t="shared" si="74"/>
        <v>867.39311950808599</v>
      </c>
      <c r="DI1900" s="110">
        <f t="shared" si="74"/>
        <v>870.99207372645594</v>
      </c>
      <c r="DJ1900" s="110">
        <f t="shared" si="74"/>
        <v>896.730118208764</v>
      </c>
      <c r="DK1900" s="110">
        <f t="shared" si="74"/>
        <v>886.00347938265202</v>
      </c>
      <c r="DL1900" s="110">
        <f t="shared" si="74"/>
        <v>908.70814407690591</v>
      </c>
      <c r="DM1900" s="110">
        <f t="shared" si="74"/>
        <v>926.59644430964397</v>
      </c>
      <c r="DN1900" s="110">
        <f t="shared" si="74"/>
        <v>957.860235427308</v>
      </c>
      <c r="DO1900" s="110">
        <f t="shared" si="74"/>
        <v>963.19835539313397</v>
      </c>
      <c r="DP1900" s="110">
        <f t="shared" si="74"/>
        <v>1004.018899476614</v>
      </c>
      <c r="DQ1900" s="110">
        <f t="shared" si="74"/>
        <v>1041.157231208814</v>
      </c>
      <c r="DR1900" s="110">
        <f t="shared" si="74"/>
        <v>1051.6946703256399</v>
      </c>
      <c r="DS1900" s="110">
        <f t="shared" si="74"/>
        <v>1088.872273356006</v>
      </c>
      <c r="DT1900" s="110">
        <f t="shared" si="74"/>
        <v>1180.496259700446</v>
      </c>
      <c r="DU1900" s="110">
        <f t="shared" si="74"/>
        <v>1251.7813020172021</v>
      </c>
      <c r="DV1900" s="110">
        <f t="shared" si="74"/>
        <v>1236.7146601185079</v>
      </c>
      <c r="DW1900" s="110">
        <f t="shared" si="74"/>
        <v>1257.8859702750458</v>
      </c>
      <c r="DX1900" s="110">
        <f t="shared" si="74"/>
        <v>1327.108766547834</v>
      </c>
      <c r="DY1900" s="110">
        <f t="shared" si="74"/>
        <v>1354.2214834508379</v>
      </c>
      <c r="DZ1900" s="107"/>
      <c r="EA1900" s="107"/>
      <c r="EB1900" s="107"/>
      <c r="EC1900" s="107"/>
      <c r="ED1900" s="107"/>
      <c r="EE1900" s="107"/>
      <c r="EF1900" s="107"/>
      <c r="EG1900" s="107"/>
      <c r="EH1900" s="107"/>
      <c r="EI1900" s="107"/>
      <c r="EJ1900" s="107"/>
      <c r="EK1900" s="107"/>
      <c r="EL1900" s="107"/>
      <c r="EM1900" s="107"/>
      <c r="EN1900" s="107"/>
      <c r="EO1900" s="107"/>
      <c r="EP1900" s="107"/>
      <c r="EQ1900" s="107"/>
      <c r="ER1900" s="107"/>
      <c r="ES1900" s="107"/>
      <c r="ET1900" s="107"/>
      <c r="EU1900" s="107"/>
      <c r="EV1900" s="107"/>
      <c r="EW1900" s="107"/>
      <c r="EX1900" s="107"/>
      <c r="EY1900" s="107"/>
      <c r="EZ1900" s="107"/>
      <c r="FA1900" s="107"/>
      <c r="FB1900" s="107"/>
      <c r="FC1900" s="107"/>
      <c r="FD1900" s="107"/>
      <c r="FE1900" s="107"/>
      <c r="FF1900" s="107"/>
      <c r="FG1900" s="107"/>
      <c r="FH1900" s="107"/>
      <c r="FI1900" s="107"/>
      <c r="FJ1900" s="107"/>
      <c r="FK1900" s="107"/>
      <c r="FL1900" s="107"/>
      <c r="FM1900" s="107"/>
      <c r="FN1900" s="107"/>
      <c r="FO1900" s="107"/>
      <c r="FP1900" s="107"/>
      <c r="FQ1900" s="107"/>
      <c r="FR1900" s="107"/>
      <c r="FS1900" s="107"/>
      <c r="FT1900" s="107"/>
      <c r="FU1900" s="107"/>
      <c r="FV1900" s="107"/>
      <c r="FW1900" s="107"/>
      <c r="FX1900" s="107"/>
      <c r="FY1900" s="107"/>
      <c r="FZ1900" s="107"/>
      <c r="GA1900" s="107"/>
      <c r="GB1900" s="107"/>
      <c r="GC1900" s="107"/>
      <c r="GD1900" s="107"/>
      <c r="GE1900" s="107"/>
      <c r="GF1900" s="107"/>
      <c r="GG1900" s="107"/>
      <c r="GH1900" s="107"/>
      <c r="GI1900" s="107"/>
      <c r="GJ1900" s="107"/>
      <c r="GK1900" s="107"/>
      <c r="GL1900" s="107"/>
      <c r="GM1900" s="107"/>
      <c r="GN1900" s="107"/>
      <c r="GO1900" s="107"/>
      <c r="GP1900" s="107"/>
      <c r="GQ1900" s="107"/>
      <c r="GR1900" s="107"/>
      <c r="GS1900" s="107"/>
      <c r="GT1900" s="107"/>
      <c r="GU1900" s="107"/>
      <c r="GV1900" s="107"/>
      <c r="GW1900" s="107"/>
      <c r="GX1900" s="107"/>
    </row>
    <row r="1901" spans="1:206" hidden="1">
      <c r="A1901" s="101" t="s">
        <v>2619</v>
      </c>
      <c r="B1901" s="96" t="s">
        <v>2575</v>
      </c>
      <c r="C1901" s="35" t="s">
        <v>714</v>
      </c>
      <c r="D1901" s="95" t="s">
        <v>2576</v>
      </c>
      <c r="E1901" s="101" t="s">
        <v>2631</v>
      </c>
      <c r="F1901" s="107"/>
      <c r="G1901" s="107"/>
      <c r="H1901" s="107"/>
      <c r="I1901" s="107"/>
      <c r="J1901" s="107"/>
      <c r="K1901" s="107"/>
      <c r="L1901" s="107"/>
      <c r="M1901" s="107"/>
      <c r="N1901" s="107"/>
      <c r="O1901" s="107"/>
      <c r="P1901" s="107"/>
      <c r="Q1901" s="107"/>
      <c r="R1901" s="107"/>
      <c r="S1901" s="107"/>
      <c r="T1901" s="107"/>
      <c r="U1901" s="107"/>
      <c r="V1901" s="107"/>
      <c r="W1901" s="107"/>
      <c r="X1901" s="107"/>
      <c r="Y1901" s="107"/>
      <c r="Z1901" s="107"/>
      <c r="AA1901" s="107"/>
      <c r="AB1901" s="107"/>
      <c r="AC1901" s="107"/>
      <c r="AD1901" s="107"/>
      <c r="AE1901" s="107"/>
      <c r="AF1901" s="107"/>
      <c r="AG1901" s="107"/>
      <c r="AH1901" s="107"/>
      <c r="AI1901" s="107"/>
      <c r="AJ1901" s="107"/>
      <c r="AK1901" s="107"/>
      <c r="AL1901" s="107"/>
      <c r="AM1901" s="107"/>
      <c r="AN1901" s="107"/>
      <c r="AO1901" s="107"/>
      <c r="AP1901" s="107"/>
      <c r="AQ1901" s="107"/>
      <c r="AR1901" s="107"/>
      <c r="AS1901" s="107"/>
      <c r="AT1901" s="107"/>
      <c r="AU1901" s="107"/>
      <c r="AV1901" s="107"/>
      <c r="AW1901" s="107"/>
      <c r="AX1901" s="107"/>
      <c r="AY1901" s="107"/>
      <c r="AZ1901" s="107"/>
      <c r="BA1901" s="107"/>
      <c r="BB1901" s="107"/>
      <c r="BC1901" s="107"/>
      <c r="BD1901" s="108"/>
      <c r="BE1901" s="107"/>
      <c r="BF1901" s="107"/>
      <c r="BG1901" s="107"/>
      <c r="BH1901" s="107"/>
      <c r="BI1901" s="108"/>
      <c r="BJ1901" s="107"/>
      <c r="BK1901" s="107"/>
      <c r="BL1901" s="107"/>
      <c r="BM1901" s="107"/>
      <c r="BN1901" s="107"/>
      <c r="BO1901" s="107"/>
      <c r="BP1901" s="107"/>
      <c r="BQ1901" s="107"/>
      <c r="BR1901" s="107"/>
      <c r="BS1901" s="107"/>
      <c r="BT1901" s="107"/>
      <c r="BU1901" s="107"/>
      <c r="BV1901" s="107"/>
      <c r="BW1901" s="107"/>
      <c r="BX1901" s="110">
        <f t="shared" si="75"/>
        <v>839.28498013356386</v>
      </c>
      <c r="BY1901" s="110">
        <f t="shared" si="75"/>
        <v>897.78047215528409</v>
      </c>
      <c r="BZ1901" s="110">
        <f t="shared" si="75"/>
        <v>942.00134349622795</v>
      </c>
      <c r="CA1901" s="110">
        <f t="shared" si="75"/>
        <v>987.33452734686</v>
      </c>
      <c r="CB1901" s="110">
        <f t="shared" si="75"/>
        <v>1008.1773100850099</v>
      </c>
      <c r="CC1901" s="110">
        <f t="shared" si="75"/>
        <v>1010.326833084684</v>
      </c>
      <c r="CD1901" s="110">
        <f t="shared" si="75"/>
        <v>1053.8932964802239</v>
      </c>
      <c r="CE1901" s="110">
        <f t="shared" si="75"/>
        <v>1098.3800571595179</v>
      </c>
      <c r="CF1901" s="110">
        <f t="shared" si="75"/>
        <v>1135.56372472867</v>
      </c>
      <c r="CG1901" s="110">
        <f t="shared" si="75"/>
        <v>1212.1258081179019</v>
      </c>
      <c r="CH1901" s="110">
        <f t="shared" si="75"/>
        <v>1228.14654400935</v>
      </c>
      <c r="CI1901" s="110">
        <f t="shared" si="75"/>
        <v>1249.439974931458</v>
      </c>
      <c r="CJ1901" s="110">
        <f t="shared" si="75"/>
        <v>1255.1582309651219</v>
      </c>
      <c r="CK1901" s="110">
        <f t="shared" si="75"/>
        <v>1266.38512461747</v>
      </c>
      <c r="CL1901" s="110">
        <f t="shared" si="75"/>
        <v>1374.7738113006919</v>
      </c>
      <c r="CM1901" s="110">
        <f t="shared" si="75"/>
        <v>1411.035753048164</v>
      </c>
      <c r="CN1901" s="110">
        <f t="shared" si="74"/>
        <v>1447.5312988424739</v>
      </c>
      <c r="CO1901" s="110">
        <f t="shared" si="74"/>
        <v>1520.0843191609579</v>
      </c>
      <c r="CP1901" s="110">
        <f t="shared" si="74"/>
        <v>1587.0826862680899</v>
      </c>
      <c r="CQ1901" s="110">
        <f t="shared" si="74"/>
        <v>1642.046480000042</v>
      </c>
      <c r="CR1901" s="110">
        <f t="shared" si="74"/>
        <v>1693.6519341682538</v>
      </c>
      <c r="CS1901" s="110">
        <f t="shared" si="74"/>
        <v>1716.2248858027322</v>
      </c>
      <c r="CT1901" s="110">
        <f t="shared" si="74"/>
        <v>1721.2681482319438</v>
      </c>
      <c r="CU1901" s="110">
        <f t="shared" si="74"/>
        <v>1740.8688830455098</v>
      </c>
      <c r="CV1901" s="110">
        <f t="shared" si="74"/>
        <v>1766.3392475610058</v>
      </c>
      <c r="CW1901" s="110">
        <f t="shared" si="74"/>
        <v>1795.6585587599998</v>
      </c>
      <c r="CX1901" s="110">
        <f t="shared" si="74"/>
        <v>1883.0586620305239</v>
      </c>
      <c r="CY1901" s="110">
        <f t="shared" si="74"/>
        <v>1881.59761023739</v>
      </c>
      <c r="CZ1901" s="110">
        <f t="shared" si="74"/>
        <v>1931.413839641544</v>
      </c>
      <c r="DA1901" s="110">
        <f t="shared" si="74"/>
        <v>1986.4797612957898</v>
      </c>
      <c r="DB1901" s="110">
        <f t="shared" si="74"/>
        <v>2064.2456538426977</v>
      </c>
      <c r="DC1901" s="110">
        <f t="shared" si="74"/>
        <v>2113.0000092800601</v>
      </c>
      <c r="DD1901" s="110">
        <f t="shared" si="74"/>
        <v>2162.2827006678776</v>
      </c>
      <c r="DE1901" s="110">
        <f t="shared" si="74"/>
        <v>2239.6289594227742</v>
      </c>
      <c r="DF1901" s="110">
        <f t="shared" si="74"/>
        <v>2315.7662296444837</v>
      </c>
      <c r="DG1901" s="110">
        <f t="shared" si="74"/>
        <v>2371.2395556978499</v>
      </c>
      <c r="DH1901" s="110">
        <f t="shared" ref="DH1901:DY1901" si="76">DH1895*23.8846</f>
        <v>2452.0999530234399</v>
      </c>
      <c r="DI1901" s="110">
        <f t="shared" si="76"/>
        <v>2517.4855980224397</v>
      </c>
      <c r="DJ1901" s="110">
        <f t="shared" si="76"/>
        <v>2609.6260434611399</v>
      </c>
      <c r="DK1901" s="110">
        <f t="shared" si="76"/>
        <v>2528.6967713087597</v>
      </c>
      <c r="DL1901" s="110">
        <f t="shared" si="76"/>
        <v>2708.6634848150197</v>
      </c>
      <c r="DM1901" s="110">
        <f t="shared" si="76"/>
        <v>2800.9603600529599</v>
      </c>
      <c r="DN1901" s="110">
        <f t="shared" si="76"/>
        <v>2860.3304631343999</v>
      </c>
      <c r="DO1901" s="110">
        <f t="shared" si="76"/>
        <v>2894.3225816008398</v>
      </c>
      <c r="DP1901" s="110">
        <f t="shared" si="76"/>
        <v>2954.0976289676</v>
      </c>
      <c r="DQ1901" s="110">
        <f t="shared" si="76"/>
        <v>3014.6169037511399</v>
      </c>
      <c r="DR1901" s="110">
        <f t="shared" si="76"/>
        <v>3016.0520386036601</v>
      </c>
      <c r="DS1901" s="110">
        <f t="shared" si="76"/>
        <v>3156.4227810222797</v>
      </c>
      <c r="DT1901" s="110">
        <f t="shared" si="76"/>
        <v>3306.38709786146</v>
      </c>
      <c r="DU1901" s="110">
        <f t="shared" si="76"/>
        <v>3408.4671578055199</v>
      </c>
      <c r="DV1901" s="110">
        <f t="shared" si="76"/>
        <v>3324.3170401777597</v>
      </c>
      <c r="DW1901" s="110">
        <f t="shared" si="76"/>
        <v>3476.9617178789199</v>
      </c>
      <c r="DX1901" s="110">
        <f t="shared" si="76"/>
        <v>3481.1805359845603</v>
      </c>
      <c r="DY1901" s="110">
        <f t="shared" si="76"/>
        <v>3490.3121488026795</v>
      </c>
      <c r="DZ1901" s="107"/>
      <c r="EA1901" s="107"/>
      <c r="EB1901" s="107"/>
      <c r="EC1901" s="107"/>
      <c r="ED1901" s="107"/>
      <c r="EE1901" s="107"/>
      <c r="EF1901" s="107"/>
      <c r="EG1901" s="107"/>
      <c r="EH1901" s="107"/>
      <c r="EI1901" s="107"/>
      <c r="EJ1901" s="107"/>
      <c r="EK1901" s="107"/>
      <c r="EL1901" s="107"/>
      <c r="EM1901" s="107"/>
      <c r="EN1901" s="107"/>
      <c r="EO1901" s="107"/>
      <c r="EP1901" s="107"/>
      <c r="EQ1901" s="107"/>
      <c r="ER1901" s="107"/>
      <c r="ES1901" s="107"/>
      <c r="ET1901" s="107"/>
      <c r="EU1901" s="107"/>
      <c r="EV1901" s="107"/>
      <c r="EW1901" s="107"/>
      <c r="EX1901" s="107"/>
      <c r="EY1901" s="107"/>
      <c r="EZ1901" s="107"/>
      <c r="FA1901" s="107"/>
      <c r="FB1901" s="107"/>
      <c r="FC1901" s="107"/>
      <c r="FD1901" s="107"/>
      <c r="FE1901" s="107"/>
      <c r="FF1901" s="107"/>
      <c r="FG1901" s="107"/>
      <c r="FH1901" s="107"/>
      <c r="FI1901" s="107"/>
      <c r="FJ1901" s="107"/>
      <c r="FK1901" s="107"/>
      <c r="FL1901" s="107"/>
      <c r="FM1901" s="107"/>
      <c r="FN1901" s="107"/>
      <c r="FO1901" s="107"/>
      <c r="FP1901" s="107"/>
      <c r="FQ1901" s="107"/>
      <c r="FR1901" s="107"/>
      <c r="FS1901" s="107"/>
      <c r="FT1901" s="107"/>
      <c r="FU1901" s="107"/>
      <c r="FV1901" s="107"/>
      <c r="FW1901" s="107"/>
      <c r="FX1901" s="107"/>
      <c r="FY1901" s="107"/>
      <c r="FZ1901" s="107"/>
      <c r="GA1901" s="107"/>
      <c r="GB1901" s="107"/>
      <c r="GC1901" s="107"/>
      <c r="GD1901" s="107"/>
      <c r="GE1901" s="107"/>
      <c r="GF1901" s="107"/>
      <c r="GG1901" s="107"/>
      <c r="GH1901" s="107"/>
      <c r="GI1901" s="107"/>
      <c r="GJ1901" s="107"/>
      <c r="GK1901" s="107"/>
      <c r="GL1901" s="107"/>
      <c r="GM1901" s="107"/>
      <c r="GN1901" s="107"/>
      <c r="GO1901" s="107"/>
      <c r="GP1901" s="107"/>
      <c r="GQ1901" s="107"/>
      <c r="GR1901" s="107"/>
      <c r="GS1901" s="107"/>
      <c r="GT1901" s="107"/>
      <c r="GU1901" s="107"/>
      <c r="GV1901" s="107"/>
      <c r="GW1901" s="107"/>
      <c r="GX1901" s="107"/>
    </row>
    <row r="1902" spans="1:206" hidden="1">
      <c r="A1902" s="97" t="s">
        <v>2619</v>
      </c>
      <c r="B1902" s="81" t="s">
        <v>2575</v>
      </c>
      <c r="C1902" t="s">
        <v>714</v>
      </c>
      <c r="D1902" s="94" t="s">
        <v>2576</v>
      </c>
      <c r="E1902" t="s">
        <v>2632</v>
      </c>
      <c r="BS1902" s="59">
        <v>3.4458946320228202E-2</v>
      </c>
      <c r="BT1902" s="59">
        <v>3.8513128740305498E-2</v>
      </c>
      <c r="BU1902" s="59">
        <v>3.8065840613853603E-2</v>
      </c>
      <c r="BV1902" s="59">
        <v>3.8581721026275703E-2</v>
      </c>
      <c r="BW1902" s="59">
        <v>4.5072629996866398E-2</v>
      </c>
      <c r="BX1902" s="59">
        <v>5.5974600756599102E-2</v>
      </c>
      <c r="BY1902" s="59">
        <v>6.6258948780159699E-2</v>
      </c>
      <c r="BZ1902" s="59">
        <v>8.8814366987207904E-2</v>
      </c>
      <c r="CA1902" s="59">
        <v>0.14238644560828101</v>
      </c>
      <c r="CB1902" s="59">
        <v>0.16026655415771501</v>
      </c>
      <c r="CC1902" s="59">
        <v>0.193098159768851</v>
      </c>
      <c r="CD1902" s="59">
        <v>0.21953300575114501</v>
      </c>
      <c r="CE1902" s="59">
        <v>0.245643091344391</v>
      </c>
      <c r="CF1902" s="59">
        <v>0.35053163933116499</v>
      </c>
      <c r="CG1902" s="59">
        <v>0.53583413775550004</v>
      </c>
      <c r="CH1902" s="59">
        <v>0.67289031274049105</v>
      </c>
      <c r="CI1902" s="59">
        <v>0.82256814051424898</v>
      </c>
      <c r="CJ1902" s="59">
        <v>0.888240771765481</v>
      </c>
      <c r="CK1902" s="59">
        <v>0.97659127930592105</v>
      </c>
      <c r="CL1902" s="59">
        <v>0.93565003864193796</v>
      </c>
      <c r="CM1902" s="59">
        <v>1.00383389065962</v>
      </c>
      <c r="CN1902" s="59">
        <v>1.1277763142034001</v>
      </c>
      <c r="CO1902" s="59">
        <v>1.16418370825044</v>
      </c>
      <c r="CP1902" s="59">
        <v>1.29040035784009</v>
      </c>
      <c r="CQ1902" s="59">
        <v>1.3372957861233701</v>
      </c>
      <c r="CR1902" s="59">
        <v>1.43512339242715</v>
      </c>
      <c r="CS1902" s="59">
        <v>1.44588811927906</v>
      </c>
      <c r="CT1902" s="59">
        <v>1.51657292281561</v>
      </c>
      <c r="CU1902" s="59">
        <v>1.48551828067729</v>
      </c>
      <c r="CV1902" s="59">
        <v>1.5545806342547599</v>
      </c>
      <c r="CW1902" s="59">
        <v>1.6604766051837001</v>
      </c>
      <c r="CX1902" s="59">
        <v>1.74309030976428</v>
      </c>
      <c r="CY1902" s="59">
        <v>1.70811195702344</v>
      </c>
      <c r="CZ1902" s="59">
        <v>1.7976132072744799</v>
      </c>
      <c r="DA1902" s="59">
        <v>1.8144706139937601</v>
      </c>
      <c r="DB1902" s="59">
        <v>2.0045604985425598</v>
      </c>
      <c r="DC1902" s="59">
        <v>2.2846901178691001</v>
      </c>
      <c r="DD1902" s="59">
        <v>2.41428964459692</v>
      </c>
      <c r="DE1902" s="59">
        <v>2.5615297912636299</v>
      </c>
      <c r="DF1902" s="59">
        <v>2.8191811310425599</v>
      </c>
      <c r="DG1902" s="59">
        <v>2.90890055217278</v>
      </c>
      <c r="DH1902" s="59">
        <v>3.0374920413851201</v>
      </c>
      <c r="DI1902" s="59">
        <v>3.2414924556487601</v>
      </c>
      <c r="DJ1902" s="59">
        <v>3.36780975570945</v>
      </c>
      <c r="DK1902" s="59">
        <v>3.3884582411665098</v>
      </c>
      <c r="DL1902" s="59">
        <v>3.5331115456265199</v>
      </c>
      <c r="DM1902" s="59">
        <v>3.8217364168049199</v>
      </c>
      <c r="DN1902" s="59">
        <v>4.1307462504701098</v>
      </c>
      <c r="DO1902" s="59">
        <v>4.2122004392658701</v>
      </c>
      <c r="DP1902" s="59">
        <v>4.3284614823569401</v>
      </c>
      <c r="DQ1902" s="59">
        <v>4.7079402752897197</v>
      </c>
      <c r="DR1902" s="59">
        <v>4.8616800285662896</v>
      </c>
      <c r="DS1902" s="59">
        <v>5.2406808215073397</v>
      </c>
      <c r="DT1902" s="59">
        <v>5.5908349773908403</v>
      </c>
      <c r="DU1902" s="59">
        <v>5.6754337158636101</v>
      </c>
      <c r="DV1902" s="59">
        <v>5.5506366340559898</v>
      </c>
      <c r="DW1902" s="59">
        <v>6.3580510262545404</v>
      </c>
      <c r="DX1902" s="59">
        <v>6.2896025205991402</v>
      </c>
      <c r="DY1902" s="59">
        <v>6.16424695677415</v>
      </c>
    </row>
    <row r="1903" spans="1:206" hidden="1">
      <c r="A1903" s="97" t="s">
        <v>2619</v>
      </c>
      <c r="B1903" s="81" t="s">
        <v>2575</v>
      </c>
      <c r="C1903" t="s">
        <v>714</v>
      </c>
      <c r="D1903" s="94" t="s">
        <v>2576</v>
      </c>
      <c r="E1903" t="s">
        <v>2633</v>
      </c>
      <c r="BS1903" s="59">
        <v>0.33601813638233502</v>
      </c>
      <c r="BT1903" s="59">
        <v>0.38725861720740701</v>
      </c>
      <c r="BU1903" s="59">
        <v>0.45051284498185801</v>
      </c>
      <c r="BV1903" s="59">
        <v>0.530198725813534</v>
      </c>
      <c r="BW1903" s="59">
        <v>0.65545218923944004</v>
      </c>
      <c r="BX1903" s="59">
        <v>0.78138298666453898</v>
      </c>
      <c r="BY1903" s="59">
        <v>0.89212190394755397</v>
      </c>
      <c r="BZ1903" s="59">
        <v>0.99223864066880196</v>
      </c>
      <c r="CA1903" s="59">
        <v>1.2162224823841801</v>
      </c>
      <c r="CB1903" s="59">
        <v>1.43955267407</v>
      </c>
      <c r="CC1903" s="59">
        <v>1.6508890748955301</v>
      </c>
      <c r="CD1903" s="59">
        <v>1.83842756715603</v>
      </c>
      <c r="CE1903" s="59">
        <v>2.22975454851984</v>
      </c>
      <c r="CF1903" s="59">
        <v>2.64003389899153</v>
      </c>
      <c r="CG1903" s="59">
        <v>3.2183730280958098</v>
      </c>
      <c r="CH1903" s="59">
        <v>3.35609313345048</v>
      </c>
      <c r="CI1903" s="59">
        <v>3.44617873759125</v>
      </c>
      <c r="CJ1903" s="59">
        <v>3.6792616555467199</v>
      </c>
      <c r="CK1903" s="59">
        <v>3.9590086609823598</v>
      </c>
      <c r="CL1903" s="59">
        <v>4.8688673693686697</v>
      </c>
      <c r="CM1903" s="59">
        <v>7.0071145703550402</v>
      </c>
      <c r="CN1903" s="59">
        <v>7.9316584756597797</v>
      </c>
      <c r="CO1903" s="59">
        <v>8.4861837264616007</v>
      </c>
      <c r="CP1903" s="59">
        <v>9.0842903387965599</v>
      </c>
      <c r="CQ1903" s="59">
        <v>9.8634045688668195</v>
      </c>
      <c r="CR1903" s="59">
        <v>10.316490102675701</v>
      </c>
      <c r="CS1903" s="59">
        <v>11.0718230358324</v>
      </c>
      <c r="CT1903" s="59">
        <v>11.989005126757499</v>
      </c>
      <c r="CU1903" s="59">
        <v>12.1255264442879</v>
      </c>
      <c r="CV1903" s="59">
        <v>13.196181482097</v>
      </c>
      <c r="CW1903" s="59">
        <v>14.055870809941499</v>
      </c>
      <c r="CX1903" s="59">
        <v>15.1285432656586</v>
      </c>
      <c r="CY1903" s="59">
        <v>15.9265504247159</v>
      </c>
      <c r="CZ1903" s="59">
        <v>16.656149802438399</v>
      </c>
      <c r="DA1903" s="59">
        <v>18.044894269813</v>
      </c>
      <c r="DB1903" s="59">
        <v>19.070230512414099</v>
      </c>
      <c r="DC1903" s="59">
        <v>20.2333045529667</v>
      </c>
      <c r="DD1903" s="59">
        <v>21.431008112383999</v>
      </c>
      <c r="DE1903" s="59">
        <v>22.981925782340099</v>
      </c>
      <c r="DF1903" s="59">
        <v>24.6625126130529</v>
      </c>
      <c r="DG1903" s="59">
        <v>26.502218998561101</v>
      </c>
      <c r="DH1903" s="59">
        <v>28.0939789959811</v>
      </c>
      <c r="DI1903" s="59">
        <v>30.3548060866305</v>
      </c>
      <c r="DJ1903" s="59">
        <v>32.4147956152446</v>
      </c>
      <c r="DK1903" s="59">
        <v>33.412491224822503</v>
      </c>
      <c r="DL1903" s="59">
        <v>36.772059247363302</v>
      </c>
      <c r="DM1903" s="59">
        <v>39.486766590736799</v>
      </c>
      <c r="DN1903" s="59">
        <v>41.628687423653901</v>
      </c>
      <c r="DO1903" s="59">
        <v>42.552246367866204</v>
      </c>
      <c r="DP1903" s="59">
        <v>44.364347311668098</v>
      </c>
      <c r="DQ1903" s="59">
        <v>45.858312018826801</v>
      </c>
      <c r="DR1903" s="59">
        <v>45.962492881168103</v>
      </c>
      <c r="DS1903" s="59">
        <v>49.309517076704601</v>
      </c>
      <c r="DT1903" s="59">
        <v>51.6260405855719</v>
      </c>
      <c r="DU1903" s="59">
        <v>53.0189443354029</v>
      </c>
      <c r="DV1903" s="59">
        <v>54.481812711572204</v>
      </c>
      <c r="DW1903" s="59">
        <v>57.341615905286702</v>
      </c>
      <c r="DX1903" s="59">
        <v>57.088897722773197</v>
      </c>
      <c r="DY1903" s="59">
        <v>57.9528080988675</v>
      </c>
    </row>
    <row r="1904" spans="1:206" hidden="1">
      <c r="A1904" s="97" t="s">
        <v>2619</v>
      </c>
      <c r="B1904" s="81" t="s">
        <v>2575</v>
      </c>
      <c r="C1904" t="s">
        <v>714</v>
      </c>
      <c r="D1904" s="94" t="s">
        <v>2576</v>
      </c>
      <c r="E1904" t="s">
        <v>2634</v>
      </c>
      <c r="F1904" s="55"/>
      <c r="G1904" s="55"/>
      <c r="H1904" s="55"/>
      <c r="I1904" s="55"/>
      <c r="J1904" s="55"/>
      <c r="K1904" s="55"/>
      <c r="L1904" s="55"/>
      <c r="M1904" s="55"/>
      <c r="N1904" s="55"/>
      <c r="O1904" s="55"/>
      <c r="P1904" s="55"/>
      <c r="Q1904" s="55"/>
      <c r="R1904" s="55"/>
      <c r="S1904" s="55"/>
      <c r="T1904" s="55"/>
      <c r="U1904" s="55"/>
      <c r="V1904" s="55"/>
      <c r="W1904" s="55"/>
      <c r="X1904" s="55"/>
      <c r="Y1904" s="55"/>
      <c r="Z1904" s="55"/>
      <c r="AA1904" s="55"/>
      <c r="AB1904" s="55"/>
      <c r="AC1904" s="55"/>
      <c r="AD1904" s="55"/>
      <c r="AE1904" s="55"/>
      <c r="AF1904" s="55"/>
      <c r="AG1904" s="55"/>
      <c r="AH1904" s="55"/>
      <c r="AI1904" s="55"/>
      <c r="AJ1904" s="55"/>
      <c r="AK1904" s="55"/>
      <c r="AL1904" s="55"/>
      <c r="AM1904" s="55"/>
      <c r="AN1904" s="55"/>
      <c r="AO1904" s="55"/>
      <c r="AP1904" s="55"/>
      <c r="AQ1904" s="55"/>
      <c r="AR1904" s="55"/>
      <c r="AS1904" s="55"/>
      <c r="AT1904" s="55"/>
      <c r="AU1904" s="55"/>
      <c r="AV1904" s="55"/>
      <c r="AW1904" s="55"/>
      <c r="AX1904" s="55"/>
      <c r="AY1904" s="55"/>
      <c r="AZ1904" s="55"/>
      <c r="BA1904" s="55"/>
      <c r="BB1904" s="55"/>
      <c r="BC1904" s="55"/>
      <c r="BD1904" s="55"/>
      <c r="BE1904" s="55"/>
      <c r="BF1904" s="55"/>
      <c r="BG1904" s="55"/>
      <c r="BH1904" s="55"/>
      <c r="BI1904" s="55"/>
      <c r="BJ1904" s="55"/>
      <c r="BK1904" s="55"/>
      <c r="BL1904" s="55"/>
      <c r="BM1904" s="55"/>
      <c r="BN1904" s="55"/>
      <c r="BO1904" s="55"/>
      <c r="BP1904" s="55"/>
      <c r="BQ1904" s="55"/>
      <c r="BR1904" s="55"/>
      <c r="BS1904" s="59">
        <v>5.0249385563656599</v>
      </c>
      <c r="BT1904" s="59">
        <v>5.5969655821099797</v>
      </c>
      <c r="BU1904" s="59">
        <v>6.1914942888543001</v>
      </c>
      <c r="BV1904" s="59">
        <v>6.7362737301736999</v>
      </c>
      <c r="BW1904" s="59">
        <v>7.3073394466191504</v>
      </c>
      <c r="BX1904" s="59">
        <v>8.0234093945473397</v>
      </c>
      <c r="BY1904" s="59">
        <v>8.7538906689733196</v>
      </c>
      <c r="BZ1904" s="59">
        <v>9.1802061926573497</v>
      </c>
      <c r="CA1904" s="59">
        <v>9.9611177104525197</v>
      </c>
      <c r="CB1904" s="59">
        <v>10.554906488396201</v>
      </c>
      <c r="CC1904" s="59">
        <v>11.541353311389599</v>
      </c>
      <c r="CD1904" s="59">
        <v>12.740357607603</v>
      </c>
      <c r="CE1904" s="59">
        <v>13.6618313118815</v>
      </c>
      <c r="CF1904" s="59">
        <v>14.5444645434618</v>
      </c>
      <c r="CG1904" s="59">
        <v>15.3172333985567</v>
      </c>
      <c r="CH1904" s="59">
        <v>15.8071242347359</v>
      </c>
      <c r="CI1904" s="59">
        <v>16.670363388955501</v>
      </c>
      <c r="CJ1904" s="59">
        <v>17.875782042741701</v>
      </c>
      <c r="CK1904" s="59">
        <v>19.029334038496</v>
      </c>
      <c r="CL1904" s="59">
        <v>20.593975901603699</v>
      </c>
      <c r="CM1904" s="59">
        <v>19.624707311391798</v>
      </c>
      <c r="CN1904" s="59">
        <v>20.0794421173632</v>
      </c>
      <c r="CO1904" s="59">
        <v>21.004122827202</v>
      </c>
      <c r="CP1904" s="59">
        <v>22.109386302530702</v>
      </c>
      <c r="CQ1904" s="59">
        <v>22.489305660128501</v>
      </c>
      <c r="CR1904" s="59">
        <v>23.768258355557901</v>
      </c>
      <c r="CS1904" s="59">
        <v>23.556678419932702</v>
      </c>
      <c r="CT1904" s="59">
        <v>22.087274353951202</v>
      </c>
      <c r="CU1904" s="59">
        <v>21.363938494585401</v>
      </c>
      <c r="CV1904" s="59">
        <v>19.887179676443299</v>
      </c>
      <c r="CW1904" s="59">
        <v>19.3940582256764</v>
      </c>
      <c r="CX1904" s="59">
        <v>19.995368300005701</v>
      </c>
      <c r="CY1904" s="59">
        <v>18.508030753582698</v>
      </c>
      <c r="CZ1904" s="59">
        <v>18.752385122352202</v>
      </c>
      <c r="DA1904" s="59">
        <v>18.7773657977813</v>
      </c>
      <c r="DB1904" s="59">
        <v>19.114958558929999</v>
      </c>
      <c r="DC1904" s="59">
        <v>19.410256896633602</v>
      </c>
      <c r="DD1904" s="59">
        <v>19.5154244846198</v>
      </c>
      <c r="DE1904" s="59">
        <v>20.0228148729074</v>
      </c>
      <c r="DF1904" s="59">
        <v>20.545460596680599</v>
      </c>
      <c r="DG1904" s="59">
        <v>20.843732639681502</v>
      </c>
      <c r="DH1904" s="59">
        <v>21.540003698086299</v>
      </c>
      <c r="DI1904" s="59">
        <v>21.550806071842</v>
      </c>
      <c r="DJ1904" s="59">
        <v>21.271867331583</v>
      </c>
      <c r="DK1904" s="59">
        <v>19.422052572015598</v>
      </c>
      <c r="DL1904" s="59">
        <v>20.8815387915819</v>
      </c>
      <c r="DM1904" s="59">
        <v>21.286407742649299</v>
      </c>
      <c r="DN1904" s="59">
        <v>20.8606402617879</v>
      </c>
      <c r="DO1904" s="59">
        <v>20.457578960391398</v>
      </c>
      <c r="DP1904" s="59">
        <v>19.9602277890735</v>
      </c>
      <c r="DQ1904" s="59">
        <v>19.208861782477399</v>
      </c>
      <c r="DR1904" s="59">
        <v>19.704157685700899</v>
      </c>
      <c r="DS1904" s="59">
        <v>20.156840048166401</v>
      </c>
      <c r="DT1904" s="59">
        <v>21.088643552735402</v>
      </c>
      <c r="DU1904" s="59">
        <v>20.6786365546286</v>
      </c>
      <c r="DV1904" s="59">
        <v>19.995811736676799</v>
      </c>
      <c r="DW1904" s="59">
        <v>20.398176742717599</v>
      </c>
      <c r="DX1904" s="59">
        <v>20.2542268380639</v>
      </c>
      <c r="DY1904" s="59">
        <v>20.397211244533501</v>
      </c>
    </row>
    <row r="1905" spans="1:206" hidden="1">
      <c r="A1905" s="97" t="s">
        <v>2619</v>
      </c>
      <c r="B1905" s="81" t="s">
        <v>2575</v>
      </c>
      <c r="C1905" t="s">
        <v>714</v>
      </c>
      <c r="D1905" s="94" t="s">
        <v>2576</v>
      </c>
      <c r="E1905" t="s">
        <v>2635</v>
      </c>
      <c r="F1905" s="55"/>
      <c r="G1905" s="55"/>
      <c r="H1905" s="55"/>
      <c r="I1905" s="55"/>
      <c r="J1905" s="55"/>
      <c r="K1905" s="55"/>
      <c r="L1905" s="55"/>
      <c r="M1905" s="55"/>
      <c r="N1905" s="55"/>
      <c r="O1905" s="55"/>
      <c r="P1905" s="55"/>
      <c r="Q1905" s="55"/>
      <c r="R1905" s="55"/>
      <c r="S1905" s="55"/>
      <c r="T1905" s="55"/>
      <c r="U1905" s="55"/>
      <c r="V1905" s="55"/>
      <c r="W1905" s="55"/>
      <c r="X1905" s="55"/>
      <c r="Y1905" s="55"/>
      <c r="Z1905" s="55"/>
      <c r="AA1905" s="55"/>
      <c r="AB1905" s="55"/>
      <c r="AC1905" s="55"/>
      <c r="AD1905" s="55"/>
      <c r="AE1905" s="55"/>
      <c r="AF1905" s="55"/>
      <c r="AG1905" s="55"/>
      <c r="AH1905" s="55"/>
      <c r="AI1905" s="55"/>
      <c r="AJ1905" s="55"/>
      <c r="AK1905" s="55"/>
      <c r="AL1905" s="55"/>
      <c r="AM1905" s="55"/>
      <c r="AN1905" s="55"/>
      <c r="AO1905" s="55"/>
      <c r="AP1905" s="55"/>
      <c r="AQ1905" s="55"/>
      <c r="AR1905" s="55"/>
      <c r="AS1905" s="55"/>
      <c r="AT1905" s="55"/>
      <c r="AU1905" s="55"/>
      <c r="AV1905" s="55"/>
      <c r="AW1905" s="55"/>
      <c r="AX1905" s="55"/>
      <c r="AY1905" s="55"/>
      <c r="AZ1905" s="55"/>
      <c r="BA1905" s="55"/>
      <c r="BB1905" s="55"/>
      <c r="BC1905" s="55"/>
      <c r="BD1905" s="55"/>
      <c r="BE1905" s="55"/>
      <c r="BF1905" s="55"/>
      <c r="BG1905" s="55"/>
      <c r="BH1905" s="55"/>
      <c r="BI1905" s="55"/>
      <c r="BJ1905" s="55"/>
      <c r="BK1905" s="55"/>
      <c r="BL1905" s="55"/>
      <c r="BM1905" s="55"/>
      <c r="BN1905" s="55"/>
      <c r="BO1905" s="55"/>
      <c r="BP1905" s="55"/>
      <c r="BQ1905" s="55"/>
      <c r="BR1905" s="55"/>
      <c r="BS1905" s="59">
        <v>0.82208529709896505</v>
      </c>
      <c r="BT1905" s="59">
        <v>0.87459555595705696</v>
      </c>
      <c r="BU1905" s="59">
        <v>0.87606406050326702</v>
      </c>
      <c r="BV1905" s="59">
        <v>0.92644007412309204</v>
      </c>
      <c r="BW1905" s="59">
        <v>1.0143022979755101</v>
      </c>
      <c r="BX1905" s="59">
        <v>1.0356659445387699</v>
      </c>
      <c r="BY1905" s="59">
        <v>1.0622894688276501</v>
      </c>
      <c r="BZ1905" s="59">
        <v>1.1274478201085001</v>
      </c>
      <c r="CA1905" s="59">
        <v>1.2689038182288599</v>
      </c>
      <c r="CB1905" s="59">
        <v>1.3395688806267501</v>
      </c>
      <c r="CC1905" s="59">
        <v>1.34323408531781</v>
      </c>
      <c r="CD1905" s="59">
        <v>1.4811808722297399</v>
      </c>
      <c r="CE1905" s="59">
        <v>1.58710709512524</v>
      </c>
      <c r="CF1905" s="59">
        <v>1.75054966571042</v>
      </c>
      <c r="CG1905" s="59">
        <v>1.96862986605265</v>
      </c>
      <c r="CH1905" s="59">
        <v>2.10212609777227</v>
      </c>
      <c r="CI1905" s="59">
        <v>2.2098181631881699</v>
      </c>
      <c r="CJ1905" s="59">
        <v>2.4221526388428098</v>
      </c>
      <c r="CK1905" s="59">
        <v>2.5047209517215299</v>
      </c>
      <c r="CL1905" s="59">
        <v>2.6285510372399501</v>
      </c>
      <c r="CM1905" s="59">
        <v>2.6879491844156198</v>
      </c>
      <c r="CN1905" s="59">
        <v>2.71555664953484</v>
      </c>
      <c r="CO1905" s="59">
        <v>2.7377789383172</v>
      </c>
      <c r="CP1905" s="59">
        <v>2.9095209487131699</v>
      </c>
      <c r="CQ1905" s="59">
        <v>2.9631091214250702</v>
      </c>
      <c r="CR1905" s="59">
        <v>3.10962750203907</v>
      </c>
      <c r="CS1905" s="59">
        <v>3.1950659441063101</v>
      </c>
      <c r="CT1905" s="59">
        <v>3.2577769694034902</v>
      </c>
      <c r="CU1905" s="59">
        <v>3.4311603892128901</v>
      </c>
      <c r="CV1905" s="59">
        <v>3.6178596580284599</v>
      </c>
      <c r="CW1905" s="59">
        <v>3.8924894294468602</v>
      </c>
      <c r="CX1905" s="59">
        <v>4.2119332326692502</v>
      </c>
      <c r="CY1905" s="59">
        <v>4.2813992866431301</v>
      </c>
      <c r="CZ1905" s="59">
        <v>4.5815630370125202</v>
      </c>
      <c r="DA1905" s="59">
        <v>4.5472822413430496</v>
      </c>
      <c r="DB1905" s="59">
        <v>4.8328912748256698</v>
      </c>
      <c r="DC1905" s="59">
        <v>5.01771676479256</v>
      </c>
      <c r="DD1905" s="59">
        <v>5.2305533367471</v>
      </c>
      <c r="DE1905" s="59">
        <v>5.5476036915933902</v>
      </c>
      <c r="DF1905" s="59">
        <v>6.1360226296528699</v>
      </c>
      <c r="DG1905" s="59">
        <v>6.4746526241942703</v>
      </c>
      <c r="DH1905" s="59">
        <v>7.04889185781939</v>
      </c>
      <c r="DI1905" s="59">
        <v>7.1346111077145897</v>
      </c>
      <c r="DJ1905" s="59">
        <v>7.2518450731586199</v>
      </c>
      <c r="DK1905" s="59">
        <v>7.23646296579681</v>
      </c>
      <c r="DL1905" s="59">
        <v>7.6796434701682301</v>
      </c>
      <c r="DM1905" s="59">
        <v>8.0257794087374297</v>
      </c>
      <c r="DN1905" s="59">
        <v>8.4759366086800494</v>
      </c>
      <c r="DO1905" s="59">
        <v>8.8238069475337397</v>
      </c>
      <c r="DP1905" s="59">
        <v>9.0525998746452299</v>
      </c>
      <c r="DQ1905" s="59">
        <v>9.3104872406838695</v>
      </c>
      <c r="DR1905" s="59">
        <v>9.2629270044271799</v>
      </c>
      <c r="DS1905" s="59">
        <v>9.4359008933533897</v>
      </c>
      <c r="DT1905" s="59">
        <v>9.3331011596428599</v>
      </c>
      <c r="DU1905" s="59">
        <v>9.2125806938301995</v>
      </c>
      <c r="DV1905" s="59">
        <v>8.6693361356883507</v>
      </c>
      <c r="DW1905" s="59">
        <v>9.3652662064441703</v>
      </c>
      <c r="DX1905" s="59">
        <v>9.1221265083040599</v>
      </c>
      <c r="DY1905" s="59">
        <v>9.3339448781407501</v>
      </c>
    </row>
    <row r="1906" spans="1:206" hidden="1">
      <c r="A1906" s="97" t="s">
        <v>2619</v>
      </c>
      <c r="B1906" s="81" t="s">
        <v>2575</v>
      </c>
      <c r="C1906" t="s">
        <v>714</v>
      </c>
      <c r="D1906" s="94" t="s">
        <v>2576</v>
      </c>
      <c r="E1906" t="s">
        <v>2636</v>
      </c>
      <c r="F1906" s="55"/>
      <c r="G1906" s="55"/>
      <c r="H1906" s="55"/>
      <c r="I1906" s="55"/>
      <c r="J1906" s="55"/>
      <c r="K1906" s="55"/>
      <c r="L1906" s="55"/>
      <c r="M1906" s="55"/>
      <c r="N1906" s="55"/>
      <c r="O1906" s="55"/>
      <c r="P1906" s="55"/>
      <c r="Q1906" s="55"/>
      <c r="R1906" s="55"/>
      <c r="S1906" s="55"/>
      <c r="T1906" s="55"/>
      <c r="U1906" s="55"/>
      <c r="V1906" s="55"/>
      <c r="W1906" s="55"/>
      <c r="X1906" s="55"/>
      <c r="Y1906" s="55"/>
      <c r="Z1906" s="55"/>
      <c r="AA1906" s="55"/>
      <c r="AB1906" s="55"/>
      <c r="AC1906" s="55"/>
      <c r="AD1906" s="55"/>
      <c r="AE1906" s="55"/>
      <c r="AF1906" s="55"/>
      <c r="AG1906" s="55"/>
      <c r="AH1906" s="55"/>
      <c r="AI1906" s="55"/>
      <c r="AJ1906" s="55"/>
      <c r="AK1906" s="55"/>
      <c r="AL1906" s="55"/>
      <c r="AM1906" s="55"/>
      <c r="AN1906" s="55"/>
      <c r="AO1906" s="55"/>
      <c r="AP1906" s="55"/>
      <c r="AQ1906" s="55"/>
      <c r="AR1906" s="55"/>
      <c r="AS1906" s="55"/>
      <c r="AT1906" s="55"/>
      <c r="AU1906" s="55"/>
      <c r="AV1906" s="55"/>
      <c r="AW1906" s="55"/>
      <c r="AX1906" s="55"/>
      <c r="AY1906" s="55"/>
      <c r="AZ1906" s="55"/>
      <c r="BA1906" s="55"/>
      <c r="BB1906" s="55"/>
      <c r="BC1906" s="55"/>
      <c r="BD1906" s="55"/>
      <c r="BE1906" s="55"/>
      <c r="BF1906" s="55"/>
      <c r="BG1906" s="55"/>
      <c r="BH1906" s="55"/>
      <c r="BI1906" s="55"/>
      <c r="BJ1906" s="55"/>
      <c r="BK1906" s="55"/>
      <c r="BL1906" s="55"/>
      <c r="BM1906" s="55"/>
      <c r="BN1906" s="55"/>
      <c r="BO1906" s="55"/>
      <c r="BP1906" s="55"/>
      <c r="BQ1906" s="55"/>
      <c r="BR1906" s="55"/>
      <c r="BS1906" s="59">
        <v>16.476252840358899</v>
      </c>
      <c r="BT1906" s="59">
        <v>17.8303988097468</v>
      </c>
      <c r="BU1906" s="59">
        <v>18.990472572389901</v>
      </c>
      <c r="BV1906" s="59">
        <v>20.728157164063301</v>
      </c>
      <c r="BW1906" s="59">
        <v>22.7781945282522</v>
      </c>
      <c r="BX1906" s="59">
        <v>24.7168774165911</v>
      </c>
      <c r="BY1906" s="59">
        <v>26.280922681849901</v>
      </c>
      <c r="BZ1906" s="59">
        <v>27.713460815604702</v>
      </c>
      <c r="CA1906" s="59">
        <v>28.371567091788101</v>
      </c>
      <c r="CB1906" s="59">
        <v>28.481198802124698</v>
      </c>
      <c r="CC1906" s="59">
        <v>27.246475934749402</v>
      </c>
      <c r="CD1906" s="59">
        <v>28.195400654571099</v>
      </c>
      <c r="CE1906" s="59">
        <v>28.2110823283437</v>
      </c>
      <c r="CF1906" s="59">
        <v>28.572631105431299</v>
      </c>
      <c r="CG1906" s="59">
        <v>29.784835019614501</v>
      </c>
      <c r="CH1906" s="59">
        <v>29.314825533125202</v>
      </c>
      <c r="CI1906" s="59">
        <v>28.676217698070101</v>
      </c>
      <c r="CJ1906" s="59">
        <v>27.225596150849</v>
      </c>
      <c r="CK1906" s="59">
        <v>26.464123513025601</v>
      </c>
      <c r="CL1906" s="59">
        <v>28.222588627832</v>
      </c>
      <c r="CM1906" s="59">
        <v>28.220376776414899</v>
      </c>
      <c r="CN1906" s="59">
        <v>27.261552269104801</v>
      </c>
      <c r="CO1906" s="59">
        <v>28.822542157024099</v>
      </c>
      <c r="CP1906" s="59">
        <v>29.726237396011101</v>
      </c>
      <c r="CQ1906" s="59">
        <v>31.346025597187602</v>
      </c>
      <c r="CR1906" s="59">
        <v>31.5026393873849</v>
      </c>
      <c r="CS1906" s="59">
        <v>32.632756219420102</v>
      </c>
      <c r="CT1906" s="59">
        <v>33.377909990435001</v>
      </c>
      <c r="CU1906" s="59">
        <v>34.549591994786098</v>
      </c>
      <c r="CV1906" s="59">
        <v>35.146805962373001</v>
      </c>
      <c r="CW1906" s="59">
        <v>36.973275779862803</v>
      </c>
      <c r="CX1906" s="59">
        <v>38.694383725174703</v>
      </c>
      <c r="CY1906" s="59">
        <v>38.885317392996498</v>
      </c>
      <c r="CZ1906" s="59">
        <v>38.9746831980301</v>
      </c>
      <c r="DA1906" s="59">
        <v>39.8748366069048</v>
      </c>
      <c r="DB1906" s="59">
        <v>41.356687600200502</v>
      </c>
      <c r="DC1906" s="59">
        <v>40.594627492653601</v>
      </c>
      <c r="DD1906" s="59">
        <v>41.510557634377598</v>
      </c>
      <c r="DE1906" s="59">
        <v>41.505964349868002</v>
      </c>
      <c r="DF1906" s="59">
        <v>42.080210261803501</v>
      </c>
      <c r="DG1906" s="59">
        <v>42.050835673900998</v>
      </c>
      <c r="DH1906" s="59">
        <v>41.660637784021603</v>
      </c>
      <c r="DI1906" s="59">
        <v>43.254820553352999</v>
      </c>
      <c r="DJ1906" s="59">
        <v>43.789762568077997</v>
      </c>
      <c r="DK1906" s="59">
        <v>42.401052342553101</v>
      </c>
      <c r="DL1906" s="59">
        <v>44.871402698161504</v>
      </c>
      <c r="DM1906" s="59">
        <v>43.8361359438858</v>
      </c>
      <c r="DN1906" s="59">
        <v>44.435276825621202</v>
      </c>
      <c r="DO1906" s="59">
        <v>45.348973592161201</v>
      </c>
      <c r="DP1906" s="59">
        <v>44.556479510967598</v>
      </c>
      <c r="DQ1906" s="59">
        <v>46.021998473792301</v>
      </c>
      <c r="DR1906" s="59">
        <v>47.034399526535701</v>
      </c>
      <c r="DS1906" s="59">
        <v>47.320317326826597</v>
      </c>
      <c r="DT1906" s="59">
        <v>50.318563914166504</v>
      </c>
      <c r="DU1906" s="59">
        <v>52.118438788449502</v>
      </c>
      <c r="DV1906" s="59">
        <v>50.673135948112701</v>
      </c>
      <c r="DW1906" s="59">
        <v>51.397351602892698</v>
      </c>
      <c r="DX1906" s="59">
        <v>51.557910630683097</v>
      </c>
      <c r="DY1906" s="59">
        <v>50.5180457640963</v>
      </c>
    </row>
    <row r="1907" spans="1:206" hidden="1">
      <c r="A1907" s="97" t="s">
        <v>2619</v>
      </c>
      <c r="B1907" s="81" t="s">
        <v>2575</v>
      </c>
      <c r="C1907" t="s">
        <v>714</v>
      </c>
      <c r="D1907" s="94" t="s">
        <v>2576</v>
      </c>
      <c r="E1907" s="81" t="s">
        <v>2637</v>
      </c>
      <c r="F1907" s="81"/>
      <c r="G1907" s="81"/>
      <c r="H1907" s="81"/>
      <c r="I1907" s="81"/>
      <c r="J1907" s="81"/>
      <c r="K1907" s="81"/>
      <c r="L1907" s="81"/>
      <c r="M1907" s="81"/>
      <c r="N1907" s="81"/>
      <c r="O1907" s="81"/>
      <c r="P1907" s="81"/>
      <c r="Q1907" s="81"/>
      <c r="R1907" s="81"/>
      <c r="S1907" s="81"/>
      <c r="T1907" s="81"/>
      <c r="U1907" s="81"/>
      <c r="V1907" s="81"/>
      <c r="W1907" s="81"/>
      <c r="X1907" s="81"/>
      <c r="Y1907" s="81"/>
      <c r="Z1907" s="81"/>
      <c r="AA1907" s="81"/>
      <c r="AB1907" s="81"/>
      <c r="AC1907" s="81"/>
      <c r="AD1907" s="81"/>
      <c r="AE1907" s="81"/>
      <c r="AF1907" s="81"/>
      <c r="AG1907" s="81"/>
      <c r="AH1907" s="81"/>
      <c r="AI1907" s="81"/>
      <c r="AJ1907" s="81"/>
      <c r="AK1907" s="81"/>
      <c r="AL1907" s="81"/>
      <c r="AM1907" s="81"/>
      <c r="AN1907" s="81"/>
      <c r="AO1907" s="81"/>
      <c r="AP1907" s="81"/>
      <c r="AQ1907" s="81"/>
      <c r="AR1907" s="81"/>
      <c r="AS1907" s="81"/>
      <c r="AT1907" s="81"/>
      <c r="AU1907" s="81"/>
      <c r="AV1907" s="81"/>
      <c r="AW1907" s="81"/>
      <c r="AX1907" s="81"/>
      <c r="AY1907" s="81"/>
      <c r="AZ1907" s="81"/>
      <c r="BA1907" s="81"/>
      <c r="BB1907" s="81"/>
      <c r="BC1907" s="81"/>
      <c r="BD1907" s="81"/>
      <c r="BE1907" s="81"/>
      <c r="BF1907" s="81"/>
      <c r="BG1907" s="81"/>
      <c r="BH1907" s="81"/>
      <c r="BI1907" s="81"/>
      <c r="BJ1907" s="81"/>
      <c r="BK1907" s="81"/>
      <c r="BL1907" s="81"/>
      <c r="BM1907" s="81"/>
      <c r="BN1907" s="81"/>
      <c r="BO1907" s="81"/>
      <c r="BP1907" s="81"/>
      <c r="BQ1907" s="81"/>
      <c r="BR1907" s="81"/>
      <c r="BS1907" s="116">
        <v>22.693753776526101</v>
      </c>
      <c r="BT1907" s="116">
        <v>24.727731693761498</v>
      </c>
      <c r="BU1907" s="116">
        <v>26.5466096073432</v>
      </c>
      <c r="BV1907" s="116">
        <v>28.9596514151999</v>
      </c>
      <c r="BW1907" s="116">
        <v>31.8003610920832</v>
      </c>
      <c r="BX1907" s="116">
        <v>34.613310343098398</v>
      </c>
      <c r="BY1907" s="116">
        <v>37.0554836723786</v>
      </c>
      <c r="BZ1907" s="116">
        <v>39.102167836026602</v>
      </c>
      <c r="CA1907" s="116">
        <v>40.960197548461998</v>
      </c>
      <c r="CB1907" s="116">
        <v>41.975493399375402</v>
      </c>
      <c r="CC1907" s="116">
        <v>41.975050566121297</v>
      </c>
      <c r="CD1907" s="116">
        <v>44.474899707311103</v>
      </c>
      <c r="CE1907" s="116">
        <v>45.935418375214702</v>
      </c>
      <c r="CF1907" s="116">
        <v>47.858210852926199</v>
      </c>
      <c r="CG1907" s="116">
        <v>50.8249054500752</v>
      </c>
      <c r="CH1907" s="116">
        <v>51.253059311824401</v>
      </c>
      <c r="CI1907" s="116">
        <v>51.825146128319297</v>
      </c>
      <c r="CJ1907" s="116">
        <v>52.091033259745799</v>
      </c>
      <c r="CK1907" s="116">
        <v>52.933778443531502</v>
      </c>
      <c r="CL1907" s="116">
        <v>57.2496329746862</v>
      </c>
      <c r="CM1907" s="116">
        <v>58.543981733236997</v>
      </c>
      <c r="CN1907" s="116">
        <v>59.115985825866098</v>
      </c>
      <c r="CO1907" s="116">
        <v>62.2148113572554</v>
      </c>
      <c r="CP1907" s="116">
        <v>65.119835343891694</v>
      </c>
      <c r="CQ1907" s="116">
        <v>67.999140733731494</v>
      </c>
      <c r="CR1907" s="116">
        <v>70.132138740084798</v>
      </c>
      <c r="CS1907" s="116">
        <v>71.902211738570699</v>
      </c>
      <c r="CT1907" s="116">
        <v>72.228539363362799</v>
      </c>
      <c r="CU1907" s="116">
        <v>72.955735603549698</v>
      </c>
      <c r="CV1907" s="116">
        <v>73.402607413196606</v>
      </c>
      <c r="CW1907" s="116">
        <v>75.976170850111401</v>
      </c>
      <c r="CX1907" s="116">
        <v>79.773318833272697</v>
      </c>
      <c r="CY1907" s="116">
        <v>79.309409814961697</v>
      </c>
      <c r="CZ1907" s="116">
        <v>80.762394367107802</v>
      </c>
      <c r="DA1907" s="116">
        <v>83.058849529836095</v>
      </c>
      <c r="DB1907" s="116">
        <v>86.3793284449129</v>
      </c>
      <c r="DC1907" s="116">
        <v>87.540595824915698</v>
      </c>
      <c r="DD1907" s="116">
        <v>90.101833212725495</v>
      </c>
      <c r="DE1907" s="116">
        <v>92.619838487972601</v>
      </c>
      <c r="DF1907" s="116">
        <v>96.243387232232607</v>
      </c>
      <c r="DG1907" s="116">
        <v>98.780340488510703</v>
      </c>
      <c r="DH1907" s="116">
        <v>101.381004377293</v>
      </c>
      <c r="DI1907" s="116">
        <v>105.53653627518899</v>
      </c>
      <c r="DJ1907" s="116">
        <v>108.096080343773</v>
      </c>
      <c r="DK1907" s="116">
        <v>105.860517346354</v>
      </c>
      <c r="DL1907" s="116">
        <v>113.73775575290099</v>
      </c>
      <c r="DM1907" s="116">
        <v>116.45682610281401</v>
      </c>
      <c r="DN1907" s="116">
        <v>119.53128737021299</v>
      </c>
      <c r="DO1907" s="116">
        <v>121.394806307218</v>
      </c>
      <c r="DP1907" s="116">
        <v>122.262115968711</v>
      </c>
      <c r="DQ1907" s="116">
        <v>125.10759979107</v>
      </c>
      <c r="DR1907" s="116">
        <v>126.825657126398</v>
      </c>
      <c r="DS1907" s="116">
        <v>131.46325616655801</v>
      </c>
      <c r="DT1907" s="116">
        <v>137.95718418950699</v>
      </c>
      <c r="DU1907" s="116">
        <v>140.70403408817401</v>
      </c>
      <c r="DV1907" s="116">
        <v>139.37073316610599</v>
      </c>
      <c r="DW1907" s="116">
        <v>144.860461483595</v>
      </c>
      <c r="DX1907" s="116">
        <v>144.31276422042299</v>
      </c>
      <c r="DY1907" s="116">
        <v>144.36625694241201</v>
      </c>
      <c r="DZ1907" s="81"/>
      <c r="EA1907" s="81"/>
      <c r="EB1907" s="81"/>
      <c r="EC1907" s="81"/>
      <c r="ED1907" s="81"/>
      <c r="EE1907" s="81"/>
      <c r="EF1907" s="81"/>
      <c r="EG1907" s="81"/>
      <c r="EH1907" s="81"/>
      <c r="EI1907" s="81"/>
      <c r="EJ1907" s="81"/>
      <c r="EK1907" s="81"/>
      <c r="EL1907" s="81"/>
      <c r="EM1907" s="81"/>
      <c r="EN1907" s="81"/>
      <c r="EO1907" s="81"/>
      <c r="EP1907" s="81"/>
      <c r="EQ1907" s="81"/>
      <c r="ER1907" s="81"/>
      <c r="ES1907" s="81"/>
      <c r="ET1907" s="81"/>
      <c r="EU1907" s="81"/>
      <c r="EV1907" s="81"/>
      <c r="EW1907" s="81"/>
      <c r="EX1907" s="81"/>
      <c r="EY1907" s="81"/>
      <c r="EZ1907" s="81"/>
      <c r="FA1907" s="81"/>
      <c r="FB1907" s="81"/>
      <c r="FC1907" s="81"/>
      <c r="FD1907" s="81"/>
      <c r="FE1907" s="81"/>
      <c r="FF1907" s="81"/>
      <c r="FG1907" s="81"/>
      <c r="FH1907" s="81"/>
      <c r="FI1907" s="81"/>
      <c r="FJ1907" s="81"/>
      <c r="FK1907" s="81"/>
      <c r="FL1907" s="81"/>
      <c r="FM1907" s="81"/>
      <c r="FN1907" s="81"/>
      <c r="FO1907" s="81"/>
      <c r="FP1907" s="81"/>
      <c r="FQ1907" s="81"/>
      <c r="FR1907" s="81"/>
      <c r="FS1907" s="81"/>
      <c r="FT1907" s="81"/>
      <c r="FU1907" s="81"/>
      <c r="FV1907" s="81"/>
      <c r="FW1907" s="81"/>
      <c r="FX1907" s="81"/>
      <c r="FY1907" s="81"/>
      <c r="FZ1907" s="81"/>
      <c r="GA1907" s="81"/>
      <c r="GB1907" s="81"/>
      <c r="GC1907" s="81"/>
      <c r="GD1907" s="81"/>
      <c r="GE1907" s="81"/>
      <c r="GF1907" s="81"/>
      <c r="GG1907" s="81"/>
      <c r="GH1907" s="81"/>
      <c r="GI1907" s="81"/>
      <c r="GJ1907" s="81"/>
      <c r="GK1907" s="81"/>
      <c r="GL1907" s="81"/>
      <c r="GM1907" s="81"/>
      <c r="GN1907" s="81"/>
      <c r="GO1907" s="81"/>
      <c r="GP1907" s="81"/>
      <c r="GQ1907" s="81"/>
      <c r="GR1907" s="81"/>
      <c r="GS1907" s="81"/>
      <c r="GT1907" s="81"/>
      <c r="GU1907" s="81"/>
      <c r="GV1907" s="81"/>
      <c r="GW1907" s="81"/>
      <c r="GX1907" s="81"/>
    </row>
    <row r="1908" spans="1:206" hidden="1">
      <c r="A1908" s="101" t="s">
        <v>2619</v>
      </c>
      <c r="B1908" s="96" t="s">
        <v>2575</v>
      </c>
      <c r="C1908" s="35" t="s">
        <v>714</v>
      </c>
      <c r="D1908" s="95" t="s">
        <v>2576</v>
      </c>
      <c r="E1908" s="35" t="s">
        <v>2638</v>
      </c>
      <c r="F1908" s="112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  <c r="W1908" s="112"/>
      <c r="X1908" s="112"/>
      <c r="Y1908" s="112"/>
      <c r="Z1908" s="112"/>
      <c r="AA1908" s="112"/>
      <c r="AB1908" s="112"/>
      <c r="AC1908" s="112"/>
      <c r="AD1908" s="112"/>
      <c r="AE1908" s="112"/>
      <c r="AF1908" s="112"/>
      <c r="AG1908" s="112"/>
      <c r="AH1908" s="112"/>
      <c r="AI1908" s="112"/>
      <c r="AJ1908" s="112"/>
      <c r="AK1908" s="112"/>
      <c r="AL1908" s="112"/>
      <c r="AM1908" s="112"/>
      <c r="AN1908" s="112"/>
      <c r="AO1908" s="112"/>
      <c r="AP1908" s="112"/>
      <c r="AQ1908" s="112"/>
      <c r="AR1908" s="112"/>
      <c r="AS1908" s="112"/>
      <c r="AT1908" s="112"/>
      <c r="AU1908" s="112"/>
      <c r="AV1908" s="112"/>
      <c r="AW1908" s="112"/>
      <c r="AX1908" s="112"/>
      <c r="AY1908" s="112"/>
      <c r="AZ1908" s="112"/>
      <c r="BA1908" s="112"/>
      <c r="BB1908" s="112"/>
      <c r="BC1908" s="112"/>
      <c r="BD1908" s="112"/>
      <c r="BE1908" s="112"/>
      <c r="BF1908" s="112"/>
      <c r="BG1908" s="112"/>
      <c r="BH1908" s="112"/>
      <c r="BI1908" s="112"/>
      <c r="BJ1908" s="112"/>
      <c r="BK1908" s="112"/>
      <c r="BL1908" s="112"/>
      <c r="BM1908" s="112"/>
      <c r="BN1908" s="112"/>
      <c r="BO1908" s="112"/>
      <c r="BP1908" s="112"/>
      <c r="BQ1908" s="112"/>
      <c r="BR1908" s="112"/>
      <c r="BS1908" s="112">
        <f>BS1902*23.8846</f>
        <v>0.82303814928012253</v>
      </c>
      <c r="BT1908" s="112">
        <f t="shared" ref="BT1908:DY1909" si="77">BT1902*23.8846</f>
        <v>0.91987067471070061</v>
      </c>
      <c r="BU1908" s="112">
        <f t="shared" si="77"/>
        <v>0.90918737672564776</v>
      </c>
      <c r="BV1908" s="112">
        <f t="shared" si="77"/>
        <v>0.92150897402418463</v>
      </c>
      <c r="BW1908" s="112">
        <f t="shared" si="77"/>
        <v>1.076541738423155</v>
      </c>
      <c r="BX1908" s="112">
        <f t="shared" si="77"/>
        <v>1.3369309492310668</v>
      </c>
      <c r="BY1908" s="112">
        <f t="shared" si="77"/>
        <v>1.5825684880346023</v>
      </c>
      <c r="BZ1908" s="112">
        <f t="shared" si="77"/>
        <v>2.1212956297426659</v>
      </c>
      <c r="CA1908" s="112">
        <f t="shared" si="77"/>
        <v>3.4008432987755484</v>
      </c>
      <c r="CB1908" s="112">
        <f t="shared" si="77"/>
        <v>3.8279025394353599</v>
      </c>
      <c r="CC1908" s="112">
        <f t="shared" si="77"/>
        <v>4.6120723068150982</v>
      </c>
      <c r="CD1908" s="112">
        <f t="shared" si="77"/>
        <v>5.243458029163798</v>
      </c>
      <c r="CE1908" s="112">
        <f t="shared" si="77"/>
        <v>5.8670869795242409</v>
      </c>
      <c r="CF1908" s="112">
        <f t="shared" si="77"/>
        <v>8.3723079927691426</v>
      </c>
      <c r="CG1908" s="112">
        <f t="shared" si="77"/>
        <v>12.798184046635015</v>
      </c>
      <c r="CH1908" s="112">
        <f t="shared" si="77"/>
        <v>16.07171596368153</v>
      </c>
      <c r="CI1908" s="112">
        <f t="shared" si="77"/>
        <v>19.64671100892663</v>
      </c>
      <c r="CJ1908" s="112">
        <f t="shared" si="77"/>
        <v>21.215275537309807</v>
      </c>
      <c r="CK1908" s="112">
        <f t="shared" si="77"/>
        <v>23.325492069710201</v>
      </c>
      <c r="CL1908" s="112">
        <f t="shared" si="77"/>
        <v>22.347626912947231</v>
      </c>
      <c r="CM1908" s="112">
        <f t="shared" si="77"/>
        <v>23.976170944848761</v>
      </c>
      <c r="CN1908" s="112">
        <f t="shared" si="77"/>
        <v>26.936486154222528</v>
      </c>
      <c r="CO1908" s="112">
        <f t="shared" si="77"/>
        <v>27.806062198078457</v>
      </c>
      <c r="CP1908" s="112">
        <f t="shared" si="77"/>
        <v>30.820696386867411</v>
      </c>
      <c r="CQ1908" s="112">
        <f t="shared" si="77"/>
        <v>31.940774933242242</v>
      </c>
      <c r="CR1908" s="112">
        <f t="shared" si="77"/>
        <v>34.277348178765507</v>
      </c>
      <c r="CS1908" s="112">
        <f t="shared" si="77"/>
        <v>34.534459373732638</v>
      </c>
      <c r="CT1908" s="112">
        <f t="shared" si="77"/>
        <v>36.222737632281714</v>
      </c>
      <c r="CU1908" s="112">
        <f t="shared" si="77"/>
        <v>35.481009926664797</v>
      </c>
      <c r="CV1908" s="112">
        <f t="shared" si="77"/>
        <v>37.130536616921233</v>
      </c>
      <c r="CW1908" s="112">
        <f t="shared" si="77"/>
        <v>39.659819524170601</v>
      </c>
      <c r="CX1908" s="112">
        <f t="shared" si="77"/>
        <v>41.633014812595924</v>
      </c>
      <c r="CY1908" s="112">
        <f t="shared" si="77"/>
        <v>40.797570848722053</v>
      </c>
      <c r="CZ1908" s="112">
        <f t="shared" si="77"/>
        <v>42.935272410468045</v>
      </c>
      <c r="DA1908" s="112">
        <f t="shared" si="77"/>
        <v>43.337904826995363</v>
      </c>
      <c r="DB1908" s="112">
        <f t="shared" si="77"/>
        <v>47.878125683489621</v>
      </c>
      <c r="DC1908" s="112">
        <f t="shared" si="77"/>
        <v>54.568909589256307</v>
      </c>
      <c r="DD1908" s="112">
        <f t="shared" si="77"/>
        <v>57.664342445339592</v>
      </c>
      <c r="DE1908" s="112">
        <f t="shared" si="77"/>
        <v>61.181114452415294</v>
      </c>
      <c r="DF1908" s="112">
        <f t="shared" si="77"/>
        <v>67.335013642499121</v>
      </c>
      <c r="DG1908" s="112">
        <f t="shared" si="77"/>
        <v>69.477926128425977</v>
      </c>
      <c r="DH1908" s="112">
        <f t="shared" si="77"/>
        <v>72.549282411667036</v>
      </c>
      <c r="DI1908" s="112">
        <f t="shared" si="77"/>
        <v>77.421750706188377</v>
      </c>
      <c r="DJ1908" s="112">
        <f t="shared" si="77"/>
        <v>80.438788891217925</v>
      </c>
      <c r="DK1908" s="112">
        <f t="shared" si="77"/>
        <v>80.931969706965617</v>
      </c>
      <c r="DL1908" s="112">
        <f t="shared" si="77"/>
        <v>84.386956022671171</v>
      </c>
      <c r="DM1908" s="112">
        <f t="shared" si="77"/>
        <v>91.280645620818788</v>
      </c>
      <c r="DN1908" s="112">
        <f t="shared" si="77"/>
        <v>98.661221893978379</v>
      </c>
      <c r="DO1908" s="112">
        <f t="shared" si="77"/>
        <v>100.60672261168959</v>
      </c>
      <c r="DP1908" s="112">
        <f t="shared" si="77"/>
        <v>103.38357112150257</v>
      </c>
      <c r="DQ1908" s="112">
        <f t="shared" si="77"/>
        <v>112.44727029918484</v>
      </c>
      <c r="DR1908" s="112">
        <f t="shared" si="77"/>
        <v>116.11928281029439</v>
      </c>
      <c r="DS1908" s="112">
        <f t="shared" si="77"/>
        <v>125.1715651493742</v>
      </c>
      <c r="DT1908" s="112">
        <f t="shared" si="77"/>
        <v>133.53485710098926</v>
      </c>
      <c r="DU1908" s="112">
        <f t="shared" si="77"/>
        <v>135.55546412991598</v>
      </c>
      <c r="DV1908" s="112">
        <f t="shared" si="77"/>
        <v>132.57473574977368</v>
      </c>
      <c r="DW1908" s="112">
        <f t="shared" si="77"/>
        <v>151.8595055416792</v>
      </c>
      <c r="DX1908" s="112">
        <f t="shared" si="77"/>
        <v>150.2246403635022</v>
      </c>
      <c r="DY1908" s="112">
        <f t="shared" si="77"/>
        <v>147.23057286376786</v>
      </c>
      <c r="DZ1908" s="96"/>
      <c r="EA1908" s="96"/>
      <c r="EB1908" s="96"/>
      <c r="EC1908" s="96"/>
      <c r="ED1908" s="96"/>
      <c r="EE1908" s="96"/>
      <c r="EF1908" s="96"/>
      <c r="EG1908" s="96"/>
      <c r="EH1908" s="96"/>
      <c r="EI1908" s="96"/>
      <c r="EJ1908" s="96"/>
      <c r="EK1908" s="96"/>
      <c r="EL1908" s="96"/>
      <c r="EM1908" s="96"/>
      <c r="EN1908" s="96"/>
      <c r="EO1908" s="96"/>
      <c r="EP1908" s="96"/>
      <c r="EQ1908" s="96"/>
      <c r="ER1908" s="96"/>
      <c r="ES1908" s="96"/>
      <c r="ET1908" s="96"/>
      <c r="EU1908" s="96"/>
      <c r="EV1908" s="96"/>
      <c r="EW1908" s="96"/>
      <c r="EX1908" s="96"/>
      <c r="EY1908" s="96"/>
      <c r="EZ1908" s="96"/>
      <c r="FA1908" s="96"/>
      <c r="FB1908" s="96"/>
      <c r="FC1908" s="96"/>
      <c r="FD1908" s="96"/>
      <c r="FE1908" s="96"/>
      <c r="FF1908" s="96"/>
      <c r="FG1908" s="96"/>
      <c r="FH1908" s="96"/>
      <c r="FI1908" s="96"/>
      <c r="FJ1908" s="96"/>
      <c r="FK1908" s="96"/>
      <c r="FL1908" s="96"/>
      <c r="FM1908" s="96"/>
      <c r="FN1908" s="96"/>
      <c r="FO1908" s="96"/>
      <c r="FP1908" s="96"/>
      <c r="FQ1908" s="96"/>
      <c r="FR1908" s="96"/>
      <c r="FS1908" s="96"/>
      <c r="FT1908" s="96"/>
      <c r="FU1908" s="96"/>
      <c r="FV1908" s="96"/>
      <c r="FW1908" s="96"/>
      <c r="FX1908" s="96"/>
      <c r="FY1908" s="96"/>
      <c r="FZ1908" s="96"/>
      <c r="GA1908" s="96"/>
      <c r="GB1908" s="96"/>
      <c r="GC1908" s="96"/>
      <c r="GD1908" s="96"/>
      <c r="GE1908" s="96"/>
      <c r="GF1908" s="96"/>
      <c r="GG1908" s="96"/>
      <c r="GH1908" s="96"/>
      <c r="GI1908" s="96"/>
      <c r="GJ1908" s="96"/>
      <c r="GK1908" s="96"/>
      <c r="GL1908" s="96"/>
      <c r="GM1908" s="96"/>
      <c r="GN1908" s="96"/>
      <c r="GO1908" s="96"/>
      <c r="GP1908" s="96"/>
      <c r="GQ1908" s="96"/>
      <c r="GR1908" s="96"/>
      <c r="GS1908" s="96"/>
      <c r="GT1908" s="96"/>
      <c r="GU1908" s="96"/>
      <c r="GV1908" s="96"/>
      <c r="GW1908" s="96"/>
      <c r="GX1908" s="96"/>
    </row>
    <row r="1909" spans="1:206" hidden="1">
      <c r="A1909" s="101" t="s">
        <v>2619</v>
      </c>
      <c r="B1909" s="96" t="s">
        <v>2575</v>
      </c>
      <c r="C1909" s="35" t="s">
        <v>714</v>
      </c>
      <c r="D1909" s="95" t="s">
        <v>2576</v>
      </c>
      <c r="E1909" s="35" t="s">
        <v>2639</v>
      </c>
      <c r="F1909" s="112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  <c r="W1909" s="112"/>
      <c r="X1909" s="112"/>
      <c r="Y1909" s="112"/>
      <c r="Z1909" s="112"/>
      <c r="AA1909" s="112"/>
      <c r="AB1909" s="112"/>
      <c r="AC1909" s="112"/>
      <c r="AD1909" s="112"/>
      <c r="AE1909" s="112"/>
      <c r="AF1909" s="112"/>
      <c r="AG1909" s="112"/>
      <c r="AH1909" s="112"/>
      <c r="AI1909" s="112"/>
      <c r="AJ1909" s="112"/>
      <c r="AK1909" s="112"/>
      <c r="AL1909" s="112"/>
      <c r="AM1909" s="112"/>
      <c r="AN1909" s="112"/>
      <c r="AO1909" s="112"/>
      <c r="AP1909" s="112"/>
      <c r="AQ1909" s="112"/>
      <c r="AR1909" s="112"/>
      <c r="AS1909" s="112"/>
      <c r="AT1909" s="112"/>
      <c r="AU1909" s="112"/>
      <c r="AV1909" s="112"/>
      <c r="AW1909" s="112"/>
      <c r="AX1909" s="112"/>
      <c r="AY1909" s="112"/>
      <c r="AZ1909" s="112"/>
      <c r="BA1909" s="112"/>
      <c r="BB1909" s="112"/>
      <c r="BC1909" s="112"/>
      <c r="BD1909" s="112"/>
      <c r="BE1909" s="112"/>
      <c r="BF1909" s="112"/>
      <c r="BG1909" s="112"/>
      <c r="BH1909" s="112"/>
      <c r="BI1909" s="112"/>
      <c r="BJ1909" s="112"/>
      <c r="BK1909" s="112"/>
      <c r="BL1909" s="112"/>
      <c r="BM1909" s="112"/>
      <c r="BN1909" s="112"/>
      <c r="BO1909" s="112"/>
      <c r="BP1909" s="112"/>
      <c r="BQ1909" s="112"/>
      <c r="BR1909" s="112"/>
      <c r="BS1909" s="112">
        <f t="shared" ref="BS1909:CH1909" si="78">BS1903*23.8846</f>
        <v>8.025658780237519</v>
      </c>
      <c r="BT1909" s="112">
        <f t="shared" si="78"/>
        <v>9.2495171685520337</v>
      </c>
      <c r="BU1909" s="112">
        <f t="shared" si="78"/>
        <v>10.760319097253685</v>
      </c>
      <c r="BV1909" s="112">
        <f t="shared" si="78"/>
        <v>12.663584486565934</v>
      </c>
      <c r="BW1909" s="112">
        <f t="shared" si="78"/>
        <v>15.655213359108329</v>
      </c>
      <c r="BX1909" s="112">
        <f t="shared" si="78"/>
        <v>18.663020083287847</v>
      </c>
      <c r="BY1909" s="112">
        <f t="shared" si="78"/>
        <v>21.307974827025745</v>
      </c>
      <c r="BZ1909" s="112">
        <f t="shared" si="78"/>
        <v>23.699223036918067</v>
      </c>
      <c r="CA1909" s="112">
        <f t="shared" si="78"/>
        <v>29.048987502753185</v>
      </c>
      <c r="CB1909" s="112">
        <f t="shared" si="78"/>
        <v>34.383139799092319</v>
      </c>
      <c r="CC1909" s="112">
        <f t="shared" si="78"/>
        <v>39.430825198249778</v>
      </c>
      <c r="CD1909" s="112">
        <f t="shared" si="78"/>
        <v>43.910107070494909</v>
      </c>
      <c r="CE1909" s="112">
        <f t="shared" si="78"/>
        <v>53.256795489576966</v>
      </c>
      <c r="CF1909" s="112">
        <f t="shared" si="78"/>
        <v>63.056153663853095</v>
      </c>
      <c r="CG1909" s="112">
        <f t="shared" si="78"/>
        <v>76.869552426857183</v>
      </c>
      <c r="CH1909" s="112">
        <f t="shared" si="78"/>
        <v>80.158942055211327</v>
      </c>
      <c r="CI1909" s="112">
        <f t="shared" si="77"/>
        <v>82.310600675871967</v>
      </c>
      <c r="CJ1909" s="112">
        <f t="shared" si="77"/>
        <v>87.877692938071178</v>
      </c>
      <c r="CK1909" s="112">
        <f t="shared" si="77"/>
        <v>94.559338264099267</v>
      </c>
      <c r="CL1909" s="112">
        <f t="shared" si="77"/>
        <v>116.29094957042292</v>
      </c>
      <c r="CM1909" s="112">
        <f t="shared" si="77"/>
        <v>167.36212866710198</v>
      </c>
      <c r="CN1909" s="112">
        <f t="shared" si="77"/>
        <v>189.44449002774357</v>
      </c>
      <c r="CO1909" s="112">
        <f t="shared" si="77"/>
        <v>202.68910383304473</v>
      </c>
      <c r="CP1909" s="112">
        <f t="shared" si="77"/>
        <v>216.97464102602029</v>
      </c>
      <c r="CQ1909" s="112">
        <f t="shared" si="77"/>
        <v>235.58347276555642</v>
      </c>
      <c r="CR1909" s="112">
        <f t="shared" si="77"/>
        <v>246.40523950636802</v>
      </c>
      <c r="CS1909" s="112">
        <f t="shared" si="77"/>
        <v>264.44606448164257</v>
      </c>
      <c r="CT1909" s="112">
        <f t="shared" si="77"/>
        <v>286.35259185055213</v>
      </c>
      <c r="CU1909" s="112">
        <f t="shared" si="77"/>
        <v>289.61334891123875</v>
      </c>
      <c r="CV1909" s="112">
        <f t="shared" si="77"/>
        <v>315.18551622729399</v>
      </c>
      <c r="CW1909" s="112">
        <f t="shared" si="77"/>
        <v>335.71885194712871</v>
      </c>
      <c r="CX1909" s="112">
        <f t="shared" si="77"/>
        <v>361.33920448294936</v>
      </c>
      <c r="CY1909" s="112">
        <f t="shared" si="77"/>
        <v>380.39928627416936</v>
      </c>
      <c r="CZ1909" s="112">
        <f t="shared" si="77"/>
        <v>397.82547557132017</v>
      </c>
      <c r="DA1909" s="112">
        <f t="shared" si="77"/>
        <v>430.99508167677556</v>
      </c>
      <c r="DB1909" s="112">
        <f t="shared" si="77"/>
        <v>455.48482769680578</v>
      </c>
      <c r="DC1909" s="112">
        <f t="shared" si="77"/>
        <v>483.26438592578842</v>
      </c>
      <c r="DD1909" s="112">
        <f t="shared" si="77"/>
        <v>511.87105636104684</v>
      </c>
      <c r="DE1909" s="112">
        <f t="shared" si="77"/>
        <v>548.91410454088032</v>
      </c>
      <c r="DF1909" s="112">
        <f t="shared" si="77"/>
        <v>589.05424875772326</v>
      </c>
      <c r="DG1909" s="112">
        <f t="shared" si="77"/>
        <v>632.99489989303243</v>
      </c>
      <c r="DH1909" s="112">
        <f t="shared" si="77"/>
        <v>671.01345072741015</v>
      </c>
      <c r="DI1909" s="112">
        <f t="shared" si="77"/>
        <v>725.01240145673478</v>
      </c>
      <c r="DJ1909" s="112">
        <f t="shared" si="77"/>
        <v>774.21442735187111</v>
      </c>
      <c r="DK1909" s="112">
        <f t="shared" si="77"/>
        <v>798.04398790839548</v>
      </c>
      <c r="DL1909" s="112">
        <f t="shared" si="77"/>
        <v>878.28592629957348</v>
      </c>
      <c r="DM1909" s="112">
        <f t="shared" si="77"/>
        <v>943.1256253131121</v>
      </c>
      <c r="DN1909" s="112">
        <f t="shared" si="77"/>
        <v>994.2845476390039</v>
      </c>
      <c r="DO1909" s="112">
        <f t="shared" si="77"/>
        <v>1016.3433835979371</v>
      </c>
      <c r="DP1909" s="112">
        <f t="shared" si="77"/>
        <v>1059.6246898002678</v>
      </c>
      <c r="DQ1909" s="112">
        <f t="shared" si="77"/>
        <v>1095.3074392448705</v>
      </c>
      <c r="DR1909" s="112">
        <f t="shared" si="77"/>
        <v>1097.7957574695477</v>
      </c>
      <c r="DS1909" s="112">
        <f t="shared" si="77"/>
        <v>1177.7380915702586</v>
      </c>
      <c r="DT1909" s="112">
        <f t="shared" si="77"/>
        <v>1233.0673289701506</v>
      </c>
      <c r="DU1909" s="112">
        <f t="shared" si="77"/>
        <v>1266.336277873364</v>
      </c>
      <c r="DV1909" s="112">
        <f t="shared" si="77"/>
        <v>1301.2763038908174</v>
      </c>
      <c r="DW1909" s="112">
        <f t="shared" si="77"/>
        <v>1369.5815592514107</v>
      </c>
      <c r="DX1909" s="112">
        <f t="shared" si="77"/>
        <v>1363.5454865493487</v>
      </c>
      <c r="DY1909" s="112">
        <f t="shared" si="77"/>
        <v>1384.1796403182107</v>
      </c>
      <c r="DZ1909" s="96"/>
      <c r="EA1909" s="96"/>
      <c r="EB1909" s="96"/>
      <c r="EC1909" s="96"/>
      <c r="ED1909" s="96"/>
      <c r="EE1909" s="96"/>
      <c r="EF1909" s="96"/>
      <c r="EG1909" s="96"/>
      <c r="EH1909" s="96"/>
      <c r="EI1909" s="96"/>
      <c r="EJ1909" s="96"/>
      <c r="EK1909" s="96"/>
      <c r="EL1909" s="96"/>
      <c r="EM1909" s="96"/>
      <c r="EN1909" s="96"/>
      <c r="EO1909" s="96"/>
      <c r="EP1909" s="96"/>
      <c r="EQ1909" s="96"/>
      <c r="ER1909" s="96"/>
      <c r="ES1909" s="96"/>
      <c r="ET1909" s="96"/>
      <c r="EU1909" s="96"/>
      <c r="EV1909" s="96"/>
      <c r="EW1909" s="96"/>
      <c r="EX1909" s="96"/>
      <c r="EY1909" s="96"/>
      <c r="EZ1909" s="96"/>
      <c r="FA1909" s="96"/>
      <c r="FB1909" s="96"/>
      <c r="FC1909" s="96"/>
      <c r="FD1909" s="96"/>
      <c r="FE1909" s="96"/>
      <c r="FF1909" s="96"/>
      <c r="FG1909" s="96"/>
      <c r="FH1909" s="96"/>
      <c r="FI1909" s="96"/>
      <c r="FJ1909" s="96"/>
      <c r="FK1909" s="96"/>
      <c r="FL1909" s="96"/>
      <c r="FM1909" s="96"/>
      <c r="FN1909" s="96"/>
      <c r="FO1909" s="96"/>
      <c r="FP1909" s="96"/>
      <c r="FQ1909" s="96"/>
      <c r="FR1909" s="96"/>
      <c r="FS1909" s="96"/>
      <c r="FT1909" s="96"/>
      <c r="FU1909" s="96"/>
      <c r="FV1909" s="96"/>
      <c r="FW1909" s="96"/>
      <c r="FX1909" s="96"/>
      <c r="FY1909" s="96"/>
      <c r="FZ1909" s="96"/>
      <c r="GA1909" s="96"/>
      <c r="GB1909" s="96"/>
      <c r="GC1909" s="96"/>
      <c r="GD1909" s="96"/>
      <c r="GE1909" s="96"/>
      <c r="GF1909" s="96"/>
      <c r="GG1909" s="96"/>
      <c r="GH1909" s="96"/>
      <c r="GI1909" s="96"/>
      <c r="GJ1909" s="96"/>
      <c r="GK1909" s="96"/>
      <c r="GL1909" s="96"/>
      <c r="GM1909" s="96"/>
      <c r="GN1909" s="96"/>
      <c r="GO1909" s="96"/>
      <c r="GP1909" s="96"/>
      <c r="GQ1909" s="96"/>
      <c r="GR1909" s="96"/>
      <c r="GS1909" s="96"/>
      <c r="GT1909" s="96"/>
      <c r="GU1909" s="96"/>
      <c r="GV1909" s="96"/>
      <c r="GW1909" s="96"/>
      <c r="GX1909" s="96"/>
    </row>
    <row r="1910" spans="1:206" hidden="1">
      <c r="A1910" s="101" t="s">
        <v>2619</v>
      </c>
      <c r="B1910" s="96" t="s">
        <v>2575</v>
      </c>
      <c r="C1910" s="35" t="s">
        <v>714</v>
      </c>
      <c r="D1910" s="95" t="s">
        <v>2576</v>
      </c>
      <c r="E1910" s="35" t="s">
        <v>2640</v>
      </c>
      <c r="F1910" s="112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  <c r="W1910" s="112"/>
      <c r="X1910" s="112"/>
      <c r="Y1910" s="112"/>
      <c r="Z1910" s="112"/>
      <c r="AA1910" s="112"/>
      <c r="AB1910" s="112"/>
      <c r="AC1910" s="112"/>
      <c r="AD1910" s="112"/>
      <c r="AE1910" s="112"/>
      <c r="AF1910" s="112"/>
      <c r="AG1910" s="112"/>
      <c r="AH1910" s="112"/>
      <c r="AI1910" s="112"/>
      <c r="AJ1910" s="112"/>
      <c r="AK1910" s="112"/>
      <c r="AL1910" s="112"/>
      <c r="AM1910" s="112"/>
      <c r="AN1910" s="112"/>
      <c r="AO1910" s="112"/>
      <c r="AP1910" s="112"/>
      <c r="AQ1910" s="112"/>
      <c r="AR1910" s="112"/>
      <c r="AS1910" s="112"/>
      <c r="AT1910" s="112"/>
      <c r="AU1910" s="112"/>
      <c r="AV1910" s="112"/>
      <c r="AW1910" s="112"/>
      <c r="AX1910" s="112"/>
      <c r="AY1910" s="112"/>
      <c r="AZ1910" s="112"/>
      <c r="BA1910" s="112"/>
      <c r="BB1910" s="112"/>
      <c r="BC1910" s="112"/>
      <c r="BD1910" s="112"/>
      <c r="BE1910" s="112"/>
      <c r="BF1910" s="112"/>
      <c r="BG1910" s="112"/>
      <c r="BH1910" s="112"/>
      <c r="BI1910" s="112"/>
      <c r="BJ1910" s="112"/>
      <c r="BK1910" s="112"/>
      <c r="BL1910" s="112"/>
      <c r="BM1910" s="112"/>
      <c r="BN1910" s="112"/>
      <c r="BO1910" s="112"/>
      <c r="BP1910" s="112"/>
      <c r="BQ1910" s="112"/>
      <c r="BR1910" s="112"/>
      <c r="BS1910" s="112">
        <f t="shared" ref="BS1910:CX1910" si="79">BS1904*23.8846</f>
        <v>120.01864744337124</v>
      </c>
      <c r="BT1910" s="112">
        <f t="shared" si="79"/>
        <v>133.68128414246402</v>
      </c>
      <c r="BU1910" s="112">
        <f t="shared" si="79"/>
        <v>147.8813644915694</v>
      </c>
      <c r="BV1910" s="112">
        <f t="shared" si="79"/>
        <v>160.89320353570673</v>
      </c>
      <c r="BW1910" s="112">
        <f t="shared" si="79"/>
        <v>174.53287974671974</v>
      </c>
      <c r="BX1910" s="112">
        <f t="shared" si="79"/>
        <v>191.63592402500538</v>
      </c>
      <c r="BY1910" s="112">
        <f t="shared" si="79"/>
        <v>209.08317707216014</v>
      </c>
      <c r="BZ1910" s="112">
        <f t="shared" si="79"/>
        <v>219.26555282914373</v>
      </c>
      <c r="CA1910" s="112">
        <f t="shared" si="79"/>
        <v>237.91731206707425</v>
      </c>
      <c r="CB1910" s="112">
        <f t="shared" si="79"/>
        <v>252.0997195127479</v>
      </c>
      <c r="CC1910" s="112">
        <f t="shared" si="79"/>
        <v>275.66060730121603</v>
      </c>
      <c r="CD1910" s="112">
        <f t="shared" si="79"/>
        <v>304.29834531455458</v>
      </c>
      <c r="CE1910" s="112">
        <f t="shared" si="79"/>
        <v>326.30737615176486</v>
      </c>
      <c r="CF1910" s="112">
        <f t="shared" si="79"/>
        <v>347.3887178347677</v>
      </c>
      <c r="CG1910" s="112">
        <f t="shared" si="79"/>
        <v>365.84599283116734</v>
      </c>
      <c r="CH1910" s="112">
        <f t="shared" si="79"/>
        <v>377.54683949697306</v>
      </c>
      <c r="CI1910" s="112">
        <f t="shared" si="79"/>
        <v>398.16496139984656</v>
      </c>
      <c r="CJ1910" s="112">
        <f t="shared" si="79"/>
        <v>426.95590377806843</v>
      </c>
      <c r="CK1910" s="112">
        <f t="shared" si="79"/>
        <v>454.50803177586153</v>
      </c>
      <c r="CL1910" s="112">
        <f t="shared" si="79"/>
        <v>491.87887681944369</v>
      </c>
      <c r="CM1910" s="112">
        <f t="shared" si="79"/>
        <v>468.72828424966855</v>
      </c>
      <c r="CN1910" s="112">
        <f t="shared" si="79"/>
        <v>479.58944319637305</v>
      </c>
      <c r="CO1910" s="112">
        <f t="shared" si="79"/>
        <v>501.67507207858887</v>
      </c>
      <c r="CP1910" s="112">
        <f t="shared" si="79"/>
        <v>528.07384808142479</v>
      </c>
      <c r="CQ1910" s="112">
        <f t="shared" si="79"/>
        <v>537.14806996990512</v>
      </c>
      <c r="CR1910" s="112">
        <f t="shared" si="79"/>
        <v>567.6953435191582</v>
      </c>
      <c r="CS1910" s="112">
        <f t="shared" si="79"/>
        <v>562.64184138872463</v>
      </c>
      <c r="CT1910" s="112">
        <f t="shared" si="79"/>
        <v>527.54571303438286</v>
      </c>
      <c r="CU1910" s="112">
        <f t="shared" si="79"/>
        <v>510.26912536777445</v>
      </c>
      <c r="CV1910" s="112">
        <f t="shared" si="79"/>
        <v>474.99733169997762</v>
      </c>
      <c r="CW1910" s="112">
        <f t="shared" si="79"/>
        <v>463.21932309699054</v>
      </c>
      <c r="CX1910" s="112">
        <f t="shared" si="79"/>
        <v>477.58137369831616</v>
      </c>
      <c r="CY1910" s="112">
        <f t="shared" ref="CY1910:DY1910" si="80">CY1904*23.8846</f>
        <v>442.05691133702129</v>
      </c>
      <c r="CZ1910" s="112">
        <f t="shared" si="80"/>
        <v>447.89321769333338</v>
      </c>
      <c r="DA1910" s="112">
        <f t="shared" si="80"/>
        <v>448.48987113368725</v>
      </c>
      <c r="DB1910" s="112">
        <f t="shared" si="80"/>
        <v>456.55313919661944</v>
      </c>
      <c r="DC1910" s="112">
        <f t="shared" si="80"/>
        <v>463.6062218733349</v>
      </c>
      <c r="DD1910" s="112">
        <f t="shared" si="80"/>
        <v>466.11810764535005</v>
      </c>
      <c r="DE1910" s="112">
        <f t="shared" si="80"/>
        <v>478.23692411344405</v>
      </c>
      <c r="DF1910" s="112">
        <f t="shared" si="80"/>
        <v>490.72010816747741</v>
      </c>
      <c r="DG1910" s="112">
        <f t="shared" si="80"/>
        <v>497.84421660573679</v>
      </c>
      <c r="DH1910" s="112">
        <f t="shared" si="80"/>
        <v>514.47437232731204</v>
      </c>
      <c r="DI1910" s="112">
        <f t="shared" si="80"/>
        <v>514.73238270351737</v>
      </c>
      <c r="DJ1910" s="112">
        <f t="shared" si="80"/>
        <v>508.07004246792729</v>
      </c>
      <c r="DK1910" s="112">
        <f t="shared" si="80"/>
        <v>463.88795686156374</v>
      </c>
      <c r="DL1910" s="112">
        <f t="shared" si="80"/>
        <v>498.747201421417</v>
      </c>
      <c r="DM1910" s="112">
        <f t="shared" si="80"/>
        <v>508.41733437008145</v>
      </c>
      <c r="DN1910" s="112">
        <f t="shared" si="80"/>
        <v>498.24804839669923</v>
      </c>
      <c r="DO1910" s="112">
        <f t="shared" si="80"/>
        <v>488.62109043736439</v>
      </c>
      <c r="DP1910" s="112">
        <f t="shared" si="80"/>
        <v>476.74205665090489</v>
      </c>
      <c r="DQ1910" s="112">
        <f t="shared" si="80"/>
        <v>458.79598012975964</v>
      </c>
      <c r="DR1910" s="112">
        <f t="shared" si="80"/>
        <v>470.62592465989167</v>
      </c>
      <c r="DS1910" s="112">
        <f t="shared" si="80"/>
        <v>481.43806181443523</v>
      </c>
      <c r="DT1910" s="112">
        <f t="shared" si="80"/>
        <v>503.69381579966398</v>
      </c>
      <c r="DU1910" s="112">
        <f t="shared" si="80"/>
        <v>493.90096265268221</v>
      </c>
      <c r="DV1910" s="112">
        <f t="shared" si="80"/>
        <v>477.59196500583067</v>
      </c>
      <c r="DW1910" s="112">
        <f t="shared" si="80"/>
        <v>487.20229222911274</v>
      </c>
      <c r="DX1910" s="112">
        <f t="shared" si="80"/>
        <v>483.76410633642098</v>
      </c>
      <c r="DY1910" s="112">
        <f t="shared" si="80"/>
        <v>487.17923169118484</v>
      </c>
      <c r="DZ1910" s="96"/>
      <c r="EA1910" s="96"/>
      <c r="EB1910" s="96"/>
      <c r="EC1910" s="96"/>
      <c r="ED1910" s="96"/>
      <c r="EE1910" s="96"/>
      <c r="EF1910" s="96"/>
      <c r="EG1910" s="96"/>
      <c r="EH1910" s="96"/>
      <c r="EI1910" s="96"/>
      <c r="EJ1910" s="96"/>
      <c r="EK1910" s="96"/>
      <c r="EL1910" s="96"/>
      <c r="EM1910" s="96"/>
      <c r="EN1910" s="96"/>
      <c r="EO1910" s="96"/>
      <c r="EP1910" s="96"/>
      <c r="EQ1910" s="96"/>
      <c r="ER1910" s="96"/>
      <c r="ES1910" s="96"/>
      <c r="ET1910" s="96"/>
      <c r="EU1910" s="96"/>
      <c r="EV1910" s="96"/>
      <c r="EW1910" s="96"/>
      <c r="EX1910" s="96"/>
      <c r="EY1910" s="96"/>
      <c r="EZ1910" s="96"/>
      <c r="FA1910" s="96"/>
      <c r="FB1910" s="96"/>
      <c r="FC1910" s="96"/>
      <c r="FD1910" s="96"/>
      <c r="FE1910" s="96"/>
      <c r="FF1910" s="96"/>
      <c r="FG1910" s="96"/>
      <c r="FH1910" s="96"/>
      <c r="FI1910" s="96"/>
      <c r="FJ1910" s="96"/>
      <c r="FK1910" s="96"/>
      <c r="FL1910" s="96"/>
      <c r="FM1910" s="96"/>
      <c r="FN1910" s="96"/>
      <c r="FO1910" s="96"/>
      <c r="FP1910" s="96"/>
      <c r="FQ1910" s="96"/>
      <c r="FR1910" s="96"/>
      <c r="FS1910" s="96"/>
      <c r="FT1910" s="96"/>
      <c r="FU1910" s="96"/>
      <c r="FV1910" s="96"/>
      <c r="FW1910" s="96"/>
      <c r="FX1910" s="96"/>
      <c r="FY1910" s="96"/>
      <c r="FZ1910" s="96"/>
      <c r="GA1910" s="96"/>
      <c r="GB1910" s="96"/>
      <c r="GC1910" s="96"/>
      <c r="GD1910" s="96"/>
      <c r="GE1910" s="96"/>
      <c r="GF1910" s="96"/>
      <c r="GG1910" s="96"/>
      <c r="GH1910" s="96"/>
      <c r="GI1910" s="96"/>
      <c r="GJ1910" s="96"/>
      <c r="GK1910" s="96"/>
      <c r="GL1910" s="96"/>
      <c r="GM1910" s="96"/>
      <c r="GN1910" s="96"/>
      <c r="GO1910" s="96"/>
      <c r="GP1910" s="96"/>
      <c r="GQ1910" s="96"/>
      <c r="GR1910" s="96"/>
      <c r="GS1910" s="96"/>
      <c r="GT1910" s="96"/>
      <c r="GU1910" s="96"/>
      <c r="GV1910" s="96"/>
      <c r="GW1910" s="96"/>
      <c r="GX1910" s="96"/>
    </row>
    <row r="1911" spans="1:206" hidden="1">
      <c r="A1911" s="101" t="s">
        <v>2619</v>
      </c>
      <c r="B1911" s="96" t="s">
        <v>2575</v>
      </c>
      <c r="C1911" s="35" t="s">
        <v>714</v>
      </c>
      <c r="D1911" s="95" t="s">
        <v>2576</v>
      </c>
      <c r="E1911" s="35" t="s">
        <v>2641</v>
      </c>
      <c r="F1911" s="112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  <c r="W1911" s="112"/>
      <c r="X1911" s="112"/>
      <c r="Y1911" s="112"/>
      <c r="Z1911" s="112"/>
      <c r="AA1911" s="112"/>
      <c r="AB1911" s="112"/>
      <c r="AC1911" s="112"/>
      <c r="AD1911" s="112"/>
      <c r="AE1911" s="112"/>
      <c r="AF1911" s="112"/>
      <c r="AG1911" s="112"/>
      <c r="AH1911" s="112"/>
      <c r="AI1911" s="112"/>
      <c r="AJ1911" s="112"/>
      <c r="AK1911" s="112"/>
      <c r="AL1911" s="112"/>
      <c r="AM1911" s="112"/>
      <c r="AN1911" s="112"/>
      <c r="AO1911" s="112"/>
      <c r="AP1911" s="112"/>
      <c r="AQ1911" s="112"/>
      <c r="AR1911" s="112"/>
      <c r="AS1911" s="112"/>
      <c r="AT1911" s="112"/>
      <c r="AU1911" s="112"/>
      <c r="AV1911" s="112"/>
      <c r="AW1911" s="112"/>
      <c r="AX1911" s="112"/>
      <c r="AY1911" s="112"/>
      <c r="AZ1911" s="112"/>
      <c r="BA1911" s="112"/>
      <c r="BB1911" s="112"/>
      <c r="BC1911" s="112"/>
      <c r="BD1911" s="112"/>
      <c r="BE1911" s="112"/>
      <c r="BF1911" s="112"/>
      <c r="BG1911" s="112"/>
      <c r="BH1911" s="112"/>
      <c r="BI1911" s="112"/>
      <c r="BJ1911" s="112"/>
      <c r="BK1911" s="112"/>
      <c r="BL1911" s="112"/>
      <c r="BM1911" s="112"/>
      <c r="BN1911" s="112"/>
      <c r="BO1911" s="112"/>
      <c r="BP1911" s="112"/>
      <c r="BQ1911" s="112"/>
      <c r="BR1911" s="112"/>
      <c r="BS1911" s="112">
        <f t="shared" ref="BS1911:CX1911" si="81">BS1905*23.8846</f>
        <v>19.635178487089942</v>
      </c>
      <c r="BT1911" s="112">
        <f t="shared" si="81"/>
        <v>20.889365015811922</v>
      </c>
      <c r="BU1911" s="112">
        <f t="shared" si="81"/>
        <v>20.924439659496329</v>
      </c>
      <c r="BV1911" s="112">
        <f t="shared" si="81"/>
        <v>22.127650594400404</v>
      </c>
      <c r="BW1911" s="112">
        <f t="shared" si="81"/>
        <v>24.226204666225868</v>
      </c>
      <c r="BX1911" s="112">
        <f t="shared" si="81"/>
        <v>24.736466818930705</v>
      </c>
      <c r="BY1911" s="112">
        <f t="shared" si="81"/>
        <v>25.372359047160892</v>
      </c>
      <c r="BZ1911" s="112">
        <f t="shared" si="81"/>
        <v>26.928640204163479</v>
      </c>
      <c r="CA1911" s="112">
        <f t="shared" si="81"/>
        <v>30.307260136869026</v>
      </c>
      <c r="CB1911" s="112">
        <f t="shared" si="81"/>
        <v>31.995066886217671</v>
      </c>
      <c r="CC1911" s="112">
        <f t="shared" si="81"/>
        <v>32.082608834181762</v>
      </c>
      <c r="CD1911" s="112">
        <f t="shared" si="81"/>
        <v>35.377412660858447</v>
      </c>
      <c r="CE1911" s="112">
        <f t="shared" si="81"/>
        <v>37.907418124228307</v>
      </c>
      <c r="CF1911" s="112">
        <f t="shared" si="81"/>
        <v>41.811178545627094</v>
      </c>
      <c r="CG1911" s="112">
        <f t="shared" si="81"/>
        <v>47.01993689872112</v>
      </c>
      <c r="CH1911" s="112">
        <f t="shared" si="81"/>
        <v>50.208440994851557</v>
      </c>
      <c r="CI1911" s="112">
        <f t="shared" si="81"/>
        <v>52.780622900484161</v>
      </c>
      <c r="CJ1911" s="112">
        <f t="shared" si="81"/>
        <v>57.852146917704971</v>
      </c>
      <c r="CK1911" s="112">
        <f t="shared" si="81"/>
        <v>59.824258043488051</v>
      </c>
      <c r="CL1911" s="112">
        <f t="shared" si="81"/>
        <v>62.781890104061311</v>
      </c>
      <c r="CM1911" s="112">
        <f t="shared" si="81"/>
        <v>64.200591090093312</v>
      </c>
      <c r="CN1911" s="112">
        <f t="shared" si="81"/>
        <v>64.859984351479838</v>
      </c>
      <c r="CO1911" s="112">
        <f t="shared" si="81"/>
        <v>65.390754830130987</v>
      </c>
      <c r="CP1911" s="112">
        <f t="shared" si="81"/>
        <v>69.492744051634574</v>
      </c>
      <c r="CQ1911" s="112">
        <f t="shared" si="81"/>
        <v>70.772676121589228</v>
      </c>
      <c r="CR1911" s="112">
        <f t="shared" si="81"/>
        <v>74.272209035202366</v>
      </c>
      <c r="CS1911" s="112">
        <f t="shared" si="81"/>
        <v>76.312872048601577</v>
      </c>
      <c r="CT1911" s="112">
        <f t="shared" si="81"/>
        <v>77.810699803414593</v>
      </c>
      <c r="CU1911" s="112">
        <f t="shared" si="81"/>
        <v>81.951893432194197</v>
      </c>
      <c r="CV1911" s="112">
        <f t="shared" si="81"/>
        <v>86.411130788146551</v>
      </c>
      <c r="CW1911" s="112">
        <f t="shared" si="81"/>
        <v>92.970553026566478</v>
      </c>
      <c r="CX1911" s="112">
        <f t="shared" si="81"/>
        <v>100.60034048901197</v>
      </c>
      <c r="CY1911" s="112">
        <f t="shared" ref="CY1911:DY1911" si="82">CY1905*23.8846</f>
        <v>102.2595094017565</v>
      </c>
      <c r="CZ1911" s="112">
        <f t="shared" si="82"/>
        <v>109.42880051382923</v>
      </c>
      <c r="DA1911" s="112">
        <f t="shared" si="82"/>
        <v>108.6100174215822</v>
      </c>
      <c r="DB1911" s="112">
        <f t="shared" si="82"/>
        <v>115.43167494270119</v>
      </c>
      <c r="DC1911" s="112">
        <f t="shared" si="82"/>
        <v>119.84615784036437</v>
      </c>
      <c r="DD1911" s="112">
        <f t="shared" si="82"/>
        <v>124.92967422686978</v>
      </c>
      <c r="DE1911" s="112">
        <f t="shared" si="82"/>
        <v>132.5022951322315</v>
      </c>
      <c r="DF1911" s="112">
        <f t="shared" si="82"/>
        <v>146.55644610020693</v>
      </c>
      <c r="DG1911" s="112">
        <f t="shared" si="82"/>
        <v>154.64448806783045</v>
      </c>
      <c r="DH1911" s="112">
        <f t="shared" si="82"/>
        <v>168.35996246727299</v>
      </c>
      <c r="DI1911" s="112">
        <f t="shared" si="82"/>
        <v>170.40733246331988</v>
      </c>
      <c r="DJ1911" s="112">
        <f t="shared" si="82"/>
        <v>173.20741883436438</v>
      </c>
      <c r="DK1911" s="112">
        <f t="shared" si="82"/>
        <v>172.84002335287047</v>
      </c>
      <c r="DL1911" s="112">
        <f t="shared" si="82"/>
        <v>183.42521242758011</v>
      </c>
      <c r="DM1911" s="112">
        <f t="shared" si="82"/>
        <v>191.69253086593</v>
      </c>
      <c r="DN1911" s="112">
        <f t="shared" si="82"/>
        <v>202.44435552367949</v>
      </c>
      <c r="DO1911" s="112">
        <f t="shared" si="82"/>
        <v>210.75309941906434</v>
      </c>
      <c r="DP1911" s="112">
        <f t="shared" si="82"/>
        <v>216.21772696595144</v>
      </c>
      <c r="DQ1911" s="112">
        <f t="shared" si="82"/>
        <v>222.37726354883793</v>
      </c>
      <c r="DR1911" s="112">
        <f t="shared" si="82"/>
        <v>221.24130632994141</v>
      </c>
      <c r="DS1911" s="112">
        <f t="shared" si="82"/>
        <v>225.37271847738836</v>
      </c>
      <c r="DT1911" s="112">
        <f t="shared" si="82"/>
        <v>222.91738795760585</v>
      </c>
      <c r="DU1911" s="112">
        <f t="shared" si="82"/>
        <v>220.03880483985677</v>
      </c>
      <c r="DV1911" s="112">
        <f t="shared" si="82"/>
        <v>207.06362586646196</v>
      </c>
      <c r="DW1911" s="112">
        <f t="shared" si="82"/>
        <v>223.68563723443643</v>
      </c>
      <c r="DX1911" s="112">
        <f t="shared" si="82"/>
        <v>217.87834280023915</v>
      </c>
      <c r="DY1911" s="112">
        <f t="shared" si="82"/>
        <v>222.93753983644055</v>
      </c>
      <c r="DZ1911" s="96"/>
      <c r="EA1911" s="96"/>
      <c r="EB1911" s="96"/>
      <c r="EC1911" s="96"/>
      <c r="ED1911" s="96"/>
      <c r="EE1911" s="96"/>
      <c r="EF1911" s="96"/>
      <c r="EG1911" s="96"/>
      <c r="EH1911" s="96"/>
      <c r="EI1911" s="96"/>
      <c r="EJ1911" s="96"/>
      <c r="EK1911" s="96"/>
      <c r="EL1911" s="96"/>
      <c r="EM1911" s="96"/>
      <c r="EN1911" s="96"/>
      <c r="EO1911" s="96"/>
      <c r="EP1911" s="96"/>
      <c r="EQ1911" s="96"/>
      <c r="ER1911" s="96"/>
      <c r="ES1911" s="96"/>
      <c r="ET1911" s="96"/>
      <c r="EU1911" s="96"/>
      <c r="EV1911" s="96"/>
      <c r="EW1911" s="96"/>
      <c r="EX1911" s="96"/>
      <c r="EY1911" s="96"/>
      <c r="EZ1911" s="96"/>
      <c r="FA1911" s="96"/>
      <c r="FB1911" s="96"/>
      <c r="FC1911" s="96"/>
      <c r="FD1911" s="96"/>
      <c r="FE1911" s="96"/>
      <c r="FF1911" s="96"/>
      <c r="FG1911" s="96"/>
      <c r="FH1911" s="96"/>
      <c r="FI1911" s="96"/>
      <c r="FJ1911" s="96"/>
      <c r="FK1911" s="96"/>
      <c r="FL1911" s="96"/>
      <c r="FM1911" s="96"/>
      <c r="FN1911" s="96"/>
      <c r="FO1911" s="96"/>
      <c r="FP1911" s="96"/>
      <c r="FQ1911" s="96"/>
      <c r="FR1911" s="96"/>
      <c r="FS1911" s="96"/>
      <c r="FT1911" s="96"/>
      <c r="FU1911" s="96"/>
      <c r="FV1911" s="96"/>
      <c r="FW1911" s="96"/>
      <c r="FX1911" s="96"/>
      <c r="FY1911" s="96"/>
      <c r="FZ1911" s="96"/>
      <c r="GA1911" s="96"/>
      <c r="GB1911" s="96"/>
      <c r="GC1911" s="96"/>
      <c r="GD1911" s="96"/>
      <c r="GE1911" s="96"/>
      <c r="GF1911" s="96"/>
      <c r="GG1911" s="96"/>
      <c r="GH1911" s="96"/>
      <c r="GI1911" s="96"/>
      <c r="GJ1911" s="96"/>
      <c r="GK1911" s="96"/>
      <c r="GL1911" s="96"/>
      <c r="GM1911" s="96"/>
      <c r="GN1911" s="96"/>
      <c r="GO1911" s="96"/>
      <c r="GP1911" s="96"/>
      <c r="GQ1911" s="96"/>
      <c r="GR1911" s="96"/>
      <c r="GS1911" s="96"/>
      <c r="GT1911" s="96"/>
      <c r="GU1911" s="96"/>
      <c r="GV1911" s="96"/>
      <c r="GW1911" s="96"/>
      <c r="GX1911" s="96"/>
    </row>
    <row r="1912" spans="1:206" hidden="1">
      <c r="A1912" s="101" t="s">
        <v>2619</v>
      </c>
      <c r="B1912" s="96" t="s">
        <v>2575</v>
      </c>
      <c r="C1912" s="35" t="s">
        <v>714</v>
      </c>
      <c r="D1912" s="95" t="s">
        <v>2576</v>
      </c>
      <c r="E1912" s="35" t="s">
        <v>2642</v>
      </c>
      <c r="F1912" s="112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  <c r="W1912" s="112"/>
      <c r="X1912" s="112"/>
      <c r="Y1912" s="112"/>
      <c r="Z1912" s="112"/>
      <c r="AA1912" s="112"/>
      <c r="AB1912" s="112"/>
      <c r="AC1912" s="112"/>
      <c r="AD1912" s="112"/>
      <c r="AE1912" s="112"/>
      <c r="AF1912" s="112"/>
      <c r="AG1912" s="112"/>
      <c r="AH1912" s="112"/>
      <c r="AI1912" s="112"/>
      <c r="AJ1912" s="112"/>
      <c r="AK1912" s="112"/>
      <c r="AL1912" s="112"/>
      <c r="AM1912" s="112"/>
      <c r="AN1912" s="112"/>
      <c r="AO1912" s="112"/>
      <c r="AP1912" s="112"/>
      <c r="AQ1912" s="112"/>
      <c r="AR1912" s="112"/>
      <c r="AS1912" s="112"/>
      <c r="AT1912" s="112"/>
      <c r="AU1912" s="112"/>
      <c r="AV1912" s="112"/>
      <c r="AW1912" s="112"/>
      <c r="AX1912" s="112"/>
      <c r="AY1912" s="112"/>
      <c r="AZ1912" s="112"/>
      <c r="BA1912" s="112"/>
      <c r="BB1912" s="112"/>
      <c r="BC1912" s="112"/>
      <c r="BD1912" s="112"/>
      <c r="BE1912" s="112"/>
      <c r="BF1912" s="112"/>
      <c r="BG1912" s="112"/>
      <c r="BH1912" s="112"/>
      <c r="BI1912" s="112"/>
      <c r="BJ1912" s="112"/>
      <c r="BK1912" s="112"/>
      <c r="BL1912" s="112"/>
      <c r="BM1912" s="112"/>
      <c r="BN1912" s="112"/>
      <c r="BO1912" s="112"/>
      <c r="BP1912" s="112"/>
      <c r="BQ1912" s="112"/>
      <c r="BR1912" s="112"/>
      <c r="BS1912" s="112"/>
      <c r="BT1912" s="112"/>
      <c r="BU1912" s="112"/>
      <c r="BV1912" s="112"/>
      <c r="BW1912" s="112"/>
      <c r="BX1912" s="112"/>
      <c r="BY1912" s="112"/>
      <c r="BZ1912" s="112"/>
      <c r="CA1912" s="112"/>
      <c r="CB1912" s="112"/>
      <c r="CC1912" s="112"/>
      <c r="CD1912" s="112"/>
      <c r="CE1912" s="112"/>
      <c r="CF1912" s="112"/>
      <c r="CG1912" s="112"/>
      <c r="CH1912" s="112"/>
      <c r="CI1912" s="112"/>
      <c r="CJ1912" s="112"/>
      <c r="CK1912" s="112">
        <f t="shared" ref="CK1912:DY1912" si="83">CK1906*23.8846</f>
        <v>632.08500445921129</v>
      </c>
      <c r="CL1912" s="112">
        <f t="shared" si="83"/>
        <v>674.0852403403162</v>
      </c>
      <c r="CM1912" s="112">
        <f t="shared" si="83"/>
        <v>674.03241115395929</v>
      </c>
      <c r="CN1912" s="112">
        <f t="shared" si="83"/>
        <v>651.13127132666045</v>
      </c>
      <c r="CO1912" s="112">
        <f t="shared" si="83"/>
        <v>688.41489040365775</v>
      </c>
      <c r="CP1912" s="112">
        <f t="shared" si="83"/>
        <v>709.9992897087667</v>
      </c>
      <c r="CQ1912" s="112">
        <f t="shared" si="83"/>
        <v>748.68728297858695</v>
      </c>
      <c r="CR1912" s="112">
        <f t="shared" si="83"/>
        <v>752.42794071193339</v>
      </c>
      <c r="CS1912" s="112">
        <f t="shared" si="83"/>
        <v>779.42032919836129</v>
      </c>
      <c r="CT1912" s="112">
        <f t="shared" si="83"/>
        <v>797.21802895754377</v>
      </c>
      <c r="CU1912" s="112">
        <f t="shared" si="83"/>
        <v>825.20318495866798</v>
      </c>
      <c r="CV1912" s="112">
        <f t="shared" si="83"/>
        <v>839.46740168889414</v>
      </c>
      <c r="CW1912" s="112">
        <f t="shared" si="83"/>
        <v>883.09190269171108</v>
      </c>
      <c r="CX1912" s="112">
        <f t="shared" si="83"/>
        <v>924.1998775223077</v>
      </c>
      <c r="CY1912" s="112">
        <f t="shared" si="83"/>
        <v>928.76025180476415</v>
      </c>
      <c r="CZ1912" s="112">
        <f t="shared" si="83"/>
        <v>930.89471831166964</v>
      </c>
      <c r="DA1912" s="112">
        <f t="shared" si="83"/>
        <v>952.39452242127834</v>
      </c>
      <c r="DB1912" s="112">
        <f t="shared" si="83"/>
        <v>987.78794065574891</v>
      </c>
      <c r="DC1912" s="112">
        <f t="shared" si="83"/>
        <v>969.5864398110341</v>
      </c>
      <c r="DD1912" s="112">
        <f t="shared" si="83"/>
        <v>991.46306487405514</v>
      </c>
      <c r="DE1912" s="112">
        <f t="shared" si="83"/>
        <v>991.35335611085725</v>
      </c>
      <c r="DF1912" s="112">
        <f t="shared" si="83"/>
        <v>1005.0689900190719</v>
      </c>
      <c r="DG1912" s="112">
        <f t="shared" si="83"/>
        <v>1004.3673897368558</v>
      </c>
      <c r="DH1912" s="112">
        <f t="shared" si="83"/>
        <v>995.0476692162423</v>
      </c>
      <c r="DI1912" s="112">
        <f t="shared" si="83"/>
        <v>1033.1240869886151</v>
      </c>
      <c r="DJ1912" s="112">
        <f t="shared" si="83"/>
        <v>1045.9009630335156</v>
      </c>
      <c r="DK1912" s="112">
        <f t="shared" si="83"/>
        <v>1012.7321747809438</v>
      </c>
      <c r="DL1912" s="112">
        <f t="shared" si="83"/>
        <v>1071.7355048845081</v>
      </c>
      <c r="DM1912" s="112">
        <f t="shared" si="83"/>
        <v>1047.0085725653348</v>
      </c>
      <c r="DN1912" s="112">
        <f t="shared" si="83"/>
        <v>1061.318812869232</v>
      </c>
      <c r="DO1912" s="112">
        <f t="shared" si="83"/>
        <v>1083.1420946593335</v>
      </c>
      <c r="DP1912" s="112">
        <f t="shared" si="83"/>
        <v>1064.2136905276566</v>
      </c>
      <c r="DQ1912" s="112">
        <f t="shared" si="83"/>
        <v>1099.2170247471395</v>
      </c>
      <c r="DR1912" s="112">
        <f t="shared" si="83"/>
        <v>1123.3978189314946</v>
      </c>
      <c r="DS1912" s="112">
        <f t="shared" si="83"/>
        <v>1130.2268512243224</v>
      </c>
      <c r="DT1912" s="112">
        <f t="shared" si="83"/>
        <v>1201.8387716643012</v>
      </c>
      <c r="DU1912" s="112">
        <f t="shared" si="83"/>
        <v>1244.8280630866009</v>
      </c>
      <c r="DV1912" s="112">
        <f t="shared" si="83"/>
        <v>1210.3075828662925</v>
      </c>
      <c r="DW1912" s="112">
        <f t="shared" si="83"/>
        <v>1227.6051840944508</v>
      </c>
      <c r="DX1912" s="112">
        <f t="shared" si="83"/>
        <v>1231.4400722496134</v>
      </c>
      <c r="DY1912" s="112">
        <f t="shared" si="83"/>
        <v>1206.6033158571345</v>
      </c>
      <c r="DZ1912" s="96"/>
      <c r="EA1912" s="96"/>
      <c r="EB1912" s="96"/>
      <c r="EC1912" s="96"/>
      <c r="ED1912" s="96"/>
      <c r="EE1912" s="96"/>
      <c r="EF1912" s="96"/>
      <c r="EG1912" s="96"/>
      <c r="EH1912" s="96"/>
      <c r="EI1912" s="96"/>
      <c r="EJ1912" s="96"/>
      <c r="EK1912" s="96"/>
      <c r="EL1912" s="96"/>
      <c r="EM1912" s="96"/>
      <c r="EN1912" s="96"/>
      <c r="EO1912" s="96"/>
      <c r="EP1912" s="96"/>
      <c r="EQ1912" s="96"/>
      <c r="ER1912" s="96"/>
      <c r="ES1912" s="96"/>
      <c r="ET1912" s="96"/>
      <c r="EU1912" s="96"/>
      <c r="EV1912" s="96"/>
      <c r="EW1912" s="96"/>
      <c r="EX1912" s="96"/>
      <c r="EY1912" s="96"/>
      <c r="EZ1912" s="96"/>
      <c r="FA1912" s="96"/>
      <c r="FB1912" s="96"/>
      <c r="FC1912" s="96"/>
      <c r="FD1912" s="96"/>
      <c r="FE1912" s="96"/>
      <c r="FF1912" s="96"/>
      <c r="FG1912" s="96"/>
      <c r="FH1912" s="96"/>
      <c r="FI1912" s="96"/>
      <c r="FJ1912" s="96"/>
      <c r="FK1912" s="96"/>
      <c r="FL1912" s="96"/>
      <c r="FM1912" s="96"/>
      <c r="FN1912" s="96"/>
      <c r="FO1912" s="96"/>
      <c r="FP1912" s="96"/>
      <c r="FQ1912" s="96"/>
      <c r="FR1912" s="96"/>
      <c r="FS1912" s="96"/>
      <c r="FT1912" s="96"/>
      <c r="FU1912" s="96"/>
      <c r="FV1912" s="96"/>
      <c r="FW1912" s="96"/>
      <c r="FX1912" s="96"/>
      <c r="FY1912" s="96"/>
      <c r="FZ1912" s="96"/>
      <c r="GA1912" s="96"/>
      <c r="GB1912" s="96"/>
      <c r="GC1912" s="96"/>
      <c r="GD1912" s="96"/>
      <c r="GE1912" s="96"/>
      <c r="GF1912" s="96"/>
      <c r="GG1912" s="96"/>
      <c r="GH1912" s="96"/>
      <c r="GI1912" s="96"/>
      <c r="GJ1912" s="96"/>
      <c r="GK1912" s="96"/>
      <c r="GL1912" s="96"/>
      <c r="GM1912" s="96"/>
      <c r="GN1912" s="96"/>
      <c r="GO1912" s="96"/>
      <c r="GP1912" s="96"/>
      <c r="GQ1912" s="96"/>
      <c r="GR1912" s="96"/>
      <c r="GS1912" s="96"/>
      <c r="GT1912" s="96"/>
      <c r="GU1912" s="96"/>
      <c r="GV1912" s="96"/>
      <c r="GW1912" s="96"/>
      <c r="GX1912" s="96"/>
    </row>
    <row r="1913" spans="1:206" hidden="1">
      <c r="A1913" s="101" t="s">
        <v>2619</v>
      </c>
      <c r="B1913" s="96" t="s">
        <v>2575</v>
      </c>
      <c r="C1913" s="35" t="s">
        <v>714</v>
      </c>
      <c r="D1913" s="95" t="s">
        <v>2576</v>
      </c>
      <c r="E1913" s="96" t="s">
        <v>2643</v>
      </c>
      <c r="F1913" s="96"/>
      <c r="G1913" s="96"/>
      <c r="H1913" s="96"/>
      <c r="I1913" s="96"/>
      <c r="J1913" s="96"/>
      <c r="K1913" s="96"/>
      <c r="L1913" s="96"/>
      <c r="M1913" s="96"/>
      <c r="N1913" s="96"/>
      <c r="O1913" s="96"/>
      <c r="P1913" s="96"/>
      <c r="Q1913" s="96"/>
      <c r="R1913" s="96"/>
      <c r="S1913" s="96"/>
      <c r="T1913" s="96"/>
      <c r="U1913" s="96"/>
      <c r="V1913" s="96"/>
      <c r="W1913" s="96"/>
      <c r="X1913" s="96"/>
      <c r="Y1913" s="96"/>
      <c r="Z1913" s="96"/>
      <c r="AA1913" s="96"/>
      <c r="AB1913" s="96"/>
      <c r="AC1913" s="96"/>
      <c r="AD1913" s="96"/>
      <c r="AE1913" s="96"/>
      <c r="AF1913" s="96"/>
      <c r="AG1913" s="96"/>
      <c r="AH1913" s="96"/>
      <c r="AI1913" s="96"/>
      <c r="AJ1913" s="96"/>
      <c r="AK1913" s="96"/>
      <c r="AL1913" s="96"/>
      <c r="AM1913" s="96"/>
      <c r="AN1913" s="96"/>
      <c r="AO1913" s="96"/>
      <c r="AP1913" s="96"/>
      <c r="AQ1913" s="96"/>
      <c r="AR1913" s="96"/>
      <c r="AS1913" s="96"/>
      <c r="AT1913" s="96"/>
      <c r="AU1913" s="96"/>
      <c r="AV1913" s="96"/>
      <c r="AW1913" s="96"/>
      <c r="AX1913" s="96"/>
      <c r="AY1913" s="96"/>
      <c r="AZ1913" s="96"/>
      <c r="BA1913" s="96"/>
      <c r="BB1913" s="96"/>
      <c r="BC1913" s="96"/>
      <c r="BD1913" s="96"/>
      <c r="BE1913" s="96"/>
      <c r="BF1913" s="96"/>
      <c r="BG1913" s="96"/>
      <c r="BH1913" s="96"/>
      <c r="BI1913" s="96"/>
      <c r="BJ1913" s="96"/>
      <c r="BK1913" s="96"/>
      <c r="BL1913" s="96"/>
      <c r="BM1913" s="96"/>
      <c r="BN1913" s="96"/>
      <c r="BO1913" s="96"/>
      <c r="BP1913" s="96"/>
      <c r="BQ1913" s="96"/>
      <c r="BR1913" s="96"/>
      <c r="BS1913" s="112">
        <f t="shared" ref="BS1913:CJ1913" si="84">BS1907*23.8846</f>
        <v>542.03123145081531</v>
      </c>
      <c r="BT1913" s="112">
        <f t="shared" si="84"/>
        <v>590.61198041281591</v>
      </c>
      <c r="BU1913" s="112">
        <f t="shared" si="84"/>
        <v>634.05515182754937</v>
      </c>
      <c r="BV1913" s="112">
        <f t="shared" si="84"/>
        <v>691.68969019148346</v>
      </c>
      <c r="BW1913" s="112">
        <f t="shared" si="84"/>
        <v>759.53890453997042</v>
      </c>
      <c r="BX1913" s="112">
        <f t="shared" si="84"/>
        <v>826.72507222076797</v>
      </c>
      <c r="BY1913" s="112">
        <f t="shared" si="84"/>
        <v>885.05540532129385</v>
      </c>
      <c r="BZ1913" s="112">
        <f t="shared" si="84"/>
        <v>933.93963789636098</v>
      </c>
      <c r="CA1913" s="112">
        <f t="shared" si="84"/>
        <v>978.31793436599537</v>
      </c>
      <c r="CB1913" s="112">
        <f t="shared" si="84"/>
        <v>1002.5678696467216</v>
      </c>
      <c r="CC1913" s="112">
        <f t="shared" si="84"/>
        <v>1002.5572927515807</v>
      </c>
      <c r="CD1913" s="112">
        <f t="shared" si="84"/>
        <v>1062.2651895492427</v>
      </c>
      <c r="CE1913" s="112">
        <f t="shared" si="84"/>
        <v>1097.1490937246531</v>
      </c>
      <c r="CF1913" s="112">
        <f t="shared" si="84"/>
        <v>1143.0742229378011</v>
      </c>
      <c r="CG1913" s="112">
        <f t="shared" si="84"/>
        <v>1213.9325367128661</v>
      </c>
      <c r="CH1913" s="112">
        <f t="shared" si="84"/>
        <v>1224.158820439201</v>
      </c>
      <c r="CI1913" s="112">
        <f t="shared" si="84"/>
        <v>1237.822885216455</v>
      </c>
      <c r="CJ1913" s="112">
        <f t="shared" si="84"/>
        <v>1244.1734929957245</v>
      </c>
      <c r="CK1913" s="112">
        <f t="shared" ref="CK1913:DY1913" si="85">CK1907*23.8846</f>
        <v>1264.3021246123724</v>
      </c>
      <c r="CL1913" s="112">
        <f t="shared" si="85"/>
        <v>1367.3845837471899</v>
      </c>
      <c r="CM1913" s="112">
        <f t="shared" si="85"/>
        <v>1398.2995861056722</v>
      </c>
      <c r="CN1913" s="112">
        <f t="shared" si="85"/>
        <v>1411.9616750564812</v>
      </c>
      <c r="CO1913" s="112">
        <f t="shared" si="85"/>
        <v>1485.9758833435023</v>
      </c>
      <c r="CP1913" s="112">
        <f t="shared" si="85"/>
        <v>1555.3612192547155</v>
      </c>
      <c r="CQ1913" s="112">
        <f t="shared" si="85"/>
        <v>1624.1322767688832</v>
      </c>
      <c r="CR1913" s="112">
        <f t="shared" si="85"/>
        <v>1675.0780809514292</v>
      </c>
      <c r="CS1913" s="112">
        <f t="shared" si="85"/>
        <v>1717.3555664910657</v>
      </c>
      <c r="CT1913" s="112">
        <f t="shared" si="85"/>
        <v>1725.149771278175</v>
      </c>
      <c r="CU1913" s="112">
        <f t="shared" si="85"/>
        <v>1742.518562596543</v>
      </c>
      <c r="CV1913" s="112">
        <f t="shared" si="85"/>
        <v>1753.1919170212357</v>
      </c>
      <c r="CW1913" s="112">
        <f t="shared" si="85"/>
        <v>1814.6604502865707</v>
      </c>
      <c r="CX1913" s="112">
        <f t="shared" si="85"/>
        <v>1905.353811005185</v>
      </c>
      <c r="CY1913" s="112">
        <f t="shared" si="85"/>
        <v>1894.2735296664341</v>
      </c>
      <c r="CZ1913" s="112">
        <f t="shared" si="85"/>
        <v>1928.9774845006229</v>
      </c>
      <c r="DA1913" s="112">
        <f t="shared" si="85"/>
        <v>1983.827397480323</v>
      </c>
      <c r="DB1913" s="112">
        <f t="shared" si="85"/>
        <v>2063.1357081753667</v>
      </c>
      <c r="DC1913" s="112">
        <f t="shared" si="85"/>
        <v>2090.8721150397814</v>
      </c>
      <c r="DD1913" s="112">
        <f t="shared" si="85"/>
        <v>2152.0462455526631</v>
      </c>
      <c r="DE1913" s="112">
        <f t="shared" si="85"/>
        <v>2212.1877943498303</v>
      </c>
      <c r="DF1913" s="112">
        <f t="shared" si="85"/>
        <v>2298.7348066869827</v>
      </c>
      <c r="DG1913" s="112">
        <f t="shared" si="85"/>
        <v>2359.3289204318826</v>
      </c>
      <c r="DH1913" s="112">
        <f t="shared" si="85"/>
        <v>2421.4447371498923</v>
      </c>
      <c r="DI1913" s="112">
        <f t="shared" si="85"/>
        <v>2520.6979543183788</v>
      </c>
      <c r="DJ1913" s="112">
        <f t="shared" si="85"/>
        <v>2581.8316405788805</v>
      </c>
      <c r="DK1913" s="112">
        <f t="shared" si="85"/>
        <v>2528.4361126107265</v>
      </c>
      <c r="DL1913" s="112">
        <f t="shared" si="85"/>
        <v>2716.5808010557389</v>
      </c>
      <c r="DM1913" s="112">
        <f t="shared" si="85"/>
        <v>2781.5247087352714</v>
      </c>
      <c r="DN1913" s="112">
        <f t="shared" si="85"/>
        <v>2854.9569863225893</v>
      </c>
      <c r="DO1913" s="112">
        <f t="shared" si="85"/>
        <v>2899.4663907253789</v>
      </c>
      <c r="DP1913" s="112">
        <f t="shared" si="85"/>
        <v>2920.1817350662745</v>
      </c>
      <c r="DQ1913" s="112">
        <f t="shared" si="85"/>
        <v>2988.1449779697905</v>
      </c>
      <c r="DR1913" s="112">
        <f t="shared" si="85"/>
        <v>3029.1800902011655</v>
      </c>
      <c r="DS1913" s="112">
        <f t="shared" si="85"/>
        <v>3139.9472882357713</v>
      </c>
      <c r="DT1913" s="112">
        <f t="shared" si="85"/>
        <v>3295.0521614926984</v>
      </c>
      <c r="DU1913" s="112">
        <f t="shared" si="85"/>
        <v>3360.6595725824009</v>
      </c>
      <c r="DV1913" s="112">
        <f t="shared" si="85"/>
        <v>3328.8142133791748</v>
      </c>
      <c r="DW1913" s="112">
        <f t="shared" si="85"/>
        <v>3459.9341783510731</v>
      </c>
      <c r="DX1913" s="112">
        <f t="shared" si="85"/>
        <v>3446.8526482991147</v>
      </c>
      <c r="DY1913" s="112">
        <f t="shared" si="85"/>
        <v>3448.1303005667337</v>
      </c>
      <c r="DZ1913" s="96"/>
      <c r="EA1913" s="96"/>
      <c r="EB1913" s="96"/>
      <c r="EC1913" s="96"/>
      <c r="ED1913" s="96"/>
      <c r="EE1913" s="96"/>
      <c r="EF1913" s="96"/>
      <c r="EG1913" s="96"/>
      <c r="EH1913" s="96"/>
      <c r="EI1913" s="96"/>
      <c r="EJ1913" s="96"/>
      <c r="EK1913" s="96"/>
      <c r="EL1913" s="96"/>
      <c r="EM1913" s="96"/>
      <c r="EN1913" s="96"/>
      <c r="EO1913" s="96"/>
      <c r="EP1913" s="96"/>
      <c r="EQ1913" s="96"/>
      <c r="ER1913" s="96"/>
      <c r="ES1913" s="96"/>
      <c r="ET1913" s="96"/>
      <c r="EU1913" s="96"/>
      <c r="EV1913" s="96"/>
      <c r="EW1913" s="96"/>
      <c r="EX1913" s="96"/>
      <c r="EY1913" s="96"/>
      <c r="EZ1913" s="96"/>
      <c r="FA1913" s="96"/>
      <c r="FB1913" s="96"/>
      <c r="FC1913" s="96"/>
      <c r="FD1913" s="96"/>
      <c r="FE1913" s="96"/>
      <c r="FF1913" s="96"/>
      <c r="FG1913" s="96"/>
      <c r="FH1913" s="96"/>
      <c r="FI1913" s="96"/>
      <c r="FJ1913" s="96"/>
      <c r="FK1913" s="96"/>
      <c r="FL1913" s="96"/>
      <c r="FM1913" s="96"/>
      <c r="FN1913" s="96"/>
      <c r="FO1913" s="96"/>
      <c r="FP1913" s="96"/>
      <c r="FQ1913" s="96"/>
      <c r="FR1913" s="96"/>
      <c r="FS1913" s="96"/>
      <c r="FT1913" s="96"/>
      <c r="FU1913" s="96"/>
      <c r="FV1913" s="96"/>
      <c r="FW1913" s="96"/>
      <c r="FX1913" s="96"/>
      <c r="FY1913" s="96"/>
      <c r="FZ1913" s="96"/>
      <c r="GA1913" s="96"/>
      <c r="GB1913" s="96"/>
      <c r="GC1913" s="96"/>
      <c r="GD1913" s="96"/>
      <c r="GE1913" s="96"/>
      <c r="GF1913" s="96"/>
      <c r="GG1913" s="96"/>
      <c r="GH1913" s="96"/>
      <c r="GI1913" s="96"/>
      <c r="GJ1913" s="96"/>
      <c r="GK1913" s="96"/>
      <c r="GL1913" s="96"/>
      <c r="GM1913" s="96"/>
      <c r="GN1913" s="96"/>
      <c r="GO1913" s="96"/>
      <c r="GP1913" s="96"/>
      <c r="GQ1913" s="96"/>
      <c r="GR1913" s="96"/>
      <c r="GS1913" s="96"/>
      <c r="GT1913" s="96"/>
      <c r="GU1913" s="96"/>
      <c r="GV1913" s="96"/>
      <c r="GW1913" s="96"/>
      <c r="GX1913" s="96"/>
    </row>
    <row r="1914" spans="1:206" hidden="1">
      <c r="A1914" s="97" t="s">
        <v>2619</v>
      </c>
      <c r="B1914" s="81" t="s">
        <v>2575</v>
      </c>
      <c r="C1914" t="s">
        <v>714</v>
      </c>
      <c r="D1914" s="94" t="s">
        <v>2576</v>
      </c>
      <c r="E1914" s="81" t="s">
        <v>2644</v>
      </c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  <c r="S1914" s="81"/>
      <c r="T1914" s="81"/>
      <c r="U1914" s="81"/>
      <c r="V1914" s="81"/>
      <c r="W1914" s="81"/>
      <c r="X1914" s="81"/>
      <c r="Y1914" s="81"/>
      <c r="Z1914" s="81"/>
      <c r="AA1914" s="81"/>
      <c r="AB1914" s="81"/>
      <c r="AC1914" s="81"/>
      <c r="AD1914" s="81"/>
      <c r="AE1914" s="81"/>
      <c r="AF1914" s="81"/>
      <c r="AG1914" s="81"/>
      <c r="AH1914" s="81"/>
      <c r="AI1914" s="81"/>
      <c r="AJ1914" s="81"/>
      <c r="AK1914" s="81"/>
      <c r="AL1914" s="81"/>
      <c r="AM1914" s="81"/>
      <c r="AN1914" s="81"/>
      <c r="AO1914" s="81"/>
      <c r="AP1914" s="81"/>
      <c r="AQ1914" s="81"/>
      <c r="AR1914" s="81"/>
      <c r="AS1914" s="81"/>
      <c r="AT1914" s="81"/>
      <c r="AU1914" s="81"/>
      <c r="AV1914" s="81"/>
      <c r="AW1914" s="81"/>
      <c r="AX1914" s="81"/>
      <c r="AY1914" s="81"/>
      <c r="AZ1914" s="81"/>
      <c r="BA1914" s="81"/>
      <c r="BB1914" s="81"/>
      <c r="BC1914" s="81"/>
      <c r="BD1914" s="81"/>
      <c r="BE1914" s="81"/>
      <c r="BF1914" s="81"/>
      <c r="BG1914" s="81"/>
      <c r="BH1914" s="81"/>
      <c r="BI1914" s="81"/>
      <c r="BJ1914" s="81"/>
      <c r="BK1914" s="81"/>
      <c r="BL1914" s="81"/>
      <c r="BM1914" s="81"/>
      <c r="BN1914" s="81"/>
      <c r="BO1914" s="81"/>
      <c r="BP1914" s="81"/>
      <c r="BQ1914" s="81"/>
      <c r="BR1914" s="81"/>
      <c r="BS1914" s="111"/>
      <c r="BT1914" s="111"/>
      <c r="BU1914" s="111"/>
      <c r="BV1914" s="111"/>
      <c r="BW1914" s="111"/>
      <c r="BX1914" s="111">
        <f t="shared" ref="BX1914:DC1914" si="86">SUM(BX1908:BX1912)/SUM(BX1896:BX1900)</f>
        <v>0.28163537713464815</v>
      </c>
      <c r="BY1914" s="111">
        <f t="shared" si="86"/>
        <v>0.28664700048172764</v>
      </c>
      <c r="BZ1914" s="111">
        <f t="shared" si="86"/>
        <v>0.28876255176471632</v>
      </c>
      <c r="CA1914" s="111">
        <f t="shared" si="86"/>
        <v>0.30453143765935692</v>
      </c>
      <c r="CB1914" s="111">
        <f t="shared" si="86"/>
        <v>0.31969161130788787</v>
      </c>
      <c r="CC1914" s="111">
        <f t="shared" si="86"/>
        <v>0.34819040936796636</v>
      </c>
      <c r="CD1914" s="111">
        <f t="shared" si="86"/>
        <v>0.36894562698827416</v>
      </c>
      <c r="CE1914" s="111">
        <f t="shared" si="86"/>
        <v>0.38542094239280889</v>
      </c>
      <c r="CF1914" s="111">
        <f t="shared" si="86"/>
        <v>0.40563849304578303</v>
      </c>
      <c r="CG1914" s="111">
        <f t="shared" si="86"/>
        <v>0.41458870256575209</v>
      </c>
      <c r="CH1914" s="111">
        <f t="shared" si="86"/>
        <v>0.4266477327698513</v>
      </c>
      <c r="CI1914" s="111">
        <f t="shared" si="86"/>
        <v>0.4425205748464891</v>
      </c>
      <c r="CJ1914" s="111">
        <f t="shared" si="86"/>
        <v>0.47316824648346822</v>
      </c>
      <c r="CK1914" s="111">
        <f t="shared" si="86"/>
        <v>0.99835516080741848</v>
      </c>
      <c r="CL1914" s="111">
        <f t="shared" si="86"/>
        <v>0.99462513220611848</v>
      </c>
      <c r="CM1914" s="111">
        <f t="shared" si="86"/>
        <v>0.99097388775798712</v>
      </c>
      <c r="CN1914" s="111">
        <f t="shared" si="86"/>
        <v>0.97542738889449265</v>
      </c>
      <c r="CO1914" s="111">
        <f t="shared" si="86"/>
        <v>0.97756148432852463</v>
      </c>
      <c r="CP1914" s="111">
        <f t="shared" si="86"/>
        <v>0.98001271947114243</v>
      </c>
      <c r="CQ1914" s="111">
        <f t="shared" si="86"/>
        <v>0.98909031898900091</v>
      </c>
      <c r="CR1914" s="111">
        <f t="shared" si="86"/>
        <v>0.98903325249561547</v>
      </c>
      <c r="CS1914" s="111">
        <f t="shared" si="86"/>
        <v>1.0006588184903298</v>
      </c>
      <c r="CT1914" s="111">
        <f t="shared" si="86"/>
        <v>1.0022550948441855</v>
      </c>
      <c r="CU1914" s="111">
        <f t="shared" si="86"/>
        <v>1.0009476184950497</v>
      </c>
      <c r="CV1914" s="111">
        <f t="shared" si="86"/>
        <v>0.99255673537056999</v>
      </c>
      <c r="CW1914" s="111">
        <f t="shared" si="86"/>
        <v>1.01058212956682</v>
      </c>
      <c r="CX1914" s="111">
        <f t="shared" si="86"/>
        <v>1.0118398589999942</v>
      </c>
      <c r="CY1914" s="111">
        <f t="shared" si="86"/>
        <v>1.00673678541251</v>
      </c>
      <c r="CZ1914" s="111">
        <f t="shared" si="86"/>
        <v>0.99873856402373573</v>
      </c>
      <c r="DA1914" s="111">
        <f t="shared" si="86"/>
        <v>0.99866479190231139</v>
      </c>
      <c r="DB1914" s="111">
        <f t="shared" si="86"/>
        <v>0.99946229952998034</v>
      </c>
      <c r="DC1914" s="111">
        <f t="shared" si="86"/>
        <v>0.98952773591988064</v>
      </c>
      <c r="DD1914" s="111">
        <f t="shared" ref="DD1914:DY1914" si="87">SUM(DD1908:DD1912)/SUM(DD1896:DD1900)</f>
        <v>0.99526590335368459</v>
      </c>
      <c r="DE1914" s="111">
        <f t="shared" si="87"/>
        <v>0.987747450401394</v>
      </c>
      <c r="DF1914" s="111">
        <f t="shared" si="87"/>
        <v>0.99264544798323218</v>
      </c>
      <c r="DG1914" s="111">
        <f t="shared" si="87"/>
        <v>0.99497704254302943</v>
      </c>
      <c r="DH1914" s="111">
        <f t="shared" si="87"/>
        <v>0.98749838285573655</v>
      </c>
      <c r="DI1914" s="111">
        <f t="shared" si="87"/>
        <v>1.0012760173840463</v>
      </c>
      <c r="DJ1914" s="111">
        <f t="shared" si="87"/>
        <v>0.98934927781029414</v>
      </c>
      <c r="DK1914" s="111">
        <f t="shared" si="87"/>
        <v>0.99989691993783669</v>
      </c>
      <c r="DL1914" s="111">
        <f t="shared" si="87"/>
        <v>1.0029229606630801</v>
      </c>
      <c r="DM1914" s="111">
        <f t="shared" si="87"/>
        <v>0.99306107600308646</v>
      </c>
      <c r="DN1914" s="111">
        <f t="shared" si="87"/>
        <v>0.99812137877204909</v>
      </c>
      <c r="DO1914" s="111">
        <f t="shared" si="87"/>
        <v>1.0017772070470272</v>
      </c>
      <c r="DP1914" s="111">
        <f t="shared" si="87"/>
        <v>0.98851903417397213</v>
      </c>
      <c r="DQ1914" s="111">
        <f t="shared" si="87"/>
        <v>0.99121880921224814</v>
      </c>
      <c r="DR1914" s="111">
        <f t="shared" si="87"/>
        <v>1.0043527269681498</v>
      </c>
      <c r="DS1914" s="111">
        <f t="shared" si="87"/>
        <v>0.99478032752196621</v>
      </c>
      <c r="DT1914" s="111">
        <f t="shared" si="87"/>
        <v>0.9965718063294039</v>
      </c>
      <c r="DU1914" s="111">
        <f t="shared" si="87"/>
        <v>0.98597387512823598</v>
      </c>
      <c r="DV1914" s="111">
        <f t="shared" si="87"/>
        <v>1.0013528108176963</v>
      </c>
      <c r="DW1914" s="111">
        <f t="shared" si="87"/>
        <v>0.99510275343923316</v>
      </c>
      <c r="DX1914" s="111">
        <f t="shared" si="87"/>
        <v>0.99013900940156407</v>
      </c>
      <c r="DY1914" s="111">
        <f t="shared" si="87"/>
        <v>0.98791459169399831</v>
      </c>
      <c r="DZ1914" s="81"/>
      <c r="EA1914" s="81"/>
      <c r="EB1914" s="81"/>
      <c r="EC1914" s="81"/>
      <c r="ED1914" s="81"/>
      <c r="EE1914" s="81"/>
      <c r="EF1914" s="81"/>
      <c r="EG1914" s="81"/>
      <c r="EH1914" s="81"/>
      <c r="EI1914" s="81"/>
      <c r="EJ1914" s="81"/>
      <c r="EK1914" s="81"/>
      <c r="EL1914" s="81"/>
      <c r="EM1914" s="81"/>
      <c r="EN1914" s="81"/>
      <c r="EO1914" s="81"/>
      <c r="EP1914" s="81"/>
      <c r="EQ1914" s="81"/>
      <c r="ER1914" s="81"/>
      <c r="ES1914" s="81"/>
      <c r="ET1914" s="81"/>
      <c r="EU1914" s="81"/>
      <c r="EV1914" s="81"/>
      <c r="EW1914" s="81"/>
      <c r="EX1914" s="81"/>
      <c r="EY1914" s="81"/>
      <c r="EZ1914" s="81"/>
      <c r="FA1914" s="81"/>
      <c r="FB1914" s="81"/>
      <c r="FC1914" s="81"/>
      <c r="FD1914" s="81"/>
      <c r="FE1914" s="81"/>
      <c r="FF1914" s="81"/>
      <c r="FG1914" s="81"/>
      <c r="FH1914" s="81"/>
      <c r="FI1914" s="81"/>
      <c r="FJ1914" s="81"/>
      <c r="FK1914" s="81"/>
      <c r="FL1914" s="81"/>
      <c r="FM1914" s="81"/>
      <c r="FN1914" s="81"/>
      <c r="FO1914" s="81"/>
      <c r="FP1914" s="81"/>
      <c r="FQ1914" s="81"/>
      <c r="FR1914" s="81"/>
      <c r="FS1914" s="81"/>
      <c r="FT1914" s="81"/>
      <c r="FU1914" s="81"/>
      <c r="FV1914" s="81"/>
      <c r="FW1914" s="81"/>
      <c r="FX1914" s="81"/>
      <c r="FY1914" s="81"/>
      <c r="FZ1914" s="81"/>
      <c r="GA1914" s="81"/>
      <c r="GB1914" s="81"/>
      <c r="GC1914" s="81"/>
      <c r="GD1914" s="81"/>
      <c r="GE1914" s="81"/>
      <c r="GF1914" s="81"/>
      <c r="GG1914" s="81"/>
      <c r="GH1914" s="81"/>
      <c r="GI1914" s="81"/>
      <c r="GJ1914" s="81"/>
      <c r="GK1914" s="81"/>
      <c r="GL1914" s="81"/>
      <c r="GM1914" s="81"/>
      <c r="GN1914" s="81"/>
      <c r="GO1914" s="81"/>
      <c r="GP1914" s="81"/>
      <c r="GQ1914" s="81"/>
      <c r="GR1914" s="81"/>
      <c r="GS1914" s="81"/>
      <c r="GT1914" s="81"/>
      <c r="GU1914" s="81"/>
      <c r="GV1914" s="81"/>
      <c r="GW1914" s="81"/>
      <c r="GX1914" s="81"/>
    </row>
    <row r="1915" spans="1:206" hidden="1">
      <c r="A1915" s="101" t="s">
        <v>2619</v>
      </c>
      <c r="B1915" s="96" t="s">
        <v>2575</v>
      </c>
      <c r="C1915" s="35" t="s">
        <v>714</v>
      </c>
      <c r="D1915" s="95" t="s">
        <v>2576</v>
      </c>
      <c r="E1915" s="35" t="s">
        <v>2645</v>
      </c>
      <c r="F1915" s="60"/>
      <c r="G1915" s="60"/>
      <c r="H1915" s="60"/>
      <c r="I1915" s="60"/>
      <c r="J1915" s="60"/>
      <c r="K1915" s="60"/>
      <c r="L1915" s="60"/>
      <c r="M1915" s="60"/>
      <c r="N1915" s="60"/>
      <c r="O1915" s="60"/>
      <c r="P1915" s="60"/>
      <c r="Q1915" s="60"/>
      <c r="R1915" s="60"/>
      <c r="S1915" s="60"/>
      <c r="T1915" s="60"/>
      <c r="U1915" s="60"/>
      <c r="V1915" s="60"/>
      <c r="W1915" s="60"/>
      <c r="X1915" s="60"/>
      <c r="Y1915" s="60"/>
      <c r="Z1915" s="60"/>
      <c r="AA1915" s="60"/>
      <c r="AB1915" s="60"/>
      <c r="AC1915" s="60"/>
      <c r="AD1915" s="60"/>
      <c r="AE1915" s="60"/>
      <c r="AF1915" s="60"/>
      <c r="AG1915" s="60"/>
      <c r="AH1915" s="60"/>
      <c r="AI1915" s="60"/>
      <c r="AJ1915" s="60"/>
      <c r="AK1915" s="60"/>
      <c r="AL1915" s="60"/>
      <c r="AM1915" s="60"/>
      <c r="AN1915" s="60"/>
      <c r="AO1915" s="60"/>
      <c r="AP1915" s="60"/>
      <c r="AQ1915" s="60"/>
      <c r="AR1915" s="60"/>
      <c r="AS1915" s="60"/>
      <c r="AT1915" s="60"/>
      <c r="AU1915" s="60"/>
      <c r="AV1915" s="60"/>
      <c r="AW1915" s="60"/>
      <c r="AX1915" s="60"/>
      <c r="AY1915" s="60"/>
      <c r="AZ1915" s="60"/>
      <c r="BA1915" s="60"/>
      <c r="BB1915" s="60"/>
      <c r="BC1915" s="60"/>
      <c r="BD1915" s="60"/>
      <c r="BE1915" s="60"/>
      <c r="BF1915" s="60"/>
      <c r="BG1915" s="60"/>
      <c r="BH1915" s="60"/>
      <c r="BI1915" s="60"/>
      <c r="BJ1915" s="60"/>
      <c r="BK1915" s="60"/>
      <c r="BL1915" s="60"/>
      <c r="BM1915" s="60"/>
      <c r="BN1915" s="60"/>
      <c r="BO1915" s="60"/>
      <c r="BP1915" s="60"/>
      <c r="BQ1915" s="60"/>
      <c r="BR1915" s="60"/>
      <c r="BS1915" s="112">
        <f t="shared" ref="BS1915:CA1915" si="88">BS1908*1000000/BS2</f>
        <v>2.5604164493871805E-3</v>
      </c>
      <c r="BT1915" s="112">
        <f t="shared" si="88"/>
        <v>2.7903783888454021E-3</v>
      </c>
      <c r="BU1915" s="112">
        <f t="shared" si="88"/>
        <v>2.6886339848327585E-3</v>
      </c>
      <c r="BV1915" s="112">
        <f t="shared" si="88"/>
        <v>2.6557984575309797E-3</v>
      </c>
      <c r="BW1915" s="112">
        <f t="shared" si="88"/>
        <v>3.0233970656213054E-3</v>
      </c>
      <c r="BX1915" s="112">
        <f t="shared" si="88"/>
        <v>3.6583131868470177E-3</v>
      </c>
      <c r="BY1915" s="112">
        <f t="shared" si="88"/>
        <v>4.2192166647932131E-3</v>
      </c>
      <c r="BZ1915" s="112">
        <f t="shared" si="88"/>
        <v>5.5108551483201507E-3</v>
      </c>
      <c r="CA1915" s="112">
        <f t="shared" si="88"/>
        <v>8.6051109735236237E-3</v>
      </c>
      <c r="CB1915" s="112">
        <f t="shared" ref="CB1915:DK1915" si="89">CB1908*1000000/CB2</f>
        <v>9.4267330938983783E-3</v>
      </c>
      <c r="CC1915" s="112">
        <f t="shared" si="89"/>
        <v>1.1045381573309225E-2</v>
      </c>
      <c r="CD1915" s="112">
        <f t="shared" si="89"/>
        <v>1.2206211223104531E-2</v>
      </c>
      <c r="CE1915" s="112">
        <f t="shared" si="89"/>
        <v>1.3282925599538645E-2</v>
      </c>
      <c r="CF1915" s="112">
        <f t="shared" si="89"/>
        <v>1.8422432423255468E-2</v>
      </c>
      <c r="CG1915" s="112">
        <f t="shared" si="89"/>
        <v>2.7347956316828147E-2</v>
      </c>
      <c r="CH1915" s="112">
        <f t="shared" si="89"/>
        <v>3.3375469147953613E-2</v>
      </c>
      <c r="CI1915" s="112">
        <f t="shared" si="89"/>
        <v>3.963784828279672E-2</v>
      </c>
      <c r="CJ1915" s="112">
        <f t="shared" si="89"/>
        <v>4.1554561918933697E-2</v>
      </c>
      <c r="CK1915" s="112">
        <f t="shared" si="89"/>
        <v>4.440117390479182E-2</v>
      </c>
      <c r="CL1915" s="112">
        <f t="shared" si="89"/>
        <v>4.1370490908347275E-2</v>
      </c>
      <c r="CM1915" s="112">
        <f t="shared" si="89"/>
        <v>4.3149567965284311E-2</v>
      </c>
      <c r="CN1915" s="112">
        <f t="shared" si="89"/>
        <v>4.7120886185306042E-2</v>
      </c>
      <c r="CO1915" s="112">
        <f t="shared" si="89"/>
        <v>4.7282812031059031E-2</v>
      </c>
      <c r="CP1915" s="112">
        <f t="shared" si="89"/>
        <v>5.0984489676582395E-2</v>
      </c>
      <c r="CQ1915" s="112">
        <f t="shared" si="89"/>
        <v>5.1420539534778306E-2</v>
      </c>
      <c r="CR1915" s="112">
        <f t="shared" si="89"/>
        <v>5.3713013373884233E-2</v>
      </c>
      <c r="CS1915" s="112">
        <f t="shared" si="89"/>
        <v>5.2721106205098671E-2</v>
      </c>
      <c r="CT1915" s="112">
        <f t="shared" si="89"/>
        <v>5.390837465527324E-2</v>
      </c>
      <c r="CU1915" s="112">
        <f t="shared" si="89"/>
        <v>5.1485927479656947E-2</v>
      </c>
      <c r="CV1915" s="112">
        <f t="shared" si="89"/>
        <v>5.2556478192576014E-2</v>
      </c>
      <c r="CW1915" s="112">
        <f t="shared" si="89"/>
        <v>5.4753673167667237E-2</v>
      </c>
      <c r="CX1915" s="112">
        <f t="shared" si="89"/>
        <v>5.6051414562549924E-2</v>
      </c>
      <c r="CY1915" s="112">
        <f t="shared" si="89"/>
        <v>5.3594667341925313E-2</v>
      </c>
      <c r="CZ1915" s="112">
        <f t="shared" si="89"/>
        <v>5.5051711847625778E-2</v>
      </c>
      <c r="DA1915" s="112">
        <f t="shared" si="89"/>
        <v>5.4233438428458826E-2</v>
      </c>
      <c r="DB1915" s="112">
        <f t="shared" si="89"/>
        <v>5.8462672233680735E-2</v>
      </c>
      <c r="DC1915" s="112">
        <f t="shared" si="89"/>
        <v>6.5004476636084205E-2</v>
      </c>
      <c r="DD1915" s="112">
        <f t="shared" si="89"/>
        <v>6.7003921078199108E-2</v>
      </c>
      <c r="DE1915" s="112">
        <f t="shared" si="89"/>
        <v>6.9338885464773986E-2</v>
      </c>
      <c r="DF1915" s="112">
        <f t="shared" si="89"/>
        <v>7.4421311578558497E-2</v>
      </c>
      <c r="DG1915" s="112">
        <f t="shared" si="89"/>
        <v>7.4876676750375529E-2</v>
      </c>
      <c r="DH1915" s="112">
        <f t="shared" si="89"/>
        <v>7.6228026263220949E-2</v>
      </c>
      <c r="DI1915" s="112">
        <f t="shared" si="89"/>
        <v>7.9288077600565679E-2</v>
      </c>
      <c r="DJ1915" s="112">
        <f t="shared" si="89"/>
        <v>8.0279732183158356E-2</v>
      </c>
      <c r="DK1915" s="112">
        <f t="shared" si="89"/>
        <v>7.8712261729340399E-2</v>
      </c>
      <c r="DL1915" s="112">
        <f t="shared" ref="DL1915:DV1915" si="90">DL1908*1000000/DL2</f>
        <v>7.9969944338931093E-2</v>
      </c>
      <c r="DM1915" s="112">
        <f t="shared" si="90"/>
        <v>8.4310229836585024E-2</v>
      </c>
      <c r="DN1915" s="112">
        <f t="shared" si="90"/>
        <v>8.882019046689342E-2</v>
      </c>
      <c r="DO1915" s="112">
        <f t="shared" si="90"/>
        <v>8.8237533927906051E-2</v>
      </c>
      <c r="DP1915" s="112">
        <f t="shared" si="90"/>
        <v>8.833944915047845E-2</v>
      </c>
      <c r="DQ1915" s="112">
        <f t="shared" si="90"/>
        <v>9.3619621224720617E-2</v>
      </c>
      <c r="DR1915" s="112">
        <f t="shared" si="90"/>
        <v>9.4244127263567581E-2</v>
      </c>
      <c r="DS1915" s="112">
        <f t="shared" si="90"/>
        <v>9.9080363232392374E-2</v>
      </c>
      <c r="DT1915" s="112">
        <f t="shared" si="90"/>
        <v>0.10309461928590127</v>
      </c>
      <c r="DU1915" s="112">
        <f t="shared" si="90"/>
        <v>0.10209787255410877</v>
      </c>
      <c r="DV1915" s="112">
        <f t="shared" si="90"/>
        <v>9.7432905269048103E-2</v>
      </c>
      <c r="DW1915" s="112">
        <f>DW1908*1000000/DW2</f>
        <v>0.10896324336646333</v>
      </c>
      <c r="DX1915" s="112"/>
      <c r="DY1915" s="112"/>
      <c r="DZ1915" s="96"/>
      <c r="EA1915" s="96"/>
      <c r="EB1915" s="96"/>
      <c r="EC1915" s="96"/>
      <c r="ED1915" s="96"/>
      <c r="EE1915" s="96"/>
      <c r="EF1915" s="96"/>
      <c r="EG1915" s="96"/>
      <c r="EH1915" s="96"/>
      <c r="EI1915" s="96"/>
      <c r="EJ1915" s="96"/>
      <c r="EK1915" s="96"/>
      <c r="EL1915" s="96"/>
      <c r="EM1915" s="96"/>
      <c r="EN1915" s="96"/>
      <c r="EO1915" s="96"/>
      <c r="EP1915" s="96"/>
      <c r="EQ1915" s="96"/>
      <c r="ER1915" s="96"/>
      <c r="ES1915" s="96"/>
      <c r="ET1915" s="96"/>
      <c r="EU1915" s="96"/>
      <c r="EV1915" s="96"/>
      <c r="EW1915" s="96"/>
      <c r="EX1915" s="96"/>
      <c r="EY1915" s="96"/>
      <c r="EZ1915" s="96"/>
      <c r="FA1915" s="96"/>
      <c r="FB1915" s="96"/>
      <c r="FC1915" s="96"/>
      <c r="FD1915" s="96"/>
      <c r="FE1915" s="96"/>
      <c r="FF1915" s="96"/>
      <c r="FG1915" s="96"/>
      <c r="FH1915" s="96"/>
      <c r="FI1915" s="96"/>
      <c r="FJ1915" s="96"/>
      <c r="FK1915" s="96"/>
      <c r="FL1915" s="96"/>
      <c r="FM1915" s="96"/>
      <c r="FN1915" s="96"/>
      <c r="FO1915" s="96"/>
      <c r="FP1915" s="96"/>
      <c r="FQ1915" s="96"/>
      <c r="FR1915" s="96"/>
      <c r="FS1915" s="96"/>
      <c r="FT1915" s="96"/>
      <c r="FU1915" s="96"/>
      <c r="FV1915" s="96"/>
      <c r="FW1915" s="96"/>
      <c r="FX1915" s="96"/>
      <c r="FY1915" s="96"/>
      <c r="FZ1915" s="96"/>
      <c r="GA1915" s="96"/>
      <c r="GB1915" s="96"/>
      <c r="GC1915" s="96"/>
      <c r="GD1915" s="96"/>
      <c r="GE1915" s="96"/>
      <c r="GF1915" s="96"/>
      <c r="GG1915" s="96"/>
      <c r="GH1915" s="96"/>
      <c r="GI1915" s="96"/>
      <c r="GJ1915" s="96"/>
      <c r="GK1915" s="96"/>
      <c r="GL1915" s="96"/>
      <c r="GM1915" s="96"/>
      <c r="GN1915" s="96"/>
      <c r="GO1915" s="96"/>
      <c r="GP1915" s="96"/>
      <c r="GQ1915" s="96"/>
      <c r="GR1915" s="96"/>
      <c r="GS1915" s="96"/>
      <c r="GT1915" s="96"/>
      <c r="GU1915" s="96"/>
      <c r="GV1915" s="96"/>
      <c r="GW1915" s="96"/>
      <c r="GX1915" s="96"/>
    </row>
    <row r="1916" spans="1:206" hidden="1">
      <c r="A1916" s="101" t="s">
        <v>2619</v>
      </c>
      <c r="B1916" s="96" t="s">
        <v>2575</v>
      </c>
      <c r="C1916" s="35" t="s">
        <v>714</v>
      </c>
      <c r="D1916" s="95" t="s">
        <v>2576</v>
      </c>
      <c r="E1916" s="35" t="s">
        <v>2646</v>
      </c>
      <c r="F1916" s="60"/>
      <c r="G1916" s="60"/>
      <c r="H1916" s="60"/>
      <c r="I1916" s="60"/>
      <c r="J1916" s="60"/>
      <c r="K1916" s="60"/>
      <c r="L1916" s="60"/>
      <c r="M1916" s="60"/>
      <c r="N1916" s="60"/>
      <c r="O1916" s="60"/>
      <c r="P1916" s="60"/>
      <c r="Q1916" s="60"/>
      <c r="R1916" s="60"/>
      <c r="S1916" s="60"/>
      <c r="T1916" s="60"/>
      <c r="U1916" s="60"/>
      <c r="V1916" s="60"/>
      <c r="W1916" s="60"/>
      <c r="X1916" s="60"/>
      <c r="Y1916" s="60"/>
      <c r="Z1916" s="60"/>
      <c r="AA1916" s="60"/>
      <c r="AB1916" s="60"/>
      <c r="AC1916" s="60"/>
      <c r="AD1916" s="60"/>
      <c r="AE1916" s="60"/>
      <c r="AF1916" s="60"/>
      <c r="AG1916" s="60"/>
      <c r="AH1916" s="60"/>
      <c r="AI1916" s="60"/>
      <c r="AJ1916" s="60"/>
      <c r="AK1916" s="60"/>
      <c r="AL1916" s="60"/>
      <c r="AM1916" s="60"/>
      <c r="AN1916" s="60"/>
      <c r="AO1916" s="60"/>
      <c r="AP1916" s="60"/>
      <c r="AQ1916" s="60"/>
      <c r="AR1916" s="60"/>
      <c r="AS1916" s="60"/>
      <c r="AT1916" s="60"/>
      <c r="AU1916" s="60"/>
      <c r="AV1916" s="60"/>
      <c r="AW1916" s="60"/>
      <c r="AX1916" s="60"/>
      <c r="AY1916" s="60"/>
      <c r="AZ1916" s="60"/>
      <c r="BA1916" s="60"/>
      <c r="BB1916" s="60"/>
      <c r="BC1916" s="60"/>
      <c r="BD1916" s="60"/>
      <c r="BE1916" s="60"/>
      <c r="BF1916" s="60"/>
      <c r="BG1916" s="60"/>
      <c r="BH1916" s="60"/>
      <c r="BI1916" s="60"/>
      <c r="BJ1916" s="60"/>
      <c r="BK1916" s="60"/>
      <c r="BL1916" s="60"/>
      <c r="BM1916" s="60"/>
      <c r="BN1916" s="60"/>
      <c r="BO1916" s="60"/>
      <c r="BP1916" s="60"/>
      <c r="BQ1916" s="60"/>
      <c r="BR1916" s="60"/>
      <c r="BS1916" s="112">
        <f t="shared" ref="BS1916:CA1916" si="91">BS1909*1000000/BS3</f>
        <v>4.2419550120030517E-3</v>
      </c>
      <c r="BT1916" s="112">
        <f t="shared" si="91"/>
        <v>4.7723859510611106E-3</v>
      </c>
      <c r="BU1916" s="112">
        <f t="shared" si="91"/>
        <v>5.4234347096831885E-3</v>
      </c>
      <c r="BV1916" s="112">
        <f t="shared" si="91"/>
        <v>6.2311569952959722E-3</v>
      </c>
      <c r="BW1916" s="112">
        <f t="shared" si="91"/>
        <v>7.5159295298558347E-3</v>
      </c>
      <c r="BX1916" s="112">
        <f t="shared" si="91"/>
        <v>8.7458001293709928E-3</v>
      </c>
      <c r="BY1916" s="112">
        <f t="shared" si="91"/>
        <v>9.755273840941811E-3</v>
      </c>
      <c r="BZ1916" s="112">
        <f t="shared" si="91"/>
        <v>1.0607408287060223E-2</v>
      </c>
      <c r="CA1916" s="112">
        <f t="shared" si="91"/>
        <v>1.2712632047190012E-2</v>
      </c>
      <c r="CB1916" s="112">
        <f t="shared" ref="CB1916:DK1916" si="92">CB1909*1000000/CB3</f>
        <v>1.4723745243646925E-2</v>
      </c>
      <c r="CC1916" s="112">
        <f t="shared" si="92"/>
        <v>1.6543510867621385E-2</v>
      </c>
      <c r="CD1916" s="112">
        <f t="shared" si="92"/>
        <v>1.8065588423297887E-2</v>
      </c>
      <c r="CE1916" s="112">
        <f t="shared" si="92"/>
        <v>2.1495141672314547E-2</v>
      </c>
      <c r="CF1916" s="112">
        <f t="shared" si="92"/>
        <v>2.4978952854723003E-2</v>
      </c>
      <c r="CG1916" s="112">
        <f t="shared" si="92"/>
        <v>2.9882815772879229E-2</v>
      </c>
      <c r="CH1916" s="112">
        <f t="shared" si="92"/>
        <v>3.0563849417751792E-2</v>
      </c>
      <c r="CI1916" s="112">
        <f t="shared" si="92"/>
        <v>3.0770102043815362E-2</v>
      </c>
      <c r="CJ1916" s="112">
        <f t="shared" si="92"/>
        <v>3.2193174060094684E-2</v>
      </c>
      <c r="CK1916" s="112">
        <f t="shared" si="92"/>
        <v>3.3954899375154189E-2</v>
      </c>
      <c r="CL1916" s="112">
        <f t="shared" si="92"/>
        <v>4.0947646540388169E-2</v>
      </c>
      <c r="CM1916" s="112">
        <f t="shared" si="92"/>
        <v>5.7780318859769537E-2</v>
      </c>
      <c r="CN1916" s="112">
        <f t="shared" si="92"/>
        <v>6.4114066567565325E-2</v>
      </c>
      <c r="CO1916" s="112">
        <f t="shared" si="92"/>
        <v>6.7227602131631925E-2</v>
      </c>
      <c r="CP1916" s="112">
        <f t="shared" si="92"/>
        <v>7.0551597888942053E-2</v>
      </c>
      <c r="CQ1916" s="112">
        <f t="shared" si="92"/>
        <v>7.512883690148689E-2</v>
      </c>
      <c r="CR1916" s="112">
        <f t="shared" si="92"/>
        <v>7.7086643557892548E-2</v>
      </c>
      <c r="CS1916" s="112">
        <f t="shared" si="92"/>
        <v>8.1245687908237899E-2</v>
      </c>
      <c r="CT1916" s="112">
        <f t="shared" si="92"/>
        <v>8.6503695884775592E-2</v>
      </c>
      <c r="CU1916" s="112">
        <f t="shared" si="92"/>
        <v>8.6082836278517774E-2</v>
      </c>
      <c r="CV1916" s="112">
        <f t="shared" si="92"/>
        <v>9.2226818279510653E-2</v>
      </c>
      <c r="CW1916" s="112">
        <f t="shared" si="92"/>
        <v>9.6753446105972696E-2</v>
      </c>
      <c r="CX1916" s="112">
        <f t="shared" si="92"/>
        <v>0.10261701869706853</v>
      </c>
      <c r="CY1916" s="112">
        <f t="shared" si="92"/>
        <v>0.10649174908517205</v>
      </c>
      <c r="CZ1916" s="112">
        <f t="shared" si="92"/>
        <v>0.10981841536204673</v>
      </c>
      <c r="DA1916" s="112">
        <f t="shared" si="92"/>
        <v>0.11735463251227547</v>
      </c>
      <c r="DB1916" s="112">
        <f t="shared" si="92"/>
        <v>0.12235511478459267</v>
      </c>
      <c r="DC1916" s="112">
        <f t="shared" si="92"/>
        <v>0.12808630581196109</v>
      </c>
      <c r="DD1916" s="112">
        <f t="shared" si="92"/>
        <v>0.13390721702768443</v>
      </c>
      <c r="DE1916" s="112">
        <f t="shared" si="92"/>
        <v>0.14179033557755827</v>
      </c>
      <c r="DF1916" s="112">
        <f t="shared" si="92"/>
        <v>0.15028863802254941</v>
      </c>
      <c r="DG1916" s="112">
        <f t="shared" si="92"/>
        <v>0.15954520261170524</v>
      </c>
      <c r="DH1916" s="112">
        <f t="shared" si="92"/>
        <v>0.16710417257986968</v>
      </c>
      <c r="DI1916" s="112">
        <f t="shared" si="92"/>
        <v>0.17842848853331406</v>
      </c>
      <c r="DJ1916" s="112">
        <f t="shared" si="92"/>
        <v>0.18831916313096292</v>
      </c>
      <c r="DK1916" s="112">
        <f t="shared" si="92"/>
        <v>0.19184690183432221</v>
      </c>
      <c r="DL1916" s="112">
        <f t="shared" ref="DL1916:DV1916" si="93">DL1909*1000000/DL3</f>
        <v>0.20869039083934648</v>
      </c>
      <c r="DM1916" s="112">
        <f t="shared" si="93"/>
        <v>0.22154459574654858</v>
      </c>
      <c r="DN1916" s="112">
        <f t="shared" si="93"/>
        <v>0.23091914089289547</v>
      </c>
      <c r="DO1916" s="112">
        <f t="shared" si="93"/>
        <v>0.23343179131639069</v>
      </c>
      <c r="DP1916" s="112">
        <f t="shared" si="93"/>
        <v>0.24076094057774283</v>
      </c>
      <c r="DQ1916" s="112">
        <f t="shared" si="93"/>
        <v>0.24630759393549417</v>
      </c>
      <c r="DR1916" s="112">
        <f t="shared" si="93"/>
        <v>0.24440984615107436</v>
      </c>
      <c r="DS1916" s="112">
        <f t="shared" si="93"/>
        <v>0.25965507908539909</v>
      </c>
      <c r="DT1916" s="112">
        <f t="shared" si="93"/>
        <v>0.26937421080522755</v>
      </c>
      <c r="DU1916" s="112">
        <f t="shared" si="93"/>
        <v>0.27430673243728604</v>
      </c>
      <c r="DV1916" s="112">
        <f t="shared" si="93"/>
        <v>0.27972932512635185</v>
      </c>
      <c r="DW1916" s="112">
        <f t="shared" ref="DW1916:DW1920" si="94">DW1909*1000000/DW3</f>
        <v>0.29250468818466369</v>
      </c>
      <c r="DX1916" s="112"/>
      <c r="DY1916" s="112"/>
      <c r="DZ1916" s="96"/>
      <c r="EA1916" s="96"/>
      <c r="EB1916" s="96"/>
      <c r="EC1916" s="96"/>
      <c r="ED1916" s="96"/>
      <c r="EE1916" s="96"/>
      <c r="EF1916" s="96"/>
      <c r="EG1916" s="96"/>
      <c r="EH1916" s="96"/>
      <c r="EI1916" s="96"/>
      <c r="EJ1916" s="96"/>
      <c r="EK1916" s="96"/>
      <c r="EL1916" s="96"/>
      <c r="EM1916" s="96"/>
      <c r="EN1916" s="96"/>
      <c r="EO1916" s="96"/>
      <c r="EP1916" s="96"/>
      <c r="EQ1916" s="96"/>
      <c r="ER1916" s="96"/>
      <c r="ES1916" s="96"/>
      <c r="ET1916" s="96"/>
      <c r="EU1916" s="96"/>
      <c r="EV1916" s="96"/>
      <c r="EW1916" s="96"/>
      <c r="EX1916" s="96"/>
      <c r="EY1916" s="96"/>
      <c r="EZ1916" s="96"/>
      <c r="FA1916" s="96"/>
      <c r="FB1916" s="96"/>
      <c r="FC1916" s="96"/>
      <c r="FD1916" s="96"/>
      <c r="FE1916" s="96"/>
      <c r="FF1916" s="96"/>
      <c r="FG1916" s="96"/>
      <c r="FH1916" s="96"/>
      <c r="FI1916" s="96"/>
      <c r="FJ1916" s="96"/>
      <c r="FK1916" s="96"/>
      <c r="FL1916" s="96"/>
      <c r="FM1916" s="96"/>
      <c r="FN1916" s="96"/>
      <c r="FO1916" s="96"/>
      <c r="FP1916" s="96"/>
      <c r="FQ1916" s="96"/>
      <c r="FR1916" s="96"/>
      <c r="FS1916" s="96"/>
      <c r="FT1916" s="96"/>
      <c r="FU1916" s="96"/>
      <c r="FV1916" s="96"/>
      <c r="FW1916" s="96"/>
      <c r="FX1916" s="96"/>
      <c r="FY1916" s="96"/>
      <c r="FZ1916" s="96"/>
      <c r="GA1916" s="96"/>
      <c r="GB1916" s="96"/>
      <c r="GC1916" s="96"/>
      <c r="GD1916" s="96"/>
      <c r="GE1916" s="96"/>
      <c r="GF1916" s="96"/>
      <c r="GG1916" s="96"/>
      <c r="GH1916" s="96"/>
      <c r="GI1916" s="96"/>
      <c r="GJ1916" s="96"/>
      <c r="GK1916" s="96"/>
      <c r="GL1916" s="96"/>
      <c r="GM1916" s="96"/>
      <c r="GN1916" s="96"/>
      <c r="GO1916" s="96"/>
      <c r="GP1916" s="96"/>
      <c r="GQ1916" s="96"/>
      <c r="GR1916" s="96"/>
      <c r="GS1916" s="96"/>
      <c r="GT1916" s="96"/>
      <c r="GU1916" s="96"/>
      <c r="GV1916" s="96"/>
      <c r="GW1916" s="96"/>
      <c r="GX1916" s="96"/>
    </row>
    <row r="1917" spans="1:206" hidden="1">
      <c r="A1917" s="101" t="s">
        <v>2619</v>
      </c>
      <c r="B1917" s="96" t="s">
        <v>2575</v>
      </c>
      <c r="C1917" s="35" t="s">
        <v>714</v>
      </c>
      <c r="D1917" s="95" t="s">
        <v>2576</v>
      </c>
      <c r="E1917" s="35" t="s">
        <v>2647</v>
      </c>
      <c r="F1917" s="60"/>
      <c r="G1917" s="60"/>
      <c r="H1917" s="60"/>
      <c r="I1917" s="60"/>
      <c r="J1917" s="60"/>
      <c r="K1917" s="60"/>
      <c r="L1917" s="60"/>
      <c r="M1917" s="60"/>
      <c r="N1917" s="60"/>
      <c r="O1917" s="60"/>
      <c r="P1917" s="60"/>
      <c r="Q1917" s="60"/>
      <c r="R1917" s="60"/>
      <c r="S1917" s="60"/>
      <c r="T1917" s="60"/>
      <c r="U1917" s="60"/>
      <c r="V1917" s="60"/>
      <c r="W1917" s="60"/>
      <c r="X1917" s="60"/>
      <c r="Y1917" s="60"/>
      <c r="Z1917" s="60"/>
      <c r="AA1917" s="60"/>
      <c r="AB1917" s="60"/>
      <c r="AC1917" s="60"/>
      <c r="AD1917" s="60"/>
      <c r="AE1917" s="60"/>
      <c r="AF1917" s="60"/>
      <c r="AG1917" s="60"/>
      <c r="AH1917" s="60"/>
      <c r="AI1917" s="60"/>
      <c r="AJ1917" s="60"/>
      <c r="AK1917" s="60"/>
      <c r="AL1917" s="60"/>
      <c r="AM1917" s="60"/>
      <c r="AN1917" s="60"/>
      <c r="AO1917" s="60"/>
      <c r="AP1917" s="60"/>
      <c r="AQ1917" s="60"/>
      <c r="AR1917" s="60"/>
      <c r="AS1917" s="60"/>
      <c r="AT1917" s="60"/>
      <c r="AU1917" s="60"/>
      <c r="AV1917" s="60"/>
      <c r="AW1917" s="60"/>
      <c r="AX1917" s="60"/>
      <c r="AY1917" s="60"/>
      <c r="AZ1917" s="60"/>
      <c r="BA1917" s="60"/>
      <c r="BB1917" s="60"/>
      <c r="BC1917" s="60"/>
      <c r="BD1917" s="60"/>
      <c r="BE1917" s="60"/>
      <c r="BF1917" s="60"/>
      <c r="BG1917" s="60"/>
      <c r="BH1917" s="60"/>
      <c r="BI1917" s="60"/>
      <c r="BJ1917" s="60"/>
      <c r="BK1917" s="60"/>
      <c r="BL1917" s="60"/>
      <c r="BM1917" s="60"/>
      <c r="BN1917" s="60"/>
      <c r="BO1917" s="60"/>
      <c r="BP1917" s="60"/>
      <c r="BQ1917" s="60"/>
      <c r="BR1917" s="60"/>
      <c r="BS1917" s="112">
        <f t="shared" ref="BS1917:CA1917" si="95">BS1910*1000000/BS4</f>
        <v>0.3927236160024159</v>
      </c>
      <c r="BT1917" s="112">
        <f t="shared" si="95"/>
        <v>0.43378928252476989</v>
      </c>
      <c r="BU1917" s="112">
        <f t="shared" si="95"/>
        <v>0.47604139453201488</v>
      </c>
      <c r="BV1917" s="112">
        <f t="shared" si="95"/>
        <v>0.51403563966887089</v>
      </c>
      <c r="BW1917" s="112">
        <f t="shared" si="95"/>
        <v>0.55359582642488858</v>
      </c>
      <c r="BX1917" s="112">
        <f t="shared" si="95"/>
        <v>0.60384209169818059</v>
      </c>
      <c r="BY1917" s="112">
        <f t="shared" si="95"/>
        <v>0.65442397775072458</v>
      </c>
      <c r="BZ1917" s="112">
        <f t="shared" si="95"/>
        <v>0.68125443694054566</v>
      </c>
      <c r="CA1917" s="112">
        <f t="shared" si="95"/>
        <v>0.73380964467002141</v>
      </c>
      <c r="CB1917" s="112">
        <f t="shared" ref="CB1917:DK1917" si="96">CB1910*1000000/CB4</f>
        <v>0.77171677085287682</v>
      </c>
      <c r="CC1917" s="112">
        <f t="shared" si="96"/>
        <v>0.83723247308306192</v>
      </c>
      <c r="CD1917" s="112">
        <f t="shared" si="96"/>
        <v>0.91699758962589584</v>
      </c>
      <c r="CE1917" s="112">
        <f t="shared" si="96"/>
        <v>0.97596756525355388</v>
      </c>
      <c r="CF1917" s="112">
        <f t="shared" si="96"/>
        <v>1.0317800762429978</v>
      </c>
      <c r="CG1917" s="112">
        <f t="shared" si="96"/>
        <v>1.079500931003158</v>
      </c>
      <c r="CH1917" s="112">
        <f t="shared" si="96"/>
        <v>1.1073296902325596</v>
      </c>
      <c r="CI1917" s="112">
        <f t="shared" si="96"/>
        <v>1.1612007555691437</v>
      </c>
      <c r="CJ1917" s="112">
        <f t="shared" si="96"/>
        <v>1.2380363273751429</v>
      </c>
      <c r="CK1917" s="112">
        <f t="shared" si="96"/>
        <v>1.3099119125048531</v>
      </c>
      <c r="CL1917" s="112">
        <f t="shared" si="96"/>
        <v>1.4090329450903514</v>
      </c>
      <c r="CM1917" s="112">
        <f t="shared" si="96"/>
        <v>1.3351242332680886</v>
      </c>
      <c r="CN1917" s="112">
        <f t="shared" si="96"/>
        <v>1.3580287919665139</v>
      </c>
      <c r="CO1917" s="112">
        <f t="shared" si="96"/>
        <v>1.4120094244015127</v>
      </c>
      <c r="CP1917" s="112">
        <f t="shared" si="96"/>
        <v>1.4784167008021174</v>
      </c>
      <c r="CQ1917" s="112">
        <f t="shared" si="96"/>
        <v>1.497521429255716</v>
      </c>
      <c r="CR1917" s="112">
        <f t="shared" si="96"/>
        <v>1.5776538539307632</v>
      </c>
      <c r="CS1917" s="112">
        <f t="shared" si="96"/>
        <v>1.5605206080647629</v>
      </c>
      <c r="CT1917" s="112">
        <f t="shared" si="96"/>
        <v>1.4629632414260527</v>
      </c>
      <c r="CU1917" s="112">
        <f t="shared" si="96"/>
        <v>1.4167504914951503</v>
      </c>
      <c r="CV1917" s="112">
        <f t="shared" si="96"/>
        <v>1.3218959039225899</v>
      </c>
      <c r="CW1917" s="112">
        <f t="shared" si="96"/>
        <v>1.2930607485821062</v>
      </c>
      <c r="CX1917" s="112">
        <f t="shared" si="96"/>
        <v>1.3372073437574079</v>
      </c>
      <c r="CY1917" s="112">
        <f t="shared" si="96"/>
        <v>1.2417169535079404</v>
      </c>
      <c r="CZ1917" s="112">
        <f t="shared" si="96"/>
        <v>1.2624947317729172</v>
      </c>
      <c r="DA1917" s="112">
        <f t="shared" si="96"/>
        <v>1.2690180134064304</v>
      </c>
      <c r="DB1917" s="112">
        <f t="shared" si="96"/>
        <v>1.296725344379593</v>
      </c>
      <c r="DC1917" s="112">
        <f t="shared" si="96"/>
        <v>1.3221683924670697</v>
      </c>
      <c r="DD1917" s="112">
        <f t="shared" si="96"/>
        <v>1.3354399564313095</v>
      </c>
      <c r="DE1917" s="112">
        <f t="shared" si="96"/>
        <v>1.3762590995975394</v>
      </c>
      <c r="DF1917" s="112">
        <f t="shared" si="96"/>
        <v>1.4181841403916948</v>
      </c>
      <c r="DG1917" s="112">
        <f t="shared" si="96"/>
        <v>1.4447337242274707</v>
      </c>
      <c r="DH1917" s="112">
        <f t="shared" si="96"/>
        <v>1.4985766630594768</v>
      </c>
      <c r="DI1917" s="112">
        <f t="shared" si="96"/>
        <v>1.5035674383059721</v>
      </c>
      <c r="DJ1917" s="112">
        <f t="shared" si="96"/>
        <v>1.4870343605852803</v>
      </c>
      <c r="DK1917" s="112">
        <f t="shared" si="96"/>
        <v>1.3594363798117564</v>
      </c>
      <c r="DL1917" s="112">
        <f t="shared" ref="DL1917:DV1917" si="97">DL1910*1000000/DL4</f>
        <v>1.4633331985682703</v>
      </c>
      <c r="DM1917" s="112">
        <f t="shared" si="97"/>
        <v>1.4933944753443154</v>
      </c>
      <c r="DN1917" s="112">
        <f t="shared" si="97"/>
        <v>1.4642909466569731</v>
      </c>
      <c r="DO1917" s="112">
        <f t="shared" si="97"/>
        <v>1.4364076799268228</v>
      </c>
      <c r="DP1917" s="112">
        <f t="shared" si="97"/>
        <v>1.4020016489781639</v>
      </c>
      <c r="DQ1917" s="112">
        <f t="shared" si="97"/>
        <v>1.3494896230817448</v>
      </c>
      <c r="DR1917" s="112">
        <f t="shared" si="97"/>
        <v>1.3842973132464611</v>
      </c>
      <c r="DS1917" s="112">
        <f t="shared" si="97"/>
        <v>1.4165620971231598</v>
      </c>
      <c r="DT1917" s="112">
        <f t="shared" si="97"/>
        <v>1.4833823409167584</v>
      </c>
      <c r="DU1917" s="112">
        <f t="shared" si="97"/>
        <v>1.4564645636144224</v>
      </c>
      <c r="DV1917" s="112">
        <f t="shared" si="97"/>
        <v>1.4120143734478252</v>
      </c>
      <c r="DW1917" s="112">
        <f t="shared" si="94"/>
        <v>1.4472134696796852</v>
      </c>
      <c r="DX1917" s="112"/>
      <c r="DY1917" s="112"/>
      <c r="DZ1917" s="96"/>
      <c r="EA1917" s="96"/>
      <c r="EB1917" s="96"/>
      <c r="EC1917" s="96"/>
      <c r="ED1917" s="96"/>
      <c r="EE1917" s="96"/>
      <c r="EF1917" s="96"/>
      <c r="EG1917" s="96"/>
      <c r="EH1917" s="96"/>
      <c r="EI1917" s="96"/>
      <c r="EJ1917" s="96"/>
      <c r="EK1917" s="96"/>
      <c r="EL1917" s="96"/>
      <c r="EM1917" s="96"/>
      <c r="EN1917" s="96"/>
      <c r="EO1917" s="96"/>
      <c r="EP1917" s="96"/>
      <c r="EQ1917" s="96"/>
      <c r="ER1917" s="96"/>
      <c r="ES1917" s="96"/>
      <c r="ET1917" s="96"/>
      <c r="EU1917" s="96"/>
      <c r="EV1917" s="96"/>
      <c r="EW1917" s="96"/>
      <c r="EX1917" s="96"/>
      <c r="EY1917" s="96"/>
      <c r="EZ1917" s="96"/>
      <c r="FA1917" s="96"/>
      <c r="FB1917" s="96"/>
      <c r="FC1917" s="96"/>
      <c r="FD1917" s="96"/>
      <c r="FE1917" s="96"/>
      <c r="FF1917" s="96"/>
      <c r="FG1917" s="96"/>
      <c r="FH1917" s="96"/>
      <c r="FI1917" s="96"/>
      <c r="FJ1917" s="96"/>
      <c r="FK1917" s="96"/>
      <c r="FL1917" s="96"/>
      <c r="FM1917" s="96"/>
      <c r="FN1917" s="96"/>
      <c r="FO1917" s="96"/>
      <c r="FP1917" s="96"/>
      <c r="FQ1917" s="96"/>
      <c r="FR1917" s="96"/>
      <c r="FS1917" s="96"/>
      <c r="FT1917" s="96"/>
      <c r="FU1917" s="96"/>
      <c r="FV1917" s="96"/>
      <c r="FW1917" s="96"/>
      <c r="FX1917" s="96"/>
      <c r="FY1917" s="96"/>
      <c r="FZ1917" s="96"/>
      <c r="GA1917" s="96"/>
      <c r="GB1917" s="96"/>
      <c r="GC1917" s="96"/>
      <c r="GD1917" s="96"/>
      <c r="GE1917" s="96"/>
      <c r="GF1917" s="96"/>
      <c r="GG1917" s="96"/>
      <c r="GH1917" s="96"/>
      <c r="GI1917" s="96"/>
      <c r="GJ1917" s="96"/>
      <c r="GK1917" s="96"/>
      <c r="GL1917" s="96"/>
      <c r="GM1917" s="96"/>
      <c r="GN1917" s="96"/>
      <c r="GO1917" s="96"/>
      <c r="GP1917" s="96"/>
      <c r="GQ1917" s="96"/>
      <c r="GR1917" s="96"/>
      <c r="GS1917" s="96"/>
      <c r="GT1917" s="96"/>
      <c r="GU1917" s="96"/>
      <c r="GV1917" s="96"/>
      <c r="GW1917" s="96"/>
      <c r="GX1917" s="96"/>
    </row>
    <row r="1918" spans="1:206" hidden="1">
      <c r="A1918" s="101" t="s">
        <v>2619</v>
      </c>
      <c r="B1918" s="96" t="s">
        <v>2575</v>
      </c>
      <c r="C1918" s="35" t="s">
        <v>714</v>
      </c>
      <c r="D1918" s="95" t="s">
        <v>2576</v>
      </c>
      <c r="E1918" s="35" t="s">
        <v>2648</v>
      </c>
      <c r="F1918" s="60"/>
      <c r="G1918" s="60"/>
      <c r="H1918" s="60"/>
      <c r="I1918" s="60"/>
      <c r="J1918" s="60"/>
      <c r="K1918" s="60"/>
      <c r="L1918" s="60"/>
      <c r="M1918" s="60"/>
      <c r="N1918" s="60"/>
      <c r="O1918" s="60"/>
      <c r="P1918" s="60"/>
      <c r="Q1918" s="60"/>
      <c r="R1918" s="60"/>
      <c r="S1918" s="60"/>
      <c r="T1918" s="60"/>
      <c r="U1918" s="60"/>
      <c r="V1918" s="60"/>
      <c r="W1918" s="60"/>
      <c r="X1918" s="60"/>
      <c r="Y1918" s="60"/>
      <c r="Z1918" s="60"/>
      <c r="AA1918" s="60"/>
      <c r="AB1918" s="60"/>
      <c r="AC1918" s="60"/>
      <c r="AD1918" s="60"/>
      <c r="AE1918" s="60"/>
      <c r="AF1918" s="60"/>
      <c r="AG1918" s="60"/>
      <c r="AH1918" s="60"/>
      <c r="AI1918" s="60"/>
      <c r="AJ1918" s="60"/>
      <c r="AK1918" s="60"/>
      <c r="AL1918" s="60"/>
      <c r="AM1918" s="60"/>
      <c r="AN1918" s="60"/>
      <c r="AO1918" s="60"/>
      <c r="AP1918" s="60"/>
      <c r="AQ1918" s="60"/>
      <c r="AR1918" s="60"/>
      <c r="AS1918" s="60"/>
      <c r="AT1918" s="60"/>
      <c r="AU1918" s="60"/>
      <c r="AV1918" s="60"/>
      <c r="AW1918" s="60"/>
      <c r="AX1918" s="60"/>
      <c r="AY1918" s="60"/>
      <c r="AZ1918" s="60"/>
      <c r="BA1918" s="60"/>
      <c r="BB1918" s="60"/>
      <c r="BC1918" s="60"/>
      <c r="BD1918" s="60"/>
      <c r="BE1918" s="60"/>
      <c r="BF1918" s="60"/>
      <c r="BG1918" s="60"/>
      <c r="BH1918" s="60"/>
      <c r="BI1918" s="60"/>
      <c r="BJ1918" s="60"/>
      <c r="BK1918" s="60"/>
      <c r="BL1918" s="60"/>
      <c r="BM1918" s="60"/>
      <c r="BN1918" s="60"/>
      <c r="BO1918" s="60"/>
      <c r="BP1918" s="60"/>
      <c r="BQ1918" s="60"/>
      <c r="BR1918" s="60"/>
      <c r="BS1918" s="112">
        <f t="shared" ref="BS1918:CA1918" si="98">BS1911*1000000/BS5</f>
        <v>7.7888460248767624E-2</v>
      </c>
      <c r="BT1918" s="112">
        <f t="shared" si="98"/>
        <v>8.0691251301439657E-2</v>
      </c>
      <c r="BU1918" s="112">
        <f t="shared" si="98"/>
        <v>7.874812730902167E-2</v>
      </c>
      <c r="BV1918" s="112">
        <f t="shared" si="98"/>
        <v>8.1173849011217089E-2</v>
      </c>
      <c r="BW1918" s="112">
        <f t="shared" si="98"/>
        <v>8.666827961065747E-2</v>
      </c>
      <c r="BX1918" s="112">
        <f t="shared" si="98"/>
        <v>8.6332504482582909E-2</v>
      </c>
      <c r="BY1918" s="112">
        <f t="shared" si="98"/>
        <v>8.6415356858199288E-2</v>
      </c>
      <c r="BZ1918" s="112">
        <f t="shared" si="98"/>
        <v>8.9523618475265077E-2</v>
      </c>
      <c r="CA1918" s="112">
        <f t="shared" si="98"/>
        <v>9.8364993835506467E-2</v>
      </c>
      <c r="CB1918" s="112">
        <f t="shared" ref="CB1918:DK1918" si="99">CB1911*1000000/CB5</f>
        <v>0.10140128031951422</v>
      </c>
      <c r="CC1918" s="112">
        <f t="shared" si="99"/>
        <v>9.9317007880398281E-2</v>
      </c>
      <c r="CD1918" s="112">
        <f t="shared" si="99"/>
        <v>0.10700970407274916</v>
      </c>
      <c r="CE1918" s="112">
        <f t="shared" si="99"/>
        <v>0.11203864654991655</v>
      </c>
      <c r="CF1918" s="112">
        <f t="shared" si="99"/>
        <v>0.12074071984317852</v>
      </c>
      <c r="CG1918" s="112">
        <f t="shared" si="99"/>
        <v>0.132706028569544</v>
      </c>
      <c r="CH1918" s="112">
        <f t="shared" si="99"/>
        <v>0.13857003328039327</v>
      </c>
      <c r="CI1918" s="112">
        <f t="shared" si="99"/>
        <v>0.14256782334761892</v>
      </c>
      <c r="CJ1918" s="112">
        <f t="shared" si="99"/>
        <v>0.15301807588535707</v>
      </c>
      <c r="CK1918" s="112">
        <f t="shared" si="99"/>
        <v>0.15495660381888973</v>
      </c>
      <c r="CL1918" s="112">
        <f t="shared" si="99"/>
        <v>0.15929423084471137</v>
      </c>
      <c r="CM1918" s="112">
        <f t="shared" si="99"/>
        <v>0.15963780705741659</v>
      </c>
      <c r="CN1918" s="112">
        <f t="shared" si="99"/>
        <v>0.15812574024758308</v>
      </c>
      <c r="CO1918" s="112">
        <f t="shared" si="99"/>
        <v>0.15636471633083357</v>
      </c>
      <c r="CP1918" s="112">
        <f t="shared" si="99"/>
        <v>0.16302956830717116</v>
      </c>
      <c r="CQ1918" s="112">
        <f t="shared" si="99"/>
        <v>0.16294094677370022</v>
      </c>
      <c r="CR1918" s="112">
        <f t="shared" si="99"/>
        <v>0.16782210500939387</v>
      </c>
      <c r="CS1918" s="112">
        <f t="shared" si="99"/>
        <v>0.16926834017927669</v>
      </c>
      <c r="CT1918" s="112">
        <f t="shared" si="99"/>
        <v>0.16951230070799211</v>
      </c>
      <c r="CU1918" s="112">
        <f t="shared" si="99"/>
        <v>0.17541703823420268</v>
      </c>
      <c r="CV1918" s="112">
        <f t="shared" si="99"/>
        <v>0.18179172226453139</v>
      </c>
      <c r="CW1918" s="112">
        <f t="shared" si="99"/>
        <v>0.19231376278609663</v>
      </c>
      <c r="CX1918" s="112">
        <f t="shared" si="99"/>
        <v>0.20471190510154713</v>
      </c>
      <c r="CY1918" s="112">
        <f t="shared" si="99"/>
        <v>0.20478625237089565</v>
      </c>
      <c r="CZ1918" s="112">
        <f t="shared" si="99"/>
        <v>0.21575104233033987</v>
      </c>
      <c r="DA1918" s="112">
        <f t="shared" si="99"/>
        <v>0.21091902000230853</v>
      </c>
      <c r="DB1918" s="112">
        <f t="shared" si="99"/>
        <v>0.22091673726828351</v>
      </c>
      <c r="DC1918" s="112">
        <f t="shared" si="99"/>
        <v>0.22616208311668168</v>
      </c>
      <c r="DD1918" s="112">
        <f t="shared" si="99"/>
        <v>0.23257464114115833</v>
      </c>
      <c r="DE1918" s="112">
        <f t="shared" si="99"/>
        <v>0.24347997062791477</v>
      </c>
      <c r="DF1918" s="112">
        <f t="shared" si="99"/>
        <v>0.26592372322164631</v>
      </c>
      <c r="DG1918" s="112">
        <f t="shared" si="99"/>
        <v>0.2771585306329451</v>
      </c>
      <c r="DH1918" s="112">
        <f t="shared" si="99"/>
        <v>0.29815915470974075</v>
      </c>
      <c r="DI1918" s="112">
        <f t="shared" si="99"/>
        <v>0.29830783368287189</v>
      </c>
      <c r="DJ1918" s="112">
        <f t="shared" si="99"/>
        <v>0.29982625913642441</v>
      </c>
      <c r="DK1918" s="112">
        <f t="shared" si="99"/>
        <v>0.29592228495082579</v>
      </c>
      <c r="DL1918" s="112">
        <f t="shared" ref="DL1918:DV1918" si="100">DL1911*1000000/DL5</f>
        <v>0.31060221860368653</v>
      </c>
      <c r="DM1918" s="112">
        <f t="shared" si="100"/>
        <v>0.32099631866999623</v>
      </c>
      <c r="DN1918" s="112">
        <f t="shared" si="100"/>
        <v>0.33527335882891734</v>
      </c>
      <c r="DO1918" s="112">
        <f t="shared" si="100"/>
        <v>0.34531382635809266</v>
      </c>
      <c r="DP1918" s="112">
        <f t="shared" si="100"/>
        <v>0.35058502710429834</v>
      </c>
      <c r="DQ1918" s="112">
        <f t="shared" si="100"/>
        <v>0.35690203021886124</v>
      </c>
      <c r="DR1918" s="112">
        <f t="shared" si="100"/>
        <v>0.35154439857217951</v>
      </c>
      <c r="DS1918" s="112">
        <f t="shared" si="100"/>
        <v>0.35466733347379381</v>
      </c>
      <c r="DT1918" s="112">
        <f t="shared" si="100"/>
        <v>0.34760032857193146</v>
      </c>
      <c r="DU1918" s="112">
        <f t="shared" si="100"/>
        <v>0.34017145889461808</v>
      </c>
      <c r="DV1918" s="112">
        <f t="shared" si="100"/>
        <v>0.31766209179995858</v>
      </c>
      <c r="DW1918" s="112">
        <f t="shared" si="94"/>
        <v>0.34093322059191467</v>
      </c>
      <c r="DX1918" s="112"/>
      <c r="DY1918" s="112"/>
      <c r="DZ1918" s="96"/>
      <c r="EA1918" s="96"/>
      <c r="EB1918" s="96"/>
      <c r="EC1918" s="96"/>
      <c r="ED1918" s="96"/>
      <c r="EE1918" s="96"/>
      <c r="EF1918" s="96"/>
      <c r="EG1918" s="96"/>
      <c r="EH1918" s="96"/>
      <c r="EI1918" s="96"/>
      <c r="EJ1918" s="96"/>
      <c r="EK1918" s="96"/>
      <c r="EL1918" s="96"/>
      <c r="EM1918" s="96"/>
      <c r="EN1918" s="96"/>
      <c r="EO1918" s="96"/>
      <c r="EP1918" s="96"/>
      <c r="EQ1918" s="96"/>
      <c r="ER1918" s="96"/>
      <c r="ES1918" s="96"/>
      <c r="ET1918" s="96"/>
      <c r="EU1918" s="96"/>
      <c r="EV1918" s="96"/>
      <c r="EW1918" s="96"/>
      <c r="EX1918" s="96"/>
      <c r="EY1918" s="96"/>
      <c r="EZ1918" s="96"/>
      <c r="FA1918" s="96"/>
      <c r="FB1918" s="96"/>
      <c r="FC1918" s="96"/>
      <c r="FD1918" s="96"/>
      <c r="FE1918" s="96"/>
      <c r="FF1918" s="96"/>
      <c r="FG1918" s="96"/>
      <c r="FH1918" s="96"/>
      <c r="FI1918" s="96"/>
      <c r="FJ1918" s="96"/>
      <c r="FK1918" s="96"/>
      <c r="FL1918" s="96"/>
      <c r="FM1918" s="96"/>
      <c r="FN1918" s="96"/>
      <c r="FO1918" s="96"/>
      <c r="FP1918" s="96"/>
      <c r="FQ1918" s="96"/>
      <c r="FR1918" s="96"/>
      <c r="FS1918" s="96"/>
      <c r="FT1918" s="96"/>
      <c r="FU1918" s="96"/>
      <c r="FV1918" s="96"/>
      <c r="FW1918" s="96"/>
      <c r="FX1918" s="96"/>
      <c r="FY1918" s="96"/>
      <c r="FZ1918" s="96"/>
      <c r="GA1918" s="96"/>
      <c r="GB1918" s="96"/>
      <c r="GC1918" s="96"/>
      <c r="GD1918" s="96"/>
      <c r="GE1918" s="96"/>
      <c r="GF1918" s="96"/>
      <c r="GG1918" s="96"/>
      <c r="GH1918" s="96"/>
      <c r="GI1918" s="96"/>
      <c r="GJ1918" s="96"/>
      <c r="GK1918" s="96"/>
      <c r="GL1918" s="96"/>
      <c r="GM1918" s="96"/>
      <c r="GN1918" s="96"/>
      <c r="GO1918" s="96"/>
      <c r="GP1918" s="96"/>
      <c r="GQ1918" s="96"/>
      <c r="GR1918" s="96"/>
      <c r="GS1918" s="96"/>
      <c r="GT1918" s="96"/>
      <c r="GU1918" s="96"/>
      <c r="GV1918" s="96"/>
      <c r="GW1918" s="96"/>
      <c r="GX1918" s="96"/>
    </row>
    <row r="1919" spans="1:206" hidden="1">
      <c r="A1919" s="101" t="s">
        <v>2619</v>
      </c>
      <c r="B1919" s="96" t="s">
        <v>2575</v>
      </c>
      <c r="C1919" s="35" t="s">
        <v>714</v>
      </c>
      <c r="D1919" s="95" t="s">
        <v>2576</v>
      </c>
      <c r="E1919" s="35" t="s">
        <v>2649</v>
      </c>
      <c r="F1919" s="60"/>
      <c r="G1919" s="60"/>
      <c r="H1919" s="60"/>
      <c r="I1919" s="60"/>
      <c r="J1919" s="60"/>
      <c r="K1919" s="60"/>
      <c r="L1919" s="60"/>
      <c r="M1919" s="60"/>
      <c r="N1919" s="60"/>
      <c r="O1919" s="60"/>
      <c r="P1919" s="60"/>
      <c r="Q1919" s="60"/>
      <c r="R1919" s="60"/>
      <c r="S1919" s="60"/>
      <c r="T1919" s="60"/>
      <c r="U1919" s="60"/>
      <c r="V1919" s="60"/>
      <c r="W1919" s="60"/>
      <c r="X1919" s="60"/>
      <c r="Y1919" s="60"/>
      <c r="Z1919" s="60"/>
      <c r="AA1919" s="60"/>
      <c r="AB1919" s="60"/>
      <c r="AC1919" s="60"/>
      <c r="AD1919" s="60"/>
      <c r="AE1919" s="60"/>
      <c r="AF1919" s="60"/>
      <c r="AG1919" s="60"/>
      <c r="AH1919" s="60"/>
      <c r="AI1919" s="60"/>
      <c r="AJ1919" s="60"/>
      <c r="AK1919" s="60"/>
      <c r="AL1919" s="60"/>
      <c r="AM1919" s="60"/>
      <c r="AN1919" s="60"/>
      <c r="AO1919" s="60"/>
      <c r="AP1919" s="60"/>
      <c r="AQ1919" s="60"/>
      <c r="AR1919" s="60"/>
      <c r="AS1919" s="60"/>
      <c r="AT1919" s="60"/>
      <c r="AU1919" s="60"/>
      <c r="AV1919" s="60"/>
      <c r="AW1919" s="60"/>
      <c r="AX1919" s="60"/>
      <c r="AY1919" s="60"/>
      <c r="AZ1919" s="60"/>
      <c r="BA1919" s="60"/>
      <c r="BB1919" s="60"/>
      <c r="BC1919" s="60"/>
      <c r="BD1919" s="60"/>
      <c r="BE1919" s="60"/>
      <c r="BF1919" s="60"/>
      <c r="BG1919" s="60"/>
      <c r="BH1919" s="60"/>
      <c r="BI1919" s="60"/>
      <c r="BJ1919" s="60"/>
      <c r="BK1919" s="60"/>
      <c r="BL1919" s="60"/>
      <c r="BM1919" s="60"/>
      <c r="BN1919" s="60"/>
      <c r="BO1919" s="60"/>
      <c r="BP1919" s="60"/>
      <c r="BQ1919" s="60"/>
      <c r="BR1919" s="60"/>
      <c r="BS1919" s="112"/>
      <c r="BT1919" s="112"/>
      <c r="BU1919" s="112"/>
      <c r="BV1919" s="112"/>
      <c r="BW1919" s="112"/>
      <c r="BX1919" s="112"/>
      <c r="BY1919" s="112"/>
      <c r="BZ1919" s="112"/>
      <c r="CA1919" s="112"/>
      <c r="CB1919" s="112"/>
      <c r="CC1919" s="112"/>
      <c r="CD1919" s="112"/>
      <c r="CE1919" s="112"/>
      <c r="CF1919" s="112"/>
      <c r="CG1919" s="112"/>
      <c r="CH1919" s="112"/>
      <c r="CI1919" s="112"/>
      <c r="CJ1919" s="112"/>
      <c r="CK1919" s="112">
        <f t="shared" ref="CK1919:DK1919" si="101">CK1912*1000000/CK6</f>
        <v>0.97703153573579293</v>
      </c>
      <c r="CL1919" s="112">
        <f t="shared" si="101"/>
        <v>1.0359391756046301</v>
      </c>
      <c r="CM1919" s="112">
        <f t="shared" si="101"/>
        <v>1.029801937418154</v>
      </c>
      <c r="CN1919" s="112">
        <f t="shared" si="101"/>
        <v>0.98887852252123598</v>
      </c>
      <c r="CO1919" s="112">
        <f t="shared" si="101"/>
        <v>1.0389834376750824</v>
      </c>
      <c r="CP1919" s="112">
        <f t="shared" si="101"/>
        <v>1.0644154600607973</v>
      </c>
      <c r="CQ1919" s="112">
        <f t="shared" si="101"/>
        <v>1.1143805789339183</v>
      </c>
      <c r="CR1919" s="112">
        <f t="shared" si="101"/>
        <v>1.111117240505489</v>
      </c>
      <c r="CS1919" s="112">
        <f t="shared" si="101"/>
        <v>1.1413020672845375</v>
      </c>
      <c r="CT1919" s="112">
        <f t="shared" si="101"/>
        <v>1.1574113696790735</v>
      </c>
      <c r="CU1919" s="112">
        <f t="shared" si="101"/>
        <v>1.1881794957012441</v>
      </c>
      <c r="CV1919" s="112">
        <f t="shared" si="101"/>
        <v>1.1992967714797185</v>
      </c>
      <c r="CW1919" s="112">
        <f t="shared" si="101"/>
        <v>1.2521852633176573</v>
      </c>
      <c r="CX1919" s="112">
        <f t="shared" si="101"/>
        <v>1.3009692680138205</v>
      </c>
      <c r="CY1919" s="112">
        <f t="shared" si="101"/>
        <v>1.2978796046600827</v>
      </c>
      <c r="CZ1919" s="112">
        <f t="shared" si="101"/>
        <v>1.2915276941246017</v>
      </c>
      <c r="DA1919" s="112">
        <f t="shared" si="101"/>
        <v>1.3121434871450994</v>
      </c>
      <c r="DB1919" s="112">
        <f t="shared" si="101"/>
        <v>1.3514996902526826</v>
      </c>
      <c r="DC1919" s="112">
        <f t="shared" si="101"/>
        <v>1.3174988230410707</v>
      </c>
      <c r="DD1919" s="112">
        <f t="shared" si="101"/>
        <v>1.3376966529400838</v>
      </c>
      <c r="DE1919" s="112">
        <f t="shared" si="101"/>
        <v>1.3276314963616538</v>
      </c>
      <c r="DF1919" s="112">
        <f t="shared" si="101"/>
        <v>1.3356240775075865</v>
      </c>
      <c r="DG1919" s="112">
        <f t="shared" si="101"/>
        <v>1.3243235895545191</v>
      </c>
      <c r="DH1919" s="112">
        <f t="shared" si="101"/>
        <v>1.3018314391746089</v>
      </c>
      <c r="DI1919" s="112">
        <f t="shared" si="101"/>
        <v>1.3403845243753132</v>
      </c>
      <c r="DJ1919" s="112">
        <f t="shared" si="101"/>
        <v>1.3456077006101499</v>
      </c>
      <c r="DK1919" s="112">
        <f t="shared" si="101"/>
        <v>1.2930636729771527</v>
      </c>
      <c r="DL1919" s="112">
        <f t="shared" ref="DL1919:DV1919" si="102">DL1912*1000000/DL6</f>
        <v>1.3589658700390703</v>
      </c>
      <c r="DM1919" s="112">
        <f t="shared" si="102"/>
        <v>1.3186848901120569</v>
      </c>
      <c r="DN1919" s="112">
        <f t="shared" si="102"/>
        <v>1.3279185797436115</v>
      </c>
      <c r="DO1919" s="112">
        <f t="shared" si="102"/>
        <v>1.3468663465707635</v>
      </c>
      <c r="DP1919" s="112">
        <f t="shared" si="102"/>
        <v>1.3154527465958001</v>
      </c>
      <c r="DQ1919" s="112">
        <f t="shared" si="102"/>
        <v>1.3507759664361598</v>
      </c>
      <c r="DR1919" s="112">
        <f t="shared" si="102"/>
        <v>1.3722106699517314</v>
      </c>
      <c r="DS1919" s="112">
        <f t="shared" si="102"/>
        <v>1.3721917312835072</v>
      </c>
      <c r="DT1919" s="112">
        <f t="shared" si="102"/>
        <v>1.450747310434755</v>
      </c>
      <c r="DU1919" s="112">
        <f t="shared" si="102"/>
        <v>1.4941959598752332</v>
      </c>
      <c r="DV1919" s="112">
        <f t="shared" si="102"/>
        <v>1.4466609315714911</v>
      </c>
      <c r="DW1919" s="112">
        <f t="shared" si="94"/>
        <v>1.4632559976117974</v>
      </c>
      <c r="DX1919" s="112"/>
      <c r="DY1919" s="112"/>
      <c r="DZ1919" s="96"/>
      <c r="EA1919" s="96"/>
      <c r="EB1919" s="96"/>
      <c r="EC1919" s="96"/>
      <c r="ED1919" s="96"/>
      <c r="EE1919" s="96"/>
      <c r="EF1919" s="96"/>
      <c r="EG1919" s="96"/>
      <c r="EH1919" s="96"/>
      <c r="EI1919" s="96"/>
      <c r="EJ1919" s="96"/>
      <c r="EK1919" s="96"/>
      <c r="EL1919" s="96"/>
      <c r="EM1919" s="96"/>
      <c r="EN1919" s="96"/>
      <c r="EO1919" s="96"/>
      <c r="EP1919" s="96"/>
      <c r="EQ1919" s="96"/>
      <c r="ER1919" s="96"/>
      <c r="ES1919" s="96"/>
      <c r="ET1919" s="96"/>
      <c r="EU1919" s="96"/>
      <c r="EV1919" s="96"/>
      <c r="EW1919" s="96"/>
      <c r="EX1919" s="96"/>
      <c r="EY1919" s="96"/>
      <c r="EZ1919" s="96"/>
      <c r="FA1919" s="96"/>
      <c r="FB1919" s="96"/>
      <c r="FC1919" s="96"/>
      <c r="FD1919" s="96"/>
      <c r="FE1919" s="96"/>
      <c r="FF1919" s="96"/>
      <c r="FG1919" s="96"/>
      <c r="FH1919" s="96"/>
      <c r="FI1919" s="96"/>
      <c r="FJ1919" s="96"/>
      <c r="FK1919" s="96"/>
      <c r="FL1919" s="96"/>
      <c r="FM1919" s="96"/>
      <c r="FN1919" s="96"/>
      <c r="FO1919" s="96"/>
      <c r="FP1919" s="96"/>
      <c r="FQ1919" s="96"/>
      <c r="FR1919" s="96"/>
      <c r="FS1919" s="96"/>
      <c r="FT1919" s="96"/>
      <c r="FU1919" s="96"/>
      <c r="FV1919" s="96"/>
      <c r="FW1919" s="96"/>
      <c r="FX1919" s="96"/>
      <c r="FY1919" s="96"/>
      <c r="FZ1919" s="96"/>
      <c r="GA1919" s="96"/>
      <c r="GB1919" s="96"/>
      <c r="GC1919" s="96"/>
      <c r="GD1919" s="96"/>
      <c r="GE1919" s="96"/>
      <c r="GF1919" s="96"/>
      <c r="GG1919" s="96"/>
      <c r="GH1919" s="96"/>
      <c r="GI1919" s="96"/>
      <c r="GJ1919" s="96"/>
      <c r="GK1919" s="96"/>
      <c r="GL1919" s="96"/>
      <c r="GM1919" s="96"/>
      <c r="GN1919" s="96"/>
      <c r="GO1919" s="96"/>
      <c r="GP1919" s="96"/>
      <c r="GQ1919" s="96"/>
      <c r="GR1919" s="96"/>
      <c r="GS1919" s="96"/>
      <c r="GT1919" s="96"/>
      <c r="GU1919" s="96"/>
      <c r="GV1919" s="96"/>
      <c r="GW1919" s="96"/>
      <c r="GX1919" s="96"/>
    </row>
    <row r="1920" spans="1:206" hidden="1">
      <c r="A1920" s="101" t="s">
        <v>2619</v>
      </c>
      <c r="B1920" s="96" t="s">
        <v>2575</v>
      </c>
      <c r="C1920" s="35" t="s">
        <v>714</v>
      </c>
      <c r="D1920" s="95" t="s">
        <v>2576</v>
      </c>
      <c r="E1920" s="96" t="s">
        <v>2650</v>
      </c>
      <c r="F1920" s="96"/>
      <c r="G1920" s="96"/>
      <c r="H1920" s="96"/>
      <c r="I1920" s="96"/>
      <c r="J1920" s="96"/>
      <c r="K1920" s="96"/>
      <c r="L1920" s="96"/>
      <c r="M1920" s="96"/>
      <c r="N1920" s="96"/>
      <c r="O1920" s="96"/>
      <c r="P1920" s="96"/>
      <c r="Q1920" s="96"/>
      <c r="R1920" s="96"/>
      <c r="S1920" s="96"/>
      <c r="T1920" s="96"/>
      <c r="U1920" s="96"/>
      <c r="V1920" s="96"/>
      <c r="W1920" s="96"/>
      <c r="X1920" s="96"/>
      <c r="Y1920" s="96"/>
      <c r="Z1920" s="96"/>
      <c r="AA1920" s="96"/>
      <c r="AB1920" s="96"/>
      <c r="AC1920" s="96"/>
      <c r="AD1920" s="96"/>
      <c r="AE1920" s="96"/>
      <c r="AF1920" s="96"/>
      <c r="AG1920" s="96"/>
      <c r="AH1920" s="96"/>
      <c r="AI1920" s="96"/>
      <c r="AJ1920" s="96"/>
      <c r="AK1920" s="96"/>
      <c r="AL1920" s="96"/>
      <c r="AM1920" s="96"/>
      <c r="AN1920" s="96"/>
      <c r="AO1920" s="96"/>
      <c r="AP1920" s="96"/>
      <c r="AQ1920" s="96"/>
      <c r="AR1920" s="96"/>
      <c r="AS1920" s="96"/>
      <c r="AT1920" s="96"/>
      <c r="AU1920" s="96"/>
      <c r="AV1920" s="96"/>
      <c r="AW1920" s="96"/>
      <c r="AX1920" s="96"/>
      <c r="AY1920" s="96"/>
      <c r="AZ1920" s="96"/>
      <c r="BA1920" s="96"/>
      <c r="BB1920" s="96"/>
      <c r="BC1920" s="96"/>
      <c r="BD1920" s="96"/>
      <c r="BE1920" s="96"/>
      <c r="BF1920" s="96"/>
      <c r="BG1920" s="96"/>
      <c r="BH1920" s="96"/>
      <c r="BI1920" s="96"/>
      <c r="BJ1920" s="96"/>
      <c r="BK1920" s="96"/>
      <c r="BL1920" s="96"/>
      <c r="BM1920" s="96"/>
      <c r="BN1920" s="96"/>
      <c r="BO1920" s="96"/>
      <c r="BP1920" s="96"/>
      <c r="BQ1920" s="96"/>
      <c r="BR1920" s="96"/>
      <c r="BS1920" s="112">
        <f t="shared" ref="BS1920:CA1920" si="103">BS1913*1000000/BS7</f>
        <v>0.16242524500587469</v>
      </c>
      <c r="BT1920" s="112">
        <f t="shared" si="103"/>
        <v>0.1733821708179174</v>
      </c>
      <c r="BU1920" s="112">
        <f t="shared" si="103"/>
        <v>0.18243838536579382</v>
      </c>
      <c r="BV1920" s="112">
        <f t="shared" si="103"/>
        <v>0.19501736281826609</v>
      </c>
      <c r="BW1920" s="112">
        <f t="shared" si="103"/>
        <v>0.20977940368542</v>
      </c>
      <c r="BX1920" s="112">
        <f t="shared" si="103"/>
        <v>0.22371792883878125</v>
      </c>
      <c r="BY1920" s="112">
        <f t="shared" si="103"/>
        <v>0.23475255147431531</v>
      </c>
      <c r="BZ1920" s="112">
        <f t="shared" si="103"/>
        <v>0.24290975419299535</v>
      </c>
      <c r="CA1920" s="112">
        <f t="shared" si="103"/>
        <v>0.24955489038592954</v>
      </c>
      <c r="CB1920" s="112">
        <f t="shared" ref="CB1920:DK1920" si="104">CB1913*1000000/CB7</f>
        <v>0.25092318474070724</v>
      </c>
      <c r="CC1920" s="112">
        <f t="shared" si="104"/>
        <v>0.2463626383310053</v>
      </c>
      <c r="CD1920" s="112">
        <f t="shared" si="104"/>
        <v>0.2564305808009984</v>
      </c>
      <c r="CE1920" s="112">
        <f t="shared" si="104"/>
        <v>0.26024864869419295</v>
      </c>
      <c r="CF1920" s="112">
        <f t="shared" si="104"/>
        <v>0.26647212918784269</v>
      </c>
      <c r="CG1920" s="112">
        <f t="shared" si="104"/>
        <v>0.27806883355184076</v>
      </c>
      <c r="CH1920" s="112">
        <f t="shared" si="104"/>
        <v>0.27546280326796563</v>
      </c>
      <c r="CI1920" s="112">
        <f t="shared" si="104"/>
        <v>0.27357452999569681</v>
      </c>
      <c r="CJ1920" s="112">
        <f t="shared" si="104"/>
        <v>0.27000381464484291</v>
      </c>
      <c r="CK1920" s="112">
        <f t="shared" si="104"/>
        <v>0.26946575415750323</v>
      </c>
      <c r="CL1920" s="112">
        <f t="shared" si="104"/>
        <v>0.28631313189146745</v>
      </c>
      <c r="CM1920" s="112">
        <f t="shared" si="104"/>
        <v>0.28761354698812314</v>
      </c>
      <c r="CN1920" s="112">
        <f t="shared" si="104"/>
        <v>0.28524113290568137</v>
      </c>
      <c r="CO1920" s="112">
        <f t="shared" si="104"/>
        <v>0.29477890376719007</v>
      </c>
      <c r="CP1920" s="112">
        <f t="shared" si="104"/>
        <v>0.30305380540049232</v>
      </c>
      <c r="CQ1920" s="112">
        <f t="shared" si="104"/>
        <v>0.31091581395247753</v>
      </c>
      <c r="CR1920" s="112">
        <f t="shared" si="104"/>
        <v>0.31509079542023416</v>
      </c>
      <c r="CS1920" s="112">
        <f t="shared" si="104"/>
        <v>0.31766138803568483</v>
      </c>
      <c r="CT1920" s="112">
        <f t="shared" si="104"/>
        <v>0.31408126043771983</v>
      </c>
      <c r="CU1920" s="112">
        <f t="shared" si="104"/>
        <v>0.31242300879263085</v>
      </c>
      <c r="CV1920" s="112">
        <f t="shared" si="104"/>
        <v>0.30971138680205362</v>
      </c>
      <c r="CW1920" s="112">
        <f t="shared" si="104"/>
        <v>0.31596571658474726</v>
      </c>
      <c r="CX1920" s="112">
        <f t="shared" si="104"/>
        <v>0.32709120777800466</v>
      </c>
      <c r="CY1920" s="112">
        <f t="shared" si="104"/>
        <v>0.32071100304239736</v>
      </c>
      <c r="CZ1920" s="112">
        <f t="shared" si="104"/>
        <v>0.3221775197042368</v>
      </c>
      <c r="DA1920" s="112">
        <f t="shared" si="104"/>
        <v>0.32694567709180278</v>
      </c>
      <c r="DB1920" s="112">
        <f t="shared" si="104"/>
        <v>0.33552929013203808</v>
      </c>
      <c r="DC1920" s="112">
        <f t="shared" si="104"/>
        <v>0.3355732660537375</v>
      </c>
      <c r="DD1920" s="112">
        <f t="shared" si="104"/>
        <v>0.34092322038491879</v>
      </c>
      <c r="DE1920" s="112">
        <f t="shared" si="104"/>
        <v>0.34598419744349973</v>
      </c>
      <c r="DF1920" s="112">
        <f t="shared" si="104"/>
        <v>0.35497576065055142</v>
      </c>
      <c r="DG1920" s="112">
        <f t="shared" si="104"/>
        <v>0.35975382143162637</v>
      </c>
      <c r="DH1920" s="112">
        <f t="shared" si="104"/>
        <v>0.36459764870437344</v>
      </c>
      <c r="DI1920" s="112">
        <f t="shared" si="104"/>
        <v>0.37477211391874821</v>
      </c>
      <c r="DJ1920" s="112">
        <f t="shared" si="104"/>
        <v>0.37903468709047899</v>
      </c>
      <c r="DK1920" s="112">
        <f t="shared" si="104"/>
        <v>0.36653000698019006</v>
      </c>
      <c r="DL1920" s="112">
        <f t="shared" ref="DL1920:DV1920" si="105">DL1913*1000000/DL7</f>
        <v>0.38888278652867136</v>
      </c>
      <c r="DM1920" s="112">
        <f t="shared" si="105"/>
        <v>0.39325256398026781</v>
      </c>
      <c r="DN1920" s="112">
        <f t="shared" si="105"/>
        <v>0.39864247526429414</v>
      </c>
      <c r="DO1920" s="112">
        <f t="shared" si="105"/>
        <v>0.39989366976807567</v>
      </c>
      <c r="DP1920" s="112">
        <f t="shared" si="105"/>
        <v>0.39789840518702485</v>
      </c>
      <c r="DQ1920" s="112">
        <f t="shared" si="105"/>
        <v>0.40235719831087846</v>
      </c>
      <c r="DR1920" s="112">
        <f t="shared" si="105"/>
        <v>0.40316636408771378</v>
      </c>
      <c r="DS1920" s="112">
        <f t="shared" si="105"/>
        <v>0.41316061367212065</v>
      </c>
      <c r="DT1920" s="112">
        <f t="shared" si="105"/>
        <v>0.4288316358531063</v>
      </c>
      <c r="DU1920" s="112">
        <f t="shared" si="105"/>
        <v>0.43279855317825555</v>
      </c>
      <c r="DV1920" s="112">
        <f t="shared" si="105"/>
        <v>0.42454205047833099</v>
      </c>
      <c r="DW1920" s="112">
        <f t="shared" si="94"/>
        <v>0.43745164541952514</v>
      </c>
      <c r="DX1920" s="112"/>
      <c r="DY1920" s="112"/>
      <c r="DZ1920" s="96"/>
      <c r="EA1920" s="96"/>
      <c r="EB1920" s="96"/>
      <c r="EC1920" s="96"/>
      <c r="ED1920" s="96"/>
      <c r="EE1920" s="96"/>
      <c r="EF1920" s="96"/>
      <c r="EG1920" s="96"/>
      <c r="EH1920" s="96"/>
      <c r="EI1920" s="96"/>
      <c r="EJ1920" s="96"/>
      <c r="EK1920" s="96"/>
      <c r="EL1920" s="96"/>
      <c r="EM1920" s="96"/>
      <c r="EN1920" s="96"/>
      <c r="EO1920" s="96"/>
      <c r="EP1920" s="96"/>
      <c r="EQ1920" s="96"/>
      <c r="ER1920" s="96"/>
      <c r="ES1920" s="96"/>
      <c r="ET1920" s="96"/>
      <c r="EU1920" s="96"/>
      <c r="EV1920" s="96"/>
      <c r="EW1920" s="96"/>
      <c r="EX1920" s="96"/>
      <c r="EY1920" s="96"/>
      <c r="EZ1920" s="96"/>
      <c r="FA1920" s="96"/>
      <c r="FB1920" s="96"/>
      <c r="FC1920" s="96"/>
      <c r="FD1920" s="96"/>
      <c r="FE1920" s="96"/>
      <c r="FF1920" s="96"/>
      <c r="FG1920" s="96"/>
      <c r="FH1920" s="96"/>
      <c r="FI1920" s="96"/>
      <c r="FJ1920" s="96"/>
      <c r="FK1920" s="96"/>
      <c r="FL1920" s="96"/>
      <c r="FM1920" s="96"/>
      <c r="FN1920" s="96"/>
      <c r="FO1920" s="96"/>
      <c r="FP1920" s="96"/>
      <c r="FQ1920" s="96"/>
      <c r="FR1920" s="96"/>
      <c r="FS1920" s="96"/>
      <c r="FT1920" s="96"/>
      <c r="FU1920" s="96"/>
      <c r="FV1920" s="96"/>
      <c r="FW1920" s="96"/>
      <c r="FX1920" s="96"/>
      <c r="FY1920" s="96"/>
      <c r="FZ1920" s="96"/>
      <c r="GA1920" s="96"/>
      <c r="GB1920" s="96"/>
      <c r="GC1920" s="96"/>
      <c r="GD1920" s="96"/>
      <c r="GE1920" s="96"/>
      <c r="GF1920" s="96"/>
      <c r="GG1920" s="96"/>
      <c r="GH1920" s="96"/>
      <c r="GI1920" s="96"/>
      <c r="GJ1920" s="96"/>
      <c r="GK1920" s="96"/>
      <c r="GL1920" s="96"/>
      <c r="GM1920" s="96"/>
      <c r="GN1920" s="96"/>
      <c r="GO1920" s="96"/>
      <c r="GP1920" s="96"/>
      <c r="GQ1920" s="96"/>
      <c r="GR1920" s="96"/>
      <c r="GS1920" s="96"/>
      <c r="GT1920" s="96"/>
      <c r="GU1920" s="96"/>
      <c r="GV1920" s="96"/>
      <c r="GW1920" s="96"/>
      <c r="GX1920" s="96"/>
    </row>
    <row r="1921" spans="1:206" hidden="1">
      <c r="A1921" s="97" t="s">
        <v>2619</v>
      </c>
      <c r="B1921" s="81" t="s">
        <v>2575</v>
      </c>
      <c r="C1921" t="s">
        <v>714</v>
      </c>
      <c r="D1921" s="94" t="s">
        <v>2576</v>
      </c>
      <c r="E1921" s="81" t="s">
        <v>2651</v>
      </c>
      <c r="F1921" s="81"/>
      <c r="G1921" s="81"/>
      <c r="H1921" s="81"/>
      <c r="I1921" s="81"/>
      <c r="J1921" s="81"/>
      <c r="K1921" s="81"/>
      <c r="L1921" s="81"/>
      <c r="M1921" s="81"/>
      <c r="N1921" s="81"/>
      <c r="O1921" s="81"/>
      <c r="P1921" s="81"/>
      <c r="Q1921" s="81"/>
      <c r="R1921" s="81"/>
      <c r="S1921" s="81"/>
      <c r="T1921" s="81"/>
      <c r="U1921" s="81"/>
      <c r="V1921" s="81"/>
      <c r="W1921" s="81"/>
      <c r="X1921" s="81"/>
      <c r="Y1921" s="81"/>
      <c r="Z1921" s="81"/>
      <c r="AA1921" s="81"/>
      <c r="AB1921" s="81"/>
      <c r="AC1921" s="81"/>
      <c r="AD1921" s="81"/>
      <c r="AE1921" s="81"/>
      <c r="AF1921" s="81"/>
      <c r="AG1921" s="81"/>
      <c r="AH1921" s="81"/>
      <c r="AI1921" s="81"/>
      <c r="AJ1921" s="81"/>
      <c r="AK1921" s="81"/>
      <c r="AL1921" s="81"/>
      <c r="AM1921" s="81"/>
      <c r="AN1921" s="81"/>
      <c r="AO1921" s="81"/>
      <c r="AP1921" s="81"/>
      <c r="AQ1921" s="81"/>
      <c r="AR1921" s="81"/>
      <c r="AS1921" s="81"/>
      <c r="AT1921" s="81"/>
      <c r="AU1921" s="81"/>
      <c r="AV1921" s="81"/>
      <c r="AW1921" s="81"/>
      <c r="AX1921" s="81"/>
      <c r="AY1921" s="81"/>
      <c r="AZ1921" s="81"/>
      <c r="BA1921" s="81"/>
      <c r="BB1921" s="81"/>
      <c r="BC1921" s="81"/>
      <c r="BD1921" s="81"/>
      <c r="BE1921" s="81"/>
      <c r="BF1921" s="81"/>
      <c r="BG1921" s="81"/>
      <c r="BH1921" s="81"/>
      <c r="BI1921" s="81"/>
      <c r="BJ1921" s="81"/>
      <c r="BK1921" s="81"/>
      <c r="BL1921" s="81"/>
      <c r="BM1921" s="81"/>
      <c r="BN1921" s="81"/>
      <c r="BO1921" s="81"/>
      <c r="BP1921" s="81"/>
      <c r="BQ1921" s="81"/>
      <c r="BR1921" s="81"/>
      <c r="BS1921" s="117"/>
      <c r="BT1921" s="117"/>
      <c r="BU1921" s="117"/>
      <c r="BV1921" s="117"/>
      <c r="BW1921" s="117"/>
      <c r="BX1921" s="117"/>
      <c r="BY1921" s="117"/>
      <c r="BZ1921" s="117"/>
      <c r="CA1921" s="117"/>
      <c r="CB1921" s="117"/>
      <c r="CC1921" s="117"/>
      <c r="CD1921" s="117"/>
      <c r="CE1921" s="117"/>
      <c r="CF1921" s="117"/>
      <c r="CG1921" s="117"/>
      <c r="CH1921" s="117"/>
      <c r="CI1921" s="117"/>
      <c r="CJ1921" s="117"/>
      <c r="CK1921" s="117"/>
      <c r="CL1921" s="117"/>
      <c r="CM1921" s="117"/>
      <c r="CN1921" s="117"/>
      <c r="CO1921" s="117"/>
      <c r="CP1921" s="117"/>
      <c r="CQ1921" s="61">
        <v>2.4205647484808983</v>
      </c>
      <c r="CR1921" s="61">
        <v>2.2530055475274993</v>
      </c>
      <c r="CS1921" s="61">
        <v>1.9775600026796163</v>
      </c>
      <c r="CT1921" s="61">
        <v>2.3041565743686188</v>
      </c>
      <c r="CU1921" s="61">
        <v>2.6944018616313219</v>
      </c>
      <c r="CV1921" s="61">
        <v>2.3882548207270751</v>
      </c>
      <c r="CW1921" s="61">
        <v>2.0549257662341076</v>
      </c>
      <c r="CX1921" s="61">
        <v>2.7653294568886211</v>
      </c>
      <c r="CY1921" s="61">
        <v>2.6356977507316692</v>
      </c>
      <c r="CZ1921" s="61">
        <v>2.2964724698613179</v>
      </c>
      <c r="DA1921" s="61">
        <v>2.204847578095952</v>
      </c>
      <c r="DB1921" s="61">
        <v>3.889690629819837</v>
      </c>
      <c r="DC1921" s="61">
        <v>3.9719647865967218</v>
      </c>
      <c r="DD1921" s="61">
        <v>3.0796997784196956</v>
      </c>
      <c r="DE1921" s="61">
        <v>4.7426505365053524</v>
      </c>
      <c r="DF1921" s="61">
        <v>5.3147965080334139</v>
      </c>
      <c r="DG1921" s="61">
        <v>7.2076465279587429</v>
      </c>
      <c r="DH1921" s="61">
        <v>7.0611103430243869</v>
      </c>
      <c r="DI1921" s="61">
        <v>5.8838292709126572</v>
      </c>
      <c r="DJ1921" s="61">
        <v>9.4896027804936889</v>
      </c>
      <c r="DK1921" s="61">
        <v>4.252318659809383</v>
      </c>
      <c r="DL1921" s="61">
        <v>5.5046954492493283</v>
      </c>
      <c r="DM1921" s="61">
        <v>6.9804074798932465</v>
      </c>
      <c r="DN1921" s="61">
        <v>6.7660445541493575</v>
      </c>
      <c r="DO1921" s="61">
        <v>7.6063009064586486</v>
      </c>
      <c r="DP1921" s="61">
        <v>6.0880751797925985</v>
      </c>
      <c r="DQ1921" s="61">
        <v>4.6060959979404705</v>
      </c>
      <c r="DR1921" s="61">
        <v>3.4232056661142627</v>
      </c>
      <c r="DS1921" s="61">
        <v>4.101375541820719</v>
      </c>
      <c r="DT1921" s="61">
        <v>5.34360008467109</v>
      </c>
      <c r="DU1921" s="61">
        <v>3.1020725742436128</v>
      </c>
      <c r="DV1921" s="61">
        <v>2.1985256783516562</v>
      </c>
      <c r="DW1921" s="61">
        <v>9.3459979392153922</v>
      </c>
      <c r="DX1921" s="61">
        <v>17.106412562994038</v>
      </c>
      <c r="DY1921" s="61">
        <v>6.7346277508773174</v>
      </c>
      <c r="DZ1921" s="81"/>
      <c r="EA1921" s="81"/>
      <c r="EB1921" s="81"/>
      <c r="EC1921" s="81"/>
      <c r="ED1921" s="81"/>
      <c r="EE1921" s="81"/>
      <c r="EF1921" s="81"/>
      <c r="EG1921" s="81"/>
      <c r="EH1921" s="81"/>
      <c r="EI1921" s="81"/>
      <c r="EJ1921" s="81"/>
      <c r="EK1921" s="81"/>
      <c r="EL1921" s="81"/>
      <c r="EM1921" s="81"/>
      <c r="EN1921" s="81"/>
      <c r="EO1921" s="81"/>
      <c r="EP1921" s="81"/>
      <c r="EQ1921" s="81"/>
      <c r="ER1921" s="81"/>
      <c r="ES1921" s="81"/>
      <c r="ET1921" s="81"/>
      <c r="EU1921" s="81"/>
      <c r="EV1921" s="81"/>
      <c r="EW1921" s="81"/>
      <c r="EX1921" s="81"/>
      <c r="EY1921" s="81"/>
      <c r="EZ1921" s="81"/>
      <c r="FA1921" s="81"/>
      <c r="FB1921" s="81"/>
      <c r="FC1921" s="81"/>
      <c r="FD1921" s="81"/>
      <c r="FE1921" s="81"/>
      <c r="FF1921" s="81"/>
      <c r="FG1921" s="81"/>
      <c r="FH1921" s="81"/>
      <c r="FI1921" s="81"/>
      <c r="FJ1921" s="81"/>
      <c r="FK1921" s="81"/>
      <c r="FL1921" s="81"/>
      <c r="FM1921" s="81"/>
      <c r="FN1921" s="81"/>
      <c r="FO1921" s="81"/>
      <c r="FP1921" s="81"/>
      <c r="FQ1921" s="81"/>
      <c r="FR1921" s="81"/>
      <c r="FS1921" s="81"/>
      <c r="FT1921" s="81"/>
      <c r="FU1921" s="81"/>
      <c r="FV1921" s="81"/>
      <c r="FW1921" s="81"/>
      <c r="FX1921" s="81"/>
      <c r="FY1921" s="81"/>
      <c r="FZ1921" s="81"/>
      <c r="GA1921" s="81"/>
      <c r="GB1921" s="81"/>
      <c r="GC1921" s="81"/>
      <c r="GD1921" s="81"/>
      <c r="GE1921" s="81"/>
      <c r="GF1921" s="81"/>
      <c r="GG1921" s="81"/>
      <c r="GH1921" s="81"/>
      <c r="GI1921" s="81"/>
      <c r="GJ1921" s="81"/>
      <c r="GK1921" s="81"/>
      <c r="GL1921" s="81"/>
      <c r="GM1921" s="81"/>
      <c r="GN1921" s="81"/>
      <c r="GO1921" s="81"/>
      <c r="GP1921" s="81"/>
      <c r="GQ1921" s="81"/>
      <c r="GR1921" s="81"/>
      <c r="GS1921" s="81"/>
      <c r="GT1921" s="81"/>
      <c r="GU1921" s="81"/>
      <c r="GV1921" s="81"/>
      <c r="GW1921" s="81"/>
      <c r="GX1921" s="81"/>
    </row>
    <row r="1922" spans="1:206" hidden="1">
      <c r="A1922" s="97" t="s">
        <v>2652</v>
      </c>
      <c r="B1922" s="81" t="s">
        <v>2575</v>
      </c>
      <c r="C1922" t="s">
        <v>714</v>
      </c>
      <c r="D1922" s="94" t="s">
        <v>2576</v>
      </c>
      <c r="E1922" s="97" t="s">
        <v>2653</v>
      </c>
      <c r="F1922" s="102"/>
      <c r="G1922" s="102"/>
      <c r="H1922" s="102"/>
      <c r="I1922" s="102"/>
      <c r="J1922" s="102"/>
      <c r="K1922" s="102"/>
      <c r="L1922" s="102"/>
      <c r="M1922" s="102"/>
      <c r="N1922" s="102"/>
      <c r="O1922" s="102"/>
      <c r="P1922" s="102"/>
      <c r="Q1922" s="102"/>
      <c r="R1922" s="102"/>
      <c r="S1922" s="102"/>
      <c r="T1922" s="102"/>
      <c r="U1922" s="102"/>
      <c r="V1922" s="102"/>
      <c r="W1922" s="102"/>
      <c r="X1922" s="102"/>
      <c r="Y1922" s="102"/>
      <c r="Z1922" s="102"/>
      <c r="AA1922" s="102"/>
      <c r="AB1922" s="102"/>
      <c r="AC1922" s="102"/>
      <c r="AD1922" s="102"/>
      <c r="AE1922" s="102"/>
      <c r="AF1922" s="102"/>
      <c r="AG1922" s="102"/>
      <c r="AH1922" s="102"/>
      <c r="AI1922" s="102"/>
      <c r="AJ1922" s="102"/>
      <c r="AK1922" s="102"/>
      <c r="AL1922" s="102"/>
      <c r="AM1922" s="102"/>
      <c r="AN1922" s="102"/>
      <c r="AO1922" s="102"/>
      <c r="AP1922" s="102"/>
      <c r="AQ1922" s="102"/>
      <c r="AR1922" s="102"/>
      <c r="AS1922" s="102"/>
      <c r="AT1922" s="102"/>
      <c r="AU1922" s="102"/>
      <c r="AV1922" s="102"/>
      <c r="AW1922" s="102"/>
      <c r="AX1922" s="102"/>
      <c r="AY1922" s="102"/>
      <c r="AZ1922" s="102"/>
      <c r="BA1922" s="102"/>
      <c r="BB1922" s="102"/>
      <c r="BC1922" s="102"/>
      <c r="BD1922" s="100"/>
      <c r="BE1922" s="102"/>
      <c r="BF1922" s="102"/>
      <c r="BG1922" s="102"/>
      <c r="BH1922" s="102"/>
      <c r="BI1922" s="100"/>
      <c r="BJ1922" s="102"/>
      <c r="BK1922" s="102"/>
      <c r="BL1922" s="102"/>
      <c r="BM1922" s="102"/>
      <c r="BN1922" s="102"/>
      <c r="BO1922" s="102"/>
      <c r="BP1922" s="102"/>
      <c r="BQ1922" s="102"/>
      <c r="BR1922" s="102"/>
      <c r="BS1922" s="102"/>
      <c r="BT1922" s="102"/>
      <c r="BU1922" s="102"/>
      <c r="BV1922" s="102"/>
      <c r="BW1922" s="102"/>
      <c r="BX1922" s="102"/>
      <c r="BY1922" s="102"/>
      <c r="BZ1922" s="102"/>
      <c r="CA1922" s="102"/>
      <c r="CB1922" s="102"/>
      <c r="CC1922" s="102"/>
      <c r="CD1922" s="102"/>
      <c r="CE1922" s="102"/>
      <c r="CF1922" s="102"/>
      <c r="CG1922" s="102"/>
      <c r="CH1922" s="102"/>
      <c r="CI1922" s="105">
        <v>3.27565211750334</v>
      </c>
      <c r="CJ1922" s="105">
        <v>3.5953637995407899</v>
      </c>
      <c r="CK1922" s="105">
        <v>3.6427421222324399</v>
      </c>
      <c r="CL1922" s="105">
        <v>4.0624302230426101</v>
      </c>
      <c r="CM1922" s="105">
        <v>4.31607847026316</v>
      </c>
      <c r="CN1922" s="105">
        <v>4.4261684956582004</v>
      </c>
      <c r="CO1922" s="105">
        <v>4.4307897060061796</v>
      </c>
      <c r="CP1922" s="105">
        <v>4.5537533233291398</v>
      </c>
      <c r="CQ1922" s="105">
        <v>4.4224215258727702</v>
      </c>
      <c r="CR1922" s="105">
        <v>4.3964134426496404</v>
      </c>
      <c r="CS1922" s="105">
        <v>4.4834779498050903</v>
      </c>
      <c r="CT1922" s="105">
        <v>4.5854461165145004</v>
      </c>
      <c r="CU1922" s="105">
        <v>4.6695423922501504</v>
      </c>
      <c r="CV1922" s="105">
        <v>4.8531917109503402</v>
      </c>
      <c r="CW1922" s="105">
        <v>5.1001026372541602</v>
      </c>
      <c r="CX1922" s="105">
        <v>5.0844635988905704</v>
      </c>
      <c r="CY1922" s="105">
        <v>5.40818397965631</v>
      </c>
      <c r="CZ1922" s="105">
        <v>5.4808105000702199</v>
      </c>
      <c r="DA1922" s="105">
        <v>5.47138000075938</v>
      </c>
      <c r="DB1922" s="105">
        <v>5.4660746069348498</v>
      </c>
      <c r="DC1922" s="105">
        <v>5.4523339605730099</v>
      </c>
      <c r="DD1922" s="105">
        <v>5.3610582471592299</v>
      </c>
      <c r="DE1922" s="105">
        <v>5.7607917959103299</v>
      </c>
      <c r="DF1922" s="105">
        <v>5.8882150240679003</v>
      </c>
      <c r="DG1922" s="105">
        <v>5.9264447995665197</v>
      </c>
      <c r="DH1922" s="105">
        <v>5.8860954750125503</v>
      </c>
      <c r="DI1922" s="105">
        <v>5.8837974021444097</v>
      </c>
      <c r="DJ1922" s="105">
        <v>5.9783402095636102</v>
      </c>
      <c r="DK1922" s="105">
        <v>5.9279853774642097</v>
      </c>
      <c r="DL1922" s="105">
        <v>6.1484641958377297</v>
      </c>
      <c r="DM1922" s="105">
        <v>6.1146804185700603</v>
      </c>
      <c r="DN1922" s="105">
        <v>6.3608898278616799</v>
      </c>
      <c r="DO1922" s="105">
        <v>6.3792755147078397</v>
      </c>
      <c r="DP1922" s="105">
        <v>6.5943395306385302</v>
      </c>
      <c r="DQ1922" s="105">
        <v>6.3324507802235503</v>
      </c>
      <c r="DR1922" s="105">
        <v>6.3239720623096201</v>
      </c>
      <c r="DS1922" s="105">
        <v>6.4850602329242903</v>
      </c>
      <c r="DT1922" s="105">
        <v>6.6305384268744003</v>
      </c>
      <c r="DU1922" s="105">
        <v>6.4805957229327698</v>
      </c>
      <c r="DV1922" s="105">
        <v>6.2870441888808202</v>
      </c>
      <c r="DW1922" s="105">
        <v>6.0648101747938199</v>
      </c>
      <c r="DX1922" s="105">
        <v>6.1450505504035302</v>
      </c>
      <c r="DY1922" s="105">
        <v>6.1489941734471296</v>
      </c>
      <c r="DZ1922" s="102"/>
      <c r="EA1922" s="102"/>
      <c r="EB1922" s="102"/>
      <c r="EC1922" s="102"/>
      <c r="ED1922" s="102"/>
      <c r="EE1922" s="102"/>
      <c r="EF1922" s="102"/>
      <c r="EG1922" s="102"/>
      <c r="EH1922" s="102"/>
      <c r="EI1922" s="102"/>
      <c r="EJ1922" s="102"/>
      <c r="EK1922" s="102"/>
      <c r="EL1922" s="102"/>
      <c r="EM1922" s="102"/>
      <c r="EN1922" s="102"/>
      <c r="EO1922" s="102"/>
      <c r="EP1922" s="102"/>
      <c r="EQ1922" s="102"/>
      <c r="ER1922" s="102"/>
      <c r="ES1922" s="102"/>
      <c r="ET1922" s="102"/>
      <c r="EU1922" s="102"/>
      <c r="EV1922" s="102"/>
      <c r="EW1922" s="102"/>
      <c r="EX1922" s="102"/>
      <c r="EY1922" s="102"/>
      <c r="EZ1922" s="102"/>
      <c r="FA1922" s="102"/>
      <c r="FB1922" s="102"/>
      <c r="FC1922" s="102"/>
      <c r="FD1922" s="102"/>
      <c r="FE1922" s="102"/>
      <c r="FF1922" s="102"/>
      <c r="FG1922" s="102"/>
      <c r="FH1922" s="102"/>
      <c r="FI1922" s="102"/>
      <c r="FJ1922" s="102"/>
      <c r="FK1922" s="102"/>
      <c r="FL1922" s="102"/>
      <c r="FM1922" s="102"/>
      <c r="FN1922" s="102"/>
      <c r="FO1922" s="102"/>
      <c r="FP1922" s="102"/>
      <c r="FQ1922" s="102"/>
      <c r="FR1922" s="102"/>
      <c r="FS1922" s="102"/>
      <c r="FT1922" s="102"/>
      <c r="FU1922" s="102"/>
      <c r="FV1922" s="102"/>
      <c r="FW1922" s="102"/>
      <c r="FX1922" s="102"/>
      <c r="FY1922" s="102"/>
      <c r="FZ1922" s="102"/>
      <c r="GA1922" s="102"/>
      <c r="GB1922" s="102"/>
      <c r="GC1922" s="102"/>
      <c r="GD1922" s="102"/>
      <c r="GE1922" s="102"/>
      <c r="GF1922" s="102"/>
      <c r="GG1922" s="102"/>
      <c r="GH1922" s="102"/>
      <c r="GI1922" s="102"/>
      <c r="GJ1922" s="102"/>
      <c r="GK1922" s="102"/>
      <c r="GL1922" s="102"/>
      <c r="GM1922" s="102"/>
      <c r="GN1922" s="102"/>
      <c r="GO1922" s="102"/>
      <c r="GP1922" s="102"/>
      <c r="GQ1922" s="102"/>
      <c r="GR1922" s="102"/>
      <c r="GS1922" s="102"/>
      <c r="GT1922" s="102"/>
      <c r="GU1922" s="102"/>
      <c r="GV1922" s="102"/>
      <c r="GW1922" s="102"/>
      <c r="GX1922" s="102"/>
    </row>
    <row r="1923" spans="1:206" hidden="1">
      <c r="A1923" s="97" t="s">
        <v>2652</v>
      </c>
      <c r="B1923" s="81" t="s">
        <v>2575</v>
      </c>
      <c r="C1923" t="s">
        <v>714</v>
      </c>
      <c r="D1923" s="94" t="s">
        <v>2576</v>
      </c>
      <c r="E1923" s="97" t="s">
        <v>2654</v>
      </c>
      <c r="F1923" s="102"/>
      <c r="G1923" s="102"/>
      <c r="H1923" s="102"/>
      <c r="I1923" s="102"/>
      <c r="J1923" s="102"/>
      <c r="K1923" s="102"/>
      <c r="L1923" s="102"/>
      <c r="M1923" s="102"/>
      <c r="N1923" s="102"/>
      <c r="O1923" s="102"/>
      <c r="P1923" s="102"/>
      <c r="Q1923" s="102"/>
      <c r="R1923" s="102"/>
      <c r="S1923" s="102"/>
      <c r="T1923" s="102"/>
      <c r="U1923" s="102"/>
      <c r="V1923" s="102"/>
      <c r="W1923" s="102"/>
      <c r="X1923" s="102"/>
      <c r="Y1923" s="102"/>
      <c r="Z1923" s="102"/>
      <c r="AA1923" s="102"/>
      <c r="AB1923" s="102"/>
      <c r="AC1923" s="102"/>
      <c r="AD1923" s="102"/>
      <c r="AE1923" s="102"/>
      <c r="AF1923" s="102"/>
      <c r="AG1923" s="102"/>
      <c r="AH1923" s="102"/>
      <c r="AI1923" s="102"/>
      <c r="AJ1923" s="102"/>
      <c r="AK1923" s="102"/>
      <c r="AL1923" s="102"/>
      <c r="AM1923" s="102"/>
      <c r="AN1923" s="102"/>
      <c r="AO1923" s="102"/>
      <c r="AP1923" s="102"/>
      <c r="AQ1923" s="102"/>
      <c r="AR1923" s="102"/>
      <c r="AS1923" s="102"/>
      <c r="AT1923" s="102"/>
      <c r="AU1923" s="102"/>
      <c r="AV1923" s="102"/>
      <c r="AW1923" s="102"/>
      <c r="AX1923" s="102"/>
      <c r="AY1923" s="102"/>
      <c r="AZ1923" s="102"/>
      <c r="BA1923" s="102"/>
      <c r="BB1923" s="102"/>
      <c r="BC1923" s="102"/>
      <c r="BD1923" s="100"/>
      <c r="BE1923" s="102"/>
      <c r="BF1923" s="102"/>
      <c r="BG1923" s="102"/>
      <c r="BH1923" s="102"/>
      <c r="BI1923" s="100"/>
      <c r="BJ1923" s="102"/>
      <c r="BK1923" s="102"/>
      <c r="BL1923" s="102"/>
      <c r="BM1923" s="102"/>
      <c r="BN1923" s="102"/>
      <c r="BO1923" s="102"/>
      <c r="BP1923" s="102"/>
      <c r="BQ1923" s="102"/>
      <c r="BR1923" s="102"/>
      <c r="BS1923" s="102"/>
      <c r="BT1923" s="102"/>
      <c r="BU1923" s="102"/>
      <c r="BV1923" s="102"/>
      <c r="BW1923" s="102"/>
      <c r="BX1923" s="102"/>
      <c r="BY1923" s="102"/>
      <c r="BZ1923" s="102"/>
      <c r="CA1923" s="102"/>
      <c r="CB1923" s="102"/>
      <c r="CC1923" s="102"/>
      <c r="CD1923" s="102"/>
      <c r="CE1923" s="102"/>
      <c r="CF1923" s="102"/>
      <c r="CG1923" s="102"/>
      <c r="CH1923" s="102"/>
      <c r="CI1923" s="105">
        <v>18.200845514576699</v>
      </c>
      <c r="CJ1923" s="105">
        <v>19.2336323194756</v>
      </c>
      <c r="CK1923" s="105">
        <v>20.409150912628299</v>
      </c>
      <c r="CL1923" s="105">
        <v>22.211758160645299</v>
      </c>
      <c r="CM1923" s="105">
        <v>26.7285299493896</v>
      </c>
      <c r="CN1923" s="105">
        <v>27.6123561466392</v>
      </c>
      <c r="CO1923" s="105">
        <v>28.699330944700701</v>
      </c>
      <c r="CP1923" s="105">
        <v>29.964984301319401</v>
      </c>
      <c r="CQ1923" s="105">
        <v>31.825380950949601</v>
      </c>
      <c r="CR1923" s="105">
        <v>32.4133614334241</v>
      </c>
      <c r="CS1923" s="105">
        <v>32.846149823810201</v>
      </c>
      <c r="CT1923" s="105">
        <v>33.668120323238298</v>
      </c>
      <c r="CU1923" s="105">
        <v>34.276194664071198</v>
      </c>
      <c r="CV1923" s="105">
        <v>36.145374879008102</v>
      </c>
      <c r="CW1923" s="105">
        <v>38.759764692163998</v>
      </c>
      <c r="CX1923" s="105">
        <v>39.991267900215398</v>
      </c>
      <c r="CY1923" s="105">
        <v>40.048968561633899</v>
      </c>
      <c r="CZ1923" s="105">
        <v>38.918881518155104</v>
      </c>
      <c r="DA1923" s="105">
        <v>39.518132148281403</v>
      </c>
      <c r="DB1923" s="105">
        <v>41.357957312196902</v>
      </c>
      <c r="DC1923" s="105">
        <v>43.724586522410299</v>
      </c>
      <c r="DD1923" s="105">
        <v>46.281587756442597</v>
      </c>
      <c r="DE1923" s="105">
        <v>53.153044440288703</v>
      </c>
      <c r="DF1923" s="105">
        <v>61.249073173763399</v>
      </c>
      <c r="DG1923" s="105">
        <v>68.037147241382598</v>
      </c>
      <c r="DH1923" s="105">
        <v>73.329831097857095</v>
      </c>
      <c r="DI1923" s="105">
        <v>79.198929827019995</v>
      </c>
      <c r="DJ1923" s="105">
        <v>83.068238654697694</v>
      </c>
      <c r="DK1923" s="105">
        <v>86.074697168834902</v>
      </c>
      <c r="DL1923" s="105">
        <v>92.293906908424105</v>
      </c>
      <c r="DM1923" s="105">
        <v>101.99225523771</v>
      </c>
      <c r="DN1923" s="105">
        <v>103.555095025629</v>
      </c>
      <c r="DO1923" s="105">
        <v>106.31131748860901</v>
      </c>
      <c r="DP1923" s="105">
        <v>105.157972775923</v>
      </c>
      <c r="DQ1923" s="105">
        <v>103.622759309771</v>
      </c>
      <c r="DR1923" s="105">
        <v>98.325759409461099</v>
      </c>
      <c r="DS1923" s="105">
        <v>100.940468728775</v>
      </c>
      <c r="DT1923" s="105">
        <v>107.37308006336301</v>
      </c>
      <c r="DU1923" s="105">
        <v>111.725601026817</v>
      </c>
      <c r="DV1923" s="105">
        <v>110.961568592741</v>
      </c>
      <c r="DW1923" s="105">
        <v>115.568727767138</v>
      </c>
      <c r="DX1923" s="105">
        <v>126.78940080971999</v>
      </c>
      <c r="DY1923" s="105">
        <v>132.72793144201501</v>
      </c>
      <c r="DZ1923" s="102"/>
      <c r="EA1923" s="102"/>
      <c r="EB1923" s="102"/>
      <c r="EC1923" s="102"/>
      <c r="ED1923" s="102"/>
      <c r="EE1923" s="102"/>
      <c r="EF1923" s="102"/>
      <c r="EG1923" s="102"/>
      <c r="EH1923" s="102"/>
      <c r="EI1923" s="102"/>
      <c r="EJ1923" s="102"/>
      <c r="EK1923" s="102"/>
      <c r="EL1923" s="102"/>
      <c r="EM1923" s="102"/>
      <c r="EN1923" s="102"/>
      <c r="EO1923" s="102"/>
      <c r="EP1923" s="102"/>
      <c r="EQ1923" s="102"/>
      <c r="ER1923" s="102"/>
      <c r="ES1923" s="102"/>
      <c r="ET1923" s="102"/>
      <c r="EU1923" s="102"/>
      <c r="EV1923" s="102"/>
      <c r="EW1923" s="102"/>
      <c r="EX1923" s="102"/>
      <c r="EY1923" s="102"/>
      <c r="EZ1923" s="102"/>
      <c r="FA1923" s="102"/>
      <c r="FB1923" s="102"/>
      <c r="FC1923" s="102"/>
      <c r="FD1923" s="102"/>
      <c r="FE1923" s="102"/>
      <c r="FF1923" s="102"/>
      <c r="FG1923" s="102"/>
      <c r="FH1923" s="102"/>
      <c r="FI1923" s="102"/>
      <c r="FJ1923" s="102"/>
      <c r="FK1923" s="102"/>
      <c r="FL1923" s="102"/>
      <c r="FM1923" s="102"/>
      <c r="FN1923" s="102"/>
      <c r="FO1923" s="102"/>
      <c r="FP1923" s="102"/>
      <c r="FQ1923" s="102"/>
      <c r="FR1923" s="102"/>
      <c r="FS1923" s="102"/>
      <c r="FT1923" s="102"/>
      <c r="FU1923" s="102"/>
      <c r="FV1923" s="102"/>
      <c r="FW1923" s="102"/>
      <c r="FX1923" s="102"/>
      <c r="FY1923" s="102"/>
      <c r="FZ1923" s="102"/>
      <c r="GA1923" s="102"/>
      <c r="GB1923" s="102"/>
      <c r="GC1923" s="102"/>
      <c r="GD1923" s="102"/>
      <c r="GE1923" s="102"/>
      <c r="GF1923" s="102"/>
      <c r="GG1923" s="102"/>
      <c r="GH1923" s="102"/>
      <c r="GI1923" s="102"/>
      <c r="GJ1923" s="102"/>
      <c r="GK1923" s="102"/>
      <c r="GL1923" s="102"/>
      <c r="GM1923" s="102"/>
      <c r="GN1923" s="102"/>
      <c r="GO1923" s="102"/>
      <c r="GP1923" s="102"/>
      <c r="GQ1923" s="102"/>
      <c r="GR1923" s="102"/>
      <c r="GS1923" s="102"/>
      <c r="GT1923" s="102"/>
      <c r="GU1923" s="102"/>
      <c r="GV1923" s="102"/>
      <c r="GW1923" s="102"/>
      <c r="GX1923" s="102"/>
    </row>
    <row r="1924" spans="1:206" hidden="1">
      <c r="A1924" s="97" t="s">
        <v>2652</v>
      </c>
      <c r="B1924" s="81" t="s">
        <v>2575</v>
      </c>
      <c r="C1924" t="s">
        <v>714</v>
      </c>
      <c r="D1924" s="94" t="s">
        <v>2576</v>
      </c>
      <c r="E1924" s="97" t="s">
        <v>2655</v>
      </c>
      <c r="F1924" s="102"/>
      <c r="G1924" s="102"/>
      <c r="H1924" s="102"/>
      <c r="I1924" s="102"/>
      <c r="J1924" s="102"/>
      <c r="K1924" s="102"/>
      <c r="L1924" s="102"/>
      <c r="M1924" s="102"/>
      <c r="N1924" s="102"/>
      <c r="O1924" s="102"/>
      <c r="P1924" s="102"/>
      <c r="Q1924" s="102"/>
      <c r="R1924" s="102"/>
      <c r="S1924" s="102"/>
      <c r="T1924" s="102"/>
      <c r="U1924" s="102"/>
      <c r="V1924" s="102"/>
      <c r="W1924" s="102"/>
      <c r="X1924" s="102"/>
      <c r="Y1924" s="102"/>
      <c r="Z1924" s="102"/>
      <c r="AA1924" s="102"/>
      <c r="AB1924" s="102"/>
      <c r="AC1924" s="102"/>
      <c r="AD1924" s="102"/>
      <c r="AE1924" s="102"/>
      <c r="AF1924" s="102"/>
      <c r="AG1924" s="102"/>
      <c r="AH1924" s="102"/>
      <c r="AI1924" s="102"/>
      <c r="AJ1924" s="102"/>
      <c r="AK1924" s="102"/>
      <c r="AL1924" s="102"/>
      <c r="AM1924" s="102"/>
      <c r="AN1924" s="102"/>
      <c r="AO1924" s="102"/>
      <c r="AP1924" s="102"/>
      <c r="AQ1924" s="102"/>
      <c r="AR1924" s="102"/>
      <c r="AS1924" s="102"/>
      <c r="AT1924" s="102"/>
      <c r="AU1924" s="102"/>
      <c r="AV1924" s="102"/>
      <c r="AW1924" s="102"/>
      <c r="AX1924" s="102"/>
      <c r="AY1924" s="102"/>
      <c r="AZ1924" s="102"/>
      <c r="BA1924" s="102"/>
      <c r="BB1924" s="102"/>
      <c r="BC1924" s="102"/>
      <c r="BD1924" s="100"/>
      <c r="BE1924" s="102"/>
      <c r="BF1924" s="102"/>
      <c r="BG1924" s="102"/>
      <c r="BH1924" s="102"/>
      <c r="BI1924" s="100"/>
      <c r="BJ1924" s="102"/>
      <c r="BK1924" s="102"/>
      <c r="BL1924" s="102"/>
      <c r="BM1924" s="102"/>
      <c r="BN1924" s="102"/>
      <c r="BO1924" s="102"/>
      <c r="BP1924" s="102"/>
      <c r="BQ1924" s="102"/>
      <c r="BR1924" s="102"/>
      <c r="BS1924" s="102"/>
      <c r="BT1924" s="102"/>
      <c r="BU1924" s="102"/>
      <c r="BV1924" s="102"/>
      <c r="BW1924" s="102"/>
      <c r="BX1924" s="102"/>
      <c r="BY1924" s="102"/>
      <c r="BZ1924" s="102"/>
      <c r="CA1924" s="102"/>
      <c r="CB1924" s="102"/>
      <c r="CC1924" s="102"/>
      <c r="CD1924" s="102"/>
      <c r="CE1924" s="102"/>
      <c r="CF1924" s="102"/>
      <c r="CG1924" s="102"/>
      <c r="CH1924" s="102"/>
      <c r="CI1924" s="105">
        <v>21.486095666885301</v>
      </c>
      <c r="CJ1924" s="105">
        <v>22.378832831978698</v>
      </c>
      <c r="CK1924" s="105">
        <v>22.540611550211899</v>
      </c>
      <c r="CL1924" s="105">
        <v>22.4042637944221</v>
      </c>
      <c r="CM1924" s="105">
        <v>19.7636668533086</v>
      </c>
      <c r="CN1924" s="105">
        <v>20.247400190681201</v>
      </c>
      <c r="CO1924" s="105">
        <v>20.351189482491399</v>
      </c>
      <c r="CP1924" s="105">
        <v>20.568454034626399</v>
      </c>
      <c r="CQ1924" s="105">
        <v>19.521227392833602</v>
      </c>
      <c r="CR1924" s="105">
        <v>17.9759387951344</v>
      </c>
      <c r="CS1924" s="105">
        <v>16.453916920814599</v>
      </c>
      <c r="CT1924" s="105">
        <v>15.7973629690241</v>
      </c>
      <c r="CU1924" s="105">
        <v>14.492640483193099</v>
      </c>
      <c r="CV1924" s="105">
        <v>13.238077157526201</v>
      </c>
      <c r="CW1924" s="105">
        <v>12.7556672496139</v>
      </c>
      <c r="CX1924" s="105">
        <v>12.154738315788499</v>
      </c>
      <c r="CY1924" s="105">
        <v>12.018328149249999</v>
      </c>
      <c r="CZ1924" s="105">
        <v>11.0623300253064</v>
      </c>
      <c r="DA1924" s="105">
        <v>11.2288828352757</v>
      </c>
      <c r="DB1924" s="105">
        <v>11.2486987174197</v>
      </c>
      <c r="DC1924" s="105">
        <v>11.5475632558518</v>
      </c>
      <c r="DD1924" s="105">
        <v>11.2503156013553</v>
      </c>
      <c r="DE1924" s="105">
        <v>11.6402179235592</v>
      </c>
      <c r="DF1924" s="105">
        <v>11.6536829520482</v>
      </c>
      <c r="DG1924" s="105">
        <v>11.541697034495799</v>
      </c>
      <c r="DH1924" s="105">
        <v>11.782796516315999</v>
      </c>
      <c r="DI1924" s="105">
        <v>11.97898837924</v>
      </c>
      <c r="DJ1924" s="105">
        <v>12.1112978453747</v>
      </c>
      <c r="DK1924" s="105">
        <v>11.4002984643448</v>
      </c>
      <c r="DL1924" s="105">
        <v>11.7181119218003</v>
      </c>
      <c r="DM1924" s="105">
        <v>12.311551155056801</v>
      </c>
      <c r="DN1924" s="105">
        <v>12.881618158891699</v>
      </c>
      <c r="DO1924" s="105">
        <v>12.829786108806699</v>
      </c>
      <c r="DP1924" s="105">
        <v>12.2298767091706</v>
      </c>
      <c r="DQ1924" s="105">
        <v>12.3208815706893</v>
      </c>
      <c r="DR1924" s="105">
        <v>12.5700945034623</v>
      </c>
      <c r="DS1924" s="105">
        <v>12.782944938167899</v>
      </c>
      <c r="DT1924" s="105">
        <v>13.2489006482064</v>
      </c>
      <c r="DU1924" s="105">
        <v>13.0690179318189</v>
      </c>
      <c r="DV1924" s="105">
        <v>11.7813818957656</v>
      </c>
      <c r="DW1924" s="105">
        <v>12.7495443224906</v>
      </c>
      <c r="DX1924" s="105">
        <v>12.8544823937118</v>
      </c>
      <c r="DY1924" s="105">
        <v>12.2419469058513</v>
      </c>
      <c r="DZ1924" s="102"/>
      <c r="EA1924" s="102"/>
      <c r="EB1924" s="102"/>
      <c r="EC1924" s="102"/>
      <c r="ED1924" s="102"/>
      <c r="EE1924" s="102"/>
      <c r="EF1924" s="102"/>
      <c r="EG1924" s="102"/>
      <c r="EH1924" s="102"/>
      <c r="EI1924" s="102"/>
      <c r="EJ1924" s="102"/>
      <c r="EK1924" s="102"/>
      <c r="EL1924" s="102"/>
      <c r="EM1924" s="102"/>
      <c r="EN1924" s="102"/>
      <c r="EO1924" s="102"/>
      <c r="EP1924" s="102"/>
      <c r="EQ1924" s="102"/>
      <c r="ER1924" s="102"/>
      <c r="ES1924" s="102"/>
      <c r="ET1924" s="102"/>
      <c r="EU1924" s="102"/>
      <c r="EV1924" s="102"/>
      <c r="EW1924" s="102"/>
      <c r="EX1924" s="102"/>
      <c r="EY1924" s="102"/>
      <c r="EZ1924" s="102"/>
      <c r="FA1924" s="102"/>
      <c r="FB1924" s="102"/>
      <c r="FC1924" s="102"/>
      <c r="FD1924" s="102"/>
      <c r="FE1924" s="102"/>
      <c r="FF1924" s="102"/>
      <c r="FG1924" s="102"/>
      <c r="FH1924" s="102"/>
      <c r="FI1924" s="102"/>
      <c r="FJ1924" s="102"/>
      <c r="FK1924" s="102"/>
      <c r="FL1924" s="102"/>
      <c r="FM1924" s="102"/>
      <c r="FN1924" s="102"/>
      <c r="FO1924" s="102"/>
      <c r="FP1924" s="102"/>
      <c r="FQ1924" s="102"/>
      <c r="FR1924" s="102"/>
      <c r="FS1924" s="102"/>
      <c r="FT1924" s="102"/>
      <c r="FU1924" s="102"/>
      <c r="FV1924" s="102"/>
      <c r="FW1924" s="102"/>
      <c r="FX1924" s="102"/>
      <c r="FY1924" s="102"/>
      <c r="FZ1924" s="102"/>
      <c r="GA1924" s="102"/>
      <c r="GB1924" s="102"/>
      <c r="GC1924" s="102"/>
      <c r="GD1924" s="102"/>
      <c r="GE1924" s="102"/>
      <c r="GF1924" s="102"/>
      <c r="GG1924" s="102"/>
      <c r="GH1924" s="102"/>
      <c r="GI1924" s="102"/>
      <c r="GJ1924" s="102"/>
      <c r="GK1924" s="102"/>
      <c r="GL1924" s="102"/>
      <c r="GM1924" s="102"/>
      <c r="GN1924" s="102"/>
      <c r="GO1924" s="102"/>
      <c r="GP1924" s="102"/>
      <c r="GQ1924" s="102"/>
      <c r="GR1924" s="102"/>
      <c r="GS1924" s="102"/>
      <c r="GT1924" s="102"/>
      <c r="GU1924" s="102"/>
      <c r="GV1924" s="102"/>
      <c r="GW1924" s="102"/>
      <c r="GX1924" s="102"/>
    </row>
    <row r="1925" spans="1:206" hidden="1">
      <c r="A1925" s="97" t="s">
        <v>2652</v>
      </c>
      <c r="B1925" s="81" t="s">
        <v>2575</v>
      </c>
      <c r="C1925" t="s">
        <v>714</v>
      </c>
      <c r="D1925" s="94" t="s">
        <v>2576</v>
      </c>
      <c r="E1925" s="97" t="s">
        <v>2656</v>
      </c>
      <c r="F1925" s="102"/>
      <c r="G1925" s="102"/>
      <c r="H1925" s="102"/>
      <c r="I1925" s="102"/>
      <c r="J1925" s="102"/>
      <c r="K1925" s="102"/>
      <c r="L1925" s="102"/>
      <c r="M1925" s="102"/>
      <c r="N1925" s="102"/>
      <c r="O1925" s="102"/>
      <c r="P1925" s="102"/>
      <c r="Q1925" s="102"/>
      <c r="R1925" s="102"/>
      <c r="S1925" s="102"/>
      <c r="T1925" s="102"/>
      <c r="U1925" s="102"/>
      <c r="V1925" s="102"/>
      <c r="W1925" s="102"/>
      <c r="X1925" s="102"/>
      <c r="Y1925" s="102"/>
      <c r="Z1925" s="102"/>
      <c r="AA1925" s="102"/>
      <c r="AB1925" s="102"/>
      <c r="AC1925" s="102"/>
      <c r="AD1925" s="102"/>
      <c r="AE1925" s="102"/>
      <c r="AF1925" s="102"/>
      <c r="AG1925" s="102"/>
      <c r="AH1925" s="102"/>
      <c r="AI1925" s="102"/>
      <c r="AJ1925" s="102"/>
      <c r="AK1925" s="102"/>
      <c r="AL1925" s="102"/>
      <c r="AM1925" s="102"/>
      <c r="AN1925" s="102"/>
      <c r="AO1925" s="102"/>
      <c r="AP1925" s="102"/>
      <c r="AQ1925" s="102"/>
      <c r="AR1925" s="102"/>
      <c r="AS1925" s="102"/>
      <c r="AT1925" s="102"/>
      <c r="AU1925" s="102"/>
      <c r="AV1925" s="102"/>
      <c r="AW1925" s="102"/>
      <c r="AX1925" s="102"/>
      <c r="AY1925" s="102"/>
      <c r="AZ1925" s="102"/>
      <c r="BA1925" s="102"/>
      <c r="BB1925" s="102"/>
      <c r="BC1925" s="102"/>
      <c r="BD1925" s="100"/>
      <c r="BE1925" s="102"/>
      <c r="BF1925" s="102"/>
      <c r="BG1925" s="102"/>
      <c r="BH1925" s="102"/>
      <c r="BI1925" s="100"/>
      <c r="BJ1925" s="102"/>
      <c r="BK1925" s="102"/>
      <c r="BL1925" s="102"/>
      <c r="BM1925" s="102"/>
      <c r="BN1925" s="102"/>
      <c r="BO1925" s="102"/>
      <c r="BP1925" s="102"/>
      <c r="BQ1925" s="102"/>
      <c r="BR1925" s="102"/>
      <c r="BS1925" s="102"/>
      <c r="BT1925" s="102"/>
      <c r="BU1925" s="102"/>
      <c r="BV1925" s="102"/>
      <c r="BW1925" s="102"/>
      <c r="BX1925" s="102"/>
      <c r="BY1925" s="102"/>
      <c r="BZ1925" s="102"/>
      <c r="CA1925" s="102"/>
      <c r="CB1925" s="102"/>
      <c r="CC1925" s="102"/>
      <c r="CD1925" s="102"/>
      <c r="CE1925" s="102"/>
      <c r="CF1925" s="102"/>
      <c r="CG1925" s="102"/>
      <c r="CH1925" s="102"/>
      <c r="CI1925" s="105">
        <v>0.35551179444883002</v>
      </c>
      <c r="CJ1925" s="105">
        <v>0.39138232695404401</v>
      </c>
      <c r="CK1925" s="105">
        <v>0.44139483489561798</v>
      </c>
      <c r="CL1925" s="105">
        <v>0.52109406038653105</v>
      </c>
      <c r="CM1925" s="105">
        <v>0.59576267038937603</v>
      </c>
      <c r="CN1925" s="105">
        <v>0.65329394722357303</v>
      </c>
      <c r="CO1925" s="105">
        <v>0.77832092624157601</v>
      </c>
      <c r="CP1925" s="105">
        <v>0.83997304411605</v>
      </c>
      <c r="CQ1925" s="105">
        <v>0.97452020156197205</v>
      </c>
      <c r="CR1925" s="105">
        <v>0.95537401339970496</v>
      </c>
      <c r="CS1925" s="105">
        <v>0.95077684882562596</v>
      </c>
      <c r="CT1925" s="105">
        <v>0.97375704301521104</v>
      </c>
      <c r="CU1925" s="105">
        <v>1.0128829274326501</v>
      </c>
      <c r="CV1925" s="105">
        <v>1.1098938706563699</v>
      </c>
      <c r="CW1925" s="105">
        <v>1.1856846442678901</v>
      </c>
      <c r="CX1925" s="105">
        <v>1.3015726028825101</v>
      </c>
      <c r="CY1925" s="105">
        <v>1.4371504142764</v>
      </c>
      <c r="CZ1925" s="105">
        <v>1.4722993245231899</v>
      </c>
      <c r="DA1925" s="105">
        <v>1.46851320425048</v>
      </c>
      <c r="DB1925" s="105">
        <v>1.7055848394520501</v>
      </c>
      <c r="DC1925" s="105">
        <v>1.79532765189651</v>
      </c>
      <c r="DD1925" s="105">
        <v>1.65305339405313</v>
      </c>
      <c r="DE1925" s="105">
        <v>1.95515954514849</v>
      </c>
      <c r="DF1925" s="105">
        <v>2.1713728233589702</v>
      </c>
      <c r="DG1925" s="105">
        <v>2.33415379922371</v>
      </c>
      <c r="DH1925" s="105">
        <v>2.5412063081748699</v>
      </c>
      <c r="DI1925" s="105">
        <v>2.65918939327821</v>
      </c>
      <c r="DJ1925" s="105">
        <v>2.7097150888293902</v>
      </c>
      <c r="DK1925" s="105">
        <v>2.5922778574749801</v>
      </c>
      <c r="DL1925" s="105">
        <v>2.6544227015692701</v>
      </c>
      <c r="DM1925" s="105">
        <v>3.07116152159869</v>
      </c>
      <c r="DN1925" s="105">
        <v>3.0962318442761898</v>
      </c>
      <c r="DO1925" s="105">
        <v>3.0352677758783102</v>
      </c>
      <c r="DP1925" s="105">
        <v>3.1743495003320201</v>
      </c>
      <c r="DQ1925" s="105">
        <v>3.0175698575330898</v>
      </c>
      <c r="DR1925" s="105">
        <v>3.0954923002864199</v>
      </c>
      <c r="DS1925" s="105">
        <v>3.10601509606931</v>
      </c>
      <c r="DT1925" s="105">
        <v>2.9451182275079102</v>
      </c>
      <c r="DU1925" s="105">
        <v>2.8374431347474398</v>
      </c>
      <c r="DV1925" s="105">
        <v>1.87936427610111</v>
      </c>
      <c r="DW1925" s="105">
        <v>1.9705148470820799</v>
      </c>
      <c r="DX1925" s="105">
        <v>1.9388541624648401</v>
      </c>
      <c r="DY1925" s="105">
        <v>1.8297236742218901</v>
      </c>
      <c r="DZ1925" s="102"/>
      <c r="EA1925" s="102"/>
      <c r="EB1925" s="102"/>
      <c r="EC1925" s="102"/>
      <c r="ED1925" s="102"/>
      <c r="EE1925" s="102"/>
      <c r="EF1925" s="102"/>
      <c r="EG1925" s="102"/>
      <c r="EH1925" s="102"/>
      <c r="EI1925" s="102"/>
      <c r="EJ1925" s="102"/>
      <c r="EK1925" s="102"/>
      <c r="EL1925" s="102"/>
      <c r="EM1925" s="102"/>
      <c r="EN1925" s="102"/>
      <c r="EO1925" s="102"/>
      <c r="EP1925" s="102"/>
      <c r="EQ1925" s="102"/>
      <c r="ER1925" s="102"/>
      <c r="ES1925" s="102"/>
      <c r="ET1925" s="102"/>
      <c r="EU1925" s="102"/>
      <c r="EV1925" s="102"/>
      <c r="EW1925" s="102"/>
      <c r="EX1925" s="102"/>
      <c r="EY1925" s="102"/>
      <c r="EZ1925" s="102"/>
      <c r="FA1925" s="102"/>
      <c r="FB1925" s="102"/>
      <c r="FC1925" s="102"/>
      <c r="FD1925" s="102"/>
      <c r="FE1925" s="102"/>
      <c r="FF1925" s="102"/>
      <c r="FG1925" s="102"/>
      <c r="FH1925" s="102"/>
      <c r="FI1925" s="102"/>
      <c r="FJ1925" s="102"/>
      <c r="FK1925" s="102"/>
      <c r="FL1925" s="102"/>
      <c r="FM1925" s="102"/>
      <c r="FN1925" s="102"/>
      <c r="FO1925" s="102"/>
      <c r="FP1925" s="102"/>
      <c r="FQ1925" s="102"/>
      <c r="FR1925" s="102"/>
      <c r="FS1925" s="102"/>
      <c r="FT1925" s="102"/>
      <c r="FU1925" s="102"/>
      <c r="FV1925" s="102"/>
      <c r="FW1925" s="102"/>
      <c r="FX1925" s="102"/>
      <c r="FY1925" s="102"/>
      <c r="FZ1925" s="102"/>
      <c r="GA1925" s="102"/>
      <c r="GB1925" s="102"/>
      <c r="GC1925" s="102"/>
      <c r="GD1925" s="102"/>
      <c r="GE1925" s="102"/>
      <c r="GF1925" s="102"/>
      <c r="GG1925" s="102"/>
      <c r="GH1925" s="102"/>
      <c r="GI1925" s="102"/>
      <c r="GJ1925" s="102"/>
      <c r="GK1925" s="102"/>
      <c r="GL1925" s="102"/>
      <c r="GM1925" s="102"/>
      <c r="GN1925" s="102"/>
      <c r="GO1925" s="102"/>
      <c r="GP1925" s="102"/>
      <c r="GQ1925" s="102"/>
      <c r="GR1925" s="102"/>
      <c r="GS1925" s="102"/>
      <c r="GT1925" s="102"/>
      <c r="GU1925" s="102"/>
      <c r="GV1925" s="102"/>
      <c r="GW1925" s="102"/>
      <c r="GX1925" s="102"/>
    </row>
    <row r="1926" spans="1:206" hidden="1">
      <c r="A1926" s="97" t="s">
        <v>2652</v>
      </c>
      <c r="B1926" s="81" t="s">
        <v>2575</v>
      </c>
      <c r="C1926" t="s">
        <v>714</v>
      </c>
      <c r="D1926" s="94" t="s">
        <v>2576</v>
      </c>
      <c r="E1926" s="97" t="s">
        <v>2657</v>
      </c>
      <c r="F1926" s="102"/>
      <c r="G1926" s="102"/>
      <c r="H1926" s="102"/>
      <c r="I1926" s="102"/>
      <c r="J1926" s="102"/>
      <c r="K1926" s="102"/>
      <c r="L1926" s="102"/>
      <c r="M1926" s="102"/>
      <c r="N1926" s="102"/>
      <c r="O1926" s="102"/>
      <c r="P1926" s="102"/>
      <c r="Q1926" s="102"/>
      <c r="R1926" s="102"/>
      <c r="S1926" s="102"/>
      <c r="T1926" s="102"/>
      <c r="U1926" s="102"/>
      <c r="V1926" s="102"/>
      <c r="W1926" s="102"/>
      <c r="X1926" s="102"/>
      <c r="Y1926" s="102"/>
      <c r="Z1926" s="102"/>
      <c r="AA1926" s="102"/>
      <c r="AB1926" s="102"/>
      <c r="AC1926" s="102"/>
      <c r="AD1926" s="102"/>
      <c r="AE1926" s="102"/>
      <c r="AF1926" s="102"/>
      <c r="AG1926" s="102"/>
      <c r="AH1926" s="102"/>
      <c r="AI1926" s="102"/>
      <c r="AJ1926" s="102"/>
      <c r="AK1926" s="102"/>
      <c r="AL1926" s="102"/>
      <c r="AM1926" s="102"/>
      <c r="AN1926" s="102"/>
      <c r="AO1926" s="102"/>
      <c r="AP1926" s="102"/>
      <c r="AQ1926" s="102"/>
      <c r="AR1926" s="102"/>
      <c r="AS1926" s="102"/>
      <c r="AT1926" s="102"/>
      <c r="AU1926" s="102"/>
      <c r="AV1926" s="102"/>
      <c r="AW1926" s="102"/>
      <c r="AX1926" s="102"/>
      <c r="AY1926" s="102"/>
      <c r="AZ1926" s="102"/>
      <c r="BA1926" s="102"/>
      <c r="BB1926" s="102"/>
      <c r="BC1926" s="102"/>
      <c r="BD1926" s="100"/>
      <c r="BE1926" s="102"/>
      <c r="BF1926" s="102"/>
      <c r="BG1926" s="102"/>
      <c r="BH1926" s="102"/>
      <c r="BI1926" s="100"/>
      <c r="BJ1926" s="102"/>
      <c r="BK1926" s="102"/>
      <c r="BL1926" s="102"/>
      <c r="BM1926" s="102"/>
      <c r="BN1926" s="102"/>
      <c r="BO1926" s="102"/>
      <c r="BP1926" s="102"/>
      <c r="BQ1926" s="102"/>
      <c r="BR1926" s="102"/>
      <c r="BS1926" s="102"/>
      <c r="BT1926" s="102"/>
      <c r="BU1926" s="102"/>
      <c r="BV1926" s="102"/>
      <c r="BW1926" s="102"/>
      <c r="BX1926" s="102"/>
      <c r="BY1926" s="102"/>
      <c r="BZ1926" s="102"/>
      <c r="CA1926" s="102"/>
      <c r="CB1926" s="102"/>
      <c r="CC1926" s="102"/>
      <c r="CD1926" s="102"/>
      <c r="CE1926" s="102"/>
      <c r="CF1926" s="102"/>
      <c r="CG1926" s="102"/>
      <c r="CH1926" s="102"/>
      <c r="CI1926" s="105">
        <v>33.861592577653902</v>
      </c>
      <c r="CJ1926" s="105">
        <v>34.310671611689003</v>
      </c>
      <c r="CK1926" s="105">
        <v>32.633925143629298</v>
      </c>
      <c r="CL1926" s="105">
        <v>33.954123898642102</v>
      </c>
      <c r="CM1926" s="105">
        <v>35.962916406337101</v>
      </c>
      <c r="CN1926" s="105">
        <v>36.501721761072901</v>
      </c>
      <c r="CO1926" s="105">
        <v>36.869041672907699</v>
      </c>
      <c r="CP1926" s="105">
        <v>37.4138939431868</v>
      </c>
      <c r="CQ1926" s="105">
        <v>38.254427152336497</v>
      </c>
      <c r="CR1926" s="105">
        <v>39.078058592625801</v>
      </c>
      <c r="CS1926" s="105">
        <v>37.506001962232403</v>
      </c>
      <c r="CT1926" s="105">
        <v>37.017285893321898</v>
      </c>
      <c r="CU1926" s="105">
        <v>34.806106066156602</v>
      </c>
      <c r="CV1926" s="105">
        <v>35.961162009159999</v>
      </c>
      <c r="CW1926" s="105">
        <v>36.296818216913302</v>
      </c>
      <c r="CX1926" s="105">
        <v>36.850509583367902</v>
      </c>
      <c r="CY1926" s="105">
        <v>37.882000085635802</v>
      </c>
      <c r="CZ1926" s="105">
        <v>38.1171624774287</v>
      </c>
      <c r="DA1926" s="105">
        <v>37.401126333861598</v>
      </c>
      <c r="DB1926" s="105">
        <v>36.714443477962</v>
      </c>
      <c r="DC1926" s="105">
        <v>38.063859887159197</v>
      </c>
      <c r="DD1926" s="105">
        <v>37.259505794558201</v>
      </c>
      <c r="DE1926" s="105">
        <v>36.759717209301002</v>
      </c>
      <c r="DF1926" s="105">
        <v>37.750320682462103</v>
      </c>
      <c r="DG1926" s="105">
        <v>38.335732757392996</v>
      </c>
      <c r="DH1926" s="105">
        <v>39.0029202732212</v>
      </c>
      <c r="DI1926" s="105">
        <v>38.666653206479999</v>
      </c>
      <c r="DJ1926" s="105">
        <v>39.077659413730501</v>
      </c>
      <c r="DK1926" s="105">
        <v>36.909640139735501</v>
      </c>
      <c r="DL1926" s="105">
        <v>37.759051774631097</v>
      </c>
      <c r="DM1926" s="105">
        <v>37.7213156003845</v>
      </c>
      <c r="DN1926" s="105">
        <v>36.991277234107599</v>
      </c>
      <c r="DO1926" s="105">
        <v>36.936745096597399</v>
      </c>
      <c r="DP1926" s="105">
        <v>37.877213977327301</v>
      </c>
      <c r="DQ1926" s="105">
        <v>35.1257498478762</v>
      </c>
      <c r="DR1926" s="105">
        <v>31.531480480174601</v>
      </c>
      <c r="DS1926" s="105">
        <v>32.137140149337903</v>
      </c>
      <c r="DT1926" s="105">
        <v>32.2726779999429</v>
      </c>
      <c r="DU1926" s="105">
        <v>30.664477269798201</v>
      </c>
      <c r="DV1926" s="105">
        <v>25.588173789161299</v>
      </c>
      <c r="DW1926" s="105">
        <v>26.3333940334978</v>
      </c>
      <c r="DX1926" s="105">
        <v>26.297776440842402</v>
      </c>
      <c r="DY1926" s="105">
        <v>26.205309396471399</v>
      </c>
      <c r="DZ1926" s="102"/>
      <c r="EA1926" s="102"/>
      <c r="EB1926" s="102"/>
      <c r="EC1926" s="102"/>
      <c r="ED1926" s="102"/>
      <c r="EE1926" s="102"/>
      <c r="EF1926" s="102"/>
      <c r="EG1926" s="102"/>
      <c r="EH1926" s="102"/>
      <c r="EI1926" s="102"/>
      <c r="EJ1926" s="102"/>
      <c r="EK1926" s="102"/>
      <c r="EL1926" s="102"/>
      <c r="EM1926" s="102"/>
      <c r="EN1926" s="102"/>
      <c r="EO1926" s="102"/>
      <c r="EP1926" s="102"/>
      <c r="EQ1926" s="102"/>
      <c r="ER1926" s="102"/>
      <c r="ES1926" s="102"/>
      <c r="ET1926" s="102"/>
      <c r="EU1926" s="102"/>
      <c r="EV1926" s="102"/>
      <c r="EW1926" s="102"/>
      <c r="EX1926" s="102"/>
      <c r="EY1926" s="102"/>
      <c r="EZ1926" s="102"/>
      <c r="FA1926" s="102"/>
      <c r="FB1926" s="102"/>
      <c r="FC1926" s="102"/>
      <c r="FD1926" s="102"/>
      <c r="FE1926" s="102"/>
      <c r="FF1926" s="102"/>
      <c r="FG1926" s="102"/>
      <c r="FH1926" s="102"/>
      <c r="FI1926" s="102"/>
      <c r="FJ1926" s="102"/>
      <c r="FK1926" s="102"/>
      <c r="FL1926" s="102"/>
      <c r="FM1926" s="102"/>
      <c r="FN1926" s="102"/>
      <c r="FO1926" s="102"/>
      <c r="FP1926" s="102"/>
      <c r="FQ1926" s="102"/>
      <c r="FR1926" s="102"/>
      <c r="FS1926" s="102"/>
      <c r="FT1926" s="102"/>
      <c r="FU1926" s="102"/>
      <c r="FV1926" s="102"/>
      <c r="FW1926" s="102"/>
      <c r="FX1926" s="102"/>
      <c r="FY1926" s="102"/>
      <c r="FZ1926" s="102"/>
      <c r="GA1926" s="102"/>
      <c r="GB1926" s="102"/>
      <c r="GC1926" s="102"/>
      <c r="GD1926" s="102"/>
      <c r="GE1926" s="102"/>
      <c r="GF1926" s="102"/>
      <c r="GG1926" s="102"/>
      <c r="GH1926" s="102"/>
      <c r="GI1926" s="102"/>
      <c r="GJ1926" s="102"/>
      <c r="GK1926" s="102"/>
      <c r="GL1926" s="102"/>
      <c r="GM1926" s="102"/>
      <c r="GN1926" s="102"/>
      <c r="GO1926" s="102"/>
      <c r="GP1926" s="102"/>
      <c r="GQ1926" s="102"/>
      <c r="GR1926" s="102"/>
      <c r="GS1926" s="102"/>
      <c r="GT1926" s="102"/>
      <c r="GU1926" s="102"/>
      <c r="GV1926" s="102"/>
      <c r="GW1926" s="102"/>
      <c r="GX1926" s="102"/>
    </row>
    <row r="1927" spans="1:206" hidden="1">
      <c r="A1927" s="97" t="s">
        <v>2652</v>
      </c>
      <c r="B1927" s="81" t="s">
        <v>2575</v>
      </c>
      <c r="C1927" t="s">
        <v>714</v>
      </c>
      <c r="D1927" s="94" t="s">
        <v>2576</v>
      </c>
      <c r="E1927" s="97" t="s">
        <v>2658</v>
      </c>
      <c r="F1927" s="102"/>
      <c r="G1927" s="102"/>
      <c r="H1927" s="102"/>
      <c r="I1927" s="102"/>
      <c r="J1927" s="102"/>
      <c r="K1927" s="102"/>
      <c r="L1927" s="102"/>
      <c r="M1927" s="102"/>
      <c r="N1927" s="102"/>
      <c r="O1927" s="102"/>
      <c r="P1927" s="102"/>
      <c r="Q1927" s="102"/>
      <c r="R1927" s="102"/>
      <c r="S1927" s="102"/>
      <c r="T1927" s="102"/>
      <c r="U1927" s="102"/>
      <c r="V1927" s="102"/>
      <c r="W1927" s="102"/>
      <c r="X1927" s="102"/>
      <c r="Y1927" s="102"/>
      <c r="Z1927" s="102"/>
      <c r="AA1927" s="102"/>
      <c r="AB1927" s="102"/>
      <c r="AC1927" s="102"/>
      <c r="AD1927" s="102"/>
      <c r="AE1927" s="102"/>
      <c r="AF1927" s="102"/>
      <c r="AG1927" s="102"/>
      <c r="AH1927" s="102"/>
      <c r="AI1927" s="102"/>
      <c r="AJ1927" s="102"/>
      <c r="AK1927" s="102"/>
      <c r="AL1927" s="102"/>
      <c r="AM1927" s="102"/>
      <c r="AN1927" s="102"/>
      <c r="AO1927" s="102"/>
      <c r="AP1927" s="102"/>
      <c r="AQ1927" s="102"/>
      <c r="AR1927" s="102"/>
      <c r="AS1927" s="102"/>
      <c r="AT1927" s="102"/>
      <c r="AU1927" s="102"/>
      <c r="AV1927" s="102"/>
      <c r="AW1927" s="102"/>
      <c r="AX1927" s="102"/>
      <c r="AY1927" s="102"/>
      <c r="AZ1927" s="102"/>
      <c r="BA1927" s="102"/>
      <c r="BB1927" s="102"/>
      <c r="BC1927" s="102"/>
      <c r="BD1927" s="100"/>
      <c r="BE1927" s="102"/>
      <c r="BF1927" s="102"/>
      <c r="BG1927" s="102"/>
      <c r="BH1927" s="102"/>
      <c r="BI1927" s="100"/>
      <c r="BJ1927" s="102"/>
      <c r="BK1927" s="102"/>
      <c r="BL1927" s="102"/>
      <c r="BM1927" s="102"/>
      <c r="BN1927" s="102"/>
      <c r="BO1927" s="102"/>
      <c r="BP1927" s="102"/>
      <c r="BQ1927" s="102"/>
      <c r="BR1927" s="102"/>
      <c r="BS1927" s="102"/>
      <c r="BT1927" s="102"/>
      <c r="BU1927" s="102"/>
      <c r="BV1927" s="102"/>
      <c r="BW1927" s="102"/>
      <c r="BX1927" s="102"/>
      <c r="BY1927" s="102"/>
      <c r="BZ1927" s="102"/>
      <c r="CA1927" s="102"/>
      <c r="CB1927" s="102"/>
      <c r="CC1927" s="102"/>
      <c r="CD1927" s="102"/>
      <c r="CE1927" s="102"/>
      <c r="CF1927" s="102"/>
      <c r="CG1927" s="102"/>
      <c r="CH1927" s="102"/>
      <c r="CI1927" s="105">
        <v>77.202948856261798</v>
      </c>
      <c r="CJ1927" s="105">
        <v>79.936017941261298</v>
      </c>
      <c r="CK1927" s="105">
        <v>79.693959615220507</v>
      </c>
      <c r="CL1927" s="105">
        <v>83.180397413061598</v>
      </c>
      <c r="CM1927" s="105">
        <v>87.395432543716197</v>
      </c>
      <c r="CN1927" s="105">
        <v>89.468260039635396</v>
      </c>
      <c r="CO1927" s="105">
        <v>91.156558703938501</v>
      </c>
      <c r="CP1927" s="105">
        <v>93.370695538136701</v>
      </c>
      <c r="CQ1927" s="105">
        <v>95.020069711217701</v>
      </c>
      <c r="CR1927" s="105">
        <v>94.841849175598298</v>
      </c>
      <c r="CS1927" s="105">
        <v>92.263749606216095</v>
      </c>
      <c r="CT1927" s="105">
        <v>92.060813322803298</v>
      </c>
      <c r="CU1927" s="105">
        <v>89.288149361094796</v>
      </c>
      <c r="CV1927" s="105">
        <v>91.3378445365815</v>
      </c>
      <c r="CW1927" s="105">
        <v>94.127814631676301</v>
      </c>
      <c r="CX1927" s="105">
        <v>95.410486782304304</v>
      </c>
      <c r="CY1927" s="105">
        <v>96.821635446714893</v>
      </c>
      <c r="CZ1927" s="105">
        <v>95.085024332423899</v>
      </c>
      <c r="DA1927" s="105">
        <v>95.116777992749107</v>
      </c>
      <c r="DB1927" s="105">
        <v>96.523866543451703</v>
      </c>
      <c r="DC1927" s="105">
        <v>100.61400263457401</v>
      </c>
      <c r="DD1927" s="105">
        <v>101.833911417663</v>
      </c>
      <c r="DE1927" s="105">
        <v>109.300096306578</v>
      </c>
      <c r="DF1927" s="105">
        <v>118.74592364038099</v>
      </c>
      <c r="DG1927" s="105">
        <v>126.216943535781</v>
      </c>
      <c r="DH1927" s="105">
        <v>132.587155000607</v>
      </c>
      <c r="DI1927" s="105">
        <v>138.43213273069199</v>
      </c>
      <c r="DJ1927" s="105">
        <v>142.98788663579299</v>
      </c>
      <c r="DK1927" s="105">
        <v>142.93632392292301</v>
      </c>
      <c r="DL1927" s="105">
        <v>150.60371261253201</v>
      </c>
      <c r="DM1927" s="105">
        <v>161.242586698906</v>
      </c>
      <c r="DN1927" s="105">
        <v>162.91359553594</v>
      </c>
      <c r="DO1927" s="105">
        <v>165.52251496449199</v>
      </c>
      <c r="DP1927" s="105">
        <v>165.06300246547301</v>
      </c>
      <c r="DQ1927" s="105">
        <v>160.452131848769</v>
      </c>
      <c r="DR1927" s="105">
        <v>151.882852634415</v>
      </c>
      <c r="DS1927" s="105">
        <v>155.488727791787</v>
      </c>
      <c r="DT1927" s="105">
        <v>162.51700946544901</v>
      </c>
      <c r="DU1927" s="105">
        <v>164.81955971253001</v>
      </c>
      <c r="DV1927" s="105">
        <v>156.542080592334</v>
      </c>
      <c r="DW1927" s="105">
        <v>162.72885148516599</v>
      </c>
      <c r="DX1927" s="105">
        <v>174.08891315929901</v>
      </c>
      <c r="DY1927" s="105">
        <v>179.24097323274299</v>
      </c>
      <c r="DZ1927" s="102"/>
      <c r="EA1927" s="102"/>
      <c r="EB1927" s="102"/>
      <c r="EC1927" s="102"/>
      <c r="ED1927" s="102"/>
      <c r="EE1927" s="102"/>
      <c r="EF1927" s="102"/>
      <c r="EG1927" s="102"/>
      <c r="EH1927" s="102"/>
      <c r="EI1927" s="102"/>
      <c r="EJ1927" s="102"/>
      <c r="EK1927" s="102"/>
      <c r="EL1927" s="102"/>
      <c r="EM1927" s="102"/>
      <c r="EN1927" s="102"/>
      <c r="EO1927" s="102"/>
      <c r="EP1927" s="102"/>
      <c r="EQ1927" s="102"/>
      <c r="ER1927" s="102"/>
      <c r="ES1927" s="102"/>
      <c r="ET1927" s="102"/>
      <c r="EU1927" s="102"/>
      <c r="EV1927" s="102"/>
      <c r="EW1927" s="102"/>
      <c r="EX1927" s="102"/>
      <c r="EY1927" s="102"/>
      <c r="EZ1927" s="102"/>
      <c r="FA1927" s="102"/>
      <c r="FB1927" s="102"/>
      <c r="FC1927" s="102"/>
      <c r="FD1927" s="102"/>
      <c r="FE1927" s="102"/>
      <c r="FF1927" s="102"/>
      <c r="FG1927" s="102"/>
      <c r="FH1927" s="102"/>
      <c r="FI1927" s="102"/>
      <c r="FJ1927" s="102"/>
      <c r="FK1927" s="102"/>
      <c r="FL1927" s="102"/>
      <c r="FM1927" s="102"/>
      <c r="FN1927" s="102"/>
      <c r="FO1927" s="102"/>
      <c r="FP1927" s="102"/>
      <c r="FQ1927" s="102"/>
      <c r="FR1927" s="102"/>
      <c r="FS1927" s="102"/>
      <c r="FT1927" s="102"/>
      <c r="FU1927" s="102"/>
      <c r="FV1927" s="102"/>
      <c r="FW1927" s="102"/>
      <c r="FX1927" s="102"/>
      <c r="FY1927" s="102"/>
      <c r="FZ1927" s="102"/>
      <c r="GA1927" s="102"/>
      <c r="GB1927" s="102"/>
      <c r="GC1927" s="102"/>
      <c r="GD1927" s="102"/>
      <c r="GE1927" s="102"/>
      <c r="GF1927" s="102"/>
      <c r="GG1927" s="102"/>
      <c r="GH1927" s="102"/>
      <c r="GI1927" s="102"/>
      <c r="GJ1927" s="102"/>
      <c r="GK1927" s="102"/>
      <c r="GL1927" s="102"/>
      <c r="GM1927" s="102"/>
      <c r="GN1927" s="102"/>
      <c r="GO1927" s="102"/>
      <c r="GP1927" s="102"/>
      <c r="GQ1927" s="102"/>
      <c r="GR1927" s="102"/>
      <c r="GS1927" s="102"/>
      <c r="GT1927" s="102"/>
      <c r="GU1927" s="102"/>
      <c r="GV1927" s="102"/>
      <c r="GW1927" s="102"/>
      <c r="GX1927" s="102"/>
    </row>
    <row r="1928" spans="1:206" hidden="1">
      <c r="A1928" s="101" t="s">
        <v>2652</v>
      </c>
      <c r="B1928" s="96" t="s">
        <v>2575</v>
      </c>
      <c r="C1928" s="35" t="s">
        <v>714</v>
      </c>
      <c r="D1928" s="95" t="s">
        <v>2576</v>
      </c>
      <c r="E1928" s="101" t="s">
        <v>2659</v>
      </c>
      <c r="F1928" s="107"/>
      <c r="G1928" s="107"/>
      <c r="H1928" s="107"/>
      <c r="I1928" s="107"/>
      <c r="J1928" s="107"/>
      <c r="K1928" s="107"/>
      <c r="L1928" s="107"/>
      <c r="M1928" s="107"/>
      <c r="N1928" s="107"/>
      <c r="O1928" s="107"/>
      <c r="P1928" s="107"/>
      <c r="Q1928" s="107"/>
      <c r="R1928" s="107"/>
      <c r="S1928" s="107"/>
      <c r="T1928" s="107"/>
      <c r="U1928" s="107"/>
      <c r="V1928" s="107"/>
      <c r="W1928" s="107"/>
      <c r="X1928" s="107"/>
      <c r="Y1928" s="107"/>
      <c r="Z1928" s="107"/>
      <c r="AA1928" s="107"/>
      <c r="AB1928" s="107"/>
      <c r="AC1928" s="107"/>
      <c r="AD1928" s="107"/>
      <c r="AE1928" s="107"/>
      <c r="AF1928" s="107"/>
      <c r="AG1928" s="107"/>
      <c r="AH1928" s="107"/>
      <c r="AI1928" s="107"/>
      <c r="AJ1928" s="107"/>
      <c r="AK1928" s="107"/>
      <c r="AL1928" s="107"/>
      <c r="AM1928" s="107"/>
      <c r="AN1928" s="107"/>
      <c r="AO1928" s="107"/>
      <c r="AP1928" s="107"/>
      <c r="AQ1928" s="107"/>
      <c r="AR1928" s="107"/>
      <c r="AS1928" s="107"/>
      <c r="AT1928" s="107"/>
      <c r="AU1928" s="107"/>
      <c r="AV1928" s="107"/>
      <c r="AW1928" s="107"/>
      <c r="AX1928" s="107"/>
      <c r="AY1928" s="107"/>
      <c r="AZ1928" s="107"/>
      <c r="BA1928" s="107"/>
      <c r="BB1928" s="107"/>
      <c r="BC1928" s="107"/>
      <c r="BD1928" s="108"/>
      <c r="BE1928" s="107"/>
      <c r="BF1928" s="107"/>
      <c r="BG1928" s="107"/>
      <c r="BH1928" s="107"/>
      <c r="BI1928" s="108"/>
      <c r="BJ1928" s="107"/>
      <c r="BK1928" s="107"/>
      <c r="BL1928" s="107"/>
      <c r="BM1928" s="107"/>
      <c r="BN1928" s="107"/>
      <c r="BO1928" s="107"/>
      <c r="BP1928" s="107"/>
      <c r="BQ1928" s="107"/>
      <c r="BR1928" s="107"/>
      <c r="BS1928" s="107"/>
      <c r="BT1928" s="107"/>
      <c r="BU1928" s="107"/>
      <c r="BV1928" s="107"/>
      <c r="BW1928" s="107"/>
      <c r="BX1928" s="107"/>
      <c r="BY1928" s="107"/>
      <c r="BZ1928" s="107"/>
      <c r="CA1928" s="107"/>
      <c r="CB1928" s="107"/>
      <c r="CC1928" s="107"/>
      <c r="CD1928" s="107"/>
      <c r="CE1928" s="107"/>
      <c r="CF1928" s="107"/>
      <c r="CG1928" s="107"/>
      <c r="CH1928" s="107"/>
      <c r="CI1928" s="118">
        <f t="shared" ref="CI1928:DY1928" si="106">CI1922*23.8846</f>
        <v>78.23764056572027</v>
      </c>
      <c r="CJ1928" s="118">
        <f t="shared" si="106"/>
        <v>85.87382620651195</v>
      </c>
      <c r="CK1928" s="118">
        <f t="shared" si="106"/>
        <v>87.005438492672923</v>
      </c>
      <c r="CL1928" s="118">
        <f t="shared" si="106"/>
        <v>97.029520905283519</v>
      </c>
      <c r="CM1928" s="118">
        <f t="shared" si="106"/>
        <v>103.08780783084747</v>
      </c>
      <c r="CN1928" s="118">
        <f t="shared" si="106"/>
        <v>105.71726405139785</v>
      </c>
      <c r="CO1928" s="118">
        <f t="shared" si="106"/>
        <v>105.82763981207519</v>
      </c>
      <c r="CP1928" s="118">
        <f t="shared" si="106"/>
        <v>108.76457662638717</v>
      </c>
      <c r="CQ1928" s="118">
        <f t="shared" si="106"/>
        <v>105.62776917686077</v>
      </c>
      <c r="CR1928" s="118">
        <f t="shared" si="106"/>
        <v>105.00657651230959</v>
      </c>
      <c r="CS1928" s="118">
        <f t="shared" si="106"/>
        <v>107.08607743991466</v>
      </c>
      <c r="CT1928" s="118">
        <f t="shared" si="106"/>
        <v>109.52154631450223</v>
      </c>
      <c r="CU1928" s="118">
        <f t="shared" si="106"/>
        <v>111.53015222193794</v>
      </c>
      <c r="CV1928" s="118">
        <f t="shared" si="106"/>
        <v>115.91654273936449</v>
      </c>
      <c r="CW1928" s="118">
        <f t="shared" si="106"/>
        <v>121.81391144976071</v>
      </c>
      <c r="CX1928" s="118">
        <f t="shared" si="106"/>
        <v>121.44037927406171</v>
      </c>
      <c r="CY1928" s="118">
        <f t="shared" si="106"/>
        <v>129.1723110804991</v>
      </c>
      <c r="CZ1928" s="118">
        <f t="shared" si="106"/>
        <v>130.90696646997716</v>
      </c>
      <c r="DA1928" s="118">
        <f t="shared" si="106"/>
        <v>130.68172276613748</v>
      </c>
      <c r="DB1928" s="118">
        <f t="shared" si="106"/>
        <v>130.55500555679612</v>
      </c>
      <c r="DC1928" s="118">
        <f t="shared" si="106"/>
        <v>130.2268157147021</v>
      </c>
      <c r="DD1928" s="118">
        <f t="shared" si="106"/>
        <v>128.04673181009935</v>
      </c>
      <c r="DE1928" s="118">
        <f t="shared" si="106"/>
        <v>137.59420772859986</v>
      </c>
      <c r="DF1928" s="118">
        <f t="shared" si="106"/>
        <v>140.63766056385217</v>
      </c>
      <c r="DG1928" s="118">
        <f t="shared" si="106"/>
        <v>141.55076345972648</v>
      </c>
      <c r="DH1928" s="118">
        <f t="shared" si="106"/>
        <v>140.58703598248476</v>
      </c>
      <c r="DI1928" s="118">
        <f t="shared" si="106"/>
        <v>140.53214743125835</v>
      </c>
      <c r="DJ1928" s="118">
        <f t="shared" si="106"/>
        <v>142.79026456934301</v>
      </c>
      <c r="DK1928" s="118">
        <f t="shared" si="106"/>
        <v>141.58755954658164</v>
      </c>
      <c r="DL1928" s="118">
        <f t="shared" si="106"/>
        <v>146.85360793190583</v>
      </c>
      <c r="DM1928" s="118">
        <f t="shared" si="106"/>
        <v>146.04669592537846</v>
      </c>
      <c r="DN1928" s="118">
        <f t="shared" si="106"/>
        <v>151.92730918254506</v>
      </c>
      <c r="DO1928" s="118">
        <f t="shared" si="106"/>
        <v>152.36644395859085</v>
      </c>
      <c r="DP1928" s="118">
        <f t="shared" si="106"/>
        <v>157.50316195348904</v>
      </c>
      <c r="DQ1928" s="118">
        <f t="shared" si="106"/>
        <v>151.2480539053274</v>
      </c>
      <c r="DR1928" s="118">
        <f t="shared" si="106"/>
        <v>151.04554311944034</v>
      </c>
      <c r="DS1928" s="118">
        <f t="shared" si="106"/>
        <v>154.89306963930349</v>
      </c>
      <c r="DT1928" s="118">
        <f t="shared" si="106"/>
        <v>158.36775811052431</v>
      </c>
      <c r="DU1928" s="118">
        <f t="shared" si="106"/>
        <v>154.78643660396003</v>
      </c>
      <c r="DV1928" s="118">
        <f t="shared" si="106"/>
        <v>150.16353563374284</v>
      </c>
      <c r="DW1928" s="118">
        <f t="shared" si="106"/>
        <v>144.85556510088045</v>
      </c>
      <c r="DX1928" s="118">
        <f t="shared" si="106"/>
        <v>146.77207437616815</v>
      </c>
      <c r="DY1928" s="118">
        <f t="shared" si="106"/>
        <v>146.86626623511532</v>
      </c>
      <c r="DZ1928" s="107"/>
      <c r="EA1928" s="107"/>
      <c r="EB1928" s="107"/>
      <c r="EC1928" s="107"/>
      <c r="ED1928" s="107"/>
      <c r="EE1928" s="107"/>
      <c r="EF1928" s="107"/>
      <c r="EG1928" s="107"/>
      <c r="EH1928" s="107"/>
      <c r="EI1928" s="107"/>
      <c r="EJ1928" s="107"/>
      <c r="EK1928" s="107"/>
      <c r="EL1928" s="107"/>
      <c r="EM1928" s="107"/>
      <c r="EN1928" s="107"/>
      <c r="EO1928" s="107"/>
      <c r="EP1928" s="107"/>
      <c r="EQ1928" s="107"/>
      <c r="ER1928" s="107"/>
      <c r="ES1928" s="107"/>
      <c r="ET1928" s="107"/>
      <c r="EU1928" s="107"/>
      <c r="EV1928" s="107"/>
      <c r="EW1928" s="107"/>
      <c r="EX1928" s="107"/>
      <c r="EY1928" s="107"/>
      <c r="EZ1928" s="107"/>
      <c r="FA1928" s="107"/>
      <c r="FB1928" s="107"/>
      <c r="FC1928" s="107"/>
      <c r="FD1928" s="107"/>
      <c r="FE1928" s="107"/>
      <c r="FF1928" s="107"/>
      <c r="FG1928" s="107"/>
      <c r="FH1928" s="107"/>
      <c r="FI1928" s="107"/>
      <c r="FJ1928" s="107"/>
      <c r="FK1928" s="107"/>
      <c r="FL1928" s="107"/>
      <c r="FM1928" s="107"/>
      <c r="FN1928" s="107"/>
      <c r="FO1928" s="107"/>
      <c r="FP1928" s="107"/>
      <c r="FQ1928" s="107"/>
      <c r="FR1928" s="107"/>
      <c r="FS1928" s="107"/>
      <c r="FT1928" s="107"/>
      <c r="FU1928" s="107"/>
      <c r="FV1928" s="107"/>
      <c r="FW1928" s="107"/>
      <c r="FX1928" s="107"/>
      <c r="FY1928" s="107"/>
      <c r="FZ1928" s="107"/>
      <c r="GA1928" s="107"/>
      <c r="GB1928" s="107"/>
      <c r="GC1928" s="107"/>
      <c r="GD1928" s="107"/>
      <c r="GE1928" s="107"/>
      <c r="GF1928" s="107"/>
      <c r="GG1928" s="107"/>
      <c r="GH1928" s="107"/>
      <c r="GI1928" s="107"/>
      <c r="GJ1928" s="107"/>
      <c r="GK1928" s="107"/>
      <c r="GL1928" s="107"/>
      <c r="GM1928" s="107"/>
      <c r="GN1928" s="107"/>
      <c r="GO1928" s="107"/>
      <c r="GP1928" s="107"/>
      <c r="GQ1928" s="107"/>
      <c r="GR1928" s="107"/>
      <c r="GS1928" s="107"/>
      <c r="GT1928" s="107"/>
      <c r="GU1928" s="107"/>
      <c r="GV1928" s="107"/>
      <c r="GW1928" s="107"/>
      <c r="GX1928" s="107"/>
    </row>
    <row r="1929" spans="1:206" hidden="1">
      <c r="A1929" s="101" t="s">
        <v>2652</v>
      </c>
      <c r="B1929" s="96" t="s">
        <v>2575</v>
      </c>
      <c r="C1929" s="35" t="s">
        <v>714</v>
      </c>
      <c r="D1929" s="95" t="s">
        <v>2576</v>
      </c>
      <c r="E1929" s="101" t="s">
        <v>2660</v>
      </c>
      <c r="F1929" s="107"/>
      <c r="G1929" s="107"/>
      <c r="H1929" s="107"/>
      <c r="I1929" s="107"/>
      <c r="J1929" s="107"/>
      <c r="K1929" s="107"/>
      <c r="L1929" s="107"/>
      <c r="M1929" s="107"/>
      <c r="N1929" s="107"/>
      <c r="O1929" s="107"/>
      <c r="P1929" s="107"/>
      <c r="Q1929" s="107"/>
      <c r="R1929" s="107"/>
      <c r="S1929" s="107"/>
      <c r="T1929" s="107"/>
      <c r="U1929" s="107"/>
      <c r="V1929" s="107"/>
      <c r="W1929" s="107"/>
      <c r="X1929" s="107"/>
      <c r="Y1929" s="107"/>
      <c r="Z1929" s="107"/>
      <c r="AA1929" s="107"/>
      <c r="AB1929" s="107"/>
      <c r="AC1929" s="107"/>
      <c r="AD1929" s="107"/>
      <c r="AE1929" s="107"/>
      <c r="AF1929" s="107"/>
      <c r="AG1929" s="107"/>
      <c r="AH1929" s="107"/>
      <c r="AI1929" s="107"/>
      <c r="AJ1929" s="107"/>
      <c r="AK1929" s="107"/>
      <c r="AL1929" s="107"/>
      <c r="AM1929" s="107"/>
      <c r="AN1929" s="107"/>
      <c r="AO1929" s="107"/>
      <c r="AP1929" s="107"/>
      <c r="AQ1929" s="107"/>
      <c r="AR1929" s="107"/>
      <c r="AS1929" s="107"/>
      <c r="AT1929" s="107"/>
      <c r="AU1929" s="107"/>
      <c r="AV1929" s="107"/>
      <c r="AW1929" s="107"/>
      <c r="AX1929" s="107"/>
      <c r="AY1929" s="107"/>
      <c r="AZ1929" s="107"/>
      <c r="BA1929" s="107"/>
      <c r="BB1929" s="107"/>
      <c r="BC1929" s="107"/>
      <c r="BD1929" s="108"/>
      <c r="BE1929" s="107"/>
      <c r="BF1929" s="107"/>
      <c r="BG1929" s="107"/>
      <c r="BH1929" s="107"/>
      <c r="BI1929" s="108"/>
      <c r="BJ1929" s="107"/>
      <c r="BK1929" s="107"/>
      <c r="BL1929" s="107"/>
      <c r="BM1929" s="107"/>
      <c r="BN1929" s="107"/>
      <c r="BO1929" s="107"/>
      <c r="BP1929" s="107"/>
      <c r="BQ1929" s="107"/>
      <c r="BR1929" s="107"/>
      <c r="BS1929" s="107"/>
      <c r="BT1929" s="107"/>
      <c r="BU1929" s="107"/>
      <c r="BV1929" s="107"/>
      <c r="BW1929" s="107"/>
      <c r="BX1929" s="107"/>
      <c r="BY1929" s="107"/>
      <c r="BZ1929" s="107"/>
      <c r="CA1929" s="107"/>
      <c r="CB1929" s="107"/>
      <c r="CC1929" s="107"/>
      <c r="CD1929" s="107"/>
      <c r="CE1929" s="107"/>
      <c r="CF1929" s="107"/>
      <c r="CG1929" s="107"/>
      <c r="CH1929" s="107"/>
      <c r="CI1929" s="118">
        <f t="shared" ref="CI1929:DY1929" si="107">CI1923*23.8846</f>
        <v>434.7199147774586</v>
      </c>
      <c r="CJ1929" s="118">
        <f t="shared" si="107"/>
        <v>459.38761449774688</v>
      </c>
      <c r="CK1929" s="118">
        <f t="shared" si="107"/>
        <v>487.46440588776181</v>
      </c>
      <c r="CL1929" s="118">
        <f t="shared" si="107"/>
        <v>530.51895896374867</v>
      </c>
      <c r="CM1929" s="118">
        <f t="shared" si="107"/>
        <v>638.40024642919082</v>
      </c>
      <c r="CN1929" s="118">
        <f t="shared" si="107"/>
        <v>659.51008162001858</v>
      </c>
      <c r="CO1929" s="118">
        <f t="shared" si="107"/>
        <v>685.47203988179831</v>
      </c>
      <c r="CP1929" s="118">
        <f t="shared" si="107"/>
        <v>715.70166404329336</v>
      </c>
      <c r="CQ1929" s="118">
        <f t="shared" si="107"/>
        <v>760.13649386105078</v>
      </c>
      <c r="CR1929" s="118">
        <f t="shared" si="107"/>
        <v>774.18017249276124</v>
      </c>
      <c r="CS1929" s="118">
        <f t="shared" si="107"/>
        <v>784.51715008177712</v>
      </c>
      <c r="CT1929" s="118">
        <f t="shared" si="107"/>
        <v>804.1495866724174</v>
      </c>
      <c r="CU1929" s="118">
        <f t="shared" si="107"/>
        <v>818.67319907347496</v>
      </c>
      <c r="CV1929" s="118">
        <f t="shared" si="107"/>
        <v>863.31782083515691</v>
      </c>
      <c r="CW1929" s="118">
        <f t="shared" si="107"/>
        <v>925.76147576646019</v>
      </c>
      <c r="CX1929" s="118">
        <f t="shared" si="107"/>
        <v>955.17543728948465</v>
      </c>
      <c r="CY1929" s="118">
        <f t="shared" si="107"/>
        <v>956.55359450720096</v>
      </c>
      <c r="CZ1929" s="118">
        <f t="shared" si="107"/>
        <v>929.56191750852736</v>
      </c>
      <c r="DA1929" s="118">
        <f t="shared" si="107"/>
        <v>943.87477910884195</v>
      </c>
      <c r="DB1929" s="118">
        <f t="shared" si="107"/>
        <v>987.81826721889809</v>
      </c>
      <c r="DC1929" s="118">
        <f t="shared" si="107"/>
        <v>1044.344259253161</v>
      </c>
      <c r="DD1929" s="118">
        <f t="shared" si="107"/>
        <v>1105.4172109275289</v>
      </c>
      <c r="DE1929" s="118">
        <f t="shared" si="107"/>
        <v>1269.5392052385196</v>
      </c>
      <c r="DF1929" s="118">
        <f t="shared" si="107"/>
        <v>1462.9096131260692</v>
      </c>
      <c r="DG1929" s="118">
        <f t="shared" si="107"/>
        <v>1625.0400470015268</v>
      </c>
      <c r="DH1929" s="118">
        <f t="shared" si="107"/>
        <v>1751.4536838398776</v>
      </c>
      <c r="DI1929" s="118">
        <f t="shared" si="107"/>
        <v>1891.6347593464418</v>
      </c>
      <c r="DJ1929" s="118">
        <f t="shared" si="107"/>
        <v>1984.0516529719926</v>
      </c>
      <c r="DK1929" s="118">
        <f t="shared" si="107"/>
        <v>2055.8597119987539</v>
      </c>
      <c r="DL1929" s="118">
        <f t="shared" si="107"/>
        <v>2204.4030489449465</v>
      </c>
      <c r="DM1929" s="118">
        <f t="shared" si="107"/>
        <v>2436.0442194506081</v>
      </c>
      <c r="DN1929" s="118">
        <f t="shared" si="107"/>
        <v>2473.3720226491382</v>
      </c>
      <c r="DO1929" s="118">
        <f t="shared" si="107"/>
        <v>2539.2032936884307</v>
      </c>
      <c r="DP1929" s="118">
        <f t="shared" si="107"/>
        <v>2511.6561165638104</v>
      </c>
      <c r="DQ1929" s="118">
        <f t="shared" si="107"/>
        <v>2474.9881570101561</v>
      </c>
      <c r="DR1929" s="118">
        <f t="shared" si="107"/>
        <v>2348.4714331912146</v>
      </c>
      <c r="DS1929" s="118">
        <f t="shared" si="107"/>
        <v>2410.9227193992992</v>
      </c>
      <c r="DT1929" s="118">
        <f t="shared" si="107"/>
        <v>2564.5630680813997</v>
      </c>
      <c r="DU1929" s="118">
        <f t="shared" si="107"/>
        <v>2668.5212902851131</v>
      </c>
      <c r="DV1929" s="118">
        <f t="shared" si="107"/>
        <v>2650.2726812101814</v>
      </c>
      <c r="DW1929" s="118">
        <f t="shared" si="107"/>
        <v>2760.3128352269841</v>
      </c>
      <c r="DX1929" s="118">
        <f t="shared" si="107"/>
        <v>3028.3141225798381</v>
      </c>
      <c r="DY1929" s="118">
        <f t="shared" si="107"/>
        <v>3170.1535513199515</v>
      </c>
      <c r="DZ1929" s="107"/>
      <c r="EA1929" s="107"/>
      <c r="EB1929" s="107"/>
      <c r="EC1929" s="107"/>
      <c r="ED1929" s="107"/>
      <c r="EE1929" s="107"/>
      <c r="EF1929" s="107"/>
      <c r="EG1929" s="107"/>
      <c r="EH1929" s="107"/>
      <c r="EI1929" s="107"/>
      <c r="EJ1929" s="107"/>
      <c r="EK1929" s="107"/>
      <c r="EL1929" s="107"/>
      <c r="EM1929" s="107"/>
      <c r="EN1929" s="107"/>
      <c r="EO1929" s="107"/>
      <c r="EP1929" s="107"/>
      <c r="EQ1929" s="107"/>
      <c r="ER1929" s="107"/>
      <c r="ES1929" s="107"/>
      <c r="ET1929" s="107"/>
      <c r="EU1929" s="107"/>
      <c r="EV1929" s="107"/>
      <c r="EW1929" s="107"/>
      <c r="EX1929" s="107"/>
      <c r="EY1929" s="107"/>
      <c r="EZ1929" s="107"/>
      <c r="FA1929" s="107"/>
      <c r="FB1929" s="107"/>
      <c r="FC1929" s="107"/>
      <c r="FD1929" s="107"/>
      <c r="FE1929" s="107"/>
      <c r="FF1929" s="107"/>
      <c r="FG1929" s="107"/>
      <c r="FH1929" s="107"/>
      <c r="FI1929" s="107"/>
      <c r="FJ1929" s="107"/>
      <c r="FK1929" s="107"/>
      <c r="FL1929" s="107"/>
      <c r="FM1929" s="107"/>
      <c r="FN1929" s="107"/>
      <c r="FO1929" s="107"/>
      <c r="FP1929" s="107"/>
      <c r="FQ1929" s="107"/>
      <c r="FR1929" s="107"/>
      <c r="FS1929" s="107"/>
      <c r="FT1929" s="107"/>
      <c r="FU1929" s="107"/>
      <c r="FV1929" s="107"/>
      <c r="FW1929" s="107"/>
      <c r="FX1929" s="107"/>
      <c r="FY1929" s="107"/>
      <c r="FZ1929" s="107"/>
      <c r="GA1929" s="107"/>
      <c r="GB1929" s="107"/>
      <c r="GC1929" s="107"/>
      <c r="GD1929" s="107"/>
      <c r="GE1929" s="107"/>
      <c r="GF1929" s="107"/>
      <c r="GG1929" s="107"/>
      <c r="GH1929" s="107"/>
      <c r="GI1929" s="107"/>
      <c r="GJ1929" s="107"/>
      <c r="GK1929" s="107"/>
      <c r="GL1929" s="107"/>
      <c r="GM1929" s="107"/>
      <c r="GN1929" s="107"/>
      <c r="GO1929" s="107"/>
      <c r="GP1929" s="107"/>
      <c r="GQ1929" s="107"/>
      <c r="GR1929" s="107"/>
      <c r="GS1929" s="107"/>
      <c r="GT1929" s="107"/>
      <c r="GU1929" s="107"/>
      <c r="GV1929" s="107"/>
      <c r="GW1929" s="107"/>
      <c r="GX1929" s="107"/>
    </row>
    <row r="1930" spans="1:206" hidden="1">
      <c r="A1930" s="101" t="s">
        <v>2652</v>
      </c>
      <c r="B1930" s="96" t="s">
        <v>2575</v>
      </c>
      <c r="C1930" s="35" t="s">
        <v>714</v>
      </c>
      <c r="D1930" s="95" t="s">
        <v>2576</v>
      </c>
      <c r="E1930" s="101" t="s">
        <v>2661</v>
      </c>
      <c r="F1930" s="107"/>
      <c r="G1930" s="107"/>
      <c r="H1930" s="107"/>
      <c r="I1930" s="107"/>
      <c r="J1930" s="107"/>
      <c r="K1930" s="107"/>
      <c r="L1930" s="107"/>
      <c r="M1930" s="107"/>
      <c r="N1930" s="107"/>
      <c r="O1930" s="107"/>
      <c r="P1930" s="107"/>
      <c r="Q1930" s="107"/>
      <c r="R1930" s="107"/>
      <c r="S1930" s="107"/>
      <c r="T1930" s="107"/>
      <c r="U1930" s="107"/>
      <c r="V1930" s="107"/>
      <c r="W1930" s="107"/>
      <c r="X1930" s="107"/>
      <c r="Y1930" s="107"/>
      <c r="Z1930" s="107"/>
      <c r="AA1930" s="107"/>
      <c r="AB1930" s="107"/>
      <c r="AC1930" s="107"/>
      <c r="AD1930" s="107"/>
      <c r="AE1930" s="107"/>
      <c r="AF1930" s="107"/>
      <c r="AG1930" s="107"/>
      <c r="AH1930" s="107"/>
      <c r="AI1930" s="107"/>
      <c r="AJ1930" s="107"/>
      <c r="AK1930" s="107"/>
      <c r="AL1930" s="107"/>
      <c r="AM1930" s="107"/>
      <c r="AN1930" s="107"/>
      <c r="AO1930" s="107"/>
      <c r="AP1930" s="107"/>
      <c r="AQ1930" s="107"/>
      <c r="AR1930" s="107"/>
      <c r="AS1930" s="107"/>
      <c r="AT1930" s="107"/>
      <c r="AU1930" s="107"/>
      <c r="AV1930" s="107"/>
      <c r="AW1930" s="107"/>
      <c r="AX1930" s="107"/>
      <c r="AY1930" s="107"/>
      <c r="AZ1930" s="107"/>
      <c r="BA1930" s="107"/>
      <c r="BB1930" s="107"/>
      <c r="BC1930" s="107"/>
      <c r="BD1930" s="108"/>
      <c r="BE1930" s="107"/>
      <c r="BF1930" s="107"/>
      <c r="BG1930" s="107"/>
      <c r="BH1930" s="107"/>
      <c r="BI1930" s="108"/>
      <c r="BJ1930" s="107"/>
      <c r="BK1930" s="107"/>
      <c r="BL1930" s="107"/>
      <c r="BM1930" s="107"/>
      <c r="BN1930" s="107"/>
      <c r="BO1930" s="107"/>
      <c r="BP1930" s="107"/>
      <c r="BQ1930" s="107"/>
      <c r="BR1930" s="107"/>
      <c r="BS1930" s="107"/>
      <c r="BT1930" s="107"/>
      <c r="BU1930" s="107"/>
      <c r="BV1930" s="107"/>
      <c r="BW1930" s="107"/>
      <c r="BX1930" s="107"/>
      <c r="BY1930" s="107"/>
      <c r="BZ1930" s="107"/>
      <c r="CA1930" s="107"/>
      <c r="CB1930" s="107"/>
      <c r="CC1930" s="107"/>
      <c r="CD1930" s="107"/>
      <c r="CE1930" s="107"/>
      <c r="CF1930" s="107"/>
      <c r="CG1930" s="107"/>
      <c r="CH1930" s="107"/>
      <c r="CI1930" s="118">
        <f t="shared" ref="CI1930:DY1930" si="108">CI1924*23.8846</f>
        <v>513.18680056528865</v>
      </c>
      <c r="CJ1930" s="118">
        <f t="shared" si="108"/>
        <v>534.50947065867842</v>
      </c>
      <c r="CK1930" s="118">
        <f t="shared" si="108"/>
        <v>538.37349063219108</v>
      </c>
      <c r="CL1930" s="118">
        <f t="shared" si="108"/>
        <v>535.1168790242541</v>
      </c>
      <c r="CM1930" s="118">
        <f t="shared" si="108"/>
        <v>472.04727732453455</v>
      </c>
      <c r="CN1930" s="118">
        <f t="shared" si="108"/>
        <v>483.60105459434419</v>
      </c>
      <c r="CO1930" s="118">
        <f t="shared" si="108"/>
        <v>486.08002031351407</v>
      </c>
      <c r="CP1930" s="118">
        <f t="shared" si="108"/>
        <v>491.26929723543765</v>
      </c>
      <c r="CQ1930" s="118">
        <f t="shared" si="108"/>
        <v>466.25670778687345</v>
      </c>
      <c r="CR1930" s="118">
        <f t="shared" si="108"/>
        <v>429.34810774626709</v>
      </c>
      <c r="CS1930" s="118">
        <f t="shared" si="108"/>
        <v>392.99522408688836</v>
      </c>
      <c r="CT1930" s="118">
        <f t="shared" si="108"/>
        <v>377.31369556995298</v>
      </c>
      <c r="CU1930" s="118">
        <f t="shared" si="108"/>
        <v>346.15092088487387</v>
      </c>
      <c r="CV1930" s="118">
        <f t="shared" si="108"/>
        <v>316.18617767665029</v>
      </c>
      <c r="CW1930" s="118">
        <f t="shared" si="108"/>
        <v>304.66400999012814</v>
      </c>
      <c r="CX1930" s="118">
        <f t="shared" si="108"/>
        <v>290.31106277728196</v>
      </c>
      <c r="CY1930" s="118">
        <f t="shared" si="108"/>
        <v>287.05296051357652</v>
      </c>
      <c r="CZ1930" s="118">
        <f t="shared" si="108"/>
        <v>264.21932772243321</v>
      </c>
      <c r="DA1930" s="118">
        <f t="shared" si="108"/>
        <v>268.19737496742596</v>
      </c>
      <c r="DB1930" s="118">
        <f t="shared" si="108"/>
        <v>268.67066938608252</v>
      </c>
      <c r="DC1930" s="118">
        <f t="shared" si="108"/>
        <v>275.8089293407179</v>
      </c>
      <c r="DD1930" s="118">
        <f t="shared" si="108"/>
        <v>268.7092880121308</v>
      </c>
      <c r="DE1930" s="118">
        <f t="shared" si="108"/>
        <v>278.02194901704206</v>
      </c>
      <c r="DF1930" s="118">
        <f t="shared" si="108"/>
        <v>278.34355583649045</v>
      </c>
      <c r="DG1930" s="118">
        <f t="shared" si="108"/>
        <v>275.66881699011833</v>
      </c>
      <c r="DH1930" s="118">
        <f t="shared" si="108"/>
        <v>281.42738167360108</v>
      </c>
      <c r="DI1930" s="118">
        <f t="shared" si="108"/>
        <v>286.1133458427957</v>
      </c>
      <c r="DJ1930" s="118">
        <f t="shared" si="108"/>
        <v>289.27350451763658</v>
      </c>
      <c r="DK1930" s="118">
        <f t="shared" si="108"/>
        <v>272.29156870148978</v>
      </c>
      <c r="DL1930" s="118">
        <f t="shared" si="108"/>
        <v>279.88241600743146</v>
      </c>
      <c r="DM1930" s="118">
        <f t="shared" si="108"/>
        <v>294.05647471806964</v>
      </c>
      <c r="DN1930" s="118">
        <f t="shared" si="108"/>
        <v>307.67229707786464</v>
      </c>
      <c r="DO1930" s="118">
        <f t="shared" si="108"/>
        <v>306.4343092944045</v>
      </c>
      <c r="DP1930" s="118">
        <f t="shared" si="108"/>
        <v>292.1057132478561</v>
      </c>
      <c r="DQ1930" s="118">
        <f t="shared" si="108"/>
        <v>294.27932796328565</v>
      </c>
      <c r="DR1930" s="118">
        <f t="shared" si="108"/>
        <v>300.23167917739562</v>
      </c>
      <c r="DS1930" s="118">
        <f t="shared" si="108"/>
        <v>305.31552667016501</v>
      </c>
      <c r="DT1930" s="118">
        <f t="shared" si="108"/>
        <v>316.44469242215058</v>
      </c>
      <c r="DU1930" s="118">
        <f t="shared" si="108"/>
        <v>312.14826569432171</v>
      </c>
      <c r="DV1930" s="118">
        <f t="shared" si="108"/>
        <v>281.39359402760306</v>
      </c>
      <c r="DW1930" s="118">
        <f t="shared" si="108"/>
        <v>304.51776632495898</v>
      </c>
      <c r="DX1930" s="118">
        <f t="shared" si="108"/>
        <v>307.02417018084884</v>
      </c>
      <c r="DY1930" s="118">
        <f t="shared" si="108"/>
        <v>292.39400506749593</v>
      </c>
      <c r="DZ1930" s="107"/>
      <c r="EA1930" s="107"/>
      <c r="EB1930" s="107"/>
      <c r="EC1930" s="107"/>
      <c r="ED1930" s="107"/>
      <c r="EE1930" s="107"/>
      <c r="EF1930" s="107"/>
      <c r="EG1930" s="107"/>
      <c r="EH1930" s="107"/>
      <c r="EI1930" s="107"/>
      <c r="EJ1930" s="107"/>
      <c r="EK1930" s="107"/>
      <c r="EL1930" s="107"/>
      <c r="EM1930" s="107"/>
      <c r="EN1930" s="107"/>
      <c r="EO1930" s="107"/>
      <c r="EP1930" s="107"/>
      <c r="EQ1930" s="107"/>
      <c r="ER1930" s="107"/>
      <c r="ES1930" s="107"/>
      <c r="ET1930" s="107"/>
      <c r="EU1930" s="107"/>
      <c r="EV1930" s="107"/>
      <c r="EW1930" s="107"/>
      <c r="EX1930" s="107"/>
      <c r="EY1930" s="107"/>
      <c r="EZ1930" s="107"/>
      <c r="FA1930" s="107"/>
      <c r="FB1930" s="107"/>
      <c r="FC1930" s="107"/>
      <c r="FD1930" s="107"/>
      <c r="FE1930" s="107"/>
      <c r="FF1930" s="107"/>
      <c r="FG1930" s="107"/>
      <c r="FH1930" s="107"/>
      <c r="FI1930" s="107"/>
      <c r="FJ1930" s="107"/>
      <c r="FK1930" s="107"/>
      <c r="FL1930" s="107"/>
      <c r="FM1930" s="107"/>
      <c r="FN1930" s="107"/>
      <c r="FO1930" s="107"/>
      <c r="FP1930" s="107"/>
      <c r="FQ1930" s="107"/>
      <c r="FR1930" s="107"/>
      <c r="FS1930" s="107"/>
      <c r="FT1930" s="107"/>
      <c r="FU1930" s="107"/>
      <c r="FV1930" s="107"/>
      <c r="FW1930" s="107"/>
      <c r="FX1930" s="107"/>
      <c r="FY1930" s="107"/>
      <c r="FZ1930" s="107"/>
      <c r="GA1930" s="107"/>
      <c r="GB1930" s="107"/>
      <c r="GC1930" s="107"/>
      <c r="GD1930" s="107"/>
      <c r="GE1930" s="107"/>
      <c r="GF1930" s="107"/>
      <c r="GG1930" s="107"/>
      <c r="GH1930" s="107"/>
      <c r="GI1930" s="107"/>
      <c r="GJ1930" s="107"/>
      <c r="GK1930" s="107"/>
      <c r="GL1930" s="107"/>
      <c r="GM1930" s="107"/>
      <c r="GN1930" s="107"/>
      <c r="GO1930" s="107"/>
      <c r="GP1930" s="107"/>
      <c r="GQ1930" s="107"/>
      <c r="GR1930" s="107"/>
      <c r="GS1930" s="107"/>
      <c r="GT1930" s="107"/>
      <c r="GU1930" s="107"/>
      <c r="GV1930" s="107"/>
      <c r="GW1930" s="107"/>
      <c r="GX1930" s="107"/>
    </row>
    <row r="1931" spans="1:206" hidden="1">
      <c r="A1931" s="101" t="s">
        <v>2652</v>
      </c>
      <c r="B1931" s="96" t="s">
        <v>2575</v>
      </c>
      <c r="C1931" s="35" t="s">
        <v>714</v>
      </c>
      <c r="D1931" s="95" t="s">
        <v>2576</v>
      </c>
      <c r="E1931" s="101" t="s">
        <v>2662</v>
      </c>
      <c r="F1931" s="107"/>
      <c r="G1931" s="107"/>
      <c r="H1931" s="107"/>
      <c r="I1931" s="107"/>
      <c r="J1931" s="107"/>
      <c r="K1931" s="107"/>
      <c r="L1931" s="107"/>
      <c r="M1931" s="107"/>
      <c r="N1931" s="107"/>
      <c r="O1931" s="107"/>
      <c r="P1931" s="107"/>
      <c r="Q1931" s="107"/>
      <c r="R1931" s="107"/>
      <c r="S1931" s="107"/>
      <c r="T1931" s="107"/>
      <c r="U1931" s="107"/>
      <c r="V1931" s="107"/>
      <c r="W1931" s="107"/>
      <c r="X1931" s="107"/>
      <c r="Y1931" s="107"/>
      <c r="Z1931" s="107"/>
      <c r="AA1931" s="107"/>
      <c r="AB1931" s="107"/>
      <c r="AC1931" s="107"/>
      <c r="AD1931" s="107"/>
      <c r="AE1931" s="107"/>
      <c r="AF1931" s="107"/>
      <c r="AG1931" s="107"/>
      <c r="AH1931" s="107"/>
      <c r="AI1931" s="107"/>
      <c r="AJ1931" s="107"/>
      <c r="AK1931" s="107"/>
      <c r="AL1931" s="107"/>
      <c r="AM1931" s="107"/>
      <c r="AN1931" s="107"/>
      <c r="AO1931" s="107"/>
      <c r="AP1931" s="107"/>
      <c r="AQ1931" s="107"/>
      <c r="AR1931" s="107"/>
      <c r="AS1931" s="107"/>
      <c r="AT1931" s="107"/>
      <c r="AU1931" s="107"/>
      <c r="AV1931" s="107"/>
      <c r="AW1931" s="107"/>
      <c r="AX1931" s="107"/>
      <c r="AY1931" s="107"/>
      <c r="AZ1931" s="107"/>
      <c r="BA1931" s="107"/>
      <c r="BB1931" s="107"/>
      <c r="BC1931" s="107"/>
      <c r="BD1931" s="107"/>
      <c r="BE1931" s="107"/>
      <c r="BF1931" s="107"/>
      <c r="BG1931" s="107"/>
      <c r="BH1931" s="107"/>
      <c r="BI1931" s="107"/>
      <c r="BJ1931" s="107"/>
      <c r="BK1931" s="107"/>
      <c r="BL1931" s="107"/>
      <c r="BM1931" s="107"/>
      <c r="BN1931" s="107"/>
      <c r="BO1931" s="107"/>
      <c r="BP1931" s="107"/>
      <c r="BQ1931" s="107"/>
      <c r="BR1931" s="107"/>
      <c r="BS1931" s="107"/>
      <c r="BT1931" s="107"/>
      <c r="BU1931" s="107"/>
      <c r="BV1931" s="107"/>
      <c r="BW1931" s="107"/>
      <c r="BX1931" s="107"/>
      <c r="BY1931" s="107"/>
      <c r="BZ1931" s="107"/>
      <c r="CA1931" s="107"/>
      <c r="CB1931" s="107"/>
      <c r="CC1931" s="107"/>
      <c r="CD1931" s="107"/>
      <c r="CE1931" s="107"/>
      <c r="CF1931" s="107"/>
      <c r="CG1931" s="107"/>
      <c r="CH1931" s="107"/>
      <c r="CI1931" s="118">
        <f t="shared" ref="CI1931:DY1931" si="109">CI1925*23.8846</f>
        <v>8.4912570056925247</v>
      </c>
      <c r="CJ1931" s="118">
        <f t="shared" si="109"/>
        <v>9.348010326366559</v>
      </c>
      <c r="CK1931" s="118">
        <f t="shared" si="109"/>
        <v>10.542539073547877</v>
      </c>
      <c r="CL1931" s="118">
        <f t="shared" si="109"/>
        <v>12.446123194708139</v>
      </c>
      <c r="CM1931" s="118">
        <f t="shared" si="109"/>
        <v>14.229553077182089</v>
      </c>
      <c r="CN1931" s="118">
        <f t="shared" si="109"/>
        <v>15.603664611856152</v>
      </c>
      <c r="CO1931" s="118">
        <f t="shared" si="109"/>
        <v>18.589883994909545</v>
      </c>
      <c r="CP1931" s="118">
        <f t="shared" si="109"/>
        <v>20.062420169494207</v>
      </c>
      <c r="CQ1931" s="118">
        <f t="shared" si="109"/>
        <v>23.276025206227075</v>
      </c>
      <c r="CR1931" s="118">
        <f t="shared" si="109"/>
        <v>22.818726160446591</v>
      </c>
      <c r="CS1931" s="118">
        <f t="shared" si="109"/>
        <v>22.708924723460544</v>
      </c>
      <c r="CT1931" s="118">
        <f t="shared" si="109"/>
        <v>23.257797469601108</v>
      </c>
      <c r="CU1931" s="118">
        <f t="shared" si="109"/>
        <v>24.192303568557872</v>
      </c>
      <c r="CV1931" s="118">
        <f t="shared" si="109"/>
        <v>26.509371143079132</v>
      </c>
      <c r="CW1931" s="118">
        <f t="shared" si="109"/>
        <v>28.319603454480848</v>
      </c>
      <c r="CX1931" s="118">
        <f t="shared" si="109"/>
        <v>31.0875409908076</v>
      </c>
      <c r="CY1931" s="118">
        <f t="shared" si="109"/>
        <v>34.325762784826104</v>
      </c>
      <c r="CZ1931" s="118">
        <f t="shared" si="109"/>
        <v>35.165280446506578</v>
      </c>
      <c r="DA1931" s="118">
        <f t="shared" si="109"/>
        <v>35.074850478241011</v>
      </c>
      <c r="DB1931" s="118">
        <f t="shared" si="109"/>
        <v>40.737211656376431</v>
      </c>
      <c r="DC1931" s="118">
        <f t="shared" si="109"/>
        <v>42.880682834487381</v>
      </c>
      <c r="DD1931" s="118">
        <f t="shared" si="109"/>
        <v>39.48251909560139</v>
      </c>
      <c r="DE1931" s="118">
        <f t="shared" si="109"/>
        <v>46.698203672053623</v>
      </c>
      <c r="DF1931" s="118">
        <f t="shared" si="109"/>
        <v>51.862371336799654</v>
      </c>
      <c r="DG1931" s="118">
        <f t="shared" si="109"/>
        <v>55.750329832938625</v>
      </c>
      <c r="DH1931" s="118">
        <f t="shared" si="109"/>
        <v>60.695696188233498</v>
      </c>
      <c r="DI1931" s="118">
        <f t="shared" si="109"/>
        <v>63.513674982692734</v>
      </c>
      <c r="DJ1931" s="118">
        <f t="shared" si="109"/>
        <v>64.720461010654446</v>
      </c>
      <c r="DK1931" s="118">
        <f t="shared" si="109"/>
        <v>61.915519714646905</v>
      </c>
      <c r="DL1931" s="118">
        <f t="shared" si="109"/>
        <v>63.399824457901389</v>
      </c>
      <c r="DM1931" s="118">
        <f t="shared" si="109"/>
        <v>73.353464478776075</v>
      </c>
      <c r="DN1931" s="118">
        <f t="shared" si="109"/>
        <v>73.95225910779908</v>
      </c>
      <c r="DO1931" s="118">
        <f t="shared" si="109"/>
        <v>72.496156719743084</v>
      </c>
      <c r="DP1931" s="118">
        <f t="shared" si="109"/>
        <v>75.818068075630165</v>
      </c>
      <c r="DQ1931" s="118">
        <f t="shared" si="109"/>
        <v>72.073449019234829</v>
      </c>
      <c r="DR1931" s="118">
        <f t="shared" si="109"/>
        <v>73.934595395421027</v>
      </c>
      <c r="DS1931" s="118">
        <f t="shared" si="109"/>
        <v>74.185928163577046</v>
      </c>
      <c r="DT1931" s="118">
        <f t="shared" si="109"/>
        <v>70.342970816735431</v>
      </c>
      <c r="DU1931" s="118">
        <f t="shared" si="109"/>
        <v>67.771194296188696</v>
      </c>
      <c r="DV1931" s="118">
        <f t="shared" si="109"/>
        <v>44.887863988964568</v>
      </c>
      <c r="DW1931" s="118">
        <f t="shared" si="109"/>
        <v>47.064958916616646</v>
      </c>
      <c r="DX1931" s="118">
        <f t="shared" si="109"/>
        <v>46.308756128807715</v>
      </c>
      <c r="DY1931" s="118">
        <f t="shared" si="109"/>
        <v>43.702218069320153</v>
      </c>
      <c r="DZ1931" s="107"/>
      <c r="EA1931" s="107"/>
      <c r="EB1931" s="107"/>
      <c r="EC1931" s="107"/>
      <c r="ED1931" s="107"/>
      <c r="EE1931" s="107"/>
      <c r="EF1931" s="107"/>
      <c r="EG1931" s="107"/>
      <c r="EH1931" s="107"/>
      <c r="EI1931" s="107"/>
      <c r="EJ1931" s="107"/>
      <c r="EK1931" s="107"/>
      <c r="EL1931" s="107"/>
      <c r="EM1931" s="107"/>
      <c r="EN1931" s="107"/>
      <c r="EO1931" s="107"/>
      <c r="EP1931" s="107"/>
      <c r="EQ1931" s="107"/>
      <c r="ER1931" s="107"/>
      <c r="ES1931" s="107"/>
      <c r="ET1931" s="107"/>
      <c r="EU1931" s="107"/>
      <c r="EV1931" s="107"/>
      <c r="EW1931" s="107"/>
      <c r="EX1931" s="107"/>
      <c r="EY1931" s="107"/>
      <c r="EZ1931" s="107"/>
      <c r="FA1931" s="107"/>
      <c r="FB1931" s="107"/>
      <c r="FC1931" s="107"/>
      <c r="FD1931" s="107"/>
      <c r="FE1931" s="107"/>
      <c r="FF1931" s="107"/>
      <c r="FG1931" s="107"/>
      <c r="FH1931" s="107"/>
      <c r="FI1931" s="107"/>
      <c r="FJ1931" s="107"/>
      <c r="FK1931" s="107"/>
      <c r="FL1931" s="107"/>
      <c r="FM1931" s="107"/>
      <c r="FN1931" s="107"/>
      <c r="FO1931" s="107"/>
      <c r="FP1931" s="107"/>
      <c r="FQ1931" s="107"/>
      <c r="FR1931" s="107"/>
      <c r="FS1931" s="107"/>
      <c r="FT1931" s="107"/>
      <c r="FU1931" s="107"/>
      <c r="FV1931" s="107"/>
      <c r="FW1931" s="107"/>
      <c r="FX1931" s="107"/>
      <c r="FY1931" s="107"/>
      <c r="FZ1931" s="107"/>
      <c r="GA1931" s="107"/>
      <c r="GB1931" s="107"/>
      <c r="GC1931" s="107"/>
      <c r="GD1931" s="107"/>
      <c r="GE1931" s="107"/>
      <c r="GF1931" s="107"/>
      <c r="GG1931" s="107"/>
      <c r="GH1931" s="107"/>
      <c r="GI1931" s="107"/>
      <c r="GJ1931" s="107"/>
      <c r="GK1931" s="107"/>
      <c r="GL1931" s="107"/>
      <c r="GM1931" s="107"/>
      <c r="GN1931" s="107"/>
      <c r="GO1931" s="107"/>
      <c r="GP1931" s="107"/>
      <c r="GQ1931" s="107"/>
      <c r="GR1931" s="107"/>
      <c r="GS1931" s="107"/>
      <c r="GT1931" s="107"/>
      <c r="GU1931" s="107"/>
      <c r="GV1931" s="107"/>
      <c r="GW1931" s="107"/>
      <c r="GX1931" s="107"/>
    </row>
    <row r="1932" spans="1:206" hidden="1">
      <c r="A1932" s="101" t="s">
        <v>2652</v>
      </c>
      <c r="B1932" s="96" t="s">
        <v>2575</v>
      </c>
      <c r="C1932" s="35" t="s">
        <v>714</v>
      </c>
      <c r="D1932" s="95" t="s">
        <v>2576</v>
      </c>
      <c r="E1932" s="101" t="s">
        <v>2663</v>
      </c>
      <c r="F1932" s="107"/>
      <c r="G1932" s="107"/>
      <c r="H1932" s="107"/>
      <c r="I1932" s="107"/>
      <c r="J1932" s="107"/>
      <c r="K1932" s="107"/>
      <c r="L1932" s="107"/>
      <c r="M1932" s="107"/>
      <c r="N1932" s="107"/>
      <c r="O1932" s="107"/>
      <c r="P1932" s="107"/>
      <c r="Q1932" s="107"/>
      <c r="R1932" s="107"/>
      <c r="S1932" s="107"/>
      <c r="T1932" s="107"/>
      <c r="U1932" s="107"/>
      <c r="V1932" s="107"/>
      <c r="W1932" s="107"/>
      <c r="X1932" s="107"/>
      <c r="Y1932" s="107"/>
      <c r="Z1932" s="107"/>
      <c r="AA1932" s="107"/>
      <c r="AB1932" s="107"/>
      <c r="AC1932" s="107"/>
      <c r="AD1932" s="107"/>
      <c r="AE1932" s="107"/>
      <c r="AF1932" s="107"/>
      <c r="AG1932" s="107"/>
      <c r="AH1932" s="107"/>
      <c r="AI1932" s="107"/>
      <c r="AJ1932" s="107"/>
      <c r="AK1932" s="107"/>
      <c r="AL1932" s="107"/>
      <c r="AM1932" s="107"/>
      <c r="AN1932" s="107"/>
      <c r="AO1932" s="107"/>
      <c r="AP1932" s="107"/>
      <c r="AQ1932" s="107"/>
      <c r="AR1932" s="107"/>
      <c r="AS1932" s="107"/>
      <c r="AT1932" s="107"/>
      <c r="AU1932" s="107"/>
      <c r="AV1932" s="107"/>
      <c r="AW1932" s="107"/>
      <c r="AX1932" s="107"/>
      <c r="AY1932" s="107"/>
      <c r="AZ1932" s="107"/>
      <c r="BA1932" s="107"/>
      <c r="BB1932" s="107"/>
      <c r="BC1932" s="107"/>
      <c r="BD1932" s="108"/>
      <c r="BE1932" s="107"/>
      <c r="BF1932" s="107"/>
      <c r="BG1932" s="107"/>
      <c r="BH1932" s="107"/>
      <c r="BI1932" s="108"/>
      <c r="BJ1932" s="107"/>
      <c r="BK1932" s="107"/>
      <c r="BL1932" s="107"/>
      <c r="BM1932" s="107"/>
      <c r="BN1932" s="107"/>
      <c r="BO1932" s="107"/>
      <c r="BP1932" s="107"/>
      <c r="BQ1932" s="107"/>
      <c r="BR1932" s="107"/>
      <c r="BS1932" s="107"/>
      <c r="BT1932" s="107"/>
      <c r="BU1932" s="107"/>
      <c r="BV1932" s="107"/>
      <c r="BW1932" s="107"/>
      <c r="BX1932" s="107"/>
      <c r="BY1932" s="107"/>
      <c r="BZ1932" s="107"/>
      <c r="CA1932" s="107"/>
      <c r="CB1932" s="107"/>
      <c r="CC1932" s="107"/>
      <c r="CD1932" s="107"/>
      <c r="CE1932" s="107"/>
      <c r="CF1932" s="107"/>
      <c r="CG1932" s="107"/>
      <c r="CH1932" s="107"/>
      <c r="CI1932" s="118">
        <f t="shared" ref="CI1932:DY1932" si="110">CI1926*23.8846</f>
        <v>808.77059408023229</v>
      </c>
      <c r="CJ1932" s="118">
        <f t="shared" si="110"/>
        <v>819.49666717654713</v>
      </c>
      <c r="CK1932" s="118">
        <f t="shared" si="110"/>
        <v>779.44824848552832</v>
      </c>
      <c r="CL1932" s="118">
        <f t="shared" si="110"/>
        <v>810.98066766950717</v>
      </c>
      <c r="CM1932" s="118">
        <f t="shared" si="110"/>
        <v>858.95987319879907</v>
      </c>
      <c r="CN1932" s="118">
        <f t="shared" si="110"/>
        <v>871.82902357452178</v>
      </c>
      <c r="CO1932" s="118">
        <f t="shared" si="110"/>
        <v>880.60231274073124</v>
      </c>
      <c r="CP1932" s="118">
        <f t="shared" si="110"/>
        <v>893.61589127543937</v>
      </c>
      <c r="CQ1932" s="118">
        <f t="shared" si="110"/>
        <v>913.69169076269623</v>
      </c>
      <c r="CR1932" s="118">
        <f t="shared" si="110"/>
        <v>933.36379826143013</v>
      </c>
      <c r="CS1932" s="118">
        <f t="shared" si="110"/>
        <v>895.81585446713598</v>
      </c>
      <c r="CT1932" s="118">
        <f t="shared" si="110"/>
        <v>884.14306664763615</v>
      </c>
      <c r="CU1932" s="118">
        <f t="shared" si="110"/>
        <v>831.32992094772396</v>
      </c>
      <c r="CV1932" s="118">
        <f t="shared" si="110"/>
        <v>858.91797012398285</v>
      </c>
      <c r="CW1932" s="118">
        <f t="shared" si="110"/>
        <v>866.93498438368738</v>
      </c>
      <c r="CX1932" s="118">
        <f t="shared" si="110"/>
        <v>880.15968119490901</v>
      </c>
      <c r="CY1932" s="118">
        <f t="shared" si="110"/>
        <v>904.7964192453768</v>
      </c>
      <c r="CZ1932" s="118">
        <f t="shared" si="110"/>
        <v>910.41317890839343</v>
      </c>
      <c r="DA1932" s="118">
        <f t="shared" si="110"/>
        <v>893.31094203375062</v>
      </c>
      <c r="DB1932" s="118">
        <f t="shared" si="110"/>
        <v>876.9097966937311</v>
      </c>
      <c r="DC1932" s="118">
        <f t="shared" si="110"/>
        <v>909.14006786084246</v>
      </c>
      <c r="DD1932" s="118">
        <f t="shared" si="110"/>
        <v>889.92839210070474</v>
      </c>
      <c r="DE1932" s="118">
        <f t="shared" si="110"/>
        <v>877.99114165727065</v>
      </c>
      <c r="DF1932" s="118">
        <f t="shared" si="110"/>
        <v>901.65130937233425</v>
      </c>
      <c r="DG1932" s="118">
        <f t="shared" si="110"/>
        <v>915.6336426172287</v>
      </c>
      <c r="DH1932" s="118">
        <f t="shared" si="110"/>
        <v>931.56914955777904</v>
      </c>
      <c r="DI1932" s="118">
        <f t="shared" si="110"/>
        <v>923.53754517549214</v>
      </c>
      <c r="DJ1932" s="118">
        <f t="shared" si="110"/>
        <v>933.35426403318752</v>
      </c>
      <c r="DK1932" s="118">
        <f t="shared" si="110"/>
        <v>881.57199088152652</v>
      </c>
      <c r="DL1932" s="118">
        <f t="shared" si="110"/>
        <v>901.85984801635379</v>
      </c>
      <c r="DM1932" s="118">
        <f t="shared" si="110"/>
        <v>900.95853458894362</v>
      </c>
      <c r="DN1932" s="118">
        <f t="shared" si="110"/>
        <v>883.52186022576632</v>
      </c>
      <c r="DO1932" s="118">
        <f t="shared" si="110"/>
        <v>882.21938193419021</v>
      </c>
      <c r="DP1932" s="118">
        <f t="shared" si="110"/>
        <v>904.68210496287156</v>
      </c>
      <c r="DQ1932" s="118">
        <f t="shared" si="110"/>
        <v>838.96448481658388</v>
      </c>
      <c r="DR1932" s="118">
        <f t="shared" si="110"/>
        <v>753.11679867677822</v>
      </c>
      <c r="DS1932" s="118">
        <f t="shared" si="110"/>
        <v>767.58273761087605</v>
      </c>
      <c r="DT1932" s="118">
        <f t="shared" si="110"/>
        <v>770.82000495743614</v>
      </c>
      <c r="DU1932" s="118">
        <f t="shared" si="110"/>
        <v>732.40877379822211</v>
      </c>
      <c r="DV1932" s="118">
        <f t="shared" si="110"/>
        <v>611.16329568460196</v>
      </c>
      <c r="DW1932" s="118">
        <f t="shared" si="110"/>
        <v>628.96258313248154</v>
      </c>
      <c r="DX1932" s="118">
        <f t="shared" si="110"/>
        <v>628.1118711789444</v>
      </c>
      <c r="DY1932" s="118">
        <f t="shared" si="110"/>
        <v>625.90333281096071</v>
      </c>
      <c r="DZ1932" s="107"/>
      <c r="EA1932" s="107"/>
      <c r="EB1932" s="107"/>
      <c r="EC1932" s="107"/>
      <c r="ED1932" s="107"/>
      <c r="EE1932" s="107"/>
      <c r="EF1932" s="107"/>
      <c r="EG1932" s="107"/>
      <c r="EH1932" s="107"/>
      <c r="EI1932" s="107"/>
      <c r="EJ1932" s="107"/>
      <c r="EK1932" s="107"/>
      <c r="EL1932" s="107"/>
      <c r="EM1932" s="107"/>
      <c r="EN1932" s="107"/>
      <c r="EO1932" s="107"/>
      <c r="EP1932" s="107"/>
      <c r="EQ1932" s="107"/>
      <c r="ER1932" s="107"/>
      <c r="ES1932" s="107"/>
      <c r="ET1932" s="107"/>
      <c r="EU1932" s="107"/>
      <c r="EV1932" s="107"/>
      <c r="EW1932" s="107"/>
      <c r="EX1932" s="107"/>
      <c r="EY1932" s="107"/>
      <c r="EZ1932" s="107"/>
      <c r="FA1932" s="107"/>
      <c r="FB1932" s="107"/>
      <c r="FC1932" s="107"/>
      <c r="FD1932" s="107"/>
      <c r="FE1932" s="107"/>
      <c r="FF1932" s="107"/>
      <c r="FG1932" s="107"/>
      <c r="FH1932" s="107"/>
      <c r="FI1932" s="107"/>
      <c r="FJ1932" s="107"/>
      <c r="FK1932" s="107"/>
      <c r="FL1932" s="107"/>
      <c r="FM1932" s="107"/>
      <c r="FN1932" s="107"/>
      <c r="FO1932" s="107"/>
      <c r="FP1932" s="107"/>
      <c r="FQ1932" s="107"/>
      <c r="FR1932" s="107"/>
      <c r="FS1932" s="107"/>
      <c r="FT1932" s="107"/>
      <c r="FU1932" s="107"/>
      <c r="FV1932" s="107"/>
      <c r="FW1932" s="107"/>
      <c r="FX1932" s="107"/>
      <c r="FY1932" s="107"/>
      <c r="FZ1932" s="107"/>
      <c r="GA1932" s="107"/>
      <c r="GB1932" s="107"/>
      <c r="GC1932" s="107"/>
      <c r="GD1932" s="107"/>
      <c r="GE1932" s="107"/>
      <c r="GF1932" s="107"/>
      <c r="GG1932" s="107"/>
      <c r="GH1932" s="107"/>
      <c r="GI1932" s="107"/>
      <c r="GJ1932" s="107"/>
      <c r="GK1932" s="107"/>
      <c r="GL1932" s="107"/>
      <c r="GM1932" s="107"/>
      <c r="GN1932" s="107"/>
      <c r="GO1932" s="107"/>
      <c r="GP1932" s="107"/>
      <c r="GQ1932" s="107"/>
      <c r="GR1932" s="107"/>
      <c r="GS1932" s="107"/>
      <c r="GT1932" s="107"/>
      <c r="GU1932" s="107"/>
      <c r="GV1932" s="107"/>
      <c r="GW1932" s="107"/>
      <c r="GX1932" s="107"/>
    </row>
    <row r="1933" spans="1:206" hidden="1">
      <c r="A1933" s="101" t="s">
        <v>2652</v>
      </c>
      <c r="B1933" s="96" t="s">
        <v>2575</v>
      </c>
      <c r="C1933" s="35" t="s">
        <v>714</v>
      </c>
      <c r="D1933" s="95" t="s">
        <v>2576</v>
      </c>
      <c r="E1933" s="101" t="s">
        <v>2664</v>
      </c>
      <c r="F1933" s="107"/>
      <c r="G1933" s="107"/>
      <c r="H1933" s="107"/>
      <c r="I1933" s="107"/>
      <c r="J1933" s="107"/>
      <c r="K1933" s="107"/>
      <c r="L1933" s="107"/>
      <c r="M1933" s="107"/>
      <c r="N1933" s="107"/>
      <c r="O1933" s="107"/>
      <c r="P1933" s="107"/>
      <c r="Q1933" s="107"/>
      <c r="R1933" s="107"/>
      <c r="S1933" s="107"/>
      <c r="T1933" s="107"/>
      <c r="U1933" s="107"/>
      <c r="V1933" s="107"/>
      <c r="W1933" s="107"/>
      <c r="X1933" s="107"/>
      <c r="Y1933" s="107"/>
      <c r="Z1933" s="107"/>
      <c r="AA1933" s="107"/>
      <c r="AB1933" s="107"/>
      <c r="AC1933" s="107"/>
      <c r="AD1933" s="107"/>
      <c r="AE1933" s="107"/>
      <c r="AF1933" s="107"/>
      <c r="AG1933" s="107"/>
      <c r="AH1933" s="107"/>
      <c r="AI1933" s="107"/>
      <c r="AJ1933" s="107"/>
      <c r="AK1933" s="107"/>
      <c r="AL1933" s="107"/>
      <c r="AM1933" s="107"/>
      <c r="AN1933" s="107"/>
      <c r="AO1933" s="107"/>
      <c r="AP1933" s="107"/>
      <c r="AQ1933" s="107"/>
      <c r="AR1933" s="107"/>
      <c r="AS1933" s="107"/>
      <c r="AT1933" s="107"/>
      <c r="AU1933" s="107"/>
      <c r="AV1933" s="107"/>
      <c r="AW1933" s="107"/>
      <c r="AX1933" s="107"/>
      <c r="AY1933" s="107"/>
      <c r="AZ1933" s="107"/>
      <c r="BA1933" s="107"/>
      <c r="BB1933" s="107"/>
      <c r="BC1933" s="107"/>
      <c r="BD1933" s="108"/>
      <c r="BE1933" s="107"/>
      <c r="BF1933" s="107"/>
      <c r="BG1933" s="107"/>
      <c r="BH1933" s="107"/>
      <c r="BI1933" s="108"/>
      <c r="BJ1933" s="107"/>
      <c r="BK1933" s="107"/>
      <c r="BL1933" s="107"/>
      <c r="BM1933" s="107"/>
      <c r="BN1933" s="107"/>
      <c r="BO1933" s="107"/>
      <c r="BP1933" s="107"/>
      <c r="BQ1933" s="107"/>
      <c r="BR1933" s="107"/>
      <c r="BS1933" s="107"/>
      <c r="BT1933" s="107"/>
      <c r="BU1933" s="107"/>
      <c r="BV1933" s="107"/>
      <c r="BW1933" s="107"/>
      <c r="BX1933" s="107"/>
      <c r="BY1933" s="107"/>
      <c r="BZ1933" s="107"/>
      <c r="CA1933" s="107"/>
      <c r="CB1933" s="107"/>
      <c r="CC1933" s="107"/>
      <c r="CD1933" s="107"/>
      <c r="CE1933" s="107"/>
      <c r="CF1933" s="107"/>
      <c r="CG1933" s="107"/>
      <c r="CH1933" s="107"/>
      <c r="CI1933" s="118">
        <f t="shared" ref="CI1933:DY1933" si="111">CI1927*23.8846</f>
        <v>1843.9615522522704</v>
      </c>
      <c r="CJ1933" s="118">
        <f t="shared" si="111"/>
        <v>1909.2398141198496</v>
      </c>
      <c r="CK1933" s="118">
        <f t="shared" si="111"/>
        <v>1903.4583478256957</v>
      </c>
      <c r="CL1933" s="118">
        <f t="shared" si="111"/>
        <v>1986.7305200520109</v>
      </c>
      <c r="CM1933" s="118">
        <f t="shared" si="111"/>
        <v>2087.4049481336438</v>
      </c>
      <c r="CN1933" s="118">
        <f t="shared" si="111"/>
        <v>2136.9136037426756</v>
      </c>
      <c r="CO1933" s="118">
        <f t="shared" si="111"/>
        <v>2177.2379420200896</v>
      </c>
      <c r="CP1933" s="118">
        <f t="shared" si="111"/>
        <v>2230.1217146501799</v>
      </c>
      <c r="CQ1933" s="118">
        <f t="shared" si="111"/>
        <v>2269.5163570245504</v>
      </c>
      <c r="CR1933" s="118">
        <f t="shared" si="111"/>
        <v>2265.2596308194952</v>
      </c>
      <c r="CS1933" s="118">
        <f t="shared" si="111"/>
        <v>2203.6827538446287</v>
      </c>
      <c r="CT1933" s="118">
        <f t="shared" si="111"/>
        <v>2198.8357018898278</v>
      </c>
      <c r="CU1933" s="118">
        <f t="shared" si="111"/>
        <v>2132.6117322300047</v>
      </c>
      <c r="CV1933" s="118">
        <f t="shared" si="111"/>
        <v>2181.5678816184345</v>
      </c>
      <c r="CW1933" s="118">
        <f t="shared" si="111"/>
        <v>2248.2052013517355</v>
      </c>
      <c r="CX1933" s="118">
        <f t="shared" si="111"/>
        <v>2278.8413126006253</v>
      </c>
      <c r="CY1933" s="118">
        <f t="shared" si="111"/>
        <v>2312.5460339906062</v>
      </c>
      <c r="CZ1933" s="118">
        <f t="shared" si="111"/>
        <v>2271.0677721702118</v>
      </c>
      <c r="DA1933" s="118">
        <f t="shared" si="111"/>
        <v>2271.8261956456154</v>
      </c>
      <c r="DB1933" s="118">
        <f t="shared" si="111"/>
        <v>2305.4339428437265</v>
      </c>
      <c r="DC1933" s="118">
        <f t="shared" si="111"/>
        <v>2403.125207325746</v>
      </c>
      <c r="DD1933" s="118">
        <f t="shared" si="111"/>
        <v>2432.2622406463138</v>
      </c>
      <c r="DE1933" s="118">
        <f t="shared" si="111"/>
        <v>2610.5890802440927</v>
      </c>
      <c r="DF1933" s="118">
        <f t="shared" si="111"/>
        <v>2836.1988877810436</v>
      </c>
      <c r="DG1933" s="118">
        <f t="shared" si="111"/>
        <v>3014.6412095747146</v>
      </c>
      <c r="DH1933" s="118">
        <f t="shared" si="111"/>
        <v>3166.7911623274977</v>
      </c>
      <c r="DI1933" s="118">
        <f t="shared" si="111"/>
        <v>3306.3961174194856</v>
      </c>
      <c r="DJ1933" s="118">
        <f t="shared" si="111"/>
        <v>3415.208477141261</v>
      </c>
      <c r="DK1933" s="118">
        <f t="shared" si="111"/>
        <v>3413.9769223694466</v>
      </c>
      <c r="DL1933" s="118">
        <f t="shared" si="111"/>
        <v>3597.1094342652818</v>
      </c>
      <c r="DM1933" s="118">
        <f t="shared" si="111"/>
        <v>3851.21468626869</v>
      </c>
      <c r="DN1933" s="118">
        <f t="shared" si="111"/>
        <v>3891.1260639377124</v>
      </c>
      <c r="DO1933" s="118">
        <f t="shared" si="111"/>
        <v>3953.4390609209054</v>
      </c>
      <c r="DP1933" s="118">
        <f t="shared" si="111"/>
        <v>3942.4637886868363</v>
      </c>
      <c r="DQ1933" s="118">
        <f t="shared" si="111"/>
        <v>3832.3349883551077</v>
      </c>
      <c r="DR1933" s="118">
        <f t="shared" si="111"/>
        <v>3627.6611820319486</v>
      </c>
      <c r="DS1933" s="118">
        <f t="shared" si="111"/>
        <v>3713.7860678157158</v>
      </c>
      <c r="DT1933" s="118">
        <f t="shared" si="111"/>
        <v>3881.6537642784633</v>
      </c>
      <c r="DU1933" s="118">
        <f t="shared" si="111"/>
        <v>3936.6492559098942</v>
      </c>
      <c r="DV1933" s="118">
        <f t="shared" si="111"/>
        <v>3738.9449781156604</v>
      </c>
      <c r="DW1933" s="118">
        <f t="shared" si="111"/>
        <v>3886.7135261825956</v>
      </c>
      <c r="DX1933" s="118">
        <f t="shared" si="111"/>
        <v>4158.0440552445925</v>
      </c>
      <c r="DY1933" s="118">
        <f t="shared" si="111"/>
        <v>4281.0989492747731</v>
      </c>
      <c r="DZ1933" s="107"/>
      <c r="EA1933" s="107"/>
      <c r="EB1933" s="107"/>
      <c r="EC1933" s="107"/>
      <c r="ED1933" s="107"/>
      <c r="EE1933" s="107"/>
      <c r="EF1933" s="107"/>
      <c r="EG1933" s="107"/>
      <c r="EH1933" s="107"/>
      <c r="EI1933" s="107"/>
      <c r="EJ1933" s="107"/>
      <c r="EK1933" s="107"/>
      <c r="EL1933" s="107"/>
      <c r="EM1933" s="107"/>
      <c r="EN1933" s="107"/>
      <c r="EO1933" s="107"/>
      <c r="EP1933" s="107"/>
      <c r="EQ1933" s="107"/>
      <c r="ER1933" s="107"/>
      <c r="ES1933" s="107"/>
      <c r="ET1933" s="107"/>
      <c r="EU1933" s="107"/>
      <c r="EV1933" s="107"/>
      <c r="EW1933" s="107"/>
      <c r="EX1933" s="107"/>
      <c r="EY1933" s="107"/>
      <c r="EZ1933" s="107"/>
      <c r="FA1933" s="107"/>
      <c r="FB1933" s="107"/>
      <c r="FC1933" s="107"/>
      <c r="FD1933" s="107"/>
      <c r="FE1933" s="107"/>
      <c r="FF1933" s="107"/>
      <c r="FG1933" s="107"/>
      <c r="FH1933" s="107"/>
      <c r="FI1933" s="107"/>
      <c r="FJ1933" s="107"/>
      <c r="FK1933" s="107"/>
      <c r="FL1933" s="107"/>
      <c r="FM1933" s="107"/>
      <c r="FN1933" s="107"/>
      <c r="FO1933" s="107"/>
      <c r="FP1933" s="107"/>
      <c r="FQ1933" s="107"/>
      <c r="FR1933" s="107"/>
      <c r="FS1933" s="107"/>
      <c r="FT1933" s="107"/>
      <c r="FU1933" s="107"/>
      <c r="FV1933" s="107"/>
      <c r="FW1933" s="107"/>
      <c r="FX1933" s="107"/>
      <c r="FY1933" s="107"/>
      <c r="FZ1933" s="107"/>
      <c r="GA1933" s="107"/>
      <c r="GB1933" s="107"/>
      <c r="GC1933" s="107"/>
      <c r="GD1933" s="107"/>
      <c r="GE1933" s="107"/>
      <c r="GF1933" s="107"/>
      <c r="GG1933" s="107"/>
      <c r="GH1933" s="107"/>
      <c r="GI1933" s="107"/>
      <c r="GJ1933" s="107"/>
      <c r="GK1933" s="107"/>
      <c r="GL1933" s="107"/>
      <c r="GM1933" s="107"/>
      <c r="GN1933" s="107"/>
      <c r="GO1933" s="107"/>
      <c r="GP1933" s="107"/>
      <c r="GQ1933" s="107"/>
      <c r="GR1933" s="107"/>
      <c r="GS1933" s="107"/>
      <c r="GT1933" s="107"/>
      <c r="GU1933" s="107"/>
      <c r="GV1933" s="107"/>
      <c r="GW1933" s="107"/>
      <c r="GX1933" s="107"/>
    </row>
    <row r="1934" spans="1:206" hidden="1">
      <c r="A1934" s="97" t="s">
        <v>2652</v>
      </c>
      <c r="B1934" s="81" t="s">
        <v>2575</v>
      </c>
      <c r="C1934" t="s">
        <v>714</v>
      </c>
      <c r="D1934" s="94" t="s">
        <v>2576</v>
      </c>
      <c r="E1934" t="s">
        <v>2665</v>
      </c>
      <c r="BS1934" s="59">
        <v>1.1645861573924701</v>
      </c>
      <c r="BT1934" s="59">
        <v>1.1632399367735999</v>
      </c>
      <c r="BU1934" s="59">
        <v>1.1890496724081401</v>
      </c>
      <c r="BV1934" s="59">
        <v>1.23664646006363</v>
      </c>
      <c r="BW1934" s="59">
        <v>1.24791446464223</v>
      </c>
      <c r="BX1934" s="59">
        <v>1.2987248522695101</v>
      </c>
      <c r="BY1934" s="59">
        <v>1.3788442968725501</v>
      </c>
      <c r="BZ1934" s="59">
        <v>1.3831588939356101</v>
      </c>
      <c r="CA1934" s="59">
        <v>1.47207721242011</v>
      </c>
      <c r="CB1934" s="59">
        <v>1.53232636264874</v>
      </c>
      <c r="CC1934" s="59">
        <v>1.62388975722024</v>
      </c>
      <c r="CD1934" s="59">
        <v>1.73186698047356</v>
      </c>
      <c r="CE1934" s="59">
        <v>1.77011445510288</v>
      </c>
      <c r="CF1934" s="59">
        <v>1.7201361555380501</v>
      </c>
      <c r="CG1934" s="59">
        <v>1.8260892003490801</v>
      </c>
      <c r="CH1934" s="59">
        <v>1.95680541654655</v>
      </c>
      <c r="CI1934" s="59">
        <v>2.2888756333959401</v>
      </c>
      <c r="CJ1934" s="59">
        <v>2.5242330877699701</v>
      </c>
      <c r="CK1934" s="59">
        <v>2.5676858193182799</v>
      </c>
      <c r="CL1934" s="59">
        <v>2.7464323527092298</v>
      </c>
      <c r="CM1934" s="59">
        <v>2.8337971523142098</v>
      </c>
      <c r="CN1934" s="59">
        <v>2.8992818457918399</v>
      </c>
      <c r="CO1934" s="59">
        <v>2.9819510599700099</v>
      </c>
      <c r="CP1934" s="59">
        <v>3.2045788583272898</v>
      </c>
      <c r="CQ1934" s="59">
        <v>3.0082351396995302</v>
      </c>
      <c r="CR1934" s="59">
        <v>3.1596416635740301</v>
      </c>
      <c r="CS1934" s="59">
        <v>3.0735439043392998</v>
      </c>
      <c r="CT1934" s="59">
        <v>3.0917921401400501</v>
      </c>
      <c r="CU1934" s="59">
        <v>3.1381702349362901</v>
      </c>
      <c r="CV1934" s="59">
        <v>3.2200121317355799</v>
      </c>
      <c r="CW1934" s="59">
        <v>3.3208965263934198</v>
      </c>
      <c r="CX1934" s="59">
        <v>3.3668217555465301</v>
      </c>
      <c r="CY1934" s="59">
        <v>3.4524687721203602</v>
      </c>
      <c r="CZ1934" s="59">
        <v>3.3733402944173698</v>
      </c>
      <c r="DA1934" s="59">
        <v>3.4776385462561099</v>
      </c>
      <c r="DB1934" s="59">
        <v>3.46942990192569</v>
      </c>
      <c r="DC1934" s="59">
        <v>3.5133345703166001</v>
      </c>
      <c r="DD1934" s="59">
        <v>3.3639178658236801</v>
      </c>
      <c r="DE1934" s="59">
        <v>3.66137440511205</v>
      </c>
      <c r="DF1934" s="59">
        <v>4.0289828986710097</v>
      </c>
      <c r="DG1934" s="59">
        <v>3.7406625697267</v>
      </c>
      <c r="DH1934" s="59">
        <v>3.79474976435238</v>
      </c>
      <c r="DI1934" s="59">
        <v>3.8578798382494002</v>
      </c>
      <c r="DJ1934" s="59">
        <v>4.2506102212300299</v>
      </c>
      <c r="DK1934" s="59">
        <v>4.2336073782673802</v>
      </c>
      <c r="DL1934" s="59">
        <v>4.2017990198750601</v>
      </c>
      <c r="DM1934" s="59">
        <v>4.1364901210868004</v>
      </c>
      <c r="DN1934" s="59">
        <v>4.0326691321039103</v>
      </c>
      <c r="DO1934" s="59">
        <v>4.0757475829372201</v>
      </c>
      <c r="DP1934" s="59">
        <v>4.2685533761981498</v>
      </c>
      <c r="DQ1934" s="59">
        <v>4.0437771123697797</v>
      </c>
      <c r="DR1934" s="59">
        <v>4.2897621471574796</v>
      </c>
      <c r="DS1934" s="59">
        <v>4.2939392077532803</v>
      </c>
      <c r="DT1934" s="59">
        <v>4.2124795335986303</v>
      </c>
      <c r="DU1934" s="59">
        <v>4.4505943361873497</v>
      </c>
      <c r="DV1934" s="59">
        <v>4.3026065482627001</v>
      </c>
      <c r="DW1934" s="59">
        <v>4.3125440922221898</v>
      </c>
      <c r="DX1934" s="59">
        <v>4.1215347588440601</v>
      </c>
      <c r="DY1934" s="59">
        <v>4.0823630523591401</v>
      </c>
    </row>
    <row r="1935" spans="1:206" hidden="1">
      <c r="A1935" s="97" t="s">
        <v>2652</v>
      </c>
      <c r="B1935" s="81" t="s">
        <v>2575</v>
      </c>
      <c r="C1935" t="s">
        <v>714</v>
      </c>
      <c r="D1935" s="94" t="s">
        <v>2576</v>
      </c>
      <c r="E1935" t="s">
        <v>2666</v>
      </c>
      <c r="BS1935" s="59">
        <v>9.3772226824585196</v>
      </c>
      <c r="BT1935" s="59">
        <v>9.9136191218913101</v>
      </c>
      <c r="BU1935" s="59">
        <v>9.6019591882086299</v>
      </c>
      <c r="BV1935" s="59">
        <v>9.7494066508497692</v>
      </c>
      <c r="BW1935" s="59">
        <v>11.0045782273464</v>
      </c>
      <c r="BX1935" s="59">
        <v>12.387432881465401</v>
      </c>
      <c r="BY1935" s="59">
        <v>13.3119469326247</v>
      </c>
      <c r="BZ1935" s="59">
        <v>13.8332701247672</v>
      </c>
      <c r="CA1935" s="59">
        <v>14.1570268882987</v>
      </c>
      <c r="CB1935" s="59">
        <v>14.4994962929031</v>
      </c>
      <c r="CC1935" s="59">
        <v>15.668483591402</v>
      </c>
      <c r="CD1935" s="59">
        <v>16.034384764014199</v>
      </c>
      <c r="CE1935" s="59">
        <v>17.116805954516099</v>
      </c>
      <c r="CF1935" s="59">
        <v>17.954044483352799</v>
      </c>
      <c r="CG1935" s="59">
        <v>18.842183088754599</v>
      </c>
      <c r="CH1935" s="59">
        <v>19.949068167436</v>
      </c>
      <c r="CI1935" s="59">
        <v>20.604789288339799</v>
      </c>
      <c r="CJ1935" s="59">
        <v>21.402034876693499</v>
      </c>
      <c r="CK1935" s="59">
        <v>22.733287840572299</v>
      </c>
      <c r="CL1935" s="59">
        <v>24.7432203914104</v>
      </c>
      <c r="CM1935" s="59">
        <v>28.4824530410805</v>
      </c>
      <c r="CN1935" s="59">
        <v>29.642625075177399</v>
      </c>
      <c r="CO1935" s="59">
        <v>31.747385166761799</v>
      </c>
      <c r="CP1935" s="59">
        <v>33.930098506492797</v>
      </c>
      <c r="CQ1935" s="59">
        <v>35.325548305931001</v>
      </c>
      <c r="CR1935" s="59">
        <v>35.966355886874197</v>
      </c>
      <c r="CS1935" s="59">
        <v>37.396920421111602</v>
      </c>
      <c r="CT1935" s="59">
        <v>38.629494262122499</v>
      </c>
      <c r="CU1935" s="59">
        <v>40.416040642283399</v>
      </c>
      <c r="CV1935" s="59">
        <v>42.350007522126397</v>
      </c>
      <c r="CW1935" s="59">
        <v>43.024856797474399</v>
      </c>
      <c r="CX1935" s="59">
        <v>44.798392905833602</v>
      </c>
      <c r="CY1935" s="59">
        <v>44.853934153481902</v>
      </c>
      <c r="CZ1935" s="59">
        <v>44.762068584522197</v>
      </c>
      <c r="DA1935" s="59">
        <v>45.877190215932501</v>
      </c>
      <c r="DB1935" s="59">
        <v>47.681739976372299</v>
      </c>
      <c r="DC1935" s="59">
        <v>49.903778600198102</v>
      </c>
      <c r="DD1935" s="59">
        <v>53.760224852266397</v>
      </c>
      <c r="DE1935" s="59">
        <v>61.569831988541999</v>
      </c>
      <c r="DF1935" s="59">
        <v>69.315413124659997</v>
      </c>
      <c r="DG1935" s="59">
        <v>78.855974610550305</v>
      </c>
      <c r="DH1935" s="59">
        <v>85.045645678195001</v>
      </c>
      <c r="DI1935" s="59">
        <v>92.441429770140601</v>
      </c>
      <c r="DJ1935" s="59">
        <v>95.029014628659297</v>
      </c>
      <c r="DK1935" s="59">
        <v>98.244610712240899</v>
      </c>
      <c r="DL1935" s="59">
        <v>102.891093316114</v>
      </c>
      <c r="DM1935" s="59">
        <v>110.447125240492</v>
      </c>
      <c r="DN1935" s="59">
        <v>112.945880943351</v>
      </c>
      <c r="DO1935" s="59">
        <v>115.289969796954</v>
      </c>
      <c r="DP1935" s="59">
        <v>117.09896446098099</v>
      </c>
      <c r="DQ1935" s="59">
        <v>115.80068105007599</v>
      </c>
      <c r="DR1935" s="59">
        <v>114.376982703186</v>
      </c>
      <c r="DS1935" s="59">
        <v>117.08758909180899</v>
      </c>
      <c r="DT1935" s="59">
        <v>120.654391431977</v>
      </c>
      <c r="DU1935" s="59">
        <v>123.575964190647</v>
      </c>
      <c r="DV1935" s="59">
        <v>123.523433994385</v>
      </c>
      <c r="DW1935" s="59">
        <v>129.507987806529</v>
      </c>
      <c r="DX1935" s="59">
        <v>131.703040124848</v>
      </c>
      <c r="DY1935" s="59">
        <v>137.55975015086</v>
      </c>
    </row>
    <row r="1936" spans="1:206" hidden="1">
      <c r="A1936" s="97" t="s">
        <v>2652</v>
      </c>
      <c r="B1936" s="81" t="s">
        <v>2575</v>
      </c>
      <c r="C1936" t="s">
        <v>714</v>
      </c>
      <c r="D1936" s="94" t="s">
        <v>2576</v>
      </c>
      <c r="E1936" t="s">
        <v>2667</v>
      </c>
      <c r="F1936" s="55"/>
      <c r="G1936" s="55"/>
      <c r="H1936" s="55"/>
      <c r="I1936" s="55"/>
      <c r="J1936" s="55"/>
      <c r="K1936" s="55"/>
      <c r="L1936" s="55"/>
      <c r="M1936" s="55"/>
      <c r="N1936" s="55"/>
      <c r="O1936" s="55"/>
      <c r="P1936" s="55"/>
      <c r="Q1936" s="55"/>
      <c r="R1936" s="55"/>
      <c r="S1936" s="55"/>
      <c r="T1936" s="55"/>
      <c r="U1936" s="55"/>
      <c r="V1936" s="55"/>
      <c r="W1936" s="55"/>
      <c r="X1936" s="55"/>
      <c r="Y1936" s="55"/>
      <c r="Z1936" s="55"/>
      <c r="AA1936" s="55"/>
      <c r="AB1936" s="55"/>
      <c r="AC1936" s="55"/>
      <c r="AD1936" s="55"/>
      <c r="AE1936" s="55"/>
      <c r="AF1936" s="55"/>
      <c r="AG1936" s="55"/>
      <c r="AH1936" s="55"/>
      <c r="AI1936" s="55"/>
      <c r="AJ1936" s="55"/>
      <c r="AK1936" s="55"/>
      <c r="AL1936" s="55"/>
      <c r="AM1936" s="55"/>
      <c r="AN1936" s="55"/>
      <c r="AO1936" s="55"/>
      <c r="AP1936" s="55"/>
      <c r="AQ1936" s="55"/>
      <c r="AR1936" s="55"/>
      <c r="AS1936" s="55"/>
      <c r="AT1936" s="55"/>
      <c r="AU1936" s="55"/>
      <c r="AV1936" s="55"/>
      <c r="AW1936" s="55"/>
      <c r="AX1936" s="55"/>
      <c r="AY1936" s="55"/>
      <c r="AZ1936" s="55"/>
      <c r="BA1936" s="55"/>
      <c r="BB1936" s="55"/>
      <c r="BC1936" s="55"/>
      <c r="BD1936" s="55"/>
      <c r="BE1936" s="55"/>
      <c r="BF1936" s="55"/>
      <c r="BG1936" s="55"/>
      <c r="BH1936" s="55"/>
      <c r="BI1936" s="55"/>
      <c r="BJ1936" s="55"/>
      <c r="BK1936" s="55"/>
      <c r="BL1936" s="55"/>
      <c r="BM1936" s="55"/>
      <c r="BN1936" s="55"/>
      <c r="BO1936" s="55"/>
      <c r="BP1936" s="55"/>
      <c r="BQ1936" s="55"/>
      <c r="BR1936" s="55"/>
      <c r="BS1936" s="59">
        <v>17.565636917948702</v>
      </c>
      <c r="BT1936" s="59">
        <v>18.0547069013118</v>
      </c>
      <c r="BU1936" s="59">
        <v>18.227935507893498</v>
      </c>
      <c r="BV1936" s="59">
        <v>18.340478822588899</v>
      </c>
      <c r="BW1936" s="59">
        <v>18.839791059494001</v>
      </c>
      <c r="BX1936" s="59">
        <v>18.858891576528499</v>
      </c>
      <c r="BY1936" s="59">
        <v>19.2711668908596</v>
      </c>
      <c r="BZ1936" s="59">
        <v>19.763460189103998</v>
      </c>
      <c r="CA1936" s="59">
        <v>19.942553222179399</v>
      </c>
      <c r="CB1936" s="59">
        <v>20.089398980140601</v>
      </c>
      <c r="CC1936" s="59">
        <v>20.7880690693855</v>
      </c>
      <c r="CD1936" s="59">
        <v>20.947157502174299</v>
      </c>
      <c r="CE1936" s="59">
        <v>21.3862686455249</v>
      </c>
      <c r="CF1936" s="59">
        <v>21.5681693851947</v>
      </c>
      <c r="CG1936" s="59">
        <v>21.766067683696701</v>
      </c>
      <c r="CH1936" s="59">
        <v>21.5719173848629</v>
      </c>
      <c r="CI1936" s="59">
        <v>21.039458751678399</v>
      </c>
      <c r="CJ1936" s="59">
        <v>21.416019231080998</v>
      </c>
      <c r="CK1936" s="59">
        <v>21.4924508333206</v>
      </c>
      <c r="CL1936" s="59">
        <v>21.567260891199101</v>
      </c>
      <c r="CM1936" s="59">
        <v>19.969352534972099</v>
      </c>
      <c r="CN1936" s="59">
        <v>20.297701518051301</v>
      </c>
      <c r="CO1936" s="59">
        <v>20.5890176678076</v>
      </c>
      <c r="CP1936" s="59">
        <v>20.142998502589698</v>
      </c>
      <c r="CQ1936" s="59">
        <v>19.267747155390602</v>
      </c>
      <c r="CR1936" s="59">
        <v>17.851978227961801</v>
      </c>
      <c r="CS1936" s="59">
        <v>16.442617691354801</v>
      </c>
      <c r="CT1936" s="59">
        <v>15.588483889645399</v>
      </c>
      <c r="CU1936" s="59">
        <v>14.472536624300099</v>
      </c>
      <c r="CV1936" s="59">
        <v>12.8145897532813</v>
      </c>
      <c r="CW1936" s="59">
        <v>12.602670634812901</v>
      </c>
      <c r="CX1936" s="59">
        <v>12.0511350827</v>
      </c>
      <c r="CY1936" s="59">
        <v>11.475605137617</v>
      </c>
      <c r="CZ1936" s="59">
        <v>10.7465062649134</v>
      </c>
      <c r="DA1936" s="59">
        <v>10.447252562378701</v>
      </c>
      <c r="DB1936" s="59">
        <v>10.527902480447599</v>
      </c>
      <c r="DC1936" s="59">
        <v>10.369286009357801</v>
      </c>
      <c r="DD1936" s="59">
        <v>10.334475070761901</v>
      </c>
      <c r="DE1936" s="59">
        <v>10.609787430803401</v>
      </c>
      <c r="DF1936" s="59">
        <v>10.2423162900267</v>
      </c>
      <c r="DG1936" s="59">
        <v>9.9901187966752296</v>
      </c>
      <c r="DH1936" s="59">
        <v>10.385732699192801</v>
      </c>
      <c r="DI1936" s="59">
        <v>10.3641080008455</v>
      </c>
      <c r="DJ1936" s="59">
        <v>10.490503880238901</v>
      </c>
      <c r="DK1936" s="59">
        <v>9.47945648861241</v>
      </c>
      <c r="DL1936" s="59">
        <v>9.7326870119140896</v>
      </c>
      <c r="DM1936" s="59">
        <v>10.113841627506099</v>
      </c>
      <c r="DN1936" s="59">
        <v>10.055549402568399</v>
      </c>
      <c r="DO1936" s="59">
        <v>9.6142079571691195</v>
      </c>
      <c r="DP1936" s="59">
        <v>9.0616434735129499</v>
      </c>
      <c r="DQ1936" s="59">
        <v>8.8650928874958392</v>
      </c>
      <c r="DR1936" s="59">
        <v>8.9340836013216105</v>
      </c>
      <c r="DS1936" s="59">
        <v>8.4815525383055501</v>
      </c>
      <c r="DT1936" s="59">
        <v>8.6593778174992604</v>
      </c>
      <c r="DU1936" s="59">
        <v>8.1159074365059496</v>
      </c>
      <c r="DV1936" s="59">
        <v>7.3106727824688198</v>
      </c>
      <c r="DW1936" s="59">
        <v>7.7299699947334304</v>
      </c>
      <c r="DX1936" s="59">
        <v>7.6341040977063104</v>
      </c>
      <c r="DY1936" s="59">
        <v>7.0183606078576304</v>
      </c>
    </row>
    <row r="1937" spans="1:206" hidden="1">
      <c r="A1937" s="97" t="s">
        <v>2652</v>
      </c>
      <c r="B1937" s="81" t="s">
        <v>2575</v>
      </c>
      <c r="C1937" t="s">
        <v>714</v>
      </c>
      <c r="D1937" s="94" t="s">
        <v>2576</v>
      </c>
      <c r="E1937" t="s">
        <v>2668</v>
      </c>
      <c r="F1937" s="55"/>
      <c r="G1937" s="55"/>
      <c r="H1937" s="55"/>
      <c r="I1937" s="55"/>
      <c r="J1937" s="55"/>
      <c r="K1937" s="55"/>
      <c r="L1937" s="55"/>
      <c r="M1937" s="55"/>
      <c r="N1937" s="55"/>
      <c r="O1937" s="55"/>
      <c r="P1937" s="55"/>
      <c r="Q1937" s="55"/>
      <c r="R1937" s="55"/>
      <c r="S1937" s="55"/>
      <c r="T1937" s="55"/>
      <c r="U1937" s="55"/>
      <c r="V1937" s="55"/>
      <c r="W1937" s="55"/>
      <c r="X1937" s="55"/>
      <c r="Y1937" s="55"/>
      <c r="Z1937" s="55"/>
      <c r="AA1937" s="55"/>
      <c r="AB1937" s="55"/>
      <c r="AC1937" s="55"/>
      <c r="AD1937" s="55"/>
      <c r="AE1937" s="55"/>
      <c r="AF1937" s="55"/>
      <c r="AG1937" s="55"/>
      <c r="AH1937" s="55"/>
      <c r="AI1937" s="55"/>
      <c r="AJ1937" s="55"/>
      <c r="AK1937" s="55"/>
      <c r="AL1937" s="55"/>
      <c r="AM1937" s="55"/>
      <c r="AN1937" s="55"/>
      <c r="AO1937" s="55"/>
      <c r="AP1937" s="55"/>
      <c r="AQ1937" s="55"/>
      <c r="AR1937" s="55"/>
      <c r="AS1937" s="55"/>
      <c r="AT1937" s="55"/>
      <c r="AU1937" s="55"/>
      <c r="AV1937" s="55"/>
      <c r="AW1937" s="55"/>
      <c r="AX1937" s="55"/>
      <c r="AY1937" s="55"/>
      <c r="AZ1937" s="55"/>
      <c r="BA1937" s="55"/>
      <c r="BB1937" s="55"/>
      <c r="BC1937" s="55"/>
      <c r="BD1937" s="55"/>
      <c r="BE1937" s="55"/>
      <c r="BF1937" s="55"/>
      <c r="BG1937" s="55"/>
      <c r="BH1937" s="55"/>
      <c r="BI1937" s="55"/>
      <c r="BJ1937" s="55"/>
      <c r="BK1937" s="55"/>
      <c r="BL1937" s="55"/>
      <c r="BM1937" s="55"/>
      <c r="BN1937" s="55"/>
      <c r="BO1937" s="55"/>
      <c r="BP1937" s="55"/>
      <c r="BQ1937" s="55"/>
      <c r="BR1937" s="55"/>
      <c r="BS1937" s="59">
        <v>0.27083534525900099</v>
      </c>
      <c r="BT1937" s="59">
        <v>0.27523693566581597</v>
      </c>
      <c r="BU1937" s="59">
        <v>0.29666443329460801</v>
      </c>
      <c r="BV1937" s="59">
        <v>0.28791232760886398</v>
      </c>
      <c r="BW1937" s="59">
        <v>0.31034111351618698</v>
      </c>
      <c r="BX1937" s="59">
        <v>0.34447417164676603</v>
      </c>
      <c r="BY1937" s="59">
        <v>0.33482067192312498</v>
      </c>
      <c r="BZ1937" s="59">
        <v>0.335107003617508</v>
      </c>
      <c r="CA1937" s="59">
        <v>0.35153950046208099</v>
      </c>
      <c r="CB1937" s="59">
        <v>0.38461664877468099</v>
      </c>
      <c r="CC1937" s="59">
        <v>0.41095180276352</v>
      </c>
      <c r="CD1937" s="59">
        <v>0.39324893690081802</v>
      </c>
      <c r="CE1937" s="59">
        <v>0.46868207279433699</v>
      </c>
      <c r="CF1937" s="59">
        <v>0.49952499645223702</v>
      </c>
      <c r="CG1937" s="59">
        <v>0.52094403985404303</v>
      </c>
      <c r="CH1937" s="59">
        <v>0.54772829393743905</v>
      </c>
      <c r="CI1937" s="59">
        <v>0.53071382880500495</v>
      </c>
      <c r="CJ1937" s="59">
        <v>0.55027652320370601</v>
      </c>
      <c r="CK1937" s="59">
        <v>0.61464261501038198</v>
      </c>
      <c r="CL1937" s="59">
        <v>0.68874455183595196</v>
      </c>
      <c r="CM1937" s="59">
        <v>0.78927001625658</v>
      </c>
      <c r="CN1937" s="59">
        <v>0.80877965763926296</v>
      </c>
      <c r="CO1937" s="59">
        <v>0.87249483099799297</v>
      </c>
      <c r="CP1937" s="59">
        <v>0.85845301744848201</v>
      </c>
      <c r="CQ1937" s="59">
        <v>0.93063817791244197</v>
      </c>
      <c r="CR1937" s="59">
        <v>0.80345551140817395</v>
      </c>
      <c r="CS1937" s="59">
        <v>0.83748581691500501</v>
      </c>
      <c r="CT1937" s="59">
        <v>0.87342776158322899</v>
      </c>
      <c r="CU1937" s="59">
        <v>0.89983879400574496</v>
      </c>
      <c r="CV1937" s="59">
        <v>0.97689805616272396</v>
      </c>
      <c r="CW1937" s="59">
        <v>1.01068007319952</v>
      </c>
      <c r="CX1937" s="59">
        <v>1.0649251894557701</v>
      </c>
      <c r="CY1937" s="59">
        <v>1.1261098105774701</v>
      </c>
      <c r="CZ1937" s="59">
        <v>1.11472348206643</v>
      </c>
      <c r="DA1937" s="59">
        <v>1.1112360224355999</v>
      </c>
      <c r="DB1937" s="59">
        <v>1.1525664673865701</v>
      </c>
      <c r="DC1937" s="59">
        <v>1.1307815909224499</v>
      </c>
      <c r="DD1937" s="59">
        <v>1.32651613097641</v>
      </c>
      <c r="DE1937" s="59">
        <v>1.2450963862684701</v>
      </c>
      <c r="DF1937" s="59">
        <v>1.2986293913818701</v>
      </c>
      <c r="DG1937" s="59">
        <v>1.3481363172837699</v>
      </c>
      <c r="DH1937" s="59">
        <v>1.5168421609081499</v>
      </c>
      <c r="DI1937" s="59">
        <v>1.5405789079360099</v>
      </c>
      <c r="DJ1937" s="59">
        <v>1.5682411022288301</v>
      </c>
      <c r="DK1937" s="59">
        <v>1.39796560306979</v>
      </c>
      <c r="DL1937" s="59">
        <v>1.7029311246462699</v>
      </c>
      <c r="DM1937" s="59">
        <v>1.8633578390767001</v>
      </c>
      <c r="DN1937" s="59">
        <v>1.85790242476339</v>
      </c>
      <c r="DO1937" s="59">
        <v>1.9678702245077999</v>
      </c>
      <c r="DP1937" s="59">
        <v>2.03609049777344</v>
      </c>
      <c r="DQ1937" s="59">
        <v>2.0162862504124699</v>
      </c>
      <c r="DR1937" s="59">
        <v>1.9531848392140301</v>
      </c>
      <c r="DS1937" s="59">
        <v>2.03370069619575</v>
      </c>
      <c r="DT1937" s="59">
        <v>1.94243977577122</v>
      </c>
      <c r="DU1937" s="59">
        <v>1.93505347453374</v>
      </c>
      <c r="DV1937" s="59">
        <v>1.50588377740302</v>
      </c>
      <c r="DW1937" s="59">
        <v>1.58200502907482</v>
      </c>
      <c r="DX1937" s="59">
        <v>1.4303303055346499</v>
      </c>
      <c r="DY1937" s="59">
        <v>1.42858620726218</v>
      </c>
    </row>
    <row r="1938" spans="1:206" hidden="1">
      <c r="A1938" s="97" t="s">
        <v>2652</v>
      </c>
      <c r="B1938" s="81" t="s">
        <v>2575</v>
      </c>
      <c r="C1938" t="s">
        <v>714</v>
      </c>
      <c r="D1938" s="94" t="s">
        <v>2576</v>
      </c>
      <c r="E1938" t="s">
        <v>2669</v>
      </c>
      <c r="F1938" s="55"/>
      <c r="G1938" s="55"/>
      <c r="H1938" s="55"/>
      <c r="I1938" s="55"/>
      <c r="J1938" s="55"/>
      <c r="K1938" s="55"/>
      <c r="L1938" s="55"/>
      <c r="M1938" s="55"/>
      <c r="N1938" s="55"/>
      <c r="O1938" s="55"/>
      <c r="P1938" s="55"/>
      <c r="Q1938" s="55"/>
      <c r="R1938" s="55"/>
      <c r="S1938" s="55"/>
      <c r="T1938" s="55"/>
      <c r="U1938" s="55"/>
      <c r="V1938" s="55"/>
      <c r="W1938" s="55"/>
      <c r="X1938" s="55"/>
      <c r="Y1938" s="55"/>
      <c r="Z1938" s="55"/>
      <c r="AA1938" s="55"/>
      <c r="AB1938" s="55"/>
      <c r="AC1938" s="55"/>
      <c r="AD1938" s="55"/>
      <c r="AE1938" s="55"/>
      <c r="AF1938" s="55"/>
      <c r="AG1938" s="55"/>
      <c r="AH1938" s="55"/>
      <c r="AI1938" s="55"/>
      <c r="AJ1938" s="55"/>
      <c r="AK1938" s="55"/>
      <c r="AL1938" s="55"/>
      <c r="AM1938" s="55"/>
      <c r="AN1938" s="55"/>
      <c r="AO1938" s="55"/>
      <c r="AP1938" s="55"/>
      <c r="AQ1938" s="55"/>
      <c r="AR1938" s="55"/>
      <c r="AS1938" s="55"/>
      <c r="AT1938" s="55"/>
      <c r="AU1938" s="55"/>
      <c r="AV1938" s="55"/>
      <c r="AW1938" s="55"/>
      <c r="AX1938" s="55"/>
      <c r="AY1938" s="55"/>
      <c r="AZ1938" s="55"/>
      <c r="BA1938" s="55"/>
      <c r="BB1938" s="55"/>
      <c r="BC1938" s="55"/>
      <c r="BD1938" s="55"/>
      <c r="BE1938" s="55"/>
      <c r="BF1938" s="55"/>
      <c r="BG1938" s="55"/>
      <c r="BH1938" s="55"/>
      <c r="BI1938" s="55"/>
      <c r="BJ1938" s="55"/>
      <c r="BK1938" s="55"/>
      <c r="BL1938" s="55"/>
      <c r="BM1938" s="55"/>
      <c r="BN1938" s="55"/>
      <c r="BO1938" s="55"/>
      <c r="BP1938" s="55"/>
      <c r="BQ1938" s="55"/>
      <c r="BR1938" s="55"/>
      <c r="BS1938" s="59">
        <v>29.861420448140901</v>
      </c>
      <c r="BT1938" s="59">
        <v>29.487147246297301</v>
      </c>
      <c r="BU1938" s="59">
        <v>28.628254848662401</v>
      </c>
      <c r="BV1938" s="59">
        <v>29.1848738878024</v>
      </c>
      <c r="BW1938" s="59">
        <v>29.246575424708599</v>
      </c>
      <c r="BX1938" s="59">
        <v>28.623692772590399</v>
      </c>
      <c r="BY1938" s="59">
        <v>26.854216921301401</v>
      </c>
      <c r="BZ1938" s="59">
        <v>26.4906174897705</v>
      </c>
      <c r="CA1938" s="59">
        <v>27.7376534781415</v>
      </c>
      <c r="CB1938" s="59">
        <v>27.201314985511001</v>
      </c>
      <c r="CC1938" s="59">
        <v>26.472171876062902</v>
      </c>
      <c r="CD1938" s="59">
        <v>28.2125747026084</v>
      </c>
      <c r="CE1938" s="59">
        <v>28.620817094709299</v>
      </c>
      <c r="CF1938" s="59">
        <v>28.341093444246301</v>
      </c>
      <c r="CG1938" s="59">
        <v>30.3788029839952</v>
      </c>
      <c r="CH1938" s="59">
        <v>31.134502663886401</v>
      </c>
      <c r="CI1938" s="59">
        <v>31.7049742889958</v>
      </c>
      <c r="CJ1938" s="59">
        <v>31.130972316851</v>
      </c>
      <c r="CK1938" s="59">
        <v>31.975434599562899</v>
      </c>
      <c r="CL1938" s="59">
        <v>33.084725812578199</v>
      </c>
      <c r="CM1938" s="59">
        <v>34.313383573697799</v>
      </c>
      <c r="CN1938" s="59">
        <v>33.701361881633602</v>
      </c>
      <c r="CO1938" s="59">
        <v>34.631705120536203</v>
      </c>
      <c r="CP1938" s="59">
        <v>35.402955373646698</v>
      </c>
      <c r="CQ1938" s="59">
        <v>35.899611876276502</v>
      </c>
      <c r="CR1938" s="59">
        <v>35.516911864709698</v>
      </c>
      <c r="CS1938" s="59">
        <v>34.652097490770203</v>
      </c>
      <c r="CT1938" s="59">
        <v>33.859018758822799</v>
      </c>
      <c r="CU1938" s="59">
        <v>33.557213131489704</v>
      </c>
      <c r="CV1938" s="59">
        <v>33.487063776755399</v>
      </c>
      <c r="CW1938" s="59">
        <v>33.553592562002898</v>
      </c>
      <c r="CX1938" s="59">
        <v>34.451362822549001</v>
      </c>
      <c r="CY1938" s="59">
        <v>34.662078505246598</v>
      </c>
      <c r="CZ1938" s="59">
        <v>34.971833062817403</v>
      </c>
      <c r="DA1938" s="59">
        <v>34.4595418928835</v>
      </c>
      <c r="DB1938" s="59">
        <v>35.9577176748152</v>
      </c>
      <c r="DC1938" s="59">
        <v>35.395800165519702</v>
      </c>
      <c r="DD1938" s="59">
        <v>35.498202388338299</v>
      </c>
      <c r="DE1938" s="59">
        <v>36.354695799461702</v>
      </c>
      <c r="DF1938" s="59">
        <v>36.398073831391699</v>
      </c>
      <c r="DG1938" s="59">
        <v>36.351861243823301</v>
      </c>
      <c r="DH1938" s="59">
        <v>36.3204336390571</v>
      </c>
      <c r="DI1938" s="59">
        <v>36.638055476867301</v>
      </c>
      <c r="DJ1938" s="59">
        <v>35.491397182905899</v>
      </c>
      <c r="DK1938" s="59">
        <v>31.328324488302201</v>
      </c>
      <c r="DL1938" s="59">
        <v>32.629410775676497</v>
      </c>
      <c r="DM1938" s="59">
        <v>31.6260586578321</v>
      </c>
      <c r="DN1938" s="59">
        <v>29.727576914659899</v>
      </c>
      <c r="DO1938" s="59">
        <v>30.005477877124601</v>
      </c>
      <c r="DP1938" s="59">
        <v>29.150170620399699</v>
      </c>
      <c r="DQ1938" s="59">
        <v>26.523987039664199</v>
      </c>
      <c r="DR1938" s="59">
        <v>24.298686704744899</v>
      </c>
      <c r="DS1938" s="59">
        <v>23.5990351637282</v>
      </c>
      <c r="DT1938" s="59">
        <v>22.401370831270398</v>
      </c>
      <c r="DU1938" s="59">
        <v>18.872275968361599</v>
      </c>
      <c r="DV1938" s="59">
        <v>15.6254720113395</v>
      </c>
      <c r="DW1938" s="59">
        <v>17.427783869210199</v>
      </c>
      <c r="DX1938" s="59">
        <v>16.639833957866799</v>
      </c>
      <c r="DY1938" s="59">
        <v>13.944686007541399</v>
      </c>
    </row>
    <row r="1939" spans="1:206" hidden="1">
      <c r="A1939" s="97" t="s">
        <v>2652</v>
      </c>
      <c r="B1939" s="81" t="s">
        <v>2575</v>
      </c>
      <c r="C1939" t="s">
        <v>714</v>
      </c>
      <c r="D1939" s="94" t="s">
        <v>2576</v>
      </c>
      <c r="E1939" s="81" t="s">
        <v>2670</v>
      </c>
      <c r="F1939" s="81"/>
      <c r="G1939" s="81"/>
      <c r="H1939" s="81"/>
      <c r="I1939" s="81"/>
      <c r="J1939" s="81"/>
      <c r="K1939" s="81"/>
      <c r="L1939" s="81"/>
      <c r="M1939" s="81"/>
      <c r="N1939" s="81"/>
      <c r="O1939" s="81"/>
      <c r="P1939" s="81"/>
      <c r="Q1939" s="81"/>
      <c r="R1939" s="81"/>
      <c r="S1939" s="81"/>
      <c r="T1939" s="81"/>
      <c r="U1939" s="81"/>
      <c r="V1939" s="81"/>
      <c r="W1939" s="81"/>
      <c r="X1939" s="81"/>
      <c r="Y1939" s="81"/>
      <c r="Z1939" s="81"/>
      <c r="AA1939" s="81"/>
      <c r="AB1939" s="81"/>
      <c r="AC1939" s="81"/>
      <c r="AD1939" s="81"/>
      <c r="AE1939" s="81"/>
      <c r="AF1939" s="81"/>
      <c r="AG1939" s="81"/>
      <c r="AH1939" s="81"/>
      <c r="AI1939" s="81"/>
      <c r="AJ1939" s="81"/>
      <c r="AK1939" s="81"/>
      <c r="AL1939" s="81"/>
      <c r="AM1939" s="81"/>
      <c r="AN1939" s="81"/>
      <c r="AO1939" s="81"/>
      <c r="AP1939" s="81"/>
      <c r="AQ1939" s="81"/>
      <c r="AR1939" s="81"/>
      <c r="AS1939" s="81"/>
      <c r="AT1939" s="81"/>
      <c r="AU1939" s="81"/>
      <c r="AV1939" s="81"/>
      <c r="AW1939" s="81"/>
      <c r="AX1939" s="81"/>
      <c r="AY1939" s="81"/>
      <c r="AZ1939" s="81"/>
      <c r="BA1939" s="81"/>
      <c r="BB1939" s="81"/>
      <c r="BC1939" s="81"/>
      <c r="BD1939" s="81"/>
      <c r="BE1939" s="81"/>
      <c r="BF1939" s="81"/>
      <c r="BG1939" s="81"/>
      <c r="BH1939" s="81"/>
      <c r="BI1939" s="81"/>
      <c r="BJ1939" s="81"/>
      <c r="BK1939" s="81"/>
      <c r="BL1939" s="81"/>
      <c r="BM1939" s="81"/>
      <c r="BN1939" s="81"/>
      <c r="BO1939" s="81"/>
      <c r="BP1939" s="81"/>
      <c r="BQ1939" s="81"/>
      <c r="BR1939" s="81"/>
      <c r="BS1939" s="116">
        <v>58.239701551199602</v>
      </c>
      <c r="BT1939" s="116">
        <v>58.893950141939897</v>
      </c>
      <c r="BU1939" s="116">
        <v>57.9438636504673</v>
      </c>
      <c r="BV1939" s="116">
        <v>58.799318148913699</v>
      </c>
      <c r="BW1939" s="116">
        <v>60.649200289707501</v>
      </c>
      <c r="BX1939" s="116">
        <v>61.513216254500598</v>
      </c>
      <c r="BY1939" s="116">
        <v>61.150995713581501</v>
      </c>
      <c r="BZ1939" s="116">
        <v>61.805613701195</v>
      </c>
      <c r="CA1939" s="116">
        <v>63.660850301501902</v>
      </c>
      <c r="CB1939" s="116">
        <v>63.707153269978299</v>
      </c>
      <c r="CC1939" s="116">
        <v>64.963566096834199</v>
      </c>
      <c r="CD1939" s="116">
        <v>67.319232886171406</v>
      </c>
      <c r="CE1939" s="116">
        <v>69.362688222647606</v>
      </c>
      <c r="CF1939" s="116">
        <v>70.082968464784202</v>
      </c>
      <c r="CG1939" s="116">
        <v>73.334086996649702</v>
      </c>
      <c r="CH1939" s="116">
        <v>75.160021926669401</v>
      </c>
      <c r="CI1939" s="116">
        <v>76.168811791215006</v>
      </c>
      <c r="CJ1939" s="116">
        <v>77.023536035599193</v>
      </c>
      <c r="CK1939" s="116">
        <v>79.383501707784504</v>
      </c>
      <c r="CL1939" s="116">
        <v>82.830383999732902</v>
      </c>
      <c r="CM1939" s="116">
        <v>86.388256318321297</v>
      </c>
      <c r="CN1939" s="116">
        <v>87.349749978293403</v>
      </c>
      <c r="CO1939" s="116">
        <v>90.822553846073703</v>
      </c>
      <c r="CP1939" s="116">
        <v>93.539084258505099</v>
      </c>
      <c r="CQ1939" s="116">
        <v>94.431780655210304</v>
      </c>
      <c r="CR1939" s="116">
        <v>93.298343154527899</v>
      </c>
      <c r="CS1939" s="116">
        <v>92.402665324490997</v>
      </c>
      <c r="CT1939" s="116">
        <v>92.042216812313995</v>
      </c>
      <c r="CU1939" s="116">
        <v>92.4837994270152</v>
      </c>
      <c r="CV1939" s="116">
        <v>92.848571240061503</v>
      </c>
      <c r="CW1939" s="116">
        <v>93.512696593883305</v>
      </c>
      <c r="CX1939" s="116">
        <v>95.732637756084998</v>
      </c>
      <c r="CY1939" s="116">
        <v>95.570196379043495</v>
      </c>
      <c r="CZ1939" s="116">
        <v>94.968471688736997</v>
      </c>
      <c r="DA1939" s="116">
        <v>95.372859239886594</v>
      </c>
      <c r="DB1939" s="116">
        <v>98.789356500947505</v>
      </c>
      <c r="DC1939" s="116">
        <v>100.31298093631401</v>
      </c>
      <c r="DD1939" s="116">
        <v>104.283336308166</v>
      </c>
      <c r="DE1939" s="116">
        <v>113.440786010187</v>
      </c>
      <c r="DF1939" s="116">
        <v>121.283415536131</v>
      </c>
      <c r="DG1939" s="116">
        <v>130.286753538059</v>
      </c>
      <c r="DH1939" s="116">
        <v>137.06340394170499</v>
      </c>
      <c r="DI1939" s="116">
        <v>144.842051994039</v>
      </c>
      <c r="DJ1939" s="116">
        <v>146.829767015263</v>
      </c>
      <c r="DK1939" s="116">
        <v>144.683964670492</v>
      </c>
      <c r="DL1939" s="116">
        <v>151.15792124822599</v>
      </c>
      <c r="DM1939" s="116">
        <v>158.186873485993</v>
      </c>
      <c r="DN1939" s="116">
        <v>158.61957881744701</v>
      </c>
      <c r="DO1939" s="116">
        <v>160.953273438693</v>
      </c>
      <c r="DP1939" s="116">
        <v>161.615422428865</v>
      </c>
      <c r="DQ1939" s="116">
        <v>157.24982434001799</v>
      </c>
      <c r="DR1939" s="116">
        <v>153.85269999562399</v>
      </c>
      <c r="DS1939" s="116">
        <v>155.49581669779101</v>
      </c>
      <c r="DT1939" s="116">
        <v>157.87005939011601</v>
      </c>
      <c r="DU1939" s="116">
        <v>156.94979540623601</v>
      </c>
      <c r="DV1939" s="116">
        <v>152.26806911385901</v>
      </c>
      <c r="DW1939" s="116">
        <v>160.56029079177</v>
      </c>
      <c r="DX1939" s="116">
        <v>161.52884324479999</v>
      </c>
      <c r="DY1939" s="116">
        <v>164.03374602587999</v>
      </c>
      <c r="DZ1939" s="81"/>
      <c r="EA1939" s="81"/>
      <c r="EB1939" s="81"/>
      <c r="EC1939" s="81"/>
      <c r="ED1939" s="81"/>
      <c r="EE1939" s="81"/>
      <c r="EF1939" s="81"/>
      <c r="EG1939" s="81"/>
      <c r="EH1939" s="81"/>
      <c r="EI1939" s="81"/>
      <c r="EJ1939" s="81"/>
      <c r="EK1939" s="81"/>
      <c r="EL1939" s="81"/>
      <c r="EM1939" s="81"/>
      <c r="EN1939" s="81"/>
      <c r="EO1939" s="81"/>
      <c r="EP1939" s="81"/>
      <c r="EQ1939" s="81"/>
      <c r="ER1939" s="81"/>
      <c r="ES1939" s="81"/>
      <c r="ET1939" s="81"/>
      <c r="EU1939" s="81"/>
      <c r="EV1939" s="81"/>
      <c r="EW1939" s="81"/>
      <c r="EX1939" s="81"/>
      <c r="EY1939" s="81"/>
      <c r="EZ1939" s="81"/>
      <c r="FA1939" s="81"/>
      <c r="FB1939" s="81"/>
      <c r="FC1939" s="81"/>
      <c r="FD1939" s="81"/>
      <c r="FE1939" s="81"/>
      <c r="FF1939" s="81"/>
      <c r="FG1939" s="81"/>
      <c r="FH1939" s="81"/>
      <c r="FI1939" s="81"/>
      <c r="FJ1939" s="81"/>
      <c r="FK1939" s="81"/>
      <c r="FL1939" s="81"/>
      <c r="FM1939" s="81"/>
      <c r="FN1939" s="81"/>
      <c r="FO1939" s="81"/>
      <c r="FP1939" s="81"/>
      <c r="FQ1939" s="81"/>
      <c r="FR1939" s="81"/>
      <c r="FS1939" s="81"/>
      <c r="FT1939" s="81"/>
      <c r="FU1939" s="81"/>
      <c r="FV1939" s="81"/>
      <c r="FW1939" s="81"/>
      <c r="FX1939" s="81"/>
      <c r="FY1939" s="81"/>
      <c r="FZ1939" s="81"/>
      <c r="GA1939" s="81"/>
      <c r="GB1939" s="81"/>
      <c r="GC1939" s="81"/>
      <c r="GD1939" s="81"/>
      <c r="GE1939" s="81"/>
      <c r="GF1939" s="81"/>
      <c r="GG1939" s="81"/>
      <c r="GH1939" s="81"/>
      <c r="GI1939" s="81"/>
      <c r="GJ1939" s="81"/>
      <c r="GK1939" s="81"/>
      <c r="GL1939" s="81"/>
      <c r="GM1939" s="81"/>
      <c r="GN1939" s="81"/>
      <c r="GO1939" s="81"/>
      <c r="GP1939" s="81"/>
      <c r="GQ1939" s="81"/>
      <c r="GR1939" s="81"/>
      <c r="GS1939" s="81"/>
      <c r="GT1939" s="81"/>
      <c r="GU1939" s="81"/>
      <c r="GV1939" s="81"/>
      <c r="GW1939" s="81"/>
      <c r="GX1939" s="81"/>
    </row>
    <row r="1940" spans="1:206" hidden="1">
      <c r="A1940" s="101" t="s">
        <v>2652</v>
      </c>
      <c r="B1940" s="96" t="s">
        <v>2575</v>
      </c>
      <c r="C1940" s="35" t="s">
        <v>714</v>
      </c>
      <c r="D1940" s="95" t="s">
        <v>2576</v>
      </c>
      <c r="E1940" s="35" t="s">
        <v>2671</v>
      </c>
      <c r="F1940" s="112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  <c r="W1940" s="112"/>
      <c r="X1940" s="112"/>
      <c r="Y1940" s="112"/>
      <c r="Z1940" s="112"/>
      <c r="AA1940" s="112"/>
      <c r="AB1940" s="112"/>
      <c r="AC1940" s="112"/>
      <c r="AD1940" s="112"/>
      <c r="AE1940" s="112"/>
      <c r="AF1940" s="112"/>
      <c r="AG1940" s="112"/>
      <c r="AH1940" s="112"/>
      <c r="AI1940" s="112"/>
      <c r="AJ1940" s="112"/>
      <c r="AK1940" s="112"/>
      <c r="AL1940" s="112"/>
      <c r="AM1940" s="112"/>
      <c r="AN1940" s="112"/>
      <c r="AO1940" s="112"/>
      <c r="AP1940" s="112"/>
      <c r="AQ1940" s="112"/>
      <c r="AR1940" s="112"/>
      <c r="AS1940" s="112"/>
      <c r="AT1940" s="112"/>
      <c r="AU1940" s="112"/>
      <c r="AV1940" s="112"/>
      <c r="AW1940" s="112"/>
      <c r="AX1940" s="112"/>
      <c r="AY1940" s="112"/>
      <c r="AZ1940" s="112"/>
      <c r="BA1940" s="112"/>
      <c r="BB1940" s="112"/>
      <c r="BC1940" s="112"/>
      <c r="BD1940" s="112"/>
      <c r="BE1940" s="112"/>
      <c r="BF1940" s="112"/>
      <c r="BG1940" s="112"/>
      <c r="BH1940" s="112"/>
      <c r="BI1940" s="112"/>
      <c r="BJ1940" s="112"/>
      <c r="BK1940" s="112"/>
      <c r="BL1940" s="112"/>
      <c r="BM1940" s="112"/>
      <c r="BN1940" s="112"/>
      <c r="BO1940" s="112"/>
      <c r="BP1940" s="112"/>
      <c r="BQ1940" s="112"/>
      <c r="BR1940" s="112"/>
      <c r="BS1940" s="119">
        <f t="shared" ref="BS1940:BS1945" si="112">BS1934*23.8846</f>
        <v>27.815674534856189</v>
      </c>
      <c r="BT1940" s="119">
        <f t="shared" ref="BT1940:DY1940" si="113">BT1934*23.8846</f>
        <v>27.783520593862725</v>
      </c>
      <c r="BU1940" s="119">
        <f t="shared" si="113"/>
        <v>28.39997580559946</v>
      </c>
      <c r="BV1940" s="119">
        <f t="shared" si="113"/>
        <v>29.536806040035774</v>
      </c>
      <c r="BW1940" s="119">
        <f t="shared" si="113"/>
        <v>29.805937822193805</v>
      </c>
      <c r="BX1940" s="119">
        <f t="shared" si="113"/>
        <v>31.019523606516337</v>
      </c>
      <c r="BY1940" s="119">
        <f t="shared" si="113"/>
        <v>32.933144493082111</v>
      </c>
      <c r="BZ1940" s="119">
        <f t="shared" si="113"/>
        <v>33.036196918094468</v>
      </c>
      <c r="CA1940" s="119">
        <f t="shared" si="113"/>
        <v>35.159975387769357</v>
      </c>
      <c r="CB1940" s="119">
        <f t="shared" si="113"/>
        <v>36.599002241320093</v>
      </c>
      <c r="CC1940" s="119">
        <f t="shared" si="113"/>
        <v>38.785957295302545</v>
      </c>
      <c r="CD1940" s="119">
        <f t="shared" si="113"/>
        <v>41.36495008181879</v>
      </c>
      <c r="CE1940" s="119">
        <f t="shared" si="113"/>
        <v>42.278475714350243</v>
      </c>
      <c r="CF1940" s="119">
        <f t="shared" si="113"/>
        <v>41.084764020564108</v>
      </c>
      <c r="CG1940" s="119">
        <f t="shared" si="113"/>
        <v>43.615410114657635</v>
      </c>
      <c r="CH1940" s="119">
        <f t="shared" si="113"/>
        <v>46.737514652047729</v>
      </c>
      <c r="CI1940" s="119">
        <f t="shared" si="113"/>
        <v>54.668878953408672</v>
      </c>
      <c r="CJ1940" s="119">
        <f t="shared" si="113"/>
        <v>60.290297608150624</v>
      </c>
      <c r="CK1940" s="119">
        <f t="shared" si="113"/>
        <v>61.328148720089388</v>
      </c>
      <c r="CL1940" s="119">
        <f t="shared" si="113"/>
        <v>65.597438171518874</v>
      </c>
      <c r="CM1940" s="119">
        <f t="shared" si="113"/>
        <v>67.684111464163976</v>
      </c>
      <c r="CN1940" s="119">
        <f t="shared" si="113"/>
        <v>69.248187173999781</v>
      </c>
      <c r="CO1940" s="119">
        <f t="shared" si="113"/>
        <v>71.222708286959701</v>
      </c>
      <c r="CP1940" s="119">
        <f t="shared" si="113"/>
        <v>76.540084199603982</v>
      </c>
      <c r="CQ1940" s="119">
        <f t="shared" si="113"/>
        <v>71.850493017667389</v>
      </c>
      <c r="CR1940" s="119">
        <f t="shared" si="113"/>
        <v>75.466777277800276</v>
      </c>
      <c r="CS1940" s="119">
        <f t="shared" si="113"/>
        <v>73.410366737582436</v>
      </c>
      <c r="CT1940" s="119">
        <f t="shared" si="113"/>
        <v>73.84621855038904</v>
      </c>
      <c r="CU1940" s="119">
        <f t="shared" si="113"/>
        <v>74.953940793359308</v>
      </c>
      <c r="CV1940" s="119">
        <f t="shared" si="113"/>
        <v>76.908701761651628</v>
      </c>
      <c r="CW1940" s="119">
        <f t="shared" si="113"/>
        <v>79.318285174296278</v>
      </c>
      <c r="CX1940" s="119">
        <f t="shared" si="113"/>
        <v>80.415190902526646</v>
      </c>
      <c r="CY1940" s="119">
        <f t="shared" si="113"/>
        <v>82.460835634585948</v>
      </c>
      <c r="CZ1940" s="119">
        <f t="shared" si="113"/>
        <v>80.570883596041114</v>
      </c>
      <c r="DA1940" s="119">
        <f t="shared" si="113"/>
        <v>83.062005621908682</v>
      </c>
      <c r="DB1940" s="119">
        <f t="shared" si="113"/>
        <v>82.865945435534329</v>
      </c>
      <c r="DC1940" s="119">
        <f t="shared" si="113"/>
        <v>83.914590878183859</v>
      </c>
      <c r="DD1940" s="119">
        <f t="shared" si="113"/>
        <v>80.345832658052274</v>
      </c>
      <c r="DE1940" s="119">
        <f t="shared" si="113"/>
        <v>87.450463116339265</v>
      </c>
      <c r="DF1940" s="119">
        <f t="shared" si="113"/>
        <v>96.230644941597589</v>
      </c>
      <c r="DG1940" s="119">
        <f t="shared" si="113"/>
        <v>89.344229212894334</v>
      </c>
      <c r="DH1940" s="119">
        <f t="shared" si="113"/>
        <v>90.636080221650857</v>
      </c>
      <c r="DI1940" s="119">
        <f t="shared" si="113"/>
        <v>92.143916784651623</v>
      </c>
      <c r="DJ1940" s="119">
        <f t="shared" si="113"/>
        <v>101.52412488999077</v>
      </c>
      <c r="DK1940" s="119">
        <f t="shared" si="113"/>
        <v>101.11801878696507</v>
      </c>
      <c r="DL1940" s="119">
        <f t="shared" si="113"/>
        <v>100.35828887010786</v>
      </c>
      <c r="DM1940" s="119">
        <f t="shared" si="113"/>
        <v>98.798411946109795</v>
      </c>
      <c r="DN1940" s="119">
        <f t="shared" si="113"/>
        <v>96.318689152649057</v>
      </c>
      <c r="DO1940" s="119">
        <f t="shared" si="113"/>
        <v>97.347600719422317</v>
      </c>
      <c r="DP1940" s="119">
        <f t="shared" si="113"/>
        <v>101.95268996914233</v>
      </c>
      <c r="DQ1940" s="119">
        <f t="shared" si="113"/>
        <v>96.583998818107233</v>
      </c>
      <c r="DR1940" s="119">
        <f t="shared" si="113"/>
        <v>102.45925297999753</v>
      </c>
      <c r="DS1940" s="119">
        <f t="shared" si="113"/>
        <v>102.559020401504</v>
      </c>
      <c r="DT1940" s="119">
        <f t="shared" si="113"/>
        <v>100.61338866818984</v>
      </c>
      <c r="DU1940" s="119">
        <f t="shared" si="113"/>
        <v>106.30066548210037</v>
      </c>
      <c r="DV1940" s="119">
        <f t="shared" si="113"/>
        <v>102.76603636263528</v>
      </c>
      <c r="DW1940" s="119">
        <f t="shared" si="113"/>
        <v>103.00339062509011</v>
      </c>
      <c r="DX1940" s="119">
        <f t="shared" si="113"/>
        <v>98.441209101086827</v>
      </c>
      <c r="DY1940" s="119">
        <f t="shared" si="113"/>
        <v>97.505608560377112</v>
      </c>
      <c r="DZ1940" s="96"/>
      <c r="EA1940" s="96"/>
      <c r="EB1940" s="96"/>
      <c r="EC1940" s="96"/>
      <c r="ED1940" s="96"/>
      <c r="EE1940" s="96"/>
      <c r="EF1940" s="96"/>
      <c r="EG1940" s="96"/>
      <c r="EH1940" s="96"/>
      <c r="EI1940" s="96"/>
      <c r="EJ1940" s="96"/>
      <c r="EK1940" s="96"/>
      <c r="EL1940" s="96"/>
      <c r="EM1940" s="96"/>
      <c r="EN1940" s="96"/>
      <c r="EO1940" s="96"/>
      <c r="EP1940" s="96"/>
      <c r="EQ1940" s="96"/>
      <c r="ER1940" s="96"/>
      <c r="ES1940" s="96"/>
      <c r="ET1940" s="96"/>
      <c r="EU1940" s="96"/>
      <c r="EV1940" s="96"/>
      <c r="EW1940" s="96"/>
      <c r="EX1940" s="96"/>
      <c r="EY1940" s="96"/>
      <c r="EZ1940" s="96"/>
      <c r="FA1940" s="96"/>
      <c r="FB1940" s="96"/>
      <c r="FC1940" s="96"/>
      <c r="FD1940" s="96"/>
      <c r="FE1940" s="96"/>
      <c r="FF1940" s="96"/>
      <c r="FG1940" s="96"/>
      <c r="FH1940" s="96"/>
      <c r="FI1940" s="96"/>
      <c r="FJ1940" s="96"/>
      <c r="FK1940" s="96"/>
      <c r="FL1940" s="96"/>
      <c r="FM1940" s="96"/>
      <c r="FN1940" s="96"/>
      <c r="FO1940" s="96"/>
      <c r="FP1940" s="96"/>
      <c r="FQ1940" s="96"/>
      <c r="FR1940" s="96"/>
      <c r="FS1940" s="96"/>
      <c r="FT1940" s="96"/>
      <c r="FU1940" s="96"/>
      <c r="FV1940" s="96"/>
      <c r="FW1940" s="96"/>
      <c r="FX1940" s="96"/>
      <c r="FY1940" s="96"/>
      <c r="FZ1940" s="96"/>
      <c r="GA1940" s="96"/>
      <c r="GB1940" s="96"/>
      <c r="GC1940" s="96"/>
      <c r="GD1940" s="96"/>
      <c r="GE1940" s="96"/>
      <c r="GF1940" s="96"/>
      <c r="GG1940" s="96"/>
      <c r="GH1940" s="96"/>
      <c r="GI1940" s="96"/>
      <c r="GJ1940" s="96"/>
      <c r="GK1940" s="96"/>
      <c r="GL1940" s="96"/>
      <c r="GM1940" s="96"/>
      <c r="GN1940" s="96"/>
      <c r="GO1940" s="96"/>
      <c r="GP1940" s="96"/>
      <c r="GQ1940" s="96"/>
      <c r="GR1940" s="96"/>
      <c r="GS1940" s="96"/>
      <c r="GT1940" s="96"/>
      <c r="GU1940" s="96"/>
      <c r="GV1940" s="96"/>
      <c r="GW1940" s="96"/>
      <c r="GX1940" s="96"/>
    </row>
    <row r="1941" spans="1:206" hidden="1">
      <c r="A1941" s="101" t="s">
        <v>2652</v>
      </c>
      <c r="B1941" s="96" t="s">
        <v>2575</v>
      </c>
      <c r="C1941" s="35" t="s">
        <v>714</v>
      </c>
      <c r="D1941" s="95" t="s">
        <v>2576</v>
      </c>
      <c r="E1941" s="35" t="s">
        <v>2672</v>
      </c>
      <c r="F1941" s="112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  <c r="W1941" s="112"/>
      <c r="X1941" s="112"/>
      <c r="Y1941" s="112"/>
      <c r="Z1941" s="112"/>
      <c r="AA1941" s="112"/>
      <c r="AB1941" s="112"/>
      <c r="AC1941" s="112"/>
      <c r="AD1941" s="112"/>
      <c r="AE1941" s="112"/>
      <c r="AF1941" s="112"/>
      <c r="AG1941" s="112"/>
      <c r="AH1941" s="112"/>
      <c r="AI1941" s="112"/>
      <c r="AJ1941" s="112"/>
      <c r="AK1941" s="112"/>
      <c r="AL1941" s="112"/>
      <c r="AM1941" s="112"/>
      <c r="AN1941" s="112"/>
      <c r="AO1941" s="112"/>
      <c r="AP1941" s="112"/>
      <c r="AQ1941" s="112"/>
      <c r="AR1941" s="112"/>
      <c r="AS1941" s="112"/>
      <c r="AT1941" s="112"/>
      <c r="AU1941" s="112"/>
      <c r="AV1941" s="112"/>
      <c r="AW1941" s="112"/>
      <c r="AX1941" s="112"/>
      <c r="AY1941" s="112"/>
      <c r="AZ1941" s="112"/>
      <c r="BA1941" s="112"/>
      <c r="BB1941" s="112"/>
      <c r="BC1941" s="112"/>
      <c r="BD1941" s="112"/>
      <c r="BE1941" s="112"/>
      <c r="BF1941" s="112"/>
      <c r="BG1941" s="112"/>
      <c r="BH1941" s="112"/>
      <c r="BI1941" s="112"/>
      <c r="BJ1941" s="112"/>
      <c r="BK1941" s="112"/>
      <c r="BL1941" s="112"/>
      <c r="BM1941" s="112"/>
      <c r="BN1941" s="112"/>
      <c r="BO1941" s="112"/>
      <c r="BP1941" s="112"/>
      <c r="BQ1941" s="112"/>
      <c r="BR1941" s="112"/>
      <c r="BS1941" s="119">
        <f t="shared" si="112"/>
        <v>223.97121288144874</v>
      </c>
      <c r="BT1941" s="119">
        <f t="shared" ref="BT1941:CY1941" si="114">BT1935*23.8846</f>
        <v>236.78282727872516</v>
      </c>
      <c r="BU1941" s="119">
        <f t="shared" si="114"/>
        <v>229.33895442668782</v>
      </c>
      <c r="BV1941" s="119">
        <f t="shared" si="114"/>
        <v>232.86067809288639</v>
      </c>
      <c r="BW1941" s="119">
        <f t="shared" si="114"/>
        <v>262.83994912887783</v>
      </c>
      <c r="BX1941" s="119">
        <f t="shared" si="114"/>
        <v>295.8688794006485</v>
      </c>
      <c r="BY1941" s="119">
        <f t="shared" si="114"/>
        <v>317.95052770696788</v>
      </c>
      <c r="BZ1941" s="119">
        <f t="shared" si="114"/>
        <v>330.40212362201464</v>
      </c>
      <c r="CA1941" s="119">
        <f t="shared" si="114"/>
        <v>338.13492441625914</v>
      </c>
      <c r="CB1941" s="119">
        <f t="shared" si="114"/>
        <v>346.31466915747336</v>
      </c>
      <c r="CC1941" s="119">
        <f t="shared" si="114"/>
        <v>374.2354631872002</v>
      </c>
      <c r="CD1941" s="119">
        <f t="shared" si="114"/>
        <v>382.97486633457351</v>
      </c>
      <c r="CE1941" s="119">
        <f t="shared" si="114"/>
        <v>408.82806350123519</v>
      </c>
      <c r="CF1941" s="119">
        <f t="shared" si="114"/>
        <v>428.82517086708827</v>
      </c>
      <c r="CG1941" s="119">
        <f t="shared" si="114"/>
        <v>450.03800620166805</v>
      </c>
      <c r="CH1941" s="119">
        <f t="shared" si="114"/>
        <v>476.47551355194184</v>
      </c>
      <c r="CI1941" s="119">
        <f t="shared" si="114"/>
        <v>492.13715023628072</v>
      </c>
      <c r="CJ1941" s="119">
        <f t="shared" si="114"/>
        <v>511.17904221587349</v>
      </c>
      <c r="CK1941" s="119">
        <f t="shared" si="114"/>
        <v>542.97548675693315</v>
      </c>
      <c r="CL1941" s="119">
        <f t="shared" si="114"/>
        <v>590.98192176068085</v>
      </c>
      <c r="CM1941" s="119">
        <f t="shared" si="114"/>
        <v>680.29199790499126</v>
      </c>
      <c r="CN1941" s="119">
        <f t="shared" si="114"/>
        <v>708.00224287058211</v>
      </c>
      <c r="CO1941" s="119">
        <f t="shared" si="114"/>
        <v>758.27359575403887</v>
      </c>
      <c r="CP1941" s="119">
        <f t="shared" si="114"/>
        <v>810.40683078817779</v>
      </c>
      <c r="CQ1941" s="119">
        <f t="shared" si="114"/>
        <v>843.73659106783953</v>
      </c>
      <c r="CR1941" s="119">
        <f t="shared" si="114"/>
        <v>859.04202381563539</v>
      </c>
      <c r="CS1941" s="119">
        <f t="shared" si="114"/>
        <v>893.21048549008208</v>
      </c>
      <c r="CT1941" s="119">
        <f t="shared" si="114"/>
        <v>922.65001865309102</v>
      </c>
      <c r="CU1941" s="119">
        <f t="shared" si="114"/>
        <v>965.320964324682</v>
      </c>
      <c r="CV1941" s="119">
        <f t="shared" si="114"/>
        <v>1011.5129896629801</v>
      </c>
      <c r="CW1941" s="119">
        <f t="shared" si="114"/>
        <v>1027.631494664957</v>
      </c>
      <c r="CX1941" s="119">
        <f t="shared" si="114"/>
        <v>1069.9916951986731</v>
      </c>
      <c r="CY1941" s="119">
        <f t="shared" si="114"/>
        <v>1071.3182756822537</v>
      </c>
      <c r="CZ1941" s="119">
        <f t="shared" ref="CZ1941:DY1941" si="115">CZ1935*23.8846</f>
        <v>1069.1241033138788</v>
      </c>
      <c r="DA1941" s="119">
        <f t="shared" si="115"/>
        <v>1095.7583374314613</v>
      </c>
      <c r="DB1941" s="119">
        <f t="shared" si="115"/>
        <v>1138.8592866396618</v>
      </c>
      <c r="DC1941" s="119">
        <f t="shared" si="115"/>
        <v>1191.9317903542915</v>
      </c>
      <c r="DD1941" s="119">
        <f t="shared" si="115"/>
        <v>1284.041466506442</v>
      </c>
      <c r="DE1941" s="119">
        <f t="shared" si="115"/>
        <v>1470.5708091135302</v>
      </c>
      <c r="DF1941" s="119">
        <f t="shared" si="115"/>
        <v>1655.5709163172542</v>
      </c>
      <c r="DG1941" s="119">
        <f t="shared" si="115"/>
        <v>1883.4434111831497</v>
      </c>
      <c r="DH1941" s="119">
        <f t="shared" si="115"/>
        <v>2031.2812287654162</v>
      </c>
      <c r="DI1941" s="119">
        <f t="shared" si="115"/>
        <v>2207.9265734879</v>
      </c>
      <c r="DJ1941" s="119">
        <f t="shared" si="115"/>
        <v>2269.7300027996757</v>
      </c>
      <c r="DK1941" s="119">
        <f t="shared" si="115"/>
        <v>2346.5332290175888</v>
      </c>
      <c r="DL1941" s="119">
        <f t="shared" si="115"/>
        <v>2457.5126074180562</v>
      </c>
      <c r="DM1941" s="119">
        <f t="shared" si="115"/>
        <v>2637.9854075190551</v>
      </c>
      <c r="DN1941" s="119">
        <f t="shared" si="115"/>
        <v>2697.6671879795613</v>
      </c>
      <c r="DO1941" s="119">
        <f t="shared" si="115"/>
        <v>2753.6548126123275</v>
      </c>
      <c r="DP1941" s="119">
        <f t="shared" si="115"/>
        <v>2796.8619265647467</v>
      </c>
      <c r="DQ1941" s="119">
        <f t="shared" si="115"/>
        <v>2765.8529466086447</v>
      </c>
      <c r="DR1941" s="119">
        <f t="shared" si="115"/>
        <v>2731.8484810725163</v>
      </c>
      <c r="DS1941" s="119">
        <f t="shared" si="115"/>
        <v>2796.5902304222209</v>
      </c>
      <c r="DT1941" s="119">
        <f t="shared" si="115"/>
        <v>2881.7818775961978</v>
      </c>
      <c r="DU1941" s="119">
        <f t="shared" si="115"/>
        <v>2951.562474307927</v>
      </c>
      <c r="DV1941" s="119">
        <f t="shared" si="115"/>
        <v>2950.3078115822877</v>
      </c>
      <c r="DW1941" s="119">
        <f t="shared" si="115"/>
        <v>3093.2464855638223</v>
      </c>
      <c r="DX1941" s="119">
        <f t="shared" si="115"/>
        <v>3145.6744321659444</v>
      </c>
      <c r="DY1941" s="119">
        <f t="shared" si="115"/>
        <v>3285.5596084532303</v>
      </c>
      <c r="DZ1941" s="96"/>
      <c r="EA1941" s="96"/>
      <c r="EB1941" s="96"/>
      <c r="EC1941" s="96"/>
      <c r="ED1941" s="96"/>
      <c r="EE1941" s="96"/>
      <c r="EF1941" s="96"/>
      <c r="EG1941" s="96"/>
      <c r="EH1941" s="96"/>
      <c r="EI1941" s="96"/>
      <c r="EJ1941" s="96"/>
      <c r="EK1941" s="96"/>
      <c r="EL1941" s="96"/>
      <c r="EM1941" s="96"/>
      <c r="EN1941" s="96"/>
      <c r="EO1941" s="96"/>
      <c r="EP1941" s="96"/>
      <c r="EQ1941" s="96"/>
      <c r="ER1941" s="96"/>
      <c r="ES1941" s="96"/>
      <c r="ET1941" s="96"/>
      <c r="EU1941" s="96"/>
      <c r="EV1941" s="96"/>
      <c r="EW1941" s="96"/>
      <c r="EX1941" s="96"/>
      <c r="EY1941" s="96"/>
      <c r="EZ1941" s="96"/>
      <c r="FA1941" s="96"/>
      <c r="FB1941" s="96"/>
      <c r="FC1941" s="96"/>
      <c r="FD1941" s="96"/>
      <c r="FE1941" s="96"/>
      <c r="FF1941" s="96"/>
      <c r="FG1941" s="96"/>
      <c r="FH1941" s="96"/>
      <c r="FI1941" s="96"/>
      <c r="FJ1941" s="96"/>
      <c r="FK1941" s="96"/>
      <c r="FL1941" s="96"/>
      <c r="FM1941" s="96"/>
      <c r="FN1941" s="96"/>
      <c r="FO1941" s="96"/>
      <c r="FP1941" s="96"/>
      <c r="FQ1941" s="96"/>
      <c r="FR1941" s="96"/>
      <c r="FS1941" s="96"/>
      <c r="FT1941" s="96"/>
      <c r="FU1941" s="96"/>
      <c r="FV1941" s="96"/>
      <c r="FW1941" s="96"/>
      <c r="FX1941" s="96"/>
      <c r="FY1941" s="96"/>
      <c r="FZ1941" s="96"/>
      <c r="GA1941" s="96"/>
      <c r="GB1941" s="96"/>
      <c r="GC1941" s="96"/>
      <c r="GD1941" s="96"/>
      <c r="GE1941" s="96"/>
      <c r="GF1941" s="96"/>
      <c r="GG1941" s="96"/>
      <c r="GH1941" s="96"/>
      <c r="GI1941" s="96"/>
      <c r="GJ1941" s="96"/>
      <c r="GK1941" s="96"/>
      <c r="GL1941" s="96"/>
      <c r="GM1941" s="96"/>
      <c r="GN1941" s="96"/>
      <c r="GO1941" s="96"/>
      <c r="GP1941" s="96"/>
      <c r="GQ1941" s="96"/>
      <c r="GR1941" s="96"/>
      <c r="GS1941" s="96"/>
      <c r="GT1941" s="96"/>
      <c r="GU1941" s="96"/>
      <c r="GV1941" s="96"/>
      <c r="GW1941" s="96"/>
      <c r="GX1941" s="96"/>
    </row>
    <row r="1942" spans="1:206" hidden="1">
      <c r="A1942" s="101" t="s">
        <v>2652</v>
      </c>
      <c r="B1942" s="96" t="s">
        <v>2575</v>
      </c>
      <c r="C1942" s="35" t="s">
        <v>714</v>
      </c>
      <c r="D1942" s="95" t="s">
        <v>2576</v>
      </c>
      <c r="E1942" s="35" t="s">
        <v>2673</v>
      </c>
      <c r="F1942" s="112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  <c r="W1942" s="112"/>
      <c r="X1942" s="112"/>
      <c r="Y1942" s="112"/>
      <c r="Z1942" s="112"/>
      <c r="AA1942" s="112"/>
      <c r="AB1942" s="112"/>
      <c r="AC1942" s="112"/>
      <c r="AD1942" s="112"/>
      <c r="AE1942" s="112"/>
      <c r="AF1942" s="112"/>
      <c r="AG1942" s="112"/>
      <c r="AH1942" s="112"/>
      <c r="AI1942" s="112"/>
      <c r="AJ1942" s="112"/>
      <c r="AK1942" s="112"/>
      <c r="AL1942" s="112"/>
      <c r="AM1942" s="112"/>
      <c r="AN1942" s="112"/>
      <c r="AO1942" s="112"/>
      <c r="AP1942" s="112"/>
      <c r="AQ1942" s="112"/>
      <c r="AR1942" s="112"/>
      <c r="AS1942" s="112"/>
      <c r="AT1942" s="112"/>
      <c r="AU1942" s="112"/>
      <c r="AV1942" s="112"/>
      <c r="AW1942" s="112"/>
      <c r="AX1942" s="112"/>
      <c r="AY1942" s="112"/>
      <c r="AZ1942" s="112"/>
      <c r="BA1942" s="112"/>
      <c r="BB1942" s="112"/>
      <c r="BC1942" s="112"/>
      <c r="BD1942" s="112"/>
      <c r="BE1942" s="112"/>
      <c r="BF1942" s="112"/>
      <c r="BG1942" s="112"/>
      <c r="BH1942" s="112"/>
      <c r="BI1942" s="112"/>
      <c r="BJ1942" s="112"/>
      <c r="BK1942" s="112"/>
      <c r="BL1942" s="112"/>
      <c r="BM1942" s="112"/>
      <c r="BN1942" s="112"/>
      <c r="BO1942" s="112"/>
      <c r="BP1942" s="112"/>
      <c r="BQ1942" s="112"/>
      <c r="BR1942" s="112"/>
      <c r="BS1942" s="119">
        <f t="shared" si="112"/>
        <v>419.54821153043753</v>
      </c>
      <c r="BT1942" s="119">
        <f t="shared" ref="BT1942:CY1942" si="116">BT1936*23.8846</f>
        <v>431.22945245507179</v>
      </c>
      <c r="BU1942" s="119">
        <f t="shared" si="116"/>
        <v>435.36694843183301</v>
      </c>
      <c r="BV1942" s="119">
        <f t="shared" si="116"/>
        <v>438.0550004860068</v>
      </c>
      <c r="BW1942" s="119">
        <f t="shared" si="116"/>
        <v>449.98087353959039</v>
      </c>
      <c r="BX1942" s="119">
        <f t="shared" si="116"/>
        <v>450.43708174875258</v>
      </c>
      <c r="BY1942" s="119">
        <f t="shared" si="116"/>
        <v>460.28411272142517</v>
      </c>
      <c r="BZ1942" s="119">
        <f t="shared" si="116"/>
        <v>472.04234123267332</v>
      </c>
      <c r="CA1942" s="119">
        <f t="shared" si="116"/>
        <v>476.31990669046604</v>
      </c>
      <c r="CB1942" s="119">
        <f t="shared" si="116"/>
        <v>479.8272588810662</v>
      </c>
      <c r="CC1942" s="119">
        <f t="shared" si="116"/>
        <v>496.51471449464492</v>
      </c>
      <c r="CD1942" s="119">
        <f t="shared" si="116"/>
        <v>500.31447807643224</v>
      </c>
      <c r="CE1942" s="119">
        <f t="shared" si="116"/>
        <v>510.80247209090402</v>
      </c>
      <c r="CF1942" s="119">
        <f t="shared" si="116"/>
        <v>515.1470984976213</v>
      </c>
      <c r="CG1942" s="119">
        <f t="shared" si="116"/>
        <v>519.87382019802214</v>
      </c>
      <c r="CH1942" s="119">
        <f t="shared" si="116"/>
        <v>515.23661797049635</v>
      </c>
      <c r="CI1942" s="119">
        <f t="shared" si="116"/>
        <v>502.51905650033785</v>
      </c>
      <c r="CJ1942" s="119">
        <f t="shared" si="116"/>
        <v>511.51305292667718</v>
      </c>
      <c r="CK1942" s="119">
        <f t="shared" si="116"/>
        <v>513.33859117352915</v>
      </c>
      <c r="CL1942" s="119">
        <f t="shared" si="116"/>
        <v>515.12539948193398</v>
      </c>
      <c r="CM1942" s="119">
        <f t="shared" si="116"/>
        <v>476.95999755679458</v>
      </c>
      <c r="CN1942" s="119">
        <f t="shared" si="116"/>
        <v>484.80248167804808</v>
      </c>
      <c r="CO1942" s="119">
        <f t="shared" si="116"/>
        <v>491.76045138851737</v>
      </c>
      <c r="CP1942" s="119">
        <f t="shared" si="116"/>
        <v>481.10746203495387</v>
      </c>
      <c r="CQ1942" s="119">
        <f t="shared" si="116"/>
        <v>460.20243370764234</v>
      </c>
      <c r="CR1942" s="119">
        <f t="shared" si="116"/>
        <v>426.38735918357639</v>
      </c>
      <c r="CS1942" s="119">
        <f t="shared" si="116"/>
        <v>392.72534651093287</v>
      </c>
      <c r="CT1942" s="119">
        <f t="shared" si="116"/>
        <v>372.3247023106245</v>
      </c>
      <c r="CU1942" s="119">
        <f t="shared" si="116"/>
        <v>345.67074825675815</v>
      </c>
      <c r="CV1942" s="119">
        <f t="shared" si="116"/>
        <v>306.07135042122252</v>
      </c>
      <c r="CW1942" s="119">
        <f t="shared" si="116"/>
        <v>301.00974704425221</v>
      </c>
      <c r="CX1942" s="119">
        <f t="shared" si="116"/>
        <v>287.83654099625642</v>
      </c>
      <c r="CY1942" s="119">
        <f t="shared" si="116"/>
        <v>274.09023846992699</v>
      </c>
      <c r="CZ1942" s="119">
        <f t="shared" ref="CZ1942:DY1942" si="117">CZ1936*23.8846</f>
        <v>256.67600353495055</v>
      </c>
      <c r="DA1942" s="119">
        <f t="shared" si="117"/>
        <v>249.52844855139031</v>
      </c>
      <c r="DB1942" s="119">
        <f t="shared" si="117"/>
        <v>251.45473958449872</v>
      </c>
      <c r="DC1942" s="119">
        <f t="shared" si="117"/>
        <v>247.66624861910731</v>
      </c>
      <c r="DD1942" s="119">
        <f t="shared" si="117"/>
        <v>246.83480327511967</v>
      </c>
      <c r="DE1942" s="119">
        <f t="shared" si="117"/>
        <v>253.41052886976689</v>
      </c>
      <c r="DF1942" s="119">
        <f t="shared" si="117"/>
        <v>244.63362766077171</v>
      </c>
      <c r="DG1942" s="119">
        <f t="shared" si="117"/>
        <v>238.60999141106919</v>
      </c>
      <c r="DH1942" s="119">
        <f t="shared" si="117"/>
        <v>248.05907122714035</v>
      </c>
      <c r="DI1942" s="119">
        <f t="shared" si="117"/>
        <v>247.5425739569944</v>
      </c>
      <c r="DJ1942" s="119">
        <f t="shared" si="117"/>
        <v>250.56148897795404</v>
      </c>
      <c r="DK1942" s="119">
        <f t="shared" si="117"/>
        <v>226.41302644791196</v>
      </c>
      <c r="DL1942" s="119">
        <f t="shared" si="117"/>
        <v>232.46133620476326</v>
      </c>
      <c r="DM1942" s="119">
        <f t="shared" si="117"/>
        <v>241.56506173633218</v>
      </c>
      <c r="DN1942" s="119">
        <f t="shared" si="117"/>
        <v>240.17277526058518</v>
      </c>
      <c r="DO1942" s="119">
        <f t="shared" si="117"/>
        <v>229.63151137380154</v>
      </c>
      <c r="DP1942" s="119">
        <f t="shared" si="117"/>
        <v>216.43372970746739</v>
      </c>
      <c r="DQ1942" s="119">
        <f t="shared" si="117"/>
        <v>211.73919758068311</v>
      </c>
      <c r="DR1942" s="119">
        <f t="shared" si="117"/>
        <v>213.38701318412612</v>
      </c>
      <c r="DS1942" s="119">
        <f t="shared" si="117"/>
        <v>202.57848975641272</v>
      </c>
      <c r="DT1942" s="119">
        <f t="shared" si="117"/>
        <v>206.82577541984281</v>
      </c>
      <c r="DU1942" s="119">
        <f t="shared" si="117"/>
        <v>193.84520275796999</v>
      </c>
      <c r="DV1942" s="119">
        <f t="shared" si="117"/>
        <v>174.61249514015478</v>
      </c>
      <c r="DW1942" s="119">
        <f t="shared" si="117"/>
        <v>184.62724133621009</v>
      </c>
      <c r="DX1942" s="119">
        <f t="shared" si="117"/>
        <v>182.33752273207614</v>
      </c>
      <c r="DY1942" s="119">
        <f t="shared" si="117"/>
        <v>167.63073577443635</v>
      </c>
      <c r="DZ1942" s="96"/>
      <c r="EA1942" s="96"/>
      <c r="EB1942" s="96"/>
      <c r="EC1942" s="96"/>
      <c r="ED1942" s="96"/>
      <c r="EE1942" s="96"/>
      <c r="EF1942" s="96"/>
      <c r="EG1942" s="96"/>
      <c r="EH1942" s="96"/>
      <c r="EI1942" s="96"/>
      <c r="EJ1942" s="96"/>
      <c r="EK1942" s="96"/>
      <c r="EL1942" s="96"/>
      <c r="EM1942" s="96"/>
      <c r="EN1942" s="96"/>
      <c r="EO1942" s="96"/>
      <c r="EP1942" s="96"/>
      <c r="EQ1942" s="96"/>
      <c r="ER1942" s="96"/>
      <c r="ES1942" s="96"/>
      <c r="ET1942" s="96"/>
      <c r="EU1942" s="96"/>
      <c r="EV1942" s="96"/>
      <c r="EW1942" s="96"/>
      <c r="EX1942" s="96"/>
      <c r="EY1942" s="96"/>
      <c r="EZ1942" s="96"/>
      <c r="FA1942" s="96"/>
      <c r="FB1942" s="96"/>
      <c r="FC1942" s="96"/>
      <c r="FD1942" s="96"/>
      <c r="FE1942" s="96"/>
      <c r="FF1942" s="96"/>
      <c r="FG1942" s="96"/>
      <c r="FH1942" s="96"/>
      <c r="FI1942" s="96"/>
      <c r="FJ1942" s="96"/>
      <c r="FK1942" s="96"/>
      <c r="FL1942" s="96"/>
      <c r="FM1942" s="96"/>
      <c r="FN1942" s="96"/>
      <c r="FO1942" s="96"/>
      <c r="FP1942" s="96"/>
      <c r="FQ1942" s="96"/>
      <c r="FR1942" s="96"/>
      <c r="FS1942" s="96"/>
      <c r="FT1942" s="96"/>
      <c r="FU1942" s="96"/>
      <c r="FV1942" s="96"/>
      <c r="FW1942" s="96"/>
      <c r="FX1942" s="96"/>
      <c r="FY1942" s="96"/>
      <c r="FZ1942" s="96"/>
      <c r="GA1942" s="96"/>
      <c r="GB1942" s="96"/>
      <c r="GC1942" s="96"/>
      <c r="GD1942" s="96"/>
      <c r="GE1942" s="96"/>
      <c r="GF1942" s="96"/>
      <c r="GG1942" s="96"/>
      <c r="GH1942" s="96"/>
      <c r="GI1942" s="96"/>
      <c r="GJ1942" s="96"/>
      <c r="GK1942" s="96"/>
      <c r="GL1942" s="96"/>
      <c r="GM1942" s="96"/>
      <c r="GN1942" s="96"/>
      <c r="GO1942" s="96"/>
      <c r="GP1942" s="96"/>
      <c r="GQ1942" s="96"/>
      <c r="GR1942" s="96"/>
      <c r="GS1942" s="96"/>
      <c r="GT1942" s="96"/>
      <c r="GU1942" s="96"/>
      <c r="GV1942" s="96"/>
      <c r="GW1942" s="96"/>
      <c r="GX1942" s="96"/>
    </row>
    <row r="1943" spans="1:206" hidden="1">
      <c r="A1943" s="101" t="s">
        <v>2652</v>
      </c>
      <c r="B1943" s="96" t="s">
        <v>2575</v>
      </c>
      <c r="C1943" s="35" t="s">
        <v>714</v>
      </c>
      <c r="D1943" s="95" t="s">
        <v>2576</v>
      </c>
      <c r="E1943" s="35" t="s">
        <v>2674</v>
      </c>
      <c r="F1943" s="112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  <c r="W1943" s="112"/>
      <c r="X1943" s="112"/>
      <c r="Y1943" s="112"/>
      <c r="Z1943" s="112"/>
      <c r="AA1943" s="112"/>
      <c r="AB1943" s="112"/>
      <c r="AC1943" s="112"/>
      <c r="AD1943" s="112"/>
      <c r="AE1943" s="112"/>
      <c r="AF1943" s="112"/>
      <c r="AG1943" s="112"/>
      <c r="AH1943" s="112"/>
      <c r="AI1943" s="112"/>
      <c r="AJ1943" s="112"/>
      <c r="AK1943" s="112"/>
      <c r="AL1943" s="112"/>
      <c r="AM1943" s="112"/>
      <c r="AN1943" s="112"/>
      <c r="AO1943" s="112"/>
      <c r="AP1943" s="112"/>
      <c r="AQ1943" s="112"/>
      <c r="AR1943" s="112"/>
      <c r="AS1943" s="112"/>
      <c r="AT1943" s="112"/>
      <c r="AU1943" s="112"/>
      <c r="AV1943" s="112"/>
      <c r="AW1943" s="112"/>
      <c r="AX1943" s="112"/>
      <c r="AY1943" s="112"/>
      <c r="AZ1943" s="112"/>
      <c r="BA1943" s="112"/>
      <c r="BB1943" s="112"/>
      <c r="BC1943" s="112"/>
      <c r="BD1943" s="112"/>
      <c r="BE1943" s="112"/>
      <c r="BF1943" s="112"/>
      <c r="BG1943" s="112"/>
      <c r="BH1943" s="112"/>
      <c r="BI1943" s="112"/>
      <c r="BJ1943" s="112"/>
      <c r="BK1943" s="112"/>
      <c r="BL1943" s="112"/>
      <c r="BM1943" s="112"/>
      <c r="BN1943" s="112"/>
      <c r="BO1943" s="112"/>
      <c r="BP1943" s="112"/>
      <c r="BQ1943" s="112"/>
      <c r="BR1943" s="112"/>
      <c r="BS1943" s="119">
        <f t="shared" si="112"/>
        <v>6.4687938873731348</v>
      </c>
      <c r="BT1943" s="119">
        <f t="shared" ref="BT1943:CY1943" si="118">BT1937*23.8846</f>
        <v>6.5739241136037476</v>
      </c>
      <c r="BU1943" s="119">
        <f t="shared" si="118"/>
        <v>7.0857113234683942</v>
      </c>
      <c r="BV1943" s="119">
        <f t="shared" si="118"/>
        <v>6.8766707800066724</v>
      </c>
      <c r="BW1943" s="119">
        <f t="shared" si="118"/>
        <v>7.4123733598887194</v>
      </c>
      <c r="BX1943" s="119">
        <f t="shared" si="118"/>
        <v>8.2276278001143481</v>
      </c>
      <c r="BY1943" s="119">
        <f t="shared" si="118"/>
        <v>7.9970578206150709</v>
      </c>
      <c r="BZ1943" s="119">
        <f t="shared" si="118"/>
        <v>8.003896738602732</v>
      </c>
      <c r="CA1943" s="119">
        <f t="shared" si="118"/>
        <v>8.3963803527366192</v>
      </c>
      <c r="CB1943" s="119">
        <f t="shared" si="118"/>
        <v>9.186414809323745</v>
      </c>
      <c r="CC1943" s="119">
        <f t="shared" si="118"/>
        <v>9.8154194282855691</v>
      </c>
      <c r="CD1943" s="119">
        <f t="shared" si="118"/>
        <v>9.392593558301277</v>
      </c>
      <c r="CE1943" s="119">
        <f t="shared" si="118"/>
        <v>11.194283835863621</v>
      </c>
      <c r="CF1943" s="119">
        <f t="shared" si="118"/>
        <v>11.9309547302631</v>
      </c>
      <c r="CG1943" s="119">
        <f t="shared" si="118"/>
        <v>12.442540014297876</v>
      </c>
      <c r="CH1943" s="119">
        <f t="shared" si="118"/>
        <v>13.082271209378156</v>
      </c>
      <c r="CI1943" s="119">
        <f t="shared" si="118"/>
        <v>12.67588751547602</v>
      </c>
      <c r="CJ1943" s="119">
        <f t="shared" si="118"/>
        <v>13.143134646111235</v>
      </c>
      <c r="CK1943" s="119">
        <f t="shared" si="118"/>
        <v>14.680493002476968</v>
      </c>
      <c r="CL1943" s="119">
        <f t="shared" si="118"/>
        <v>16.450388122780979</v>
      </c>
      <c r="CM1943" s="119">
        <f t="shared" si="118"/>
        <v>18.85139863028191</v>
      </c>
      <c r="CN1943" s="119">
        <f t="shared" si="118"/>
        <v>19.317378610850739</v>
      </c>
      <c r="CO1943" s="119">
        <f t="shared" si="118"/>
        <v>20.83919004045466</v>
      </c>
      <c r="CP1943" s="119">
        <f t="shared" si="118"/>
        <v>20.503806940550014</v>
      </c>
      <c r="CQ1943" s="119">
        <f t="shared" si="118"/>
        <v>22.22792062416751</v>
      </c>
      <c r="CR1943" s="119">
        <f t="shared" si="118"/>
        <v>19.190213507779671</v>
      </c>
      <c r="CS1943" s="119">
        <f t="shared" si="118"/>
        <v>20.003013742688129</v>
      </c>
      <c r="CT1943" s="119">
        <f t="shared" si="118"/>
        <v>20.861472714310789</v>
      </c>
      <c r="CU1943" s="119">
        <f t="shared" si="118"/>
        <v>21.492289659309616</v>
      </c>
      <c r="CV1943" s="119">
        <f t="shared" si="118"/>
        <v>23.332819312224196</v>
      </c>
      <c r="CW1943" s="119">
        <f t="shared" si="118"/>
        <v>24.139689276341254</v>
      </c>
      <c r="CX1943" s="119">
        <f t="shared" si="118"/>
        <v>25.435312180075286</v>
      </c>
      <c r="CY1943" s="119">
        <f t="shared" si="118"/>
        <v>26.896682381718641</v>
      </c>
      <c r="CZ1943" s="119">
        <f t="shared" ref="CZ1943:DY1943" si="119">CZ1937*23.8846</f>
        <v>26.624724479763852</v>
      </c>
      <c r="DA1943" s="119">
        <f t="shared" si="119"/>
        <v>26.54142790146533</v>
      </c>
      <c r="DB1943" s="119">
        <f t="shared" si="119"/>
        <v>27.528589046941271</v>
      </c>
      <c r="DC1943" s="119">
        <f t="shared" si="119"/>
        <v>27.008265986546345</v>
      </c>
      <c r="DD1943" s="119">
        <f t="shared" si="119"/>
        <v>31.683307181919162</v>
      </c>
      <c r="DE1943" s="119">
        <f t="shared" si="119"/>
        <v>29.738629147467901</v>
      </c>
      <c r="DF1943" s="119">
        <f t="shared" si="119"/>
        <v>31.017243561399411</v>
      </c>
      <c r="DG1943" s="119">
        <f t="shared" si="119"/>
        <v>32.199696683795928</v>
      </c>
      <c r="DH1943" s="119">
        <f t="shared" si="119"/>
        <v>36.229168276426797</v>
      </c>
      <c r="DI1943" s="119">
        <f t="shared" si="119"/>
        <v>36.796110984488422</v>
      </c>
      <c r="DJ1943" s="119">
        <f t="shared" si="119"/>
        <v>37.456811430294714</v>
      </c>
      <c r="DK1943" s="119">
        <f t="shared" si="119"/>
        <v>33.389849243080704</v>
      </c>
      <c r="DL1943" s="119">
        <f t="shared" si="119"/>
        <v>40.673828739726297</v>
      </c>
      <c r="DM1943" s="119">
        <f t="shared" si="119"/>
        <v>44.505556643211349</v>
      </c>
      <c r="DN1943" s="119">
        <f t="shared" si="119"/>
        <v>44.375256254503661</v>
      </c>
      <c r="DO1943" s="119">
        <f t="shared" si="119"/>
        <v>47.001793164278993</v>
      </c>
      <c r="DP1943" s="119">
        <f t="shared" si="119"/>
        <v>48.6312071031195</v>
      </c>
      <c r="DQ1943" s="119">
        <f t="shared" si="119"/>
        <v>48.158190576601676</v>
      </c>
      <c r="DR1943" s="119">
        <f t="shared" si="119"/>
        <v>46.651038610691423</v>
      </c>
      <c r="DS1943" s="119">
        <f t="shared" si="119"/>
        <v>48.574127648357006</v>
      </c>
      <c r="DT1943" s="119">
        <f t="shared" si="119"/>
        <v>46.394397068385281</v>
      </c>
      <c r="DU1943" s="119">
        <f t="shared" si="119"/>
        <v>46.217978217848561</v>
      </c>
      <c r="DV1943" s="119">
        <f t="shared" si="119"/>
        <v>35.967431669760174</v>
      </c>
      <c r="DW1943" s="119">
        <f t="shared" si="119"/>
        <v>37.785557317440443</v>
      </c>
      <c r="DX1943" s="119">
        <f t="shared" si="119"/>
        <v>34.162867215572895</v>
      </c>
      <c r="DY1943" s="119">
        <f t="shared" si="119"/>
        <v>34.121210125974265</v>
      </c>
      <c r="DZ1943" s="96"/>
      <c r="EA1943" s="96"/>
      <c r="EB1943" s="96"/>
      <c r="EC1943" s="96"/>
      <c r="ED1943" s="96"/>
      <c r="EE1943" s="96"/>
      <c r="EF1943" s="96"/>
      <c r="EG1943" s="96"/>
      <c r="EH1943" s="96"/>
      <c r="EI1943" s="96"/>
      <c r="EJ1943" s="96"/>
      <c r="EK1943" s="96"/>
      <c r="EL1943" s="96"/>
      <c r="EM1943" s="96"/>
      <c r="EN1943" s="96"/>
      <c r="EO1943" s="96"/>
      <c r="EP1943" s="96"/>
      <c r="EQ1943" s="96"/>
      <c r="ER1943" s="96"/>
      <c r="ES1943" s="96"/>
      <c r="ET1943" s="96"/>
      <c r="EU1943" s="96"/>
      <c r="EV1943" s="96"/>
      <c r="EW1943" s="96"/>
      <c r="EX1943" s="96"/>
      <c r="EY1943" s="96"/>
      <c r="EZ1943" s="96"/>
      <c r="FA1943" s="96"/>
      <c r="FB1943" s="96"/>
      <c r="FC1943" s="96"/>
      <c r="FD1943" s="96"/>
      <c r="FE1943" s="96"/>
      <c r="FF1943" s="96"/>
      <c r="FG1943" s="96"/>
      <c r="FH1943" s="96"/>
      <c r="FI1943" s="96"/>
      <c r="FJ1943" s="96"/>
      <c r="FK1943" s="96"/>
      <c r="FL1943" s="96"/>
      <c r="FM1943" s="96"/>
      <c r="FN1943" s="96"/>
      <c r="FO1943" s="96"/>
      <c r="FP1943" s="96"/>
      <c r="FQ1943" s="96"/>
      <c r="FR1943" s="96"/>
      <c r="FS1943" s="96"/>
      <c r="FT1943" s="96"/>
      <c r="FU1943" s="96"/>
      <c r="FV1943" s="96"/>
      <c r="FW1943" s="96"/>
      <c r="FX1943" s="96"/>
      <c r="FY1943" s="96"/>
      <c r="FZ1943" s="96"/>
      <c r="GA1943" s="96"/>
      <c r="GB1943" s="96"/>
      <c r="GC1943" s="96"/>
      <c r="GD1943" s="96"/>
      <c r="GE1943" s="96"/>
      <c r="GF1943" s="96"/>
      <c r="GG1943" s="96"/>
      <c r="GH1943" s="96"/>
      <c r="GI1943" s="96"/>
      <c r="GJ1943" s="96"/>
      <c r="GK1943" s="96"/>
      <c r="GL1943" s="96"/>
      <c r="GM1943" s="96"/>
      <c r="GN1943" s="96"/>
      <c r="GO1943" s="96"/>
      <c r="GP1943" s="96"/>
      <c r="GQ1943" s="96"/>
      <c r="GR1943" s="96"/>
      <c r="GS1943" s="96"/>
      <c r="GT1943" s="96"/>
      <c r="GU1943" s="96"/>
      <c r="GV1943" s="96"/>
      <c r="GW1943" s="96"/>
      <c r="GX1943" s="96"/>
    </row>
    <row r="1944" spans="1:206" hidden="1">
      <c r="A1944" s="101" t="s">
        <v>2652</v>
      </c>
      <c r="B1944" s="96" t="s">
        <v>2575</v>
      </c>
      <c r="C1944" s="35" t="s">
        <v>714</v>
      </c>
      <c r="D1944" s="95" t="s">
        <v>2576</v>
      </c>
      <c r="E1944" s="35" t="s">
        <v>2675</v>
      </c>
      <c r="F1944" s="112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  <c r="W1944" s="112"/>
      <c r="X1944" s="112"/>
      <c r="Y1944" s="112"/>
      <c r="Z1944" s="112"/>
      <c r="AA1944" s="112"/>
      <c r="AB1944" s="112"/>
      <c r="AC1944" s="112"/>
      <c r="AD1944" s="112"/>
      <c r="AE1944" s="112"/>
      <c r="AF1944" s="112"/>
      <c r="AG1944" s="112"/>
      <c r="AH1944" s="112"/>
      <c r="AI1944" s="112"/>
      <c r="AJ1944" s="112"/>
      <c r="AK1944" s="112"/>
      <c r="AL1944" s="112"/>
      <c r="AM1944" s="112"/>
      <c r="AN1944" s="112"/>
      <c r="AO1944" s="112"/>
      <c r="AP1944" s="112"/>
      <c r="AQ1944" s="112"/>
      <c r="AR1944" s="112"/>
      <c r="AS1944" s="112"/>
      <c r="AT1944" s="112"/>
      <c r="AU1944" s="112"/>
      <c r="AV1944" s="112"/>
      <c r="AW1944" s="112"/>
      <c r="AX1944" s="112"/>
      <c r="AY1944" s="112"/>
      <c r="AZ1944" s="112"/>
      <c r="BA1944" s="112"/>
      <c r="BB1944" s="112"/>
      <c r="BC1944" s="112"/>
      <c r="BD1944" s="112"/>
      <c r="BE1944" s="112"/>
      <c r="BF1944" s="112"/>
      <c r="BG1944" s="112"/>
      <c r="BH1944" s="112"/>
      <c r="BI1944" s="112"/>
      <c r="BJ1944" s="112"/>
      <c r="BK1944" s="112"/>
      <c r="BL1944" s="112"/>
      <c r="BM1944" s="112"/>
      <c r="BN1944" s="112"/>
      <c r="BO1944" s="112"/>
      <c r="BP1944" s="112"/>
      <c r="BQ1944" s="112"/>
      <c r="BR1944" s="112"/>
      <c r="BS1944" s="119">
        <f t="shared" si="112"/>
        <v>713.2280828356661</v>
      </c>
      <c r="BT1944" s="119">
        <f t="shared" ref="BT1944:CY1944" si="120">BT1938*23.8846</f>
        <v>704.28871711891247</v>
      </c>
      <c r="BU1944" s="119">
        <f t="shared" si="120"/>
        <v>683.7744157583619</v>
      </c>
      <c r="BV1944" s="119">
        <f t="shared" si="120"/>
        <v>697.06903886060513</v>
      </c>
      <c r="BW1944" s="119">
        <f t="shared" si="120"/>
        <v>698.54275538899492</v>
      </c>
      <c r="BX1944" s="119">
        <f t="shared" si="120"/>
        <v>683.66545239621257</v>
      </c>
      <c r="BY1944" s="119">
        <f t="shared" si="120"/>
        <v>641.40222947851544</v>
      </c>
      <c r="BZ1944" s="119">
        <f t="shared" si="120"/>
        <v>632.71780249617245</v>
      </c>
      <c r="CA1944" s="119">
        <f t="shared" si="120"/>
        <v>662.50275826401844</v>
      </c>
      <c r="CB1944" s="119">
        <f t="shared" si="120"/>
        <v>649.69252790293604</v>
      </c>
      <c r="CC1944" s="119">
        <f t="shared" si="120"/>
        <v>632.27723639101191</v>
      </c>
      <c r="CD1944" s="119">
        <f t="shared" si="120"/>
        <v>673.84606174192061</v>
      </c>
      <c r="CE1944" s="119">
        <f t="shared" si="120"/>
        <v>683.59676798029363</v>
      </c>
      <c r="CF1944" s="119">
        <f t="shared" si="120"/>
        <v>676.91568047844521</v>
      </c>
      <c r="CG1944" s="119">
        <f t="shared" si="120"/>
        <v>725.58555775153172</v>
      </c>
      <c r="CH1944" s="119">
        <f t="shared" si="120"/>
        <v>743.63514232586112</v>
      </c>
      <c r="CI1944" s="119">
        <f t="shared" si="120"/>
        <v>757.26062890294907</v>
      </c>
      <c r="CJ1944" s="119">
        <f t="shared" si="120"/>
        <v>743.55082139905937</v>
      </c>
      <c r="CK1944" s="119">
        <f t="shared" si="120"/>
        <v>763.72046523671997</v>
      </c>
      <c r="CL1944" s="119">
        <f t="shared" si="120"/>
        <v>790.21544214310518</v>
      </c>
      <c r="CM1944" s="119">
        <f t="shared" si="120"/>
        <v>819.56144130434245</v>
      </c>
      <c r="CN1944" s="119">
        <f t="shared" si="120"/>
        <v>804.94354799806592</v>
      </c>
      <c r="CO1944" s="119">
        <f t="shared" si="120"/>
        <v>827.16442412195897</v>
      </c>
      <c r="CP1944" s="119">
        <f t="shared" si="120"/>
        <v>845.58542791740183</v>
      </c>
      <c r="CQ1944" s="119">
        <f t="shared" si="120"/>
        <v>857.44786982011374</v>
      </c>
      <c r="CR1944" s="119">
        <f t="shared" si="120"/>
        <v>848.30723312384521</v>
      </c>
      <c r="CS1944" s="119">
        <f t="shared" si="120"/>
        <v>827.65148772804991</v>
      </c>
      <c r="CT1944" s="119">
        <f t="shared" si="120"/>
        <v>808.709119446979</v>
      </c>
      <c r="CU1944" s="119">
        <f t="shared" si="120"/>
        <v>801.50061276037889</v>
      </c>
      <c r="CV1944" s="119">
        <f t="shared" si="120"/>
        <v>799.82512348229193</v>
      </c>
      <c r="CW1944" s="119">
        <f t="shared" si="120"/>
        <v>801.41413690641434</v>
      </c>
      <c r="CX1944" s="119">
        <f t="shared" si="120"/>
        <v>822.85702047145378</v>
      </c>
      <c r="CY1944" s="119">
        <f t="shared" si="120"/>
        <v>827.88988026641289</v>
      </c>
      <c r="CZ1944" s="119">
        <f t="shared" ref="CZ1944:DY1944" si="121">CZ1938*23.8846</f>
        <v>835.28824397216852</v>
      </c>
      <c r="DA1944" s="119">
        <f t="shared" si="121"/>
        <v>823.05237429476517</v>
      </c>
      <c r="DB1944" s="119">
        <f t="shared" si="121"/>
        <v>858.8357035758911</v>
      </c>
      <c r="DC1944" s="119">
        <f t="shared" si="121"/>
        <v>845.4145286333719</v>
      </c>
      <c r="DD1944" s="119">
        <f t="shared" si="121"/>
        <v>847.86036476450488</v>
      </c>
      <c r="DE1944" s="119">
        <f t="shared" si="121"/>
        <v>868.31736729182296</v>
      </c>
      <c r="DF1944" s="119">
        <f t="shared" si="121"/>
        <v>869.3534342332581</v>
      </c>
      <c r="DG1944" s="119">
        <f t="shared" si="121"/>
        <v>868.24966506422197</v>
      </c>
      <c r="DH1944" s="119">
        <f t="shared" si="121"/>
        <v>867.49902929542316</v>
      </c>
      <c r="DI1944" s="119">
        <f t="shared" si="121"/>
        <v>875.08529984278471</v>
      </c>
      <c r="DJ1944" s="119">
        <f t="shared" si="121"/>
        <v>847.69782515483416</v>
      </c>
      <c r="DK1944" s="119">
        <f t="shared" si="121"/>
        <v>748.26449907330266</v>
      </c>
      <c r="DL1944" s="119">
        <f t="shared" si="121"/>
        <v>779.34042461272281</v>
      </c>
      <c r="DM1944" s="119">
        <f t="shared" si="121"/>
        <v>755.37576061885659</v>
      </c>
      <c r="DN1944" s="119">
        <f t="shared" si="121"/>
        <v>710.03128357588582</v>
      </c>
      <c r="DO1944" s="119">
        <f t="shared" si="121"/>
        <v>716.66883690397026</v>
      </c>
      <c r="DP1944" s="119">
        <f t="shared" si="121"/>
        <v>696.24016519999861</v>
      </c>
      <c r="DQ1944" s="119">
        <f t="shared" si="121"/>
        <v>633.51482084756356</v>
      </c>
      <c r="DR1944" s="119">
        <f t="shared" si="121"/>
        <v>580.36441246815002</v>
      </c>
      <c r="DS1944" s="119">
        <f t="shared" si="121"/>
        <v>563.65351527158248</v>
      </c>
      <c r="DT1944" s="119">
        <f t="shared" si="121"/>
        <v>535.04778175656088</v>
      </c>
      <c r="DU1944" s="119">
        <f t="shared" si="121"/>
        <v>450.75676259392941</v>
      </c>
      <c r="DV1944" s="119">
        <f t="shared" si="121"/>
        <v>373.20814880203943</v>
      </c>
      <c r="DW1944" s="119">
        <f t="shared" si="121"/>
        <v>416.25564660253792</v>
      </c>
      <c r="DX1944" s="119">
        <f t="shared" si="121"/>
        <v>397.43577815006535</v>
      </c>
      <c r="DY1944" s="119">
        <f t="shared" si="121"/>
        <v>333.06324741572331</v>
      </c>
      <c r="DZ1944" s="96"/>
      <c r="EA1944" s="96"/>
      <c r="EB1944" s="96"/>
      <c r="EC1944" s="96"/>
      <c r="ED1944" s="96"/>
      <c r="EE1944" s="96"/>
      <c r="EF1944" s="96"/>
      <c r="EG1944" s="96"/>
      <c r="EH1944" s="96"/>
      <c r="EI1944" s="96"/>
      <c r="EJ1944" s="96"/>
      <c r="EK1944" s="96"/>
      <c r="EL1944" s="96"/>
      <c r="EM1944" s="96"/>
      <c r="EN1944" s="96"/>
      <c r="EO1944" s="96"/>
      <c r="EP1944" s="96"/>
      <c r="EQ1944" s="96"/>
      <c r="ER1944" s="96"/>
      <c r="ES1944" s="96"/>
      <c r="ET1944" s="96"/>
      <c r="EU1944" s="96"/>
      <c r="EV1944" s="96"/>
      <c r="EW1944" s="96"/>
      <c r="EX1944" s="96"/>
      <c r="EY1944" s="96"/>
      <c r="EZ1944" s="96"/>
      <c r="FA1944" s="96"/>
      <c r="FB1944" s="96"/>
      <c r="FC1944" s="96"/>
      <c r="FD1944" s="96"/>
      <c r="FE1944" s="96"/>
      <c r="FF1944" s="96"/>
      <c r="FG1944" s="96"/>
      <c r="FH1944" s="96"/>
      <c r="FI1944" s="96"/>
      <c r="FJ1944" s="96"/>
      <c r="FK1944" s="96"/>
      <c r="FL1944" s="96"/>
      <c r="FM1944" s="96"/>
      <c r="FN1944" s="96"/>
      <c r="FO1944" s="96"/>
      <c r="FP1944" s="96"/>
      <c r="FQ1944" s="96"/>
      <c r="FR1944" s="96"/>
      <c r="FS1944" s="96"/>
      <c r="FT1944" s="96"/>
      <c r="FU1944" s="96"/>
      <c r="FV1944" s="96"/>
      <c r="FW1944" s="96"/>
      <c r="FX1944" s="96"/>
      <c r="FY1944" s="96"/>
      <c r="FZ1944" s="96"/>
      <c r="GA1944" s="96"/>
      <c r="GB1944" s="96"/>
      <c r="GC1944" s="96"/>
      <c r="GD1944" s="96"/>
      <c r="GE1944" s="96"/>
      <c r="GF1944" s="96"/>
      <c r="GG1944" s="96"/>
      <c r="GH1944" s="96"/>
      <c r="GI1944" s="96"/>
      <c r="GJ1944" s="96"/>
      <c r="GK1944" s="96"/>
      <c r="GL1944" s="96"/>
      <c r="GM1944" s="96"/>
      <c r="GN1944" s="96"/>
      <c r="GO1944" s="96"/>
      <c r="GP1944" s="96"/>
      <c r="GQ1944" s="96"/>
      <c r="GR1944" s="96"/>
      <c r="GS1944" s="96"/>
      <c r="GT1944" s="96"/>
      <c r="GU1944" s="96"/>
      <c r="GV1944" s="96"/>
      <c r="GW1944" s="96"/>
      <c r="GX1944" s="96"/>
    </row>
    <row r="1945" spans="1:206" hidden="1">
      <c r="A1945" s="101" t="s">
        <v>2652</v>
      </c>
      <c r="B1945" s="96" t="s">
        <v>2575</v>
      </c>
      <c r="C1945" s="35" t="s">
        <v>714</v>
      </c>
      <c r="D1945" s="95" t="s">
        <v>2576</v>
      </c>
      <c r="E1945" s="96" t="s">
        <v>2676</v>
      </c>
      <c r="F1945" s="96"/>
      <c r="G1945" s="96"/>
      <c r="H1945" s="96"/>
      <c r="I1945" s="96"/>
      <c r="J1945" s="96"/>
      <c r="K1945" s="96"/>
      <c r="L1945" s="96"/>
      <c r="M1945" s="96"/>
      <c r="N1945" s="96"/>
      <c r="O1945" s="96"/>
      <c r="P1945" s="96"/>
      <c r="Q1945" s="96"/>
      <c r="R1945" s="96"/>
      <c r="S1945" s="96"/>
      <c r="T1945" s="96"/>
      <c r="U1945" s="96"/>
      <c r="V1945" s="96"/>
      <c r="W1945" s="96"/>
      <c r="X1945" s="96"/>
      <c r="Y1945" s="96"/>
      <c r="Z1945" s="96"/>
      <c r="AA1945" s="96"/>
      <c r="AB1945" s="96"/>
      <c r="AC1945" s="96"/>
      <c r="AD1945" s="96"/>
      <c r="AE1945" s="96"/>
      <c r="AF1945" s="96"/>
      <c r="AG1945" s="96"/>
      <c r="AH1945" s="96"/>
      <c r="AI1945" s="96"/>
      <c r="AJ1945" s="96"/>
      <c r="AK1945" s="96"/>
      <c r="AL1945" s="96"/>
      <c r="AM1945" s="96"/>
      <c r="AN1945" s="96"/>
      <c r="AO1945" s="96"/>
      <c r="AP1945" s="96"/>
      <c r="AQ1945" s="96"/>
      <c r="AR1945" s="96"/>
      <c r="AS1945" s="96"/>
      <c r="AT1945" s="96"/>
      <c r="AU1945" s="96"/>
      <c r="AV1945" s="96"/>
      <c r="AW1945" s="96"/>
      <c r="AX1945" s="96"/>
      <c r="AY1945" s="96"/>
      <c r="AZ1945" s="96"/>
      <c r="BA1945" s="96"/>
      <c r="BB1945" s="96"/>
      <c r="BC1945" s="96"/>
      <c r="BD1945" s="96"/>
      <c r="BE1945" s="96"/>
      <c r="BF1945" s="96"/>
      <c r="BG1945" s="96"/>
      <c r="BH1945" s="96"/>
      <c r="BI1945" s="96"/>
      <c r="BJ1945" s="96"/>
      <c r="BK1945" s="96"/>
      <c r="BL1945" s="96"/>
      <c r="BM1945" s="96"/>
      <c r="BN1945" s="96"/>
      <c r="BO1945" s="96"/>
      <c r="BP1945" s="96"/>
      <c r="BQ1945" s="96"/>
      <c r="BR1945" s="96"/>
      <c r="BS1945" s="119">
        <f t="shared" si="112"/>
        <v>1391.031975669782</v>
      </c>
      <c r="BT1945" s="119">
        <f t="shared" ref="BT1945:CY1945" si="122">BT1939*23.8846</f>
        <v>1406.6584415601776</v>
      </c>
      <c r="BU1945" s="119">
        <f t="shared" si="122"/>
        <v>1383.9660057459512</v>
      </c>
      <c r="BV1945" s="119">
        <f t="shared" si="122"/>
        <v>1404.398194259544</v>
      </c>
      <c r="BW1945" s="119">
        <f t="shared" si="122"/>
        <v>1448.5818892395478</v>
      </c>
      <c r="BX1945" s="119">
        <f t="shared" si="122"/>
        <v>1469.2185649522448</v>
      </c>
      <c r="BY1945" s="119">
        <f t="shared" si="122"/>
        <v>1460.5670722206087</v>
      </c>
      <c r="BZ1945" s="119">
        <f t="shared" si="122"/>
        <v>1476.2023610075621</v>
      </c>
      <c r="CA1945" s="119">
        <f t="shared" si="122"/>
        <v>1520.5139451112523</v>
      </c>
      <c r="CB1945" s="119">
        <f t="shared" si="122"/>
        <v>1521.6198729921236</v>
      </c>
      <c r="CC1945" s="119">
        <f t="shared" si="122"/>
        <v>1551.6287907964461</v>
      </c>
      <c r="CD1945" s="119">
        <f t="shared" si="122"/>
        <v>1607.8929497930494</v>
      </c>
      <c r="CE1945" s="119">
        <f t="shared" si="122"/>
        <v>1656.700063122649</v>
      </c>
      <c r="CF1945" s="119">
        <f t="shared" si="122"/>
        <v>1673.9036685939848</v>
      </c>
      <c r="CG1945" s="119">
        <f t="shared" si="122"/>
        <v>1751.5553342801793</v>
      </c>
      <c r="CH1945" s="119">
        <f t="shared" si="122"/>
        <v>1795.1670597097279</v>
      </c>
      <c r="CI1945" s="119">
        <f t="shared" si="122"/>
        <v>1819.2616021084539</v>
      </c>
      <c r="CJ1945" s="119">
        <f t="shared" si="122"/>
        <v>1839.6763487958724</v>
      </c>
      <c r="CK1945" s="119">
        <f t="shared" si="122"/>
        <v>1896.0431848897497</v>
      </c>
      <c r="CL1945" s="119">
        <f t="shared" si="122"/>
        <v>1978.3705896800204</v>
      </c>
      <c r="CM1945" s="119">
        <f t="shared" si="122"/>
        <v>2063.3489468605767</v>
      </c>
      <c r="CN1945" s="119">
        <f t="shared" si="122"/>
        <v>2086.3138383315463</v>
      </c>
      <c r="CO1945" s="119">
        <f t="shared" si="122"/>
        <v>2169.260369591932</v>
      </c>
      <c r="CP1945" s="119">
        <f t="shared" si="122"/>
        <v>2234.143611880691</v>
      </c>
      <c r="CQ1945" s="119">
        <f t="shared" si="122"/>
        <v>2255.4653082374357</v>
      </c>
      <c r="CR1945" s="119">
        <f t="shared" si="122"/>
        <v>2228.3936069086371</v>
      </c>
      <c r="CS1945" s="119">
        <f t="shared" si="122"/>
        <v>2207.0007002093375</v>
      </c>
      <c r="CT1945" s="119">
        <f t="shared" si="122"/>
        <v>2198.3915316753946</v>
      </c>
      <c r="CU1945" s="119">
        <f t="shared" si="122"/>
        <v>2208.938555794487</v>
      </c>
      <c r="CV1945" s="119">
        <f t="shared" si="122"/>
        <v>2217.6509846403728</v>
      </c>
      <c r="CW1945" s="119">
        <f t="shared" si="122"/>
        <v>2233.5133530662652</v>
      </c>
      <c r="CX1945" s="119">
        <f t="shared" si="122"/>
        <v>2286.5357597489879</v>
      </c>
      <c r="CY1945" s="119">
        <f t="shared" si="122"/>
        <v>2282.6559124349023</v>
      </c>
      <c r="CZ1945" s="119">
        <f t="shared" ref="CZ1945:DY1945" si="123">CZ1939*23.8846</f>
        <v>2268.2839588968077</v>
      </c>
      <c r="DA1945" s="119">
        <f t="shared" si="123"/>
        <v>2277.9425938009954</v>
      </c>
      <c r="DB1945" s="119">
        <f t="shared" si="123"/>
        <v>2359.5442642825305</v>
      </c>
      <c r="DC1945" s="119">
        <f t="shared" si="123"/>
        <v>2395.9354244714855</v>
      </c>
      <c r="DD1945" s="119">
        <f t="shared" si="123"/>
        <v>2490.7657743860213</v>
      </c>
      <c r="DE1945" s="119">
        <f t="shared" si="123"/>
        <v>2709.4877975389122</v>
      </c>
      <c r="DF1945" s="119">
        <f t="shared" si="123"/>
        <v>2896.8058667142745</v>
      </c>
      <c r="DG1945" s="119">
        <f t="shared" si="123"/>
        <v>3111.8469935551238</v>
      </c>
      <c r="DH1945" s="119">
        <f t="shared" si="123"/>
        <v>3273.7045777860467</v>
      </c>
      <c r="DI1945" s="119">
        <f t="shared" si="123"/>
        <v>3459.4944750568238</v>
      </c>
      <c r="DJ1945" s="119">
        <f t="shared" si="123"/>
        <v>3506.9702532527504</v>
      </c>
      <c r="DK1945" s="119">
        <f t="shared" si="123"/>
        <v>3455.7186225688333</v>
      </c>
      <c r="DL1945" s="119">
        <f t="shared" si="123"/>
        <v>3610.3464858453781</v>
      </c>
      <c r="DM1945" s="119">
        <f t="shared" si="123"/>
        <v>3778.2301984635483</v>
      </c>
      <c r="DN1945" s="119">
        <f t="shared" si="123"/>
        <v>3788.5651922231946</v>
      </c>
      <c r="DO1945" s="119">
        <f t="shared" si="123"/>
        <v>3844.3045547738066</v>
      </c>
      <c r="DP1945" s="119">
        <f t="shared" si="123"/>
        <v>3860.1197185444689</v>
      </c>
      <c r="DQ1945" s="119">
        <f t="shared" si="123"/>
        <v>3755.8491544315934</v>
      </c>
      <c r="DR1945" s="119">
        <f t="shared" si="123"/>
        <v>3674.7101983154807</v>
      </c>
      <c r="DS1945" s="119">
        <f t="shared" si="123"/>
        <v>3713.9553835000593</v>
      </c>
      <c r="DT1945" s="119">
        <f t="shared" si="123"/>
        <v>3770.6632205091646</v>
      </c>
      <c r="DU1945" s="119">
        <f t="shared" si="123"/>
        <v>3748.6830833597842</v>
      </c>
      <c r="DV1945" s="119">
        <f t="shared" si="123"/>
        <v>3636.8619235568767</v>
      </c>
      <c r="DW1945" s="119">
        <f t="shared" si="123"/>
        <v>3834.9183214451095</v>
      </c>
      <c r="DX1945" s="119">
        <f t="shared" si="123"/>
        <v>3858.0518093647497</v>
      </c>
      <c r="DY1945" s="119">
        <f t="shared" si="123"/>
        <v>3917.880410329733</v>
      </c>
      <c r="DZ1945" s="96"/>
      <c r="EA1945" s="96"/>
      <c r="EB1945" s="96"/>
      <c r="EC1945" s="96"/>
      <c r="ED1945" s="96"/>
      <c r="EE1945" s="96"/>
      <c r="EF1945" s="96"/>
      <c r="EG1945" s="96"/>
      <c r="EH1945" s="96"/>
      <c r="EI1945" s="96"/>
      <c r="EJ1945" s="96"/>
      <c r="EK1945" s="96"/>
      <c r="EL1945" s="96"/>
      <c r="EM1945" s="96"/>
      <c r="EN1945" s="96"/>
      <c r="EO1945" s="96"/>
      <c r="EP1945" s="96"/>
      <c r="EQ1945" s="96"/>
      <c r="ER1945" s="96"/>
      <c r="ES1945" s="96"/>
      <c r="ET1945" s="96"/>
      <c r="EU1945" s="96"/>
      <c r="EV1945" s="96"/>
      <c r="EW1945" s="96"/>
      <c r="EX1945" s="96"/>
      <c r="EY1945" s="96"/>
      <c r="EZ1945" s="96"/>
      <c r="FA1945" s="96"/>
      <c r="FB1945" s="96"/>
      <c r="FC1945" s="96"/>
      <c r="FD1945" s="96"/>
      <c r="FE1945" s="96"/>
      <c r="FF1945" s="96"/>
      <c r="FG1945" s="96"/>
      <c r="FH1945" s="96"/>
      <c r="FI1945" s="96"/>
      <c r="FJ1945" s="96"/>
      <c r="FK1945" s="96"/>
      <c r="FL1945" s="96"/>
      <c r="FM1945" s="96"/>
      <c r="FN1945" s="96"/>
      <c r="FO1945" s="96"/>
      <c r="FP1945" s="96"/>
      <c r="FQ1945" s="96"/>
      <c r="FR1945" s="96"/>
      <c r="FS1945" s="96"/>
      <c r="FT1945" s="96"/>
      <c r="FU1945" s="96"/>
      <c r="FV1945" s="96"/>
      <c r="FW1945" s="96"/>
      <c r="FX1945" s="96"/>
      <c r="FY1945" s="96"/>
      <c r="FZ1945" s="96"/>
      <c r="GA1945" s="96"/>
      <c r="GB1945" s="96"/>
      <c r="GC1945" s="96"/>
      <c r="GD1945" s="96"/>
      <c r="GE1945" s="96"/>
      <c r="GF1945" s="96"/>
      <c r="GG1945" s="96"/>
      <c r="GH1945" s="96"/>
      <c r="GI1945" s="96"/>
      <c r="GJ1945" s="96"/>
      <c r="GK1945" s="96"/>
      <c r="GL1945" s="96"/>
      <c r="GM1945" s="96"/>
      <c r="GN1945" s="96"/>
      <c r="GO1945" s="96"/>
      <c r="GP1945" s="96"/>
      <c r="GQ1945" s="96"/>
      <c r="GR1945" s="96"/>
      <c r="GS1945" s="96"/>
      <c r="GT1945" s="96"/>
      <c r="GU1945" s="96"/>
      <c r="GV1945" s="96"/>
      <c r="GW1945" s="96"/>
      <c r="GX1945" s="96"/>
    </row>
    <row r="1946" spans="1:206" hidden="1">
      <c r="A1946" s="97" t="s">
        <v>2652</v>
      </c>
      <c r="B1946" s="81" t="s">
        <v>2575</v>
      </c>
      <c r="C1946" t="s">
        <v>714</v>
      </c>
      <c r="D1946" s="94" t="s">
        <v>2576</v>
      </c>
      <c r="E1946" s="81" t="s">
        <v>2677</v>
      </c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  <c r="S1946" s="81"/>
      <c r="T1946" s="81"/>
      <c r="U1946" s="81"/>
      <c r="V1946" s="81"/>
      <c r="W1946" s="81"/>
      <c r="X1946" s="81"/>
      <c r="Y1946" s="81"/>
      <c r="Z1946" s="81"/>
      <c r="AA1946" s="81"/>
      <c r="AB1946" s="81"/>
      <c r="AC1946" s="81"/>
      <c r="AD1946" s="81"/>
      <c r="AE1946" s="81"/>
      <c r="AF1946" s="81"/>
      <c r="AG1946" s="81"/>
      <c r="AH1946" s="81"/>
      <c r="AI1946" s="81"/>
      <c r="AJ1946" s="81"/>
      <c r="AK1946" s="81"/>
      <c r="AL1946" s="81"/>
      <c r="AM1946" s="81"/>
      <c r="AN1946" s="81"/>
      <c r="AO1946" s="81"/>
      <c r="AP1946" s="81"/>
      <c r="AQ1946" s="81"/>
      <c r="AR1946" s="81"/>
      <c r="AS1946" s="81"/>
      <c r="AT1946" s="81"/>
      <c r="AU1946" s="81"/>
      <c r="AV1946" s="81"/>
      <c r="AW1946" s="81"/>
      <c r="AX1946" s="81"/>
      <c r="AY1946" s="81"/>
      <c r="AZ1946" s="81"/>
      <c r="BA1946" s="81"/>
      <c r="BB1946" s="81"/>
      <c r="BC1946" s="81"/>
      <c r="BD1946" s="81"/>
      <c r="BE1946" s="81"/>
      <c r="BF1946" s="81"/>
      <c r="BG1946" s="81"/>
      <c r="BH1946" s="81"/>
      <c r="BI1946" s="81"/>
      <c r="BJ1946" s="81"/>
      <c r="BK1946" s="81"/>
      <c r="BL1946" s="81"/>
      <c r="BM1946" s="81"/>
      <c r="BN1946" s="81"/>
      <c r="BO1946" s="81"/>
      <c r="BP1946" s="81"/>
      <c r="BQ1946" s="81"/>
      <c r="BR1946" s="81"/>
      <c r="BS1946" s="111"/>
      <c r="BT1946" s="111"/>
      <c r="BU1946" s="111"/>
      <c r="BV1946" s="111"/>
      <c r="BW1946" s="111"/>
      <c r="BX1946" s="111"/>
      <c r="BY1946" s="111"/>
      <c r="BZ1946" s="111"/>
      <c r="CA1946" s="111"/>
      <c r="CB1946" s="111"/>
      <c r="CC1946" s="111"/>
      <c r="CD1946" s="111"/>
      <c r="CE1946" s="111"/>
      <c r="CF1946" s="111"/>
      <c r="CG1946" s="111"/>
      <c r="CH1946" s="111"/>
      <c r="CI1946" s="111">
        <f t="shared" ref="CI1946:DY1946" si="124">CI1945/CI1933</f>
        <v>0.98660495382148983</v>
      </c>
      <c r="CJ1946" s="111">
        <f t="shared" si="124"/>
        <v>0.96356483621935907</v>
      </c>
      <c r="CK1946" s="111">
        <f t="shared" si="124"/>
        <v>0.99610437341882674</v>
      </c>
      <c r="CL1946" s="111">
        <f t="shared" si="124"/>
        <v>0.99579211660181699</v>
      </c>
      <c r="CM1946" s="111">
        <f t="shared" si="124"/>
        <v>0.98847564230669493</v>
      </c>
      <c r="CN1946" s="111">
        <f t="shared" si="124"/>
        <v>0.97632109912047593</v>
      </c>
      <c r="CO1946" s="111">
        <f t="shared" si="124"/>
        <v>0.99633592072129895</v>
      </c>
      <c r="CP1946" s="111">
        <f t="shared" si="124"/>
        <v>1.0018034429260476</v>
      </c>
      <c r="CQ1946" s="111">
        <f t="shared" si="124"/>
        <v>0.99380879157639723</v>
      </c>
      <c r="CR1946" s="111">
        <f t="shared" si="124"/>
        <v>0.98372547525710274</v>
      </c>
      <c r="CS1946" s="111">
        <f t="shared" si="124"/>
        <v>1.0015056370336974</v>
      </c>
      <c r="CT1946" s="111">
        <f t="shared" si="124"/>
        <v>0.99979799754294907</v>
      </c>
      <c r="CU1946" s="111">
        <f t="shared" si="124"/>
        <v>1.035790304634904</v>
      </c>
      <c r="CV1946" s="111">
        <f t="shared" si="124"/>
        <v>1.0165399863675888</v>
      </c>
      <c r="CW1946" s="111">
        <f t="shared" si="124"/>
        <v>0.99346507681921703</v>
      </c>
      <c r="CX1946" s="111">
        <f t="shared" si="124"/>
        <v>1.0033764734322732</v>
      </c>
      <c r="CY1946" s="111">
        <f t="shared" si="124"/>
        <v>0.98707479932664322</v>
      </c>
      <c r="CZ1946" s="111">
        <f t="shared" si="124"/>
        <v>0.99877422712456354</v>
      </c>
      <c r="DA1946" s="111">
        <f t="shared" si="124"/>
        <v>1.0026922826081957</v>
      </c>
      <c r="DB1946" s="111">
        <f t="shared" si="124"/>
        <v>1.0234707750385854</v>
      </c>
      <c r="DC1946" s="111">
        <f t="shared" si="124"/>
        <v>0.99700815303657797</v>
      </c>
      <c r="DD1946" s="111">
        <f t="shared" si="124"/>
        <v>1.0240531357030653</v>
      </c>
      <c r="DE1946" s="111">
        <f t="shared" si="124"/>
        <v>1.0378836784552752</v>
      </c>
      <c r="DF1946" s="111">
        <f t="shared" si="124"/>
        <v>1.021369086348048</v>
      </c>
      <c r="DG1946" s="111">
        <f t="shared" si="124"/>
        <v>1.032244561532456</v>
      </c>
      <c r="DH1946" s="111">
        <f t="shared" si="124"/>
        <v>1.0337608039110386</v>
      </c>
      <c r="DI1946" s="111">
        <f t="shared" si="124"/>
        <v>1.0463036950808016</v>
      </c>
      <c r="DJ1946" s="111">
        <f t="shared" si="124"/>
        <v>1.026868572365544</v>
      </c>
      <c r="DK1946" s="111">
        <f t="shared" si="124"/>
        <v>1.012226708366387</v>
      </c>
      <c r="DL1946" s="111">
        <f t="shared" si="124"/>
        <v>1.0036799135033265</v>
      </c>
      <c r="DM1946" s="111">
        <f t="shared" si="124"/>
        <v>0.98104896928614127</v>
      </c>
      <c r="DN1946" s="111">
        <f t="shared" si="124"/>
        <v>0.97364236726611497</v>
      </c>
      <c r="DO1946" s="111">
        <f t="shared" si="124"/>
        <v>0.97239504530982268</v>
      </c>
      <c r="DP1946" s="111">
        <f t="shared" si="124"/>
        <v>0.97911355067390615</v>
      </c>
      <c r="DQ1946" s="111">
        <f t="shared" si="124"/>
        <v>0.98004197593479603</v>
      </c>
      <c r="DR1946" s="111">
        <f t="shared" si="124"/>
        <v>1.0129695178029772</v>
      </c>
      <c r="DS1946" s="111">
        <f t="shared" si="124"/>
        <v>1.000045591124866</v>
      </c>
      <c r="DT1946" s="111">
        <f t="shared" si="124"/>
        <v>0.9714063771501964</v>
      </c>
      <c r="DU1946" s="111">
        <f t="shared" si="124"/>
        <v>0.9522522428768766</v>
      </c>
      <c r="DV1946" s="111">
        <f t="shared" si="124"/>
        <v>0.97269736378676774</v>
      </c>
      <c r="DW1946" s="111">
        <f t="shared" si="124"/>
        <v>0.98667377865938122</v>
      </c>
      <c r="DX1946" s="111">
        <f t="shared" si="124"/>
        <v>0.92785255714126957</v>
      </c>
      <c r="DY1946" s="111">
        <f t="shared" si="124"/>
        <v>0.91515763983764731</v>
      </c>
      <c r="DZ1946" s="81"/>
      <c r="EA1946" s="81"/>
      <c r="EB1946" s="81"/>
      <c r="EC1946" s="81"/>
      <c r="ED1946" s="81"/>
      <c r="EE1946" s="81"/>
      <c r="EF1946" s="81"/>
      <c r="EG1946" s="81"/>
      <c r="EH1946" s="81"/>
      <c r="EI1946" s="81"/>
      <c r="EJ1946" s="81"/>
      <c r="EK1946" s="81"/>
      <c r="EL1946" s="81"/>
      <c r="EM1946" s="81"/>
      <c r="EN1946" s="81"/>
      <c r="EO1946" s="81"/>
      <c r="EP1946" s="81"/>
      <c r="EQ1946" s="81"/>
      <c r="ER1946" s="81"/>
      <c r="ES1946" s="81"/>
      <c r="ET1946" s="81"/>
      <c r="EU1946" s="81"/>
      <c r="EV1946" s="81"/>
      <c r="EW1946" s="81"/>
      <c r="EX1946" s="81"/>
      <c r="EY1946" s="81"/>
      <c r="EZ1946" s="81"/>
      <c r="FA1946" s="81"/>
      <c r="FB1946" s="81"/>
      <c r="FC1946" s="81"/>
      <c r="FD1946" s="81"/>
      <c r="FE1946" s="81"/>
      <c r="FF1946" s="81"/>
      <c r="FG1946" s="81"/>
      <c r="FH1946" s="81"/>
      <c r="FI1946" s="81"/>
      <c r="FJ1946" s="81"/>
      <c r="FK1946" s="81"/>
      <c r="FL1946" s="81"/>
      <c r="FM1946" s="81"/>
      <c r="FN1946" s="81"/>
      <c r="FO1946" s="81"/>
      <c r="FP1946" s="81"/>
      <c r="FQ1946" s="81"/>
      <c r="FR1946" s="81"/>
      <c r="FS1946" s="81"/>
      <c r="FT1946" s="81"/>
      <c r="FU1946" s="81"/>
      <c r="FV1946" s="81"/>
      <c r="FW1946" s="81"/>
      <c r="FX1946" s="81"/>
      <c r="FY1946" s="81"/>
      <c r="FZ1946" s="81"/>
      <c r="GA1946" s="81"/>
      <c r="GB1946" s="81"/>
      <c r="GC1946" s="81"/>
      <c r="GD1946" s="81"/>
      <c r="GE1946" s="81"/>
      <c r="GF1946" s="81"/>
      <c r="GG1946" s="81"/>
      <c r="GH1946" s="81"/>
      <c r="GI1946" s="81"/>
      <c r="GJ1946" s="81"/>
      <c r="GK1946" s="81"/>
      <c r="GL1946" s="81"/>
      <c r="GM1946" s="81"/>
      <c r="GN1946" s="81"/>
      <c r="GO1946" s="81"/>
      <c r="GP1946" s="81"/>
      <c r="GQ1946" s="81"/>
      <c r="GR1946" s="81"/>
      <c r="GS1946" s="81"/>
      <c r="GT1946" s="81"/>
      <c r="GU1946" s="81"/>
      <c r="GV1946" s="81"/>
      <c r="GW1946" s="81"/>
      <c r="GX1946" s="81"/>
    </row>
    <row r="1947" spans="1:206" hidden="1">
      <c r="A1947" s="101" t="s">
        <v>2652</v>
      </c>
      <c r="B1947" s="96" t="s">
        <v>2575</v>
      </c>
      <c r="C1947" s="35" t="s">
        <v>714</v>
      </c>
      <c r="D1947" s="95" t="s">
        <v>2576</v>
      </c>
      <c r="E1947" s="62" t="s">
        <v>2678</v>
      </c>
      <c r="F1947" s="63"/>
      <c r="G1947" s="63"/>
      <c r="H1947" s="63"/>
      <c r="I1947" s="63"/>
      <c r="J1947" s="63"/>
      <c r="K1947" s="63"/>
      <c r="L1947" s="63"/>
      <c r="M1947" s="63"/>
      <c r="N1947" s="63"/>
      <c r="O1947" s="63"/>
      <c r="P1947" s="63"/>
      <c r="Q1947" s="63"/>
      <c r="R1947" s="63"/>
      <c r="S1947" s="63"/>
      <c r="T1947" s="63"/>
      <c r="U1947" s="63"/>
      <c r="V1947" s="63"/>
      <c r="W1947" s="63"/>
      <c r="X1947" s="63"/>
      <c r="Y1947" s="63"/>
      <c r="Z1947" s="63"/>
      <c r="AA1947" s="63"/>
      <c r="AB1947" s="63"/>
      <c r="AC1947" s="63"/>
      <c r="AD1947" s="63"/>
      <c r="AE1947" s="63"/>
      <c r="AF1947" s="63"/>
      <c r="AG1947" s="63"/>
      <c r="AH1947" s="63"/>
      <c r="AI1947" s="63"/>
      <c r="AJ1947" s="63"/>
      <c r="AK1947" s="63"/>
      <c r="AL1947" s="63"/>
      <c r="AM1947" s="63"/>
      <c r="AN1947" s="63"/>
      <c r="AO1947" s="63"/>
      <c r="AP1947" s="63"/>
      <c r="AQ1947" s="63"/>
      <c r="AR1947" s="63"/>
      <c r="AS1947" s="63"/>
      <c r="AT1947" s="63"/>
      <c r="AU1947" s="63"/>
      <c r="AV1947" s="63"/>
      <c r="AW1947" s="63"/>
      <c r="AX1947" s="63"/>
      <c r="AY1947" s="63"/>
      <c r="AZ1947" s="63"/>
      <c r="BA1947" s="63"/>
      <c r="BB1947" s="63"/>
      <c r="BC1947" s="63"/>
      <c r="BD1947" s="63"/>
      <c r="BE1947" s="63"/>
      <c r="BF1947" s="63"/>
      <c r="BG1947" s="63"/>
      <c r="BH1947" s="63"/>
      <c r="BI1947" s="63"/>
      <c r="BJ1947" s="63"/>
      <c r="BK1947" s="63"/>
      <c r="BL1947" s="63"/>
      <c r="BM1947" s="63"/>
      <c r="BN1947" s="63"/>
      <c r="BO1947" s="63"/>
      <c r="BP1947" s="63"/>
      <c r="BQ1947" s="63"/>
      <c r="BR1947" s="63"/>
      <c r="BS1947" s="63">
        <f t="shared" ref="BS1947:CB1952" si="125">BS1940*1000000/BS2</f>
        <v>8.6532696804077477E-2</v>
      </c>
      <c r="BT1947" s="63">
        <f t="shared" si="125"/>
        <v>8.4279820590582283E-2</v>
      </c>
      <c r="BU1947" s="63">
        <f t="shared" si="125"/>
        <v>8.3983942225810279E-2</v>
      </c>
      <c r="BV1947" s="63">
        <f t="shared" si="125"/>
        <v>8.5125382533127666E-2</v>
      </c>
      <c r="BW1947" s="63">
        <f t="shared" si="125"/>
        <v>8.3708027040090824E-2</v>
      </c>
      <c r="BX1947" s="63">
        <f t="shared" si="125"/>
        <v>8.4880324092054552E-2</v>
      </c>
      <c r="BY1947" s="63">
        <f t="shared" si="125"/>
        <v>8.7801616877775671E-2</v>
      </c>
      <c r="BZ1947" s="63">
        <f t="shared" si="125"/>
        <v>8.582382074161185E-2</v>
      </c>
      <c r="CA1947" s="63">
        <f t="shared" si="125"/>
        <v>8.8964842969109378E-2</v>
      </c>
      <c r="CB1947" s="63">
        <f t="shared" si="125"/>
        <v>9.0130044346114449E-2</v>
      </c>
      <c r="CC1947" s="63">
        <f t="shared" ref="CC1947:DV1952" si="126">CC1940*1000000/CC2</f>
        <v>9.2887897134581593E-2</v>
      </c>
      <c r="CD1947" s="63">
        <f t="shared" si="126"/>
        <v>9.6293193370401736E-2</v>
      </c>
      <c r="CE1947" s="63">
        <f t="shared" si="126"/>
        <v>9.571732093550013E-2</v>
      </c>
      <c r="CF1947" s="63">
        <f t="shared" si="126"/>
        <v>9.0402943781801956E-2</v>
      </c>
      <c r="CG1947" s="63">
        <f t="shared" si="126"/>
        <v>9.3200123252628053E-2</v>
      </c>
      <c r="CH1947" s="63">
        <f t="shared" si="126"/>
        <v>9.7057867488850744E-2</v>
      </c>
      <c r="CI1947" s="63">
        <f t="shared" si="126"/>
        <v>0.11029615739556706</v>
      </c>
      <c r="CJ1947" s="63">
        <f t="shared" si="126"/>
        <v>0.11809117919128018</v>
      </c>
      <c r="CK1947" s="63">
        <f t="shared" si="126"/>
        <v>0.11674102258771582</v>
      </c>
      <c r="CL1947" s="63">
        <f t="shared" si="126"/>
        <v>0.12143563296707084</v>
      </c>
      <c r="CM1947" s="63">
        <f t="shared" si="126"/>
        <v>0.12181011615702947</v>
      </c>
      <c r="CN1947" s="63">
        <f t="shared" si="126"/>
        <v>0.12113814428810731</v>
      </c>
      <c r="CO1947" s="63">
        <f t="shared" si="126"/>
        <v>0.1211106378273147</v>
      </c>
      <c r="CP1947" s="63">
        <f t="shared" si="126"/>
        <v>0.1266148267299449</v>
      </c>
      <c r="CQ1947" s="63">
        <f t="shared" si="126"/>
        <v>0.11567005260611717</v>
      </c>
      <c r="CR1947" s="63">
        <f t="shared" si="126"/>
        <v>0.11825733998050537</v>
      </c>
      <c r="CS1947" s="63">
        <f t="shared" si="126"/>
        <v>0.11206996754873506</v>
      </c>
      <c r="CT1947" s="63">
        <f t="shared" si="126"/>
        <v>0.10990140107305847</v>
      </c>
      <c r="CU1947" s="63">
        <f t="shared" si="126"/>
        <v>0.1087644677526841</v>
      </c>
      <c r="CV1947" s="63">
        <f t="shared" si="126"/>
        <v>0.10886054647304834</v>
      </c>
      <c r="CW1947" s="63">
        <f t="shared" si="126"/>
        <v>0.10950547719982515</v>
      </c>
      <c r="CX1947" s="63">
        <f t="shared" si="126"/>
        <v>0.10826468423421549</v>
      </c>
      <c r="CY1947" s="63">
        <f t="shared" si="126"/>
        <v>0.10832657343644886</v>
      </c>
      <c r="CZ1947" s="63">
        <f t="shared" si="126"/>
        <v>0.10330818504266483</v>
      </c>
      <c r="DA1947" s="63">
        <f t="shared" si="126"/>
        <v>0.10394453044333755</v>
      </c>
      <c r="DB1947" s="63">
        <f t="shared" si="126"/>
        <v>0.10118534379056371</v>
      </c>
      <c r="DC1947" s="63">
        <f t="shared" si="126"/>
        <v>9.9962123180145607E-2</v>
      </c>
      <c r="DD1947" s="63">
        <f t="shared" si="126"/>
        <v>9.3359008393885168E-2</v>
      </c>
      <c r="DE1947" s="63">
        <f t="shared" si="126"/>
        <v>9.9110938075203825E-2</v>
      </c>
      <c r="DF1947" s="63">
        <f t="shared" si="126"/>
        <v>0.10635790242246498</v>
      </c>
      <c r="DG1947" s="63">
        <f t="shared" si="126"/>
        <v>9.6286681872450208E-2</v>
      </c>
      <c r="DH1947" s="63">
        <f t="shared" si="126"/>
        <v>9.5231948185614687E-2</v>
      </c>
      <c r="DI1947" s="63">
        <f t="shared" si="126"/>
        <v>9.4365135866884456E-2</v>
      </c>
      <c r="DJ1947" s="63">
        <f t="shared" si="126"/>
        <v>0.10132337481261866</v>
      </c>
      <c r="DK1947" s="63">
        <f t="shared" si="126"/>
        <v>9.8344671322473987E-2</v>
      </c>
      <c r="DL1947" s="63">
        <f t="shared" si="126"/>
        <v>9.5105300074299917E-2</v>
      </c>
      <c r="DM1947" s="63">
        <f t="shared" si="126"/>
        <v>9.1253920938156999E-2</v>
      </c>
      <c r="DN1947" s="63">
        <f t="shared" si="126"/>
        <v>8.6711315264806521E-2</v>
      </c>
      <c r="DO1947" s="63">
        <f t="shared" si="126"/>
        <v>8.5379107859758774E-2</v>
      </c>
      <c r="DP1947" s="63">
        <f t="shared" si="126"/>
        <v>8.7116786289947665E-2</v>
      </c>
      <c r="DQ1947" s="63">
        <f t="shared" si="126"/>
        <v>8.0412422299464326E-2</v>
      </c>
      <c r="DR1947" s="63">
        <f t="shared" si="126"/>
        <v>8.3157445029628602E-2</v>
      </c>
      <c r="DS1947" s="63">
        <f t="shared" si="126"/>
        <v>8.1181256957304715E-2</v>
      </c>
      <c r="DT1947" s="63">
        <f t="shared" si="126"/>
        <v>7.7677838019228326E-2</v>
      </c>
      <c r="DU1947" s="63">
        <f t="shared" si="126"/>
        <v>8.0063698401761793E-2</v>
      </c>
      <c r="DV1947" s="63">
        <f t="shared" si="126"/>
        <v>7.5525652977311605E-2</v>
      </c>
      <c r="DW1947" s="63">
        <f>DW1940*1000000/DW2</f>
        <v>7.3907678549448241E-2</v>
      </c>
      <c r="DX1947" s="63"/>
      <c r="DY1947" s="63"/>
      <c r="DZ1947" s="62"/>
      <c r="EA1947" s="62"/>
      <c r="EB1947" s="62"/>
      <c r="EC1947" s="62"/>
      <c r="ED1947" s="62"/>
      <c r="EE1947" s="62"/>
      <c r="EF1947" s="62"/>
      <c r="EG1947" s="62"/>
      <c r="EH1947" s="62"/>
      <c r="EI1947" s="62"/>
      <c r="EJ1947" s="62"/>
      <c r="EK1947" s="62"/>
      <c r="EL1947" s="62"/>
      <c r="EM1947" s="62"/>
      <c r="EN1947" s="62"/>
      <c r="EO1947" s="62"/>
      <c r="EP1947" s="62"/>
      <c r="EQ1947" s="62"/>
      <c r="ER1947" s="62"/>
      <c r="ES1947" s="62"/>
      <c r="ET1947" s="62"/>
      <c r="EU1947" s="62"/>
      <c r="EV1947" s="62"/>
      <c r="EW1947" s="62"/>
      <c r="EX1947" s="62"/>
      <c r="EY1947" s="62"/>
      <c r="EZ1947" s="62"/>
      <c r="FA1947" s="62"/>
      <c r="FB1947" s="62"/>
      <c r="FC1947" s="62"/>
      <c r="FD1947" s="62"/>
      <c r="FE1947" s="62"/>
      <c r="FF1947" s="62"/>
      <c r="FG1947" s="62"/>
      <c r="FH1947" s="62"/>
      <c r="FI1947" s="62"/>
      <c r="FJ1947" s="62"/>
      <c r="FK1947" s="62"/>
      <c r="FL1947" s="62"/>
      <c r="FM1947" s="62"/>
      <c r="FN1947" s="62"/>
      <c r="FO1947" s="62"/>
      <c r="FP1947" s="62"/>
      <c r="FQ1947" s="62"/>
      <c r="FR1947" s="62"/>
      <c r="FS1947" s="62"/>
      <c r="FT1947" s="62"/>
      <c r="FU1947" s="62"/>
      <c r="FV1947" s="62"/>
      <c r="FW1947" s="62"/>
      <c r="FX1947" s="62"/>
      <c r="FY1947" s="62"/>
      <c r="FZ1947" s="62"/>
      <c r="GA1947" s="62"/>
      <c r="GB1947" s="62"/>
      <c r="GC1947" s="62"/>
      <c r="GD1947" s="62"/>
      <c r="GE1947" s="62"/>
      <c r="GF1947" s="62"/>
      <c r="GG1947" s="62"/>
      <c r="GH1947" s="62"/>
      <c r="GI1947" s="62"/>
      <c r="GJ1947" s="62"/>
      <c r="GK1947" s="62"/>
      <c r="GL1947" s="62"/>
      <c r="GM1947" s="62"/>
      <c r="GN1947" s="62"/>
      <c r="GO1947" s="62"/>
      <c r="GP1947" s="62"/>
      <c r="GQ1947" s="62"/>
      <c r="GR1947" s="62"/>
      <c r="GS1947" s="62"/>
      <c r="GT1947" s="62"/>
      <c r="GU1947" s="62"/>
      <c r="GV1947" s="62"/>
      <c r="GW1947" s="62"/>
      <c r="GX1947" s="62"/>
    </row>
    <row r="1948" spans="1:206" hidden="1">
      <c r="A1948" s="101" t="s">
        <v>2652</v>
      </c>
      <c r="B1948" s="96" t="s">
        <v>2575</v>
      </c>
      <c r="C1948" s="35" t="s">
        <v>714</v>
      </c>
      <c r="D1948" s="95" t="s">
        <v>2576</v>
      </c>
      <c r="E1948" s="62" t="s">
        <v>2679</v>
      </c>
      <c r="F1948" s="63"/>
      <c r="G1948" s="63"/>
      <c r="H1948" s="63"/>
      <c r="I1948" s="63"/>
      <c r="J1948" s="63"/>
      <c r="K1948" s="63"/>
      <c r="L1948" s="63"/>
      <c r="M1948" s="63"/>
      <c r="N1948" s="63"/>
      <c r="O1948" s="63"/>
      <c r="P1948" s="63"/>
      <c r="Q1948" s="63"/>
      <c r="R1948" s="63"/>
      <c r="S1948" s="63"/>
      <c r="T1948" s="63"/>
      <c r="U1948" s="63"/>
      <c r="V1948" s="63"/>
      <c r="W1948" s="63"/>
      <c r="X1948" s="63"/>
      <c r="Y1948" s="63"/>
      <c r="Z1948" s="63"/>
      <c r="AA1948" s="63"/>
      <c r="AB1948" s="63"/>
      <c r="AC1948" s="63"/>
      <c r="AD1948" s="63"/>
      <c r="AE1948" s="63"/>
      <c r="AF1948" s="63"/>
      <c r="AG1948" s="63"/>
      <c r="AH1948" s="63"/>
      <c r="AI1948" s="63"/>
      <c r="AJ1948" s="63"/>
      <c r="AK1948" s="63"/>
      <c r="AL1948" s="63"/>
      <c r="AM1948" s="63"/>
      <c r="AN1948" s="63"/>
      <c r="AO1948" s="63"/>
      <c r="AP1948" s="63"/>
      <c r="AQ1948" s="63"/>
      <c r="AR1948" s="63"/>
      <c r="AS1948" s="63"/>
      <c r="AT1948" s="63"/>
      <c r="AU1948" s="63"/>
      <c r="AV1948" s="63"/>
      <c r="AW1948" s="63"/>
      <c r="AX1948" s="63"/>
      <c r="AY1948" s="63"/>
      <c r="AZ1948" s="63"/>
      <c r="BA1948" s="63"/>
      <c r="BB1948" s="63"/>
      <c r="BC1948" s="63"/>
      <c r="BD1948" s="63"/>
      <c r="BE1948" s="63"/>
      <c r="BF1948" s="63"/>
      <c r="BG1948" s="63"/>
      <c r="BH1948" s="63"/>
      <c r="BI1948" s="63"/>
      <c r="BJ1948" s="63"/>
      <c r="BK1948" s="63"/>
      <c r="BL1948" s="63"/>
      <c r="BM1948" s="63"/>
      <c r="BN1948" s="63"/>
      <c r="BO1948" s="63"/>
      <c r="BP1948" s="63"/>
      <c r="BQ1948" s="63"/>
      <c r="BR1948" s="63"/>
      <c r="BS1948" s="63">
        <f t="shared" si="125"/>
        <v>0.11837979099813492</v>
      </c>
      <c r="BT1948" s="63">
        <f t="shared" si="125"/>
        <v>0.12217059742313192</v>
      </c>
      <c r="BU1948" s="63">
        <f t="shared" si="125"/>
        <v>0.11559181790785378</v>
      </c>
      <c r="BV1948" s="63">
        <f t="shared" si="125"/>
        <v>0.1145798367568934</v>
      </c>
      <c r="BW1948" s="63">
        <f t="shared" si="125"/>
        <v>0.12618713587408148</v>
      </c>
      <c r="BX1948" s="63">
        <f t="shared" si="125"/>
        <v>0.13864905423619869</v>
      </c>
      <c r="BY1948" s="63">
        <f t="shared" si="125"/>
        <v>0.14556495822960269</v>
      </c>
      <c r="BZ1948" s="63">
        <f t="shared" si="125"/>
        <v>0.14788291661338024</v>
      </c>
      <c r="CA1948" s="63">
        <f t="shared" si="125"/>
        <v>0.14797709820353977</v>
      </c>
      <c r="CB1948" s="63">
        <f t="shared" si="125"/>
        <v>0.14830085305202748</v>
      </c>
      <c r="CC1948" s="63">
        <f t="shared" si="126"/>
        <v>0.15701341326636953</v>
      </c>
      <c r="CD1948" s="63">
        <f t="shared" si="126"/>
        <v>0.15756432341557364</v>
      </c>
      <c r="CE1948" s="63">
        <f t="shared" si="126"/>
        <v>0.16500837243008634</v>
      </c>
      <c r="CF1948" s="63">
        <f t="shared" si="126"/>
        <v>0.16987404247823562</v>
      </c>
      <c r="CG1948" s="63">
        <f t="shared" si="126"/>
        <v>0.17495097090508926</v>
      </c>
      <c r="CH1948" s="63">
        <f t="shared" si="126"/>
        <v>0.18167562437908616</v>
      </c>
      <c r="CI1948" s="63">
        <f t="shared" si="126"/>
        <v>0.18397521349594292</v>
      </c>
      <c r="CJ1948" s="63">
        <f t="shared" si="126"/>
        <v>0.18726567951124123</v>
      </c>
      <c r="CK1948" s="63">
        <f t="shared" si="126"/>
        <v>0.19497469371575291</v>
      </c>
      <c r="CL1948" s="63">
        <f t="shared" si="126"/>
        <v>0.20809288197755393</v>
      </c>
      <c r="CM1948" s="63">
        <f t="shared" si="126"/>
        <v>0.23486489368742508</v>
      </c>
      <c r="CN1948" s="63">
        <f t="shared" si="126"/>
        <v>0.23961057364477795</v>
      </c>
      <c r="CO1948" s="63">
        <f t="shared" si="126"/>
        <v>0.25150298974267593</v>
      </c>
      <c r="CP1948" s="63">
        <f t="shared" si="126"/>
        <v>0.26351234679707453</v>
      </c>
      <c r="CQ1948" s="63">
        <f t="shared" si="126"/>
        <v>0.26907213818532377</v>
      </c>
      <c r="CR1948" s="63">
        <f t="shared" si="126"/>
        <v>0.26874698940569869</v>
      </c>
      <c r="CS1948" s="63">
        <f t="shared" si="126"/>
        <v>0.27442079912492146</v>
      </c>
      <c r="CT1948" s="63">
        <f t="shared" si="126"/>
        <v>0.27872154432359342</v>
      </c>
      <c r="CU1948" s="63">
        <f t="shared" si="126"/>
        <v>0.28692588529008173</v>
      </c>
      <c r="CV1948" s="63">
        <f t="shared" si="126"/>
        <v>0.29598004946946144</v>
      </c>
      <c r="CW1948" s="63">
        <f t="shared" si="126"/>
        <v>0.29616117134680453</v>
      </c>
      <c r="CX1948" s="63">
        <f t="shared" si="126"/>
        <v>0.30386782399940615</v>
      </c>
      <c r="CY1948" s="63">
        <f t="shared" si="126"/>
        <v>0.29991264737044454</v>
      </c>
      <c r="CZ1948" s="63">
        <f t="shared" si="126"/>
        <v>0.29512819580668287</v>
      </c>
      <c r="DA1948" s="63">
        <f t="shared" si="126"/>
        <v>0.29836144883891924</v>
      </c>
      <c r="DB1948" s="63">
        <f t="shared" si="126"/>
        <v>0.30592733339748157</v>
      </c>
      <c r="DC1948" s="63">
        <f t="shared" si="126"/>
        <v>0.31591431988899465</v>
      </c>
      <c r="DD1948" s="63">
        <f t="shared" si="126"/>
        <v>0.33590963425512621</v>
      </c>
      <c r="DE1948" s="63">
        <f t="shared" si="126"/>
        <v>0.37986403845310529</v>
      </c>
      <c r="DF1948" s="63">
        <f t="shared" si="126"/>
        <v>0.42239487905875495</v>
      </c>
      <c r="DG1948" s="63">
        <f t="shared" si="126"/>
        <v>0.47471845459683221</v>
      </c>
      <c r="DH1948" s="63">
        <f t="shared" si="126"/>
        <v>0.5058550892562611</v>
      </c>
      <c r="DI1948" s="63">
        <f t="shared" si="126"/>
        <v>0.54337967255239361</v>
      </c>
      <c r="DJ1948" s="63">
        <f t="shared" si="126"/>
        <v>0.55208691489058193</v>
      </c>
      <c r="DK1948" s="63">
        <f t="shared" si="126"/>
        <v>0.56409814102877043</v>
      </c>
      <c r="DL1948" s="63">
        <f t="shared" si="126"/>
        <v>0.58393201026856145</v>
      </c>
      <c r="DM1948" s="63">
        <f t="shared" si="126"/>
        <v>0.61967504116970151</v>
      </c>
      <c r="DN1948" s="63">
        <f t="shared" si="126"/>
        <v>0.62652385671930011</v>
      </c>
      <c r="DO1948" s="63">
        <f t="shared" si="126"/>
        <v>0.63245413503806713</v>
      </c>
      <c r="DP1948" s="63">
        <f t="shared" si="126"/>
        <v>0.63548453956158113</v>
      </c>
      <c r="DQ1948" s="63">
        <f t="shared" si="126"/>
        <v>0.62197202360667025</v>
      </c>
      <c r="DR1948" s="63">
        <f t="shared" si="126"/>
        <v>0.6082102817613606</v>
      </c>
      <c r="DS1948" s="63">
        <f t="shared" si="126"/>
        <v>0.61656225832143552</v>
      </c>
      <c r="DT1948" s="63">
        <f t="shared" si="126"/>
        <v>0.629550147629509</v>
      </c>
      <c r="DU1948" s="63">
        <f t="shared" si="126"/>
        <v>0.63935107290109827</v>
      </c>
      <c r="DV1948" s="63">
        <f t="shared" si="126"/>
        <v>0.63421397176088323</v>
      </c>
      <c r="DW1948" s="63">
        <f t="shared" ref="DW1948:DW1952" si="127">DW1941*1000000/DW3</f>
        <v>0.66063177663745309</v>
      </c>
      <c r="DX1948" s="63"/>
      <c r="DY1948" s="63"/>
      <c r="DZ1948" s="62"/>
      <c r="EA1948" s="62"/>
      <c r="EB1948" s="62"/>
      <c r="EC1948" s="62"/>
      <c r="ED1948" s="62"/>
      <c r="EE1948" s="62"/>
      <c r="EF1948" s="62"/>
      <c r="EG1948" s="62"/>
      <c r="EH1948" s="62"/>
      <c r="EI1948" s="62"/>
      <c r="EJ1948" s="62"/>
      <c r="EK1948" s="62"/>
      <c r="EL1948" s="62"/>
      <c r="EM1948" s="62"/>
      <c r="EN1948" s="62"/>
      <c r="EO1948" s="62"/>
      <c r="EP1948" s="62"/>
      <c r="EQ1948" s="62"/>
      <c r="ER1948" s="62"/>
      <c r="ES1948" s="62"/>
      <c r="ET1948" s="62"/>
      <c r="EU1948" s="62"/>
      <c r="EV1948" s="62"/>
      <c r="EW1948" s="62"/>
      <c r="EX1948" s="62"/>
      <c r="EY1948" s="62"/>
      <c r="EZ1948" s="62"/>
      <c r="FA1948" s="62"/>
      <c r="FB1948" s="62"/>
      <c r="FC1948" s="62"/>
      <c r="FD1948" s="62"/>
      <c r="FE1948" s="62"/>
      <c r="FF1948" s="62"/>
      <c r="FG1948" s="62"/>
      <c r="FH1948" s="62"/>
      <c r="FI1948" s="62"/>
      <c r="FJ1948" s="62"/>
      <c r="FK1948" s="62"/>
      <c r="FL1948" s="62"/>
      <c r="FM1948" s="62"/>
      <c r="FN1948" s="62"/>
      <c r="FO1948" s="62"/>
      <c r="FP1948" s="62"/>
      <c r="FQ1948" s="62"/>
      <c r="FR1948" s="62"/>
      <c r="FS1948" s="62"/>
      <c r="FT1948" s="62"/>
      <c r="FU1948" s="62"/>
      <c r="FV1948" s="62"/>
      <c r="FW1948" s="62"/>
      <c r="FX1948" s="62"/>
      <c r="FY1948" s="62"/>
      <c r="FZ1948" s="62"/>
      <c r="GA1948" s="62"/>
      <c r="GB1948" s="62"/>
      <c r="GC1948" s="62"/>
      <c r="GD1948" s="62"/>
      <c r="GE1948" s="62"/>
      <c r="GF1948" s="62"/>
      <c r="GG1948" s="62"/>
      <c r="GH1948" s="62"/>
      <c r="GI1948" s="62"/>
      <c r="GJ1948" s="62"/>
      <c r="GK1948" s="62"/>
      <c r="GL1948" s="62"/>
      <c r="GM1948" s="62"/>
      <c r="GN1948" s="62"/>
      <c r="GO1948" s="62"/>
      <c r="GP1948" s="62"/>
      <c r="GQ1948" s="62"/>
      <c r="GR1948" s="62"/>
      <c r="GS1948" s="62"/>
      <c r="GT1948" s="62"/>
      <c r="GU1948" s="62"/>
      <c r="GV1948" s="62"/>
      <c r="GW1948" s="62"/>
      <c r="GX1948" s="62"/>
    </row>
    <row r="1949" spans="1:206" hidden="1">
      <c r="A1949" s="101" t="s">
        <v>2652</v>
      </c>
      <c r="B1949" s="96" t="s">
        <v>2575</v>
      </c>
      <c r="C1949" s="35" t="s">
        <v>714</v>
      </c>
      <c r="D1949" s="95" t="s">
        <v>2576</v>
      </c>
      <c r="E1949" s="62" t="s">
        <v>2680</v>
      </c>
      <c r="F1949" s="63"/>
      <c r="G1949" s="63"/>
      <c r="H1949" s="63"/>
      <c r="I1949" s="63"/>
      <c r="J1949" s="63"/>
      <c r="K1949" s="63"/>
      <c r="L1949" s="63"/>
      <c r="M1949" s="63"/>
      <c r="N1949" s="63"/>
      <c r="O1949" s="63"/>
      <c r="P1949" s="63"/>
      <c r="Q1949" s="63"/>
      <c r="R1949" s="63"/>
      <c r="S1949" s="63"/>
      <c r="T1949" s="63"/>
      <c r="U1949" s="63"/>
      <c r="V1949" s="63"/>
      <c r="W1949" s="63"/>
      <c r="X1949" s="63"/>
      <c r="Y1949" s="63"/>
      <c r="Z1949" s="63"/>
      <c r="AA1949" s="63"/>
      <c r="AB1949" s="63"/>
      <c r="AC1949" s="63"/>
      <c r="AD1949" s="63"/>
      <c r="AE1949" s="63"/>
      <c r="AF1949" s="63"/>
      <c r="AG1949" s="63"/>
      <c r="AH1949" s="63"/>
      <c r="AI1949" s="63"/>
      <c r="AJ1949" s="63"/>
      <c r="AK1949" s="63"/>
      <c r="AL1949" s="63"/>
      <c r="AM1949" s="63"/>
      <c r="AN1949" s="63"/>
      <c r="AO1949" s="63"/>
      <c r="AP1949" s="63"/>
      <c r="AQ1949" s="63"/>
      <c r="AR1949" s="63"/>
      <c r="AS1949" s="63"/>
      <c r="AT1949" s="63"/>
      <c r="AU1949" s="63"/>
      <c r="AV1949" s="63"/>
      <c r="AW1949" s="63"/>
      <c r="AX1949" s="63"/>
      <c r="AY1949" s="63"/>
      <c r="AZ1949" s="63"/>
      <c r="BA1949" s="63"/>
      <c r="BB1949" s="63"/>
      <c r="BC1949" s="63"/>
      <c r="BD1949" s="63"/>
      <c r="BE1949" s="63"/>
      <c r="BF1949" s="63"/>
      <c r="BG1949" s="63"/>
      <c r="BH1949" s="63"/>
      <c r="BI1949" s="63"/>
      <c r="BJ1949" s="63"/>
      <c r="BK1949" s="63"/>
      <c r="BL1949" s="63"/>
      <c r="BM1949" s="63"/>
      <c r="BN1949" s="63"/>
      <c r="BO1949" s="63"/>
      <c r="BP1949" s="63"/>
      <c r="BQ1949" s="63"/>
      <c r="BR1949" s="63"/>
      <c r="BS1949" s="63">
        <f t="shared" si="125"/>
        <v>1.3728407562443343</v>
      </c>
      <c r="BT1949" s="63">
        <f t="shared" si="125"/>
        <v>1.399318655442316</v>
      </c>
      <c r="BU1949" s="63">
        <f t="shared" si="125"/>
        <v>1.4014794222192406</v>
      </c>
      <c r="BV1949" s="63">
        <f t="shared" si="125"/>
        <v>1.399536322458762</v>
      </c>
      <c r="BW1949" s="63">
        <f t="shared" si="125"/>
        <v>1.4272814035042853</v>
      </c>
      <c r="BX1949" s="63">
        <f t="shared" si="125"/>
        <v>1.4193208867566005</v>
      </c>
      <c r="BY1949" s="63">
        <f t="shared" si="125"/>
        <v>1.4406752573817003</v>
      </c>
      <c r="BZ1949" s="63">
        <f t="shared" si="125"/>
        <v>1.4666277271521273</v>
      </c>
      <c r="CA1949" s="63">
        <f t="shared" si="125"/>
        <v>1.4691160489374089</v>
      </c>
      <c r="CB1949" s="63">
        <f t="shared" si="125"/>
        <v>1.4688264767076005</v>
      </c>
      <c r="CC1949" s="63">
        <f t="shared" si="126"/>
        <v>1.5080074240866994</v>
      </c>
      <c r="CD1949" s="63">
        <f t="shared" si="126"/>
        <v>1.5076886795975708</v>
      </c>
      <c r="CE1949" s="63">
        <f t="shared" si="126"/>
        <v>1.5277823348381567</v>
      </c>
      <c r="CF1949" s="63">
        <f t="shared" si="126"/>
        <v>1.530039650904975</v>
      </c>
      <c r="CG1949" s="63">
        <f t="shared" si="126"/>
        <v>1.5339904875408077</v>
      </c>
      <c r="CH1949" s="63">
        <f t="shared" si="126"/>
        <v>1.5111682707605227</v>
      </c>
      <c r="CI1949" s="63">
        <f t="shared" si="126"/>
        <v>1.465537062941346</v>
      </c>
      <c r="CJ1949" s="63">
        <f t="shared" si="126"/>
        <v>1.4832251664541101</v>
      </c>
      <c r="CK1949" s="63">
        <f t="shared" si="126"/>
        <v>1.4794641430193016</v>
      </c>
      <c r="CL1949" s="63">
        <f t="shared" si="126"/>
        <v>1.4756247786369299</v>
      </c>
      <c r="CM1949" s="63">
        <f t="shared" si="126"/>
        <v>1.3585714206620658</v>
      </c>
      <c r="CN1949" s="63">
        <f t="shared" si="126"/>
        <v>1.3727902852649503</v>
      </c>
      <c r="CO1949" s="63">
        <f t="shared" si="126"/>
        <v>1.3841038364364922</v>
      </c>
      <c r="CP1949" s="63">
        <f t="shared" si="126"/>
        <v>1.3469277248573823</v>
      </c>
      <c r="CQ1949" s="63">
        <f t="shared" si="126"/>
        <v>1.2830037838755322</v>
      </c>
      <c r="CR1949" s="63">
        <f t="shared" si="126"/>
        <v>1.1849518728008173</v>
      </c>
      <c r="CS1949" s="63">
        <f t="shared" si="126"/>
        <v>1.0892471043870846</v>
      </c>
      <c r="CT1949" s="63">
        <f t="shared" si="126"/>
        <v>1.0325121404594573</v>
      </c>
      <c r="CU1949" s="63">
        <f t="shared" si="126"/>
        <v>0.95974688285380405</v>
      </c>
      <c r="CV1949" s="63">
        <f t="shared" si="126"/>
        <v>0.8517826047187641</v>
      </c>
      <c r="CW1949" s="63">
        <f t="shared" si="126"/>
        <v>0.84025831703496123</v>
      </c>
      <c r="CX1949" s="63">
        <f t="shared" si="126"/>
        <v>0.80592995794903066</v>
      </c>
      <c r="CY1949" s="63">
        <f t="shared" si="126"/>
        <v>0.76990651468328197</v>
      </c>
      <c r="CZ1949" s="63">
        <f t="shared" si="126"/>
        <v>0.72350303472841593</v>
      </c>
      <c r="DA1949" s="63">
        <f t="shared" si="126"/>
        <v>0.70604960435033814</v>
      </c>
      <c r="DB1949" s="63">
        <f t="shared" si="126"/>
        <v>0.71419448425512944</v>
      </c>
      <c r="DC1949" s="63">
        <f t="shared" si="126"/>
        <v>0.70632461419929227</v>
      </c>
      <c r="DD1949" s="63">
        <f t="shared" si="126"/>
        <v>0.70718784257628708</v>
      </c>
      <c r="DE1949" s="63">
        <f t="shared" si="126"/>
        <v>0.72925892733475262</v>
      </c>
      <c r="DF1949" s="63">
        <f t="shared" si="126"/>
        <v>0.70699269335135573</v>
      </c>
      <c r="DG1949" s="63">
        <f t="shared" si="126"/>
        <v>0.69244131001365616</v>
      </c>
      <c r="DH1949" s="63">
        <f t="shared" si="126"/>
        <v>0.72255403805556395</v>
      </c>
      <c r="DI1949" s="63">
        <f t="shared" si="126"/>
        <v>0.72308828102343792</v>
      </c>
      <c r="DJ1949" s="63">
        <f t="shared" si="126"/>
        <v>0.73335074380644705</v>
      </c>
      <c r="DK1949" s="63">
        <f t="shared" si="126"/>
        <v>0.66350958343250688</v>
      </c>
      <c r="DL1949" s="63">
        <f t="shared" si="126"/>
        <v>0.68204571310375062</v>
      </c>
      <c r="DM1949" s="63">
        <f t="shared" si="126"/>
        <v>0.70955867207047751</v>
      </c>
      <c r="DN1949" s="63">
        <f t="shared" si="126"/>
        <v>0.70583883184134222</v>
      </c>
      <c r="DO1949" s="63">
        <f t="shared" si="126"/>
        <v>0.67505163601368201</v>
      </c>
      <c r="DP1949" s="63">
        <f t="shared" si="126"/>
        <v>0.63648768073037509</v>
      </c>
      <c r="DQ1949" s="63">
        <f t="shared" si="126"/>
        <v>0.62280373479726725</v>
      </c>
      <c r="DR1949" s="63">
        <f t="shared" si="126"/>
        <v>0.62765575280610375</v>
      </c>
      <c r="DS1949" s="63">
        <f t="shared" si="126"/>
        <v>0.59605800422151478</v>
      </c>
      <c r="DT1949" s="63">
        <f t="shared" si="126"/>
        <v>0.60910357300522344</v>
      </c>
      <c r="DU1949" s="63">
        <f t="shared" si="126"/>
        <v>0.571630124240461</v>
      </c>
      <c r="DV1949" s="63">
        <f t="shared" si="126"/>
        <v>0.51624686131073627</v>
      </c>
      <c r="DW1949" s="63">
        <f t="shared" si="127"/>
        <v>0.54842728532548357</v>
      </c>
      <c r="DX1949" s="63"/>
      <c r="DY1949" s="63"/>
      <c r="DZ1949" s="62"/>
      <c r="EA1949" s="62"/>
      <c r="EB1949" s="62"/>
      <c r="EC1949" s="62"/>
      <c r="ED1949" s="62"/>
      <c r="EE1949" s="62"/>
      <c r="EF1949" s="62"/>
      <c r="EG1949" s="62"/>
      <c r="EH1949" s="62"/>
      <c r="EI1949" s="62"/>
      <c r="EJ1949" s="62"/>
      <c r="EK1949" s="62"/>
      <c r="EL1949" s="62"/>
      <c r="EM1949" s="62"/>
      <c r="EN1949" s="62"/>
      <c r="EO1949" s="62"/>
      <c r="EP1949" s="62"/>
      <c r="EQ1949" s="62"/>
      <c r="ER1949" s="62"/>
      <c r="ES1949" s="62"/>
      <c r="ET1949" s="62"/>
      <c r="EU1949" s="62"/>
      <c r="EV1949" s="62"/>
      <c r="EW1949" s="62"/>
      <c r="EX1949" s="62"/>
      <c r="EY1949" s="62"/>
      <c r="EZ1949" s="62"/>
      <c r="FA1949" s="62"/>
      <c r="FB1949" s="62"/>
      <c r="FC1949" s="62"/>
      <c r="FD1949" s="62"/>
      <c r="FE1949" s="62"/>
      <c r="FF1949" s="62"/>
      <c r="FG1949" s="62"/>
      <c r="FH1949" s="62"/>
      <c r="FI1949" s="62"/>
      <c r="FJ1949" s="62"/>
      <c r="FK1949" s="62"/>
      <c r="FL1949" s="62"/>
      <c r="FM1949" s="62"/>
      <c r="FN1949" s="62"/>
      <c r="FO1949" s="62"/>
      <c r="FP1949" s="62"/>
      <c r="FQ1949" s="62"/>
      <c r="FR1949" s="62"/>
      <c r="FS1949" s="62"/>
      <c r="FT1949" s="62"/>
      <c r="FU1949" s="62"/>
      <c r="FV1949" s="62"/>
      <c r="FW1949" s="62"/>
      <c r="FX1949" s="62"/>
      <c r="FY1949" s="62"/>
      <c r="FZ1949" s="62"/>
      <c r="GA1949" s="62"/>
      <c r="GB1949" s="62"/>
      <c r="GC1949" s="62"/>
      <c r="GD1949" s="62"/>
      <c r="GE1949" s="62"/>
      <c r="GF1949" s="62"/>
      <c r="GG1949" s="62"/>
      <c r="GH1949" s="62"/>
      <c r="GI1949" s="62"/>
      <c r="GJ1949" s="62"/>
      <c r="GK1949" s="62"/>
      <c r="GL1949" s="62"/>
      <c r="GM1949" s="62"/>
      <c r="GN1949" s="62"/>
      <c r="GO1949" s="62"/>
      <c r="GP1949" s="62"/>
      <c r="GQ1949" s="62"/>
      <c r="GR1949" s="62"/>
      <c r="GS1949" s="62"/>
      <c r="GT1949" s="62"/>
      <c r="GU1949" s="62"/>
      <c r="GV1949" s="62"/>
      <c r="GW1949" s="62"/>
      <c r="GX1949" s="62"/>
    </row>
    <row r="1950" spans="1:206" hidden="1">
      <c r="A1950" s="101" t="s">
        <v>2652</v>
      </c>
      <c r="B1950" s="96" t="s">
        <v>2575</v>
      </c>
      <c r="C1950" s="35" t="s">
        <v>714</v>
      </c>
      <c r="D1950" s="95" t="s">
        <v>2576</v>
      </c>
      <c r="E1950" s="62" t="s">
        <v>2681</v>
      </c>
      <c r="F1950" s="63"/>
      <c r="G1950" s="63"/>
      <c r="H1950" s="63"/>
      <c r="I1950" s="63"/>
      <c r="J1950" s="63"/>
      <c r="K1950" s="63"/>
      <c r="L1950" s="63"/>
      <c r="M1950" s="63"/>
      <c r="N1950" s="63"/>
      <c r="O1950" s="63"/>
      <c r="P1950" s="63"/>
      <c r="Q1950" s="63"/>
      <c r="R1950" s="63"/>
      <c r="S1950" s="63"/>
      <c r="T1950" s="63"/>
      <c r="U1950" s="63"/>
      <c r="V1950" s="63"/>
      <c r="W1950" s="63"/>
      <c r="X1950" s="63"/>
      <c r="Y1950" s="63"/>
      <c r="Z1950" s="63"/>
      <c r="AA1950" s="63"/>
      <c r="AB1950" s="63"/>
      <c r="AC1950" s="63"/>
      <c r="AD1950" s="63"/>
      <c r="AE1950" s="63"/>
      <c r="AF1950" s="63"/>
      <c r="AG1950" s="63"/>
      <c r="AH1950" s="63"/>
      <c r="AI1950" s="63"/>
      <c r="AJ1950" s="63"/>
      <c r="AK1950" s="63"/>
      <c r="AL1950" s="63"/>
      <c r="AM1950" s="63"/>
      <c r="AN1950" s="63"/>
      <c r="AO1950" s="63"/>
      <c r="AP1950" s="63"/>
      <c r="AQ1950" s="63"/>
      <c r="AR1950" s="63"/>
      <c r="AS1950" s="63"/>
      <c r="AT1950" s="63"/>
      <c r="AU1950" s="63"/>
      <c r="AV1950" s="63"/>
      <c r="AW1950" s="63"/>
      <c r="AX1950" s="63"/>
      <c r="AY1950" s="63"/>
      <c r="AZ1950" s="63"/>
      <c r="BA1950" s="63"/>
      <c r="BB1950" s="63"/>
      <c r="BC1950" s="63"/>
      <c r="BD1950" s="63"/>
      <c r="BE1950" s="63"/>
      <c r="BF1950" s="63"/>
      <c r="BG1950" s="63"/>
      <c r="BH1950" s="63"/>
      <c r="BI1950" s="63"/>
      <c r="BJ1950" s="63"/>
      <c r="BK1950" s="63"/>
      <c r="BL1950" s="63"/>
      <c r="BM1950" s="63"/>
      <c r="BN1950" s="63"/>
      <c r="BO1950" s="63"/>
      <c r="BP1950" s="63"/>
      <c r="BQ1950" s="63"/>
      <c r="BR1950" s="63"/>
      <c r="BS1950" s="63">
        <f t="shared" si="125"/>
        <v>2.5660291088538317E-2</v>
      </c>
      <c r="BT1950" s="63">
        <f t="shared" si="125"/>
        <v>2.5393694939308629E-2</v>
      </c>
      <c r="BU1950" s="63">
        <f t="shared" si="125"/>
        <v>2.6666735475625005E-2</v>
      </c>
      <c r="BV1950" s="63">
        <f t="shared" si="125"/>
        <v>2.5226620115619911E-2</v>
      </c>
      <c r="BW1950" s="63">
        <f t="shared" si="125"/>
        <v>2.6517469648435217E-2</v>
      </c>
      <c r="BX1950" s="63">
        <f t="shared" si="125"/>
        <v>2.8715164503234449E-2</v>
      </c>
      <c r="BY1950" s="63">
        <f t="shared" si="125"/>
        <v>2.7237065505008051E-2</v>
      </c>
      <c r="BZ1950" s="63">
        <f t="shared" si="125"/>
        <v>2.6608762734009288E-2</v>
      </c>
      <c r="CA1950" s="63">
        <f t="shared" si="125"/>
        <v>2.7251222905259557E-2</v>
      </c>
      <c r="CB1950" s="63">
        <f t="shared" si="125"/>
        <v>2.9114307731384577E-2</v>
      </c>
      <c r="CC1950" s="63">
        <f t="shared" si="126"/>
        <v>3.0385249957286229E-2</v>
      </c>
      <c r="CD1950" s="63">
        <f t="shared" si="126"/>
        <v>2.8410745205837806E-2</v>
      </c>
      <c r="CE1950" s="63">
        <f t="shared" si="126"/>
        <v>3.3085672201562E-2</v>
      </c>
      <c r="CF1950" s="63">
        <f t="shared" si="126"/>
        <v>3.4453754059487175E-2</v>
      </c>
      <c r="CG1950" s="63">
        <f t="shared" si="126"/>
        <v>3.5117020130667566E-2</v>
      </c>
      <c r="CH1950" s="63">
        <f t="shared" si="126"/>
        <v>3.6105696989327953E-2</v>
      </c>
      <c r="CI1950" s="63">
        <f t="shared" si="126"/>
        <v>3.423933998444903E-2</v>
      </c>
      <c r="CJ1950" s="63">
        <f t="shared" si="126"/>
        <v>3.4763397415673601E-2</v>
      </c>
      <c r="CK1950" s="63">
        <f t="shared" si="126"/>
        <v>3.8025366505960799E-2</v>
      </c>
      <c r="CL1950" s="63">
        <f t="shared" si="126"/>
        <v>4.1738977892700563E-2</v>
      </c>
      <c r="CM1950" s="63">
        <f t="shared" si="126"/>
        <v>4.6874894548560718E-2</v>
      </c>
      <c r="CN1950" s="63">
        <f t="shared" si="126"/>
        <v>4.7094904863539462E-2</v>
      </c>
      <c r="CO1950" s="63">
        <f t="shared" si="126"/>
        <v>4.9831418030038627E-2</v>
      </c>
      <c r="CP1950" s="63">
        <f t="shared" si="126"/>
        <v>4.8101810337029316E-2</v>
      </c>
      <c r="CQ1950" s="63">
        <f t="shared" si="126"/>
        <v>5.1175660294237035E-2</v>
      </c>
      <c r="CR1950" s="63">
        <f t="shared" si="126"/>
        <v>4.3361333509400087E-2</v>
      </c>
      <c r="CS1950" s="63">
        <f t="shared" si="126"/>
        <v>4.4368359411918197E-2</v>
      </c>
      <c r="CT1950" s="63">
        <f t="shared" si="126"/>
        <v>4.5447171724378177E-2</v>
      </c>
      <c r="CU1950" s="63">
        <f t="shared" si="126"/>
        <v>4.6003986473198581E-2</v>
      </c>
      <c r="CV1950" s="63">
        <f t="shared" si="126"/>
        <v>4.9087581303104671E-2</v>
      </c>
      <c r="CW1950" s="63">
        <f t="shared" si="126"/>
        <v>4.9934031003276938E-2</v>
      </c>
      <c r="CX1950" s="63">
        <f t="shared" si="126"/>
        <v>5.1758385587218958E-2</v>
      </c>
      <c r="CY1950" s="63">
        <f t="shared" si="126"/>
        <v>5.3863653545631461E-2</v>
      </c>
      <c r="CZ1950" s="63">
        <f t="shared" si="126"/>
        <v>5.249360343250057E-2</v>
      </c>
      <c r="DA1950" s="63">
        <f t="shared" si="126"/>
        <v>5.1543053719523509E-2</v>
      </c>
      <c r="DB1950" s="63">
        <f t="shared" si="126"/>
        <v>5.2685071726356419E-2</v>
      </c>
      <c r="DC1950" s="63">
        <f t="shared" si="126"/>
        <v>5.0967388583478435E-2</v>
      </c>
      <c r="DD1950" s="63">
        <f t="shared" si="126"/>
        <v>5.8983054615338711E-2</v>
      </c>
      <c r="DE1950" s="63">
        <f t="shared" si="126"/>
        <v>5.4646302874331136E-2</v>
      </c>
      <c r="DF1950" s="63">
        <f t="shared" si="126"/>
        <v>5.6280164478608501E-2</v>
      </c>
      <c r="DG1950" s="63">
        <f t="shared" si="126"/>
        <v>5.7709270671147027E-2</v>
      </c>
      <c r="DH1950" s="63">
        <f t="shared" si="126"/>
        <v>6.4160492974902811E-2</v>
      </c>
      <c r="DI1950" s="63">
        <f t="shared" si="126"/>
        <v>6.4413708008133799E-2</v>
      </c>
      <c r="DJ1950" s="63">
        <f t="shared" si="126"/>
        <v>6.4838652558314017E-2</v>
      </c>
      <c r="DK1950" s="63">
        <f t="shared" si="126"/>
        <v>5.7167317444776003E-2</v>
      </c>
      <c r="DL1950" s="63">
        <f t="shared" si="126"/>
        <v>6.8874836116944851E-2</v>
      </c>
      <c r="DM1950" s="63">
        <f t="shared" si="126"/>
        <v>7.4526220600747192E-2</v>
      </c>
      <c r="DN1950" s="63">
        <f t="shared" si="126"/>
        <v>7.3491015221716735E-2</v>
      </c>
      <c r="DO1950" s="63">
        <f t="shared" si="126"/>
        <v>7.7011294676032904E-2</v>
      </c>
      <c r="DP1950" s="63">
        <f t="shared" si="126"/>
        <v>7.885279944251157E-2</v>
      </c>
      <c r="DQ1950" s="63">
        <f t="shared" si="126"/>
        <v>7.7290977117726964E-2</v>
      </c>
      <c r="DR1950" s="63">
        <f t="shared" si="126"/>
        <v>7.412680562781318E-2</v>
      </c>
      <c r="DS1950" s="63">
        <f t="shared" si="126"/>
        <v>7.6440735352743733E-2</v>
      </c>
      <c r="DT1950" s="63">
        <f t="shared" si="126"/>
        <v>7.2343875067898841E-2</v>
      </c>
      <c r="DU1950" s="63">
        <f t="shared" si="126"/>
        <v>7.1451201932166697E-2</v>
      </c>
      <c r="DV1950" s="63">
        <f t="shared" si="126"/>
        <v>5.5178641507304338E-2</v>
      </c>
      <c r="DW1950" s="63">
        <f t="shared" si="127"/>
        <v>5.7591322837567141E-2</v>
      </c>
      <c r="DX1950" s="63"/>
      <c r="DY1950" s="63"/>
      <c r="DZ1950" s="62"/>
      <c r="EA1950" s="62"/>
      <c r="EB1950" s="62"/>
      <c r="EC1950" s="62"/>
      <c r="ED1950" s="62"/>
      <c r="EE1950" s="62"/>
      <c r="EF1950" s="62"/>
      <c r="EG1950" s="62"/>
      <c r="EH1950" s="62"/>
      <c r="EI1950" s="62"/>
      <c r="EJ1950" s="62"/>
      <c r="EK1950" s="62"/>
      <c r="EL1950" s="62"/>
      <c r="EM1950" s="62"/>
      <c r="EN1950" s="62"/>
      <c r="EO1950" s="62"/>
      <c r="EP1950" s="62"/>
      <c r="EQ1950" s="62"/>
      <c r="ER1950" s="62"/>
      <c r="ES1950" s="62"/>
      <c r="ET1950" s="62"/>
      <c r="EU1950" s="62"/>
      <c r="EV1950" s="62"/>
      <c r="EW1950" s="62"/>
      <c r="EX1950" s="62"/>
      <c r="EY1950" s="62"/>
      <c r="EZ1950" s="62"/>
      <c r="FA1950" s="62"/>
      <c r="FB1950" s="62"/>
      <c r="FC1950" s="62"/>
      <c r="FD1950" s="62"/>
      <c r="FE1950" s="62"/>
      <c r="FF1950" s="62"/>
      <c r="FG1950" s="62"/>
      <c r="FH1950" s="62"/>
      <c r="FI1950" s="62"/>
      <c r="FJ1950" s="62"/>
      <c r="FK1950" s="62"/>
      <c r="FL1950" s="62"/>
      <c r="FM1950" s="62"/>
      <c r="FN1950" s="62"/>
      <c r="FO1950" s="62"/>
      <c r="FP1950" s="62"/>
      <c r="FQ1950" s="62"/>
      <c r="FR1950" s="62"/>
      <c r="FS1950" s="62"/>
      <c r="FT1950" s="62"/>
      <c r="FU1950" s="62"/>
      <c r="FV1950" s="62"/>
      <c r="FW1950" s="62"/>
      <c r="FX1950" s="62"/>
      <c r="FY1950" s="62"/>
      <c r="FZ1950" s="62"/>
      <c r="GA1950" s="62"/>
      <c r="GB1950" s="62"/>
      <c r="GC1950" s="62"/>
      <c r="GD1950" s="62"/>
      <c r="GE1950" s="62"/>
      <c r="GF1950" s="62"/>
      <c r="GG1950" s="62"/>
      <c r="GH1950" s="62"/>
      <c r="GI1950" s="62"/>
      <c r="GJ1950" s="62"/>
      <c r="GK1950" s="62"/>
      <c r="GL1950" s="62"/>
      <c r="GM1950" s="62"/>
      <c r="GN1950" s="62"/>
      <c r="GO1950" s="62"/>
      <c r="GP1950" s="62"/>
      <c r="GQ1950" s="62"/>
      <c r="GR1950" s="62"/>
      <c r="GS1950" s="62"/>
      <c r="GT1950" s="62"/>
      <c r="GU1950" s="62"/>
      <c r="GV1950" s="62"/>
      <c r="GW1950" s="62"/>
      <c r="GX1950" s="62"/>
    </row>
    <row r="1951" spans="1:206" hidden="1">
      <c r="A1951" s="101" t="s">
        <v>2652</v>
      </c>
      <c r="B1951" s="96" t="s">
        <v>2575</v>
      </c>
      <c r="C1951" s="35" t="s">
        <v>714</v>
      </c>
      <c r="D1951" s="95" t="s">
        <v>2576</v>
      </c>
      <c r="E1951" s="62" t="s">
        <v>2682</v>
      </c>
      <c r="F1951" s="63"/>
      <c r="G1951" s="63"/>
      <c r="H1951" s="63"/>
      <c r="I1951" s="63"/>
      <c r="J1951" s="63"/>
      <c r="K1951" s="63"/>
      <c r="L1951" s="63"/>
      <c r="M1951" s="63"/>
      <c r="N1951" s="63"/>
      <c r="O1951" s="63"/>
      <c r="P1951" s="63"/>
      <c r="Q1951" s="63"/>
      <c r="R1951" s="63"/>
      <c r="S1951" s="63"/>
      <c r="T1951" s="63"/>
      <c r="U1951" s="63"/>
      <c r="V1951" s="63"/>
      <c r="W1951" s="63"/>
      <c r="X1951" s="63"/>
      <c r="Y1951" s="63"/>
      <c r="Z1951" s="63"/>
      <c r="AA1951" s="63"/>
      <c r="AB1951" s="63"/>
      <c r="AC1951" s="63"/>
      <c r="AD1951" s="63"/>
      <c r="AE1951" s="63"/>
      <c r="AF1951" s="63"/>
      <c r="AG1951" s="63"/>
      <c r="AH1951" s="63"/>
      <c r="AI1951" s="63"/>
      <c r="AJ1951" s="63"/>
      <c r="AK1951" s="63"/>
      <c r="AL1951" s="63"/>
      <c r="AM1951" s="63"/>
      <c r="AN1951" s="63"/>
      <c r="AO1951" s="63"/>
      <c r="AP1951" s="63"/>
      <c r="AQ1951" s="63"/>
      <c r="AR1951" s="63"/>
      <c r="AS1951" s="63"/>
      <c r="AT1951" s="63"/>
      <c r="AU1951" s="63"/>
      <c r="AV1951" s="63"/>
      <c r="AW1951" s="63"/>
      <c r="AX1951" s="63"/>
      <c r="AY1951" s="63"/>
      <c r="AZ1951" s="63"/>
      <c r="BA1951" s="63"/>
      <c r="BB1951" s="63"/>
      <c r="BC1951" s="63"/>
      <c r="BD1951" s="63"/>
      <c r="BE1951" s="63"/>
      <c r="BF1951" s="63"/>
      <c r="BG1951" s="63"/>
      <c r="BH1951" s="63"/>
      <c r="BI1951" s="63"/>
      <c r="BJ1951" s="63"/>
      <c r="BK1951" s="63"/>
      <c r="BL1951" s="63"/>
      <c r="BM1951" s="63"/>
      <c r="BN1951" s="63"/>
      <c r="BO1951" s="63"/>
      <c r="BP1951" s="63"/>
      <c r="BQ1951" s="63"/>
      <c r="BR1951" s="63"/>
      <c r="BS1951" s="63">
        <f t="shared" si="125"/>
        <v>1.2626161675508851</v>
      </c>
      <c r="BT1951" s="63">
        <f t="shared" si="125"/>
        <v>1.2346439134788714</v>
      </c>
      <c r="BU1951" s="63">
        <f t="shared" si="125"/>
        <v>1.1876751487582731</v>
      </c>
      <c r="BV1951" s="63">
        <f t="shared" si="125"/>
        <v>1.2002935035836515</v>
      </c>
      <c r="BW1951" s="63">
        <f t="shared" si="125"/>
        <v>1.1927928385115805</v>
      </c>
      <c r="BX1951" s="63">
        <f t="shared" si="125"/>
        <v>1.157041261222209</v>
      </c>
      <c r="BY1951" s="63">
        <f t="shared" si="125"/>
        <v>1.0753560014167747</v>
      </c>
      <c r="BZ1951" s="63">
        <f t="shared" si="125"/>
        <v>1.0515506244028521</v>
      </c>
      <c r="CA1951" s="63">
        <f t="shared" si="125"/>
        <v>1.0926583876332361</v>
      </c>
      <c r="CB1951" s="63">
        <f t="shared" si="125"/>
        <v>1.0639245888045858</v>
      </c>
      <c r="CC1951" s="63">
        <f t="shared" si="126"/>
        <v>1.0285501650304338</v>
      </c>
      <c r="CD1951" s="63">
        <f t="shared" si="126"/>
        <v>1.089567404604852</v>
      </c>
      <c r="CE1951" s="63">
        <f t="shared" si="126"/>
        <v>1.0985266139470609</v>
      </c>
      <c r="CF1951" s="63">
        <f t="shared" si="126"/>
        <v>1.0807669053810742</v>
      </c>
      <c r="CG1951" s="63">
        <f t="shared" si="126"/>
        <v>1.1508667156504784</v>
      </c>
      <c r="CH1951" s="63">
        <f t="shared" si="126"/>
        <v>1.1712301784087835</v>
      </c>
      <c r="CI1951" s="63">
        <f t="shared" si="126"/>
        <v>1.1846632707708011</v>
      </c>
      <c r="CJ1951" s="63">
        <f t="shared" si="126"/>
        <v>1.156127659363263</v>
      </c>
      <c r="CK1951" s="63">
        <f t="shared" si="126"/>
        <v>1.1805041628245714</v>
      </c>
      <c r="CL1951" s="63">
        <f t="shared" si="126"/>
        <v>1.2144089273791154</v>
      </c>
      <c r="CM1951" s="63">
        <f t="shared" si="126"/>
        <v>1.2521444757285525</v>
      </c>
      <c r="CN1951" s="63">
        <f t="shared" si="126"/>
        <v>1.2224745170593949</v>
      </c>
      <c r="CO1951" s="63">
        <f t="shared" si="126"/>
        <v>1.2483898138705869</v>
      </c>
      <c r="CP1951" s="63">
        <f t="shared" si="126"/>
        <v>1.2676832432418335</v>
      </c>
      <c r="CQ1951" s="63">
        <f t="shared" si="126"/>
        <v>1.2762648375358103</v>
      </c>
      <c r="CR1951" s="63">
        <f t="shared" si="126"/>
        <v>1.2527030709114448</v>
      </c>
      <c r="CS1951" s="63">
        <f t="shared" si="126"/>
        <v>1.2119267596043766</v>
      </c>
      <c r="CT1951" s="63">
        <f t="shared" si="126"/>
        <v>1.1740942823822329</v>
      </c>
      <c r="CU1951" s="63">
        <f t="shared" si="126"/>
        <v>1.1540510400739235</v>
      </c>
      <c r="CV1951" s="63">
        <f t="shared" si="126"/>
        <v>1.1426622241802888</v>
      </c>
      <c r="CW1951" s="63">
        <f t="shared" si="126"/>
        <v>1.1363698036295797</v>
      </c>
      <c r="CX1951" s="63">
        <f t="shared" si="126"/>
        <v>1.1583118778079919</v>
      </c>
      <c r="CY1951" s="63">
        <f t="shared" si="126"/>
        <v>1.1569200861194127</v>
      </c>
      <c r="CZ1951" s="63">
        <f t="shared" si="126"/>
        <v>1.1588828236380369</v>
      </c>
      <c r="DA1951" s="63">
        <f t="shared" si="126"/>
        <v>1.1339447960752553</v>
      </c>
      <c r="DB1951" s="63">
        <f t="shared" si="126"/>
        <v>1.1750661651024137</v>
      </c>
      <c r="DC1951" s="63">
        <f t="shared" si="126"/>
        <v>1.1487708580922065</v>
      </c>
      <c r="DD1951" s="63">
        <f t="shared" si="126"/>
        <v>1.1439457628712681</v>
      </c>
      <c r="DE1951" s="63">
        <f t="shared" si="126"/>
        <v>1.1628603247756022</v>
      </c>
      <c r="DF1951" s="63">
        <f t="shared" si="126"/>
        <v>1.1552733097494279</v>
      </c>
      <c r="DG1951" s="63">
        <f t="shared" si="126"/>
        <v>1.1448435351615891</v>
      </c>
      <c r="DH1951" s="63">
        <f t="shared" si="126"/>
        <v>1.1349581982135279</v>
      </c>
      <c r="DI1951" s="63">
        <f t="shared" si="126"/>
        <v>1.1353435741069169</v>
      </c>
      <c r="DJ1951" s="63">
        <f t="shared" si="126"/>
        <v>1.0906087303050593</v>
      </c>
      <c r="DK1951" s="63">
        <f t="shared" si="126"/>
        <v>0.95538945599256586</v>
      </c>
      <c r="DL1951" s="63">
        <f t="shared" si="126"/>
        <v>0.98820747597102065</v>
      </c>
      <c r="DM1951" s="63">
        <f t="shared" si="126"/>
        <v>0.95137960470025673</v>
      </c>
      <c r="DN1951" s="63">
        <f t="shared" si="126"/>
        <v>0.88838878782392461</v>
      </c>
      <c r="DO1951" s="63">
        <f t="shared" si="126"/>
        <v>0.89116390436802151</v>
      </c>
      <c r="DP1951" s="63">
        <f t="shared" si="126"/>
        <v>0.86060820844030517</v>
      </c>
      <c r="DQ1951" s="63">
        <f t="shared" si="126"/>
        <v>0.77849648897027335</v>
      </c>
      <c r="DR1951" s="63">
        <f t="shared" si="126"/>
        <v>0.70890491847895143</v>
      </c>
      <c r="DS1951" s="63">
        <f t="shared" si="126"/>
        <v>0.6843234100541099</v>
      </c>
      <c r="DT1951" s="63">
        <f t="shared" si="126"/>
        <v>0.64585961831012284</v>
      </c>
      <c r="DU1951" s="63">
        <f t="shared" si="126"/>
        <v>0.54105378367215784</v>
      </c>
      <c r="DV1951" s="63">
        <f t="shared" si="126"/>
        <v>0.44608961875410774</v>
      </c>
      <c r="DW1951" s="63">
        <f t="shared" si="127"/>
        <v>0.49615998638865128</v>
      </c>
      <c r="DX1951" s="63"/>
      <c r="DY1951" s="63"/>
      <c r="DZ1951" s="62"/>
      <c r="EA1951" s="62"/>
      <c r="EB1951" s="62"/>
      <c r="EC1951" s="62"/>
      <c r="ED1951" s="62"/>
      <c r="EE1951" s="62"/>
      <c r="EF1951" s="62"/>
      <c r="EG1951" s="62"/>
      <c r="EH1951" s="62"/>
      <c r="EI1951" s="62"/>
      <c r="EJ1951" s="62"/>
      <c r="EK1951" s="62"/>
      <c r="EL1951" s="62"/>
      <c r="EM1951" s="62"/>
      <c r="EN1951" s="62"/>
      <c r="EO1951" s="62"/>
      <c r="EP1951" s="62"/>
      <c r="EQ1951" s="62"/>
      <c r="ER1951" s="62"/>
      <c r="ES1951" s="62"/>
      <c r="ET1951" s="62"/>
      <c r="EU1951" s="62"/>
      <c r="EV1951" s="62"/>
      <c r="EW1951" s="62"/>
      <c r="EX1951" s="62"/>
      <c r="EY1951" s="62"/>
      <c r="EZ1951" s="62"/>
      <c r="FA1951" s="62"/>
      <c r="FB1951" s="62"/>
      <c r="FC1951" s="62"/>
      <c r="FD1951" s="62"/>
      <c r="FE1951" s="62"/>
      <c r="FF1951" s="62"/>
      <c r="FG1951" s="62"/>
      <c r="FH1951" s="62"/>
      <c r="FI1951" s="62"/>
      <c r="FJ1951" s="62"/>
      <c r="FK1951" s="62"/>
      <c r="FL1951" s="62"/>
      <c r="FM1951" s="62"/>
      <c r="FN1951" s="62"/>
      <c r="FO1951" s="62"/>
      <c r="FP1951" s="62"/>
      <c r="FQ1951" s="62"/>
      <c r="FR1951" s="62"/>
      <c r="FS1951" s="62"/>
      <c r="FT1951" s="62"/>
      <c r="FU1951" s="62"/>
      <c r="FV1951" s="62"/>
      <c r="FW1951" s="62"/>
      <c r="FX1951" s="62"/>
      <c r="FY1951" s="62"/>
      <c r="FZ1951" s="62"/>
      <c r="GA1951" s="62"/>
      <c r="GB1951" s="62"/>
      <c r="GC1951" s="62"/>
      <c r="GD1951" s="62"/>
      <c r="GE1951" s="62"/>
      <c r="GF1951" s="62"/>
      <c r="GG1951" s="62"/>
      <c r="GH1951" s="62"/>
      <c r="GI1951" s="62"/>
      <c r="GJ1951" s="62"/>
      <c r="GK1951" s="62"/>
      <c r="GL1951" s="62"/>
      <c r="GM1951" s="62"/>
      <c r="GN1951" s="62"/>
      <c r="GO1951" s="62"/>
      <c r="GP1951" s="62"/>
      <c r="GQ1951" s="62"/>
      <c r="GR1951" s="62"/>
      <c r="GS1951" s="62"/>
      <c r="GT1951" s="62"/>
      <c r="GU1951" s="62"/>
      <c r="GV1951" s="62"/>
      <c r="GW1951" s="62"/>
      <c r="GX1951" s="62"/>
    </row>
    <row r="1952" spans="1:206" hidden="1">
      <c r="A1952" s="101" t="s">
        <v>2652</v>
      </c>
      <c r="B1952" s="96" t="s">
        <v>2575</v>
      </c>
      <c r="C1952" s="35" t="s">
        <v>714</v>
      </c>
      <c r="D1952" s="95" t="s">
        <v>2576</v>
      </c>
      <c r="E1952" s="62" t="s">
        <v>2683</v>
      </c>
      <c r="F1952" s="62"/>
      <c r="G1952" s="62"/>
      <c r="H1952" s="62"/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3">
        <f t="shared" si="125"/>
        <v>0.41683706832614908</v>
      </c>
      <c r="BT1952" s="63">
        <f t="shared" si="125"/>
        <v>0.4129436961752494</v>
      </c>
      <c r="BU1952" s="63">
        <f t="shared" si="125"/>
        <v>0.39821224188729598</v>
      </c>
      <c r="BV1952" s="63">
        <f t="shared" si="125"/>
        <v>0.39596084208716664</v>
      </c>
      <c r="BW1952" s="63">
        <f t="shared" si="125"/>
        <v>0.40008832081909473</v>
      </c>
      <c r="BX1952" s="63">
        <f t="shared" si="125"/>
        <v>0.39758142749882558</v>
      </c>
      <c r="BY1952" s="63">
        <f t="shared" si="125"/>
        <v>0.38740156236737378</v>
      </c>
      <c r="BZ1952" s="63">
        <f t="shared" si="125"/>
        <v>0.38394767509724037</v>
      </c>
      <c r="CA1952" s="63">
        <f t="shared" si="125"/>
        <v>0.38786132562153397</v>
      </c>
      <c r="CB1952" s="63">
        <f t="shared" si="125"/>
        <v>0.38083177813236102</v>
      </c>
      <c r="CC1952" s="63">
        <f t="shared" si="126"/>
        <v>0.38128829681325688</v>
      </c>
      <c r="CD1952" s="63">
        <f t="shared" si="126"/>
        <v>0.38814500092601301</v>
      </c>
      <c r="CE1952" s="63">
        <f t="shared" si="126"/>
        <v>0.39297662932532895</v>
      </c>
      <c r="CF1952" s="63">
        <f t="shared" si="126"/>
        <v>0.39021847022251616</v>
      </c>
      <c r="CG1952" s="63">
        <f t="shared" si="126"/>
        <v>0.40121912377738467</v>
      </c>
      <c r="CH1952" s="63">
        <f t="shared" si="126"/>
        <v>0.40395228327034949</v>
      </c>
      <c r="CI1952" s="63">
        <f t="shared" si="126"/>
        <v>0.40207984815938064</v>
      </c>
      <c r="CJ1952" s="63">
        <f t="shared" si="126"/>
        <v>0.39923662952405392</v>
      </c>
      <c r="CK1952" s="63">
        <f t="shared" si="126"/>
        <v>0.40411124586866881</v>
      </c>
      <c r="CL1952" s="63">
        <f t="shared" si="126"/>
        <v>0.41424591611307893</v>
      </c>
      <c r="CM1952" s="63">
        <f t="shared" si="126"/>
        <v>0.42440626828300504</v>
      </c>
      <c r="CN1952" s="63">
        <f t="shared" si="126"/>
        <v>0.42147214995668042</v>
      </c>
      <c r="CO1952" s="63">
        <f t="shared" si="126"/>
        <v>0.43032474544279109</v>
      </c>
      <c r="CP1952" s="63">
        <f t="shared" si="126"/>
        <v>0.43531092006786343</v>
      </c>
      <c r="CQ1952" s="63">
        <f t="shared" si="126"/>
        <v>0.4317750728698857</v>
      </c>
      <c r="CR1952" s="63">
        <f t="shared" si="126"/>
        <v>0.4191722893964408</v>
      </c>
      <c r="CS1952" s="63">
        <f t="shared" si="126"/>
        <v>0.40823165540301276</v>
      </c>
      <c r="CT1952" s="63">
        <f t="shared" si="126"/>
        <v>0.40023979059663961</v>
      </c>
      <c r="CU1952" s="63">
        <f t="shared" si="126"/>
        <v>0.39604928443976128</v>
      </c>
      <c r="CV1952" s="63">
        <f t="shared" si="126"/>
        <v>0.39176073949900048</v>
      </c>
      <c r="CW1952" s="63">
        <f t="shared" si="126"/>
        <v>0.38889570056576583</v>
      </c>
      <c r="CX1952" s="63">
        <f t="shared" si="126"/>
        <v>0.39252853667599413</v>
      </c>
      <c r="CY1952" s="63">
        <f t="shared" si="126"/>
        <v>0.38646629212338107</v>
      </c>
      <c r="CZ1952" s="63">
        <f t="shared" si="126"/>
        <v>0.37884843433072457</v>
      </c>
      <c r="DA1952" s="63">
        <f t="shared" si="126"/>
        <v>0.37541748070041508</v>
      </c>
      <c r="DB1952" s="63">
        <f t="shared" ref="DB1952:DV1952" si="128">DB1945*1000000/DB7</f>
        <v>0.38373443341253316</v>
      </c>
      <c r="DC1952" s="63">
        <f t="shared" si="128"/>
        <v>0.38453421893210676</v>
      </c>
      <c r="DD1952" s="63">
        <f t="shared" si="128"/>
        <v>0.39458254709119739</v>
      </c>
      <c r="DE1952" s="63">
        <f t="shared" si="128"/>
        <v>0.4237614742784408</v>
      </c>
      <c r="DF1952" s="63">
        <f t="shared" si="128"/>
        <v>0.44733122890147364</v>
      </c>
      <c r="DG1952" s="63">
        <f t="shared" si="128"/>
        <v>0.4744988449669178</v>
      </c>
      <c r="DH1952" s="63">
        <f t="shared" si="128"/>
        <v>0.49292266443314281</v>
      </c>
      <c r="DI1952" s="63">
        <f t="shared" si="128"/>
        <v>0.5143504223844495</v>
      </c>
      <c r="DJ1952" s="63">
        <f t="shared" si="128"/>
        <v>0.51485284775549345</v>
      </c>
      <c r="DK1952" s="63">
        <f t="shared" si="128"/>
        <v>0.50095177985093686</v>
      </c>
      <c r="DL1952" s="63">
        <f t="shared" si="128"/>
        <v>0.51682674088100489</v>
      </c>
      <c r="DM1952" s="63">
        <f t="shared" si="128"/>
        <v>0.53416700135266559</v>
      </c>
      <c r="DN1952" s="63">
        <f t="shared" si="128"/>
        <v>0.52900376894061885</v>
      </c>
      <c r="DO1952" s="63">
        <f t="shared" si="128"/>
        <v>0.5302055098938484</v>
      </c>
      <c r="DP1952" s="63">
        <f t="shared" si="128"/>
        <v>0.5259725658153166</v>
      </c>
      <c r="DQ1952" s="63">
        <f t="shared" si="128"/>
        <v>0.50572945897762789</v>
      </c>
      <c r="DR1952" s="63">
        <f t="shared" si="128"/>
        <v>0.48908269089821838</v>
      </c>
      <c r="DS1952" s="63">
        <f t="shared" si="128"/>
        <v>0.48868975958507926</v>
      </c>
      <c r="DT1952" s="63">
        <f t="shared" si="128"/>
        <v>0.49072961454108693</v>
      </c>
      <c r="DU1952" s="63">
        <f t="shared" si="128"/>
        <v>0.48276970034046368</v>
      </c>
      <c r="DV1952" s="63">
        <f t="shared" si="128"/>
        <v>0.46382907526883094</v>
      </c>
      <c r="DW1952" s="63">
        <f t="shared" si="127"/>
        <v>0.48486220930513446</v>
      </c>
      <c r="DX1952" s="63"/>
      <c r="DY1952" s="63"/>
      <c r="DZ1952" s="62"/>
      <c r="EA1952" s="62"/>
      <c r="EB1952" s="62"/>
      <c r="EC1952" s="62"/>
      <c r="ED1952" s="62"/>
      <c r="EE1952" s="62"/>
      <c r="EF1952" s="62"/>
      <c r="EG1952" s="62"/>
      <c r="EH1952" s="62"/>
      <c r="EI1952" s="62"/>
      <c r="EJ1952" s="62"/>
      <c r="EK1952" s="62"/>
      <c r="EL1952" s="62"/>
      <c r="EM1952" s="62"/>
      <c r="EN1952" s="62"/>
      <c r="EO1952" s="62"/>
      <c r="EP1952" s="62"/>
      <c r="EQ1952" s="62"/>
      <c r="ER1952" s="62"/>
      <c r="ES1952" s="62"/>
      <c r="ET1952" s="62"/>
      <c r="EU1952" s="62"/>
      <c r="EV1952" s="62"/>
      <c r="EW1952" s="62"/>
      <c r="EX1952" s="62"/>
      <c r="EY1952" s="62"/>
      <c r="EZ1952" s="62"/>
      <c r="FA1952" s="62"/>
      <c r="FB1952" s="62"/>
      <c r="FC1952" s="62"/>
      <c r="FD1952" s="62"/>
      <c r="FE1952" s="62"/>
      <c r="FF1952" s="62"/>
      <c r="FG1952" s="62"/>
      <c r="FH1952" s="62"/>
      <c r="FI1952" s="62"/>
      <c r="FJ1952" s="62"/>
      <c r="FK1952" s="62"/>
      <c r="FL1952" s="62"/>
      <c r="FM1952" s="62"/>
      <c r="FN1952" s="62"/>
      <c r="FO1952" s="62"/>
      <c r="FP1952" s="62"/>
      <c r="FQ1952" s="62"/>
      <c r="FR1952" s="62"/>
      <c r="FS1952" s="62"/>
      <c r="FT1952" s="62"/>
      <c r="FU1952" s="62"/>
      <c r="FV1952" s="62"/>
      <c r="FW1952" s="62"/>
      <c r="FX1952" s="62"/>
      <c r="FY1952" s="62"/>
      <c r="FZ1952" s="62"/>
      <c r="GA1952" s="62"/>
      <c r="GB1952" s="62"/>
      <c r="GC1952" s="62"/>
      <c r="GD1952" s="62"/>
      <c r="GE1952" s="62"/>
      <c r="GF1952" s="62"/>
      <c r="GG1952" s="62"/>
      <c r="GH1952" s="62"/>
      <c r="GI1952" s="62"/>
      <c r="GJ1952" s="62"/>
      <c r="GK1952" s="62"/>
      <c r="GL1952" s="62"/>
      <c r="GM1952" s="62"/>
      <c r="GN1952" s="62"/>
      <c r="GO1952" s="62"/>
      <c r="GP1952" s="62"/>
      <c r="GQ1952" s="62"/>
      <c r="GR1952" s="62"/>
      <c r="GS1952" s="62"/>
      <c r="GT1952" s="62"/>
      <c r="GU1952" s="62"/>
      <c r="GV1952" s="62"/>
      <c r="GW1952" s="62"/>
      <c r="GX1952" s="62"/>
    </row>
    <row r="1953" spans="1:206" hidden="1">
      <c r="A1953" s="97" t="s">
        <v>2574</v>
      </c>
      <c r="B1953" s="81" t="s">
        <v>2684</v>
      </c>
      <c r="C1953" t="s">
        <v>714</v>
      </c>
      <c r="D1953" s="94" t="s">
        <v>2576</v>
      </c>
      <c r="E1953" s="81" t="s">
        <v>2685</v>
      </c>
      <c r="F1953" s="102"/>
      <c r="G1953" s="102"/>
      <c r="H1953" s="102"/>
      <c r="I1953" s="102"/>
      <c r="J1953" s="102"/>
      <c r="K1953" s="102"/>
      <c r="L1953" s="102"/>
      <c r="M1953" s="102"/>
      <c r="N1953" s="102"/>
      <c r="O1953" s="102"/>
      <c r="P1953" s="102"/>
      <c r="Q1953" s="102"/>
      <c r="R1953" s="102"/>
      <c r="S1953" s="102"/>
      <c r="T1953" s="102"/>
      <c r="U1953" s="102"/>
      <c r="V1953" s="102"/>
      <c r="W1953" s="102"/>
      <c r="X1953" s="102"/>
      <c r="Y1953" s="102"/>
      <c r="Z1953" s="102"/>
      <c r="AA1953" s="102"/>
      <c r="AB1953" s="102"/>
      <c r="AC1953" s="102"/>
      <c r="AD1953" s="102"/>
      <c r="AE1953" s="102"/>
      <c r="AF1953" s="102"/>
      <c r="AG1953" s="102"/>
      <c r="AH1953" s="102"/>
      <c r="AI1953" s="102"/>
      <c r="AJ1953" s="102"/>
      <c r="AK1953" s="102"/>
      <c r="AL1953" s="102"/>
      <c r="AM1953" s="102"/>
      <c r="AN1953" s="102"/>
      <c r="AO1953" s="102"/>
      <c r="AP1953" s="102"/>
      <c r="AQ1953" s="102"/>
      <c r="AR1953" s="102"/>
      <c r="AS1953" s="102"/>
      <c r="AT1953" s="102"/>
      <c r="AU1953" s="102"/>
      <c r="AV1953" s="102"/>
      <c r="AW1953" s="102"/>
      <c r="AX1953" s="102"/>
      <c r="AY1953" s="102"/>
      <c r="AZ1953" s="102"/>
      <c r="BA1953" s="102"/>
      <c r="BB1953" s="102"/>
      <c r="BC1953" s="102"/>
      <c r="BD1953" s="100"/>
      <c r="BE1953" s="102"/>
      <c r="BF1953" s="102"/>
      <c r="BG1953" s="102"/>
      <c r="BH1953" s="102"/>
      <c r="BI1953" s="100"/>
      <c r="BJ1953" s="102"/>
      <c r="BK1953" s="102"/>
      <c r="BL1953" s="102"/>
      <c r="BM1953" s="102"/>
      <c r="BN1953" s="102"/>
      <c r="BO1953" s="102"/>
      <c r="BP1953" s="102"/>
      <c r="BQ1953" s="102"/>
      <c r="BR1953" s="102"/>
      <c r="BS1953" s="102"/>
      <c r="BT1953" s="102"/>
      <c r="BU1953" s="102"/>
      <c r="BV1953" s="102"/>
      <c r="BW1953" s="102"/>
      <c r="BX1953" s="102"/>
      <c r="BY1953" s="102"/>
      <c r="BZ1953" s="102"/>
      <c r="CA1953" s="102"/>
      <c r="CB1953" s="102"/>
      <c r="CC1953" s="102"/>
      <c r="CD1953" s="102"/>
      <c r="CE1953" s="102"/>
      <c r="CF1953" s="102"/>
      <c r="CG1953" s="102"/>
      <c r="CH1953" s="102"/>
      <c r="CI1953" s="102"/>
      <c r="CJ1953" s="102"/>
      <c r="CK1953" s="102"/>
      <c r="CL1953" s="102"/>
      <c r="CM1953" s="102"/>
      <c r="CN1953" s="102"/>
      <c r="CO1953" s="102"/>
      <c r="CP1953" s="102"/>
      <c r="CQ1953" s="102"/>
      <c r="CR1953" s="102"/>
      <c r="CS1953" s="102"/>
      <c r="CT1953" s="102"/>
      <c r="CU1953" s="102"/>
      <c r="CV1953" s="102"/>
      <c r="CW1953" s="102"/>
      <c r="CX1953" s="102"/>
      <c r="CY1953" s="102"/>
      <c r="CZ1953" s="102"/>
      <c r="DA1953" s="102"/>
      <c r="DB1953" s="102"/>
      <c r="DC1953" s="102"/>
      <c r="DD1953" s="102"/>
      <c r="DE1953" s="102"/>
      <c r="DF1953" s="102"/>
      <c r="DG1953" s="102"/>
      <c r="DH1953" s="102"/>
      <c r="DI1953" s="102"/>
      <c r="DJ1953" s="102"/>
      <c r="DK1953" s="102"/>
      <c r="DL1953" s="102"/>
      <c r="DM1953" s="102"/>
      <c r="DN1953" s="102"/>
      <c r="DO1953" s="102"/>
      <c r="DP1953" s="102"/>
      <c r="DQ1953" s="120">
        <v>112280967780.161</v>
      </c>
      <c r="DR1953" s="120">
        <v>90173834227.590302</v>
      </c>
      <c r="DS1953" s="120">
        <v>95409734279.514893</v>
      </c>
      <c r="DT1953" s="120">
        <v>96136942620.059967</v>
      </c>
      <c r="DU1953" s="120">
        <v>73157159058.835358</v>
      </c>
      <c r="DV1953" s="120">
        <v>48722958816.520569</v>
      </c>
      <c r="DW1953" s="120">
        <v>47995750475.975487</v>
      </c>
      <c r="DX1953" s="120">
        <v>49304725488.956635</v>
      </c>
      <c r="DY1953" s="120">
        <v>59631083924.696815</v>
      </c>
      <c r="DZ1953" s="102"/>
      <c r="EA1953" s="102"/>
      <c r="EB1953" s="102"/>
      <c r="EC1953" s="102"/>
      <c r="ED1953" s="102"/>
      <c r="EE1953" s="102"/>
      <c r="EF1953" s="102"/>
      <c r="EG1953" s="102"/>
      <c r="EH1953" s="102"/>
      <c r="EI1953" s="102"/>
      <c r="EJ1953" s="102"/>
      <c r="EK1953" s="102"/>
      <c r="EL1953" s="102"/>
      <c r="EM1953" s="102"/>
      <c r="EN1953" s="102"/>
      <c r="EO1953" s="102"/>
      <c r="EP1953" s="102"/>
      <c r="EQ1953" s="102"/>
      <c r="ER1953" s="102"/>
      <c r="ES1953" s="102"/>
      <c r="ET1953" s="102"/>
      <c r="EU1953" s="102"/>
      <c r="EV1953" s="102"/>
      <c r="EW1953" s="102"/>
      <c r="EX1953" s="102"/>
      <c r="EY1953" s="102"/>
      <c r="EZ1953" s="102"/>
      <c r="FA1953" s="102"/>
      <c r="FB1953" s="102"/>
      <c r="FC1953" s="102"/>
      <c r="FD1953" s="102"/>
      <c r="FE1953" s="102"/>
      <c r="FF1953" s="102"/>
      <c r="FG1953" s="102"/>
      <c r="FH1953" s="102"/>
      <c r="FI1953" s="102"/>
      <c r="FJ1953" s="102"/>
      <c r="FK1953" s="102"/>
      <c r="FL1953" s="102"/>
      <c r="FM1953" s="102"/>
      <c r="FN1953" s="102"/>
      <c r="FO1953" s="102"/>
      <c r="FP1953" s="102"/>
      <c r="FQ1953" s="102"/>
      <c r="FR1953" s="102"/>
      <c r="FS1953" s="102"/>
      <c r="FT1953" s="102"/>
      <c r="FU1953" s="102"/>
      <c r="FV1953" s="102"/>
      <c r="FW1953" s="102"/>
      <c r="FX1953" s="102"/>
      <c r="FY1953" s="102"/>
      <c r="FZ1953" s="102"/>
      <c r="GA1953" s="102"/>
      <c r="GB1953" s="102"/>
      <c r="GC1953" s="102"/>
      <c r="GD1953" s="102"/>
      <c r="GE1953" s="102"/>
      <c r="GF1953" s="102"/>
      <c r="GG1953" s="102"/>
      <c r="GH1953" s="102"/>
      <c r="GI1953" s="102"/>
      <c r="GJ1953" s="102"/>
      <c r="GK1953" s="102"/>
      <c r="GL1953" s="102"/>
      <c r="GM1953" s="102"/>
      <c r="GN1953" s="102"/>
      <c r="GO1953" s="102"/>
      <c r="GP1953" s="102"/>
      <c r="GQ1953" s="102"/>
      <c r="GR1953" s="102"/>
      <c r="GS1953" s="102"/>
      <c r="GT1953" s="102"/>
      <c r="GU1953" s="102"/>
      <c r="GV1953" s="102"/>
      <c r="GW1953" s="102"/>
      <c r="GX1953" s="102"/>
    </row>
    <row r="1954" spans="1:206" hidden="1">
      <c r="A1954" s="97" t="s">
        <v>2574</v>
      </c>
      <c r="B1954" s="81" t="s">
        <v>2684</v>
      </c>
      <c r="C1954" t="s">
        <v>714</v>
      </c>
      <c r="D1954" s="94" t="s">
        <v>2576</v>
      </c>
      <c r="E1954" s="81" t="s">
        <v>2686</v>
      </c>
      <c r="F1954" s="102"/>
      <c r="G1954" s="102"/>
      <c r="H1954" s="102"/>
      <c r="I1954" s="102"/>
      <c r="J1954" s="102"/>
      <c r="K1954" s="102"/>
      <c r="L1954" s="102"/>
      <c r="M1954" s="102"/>
      <c r="N1954" s="102"/>
      <c r="O1954" s="102"/>
      <c r="P1954" s="102"/>
      <c r="Q1954" s="102"/>
      <c r="R1954" s="102"/>
      <c r="S1954" s="102"/>
      <c r="T1954" s="102"/>
      <c r="U1954" s="102"/>
      <c r="V1954" s="102"/>
      <c r="W1954" s="102"/>
      <c r="X1954" s="102"/>
      <c r="Y1954" s="102"/>
      <c r="Z1954" s="102"/>
      <c r="AA1954" s="102"/>
      <c r="AB1954" s="102"/>
      <c r="AC1954" s="102"/>
      <c r="AD1954" s="102"/>
      <c r="AE1954" s="102"/>
      <c r="AF1954" s="102"/>
      <c r="AG1954" s="102"/>
      <c r="AH1954" s="102"/>
      <c r="AI1954" s="102"/>
      <c r="AJ1954" s="102"/>
      <c r="AK1954" s="102"/>
      <c r="AL1954" s="102"/>
      <c r="AM1954" s="102"/>
      <c r="AN1954" s="102"/>
      <c r="AO1954" s="102"/>
      <c r="AP1954" s="102"/>
      <c r="AQ1954" s="102"/>
      <c r="AR1954" s="102"/>
      <c r="AS1954" s="102"/>
      <c r="AT1954" s="102"/>
      <c r="AU1954" s="102"/>
      <c r="AV1954" s="102"/>
      <c r="AW1954" s="102"/>
      <c r="AX1954" s="102"/>
      <c r="AY1954" s="102"/>
      <c r="AZ1954" s="102"/>
      <c r="BA1954" s="102"/>
      <c r="BB1954" s="102"/>
      <c r="BC1954" s="102"/>
      <c r="BD1954" s="100"/>
      <c r="BE1954" s="102"/>
      <c r="BF1954" s="102"/>
      <c r="BG1954" s="102"/>
      <c r="BH1954" s="102"/>
      <c r="BI1954" s="100"/>
      <c r="BJ1954" s="102"/>
      <c r="BK1954" s="102"/>
      <c r="BL1954" s="102"/>
      <c r="BM1954" s="102"/>
      <c r="BN1954" s="102"/>
      <c r="BO1954" s="102"/>
      <c r="BP1954" s="102"/>
      <c r="BQ1954" s="102"/>
      <c r="BR1954" s="102"/>
      <c r="BS1954" s="102"/>
      <c r="BT1954" s="102"/>
      <c r="BU1954" s="102"/>
      <c r="BV1954" s="102"/>
      <c r="BW1954" s="102"/>
      <c r="BX1954" s="102"/>
      <c r="BY1954" s="102"/>
      <c r="BZ1954" s="102"/>
      <c r="CA1954" s="102"/>
      <c r="CB1954" s="102"/>
      <c r="CC1954" s="102"/>
      <c r="CD1954" s="102"/>
      <c r="CE1954" s="102"/>
      <c r="CF1954" s="102"/>
      <c r="CG1954" s="102"/>
      <c r="CH1954" s="102"/>
      <c r="CI1954" s="102"/>
      <c r="CJ1954" s="102"/>
      <c r="CK1954" s="102"/>
      <c r="CL1954" s="102"/>
      <c r="CM1954" s="102"/>
      <c r="CN1954" s="102"/>
      <c r="CO1954" s="102"/>
      <c r="CP1954" s="102"/>
      <c r="CQ1954" s="102"/>
      <c r="CR1954" s="102"/>
      <c r="CS1954" s="102"/>
      <c r="CT1954" s="102"/>
      <c r="CU1954" s="102"/>
      <c r="CV1954" s="102"/>
      <c r="CW1954" s="102"/>
      <c r="CX1954" s="102"/>
      <c r="CY1954" s="102"/>
      <c r="CZ1954" s="102"/>
      <c r="DA1954" s="102"/>
      <c r="DB1954" s="102"/>
      <c r="DC1954" s="102"/>
      <c r="DD1954" s="102"/>
      <c r="DE1954" s="102"/>
      <c r="DF1954" s="102"/>
      <c r="DG1954" s="102"/>
      <c r="DH1954" s="102"/>
      <c r="DI1954" s="102"/>
      <c r="DJ1954" s="102"/>
      <c r="DK1954" s="102"/>
      <c r="DL1954" s="102"/>
      <c r="DM1954" s="102"/>
      <c r="DN1954" s="102"/>
      <c r="DO1954" s="102"/>
      <c r="DP1954" s="102"/>
      <c r="DQ1954" s="120">
        <v>306616278843.56012</v>
      </c>
      <c r="DR1954" s="120">
        <v>245072377214.61044</v>
      </c>
      <c r="DS1954" s="120">
        <v>269808293437.99005</v>
      </c>
      <c r="DT1954" s="120">
        <v>279488767964.94891</v>
      </c>
      <c r="DU1954" s="120">
        <v>262874881645.87753</v>
      </c>
      <c r="DV1954" s="120">
        <v>194629529392.14578</v>
      </c>
      <c r="DW1954" s="120">
        <v>227806546529.41443</v>
      </c>
      <c r="DX1954" s="120">
        <v>241344903145.30859</v>
      </c>
      <c r="DY1954" s="120">
        <v>249885366876.77448</v>
      </c>
      <c r="DZ1954" s="102"/>
      <c r="EA1954" s="102"/>
      <c r="EB1954" s="102"/>
      <c r="EC1954" s="102"/>
      <c r="ED1954" s="102"/>
      <c r="EE1954" s="102"/>
      <c r="EF1954" s="102"/>
      <c r="EG1954" s="102"/>
      <c r="EH1954" s="102"/>
      <c r="EI1954" s="102"/>
      <c r="EJ1954" s="102"/>
      <c r="EK1954" s="102"/>
      <c r="EL1954" s="102"/>
      <c r="EM1954" s="102"/>
      <c r="EN1954" s="102"/>
      <c r="EO1954" s="102"/>
      <c r="EP1954" s="102"/>
      <c r="EQ1954" s="102"/>
      <c r="ER1954" s="102"/>
      <c r="ES1954" s="102"/>
      <c r="ET1954" s="102"/>
      <c r="EU1954" s="102"/>
      <c r="EV1954" s="102"/>
      <c r="EW1954" s="102"/>
      <c r="EX1954" s="102"/>
      <c r="EY1954" s="102"/>
      <c r="EZ1954" s="102"/>
      <c r="FA1954" s="102"/>
      <c r="FB1954" s="102"/>
      <c r="FC1954" s="102"/>
      <c r="FD1954" s="102"/>
      <c r="FE1954" s="102"/>
      <c r="FF1954" s="102"/>
      <c r="FG1954" s="102"/>
      <c r="FH1954" s="102"/>
      <c r="FI1954" s="102"/>
      <c r="FJ1954" s="102"/>
      <c r="FK1954" s="102"/>
      <c r="FL1954" s="102"/>
      <c r="FM1954" s="102"/>
      <c r="FN1954" s="102"/>
      <c r="FO1954" s="102"/>
      <c r="FP1954" s="102"/>
      <c r="FQ1954" s="102"/>
      <c r="FR1954" s="102"/>
      <c r="FS1954" s="102"/>
      <c r="FT1954" s="102"/>
      <c r="FU1954" s="102"/>
      <c r="FV1954" s="102"/>
      <c r="FW1954" s="102"/>
      <c r="FX1954" s="102"/>
      <c r="FY1954" s="102"/>
      <c r="FZ1954" s="102"/>
      <c r="GA1954" s="102"/>
      <c r="GB1954" s="102"/>
      <c r="GC1954" s="102"/>
      <c r="GD1954" s="102"/>
      <c r="GE1954" s="102"/>
      <c r="GF1954" s="102"/>
      <c r="GG1954" s="102"/>
      <c r="GH1954" s="102"/>
      <c r="GI1954" s="102"/>
      <c r="GJ1954" s="102"/>
      <c r="GK1954" s="102"/>
      <c r="GL1954" s="102"/>
      <c r="GM1954" s="102"/>
      <c r="GN1954" s="102"/>
      <c r="GO1954" s="102"/>
      <c r="GP1954" s="102"/>
      <c r="GQ1954" s="102"/>
      <c r="GR1954" s="102"/>
      <c r="GS1954" s="102"/>
      <c r="GT1954" s="102"/>
      <c r="GU1954" s="102"/>
      <c r="GV1954" s="102"/>
      <c r="GW1954" s="102"/>
      <c r="GX1954" s="102"/>
    </row>
    <row r="1955" spans="1:206" hidden="1">
      <c r="A1955" s="97" t="s">
        <v>2574</v>
      </c>
      <c r="B1955" s="81" t="s">
        <v>2684</v>
      </c>
      <c r="C1955" t="s">
        <v>714</v>
      </c>
      <c r="D1955" s="94" t="s">
        <v>2576</v>
      </c>
      <c r="E1955" s="81" t="s">
        <v>2687</v>
      </c>
      <c r="F1955" s="102"/>
      <c r="G1955" s="102"/>
      <c r="H1955" s="102"/>
      <c r="I1955" s="102"/>
      <c r="J1955" s="102"/>
      <c r="K1955" s="102"/>
      <c r="L1955" s="102"/>
      <c r="M1955" s="102"/>
      <c r="N1955" s="102"/>
      <c r="O1955" s="102"/>
      <c r="P1955" s="102"/>
      <c r="Q1955" s="102"/>
      <c r="R1955" s="102"/>
      <c r="S1955" s="102"/>
      <c r="T1955" s="102"/>
      <c r="U1955" s="102"/>
      <c r="V1955" s="102"/>
      <c r="W1955" s="102"/>
      <c r="X1955" s="102"/>
      <c r="Y1955" s="102"/>
      <c r="Z1955" s="102"/>
      <c r="AA1955" s="102"/>
      <c r="AB1955" s="102"/>
      <c r="AC1955" s="102"/>
      <c r="AD1955" s="102"/>
      <c r="AE1955" s="102"/>
      <c r="AF1955" s="102"/>
      <c r="AG1955" s="102"/>
      <c r="AH1955" s="102"/>
      <c r="AI1955" s="102"/>
      <c r="AJ1955" s="102"/>
      <c r="AK1955" s="102"/>
      <c r="AL1955" s="102"/>
      <c r="AM1955" s="102"/>
      <c r="AN1955" s="102"/>
      <c r="AO1955" s="102"/>
      <c r="AP1955" s="102"/>
      <c r="AQ1955" s="102"/>
      <c r="AR1955" s="102"/>
      <c r="AS1955" s="102"/>
      <c r="AT1955" s="102"/>
      <c r="AU1955" s="102"/>
      <c r="AV1955" s="102"/>
      <c r="AW1955" s="102"/>
      <c r="AX1955" s="102"/>
      <c r="AY1955" s="102"/>
      <c r="AZ1955" s="102"/>
      <c r="BA1955" s="102"/>
      <c r="BB1955" s="102"/>
      <c r="BC1955" s="102"/>
      <c r="BD1955" s="100"/>
      <c r="BE1955" s="102"/>
      <c r="BF1955" s="102"/>
      <c r="BG1955" s="102"/>
      <c r="BH1955" s="102"/>
      <c r="BI1955" s="100"/>
      <c r="BJ1955" s="102"/>
      <c r="BK1955" s="102"/>
      <c r="BL1955" s="102"/>
      <c r="BM1955" s="102"/>
      <c r="BN1955" s="102"/>
      <c r="BO1955" s="102"/>
      <c r="BP1955" s="102"/>
      <c r="BQ1955" s="102"/>
      <c r="BR1955" s="102"/>
      <c r="BS1955" s="102"/>
      <c r="BT1955" s="102"/>
      <c r="BU1955" s="102"/>
      <c r="BV1955" s="102"/>
      <c r="BW1955" s="102"/>
      <c r="BX1955" s="102"/>
      <c r="BY1955" s="102"/>
      <c r="BZ1955" s="102"/>
      <c r="CA1955" s="102"/>
      <c r="CB1955" s="102"/>
      <c r="CC1955" s="102"/>
      <c r="CD1955" s="102"/>
      <c r="CE1955" s="102"/>
      <c r="CF1955" s="102"/>
      <c r="CG1955" s="102"/>
      <c r="CH1955" s="102"/>
      <c r="CI1955" s="102"/>
      <c r="CJ1955" s="102"/>
      <c r="CK1955" s="102"/>
      <c r="CL1955" s="102"/>
      <c r="CM1955" s="102"/>
      <c r="CN1955" s="102"/>
      <c r="CO1955" s="102"/>
      <c r="CP1955" s="102"/>
      <c r="CQ1955" s="102"/>
      <c r="CR1955" s="102"/>
      <c r="CS1955" s="102"/>
      <c r="CT1955" s="102"/>
      <c r="CU1955" s="102"/>
      <c r="CV1955" s="102"/>
      <c r="CW1955" s="102"/>
      <c r="CX1955" s="102"/>
      <c r="CY1955" s="102"/>
      <c r="CZ1955" s="102"/>
      <c r="DA1955" s="102"/>
      <c r="DB1955" s="102"/>
      <c r="DC1955" s="102"/>
      <c r="DD1955" s="102"/>
      <c r="DE1955" s="102"/>
      <c r="DF1955" s="102"/>
      <c r="DG1955" s="102"/>
      <c r="DH1955" s="102"/>
      <c r="DI1955" s="102"/>
      <c r="DJ1955" s="102"/>
      <c r="DK1955" s="102"/>
      <c r="DL1955" s="102"/>
      <c r="DM1955" s="102"/>
      <c r="DN1955" s="102"/>
      <c r="DO1955" s="102"/>
      <c r="DP1955" s="102"/>
      <c r="DQ1955" s="120">
        <v>35153864229.80835</v>
      </c>
      <c r="DR1955" s="120">
        <v>27103218622.452229</v>
      </c>
      <c r="DS1955" s="120">
        <v>29347602174.132069</v>
      </c>
      <c r="DT1955" s="120">
        <v>30135986928.33989</v>
      </c>
      <c r="DU1955" s="120">
        <v>28207202076.659458</v>
      </c>
      <c r="DV1955" s="120">
        <v>20431876955.929035</v>
      </c>
      <c r="DW1955" s="120">
        <v>23791782188.607128</v>
      </c>
      <c r="DX1955" s="120">
        <v>24455927306.135719</v>
      </c>
      <c r="DY1955" s="120">
        <v>25321348358.975044</v>
      </c>
      <c r="DZ1955" s="102"/>
      <c r="EA1955" s="102"/>
      <c r="EB1955" s="102"/>
      <c r="EC1955" s="102"/>
      <c r="ED1955" s="102"/>
      <c r="EE1955" s="102"/>
      <c r="EF1955" s="102"/>
      <c r="EG1955" s="102"/>
      <c r="EH1955" s="102"/>
      <c r="EI1955" s="102"/>
      <c r="EJ1955" s="102"/>
      <c r="EK1955" s="102"/>
      <c r="EL1955" s="102"/>
      <c r="EM1955" s="102"/>
      <c r="EN1955" s="102"/>
      <c r="EO1955" s="102"/>
      <c r="EP1955" s="102"/>
      <c r="EQ1955" s="102"/>
      <c r="ER1955" s="102"/>
      <c r="ES1955" s="102"/>
      <c r="ET1955" s="102"/>
      <c r="EU1955" s="102"/>
      <c r="EV1955" s="102"/>
      <c r="EW1955" s="102"/>
      <c r="EX1955" s="102"/>
      <c r="EY1955" s="102"/>
      <c r="EZ1955" s="102"/>
      <c r="FA1955" s="102"/>
      <c r="FB1955" s="102"/>
      <c r="FC1955" s="102"/>
      <c r="FD1955" s="102"/>
      <c r="FE1955" s="102"/>
      <c r="FF1955" s="102"/>
      <c r="FG1955" s="102"/>
      <c r="FH1955" s="102"/>
      <c r="FI1955" s="102"/>
      <c r="FJ1955" s="102"/>
      <c r="FK1955" s="102"/>
      <c r="FL1955" s="102"/>
      <c r="FM1955" s="102"/>
      <c r="FN1955" s="102"/>
      <c r="FO1955" s="102"/>
      <c r="FP1955" s="102"/>
      <c r="FQ1955" s="102"/>
      <c r="FR1955" s="102"/>
      <c r="FS1955" s="102"/>
      <c r="FT1955" s="102"/>
      <c r="FU1955" s="102"/>
      <c r="FV1955" s="102"/>
      <c r="FW1955" s="102"/>
      <c r="FX1955" s="102"/>
      <c r="FY1955" s="102"/>
      <c r="FZ1955" s="102"/>
      <c r="GA1955" s="102"/>
      <c r="GB1955" s="102"/>
      <c r="GC1955" s="102"/>
      <c r="GD1955" s="102"/>
      <c r="GE1955" s="102"/>
      <c r="GF1955" s="102"/>
      <c r="GG1955" s="102"/>
      <c r="GH1955" s="102"/>
      <c r="GI1955" s="102"/>
      <c r="GJ1955" s="102"/>
      <c r="GK1955" s="102"/>
      <c r="GL1955" s="102"/>
      <c r="GM1955" s="102"/>
      <c r="GN1955" s="102"/>
      <c r="GO1955" s="102"/>
      <c r="GP1955" s="102"/>
      <c r="GQ1955" s="102"/>
      <c r="GR1955" s="102"/>
      <c r="GS1955" s="102"/>
      <c r="GT1955" s="102"/>
      <c r="GU1955" s="102"/>
      <c r="GV1955" s="102"/>
      <c r="GW1955" s="102"/>
      <c r="GX1955" s="102"/>
    </row>
    <row r="1956" spans="1:206" hidden="1">
      <c r="A1956" s="97" t="s">
        <v>2574</v>
      </c>
      <c r="B1956" s="81" t="s">
        <v>2684</v>
      </c>
      <c r="C1956" t="s">
        <v>714</v>
      </c>
      <c r="D1956" s="94" t="s">
        <v>2576</v>
      </c>
      <c r="E1956" s="81" t="s">
        <v>2688</v>
      </c>
      <c r="F1956" s="102"/>
      <c r="G1956" s="102"/>
      <c r="H1956" s="102"/>
      <c r="I1956" s="102"/>
      <c r="J1956" s="102"/>
      <c r="K1956" s="102"/>
      <c r="L1956" s="102"/>
      <c r="M1956" s="102"/>
      <c r="N1956" s="102"/>
      <c r="O1956" s="102"/>
      <c r="P1956" s="102"/>
      <c r="Q1956" s="102"/>
      <c r="R1956" s="102"/>
      <c r="S1956" s="102"/>
      <c r="T1956" s="102"/>
      <c r="U1956" s="102"/>
      <c r="V1956" s="102"/>
      <c r="W1956" s="102"/>
      <c r="X1956" s="102"/>
      <c r="Y1956" s="102"/>
      <c r="Z1956" s="102"/>
      <c r="AA1956" s="102"/>
      <c r="AB1956" s="102"/>
      <c r="AC1956" s="102"/>
      <c r="AD1956" s="102"/>
      <c r="AE1956" s="102"/>
      <c r="AF1956" s="102"/>
      <c r="AG1956" s="102"/>
      <c r="AH1956" s="102"/>
      <c r="AI1956" s="102"/>
      <c r="AJ1956" s="102"/>
      <c r="AK1956" s="102"/>
      <c r="AL1956" s="102"/>
      <c r="AM1956" s="102"/>
      <c r="AN1956" s="102"/>
      <c r="AO1956" s="102"/>
      <c r="AP1956" s="102"/>
      <c r="AQ1956" s="102"/>
      <c r="AR1956" s="102"/>
      <c r="AS1956" s="102"/>
      <c r="AT1956" s="102"/>
      <c r="AU1956" s="102"/>
      <c r="AV1956" s="102"/>
      <c r="AW1956" s="102"/>
      <c r="AX1956" s="102"/>
      <c r="AY1956" s="102"/>
      <c r="AZ1956" s="102"/>
      <c r="BA1956" s="102"/>
      <c r="BB1956" s="102"/>
      <c r="BC1956" s="102"/>
      <c r="BD1956" s="100"/>
      <c r="BE1956" s="102"/>
      <c r="BF1956" s="102"/>
      <c r="BG1956" s="102"/>
      <c r="BH1956" s="102"/>
      <c r="BI1956" s="100"/>
      <c r="BJ1956" s="102"/>
      <c r="BK1956" s="102"/>
      <c r="BL1956" s="102"/>
      <c r="BM1956" s="102"/>
      <c r="BN1956" s="102"/>
      <c r="BO1956" s="102"/>
      <c r="BP1956" s="102"/>
      <c r="BQ1956" s="102"/>
      <c r="BR1956" s="102"/>
      <c r="BS1956" s="102"/>
      <c r="BT1956" s="102"/>
      <c r="BU1956" s="102"/>
      <c r="BV1956" s="102"/>
      <c r="BW1956" s="102"/>
      <c r="BX1956" s="102"/>
      <c r="BY1956" s="102"/>
      <c r="BZ1956" s="102"/>
      <c r="CA1956" s="102"/>
      <c r="CB1956" s="102"/>
      <c r="CC1956" s="102"/>
      <c r="CD1956" s="102"/>
      <c r="CE1956" s="102"/>
      <c r="CF1956" s="102"/>
      <c r="CG1956" s="102"/>
      <c r="CH1956" s="102"/>
      <c r="CI1956" s="102"/>
      <c r="CJ1956" s="102"/>
      <c r="CK1956" s="102"/>
      <c r="CL1956" s="102"/>
      <c r="CM1956" s="102"/>
      <c r="CN1956" s="102"/>
      <c r="CO1956" s="102"/>
      <c r="CP1956" s="102"/>
      <c r="CQ1956" s="102"/>
      <c r="CR1956" s="102"/>
      <c r="CS1956" s="102"/>
      <c r="CT1956" s="102"/>
      <c r="CU1956" s="102"/>
      <c r="CV1956" s="102"/>
      <c r="CW1956" s="102"/>
      <c r="CX1956" s="102"/>
      <c r="CY1956" s="102"/>
      <c r="CZ1956" s="102"/>
      <c r="DA1956" s="102"/>
      <c r="DB1956" s="102"/>
      <c r="DC1956" s="102"/>
      <c r="DD1956" s="102"/>
      <c r="DE1956" s="102"/>
      <c r="DF1956" s="102"/>
      <c r="DG1956" s="102"/>
      <c r="DH1956" s="102"/>
      <c r="DI1956" s="102"/>
      <c r="DJ1956" s="102"/>
      <c r="DK1956" s="102"/>
      <c r="DL1956" s="102"/>
      <c r="DM1956" s="102"/>
      <c r="DN1956" s="102"/>
      <c r="DO1956" s="102"/>
      <c r="DP1956" s="102"/>
      <c r="DQ1956" s="120">
        <v>67484934002.58371</v>
      </c>
      <c r="DR1956" s="120">
        <v>49595608825.174667</v>
      </c>
      <c r="DS1956" s="120">
        <v>52213558851.136963</v>
      </c>
      <c r="DT1956" s="120">
        <v>62976242291.204193</v>
      </c>
      <c r="DU1956" s="120">
        <v>70248325696.655029</v>
      </c>
      <c r="DV1956" s="120">
        <v>52359000519.245979</v>
      </c>
      <c r="DW1956" s="120">
        <v>63558008963.640266</v>
      </c>
      <c r="DX1956" s="120">
        <v>71702742377.745193</v>
      </c>
      <c r="DY1956" s="120">
        <v>84792492507.556686</v>
      </c>
      <c r="DZ1956" s="102"/>
      <c r="EA1956" s="102"/>
      <c r="EB1956" s="102"/>
      <c r="EC1956" s="102"/>
      <c r="ED1956" s="102"/>
      <c r="EE1956" s="102"/>
      <c r="EF1956" s="102"/>
      <c r="EG1956" s="102"/>
      <c r="EH1956" s="102"/>
      <c r="EI1956" s="102"/>
      <c r="EJ1956" s="102"/>
      <c r="EK1956" s="102"/>
      <c r="EL1956" s="102"/>
      <c r="EM1956" s="102"/>
      <c r="EN1956" s="102"/>
      <c r="EO1956" s="102"/>
      <c r="EP1956" s="102"/>
      <c r="EQ1956" s="102"/>
      <c r="ER1956" s="102"/>
      <c r="ES1956" s="102"/>
      <c r="ET1956" s="102"/>
      <c r="EU1956" s="102"/>
      <c r="EV1956" s="102"/>
      <c r="EW1956" s="102"/>
      <c r="EX1956" s="102"/>
      <c r="EY1956" s="102"/>
      <c r="EZ1956" s="102"/>
      <c r="FA1956" s="102"/>
      <c r="FB1956" s="102"/>
      <c r="FC1956" s="102"/>
      <c r="FD1956" s="102"/>
      <c r="FE1956" s="102"/>
      <c r="FF1956" s="102"/>
      <c r="FG1956" s="102"/>
      <c r="FH1956" s="102"/>
      <c r="FI1956" s="102"/>
      <c r="FJ1956" s="102"/>
      <c r="FK1956" s="102"/>
      <c r="FL1956" s="102"/>
      <c r="FM1956" s="102"/>
      <c r="FN1956" s="102"/>
      <c r="FO1956" s="102"/>
      <c r="FP1956" s="102"/>
      <c r="FQ1956" s="102"/>
      <c r="FR1956" s="102"/>
      <c r="FS1956" s="102"/>
      <c r="FT1956" s="102"/>
      <c r="FU1956" s="102"/>
      <c r="FV1956" s="102"/>
      <c r="FW1956" s="102"/>
      <c r="FX1956" s="102"/>
      <c r="FY1956" s="102"/>
      <c r="FZ1956" s="102"/>
      <c r="GA1956" s="102"/>
      <c r="GB1956" s="102"/>
      <c r="GC1956" s="102"/>
      <c r="GD1956" s="102"/>
      <c r="GE1956" s="102"/>
      <c r="GF1956" s="102"/>
      <c r="GG1956" s="102"/>
      <c r="GH1956" s="102"/>
      <c r="GI1956" s="102"/>
      <c r="GJ1956" s="102"/>
      <c r="GK1956" s="102"/>
      <c r="GL1956" s="102"/>
      <c r="GM1956" s="102"/>
      <c r="GN1956" s="102"/>
      <c r="GO1956" s="102"/>
      <c r="GP1956" s="102"/>
      <c r="GQ1956" s="102"/>
      <c r="GR1956" s="102"/>
      <c r="GS1956" s="102"/>
      <c r="GT1956" s="102"/>
      <c r="GU1956" s="102"/>
      <c r="GV1956" s="102"/>
      <c r="GW1956" s="102"/>
      <c r="GX1956" s="102"/>
    </row>
    <row r="1957" spans="1:206" hidden="1">
      <c r="A1957" s="97" t="s">
        <v>2574</v>
      </c>
      <c r="B1957" s="81" t="s">
        <v>2684</v>
      </c>
      <c r="C1957" t="s">
        <v>714</v>
      </c>
      <c r="D1957" s="94" t="s">
        <v>2576</v>
      </c>
      <c r="E1957" s="81" t="s">
        <v>2689</v>
      </c>
      <c r="F1957" s="102"/>
      <c r="G1957" s="102"/>
      <c r="H1957" s="102"/>
      <c r="I1957" s="102"/>
      <c r="J1957" s="102"/>
      <c r="K1957" s="102"/>
      <c r="L1957" s="102"/>
      <c r="M1957" s="102"/>
      <c r="N1957" s="102"/>
      <c r="O1957" s="102"/>
      <c r="P1957" s="102"/>
      <c r="Q1957" s="102"/>
      <c r="R1957" s="102"/>
      <c r="S1957" s="102"/>
      <c r="T1957" s="102"/>
      <c r="U1957" s="102"/>
      <c r="V1957" s="102"/>
      <c r="W1957" s="102"/>
      <c r="X1957" s="102"/>
      <c r="Y1957" s="102"/>
      <c r="Z1957" s="102"/>
      <c r="AA1957" s="102"/>
      <c r="AB1957" s="102"/>
      <c r="AC1957" s="102"/>
      <c r="AD1957" s="102"/>
      <c r="AE1957" s="102"/>
      <c r="AF1957" s="102"/>
      <c r="AG1957" s="102"/>
      <c r="AH1957" s="102"/>
      <c r="AI1957" s="102"/>
      <c r="AJ1957" s="102"/>
      <c r="AK1957" s="102"/>
      <c r="AL1957" s="102"/>
      <c r="AM1957" s="102"/>
      <c r="AN1957" s="102"/>
      <c r="AO1957" s="102"/>
      <c r="AP1957" s="102"/>
      <c r="AQ1957" s="102"/>
      <c r="AR1957" s="102"/>
      <c r="AS1957" s="102"/>
      <c r="AT1957" s="102"/>
      <c r="AU1957" s="102"/>
      <c r="AV1957" s="102"/>
      <c r="AW1957" s="102"/>
      <c r="AX1957" s="102"/>
      <c r="AY1957" s="102"/>
      <c r="AZ1957" s="102"/>
      <c r="BA1957" s="102"/>
      <c r="BB1957" s="102"/>
      <c r="BC1957" s="102"/>
      <c r="BD1957" s="100"/>
      <c r="BE1957" s="102"/>
      <c r="BF1957" s="102"/>
      <c r="BG1957" s="102"/>
      <c r="BH1957" s="102"/>
      <c r="BI1957" s="100"/>
      <c r="BJ1957" s="102"/>
      <c r="BK1957" s="102"/>
      <c r="BL1957" s="102"/>
      <c r="BM1957" s="102"/>
      <c r="BN1957" s="102"/>
      <c r="BO1957" s="102"/>
      <c r="BP1957" s="102"/>
      <c r="BQ1957" s="102"/>
      <c r="BR1957" s="102"/>
      <c r="BS1957" s="102"/>
      <c r="BT1957" s="102"/>
      <c r="BU1957" s="102"/>
      <c r="BV1957" s="102"/>
      <c r="BW1957" s="102"/>
      <c r="BX1957" s="102"/>
      <c r="BY1957" s="102"/>
      <c r="BZ1957" s="102"/>
      <c r="CA1957" s="102"/>
      <c r="CB1957" s="102"/>
      <c r="CC1957" s="102"/>
      <c r="CD1957" s="102"/>
      <c r="CE1957" s="102"/>
      <c r="CF1957" s="102"/>
      <c r="CG1957" s="102"/>
      <c r="CH1957" s="102"/>
      <c r="CI1957" s="102"/>
      <c r="CJ1957" s="102"/>
      <c r="CK1957" s="102"/>
      <c r="CL1957" s="102"/>
      <c r="CM1957" s="102"/>
      <c r="CN1957" s="102"/>
      <c r="CO1957" s="102"/>
      <c r="CP1957" s="102"/>
      <c r="CQ1957" s="102"/>
      <c r="CR1957" s="102"/>
      <c r="CS1957" s="102"/>
      <c r="CT1957" s="102"/>
      <c r="CU1957" s="102"/>
      <c r="CV1957" s="102"/>
      <c r="CW1957" s="102"/>
      <c r="CX1957" s="102"/>
      <c r="CY1957" s="102"/>
      <c r="CZ1957" s="102"/>
      <c r="DA1957" s="102"/>
      <c r="DB1957" s="102"/>
      <c r="DC1957" s="102"/>
      <c r="DD1957" s="102"/>
      <c r="DE1957" s="102"/>
      <c r="DF1957" s="102"/>
      <c r="DG1957" s="102"/>
      <c r="DH1957" s="102"/>
      <c r="DI1957" s="102"/>
      <c r="DJ1957" s="102"/>
      <c r="DK1957" s="102"/>
      <c r="DL1957" s="102"/>
      <c r="DM1957" s="102"/>
      <c r="DN1957" s="102"/>
      <c r="DO1957" s="102"/>
      <c r="DP1957" s="102"/>
      <c r="DQ1957" s="120">
        <v>447105464749.93768</v>
      </c>
      <c r="DR1957" s="120">
        <v>346096935294.36694</v>
      </c>
      <c r="DS1957" s="120">
        <v>371475636038.55347</v>
      </c>
      <c r="DT1957" s="120">
        <v>376278151908.83344</v>
      </c>
      <c r="DU1957" s="120">
        <v>348424930952.80927</v>
      </c>
      <c r="DV1957" s="120">
        <v>249188398255.90628</v>
      </c>
      <c r="DW1957" s="120">
        <v>290026443319.95642</v>
      </c>
      <c r="DX1957" s="120">
        <v>305494041880.77295</v>
      </c>
      <c r="DY1957" s="120">
        <v>316304548963.62109</v>
      </c>
      <c r="DZ1957" s="102"/>
      <c r="EA1957" s="102"/>
      <c r="EB1957" s="102"/>
      <c r="EC1957" s="102"/>
      <c r="ED1957" s="102"/>
      <c r="EE1957" s="102"/>
      <c r="EF1957" s="102"/>
      <c r="EG1957" s="102"/>
      <c r="EH1957" s="102"/>
      <c r="EI1957" s="102"/>
      <c r="EJ1957" s="102"/>
      <c r="EK1957" s="102"/>
      <c r="EL1957" s="102"/>
      <c r="EM1957" s="102"/>
      <c r="EN1957" s="102"/>
      <c r="EO1957" s="102"/>
      <c r="EP1957" s="102"/>
      <c r="EQ1957" s="102"/>
      <c r="ER1957" s="102"/>
      <c r="ES1957" s="102"/>
      <c r="ET1957" s="102"/>
      <c r="EU1957" s="102"/>
      <c r="EV1957" s="102"/>
      <c r="EW1957" s="102"/>
      <c r="EX1957" s="102"/>
      <c r="EY1957" s="102"/>
      <c r="EZ1957" s="102"/>
      <c r="FA1957" s="102"/>
      <c r="FB1957" s="102"/>
      <c r="FC1957" s="102"/>
      <c r="FD1957" s="102"/>
      <c r="FE1957" s="102"/>
      <c r="FF1957" s="102"/>
      <c r="FG1957" s="102"/>
      <c r="FH1957" s="102"/>
      <c r="FI1957" s="102"/>
      <c r="FJ1957" s="102"/>
      <c r="FK1957" s="102"/>
      <c r="FL1957" s="102"/>
      <c r="FM1957" s="102"/>
      <c r="FN1957" s="102"/>
      <c r="FO1957" s="102"/>
      <c r="FP1957" s="102"/>
      <c r="FQ1957" s="102"/>
      <c r="FR1957" s="102"/>
      <c r="FS1957" s="102"/>
      <c r="FT1957" s="102"/>
      <c r="FU1957" s="102"/>
      <c r="FV1957" s="102"/>
      <c r="FW1957" s="102"/>
      <c r="FX1957" s="102"/>
      <c r="FY1957" s="102"/>
      <c r="FZ1957" s="102"/>
      <c r="GA1957" s="102"/>
      <c r="GB1957" s="102"/>
      <c r="GC1957" s="102"/>
      <c r="GD1957" s="102"/>
      <c r="GE1957" s="102"/>
      <c r="GF1957" s="102"/>
      <c r="GG1957" s="102"/>
      <c r="GH1957" s="102"/>
      <c r="GI1957" s="102"/>
      <c r="GJ1957" s="102"/>
      <c r="GK1957" s="102"/>
      <c r="GL1957" s="102"/>
      <c r="GM1957" s="102"/>
      <c r="GN1957" s="102"/>
      <c r="GO1957" s="102"/>
      <c r="GP1957" s="102"/>
      <c r="GQ1957" s="102"/>
      <c r="GR1957" s="102"/>
      <c r="GS1957" s="102"/>
      <c r="GT1957" s="102"/>
      <c r="GU1957" s="102"/>
      <c r="GV1957" s="102"/>
      <c r="GW1957" s="102"/>
      <c r="GX1957" s="102"/>
    </row>
    <row r="1958" spans="1:206" hidden="1">
      <c r="A1958" s="97" t="s">
        <v>2574</v>
      </c>
      <c r="B1958" s="81" t="s">
        <v>2684</v>
      </c>
      <c r="C1958" t="s">
        <v>714</v>
      </c>
      <c r="D1958" s="94" t="s">
        <v>2576</v>
      </c>
      <c r="E1958" s="81" t="s">
        <v>2690</v>
      </c>
      <c r="F1958" s="102"/>
      <c r="G1958" s="102"/>
      <c r="H1958" s="102"/>
      <c r="I1958" s="102"/>
      <c r="J1958" s="102"/>
      <c r="K1958" s="102"/>
      <c r="L1958" s="102"/>
      <c r="M1958" s="102"/>
      <c r="N1958" s="102"/>
      <c r="O1958" s="102"/>
      <c r="P1958" s="102"/>
      <c r="Q1958" s="102"/>
      <c r="R1958" s="102"/>
      <c r="S1958" s="102"/>
      <c r="T1958" s="102"/>
      <c r="U1958" s="102"/>
      <c r="V1958" s="102"/>
      <c r="W1958" s="102"/>
      <c r="X1958" s="102"/>
      <c r="Y1958" s="102"/>
      <c r="Z1958" s="102"/>
      <c r="AA1958" s="102"/>
      <c r="AB1958" s="102"/>
      <c r="AC1958" s="102"/>
      <c r="AD1958" s="102"/>
      <c r="AE1958" s="102"/>
      <c r="AF1958" s="102"/>
      <c r="AG1958" s="102"/>
      <c r="AH1958" s="102"/>
      <c r="AI1958" s="102"/>
      <c r="AJ1958" s="102"/>
      <c r="AK1958" s="102"/>
      <c r="AL1958" s="102"/>
      <c r="AM1958" s="102"/>
      <c r="AN1958" s="102"/>
      <c r="AO1958" s="102"/>
      <c r="AP1958" s="102"/>
      <c r="AQ1958" s="102"/>
      <c r="AR1958" s="102"/>
      <c r="AS1958" s="102"/>
      <c r="AT1958" s="102"/>
      <c r="AU1958" s="102"/>
      <c r="AV1958" s="102"/>
      <c r="AW1958" s="102"/>
      <c r="AX1958" s="102"/>
      <c r="AY1958" s="102"/>
      <c r="AZ1958" s="102"/>
      <c r="BA1958" s="102"/>
      <c r="BB1958" s="102"/>
      <c r="BC1958" s="102"/>
      <c r="BD1958" s="100"/>
      <c r="BE1958" s="102"/>
      <c r="BF1958" s="102"/>
      <c r="BG1958" s="102"/>
      <c r="BH1958" s="102"/>
      <c r="BI1958" s="100"/>
      <c r="BJ1958" s="102"/>
      <c r="BK1958" s="102"/>
      <c r="BL1958" s="102"/>
      <c r="BM1958" s="102"/>
      <c r="BN1958" s="102"/>
      <c r="BO1958" s="102"/>
      <c r="BP1958" s="102"/>
      <c r="BQ1958" s="102"/>
      <c r="BR1958" s="102"/>
      <c r="BS1958" s="102"/>
      <c r="BT1958" s="102"/>
      <c r="BU1958" s="102"/>
      <c r="BV1958" s="102"/>
      <c r="BW1958" s="102"/>
      <c r="BX1958" s="102"/>
      <c r="BY1958" s="102"/>
      <c r="BZ1958" s="102"/>
      <c r="CA1958" s="102"/>
      <c r="CB1958" s="102"/>
      <c r="CC1958" s="102"/>
      <c r="CD1958" s="102"/>
      <c r="CE1958" s="102"/>
      <c r="CF1958" s="102"/>
      <c r="CG1958" s="102"/>
      <c r="CH1958" s="102"/>
      <c r="CI1958" s="102"/>
      <c r="CJ1958" s="102"/>
      <c r="CK1958" s="102"/>
      <c r="CL1958" s="102"/>
      <c r="CM1958" s="102"/>
      <c r="CN1958" s="102"/>
      <c r="CO1958" s="102"/>
      <c r="CP1958" s="102"/>
      <c r="CQ1958" s="102"/>
      <c r="CR1958" s="102"/>
      <c r="CS1958" s="102"/>
      <c r="CT1958" s="102"/>
      <c r="CU1958" s="102"/>
      <c r="CV1958" s="102"/>
      <c r="CW1958" s="102"/>
      <c r="CX1958" s="102"/>
      <c r="CY1958" s="102"/>
      <c r="CZ1958" s="102"/>
      <c r="DA1958" s="102"/>
      <c r="DB1958" s="102"/>
      <c r="DC1958" s="102"/>
      <c r="DD1958" s="102"/>
      <c r="DE1958" s="102"/>
      <c r="DF1958" s="102"/>
      <c r="DG1958" s="102"/>
      <c r="DH1958" s="102"/>
      <c r="DI1958" s="102"/>
      <c r="DJ1958" s="102"/>
      <c r="DK1958" s="102"/>
      <c r="DL1958" s="102"/>
      <c r="DM1958" s="102"/>
      <c r="DN1958" s="102"/>
      <c r="DO1958" s="102"/>
      <c r="DP1958" s="102"/>
      <c r="DQ1958" s="102"/>
      <c r="DR1958" s="102"/>
      <c r="DS1958" s="106"/>
      <c r="DT1958" s="102"/>
      <c r="DU1958" s="102"/>
      <c r="DV1958" s="102"/>
      <c r="DW1958" s="102"/>
      <c r="DX1958" s="102"/>
      <c r="DY1958" s="102"/>
      <c r="DZ1958" s="102"/>
      <c r="EA1958" s="102"/>
      <c r="EB1958" s="102"/>
      <c r="EC1958" s="102"/>
      <c r="ED1958" s="102"/>
      <c r="EE1958" s="102"/>
      <c r="EF1958" s="102"/>
      <c r="EG1958" s="102"/>
      <c r="EH1958" s="102"/>
      <c r="EI1958" s="102"/>
      <c r="EJ1958" s="102"/>
      <c r="EK1958" s="102"/>
      <c r="EL1958" s="102"/>
      <c r="EM1958" s="102"/>
      <c r="EN1958" s="102"/>
      <c r="EO1958" s="102"/>
      <c r="EP1958" s="102"/>
      <c r="EQ1958" s="102"/>
      <c r="ER1958" s="102"/>
      <c r="ES1958" s="102"/>
      <c r="ET1958" s="102"/>
      <c r="EU1958" s="102"/>
      <c r="EV1958" s="102"/>
      <c r="EW1958" s="102"/>
      <c r="EX1958" s="102"/>
      <c r="EY1958" s="102"/>
      <c r="EZ1958" s="102"/>
      <c r="FA1958" s="102"/>
      <c r="FB1958" s="102"/>
      <c r="FC1958" s="102"/>
      <c r="FD1958" s="102"/>
      <c r="FE1958" s="102"/>
      <c r="FF1958" s="102"/>
      <c r="FG1958" s="102"/>
      <c r="FH1958" s="102"/>
      <c r="FI1958" s="102"/>
      <c r="FJ1958" s="102"/>
      <c r="FK1958" s="102"/>
      <c r="FL1958" s="102"/>
      <c r="FM1958" s="102"/>
      <c r="FN1958" s="102"/>
      <c r="FO1958" s="102"/>
      <c r="FP1958" s="102"/>
      <c r="FQ1958" s="102"/>
      <c r="FR1958" s="102"/>
      <c r="FS1958" s="102"/>
      <c r="FT1958" s="102"/>
      <c r="FU1958" s="102"/>
      <c r="FV1958" s="102"/>
      <c r="FW1958" s="102"/>
      <c r="FX1958" s="102"/>
      <c r="FY1958" s="102"/>
      <c r="FZ1958" s="102"/>
      <c r="GA1958" s="102"/>
      <c r="GB1958" s="102"/>
      <c r="GC1958" s="102"/>
      <c r="GD1958" s="102"/>
      <c r="GE1958" s="102"/>
      <c r="GF1958" s="102"/>
      <c r="GG1958" s="102"/>
      <c r="GH1958" s="102"/>
      <c r="GI1958" s="102"/>
      <c r="GJ1958" s="102"/>
      <c r="GK1958" s="102"/>
      <c r="GL1958" s="102"/>
      <c r="GM1958" s="102"/>
      <c r="GN1958" s="102"/>
      <c r="GO1958" s="102"/>
      <c r="GP1958" s="102"/>
      <c r="GQ1958" s="102"/>
      <c r="GR1958" s="102"/>
      <c r="GS1958" s="102"/>
      <c r="GT1958" s="102"/>
      <c r="GU1958" s="102"/>
      <c r="GV1958" s="102"/>
      <c r="GW1958" s="102"/>
      <c r="GX1958" s="102"/>
    </row>
    <row r="1959" spans="1:206" hidden="1">
      <c r="A1959" s="97" t="s">
        <v>2619</v>
      </c>
      <c r="B1959" s="81" t="s">
        <v>2684</v>
      </c>
      <c r="C1959" t="s">
        <v>714</v>
      </c>
      <c r="D1959" s="94" t="s">
        <v>2576</v>
      </c>
      <c r="E1959" s="81" t="s">
        <v>2691</v>
      </c>
      <c r="F1959" s="102"/>
      <c r="G1959" s="102"/>
      <c r="H1959" s="102"/>
      <c r="I1959" s="102"/>
      <c r="J1959" s="102"/>
      <c r="K1959" s="102"/>
      <c r="L1959" s="102"/>
      <c r="M1959" s="102"/>
      <c r="N1959" s="102"/>
      <c r="O1959" s="102"/>
      <c r="P1959" s="102"/>
      <c r="Q1959" s="102"/>
      <c r="R1959" s="102"/>
      <c r="S1959" s="102"/>
      <c r="T1959" s="102"/>
      <c r="U1959" s="102"/>
      <c r="V1959" s="102"/>
      <c r="W1959" s="102"/>
      <c r="X1959" s="102"/>
      <c r="Y1959" s="102"/>
      <c r="Z1959" s="102"/>
      <c r="AA1959" s="102"/>
      <c r="AB1959" s="102"/>
      <c r="AC1959" s="102"/>
      <c r="AD1959" s="102"/>
      <c r="AE1959" s="102"/>
      <c r="AF1959" s="102"/>
      <c r="AG1959" s="102"/>
      <c r="AH1959" s="102"/>
      <c r="AI1959" s="102"/>
      <c r="AJ1959" s="102"/>
      <c r="AK1959" s="102"/>
      <c r="AL1959" s="102"/>
      <c r="AM1959" s="102"/>
      <c r="AN1959" s="102"/>
      <c r="AO1959" s="102"/>
      <c r="AP1959" s="102"/>
      <c r="AQ1959" s="102"/>
      <c r="AR1959" s="102"/>
      <c r="AS1959" s="102"/>
      <c r="AT1959" s="102"/>
      <c r="AU1959" s="102"/>
      <c r="AV1959" s="102"/>
      <c r="AW1959" s="102"/>
      <c r="AX1959" s="102"/>
      <c r="AY1959" s="102"/>
      <c r="AZ1959" s="102"/>
      <c r="BA1959" s="102"/>
      <c r="BB1959" s="102"/>
      <c r="BC1959" s="102"/>
      <c r="BD1959" s="100"/>
      <c r="BE1959" s="102"/>
      <c r="BF1959" s="102"/>
      <c r="BG1959" s="102"/>
      <c r="BH1959" s="102"/>
      <c r="BI1959" s="100"/>
      <c r="BJ1959" s="102"/>
      <c r="BK1959" s="102"/>
      <c r="BL1959" s="102"/>
      <c r="BM1959" s="102"/>
      <c r="BN1959" s="102"/>
      <c r="BO1959" s="102"/>
      <c r="BP1959" s="102"/>
      <c r="BQ1959" s="102"/>
      <c r="BR1959" s="102"/>
      <c r="BS1959" s="102"/>
      <c r="BT1959" s="102"/>
      <c r="BU1959" s="102"/>
      <c r="BV1959" s="102"/>
      <c r="BW1959" s="102"/>
      <c r="BX1959" s="102"/>
      <c r="BY1959" s="102"/>
      <c r="BZ1959" s="102"/>
      <c r="CA1959" s="102"/>
      <c r="CB1959" s="102"/>
      <c r="CC1959" s="102"/>
      <c r="CD1959" s="102"/>
      <c r="CE1959" s="102"/>
      <c r="CF1959" s="102"/>
      <c r="CG1959" s="102"/>
      <c r="CH1959" s="102"/>
      <c r="CI1959" s="102"/>
      <c r="CJ1959" s="102"/>
      <c r="CK1959" s="102"/>
      <c r="CL1959" s="102"/>
      <c r="CM1959" s="102"/>
      <c r="CN1959" s="102"/>
      <c r="CO1959" s="102"/>
      <c r="CP1959" s="102"/>
      <c r="CQ1959" s="102"/>
      <c r="CR1959" s="102"/>
      <c r="CS1959" s="102"/>
      <c r="CT1959" s="102"/>
      <c r="CU1959" s="102"/>
      <c r="CV1959" s="102"/>
      <c r="CW1959" s="102"/>
      <c r="CX1959" s="102"/>
      <c r="CY1959" s="102"/>
      <c r="CZ1959" s="102"/>
      <c r="DA1959" s="102"/>
      <c r="DB1959" s="102"/>
      <c r="DC1959" s="102"/>
      <c r="DD1959" s="102"/>
      <c r="DE1959" s="102"/>
      <c r="DF1959" s="102"/>
      <c r="DG1959" s="102"/>
      <c r="DH1959" s="102"/>
      <c r="DI1959" s="102"/>
      <c r="DJ1959" s="102"/>
      <c r="DK1959" s="102"/>
      <c r="DL1959" s="102"/>
      <c r="DM1959" s="102"/>
      <c r="DN1959" s="102"/>
      <c r="DO1959" s="102"/>
      <c r="DP1959" s="102"/>
      <c r="DQ1959" s="120">
        <v>33742467001.291855</v>
      </c>
      <c r="DR1959" s="120">
        <v>28506566949.367256</v>
      </c>
      <c r="DS1959" s="120">
        <v>29524658626.130375</v>
      </c>
      <c r="DT1959" s="120">
        <v>31851725315.874641</v>
      </c>
      <c r="DU1959" s="120">
        <v>30106425298.566441</v>
      </c>
      <c r="DV1959" s="120">
        <v>25306850250.968891</v>
      </c>
      <c r="DW1959" s="120">
        <v>24870525246.641846</v>
      </c>
      <c r="DX1959" s="120">
        <v>26470383595.841026</v>
      </c>
      <c r="DY1959" s="120">
        <v>32433491988.310707</v>
      </c>
      <c r="DZ1959" s="102"/>
      <c r="EA1959" s="102"/>
      <c r="EB1959" s="102"/>
      <c r="EC1959" s="102"/>
      <c r="ED1959" s="102"/>
      <c r="EE1959" s="102"/>
      <c r="EF1959" s="102"/>
      <c r="EG1959" s="102"/>
      <c r="EH1959" s="102"/>
      <c r="EI1959" s="102"/>
      <c r="EJ1959" s="102"/>
      <c r="EK1959" s="102"/>
      <c r="EL1959" s="102"/>
      <c r="EM1959" s="102"/>
      <c r="EN1959" s="102"/>
      <c r="EO1959" s="102"/>
      <c r="EP1959" s="102"/>
      <c r="EQ1959" s="102"/>
      <c r="ER1959" s="102"/>
      <c r="ES1959" s="102"/>
      <c r="ET1959" s="102"/>
      <c r="EU1959" s="102"/>
      <c r="EV1959" s="102"/>
      <c r="EW1959" s="102"/>
      <c r="EX1959" s="102"/>
      <c r="EY1959" s="102"/>
      <c r="EZ1959" s="102"/>
      <c r="FA1959" s="102"/>
      <c r="FB1959" s="102"/>
      <c r="FC1959" s="102"/>
      <c r="FD1959" s="102"/>
      <c r="FE1959" s="102"/>
      <c r="FF1959" s="102"/>
      <c r="FG1959" s="102"/>
      <c r="FH1959" s="102"/>
      <c r="FI1959" s="102"/>
      <c r="FJ1959" s="102"/>
      <c r="FK1959" s="102"/>
      <c r="FL1959" s="102"/>
      <c r="FM1959" s="102"/>
      <c r="FN1959" s="102"/>
      <c r="FO1959" s="102"/>
      <c r="FP1959" s="102"/>
      <c r="FQ1959" s="102"/>
      <c r="FR1959" s="102"/>
      <c r="FS1959" s="102"/>
      <c r="FT1959" s="102"/>
      <c r="FU1959" s="102"/>
      <c r="FV1959" s="102"/>
      <c r="FW1959" s="102"/>
      <c r="FX1959" s="102"/>
      <c r="FY1959" s="102"/>
      <c r="FZ1959" s="102"/>
      <c r="GA1959" s="102"/>
      <c r="GB1959" s="102"/>
      <c r="GC1959" s="102"/>
      <c r="GD1959" s="102"/>
      <c r="GE1959" s="102"/>
      <c r="GF1959" s="102"/>
      <c r="GG1959" s="102"/>
      <c r="GH1959" s="102"/>
      <c r="GI1959" s="102"/>
      <c r="GJ1959" s="102"/>
      <c r="GK1959" s="102"/>
      <c r="GL1959" s="102"/>
      <c r="GM1959" s="102"/>
      <c r="GN1959" s="102"/>
      <c r="GO1959" s="102"/>
      <c r="GP1959" s="102"/>
      <c r="GQ1959" s="102"/>
      <c r="GR1959" s="102"/>
      <c r="GS1959" s="102"/>
      <c r="GT1959" s="102"/>
      <c r="GU1959" s="102"/>
      <c r="GV1959" s="102"/>
      <c r="GW1959" s="102"/>
      <c r="GX1959" s="102"/>
    </row>
    <row r="1960" spans="1:206" hidden="1">
      <c r="A1960" s="97" t="s">
        <v>2619</v>
      </c>
      <c r="B1960" s="81" t="s">
        <v>2684</v>
      </c>
      <c r="C1960" t="s">
        <v>714</v>
      </c>
      <c r="D1960" s="94" t="s">
        <v>2576</v>
      </c>
      <c r="E1960" s="81" t="s">
        <v>2692</v>
      </c>
      <c r="F1960" s="102"/>
      <c r="G1960" s="102"/>
      <c r="H1960" s="102"/>
      <c r="I1960" s="102"/>
      <c r="J1960" s="102"/>
      <c r="K1960" s="102"/>
      <c r="L1960" s="102"/>
      <c r="M1960" s="102"/>
      <c r="N1960" s="102"/>
      <c r="O1960" s="102"/>
      <c r="P1960" s="102"/>
      <c r="Q1960" s="102"/>
      <c r="R1960" s="102"/>
      <c r="S1960" s="102"/>
      <c r="T1960" s="102"/>
      <c r="U1960" s="102"/>
      <c r="V1960" s="102"/>
      <c r="W1960" s="102"/>
      <c r="X1960" s="102"/>
      <c r="Y1960" s="102"/>
      <c r="Z1960" s="102"/>
      <c r="AA1960" s="102"/>
      <c r="AB1960" s="102"/>
      <c r="AC1960" s="102"/>
      <c r="AD1960" s="102"/>
      <c r="AE1960" s="102"/>
      <c r="AF1960" s="102"/>
      <c r="AG1960" s="102"/>
      <c r="AH1960" s="102"/>
      <c r="AI1960" s="102"/>
      <c r="AJ1960" s="102"/>
      <c r="AK1960" s="102"/>
      <c r="AL1960" s="102"/>
      <c r="AM1960" s="102"/>
      <c r="AN1960" s="102"/>
      <c r="AO1960" s="102"/>
      <c r="AP1960" s="102"/>
      <c r="AQ1960" s="102"/>
      <c r="AR1960" s="102"/>
      <c r="AS1960" s="102"/>
      <c r="AT1960" s="102"/>
      <c r="AU1960" s="102"/>
      <c r="AV1960" s="102"/>
      <c r="AW1960" s="102"/>
      <c r="AX1960" s="102"/>
      <c r="AY1960" s="102"/>
      <c r="AZ1960" s="102"/>
      <c r="BA1960" s="102"/>
      <c r="BB1960" s="102"/>
      <c r="BC1960" s="102"/>
      <c r="BD1960" s="100"/>
      <c r="BE1960" s="102"/>
      <c r="BF1960" s="102"/>
      <c r="BG1960" s="102"/>
      <c r="BH1960" s="102"/>
      <c r="BI1960" s="100"/>
      <c r="BJ1960" s="102"/>
      <c r="BK1960" s="102"/>
      <c r="BL1960" s="102"/>
      <c r="BM1960" s="102"/>
      <c r="BN1960" s="102"/>
      <c r="BO1960" s="102"/>
      <c r="BP1960" s="102"/>
      <c r="BQ1960" s="102"/>
      <c r="BR1960" s="102"/>
      <c r="BS1960" s="102"/>
      <c r="BT1960" s="102"/>
      <c r="BU1960" s="102"/>
      <c r="BV1960" s="102"/>
      <c r="BW1960" s="102"/>
      <c r="BX1960" s="102"/>
      <c r="BY1960" s="102"/>
      <c r="BZ1960" s="102"/>
      <c r="CA1960" s="102"/>
      <c r="CB1960" s="102"/>
      <c r="CC1960" s="102"/>
      <c r="CD1960" s="102"/>
      <c r="CE1960" s="102"/>
      <c r="CF1960" s="102"/>
      <c r="CG1960" s="102"/>
      <c r="CH1960" s="102"/>
      <c r="CI1960" s="102"/>
      <c r="CJ1960" s="102"/>
      <c r="CK1960" s="102"/>
      <c r="CL1960" s="102"/>
      <c r="CM1960" s="102"/>
      <c r="CN1960" s="102"/>
      <c r="CO1960" s="102"/>
      <c r="CP1960" s="102"/>
      <c r="CQ1960" s="102"/>
      <c r="CR1960" s="102"/>
      <c r="CS1960" s="102"/>
      <c r="CT1960" s="102"/>
      <c r="CU1960" s="102"/>
      <c r="CV1960" s="102"/>
      <c r="CW1960" s="102"/>
      <c r="CX1960" s="102"/>
      <c r="CY1960" s="102"/>
      <c r="CZ1960" s="102"/>
      <c r="DA1960" s="102"/>
      <c r="DB1960" s="102"/>
      <c r="DC1960" s="102"/>
      <c r="DD1960" s="102"/>
      <c r="DE1960" s="102"/>
      <c r="DF1960" s="102"/>
      <c r="DG1960" s="102"/>
      <c r="DH1960" s="102"/>
      <c r="DI1960" s="102"/>
      <c r="DJ1960" s="102"/>
      <c r="DK1960" s="102"/>
      <c r="DL1960" s="102"/>
      <c r="DM1960" s="102"/>
      <c r="DN1960" s="102"/>
      <c r="DO1960" s="102"/>
      <c r="DP1960" s="102"/>
      <c r="DQ1960" s="120">
        <v>192709235725.97647</v>
      </c>
      <c r="DR1960" s="120">
        <v>167763024628.20895</v>
      </c>
      <c r="DS1960" s="120">
        <v>162844606514.40604</v>
      </c>
      <c r="DT1960" s="120">
        <v>158649582663.73373</v>
      </c>
      <c r="DU1960" s="120">
        <v>150777905733.66</v>
      </c>
      <c r="DV1960" s="120">
        <v>131643218658.40938</v>
      </c>
      <c r="DW1960" s="120">
        <v>135864215854.41177</v>
      </c>
      <c r="DX1960" s="120">
        <v>156923340792.54535</v>
      </c>
      <c r="DY1960" s="120">
        <v>167491396632.92038</v>
      </c>
      <c r="DZ1960" s="102"/>
      <c r="EA1960" s="102"/>
      <c r="EB1960" s="102"/>
      <c r="EC1960" s="102"/>
      <c r="ED1960" s="102"/>
      <c r="EE1960" s="102"/>
      <c r="EF1960" s="102"/>
      <c r="EG1960" s="102"/>
      <c r="EH1960" s="102"/>
      <c r="EI1960" s="102"/>
      <c r="EJ1960" s="102"/>
      <c r="EK1960" s="102"/>
      <c r="EL1960" s="102"/>
      <c r="EM1960" s="102"/>
      <c r="EN1960" s="102"/>
      <c r="EO1960" s="102"/>
      <c r="EP1960" s="102"/>
      <c r="EQ1960" s="102"/>
      <c r="ER1960" s="102"/>
      <c r="ES1960" s="102"/>
      <c r="ET1960" s="102"/>
      <c r="EU1960" s="102"/>
      <c r="EV1960" s="102"/>
      <c r="EW1960" s="102"/>
      <c r="EX1960" s="102"/>
      <c r="EY1960" s="102"/>
      <c r="EZ1960" s="102"/>
      <c r="FA1960" s="102"/>
      <c r="FB1960" s="102"/>
      <c r="FC1960" s="102"/>
      <c r="FD1960" s="102"/>
      <c r="FE1960" s="102"/>
      <c r="FF1960" s="102"/>
      <c r="FG1960" s="102"/>
      <c r="FH1960" s="102"/>
      <c r="FI1960" s="102"/>
      <c r="FJ1960" s="102"/>
      <c r="FK1960" s="102"/>
      <c r="FL1960" s="102"/>
      <c r="FM1960" s="102"/>
      <c r="FN1960" s="102"/>
      <c r="FO1960" s="102"/>
      <c r="FP1960" s="102"/>
      <c r="FQ1960" s="102"/>
      <c r="FR1960" s="102"/>
      <c r="FS1960" s="102"/>
      <c r="FT1960" s="102"/>
      <c r="FU1960" s="102"/>
      <c r="FV1960" s="102"/>
      <c r="FW1960" s="102"/>
      <c r="FX1960" s="102"/>
      <c r="FY1960" s="102"/>
      <c r="FZ1960" s="102"/>
      <c r="GA1960" s="102"/>
      <c r="GB1960" s="102"/>
      <c r="GC1960" s="102"/>
      <c r="GD1960" s="102"/>
      <c r="GE1960" s="102"/>
      <c r="GF1960" s="102"/>
      <c r="GG1960" s="102"/>
      <c r="GH1960" s="102"/>
      <c r="GI1960" s="102"/>
      <c r="GJ1960" s="102"/>
      <c r="GK1960" s="102"/>
      <c r="GL1960" s="102"/>
      <c r="GM1960" s="102"/>
      <c r="GN1960" s="102"/>
      <c r="GO1960" s="102"/>
      <c r="GP1960" s="102"/>
      <c r="GQ1960" s="102"/>
      <c r="GR1960" s="102"/>
      <c r="GS1960" s="102"/>
      <c r="GT1960" s="102"/>
      <c r="GU1960" s="102"/>
      <c r="GV1960" s="102"/>
      <c r="GW1960" s="102"/>
      <c r="GX1960" s="102"/>
    </row>
    <row r="1961" spans="1:206" hidden="1">
      <c r="A1961" s="97" t="s">
        <v>2619</v>
      </c>
      <c r="B1961" s="81" t="s">
        <v>2684</v>
      </c>
      <c r="C1961" t="s">
        <v>714</v>
      </c>
      <c r="D1961" s="94" t="s">
        <v>2576</v>
      </c>
      <c r="E1961" s="81" t="s">
        <v>2693</v>
      </c>
      <c r="F1961" s="102"/>
      <c r="G1961" s="102"/>
      <c r="H1961" s="102"/>
      <c r="I1961" s="102"/>
      <c r="J1961" s="102"/>
      <c r="K1961" s="102"/>
      <c r="L1961" s="102"/>
      <c r="M1961" s="102"/>
      <c r="N1961" s="102"/>
      <c r="O1961" s="102"/>
      <c r="P1961" s="102"/>
      <c r="Q1961" s="102"/>
      <c r="R1961" s="102"/>
      <c r="S1961" s="102"/>
      <c r="T1961" s="102"/>
      <c r="U1961" s="102"/>
      <c r="V1961" s="102"/>
      <c r="W1961" s="102"/>
      <c r="X1961" s="102"/>
      <c r="Y1961" s="102"/>
      <c r="Z1961" s="102"/>
      <c r="AA1961" s="102"/>
      <c r="AB1961" s="102"/>
      <c r="AC1961" s="102"/>
      <c r="AD1961" s="102"/>
      <c r="AE1961" s="102"/>
      <c r="AF1961" s="102"/>
      <c r="AG1961" s="102"/>
      <c r="AH1961" s="102"/>
      <c r="AI1961" s="102"/>
      <c r="AJ1961" s="102"/>
      <c r="AK1961" s="102"/>
      <c r="AL1961" s="102"/>
      <c r="AM1961" s="102"/>
      <c r="AN1961" s="102"/>
      <c r="AO1961" s="102"/>
      <c r="AP1961" s="102"/>
      <c r="AQ1961" s="102"/>
      <c r="AR1961" s="102"/>
      <c r="AS1961" s="102"/>
      <c r="AT1961" s="102"/>
      <c r="AU1961" s="102"/>
      <c r="AV1961" s="102"/>
      <c r="AW1961" s="102"/>
      <c r="AX1961" s="102"/>
      <c r="AY1961" s="102"/>
      <c r="AZ1961" s="102"/>
      <c r="BA1961" s="102"/>
      <c r="BB1961" s="102"/>
      <c r="BC1961" s="102"/>
      <c r="BD1961" s="100"/>
      <c r="BE1961" s="102"/>
      <c r="BF1961" s="102"/>
      <c r="BG1961" s="102"/>
      <c r="BH1961" s="102"/>
      <c r="BI1961" s="100"/>
      <c r="BJ1961" s="102"/>
      <c r="BK1961" s="102"/>
      <c r="BL1961" s="102"/>
      <c r="BM1961" s="102"/>
      <c r="BN1961" s="102"/>
      <c r="BO1961" s="102"/>
      <c r="BP1961" s="102"/>
      <c r="BQ1961" s="102"/>
      <c r="BR1961" s="102"/>
      <c r="BS1961" s="102"/>
      <c r="BT1961" s="102"/>
      <c r="BU1961" s="102"/>
      <c r="BV1961" s="102"/>
      <c r="BW1961" s="102"/>
      <c r="BX1961" s="102"/>
      <c r="BY1961" s="102"/>
      <c r="BZ1961" s="102"/>
      <c r="CA1961" s="102"/>
      <c r="CB1961" s="102"/>
      <c r="CC1961" s="102"/>
      <c r="CD1961" s="102"/>
      <c r="CE1961" s="102"/>
      <c r="CF1961" s="102"/>
      <c r="CG1961" s="102"/>
      <c r="CH1961" s="102"/>
      <c r="CI1961" s="102"/>
      <c r="CJ1961" s="102"/>
      <c r="CK1961" s="102"/>
      <c r="CL1961" s="102"/>
      <c r="CM1961" s="102"/>
      <c r="CN1961" s="102"/>
      <c r="CO1961" s="102"/>
      <c r="CP1961" s="102"/>
      <c r="CQ1961" s="102"/>
      <c r="CR1961" s="102"/>
      <c r="CS1961" s="102"/>
      <c r="CT1961" s="102"/>
      <c r="CU1961" s="102"/>
      <c r="CV1961" s="102"/>
      <c r="CW1961" s="102"/>
      <c r="CX1961" s="102"/>
      <c r="CY1961" s="102"/>
      <c r="CZ1961" s="102"/>
      <c r="DA1961" s="102"/>
      <c r="DB1961" s="102"/>
      <c r="DC1961" s="102"/>
      <c r="DD1961" s="102"/>
      <c r="DE1961" s="102"/>
      <c r="DF1961" s="102"/>
      <c r="DG1961" s="102"/>
      <c r="DH1961" s="102"/>
      <c r="DI1961" s="102"/>
      <c r="DJ1961" s="102"/>
      <c r="DK1961" s="102"/>
      <c r="DL1961" s="102"/>
      <c r="DM1961" s="102"/>
      <c r="DN1961" s="102"/>
      <c r="DO1961" s="102"/>
      <c r="DP1961" s="102"/>
      <c r="DQ1961" s="120">
        <v>22094307367.14909</v>
      </c>
      <c r="DR1961" s="120">
        <v>18553367723.203007</v>
      </c>
      <c r="DS1961" s="120">
        <v>17712942279.464226</v>
      </c>
      <c r="DT1961" s="120">
        <v>17106453987.948662</v>
      </c>
      <c r="DU1961" s="120">
        <v>16178886431.051888</v>
      </c>
      <c r="DV1961" s="120">
        <v>13819681186.670046</v>
      </c>
      <c r="DW1961" s="120">
        <v>14189459785.417946</v>
      </c>
      <c r="DX1961" s="120">
        <v>15901333589.580097</v>
      </c>
      <c r="DY1961" s="120">
        <v>16972214316.834515</v>
      </c>
      <c r="DZ1961" s="102"/>
      <c r="EA1961" s="102"/>
      <c r="EB1961" s="102"/>
      <c r="EC1961" s="102"/>
      <c r="ED1961" s="102"/>
      <c r="EE1961" s="102"/>
      <c r="EF1961" s="102"/>
      <c r="EG1961" s="102"/>
      <c r="EH1961" s="102"/>
      <c r="EI1961" s="102"/>
      <c r="EJ1961" s="102"/>
      <c r="EK1961" s="102"/>
      <c r="EL1961" s="102"/>
      <c r="EM1961" s="102"/>
      <c r="EN1961" s="102"/>
      <c r="EO1961" s="102"/>
      <c r="EP1961" s="102"/>
      <c r="EQ1961" s="102"/>
      <c r="ER1961" s="102"/>
      <c r="ES1961" s="102"/>
      <c r="ET1961" s="102"/>
      <c r="EU1961" s="102"/>
      <c r="EV1961" s="102"/>
      <c r="EW1961" s="102"/>
      <c r="EX1961" s="102"/>
      <c r="EY1961" s="102"/>
      <c r="EZ1961" s="102"/>
      <c r="FA1961" s="102"/>
      <c r="FB1961" s="102"/>
      <c r="FC1961" s="102"/>
      <c r="FD1961" s="102"/>
      <c r="FE1961" s="102"/>
      <c r="FF1961" s="102"/>
      <c r="FG1961" s="102"/>
      <c r="FH1961" s="102"/>
      <c r="FI1961" s="102"/>
      <c r="FJ1961" s="102"/>
      <c r="FK1961" s="102"/>
      <c r="FL1961" s="102"/>
      <c r="FM1961" s="102"/>
      <c r="FN1961" s="102"/>
      <c r="FO1961" s="102"/>
      <c r="FP1961" s="102"/>
      <c r="FQ1961" s="102"/>
      <c r="FR1961" s="102"/>
      <c r="FS1961" s="102"/>
      <c r="FT1961" s="102"/>
      <c r="FU1961" s="102"/>
      <c r="FV1961" s="102"/>
      <c r="FW1961" s="102"/>
      <c r="FX1961" s="102"/>
      <c r="FY1961" s="102"/>
      <c r="FZ1961" s="102"/>
      <c r="GA1961" s="102"/>
      <c r="GB1961" s="102"/>
      <c r="GC1961" s="102"/>
      <c r="GD1961" s="102"/>
      <c r="GE1961" s="102"/>
      <c r="GF1961" s="102"/>
      <c r="GG1961" s="102"/>
      <c r="GH1961" s="102"/>
      <c r="GI1961" s="102"/>
      <c r="GJ1961" s="102"/>
      <c r="GK1961" s="102"/>
      <c r="GL1961" s="102"/>
      <c r="GM1961" s="102"/>
      <c r="GN1961" s="102"/>
      <c r="GO1961" s="102"/>
      <c r="GP1961" s="102"/>
      <c r="GQ1961" s="102"/>
      <c r="GR1961" s="102"/>
      <c r="GS1961" s="102"/>
      <c r="GT1961" s="102"/>
      <c r="GU1961" s="102"/>
      <c r="GV1961" s="102"/>
      <c r="GW1961" s="102"/>
      <c r="GX1961" s="102"/>
    </row>
    <row r="1962" spans="1:206" hidden="1">
      <c r="A1962" s="97" t="s">
        <v>2619</v>
      </c>
      <c r="B1962" s="81" t="s">
        <v>2684</v>
      </c>
      <c r="C1962" t="s">
        <v>714</v>
      </c>
      <c r="D1962" s="94" t="s">
        <v>2576</v>
      </c>
      <c r="E1962" s="81" t="s">
        <v>2694</v>
      </c>
      <c r="F1962" s="102"/>
      <c r="G1962" s="102"/>
      <c r="H1962" s="102"/>
      <c r="I1962" s="102"/>
      <c r="J1962" s="102"/>
      <c r="K1962" s="102"/>
      <c r="L1962" s="102"/>
      <c r="M1962" s="102"/>
      <c r="N1962" s="102"/>
      <c r="O1962" s="102"/>
      <c r="P1962" s="102"/>
      <c r="Q1962" s="102"/>
      <c r="R1962" s="102"/>
      <c r="S1962" s="102"/>
      <c r="T1962" s="102"/>
      <c r="U1962" s="102"/>
      <c r="V1962" s="102"/>
      <c r="W1962" s="102"/>
      <c r="X1962" s="102"/>
      <c r="Y1962" s="102"/>
      <c r="Z1962" s="102"/>
      <c r="AA1962" s="102"/>
      <c r="AB1962" s="102"/>
      <c r="AC1962" s="102"/>
      <c r="AD1962" s="102"/>
      <c r="AE1962" s="102"/>
      <c r="AF1962" s="102"/>
      <c r="AG1962" s="102"/>
      <c r="AH1962" s="102"/>
      <c r="AI1962" s="102"/>
      <c r="AJ1962" s="102"/>
      <c r="AK1962" s="102"/>
      <c r="AL1962" s="102"/>
      <c r="AM1962" s="102"/>
      <c r="AN1962" s="102"/>
      <c r="AO1962" s="102"/>
      <c r="AP1962" s="102"/>
      <c r="AQ1962" s="102"/>
      <c r="AR1962" s="102"/>
      <c r="AS1962" s="102"/>
      <c r="AT1962" s="102"/>
      <c r="AU1962" s="102"/>
      <c r="AV1962" s="102"/>
      <c r="AW1962" s="102"/>
      <c r="AX1962" s="102"/>
      <c r="AY1962" s="102"/>
      <c r="AZ1962" s="102"/>
      <c r="BA1962" s="102"/>
      <c r="BB1962" s="102"/>
      <c r="BC1962" s="102"/>
      <c r="BD1962" s="100"/>
      <c r="BE1962" s="102"/>
      <c r="BF1962" s="102"/>
      <c r="BG1962" s="102"/>
      <c r="BH1962" s="102"/>
      <c r="BI1962" s="100"/>
      <c r="BJ1962" s="102"/>
      <c r="BK1962" s="102"/>
      <c r="BL1962" s="102"/>
      <c r="BM1962" s="102"/>
      <c r="BN1962" s="102"/>
      <c r="BO1962" s="102"/>
      <c r="BP1962" s="102"/>
      <c r="BQ1962" s="102"/>
      <c r="BR1962" s="102"/>
      <c r="BS1962" s="102"/>
      <c r="BT1962" s="102"/>
      <c r="BU1962" s="102"/>
      <c r="BV1962" s="102"/>
      <c r="BW1962" s="102"/>
      <c r="BX1962" s="102"/>
      <c r="BY1962" s="102"/>
      <c r="BZ1962" s="102"/>
      <c r="CA1962" s="102"/>
      <c r="CB1962" s="102"/>
      <c r="CC1962" s="102"/>
      <c r="CD1962" s="102"/>
      <c r="CE1962" s="102"/>
      <c r="CF1962" s="102"/>
      <c r="CG1962" s="102"/>
      <c r="CH1962" s="102"/>
      <c r="CI1962" s="102"/>
      <c r="CJ1962" s="102"/>
      <c r="CK1962" s="102"/>
      <c r="CL1962" s="102"/>
      <c r="CM1962" s="102"/>
      <c r="CN1962" s="102"/>
      <c r="CO1962" s="102"/>
      <c r="CP1962" s="102"/>
      <c r="CQ1962" s="102"/>
      <c r="CR1962" s="102"/>
      <c r="CS1962" s="102"/>
      <c r="CT1962" s="102"/>
      <c r="CU1962" s="102"/>
      <c r="CV1962" s="102"/>
      <c r="CW1962" s="102"/>
      <c r="CX1962" s="102"/>
      <c r="CY1962" s="102"/>
      <c r="CZ1962" s="102"/>
      <c r="DA1962" s="102"/>
      <c r="DB1962" s="102"/>
      <c r="DC1962" s="102"/>
      <c r="DD1962" s="102"/>
      <c r="DE1962" s="102"/>
      <c r="DF1962" s="102"/>
      <c r="DG1962" s="102"/>
      <c r="DH1962" s="102"/>
      <c r="DI1962" s="102"/>
      <c r="DJ1962" s="102"/>
      <c r="DK1962" s="102"/>
      <c r="DL1962" s="102"/>
      <c r="DM1962" s="102"/>
      <c r="DN1962" s="102"/>
      <c r="DO1962" s="102"/>
      <c r="DP1962" s="102"/>
      <c r="DQ1962" s="120">
        <v>22688900225.006592</v>
      </c>
      <c r="DR1962" s="120">
        <v>21525366880.13446</v>
      </c>
      <c r="DS1962" s="120">
        <v>16725791832.536911</v>
      </c>
      <c r="DT1962" s="120">
        <v>15707700155.773794</v>
      </c>
      <c r="DU1962" s="120">
        <v>16144025160.100845</v>
      </c>
      <c r="DV1962" s="120">
        <v>14311460141.927235</v>
      </c>
      <c r="DW1962" s="120">
        <v>14689608479.010679</v>
      </c>
      <c r="DX1962" s="120">
        <v>17307558504.972977</v>
      </c>
      <c r="DY1962" s="120">
        <v>19634625194.717243</v>
      </c>
      <c r="DZ1962" s="102"/>
      <c r="EA1962" s="102"/>
      <c r="EB1962" s="102"/>
      <c r="EC1962" s="102"/>
      <c r="ED1962" s="102"/>
      <c r="EE1962" s="102"/>
      <c r="EF1962" s="102"/>
      <c r="EG1962" s="102"/>
      <c r="EH1962" s="102"/>
      <c r="EI1962" s="102"/>
      <c r="EJ1962" s="102"/>
      <c r="EK1962" s="102"/>
      <c r="EL1962" s="102"/>
      <c r="EM1962" s="102"/>
      <c r="EN1962" s="102"/>
      <c r="EO1962" s="102"/>
      <c r="EP1962" s="102"/>
      <c r="EQ1962" s="102"/>
      <c r="ER1962" s="102"/>
      <c r="ES1962" s="102"/>
      <c r="ET1962" s="102"/>
      <c r="EU1962" s="102"/>
      <c r="EV1962" s="102"/>
      <c r="EW1962" s="102"/>
      <c r="EX1962" s="102"/>
      <c r="EY1962" s="102"/>
      <c r="EZ1962" s="102"/>
      <c r="FA1962" s="102"/>
      <c r="FB1962" s="102"/>
      <c r="FC1962" s="102"/>
      <c r="FD1962" s="102"/>
      <c r="FE1962" s="102"/>
      <c r="FF1962" s="102"/>
      <c r="FG1962" s="102"/>
      <c r="FH1962" s="102"/>
      <c r="FI1962" s="102"/>
      <c r="FJ1962" s="102"/>
      <c r="FK1962" s="102"/>
      <c r="FL1962" s="102"/>
      <c r="FM1962" s="102"/>
      <c r="FN1962" s="102"/>
      <c r="FO1962" s="102"/>
      <c r="FP1962" s="102"/>
      <c r="FQ1962" s="102"/>
      <c r="FR1962" s="102"/>
      <c r="FS1962" s="102"/>
      <c r="FT1962" s="102"/>
      <c r="FU1962" s="102"/>
      <c r="FV1962" s="102"/>
      <c r="FW1962" s="102"/>
      <c r="FX1962" s="102"/>
      <c r="FY1962" s="102"/>
      <c r="FZ1962" s="102"/>
      <c r="GA1962" s="102"/>
      <c r="GB1962" s="102"/>
      <c r="GC1962" s="102"/>
      <c r="GD1962" s="102"/>
      <c r="GE1962" s="102"/>
      <c r="GF1962" s="102"/>
      <c r="GG1962" s="102"/>
      <c r="GH1962" s="102"/>
      <c r="GI1962" s="102"/>
      <c r="GJ1962" s="102"/>
      <c r="GK1962" s="102"/>
      <c r="GL1962" s="102"/>
      <c r="GM1962" s="102"/>
      <c r="GN1962" s="102"/>
      <c r="GO1962" s="102"/>
      <c r="GP1962" s="102"/>
      <c r="GQ1962" s="102"/>
      <c r="GR1962" s="102"/>
      <c r="GS1962" s="102"/>
      <c r="GT1962" s="102"/>
      <c r="GU1962" s="102"/>
      <c r="GV1962" s="102"/>
      <c r="GW1962" s="102"/>
      <c r="GX1962" s="102"/>
    </row>
    <row r="1963" spans="1:206" hidden="1">
      <c r="A1963" s="97" t="s">
        <v>2619</v>
      </c>
      <c r="B1963" s="81" t="s">
        <v>2684</v>
      </c>
      <c r="C1963" t="s">
        <v>714</v>
      </c>
      <c r="D1963" s="94" t="s">
        <v>2576</v>
      </c>
      <c r="E1963" s="81" t="s">
        <v>2695</v>
      </c>
      <c r="F1963" s="102"/>
      <c r="G1963" s="102"/>
      <c r="H1963" s="102"/>
      <c r="I1963" s="102"/>
      <c r="J1963" s="102"/>
      <c r="K1963" s="102"/>
      <c r="L1963" s="102"/>
      <c r="M1963" s="102"/>
      <c r="N1963" s="102"/>
      <c r="O1963" s="102"/>
      <c r="P1963" s="102"/>
      <c r="Q1963" s="102"/>
      <c r="R1963" s="102"/>
      <c r="S1963" s="102"/>
      <c r="T1963" s="102"/>
      <c r="U1963" s="102"/>
      <c r="V1963" s="102"/>
      <c r="W1963" s="102"/>
      <c r="X1963" s="102"/>
      <c r="Y1963" s="102"/>
      <c r="Z1963" s="102"/>
      <c r="AA1963" s="102"/>
      <c r="AB1963" s="102"/>
      <c r="AC1963" s="102"/>
      <c r="AD1963" s="102"/>
      <c r="AE1963" s="102"/>
      <c r="AF1963" s="102"/>
      <c r="AG1963" s="102"/>
      <c r="AH1963" s="102"/>
      <c r="AI1963" s="102"/>
      <c r="AJ1963" s="102"/>
      <c r="AK1963" s="102"/>
      <c r="AL1963" s="102"/>
      <c r="AM1963" s="102"/>
      <c r="AN1963" s="102"/>
      <c r="AO1963" s="102"/>
      <c r="AP1963" s="102"/>
      <c r="AQ1963" s="102"/>
      <c r="AR1963" s="102"/>
      <c r="AS1963" s="102"/>
      <c r="AT1963" s="102"/>
      <c r="AU1963" s="102"/>
      <c r="AV1963" s="102"/>
      <c r="AW1963" s="102"/>
      <c r="AX1963" s="102"/>
      <c r="AY1963" s="102"/>
      <c r="AZ1963" s="102"/>
      <c r="BA1963" s="102"/>
      <c r="BB1963" s="102"/>
      <c r="BC1963" s="102"/>
      <c r="BD1963" s="100"/>
      <c r="BE1963" s="102"/>
      <c r="BF1963" s="102"/>
      <c r="BG1963" s="102"/>
      <c r="BH1963" s="102"/>
      <c r="BI1963" s="100"/>
      <c r="BJ1963" s="102"/>
      <c r="BK1963" s="102"/>
      <c r="BL1963" s="102"/>
      <c r="BM1963" s="102"/>
      <c r="BN1963" s="102"/>
      <c r="BO1963" s="102"/>
      <c r="BP1963" s="102"/>
      <c r="BQ1963" s="102"/>
      <c r="BR1963" s="102"/>
      <c r="BS1963" s="102"/>
      <c r="BT1963" s="102"/>
      <c r="BU1963" s="102"/>
      <c r="BV1963" s="102"/>
      <c r="BW1963" s="102"/>
      <c r="BX1963" s="102"/>
      <c r="BY1963" s="102"/>
      <c r="BZ1963" s="102"/>
      <c r="CA1963" s="102"/>
      <c r="CB1963" s="102"/>
      <c r="CC1963" s="102"/>
      <c r="CD1963" s="102"/>
      <c r="CE1963" s="102"/>
      <c r="CF1963" s="102"/>
      <c r="CG1963" s="102"/>
      <c r="CH1963" s="102"/>
      <c r="CI1963" s="102"/>
      <c r="CJ1963" s="102"/>
      <c r="CK1963" s="102"/>
      <c r="CL1963" s="102"/>
      <c r="CM1963" s="102"/>
      <c r="CN1963" s="102"/>
      <c r="CO1963" s="102"/>
      <c r="CP1963" s="102"/>
      <c r="CQ1963" s="102"/>
      <c r="CR1963" s="102"/>
      <c r="CS1963" s="102"/>
      <c r="CT1963" s="102"/>
      <c r="CU1963" s="102"/>
      <c r="CV1963" s="102"/>
      <c r="CW1963" s="102"/>
      <c r="CX1963" s="102"/>
      <c r="CY1963" s="102"/>
      <c r="CZ1963" s="102"/>
      <c r="DA1963" s="102"/>
      <c r="DB1963" s="102"/>
      <c r="DC1963" s="102"/>
      <c r="DD1963" s="102"/>
      <c r="DE1963" s="102"/>
      <c r="DF1963" s="102"/>
      <c r="DG1963" s="102"/>
      <c r="DH1963" s="102"/>
      <c r="DI1963" s="102"/>
      <c r="DJ1963" s="102"/>
      <c r="DK1963" s="102"/>
      <c r="DL1963" s="102"/>
      <c r="DM1963" s="102"/>
      <c r="DN1963" s="102"/>
      <c r="DO1963" s="102"/>
      <c r="DP1963" s="102"/>
      <c r="DQ1963" s="120">
        <v>281007103490.51208</v>
      </c>
      <c r="DR1963" s="120">
        <v>236918861845.82632</v>
      </c>
      <c r="DS1963" s="120">
        <v>224206613553.52295</v>
      </c>
      <c r="DT1963" s="120">
        <v>213591308876.15506</v>
      </c>
      <c r="DU1963" s="120">
        <v>199847094806.22809</v>
      </c>
      <c r="DV1963" s="120">
        <v>168545661602.28748</v>
      </c>
      <c r="DW1963" s="120">
        <v>172972269230.29626</v>
      </c>
      <c r="DX1963" s="120">
        <v>198633345968.30295</v>
      </c>
      <c r="DY1963" s="120">
        <v>212010376315.42441</v>
      </c>
      <c r="DZ1963" s="102"/>
      <c r="EA1963" s="102"/>
      <c r="EB1963" s="102"/>
      <c r="EC1963" s="102"/>
      <c r="ED1963" s="102"/>
      <c r="EE1963" s="102"/>
      <c r="EF1963" s="102"/>
      <c r="EG1963" s="102"/>
      <c r="EH1963" s="102"/>
      <c r="EI1963" s="102"/>
      <c r="EJ1963" s="102"/>
      <c r="EK1963" s="102"/>
      <c r="EL1963" s="102"/>
      <c r="EM1963" s="102"/>
      <c r="EN1963" s="102"/>
      <c r="EO1963" s="102"/>
      <c r="EP1963" s="102"/>
      <c r="EQ1963" s="102"/>
      <c r="ER1963" s="102"/>
      <c r="ES1963" s="102"/>
      <c r="ET1963" s="102"/>
      <c r="EU1963" s="102"/>
      <c r="EV1963" s="102"/>
      <c r="EW1963" s="102"/>
      <c r="EX1963" s="102"/>
      <c r="EY1963" s="102"/>
      <c r="EZ1963" s="102"/>
      <c r="FA1963" s="102"/>
      <c r="FB1963" s="102"/>
      <c r="FC1963" s="102"/>
      <c r="FD1963" s="102"/>
      <c r="FE1963" s="102"/>
      <c r="FF1963" s="102"/>
      <c r="FG1963" s="102"/>
      <c r="FH1963" s="102"/>
      <c r="FI1963" s="102"/>
      <c r="FJ1963" s="102"/>
      <c r="FK1963" s="102"/>
      <c r="FL1963" s="102"/>
      <c r="FM1963" s="102"/>
      <c r="FN1963" s="102"/>
      <c r="FO1963" s="102"/>
      <c r="FP1963" s="102"/>
      <c r="FQ1963" s="102"/>
      <c r="FR1963" s="102"/>
      <c r="FS1963" s="102"/>
      <c r="FT1963" s="102"/>
      <c r="FU1963" s="102"/>
      <c r="FV1963" s="102"/>
      <c r="FW1963" s="102"/>
      <c r="FX1963" s="102"/>
      <c r="FY1963" s="102"/>
      <c r="FZ1963" s="102"/>
      <c r="GA1963" s="102"/>
      <c r="GB1963" s="102"/>
      <c r="GC1963" s="102"/>
      <c r="GD1963" s="102"/>
      <c r="GE1963" s="102"/>
      <c r="GF1963" s="102"/>
      <c r="GG1963" s="102"/>
      <c r="GH1963" s="102"/>
      <c r="GI1963" s="102"/>
      <c r="GJ1963" s="102"/>
      <c r="GK1963" s="102"/>
      <c r="GL1963" s="102"/>
      <c r="GM1963" s="102"/>
      <c r="GN1963" s="102"/>
      <c r="GO1963" s="102"/>
      <c r="GP1963" s="102"/>
      <c r="GQ1963" s="102"/>
      <c r="GR1963" s="102"/>
      <c r="GS1963" s="102"/>
      <c r="GT1963" s="102"/>
      <c r="GU1963" s="102"/>
      <c r="GV1963" s="102"/>
      <c r="GW1963" s="102"/>
      <c r="GX1963" s="102"/>
    </row>
    <row r="1964" spans="1:206" hidden="1">
      <c r="A1964" s="97" t="s">
        <v>2619</v>
      </c>
      <c r="B1964" s="81" t="s">
        <v>2684</v>
      </c>
      <c r="C1964" t="s">
        <v>714</v>
      </c>
      <c r="D1964" s="94" t="s">
        <v>2576</v>
      </c>
      <c r="E1964" s="81" t="s">
        <v>2696</v>
      </c>
      <c r="F1964" s="102"/>
      <c r="G1964" s="102"/>
      <c r="H1964" s="102"/>
      <c r="I1964" s="102"/>
      <c r="J1964" s="102"/>
      <c r="K1964" s="102"/>
      <c r="L1964" s="102"/>
      <c r="M1964" s="102"/>
      <c r="N1964" s="102"/>
      <c r="O1964" s="102"/>
      <c r="P1964" s="102"/>
      <c r="Q1964" s="102"/>
      <c r="R1964" s="102"/>
      <c r="S1964" s="102"/>
      <c r="T1964" s="102"/>
      <c r="U1964" s="102"/>
      <c r="V1964" s="102"/>
      <c r="W1964" s="102"/>
      <c r="X1964" s="102"/>
      <c r="Y1964" s="102"/>
      <c r="Z1964" s="102"/>
      <c r="AA1964" s="102"/>
      <c r="AB1964" s="102"/>
      <c r="AC1964" s="102"/>
      <c r="AD1964" s="102"/>
      <c r="AE1964" s="102"/>
      <c r="AF1964" s="102"/>
      <c r="AG1964" s="102"/>
      <c r="AH1964" s="102"/>
      <c r="AI1964" s="102"/>
      <c r="AJ1964" s="102"/>
      <c r="AK1964" s="102"/>
      <c r="AL1964" s="102"/>
      <c r="AM1964" s="102"/>
      <c r="AN1964" s="102"/>
      <c r="AO1964" s="102"/>
      <c r="AP1964" s="102"/>
      <c r="AQ1964" s="102"/>
      <c r="AR1964" s="102"/>
      <c r="AS1964" s="102"/>
      <c r="AT1964" s="102"/>
      <c r="AU1964" s="102"/>
      <c r="AV1964" s="102"/>
      <c r="AW1964" s="102"/>
      <c r="AX1964" s="102"/>
      <c r="AY1964" s="102"/>
      <c r="AZ1964" s="102"/>
      <c r="BA1964" s="102"/>
      <c r="BB1964" s="102"/>
      <c r="BC1964" s="102"/>
      <c r="BD1964" s="100"/>
      <c r="BE1964" s="102"/>
      <c r="BF1964" s="102"/>
      <c r="BG1964" s="102"/>
      <c r="BH1964" s="102"/>
      <c r="BI1964" s="100"/>
      <c r="BJ1964" s="102"/>
      <c r="BK1964" s="102"/>
      <c r="BL1964" s="102"/>
      <c r="BM1964" s="102"/>
      <c r="BN1964" s="102"/>
      <c r="BO1964" s="102"/>
      <c r="BP1964" s="102"/>
      <c r="BQ1964" s="102"/>
      <c r="BR1964" s="102"/>
      <c r="BS1964" s="102"/>
      <c r="BT1964" s="102"/>
      <c r="BU1964" s="102"/>
      <c r="BV1964" s="102"/>
      <c r="BW1964" s="102"/>
      <c r="BX1964" s="102"/>
      <c r="BY1964" s="102"/>
      <c r="BZ1964" s="102"/>
      <c r="CA1964" s="102"/>
      <c r="CB1964" s="102"/>
      <c r="CC1964" s="102"/>
      <c r="CD1964" s="102"/>
      <c r="CE1964" s="102"/>
      <c r="CF1964" s="102"/>
      <c r="CG1964" s="102"/>
      <c r="CH1964" s="102"/>
      <c r="CI1964" s="102"/>
      <c r="CJ1964" s="102"/>
      <c r="CK1964" s="102"/>
      <c r="CL1964" s="102"/>
      <c r="CM1964" s="102"/>
      <c r="CN1964" s="102"/>
      <c r="CO1964" s="102"/>
      <c r="CP1964" s="102"/>
      <c r="CQ1964" s="102"/>
      <c r="CR1964" s="102"/>
      <c r="CS1964" s="102"/>
      <c r="CT1964" s="102"/>
      <c r="CU1964" s="102"/>
      <c r="CV1964" s="102"/>
      <c r="CW1964" s="102"/>
      <c r="CX1964" s="102"/>
      <c r="CY1964" s="102"/>
      <c r="CZ1964" s="102"/>
      <c r="DA1964" s="102"/>
      <c r="DB1964" s="102"/>
      <c r="DC1964" s="102"/>
      <c r="DD1964" s="102"/>
      <c r="DE1964" s="102"/>
      <c r="DF1964" s="102"/>
      <c r="DG1964" s="102"/>
      <c r="DH1964" s="102"/>
      <c r="DI1964" s="102"/>
      <c r="DJ1964" s="102"/>
      <c r="DK1964" s="102"/>
      <c r="DL1964" s="102"/>
      <c r="DM1964" s="102"/>
      <c r="DN1964" s="102"/>
      <c r="DO1964" s="102"/>
      <c r="DP1964" s="102"/>
      <c r="DQ1964" s="102"/>
      <c r="DR1964" s="102"/>
      <c r="DS1964" s="106"/>
      <c r="DT1964" s="102"/>
      <c r="DU1964" s="102"/>
      <c r="DV1964" s="102"/>
      <c r="DW1964" s="102"/>
      <c r="DX1964" s="102"/>
      <c r="DY1964" s="102"/>
      <c r="DZ1964" s="102"/>
      <c r="EA1964" s="102"/>
      <c r="EB1964" s="102"/>
      <c r="EC1964" s="102"/>
      <c r="ED1964" s="102"/>
      <c r="EE1964" s="102"/>
      <c r="EF1964" s="102"/>
      <c r="EG1964" s="102"/>
      <c r="EH1964" s="102"/>
      <c r="EI1964" s="102"/>
      <c r="EJ1964" s="102"/>
      <c r="EK1964" s="102"/>
      <c r="EL1964" s="102"/>
      <c r="EM1964" s="102"/>
      <c r="EN1964" s="102"/>
      <c r="EO1964" s="102"/>
      <c r="EP1964" s="102"/>
      <c r="EQ1964" s="102"/>
      <c r="ER1964" s="102"/>
      <c r="ES1964" s="102"/>
      <c r="ET1964" s="102"/>
      <c r="EU1964" s="102"/>
      <c r="EV1964" s="102"/>
      <c r="EW1964" s="102"/>
      <c r="EX1964" s="102"/>
      <c r="EY1964" s="102"/>
      <c r="EZ1964" s="102"/>
      <c r="FA1964" s="102"/>
      <c r="FB1964" s="102"/>
      <c r="FC1964" s="102"/>
      <c r="FD1964" s="102"/>
      <c r="FE1964" s="102"/>
      <c r="FF1964" s="102"/>
      <c r="FG1964" s="102"/>
      <c r="FH1964" s="102"/>
      <c r="FI1964" s="102"/>
      <c r="FJ1964" s="102"/>
      <c r="FK1964" s="102"/>
      <c r="FL1964" s="102"/>
      <c r="FM1964" s="102"/>
      <c r="FN1964" s="102"/>
      <c r="FO1964" s="102"/>
      <c r="FP1964" s="102"/>
      <c r="FQ1964" s="102"/>
      <c r="FR1964" s="102"/>
      <c r="FS1964" s="102"/>
      <c r="FT1964" s="102"/>
      <c r="FU1964" s="102"/>
      <c r="FV1964" s="102"/>
      <c r="FW1964" s="102"/>
      <c r="FX1964" s="102"/>
      <c r="FY1964" s="102"/>
      <c r="FZ1964" s="102"/>
      <c r="GA1964" s="102"/>
      <c r="GB1964" s="102"/>
      <c r="GC1964" s="102"/>
      <c r="GD1964" s="102"/>
      <c r="GE1964" s="102"/>
      <c r="GF1964" s="102"/>
      <c r="GG1964" s="102"/>
      <c r="GH1964" s="102"/>
      <c r="GI1964" s="102"/>
      <c r="GJ1964" s="102"/>
      <c r="GK1964" s="102"/>
      <c r="GL1964" s="102"/>
      <c r="GM1964" s="102"/>
      <c r="GN1964" s="102"/>
      <c r="GO1964" s="102"/>
      <c r="GP1964" s="102"/>
      <c r="GQ1964" s="102"/>
      <c r="GR1964" s="102"/>
      <c r="GS1964" s="102"/>
      <c r="GT1964" s="102"/>
      <c r="GU1964" s="102"/>
      <c r="GV1964" s="102"/>
      <c r="GW1964" s="102"/>
      <c r="GX1964" s="102"/>
    </row>
    <row r="1965" spans="1:206" hidden="1">
      <c r="A1965" s="97" t="s">
        <v>2652</v>
      </c>
      <c r="B1965" s="81" t="s">
        <v>2684</v>
      </c>
      <c r="C1965" t="s">
        <v>714</v>
      </c>
      <c r="D1965" s="94" t="s">
        <v>2576</v>
      </c>
      <c r="E1965" s="81" t="s">
        <v>2697</v>
      </c>
      <c r="F1965" s="102"/>
      <c r="G1965" s="102"/>
      <c r="H1965" s="102"/>
      <c r="I1965" s="102"/>
      <c r="J1965" s="102"/>
      <c r="K1965" s="102"/>
      <c r="L1965" s="102"/>
      <c r="M1965" s="102"/>
      <c r="N1965" s="102"/>
      <c r="O1965" s="102"/>
      <c r="P1965" s="102"/>
      <c r="Q1965" s="102"/>
      <c r="R1965" s="102"/>
      <c r="S1965" s="102"/>
      <c r="T1965" s="102"/>
      <c r="U1965" s="102"/>
      <c r="V1965" s="102"/>
      <c r="W1965" s="102"/>
      <c r="X1965" s="102"/>
      <c r="Y1965" s="102"/>
      <c r="Z1965" s="102"/>
      <c r="AA1965" s="102"/>
      <c r="AB1965" s="102"/>
      <c r="AC1965" s="102"/>
      <c r="AD1965" s="102"/>
      <c r="AE1965" s="102"/>
      <c r="AF1965" s="102"/>
      <c r="AG1965" s="102"/>
      <c r="AH1965" s="102"/>
      <c r="AI1965" s="102"/>
      <c r="AJ1965" s="102"/>
      <c r="AK1965" s="102"/>
      <c r="AL1965" s="102"/>
      <c r="AM1965" s="102"/>
      <c r="AN1965" s="102"/>
      <c r="AO1965" s="102"/>
      <c r="AP1965" s="102"/>
      <c r="AQ1965" s="102"/>
      <c r="AR1965" s="102"/>
      <c r="AS1965" s="102"/>
      <c r="AT1965" s="102"/>
      <c r="AU1965" s="102"/>
      <c r="AV1965" s="102"/>
      <c r="AW1965" s="102"/>
      <c r="AX1965" s="102"/>
      <c r="AY1965" s="102"/>
      <c r="AZ1965" s="102"/>
      <c r="BA1965" s="102"/>
      <c r="BB1965" s="102"/>
      <c r="BC1965" s="102"/>
      <c r="BD1965" s="100"/>
      <c r="BE1965" s="102"/>
      <c r="BF1965" s="102"/>
      <c r="BG1965" s="102"/>
      <c r="BH1965" s="102"/>
      <c r="BI1965" s="100"/>
      <c r="BJ1965" s="102"/>
      <c r="BK1965" s="102"/>
      <c r="BL1965" s="102"/>
      <c r="BM1965" s="102"/>
      <c r="BN1965" s="102"/>
      <c r="BO1965" s="102"/>
      <c r="BP1965" s="102"/>
      <c r="BQ1965" s="102"/>
      <c r="BR1965" s="102"/>
      <c r="BS1965" s="102"/>
      <c r="BT1965" s="102"/>
      <c r="BU1965" s="102"/>
      <c r="BV1965" s="102"/>
      <c r="BW1965" s="102"/>
      <c r="BX1965" s="102"/>
      <c r="BY1965" s="102"/>
      <c r="BZ1965" s="102"/>
      <c r="CA1965" s="102"/>
      <c r="CB1965" s="102"/>
      <c r="CC1965" s="102"/>
      <c r="CD1965" s="102"/>
      <c r="CE1965" s="102"/>
      <c r="CF1965" s="102"/>
      <c r="CG1965" s="102"/>
      <c r="CH1965" s="102"/>
      <c r="CI1965" s="102"/>
      <c r="CJ1965" s="102"/>
      <c r="CK1965" s="102"/>
      <c r="CL1965" s="102"/>
      <c r="CM1965" s="102"/>
      <c r="CN1965" s="102"/>
      <c r="CO1965" s="102"/>
      <c r="CP1965" s="102"/>
      <c r="CQ1965" s="102"/>
      <c r="CR1965" s="102"/>
      <c r="CS1965" s="102"/>
      <c r="CT1965" s="102"/>
      <c r="CU1965" s="102"/>
      <c r="CV1965" s="102"/>
      <c r="CW1965" s="102"/>
      <c r="CX1965" s="102"/>
      <c r="CY1965" s="102"/>
      <c r="CZ1965" s="102"/>
      <c r="DA1965" s="102"/>
      <c r="DB1965" s="102"/>
      <c r="DC1965" s="102"/>
      <c r="DD1965" s="102"/>
      <c r="DE1965" s="102"/>
      <c r="DF1965" s="102"/>
      <c r="DG1965" s="102"/>
      <c r="DH1965" s="102"/>
      <c r="DI1965" s="102"/>
      <c r="DJ1965" s="102"/>
      <c r="DK1965" s="102"/>
      <c r="DL1965" s="102"/>
      <c r="DM1965" s="102"/>
      <c r="DN1965" s="102"/>
      <c r="DO1965" s="102"/>
      <c r="DP1965" s="102"/>
      <c r="DQ1965" s="120">
        <v>2705215026.8277092</v>
      </c>
      <c r="DR1965" s="120">
        <v>3417879200.5618906</v>
      </c>
      <c r="DS1965" s="120">
        <v>4028734206.6197605</v>
      </c>
      <c r="DT1965" s="120">
        <v>3839660038.0780387</v>
      </c>
      <c r="DU1965" s="120">
        <v>4028734206.6197605</v>
      </c>
      <c r="DV1965" s="120">
        <v>2981554196.2348404</v>
      </c>
      <c r="DW1965" s="120">
        <v>3170628364.7765622</v>
      </c>
      <c r="DX1965" s="120">
        <v>3257893365.6419721</v>
      </c>
      <c r="DY1965" s="120">
        <v>3170628364.7765622</v>
      </c>
      <c r="DZ1965" s="102"/>
      <c r="EA1965" s="102"/>
      <c r="EB1965" s="102"/>
      <c r="EC1965" s="102"/>
      <c r="ED1965" s="102"/>
      <c r="EE1965" s="102"/>
      <c r="EF1965" s="102"/>
      <c r="EG1965" s="102"/>
      <c r="EH1965" s="102"/>
      <c r="EI1965" s="102"/>
      <c r="EJ1965" s="102"/>
      <c r="EK1965" s="102"/>
      <c r="EL1965" s="102"/>
      <c r="EM1965" s="102"/>
      <c r="EN1965" s="102"/>
      <c r="EO1965" s="102"/>
      <c r="EP1965" s="102"/>
      <c r="EQ1965" s="102"/>
      <c r="ER1965" s="102"/>
      <c r="ES1965" s="102"/>
      <c r="ET1965" s="102"/>
      <c r="EU1965" s="102"/>
      <c r="EV1965" s="102"/>
      <c r="EW1965" s="102"/>
      <c r="EX1965" s="102"/>
      <c r="EY1965" s="102"/>
      <c r="EZ1965" s="102"/>
      <c r="FA1965" s="102"/>
      <c r="FB1965" s="102"/>
      <c r="FC1965" s="102"/>
      <c r="FD1965" s="102"/>
      <c r="FE1965" s="102"/>
      <c r="FF1965" s="102"/>
      <c r="FG1965" s="102"/>
      <c r="FH1965" s="102"/>
      <c r="FI1965" s="102"/>
      <c r="FJ1965" s="102"/>
      <c r="FK1965" s="102"/>
      <c r="FL1965" s="102"/>
      <c r="FM1965" s="102"/>
      <c r="FN1965" s="102"/>
      <c r="FO1965" s="102"/>
      <c r="FP1965" s="102"/>
      <c r="FQ1965" s="102"/>
      <c r="FR1965" s="102"/>
      <c r="FS1965" s="102"/>
      <c r="FT1965" s="102"/>
      <c r="FU1965" s="102"/>
      <c r="FV1965" s="102"/>
      <c r="FW1965" s="102"/>
      <c r="FX1965" s="102"/>
      <c r="FY1965" s="102"/>
      <c r="FZ1965" s="102"/>
      <c r="GA1965" s="102"/>
      <c r="GB1965" s="102"/>
      <c r="GC1965" s="102"/>
      <c r="GD1965" s="102"/>
      <c r="GE1965" s="102"/>
      <c r="GF1965" s="102"/>
      <c r="GG1965" s="102"/>
      <c r="GH1965" s="102"/>
      <c r="GI1965" s="102"/>
      <c r="GJ1965" s="102"/>
      <c r="GK1965" s="102"/>
      <c r="GL1965" s="102"/>
      <c r="GM1965" s="102"/>
      <c r="GN1965" s="102"/>
      <c r="GO1965" s="102"/>
      <c r="GP1965" s="102"/>
      <c r="GQ1965" s="102"/>
      <c r="GR1965" s="102"/>
      <c r="GS1965" s="102"/>
      <c r="GT1965" s="102"/>
      <c r="GU1965" s="102"/>
      <c r="GV1965" s="102"/>
      <c r="GW1965" s="102"/>
      <c r="GX1965" s="102"/>
    </row>
    <row r="1966" spans="1:206" hidden="1">
      <c r="A1966" s="97" t="s">
        <v>2652</v>
      </c>
      <c r="B1966" s="81" t="s">
        <v>2684</v>
      </c>
      <c r="C1966" t="s">
        <v>714</v>
      </c>
      <c r="D1966" s="94" t="s">
        <v>2576</v>
      </c>
      <c r="E1966" s="81" t="s">
        <v>2698</v>
      </c>
      <c r="F1966" s="102"/>
      <c r="G1966" s="102"/>
      <c r="H1966" s="102"/>
      <c r="I1966" s="102"/>
      <c r="J1966" s="102"/>
      <c r="K1966" s="102"/>
      <c r="L1966" s="102"/>
      <c r="M1966" s="102"/>
      <c r="N1966" s="102"/>
      <c r="O1966" s="102"/>
      <c r="P1966" s="102"/>
      <c r="Q1966" s="102"/>
      <c r="R1966" s="102"/>
      <c r="S1966" s="102"/>
      <c r="T1966" s="102"/>
      <c r="U1966" s="102"/>
      <c r="V1966" s="102"/>
      <c r="W1966" s="102"/>
      <c r="X1966" s="102"/>
      <c r="Y1966" s="102"/>
      <c r="Z1966" s="102"/>
      <c r="AA1966" s="102"/>
      <c r="AB1966" s="102"/>
      <c r="AC1966" s="102"/>
      <c r="AD1966" s="102"/>
      <c r="AE1966" s="102"/>
      <c r="AF1966" s="102"/>
      <c r="AG1966" s="102"/>
      <c r="AH1966" s="102"/>
      <c r="AI1966" s="102"/>
      <c r="AJ1966" s="102"/>
      <c r="AK1966" s="102"/>
      <c r="AL1966" s="102"/>
      <c r="AM1966" s="102"/>
      <c r="AN1966" s="102"/>
      <c r="AO1966" s="102"/>
      <c r="AP1966" s="102"/>
      <c r="AQ1966" s="102"/>
      <c r="AR1966" s="102"/>
      <c r="AS1966" s="102"/>
      <c r="AT1966" s="102"/>
      <c r="AU1966" s="102"/>
      <c r="AV1966" s="102"/>
      <c r="AW1966" s="102"/>
      <c r="AX1966" s="102"/>
      <c r="AY1966" s="102"/>
      <c r="AZ1966" s="102"/>
      <c r="BA1966" s="102"/>
      <c r="BB1966" s="102"/>
      <c r="BC1966" s="102"/>
      <c r="BD1966" s="100"/>
      <c r="BE1966" s="102"/>
      <c r="BF1966" s="102"/>
      <c r="BG1966" s="102"/>
      <c r="BH1966" s="102"/>
      <c r="BI1966" s="100"/>
      <c r="BJ1966" s="102"/>
      <c r="BK1966" s="102"/>
      <c r="BL1966" s="102"/>
      <c r="BM1966" s="102"/>
      <c r="BN1966" s="102"/>
      <c r="BO1966" s="102"/>
      <c r="BP1966" s="102"/>
      <c r="BQ1966" s="102"/>
      <c r="BR1966" s="102"/>
      <c r="BS1966" s="102"/>
      <c r="BT1966" s="102"/>
      <c r="BU1966" s="102"/>
      <c r="BV1966" s="102"/>
      <c r="BW1966" s="102"/>
      <c r="BX1966" s="102"/>
      <c r="BY1966" s="102"/>
      <c r="BZ1966" s="102"/>
      <c r="CA1966" s="102"/>
      <c r="CB1966" s="102"/>
      <c r="CC1966" s="102"/>
      <c r="CD1966" s="102"/>
      <c r="CE1966" s="102"/>
      <c r="CF1966" s="102"/>
      <c r="CG1966" s="102"/>
      <c r="CH1966" s="102"/>
      <c r="CI1966" s="102"/>
      <c r="CJ1966" s="102"/>
      <c r="CK1966" s="102"/>
      <c r="CL1966" s="102"/>
      <c r="CM1966" s="102"/>
      <c r="CN1966" s="102"/>
      <c r="CO1966" s="102"/>
      <c r="CP1966" s="102"/>
      <c r="CQ1966" s="102"/>
      <c r="CR1966" s="102"/>
      <c r="CS1966" s="102"/>
      <c r="CT1966" s="102"/>
      <c r="CU1966" s="102"/>
      <c r="CV1966" s="102"/>
      <c r="CW1966" s="102"/>
      <c r="CX1966" s="102"/>
      <c r="CY1966" s="102"/>
      <c r="CZ1966" s="102"/>
      <c r="DA1966" s="102"/>
      <c r="DB1966" s="102"/>
      <c r="DC1966" s="102"/>
      <c r="DD1966" s="102"/>
      <c r="DE1966" s="102"/>
      <c r="DF1966" s="102"/>
      <c r="DG1966" s="102"/>
      <c r="DH1966" s="102"/>
      <c r="DI1966" s="102"/>
      <c r="DJ1966" s="102"/>
      <c r="DK1966" s="102"/>
      <c r="DL1966" s="102"/>
      <c r="DM1966" s="102"/>
      <c r="DN1966" s="102"/>
      <c r="DO1966" s="102"/>
      <c r="DP1966" s="102"/>
      <c r="DQ1966" s="120">
        <v>66499610126.644539</v>
      </c>
      <c r="DR1966" s="120">
        <v>54945273091.934792</v>
      </c>
      <c r="DS1966" s="120">
        <v>66588640009.254395</v>
      </c>
      <c r="DT1966" s="120">
        <v>68011600415.694489</v>
      </c>
      <c r="DU1966" s="120">
        <v>81402910785.730103</v>
      </c>
      <c r="DV1966" s="120">
        <v>75899662943.25589</v>
      </c>
      <c r="DW1966" s="120">
        <v>79472613844.366638</v>
      </c>
      <c r="DX1966" s="120">
        <v>88962877139.238815</v>
      </c>
      <c r="DY1966" s="120">
        <v>94337655166.846283</v>
      </c>
      <c r="DZ1966" s="102"/>
      <c r="EA1966" s="102"/>
      <c r="EB1966" s="102"/>
      <c r="EC1966" s="102"/>
      <c r="ED1966" s="102"/>
      <c r="EE1966" s="102"/>
      <c r="EF1966" s="102"/>
      <c r="EG1966" s="102"/>
      <c r="EH1966" s="102"/>
      <c r="EI1966" s="102"/>
      <c r="EJ1966" s="102"/>
      <c r="EK1966" s="102"/>
      <c r="EL1966" s="102"/>
      <c r="EM1966" s="102"/>
      <c r="EN1966" s="102"/>
      <c r="EO1966" s="102"/>
      <c r="EP1966" s="102"/>
      <c r="EQ1966" s="102"/>
      <c r="ER1966" s="102"/>
      <c r="ES1966" s="102"/>
      <c r="ET1966" s="102"/>
      <c r="EU1966" s="102"/>
      <c r="EV1966" s="102"/>
      <c r="EW1966" s="102"/>
      <c r="EX1966" s="102"/>
      <c r="EY1966" s="102"/>
      <c r="EZ1966" s="102"/>
      <c r="FA1966" s="102"/>
      <c r="FB1966" s="102"/>
      <c r="FC1966" s="102"/>
      <c r="FD1966" s="102"/>
      <c r="FE1966" s="102"/>
      <c r="FF1966" s="102"/>
      <c r="FG1966" s="102"/>
      <c r="FH1966" s="102"/>
      <c r="FI1966" s="102"/>
      <c r="FJ1966" s="102"/>
      <c r="FK1966" s="102"/>
      <c r="FL1966" s="102"/>
      <c r="FM1966" s="102"/>
      <c r="FN1966" s="102"/>
      <c r="FO1966" s="102"/>
      <c r="FP1966" s="102"/>
      <c r="FQ1966" s="102"/>
      <c r="FR1966" s="102"/>
      <c r="FS1966" s="102"/>
      <c r="FT1966" s="102"/>
      <c r="FU1966" s="102"/>
      <c r="FV1966" s="102"/>
      <c r="FW1966" s="102"/>
      <c r="FX1966" s="102"/>
      <c r="FY1966" s="102"/>
      <c r="FZ1966" s="102"/>
      <c r="GA1966" s="102"/>
      <c r="GB1966" s="102"/>
      <c r="GC1966" s="102"/>
      <c r="GD1966" s="102"/>
      <c r="GE1966" s="102"/>
      <c r="GF1966" s="102"/>
      <c r="GG1966" s="102"/>
      <c r="GH1966" s="102"/>
      <c r="GI1966" s="102"/>
      <c r="GJ1966" s="102"/>
      <c r="GK1966" s="102"/>
      <c r="GL1966" s="102"/>
      <c r="GM1966" s="102"/>
      <c r="GN1966" s="102"/>
      <c r="GO1966" s="102"/>
      <c r="GP1966" s="102"/>
      <c r="GQ1966" s="102"/>
      <c r="GR1966" s="102"/>
      <c r="GS1966" s="102"/>
      <c r="GT1966" s="102"/>
      <c r="GU1966" s="102"/>
      <c r="GV1966" s="102"/>
      <c r="GW1966" s="102"/>
      <c r="GX1966" s="102"/>
    </row>
    <row r="1967" spans="1:206" hidden="1">
      <c r="A1967" s="97" t="s">
        <v>2652</v>
      </c>
      <c r="B1967" s="81" t="s">
        <v>2684</v>
      </c>
      <c r="C1967" t="s">
        <v>714</v>
      </c>
      <c r="D1967" s="94" t="s">
        <v>2576</v>
      </c>
      <c r="E1967" s="81" t="s">
        <v>2699</v>
      </c>
      <c r="F1967" s="102"/>
      <c r="G1967" s="102"/>
      <c r="H1967" s="102"/>
      <c r="I1967" s="102"/>
      <c r="J1967" s="102"/>
      <c r="K1967" s="102"/>
      <c r="L1967" s="102"/>
      <c r="M1967" s="102"/>
      <c r="N1967" s="102"/>
      <c r="O1967" s="102"/>
      <c r="P1967" s="102"/>
      <c r="Q1967" s="102"/>
      <c r="R1967" s="102"/>
      <c r="S1967" s="102"/>
      <c r="T1967" s="102"/>
      <c r="U1967" s="102"/>
      <c r="V1967" s="102"/>
      <c r="W1967" s="102"/>
      <c r="X1967" s="102"/>
      <c r="Y1967" s="102"/>
      <c r="Z1967" s="102"/>
      <c r="AA1967" s="102"/>
      <c r="AB1967" s="102"/>
      <c r="AC1967" s="102"/>
      <c r="AD1967" s="102"/>
      <c r="AE1967" s="102"/>
      <c r="AF1967" s="102"/>
      <c r="AG1967" s="102"/>
      <c r="AH1967" s="102"/>
      <c r="AI1967" s="102"/>
      <c r="AJ1967" s="102"/>
      <c r="AK1967" s="102"/>
      <c r="AL1967" s="102"/>
      <c r="AM1967" s="102"/>
      <c r="AN1967" s="102"/>
      <c r="AO1967" s="102"/>
      <c r="AP1967" s="102"/>
      <c r="AQ1967" s="102"/>
      <c r="AR1967" s="102"/>
      <c r="AS1967" s="102"/>
      <c r="AT1967" s="102"/>
      <c r="AU1967" s="102"/>
      <c r="AV1967" s="102"/>
      <c r="AW1967" s="102"/>
      <c r="AX1967" s="102"/>
      <c r="AY1967" s="102"/>
      <c r="AZ1967" s="102"/>
      <c r="BA1967" s="102"/>
      <c r="BB1967" s="102"/>
      <c r="BC1967" s="102"/>
      <c r="BD1967" s="100"/>
      <c r="BE1967" s="102"/>
      <c r="BF1967" s="102"/>
      <c r="BG1967" s="102"/>
      <c r="BH1967" s="102"/>
      <c r="BI1967" s="100"/>
      <c r="BJ1967" s="102"/>
      <c r="BK1967" s="102"/>
      <c r="BL1967" s="102"/>
      <c r="BM1967" s="102"/>
      <c r="BN1967" s="102"/>
      <c r="BO1967" s="102"/>
      <c r="BP1967" s="102"/>
      <c r="BQ1967" s="102"/>
      <c r="BR1967" s="102"/>
      <c r="BS1967" s="102"/>
      <c r="BT1967" s="102"/>
      <c r="BU1967" s="102"/>
      <c r="BV1967" s="102"/>
      <c r="BW1967" s="102"/>
      <c r="BX1967" s="102"/>
      <c r="BY1967" s="102"/>
      <c r="BZ1967" s="102"/>
      <c r="CA1967" s="102"/>
      <c r="CB1967" s="102"/>
      <c r="CC1967" s="102"/>
      <c r="CD1967" s="102"/>
      <c r="CE1967" s="102"/>
      <c r="CF1967" s="102"/>
      <c r="CG1967" s="102"/>
      <c r="CH1967" s="102"/>
      <c r="CI1967" s="102"/>
      <c r="CJ1967" s="102"/>
      <c r="CK1967" s="102"/>
      <c r="CL1967" s="102"/>
      <c r="CM1967" s="102"/>
      <c r="CN1967" s="102"/>
      <c r="CO1967" s="102"/>
      <c r="CP1967" s="102"/>
      <c r="CQ1967" s="102"/>
      <c r="CR1967" s="102"/>
      <c r="CS1967" s="102"/>
      <c r="CT1967" s="102"/>
      <c r="CU1967" s="102"/>
      <c r="CV1967" s="102"/>
      <c r="CW1967" s="102"/>
      <c r="CX1967" s="102"/>
      <c r="CY1967" s="102"/>
      <c r="CZ1967" s="102"/>
      <c r="DA1967" s="102"/>
      <c r="DB1967" s="102"/>
      <c r="DC1967" s="102"/>
      <c r="DD1967" s="102"/>
      <c r="DE1967" s="102"/>
      <c r="DF1967" s="102"/>
      <c r="DG1967" s="102"/>
      <c r="DH1967" s="102"/>
      <c r="DI1967" s="102"/>
      <c r="DJ1967" s="102"/>
      <c r="DK1967" s="102"/>
      <c r="DL1967" s="102"/>
      <c r="DM1967" s="102"/>
      <c r="DN1967" s="102"/>
      <c r="DO1967" s="102"/>
      <c r="DP1967" s="102"/>
      <c r="DQ1967" s="120">
        <v>7624247070.4563828</v>
      </c>
      <c r="DR1967" s="120">
        <v>6076546715.735981</v>
      </c>
      <c r="DS1967" s="120">
        <v>7242983124.8209171</v>
      </c>
      <c r="DT1967" s="120">
        <v>7333377709.6898861</v>
      </c>
      <c r="DU1967" s="120">
        <v>8734757538.5865307</v>
      </c>
      <c r="DV1967" s="120">
        <v>7967817520.272296</v>
      </c>
      <c r="DW1967" s="120">
        <v>8300003434.2749434</v>
      </c>
      <c r="DX1967" s="120">
        <v>9014773578.8395061</v>
      </c>
      <c r="DY1967" s="120">
        <v>9559409819.4094753</v>
      </c>
      <c r="DZ1967" s="102"/>
      <c r="EA1967" s="102"/>
      <c r="EB1967" s="102"/>
      <c r="EC1967" s="102"/>
      <c r="ED1967" s="102"/>
      <c r="EE1967" s="102"/>
      <c r="EF1967" s="102"/>
      <c r="EG1967" s="102"/>
      <c r="EH1967" s="102"/>
      <c r="EI1967" s="102"/>
      <c r="EJ1967" s="102"/>
      <c r="EK1967" s="102"/>
      <c r="EL1967" s="102"/>
      <c r="EM1967" s="102"/>
      <c r="EN1967" s="102"/>
      <c r="EO1967" s="102"/>
      <c r="EP1967" s="102"/>
      <c r="EQ1967" s="102"/>
      <c r="ER1967" s="102"/>
      <c r="ES1967" s="102"/>
      <c r="ET1967" s="102"/>
      <c r="EU1967" s="102"/>
      <c r="EV1967" s="102"/>
      <c r="EW1967" s="102"/>
      <c r="EX1967" s="102"/>
      <c r="EY1967" s="102"/>
      <c r="EZ1967" s="102"/>
      <c r="FA1967" s="102"/>
      <c r="FB1967" s="102"/>
      <c r="FC1967" s="102"/>
      <c r="FD1967" s="102"/>
      <c r="FE1967" s="102"/>
      <c r="FF1967" s="102"/>
      <c r="FG1967" s="102"/>
      <c r="FH1967" s="102"/>
      <c r="FI1967" s="102"/>
      <c r="FJ1967" s="102"/>
      <c r="FK1967" s="102"/>
      <c r="FL1967" s="102"/>
      <c r="FM1967" s="102"/>
      <c r="FN1967" s="102"/>
      <c r="FO1967" s="102"/>
      <c r="FP1967" s="102"/>
      <c r="FQ1967" s="102"/>
      <c r="FR1967" s="102"/>
      <c r="FS1967" s="102"/>
      <c r="FT1967" s="102"/>
      <c r="FU1967" s="102"/>
      <c r="FV1967" s="102"/>
      <c r="FW1967" s="102"/>
      <c r="FX1967" s="102"/>
      <c r="FY1967" s="102"/>
      <c r="FZ1967" s="102"/>
      <c r="GA1967" s="102"/>
      <c r="GB1967" s="102"/>
      <c r="GC1967" s="102"/>
      <c r="GD1967" s="102"/>
      <c r="GE1967" s="102"/>
      <c r="GF1967" s="102"/>
      <c r="GG1967" s="102"/>
      <c r="GH1967" s="102"/>
      <c r="GI1967" s="102"/>
      <c r="GJ1967" s="102"/>
      <c r="GK1967" s="102"/>
      <c r="GL1967" s="102"/>
      <c r="GM1967" s="102"/>
      <c r="GN1967" s="102"/>
      <c r="GO1967" s="102"/>
      <c r="GP1967" s="102"/>
      <c r="GQ1967" s="102"/>
      <c r="GR1967" s="102"/>
      <c r="GS1967" s="102"/>
      <c r="GT1967" s="102"/>
      <c r="GU1967" s="102"/>
      <c r="GV1967" s="102"/>
      <c r="GW1967" s="102"/>
      <c r="GX1967" s="102"/>
    </row>
    <row r="1968" spans="1:206" hidden="1">
      <c r="A1968" s="97" t="s">
        <v>2652</v>
      </c>
      <c r="B1968" s="81" t="s">
        <v>2684</v>
      </c>
      <c r="C1968" t="s">
        <v>714</v>
      </c>
      <c r="D1968" s="94" t="s">
        <v>2576</v>
      </c>
      <c r="E1968" s="81" t="s">
        <v>2700</v>
      </c>
      <c r="F1968" s="102"/>
      <c r="G1968" s="102"/>
      <c r="H1968" s="102"/>
      <c r="I1968" s="102"/>
      <c r="J1968" s="102"/>
      <c r="K1968" s="102"/>
      <c r="L1968" s="102"/>
      <c r="M1968" s="102"/>
      <c r="N1968" s="102"/>
      <c r="O1968" s="102"/>
      <c r="P1968" s="102"/>
      <c r="Q1968" s="102"/>
      <c r="R1968" s="102"/>
      <c r="S1968" s="102"/>
      <c r="T1968" s="102"/>
      <c r="U1968" s="102"/>
      <c r="V1968" s="102"/>
      <c r="W1968" s="102"/>
      <c r="X1968" s="102"/>
      <c r="Y1968" s="102"/>
      <c r="Z1968" s="102"/>
      <c r="AA1968" s="102"/>
      <c r="AB1968" s="102"/>
      <c r="AC1968" s="102"/>
      <c r="AD1968" s="102"/>
      <c r="AE1968" s="102"/>
      <c r="AF1968" s="102"/>
      <c r="AG1968" s="102"/>
      <c r="AH1968" s="102"/>
      <c r="AI1968" s="102"/>
      <c r="AJ1968" s="102"/>
      <c r="AK1968" s="102"/>
      <c r="AL1968" s="102"/>
      <c r="AM1968" s="102"/>
      <c r="AN1968" s="102"/>
      <c r="AO1968" s="102"/>
      <c r="AP1968" s="102"/>
      <c r="AQ1968" s="102"/>
      <c r="AR1968" s="102"/>
      <c r="AS1968" s="102"/>
      <c r="AT1968" s="102"/>
      <c r="AU1968" s="102"/>
      <c r="AV1968" s="102"/>
      <c r="AW1968" s="102"/>
      <c r="AX1968" s="102"/>
      <c r="AY1968" s="102"/>
      <c r="AZ1968" s="102"/>
      <c r="BA1968" s="102"/>
      <c r="BB1968" s="102"/>
      <c r="BC1968" s="102"/>
      <c r="BD1968" s="100"/>
      <c r="BE1968" s="102"/>
      <c r="BF1968" s="102"/>
      <c r="BG1968" s="102"/>
      <c r="BH1968" s="102"/>
      <c r="BI1968" s="100"/>
      <c r="BJ1968" s="102"/>
      <c r="BK1968" s="102"/>
      <c r="BL1968" s="102"/>
      <c r="BM1968" s="102"/>
      <c r="BN1968" s="102"/>
      <c r="BO1968" s="102"/>
      <c r="BP1968" s="102"/>
      <c r="BQ1968" s="102"/>
      <c r="BR1968" s="102"/>
      <c r="BS1968" s="102"/>
      <c r="BT1968" s="102"/>
      <c r="BU1968" s="102"/>
      <c r="BV1968" s="102"/>
      <c r="BW1968" s="102"/>
      <c r="BX1968" s="102"/>
      <c r="BY1968" s="102"/>
      <c r="BZ1968" s="102"/>
      <c r="CA1968" s="102"/>
      <c r="CB1968" s="102"/>
      <c r="CC1968" s="102"/>
      <c r="CD1968" s="102"/>
      <c r="CE1968" s="102"/>
      <c r="CF1968" s="102"/>
      <c r="CG1968" s="102"/>
      <c r="CH1968" s="102"/>
      <c r="CI1968" s="102"/>
      <c r="CJ1968" s="102"/>
      <c r="CK1968" s="102"/>
      <c r="CL1968" s="102"/>
      <c r="CM1968" s="102"/>
      <c r="CN1968" s="102"/>
      <c r="CO1968" s="102"/>
      <c r="CP1968" s="102"/>
      <c r="CQ1968" s="102"/>
      <c r="CR1968" s="102"/>
      <c r="CS1968" s="102"/>
      <c r="CT1968" s="102"/>
      <c r="CU1968" s="102"/>
      <c r="CV1968" s="102"/>
      <c r="CW1968" s="102"/>
      <c r="CX1968" s="102"/>
      <c r="CY1968" s="102"/>
      <c r="CZ1968" s="102"/>
      <c r="DA1968" s="102"/>
      <c r="DB1968" s="102"/>
      <c r="DC1968" s="102"/>
      <c r="DD1968" s="102"/>
      <c r="DE1968" s="102"/>
      <c r="DF1968" s="102"/>
      <c r="DG1968" s="102"/>
      <c r="DH1968" s="102"/>
      <c r="DI1968" s="102"/>
      <c r="DJ1968" s="102"/>
      <c r="DK1968" s="102"/>
      <c r="DL1968" s="102"/>
      <c r="DM1968" s="102"/>
      <c r="DN1968" s="102"/>
      <c r="DO1968" s="102"/>
      <c r="DP1968" s="102"/>
      <c r="DQ1968" s="120">
        <v>2414331690.6096759</v>
      </c>
      <c r="DR1968" s="120">
        <v>2021639186.7153311</v>
      </c>
      <c r="DS1968" s="120">
        <v>2385243356.9878726</v>
      </c>
      <c r="DT1968" s="120">
        <v>2108904187.5807409</v>
      </c>
      <c r="DU1968" s="120">
        <v>1034090260.2551081</v>
      </c>
      <c r="DV1968" s="120">
        <v>527953255.23573035</v>
      </c>
      <c r="DW1968" s="120">
        <v>530862088.59791064</v>
      </c>
      <c r="DX1968" s="120">
        <v>597765255.92805827</v>
      </c>
      <c r="DY1968" s="120">
        <v>591947589.20369768</v>
      </c>
      <c r="DZ1968" s="102"/>
      <c r="EA1968" s="102"/>
      <c r="EB1968" s="102"/>
      <c r="EC1968" s="102"/>
      <c r="ED1968" s="102"/>
      <c r="EE1968" s="102"/>
      <c r="EF1968" s="102"/>
      <c r="EG1968" s="102"/>
      <c r="EH1968" s="102"/>
      <c r="EI1968" s="102"/>
      <c r="EJ1968" s="102"/>
      <c r="EK1968" s="102"/>
      <c r="EL1968" s="102"/>
      <c r="EM1968" s="102"/>
      <c r="EN1968" s="102"/>
      <c r="EO1968" s="102"/>
      <c r="EP1968" s="102"/>
      <c r="EQ1968" s="102"/>
      <c r="ER1968" s="102"/>
      <c r="ES1968" s="102"/>
      <c r="ET1968" s="102"/>
      <c r="EU1968" s="102"/>
      <c r="EV1968" s="102"/>
      <c r="EW1968" s="102"/>
      <c r="EX1968" s="102"/>
      <c r="EY1968" s="102"/>
      <c r="EZ1968" s="102"/>
      <c r="FA1968" s="102"/>
      <c r="FB1968" s="102"/>
      <c r="FC1968" s="102"/>
      <c r="FD1968" s="102"/>
      <c r="FE1968" s="102"/>
      <c r="FF1968" s="102"/>
      <c r="FG1968" s="102"/>
      <c r="FH1968" s="102"/>
      <c r="FI1968" s="102"/>
      <c r="FJ1968" s="102"/>
      <c r="FK1968" s="102"/>
      <c r="FL1968" s="102"/>
      <c r="FM1968" s="102"/>
      <c r="FN1968" s="102"/>
      <c r="FO1968" s="102"/>
      <c r="FP1968" s="102"/>
      <c r="FQ1968" s="102"/>
      <c r="FR1968" s="102"/>
      <c r="FS1968" s="102"/>
      <c r="FT1968" s="102"/>
      <c r="FU1968" s="102"/>
      <c r="FV1968" s="102"/>
      <c r="FW1968" s="102"/>
      <c r="FX1968" s="102"/>
      <c r="FY1968" s="102"/>
      <c r="FZ1968" s="102"/>
      <c r="GA1968" s="102"/>
      <c r="GB1968" s="102"/>
      <c r="GC1968" s="102"/>
      <c r="GD1968" s="102"/>
      <c r="GE1968" s="102"/>
      <c r="GF1968" s="102"/>
      <c r="GG1968" s="102"/>
      <c r="GH1968" s="102"/>
      <c r="GI1968" s="102"/>
      <c r="GJ1968" s="102"/>
      <c r="GK1968" s="102"/>
      <c r="GL1968" s="102"/>
      <c r="GM1968" s="102"/>
      <c r="GN1968" s="102"/>
      <c r="GO1968" s="102"/>
      <c r="GP1968" s="102"/>
      <c r="GQ1968" s="102"/>
      <c r="GR1968" s="102"/>
      <c r="GS1968" s="102"/>
      <c r="GT1968" s="102"/>
      <c r="GU1968" s="102"/>
      <c r="GV1968" s="102"/>
      <c r="GW1968" s="102"/>
      <c r="GX1968" s="102"/>
    </row>
    <row r="1969" spans="1:206" hidden="1">
      <c r="A1969" s="97" t="s">
        <v>2652</v>
      </c>
      <c r="B1969" s="81" t="s">
        <v>2684</v>
      </c>
      <c r="C1969" t="s">
        <v>714</v>
      </c>
      <c r="D1969" s="94" t="s">
        <v>2576</v>
      </c>
      <c r="E1969" s="81" t="s">
        <v>2701</v>
      </c>
      <c r="F1969" s="102"/>
      <c r="G1969" s="102"/>
      <c r="H1969" s="102"/>
      <c r="I1969" s="102"/>
      <c r="J1969" s="102"/>
      <c r="K1969" s="102"/>
      <c r="L1969" s="102"/>
      <c r="M1969" s="102"/>
      <c r="N1969" s="102"/>
      <c r="O1969" s="102"/>
      <c r="P1969" s="102"/>
      <c r="Q1969" s="102"/>
      <c r="R1969" s="102"/>
      <c r="S1969" s="102"/>
      <c r="T1969" s="102"/>
      <c r="U1969" s="102"/>
      <c r="V1969" s="102"/>
      <c r="W1969" s="102"/>
      <c r="X1969" s="102"/>
      <c r="Y1969" s="102"/>
      <c r="Z1969" s="102"/>
      <c r="AA1969" s="102"/>
      <c r="AB1969" s="102"/>
      <c r="AC1969" s="102"/>
      <c r="AD1969" s="102"/>
      <c r="AE1969" s="102"/>
      <c r="AF1969" s="102"/>
      <c r="AG1969" s="102"/>
      <c r="AH1969" s="102"/>
      <c r="AI1969" s="102"/>
      <c r="AJ1969" s="102"/>
      <c r="AK1969" s="102"/>
      <c r="AL1969" s="102"/>
      <c r="AM1969" s="102"/>
      <c r="AN1969" s="102"/>
      <c r="AO1969" s="102"/>
      <c r="AP1969" s="102"/>
      <c r="AQ1969" s="102"/>
      <c r="AR1969" s="102"/>
      <c r="AS1969" s="102"/>
      <c r="AT1969" s="102"/>
      <c r="AU1969" s="102"/>
      <c r="AV1969" s="102"/>
      <c r="AW1969" s="102"/>
      <c r="AX1969" s="102"/>
      <c r="AY1969" s="102"/>
      <c r="AZ1969" s="102"/>
      <c r="BA1969" s="102"/>
      <c r="BB1969" s="102"/>
      <c r="BC1969" s="102"/>
      <c r="BD1969" s="100"/>
      <c r="BE1969" s="102"/>
      <c r="BF1969" s="102"/>
      <c r="BG1969" s="102"/>
      <c r="BH1969" s="102"/>
      <c r="BI1969" s="100"/>
      <c r="BJ1969" s="102"/>
      <c r="BK1969" s="102"/>
      <c r="BL1969" s="102"/>
      <c r="BM1969" s="102"/>
      <c r="BN1969" s="102"/>
      <c r="BO1969" s="102"/>
      <c r="BP1969" s="102"/>
      <c r="BQ1969" s="102"/>
      <c r="BR1969" s="102"/>
      <c r="BS1969" s="102"/>
      <c r="BT1969" s="102"/>
      <c r="BU1969" s="102"/>
      <c r="BV1969" s="102"/>
      <c r="BW1969" s="102"/>
      <c r="BX1969" s="102"/>
      <c r="BY1969" s="102"/>
      <c r="BZ1969" s="102"/>
      <c r="CA1969" s="102"/>
      <c r="CB1969" s="102"/>
      <c r="CC1969" s="102"/>
      <c r="CD1969" s="102"/>
      <c r="CE1969" s="102"/>
      <c r="CF1969" s="102"/>
      <c r="CG1969" s="102"/>
      <c r="CH1969" s="102"/>
      <c r="CI1969" s="102"/>
      <c r="CJ1969" s="102"/>
      <c r="CK1969" s="102"/>
      <c r="CL1969" s="102"/>
      <c r="CM1969" s="102"/>
      <c r="CN1969" s="102"/>
      <c r="CO1969" s="102"/>
      <c r="CP1969" s="102"/>
      <c r="CQ1969" s="102"/>
      <c r="CR1969" s="102"/>
      <c r="CS1969" s="102"/>
      <c r="CT1969" s="102"/>
      <c r="CU1969" s="102"/>
      <c r="CV1969" s="102"/>
      <c r="CW1969" s="102"/>
      <c r="CX1969" s="102"/>
      <c r="CY1969" s="102"/>
      <c r="CZ1969" s="102"/>
      <c r="DA1969" s="102"/>
      <c r="DB1969" s="102"/>
      <c r="DC1969" s="102"/>
      <c r="DD1969" s="102"/>
      <c r="DE1969" s="102"/>
      <c r="DF1969" s="102"/>
      <c r="DG1969" s="102"/>
      <c r="DH1969" s="102"/>
      <c r="DI1969" s="102"/>
      <c r="DJ1969" s="102"/>
      <c r="DK1969" s="102"/>
      <c r="DL1969" s="102"/>
      <c r="DM1969" s="102"/>
      <c r="DN1969" s="102"/>
      <c r="DO1969" s="102"/>
      <c r="DP1969" s="102"/>
      <c r="DQ1969" s="120">
        <v>96969212474.634857</v>
      </c>
      <c r="DR1969" s="120">
        <v>77594998025.330215</v>
      </c>
      <c r="DS1969" s="120">
        <v>91680122523.976913</v>
      </c>
      <c r="DT1969" s="120">
        <v>91564607404.863632</v>
      </c>
      <c r="DU1969" s="120">
        <v>107894688881.24365</v>
      </c>
      <c r="DV1969" s="120">
        <v>97175980931.885986</v>
      </c>
      <c r="DW1969" s="120">
        <v>101178653053.52791</v>
      </c>
      <c r="DX1969" s="120">
        <v>112609085836.98415</v>
      </c>
      <c r="DY1969" s="120">
        <v>119412472369.97914</v>
      </c>
      <c r="DZ1969" s="102"/>
      <c r="EA1969" s="102"/>
      <c r="EB1969" s="102"/>
      <c r="EC1969" s="102"/>
      <c r="ED1969" s="102"/>
      <c r="EE1969" s="102"/>
      <c r="EF1969" s="102"/>
      <c r="EG1969" s="102"/>
      <c r="EH1969" s="102"/>
      <c r="EI1969" s="102"/>
      <c r="EJ1969" s="102"/>
      <c r="EK1969" s="102"/>
      <c r="EL1969" s="102"/>
      <c r="EM1969" s="102"/>
      <c r="EN1969" s="102"/>
      <c r="EO1969" s="102"/>
      <c r="EP1969" s="102"/>
      <c r="EQ1969" s="102"/>
      <c r="ER1969" s="102"/>
      <c r="ES1969" s="102"/>
      <c r="ET1969" s="102"/>
      <c r="EU1969" s="102"/>
      <c r="EV1969" s="102"/>
      <c r="EW1969" s="102"/>
      <c r="EX1969" s="102"/>
      <c r="EY1969" s="102"/>
      <c r="EZ1969" s="102"/>
      <c r="FA1969" s="102"/>
      <c r="FB1969" s="102"/>
      <c r="FC1969" s="102"/>
      <c r="FD1969" s="102"/>
      <c r="FE1969" s="102"/>
      <c r="FF1969" s="102"/>
      <c r="FG1969" s="102"/>
      <c r="FH1969" s="102"/>
      <c r="FI1969" s="102"/>
      <c r="FJ1969" s="102"/>
      <c r="FK1969" s="102"/>
      <c r="FL1969" s="102"/>
      <c r="FM1969" s="102"/>
      <c r="FN1969" s="102"/>
      <c r="FO1969" s="102"/>
      <c r="FP1969" s="102"/>
      <c r="FQ1969" s="102"/>
      <c r="FR1969" s="102"/>
      <c r="FS1969" s="102"/>
      <c r="FT1969" s="102"/>
      <c r="FU1969" s="102"/>
      <c r="FV1969" s="102"/>
      <c r="FW1969" s="102"/>
      <c r="FX1969" s="102"/>
      <c r="FY1969" s="102"/>
      <c r="FZ1969" s="102"/>
      <c r="GA1969" s="102"/>
      <c r="GB1969" s="102"/>
      <c r="GC1969" s="102"/>
      <c r="GD1969" s="102"/>
      <c r="GE1969" s="102"/>
      <c r="GF1969" s="102"/>
      <c r="GG1969" s="102"/>
      <c r="GH1969" s="102"/>
      <c r="GI1969" s="102"/>
      <c r="GJ1969" s="102"/>
      <c r="GK1969" s="102"/>
      <c r="GL1969" s="102"/>
      <c r="GM1969" s="102"/>
      <c r="GN1969" s="102"/>
      <c r="GO1969" s="102"/>
      <c r="GP1969" s="102"/>
      <c r="GQ1969" s="102"/>
      <c r="GR1969" s="102"/>
      <c r="GS1969" s="102"/>
      <c r="GT1969" s="102"/>
      <c r="GU1969" s="102"/>
      <c r="GV1969" s="102"/>
      <c r="GW1969" s="102"/>
      <c r="GX1969" s="102"/>
    </row>
    <row r="1970" spans="1:206" hidden="1">
      <c r="A1970" s="97" t="s">
        <v>2652</v>
      </c>
      <c r="B1970" s="81" t="s">
        <v>2684</v>
      </c>
      <c r="C1970" t="s">
        <v>714</v>
      </c>
      <c r="D1970" s="94" t="s">
        <v>2576</v>
      </c>
      <c r="E1970" s="81" t="s">
        <v>2702</v>
      </c>
      <c r="F1970" s="102"/>
      <c r="G1970" s="102"/>
      <c r="H1970" s="102"/>
      <c r="I1970" s="102"/>
      <c r="J1970" s="102"/>
      <c r="K1970" s="102"/>
      <c r="L1970" s="102"/>
      <c r="M1970" s="102"/>
      <c r="N1970" s="102"/>
      <c r="O1970" s="102"/>
      <c r="P1970" s="102"/>
      <c r="Q1970" s="102"/>
      <c r="R1970" s="102"/>
      <c r="S1970" s="102"/>
      <c r="T1970" s="102"/>
      <c r="U1970" s="102"/>
      <c r="V1970" s="102"/>
      <c r="W1970" s="102"/>
      <c r="X1970" s="102"/>
      <c r="Y1970" s="102"/>
      <c r="Z1970" s="102"/>
      <c r="AA1970" s="102"/>
      <c r="AB1970" s="102"/>
      <c r="AC1970" s="102"/>
      <c r="AD1970" s="102"/>
      <c r="AE1970" s="102"/>
      <c r="AF1970" s="102"/>
      <c r="AG1970" s="102"/>
      <c r="AH1970" s="102"/>
      <c r="AI1970" s="102"/>
      <c r="AJ1970" s="102"/>
      <c r="AK1970" s="102"/>
      <c r="AL1970" s="102"/>
      <c r="AM1970" s="102"/>
      <c r="AN1970" s="102"/>
      <c r="AO1970" s="102"/>
      <c r="AP1970" s="102"/>
      <c r="AQ1970" s="102"/>
      <c r="AR1970" s="102"/>
      <c r="AS1970" s="102"/>
      <c r="AT1970" s="102"/>
      <c r="AU1970" s="102"/>
      <c r="AV1970" s="102"/>
      <c r="AW1970" s="102"/>
      <c r="AX1970" s="102"/>
      <c r="AY1970" s="102"/>
      <c r="AZ1970" s="102"/>
      <c r="BA1970" s="102"/>
      <c r="BB1970" s="102"/>
      <c r="BC1970" s="102"/>
      <c r="BD1970" s="100"/>
      <c r="BE1970" s="102"/>
      <c r="BF1970" s="102"/>
      <c r="BG1970" s="102"/>
      <c r="BH1970" s="102"/>
      <c r="BI1970" s="100"/>
      <c r="BJ1970" s="102"/>
      <c r="BK1970" s="102"/>
      <c r="BL1970" s="102"/>
      <c r="BM1970" s="102"/>
      <c r="BN1970" s="102"/>
      <c r="BO1970" s="102"/>
      <c r="BP1970" s="102"/>
      <c r="BQ1970" s="102"/>
      <c r="BR1970" s="102"/>
      <c r="BS1970" s="102"/>
      <c r="BT1970" s="102"/>
      <c r="BU1970" s="102"/>
      <c r="BV1970" s="102"/>
      <c r="BW1970" s="102"/>
      <c r="BX1970" s="102"/>
      <c r="BY1970" s="102"/>
      <c r="BZ1970" s="102"/>
      <c r="CA1970" s="102"/>
      <c r="CB1970" s="102"/>
      <c r="CC1970" s="102"/>
      <c r="CD1970" s="102"/>
      <c r="CE1970" s="102"/>
      <c r="CF1970" s="102"/>
      <c r="CG1970" s="102"/>
      <c r="CH1970" s="102"/>
      <c r="CI1970" s="102"/>
      <c r="CJ1970" s="102"/>
      <c r="CK1970" s="102"/>
      <c r="CL1970" s="102"/>
      <c r="CM1970" s="102"/>
      <c r="CN1970" s="102"/>
      <c r="CO1970" s="102"/>
      <c r="CP1970" s="102"/>
      <c r="CQ1970" s="102"/>
      <c r="CR1970" s="102"/>
      <c r="CS1970" s="102"/>
      <c r="CT1970" s="102"/>
      <c r="CU1970" s="102"/>
      <c r="CV1970" s="102"/>
      <c r="CW1970" s="102"/>
      <c r="CX1970" s="102"/>
      <c r="CY1970" s="102"/>
      <c r="CZ1970" s="102"/>
      <c r="DA1970" s="102"/>
      <c r="DB1970" s="102"/>
      <c r="DC1970" s="102"/>
      <c r="DD1970" s="102"/>
      <c r="DE1970" s="102"/>
      <c r="DF1970" s="102"/>
      <c r="DG1970" s="102"/>
      <c r="DH1970" s="102"/>
      <c r="DI1970" s="102"/>
      <c r="DJ1970" s="102"/>
      <c r="DK1970" s="102"/>
      <c r="DL1970" s="102"/>
      <c r="DM1970" s="102"/>
      <c r="DN1970" s="102"/>
      <c r="DO1970" s="102"/>
      <c r="DP1970" s="102"/>
      <c r="DQ1970" s="102"/>
      <c r="DR1970" s="102"/>
      <c r="DS1970" s="106"/>
      <c r="DT1970" s="102"/>
      <c r="DU1970" s="102"/>
      <c r="DV1970" s="102"/>
      <c r="DW1970" s="102"/>
      <c r="DX1970" s="102"/>
      <c r="DY1970" s="102"/>
      <c r="DZ1970" s="102"/>
      <c r="EA1970" s="102"/>
      <c r="EB1970" s="102"/>
      <c r="EC1970" s="102"/>
      <c r="ED1970" s="102"/>
      <c r="EE1970" s="102"/>
      <c r="EF1970" s="102"/>
      <c r="EG1970" s="102"/>
      <c r="EH1970" s="102"/>
      <c r="EI1970" s="102"/>
      <c r="EJ1970" s="102"/>
      <c r="EK1970" s="102"/>
      <c r="EL1970" s="102"/>
      <c r="EM1970" s="102"/>
      <c r="EN1970" s="102"/>
      <c r="EO1970" s="102"/>
      <c r="EP1970" s="102"/>
      <c r="EQ1970" s="102"/>
      <c r="ER1970" s="102"/>
      <c r="ES1970" s="102"/>
      <c r="ET1970" s="102"/>
      <c r="EU1970" s="102"/>
      <c r="EV1970" s="102"/>
      <c r="EW1970" s="102"/>
      <c r="EX1970" s="102"/>
      <c r="EY1970" s="102"/>
      <c r="EZ1970" s="102"/>
      <c r="FA1970" s="102"/>
      <c r="FB1970" s="102"/>
      <c r="FC1970" s="102"/>
      <c r="FD1970" s="102"/>
      <c r="FE1970" s="102"/>
      <c r="FF1970" s="102"/>
      <c r="FG1970" s="102"/>
      <c r="FH1970" s="102"/>
      <c r="FI1970" s="102"/>
      <c r="FJ1970" s="102"/>
      <c r="FK1970" s="102"/>
      <c r="FL1970" s="102"/>
      <c r="FM1970" s="102"/>
      <c r="FN1970" s="102"/>
      <c r="FO1970" s="102"/>
      <c r="FP1970" s="102"/>
      <c r="FQ1970" s="102"/>
      <c r="FR1970" s="102"/>
      <c r="FS1970" s="102"/>
      <c r="FT1970" s="102"/>
      <c r="FU1970" s="102"/>
      <c r="FV1970" s="102"/>
      <c r="FW1970" s="102"/>
      <c r="FX1970" s="102"/>
      <c r="FY1970" s="102"/>
      <c r="FZ1970" s="102"/>
      <c r="GA1970" s="102"/>
      <c r="GB1970" s="102"/>
      <c r="GC1970" s="102"/>
      <c r="GD1970" s="102"/>
      <c r="GE1970" s="102"/>
      <c r="GF1970" s="102"/>
      <c r="GG1970" s="102"/>
      <c r="GH1970" s="102"/>
      <c r="GI1970" s="102"/>
      <c r="GJ1970" s="102"/>
      <c r="GK1970" s="102"/>
      <c r="GL1970" s="102"/>
      <c r="GM1970" s="102"/>
      <c r="GN1970" s="102"/>
      <c r="GO1970" s="102"/>
      <c r="GP1970" s="102"/>
      <c r="GQ1970" s="102"/>
      <c r="GR1970" s="102"/>
      <c r="GS1970" s="102"/>
      <c r="GT1970" s="102"/>
      <c r="GU1970" s="102"/>
      <c r="GV1970" s="102"/>
      <c r="GW1970" s="102"/>
      <c r="GX1970" s="102"/>
    </row>
    <row r="1971" spans="1:206" hidden="1">
      <c r="A1971" s="97" t="s">
        <v>2703</v>
      </c>
      <c r="B1971" s="81" t="s">
        <v>657</v>
      </c>
      <c r="C1971" t="s">
        <v>714</v>
      </c>
      <c r="D1971" s="94" t="s">
        <v>2704</v>
      </c>
      <c r="E1971" s="97" t="s">
        <v>2705</v>
      </c>
      <c r="F1971" s="102"/>
      <c r="G1971" s="102"/>
      <c r="H1971" s="102"/>
      <c r="I1971" s="102"/>
      <c r="J1971" s="102"/>
      <c r="K1971" s="102"/>
      <c r="L1971" s="102"/>
      <c r="M1971" s="102"/>
      <c r="N1971" s="102"/>
      <c r="O1971" s="102"/>
      <c r="P1971" s="102"/>
      <c r="Q1971" s="102"/>
      <c r="R1971" s="102"/>
      <c r="S1971" s="102"/>
      <c r="T1971" s="102"/>
      <c r="U1971" s="102"/>
      <c r="V1971" s="102"/>
      <c r="W1971" s="102"/>
      <c r="X1971" s="102"/>
      <c r="Y1971" s="102"/>
      <c r="Z1971" s="102"/>
      <c r="AA1971" s="102"/>
      <c r="AB1971" s="102"/>
      <c r="AC1971" s="102"/>
      <c r="AD1971" s="102"/>
      <c r="AE1971" s="102"/>
      <c r="AF1971" s="102"/>
      <c r="AG1971" s="102"/>
      <c r="AH1971" s="102"/>
      <c r="AI1971" s="102"/>
      <c r="AJ1971" s="102"/>
      <c r="AK1971" s="102"/>
      <c r="AL1971" s="102"/>
      <c r="AM1971" s="102"/>
      <c r="AN1971" s="102"/>
      <c r="AO1971" s="102"/>
      <c r="AP1971" s="102"/>
      <c r="AQ1971" s="102"/>
      <c r="AR1971" s="102"/>
      <c r="AS1971" s="102"/>
      <c r="AT1971" s="102"/>
      <c r="AU1971" s="102"/>
      <c r="AV1971" s="102"/>
      <c r="AW1971" s="102"/>
      <c r="AX1971" s="102"/>
      <c r="AY1971" s="102"/>
      <c r="AZ1971" s="102"/>
      <c r="BA1971" s="102"/>
      <c r="BB1971" s="102"/>
      <c r="BC1971" s="102"/>
      <c r="BD1971" s="100"/>
      <c r="BE1971" s="102"/>
      <c r="BF1971" s="102"/>
      <c r="BG1971" s="102"/>
      <c r="BH1971" s="102"/>
      <c r="BI1971" s="100"/>
      <c r="BJ1971" s="102"/>
      <c r="BK1971" s="102"/>
      <c r="BL1971" s="102"/>
      <c r="BM1971" s="102"/>
      <c r="BN1971" s="102"/>
      <c r="BO1971" s="102"/>
      <c r="BP1971" s="102"/>
      <c r="BQ1971" s="102"/>
      <c r="BR1971" s="102"/>
      <c r="BS1971" s="102"/>
      <c r="BT1971" s="102"/>
      <c r="BU1971" s="102"/>
      <c r="BV1971" s="102"/>
      <c r="BW1971" s="102"/>
      <c r="BX1971" s="102"/>
      <c r="BY1971" s="102"/>
      <c r="BZ1971" s="102"/>
      <c r="CA1971" s="102"/>
      <c r="CB1971" s="102"/>
      <c r="CC1971" s="102"/>
      <c r="CD1971" s="102"/>
      <c r="CE1971" s="102"/>
      <c r="CF1971" s="102"/>
      <c r="CG1971" s="102"/>
      <c r="CH1971" s="102"/>
      <c r="CI1971" s="102"/>
      <c r="CJ1971" s="102"/>
      <c r="CK1971" s="102"/>
      <c r="CL1971" s="102"/>
      <c r="CM1971" s="102"/>
      <c r="CN1971" s="102"/>
      <c r="CO1971" s="102"/>
      <c r="CP1971" s="102"/>
      <c r="CQ1971" s="102"/>
      <c r="CR1971" s="106">
        <v>5496476</v>
      </c>
      <c r="CS1971" s="106">
        <v>5629052</v>
      </c>
      <c r="CT1971" s="106">
        <v>5787370</v>
      </c>
      <c r="CU1971" s="106">
        <v>5932044</v>
      </c>
      <c r="CV1971" s="106">
        <v>6182585</v>
      </c>
      <c r="CW1971" s="106">
        <v>6389605</v>
      </c>
      <c r="CX1971" s="106">
        <v>6574836</v>
      </c>
      <c r="CY1971" s="106">
        <v>6788695</v>
      </c>
      <c r="CZ1971" s="106">
        <v>6826636</v>
      </c>
      <c r="DA1971" s="106">
        <v>6993234</v>
      </c>
      <c r="DB1971" s="106">
        <v>6584712</v>
      </c>
      <c r="DC1971" s="106">
        <v>6764198</v>
      </c>
      <c r="DD1971" s="106">
        <v>6989328</v>
      </c>
      <c r="DE1971" s="106">
        <v>7144499</v>
      </c>
      <c r="DF1971" s="106">
        <v>7434143</v>
      </c>
      <c r="DG1971" s="106">
        <v>7604626</v>
      </c>
      <c r="DH1971" s="106">
        <v>7788624</v>
      </c>
      <c r="DI1971" s="106">
        <v>7814953</v>
      </c>
      <c r="DJ1971" s="106">
        <v>8000579</v>
      </c>
      <c r="DK1971" s="106">
        <v>8239853</v>
      </c>
      <c r="DL1971" s="106">
        <v>8350034</v>
      </c>
      <c r="DM1971" s="106">
        <v>8663645</v>
      </c>
      <c r="DN1971" s="106">
        <v>9103862</v>
      </c>
      <c r="DO1971" s="106">
        <v>9358611</v>
      </c>
      <c r="DP1971" s="106">
        <v>9422229</v>
      </c>
      <c r="DQ1971" s="106">
        <v>9591465</v>
      </c>
      <c r="DR1971" s="106">
        <v>9710097</v>
      </c>
      <c r="DS1971" s="106">
        <v>9897742</v>
      </c>
      <c r="DT1971" s="106">
        <v>10059503</v>
      </c>
      <c r="DU1971" s="106">
        <v>10307379</v>
      </c>
      <c r="DV1971" s="106">
        <v>10719091</v>
      </c>
      <c r="DW1971" s="106">
        <v>11144336</v>
      </c>
      <c r="DX1971" s="106">
        <v>11410924</v>
      </c>
      <c r="DY1971" s="106"/>
      <c r="DZ1971" s="102"/>
      <c r="EA1971" s="102"/>
      <c r="EB1971" s="102"/>
      <c r="EC1971" s="102"/>
      <c r="ED1971" s="102"/>
      <c r="EE1971" s="102"/>
      <c r="EF1971" s="102"/>
      <c r="EG1971" s="102"/>
      <c r="EH1971" s="102"/>
      <c r="EI1971" s="102"/>
      <c r="EJ1971" s="102"/>
      <c r="EK1971" s="102"/>
      <c r="EL1971" s="102"/>
      <c r="EM1971" s="102"/>
      <c r="EN1971" s="102"/>
      <c r="EO1971" s="102"/>
      <c r="EP1971" s="102"/>
      <c r="EQ1971" s="102"/>
      <c r="ER1971" s="102"/>
      <c r="ES1971" s="102"/>
      <c r="ET1971" s="102"/>
      <c r="EU1971" s="102"/>
      <c r="EV1971" s="102"/>
      <c r="EW1971" s="102"/>
      <c r="EX1971" s="102"/>
      <c r="EY1971" s="102"/>
      <c r="EZ1971" s="102"/>
      <c r="FA1971" s="102"/>
      <c r="FB1971" s="102"/>
      <c r="FC1971" s="102"/>
      <c r="FD1971" s="102"/>
      <c r="FE1971" s="102"/>
      <c r="FF1971" s="102"/>
      <c r="FG1971" s="102"/>
      <c r="FH1971" s="102"/>
      <c r="FI1971" s="102"/>
      <c r="FJ1971" s="102"/>
      <c r="FK1971" s="102"/>
      <c r="FL1971" s="102"/>
      <c r="FM1971" s="102"/>
      <c r="FN1971" s="102"/>
      <c r="FO1971" s="102"/>
      <c r="FP1971" s="102"/>
      <c r="FQ1971" s="102"/>
      <c r="FR1971" s="102"/>
      <c r="FS1971" s="102"/>
      <c r="FT1971" s="102"/>
      <c r="FU1971" s="102"/>
      <c r="FV1971" s="102"/>
      <c r="FW1971" s="102"/>
      <c r="FX1971" s="102"/>
      <c r="FY1971" s="102"/>
      <c r="FZ1971" s="102"/>
      <c r="GA1971" s="102"/>
      <c r="GB1971" s="102"/>
      <c r="GC1971" s="102"/>
      <c r="GD1971" s="102"/>
      <c r="GE1971" s="102"/>
      <c r="GF1971" s="102"/>
      <c r="GG1971" s="102"/>
      <c r="GH1971" s="102"/>
      <c r="GI1971" s="102"/>
      <c r="GJ1971" s="102"/>
      <c r="GK1971" s="102"/>
      <c r="GL1971" s="102"/>
      <c r="GM1971" s="102"/>
      <c r="GN1971" s="102"/>
      <c r="GO1971" s="102"/>
      <c r="GP1971" s="102"/>
      <c r="GQ1971" s="102"/>
      <c r="GR1971" s="102"/>
      <c r="GS1971" s="102"/>
      <c r="GT1971" s="102"/>
      <c r="GU1971" s="102"/>
      <c r="GV1971" s="102"/>
      <c r="GW1971" s="102"/>
      <c r="GX1971" s="102"/>
    </row>
    <row r="1972" spans="1:206" hidden="1">
      <c r="A1972" s="97" t="s">
        <v>2703</v>
      </c>
      <c r="B1972" s="81" t="s">
        <v>657</v>
      </c>
      <c r="C1972" t="s">
        <v>714</v>
      </c>
      <c r="D1972" s="94" t="s">
        <v>2704</v>
      </c>
      <c r="E1972" s="97" t="s">
        <v>2706</v>
      </c>
      <c r="F1972" s="102"/>
      <c r="G1972" s="102"/>
      <c r="H1972" s="102"/>
      <c r="I1972" s="102"/>
      <c r="J1972" s="102"/>
      <c r="K1972" s="102"/>
      <c r="L1972" s="102"/>
      <c r="M1972" s="102"/>
      <c r="N1972" s="102"/>
      <c r="O1972" s="102"/>
      <c r="P1972" s="102"/>
      <c r="Q1972" s="102"/>
      <c r="R1972" s="102"/>
      <c r="S1972" s="102"/>
      <c r="T1972" s="102"/>
      <c r="U1972" s="102"/>
      <c r="V1972" s="102"/>
      <c r="W1972" s="102"/>
      <c r="X1972" s="102"/>
      <c r="Y1972" s="102"/>
      <c r="Z1972" s="102"/>
      <c r="AA1972" s="102"/>
      <c r="AB1972" s="102"/>
      <c r="AC1972" s="102"/>
      <c r="AD1972" s="102"/>
      <c r="AE1972" s="102"/>
      <c r="AF1972" s="102"/>
      <c r="AG1972" s="102"/>
      <c r="AH1972" s="102"/>
      <c r="AI1972" s="102"/>
      <c r="AJ1972" s="102"/>
      <c r="AK1972" s="102"/>
      <c r="AL1972" s="102"/>
      <c r="AM1972" s="102"/>
      <c r="AN1972" s="102"/>
      <c r="AO1972" s="102"/>
      <c r="AP1972" s="102"/>
      <c r="AQ1972" s="102"/>
      <c r="AR1972" s="102"/>
      <c r="AS1972" s="102"/>
      <c r="AT1972" s="102"/>
      <c r="AU1972" s="102"/>
      <c r="AV1972" s="102"/>
      <c r="AW1972" s="102"/>
      <c r="AX1972" s="102"/>
      <c r="AY1972" s="102"/>
      <c r="AZ1972" s="102"/>
      <c r="BA1972" s="102"/>
      <c r="BB1972" s="102"/>
      <c r="BC1972" s="102"/>
      <c r="BD1972" s="100"/>
      <c r="BE1972" s="102"/>
      <c r="BF1972" s="102"/>
      <c r="BG1972" s="102"/>
      <c r="BH1972" s="102"/>
      <c r="BI1972" s="100"/>
      <c r="BJ1972" s="102"/>
      <c r="BK1972" s="102"/>
      <c r="BL1972" s="102"/>
      <c r="BM1972" s="102"/>
      <c r="BN1972" s="102"/>
      <c r="BO1972" s="102"/>
      <c r="BP1972" s="102"/>
      <c r="BQ1972" s="102"/>
      <c r="BR1972" s="102"/>
      <c r="BS1972" s="102"/>
      <c r="BT1972" s="102"/>
      <c r="BU1972" s="102"/>
      <c r="BV1972" s="102"/>
      <c r="BW1972" s="102"/>
      <c r="BX1972" s="102"/>
      <c r="BY1972" s="102"/>
      <c r="BZ1972" s="102"/>
      <c r="CA1972" s="102"/>
      <c r="CB1972" s="102"/>
      <c r="CC1972" s="102"/>
      <c r="CD1972" s="102"/>
      <c r="CE1972" s="102"/>
      <c r="CF1972" s="102"/>
      <c r="CG1972" s="102"/>
      <c r="CH1972" s="102"/>
      <c r="CI1972" s="102"/>
      <c r="CJ1972" s="102"/>
      <c r="CK1972" s="102"/>
      <c r="CL1972" s="102"/>
      <c r="CM1972" s="102"/>
      <c r="CN1972" s="102"/>
      <c r="CO1972" s="102"/>
      <c r="CP1972" s="102"/>
      <c r="CQ1972" s="102"/>
      <c r="CR1972" s="106">
        <v>18205869</v>
      </c>
      <c r="CS1972" s="106">
        <v>18431916</v>
      </c>
      <c r="CT1972" s="106">
        <v>18594825</v>
      </c>
      <c r="CU1972" s="106">
        <v>18672334</v>
      </c>
      <c r="CV1972" s="106">
        <v>18778490</v>
      </c>
      <c r="CW1972" s="106">
        <v>18974830</v>
      </c>
      <c r="CX1972" s="106">
        <v>19141015</v>
      </c>
      <c r="CY1972" s="106">
        <v>19292266</v>
      </c>
      <c r="CZ1972" s="106">
        <v>19249189</v>
      </c>
      <c r="DA1972" s="106">
        <v>19358771</v>
      </c>
      <c r="DB1972" s="106">
        <v>19030323</v>
      </c>
      <c r="DC1972" s="106">
        <v>18735050</v>
      </c>
      <c r="DD1972" s="106">
        <v>18784402</v>
      </c>
      <c r="DE1972" s="106">
        <v>18695616</v>
      </c>
      <c r="DF1972" s="106">
        <v>18583387</v>
      </c>
      <c r="DG1972" s="106">
        <v>18612245</v>
      </c>
      <c r="DH1972" s="106">
        <v>18771811</v>
      </c>
      <c r="DI1972" s="106">
        <v>18568714</v>
      </c>
      <c r="DJ1972" s="106">
        <v>18317632</v>
      </c>
      <c r="DK1972" s="106">
        <v>18204632</v>
      </c>
      <c r="DL1972" s="106">
        <v>18377854</v>
      </c>
      <c r="DM1972" s="106">
        <v>18184034</v>
      </c>
      <c r="DN1972" s="106">
        <v>18110317</v>
      </c>
      <c r="DO1972" s="106">
        <v>18222465</v>
      </c>
      <c r="DP1972" s="106">
        <v>18531852</v>
      </c>
      <c r="DQ1972" s="106">
        <v>18269614</v>
      </c>
      <c r="DR1972" s="106">
        <v>18694036</v>
      </c>
      <c r="DS1972" s="106">
        <v>19185985</v>
      </c>
      <c r="DT1972" s="106">
        <v>19857426</v>
      </c>
      <c r="DU1972" s="106">
        <v>20038435</v>
      </c>
      <c r="DV1972" s="106">
        <v>20110747</v>
      </c>
      <c r="DW1972" s="106">
        <v>20797020</v>
      </c>
      <c r="DX1972" s="106">
        <v>21435188</v>
      </c>
      <c r="DY1972" s="106"/>
      <c r="DZ1972" s="102"/>
      <c r="EA1972" s="102"/>
      <c r="EB1972" s="102"/>
      <c r="EC1972" s="102"/>
      <c r="ED1972" s="102"/>
      <c r="EE1972" s="102"/>
      <c r="EF1972" s="102"/>
      <c r="EG1972" s="102"/>
      <c r="EH1972" s="102"/>
      <c r="EI1972" s="102"/>
      <c r="EJ1972" s="102"/>
      <c r="EK1972" s="102"/>
      <c r="EL1972" s="102"/>
      <c r="EM1972" s="102"/>
      <c r="EN1972" s="102"/>
      <c r="EO1972" s="102"/>
      <c r="EP1972" s="102"/>
      <c r="EQ1972" s="102"/>
      <c r="ER1972" s="102"/>
      <c r="ES1972" s="102"/>
      <c r="ET1972" s="102"/>
      <c r="EU1972" s="102"/>
      <c r="EV1972" s="102"/>
      <c r="EW1972" s="102"/>
      <c r="EX1972" s="102"/>
      <c r="EY1972" s="102"/>
      <c r="EZ1972" s="102"/>
      <c r="FA1972" s="102"/>
      <c r="FB1972" s="102"/>
      <c r="FC1972" s="102"/>
      <c r="FD1972" s="102"/>
      <c r="FE1972" s="102"/>
      <c r="FF1972" s="102"/>
      <c r="FG1972" s="102"/>
      <c r="FH1972" s="102"/>
      <c r="FI1972" s="102"/>
      <c r="FJ1972" s="102"/>
      <c r="FK1972" s="102"/>
      <c r="FL1972" s="102"/>
      <c r="FM1972" s="102"/>
      <c r="FN1972" s="102"/>
      <c r="FO1972" s="102"/>
      <c r="FP1972" s="102"/>
      <c r="FQ1972" s="102"/>
      <c r="FR1972" s="102"/>
      <c r="FS1972" s="102"/>
      <c r="FT1972" s="102"/>
      <c r="FU1972" s="102"/>
      <c r="FV1972" s="102"/>
      <c r="FW1972" s="102"/>
      <c r="FX1972" s="102"/>
      <c r="FY1972" s="102"/>
      <c r="FZ1972" s="102"/>
      <c r="GA1972" s="102"/>
      <c r="GB1972" s="102"/>
      <c r="GC1972" s="102"/>
      <c r="GD1972" s="102"/>
      <c r="GE1972" s="102"/>
      <c r="GF1972" s="102"/>
      <c r="GG1972" s="102"/>
      <c r="GH1972" s="102"/>
      <c r="GI1972" s="102"/>
      <c r="GJ1972" s="102"/>
      <c r="GK1972" s="102"/>
      <c r="GL1972" s="102"/>
      <c r="GM1972" s="102"/>
      <c r="GN1972" s="102"/>
      <c r="GO1972" s="102"/>
      <c r="GP1972" s="102"/>
      <c r="GQ1972" s="102"/>
      <c r="GR1972" s="102"/>
      <c r="GS1972" s="102"/>
      <c r="GT1972" s="102"/>
      <c r="GU1972" s="102"/>
      <c r="GV1972" s="102"/>
      <c r="GW1972" s="102"/>
      <c r="GX1972" s="102"/>
    </row>
    <row r="1973" spans="1:206" hidden="1">
      <c r="A1973" s="97" t="s">
        <v>2703</v>
      </c>
      <c r="B1973" s="81" t="s">
        <v>657</v>
      </c>
      <c r="C1973" t="s">
        <v>714</v>
      </c>
      <c r="D1973" s="94" t="s">
        <v>2704</v>
      </c>
      <c r="E1973" s="97" t="s">
        <v>2707</v>
      </c>
      <c r="F1973" s="102"/>
      <c r="G1973" s="102"/>
      <c r="H1973" s="102"/>
      <c r="I1973" s="102"/>
      <c r="J1973" s="102"/>
      <c r="K1973" s="102"/>
      <c r="L1973" s="102"/>
      <c r="M1973" s="102"/>
      <c r="N1973" s="102"/>
      <c r="O1973" s="102"/>
      <c r="P1973" s="102"/>
      <c r="Q1973" s="102"/>
      <c r="R1973" s="102"/>
      <c r="S1973" s="102"/>
      <c r="T1973" s="102"/>
      <c r="U1973" s="102"/>
      <c r="V1973" s="102"/>
      <c r="W1973" s="102"/>
      <c r="X1973" s="102"/>
      <c r="Y1973" s="102"/>
      <c r="Z1973" s="102"/>
      <c r="AA1973" s="102"/>
      <c r="AB1973" s="102"/>
      <c r="AC1973" s="102"/>
      <c r="AD1973" s="102"/>
      <c r="AE1973" s="102"/>
      <c r="AF1973" s="102"/>
      <c r="AG1973" s="102"/>
      <c r="AH1973" s="102"/>
      <c r="AI1973" s="102"/>
      <c r="AJ1973" s="102"/>
      <c r="AK1973" s="102"/>
      <c r="AL1973" s="102"/>
      <c r="AM1973" s="102"/>
      <c r="AN1973" s="102"/>
      <c r="AO1973" s="102"/>
      <c r="AP1973" s="102"/>
      <c r="AQ1973" s="102"/>
      <c r="AR1973" s="102"/>
      <c r="AS1973" s="102"/>
      <c r="AT1973" s="102"/>
      <c r="AU1973" s="102"/>
      <c r="AV1973" s="102"/>
      <c r="AW1973" s="102"/>
      <c r="AX1973" s="102"/>
      <c r="AY1973" s="102"/>
      <c r="AZ1973" s="102"/>
      <c r="BA1973" s="102"/>
      <c r="BB1973" s="102"/>
      <c r="BC1973" s="102"/>
      <c r="BD1973" s="100"/>
      <c r="BE1973" s="102"/>
      <c r="BF1973" s="102"/>
      <c r="BG1973" s="102"/>
      <c r="BH1973" s="102"/>
      <c r="BI1973" s="100"/>
      <c r="BJ1973" s="102"/>
      <c r="BK1973" s="102"/>
      <c r="BL1973" s="102"/>
      <c r="BM1973" s="102"/>
      <c r="BN1973" s="102"/>
      <c r="BO1973" s="102"/>
      <c r="BP1973" s="102"/>
      <c r="BQ1973" s="102"/>
      <c r="BR1973" s="102"/>
      <c r="BS1973" s="102"/>
      <c r="BT1973" s="102"/>
      <c r="BU1973" s="102"/>
      <c r="BV1973" s="102"/>
      <c r="BW1973" s="102"/>
      <c r="BX1973" s="102"/>
      <c r="BY1973" s="102"/>
      <c r="BZ1973" s="102"/>
      <c r="CA1973" s="102"/>
      <c r="CB1973" s="102"/>
      <c r="CC1973" s="102"/>
      <c r="CD1973" s="102"/>
      <c r="CE1973" s="102"/>
      <c r="CF1973" s="102"/>
      <c r="CG1973" s="102"/>
      <c r="CH1973" s="102"/>
      <c r="CI1973" s="102"/>
      <c r="CJ1973" s="102"/>
      <c r="CK1973" s="102"/>
      <c r="CL1973" s="102"/>
      <c r="CM1973" s="102"/>
      <c r="CN1973" s="102"/>
      <c r="CO1973" s="102"/>
      <c r="CP1973" s="102"/>
      <c r="CQ1973" s="102"/>
      <c r="CR1973" s="106">
        <v>929890</v>
      </c>
      <c r="CS1973" s="106">
        <v>907162</v>
      </c>
      <c r="CT1973" s="106">
        <v>987587</v>
      </c>
      <c r="CU1973" s="106">
        <v>1101139</v>
      </c>
      <c r="CV1973" s="106">
        <v>940174</v>
      </c>
      <c r="CW1973" s="106">
        <v>990246</v>
      </c>
      <c r="CX1973" s="106">
        <v>985173</v>
      </c>
      <c r="CY1973" s="106">
        <v>1014935</v>
      </c>
      <c r="CZ1973" s="106">
        <v>929912</v>
      </c>
      <c r="DA1973" s="106">
        <v>1009015</v>
      </c>
      <c r="DB1973" s="106">
        <v>1020717</v>
      </c>
      <c r="DC1973" s="106">
        <v>1022906</v>
      </c>
      <c r="DD1973" s="106">
        <v>1048621</v>
      </c>
      <c r="DE1973" s="106">
        <v>1069581</v>
      </c>
      <c r="DF1973" s="106">
        <v>1149759</v>
      </c>
      <c r="DG1973" s="106">
        <v>1206457</v>
      </c>
      <c r="DH1973" s="106">
        <v>1277619</v>
      </c>
      <c r="DI1973" s="106">
        <v>1296107</v>
      </c>
      <c r="DJ1973" s="106">
        <v>1352517</v>
      </c>
      <c r="DK1973" s="106">
        <v>1461314</v>
      </c>
      <c r="DL1973" s="106">
        <v>1600473</v>
      </c>
      <c r="DM1973" s="106">
        <v>1647319</v>
      </c>
      <c r="DN1973" s="106">
        <v>1767072</v>
      </c>
      <c r="DO1973" s="106">
        <v>1801819</v>
      </c>
      <c r="DP1973" s="106">
        <v>1794583</v>
      </c>
      <c r="DQ1973" s="106">
        <v>1900376</v>
      </c>
      <c r="DR1973" s="106">
        <v>1979351</v>
      </c>
      <c r="DS1973" s="106">
        <v>1982064</v>
      </c>
      <c r="DT1973" s="106">
        <v>2227040</v>
      </c>
      <c r="DU1973" s="106">
        <v>2322066</v>
      </c>
      <c r="DV1973" s="106">
        <v>2378006</v>
      </c>
      <c r="DW1973" s="106">
        <v>2494064</v>
      </c>
      <c r="DX1973" s="106">
        <v>2383911</v>
      </c>
      <c r="DY1973" s="106"/>
      <c r="DZ1973" s="102"/>
      <c r="EA1973" s="102"/>
      <c r="EB1973" s="102"/>
      <c r="EC1973" s="102"/>
      <c r="ED1973" s="102"/>
      <c r="EE1973" s="102"/>
      <c r="EF1973" s="102"/>
      <c r="EG1973" s="102"/>
      <c r="EH1973" s="102"/>
      <c r="EI1973" s="102"/>
      <c r="EJ1973" s="102"/>
      <c r="EK1973" s="102"/>
      <c r="EL1973" s="102"/>
      <c r="EM1973" s="102"/>
      <c r="EN1973" s="102"/>
      <c r="EO1973" s="102"/>
      <c r="EP1973" s="102"/>
      <c r="EQ1973" s="102"/>
      <c r="ER1973" s="102"/>
      <c r="ES1973" s="102"/>
      <c r="ET1973" s="102"/>
      <c r="EU1973" s="102"/>
      <c r="EV1973" s="102"/>
      <c r="EW1973" s="102"/>
      <c r="EX1973" s="102"/>
      <c r="EY1973" s="102"/>
      <c r="EZ1973" s="102"/>
      <c r="FA1973" s="102"/>
      <c r="FB1973" s="102"/>
      <c r="FC1973" s="102"/>
      <c r="FD1973" s="102"/>
      <c r="FE1973" s="102"/>
      <c r="FF1973" s="102"/>
      <c r="FG1973" s="102"/>
      <c r="FH1973" s="102"/>
      <c r="FI1973" s="102"/>
      <c r="FJ1973" s="102"/>
      <c r="FK1973" s="102"/>
      <c r="FL1973" s="102"/>
      <c r="FM1973" s="102"/>
      <c r="FN1973" s="102"/>
      <c r="FO1973" s="102"/>
      <c r="FP1973" s="102"/>
      <c r="FQ1973" s="102"/>
      <c r="FR1973" s="102"/>
      <c r="FS1973" s="102"/>
      <c r="FT1973" s="102"/>
      <c r="FU1973" s="102"/>
      <c r="FV1973" s="102"/>
      <c r="FW1973" s="102"/>
      <c r="FX1973" s="102"/>
      <c r="FY1973" s="102"/>
      <c r="FZ1973" s="102"/>
      <c r="GA1973" s="102"/>
      <c r="GB1973" s="102"/>
      <c r="GC1973" s="102"/>
      <c r="GD1973" s="102"/>
      <c r="GE1973" s="102"/>
      <c r="GF1973" s="102"/>
      <c r="GG1973" s="102"/>
      <c r="GH1973" s="102"/>
      <c r="GI1973" s="102"/>
      <c r="GJ1973" s="102"/>
      <c r="GK1973" s="102"/>
      <c r="GL1973" s="102"/>
      <c r="GM1973" s="102"/>
      <c r="GN1973" s="102"/>
      <c r="GO1973" s="102"/>
      <c r="GP1973" s="102"/>
      <c r="GQ1973" s="102"/>
      <c r="GR1973" s="102"/>
      <c r="GS1973" s="102"/>
      <c r="GT1973" s="102"/>
      <c r="GU1973" s="102"/>
      <c r="GV1973" s="102"/>
      <c r="GW1973" s="102"/>
      <c r="GX1973" s="102"/>
    </row>
    <row r="1974" spans="1:206" hidden="1">
      <c r="A1974" s="97" t="s">
        <v>2703</v>
      </c>
      <c r="B1974" s="81" t="s">
        <v>657</v>
      </c>
      <c r="C1974" t="s">
        <v>714</v>
      </c>
      <c r="D1974" s="94" t="s">
        <v>2704</v>
      </c>
      <c r="E1974" s="97" t="s">
        <v>2708</v>
      </c>
      <c r="F1974" s="102"/>
      <c r="G1974" s="102"/>
      <c r="H1974" s="102"/>
      <c r="I1974" s="102"/>
      <c r="J1974" s="102"/>
      <c r="K1974" s="102"/>
      <c r="L1974" s="102"/>
      <c r="M1974" s="102"/>
      <c r="N1974" s="102"/>
      <c r="O1974" s="102"/>
      <c r="P1974" s="102"/>
      <c r="Q1974" s="102"/>
      <c r="R1974" s="102"/>
      <c r="S1974" s="102"/>
      <c r="T1974" s="102"/>
      <c r="U1974" s="102"/>
      <c r="V1974" s="102"/>
      <c r="W1974" s="102"/>
      <c r="X1974" s="102"/>
      <c r="Y1974" s="102"/>
      <c r="Z1974" s="102"/>
      <c r="AA1974" s="102"/>
      <c r="AB1974" s="102"/>
      <c r="AC1974" s="102"/>
      <c r="AD1974" s="102"/>
      <c r="AE1974" s="102"/>
      <c r="AF1974" s="102"/>
      <c r="AG1974" s="102"/>
      <c r="AH1974" s="102"/>
      <c r="AI1974" s="102"/>
      <c r="AJ1974" s="102"/>
      <c r="AK1974" s="102"/>
      <c r="AL1974" s="102"/>
      <c r="AM1974" s="102"/>
      <c r="AN1974" s="102"/>
      <c r="AO1974" s="102"/>
      <c r="AP1974" s="102"/>
      <c r="AQ1974" s="102"/>
      <c r="AR1974" s="102"/>
      <c r="AS1974" s="102"/>
      <c r="AT1974" s="102"/>
      <c r="AU1974" s="102"/>
      <c r="AV1974" s="102"/>
      <c r="AW1974" s="102"/>
      <c r="AX1974" s="102"/>
      <c r="AY1974" s="102"/>
      <c r="AZ1974" s="102"/>
      <c r="BA1974" s="102"/>
      <c r="BB1974" s="102"/>
      <c r="BC1974" s="102"/>
      <c r="BD1974" s="100"/>
      <c r="BE1974" s="102"/>
      <c r="BF1974" s="102"/>
      <c r="BG1974" s="102"/>
      <c r="BH1974" s="102"/>
      <c r="BI1974" s="100"/>
      <c r="BJ1974" s="102"/>
      <c r="BK1974" s="102"/>
      <c r="BL1974" s="102"/>
      <c r="BM1974" s="102"/>
      <c r="BN1974" s="102"/>
      <c r="BO1974" s="102"/>
      <c r="BP1974" s="102"/>
      <c r="BQ1974" s="102"/>
      <c r="BR1974" s="102"/>
      <c r="BS1974" s="102"/>
      <c r="BT1974" s="102"/>
      <c r="BU1974" s="102"/>
      <c r="BV1974" s="102"/>
      <c r="BW1974" s="102"/>
      <c r="BX1974" s="102"/>
      <c r="BY1974" s="102"/>
      <c r="BZ1974" s="102"/>
      <c r="CA1974" s="102"/>
      <c r="CB1974" s="102"/>
      <c r="CC1974" s="102"/>
      <c r="CD1974" s="102"/>
      <c r="CE1974" s="102"/>
      <c r="CF1974" s="102"/>
      <c r="CG1974" s="102"/>
      <c r="CH1974" s="102"/>
      <c r="CI1974" s="102"/>
      <c r="CJ1974" s="102"/>
      <c r="CK1974" s="102"/>
      <c r="CL1974" s="102"/>
      <c r="CM1974" s="102"/>
      <c r="CN1974" s="102"/>
      <c r="CO1974" s="102"/>
      <c r="CP1974" s="102"/>
      <c r="CQ1974" s="102"/>
      <c r="CR1974" s="106">
        <v>3830182</v>
      </c>
      <c r="CS1974" s="106">
        <v>3834066</v>
      </c>
      <c r="CT1974" s="106">
        <v>3786229</v>
      </c>
      <c r="CU1974" s="106">
        <v>3665539</v>
      </c>
      <c r="CV1974" s="106">
        <v>3789481</v>
      </c>
      <c r="CW1974" s="106">
        <v>3732470</v>
      </c>
      <c r="CX1974" s="106">
        <v>3786947</v>
      </c>
      <c r="CY1974" s="106">
        <v>3838685</v>
      </c>
      <c r="CZ1974" s="106">
        <v>3840075</v>
      </c>
      <c r="DA1974" s="106">
        <v>3883337</v>
      </c>
      <c r="DB1974" s="106">
        <v>3697035</v>
      </c>
      <c r="DC1974" s="106">
        <v>3775917</v>
      </c>
      <c r="DD1974" s="106">
        <v>3971317</v>
      </c>
      <c r="DE1974" s="106">
        <v>4238186</v>
      </c>
      <c r="DF1974" s="106">
        <v>4397150</v>
      </c>
      <c r="DG1974" s="106">
        <v>4515187</v>
      </c>
      <c r="DH1974" s="106">
        <v>4701451</v>
      </c>
      <c r="DI1974" s="106">
        <v>5017414</v>
      </c>
      <c r="DJ1974" s="106">
        <v>5303179</v>
      </c>
      <c r="DK1974" s="106">
        <v>5164071</v>
      </c>
      <c r="DL1974" s="106">
        <v>5487429</v>
      </c>
      <c r="DM1974" s="106">
        <v>5335642</v>
      </c>
      <c r="DN1974" s="106">
        <v>5596100</v>
      </c>
      <c r="DO1974" s="106">
        <v>5875371</v>
      </c>
      <c r="DP1974" s="106">
        <v>5887282</v>
      </c>
      <c r="DQ1974" s="106">
        <v>5957500</v>
      </c>
      <c r="DR1974" s="106">
        <v>6012727</v>
      </c>
      <c r="DS1974" s="106">
        <v>6129969</v>
      </c>
      <c r="DT1974" s="106">
        <v>6239957</v>
      </c>
      <c r="DU1974" s="106">
        <v>6330890</v>
      </c>
      <c r="DV1974" s="106">
        <v>6449329</v>
      </c>
      <c r="DW1974" s="106">
        <v>6287621</v>
      </c>
      <c r="DX1974" s="106">
        <v>6384005</v>
      </c>
      <c r="DY1974" s="106"/>
      <c r="DZ1974" s="102"/>
      <c r="EA1974" s="102"/>
      <c r="EB1974" s="102"/>
      <c r="EC1974" s="102"/>
      <c r="ED1974" s="102"/>
      <c r="EE1974" s="102"/>
      <c r="EF1974" s="102"/>
      <c r="EG1974" s="102"/>
      <c r="EH1974" s="102"/>
      <c r="EI1974" s="102"/>
      <c r="EJ1974" s="102"/>
      <c r="EK1974" s="102"/>
      <c r="EL1974" s="102"/>
      <c r="EM1974" s="102"/>
      <c r="EN1974" s="102"/>
      <c r="EO1974" s="102"/>
      <c r="EP1974" s="102"/>
      <c r="EQ1974" s="102"/>
      <c r="ER1974" s="102"/>
      <c r="ES1974" s="102"/>
      <c r="ET1974" s="102"/>
      <c r="EU1974" s="102"/>
      <c r="EV1974" s="102"/>
      <c r="EW1974" s="102"/>
      <c r="EX1974" s="102"/>
      <c r="EY1974" s="102"/>
      <c r="EZ1974" s="102"/>
      <c r="FA1974" s="102"/>
      <c r="FB1974" s="102"/>
      <c r="FC1974" s="102"/>
      <c r="FD1974" s="102"/>
      <c r="FE1974" s="102"/>
      <c r="FF1974" s="102"/>
      <c r="FG1974" s="102"/>
      <c r="FH1974" s="102"/>
      <c r="FI1974" s="102"/>
      <c r="FJ1974" s="102"/>
      <c r="FK1974" s="102"/>
      <c r="FL1974" s="102"/>
      <c r="FM1974" s="102"/>
      <c r="FN1974" s="102"/>
      <c r="FO1974" s="102"/>
      <c r="FP1974" s="102"/>
      <c r="FQ1974" s="102"/>
      <c r="FR1974" s="102"/>
      <c r="FS1974" s="102"/>
      <c r="FT1974" s="102"/>
      <c r="FU1974" s="102"/>
      <c r="FV1974" s="102"/>
      <c r="FW1974" s="102"/>
      <c r="FX1974" s="102"/>
      <c r="FY1974" s="102"/>
      <c r="FZ1974" s="102"/>
      <c r="GA1974" s="102"/>
      <c r="GB1974" s="102"/>
      <c r="GC1974" s="102"/>
      <c r="GD1974" s="102"/>
      <c r="GE1974" s="102"/>
      <c r="GF1974" s="102"/>
      <c r="GG1974" s="102"/>
      <c r="GH1974" s="102"/>
      <c r="GI1974" s="102"/>
      <c r="GJ1974" s="102"/>
      <c r="GK1974" s="102"/>
      <c r="GL1974" s="102"/>
      <c r="GM1974" s="102"/>
      <c r="GN1974" s="102"/>
      <c r="GO1974" s="102"/>
      <c r="GP1974" s="102"/>
      <c r="GQ1974" s="102"/>
      <c r="GR1974" s="102"/>
      <c r="GS1974" s="102"/>
      <c r="GT1974" s="102"/>
      <c r="GU1974" s="102"/>
      <c r="GV1974" s="102"/>
      <c r="GW1974" s="102"/>
      <c r="GX1974" s="102"/>
    </row>
    <row r="1975" spans="1:206" hidden="1">
      <c r="A1975" s="97" t="s">
        <v>2703</v>
      </c>
      <c r="B1975" s="81" t="s">
        <v>657</v>
      </c>
      <c r="C1975" t="s">
        <v>714</v>
      </c>
      <c r="D1975" s="94" t="s">
        <v>2704</v>
      </c>
      <c r="E1975" s="97" t="s">
        <v>2709</v>
      </c>
      <c r="F1975" s="102"/>
      <c r="G1975" s="102"/>
      <c r="H1975" s="102"/>
      <c r="I1975" s="102"/>
      <c r="J1975" s="102"/>
      <c r="K1975" s="102"/>
      <c r="L1975" s="102"/>
      <c r="M1975" s="102"/>
      <c r="N1975" s="102"/>
      <c r="O1975" s="102"/>
      <c r="P1975" s="102"/>
      <c r="Q1975" s="102"/>
      <c r="R1975" s="102"/>
      <c r="S1975" s="102"/>
      <c r="T1975" s="102"/>
      <c r="U1975" s="102"/>
      <c r="V1975" s="102"/>
      <c r="W1975" s="102"/>
      <c r="X1975" s="102"/>
      <c r="Y1975" s="102"/>
      <c r="Z1975" s="102"/>
      <c r="AA1975" s="102"/>
      <c r="AB1975" s="102"/>
      <c r="AC1975" s="102"/>
      <c r="AD1975" s="102"/>
      <c r="AE1975" s="102"/>
      <c r="AF1975" s="102"/>
      <c r="AG1975" s="102"/>
      <c r="AH1975" s="102"/>
      <c r="AI1975" s="102"/>
      <c r="AJ1975" s="102"/>
      <c r="AK1975" s="102"/>
      <c r="AL1975" s="102"/>
      <c r="AM1975" s="102"/>
      <c r="AN1975" s="102"/>
      <c r="AO1975" s="102"/>
      <c r="AP1975" s="102"/>
      <c r="AQ1975" s="102"/>
      <c r="AR1975" s="102"/>
      <c r="AS1975" s="102"/>
      <c r="AT1975" s="102"/>
      <c r="AU1975" s="102"/>
      <c r="AV1975" s="102"/>
      <c r="AW1975" s="102"/>
      <c r="AX1975" s="102"/>
      <c r="AY1975" s="102"/>
      <c r="AZ1975" s="102"/>
      <c r="BA1975" s="102"/>
      <c r="BB1975" s="102"/>
      <c r="BC1975" s="102"/>
      <c r="BD1975" s="100"/>
      <c r="BE1975" s="102"/>
      <c r="BF1975" s="102"/>
      <c r="BG1975" s="102"/>
      <c r="BH1975" s="102"/>
      <c r="BI1975" s="100"/>
      <c r="BJ1975" s="102"/>
      <c r="BK1975" s="102"/>
      <c r="BL1975" s="102"/>
      <c r="BM1975" s="102"/>
      <c r="BN1975" s="102"/>
      <c r="BO1975" s="102"/>
      <c r="BP1975" s="102"/>
      <c r="BQ1975" s="102"/>
      <c r="BR1975" s="102"/>
      <c r="BS1975" s="102"/>
      <c r="BT1975" s="102"/>
      <c r="BU1975" s="102"/>
      <c r="BV1975" s="102"/>
      <c r="BW1975" s="102"/>
      <c r="BX1975" s="102"/>
      <c r="BY1975" s="102"/>
      <c r="BZ1975" s="102"/>
      <c r="CA1975" s="102"/>
      <c r="CB1975" s="102"/>
      <c r="CC1975" s="102"/>
      <c r="CD1975" s="102"/>
      <c r="CE1975" s="102"/>
      <c r="CF1975" s="102"/>
      <c r="CG1975" s="102"/>
      <c r="CH1975" s="102"/>
      <c r="CI1975" s="102"/>
      <c r="CJ1975" s="102"/>
      <c r="CK1975" s="102"/>
      <c r="CL1975" s="102"/>
      <c r="CM1975" s="102"/>
      <c r="CN1975" s="102"/>
      <c r="CO1975" s="102"/>
      <c r="CP1975" s="102"/>
      <c r="CQ1975" s="102"/>
      <c r="CR1975" s="106">
        <v>5054689</v>
      </c>
      <c r="CS1975" s="106">
        <v>5268873</v>
      </c>
      <c r="CT1975" s="106">
        <v>5596336</v>
      </c>
      <c r="CU1975" s="106">
        <v>5382404</v>
      </c>
      <c r="CV1975" s="106">
        <v>5520692</v>
      </c>
      <c r="CW1975" s="106">
        <v>5730957</v>
      </c>
      <c r="CX1975" s="106">
        <v>5897465</v>
      </c>
      <c r="CY1975" s="106">
        <v>5905714</v>
      </c>
      <c r="CZ1975" s="106">
        <v>6053354</v>
      </c>
      <c r="DA1975" s="106">
        <v>6075573</v>
      </c>
      <c r="DB1975" s="106">
        <v>6189075</v>
      </c>
      <c r="DC1975" s="106">
        <v>5880972</v>
      </c>
      <c r="DD1975" s="106">
        <v>6028585</v>
      </c>
      <c r="DE1975" s="106">
        <v>6487525</v>
      </c>
      <c r="DF1975" s="106">
        <v>6765523</v>
      </c>
      <c r="DG1975" s="106">
        <v>7123681</v>
      </c>
      <c r="DH1975" s="106">
        <v>7420026</v>
      </c>
      <c r="DI1975" s="106">
        <v>7892147</v>
      </c>
      <c r="DJ1975" s="106">
        <v>8308519</v>
      </c>
      <c r="DK1975" s="106">
        <v>8326783</v>
      </c>
      <c r="DL1975" s="106">
        <v>8996052</v>
      </c>
      <c r="DM1975" s="106">
        <v>8968356</v>
      </c>
      <c r="DN1975" s="106">
        <v>9341475</v>
      </c>
      <c r="DO1975" s="106">
        <v>9775913</v>
      </c>
      <c r="DP1975" s="106">
        <v>9880830</v>
      </c>
      <c r="DQ1975" s="106">
        <v>9879022</v>
      </c>
      <c r="DR1975" s="106">
        <v>9955222</v>
      </c>
      <c r="DS1975" s="106">
        <v>10150173</v>
      </c>
      <c r="DT1975" s="106">
        <v>10493040</v>
      </c>
      <c r="DU1975" s="106">
        <v>10545754</v>
      </c>
      <c r="DV1975" s="106">
        <v>10117703</v>
      </c>
      <c r="DW1975" s="106">
        <v>10728450</v>
      </c>
      <c r="DX1975" s="106">
        <v>10660354</v>
      </c>
      <c r="DY1975" s="106"/>
      <c r="DZ1975" s="102"/>
      <c r="EA1975" s="102"/>
      <c r="EB1975" s="102"/>
      <c r="EC1975" s="102"/>
      <c r="ED1975" s="102"/>
      <c r="EE1975" s="102"/>
      <c r="EF1975" s="102"/>
      <c r="EG1975" s="102"/>
      <c r="EH1975" s="102"/>
      <c r="EI1975" s="102"/>
      <c r="EJ1975" s="102"/>
      <c r="EK1975" s="102"/>
      <c r="EL1975" s="102"/>
      <c r="EM1975" s="102"/>
      <c r="EN1975" s="102"/>
      <c r="EO1975" s="102"/>
      <c r="EP1975" s="102"/>
      <c r="EQ1975" s="102"/>
      <c r="ER1975" s="102"/>
      <c r="ES1975" s="102"/>
      <c r="ET1975" s="102"/>
      <c r="EU1975" s="102"/>
      <c r="EV1975" s="102"/>
      <c r="EW1975" s="102"/>
      <c r="EX1975" s="102"/>
      <c r="EY1975" s="102"/>
      <c r="EZ1975" s="102"/>
      <c r="FA1975" s="102"/>
      <c r="FB1975" s="102"/>
      <c r="FC1975" s="102"/>
      <c r="FD1975" s="102"/>
      <c r="FE1975" s="102"/>
      <c r="FF1975" s="102"/>
      <c r="FG1975" s="102"/>
      <c r="FH1975" s="102"/>
      <c r="FI1975" s="102"/>
      <c r="FJ1975" s="102"/>
      <c r="FK1975" s="102"/>
      <c r="FL1975" s="102"/>
      <c r="FM1975" s="102"/>
      <c r="FN1975" s="102"/>
      <c r="FO1975" s="102"/>
      <c r="FP1975" s="102"/>
      <c r="FQ1975" s="102"/>
      <c r="FR1975" s="102"/>
      <c r="FS1975" s="102"/>
      <c r="FT1975" s="102"/>
      <c r="FU1975" s="102"/>
      <c r="FV1975" s="102"/>
      <c r="FW1975" s="102"/>
      <c r="FX1975" s="102"/>
      <c r="FY1975" s="102"/>
      <c r="FZ1975" s="102"/>
      <c r="GA1975" s="102"/>
      <c r="GB1975" s="102"/>
      <c r="GC1975" s="102"/>
      <c r="GD1975" s="102"/>
      <c r="GE1975" s="102"/>
      <c r="GF1975" s="102"/>
      <c r="GG1975" s="102"/>
      <c r="GH1975" s="102"/>
      <c r="GI1975" s="102"/>
      <c r="GJ1975" s="102"/>
      <c r="GK1975" s="102"/>
      <c r="GL1975" s="102"/>
      <c r="GM1975" s="102"/>
      <c r="GN1975" s="102"/>
      <c r="GO1975" s="102"/>
      <c r="GP1975" s="102"/>
      <c r="GQ1975" s="102"/>
      <c r="GR1975" s="102"/>
      <c r="GS1975" s="102"/>
      <c r="GT1975" s="102"/>
      <c r="GU1975" s="102"/>
      <c r="GV1975" s="102"/>
      <c r="GW1975" s="102"/>
      <c r="GX1975" s="102"/>
    </row>
    <row r="1976" spans="1:206" hidden="1">
      <c r="A1976" s="97" t="s">
        <v>2703</v>
      </c>
      <c r="B1976" s="81" t="s">
        <v>657</v>
      </c>
      <c r="C1976" t="s">
        <v>714</v>
      </c>
      <c r="D1976" s="94" t="s">
        <v>2704</v>
      </c>
      <c r="E1976" s="97" t="s">
        <v>2710</v>
      </c>
      <c r="F1976" s="102"/>
      <c r="G1976" s="102"/>
      <c r="H1976" s="102"/>
      <c r="I1976" s="102"/>
      <c r="J1976" s="102"/>
      <c r="K1976" s="102"/>
      <c r="L1976" s="102"/>
      <c r="M1976" s="102"/>
      <c r="N1976" s="102"/>
      <c r="O1976" s="102"/>
      <c r="P1976" s="102"/>
      <c r="Q1976" s="102"/>
      <c r="R1976" s="102"/>
      <c r="S1976" s="102"/>
      <c r="T1976" s="102"/>
      <c r="U1976" s="102"/>
      <c r="V1976" s="102"/>
      <c r="W1976" s="102"/>
      <c r="X1976" s="102"/>
      <c r="Y1976" s="102"/>
      <c r="Z1976" s="102"/>
      <c r="AA1976" s="102"/>
      <c r="AB1976" s="102"/>
      <c r="AC1976" s="102"/>
      <c r="AD1976" s="102"/>
      <c r="AE1976" s="102"/>
      <c r="AF1976" s="102"/>
      <c r="AG1976" s="102"/>
      <c r="AH1976" s="102"/>
      <c r="AI1976" s="102"/>
      <c r="AJ1976" s="102"/>
      <c r="AK1976" s="102"/>
      <c r="AL1976" s="102"/>
      <c r="AM1976" s="102"/>
      <c r="AN1976" s="102"/>
      <c r="AO1976" s="102"/>
      <c r="AP1976" s="102"/>
      <c r="AQ1976" s="102"/>
      <c r="AR1976" s="102"/>
      <c r="AS1976" s="102"/>
      <c r="AT1976" s="102"/>
      <c r="AU1976" s="102"/>
      <c r="AV1976" s="102"/>
      <c r="AW1976" s="102"/>
      <c r="AX1976" s="102"/>
      <c r="AY1976" s="102"/>
      <c r="AZ1976" s="102"/>
      <c r="BA1976" s="102"/>
      <c r="BB1976" s="102"/>
      <c r="BC1976" s="102"/>
      <c r="BD1976" s="100"/>
      <c r="BE1976" s="102"/>
      <c r="BF1976" s="102"/>
      <c r="BG1976" s="102"/>
      <c r="BH1976" s="102"/>
      <c r="BI1976" s="100"/>
      <c r="BJ1976" s="102"/>
      <c r="BK1976" s="102"/>
      <c r="BL1976" s="102"/>
      <c r="BM1976" s="102"/>
      <c r="BN1976" s="102"/>
      <c r="BO1976" s="102"/>
      <c r="BP1976" s="102"/>
      <c r="BQ1976" s="102"/>
      <c r="BR1976" s="102"/>
      <c r="BS1976" s="102"/>
      <c r="BT1976" s="102"/>
      <c r="BU1976" s="102"/>
      <c r="BV1976" s="102"/>
      <c r="BW1976" s="102"/>
      <c r="BX1976" s="102"/>
      <c r="BY1976" s="102"/>
      <c r="BZ1976" s="102"/>
      <c r="CA1976" s="102"/>
      <c r="CB1976" s="102"/>
      <c r="CC1976" s="102"/>
      <c r="CD1976" s="102"/>
      <c r="CE1976" s="102"/>
      <c r="CF1976" s="102"/>
      <c r="CG1976" s="102"/>
      <c r="CH1976" s="102"/>
      <c r="CI1976" s="102"/>
      <c r="CJ1976" s="102"/>
      <c r="CK1976" s="102"/>
      <c r="CL1976" s="102"/>
      <c r="CM1976" s="102"/>
      <c r="CN1976" s="102"/>
      <c r="CO1976" s="102"/>
      <c r="CP1976" s="102"/>
      <c r="CQ1976" s="102"/>
      <c r="CR1976" s="106">
        <f>SUM(CR1971:CR1975)</f>
        <v>33517106</v>
      </c>
      <c r="CS1976" s="106">
        <f t="shared" ref="CS1976:DX1976" si="129">SUM(CS1971:CS1975)</f>
        <v>34071069</v>
      </c>
      <c r="CT1976" s="106">
        <f t="shared" si="129"/>
        <v>34752347</v>
      </c>
      <c r="CU1976" s="106">
        <f t="shared" si="129"/>
        <v>34753460</v>
      </c>
      <c r="CV1976" s="106">
        <f t="shared" si="129"/>
        <v>35211422</v>
      </c>
      <c r="CW1976" s="106">
        <f t="shared" si="129"/>
        <v>35818108</v>
      </c>
      <c r="CX1976" s="106">
        <f t="shared" si="129"/>
        <v>36385436</v>
      </c>
      <c r="CY1976" s="106">
        <f t="shared" si="129"/>
        <v>36840295</v>
      </c>
      <c r="CZ1976" s="106">
        <f t="shared" si="129"/>
        <v>36899166</v>
      </c>
      <c r="DA1976" s="106">
        <f t="shared" si="129"/>
        <v>37319930</v>
      </c>
      <c r="DB1976" s="106">
        <f t="shared" si="129"/>
        <v>36521862</v>
      </c>
      <c r="DC1976" s="106">
        <f t="shared" si="129"/>
        <v>36179043</v>
      </c>
      <c r="DD1976" s="106">
        <f t="shared" si="129"/>
        <v>36822253</v>
      </c>
      <c r="DE1976" s="106">
        <f t="shared" si="129"/>
        <v>37635407</v>
      </c>
      <c r="DF1976" s="106">
        <f t="shared" si="129"/>
        <v>38329962</v>
      </c>
      <c r="DG1976" s="106">
        <f t="shared" si="129"/>
        <v>39062196</v>
      </c>
      <c r="DH1976" s="106">
        <f t="shared" si="129"/>
        <v>39959531</v>
      </c>
      <c r="DI1976" s="106">
        <f t="shared" si="129"/>
        <v>40589335</v>
      </c>
      <c r="DJ1976" s="106">
        <f t="shared" si="129"/>
        <v>41282426</v>
      </c>
      <c r="DK1976" s="106">
        <f t="shared" si="129"/>
        <v>41396653</v>
      </c>
      <c r="DL1976" s="106">
        <f t="shared" si="129"/>
        <v>42811842</v>
      </c>
      <c r="DM1976" s="106">
        <f t="shared" si="129"/>
        <v>42798996</v>
      </c>
      <c r="DN1976" s="106">
        <f t="shared" si="129"/>
        <v>43918826</v>
      </c>
      <c r="DO1976" s="106">
        <f t="shared" si="129"/>
        <v>45034179</v>
      </c>
      <c r="DP1976" s="106">
        <f t="shared" si="129"/>
        <v>45516776</v>
      </c>
      <c r="DQ1976" s="106">
        <f t="shared" si="129"/>
        <v>45597977</v>
      </c>
      <c r="DR1976" s="106">
        <f t="shared" si="129"/>
        <v>46351433</v>
      </c>
      <c r="DS1976" s="106">
        <f t="shared" si="129"/>
        <v>47345933</v>
      </c>
      <c r="DT1976" s="106">
        <f t="shared" si="129"/>
        <v>48876966</v>
      </c>
      <c r="DU1976" s="106">
        <f t="shared" si="129"/>
        <v>49544524</v>
      </c>
      <c r="DV1976" s="106">
        <f t="shared" si="129"/>
        <v>49774876</v>
      </c>
      <c r="DW1976" s="106">
        <f t="shared" si="129"/>
        <v>51451491</v>
      </c>
      <c r="DX1976" s="106">
        <f t="shared" si="129"/>
        <v>52274382</v>
      </c>
      <c r="DY1976" s="106"/>
      <c r="DZ1976" s="102"/>
      <c r="EA1976" s="102"/>
      <c r="EB1976" s="102"/>
      <c r="EC1976" s="102"/>
      <c r="ED1976" s="102"/>
      <c r="EE1976" s="102"/>
      <c r="EF1976" s="102"/>
      <c r="EG1976" s="102"/>
      <c r="EH1976" s="102"/>
      <c r="EI1976" s="102"/>
      <c r="EJ1976" s="102"/>
      <c r="EK1976" s="102"/>
      <c r="EL1976" s="102"/>
      <c r="EM1976" s="102"/>
      <c r="EN1976" s="102"/>
      <c r="EO1976" s="102"/>
      <c r="EP1976" s="102"/>
      <c r="EQ1976" s="102"/>
      <c r="ER1976" s="102"/>
      <c r="ES1976" s="102"/>
      <c r="ET1976" s="102"/>
      <c r="EU1976" s="102"/>
      <c r="EV1976" s="102"/>
      <c r="EW1976" s="102"/>
      <c r="EX1976" s="102"/>
      <c r="EY1976" s="102"/>
      <c r="EZ1976" s="102"/>
      <c r="FA1976" s="102"/>
      <c r="FB1976" s="102"/>
      <c r="FC1976" s="102"/>
      <c r="FD1976" s="102"/>
      <c r="FE1976" s="102"/>
      <c r="FF1976" s="102"/>
      <c r="FG1976" s="102"/>
      <c r="FH1976" s="102"/>
      <c r="FI1976" s="102"/>
      <c r="FJ1976" s="102"/>
      <c r="FK1976" s="102"/>
      <c r="FL1976" s="102"/>
      <c r="FM1976" s="102"/>
      <c r="FN1976" s="102"/>
      <c r="FO1976" s="102"/>
      <c r="FP1976" s="102"/>
      <c r="FQ1976" s="102"/>
      <c r="FR1976" s="102"/>
      <c r="FS1976" s="102"/>
      <c r="FT1976" s="102"/>
      <c r="FU1976" s="102"/>
      <c r="FV1976" s="102"/>
      <c r="FW1976" s="102"/>
      <c r="FX1976" s="102"/>
      <c r="FY1976" s="102"/>
      <c r="FZ1976" s="102"/>
      <c r="GA1976" s="102"/>
      <c r="GB1976" s="102"/>
      <c r="GC1976" s="102"/>
      <c r="GD1976" s="102"/>
      <c r="GE1976" s="102"/>
      <c r="GF1976" s="102"/>
      <c r="GG1976" s="102"/>
      <c r="GH1976" s="102"/>
      <c r="GI1976" s="102"/>
      <c r="GJ1976" s="102"/>
      <c r="GK1976" s="102"/>
      <c r="GL1976" s="102"/>
      <c r="GM1976" s="102"/>
      <c r="GN1976" s="102"/>
      <c r="GO1976" s="102"/>
      <c r="GP1976" s="102"/>
      <c r="GQ1976" s="102"/>
      <c r="GR1976" s="102"/>
      <c r="GS1976" s="102"/>
      <c r="GT1976" s="102"/>
      <c r="GU1976" s="102"/>
      <c r="GV1976" s="102"/>
      <c r="GW1976" s="102"/>
      <c r="GX1976" s="102"/>
    </row>
    <row r="1977" spans="1:206" hidden="1">
      <c r="A1977" s="101" t="s">
        <v>2703</v>
      </c>
      <c r="B1977" s="96" t="s">
        <v>657</v>
      </c>
      <c r="C1977" s="35" t="s">
        <v>714</v>
      </c>
      <c r="D1977" s="95" t="s">
        <v>2704</v>
      </c>
      <c r="E1977" s="101" t="s">
        <v>2711</v>
      </c>
      <c r="F1977" s="107"/>
      <c r="G1977" s="107"/>
      <c r="H1977" s="107"/>
      <c r="I1977" s="107"/>
      <c r="J1977" s="107"/>
      <c r="K1977" s="107"/>
      <c r="L1977" s="107"/>
      <c r="M1977" s="107"/>
      <c r="N1977" s="107"/>
      <c r="O1977" s="107"/>
      <c r="P1977" s="107"/>
      <c r="Q1977" s="107"/>
      <c r="R1977" s="107"/>
      <c r="S1977" s="107"/>
      <c r="T1977" s="107"/>
      <c r="U1977" s="107"/>
      <c r="V1977" s="107"/>
      <c r="W1977" s="107"/>
      <c r="X1977" s="107"/>
      <c r="Y1977" s="107"/>
      <c r="Z1977" s="107"/>
      <c r="AA1977" s="107"/>
      <c r="AB1977" s="107"/>
      <c r="AC1977" s="107"/>
      <c r="AD1977" s="107"/>
      <c r="AE1977" s="107"/>
      <c r="AF1977" s="107"/>
      <c r="AG1977" s="107"/>
      <c r="AH1977" s="107"/>
      <c r="AI1977" s="107"/>
      <c r="AJ1977" s="107"/>
      <c r="AK1977" s="107"/>
      <c r="AL1977" s="107"/>
      <c r="AM1977" s="107"/>
      <c r="AN1977" s="107"/>
      <c r="AO1977" s="107"/>
      <c r="AP1977" s="107"/>
      <c r="AQ1977" s="107"/>
      <c r="AR1977" s="107"/>
      <c r="AS1977" s="107"/>
      <c r="AT1977" s="107"/>
      <c r="AU1977" s="107"/>
      <c r="AV1977" s="107"/>
      <c r="AW1977" s="107"/>
      <c r="AX1977" s="107"/>
      <c r="AY1977" s="107"/>
      <c r="AZ1977" s="107"/>
      <c r="BA1977" s="107"/>
      <c r="BB1977" s="107"/>
      <c r="BC1977" s="107"/>
      <c r="BD1977" s="108"/>
      <c r="BE1977" s="107"/>
      <c r="BF1977" s="107"/>
      <c r="BG1977" s="107"/>
      <c r="BH1977" s="107"/>
      <c r="BI1977" s="108"/>
      <c r="BJ1977" s="107"/>
      <c r="BK1977" s="107"/>
      <c r="BL1977" s="107"/>
      <c r="BM1977" s="107"/>
      <c r="BN1977" s="107"/>
      <c r="BO1977" s="107"/>
      <c r="BP1977" s="107"/>
      <c r="BQ1977" s="107"/>
      <c r="BR1977" s="107"/>
      <c r="BS1977" s="107"/>
      <c r="BT1977" s="107"/>
      <c r="BU1977" s="107"/>
      <c r="BV1977" s="107"/>
      <c r="BW1977" s="107"/>
      <c r="BX1977" s="107"/>
      <c r="BY1977" s="107"/>
      <c r="BZ1977" s="107"/>
      <c r="CA1977" s="107"/>
      <c r="CB1977" s="107"/>
      <c r="CC1977" s="107"/>
      <c r="CD1977" s="107"/>
      <c r="CE1977" s="107"/>
      <c r="CF1977" s="107"/>
      <c r="CG1977" s="107"/>
      <c r="CH1977" s="107"/>
      <c r="CI1977" s="107"/>
      <c r="CJ1977" s="107"/>
      <c r="CK1977" s="107"/>
      <c r="CL1977" s="107"/>
      <c r="CM1977" s="107"/>
      <c r="CN1977" s="107"/>
      <c r="CO1977" s="107"/>
      <c r="CP1977" s="107"/>
      <c r="CQ1977" s="107"/>
      <c r="CR1977" s="109">
        <f>CR1971*0.00002388</f>
        <v>131.25584687999998</v>
      </c>
      <c r="CS1977" s="109">
        <f t="shared" ref="CS1977:DX1982" si="130">CS1971*0.00002388</f>
        <v>134.42176175999998</v>
      </c>
      <c r="CT1977" s="109">
        <f t="shared" si="130"/>
        <v>138.20239559999999</v>
      </c>
      <c r="CU1977" s="109">
        <f t="shared" si="130"/>
        <v>141.65721071999999</v>
      </c>
      <c r="CV1977" s="109">
        <f t="shared" si="130"/>
        <v>147.64012979999998</v>
      </c>
      <c r="CW1977" s="109">
        <f t="shared" si="130"/>
        <v>152.5837674</v>
      </c>
      <c r="CX1977" s="109">
        <f t="shared" si="130"/>
        <v>157.00708367999999</v>
      </c>
      <c r="CY1977" s="109">
        <f t="shared" si="130"/>
        <v>162.11403659999999</v>
      </c>
      <c r="CZ1977" s="109">
        <f t="shared" si="130"/>
        <v>163.02006767999998</v>
      </c>
      <c r="DA1977" s="109">
        <f t="shared" si="130"/>
        <v>166.99842791999998</v>
      </c>
      <c r="DB1977" s="109">
        <f t="shared" si="130"/>
        <v>157.24292255999998</v>
      </c>
      <c r="DC1977" s="109">
        <f t="shared" si="130"/>
        <v>161.52904823999998</v>
      </c>
      <c r="DD1977" s="109">
        <f t="shared" si="130"/>
        <v>166.90515263999998</v>
      </c>
      <c r="DE1977" s="109">
        <f t="shared" si="130"/>
        <v>170.61063611999998</v>
      </c>
      <c r="DF1977" s="109">
        <f t="shared" si="130"/>
        <v>177.52733483999998</v>
      </c>
      <c r="DG1977" s="109">
        <f t="shared" si="130"/>
        <v>181.59846887999998</v>
      </c>
      <c r="DH1977" s="109">
        <f t="shared" si="130"/>
        <v>185.99234111999999</v>
      </c>
      <c r="DI1977" s="109">
        <f t="shared" si="130"/>
        <v>186.62107763999998</v>
      </c>
      <c r="DJ1977" s="109">
        <f t="shared" si="130"/>
        <v>191.05382651999997</v>
      </c>
      <c r="DK1977" s="109">
        <f t="shared" si="130"/>
        <v>196.76768963999999</v>
      </c>
      <c r="DL1977" s="109">
        <f t="shared" si="130"/>
        <v>199.39881191999999</v>
      </c>
      <c r="DM1977" s="109">
        <f t="shared" si="130"/>
        <v>206.8878426</v>
      </c>
      <c r="DN1977" s="109">
        <f t="shared" si="130"/>
        <v>217.40022456</v>
      </c>
      <c r="DO1977" s="109">
        <f t="shared" si="130"/>
        <v>223.48363067999998</v>
      </c>
      <c r="DP1977" s="109">
        <f t="shared" si="130"/>
        <v>225.00282851999998</v>
      </c>
      <c r="DQ1977" s="109">
        <f t="shared" si="130"/>
        <v>229.04418419999999</v>
      </c>
      <c r="DR1977" s="109">
        <f t="shared" si="130"/>
        <v>231.87711635999997</v>
      </c>
      <c r="DS1977" s="109">
        <f t="shared" si="130"/>
        <v>236.35807895999997</v>
      </c>
      <c r="DT1977" s="109">
        <f t="shared" si="130"/>
        <v>240.22093163999998</v>
      </c>
      <c r="DU1977" s="109">
        <f t="shared" si="130"/>
        <v>246.14021051999998</v>
      </c>
      <c r="DV1977" s="109">
        <f t="shared" si="130"/>
        <v>255.97189307999997</v>
      </c>
      <c r="DW1977" s="109">
        <f t="shared" si="130"/>
        <v>266.12674368</v>
      </c>
      <c r="DX1977" s="109">
        <f t="shared" si="130"/>
        <v>272.49286511999998</v>
      </c>
      <c r="DY1977" s="109"/>
      <c r="DZ1977" s="107"/>
      <c r="EA1977" s="107"/>
      <c r="EB1977" s="107"/>
      <c r="EC1977" s="107"/>
      <c r="ED1977" s="107"/>
      <c r="EE1977" s="107"/>
      <c r="EF1977" s="107"/>
      <c r="EG1977" s="107"/>
      <c r="EH1977" s="107"/>
      <c r="EI1977" s="107"/>
      <c r="EJ1977" s="107"/>
      <c r="EK1977" s="107"/>
      <c r="EL1977" s="107"/>
      <c r="EM1977" s="107"/>
      <c r="EN1977" s="107"/>
      <c r="EO1977" s="107"/>
      <c r="EP1977" s="107"/>
      <c r="EQ1977" s="107"/>
      <c r="ER1977" s="107"/>
      <c r="ES1977" s="107"/>
      <c r="ET1977" s="107"/>
      <c r="EU1977" s="107"/>
      <c r="EV1977" s="107"/>
      <c r="EW1977" s="107"/>
      <c r="EX1977" s="107"/>
      <c r="EY1977" s="107"/>
      <c r="EZ1977" s="107"/>
      <c r="FA1977" s="107"/>
      <c r="FB1977" s="107"/>
      <c r="FC1977" s="107"/>
      <c r="FD1977" s="107"/>
      <c r="FE1977" s="107"/>
      <c r="FF1977" s="107"/>
      <c r="FG1977" s="107"/>
      <c r="FH1977" s="107"/>
      <c r="FI1977" s="107"/>
      <c r="FJ1977" s="107"/>
      <c r="FK1977" s="107"/>
      <c r="FL1977" s="107"/>
      <c r="FM1977" s="107"/>
      <c r="FN1977" s="107"/>
      <c r="FO1977" s="107"/>
      <c r="FP1977" s="107"/>
      <c r="FQ1977" s="107"/>
      <c r="FR1977" s="107"/>
      <c r="FS1977" s="107"/>
      <c r="FT1977" s="107"/>
      <c r="FU1977" s="107"/>
      <c r="FV1977" s="107"/>
      <c r="FW1977" s="107"/>
      <c r="FX1977" s="107"/>
      <c r="FY1977" s="107"/>
      <c r="FZ1977" s="107"/>
      <c r="GA1977" s="107"/>
      <c r="GB1977" s="107"/>
      <c r="GC1977" s="107"/>
      <c r="GD1977" s="107"/>
      <c r="GE1977" s="107"/>
      <c r="GF1977" s="107"/>
      <c r="GG1977" s="107"/>
      <c r="GH1977" s="107"/>
      <c r="GI1977" s="107"/>
      <c r="GJ1977" s="107"/>
      <c r="GK1977" s="107"/>
      <c r="GL1977" s="107"/>
      <c r="GM1977" s="107"/>
      <c r="GN1977" s="107"/>
      <c r="GO1977" s="107"/>
      <c r="GP1977" s="107"/>
      <c r="GQ1977" s="107"/>
      <c r="GR1977" s="107"/>
      <c r="GS1977" s="107"/>
      <c r="GT1977" s="107"/>
      <c r="GU1977" s="107"/>
      <c r="GV1977" s="107"/>
      <c r="GW1977" s="107"/>
      <c r="GX1977" s="107"/>
    </row>
    <row r="1978" spans="1:206" hidden="1">
      <c r="A1978" s="101" t="s">
        <v>2703</v>
      </c>
      <c r="B1978" s="96" t="s">
        <v>657</v>
      </c>
      <c r="C1978" s="35" t="s">
        <v>714</v>
      </c>
      <c r="D1978" s="95" t="s">
        <v>2704</v>
      </c>
      <c r="E1978" s="101" t="s">
        <v>2712</v>
      </c>
      <c r="F1978" s="107"/>
      <c r="G1978" s="107"/>
      <c r="H1978" s="107"/>
      <c r="I1978" s="107"/>
      <c r="J1978" s="107"/>
      <c r="K1978" s="107"/>
      <c r="L1978" s="107"/>
      <c r="M1978" s="107"/>
      <c r="N1978" s="107"/>
      <c r="O1978" s="107"/>
      <c r="P1978" s="107"/>
      <c r="Q1978" s="107"/>
      <c r="R1978" s="107"/>
      <c r="S1978" s="107"/>
      <c r="T1978" s="107"/>
      <c r="U1978" s="107"/>
      <c r="V1978" s="107"/>
      <c r="W1978" s="107"/>
      <c r="X1978" s="107"/>
      <c r="Y1978" s="107"/>
      <c r="Z1978" s="107"/>
      <c r="AA1978" s="107"/>
      <c r="AB1978" s="107"/>
      <c r="AC1978" s="107"/>
      <c r="AD1978" s="107"/>
      <c r="AE1978" s="107"/>
      <c r="AF1978" s="107"/>
      <c r="AG1978" s="107"/>
      <c r="AH1978" s="107"/>
      <c r="AI1978" s="107"/>
      <c r="AJ1978" s="107"/>
      <c r="AK1978" s="107"/>
      <c r="AL1978" s="107"/>
      <c r="AM1978" s="107"/>
      <c r="AN1978" s="107"/>
      <c r="AO1978" s="107"/>
      <c r="AP1978" s="107"/>
      <c r="AQ1978" s="107"/>
      <c r="AR1978" s="107"/>
      <c r="AS1978" s="107"/>
      <c r="AT1978" s="107"/>
      <c r="AU1978" s="107"/>
      <c r="AV1978" s="107"/>
      <c r="AW1978" s="107"/>
      <c r="AX1978" s="107"/>
      <c r="AY1978" s="107"/>
      <c r="AZ1978" s="107"/>
      <c r="BA1978" s="107"/>
      <c r="BB1978" s="107"/>
      <c r="BC1978" s="107"/>
      <c r="BD1978" s="108"/>
      <c r="BE1978" s="107"/>
      <c r="BF1978" s="107"/>
      <c r="BG1978" s="107"/>
      <c r="BH1978" s="107"/>
      <c r="BI1978" s="108"/>
      <c r="BJ1978" s="107"/>
      <c r="BK1978" s="107"/>
      <c r="BL1978" s="107"/>
      <c r="BM1978" s="107"/>
      <c r="BN1978" s="107"/>
      <c r="BO1978" s="107"/>
      <c r="BP1978" s="107"/>
      <c r="BQ1978" s="107"/>
      <c r="BR1978" s="107"/>
      <c r="BS1978" s="107"/>
      <c r="BT1978" s="107"/>
      <c r="BU1978" s="107"/>
      <c r="BV1978" s="107"/>
      <c r="BW1978" s="107"/>
      <c r="BX1978" s="107"/>
      <c r="BY1978" s="107"/>
      <c r="BZ1978" s="107"/>
      <c r="CA1978" s="107"/>
      <c r="CB1978" s="107"/>
      <c r="CC1978" s="107"/>
      <c r="CD1978" s="107"/>
      <c r="CE1978" s="107"/>
      <c r="CF1978" s="107"/>
      <c r="CG1978" s="107"/>
      <c r="CH1978" s="107"/>
      <c r="CI1978" s="107"/>
      <c r="CJ1978" s="107"/>
      <c r="CK1978" s="107"/>
      <c r="CL1978" s="107"/>
      <c r="CM1978" s="107"/>
      <c r="CN1978" s="107"/>
      <c r="CO1978" s="107"/>
      <c r="CP1978" s="107"/>
      <c r="CQ1978" s="107"/>
      <c r="CR1978" s="109">
        <f t="shared" ref="CR1978:DG1981" si="131">CR1972*0.00002388</f>
        <v>434.75615171999999</v>
      </c>
      <c r="CS1978" s="109">
        <f t="shared" si="131"/>
        <v>440.15415407999996</v>
      </c>
      <c r="CT1978" s="109">
        <f t="shared" si="131"/>
        <v>444.04442099999994</v>
      </c>
      <c r="CU1978" s="109">
        <f t="shared" si="131"/>
        <v>445.89533591999998</v>
      </c>
      <c r="CV1978" s="109">
        <f t="shared" si="131"/>
        <v>448.43034119999999</v>
      </c>
      <c r="CW1978" s="109">
        <f t="shared" si="131"/>
        <v>453.11894039999999</v>
      </c>
      <c r="CX1978" s="109">
        <f t="shared" si="131"/>
        <v>457.08743819999995</v>
      </c>
      <c r="CY1978" s="109">
        <f t="shared" si="131"/>
        <v>460.69931207999997</v>
      </c>
      <c r="CZ1978" s="109">
        <f t="shared" si="131"/>
        <v>459.67063331999998</v>
      </c>
      <c r="DA1978" s="109">
        <f t="shared" si="131"/>
        <v>462.28745147999996</v>
      </c>
      <c r="DB1978" s="109">
        <f t="shared" si="131"/>
        <v>454.44411323999998</v>
      </c>
      <c r="DC1978" s="109">
        <f t="shared" si="131"/>
        <v>447.39299399999999</v>
      </c>
      <c r="DD1978" s="109">
        <f t="shared" si="131"/>
        <v>448.57151975999994</v>
      </c>
      <c r="DE1978" s="109">
        <f t="shared" si="131"/>
        <v>446.45131007999998</v>
      </c>
      <c r="DF1978" s="109">
        <f t="shared" si="131"/>
        <v>443.77128155999998</v>
      </c>
      <c r="DG1978" s="109">
        <f t="shared" si="131"/>
        <v>444.46041059999999</v>
      </c>
      <c r="DH1978" s="109">
        <f t="shared" si="130"/>
        <v>448.27084667999998</v>
      </c>
      <c r="DI1978" s="109">
        <f t="shared" si="130"/>
        <v>443.42089031999996</v>
      </c>
      <c r="DJ1978" s="109">
        <f t="shared" si="130"/>
        <v>437.42505215999995</v>
      </c>
      <c r="DK1978" s="109">
        <f t="shared" si="130"/>
        <v>434.72661215999995</v>
      </c>
      <c r="DL1978" s="109">
        <f t="shared" si="130"/>
        <v>438.86315351999997</v>
      </c>
      <c r="DM1978" s="109">
        <f t="shared" si="130"/>
        <v>434.23473191999994</v>
      </c>
      <c r="DN1978" s="109">
        <f t="shared" si="130"/>
        <v>432.47436995999999</v>
      </c>
      <c r="DO1978" s="109">
        <f t="shared" si="130"/>
        <v>435.1524642</v>
      </c>
      <c r="DP1978" s="109">
        <f t="shared" si="130"/>
        <v>442.54062575999995</v>
      </c>
      <c r="DQ1978" s="109">
        <f t="shared" si="130"/>
        <v>436.27838231999999</v>
      </c>
      <c r="DR1978" s="109">
        <f t="shared" si="130"/>
        <v>446.41357967999994</v>
      </c>
      <c r="DS1978" s="109">
        <f t="shared" si="130"/>
        <v>458.1613218</v>
      </c>
      <c r="DT1978" s="109">
        <f t="shared" si="130"/>
        <v>474.19533287999997</v>
      </c>
      <c r="DU1978" s="109">
        <f t="shared" si="130"/>
        <v>478.51782779999996</v>
      </c>
      <c r="DV1978" s="109">
        <f t="shared" si="130"/>
        <v>480.24463835999995</v>
      </c>
      <c r="DW1978" s="109">
        <f t="shared" si="130"/>
        <v>496.63283759999996</v>
      </c>
      <c r="DX1978" s="109">
        <f t="shared" si="130"/>
        <v>511.87228943999997</v>
      </c>
      <c r="DY1978" s="109"/>
      <c r="DZ1978" s="107"/>
      <c r="EA1978" s="107"/>
      <c r="EB1978" s="107"/>
      <c r="EC1978" s="107"/>
      <c r="ED1978" s="107"/>
      <c r="EE1978" s="107"/>
      <c r="EF1978" s="107"/>
      <c r="EG1978" s="107"/>
      <c r="EH1978" s="107"/>
      <c r="EI1978" s="107"/>
      <c r="EJ1978" s="107"/>
      <c r="EK1978" s="107"/>
      <c r="EL1978" s="107"/>
      <c r="EM1978" s="107"/>
      <c r="EN1978" s="107"/>
      <c r="EO1978" s="107"/>
      <c r="EP1978" s="107"/>
      <c r="EQ1978" s="107"/>
      <c r="ER1978" s="107"/>
      <c r="ES1978" s="107"/>
      <c r="ET1978" s="107"/>
      <c r="EU1978" s="107"/>
      <c r="EV1978" s="107"/>
      <c r="EW1978" s="107"/>
      <c r="EX1978" s="107"/>
      <c r="EY1978" s="107"/>
      <c r="EZ1978" s="107"/>
      <c r="FA1978" s="107"/>
      <c r="FB1978" s="107"/>
      <c r="FC1978" s="107"/>
      <c r="FD1978" s="107"/>
      <c r="FE1978" s="107"/>
      <c r="FF1978" s="107"/>
      <c r="FG1978" s="107"/>
      <c r="FH1978" s="107"/>
      <c r="FI1978" s="107"/>
      <c r="FJ1978" s="107"/>
      <c r="FK1978" s="107"/>
      <c r="FL1978" s="107"/>
      <c r="FM1978" s="107"/>
      <c r="FN1978" s="107"/>
      <c r="FO1978" s="107"/>
      <c r="FP1978" s="107"/>
      <c r="FQ1978" s="107"/>
      <c r="FR1978" s="107"/>
      <c r="FS1978" s="107"/>
      <c r="FT1978" s="107"/>
      <c r="FU1978" s="107"/>
      <c r="FV1978" s="107"/>
      <c r="FW1978" s="107"/>
      <c r="FX1978" s="107"/>
      <c r="FY1978" s="107"/>
      <c r="FZ1978" s="107"/>
      <c r="GA1978" s="107"/>
      <c r="GB1978" s="107"/>
      <c r="GC1978" s="107"/>
      <c r="GD1978" s="107"/>
      <c r="GE1978" s="107"/>
      <c r="GF1978" s="107"/>
      <c r="GG1978" s="107"/>
      <c r="GH1978" s="107"/>
      <c r="GI1978" s="107"/>
      <c r="GJ1978" s="107"/>
      <c r="GK1978" s="107"/>
      <c r="GL1978" s="107"/>
      <c r="GM1978" s="107"/>
      <c r="GN1978" s="107"/>
      <c r="GO1978" s="107"/>
      <c r="GP1978" s="107"/>
      <c r="GQ1978" s="107"/>
      <c r="GR1978" s="107"/>
      <c r="GS1978" s="107"/>
      <c r="GT1978" s="107"/>
      <c r="GU1978" s="107"/>
      <c r="GV1978" s="107"/>
      <c r="GW1978" s="107"/>
      <c r="GX1978" s="107"/>
    </row>
    <row r="1979" spans="1:206" hidden="1">
      <c r="A1979" s="101" t="s">
        <v>2703</v>
      </c>
      <c r="B1979" s="96" t="s">
        <v>657</v>
      </c>
      <c r="C1979" s="35" t="s">
        <v>714</v>
      </c>
      <c r="D1979" s="95" t="s">
        <v>2704</v>
      </c>
      <c r="E1979" s="101" t="s">
        <v>2713</v>
      </c>
      <c r="F1979" s="107"/>
      <c r="G1979" s="107"/>
      <c r="H1979" s="107"/>
      <c r="I1979" s="107"/>
      <c r="J1979" s="107"/>
      <c r="K1979" s="107"/>
      <c r="L1979" s="107"/>
      <c r="M1979" s="107"/>
      <c r="N1979" s="107"/>
      <c r="O1979" s="107"/>
      <c r="P1979" s="107"/>
      <c r="Q1979" s="107"/>
      <c r="R1979" s="107"/>
      <c r="S1979" s="107"/>
      <c r="T1979" s="107"/>
      <c r="U1979" s="107"/>
      <c r="V1979" s="107"/>
      <c r="W1979" s="107"/>
      <c r="X1979" s="107"/>
      <c r="Y1979" s="107"/>
      <c r="Z1979" s="107"/>
      <c r="AA1979" s="107"/>
      <c r="AB1979" s="107"/>
      <c r="AC1979" s="107"/>
      <c r="AD1979" s="107"/>
      <c r="AE1979" s="107"/>
      <c r="AF1979" s="107"/>
      <c r="AG1979" s="107"/>
      <c r="AH1979" s="107"/>
      <c r="AI1979" s="107"/>
      <c r="AJ1979" s="107"/>
      <c r="AK1979" s="107"/>
      <c r="AL1979" s="107"/>
      <c r="AM1979" s="107"/>
      <c r="AN1979" s="107"/>
      <c r="AO1979" s="107"/>
      <c r="AP1979" s="107"/>
      <c r="AQ1979" s="107"/>
      <c r="AR1979" s="107"/>
      <c r="AS1979" s="107"/>
      <c r="AT1979" s="107"/>
      <c r="AU1979" s="107"/>
      <c r="AV1979" s="107"/>
      <c r="AW1979" s="107"/>
      <c r="AX1979" s="107"/>
      <c r="AY1979" s="107"/>
      <c r="AZ1979" s="107"/>
      <c r="BA1979" s="107"/>
      <c r="BB1979" s="107"/>
      <c r="BC1979" s="107"/>
      <c r="BD1979" s="108"/>
      <c r="BE1979" s="107"/>
      <c r="BF1979" s="107"/>
      <c r="BG1979" s="107"/>
      <c r="BH1979" s="107"/>
      <c r="BI1979" s="108"/>
      <c r="BJ1979" s="107"/>
      <c r="BK1979" s="107"/>
      <c r="BL1979" s="107"/>
      <c r="BM1979" s="107"/>
      <c r="BN1979" s="107"/>
      <c r="BO1979" s="107"/>
      <c r="BP1979" s="107"/>
      <c r="BQ1979" s="107"/>
      <c r="BR1979" s="107"/>
      <c r="BS1979" s="107"/>
      <c r="BT1979" s="107"/>
      <c r="BU1979" s="107"/>
      <c r="BV1979" s="107"/>
      <c r="BW1979" s="107"/>
      <c r="BX1979" s="107"/>
      <c r="BY1979" s="107"/>
      <c r="BZ1979" s="107"/>
      <c r="CA1979" s="107"/>
      <c r="CB1979" s="107"/>
      <c r="CC1979" s="107"/>
      <c r="CD1979" s="107"/>
      <c r="CE1979" s="107"/>
      <c r="CF1979" s="107"/>
      <c r="CG1979" s="107"/>
      <c r="CH1979" s="107"/>
      <c r="CI1979" s="107"/>
      <c r="CJ1979" s="107"/>
      <c r="CK1979" s="107"/>
      <c r="CL1979" s="107"/>
      <c r="CM1979" s="107"/>
      <c r="CN1979" s="107"/>
      <c r="CO1979" s="107"/>
      <c r="CP1979" s="107"/>
      <c r="CQ1979" s="107"/>
      <c r="CR1979" s="109">
        <f t="shared" si="131"/>
        <v>22.205773199999999</v>
      </c>
      <c r="CS1979" s="109">
        <f t="shared" si="130"/>
        <v>21.663028559999997</v>
      </c>
      <c r="CT1979" s="109">
        <f t="shared" si="130"/>
        <v>23.583577559999998</v>
      </c>
      <c r="CU1979" s="109">
        <f t="shared" si="130"/>
        <v>26.295199319999998</v>
      </c>
      <c r="CV1979" s="109">
        <f t="shared" si="130"/>
        <v>22.451355119999999</v>
      </c>
      <c r="CW1979" s="109">
        <f t="shared" si="130"/>
        <v>23.647074479999997</v>
      </c>
      <c r="CX1979" s="109">
        <f t="shared" si="130"/>
        <v>23.525931239999998</v>
      </c>
      <c r="CY1979" s="109">
        <f t="shared" si="130"/>
        <v>24.2366478</v>
      </c>
      <c r="CZ1979" s="109">
        <f t="shared" si="130"/>
        <v>22.206298559999997</v>
      </c>
      <c r="DA1979" s="109">
        <f t="shared" si="130"/>
        <v>24.095278199999999</v>
      </c>
      <c r="DB1979" s="109">
        <f t="shared" si="130"/>
        <v>24.374721959999999</v>
      </c>
      <c r="DC1979" s="109">
        <f t="shared" si="130"/>
        <v>24.42699528</v>
      </c>
      <c r="DD1979" s="109">
        <f t="shared" si="130"/>
        <v>25.041069479999997</v>
      </c>
      <c r="DE1979" s="109">
        <f t="shared" si="130"/>
        <v>25.541594279999998</v>
      </c>
      <c r="DF1979" s="109">
        <f t="shared" si="130"/>
        <v>27.45624492</v>
      </c>
      <c r="DG1979" s="109">
        <f t="shared" si="130"/>
        <v>28.810193159999997</v>
      </c>
      <c r="DH1979" s="109">
        <f t="shared" si="130"/>
        <v>30.509541719999998</v>
      </c>
      <c r="DI1979" s="109">
        <f t="shared" si="130"/>
        <v>30.951035159999996</v>
      </c>
      <c r="DJ1979" s="109">
        <f t="shared" si="130"/>
        <v>32.298105960000001</v>
      </c>
      <c r="DK1979" s="109">
        <f t="shared" si="130"/>
        <v>34.896178319999997</v>
      </c>
      <c r="DL1979" s="109">
        <f t="shared" si="130"/>
        <v>38.219295239999994</v>
      </c>
      <c r="DM1979" s="109">
        <f t="shared" si="130"/>
        <v>39.337977719999998</v>
      </c>
      <c r="DN1979" s="109">
        <f t="shared" si="130"/>
        <v>42.197679359999995</v>
      </c>
      <c r="DO1979" s="109">
        <f t="shared" si="130"/>
        <v>43.027437719999995</v>
      </c>
      <c r="DP1979" s="109">
        <f t="shared" si="130"/>
        <v>42.854642039999995</v>
      </c>
      <c r="DQ1979" s="109">
        <f t="shared" si="130"/>
        <v>45.380978879999994</v>
      </c>
      <c r="DR1979" s="109">
        <f t="shared" si="130"/>
        <v>47.266901879999999</v>
      </c>
      <c r="DS1979" s="109">
        <f t="shared" si="130"/>
        <v>47.331688319999998</v>
      </c>
      <c r="DT1979" s="109">
        <f t="shared" si="130"/>
        <v>53.181715199999999</v>
      </c>
      <c r="DU1979" s="109">
        <f t="shared" si="130"/>
        <v>55.450936079999998</v>
      </c>
      <c r="DV1979" s="109">
        <f t="shared" si="130"/>
        <v>56.786783279999995</v>
      </c>
      <c r="DW1979" s="109">
        <f t="shared" si="130"/>
        <v>59.558248319999997</v>
      </c>
      <c r="DX1979" s="109">
        <f t="shared" si="130"/>
        <v>56.927794679999998</v>
      </c>
      <c r="DY1979" s="109"/>
      <c r="DZ1979" s="107"/>
      <c r="EA1979" s="107"/>
      <c r="EB1979" s="107"/>
      <c r="EC1979" s="107"/>
      <c r="ED1979" s="107"/>
      <c r="EE1979" s="107"/>
      <c r="EF1979" s="107"/>
      <c r="EG1979" s="107"/>
      <c r="EH1979" s="107"/>
      <c r="EI1979" s="107"/>
      <c r="EJ1979" s="107"/>
      <c r="EK1979" s="107"/>
      <c r="EL1979" s="107"/>
      <c r="EM1979" s="107"/>
      <c r="EN1979" s="107"/>
      <c r="EO1979" s="107"/>
      <c r="EP1979" s="107"/>
      <c r="EQ1979" s="107"/>
      <c r="ER1979" s="107"/>
      <c r="ES1979" s="107"/>
      <c r="ET1979" s="107"/>
      <c r="EU1979" s="107"/>
      <c r="EV1979" s="107"/>
      <c r="EW1979" s="107"/>
      <c r="EX1979" s="107"/>
      <c r="EY1979" s="107"/>
      <c r="EZ1979" s="107"/>
      <c r="FA1979" s="107"/>
      <c r="FB1979" s="107"/>
      <c r="FC1979" s="107"/>
      <c r="FD1979" s="107"/>
      <c r="FE1979" s="107"/>
      <c r="FF1979" s="107"/>
      <c r="FG1979" s="107"/>
      <c r="FH1979" s="107"/>
      <c r="FI1979" s="107"/>
      <c r="FJ1979" s="107"/>
      <c r="FK1979" s="107"/>
      <c r="FL1979" s="107"/>
      <c r="FM1979" s="107"/>
      <c r="FN1979" s="107"/>
      <c r="FO1979" s="107"/>
      <c r="FP1979" s="107"/>
      <c r="FQ1979" s="107"/>
      <c r="FR1979" s="107"/>
      <c r="FS1979" s="107"/>
      <c r="FT1979" s="107"/>
      <c r="FU1979" s="107"/>
      <c r="FV1979" s="107"/>
      <c r="FW1979" s="107"/>
      <c r="FX1979" s="107"/>
      <c r="FY1979" s="107"/>
      <c r="FZ1979" s="107"/>
      <c r="GA1979" s="107"/>
      <c r="GB1979" s="107"/>
      <c r="GC1979" s="107"/>
      <c r="GD1979" s="107"/>
      <c r="GE1979" s="107"/>
      <c r="GF1979" s="107"/>
      <c r="GG1979" s="107"/>
      <c r="GH1979" s="107"/>
      <c r="GI1979" s="107"/>
      <c r="GJ1979" s="107"/>
      <c r="GK1979" s="107"/>
      <c r="GL1979" s="107"/>
      <c r="GM1979" s="107"/>
      <c r="GN1979" s="107"/>
      <c r="GO1979" s="107"/>
      <c r="GP1979" s="107"/>
      <c r="GQ1979" s="107"/>
      <c r="GR1979" s="107"/>
      <c r="GS1979" s="107"/>
      <c r="GT1979" s="107"/>
      <c r="GU1979" s="107"/>
      <c r="GV1979" s="107"/>
      <c r="GW1979" s="107"/>
      <c r="GX1979" s="107"/>
    </row>
    <row r="1980" spans="1:206" hidden="1">
      <c r="A1980" s="101" t="s">
        <v>2703</v>
      </c>
      <c r="B1980" s="96" t="s">
        <v>657</v>
      </c>
      <c r="C1980" s="35" t="s">
        <v>714</v>
      </c>
      <c r="D1980" s="95" t="s">
        <v>2704</v>
      </c>
      <c r="E1980" s="101" t="s">
        <v>2714</v>
      </c>
      <c r="F1980" s="107"/>
      <c r="G1980" s="107"/>
      <c r="H1980" s="107"/>
      <c r="I1980" s="107"/>
      <c r="J1980" s="107"/>
      <c r="K1980" s="107"/>
      <c r="L1980" s="107"/>
      <c r="M1980" s="107"/>
      <c r="N1980" s="107"/>
      <c r="O1980" s="107"/>
      <c r="P1980" s="107"/>
      <c r="Q1980" s="107"/>
      <c r="R1980" s="107"/>
      <c r="S1980" s="107"/>
      <c r="T1980" s="107"/>
      <c r="U1980" s="107"/>
      <c r="V1980" s="107"/>
      <c r="W1980" s="107"/>
      <c r="X1980" s="107"/>
      <c r="Y1980" s="107"/>
      <c r="Z1980" s="107"/>
      <c r="AA1980" s="107"/>
      <c r="AB1980" s="107"/>
      <c r="AC1980" s="107"/>
      <c r="AD1980" s="107"/>
      <c r="AE1980" s="107"/>
      <c r="AF1980" s="107"/>
      <c r="AG1980" s="107"/>
      <c r="AH1980" s="107"/>
      <c r="AI1980" s="107"/>
      <c r="AJ1980" s="107"/>
      <c r="AK1980" s="107"/>
      <c r="AL1980" s="107"/>
      <c r="AM1980" s="107"/>
      <c r="AN1980" s="107"/>
      <c r="AO1980" s="107"/>
      <c r="AP1980" s="107"/>
      <c r="AQ1980" s="107"/>
      <c r="AR1980" s="107"/>
      <c r="AS1980" s="107"/>
      <c r="AT1980" s="107"/>
      <c r="AU1980" s="107"/>
      <c r="AV1980" s="107"/>
      <c r="AW1980" s="107"/>
      <c r="AX1980" s="107"/>
      <c r="AY1980" s="107"/>
      <c r="AZ1980" s="107"/>
      <c r="BA1980" s="107"/>
      <c r="BB1980" s="107"/>
      <c r="BC1980" s="107"/>
      <c r="BD1980" s="108"/>
      <c r="BE1980" s="107"/>
      <c r="BF1980" s="107"/>
      <c r="BG1980" s="107"/>
      <c r="BH1980" s="107"/>
      <c r="BI1980" s="108"/>
      <c r="BJ1980" s="107"/>
      <c r="BK1980" s="107"/>
      <c r="BL1980" s="107"/>
      <c r="BM1980" s="107"/>
      <c r="BN1980" s="107"/>
      <c r="BO1980" s="107"/>
      <c r="BP1980" s="107"/>
      <c r="BQ1980" s="107"/>
      <c r="BR1980" s="107"/>
      <c r="BS1980" s="107"/>
      <c r="BT1980" s="107"/>
      <c r="BU1980" s="107"/>
      <c r="BV1980" s="107"/>
      <c r="BW1980" s="107"/>
      <c r="BX1980" s="107"/>
      <c r="BY1980" s="107"/>
      <c r="BZ1980" s="107"/>
      <c r="CA1980" s="107"/>
      <c r="CB1980" s="107"/>
      <c r="CC1980" s="107"/>
      <c r="CD1980" s="107"/>
      <c r="CE1980" s="107"/>
      <c r="CF1980" s="107"/>
      <c r="CG1980" s="107"/>
      <c r="CH1980" s="107"/>
      <c r="CI1980" s="107"/>
      <c r="CJ1980" s="107"/>
      <c r="CK1980" s="107"/>
      <c r="CL1980" s="107"/>
      <c r="CM1980" s="107"/>
      <c r="CN1980" s="107"/>
      <c r="CO1980" s="107"/>
      <c r="CP1980" s="107"/>
      <c r="CQ1980" s="107"/>
      <c r="CR1980" s="109">
        <f t="shared" si="131"/>
        <v>91.46474615999999</v>
      </c>
      <c r="CS1980" s="109">
        <f t="shared" si="130"/>
        <v>91.557496079999993</v>
      </c>
      <c r="CT1980" s="109">
        <f t="shared" si="130"/>
        <v>90.415148519999988</v>
      </c>
      <c r="CU1980" s="109">
        <f t="shared" si="130"/>
        <v>87.533071319999991</v>
      </c>
      <c r="CV1980" s="109">
        <f t="shared" si="130"/>
        <v>90.492806279999996</v>
      </c>
      <c r="CW1980" s="109">
        <f t="shared" si="130"/>
        <v>89.131383599999992</v>
      </c>
      <c r="CX1980" s="109">
        <f t="shared" si="130"/>
        <v>90.43229436</v>
      </c>
      <c r="CY1980" s="109">
        <f t="shared" si="130"/>
        <v>91.667797799999988</v>
      </c>
      <c r="CZ1980" s="109">
        <f t="shared" si="130"/>
        <v>91.700990999999988</v>
      </c>
      <c r="DA1980" s="109">
        <f t="shared" si="130"/>
        <v>92.734087559999992</v>
      </c>
      <c r="DB1980" s="109">
        <f t="shared" si="130"/>
        <v>88.285195799999997</v>
      </c>
      <c r="DC1980" s="109">
        <f t="shared" si="130"/>
        <v>90.168897959999995</v>
      </c>
      <c r="DD1980" s="109">
        <f t="shared" si="130"/>
        <v>94.835049959999992</v>
      </c>
      <c r="DE1980" s="109">
        <f t="shared" si="130"/>
        <v>101.20788168</v>
      </c>
      <c r="DF1980" s="109">
        <f t="shared" si="130"/>
        <v>105.003942</v>
      </c>
      <c r="DG1980" s="109">
        <f t="shared" si="130"/>
        <v>107.82266555999999</v>
      </c>
      <c r="DH1980" s="109">
        <f t="shared" si="130"/>
        <v>112.27064987999999</v>
      </c>
      <c r="DI1980" s="109">
        <f t="shared" si="130"/>
        <v>119.81584631999999</v>
      </c>
      <c r="DJ1980" s="109">
        <f t="shared" si="130"/>
        <v>126.63991451999999</v>
      </c>
      <c r="DK1980" s="109">
        <f t="shared" si="130"/>
        <v>123.31801547999999</v>
      </c>
      <c r="DL1980" s="109">
        <f t="shared" si="130"/>
        <v>131.03980451999999</v>
      </c>
      <c r="DM1980" s="109">
        <f t="shared" si="130"/>
        <v>127.41513095999998</v>
      </c>
      <c r="DN1980" s="109">
        <f t="shared" si="130"/>
        <v>133.63486799999998</v>
      </c>
      <c r="DO1980" s="109">
        <f t="shared" si="130"/>
        <v>140.30385948</v>
      </c>
      <c r="DP1980" s="109">
        <f t="shared" si="130"/>
        <v>140.58829416</v>
      </c>
      <c r="DQ1980" s="109">
        <f t="shared" si="130"/>
        <v>142.26509999999999</v>
      </c>
      <c r="DR1980" s="109">
        <f t="shared" si="130"/>
        <v>143.58392075999998</v>
      </c>
      <c r="DS1980" s="109">
        <f t="shared" si="130"/>
        <v>146.38365972</v>
      </c>
      <c r="DT1980" s="109">
        <f t="shared" si="130"/>
        <v>149.01017315999999</v>
      </c>
      <c r="DU1980" s="109">
        <f t="shared" si="130"/>
        <v>151.1816532</v>
      </c>
      <c r="DV1980" s="109">
        <f t="shared" si="130"/>
        <v>154.00997651999998</v>
      </c>
      <c r="DW1980" s="109">
        <f t="shared" si="130"/>
        <v>150.14838947999999</v>
      </c>
      <c r="DX1980" s="109">
        <f t="shared" si="130"/>
        <v>152.45003939999998</v>
      </c>
      <c r="DY1980" s="109"/>
      <c r="DZ1980" s="107"/>
      <c r="EA1980" s="107"/>
      <c r="EB1980" s="107"/>
      <c r="EC1980" s="107"/>
      <c r="ED1980" s="107"/>
      <c r="EE1980" s="107"/>
      <c r="EF1980" s="107"/>
      <c r="EG1980" s="107"/>
      <c r="EH1980" s="107"/>
      <c r="EI1980" s="107"/>
      <c r="EJ1980" s="107"/>
      <c r="EK1980" s="107"/>
      <c r="EL1980" s="107"/>
      <c r="EM1980" s="107"/>
      <c r="EN1980" s="107"/>
      <c r="EO1980" s="107"/>
      <c r="EP1980" s="107"/>
      <c r="EQ1980" s="107"/>
      <c r="ER1980" s="107"/>
      <c r="ES1980" s="107"/>
      <c r="ET1980" s="107"/>
      <c r="EU1980" s="107"/>
      <c r="EV1980" s="107"/>
      <c r="EW1980" s="107"/>
      <c r="EX1980" s="107"/>
      <c r="EY1980" s="107"/>
      <c r="EZ1980" s="107"/>
      <c r="FA1980" s="107"/>
      <c r="FB1980" s="107"/>
      <c r="FC1980" s="107"/>
      <c r="FD1980" s="107"/>
      <c r="FE1980" s="107"/>
      <c r="FF1980" s="107"/>
      <c r="FG1980" s="107"/>
      <c r="FH1980" s="107"/>
      <c r="FI1980" s="107"/>
      <c r="FJ1980" s="107"/>
      <c r="FK1980" s="107"/>
      <c r="FL1980" s="107"/>
      <c r="FM1980" s="107"/>
      <c r="FN1980" s="107"/>
      <c r="FO1980" s="107"/>
      <c r="FP1980" s="107"/>
      <c r="FQ1980" s="107"/>
      <c r="FR1980" s="107"/>
      <c r="FS1980" s="107"/>
      <c r="FT1980" s="107"/>
      <c r="FU1980" s="107"/>
      <c r="FV1980" s="107"/>
      <c r="FW1980" s="107"/>
      <c r="FX1980" s="107"/>
      <c r="FY1980" s="107"/>
      <c r="FZ1980" s="107"/>
      <c r="GA1980" s="107"/>
      <c r="GB1980" s="107"/>
      <c r="GC1980" s="107"/>
      <c r="GD1980" s="107"/>
      <c r="GE1980" s="107"/>
      <c r="GF1980" s="107"/>
      <c r="GG1980" s="107"/>
      <c r="GH1980" s="107"/>
      <c r="GI1980" s="107"/>
      <c r="GJ1980" s="107"/>
      <c r="GK1980" s="107"/>
      <c r="GL1980" s="107"/>
      <c r="GM1980" s="107"/>
      <c r="GN1980" s="107"/>
      <c r="GO1980" s="107"/>
      <c r="GP1980" s="107"/>
      <c r="GQ1980" s="107"/>
      <c r="GR1980" s="107"/>
      <c r="GS1980" s="107"/>
      <c r="GT1980" s="107"/>
      <c r="GU1980" s="107"/>
      <c r="GV1980" s="107"/>
      <c r="GW1980" s="107"/>
      <c r="GX1980" s="107"/>
    </row>
    <row r="1981" spans="1:206" hidden="1">
      <c r="A1981" s="101" t="s">
        <v>2703</v>
      </c>
      <c r="B1981" s="96" t="s">
        <v>657</v>
      </c>
      <c r="C1981" s="35" t="s">
        <v>714</v>
      </c>
      <c r="D1981" s="95" t="s">
        <v>2704</v>
      </c>
      <c r="E1981" s="101" t="s">
        <v>2715</v>
      </c>
      <c r="F1981" s="107"/>
      <c r="G1981" s="107"/>
      <c r="H1981" s="107"/>
      <c r="I1981" s="107"/>
      <c r="J1981" s="107"/>
      <c r="K1981" s="107"/>
      <c r="L1981" s="107"/>
      <c r="M1981" s="107"/>
      <c r="N1981" s="107"/>
      <c r="O1981" s="107"/>
      <c r="P1981" s="107"/>
      <c r="Q1981" s="107"/>
      <c r="R1981" s="107"/>
      <c r="S1981" s="107"/>
      <c r="T1981" s="107"/>
      <c r="U1981" s="107"/>
      <c r="V1981" s="107"/>
      <c r="W1981" s="107"/>
      <c r="X1981" s="107"/>
      <c r="Y1981" s="107"/>
      <c r="Z1981" s="107"/>
      <c r="AA1981" s="107"/>
      <c r="AB1981" s="107"/>
      <c r="AC1981" s="107"/>
      <c r="AD1981" s="107"/>
      <c r="AE1981" s="107"/>
      <c r="AF1981" s="107"/>
      <c r="AG1981" s="107"/>
      <c r="AH1981" s="107"/>
      <c r="AI1981" s="107"/>
      <c r="AJ1981" s="107"/>
      <c r="AK1981" s="107"/>
      <c r="AL1981" s="107"/>
      <c r="AM1981" s="107"/>
      <c r="AN1981" s="107"/>
      <c r="AO1981" s="107"/>
      <c r="AP1981" s="107"/>
      <c r="AQ1981" s="107"/>
      <c r="AR1981" s="107"/>
      <c r="AS1981" s="107"/>
      <c r="AT1981" s="107"/>
      <c r="AU1981" s="107"/>
      <c r="AV1981" s="107"/>
      <c r="AW1981" s="107"/>
      <c r="AX1981" s="107"/>
      <c r="AY1981" s="107"/>
      <c r="AZ1981" s="107"/>
      <c r="BA1981" s="107"/>
      <c r="BB1981" s="107"/>
      <c r="BC1981" s="107"/>
      <c r="BD1981" s="108"/>
      <c r="BE1981" s="107"/>
      <c r="BF1981" s="107"/>
      <c r="BG1981" s="107"/>
      <c r="BH1981" s="107"/>
      <c r="BI1981" s="108"/>
      <c r="BJ1981" s="107"/>
      <c r="BK1981" s="107"/>
      <c r="BL1981" s="107"/>
      <c r="BM1981" s="107"/>
      <c r="BN1981" s="107"/>
      <c r="BO1981" s="107"/>
      <c r="BP1981" s="107"/>
      <c r="BQ1981" s="107"/>
      <c r="BR1981" s="107"/>
      <c r="BS1981" s="107"/>
      <c r="BT1981" s="107"/>
      <c r="BU1981" s="107"/>
      <c r="BV1981" s="107"/>
      <c r="BW1981" s="107"/>
      <c r="BX1981" s="107"/>
      <c r="BY1981" s="107"/>
      <c r="BZ1981" s="107"/>
      <c r="CA1981" s="107"/>
      <c r="CB1981" s="107"/>
      <c r="CC1981" s="107"/>
      <c r="CD1981" s="107"/>
      <c r="CE1981" s="107"/>
      <c r="CF1981" s="107"/>
      <c r="CG1981" s="107"/>
      <c r="CH1981" s="107"/>
      <c r="CI1981" s="107"/>
      <c r="CJ1981" s="107"/>
      <c r="CK1981" s="107"/>
      <c r="CL1981" s="107"/>
      <c r="CM1981" s="107"/>
      <c r="CN1981" s="107"/>
      <c r="CO1981" s="107"/>
      <c r="CP1981" s="107"/>
      <c r="CQ1981" s="107"/>
      <c r="CR1981" s="109">
        <f t="shared" si="131"/>
        <v>120.70597332</v>
      </c>
      <c r="CS1981" s="109">
        <f t="shared" si="130"/>
        <v>125.82068724</v>
      </c>
      <c r="CT1981" s="109">
        <f t="shared" si="130"/>
        <v>133.64050367999999</v>
      </c>
      <c r="CU1981" s="109">
        <f t="shared" si="130"/>
        <v>128.53180752</v>
      </c>
      <c r="CV1981" s="109">
        <f t="shared" si="130"/>
        <v>131.83412496</v>
      </c>
      <c r="CW1981" s="109">
        <f t="shared" si="130"/>
        <v>136.85525315999999</v>
      </c>
      <c r="CX1981" s="109">
        <f t="shared" si="130"/>
        <v>140.8314642</v>
      </c>
      <c r="CY1981" s="109">
        <f t="shared" si="130"/>
        <v>141.02845031999999</v>
      </c>
      <c r="CZ1981" s="109">
        <f t="shared" si="130"/>
        <v>144.55409351999998</v>
      </c>
      <c r="DA1981" s="109">
        <f t="shared" si="130"/>
        <v>145.08468324</v>
      </c>
      <c r="DB1981" s="109">
        <f t="shared" si="130"/>
        <v>147.79511099999999</v>
      </c>
      <c r="DC1981" s="109">
        <f t="shared" si="130"/>
        <v>140.43761135999998</v>
      </c>
      <c r="DD1981" s="109">
        <f t="shared" si="130"/>
        <v>143.9626098</v>
      </c>
      <c r="DE1981" s="109">
        <f t="shared" si="130"/>
        <v>154.92209699999998</v>
      </c>
      <c r="DF1981" s="109">
        <f t="shared" si="130"/>
        <v>161.56068923999999</v>
      </c>
      <c r="DG1981" s="109">
        <f t="shared" si="130"/>
        <v>170.11350227999998</v>
      </c>
      <c r="DH1981" s="109">
        <f t="shared" si="130"/>
        <v>177.19022088</v>
      </c>
      <c r="DI1981" s="109">
        <f t="shared" si="130"/>
        <v>188.46447035999998</v>
      </c>
      <c r="DJ1981" s="109">
        <f t="shared" si="130"/>
        <v>198.40743372</v>
      </c>
      <c r="DK1981" s="109">
        <f t="shared" si="130"/>
        <v>198.84357803999998</v>
      </c>
      <c r="DL1981" s="109">
        <f t="shared" si="130"/>
        <v>214.82572175999999</v>
      </c>
      <c r="DM1981" s="109">
        <f t="shared" si="130"/>
        <v>214.16434127999997</v>
      </c>
      <c r="DN1981" s="109">
        <f t="shared" si="130"/>
        <v>223.074423</v>
      </c>
      <c r="DO1981" s="109">
        <f t="shared" si="130"/>
        <v>233.44880243999998</v>
      </c>
      <c r="DP1981" s="109">
        <f t="shared" si="130"/>
        <v>235.9542204</v>
      </c>
      <c r="DQ1981" s="109">
        <f t="shared" si="130"/>
        <v>235.91104535999997</v>
      </c>
      <c r="DR1981" s="109">
        <f t="shared" si="130"/>
        <v>237.73070135999998</v>
      </c>
      <c r="DS1981" s="109">
        <f t="shared" si="130"/>
        <v>242.38613124</v>
      </c>
      <c r="DT1981" s="109">
        <f t="shared" si="130"/>
        <v>250.57379519999998</v>
      </c>
      <c r="DU1981" s="109">
        <f t="shared" si="130"/>
        <v>251.83260551999999</v>
      </c>
      <c r="DV1981" s="109">
        <f t="shared" si="130"/>
        <v>241.61074763999997</v>
      </c>
      <c r="DW1981" s="109">
        <f t="shared" si="130"/>
        <v>256.19538599999998</v>
      </c>
      <c r="DX1981" s="109">
        <f t="shared" si="130"/>
        <v>254.56925351999999</v>
      </c>
      <c r="DY1981" s="109"/>
      <c r="DZ1981" s="107"/>
      <c r="EA1981" s="107"/>
      <c r="EB1981" s="107"/>
      <c r="EC1981" s="107"/>
      <c r="ED1981" s="107"/>
      <c r="EE1981" s="107"/>
      <c r="EF1981" s="107"/>
      <c r="EG1981" s="107"/>
      <c r="EH1981" s="107"/>
      <c r="EI1981" s="107"/>
      <c r="EJ1981" s="107"/>
      <c r="EK1981" s="107"/>
      <c r="EL1981" s="107"/>
      <c r="EM1981" s="107"/>
      <c r="EN1981" s="107"/>
      <c r="EO1981" s="107"/>
      <c r="EP1981" s="107"/>
      <c r="EQ1981" s="107"/>
      <c r="ER1981" s="107"/>
      <c r="ES1981" s="107"/>
      <c r="ET1981" s="107"/>
      <c r="EU1981" s="107"/>
      <c r="EV1981" s="107"/>
      <c r="EW1981" s="107"/>
      <c r="EX1981" s="107"/>
      <c r="EY1981" s="107"/>
      <c r="EZ1981" s="107"/>
      <c r="FA1981" s="107"/>
      <c r="FB1981" s="107"/>
      <c r="FC1981" s="107"/>
      <c r="FD1981" s="107"/>
      <c r="FE1981" s="107"/>
      <c r="FF1981" s="107"/>
      <c r="FG1981" s="107"/>
      <c r="FH1981" s="107"/>
      <c r="FI1981" s="107"/>
      <c r="FJ1981" s="107"/>
      <c r="FK1981" s="107"/>
      <c r="FL1981" s="107"/>
      <c r="FM1981" s="107"/>
      <c r="FN1981" s="107"/>
      <c r="FO1981" s="107"/>
      <c r="FP1981" s="107"/>
      <c r="FQ1981" s="107"/>
      <c r="FR1981" s="107"/>
      <c r="FS1981" s="107"/>
      <c r="FT1981" s="107"/>
      <c r="FU1981" s="107"/>
      <c r="FV1981" s="107"/>
      <c r="FW1981" s="107"/>
      <c r="FX1981" s="107"/>
      <c r="FY1981" s="107"/>
      <c r="FZ1981" s="107"/>
      <c r="GA1981" s="107"/>
      <c r="GB1981" s="107"/>
      <c r="GC1981" s="107"/>
      <c r="GD1981" s="107"/>
      <c r="GE1981" s="107"/>
      <c r="GF1981" s="107"/>
      <c r="GG1981" s="107"/>
      <c r="GH1981" s="107"/>
      <c r="GI1981" s="107"/>
      <c r="GJ1981" s="107"/>
      <c r="GK1981" s="107"/>
      <c r="GL1981" s="107"/>
      <c r="GM1981" s="107"/>
      <c r="GN1981" s="107"/>
      <c r="GO1981" s="107"/>
      <c r="GP1981" s="107"/>
      <c r="GQ1981" s="107"/>
      <c r="GR1981" s="107"/>
      <c r="GS1981" s="107"/>
      <c r="GT1981" s="107"/>
      <c r="GU1981" s="107"/>
      <c r="GV1981" s="107"/>
      <c r="GW1981" s="107"/>
      <c r="GX1981" s="107"/>
    </row>
    <row r="1982" spans="1:206" hidden="1">
      <c r="A1982" s="101" t="s">
        <v>2703</v>
      </c>
      <c r="B1982" s="96" t="s">
        <v>657</v>
      </c>
      <c r="C1982" s="35" t="s">
        <v>714</v>
      </c>
      <c r="D1982" s="95" t="s">
        <v>2704</v>
      </c>
      <c r="E1982" s="101" t="s">
        <v>2716</v>
      </c>
      <c r="F1982" s="107"/>
      <c r="G1982" s="107"/>
      <c r="H1982" s="107"/>
      <c r="I1982" s="107"/>
      <c r="J1982" s="107"/>
      <c r="K1982" s="107"/>
      <c r="L1982" s="107"/>
      <c r="M1982" s="107"/>
      <c r="N1982" s="107"/>
      <c r="O1982" s="107"/>
      <c r="P1982" s="107"/>
      <c r="Q1982" s="107"/>
      <c r="R1982" s="107"/>
      <c r="S1982" s="107"/>
      <c r="T1982" s="107"/>
      <c r="U1982" s="107"/>
      <c r="V1982" s="107"/>
      <c r="W1982" s="107"/>
      <c r="X1982" s="107"/>
      <c r="Y1982" s="107"/>
      <c r="Z1982" s="107"/>
      <c r="AA1982" s="107"/>
      <c r="AB1982" s="107"/>
      <c r="AC1982" s="107"/>
      <c r="AD1982" s="107"/>
      <c r="AE1982" s="107"/>
      <c r="AF1982" s="107"/>
      <c r="AG1982" s="107"/>
      <c r="AH1982" s="107"/>
      <c r="AI1982" s="107"/>
      <c r="AJ1982" s="107"/>
      <c r="AK1982" s="107"/>
      <c r="AL1982" s="107"/>
      <c r="AM1982" s="107"/>
      <c r="AN1982" s="107"/>
      <c r="AO1982" s="107"/>
      <c r="AP1982" s="107"/>
      <c r="AQ1982" s="107"/>
      <c r="AR1982" s="107"/>
      <c r="AS1982" s="107"/>
      <c r="AT1982" s="107"/>
      <c r="AU1982" s="107"/>
      <c r="AV1982" s="107"/>
      <c r="AW1982" s="107"/>
      <c r="AX1982" s="107"/>
      <c r="AY1982" s="107"/>
      <c r="AZ1982" s="107"/>
      <c r="BA1982" s="107"/>
      <c r="BB1982" s="107"/>
      <c r="BC1982" s="107"/>
      <c r="BD1982" s="108"/>
      <c r="BE1982" s="107"/>
      <c r="BF1982" s="107"/>
      <c r="BG1982" s="107"/>
      <c r="BH1982" s="107"/>
      <c r="BI1982" s="108"/>
      <c r="BJ1982" s="107"/>
      <c r="BK1982" s="107"/>
      <c r="BL1982" s="107"/>
      <c r="BM1982" s="107"/>
      <c r="BN1982" s="107"/>
      <c r="BO1982" s="107"/>
      <c r="BP1982" s="107"/>
      <c r="BQ1982" s="107"/>
      <c r="BR1982" s="107"/>
      <c r="BS1982" s="107"/>
      <c r="BT1982" s="107"/>
      <c r="BU1982" s="107"/>
      <c r="BV1982" s="107"/>
      <c r="BW1982" s="107"/>
      <c r="BX1982" s="107"/>
      <c r="BY1982" s="107"/>
      <c r="BZ1982" s="107"/>
      <c r="CA1982" s="107"/>
      <c r="CB1982" s="107"/>
      <c r="CC1982" s="107"/>
      <c r="CD1982" s="107"/>
      <c r="CE1982" s="107"/>
      <c r="CF1982" s="107"/>
      <c r="CG1982" s="107"/>
      <c r="CH1982" s="107"/>
      <c r="CI1982" s="107"/>
      <c r="CJ1982" s="107"/>
      <c r="CK1982" s="107"/>
      <c r="CL1982" s="107"/>
      <c r="CM1982" s="107"/>
      <c r="CN1982" s="107"/>
      <c r="CO1982" s="107"/>
      <c r="CP1982" s="107"/>
      <c r="CQ1982" s="107"/>
      <c r="CR1982" s="109">
        <f>CR1976*0.00002388</f>
        <v>800.38849127999993</v>
      </c>
      <c r="CS1982" s="109">
        <f t="shared" si="130"/>
        <v>813.61712771999998</v>
      </c>
      <c r="CT1982" s="109">
        <f t="shared" si="130"/>
        <v>829.88604635999991</v>
      </c>
      <c r="CU1982" s="109">
        <f t="shared" si="130"/>
        <v>829.91262479999989</v>
      </c>
      <c r="CV1982" s="109">
        <f t="shared" si="130"/>
        <v>840.84875735999992</v>
      </c>
      <c r="CW1982" s="109">
        <f t="shared" si="130"/>
        <v>855.3364190399999</v>
      </c>
      <c r="CX1982" s="109">
        <f t="shared" si="130"/>
        <v>868.88421167999991</v>
      </c>
      <c r="CY1982" s="109">
        <f t="shared" si="130"/>
        <v>879.74624459999995</v>
      </c>
      <c r="CZ1982" s="109">
        <f t="shared" si="130"/>
        <v>881.1520840799999</v>
      </c>
      <c r="DA1982" s="109">
        <f t="shared" si="130"/>
        <v>891.19992839999998</v>
      </c>
      <c r="DB1982" s="109">
        <f t="shared" si="130"/>
        <v>872.14206455999999</v>
      </c>
      <c r="DC1982" s="109">
        <f t="shared" si="130"/>
        <v>863.9555468399999</v>
      </c>
      <c r="DD1982" s="109">
        <f t="shared" si="130"/>
        <v>879.31540163999989</v>
      </c>
      <c r="DE1982" s="109">
        <f t="shared" si="130"/>
        <v>898.7335191599999</v>
      </c>
      <c r="DF1982" s="109">
        <f t="shared" si="130"/>
        <v>915.31949255999996</v>
      </c>
      <c r="DG1982" s="109">
        <f t="shared" si="130"/>
        <v>932.80524047999995</v>
      </c>
      <c r="DH1982" s="109">
        <f t="shared" si="130"/>
        <v>954.23360027999991</v>
      </c>
      <c r="DI1982" s="109">
        <f t="shared" si="130"/>
        <v>969.27331979999997</v>
      </c>
      <c r="DJ1982" s="109">
        <f t="shared" si="130"/>
        <v>985.82433287999993</v>
      </c>
      <c r="DK1982" s="109">
        <f t="shared" si="130"/>
        <v>988.55207363999989</v>
      </c>
      <c r="DL1982" s="109">
        <f t="shared" si="130"/>
        <v>1022.3467869599999</v>
      </c>
      <c r="DM1982" s="109">
        <f t="shared" si="130"/>
        <v>1022.0400244799999</v>
      </c>
      <c r="DN1982" s="109">
        <f t="shared" si="130"/>
        <v>1048.7815648799999</v>
      </c>
      <c r="DO1982" s="109">
        <f t="shared" si="130"/>
        <v>1075.4161945199999</v>
      </c>
      <c r="DP1982" s="109">
        <f t="shared" si="130"/>
        <v>1086.9406108799999</v>
      </c>
      <c r="DQ1982" s="109">
        <f t="shared" si="130"/>
        <v>1088.8796907599999</v>
      </c>
      <c r="DR1982" s="109">
        <f t="shared" si="130"/>
        <v>1106.87222004</v>
      </c>
      <c r="DS1982" s="109">
        <f t="shared" si="130"/>
        <v>1130.62088004</v>
      </c>
      <c r="DT1982" s="109">
        <f t="shared" si="130"/>
        <v>1167.18194808</v>
      </c>
      <c r="DU1982" s="109">
        <f t="shared" si="130"/>
        <v>1183.1232331199999</v>
      </c>
      <c r="DV1982" s="109">
        <f t="shared" si="130"/>
        <v>1188.6240388799999</v>
      </c>
      <c r="DW1982" s="109">
        <f t="shared" si="130"/>
        <v>1228.6616050799998</v>
      </c>
      <c r="DX1982" s="109">
        <f t="shared" si="130"/>
        <v>1248.3122421599999</v>
      </c>
      <c r="DY1982" s="109"/>
      <c r="DZ1982" s="107"/>
      <c r="EA1982" s="107"/>
      <c r="EB1982" s="107"/>
      <c r="EC1982" s="107"/>
      <c r="ED1982" s="107"/>
      <c r="EE1982" s="107"/>
      <c r="EF1982" s="107"/>
      <c r="EG1982" s="107"/>
      <c r="EH1982" s="107"/>
      <c r="EI1982" s="107"/>
      <c r="EJ1982" s="107"/>
      <c r="EK1982" s="107"/>
      <c r="EL1982" s="107"/>
      <c r="EM1982" s="107"/>
      <c r="EN1982" s="107"/>
      <c r="EO1982" s="107"/>
      <c r="EP1982" s="107"/>
      <c r="EQ1982" s="107"/>
      <c r="ER1982" s="107"/>
      <c r="ES1982" s="107"/>
      <c r="ET1982" s="107"/>
      <c r="EU1982" s="107"/>
      <c r="EV1982" s="107"/>
      <c r="EW1982" s="107"/>
      <c r="EX1982" s="107"/>
      <c r="EY1982" s="107"/>
      <c r="EZ1982" s="107"/>
      <c r="FA1982" s="107"/>
      <c r="FB1982" s="107"/>
      <c r="FC1982" s="107"/>
      <c r="FD1982" s="107"/>
      <c r="FE1982" s="107"/>
      <c r="FF1982" s="107"/>
      <c r="FG1982" s="107"/>
      <c r="FH1982" s="107"/>
      <c r="FI1982" s="107"/>
      <c r="FJ1982" s="107"/>
      <c r="FK1982" s="107"/>
      <c r="FL1982" s="107"/>
      <c r="FM1982" s="107"/>
      <c r="FN1982" s="107"/>
      <c r="FO1982" s="107"/>
      <c r="FP1982" s="107"/>
      <c r="FQ1982" s="107"/>
      <c r="FR1982" s="107"/>
      <c r="FS1982" s="107"/>
      <c r="FT1982" s="107"/>
      <c r="FU1982" s="107"/>
      <c r="FV1982" s="107"/>
      <c r="FW1982" s="107"/>
      <c r="FX1982" s="107"/>
      <c r="FY1982" s="107"/>
      <c r="FZ1982" s="107"/>
      <c r="GA1982" s="107"/>
      <c r="GB1982" s="107"/>
      <c r="GC1982" s="107"/>
      <c r="GD1982" s="107"/>
      <c r="GE1982" s="107"/>
      <c r="GF1982" s="107"/>
      <c r="GG1982" s="107"/>
      <c r="GH1982" s="107"/>
      <c r="GI1982" s="107"/>
      <c r="GJ1982" s="107"/>
      <c r="GK1982" s="107"/>
      <c r="GL1982" s="107"/>
      <c r="GM1982" s="107"/>
      <c r="GN1982" s="107"/>
      <c r="GO1982" s="107"/>
      <c r="GP1982" s="107"/>
      <c r="GQ1982" s="107"/>
      <c r="GR1982" s="107"/>
      <c r="GS1982" s="107"/>
      <c r="GT1982" s="107"/>
      <c r="GU1982" s="107"/>
      <c r="GV1982" s="107"/>
      <c r="GW1982" s="107"/>
      <c r="GX1982" s="107"/>
    </row>
    <row r="1983" spans="1:206" hidden="1">
      <c r="A1983" s="97" t="s">
        <v>2703</v>
      </c>
      <c r="B1983" s="81" t="s">
        <v>2575</v>
      </c>
      <c r="C1983" t="s">
        <v>714</v>
      </c>
      <c r="D1983" s="94" t="s">
        <v>2704</v>
      </c>
      <c r="E1983" s="97" t="s">
        <v>2717</v>
      </c>
      <c r="F1983" s="102"/>
      <c r="G1983" s="102"/>
      <c r="H1983" s="102"/>
      <c r="I1983" s="102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2"/>
      <c r="AW1983" s="102"/>
      <c r="AX1983" s="102"/>
      <c r="AY1983" s="102"/>
      <c r="AZ1983" s="102"/>
      <c r="BA1983" s="102"/>
      <c r="BB1983" s="102"/>
      <c r="BC1983" s="102"/>
      <c r="BD1983" s="100"/>
      <c r="BE1983" s="102"/>
      <c r="BF1983" s="102"/>
      <c r="BG1983" s="102"/>
      <c r="BH1983" s="102"/>
      <c r="BI1983" s="100"/>
      <c r="BJ1983" s="102"/>
      <c r="BK1983" s="102"/>
      <c r="BL1983" s="102"/>
      <c r="BM1983" s="102"/>
      <c r="BN1983" s="102"/>
      <c r="BO1983" s="102"/>
      <c r="BP1983" s="102"/>
      <c r="BQ1983" s="102"/>
      <c r="BR1983" s="102"/>
      <c r="BS1983" s="102">
        <v>0.32</v>
      </c>
      <c r="BT1983" s="102">
        <v>0.32</v>
      </c>
      <c r="BU1983" s="102">
        <v>0.32</v>
      </c>
      <c r="BV1983" s="102">
        <v>0.32</v>
      </c>
      <c r="BW1983" s="102">
        <v>0.32</v>
      </c>
      <c r="BX1983" s="102">
        <v>0.32</v>
      </c>
      <c r="BY1983" s="102">
        <v>0.32</v>
      </c>
      <c r="BZ1983" s="102">
        <v>0.32</v>
      </c>
      <c r="CA1983" s="102">
        <v>0.32</v>
      </c>
      <c r="CB1983" s="102">
        <v>0.32</v>
      </c>
      <c r="CC1983" s="102">
        <v>0.32</v>
      </c>
      <c r="CD1983" s="102">
        <v>0.32</v>
      </c>
      <c r="CE1983" s="102">
        <v>0.32</v>
      </c>
      <c r="CF1983" s="102">
        <v>0.32</v>
      </c>
      <c r="CG1983" s="102">
        <v>0.32</v>
      </c>
      <c r="CH1983" s="102">
        <v>0.32</v>
      </c>
      <c r="CI1983" s="102">
        <v>0.32</v>
      </c>
      <c r="CJ1983" s="102">
        <v>0.32</v>
      </c>
      <c r="CK1983" s="102">
        <v>0.32</v>
      </c>
      <c r="CL1983" s="102">
        <v>0.32</v>
      </c>
      <c r="CM1983" s="102">
        <v>0.32</v>
      </c>
      <c r="CN1983" s="102">
        <v>0.32</v>
      </c>
      <c r="CO1983" s="102">
        <v>0.32</v>
      </c>
      <c r="CP1983" s="102">
        <v>0.32</v>
      </c>
      <c r="CQ1983" s="102">
        <v>0.32</v>
      </c>
      <c r="CR1983" s="102">
        <v>0.32</v>
      </c>
      <c r="CS1983" s="102">
        <v>0.32</v>
      </c>
      <c r="CT1983" s="102">
        <v>0.32</v>
      </c>
      <c r="CU1983" s="102">
        <v>0.32</v>
      </c>
      <c r="CV1983" s="102">
        <v>0.32</v>
      </c>
      <c r="CW1983" s="102">
        <v>0.32</v>
      </c>
      <c r="CX1983" s="102">
        <v>0.32</v>
      </c>
      <c r="CY1983" s="102">
        <v>0.32</v>
      </c>
      <c r="CZ1983" s="102">
        <v>0.32</v>
      </c>
      <c r="DA1983" s="102">
        <v>0.32</v>
      </c>
      <c r="DB1983" s="102">
        <v>0.32</v>
      </c>
      <c r="DC1983" s="102">
        <v>0.32</v>
      </c>
      <c r="DD1983" s="102">
        <v>0.32</v>
      </c>
      <c r="DE1983" s="102">
        <v>0.32</v>
      </c>
      <c r="DF1983" s="102">
        <v>0.32</v>
      </c>
      <c r="DG1983" s="102">
        <v>0.32</v>
      </c>
      <c r="DH1983" s="102">
        <v>0.32</v>
      </c>
      <c r="DI1983" s="102">
        <v>0.32</v>
      </c>
      <c r="DJ1983" s="102">
        <v>0.32</v>
      </c>
      <c r="DK1983" s="102">
        <v>0.32</v>
      </c>
      <c r="DL1983" s="102">
        <v>0.32</v>
      </c>
      <c r="DM1983" s="102">
        <v>0.32</v>
      </c>
      <c r="DN1983" s="102">
        <v>0.32</v>
      </c>
      <c r="DO1983" s="102">
        <v>0.32</v>
      </c>
      <c r="DP1983" s="102">
        <v>0.32</v>
      </c>
      <c r="DQ1983" s="102">
        <v>0.32</v>
      </c>
      <c r="DR1983" s="102">
        <v>0.32</v>
      </c>
      <c r="DS1983" s="102">
        <v>0.32</v>
      </c>
      <c r="DT1983" s="102">
        <v>0.32</v>
      </c>
      <c r="DU1983" s="102">
        <v>0.32</v>
      </c>
      <c r="DV1983" s="102">
        <v>0.32</v>
      </c>
      <c r="DW1983" s="102">
        <v>0.32</v>
      </c>
      <c r="DX1983" s="102">
        <v>0.32</v>
      </c>
      <c r="DY1983" s="102"/>
      <c r="DZ1983" s="102"/>
      <c r="EA1983" s="102"/>
      <c r="EB1983" s="102"/>
      <c r="EC1983" s="102"/>
      <c r="ED1983" s="102"/>
      <c r="EE1983" s="102"/>
      <c r="EF1983" s="102"/>
      <c r="EG1983" s="102"/>
      <c r="EH1983" s="102"/>
      <c r="EI1983" s="102"/>
      <c r="EJ1983" s="102"/>
      <c r="EK1983" s="102"/>
      <c r="EL1983" s="102"/>
      <c r="EM1983" s="102"/>
      <c r="EN1983" s="102"/>
      <c r="EO1983" s="102"/>
      <c r="EP1983" s="102"/>
      <c r="EQ1983" s="102"/>
      <c r="ER1983" s="102"/>
      <c r="ES1983" s="102"/>
      <c r="ET1983" s="102"/>
      <c r="EU1983" s="102"/>
      <c r="EV1983" s="102"/>
      <c r="EW1983" s="102"/>
      <c r="EX1983" s="102"/>
      <c r="EY1983" s="102"/>
      <c r="EZ1983" s="102"/>
      <c r="FA1983" s="102"/>
      <c r="FB1983" s="102"/>
      <c r="FC1983" s="102"/>
      <c r="FD1983" s="102"/>
      <c r="FE1983" s="102"/>
      <c r="FF1983" s="102"/>
      <c r="FG1983" s="102"/>
      <c r="FH1983" s="102"/>
      <c r="FI1983" s="102"/>
      <c r="FJ1983" s="102"/>
      <c r="FK1983" s="102"/>
      <c r="FL1983" s="102"/>
      <c r="FM1983" s="102"/>
      <c r="FN1983" s="102"/>
      <c r="FO1983" s="102"/>
      <c r="FP1983" s="102"/>
      <c r="FQ1983" s="102"/>
      <c r="FR1983" s="102"/>
      <c r="FS1983" s="102"/>
      <c r="FT1983" s="102"/>
      <c r="FU1983" s="102"/>
      <c r="FV1983" s="102"/>
      <c r="FW1983" s="102"/>
      <c r="FX1983" s="102"/>
      <c r="FY1983" s="102"/>
      <c r="FZ1983" s="102"/>
      <c r="GA1983" s="102"/>
      <c r="GB1983" s="102"/>
      <c r="GC1983" s="102"/>
      <c r="GD1983" s="102"/>
      <c r="GE1983" s="102"/>
      <c r="GF1983" s="102"/>
      <c r="GG1983" s="102"/>
      <c r="GH1983" s="102"/>
      <c r="GI1983" s="102"/>
      <c r="GJ1983" s="102"/>
      <c r="GK1983" s="102"/>
      <c r="GL1983" s="102"/>
      <c r="GM1983" s="102"/>
      <c r="GN1983" s="102"/>
      <c r="GO1983" s="102"/>
      <c r="GP1983" s="102"/>
      <c r="GQ1983" s="102"/>
      <c r="GR1983" s="102"/>
      <c r="GS1983" s="102"/>
      <c r="GT1983" s="102"/>
      <c r="GU1983" s="102"/>
      <c r="GV1983" s="102"/>
      <c r="GW1983" s="102"/>
      <c r="GX1983" s="102"/>
    </row>
    <row r="1984" spans="1:206" hidden="1">
      <c r="A1984" s="97" t="s">
        <v>2703</v>
      </c>
      <c r="B1984" s="81" t="s">
        <v>657</v>
      </c>
      <c r="C1984" t="s">
        <v>714</v>
      </c>
      <c r="D1984" s="94" t="s">
        <v>2704</v>
      </c>
      <c r="E1984" s="97" t="s">
        <v>2718</v>
      </c>
      <c r="F1984" s="102"/>
      <c r="G1984" s="102"/>
      <c r="H1984" s="102"/>
      <c r="I1984" s="102"/>
      <c r="J1984" s="102"/>
      <c r="K1984" s="102"/>
      <c r="L1984" s="102"/>
      <c r="M1984" s="102"/>
      <c r="N1984" s="102"/>
      <c r="O1984" s="102"/>
      <c r="P1984" s="102"/>
      <c r="Q1984" s="102"/>
      <c r="R1984" s="102"/>
      <c r="S1984" s="102"/>
      <c r="T1984" s="102"/>
      <c r="U1984" s="102"/>
      <c r="V1984" s="102"/>
      <c r="W1984" s="102"/>
      <c r="X1984" s="102"/>
      <c r="Y1984" s="102"/>
      <c r="Z1984" s="102"/>
      <c r="AA1984" s="102"/>
      <c r="AB1984" s="102"/>
      <c r="AC1984" s="102"/>
      <c r="AD1984" s="102"/>
      <c r="AE1984" s="102"/>
      <c r="AF1984" s="102"/>
      <c r="AG1984" s="102"/>
      <c r="AH1984" s="102"/>
      <c r="AI1984" s="102"/>
      <c r="AJ1984" s="102"/>
      <c r="AK1984" s="102"/>
      <c r="AL1984" s="102"/>
      <c r="AM1984" s="102"/>
      <c r="AN1984" s="102"/>
      <c r="AO1984" s="102"/>
      <c r="AP1984" s="102"/>
      <c r="AQ1984" s="102"/>
      <c r="AR1984" s="102"/>
      <c r="AS1984" s="102"/>
      <c r="AT1984" s="102"/>
      <c r="AU1984" s="102"/>
      <c r="AV1984" s="102"/>
      <c r="AW1984" s="102"/>
      <c r="AX1984" s="102"/>
      <c r="AY1984" s="102"/>
      <c r="AZ1984" s="102"/>
      <c r="BA1984" s="102"/>
      <c r="BB1984" s="102"/>
      <c r="BC1984" s="102"/>
      <c r="BD1984" s="100"/>
      <c r="BE1984" s="102"/>
      <c r="BF1984" s="102"/>
      <c r="BG1984" s="102"/>
      <c r="BH1984" s="102"/>
      <c r="BI1984" s="100"/>
      <c r="BJ1984" s="102"/>
      <c r="BK1984" s="102"/>
      <c r="BL1984" s="102"/>
      <c r="BM1984" s="102"/>
      <c r="BN1984" s="102"/>
      <c r="BO1984" s="102"/>
      <c r="BP1984" s="102"/>
      <c r="BQ1984" s="102"/>
      <c r="BR1984" s="102"/>
      <c r="BS1984" s="121"/>
      <c r="BT1984" s="121"/>
      <c r="BU1984" s="121"/>
      <c r="BV1984" s="121"/>
      <c r="BW1984" s="121"/>
      <c r="BX1984" s="121"/>
      <c r="BY1984" s="121"/>
      <c r="BZ1984" s="121"/>
      <c r="CA1984" s="121"/>
      <c r="CB1984" s="121"/>
      <c r="CC1984" s="121"/>
      <c r="CD1984" s="121"/>
      <c r="CE1984" s="121"/>
      <c r="CF1984" s="121"/>
      <c r="CG1984" s="121"/>
      <c r="CH1984" s="121"/>
      <c r="CI1984" s="121"/>
      <c r="CJ1984" s="121"/>
      <c r="CK1984" s="121"/>
      <c r="CL1984" s="121"/>
      <c r="CM1984" s="121"/>
      <c r="CN1984" s="121"/>
      <c r="CO1984" s="121"/>
      <c r="CP1984" s="121"/>
      <c r="CQ1984" s="121"/>
      <c r="CR1984" s="106">
        <v>7098560</v>
      </c>
      <c r="CS1984" s="106">
        <v>7285838</v>
      </c>
      <c r="CT1984" s="106">
        <v>7489856</v>
      </c>
      <c r="CU1984" s="106">
        <v>7682138</v>
      </c>
      <c r="CV1984" s="106">
        <v>7988359</v>
      </c>
      <c r="CW1984" s="106">
        <v>8245421</v>
      </c>
      <c r="CX1984" s="106">
        <v>8471156</v>
      </c>
      <c r="CY1984" s="106">
        <v>8732498</v>
      </c>
      <c r="CZ1984" s="106">
        <v>8820873</v>
      </c>
      <c r="DA1984" s="106">
        <v>9048671</v>
      </c>
      <c r="DB1984" s="106">
        <v>8790722</v>
      </c>
      <c r="DC1984" s="106">
        <v>9048276</v>
      </c>
      <c r="DD1984" s="106">
        <v>9339578</v>
      </c>
      <c r="DE1984" s="106">
        <v>9567443</v>
      </c>
      <c r="DF1984" s="106">
        <v>9930204</v>
      </c>
      <c r="DG1984" s="106">
        <v>10187922</v>
      </c>
      <c r="DH1984" s="106">
        <v>10459223</v>
      </c>
      <c r="DI1984" s="106">
        <v>10643830</v>
      </c>
      <c r="DJ1984" s="106">
        <v>10872902</v>
      </c>
      <c r="DK1984" s="106">
        <v>11148825</v>
      </c>
      <c r="DL1984" s="106">
        <v>11370879</v>
      </c>
      <c r="DM1984" s="106">
        <v>11808953</v>
      </c>
      <c r="DN1984" s="106">
        <v>12374291</v>
      </c>
      <c r="DO1984" s="106">
        <v>12689348</v>
      </c>
      <c r="DP1984" s="106">
        <v>12844831</v>
      </c>
      <c r="DQ1984" s="106">
        <v>13071416</v>
      </c>
      <c r="DR1984" s="106">
        <v>13336488</v>
      </c>
      <c r="DS1984" s="106">
        <v>13558588</v>
      </c>
      <c r="DT1984" s="106">
        <v>13776355</v>
      </c>
      <c r="DU1984" s="106">
        <v>14066725</v>
      </c>
      <c r="DV1984" s="106">
        <v>14550591</v>
      </c>
      <c r="DW1984" s="106">
        <v>14977464</v>
      </c>
      <c r="DX1984" s="106"/>
      <c r="DY1984" s="121"/>
      <c r="DZ1984" s="102"/>
      <c r="EA1984" s="102"/>
      <c r="EB1984" s="102"/>
      <c r="EC1984" s="102"/>
      <c r="ED1984" s="102"/>
      <c r="EE1984" s="102"/>
      <c r="EF1984" s="102"/>
      <c r="EG1984" s="102"/>
      <c r="EH1984" s="102"/>
      <c r="EI1984" s="102"/>
      <c r="EJ1984" s="102"/>
      <c r="EK1984" s="102"/>
      <c r="EL1984" s="102"/>
      <c r="EM1984" s="102"/>
      <c r="EN1984" s="102"/>
      <c r="EO1984" s="102"/>
      <c r="EP1984" s="102"/>
      <c r="EQ1984" s="102"/>
      <c r="ER1984" s="102"/>
      <c r="ES1984" s="102"/>
      <c r="ET1984" s="102"/>
      <c r="EU1984" s="102"/>
      <c r="EV1984" s="102"/>
      <c r="EW1984" s="102"/>
      <c r="EX1984" s="102"/>
      <c r="EY1984" s="102"/>
      <c r="EZ1984" s="102"/>
      <c r="FA1984" s="102"/>
      <c r="FB1984" s="102"/>
      <c r="FC1984" s="102"/>
      <c r="FD1984" s="102"/>
      <c r="FE1984" s="102"/>
      <c r="FF1984" s="102"/>
      <c r="FG1984" s="102"/>
      <c r="FH1984" s="102"/>
      <c r="FI1984" s="102"/>
      <c r="FJ1984" s="102"/>
      <c r="FK1984" s="102"/>
      <c r="FL1984" s="102"/>
      <c r="FM1984" s="102"/>
      <c r="FN1984" s="102"/>
      <c r="FO1984" s="102"/>
      <c r="FP1984" s="102"/>
      <c r="FQ1984" s="102"/>
      <c r="FR1984" s="102"/>
      <c r="FS1984" s="102"/>
      <c r="FT1984" s="102"/>
      <c r="FU1984" s="102"/>
      <c r="FV1984" s="102"/>
      <c r="FW1984" s="102"/>
      <c r="FX1984" s="102"/>
      <c r="FY1984" s="102"/>
      <c r="FZ1984" s="102"/>
      <c r="GA1984" s="102"/>
      <c r="GB1984" s="102"/>
      <c r="GC1984" s="102"/>
      <c r="GD1984" s="102"/>
      <c r="GE1984" s="102"/>
      <c r="GF1984" s="102"/>
      <c r="GG1984" s="102"/>
      <c r="GH1984" s="102"/>
      <c r="GI1984" s="102"/>
      <c r="GJ1984" s="102"/>
      <c r="GK1984" s="102"/>
      <c r="GL1984" s="102"/>
      <c r="GM1984" s="102"/>
      <c r="GN1984" s="102"/>
      <c r="GO1984" s="102"/>
      <c r="GP1984" s="102"/>
      <c r="GQ1984" s="102"/>
      <c r="GR1984" s="102"/>
      <c r="GS1984" s="102"/>
      <c r="GT1984" s="102"/>
      <c r="GU1984" s="102"/>
      <c r="GV1984" s="102"/>
      <c r="GW1984" s="102"/>
      <c r="GX1984" s="102"/>
    </row>
    <row r="1985" spans="1:206" hidden="1">
      <c r="A1985" s="97" t="s">
        <v>2703</v>
      </c>
      <c r="B1985" s="81" t="s">
        <v>657</v>
      </c>
      <c r="C1985" t="s">
        <v>714</v>
      </c>
      <c r="D1985" s="94" t="s">
        <v>2704</v>
      </c>
      <c r="E1985" s="97" t="s">
        <v>2719</v>
      </c>
      <c r="F1985" s="102"/>
      <c r="G1985" s="102"/>
      <c r="H1985" s="102"/>
      <c r="I1985" s="102"/>
      <c r="J1985" s="102"/>
      <c r="K1985" s="102"/>
      <c r="L1985" s="102"/>
      <c r="M1985" s="102"/>
      <c r="N1985" s="102"/>
      <c r="O1985" s="102"/>
      <c r="P1985" s="102"/>
      <c r="Q1985" s="102"/>
      <c r="R1985" s="102"/>
      <c r="S1985" s="102"/>
      <c r="T1985" s="102"/>
      <c r="U1985" s="102"/>
      <c r="V1985" s="102"/>
      <c r="W1985" s="102"/>
      <c r="X1985" s="102"/>
      <c r="Y1985" s="102"/>
      <c r="Z1985" s="102"/>
      <c r="AA1985" s="102"/>
      <c r="AB1985" s="102"/>
      <c r="AC1985" s="102"/>
      <c r="AD1985" s="102"/>
      <c r="AE1985" s="102"/>
      <c r="AF1985" s="102"/>
      <c r="AG1985" s="102"/>
      <c r="AH1985" s="102"/>
      <c r="AI1985" s="102"/>
      <c r="AJ1985" s="102"/>
      <c r="AK1985" s="102"/>
      <c r="AL1985" s="102"/>
      <c r="AM1985" s="102"/>
      <c r="AN1985" s="102"/>
      <c r="AO1985" s="102"/>
      <c r="AP1985" s="102"/>
      <c r="AQ1985" s="102"/>
      <c r="AR1985" s="102"/>
      <c r="AS1985" s="102"/>
      <c r="AT1985" s="102"/>
      <c r="AU1985" s="102"/>
      <c r="AV1985" s="102"/>
      <c r="AW1985" s="102"/>
      <c r="AX1985" s="102"/>
      <c r="AY1985" s="102"/>
      <c r="AZ1985" s="102"/>
      <c r="BA1985" s="102"/>
      <c r="BB1985" s="102"/>
      <c r="BC1985" s="102"/>
      <c r="BD1985" s="100"/>
      <c r="BE1985" s="102"/>
      <c r="BF1985" s="102"/>
      <c r="BG1985" s="102"/>
      <c r="BH1985" s="102"/>
      <c r="BI1985" s="100"/>
      <c r="BJ1985" s="102"/>
      <c r="BK1985" s="102"/>
      <c r="BL1985" s="102"/>
      <c r="BM1985" s="102"/>
      <c r="BN1985" s="102"/>
      <c r="BO1985" s="102"/>
      <c r="BP1985" s="102"/>
      <c r="BQ1985" s="102"/>
      <c r="BR1985" s="102"/>
      <c r="BS1985" s="121"/>
      <c r="BT1985" s="121"/>
      <c r="BU1985" s="121"/>
      <c r="BV1985" s="121"/>
      <c r="BW1985" s="121"/>
      <c r="BX1985" s="121"/>
      <c r="BY1985" s="121"/>
      <c r="BZ1985" s="121"/>
      <c r="CA1985" s="121"/>
      <c r="CB1985" s="121"/>
      <c r="CC1985" s="121"/>
      <c r="CD1985" s="121"/>
      <c r="CE1985" s="121"/>
      <c r="CF1985" s="121"/>
      <c r="CG1985" s="121"/>
      <c r="CH1985" s="121"/>
      <c r="CI1985" s="121"/>
      <c r="CJ1985" s="121"/>
      <c r="CK1985" s="121"/>
      <c r="CL1985" s="121"/>
      <c r="CM1985" s="121"/>
      <c r="CN1985" s="121"/>
      <c r="CO1985" s="121"/>
      <c r="CP1985" s="121"/>
      <c r="CQ1985" s="121"/>
      <c r="CR1985" s="106">
        <v>18209670</v>
      </c>
      <c r="CS1985" s="106">
        <v>18435082</v>
      </c>
      <c r="CT1985" s="106">
        <v>18598504</v>
      </c>
      <c r="CU1985" s="106">
        <v>18675326</v>
      </c>
      <c r="CV1985" s="106">
        <v>18780816</v>
      </c>
      <c r="CW1985" s="106">
        <v>18978513</v>
      </c>
      <c r="CX1985" s="106">
        <v>19143672</v>
      </c>
      <c r="CY1985" s="106">
        <v>19295798</v>
      </c>
      <c r="CZ1985" s="106">
        <v>19253018</v>
      </c>
      <c r="DA1985" s="106">
        <v>19365028</v>
      </c>
      <c r="DB1985" s="106">
        <v>19033593</v>
      </c>
      <c r="DC1985" s="106">
        <v>18732397</v>
      </c>
      <c r="DD1985" s="106">
        <v>18781321</v>
      </c>
      <c r="DE1985" s="106">
        <v>18695354</v>
      </c>
      <c r="DF1985" s="106">
        <v>18581456</v>
      </c>
      <c r="DG1985" s="106">
        <v>18610206</v>
      </c>
      <c r="DH1985" s="106">
        <v>18767698</v>
      </c>
      <c r="DI1985" s="106">
        <v>18566384</v>
      </c>
      <c r="DJ1985" s="106">
        <v>18315654</v>
      </c>
      <c r="DK1985" s="106">
        <v>18226259</v>
      </c>
      <c r="DL1985" s="106">
        <v>18415778</v>
      </c>
      <c r="DM1985" s="106">
        <v>18194052</v>
      </c>
      <c r="DN1985" s="106">
        <v>18113186</v>
      </c>
      <c r="DO1985" s="106">
        <v>18257907</v>
      </c>
      <c r="DP1985" s="106">
        <v>18553795</v>
      </c>
      <c r="DQ1985" s="106">
        <v>18368064</v>
      </c>
      <c r="DR1985" s="106">
        <v>18872270</v>
      </c>
      <c r="DS1985" s="106">
        <v>19431117</v>
      </c>
      <c r="DT1985" s="106">
        <v>20162095</v>
      </c>
      <c r="DU1985" s="106">
        <v>20453686</v>
      </c>
      <c r="DV1985" s="106">
        <v>20581989</v>
      </c>
      <c r="DW1985" s="106">
        <v>21234642</v>
      </c>
      <c r="DX1985" s="106"/>
      <c r="DY1985" s="121"/>
      <c r="DZ1985" s="102"/>
      <c r="EA1985" s="102"/>
      <c r="EB1985" s="102"/>
      <c r="EC1985" s="102"/>
      <c r="ED1985" s="102"/>
      <c r="EE1985" s="102"/>
      <c r="EF1985" s="102"/>
      <c r="EG1985" s="102"/>
      <c r="EH1985" s="102"/>
      <c r="EI1985" s="102"/>
      <c r="EJ1985" s="102"/>
      <c r="EK1985" s="102"/>
      <c r="EL1985" s="102"/>
      <c r="EM1985" s="102"/>
      <c r="EN1985" s="102"/>
      <c r="EO1985" s="102"/>
      <c r="EP1985" s="102"/>
      <c r="EQ1985" s="102"/>
      <c r="ER1985" s="102"/>
      <c r="ES1985" s="102"/>
      <c r="ET1985" s="102"/>
      <c r="EU1985" s="102"/>
      <c r="EV1985" s="102"/>
      <c r="EW1985" s="102"/>
      <c r="EX1985" s="102"/>
      <c r="EY1985" s="102"/>
      <c r="EZ1985" s="102"/>
      <c r="FA1985" s="102"/>
      <c r="FB1985" s="102"/>
      <c r="FC1985" s="102"/>
      <c r="FD1985" s="102"/>
      <c r="FE1985" s="102"/>
      <c r="FF1985" s="102"/>
      <c r="FG1985" s="102"/>
      <c r="FH1985" s="102"/>
      <c r="FI1985" s="102"/>
      <c r="FJ1985" s="102"/>
      <c r="FK1985" s="102"/>
      <c r="FL1985" s="102"/>
      <c r="FM1985" s="102"/>
      <c r="FN1985" s="102"/>
      <c r="FO1985" s="102"/>
      <c r="FP1985" s="102"/>
      <c r="FQ1985" s="102"/>
      <c r="FR1985" s="102"/>
      <c r="FS1985" s="102"/>
      <c r="FT1985" s="102"/>
      <c r="FU1985" s="102"/>
      <c r="FV1985" s="102"/>
      <c r="FW1985" s="102"/>
      <c r="FX1985" s="102"/>
      <c r="FY1985" s="102"/>
      <c r="FZ1985" s="102"/>
      <c r="GA1985" s="102"/>
      <c r="GB1985" s="102"/>
      <c r="GC1985" s="102"/>
      <c r="GD1985" s="102"/>
      <c r="GE1985" s="102"/>
      <c r="GF1985" s="102"/>
      <c r="GG1985" s="102"/>
      <c r="GH1985" s="102"/>
      <c r="GI1985" s="102"/>
      <c r="GJ1985" s="102"/>
      <c r="GK1985" s="102"/>
      <c r="GL1985" s="102"/>
      <c r="GM1985" s="102"/>
      <c r="GN1985" s="102"/>
      <c r="GO1985" s="102"/>
      <c r="GP1985" s="102"/>
      <c r="GQ1985" s="102"/>
      <c r="GR1985" s="102"/>
      <c r="GS1985" s="102"/>
      <c r="GT1985" s="102"/>
      <c r="GU1985" s="102"/>
      <c r="GV1985" s="102"/>
      <c r="GW1985" s="102"/>
      <c r="GX1985" s="102"/>
    </row>
    <row r="1986" spans="1:206" hidden="1">
      <c r="A1986" s="97" t="s">
        <v>2703</v>
      </c>
      <c r="B1986" s="81" t="s">
        <v>657</v>
      </c>
      <c r="C1986" t="s">
        <v>714</v>
      </c>
      <c r="D1986" s="94" t="s">
        <v>2704</v>
      </c>
      <c r="E1986" s="97" t="s">
        <v>2720</v>
      </c>
      <c r="F1986" s="102"/>
      <c r="G1986" s="102"/>
      <c r="H1986" s="102"/>
      <c r="I1986" s="102"/>
      <c r="J1986" s="102"/>
      <c r="K1986" s="102"/>
      <c r="L1986" s="102"/>
      <c r="M1986" s="102"/>
      <c r="N1986" s="102"/>
      <c r="O1986" s="102"/>
      <c r="P1986" s="102"/>
      <c r="Q1986" s="102"/>
      <c r="R1986" s="102"/>
      <c r="S1986" s="102"/>
      <c r="T1986" s="102"/>
      <c r="U1986" s="102"/>
      <c r="V1986" s="102"/>
      <c r="W1986" s="102"/>
      <c r="X1986" s="102"/>
      <c r="Y1986" s="102"/>
      <c r="Z1986" s="102"/>
      <c r="AA1986" s="102"/>
      <c r="AB1986" s="102"/>
      <c r="AC1986" s="102"/>
      <c r="AD1986" s="102"/>
      <c r="AE1986" s="102"/>
      <c r="AF1986" s="102"/>
      <c r="AG1986" s="102"/>
      <c r="AH1986" s="102"/>
      <c r="AI1986" s="102"/>
      <c r="AJ1986" s="102"/>
      <c r="AK1986" s="102"/>
      <c r="AL1986" s="102"/>
      <c r="AM1986" s="102"/>
      <c r="AN1986" s="102"/>
      <c r="AO1986" s="102"/>
      <c r="AP1986" s="102"/>
      <c r="AQ1986" s="102"/>
      <c r="AR1986" s="102"/>
      <c r="AS1986" s="102"/>
      <c r="AT1986" s="102"/>
      <c r="AU1986" s="102"/>
      <c r="AV1986" s="102"/>
      <c r="AW1986" s="102"/>
      <c r="AX1986" s="102"/>
      <c r="AY1986" s="102"/>
      <c r="AZ1986" s="102"/>
      <c r="BA1986" s="102"/>
      <c r="BB1986" s="102"/>
      <c r="BC1986" s="102"/>
      <c r="BD1986" s="100"/>
      <c r="BE1986" s="102"/>
      <c r="BF1986" s="102"/>
      <c r="BG1986" s="102"/>
      <c r="BH1986" s="102"/>
      <c r="BI1986" s="100"/>
      <c r="BJ1986" s="102"/>
      <c r="BK1986" s="102"/>
      <c r="BL1986" s="102"/>
      <c r="BM1986" s="102"/>
      <c r="BN1986" s="102"/>
      <c r="BO1986" s="102"/>
      <c r="BP1986" s="102"/>
      <c r="BQ1986" s="102"/>
      <c r="BR1986" s="102"/>
      <c r="BS1986" s="121"/>
      <c r="BT1986" s="121"/>
      <c r="BU1986" s="121"/>
      <c r="BV1986" s="121"/>
      <c r="BW1986" s="121"/>
      <c r="BX1986" s="121"/>
      <c r="BY1986" s="121"/>
      <c r="BZ1986" s="121"/>
      <c r="CA1986" s="121"/>
      <c r="CB1986" s="121"/>
      <c r="CC1986" s="121"/>
      <c r="CD1986" s="121"/>
      <c r="CE1986" s="121"/>
      <c r="CF1986" s="121"/>
      <c r="CG1986" s="121"/>
      <c r="CH1986" s="121"/>
      <c r="CI1986" s="121"/>
      <c r="CJ1986" s="121"/>
      <c r="CK1986" s="121"/>
      <c r="CL1986" s="121"/>
      <c r="CM1986" s="121"/>
      <c r="CN1986" s="121"/>
      <c r="CO1986" s="121"/>
      <c r="CP1986" s="121"/>
      <c r="CQ1986" s="121"/>
      <c r="CR1986" s="106">
        <v>928146</v>
      </c>
      <c r="CS1986" s="106">
        <v>908388</v>
      </c>
      <c r="CT1986" s="106">
        <v>988489</v>
      </c>
      <c r="CU1986" s="106">
        <v>1103635</v>
      </c>
      <c r="CV1986" s="106">
        <v>949006</v>
      </c>
      <c r="CW1986" s="106">
        <v>987670</v>
      </c>
      <c r="CX1986" s="106">
        <v>982128</v>
      </c>
      <c r="CY1986" s="106">
        <v>995048</v>
      </c>
      <c r="CZ1986" s="106">
        <v>935251</v>
      </c>
      <c r="DA1986" s="106">
        <v>997933</v>
      </c>
      <c r="DB1986" s="106">
        <v>1006346</v>
      </c>
      <c r="DC1986" s="106">
        <v>1016170</v>
      </c>
      <c r="DD1986" s="106">
        <v>1033229</v>
      </c>
      <c r="DE1986" s="106">
        <v>1043017</v>
      </c>
      <c r="DF1986" s="106">
        <v>1115573</v>
      </c>
      <c r="DG1986" s="106">
        <v>1166211</v>
      </c>
      <c r="DH1986" s="106">
        <v>1237325</v>
      </c>
      <c r="DI1986" s="106">
        <v>1265132</v>
      </c>
      <c r="DJ1986" s="106">
        <v>1321854</v>
      </c>
      <c r="DK1986" s="106">
        <v>1417200</v>
      </c>
      <c r="DL1986" s="106">
        <v>1546846</v>
      </c>
      <c r="DM1986" s="106">
        <v>1588049</v>
      </c>
      <c r="DN1986" s="106">
        <v>1671439</v>
      </c>
      <c r="DO1986" s="106">
        <v>1699663</v>
      </c>
      <c r="DP1986" s="106">
        <v>1704408</v>
      </c>
      <c r="DQ1986" s="106">
        <v>1781717</v>
      </c>
      <c r="DR1986" s="106">
        <v>1844385</v>
      </c>
      <c r="DS1986" s="106">
        <v>1860043</v>
      </c>
      <c r="DT1986" s="106">
        <v>2097672</v>
      </c>
      <c r="DU1986" s="106">
        <v>2227397</v>
      </c>
      <c r="DV1986" s="106">
        <v>2315756</v>
      </c>
      <c r="DW1986" s="106">
        <v>2408107</v>
      </c>
      <c r="DX1986" s="106"/>
      <c r="DY1986" s="121"/>
      <c r="DZ1986" s="102"/>
      <c r="EA1986" s="102"/>
      <c r="EB1986" s="102"/>
      <c r="EC1986" s="102"/>
      <c r="ED1986" s="102"/>
      <c r="EE1986" s="102"/>
      <c r="EF1986" s="102"/>
      <c r="EG1986" s="102"/>
      <c r="EH1986" s="102"/>
      <c r="EI1986" s="102"/>
      <c r="EJ1986" s="102"/>
      <c r="EK1986" s="102"/>
      <c r="EL1986" s="102"/>
      <c r="EM1986" s="102"/>
      <c r="EN1986" s="102"/>
      <c r="EO1986" s="102"/>
      <c r="EP1986" s="102"/>
      <c r="EQ1986" s="102"/>
      <c r="ER1986" s="102"/>
      <c r="ES1986" s="102"/>
      <c r="ET1986" s="102"/>
      <c r="EU1986" s="102"/>
      <c r="EV1986" s="102"/>
      <c r="EW1986" s="102"/>
      <c r="EX1986" s="102"/>
      <c r="EY1986" s="102"/>
      <c r="EZ1986" s="102"/>
      <c r="FA1986" s="102"/>
      <c r="FB1986" s="102"/>
      <c r="FC1986" s="102"/>
      <c r="FD1986" s="102"/>
      <c r="FE1986" s="102"/>
      <c r="FF1986" s="102"/>
      <c r="FG1986" s="102"/>
      <c r="FH1986" s="102"/>
      <c r="FI1986" s="102"/>
      <c r="FJ1986" s="102"/>
      <c r="FK1986" s="102"/>
      <c r="FL1986" s="102"/>
      <c r="FM1986" s="102"/>
      <c r="FN1986" s="102"/>
      <c r="FO1986" s="102"/>
      <c r="FP1986" s="102"/>
      <c r="FQ1986" s="102"/>
      <c r="FR1986" s="102"/>
      <c r="FS1986" s="102"/>
      <c r="FT1986" s="102"/>
      <c r="FU1986" s="102"/>
      <c r="FV1986" s="102"/>
      <c r="FW1986" s="102"/>
      <c r="FX1986" s="102"/>
      <c r="FY1986" s="102"/>
      <c r="FZ1986" s="102"/>
      <c r="GA1986" s="102"/>
      <c r="GB1986" s="102"/>
      <c r="GC1986" s="102"/>
      <c r="GD1986" s="102"/>
      <c r="GE1986" s="102"/>
      <c r="GF1986" s="102"/>
      <c r="GG1986" s="102"/>
      <c r="GH1986" s="102"/>
      <c r="GI1986" s="102"/>
      <c r="GJ1986" s="102"/>
      <c r="GK1986" s="102"/>
      <c r="GL1986" s="102"/>
      <c r="GM1986" s="102"/>
      <c r="GN1986" s="102"/>
      <c r="GO1986" s="102"/>
      <c r="GP1986" s="102"/>
      <c r="GQ1986" s="102"/>
      <c r="GR1986" s="102"/>
      <c r="GS1986" s="102"/>
      <c r="GT1986" s="102"/>
      <c r="GU1986" s="102"/>
      <c r="GV1986" s="102"/>
      <c r="GW1986" s="102"/>
      <c r="GX1986" s="102"/>
    </row>
    <row r="1987" spans="1:206" hidden="1">
      <c r="A1987" s="97" t="s">
        <v>2703</v>
      </c>
      <c r="B1987" s="81" t="s">
        <v>657</v>
      </c>
      <c r="C1987" t="s">
        <v>714</v>
      </c>
      <c r="D1987" s="94" t="s">
        <v>2704</v>
      </c>
      <c r="E1987" s="97" t="s">
        <v>2721</v>
      </c>
      <c r="F1987" s="102"/>
      <c r="G1987" s="102"/>
      <c r="H1987" s="102"/>
      <c r="I1987" s="102"/>
      <c r="J1987" s="102"/>
      <c r="K1987" s="102"/>
      <c r="L1987" s="102"/>
      <c r="M1987" s="102"/>
      <c r="N1987" s="102"/>
      <c r="O1987" s="102"/>
      <c r="P1987" s="102"/>
      <c r="Q1987" s="102"/>
      <c r="R1987" s="102"/>
      <c r="S1987" s="102"/>
      <c r="T1987" s="102"/>
      <c r="U1987" s="102"/>
      <c r="V1987" s="102"/>
      <c r="W1987" s="102"/>
      <c r="X1987" s="102"/>
      <c r="Y1987" s="102"/>
      <c r="Z1987" s="102"/>
      <c r="AA1987" s="102"/>
      <c r="AB1987" s="102"/>
      <c r="AC1987" s="102"/>
      <c r="AD1987" s="102"/>
      <c r="AE1987" s="102"/>
      <c r="AF1987" s="102"/>
      <c r="AG1987" s="102"/>
      <c r="AH1987" s="102"/>
      <c r="AI1987" s="102"/>
      <c r="AJ1987" s="102"/>
      <c r="AK1987" s="102"/>
      <c r="AL1987" s="102"/>
      <c r="AM1987" s="102"/>
      <c r="AN1987" s="102"/>
      <c r="AO1987" s="102"/>
      <c r="AP1987" s="102"/>
      <c r="AQ1987" s="102"/>
      <c r="AR1987" s="102"/>
      <c r="AS1987" s="102"/>
      <c r="AT1987" s="102"/>
      <c r="AU1987" s="102"/>
      <c r="AV1987" s="102"/>
      <c r="AW1987" s="102"/>
      <c r="AX1987" s="102"/>
      <c r="AY1987" s="102"/>
      <c r="AZ1987" s="102"/>
      <c r="BA1987" s="102"/>
      <c r="BB1987" s="102"/>
      <c r="BC1987" s="102"/>
      <c r="BD1987" s="100"/>
      <c r="BE1987" s="102"/>
      <c r="BF1987" s="102"/>
      <c r="BG1987" s="102"/>
      <c r="BH1987" s="102"/>
      <c r="BI1987" s="100"/>
      <c r="BJ1987" s="102"/>
      <c r="BK1987" s="102"/>
      <c r="BL1987" s="102"/>
      <c r="BM1987" s="102"/>
      <c r="BN1987" s="102"/>
      <c r="BO1987" s="102"/>
      <c r="BP1987" s="102"/>
      <c r="BQ1987" s="102"/>
      <c r="BR1987" s="102"/>
      <c r="BS1987" s="121"/>
      <c r="BT1987" s="121"/>
      <c r="BU1987" s="121"/>
      <c r="BV1987" s="121"/>
      <c r="BW1987" s="121"/>
      <c r="BX1987" s="121"/>
      <c r="BY1987" s="121"/>
      <c r="BZ1987" s="121"/>
      <c r="CA1987" s="121"/>
      <c r="CB1987" s="121"/>
      <c r="CC1987" s="121"/>
      <c r="CD1987" s="121"/>
      <c r="CE1987" s="121"/>
      <c r="CF1987" s="121"/>
      <c r="CG1987" s="121"/>
      <c r="CH1987" s="121"/>
      <c r="CI1987" s="121"/>
      <c r="CJ1987" s="121"/>
      <c r="CK1987" s="121"/>
      <c r="CL1987" s="121"/>
      <c r="CM1987" s="121"/>
      <c r="CN1987" s="121"/>
      <c r="CO1987" s="121"/>
      <c r="CP1987" s="121"/>
      <c r="CQ1987" s="121"/>
      <c r="CR1987" s="106">
        <v>3852085</v>
      </c>
      <c r="CS1987" s="106">
        <v>3827120</v>
      </c>
      <c r="CT1987" s="106">
        <v>3797923</v>
      </c>
      <c r="CU1987" s="106">
        <v>3699474</v>
      </c>
      <c r="CV1987" s="106">
        <v>3820712</v>
      </c>
      <c r="CW1987" s="106">
        <v>3775790</v>
      </c>
      <c r="CX1987" s="106">
        <v>3807804</v>
      </c>
      <c r="CY1987" s="106">
        <v>3815304</v>
      </c>
      <c r="CZ1987" s="106">
        <v>3845607</v>
      </c>
      <c r="DA1987" s="106">
        <v>3911004</v>
      </c>
      <c r="DB1987" s="106">
        <v>3733631</v>
      </c>
      <c r="DC1987" s="106">
        <v>3781067</v>
      </c>
      <c r="DD1987" s="106">
        <v>3978240</v>
      </c>
      <c r="DE1987" s="106">
        <v>4185731</v>
      </c>
      <c r="DF1987" s="106">
        <v>4372341</v>
      </c>
      <c r="DG1987" s="106">
        <v>4477606</v>
      </c>
      <c r="DH1987" s="106">
        <v>4608496</v>
      </c>
      <c r="DI1987" s="106">
        <v>4890238</v>
      </c>
      <c r="DJ1987" s="106">
        <v>5176869</v>
      </c>
      <c r="DK1987" s="106">
        <v>5084250</v>
      </c>
      <c r="DL1987" s="106">
        <v>5361673</v>
      </c>
      <c r="DM1987" s="106">
        <v>5250174</v>
      </c>
      <c r="DN1987" s="106">
        <v>5477246</v>
      </c>
      <c r="DO1987" s="106">
        <v>5772030</v>
      </c>
      <c r="DP1987" s="106">
        <v>5787203</v>
      </c>
      <c r="DQ1987" s="106">
        <v>5944572</v>
      </c>
      <c r="DR1987" s="106">
        <v>5948392</v>
      </c>
      <c r="DS1987" s="106">
        <v>6078698</v>
      </c>
      <c r="DT1987" s="106">
        <v>6160833</v>
      </c>
      <c r="DU1987" s="106">
        <v>6304222</v>
      </c>
      <c r="DV1987" s="106">
        <v>6401071</v>
      </c>
      <c r="DW1987" s="106">
        <v>6241309</v>
      </c>
      <c r="DX1987" s="106"/>
      <c r="DY1987" s="121"/>
      <c r="DZ1987" s="102"/>
      <c r="EA1987" s="102"/>
      <c r="EB1987" s="102"/>
      <c r="EC1987" s="102"/>
      <c r="ED1987" s="102"/>
      <c r="EE1987" s="102"/>
      <c r="EF1987" s="102"/>
      <c r="EG1987" s="102"/>
      <c r="EH1987" s="102"/>
      <c r="EI1987" s="102"/>
      <c r="EJ1987" s="102"/>
      <c r="EK1987" s="102"/>
      <c r="EL1987" s="102"/>
      <c r="EM1987" s="102"/>
      <c r="EN1987" s="102"/>
      <c r="EO1987" s="102"/>
      <c r="EP1987" s="102"/>
      <c r="EQ1987" s="102"/>
      <c r="ER1987" s="102"/>
      <c r="ES1987" s="102"/>
      <c r="ET1987" s="102"/>
      <c r="EU1987" s="102"/>
      <c r="EV1987" s="102"/>
      <c r="EW1987" s="102"/>
      <c r="EX1987" s="102"/>
      <c r="EY1987" s="102"/>
      <c r="EZ1987" s="102"/>
      <c r="FA1987" s="102"/>
      <c r="FB1987" s="102"/>
      <c r="FC1987" s="102"/>
      <c r="FD1987" s="102"/>
      <c r="FE1987" s="102"/>
      <c r="FF1987" s="102"/>
      <c r="FG1987" s="102"/>
      <c r="FH1987" s="102"/>
      <c r="FI1987" s="102"/>
      <c r="FJ1987" s="102"/>
      <c r="FK1987" s="102"/>
      <c r="FL1987" s="102"/>
      <c r="FM1987" s="102"/>
      <c r="FN1987" s="102"/>
      <c r="FO1987" s="102"/>
      <c r="FP1987" s="102"/>
      <c r="FQ1987" s="102"/>
      <c r="FR1987" s="102"/>
      <c r="FS1987" s="102"/>
      <c r="FT1987" s="102"/>
      <c r="FU1987" s="102"/>
      <c r="FV1987" s="102"/>
      <c r="FW1987" s="102"/>
      <c r="FX1987" s="102"/>
      <c r="FY1987" s="102"/>
      <c r="FZ1987" s="102"/>
      <c r="GA1987" s="102"/>
      <c r="GB1987" s="102"/>
      <c r="GC1987" s="102"/>
      <c r="GD1987" s="102"/>
      <c r="GE1987" s="102"/>
      <c r="GF1987" s="102"/>
      <c r="GG1987" s="102"/>
      <c r="GH1987" s="102"/>
      <c r="GI1987" s="102"/>
      <c r="GJ1987" s="102"/>
      <c r="GK1987" s="102"/>
      <c r="GL1987" s="102"/>
      <c r="GM1987" s="102"/>
      <c r="GN1987" s="102"/>
      <c r="GO1987" s="102"/>
      <c r="GP1987" s="102"/>
      <c r="GQ1987" s="102"/>
      <c r="GR1987" s="102"/>
      <c r="GS1987" s="102"/>
      <c r="GT1987" s="102"/>
      <c r="GU1987" s="102"/>
      <c r="GV1987" s="102"/>
      <c r="GW1987" s="102"/>
      <c r="GX1987" s="102"/>
    </row>
    <row r="1988" spans="1:206" hidden="1">
      <c r="A1988" s="97" t="s">
        <v>2703</v>
      </c>
      <c r="B1988" s="81" t="s">
        <v>657</v>
      </c>
      <c r="C1988" t="s">
        <v>714</v>
      </c>
      <c r="D1988" s="94" t="s">
        <v>2704</v>
      </c>
      <c r="E1988" s="97" t="s">
        <v>2722</v>
      </c>
      <c r="F1988" s="102"/>
      <c r="G1988" s="102"/>
      <c r="H1988" s="102"/>
      <c r="I1988" s="102"/>
      <c r="J1988" s="102"/>
      <c r="K1988" s="102"/>
      <c r="L1988" s="102"/>
      <c r="M1988" s="102"/>
      <c r="N1988" s="102"/>
      <c r="O1988" s="102"/>
      <c r="P1988" s="102"/>
      <c r="Q1988" s="102"/>
      <c r="R1988" s="102"/>
      <c r="S1988" s="102"/>
      <c r="T1988" s="102"/>
      <c r="U1988" s="102"/>
      <c r="V1988" s="102"/>
      <c r="W1988" s="102"/>
      <c r="X1988" s="102"/>
      <c r="Y1988" s="102"/>
      <c r="Z1988" s="102"/>
      <c r="AA1988" s="102"/>
      <c r="AB1988" s="102"/>
      <c r="AC1988" s="102"/>
      <c r="AD1988" s="102"/>
      <c r="AE1988" s="102"/>
      <c r="AF1988" s="102"/>
      <c r="AG1988" s="102"/>
      <c r="AH1988" s="102"/>
      <c r="AI1988" s="102"/>
      <c r="AJ1988" s="102"/>
      <c r="AK1988" s="102"/>
      <c r="AL1988" s="102"/>
      <c r="AM1988" s="102"/>
      <c r="AN1988" s="102"/>
      <c r="AO1988" s="102"/>
      <c r="AP1988" s="102"/>
      <c r="AQ1988" s="102"/>
      <c r="AR1988" s="102"/>
      <c r="AS1988" s="102"/>
      <c r="AT1988" s="102"/>
      <c r="AU1988" s="102"/>
      <c r="AV1988" s="102"/>
      <c r="AW1988" s="102"/>
      <c r="AX1988" s="102"/>
      <c r="AY1988" s="102"/>
      <c r="AZ1988" s="102"/>
      <c r="BA1988" s="102"/>
      <c r="BB1988" s="102"/>
      <c r="BC1988" s="102"/>
      <c r="BD1988" s="100"/>
      <c r="BE1988" s="102"/>
      <c r="BF1988" s="102"/>
      <c r="BG1988" s="102"/>
      <c r="BH1988" s="102"/>
      <c r="BI1988" s="100"/>
      <c r="BJ1988" s="102"/>
      <c r="BK1988" s="102"/>
      <c r="BL1988" s="102"/>
      <c r="BM1988" s="102"/>
      <c r="BN1988" s="102"/>
      <c r="BO1988" s="102"/>
      <c r="BP1988" s="102"/>
      <c r="BQ1988" s="102"/>
      <c r="BR1988" s="102"/>
      <c r="BS1988" s="121"/>
      <c r="BT1988" s="121"/>
      <c r="BU1988" s="121"/>
      <c r="BV1988" s="121"/>
      <c r="BW1988" s="121"/>
      <c r="BX1988" s="121"/>
      <c r="BY1988" s="121"/>
      <c r="BZ1988" s="121"/>
      <c r="CA1988" s="121"/>
      <c r="CB1988" s="121"/>
      <c r="CC1988" s="121"/>
      <c r="CD1988" s="121"/>
      <c r="CE1988" s="121"/>
      <c r="CF1988" s="121"/>
      <c r="CG1988" s="121"/>
      <c r="CH1988" s="121"/>
      <c r="CI1988" s="121"/>
      <c r="CJ1988" s="121"/>
      <c r="CK1988" s="121"/>
      <c r="CL1988" s="121"/>
      <c r="CM1988" s="121"/>
      <c r="CN1988" s="121"/>
      <c r="CO1988" s="121"/>
      <c r="CP1988" s="121"/>
      <c r="CQ1988" s="121"/>
      <c r="CR1988" s="106">
        <v>5063841</v>
      </c>
      <c r="CS1988" s="106">
        <v>5282142</v>
      </c>
      <c r="CT1988" s="106">
        <v>5601901</v>
      </c>
      <c r="CU1988" s="106">
        <v>5390371</v>
      </c>
      <c r="CV1988" s="106">
        <v>5529192</v>
      </c>
      <c r="CW1988" s="106">
        <v>5740531</v>
      </c>
      <c r="CX1988" s="106">
        <v>5906853</v>
      </c>
      <c r="CY1988" s="106">
        <v>5912816</v>
      </c>
      <c r="CZ1988" s="106">
        <v>6062800</v>
      </c>
      <c r="DA1988" s="106">
        <v>6084628</v>
      </c>
      <c r="DB1988" s="106">
        <v>6210212</v>
      </c>
      <c r="DC1988" s="106">
        <v>5898388</v>
      </c>
      <c r="DD1988" s="106">
        <v>6050972</v>
      </c>
      <c r="DE1988" s="106">
        <v>6530290</v>
      </c>
      <c r="DF1988" s="106">
        <v>6830924</v>
      </c>
      <c r="DG1988" s="106">
        <v>7249659</v>
      </c>
      <c r="DH1988" s="106">
        <v>7622558</v>
      </c>
      <c r="DI1988" s="106">
        <v>8074062</v>
      </c>
      <c r="DJ1988" s="106">
        <v>8499856</v>
      </c>
      <c r="DK1988" s="106">
        <v>8566011</v>
      </c>
      <c r="DL1988" s="106">
        <v>9273073</v>
      </c>
      <c r="DM1988" s="106">
        <v>9232564</v>
      </c>
      <c r="DN1988" s="106">
        <v>9683616</v>
      </c>
      <c r="DO1988" s="106">
        <v>10149862</v>
      </c>
      <c r="DP1988" s="106">
        <v>10192305</v>
      </c>
      <c r="DQ1988" s="106">
        <v>10227746</v>
      </c>
      <c r="DR1988" s="106">
        <v>10343310</v>
      </c>
      <c r="DS1988" s="106">
        <v>10528742</v>
      </c>
      <c r="DT1988" s="106">
        <v>10822185</v>
      </c>
      <c r="DU1988" s="106">
        <v>10953114</v>
      </c>
      <c r="DV1988" s="106">
        <v>10519380</v>
      </c>
      <c r="DW1988" s="106">
        <v>11183355</v>
      </c>
      <c r="DX1988" s="106"/>
      <c r="DY1988" s="121"/>
      <c r="DZ1988" s="102"/>
      <c r="EA1988" s="102"/>
      <c r="EB1988" s="102"/>
      <c r="EC1988" s="102"/>
      <c r="ED1988" s="102"/>
      <c r="EE1988" s="102"/>
      <c r="EF1988" s="102"/>
      <c r="EG1988" s="102"/>
      <c r="EH1988" s="102"/>
      <c r="EI1988" s="102"/>
      <c r="EJ1988" s="102"/>
      <c r="EK1988" s="102"/>
      <c r="EL1988" s="102"/>
      <c r="EM1988" s="102"/>
      <c r="EN1988" s="102"/>
      <c r="EO1988" s="102"/>
      <c r="EP1988" s="102"/>
      <c r="EQ1988" s="102"/>
      <c r="ER1988" s="102"/>
      <c r="ES1988" s="102"/>
      <c r="ET1988" s="102"/>
      <c r="EU1988" s="102"/>
      <c r="EV1988" s="102"/>
      <c r="EW1988" s="102"/>
      <c r="EX1988" s="102"/>
      <c r="EY1988" s="102"/>
      <c r="EZ1988" s="102"/>
      <c r="FA1988" s="102"/>
      <c r="FB1988" s="102"/>
      <c r="FC1988" s="102"/>
      <c r="FD1988" s="102"/>
      <c r="FE1988" s="102"/>
      <c r="FF1988" s="102"/>
      <c r="FG1988" s="102"/>
      <c r="FH1988" s="102"/>
      <c r="FI1988" s="102"/>
      <c r="FJ1988" s="102"/>
      <c r="FK1988" s="102"/>
      <c r="FL1988" s="102"/>
      <c r="FM1988" s="102"/>
      <c r="FN1988" s="102"/>
      <c r="FO1988" s="102"/>
      <c r="FP1988" s="102"/>
      <c r="FQ1988" s="102"/>
      <c r="FR1988" s="102"/>
      <c r="FS1988" s="102"/>
      <c r="FT1988" s="102"/>
      <c r="FU1988" s="102"/>
      <c r="FV1988" s="102"/>
      <c r="FW1988" s="102"/>
      <c r="FX1988" s="102"/>
      <c r="FY1988" s="102"/>
      <c r="FZ1988" s="102"/>
      <c r="GA1988" s="102"/>
      <c r="GB1988" s="102"/>
      <c r="GC1988" s="102"/>
      <c r="GD1988" s="102"/>
      <c r="GE1988" s="102"/>
      <c r="GF1988" s="102"/>
      <c r="GG1988" s="102"/>
      <c r="GH1988" s="102"/>
      <c r="GI1988" s="102"/>
      <c r="GJ1988" s="102"/>
      <c r="GK1988" s="102"/>
      <c r="GL1988" s="102"/>
      <c r="GM1988" s="102"/>
      <c r="GN1988" s="102"/>
      <c r="GO1988" s="102"/>
      <c r="GP1988" s="102"/>
      <c r="GQ1988" s="102"/>
      <c r="GR1988" s="102"/>
      <c r="GS1988" s="102"/>
      <c r="GT1988" s="102"/>
      <c r="GU1988" s="102"/>
      <c r="GV1988" s="102"/>
      <c r="GW1988" s="102"/>
      <c r="GX1988" s="102"/>
    </row>
    <row r="1989" spans="1:206" s="35" customFormat="1" hidden="1">
      <c r="A1989" s="101" t="s">
        <v>2703</v>
      </c>
      <c r="B1989" s="96" t="s">
        <v>657</v>
      </c>
      <c r="C1989" s="35" t="s">
        <v>714</v>
      </c>
      <c r="D1989" s="95" t="s">
        <v>2704</v>
      </c>
      <c r="E1989" s="101" t="s">
        <v>2723</v>
      </c>
      <c r="F1989" s="107"/>
      <c r="G1989" s="107"/>
      <c r="H1989" s="107"/>
      <c r="I1989" s="107"/>
      <c r="J1989" s="107"/>
      <c r="K1989" s="107"/>
      <c r="L1989" s="107"/>
      <c r="M1989" s="107"/>
      <c r="N1989" s="107"/>
      <c r="O1989" s="107"/>
      <c r="P1989" s="107"/>
      <c r="Q1989" s="107"/>
      <c r="R1989" s="107"/>
      <c r="S1989" s="107"/>
      <c r="T1989" s="107"/>
      <c r="U1989" s="107"/>
      <c r="V1989" s="107"/>
      <c r="W1989" s="107"/>
      <c r="X1989" s="107"/>
      <c r="Y1989" s="107"/>
      <c r="Z1989" s="107"/>
      <c r="AA1989" s="107"/>
      <c r="AB1989" s="107"/>
      <c r="AC1989" s="107"/>
      <c r="AD1989" s="107"/>
      <c r="AE1989" s="107"/>
      <c r="AF1989" s="107"/>
      <c r="AG1989" s="107"/>
      <c r="AH1989" s="107"/>
      <c r="AI1989" s="107"/>
      <c r="AJ1989" s="107"/>
      <c r="AK1989" s="107"/>
      <c r="AL1989" s="107"/>
      <c r="AM1989" s="107"/>
      <c r="AN1989" s="107"/>
      <c r="AO1989" s="107"/>
      <c r="AP1989" s="107"/>
      <c r="AQ1989" s="107"/>
      <c r="AR1989" s="107"/>
      <c r="AS1989" s="107"/>
      <c r="AT1989" s="107"/>
      <c r="AU1989" s="107"/>
      <c r="AV1989" s="107"/>
      <c r="AW1989" s="107"/>
      <c r="AX1989" s="107"/>
      <c r="AY1989" s="107"/>
      <c r="AZ1989" s="107"/>
      <c r="BA1989" s="107"/>
      <c r="BB1989" s="107"/>
      <c r="BC1989" s="107"/>
      <c r="BD1989" s="108"/>
      <c r="BE1989" s="107"/>
      <c r="BF1989" s="107"/>
      <c r="BG1989" s="107"/>
      <c r="BH1989" s="107"/>
      <c r="BI1989" s="108"/>
      <c r="BJ1989" s="107"/>
      <c r="BK1989" s="107"/>
      <c r="BL1989" s="107"/>
      <c r="BM1989" s="107"/>
      <c r="BN1989" s="107"/>
      <c r="BO1989" s="107"/>
      <c r="BP1989" s="107"/>
      <c r="BQ1989" s="107"/>
      <c r="BR1989" s="107"/>
      <c r="BS1989" s="122"/>
      <c r="BT1989" s="122"/>
      <c r="BU1989" s="122"/>
      <c r="BV1989" s="122"/>
      <c r="BW1989" s="122"/>
      <c r="BX1989" s="122"/>
      <c r="BY1989" s="122"/>
      <c r="BZ1989" s="122"/>
      <c r="CA1989" s="122"/>
      <c r="CB1989" s="122"/>
      <c r="CC1989" s="122"/>
      <c r="CD1989" s="122"/>
      <c r="CE1989" s="122"/>
      <c r="CF1989" s="122"/>
      <c r="CG1989" s="122"/>
      <c r="CH1989" s="122"/>
      <c r="CI1989" s="122"/>
      <c r="CJ1989" s="122"/>
      <c r="CK1989" s="122"/>
      <c r="CL1989" s="122"/>
      <c r="CM1989" s="122"/>
      <c r="CN1989" s="122"/>
      <c r="CO1989" s="122"/>
      <c r="CP1989" s="122"/>
      <c r="CQ1989" s="122"/>
      <c r="CR1989" s="123">
        <f t="shared" ref="CR1989:DV1989" si="132">SUM(CR1984:CR1988)</f>
        <v>35152302</v>
      </c>
      <c r="CS1989" s="123">
        <f t="shared" si="132"/>
        <v>35738570</v>
      </c>
      <c r="CT1989" s="123">
        <f t="shared" si="132"/>
        <v>36476673</v>
      </c>
      <c r="CU1989" s="123">
        <f t="shared" si="132"/>
        <v>36550944</v>
      </c>
      <c r="CV1989" s="123">
        <f t="shared" si="132"/>
        <v>37068085</v>
      </c>
      <c r="CW1989" s="123">
        <f t="shared" si="132"/>
        <v>37727925</v>
      </c>
      <c r="CX1989" s="123">
        <f t="shared" si="132"/>
        <v>38311613</v>
      </c>
      <c r="CY1989" s="123">
        <f t="shared" si="132"/>
        <v>38751464</v>
      </c>
      <c r="CZ1989" s="123">
        <f t="shared" si="132"/>
        <v>38917549</v>
      </c>
      <c r="DA1989" s="123">
        <f t="shared" si="132"/>
        <v>39407264</v>
      </c>
      <c r="DB1989" s="123">
        <f t="shared" si="132"/>
        <v>38774504</v>
      </c>
      <c r="DC1989" s="123">
        <f t="shared" si="132"/>
        <v>38476298</v>
      </c>
      <c r="DD1989" s="123">
        <f t="shared" si="132"/>
        <v>39183340</v>
      </c>
      <c r="DE1989" s="123">
        <f t="shared" si="132"/>
        <v>40021835</v>
      </c>
      <c r="DF1989" s="123">
        <f t="shared" si="132"/>
        <v>40830498</v>
      </c>
      <c r="DG1989" s="123">
        <f t="shared" si="132"/>
        <v>41691604</v>
      </c>
      <c r="DH1989" s="123">
        <f t="shared" si="132"/>
        <v>42695300</v>
      </c>
      <c r="DI1989" s="123">
        <f t="shared" si="132"/>
        <v>43439646</v>
      </c>
      <c r="DJ1989" s="123">
        <f t="shared" si="132"/>
        <v>44187135</v>
      </c>
      <c r="DK1989" s="123">
        <f t="shared" si="132"/>
        <v>44442545</v>
      </c>
      <c r="DL1989" s="123">
        <f t="shared" si="132"/>
        <v>45968249</v>
      </c>
      <c r="DM1989" s="123">
        <f t="shared" si="132"/>
        <v>46073792</v>
      </c>
      <c r="DN1989" s="123">
        <f t="shared" si="132"/>
        <v>47319778</v>
      </c>
      <c r="DO1989" s="123">
        <f t="shared" si="132"/>
        <v>48568810</v>
      </c>
      <c r="DP1989" s="123">
        <f t="shared" si="132"/>
        <v>49082542</v>
      </c>
      <c r="DQ1989" s="123">
        <f t="shared" si="132"/>
        <v>49393515</v>
      </c>
      <c r="DR1989" s="123">
        <f t="shared" si="132"/>
        <v>50344845</v>
      </c>
      <c r="DS1989" s="123">
        <f t="shared" si="132"/>
        <v>51457188</v>
      </c>
      <c r="DT1989" s="123">
        <f t="shared" si="132"/>
        <v>53019140</v>
      </c>
      <c r="DU1989" s="123">
        <f t="shared" si="132"/>
        <v>54005144</v>
      </c>
      <c r="DV1989" s="123">
        <f t="shared" si="132"/>
        <v>54368787</v>
      </c>
      <c r="DW1989" s="123">
        <f>SUM(DW1984:DW1988)</f>
        <v>56044877</v>
      </c>
      <c r="DX1989" s="123"/>
      <c r="DY1989" s="122"/>
      <c r="DZ1989" s="107"/>
      <c r="EA1989" s="107"/>
      <c r="EB1989" s="107"/>
      <c r="EC1989" s="107"/>
      <c r="ED1989" s="107"/>
      <c r="EE1989" s="107"/>
      <c r="EF1989" s="107"/>
      <c r="EG1989" s="107"/>
      <c r="EH1989" s="107"/>
      <c r="EI1989" s="107"/>
      <c r="EJ1989" s="107"/>
      <c r="EK1989" s="107"/>
      <c r="EL1989" s="107"/>
      <c r="EM1989" s="107"/>
      <c r="EN1989" s="107"/>
      <c r="EO1989" s="107"/>
      <c r="EP1989" s="107"/>
      <c r="EQ1989" s="107"/>
      <c r="ER1989" s="107"/>
      <c r="ES1989" s="107"/>
      <c r="ET1989" s="107"/>
      <c r="EU1989" s="107"/>
      <c r="EV1989" s="107"/>
      <c r="EW1989" s="107"/>
      <c r="EX1989" s="107"/>
      <c r="EY1989" s="107"/>
      <c r="EZ1989" s="107"/>
      <c r="FA1989" s="107"/>
      <c r="FB1989" s="107"/>
      <c r="FC1989" s="107"/>
      <c r="FD1989" s="107"/>
      <c r="FE1989" s="107"/>
      <c r="FF1989" s="107"/>
      <c r="FG1989" s="107"/>
      <c r="FH1989" s="107"/>
      <c r="FI1989" s="107"/>
      <c r="FJ1989" s="107"/>
      <c r="FK1989" s="107"/>
      <c r="FL1989" s="107"/>
      <c r="FM1989" s="107"/>
      <c r="FN1989" s="107"/>
      <c r="FO1989" s="107"/>
      <c r="FP1989" s="107"/>
      <c r="FQ1989" s="107"/>
      <c r="FR1989" s="107"/>
      <c r="FS1989" s="107"/>
      <c r="FT1989" s="107"/>
      <c r="FU1989" s="107"/>
      <c r="FV1989" s="107"/>
      <c r="FW1989" s="107"/>
      <c r="FX1989" s="107"/>
      <c r="FY1989" s="107"/>
      <c r="FZ1989" s="107"/>
      <c r="GA1989" s="107"/>
      <c r="GB1989" s="107"/>
      <c r="GC1989" s="107"/>
      <c r="GD1989" s="107"/>
      <c r="GE1989" s="107"/>
      <c r="GF1989" s="107"/>
      <c r="GG1989" s="107"/>
      <c r="GH1989" s="107"/>
      <c r="GI1989" s="107"/>
      <c r="GJ1989" s="107"/>
      <c r="GK1989" s="107"/>
      <c r="GL1989" s="107"/>
      <c r="GM1989" s="107"/>
      <c r="GN1989" s="107"/>
      <c r="GO1989" s="107"/>
      <c r="GP1989" s="107"/>
      <c r="GQ1989" s="107"/>
      <c r="GR1989" s="107"/>
      <c r="GS1989" s="107"/>
      <c r="GT1989" s="107"/>
      <c r="GU1989" s="107"/>
      <c r="GV1989" s="107"/>
      <c r="GW1989" s="107"/>
      <c r="GX1989" s="107"/>
    </row>
    <row r="1990" spans="1:206" hidden="1">
      <c r="A1990" s="101" t="s">
        <v>2703</v>
      </c>
      <c r="B1990" s="96" t="s">
        <v>657</v>
      </c>
      <c r="C1990" s="35" t="s">
        <v>714</v>
      </c>
      <c r="D1990" s="95" t="s">
        <v>2704</v>
      </c>
      <c r="E1990" s="101" t="s">
        <v>2724</v>
      </c>
      <c r="F1990" s="107"/>
      <c r="G1990" s="107"/>
      <c r="H1990" s="107"/>
      <c r="I1990" s="107"/>
      <c r="J1990" s="107"/>
      <c r="K1990" s="107"/>
      <c r="L1990" s="107"/>
      <c r="M1990" s="107"/>
      <c r="N1990" s="107"/>
      <c r="O1990" s="107"/>
      <c r="P1990" s="107"/>
      <c r="Q1990" s="107"/>
      <c r="R1990" s="107"/>
      <c r="S1990" s="107"/>
      <c r="T1990" s="107"/>
      <c r="U1990" s="107"/>
      <c r="V1990" s="107"/>
      <c r="W1990" s="107"/>
      <c r="X1990" s="107"/>
      <c r="Y1990" s="107"/>
      <c r="Z1990" s="107"/>
      <c r="AA1990" s="107"/>
      <c r="AB1990" s="107"/>
      <c r="AC1990" s="107"/>
      <c r="AD1990" s="107"/>
      <c r="AE1990" s="107"/>
      <c r="AF1990" s="107"/>
      <c r="AG1990" s="107"/>
      <c r="AH1990" s="107"/>
      <c r="AI1990" s="107"/>
      <c r="AJ1990" s="107"/>
      <c r="AK1990" s="107"/>
      <c r="AL1990" s="107"/>
      <c r="AM1990" s="107"/>
      <c r="AN1990" s="107"/>
      <c r="AO1990" s="107"/>
      <c r="AP1990" s="107"/>
      <c r="AQ1990" s="107"/>
      <c r="AR1990" s="107"/>
      <c r="AS1990" s="107"/>
      <c r="AT1990" s="107"/>
      <c r="AU1990" s="107"/>
      <c r="AV1990" s="107"/>
      <c r="AW1990" s="107"/>
      <c r="AX1990" s="107"/>
      <c r="AY1990" s="107"/>
      <c r="AZ1990" s="107"/>
      <c r="BA1990" s="107"/>
      <c r="BB1990" s="107"/>
      <c r="BC1990" s="107"/>
      <c r="BD1990" s="108"/>
      <c r="BE1990" s="107"/>
      <c r="BF1990" s="107"/>
      <c r="BG1990" s="107"/>
      <c r="BH1990" s="107"/>
      <c r="BI1990" s="108"/>
      <c r="BJ1990" s="107"/>
      <c r="BK1990" s="107"/>
      <c r="BL1990" s="107"/>
      <c r="BM1990" s="107"/>
      <c r="BN1990" s="107"/>
      <c r="BO1990" s="107"/>
      <c r="BP1990" s="107"/>
      <c r="BQ1990" s="107"/>
      <c r="BR1990" s="107"/>
      <c r="BS1990" s="122"/>
      <c r="BT1990" s="122"/>
      <c r="BU1990" s="122"/>
      <c r="BV1990" s="122"/>
      <c r="BW1990" s="122"/>
      <c r="BX1990" s="122"/>
      <c r="BY1990" s="122"/>
      <c r="BZ1990" s="122"/>
      <c r="CA1990" s="122"/>
      <c r="CB1990" s="122"/>
      <c r="CC1990" s="122"/>
      <c r="CD1990" s="122"/>
      <c r="CE1990" s="122"/>
      <c r="CF1990" s="122"/>
      <c r="CG1990" s="122"/>
      <c r="CH1990" s="122"/>
      <c r="CI1990" s="122"/>
      <c r="CJ1990" s="122"/>
      <c r="CK1990" s="122"/>
      <c r="CL1990" s="122"/>
      <c r="CM1990" s="122"/>
      <c r="CN1990" s="122"/>
      <c r="CO1990" s="122"/>
      <c r="CP1990" s="122"/>
      <c r="CQ1990" s="122"/>
      <c r="CR1990" s="109">
        <f t="shared" ref="CR1990:DW1995" si="133">CR1984*0.00002388</f>
        <v>169.51361279999998</v>
      </c>
      <c r="CS1990" s="109">
        <f t="shared" si="133"/>
        <v>173.98581143999999</v>
      </c>
      <c r="CT1990" s="109">
        <f t="shared" si="133"/>
        <v>178.85776127999998</v>
      </c>
      <c r="CU1990" s="109">
        <f t="shared" si="133"/>
        <v>183.44945543999998</v>
      </c>
      <c r="CV1990" s="109">
        <f t="shared" si="133"/>
        <v>190.76201291999999</v>
      </c>
      <c r="CW1990" s="109">
        <f t="shared" si="133"/>
        <v>196.90065347999999</v>
      </c>
      <c r="CX1990" s="109">
        <f t="shared" si="133"/>
        <v>202.29120527999999</v>
      </c>
      <c r="CY1990" s="109">
        <f t="shared" si="133"/>
        <v>208.53205223999998</v>
      </c>
      <c r="CZ1990" s="109">
        <f t="shared" si="133"/>
        <v>210.64244724</v>
      </c>
      <c r="DA1990" s="109">
        <f t="shared" si="133"/>
        <v>216.08226347999999</v>
      </c>
      <c r="DB1990" s="109">
        <f t="shared" si="133"/>
        <v>209.92244135999999</v>
      </c>
      <c r="DC1990" s="109">
        <f t="shared" si="133"/>
        <v>216.07283088</v>
      </c>
      <c r="DD1990" s="109">
        <f t="shared" si="133"/>
        <v>223.02912264</v>
      </c>
      <c r="DE1990" s="109">
        <f t="shared" si="133"/>
        <v>228.47053883999999</v>
      </c>
      <c r="DF1990" s="109">
        <f t="shared" si="133"/>
        <v>237.13327151999999</v>
      </c>
      <c r="DG1990" s="109">
        <f t="shared" si="133"/>
        <v>243.28757735999997</v>
      </c>
      <c r="DH1990" s="109">
        <f t="shared" si="133"/>
        <v>249.76624523999999</v>
      </c>
      <c r="DI1990" s="109">
        <f t="shared" si="133"/>
        <v>254.17466039999999</v>
      </c>
      <c r="DJ1990" s="109">
        <f t="shared" si="133"/>
        <v>259.64489975999999</v>
      </c>
      <c r="DK1990" s="109">
        <f t="shared" si="133"/>
        <v>266.23394099999996</v>
      </c>
      <c r="DL1990" s="109">
        <f t="shared" si="133"/>
        <v>271.53659052</v>
      </c>
      <c r="DM1990" s="109">
        <f t="shared" si="133"/>
        <v>281.99779763999999</v>
      </c>
      <c r="DN1990" s="109">
        <f t="shared" si="133"/>
        <v>295.49806907999999</v>
      </c>
      <c r="DO1990" s="109">
        <f t="shared" si="133"/>
        <v>303.02163023999998</v>
      </c>
      <c r="DP1990" s="109">
        <f t="shared" si="133"/>
        <v>306.73456427999997</v>
      </c>
      <c r="DQ1990" s="109">
        <f t="shared" si="133"/>
        <v>312.14541407999997</v>
      </c>
      <c r="DR1990" s="109">
        <f t="shared" si="133"/>
        <v>318.47533343999999</v>
      </c>
      <c r="DS1990" s="109">
        <f t="shared" si="133"/>
        <v>323.77908143999997</v>
      </c>
      <c r="DT1990" s="109">
        <f t="shared" si="133"/>
        <v>328.97935739999997</v>
      </c>
      <c r="DU1990" s="109">
        <f t="shared" si="133"/>
        <v>335.91339299999999</v>
      </c>
      <c r="DV1990" s="109">
        <f t="shared" si="133"/>
        <v>347.46811307999997</v>
      </c>
      <c r="DW1990" s="109">
        <f t="shared" si="133"/>
        <v>357.66184031999995</v>
      </c>
      <c r="DX1990" s="109"/>
      <c r="DY1990" s="122"/>
      <c r="DZ1990" s="107"/>
      <c r="EA1990" s="107"/>
      <c r="EB1990" s="107"/>
      <c r="EC1990" s="107"/>
      <c r="ED1990" s="107"/>
      <c r="EE1990" s="107"/>
      <c r="EF1990" s="107"/>
      <c r="EG1990" s="107"/>
      <c r="EH1990" s="107"/>
      <c r="EI1990" s="107"/>
      <c r="EJ1990" s="107"/>
      <c r="EK1990" s="107"/>
      <c r="EL1990" s="107"/>
      <c r="EM1990" s="107"/>
      <c r="EN1990" s="107"/>
      <c r="EO1990" s="107"/>
      <c r="EP1990" s="107"/>
      <c r="EQ1990" s="107"/>
      <c r="ER1990" s="107"/>
      <c r="ES1990" s="107"/>
      <c r="ET1990" s="107"/>
      <c r="EU1990" s="107"/>
      <c r="EV1990" s="107"/>
      <c r="EW1990" s="107"/>
      <c r="EX1990" s="107"/>
      <c r="EY1990" s="107"/>
      <c r="EZ1990" s="107"/>
      <c r="FA1990" s="107"/>
      <c r="FB1990" s="107"/>
      <c r="FC1990" s="107"/>
      <c r="FD1990" s="107"/>
      <c r="FE1990" s="107"/>
      <c r="FF1990" s="107"/>
      <c r="FG1990" s="107"/>
      <c r="FH1990" s="107"/>
      <c r="FI1990" s="107"/>
      <c r="FJ1990" s="107"/>
      <c r="FK1990" s="107"/>
      <c r="FL1990" s="107"/>
      <c r="FM1990" s="107"/>
      <c r="FN1990" s="107"/>
      <c r="FO1990" s="107"/>
      <c r="FP1990" s="107"/>
      <c r="FQ1990" s="107"/>
      <c r="FR1990" s="107"/>
      <c r="FS1990" s="107"/>
      <c r="FT1990" s="107"/>
      <c r="FU1990" s="107"/>
      <c r="FV1990" s="107"/>
      <c r="FW1990" s="107"/>
      <c r="FX1990" s="107"/>
      <c r="FY1990" s="107"/>
      <c r="FZ1990" s="107"/>
      <c r="GA1990" s="107"/>
      <c r="GB1990" s="107"/>
      <c r="GC1990" s="107"/>
      <c r="GD1990" s="107"/>
      <c r="GE1990" s="107"/>
      <c r="GF1990" s="107"/>
      <c r="GG1990" s="107"/>
      <c r="GH1990" s="107"/>
      <c r="GI1990" s="107"/>
      <c r="GJ1990" s="107"/>
      <c r="GK1990" s="107"/>
      <c r="GL1990" s="107"/>
      <c r="GM1990" s="107"/>
      <c r="GN1990" s="107"/>
      <c r="GO1990" s="107"/>
      <c r="GP1990" s="107"/>
      <c r="GQ1990" s="107"/>
      <c r="GR1990" s="107"/>
      <c r="GS1990" s="107"/>
      <c r="GT1990" s="107"/>
      <c r="GU1990" s="107"/>
      <c r="GV1990" s="107"/>
      <c r="GW1990" s="107"/>
      <c r="GX1990" s="107"/>
    </row>
    <row r="1991" spans="1:206" hidden="1">
      <c r="A1991" s="101" t="s">
        <v>2703</v>
      </c>
      <c r="B1991" s="96" t="s">
        <v>657</v>
      </c>
      <c r="C1991" s="35" t="s">
        <v>714</v>
      </c>
      <c r="D1991" s="95" t="s">
        <v>2704</v>
      </c>
      <c r="E1991" s="101" t="s">
        <v>2725</v>
      </c>
      <c r="F1991" s="107"/>
      <c r="G1991" s="107"/>
      <c r="H1991" s="107"/>
      <c r="I1991" s="107"/>
      <c r="J1991" s="107"/>
      <c r="K1991" s="107"/>
      <c r="L1991" s="107"/>
      <c r="M1991" s="107"/>
      <c r="N1991" s="107"/>
      <c r="O1991" s="107"/>
      <c r="P1991" s="107"/>
      <c r="Q1991" s="107"/>
      <c r="R1991" s="107"/>
      <c r="S1991" s="107"/>
      <c r="T1991" s="107"/>
      <c r="U1991" s="107"/>
      <c r="V1991" s="107"/>
      <c r="W1991" s="107"/>
      <c r="X1991" s="107"/>
      <c r="Y1991" s="107"/>
      <c r="Z1991" s="107"/>
      <c r="AA1991" s="107"/>
      <c r="AB1991" s="107"/>
      <c r="AC1991" s="107"/>
      <c r="AD1991" s="107"/>
      <c r="AE1991" s="107"/>
      <c r="AF1991" s="107"/>
      <c r="AG1991" s="107"/>
      <c r="AH1991" s="107"/>
      <c r="AI1991" s="107"/>
      <c r="AJ1991" s="107"/>
      <c r="AK1991" s="107"/>
      <c r="AL1991" s="107"/>
      <c r="AM1991" s="107"/>
      <c r="AN1991" s="107"/>
      <c r="AO1991" s="107"/>
      <c r="AP1991" s="107"/>
      <c r="AQ1991" s="107"/>
      <c r="AR1991" s="107"/>
      <c r="AS1991" s="107"/>
      <c r="AT1991" s="107"/>
      <c r="AU1991" s="107"/>
      <c r="AV1991" s="107"/>
      <c r="AW1991" s="107"/>
      <c r="AX1991" s="107"/>
      <c r="AY1991" s="107"/>
      <c r="AZ1991" s="107"/>
      <c r="BA1991" s="107"/>
      <c r="BB1991" s="107"/>
      <c r="BC1991" s="107"/>
      <c r="BD1991" s="108"/>
      <c r="BE1991" s="107"/>
      <c r="BF1991" s="107"/>
      <c r="BG1991" s="107"/>
      <c r="BH1991" s="107"/>
      <c r="BI1991" s="108"/>
      <c r="BJ1991" s="107"/>
      <c r="BK1991" s="107"/>
      <c r="BL1991" s="107"/>
      <c r="BM1991" s="107"/>
      <c r="BN1991" s="107"/>
      <c r="BO1991" s="107"/>
      <c r="BP1991" s="107"/>
      <c r="BQ1991" s="107"/>
      <c r="BR1991" s="107"/>
      <c r="BS1991" s="122"/>
      <c r="BT1991" s="122"/>
      <c r="BU1991" s="122"/>
      <c r="BV1991" s="122"/>
      <c r="BW1991" s="122"/>
      <c r="BX1991" s="122"/>
      <c r="BY1991" s="122"/>
      <c r="BZ1991" s="122"/>
      <c r="CA1991" s="122"/>
      <c r="CB1991" s="122"/>
      <c r="CC1991" s="122"/>
      <c r="CD1991" s="122"/>
      <c r="CE1991" s="122"/>
      <c r="CF1991" s="122"/>
      <c r="CG1991" s="122"/>
      <c r="CH1991" s="122"/>
      <c r="CI1991" s="122"/>
      <c r="CJ1991" s="122"/>
      <c r="CK1991" s="122"/>
      <c r="CL1991" s="122"/>
      <c r="CM1991" s="122"/>
      <c r="CN1991" s="122"/>
      <c r="CO1991" s="122"/>
      <c r="CP1991" s="122"/>
      <c r="CQ1991" s="122"/>
      <c r="CR1991" s="109">
        <f t="shared" si="133"/>
        <v>434.84691959999998</v>
      </c>
      <c r="CS1991" s="109">
        <f t="shared" si="133"/>
        <v>440.22975815999996</v>
      </c>
      <c r="CT1991" s="109">
        <f t="shared" si="133"/>
        <v>444.13227551999995</v>
      </c>
      <c r="CU1991" s="109">
        <f t="shared" si="133"/>
        <v>445.96678487999998</v>
      </c>
      <c r="CV1991" s="109">
        <f t="shared" si="133"/>
        <v>448.48588607999994</v>
      </c>
      <c r="CW1991" s="109">
        <f t="shared" si="133"/>
        <v>453.20689044</v>
      </c>
      <c r="CX1991" s="109">
        <f t="shared" si="133"/>
        <v>457.15088735999996</v>
      </c>
      <c r="CY1991" s="109">
        <f t="shared" si="133"/>
        <v>460.78365623999997</v>
      </c>
      <c r="CZ1991" s="109">
        <f t="shared" si="133"/>
        <v>459.76206983999998</v>
      </c>
      <c r="DA1991" s="109">
        <f t="shared" si="133"/>
        <v>462.43686863999994</v>
      </c>
      <c r="DB1991" s="109">
        <f t="shared" si="133"/>
        <v>454.52220083999998</v>
      </c>
      <c r="DC1991" s="109">
        <f t="shared" si="133"/>
        <v>447.32964035999998</v>
      </c>
      <c r="DD1991" s="109">
        <f t="shared" si="133"/>
        <v>448.49794547999994</v>
      </c>
      <c r="DE1991" s="109">
        <f t="shared" si="133"/>
        <v>446.44505351999999</v>
      </c>
      <c r="DF1991" s="109">
        <f t="shared" si="133"/>
        <v>443.72516927999999</v>
      </c>
      <c r="DG1991" s="109">
        <f t="shared" si="133"/>
        <v>444.41171927999994</v>
      </c>
      <c r="DH1991" s="109">
        <f t="shared" si="133"/>
        <v>448.17262823999999</v>
      </c>
      <c r="DI1991" s="109">
        <f t="shared" si="133"/>
        <v>443.36524992</v>
      </c>
      <c r="DJ1991" s="109">
        <f t="shared" si="133"/>
        <v>437.37781751999995</v>
      </c>
      <c r="DK1991" s="109">
        <f t="shared" si="133"/>
        <v>435.24306491999999</v>
      </c>
      <c r="DL1991" s="109">
        <f t="shared" si="133"/>
        <v>439.76877863999999</v>
      </c>
      <c r="DM1991" s="109">
        <f t="shared" si="133"/>
        <v>434.47396175999995</v>
      </c>
      <c r="DN1991" s="109">
        <f t="shared" si="133"/>
        <v>432.54288167999999</v>
      </c>
      <c r="DO1991" s="109">
        <f t="shared" si="133"/>
        <v>435.99881915999998</v>
      </c>
      <c r="DP1991" s="109">
        <f t="shared" si="133"/>
        <v>443.06462459999995</v>
      </c>
      <c r="DQ1991" s="109">
        <f t="shared" si="133"/>
        <v>438.62936831999997</v>
      </c>
      <c r="DR1991" s="109">
        <f t="shared" si="133"/>
        <v>450.66980759999996</v>
      </c>
      <c r="DS1991" s="109">
        <f t="shared" si="133"/>
        <v>464.01507396</v>
      </c>
      <c r="DT1991" s="109">
        <f t="shared" si="133"/>
        <v>481.47082859999995</v>
      </c>
      <c r="DU1991" s="109">
        <f t="shared" si="133"/>
        <v>488.43402167999994</v>
      </c>
      <c r="DV1991" s="109">
        <f t="shared" si="133"/>
        <v>491.49789731999999</v>
      </c>
      <c r="DW1991" s="109">
        <f t="shared" si="133"/>
        <v>507.08325095999999</v>
      </c>
      <c r="DX1991" s="109"/>
      <c r="DY1991" s="122"/>
      <c r="DZ1991" s="107"/>
      <c r="EA1991" s="107"/>
      <c r="EB1991" s="107"/>
      <c r="EC1991" s="107"/>
      <c r="ED1991" s="107"/>
      <c r="EE1991" s="107"/>
      <c r="EF1991" s="107"/>
      <c r="EG1991" s="107"/>
      <c r="EH1991" s="107"/>
      <c r="EI1991" s="107"/>
      <c r="EJ1991" s="107"/>
      <c r="EK1991" s="107"/>
      <c r="EL1991" s="107"/>
      <c r="EM1991" s="107"/>
      <c r="EN1991" s="107"/>
      <c r="EO1991" s="107"/>
      <c r="EP1991" s="107"/>
      <c r="EQ1991" s="107"/>
      <c r="ER1991" s="107"/>
      <c r="ES1991" s="107"/>
      <c r="ET1991" s="107"/>
      <c r="EU1991" s="107"/>
      <c r="EV1991" s="107"/>
      <c r="EW1991" s="107"/>
      <c r="EX1991" s="107"/>
      <c r="EY1991" s="107"/>
      <c r="EZ1991" s="107"/>
      <c r="FA1991" s="107"/>
      <c r="FB1991" s="107"/>
      <c r="FC1991" s="107"/>
      <c r="FD1991" s="107"/>
      <c r="FE1991" s="107"/>
      <c r="FF1991" s="107"/>
      <c r="FG1991" s="107"/>
      <c r="FH1991" s="107"/>
      <c r="FI1991" s="107"/>
      <c r="FJ1991" s="107"/>
      <c r="FK1991" s="107"/>
      <c r="FL1991" s="107"/>
      <c r="FM1991" s="107"/>
      <c r="FN1991" s="107"/>
      <c r="FO1991" s="107"/>
      <c r="FP1991" s="107"/>
      <c r="FQ1991" s="107"/>
      <c r="FR1991" s="107"/>
      <c r="FS1991" s="107"/>
      <c r="FT1991" s="107"/>
      <c r="FU1991" s="107"/>
      <c r="FV1991" s="107"/>
      <c r="FW1991" s="107"/>
      <c r="FX1991" s="107"/>
      <c r="FY1991" s="107"/>
      <c r="FZ1991" s="107"/>
      <c r="GA1991" s="107"/>
      <c r="GB1991" s="107"/>
      <c r="GC1991" s="107"/>
      <c r="GD1991" s="107"/>
      <c r="GE1991" s="107"/>
      <c r="GF1991" s="107"/>
      <c r="GG1991" s="107"/>
      <c r="GH1991" s="107"/>
      <c r="GI1991" s="107"/>
      <c r="GJ1991" s="107"/>
      <c r="GK1991" s="107"/>
      <c r="GL1991" s="107"/>
      <c r="GM1991" s="107"/>
      <c r="GN1991" s="107"/>
      <c r="GO1991" s="107"/>
      <c r="GP1991" s="107"/>
      <c r="GQ1991" s="107"/>
      <c r="GR1991" s="107"/>
      <c r="GS1991" s="107"/>
      <c r="GT1991" s="107"/>
      <c r="GU1991" s="107"/>
      <c r="GV1991" s="107"/>
      <c r="GW1991" s="107"/>
      <c r="GX1991" s="107"/>
    </row>
    <row r="1992" spans="1:206" hidden="1">
      <c r="A1992" s="101" t="s">
        <v>2703</v>
      </c>
      <c r="B1992" s="96" t="s">
        <v>657</v>
      </c>
      <c r="C1992" s="35" t="s">
        <v>714</v>
      </c>
      <c r="D1992" s="95" t="s">
        <v>2704</v>
      </c>
      <c r="E1992" s="101" t="s">
        <v>2726</v>
      </c>
      <c r="F1992" s="107"/>
      <c r="G1992" s="107"/>
      <c r="H1992" s="107"/>
      <c r="I1992" s="107"/>
      <c r="J1992" s="107"/>
      <c r="K1992" s="107"/>
      <c r="L1992" s="107"/>
      <c r="M1992" s="107"/>
      <c r="N1992" s="107"/>
      <c r="O1992" s="107"/>
      <c r="P1992" s="107"/>
      <c r="Q1992" s="107"/>
      <c r="R1992" s="107"/>
      <c r="S1992" s="107"/>
      <c r="T1992" s="107"/>
      <c r="U1992" s="107"/>
      <c r="V1992" s="107"/>
      <c r="W1992" s="107"/>
      <c r="X1992" s="107"/>
      <c r="Y1992" s="107"/>
      <c r="Z1992" s="107"/>
      <c r="AA1992" s="107"/>
      <c r="AB1992" s="107"/>
      <c r="AC1992" s="107"/>
      <c r="AD1992" s="107"/>
      <c r="AE1992" s="107"/>
      <c r="AF1992" s="107"/>
      <c r="AG1992" s="107"/>
      <c r="AH1992" s="107"/>
      <c r="AI1992" s="107"/>
      <c r="AJ1992" s="107"/>
      <c r="AK1992" s="107"/>
      <c r="AL1992" s="107"/>
      <c r="AM1992" s="107"/>
      <c r="AN1992" s="107"/>
      <c r="AO1992" s="107"/>
      <c r="AP1992" s="107"/>
      <c r="AQ1992" s="107"/>
      <c r="AR1992" s="107"/>
      <c r="AS1992" s="107"/>
      <c r="AT1992" s="107"/>
      <c r="AU1992" s="107"/>
      <c r="AV1992" s="107"/>
      <c r="AW1992" s="107"/>
      <c r="AX1992" s="107"/>
      <c r="AY1992" s="107"/>
      <c r="AZ1992" s="107"/>
      <c r="BA1992" s="107"/>
      <c r="BB1992" s="107"/>
      <c r="BC1992" s="107"/>
      <c r="BD1992" s="108"/>
      <c r="BE1992" s="107"/>
      <c r="BF1992" s="107"/>
      <c r="BG1992" s="107"/>
      <c r="BH1992" s="107"/>
      <c r="BI1992" s="108"/>
      <c r="BJ1992" s="107"/>
      <c r="BK1992" s="107"/>
      <c r="BL1992" s="107"/>
      <c r="BM1992" s="107"/>
      <c r="BN1992" s="107"/>
      <c r="BO1992" s="107"/>
      <c r="BP1992" s="107"/>
      <c r="BQ1992" s="107"/>
      <c r="BR1992" s="107"/>
      <c r="BS1992" s="122"/>
      <c r="BT1992" s="122"/>
      <c r="BU1992" s="122"/>
      <c r="BV1992" s="122"/>
      <c r="BW1992" s="122"/>
      <c r="BX1992" s="122"/>
      <c r="BY1992" s="122"/>
      <c r="BZ1992" s="122"/>
      <c r="CA1992" s="122"/>
      <c r="CB1992" s="122"/>
      <c r="CC1992" s="122"/>
      <c r="CD1992" s="122"/>
      <c r="CE1992" s="122"/>
      <c r="CF1992" s="122"/>
      <c r="CG1992" s="122"/>
      <c r="CH1992" s="122"/>
      <c r="CI1992" s="122"/>
      <c r="CJ1992" s="122"/>
      <c r="CK1992" s="122"/>
      <c r="CL1992" s="122"/>
      <c r="CM1992" s="122"/>
      <c r="CN1992" s="122"/>
      <c r="CO1992" s="122"/>
      <c r="CP1992" s="122"/>
      <c r="CQ1992" s="122"/>
      <c r="CR1992" s="109">
        <f t="shared" si="133"/>
        <v>22.16412648</v>
      </c>
      <c r="CS1992" s="109">
        <f t="shared" si="133"/>
        <v>21.692305439999998</v>
      </c>
      <c r="CT1992" s="109">
        <f t="shared" si="133"/>
        <v>23.605117319999998</v>
      </c>
      <c r="CU1992" s="109">
        <f t="shared" si="133"/>
        <v>26.354803799999999</v>
      </c>
      <c r="CV1992" s="109">
        <f t="shared" si="133"/>
        <v>22.662263279999998</v>
      </c>
      <c r="CW1992" s="109">
        <f t="shared" si="133"/>
        <v>23.5855596</v>
      </c>
      <c r="CX1992" s="109">
        <f t="shared" si="133"/>
        <v>23.453216639999997</v>
      </c>
      <c r="CY1992" s="109">
        <f t="shared" si="133"/>
        <v>23.761746239999997</v>
      </c>
      <c r="CZ1992" s="109">
        <f t="shared" si="133"/>
        <v>22.333793879999998</v>
      </c>
      <c r="DA1992" s="109">
        <f t="shared" si="133"/>
        <v>23.830640039999999</v>
      </c>
      <c r="DB1992" s="109">
        <f t="shared" si="133"/>
        <v>24.031542479999999</v>
      </c>
      <c r="DC1992" s="109">
        <f t="shared" si="133"/>
        <v>24.266139599999999</v>
      </c>
      <c r="DD1992" s="109">
        <f t="shared" si="133"/>
        <v>24.673508519999999</v>
      </c>
      <c r="DE1992" s="109">
        <f t="shared" si="133"/>
        <v>24.907245959999997</v>
      </c>
      <c r="DF1992" s="109">
        <f t="shared" si="133"/>
        <v>26.63988324</v>
      </c>
      <c r="DG1992" s="109">
        <f t="shared" si="133"/>
        <v>27.849118679999997</v>
      </c>
      <c r="DH1992" s="109">
        <f t="shared" si="133"/>
        <v>29.547320999999997</v>
      </c>
      <c r="DI1992" s="109">
        <f t="shared" si="133"/>
        <v>30.211352159999997</v>
      </c>
      <c r="DJ1992" s="109">
        <f t="shared" si="133"/>
        <v>31.565873519999997</v>
      </c>
      <c r="DK1992" s="109">
        <f t="shared" si="133"/>
        <v>33.842735999999995</v>
      </c>
      <c r="DL1992" s="109">
        <f t="shared" si="133"/>
        <v>36.938682479999997</v>
      </c>
      <c r="DM1992" s="109">
        <f t="shared" si="133"/>
        <v>37.922610119999995</v>
      </c>
      <c r="DN1992" s="109">
        <f t="shared" si="133"/>
        <v>39.913963320000001</v>
      </c>
      <c r="DO1992" s="109">
        <f t="shared" si="133"/>
        <v>40.587952439999995</v>
      </c>
      <c r="DP1992" s="109">
        <f t="shared" si="133"/>
        <v>40.701263040000001</v>
      </c>
      <c r="DQ1992" s="109">
        <f t="shared" si="133"/>
        <v>42.547401959999995</v>
      </c>
      <c r="DR1992" s="109">
        <f t="shared" si="133"/>
        <v>44.043913799999999</v>
      </c>
      <c r="DS1992" s="109">
        <f t="shared" si="133"/>
        <v>44.417826839999996</v>
      </c>
      <c r="DT1992" s="109">
        <f t="shared" si="133"/>
        <v>50.092407359999996</v>
      </c>
      <c r="DU1992" s="109">
        <f t="shared" si="133"/>
        <v>53.190240359999997</v>
      </c>
      <c r="DV1992" s="109">
        <f t="shared" si="133"/>
        <v>55.30025328</v>
      </c>
      <c r="DW1992" s="109">
        <f t="shared" si="133"/>
        <v>57.505595159999999</v>
      </c>
      <c r="DX1992" s="109"/>
      <c r="DY1992" s="122"/>
      <c r="DZ1992" s="107"/>
      <c r="EA1992" s="107"/>
      <c r="EB1992" s="107"/>
      <c r="EC1992" s="107"/>
      <c r="ED1992" s="107"/>
      <c r="EE1992" s="107"/>
      <c r="EF1992" s="107"/>
      <c r="EG1992" s="107"/>
      <c r="EH1992" s="107"/>
      <c r="EI1992" s="107"/>
      <c r="EJ1992" s="107"/>
      <c r="EK1992" s="107"/>
      <c r="EL1992" s="107"/>
      <c r="EM1992" s="107"/>
      <c r="EN1992" s="107"/>
      <c r="EO1992" s="107"/>
      <c r="EP1992" s="107"/>
      <c r="EQ1992" s="107"/>
      <c r="ER1992" s="107"/>
      <c r="ES1992" s="107"/>
      <c r="ET1992" s="107"/>
      <c r="EU1992" s="107"/>
      <c r="EV1992" s="107"/>
      <c r="EW1992" s="107"/>
      <c r="EX1992" s="107"/>
      <c r="EY1992" s="107"/>
      <c r="EZ1992" s="107"/>
      <c r="FA1992" s="107"/>
      <c r="FB1992" s="107"/>
      <c r="FC1992" s="107"/>
      <c r="FD1992" s="107"/>
      <c r="FE1992" s="107"/>
      <c r="FF1992" s="107"/>
      <c r="FG1992" s="107"/>
      <c r="FH1992" s="107"/>
      <c r="FI1992" s="107"/>
      <c r="FJ1992" s="107"/>
      <c r="FK1992" s="107"/>
      <c r="FL1992" s="107"/>
      <c r="FM1992" s="107"/>
      <c r="FN1992" s="107"/>
      <c r="FO1992" s="107"/>
      <c r="FP1992" s="107"/>
      <c r="FQ1992" s="107"/>
      <c r="FR1992" s="107"/>
      <c r="FS1992" s="107"/>
      <c r="FT1992" s="107"/>
      <c r="FU1992" s="107"/>
      <c r="FV1992" s="107"/>
      <c r="FW1992" s="107"/>
      <c r="FX1992" s="107"/>
      <c r="FY1992" s="107"/>
      <c r="FZ1992" s="107"/>
      <c r="GA1992" s="107"/>
      <c r="GB1992" s="107"/>
      <c r="GC1992" s="107"/>
      <c r="GD1992" s="107"/>
      <c r="GE1992" s="107"/>
      <c r="GF1992" s="107"/>
      <c r="GG1992" s="107"/>
      <c r="GH1992" s="107"/>
      <c r="GI1992" s="107"/>
      <c r="GJ1992" s="107"/>
      <c r="GK1992" s="107"/>
      <c r="GL1992" s="107"/>
      <c r="GM1992" s="107"/>
      <c r="GN1992" s="107"/>
      <c r="GO1992" s="107"/>
      <c r="GP1992" s="107"/>
      <c r="GQ1992" s="107"/>
      <c r="GR1992" s="107"/>
      <c r="GS1992" s="107"/>
      <c r="GT1992" s="107"/>
      <c r="GU1992" s="107"/>
      <c r="GV1992" s="107"/>
      <c r="GW1992" s="107"/>
      <c r="GX1992" s="107"/>
    </row>
    <row r="1993" spans="1:206" hidden="1">
      <c r="A1993" s="101" t="s">
        <v>2703</v>
      </c>
      <c r="B1993" s="96" t="s">
        <v>657</v>
      </c>
      <c r="C1993" s="35" t="s">
        <v>714</v>
      </c>
      <c r="D1993" s="95" t="s">
        <v>2704</v>
      </c>
      <c r="E1993" s="101" t="s">
        <v>2727</v>
      </c>
      <c r="F1993" s="107"/>
      <c r="G1993" s="107"/>
      <c r="H1993" s="107"/>
      <c r="I1993" s="107"/>
      <c r="J1993" s="107"/>
      <c r="K1993" s="107"/>
      <c r="L1993" s="107"/>
      <c r="M1993" s="107"/>
      <c r="N1993" s="107"/>
      <c r="O1993" s="107"/>
      <c r="P1993" s="107"/>
      <c r="Q1993" s="107"/>
      <c r="R1993" s="107"/>
      <c r="S1993" s="107"/>
      <c r="T1993" s="107"/>
      <c r="U1993" s="107"/>
      <c r="V1993" s="107"/>
      <c r="W1993" s="107"/>
      <c r="X1993" s="107"/>
      <c r="Y1993" s="107"/>
      <c r="Z1993" s="107"/>
      <c r="AA1993" s="107"/>
      <c r="AB1993" s="107"/>
      <c r="AC1993" s="107"/>
      <c r="AD1993" s="107"/>
      <c r="AE1993" s="107"/>
      <c r="AF1993" s="107"/>
      <c r="AG1993" s="107"/>
      <c r="AH1993" s="107"/>
      <c r="AI1993" s="107"/>
      <c r="AJ1993" s="107"/>
      <c r="AK1993" s="107"/>
      <c r="AL1993" s="107"/>
      <c r="AM1993" s="107"/>
      <c r="AN1993" s="107"/>
      <c r="AO1993" s="107"/>
      <c r="AP1993" s="107"/>
      <c r="AQ1993" s="107"/>
      <c r="AR1993" s="107"/>
      <c r="AS1993" s="107"/>
      <c r="AT1993" s="107"/>
      <c r="AU1993" s="107"/>
      <c r="AV1993" s="107"/>
      <c r="AW1993" s="107"/>
      <c r="AX1993" s="107"/>
      <c r="AY1993" s="107"/>
      <c r="AZ1993" s="107"/>
      <c r="BA1993" s="107"/>
      <c r="BB1993" s="107"/>
      <c r="BC1993" s="107"/>
      <c r="BD1993" s="108"/>
      <c r="BE1993" s="107"/>
      <c r="BF1993" s="107"/>
      <c r="BG1993" s="107"/>
      <c r="BH1993" s="107"/>
      <c r="BI1993" s="108"/>
      <c r="BJ1993" s="107"/>
      <c r="BK1993" s="107"/>
      <c r="BL1993" s="107"/>
      <c r="BM1993" s="107"/>
      <c r="BN1993" s="107"/>
      <c r="BO1993" s="107"/>
      <c r="BP1993" s="107"/>
      <c r="BQ1993" s="107"/>
      <c r="BR1993" s="107"/>
      <c r="BS1993" s="122"/>
      <c r="BT1993" s="122"/>
      <c r="BU1993" s="122"/>
      <c r="BV1993" s="122"/>
      <c r="BW1993" s="122"/>
      <c r="BX1993" s="122"/>
      <c r="BY1993" s="122"/>
      <c r="BZ1993" s="122"/>
      <c r="CA1993" s="122"/>
      <c r="CB1993" s="122"/>
      <c r="CC1993" s="122"/>
      <c r="CD1993" s="122"/>
      <c r="CE1993" s="122"/>
      <c r="CF1993" s="122"/>
      <c r="CG1993" s="122"/>
      <c r="CH1993" s="122"/>
      <c r="CI1993" s="122"/>
      <c r="CJ1993" s="122"/>
      <c r="CK1993" s="122"/>
      <c r="CL1993" s="122"/>
      <c r="CM1993" s="122"/>
      <c r="CN1993" s="122"/>
      <c r="CO1993" s="122"/>
      <c r="CP1993" s="122"/>
      <c r="CQ1993" s="122"/>
      <c r="CR1993" s="109">
        <f t="shared" si="133"/>
        <v>91.987789799999987</v>
      </c>
      <c r="CS1993" s="109">
        <f t="shared" si="133"/>
        <v>91.391625599999998</v>
      </c>
      <c r="CT1993" s="109">
        <f t="shared" si="133"/>
        <v>90.694401239999991</v>
      </c>
      <c r="CU1993" s="109">
        <f t="shared" si="133"/>
        <v>88.343439119999999</v>
      </c>
      <c r="CV1993" s="109">
        <f t="shared" si="133"/>
        <v>91.23860255999999</v>
      </c>
      <c r="CW1993" s="109">
        <f t="shared" si="133"/>
        <v>90.165865199999999</v>
      </c>
      <c r="CX1993" s="109">
        <f t="shared" si="133"/>
        <v>90.930359519999996</v>
      </c>
      <c r="CY1993" s="109">
        <f t="shared" si="133"/>
        <v>91.109459519999987</v>
      </c>
      <c r="CZ1993" s="109">
        <f t="shared" si="133"/>
        <v>91.833095159999999</v>
      </c>
      <c r="DA1993" s="109">
        <f t="shared" si="133"/>
        <v>93.394775519999996</v>
      </c>
      <c r="DB1993" s="109">
        <f t="shared" si="133"/>
        <v>89.159108279999998</v>
      </c>
      <c r="DC1993" s="109">
        <f t="shared" si="133"/>
        <v>90.291879959999989</v>
      </c>
      <c r="DD1993" s="109">
        <f t="shared" si="133"/>
        <v>95.000371199999989</v>
      </c>
      <c r="DE1993" s="109">
        <f t="shared" si="133"/>
        <v>99.955256279999986</v>
      </c>
      <c r="DF1993" s="109">
        <f t="shared" si="133"/>
        <v>104.41150307999999</v>
      </c>
      <c r="DG1993" s="109">
        <f t="shared" si="133"/>
        <v>106.92523127999999</v>
      </c>
      <c r="DH1993" s="109">
        <f t="shared" si="133"/>
        <v>110.05088447999999</v>
      </c>
      <c r="DI1993" s="109">
        <f t="shared" si="133"/>
        <v>116.77888343999999</v>
      </c>
      <c r="DJ1993" s="109">
        <f t="shared" si="133"/>
        <v>123.62363171999999</v>
      </c>
      <c r="DK1993" s="109">
        <f t="shared" si="133"/>
        <v>121.41188999999999</v>
      </c>
      <c r="DL1993" s="109">
        <f t="shared" si="133"/>
        <v>128.03675124</v>
      </c>
      <c r="DM1993" s="109">
        <f t="shared" si="133"/>
        <v>125.37415512</v>
      </c>
      <c r="DN1993" s="109">
        <f t="shared" si="133"/>
        <v>130.79663447999999</v>
      </c>
      <c r="DO1993" s="109">
        <f t="shared" si="133"/>
        <v>137.8360764</v>
      </c>
      <c r="DP1993" s="109">
        <f t="shared" si="133"/>
        <v>138.19840764</v>
      </c>
      <c r="DQ1993" s="109">
        <f t="shared" si="133"/>
        <v>141.95637936</v>
      </c>
      <c r="DR1993" s="109">
        <f t="shared" si="133"/>
        <v>142.04760095999998</v>
      </c>
      <c r="DS1993" s="109">
        <f t="shared" si="133"/>
        <v>145.15930824</v>
      </c>
      <c r="DT1993" s="109">
        <f t="shared" si="133"/>
        <v>147.12069203999999</v>
      </c>
      <c r="DU1993" s="109">
        <f t="shared" si="133"/>
        <v>150.54482135999999</v>
      </c>
      <c r="DV1993" s="109">
        <f t="shared" si="133"/>
        <v>152.85757547999998</v>
      </c>
      <c r="DW1993" s="109">
        <f t="shared" si="133"/>
        <v>149.04245892</v>
      </c>
      <c r="DX1993" s="109"/>
      <c r="DY1993" s="122"/>
      <c r="DZ1993" s="107"/>
      <c r="EA1993" s="107"/>
      <c r="EB1993" s="107"/>
      <c r="EC1993" s="107"/>
      <c r="ED1993" s="107"/>
      <c r="EE1993" s="107"/>
      <c r="EF1993" s="107"/>
      <c r="EG1993" s="107"/>
      <c r="EH1993" s="107"/>
      <c r="EI1993" s="107"/>
      <c r="EJ1993" s="107"/>
      <c r="EK1993" s="107"/>
      <c r="EL1993" s="107"/>
      <c r="EM1993" s="107"/>
      <c r="EN1993" s="107"/>
      <c r="EO1993" s="107"/>
      <c r="EP1993" s="107"/>
      <c r="EQ1993" s="107"/>
      <c r="ER1993" s="107"/>
      <c r="ES1993" s="107"/>
      <c r="ET1993" s="107"/>
      <c r="EU1993" s="107"/>
      <c r="EV1993" s="107"/>
      <c r="EW1993" s="107"/>
      <c r="EX1993" s="107"/>
      <c r="EY1993" s="107"/>
      <c r="EZ1993" s="107"/>
      <c r="FA1993" s="107"/>
      <c r="FB1993" s="107"/>
      <c r="FC1993" s="107"/>
      <c r="FD1993" s="107"/>
      <c r="FE1993" s="107"/>
      <c r="FF1993" s="107"/>
      <c r="FG1993" s="107"/>
      <c r="FH1993" s="107"/>
      <c r="FI1993" s="107"/>
      <c r="FJ1993" s="107"/>
      <c r="FK1993" s="107"/>
      <c r="FL1993" s="107"/>
      <c r="FM1993" s="107"/>
      <c r="FN1993" s="107"/>
      <c r="FO1993" s="107"/>
      <c r="FP1993" s="107"/>
      <c r="FQ1993" s="107"/>
      <c r="FR1993" s="107"/>
      <c r="FS1993" s="107"/>
      <c r="FT1993" s="107"/>
      <c r="FU1993" s="107"/>
      <c r="FV1993" s="107"/>
      <c r="FW1993" s="107"/>
      <c r="FX1993" s="107"/>
      <c r="FY1993" s="107"/>
      <c r="FZ1993" s="107"/>
      <c r="GA1993" s="107"/>
      <c r="GB1993" s="107"/>
      <c r="GC1993" s="107"/>
      <c r="GD1993" s="107"/>
      <c r="GE1993" s="107"/>
      <c r="GF1993" s="107"/>
      <c r="GG1993" s="107"/>
      <c r="GH1993" s="107"/>
      <c r="GI1993" s="107"/>
      <c r="GJ1993" s="107"/>
      <c r="GK1993" s="107"/>
      <c r="GL1993" s="107"/>
      <c r="GM1993" s="107"/>
      <c r="GN1993" s="107"/>
      <c r="GO1993" s="107"/>
      <c r="GP1993" s="107"/>
      <c r="GQ1993" s="107"/>
      <c r="GR1993" s="107"/>
      <c r="GS1993" s="107"/>
      <c r="GT1993" s="107"/>
      <c r="GU1993" s="107"/>
      <c r="GV1993" s="107"/>
      <c r="GW1993" s="107"/>
      <c r="GX1993" s="107"/>
    </row>
    <row r="1994" spans="1:206" hidden="1">
      <c r="A1994" s="101" t="s">
        <v>2703</v>
      </c>
      <c r="B1994" s="96" t="s">
        <v>657</v>
      </c>
      <c r="C1994" s="35" t="s">
        <v>714</v>
      </c>
      <c r="D1994" s="95" t="s">
        <v>2704</v>
      </c>
      <c r="E1994" s="101" t="s">
        <v>2728</v>
      </c>
      <c r="F1994" s="107"/>
      <c r="G1994" s="107"/>
      <c r="H1994" s="107"/>
      <c r="I1994" s="107"/>
      <c r="J1994" s="107"/>
      <c r="K1994" s="107"/>
      <c r="L1994" s="107"/>
      <c r="M1994" s="107"/>
      <c r="N1994" s="107"/>
      <c r="O1994" s="107"/>
      <c r="P1994" s="107"/>
      <c r="Q1994" s="107"/>
      <c r="R1994" s="107"/>
      <c r="S1994" s="107"/>
      <c r="T1994" s="107"/>
      <c r="U1994" s="107"/>
      <c r="V1994" s="107"/>
      <c r="W1994" s="107"/>
      <c r="X1994" s="107"/>
      <c r="Y1994" s="107"/>
      <c r="Z1994" s="107"/>
      <c r="AA1994" s="107"/>
      <c r="AB1994" s="107"/>
      <c r="AC1994" s="107"/>
      <c r="AD1994" s="107"/>
      <c r="AE1994" s="107"/>
      <c r="AF1994" s="107"/>
      <c r="AG1994" s="107"/>
      <c r="AH1994" s="107"/>
      <c r="AI1994" s="107"/>
      <c r="AJ1994" s="107"/>
      <c r="AK1994" s="107"/>
      <c r="AL1994" s="107"/>
      <c r="AM1994" s="107"/>
      <c r="AN1994" s="107"/>
      <c r="AO1994" s="107"/>
      <c r="AP1994" s="107"/>
      <c r="AQ1994" s="107"/>
      <c r="AR1994" s="107"/>
      <c r="AS1994" s="107"/>
      <c r="AT1994" s="107"/>
      <c r="AU1994" s="107"/>
      <c r="AV1994" s="107"/>
      <c r="AW1994" s="107"/>
      <c r="AX1994" s="107"/>
      <c r="AY1994" s="107"/>
      <c r="AZ1994" s="107"/>
      <c r="BA1994" s="107"/>
      <c r="BB1994" s="107"/>
      <c r="BC1994" s="107"/>
      <c r="BD1994" s="108"/>
      <c r="BE1994" s="107"/>
      <c r="BF1994" s="107"/>
      <c r="BG1994" s="107"/>
      <c r="BH1994" s="107"/>
      <c r="BI1994" s="108"/>
      <c r="BJ1994" s="107"/>
      <c r="BK1994" s="107"/>
      <c r="BL1994" s="107"/>
      <c r="BM1994" s="107"/>
      <c r="BN1994" s="107"/>
      <c r="BO1994" s="107"/>
      <c r="BP1994" s="107"/>
      <c r="BQ1994" s="107"/>
      <c r="BR1994" s="107"/>
      <c r="BS1994" s="122"/>
      <c r="BT1994" s="122"/>
      <c r="BU1994" s="122"/>
      <c r="BV1994" s="122"/>
      <c r="BW1994" s="122"/>
      <c r="BX1994" s="122"/>
      <c r="BY1994" s="122"/>
      <c r="BZ1994" s="122"/>
      <c r="CA1994" s="122"/>
      <c r="CB1994" s="122"/>
      <c r="CC1994" s="122"/>
      <c r="CD1994" s="122"/>
      <c r="CE1994" s="122"/>
      <c r="CF1994" s="122"/>
      <c r="CG1994" s="122"/>
      <c r="CH1994" s="122"/>
      <c r="CI1994" s="122"/>
      <c r="CJ1994" s="122"/>
      <c r="CK1994" s="122"/>
      <c r="CL1994" s="122"/>
      <c r="CM1994" s="122"/>
      <c r="CN1994" s="122"/>
      <c r="CO1994" s="122"/>
      <c r="CP1994" s="122"/>
      <c r="CQ1994" s="122"/>
      <c r="CR1994" s="109">
        <f t="shared" si="133"/>
        <v>120.92452307999999</v>
      </c>
      <c r="CS1994" s="109">
        <f t="shared" si="133"/>
        <v>126.13755095999998</v>
      </c>
      <c r="CT1994" s="109">
        <f t="shared" si="133"/>
        <v>133.77339587999998</v>
      </c>
      <c r="CU1994" s="109">
        <f t="shared" si="133"/>
        <v>128.72205947999998</v>
      </c>
      <c r="CV1994" s="109">
        <f t="shared" si="133"/>
        <v>132.03710495999999</v>
      </c>
      <c r="CW1994" s="109">
        <f t="shared" si="133"/>
        <v>137.08388027999999</v>
      </c>
      <c r="CX1994" s="109">
        <f t="shared" si="133"/>
        <v>141.05564963999998</v>
      </c>
      <c r="CY1994" s="109">
        <f t="shared" si="133"/>
        <v>141.19804607999998</v>
      </c>
      <c r="CZ1994" s="109">
        <f t="shared" si="133"/>
        <v>144.779664</v>
      </c>
      <c r="DA1994" s="109">
        <f t="shared" si="133"/>
        <v>145.30091664</v>
      </c>
      <c r="DB1994" s="109">
        <f t="shared" si="133"/>
        <v>148.29986255999998</v>
      </c>
      <c r="DC1994" s="109">
        <f t="shared" si="133"/>
        <v>140.85350543999999</v>
      </c>
      <c r="DD1994" s="109">
        <f t="shared" si="133"/>
        <v>144.49721135999999</v>
      </c>
      <c r="DE1994" s="109">
        <f t="shared" si="133"/>
        <v>155.94332519999998</v>
      </c>
      <c r="DF1994" s="109">
        <f t="shared" si="133"/>
        <v>163.12246511999999</v>
      </c>
      <c r="DG1994" s="109">
        <f t="shared" si="133"/>
        <v>173.12185692</v>
      </c>
      <c r="DH1994" s="109">
        <f t="shared" si="133"/>
        <v>182.02668503999999</v>
      </c>
      <c r="DI1994" s="109">
        <f t="shared" si="133"/>
        <v>192.80860055999997</v>
      </c>
      <c r="DJ1994" s="109">
        <f t="shared" si="133"/>
        <v>202.97656128</v>
      </c>
      <c r="DK1994" s="109">
        <f t="shared" si="133"/>
        <v>204.55634268</v>
      </c>
      <c r="DL1994" s="109">
        <f t="shared" si="133"/>
        <v>221.44098323999998</v>
      </c>
      <c r="DM1994" s="109">
        <f t="shared" si="133"/>
        <v>220.47362831999999</v>
      </c>
      <c r="DN1994" s="109">
        <f t="shared" si="133"/>
        <v>231.24475007999999</v>
      </c>
      <c r="DO1994" s="109">
        <f t="shared" si="133"/>
        <v>242.37870455999999</v>
      </c>
      <c r="DP1994" s="109">
        <f t="shared" si="133"/>
        <v>243.39224339999998</v>
      </c>
      <c r="DQ1994" s="109">
        <f t="shared" si="133"/>
        <v>244.23857447999998</v>
      </c>
      <c r="DR1994" s="109">
        <f t="shared" si="133"/>
        <v>246.99824279999999</v>
      </c>
      <c r="DS1994" s="109">
        <f t="shared" si="133"/>
        <v>251.42635895999999</v>
      </c>
      <c r="DT1994" s="109">
        <f t="shared" si="133"/>
        <v>258.43377779999997</v>
      </c>
      <c r="DU1994" s="109">
        <f t="shared" si="133"/>
        <v>261.56036231999997</v>
      </c>
      <c r="DV1994" s="109">
        <f t="shared" si="133"/>
        <v>251.20279439999999</v>
      </c>
      <c r="DW1994" s="109">
        <f t="shared" si="133"/>
        <v>267.05851739999997</v>
      </c>
      <c r="DX1994" s="109"/>
      <c r="DY1994" s="122"/>
      <c r="DZ1994" s="107"/>
      <c r="EA1994" s="107"/>
      <c r="EB1994" s="107"/>
      <c r="EC1994" s="107"/>
      <c r="ED1994" s="107"/>
      <c r="EE1994" s="107"/>
      <c r="EF1994" s="107"/>
      <c r="EG1994" s="107"/>
      <c r="EH1994" s="107"/>
      <c r="EI1994" s="107"/>
      <c r="EJ1994" s="107"/>
      <c r="EK1994" s="107"/>
      <c r="EL1994" s="107"/>
      <c r="EM1994" s="107"/>
      <c r="EN1994" s="107"/>
      <c r="EO1994" s="107"/>
      <c r="EP1994" s="107"/>
      <c r="EQ1994" s="107"/>
      <c r="ER1994" s="107"/>
      <c r="ES1994" s="107"/>
      <c r="ET1994" s="107"/>
      <c r="EU1994" s="107"/>
      <c r="EV1994" s="107"/>
      <c r="EW1994" s="107"/>
      <c r="EX1994" s="107"/>
      <c r="EY1994" s="107"/>
      <c r="EZ1994" s="107"/>
      <c r="FA1994" s="107"/>
      <c r="FB1994" s="107"/>
      <c r="FC1994" s="107"/>
      <c r="FD1994" s="107"/>
      <c r="FE1994" s="107"/>
      <c r="FF1994" s="107"/>
      <c r="FG1994" s="107"/>
      <c r="FH1994" s="107"/>
      <c r="FI1994" s="107"/>
      <c r="FJ1994" s="107"/>
      <c r="FK1994" s="107"/>
      <c r="FL1994" s="107"/>
      <c r="FM1994" s="107"/>
      <c r="FN1994" s="107"/>
      <c r="FO1994" s="107"/>
      <c r="FP1994" s="107"/>
      <c r="FQ1994" s="107"/>
      <c r="FR1994" s="107"/>
      <c r="FS1994" s="107"/>
      <c r="FT1994" s="107"/>
      <c r="FU1994" s="107"/>
      <c r="FV1994" s="107"/>
      <c r="FW1994" s="107"/>
      <c r="FX1994" s="107"/>
      <c r="FY1994" s="107"/>
      <c r="FZ1994" s="107"/>
      <c r="GA1994" s="107"/>
      <c r="GB1994" s="107"/>
      <c r="GC1994" s="107"/>
      <c r="GD1994" s="107"/>
      <c r="GE1994" s="107"/>
      <c r="GF1994" s="107"/>
      <c r="GG1994" s="107"/>
      <c r="GH1994" s="107"/>
      <c r="GI1994" s="107"/>
      <c r="GJ1994" s="107"/>
      <c r="GK1994" s="107"/>
      <c r="GL1994" s="107"/>
      <c r="GM1994" s="107"/>
      <c r="GN1994" s="107"/>
      <c r="GO1994" s="107"/>
      <c r="GP1994" s="107"/>
      <c r="GQ1994" s="107"/>
      <c r="GR1994" s="107"/>
      <c r="GS1994" s="107"/>
      <c r="GT1994" s="107"/>
      <c r="GU1994" s="107"/>
      <c r="GV1994" s="107"/>
      <c r="GW1994" s="107"/>
      <c r="GX1994" s="107"/>
    </row>
    <row r="1995" spans="1:206" hidden="1">
      <c r="A1995" s="101" t="s">
        <v>2703</v>
      </c>
      <c r="B1995" s="96" t="s">
        <v>657</v>
      </c>
      <c r="C1995" s="35" t="s">
        <v>714</v>
      </c>
      <c r="D1995" s="95" t="s">
        <v>2704</v>
      </c>
      <c r="E1995" s="101" t="s">
        <v>2729</v>
      </c>
      <c r="F1995" s="107"/>
      <c r="G1995" s="107"/>
      <c r="H1995" s="107"/>
      <c r="I1995" s="107"/>
      <c r="J1995" s="107"/>
      <c r="K1995" s="107"/>
      <c r="L1995" s="107"/>
      <c r="M1995" s="107"/>
      <c r="N1995" s="107"/>
      <c r="O1995" s="107"/>
      <c r="P1995" s="107"/>
      <c r="Q1995" s="107"/>
      <c r="R1995" s="107"/>
      <c r="S1995" s="107"/>
      <c r="T1995" s="107"/>
      <c r="U1995" s="107"/>
      <c r="V1995" s="107"/>
      <c r="W1995" s="107"/>
      <c r="X1995" s="107"/>
      <c r="Y1995" s="107"/>
      <c r="Z1995" s="107"/>
      <c r="AA1995" s="107"/>
      <c r="AB1995" s="107"/>
      <c r="AC1995" s="107"/>
      <c r="AD1995" s="107"/>
      <c r="AE1995" s="107"/>
      <c r="AF1995" s="107"/>
      <c r="AG1995" s="107"/>
      <c r="AH1995" s="107"/>
      <c r="AI1995" s="107"/>
      <c r="AJ1995" s="107"/>
      <c r="AK1995" s="107"/>
      <c r="AL1995" s="107"/>
      <c r="AM1995" s="107"/>
      <c r="AN1995" s="107"/>
      <c r="AO1995" s="107"/>
      <c r="AP1995" s="107"/>
      <c r="AQ1995" s="107"/>
      <c r="AR1995" s="107"/>
      <c r="AS1995" s="107"/>
      <c r="AT1995" s="107"/>
      <c r="AU1995" s="107"/>
      <c r="AV1995" s="107"/>
      <c r="AW1995" s="107"/>
      <c r="AX1995" s="107"/>
      <c r="AY1995" s="107"/>
      <c r="AZ1995" s="107"/>
      <c r="BA1995" s="107"/>
      <c r="BB1995" s="107"/>
      <c r="BC1995" s="107"/>
      <c r="BD1995" s="108"/>
      <c r="BE1995" s="107"/>
      <c r="BF1995" s="107"/>
      <c r="BG1995" s="107"/>
      <c r="BH1995" s="107"/>
      <c r="BI1995" s="108"/>
      <c r="BJ1995" s="107"/>
      <c r="BK1995" s="107"/>
      <c r="BL1995" s="107"/>
      <c r="BM1995" s="107"/>
      <c r="BN1995" s="107"/>
      <c r="BO1995" s="107"/>
      <c r="BP1995" s="107"/>
      <c r="BQ1995" s="107"/>
      <c r="BR1995" s="107"/>
      <c r="BS1995" s="122"/>
      <c r="BT1995" s="122"/>
      <c r="BU1995" s="122"/>
      <c r="BV1995" s="122"/>
      <c r="BW1995" s="122"/>
      <c r="BX1995" s="122"/>
      <c r="BY1995" s="122"/>
      <c r="BZ1995" s="122"/>
      <c r="CA1995" s="122"/>
      <c r="CB1995" s="122"/>
      <c r="CC1995" s="122"/>
      <c r="CD1995" s="122"/>
      <c r="CE1995" s="122"/>
      <c r="CF1995" s="122"/>
      <c r="CG1995" s="122"/>
      <c r="CH1995" s="122"/>
      <c r="CI1995" s="122"/>
      <c r="CJ1995" s="122"/>
      <c r="CK1995" s="122"/>
      <c r="CL1995" s="122"/>
      <c r="CM1995" s="122"/>
      <c r="CN1995" s="122"/>
      <c r="CO1995" s="122"/>
      <c r="CP1995" s="122"/>
      <c r="CQ1995" s="122"/>
      <c r="CR1995" s="109">
        <f t="shared" si="133"/>
        <v>839.43697175999989</v>
      </c>
      <c r="CS1995" s="109">
        <f t="shared" si="133"/>
        <v>853.4370515999999</v>
      </c>
      <c r="CT1995" s="109">
        <f t="shared" si="133"/>
        <v>871.06295123999996</v>
      </c>
      <c r="CU1995" s="109">
        <f t="shared" si="133"/>
        <v>872.8365427199999</v>
      </c>
      <c r="CV1995" s="109">
        <f t="shared" si="133"/>
        <v>885.18586979999998</v>
      </c>
      <c r="CW1995" s="109">
        <f t="shared" si="133"/>
        <v>900.94284899999991</v>
      </c>
      <c r="CX1995" s="109">
        <f t="shared" si="133"/>
        <v>914.88131843999997</v>
      </c>
      <c r="CY1995" s="109">
        <f t="shared" si="133"/>
        <v>925.38496031999989</v>
      </c>
      <c r="CZ1995" s="109">
        <f t="shared" si="133"/>
        <v>929.35107011999992</v>
      </c>
      <c r="DA1995" s="109">
        <f t="shared" si="133"/>
        <v>941.04546431999995</v>
      </c>
      <c r="DB1995" s="109">
        <f t="shared" si="133"/>
        <v>925.93515551999997</v>
      </c>
      <c r="DC1995" s="109">
        <f t="shared" si="133"/>
        <v>918.81399623999994</v>
      </c>
      <c r="DD1995" s="109">
        <f t="shared" si="133"/>
        <v>935.69815919999996</v>
      </c>
      <c r="DE1995" s="109">
        <f t="shared" si="133"/>
        <v>955.72141979999992</v>
      </c>
      <c r="DF1995" s="109">
        <f t="shared" si="133"/>
        <v>975.03229223999995</v>
      </c>
      <c r="DG1995" s="109">
        <f t="shared" si="133"/>
        <v>995.59550351999997</v>
      </c>
      <c r="DH1995" s="109">
        <f t="shared" si="133"/>
        <v>1019.5637639999999</v>
      </c>
      <c r="DI1995" s="109">
        <f t="shared" si="133"/>
        <v>1037.3387464799998</v>
      </c>
      <c r="DJ1995" s="109">
        <f t="shared" si="133"/>
        <v>1055.1887838</v>
      </c>
      <c r="DK1995" s="109">
        <f t="shared" si="133"/>
        <v>1061.2879745999999</v>
      </c>
      <c r="DL1995" s="109">
        <f t="shared" si="133"/>
        <v>1097.7217861199999</v>
      </c>
      <c r="DM1995" s="109">
        <f t="shared" si="133"/>
        <v>1100.2421529599999</v>
      </c>
      <c r="DN1995" s="109">
        <f t="shared" si="133"/>
        <v>1129.9962986399998</v>
      </c>
      <c r="DO1995" s="109">
        <f t="shared" si="133"/>
        <v>1159.8231827999998</v>
      </c>
      <c r="DP1995" s="109">
        <f t="shared" si="133"/>
        <v>1172.0911029599999</v>
      </c>
      <c r="DQ1995" s="109">
        <f t="shared" si="133"/>
        <v>1179.5171381999999</v>
      </c>
      <c r="DR1995" s="109">
        <f t="shared" si="133"/>
        <v>1202.2348986</v>
      </c>
      <c r="DS1995" s="109">
        <f t="shared" si="133"/>
        <v>1228.79764944</v>
      </c>
      <c r="DT1995" s="109">
        <f t="shared" si="133"/>
        <v>1266.0970631999999</v>
      </c>
      <c r="DU1995" s="109">
        <f t="shared" si="133"/>
        <v>1289.6428387199999</v>
      </c>
      <c r="DV1995" s="109">
        <f t="shared" si="133"/>
        <v>1298.3266335599999</v>
      </c>
      <c r="DW1995" s="109">
        <f t="shared" si="133"/>
        <v>1338.35166276</v>
      </c>
      <c r="DX1995" s="109"/>
      <c r="DY1995" s="122"/>
      <c r="DZ1995" s="107"/>
      <c r="EA1995" s="107"/>
      <c r="EB1995" s="107"/>
      <c r="EC1995" s="107"/>
      <c r="ED1995" s="107"/>
      <c r="EE1995" s="107"/>
      <c r="EF1995" s="107"/>
      <c r="EG1995" s="107"/>
      <c r="EH1995" s="107"/>
      <c r="EI1995" s="107"/>
      <c r="EJ1995" s="107"/>
      <c r="EK1995" s="107"/>
      <c r="EL1995" s="107"/>
      <c r="EM1995" s="107"/>
      <c r="EN1995" s="107"/>
      <c r="EO1995" s="107"/>
      <c r="EP1995" s="107"/>
      <c r="EQ1995" s="107"/>
      <c r="ER1995" s="107"/>
      <c r="ES1995" s="107"/>
      <c r="ET1995" s="107"/>
      <c r="EU1995" s="107"/>
      <c r="EV1995" s="107"/>
      <c r="EW1995" s="107"/>
      <c r="EX1995" s="107"/>
      <c r="EY1995" s="107"/>
      <c r="EZ1995" s="107"/>
      <c r="FA1995" s="107"/>
      <c r="FB1995" s="107"/>
      <c r="FC1995" s="107"/>
      <c r="FD1995" s="107"/>
      <c r="FE1995" s="107"/>
      <c r="FF1995" s="107"/>
      <c r="FG1995" s="107"/>
      <c r="FH1995" s="107"/>
      <c r="FI1995" s="107"/>
      <c r="FJ1995" s="107"/>
      <c r="FK1995" s="107"/>
      <c r="FL1995" s="107"/>
      <c r="FM1995" s="107"/>
      <c r="FN1995" s="107"/>
      <c r="FO1995" s="107"/>
      <c r="FP1995" s="107"/>
      <c r="FQ1995" s="107"/>
      <c r="FR1995" s="107"/>
      <c r="FS1995" s="107"/>
      <c r="FT1995" s="107"/>
      <c r="FU1995" s="107"/>
      <c r="FV1995" s="107"/>
      <c r="FW1995" s="107"/>
      <c r="FX1995" s="107"/>
      <c r="FY1995" s="107"/>
      <c r="FZ1995" s="107"/>
      <c r="GA1995" s="107"/>
      <c r="GB1995" s="107"/>
      <c r="GC1995" s="107"/>
      <c r="GD1995" s="107"/>
      <c r="GE1995" s="107"/>
      <c r="GF1995" s="107"/>
      <c r="GG1995" s="107"/>
      <c r="GH1995" s="107"/>
      <c r="GI1995" s="107"/>
      <c r="GJ1995" s="107"/>
      <c r="GK1995" s="107"/>
      <c r="GL1995" s="107"/>
      <c r="GM1995" s="107"/>
      <c r="GN1995" s="107"/>
      <c r="GO1995" s="107"/>
      <c r="GP1995" s="107"/>
      <c r="GQ1995" s="107"/>
      <c r="GR1995" s="107"/>
      <c r="GS1995" s="107"/>
      <c r="GT1995" s="107"/>
      <c r="GU1995" s="107"/>
      <c r="GV1995" s="107"/>
      <c r="GW1995" s="107"/>
      <c r="GX1995" s="107"/>
    </row>
    <row r="1996" spans="1:206" hidden="1">
      <c r="A1996" s="97" t="s">
        <v>2703</v>
      </c>
      <c r="B1996" s="81" t="s">
        <v>2730</v>
      </c>
      <c r="C1996" t="s">
        <v>714</v>
      </c>
      <c r="D1996" s="94" t="s">
        <v>2704</v>
      </c>
      <c r="E1996" s="124" t="s">
        <v>2731</v>
      </c>
      <c r="F1996" s="102"/>
      <c r="G1996" s="102"/>
      <c r="H1996" s="102"/>
      <c r="I1996" s="102"/>
      <c r="J1996" s="102"/>
      <c r="K1996" s="102"/>
      <c r="L1996" s="102"/>
      <c r="M1996" s="102"/>
      <c r="N1996" s="102"/>
      <c r="O1996" s="102"/>
      <c r="P1996" s="102"/>
      <c r="Q1996" s="102"/>
      <c r="R1996" s="102"/>
      <c r="S1996" s="102"/>
      <c r="T1996" s="102"/>
      <c r="U1996" s="102"/>
      <c r="V1996" s="102"/>
      <c r="W1996" s="102"/>
      <c r="X1996" s="102"/>
      <c r="Y1996" s="102"/>
      <c r="Z1996" s="102"/>
      <c r="AA1996" s="102"/>
      <c r="AB1996" s="102"/>
      <c r="AC1996" s="102"/>
      <c r="AD1996" s="102"/>
      <c r="AE1996" s="102"/>
      <c r="AF1996" s="102"/>
      <c r="AG1996" s="102"/>
      <c r="AH1996" s="102"/>
      <c r="AI1996" s="102"/>
      <c r="AJ1996" s="102"/>
      <c r="AK1996" s="102"/>
      <c r="AL1996" s="102"/>
      <c r="AM1996" s="102"/>
      <c r="AN1996" s="102"/>
      <c r="AO1996" s="102"/>
      <c r="AP1996" s="102"/>
      <c r="AQ1996" s="102"/>
      <c r="AR1996" s="102"/>
      <c r="AS1996" s="102"/>
      <c r="AT1996" s="102"/>
      <c r="AU1996" s="102"/>
      <c r="AV1996" s="102"/>
      <c r="AW1996" s="102"/>
      <c r="AX1996" s="102"/>
      <c r="AY1996" s="102"/>
      <c r="AZ1996" s="102"/>
      <c r="BA1996" s="102"/>
      <c r="BB1996" s="102"/>
      <c r="BC1996" s="102"/>
      <c r="BD1996" s="100"/>
      <c r="BE1996" s="102"/>
      <c r="BF1996" s="102"/>
      <c r="BG1996" s="102"/>
      <c r="BH1996" s="102"/>
      <c r="BI1996" s="100"/>
      <c r="BJ1996" s="102"/>
      <c r="BK1996" s="102"/>
      <c r="BL1996" s="102"/>
      <c r="BM1996" s="102"/>
      <c r="BN1996" s="102"/>
      <c r="BO1996" s="102"/>
      <c r="BP1996" s="102"/>
      <c r="BQ1996" s="102"/>
      <c r="BR1996" s="102"/>
      <c r="BS1996" s="102"/>
      <c r="BT1996" s="102"/>
      <c r="BU1996" s="102"/>
      <c r="BV1996" s="102"/>
      <c r="BW1996" s="102"/>
      <c r="BX1996" s="102"/>
      <c r="BY1996" s="102"/>
      <c r="BZ1996" s="102"/>
      <c r="CA1996" s="102"/>
      <c r="CB1996" s="102"/>
      <c r="CC1996" s="102"/>
      <c r="CD1996" s="102"/>
      <c r="CE1996" s="102"/>
      <c r="CF1996" s="102"/>
      <c r="CG1996" s="102"/>
      <c r="CH1996" s="102"/>
      <c r="CI1996" s="102"/>
      <c r="CJ1996" s="102"/>
      <c r="CK1996" s="102"/>
      <c r="CL1996" s="102"/>
      <c r="CM1996" s="102"/>
      <c r="CN1996" s="102"/>
      <c r="CO1996" s="102"/>
      <c r="CP1996" s="102"/>
      <c r="CQ1996" s="102"/>
      <c r="CR1996" s="102"/>
      <c r="CS1996" s="102"/>
      <c r="CT1996" s="102"/>
      <c r="CU1996" s="102"/>
      <c r="CV1996" s="102"/>
      <c r="CW1996" s="102"/>
      <c r="CX1996" s="102"/>
      <c r="CY1996" s="102"/>
      <c r="CZ1996" s="102"/>
      <c r="DA1996" s="102"/>
      <c r="DB1996" s="102"/>
      <c r="DC1996" s="102"/>
      <c r="DD1996" s="102"/>
      <c r="DE1996" s="102"/>
      <c r="DF1996" s="102"/>
      <c r="DG1996" s="102"/>
      <c r="DH1996" s="102"/>
      <c r="DI1996" s="102"/>
      <c r="DJ1996" s="102"/>
      <c r="DK1996" s="102"/>
      <c r="DL1996" s="102">
        <v>8.4000000000000005E-2</v>
      </c>
      <c r="DM1996" s="102">
        <v>8.1000000000000003E-2</v>
      </c>
      <c r="DN1996" s="102">
        <v>6.9000000000000006E-2</v>
      </c>
      <c r="DO1996" s="102">
        <v>8.8999999999999996E-2</v>
      </c>
      <c r="DP1996" s="102">
        <v>8.8999999999999996E-2</v>
      </c>
      <c r="DQ1996" s="102">
        <v>7.8E-2</v>
      </c>
      <c r="DR1996" s="102">
        <v>7.6999999999999999E-2</v>
      </c>
      <c r="DS1996" s="106">
        <v>7.5999999999999998E-2</v>
      </c>
      <c r="DT1996" s="102">
        <v>5.8999999999999997E-2</v>
      </c>
      <c r="DU1996" s="102">
        <v>6.9000000000000006E-2</v>
      </c>
      <c r="DV1996" s="102">
        <v>7.8E-2</v>
      </c>
      <c r="DW1996" s="102">
        <v>7.1999999999999995E-2</v>
      </c>
      <c r="DX1996" s="102">
        <v>6.3E-2</v>
      </c>
      <c r="DY1996" s="102">
        <v>7.1999999999999995E-2</v>
      </c>
      <c r="DZ1996" s="102"/>
      <c r="EA1996" s="102"/>
      <c r="EB1996" s="102"/>
      <c r="EC1996" s="102"/>
      <c r="ED1996" s="102"/>
      <c r="EE1996" s="102"/>
      <c r="EF1996" s="102"/>
      <c r="EG1996" s="102"/>
      <c r="EH1996" s="102"/>
      <c r="EI1996" s="102"/>
      <c r="EJ1996" s="102"/>
      <c r="EK1996" s="102"/>
      <c r="EL1996" s="102"/>
      <c r="EM1996" s="102"/>
      <c r="EN1996" s="102"/>
      <c r="EO1996" s="102"/>
      <c r="EP1996" s="102"/>
      <c r="EQ1996" s="102"/>
      <c r="ER1996" s="102"/>
      <c r="ES1996" s="102"/>
      <c r="ET1996" s="102"/>
      <c r="EU1996" s="102"/>
      <c r="EV1996" s="102"/>
      <c r="EW1996" s="102"/>
      <c r="EX1996" s="102"/>
      <c r="EY1996" s="102"/>
      <c r="EZ1996" s="102"/>
      <c r="FA1996" s="102"/>
      <c r="FB1996" s="102"/>
      <c r="FC1996" s="102"/>
      <c r="FD1996" s="102"/>
      <c r="FE1996" s="102"/>
      <c r="FF1996" s="102"/>
      <c r="FG1996" s="102"/>
      <c r="FH1996" s="102"/>
      <c r="FI1996" s="102"/>
      <c r="FJ1996" s="102"/>
      <c r="FK1996" s="102"/>
      <c r="FL1996" s="102"/>
      <c r="FM1996" s="102"/>
      <c r="FN1996" s="102"/>
      <c r="FO1996" s="102"/>
      <c r="FP1996" s="102"/>
      <c r="FQ1996" s="102"/>
      <c r="FR1996" s="102"/>
      <c r="FS1996" s="102"/>
      <c r="FT1996" s="102"/>
      <c r="FU1996" s="102"/>
      <c r="FV1996" s="102"/>
      <c r="FW1996" s="102"/>
      <c r="FX1996" s="102"/>
      <c r="FY1996" s="102"/>
      <c r="FZ1996" s="102"/>
      <c r="GA1996" s="102"/>
      <c r="GB1996" s="102"/>
      <c r="GC1996" s="102"/>
      <c r="GD1996" s="102"/>
      <c r="GE1996" s="102"/>
      <c r="GF1996" s="102"/>
      <c r="GG1996" s="102"/>
      <c r="GH1996" s="102"/>
      <c r="GI1996" s="102"/>
      <c r="GJ1996" s="102"/>
      <c r="GK1996" s="102"/>
      <c r="GL1996" s="102"/>
      <c r="GM1996" s="102"/>
      <c r="GN1996" s="102"/>
      <c r="GO1996" s="102"/>
      <c r="GP1996" s="102"/>
      <c r="GQ1996" s="102"/>
      <c r="GR1996" s="102"/>
      <c r="GS1996" s="102"/>
      <c r="GT1996" s="102"/>
      <c r="GU1996" s="102"/>
      <c r="GV1996" s="102"/>
      <c r="GW1996" s="102"/>
      <c r="GX1996" s="102"/>
    </row>
    <row r="1997" spans="1:206" hidden="1">
      <c r="A1997" s="97" t="s">
        <v>2703</v>
      </c>
      <c r="B1997" s="81" t="s">
        <v>2730</v>
      </c>
      <c r="C1997" t="s">
        <v>714</v>
      </c>
      <c r="D1997" s="94" t="s">
        <v>2704</v>
      </c>
      <c r="E1997" s="125" t="s">
        <v>2732</v>
      </c>
      <c r="F1997" s="102"/>
      <c r="G1997" s="102"/>
      <c r="H1997" s="102"/>
      <c r="I1997" s="102"/>
      <c r="J1997" s="102"/>
      <c r="K1997" s="102"/>
      <c r="L1997" s="102"/>
      <c r="M1997" s="102"/>
      <c r="N1997" s="102"/>
      <c r="O1997" s="102"/>
      <c r="P1997" s="102"/>
      <c r="Q1997" s="102"/>
      <c r="R1997" s="102"/>
      <c r="S1997" s="102"/>
      <c r="T1997" s="102"/>
      <c r="U1997" s="102"/>
      <c r="V1997" s="102"/>
      <c r="W1997" s="102"/>
      <c r="X1997" s="102"/>
      <c r="Y1997" s="102"/>
      <c r="Z1997" s="102"/>
      <c r="AA1997" s="102"/>
      <c r="AB1997" s="102"/>
      <c r="AC1997" s="102"/>
      <c r="AD1997" s="102"/>
      <c r="AE1997" s="102"/>
      <c r="AF1997" s="102"/>
      <c r="AG1997" s="102"/>
      <c r="AH1997" s="102"/>
      <c r="AI1997" s="102"/>
      <c r="AJ1997" s="102"/>
      <c r="AK1997" s="102"/>
      <c r="AL1997" s="102"/>
      <c r="AM1997" s="102"/>
      <c r="AN1997" s="102"/>
      <c r="AO1997" s="102"/>
      <c r="AP1997" s="102"/>
      <c r="AQ1997" s="102"/>
      <c r="AR1997" s="102"/>
      <c r="AS1997" s="102"/>
      <c r="AT1997" s="102"/>
      <c r="AU1997" s="102"/>
      <c r="AV1997" s="102"/>
      <c r="AW1997" s="102"/>
      <c r="AX1997" s="102"/>
      <c r="AY1997" s="102"/>
      <c r="AZ1997" s="102"/>
      <c r="BA1997" s="102"/>
      <c r="BB1997" s="102"/>
      <c r="BC1997" s="102"/>
      <c r="BD1997" s="100"/>
      <c r="BE1997" s="102"/>
      <c r="BF1997" s="102"/>
      <c r="BG1997" s="102"/>
      <c r="BH1997" s="102"/>
      <c r="BI1997" s="100"/>
      <c r="BJ1997" s="102"/>
      <c r="BK1997" s="102"/>
      <c r="BL1997" s="102"/>
      <c r="BM1997" s="102"/>
      <c r="BN1997" s="102"/>
      <c r="BO1997" s="102"/>
      <c r="BP1997" s="102"/>
      <c r="BQ1997" s="102"/>
      <c r="BR1997" s="102"/>
      <c r="BS1997" s="102"/>
      <c r="BT1997" s="102"/>
      <c r="BU1997" s="102"/>
      <c r="BV1997" s="102"/>
      <c r="BW1997" s="102"/>
      <c r="BX1997" s="102"/>
      <c r="BY1997" s="102"/>
      <c r="BZ1997" s="102"/>
      <c r="CA1997" s="102"/>
      <c r="CB1997" s="102"/>
      <c r="CC1997" s="102"/>
      <c r="CD1997" s="102"/>
      <c r="CE1997" s="102"/>
      <c r="CF1997" s="102"/>
      <c r="CG1997" s="102"/>
      <c r="CH1997" s="102"/>
      <c r="CI1997" s="102"/>
      <c r="CJ1997" s="102"/>
      <c r="CK1997" s="102"/>
      <c r="CL1997" s="102"/>
      <c r="CM1997" s="102"/>
      <c r="CN1997" s="102"/>
      <c r="CO1997" s="102"/>
      <c r="CP1997" s="102"/>
      <c r="CQ1997" s="102"/>
      <c r="CR1997" s="102"/>
      <c r="CS1997" s="102"/>
      <c r="CT1997" s="102"/>
      <c r="CU1997" s="102"/>
      <c r="CV1997" s="102"/>
      <c r="CW1997" s="102"/>
      <c r="CX1997" s="102"/>
      <c r="CY1997" s="102"/>
      <c r="CZ1997" s="102"/>
      <c r="DA1997" s="102"/>
      <c r="DB1997" s="102"/>
      <c r="DC1997" s="102"/>
      <c r="DD1997" s="102"/>
      <c r="DE1997" s="102"/>
      <c r="DF1997" s="102"/>
      <c r="DG1997" s="102"/>
      <c r="DH1997" s="102"/>
      <c r="DI1997" s="102"/>
      <c r="DJ1997" s="102"/>
      <c r="DK1997" s="102"/>
      <c r="DL1997" s="118">
        <f t="shared" ref="DL1997:DQ2000" si="134">DL$2001/DM$2001*DM1997</f>
        <v>6.9631578947368419E-2</v>
      </c>
      <c r="DM1997" s="118">
        <f t="shared" si="134"/>
        <v>6.7144736842105271E-2</v>
      </c>
      <c r="DN1997" s="118">
        <f t="shared" si="134"/>
        <v>5.7197368421052643E-2</v>
      </c>
      <c r="DO1997" s="118">
        <f t="shared" si="134"/>
        <v>7.377631578947369E-2</v>
      </c>
      <c r="DP1997" s="118">
        <f t="shared" si="134"/>
        <v>7.377631578947369E-2</v>
      </c>
      <c r="DQ1997" s="118">
        <f t="shared" si="134"/>
        <v>6.4657894736842109E-2</v>
      </c>
      <c r="DR1997" s="118">
        <f>DR$2001/DS$2001*DS1997</f>
        <v>6.3828947368421055E-2</v>
      </c>
      <c r="DS1997" s="102">
        <v>6.3E-2</v>
      </c>
      <c r="DT1997" s="118">
        <f>DT$2001/DS$2001*DS1997</f>
        <v>4.8907894736842102E-2</v>
      </c>
      <c r="DU1997" s="118">
        <f t="shared" ref="DU1997:DX2000" si="135">DU$2001/DT$2001*DT1997</f>
        <v>5.7197368421052636E-2</v>
      </c>
      <c r="DV1997" s="118">
        <f t="shared" si="135"/>
        <v>6.4657894736842109E-2</v>
      </c>
      <c r="DW1997" s="118">
        <f t="shared" si="135"/>
        <v>5.9684210526315791E-2</v>
      </c>
      <c r="DX1997" s="118">
        <f t="shared" si="135"/>
        <v>5.2223684210526325E-2</v>
      </c>
      <c r="DY1997" s="118">
        <f>DY$2001/DX$2001*DX1997</f>
        <v>5.9684210526315798E-2</v>
      </c>
      <c r="DZ1997" s="102"/>
      <c r="EA1997" s="102"/>
      <c r="EB1997" s="102"/>
      <c r="EC1997" s="102"/>
      <c r="ED1997" s="102"/>
      <c r="EE1997" s="102"/>
      <c r="EF1997" s="102"/>
      <c r="EG1997" s="102"/>
      <c r="EH1997" s="102"/>
      <c r="EI1997" s="102"/>
      <c r="EJ1997" s="102"/>
      <c r="EK1997" s="102"/>
      <c r="EL1997" s="102"/>
      <c r="EM1997" s="102"/>
      <c r="EN1997" s="102"/>
      <c r="EO1997" s="102"/>
      <c r="EP1997" s="102"/>
      <c r="EQ1997" s="102"/>
      <c r="ER1997" s="102"/>
      <c r="ES1997" s="102"/>
      <c r="ET1997" s="102"/>
      <c r="EU1997" s="102"/>
      <c r="EV1997" s="102"/>
      <c r="EW1997" s="102"/>
      <c r="EX1997" s="102"/>
      <c r="EY1997" s="102"/>
      <c r="EZ1997" s="102"/>
      <c r="FA1997" s="102"/>
      <c r="FB1997" s="102"/>
      <c r="FC1997" s="102"/>
      <c r="FD1997" s="102"/>
      <c r="FE1997" s="102"/>
      <c r="FF1997" s="102"/>
      <c r="FG1997" s="102"/>
      <c r="FH1997" s="102"/>
      <c r="FI1997" s="102"/>
      <c r="FJ1997" s="102"/>
      <c r="FK1997" s="102"/>
      <c r="FL1997" s="102"/>
      <c r="FM1997" s="102"/>
      <c r="FN1997" s="102"/>
      <c r="FO1997" s="102"/>
      <c r="FP1997" s="102"/>
      <c r="FQ1997" s="102"/>
      <c r="FR1997" s="102"/>
      <c r="FS1997" s="102"/>
      <c r="FT1997" s="102"/>
      <c r="FU1997" s="102"/>
      <c r="FV1997" s="102"/>
      <c r="FW1997" s="102"/>
      <c r="FX1997" s="102"/>
      <c r="FY1997" s="102"/>
      <c r="FZ1997" s="102"/>
      <c r="GA1997" s="102"/>
      <c r="GB1997" s="102"/>
      <c r="GC1997" s="102"/>
      <c r="GD1997" s="102"/>
      <c r="GE1997" s="102"/>
      <c r="GF1997" s="102"/>
      <c r="GG1997" s="102"/>
      <c r="GH1997" s="102"/>
      <c r="GI1997" s="102"/>
      <c r="GJ1997" s="102"/>
      <c r="GK1997" s="102"/>
      <c r="GL1997" s="102"/>
      <c r="GM1997" s="102"/>
      <c r="GN1997" s="102"/>
      <c r="GO1997" s="102"/>
      <c r="GP1997" s="102"/>
      <c r="GQ1997" s="102"/>
      <c r="GR1997" s="102"/>
      <c r="GS1997" s="102"/>
      <c r="GT1997" s="102"/>
      <c r="GU1997" s="102"/>
      <c r="GV1997" s="102"/>
      <c r="GW1997" s="102"/>
      <c r="GX1997" s="102"/>
    </row>
    <row r="1998" spans="1:206" hidden="1">
      <c r="A1998" s="97" t="s">
        <v>2703</v>
      </c>
      <c r="B1998" s="81" t="s">
        <v>2730</v>
      </c>
      <c r="C1998" t="s">
        <v>714</v>
      </c>
      <c r="D1998" s="94" t="s">
        <v>2704</v>
      </c>
      <c r="E1998" s="124" t="s">
        <v>2733</v>
      </c>
      <c r="F1998" s="102"/>
      <c r="G1998" s="102"/>
      <c r="H1998" s="102"/>
      <c r="I1998" s="102"/>
      <c r="J1998" s="102"/>
      <c r="K1998" s="102"/>
      <c r="L1998" s="102"/>
      <c r="M1998" s="102"/>
      <c r="N1998" s="102"/>
      <c r="O1998" s="102"/>
      <c r="P1998" s="102"/>
      <c r="Q1998" s="102"/>
      <c r="R1998" s="102"/>
      <c r="S1998" s="102"/>
      <c r="T1998" s="102"/>
      <c r="U1998" s="102"/>
      <c r="V1998" s="102"/>
      <c r="W1998" s="102"/>
      <c r="X1998" s="102"/>
      <c r="Y1998" s="102"/>
      <c r="Z1998" s="102"/>
      <c r="AA1998" s="102"/>
      <c r="AB1998" s="102"/>
      <c r="AC1998" s="102"/>
      <c r="AD1998" s="102"/>
      <c r="AE1998" s="102"/>
      <c r="AF1998" s="102"/>
      <c r="AG1998" s="102"/>
      <c r="AH1998" s="102"/>
      <c r="AI1998" s="102"/>
      <c r="AJ1998" s="102"/>
      <c r="AK1998" s="102"/>
      <c r="AL1998" s="102"/>
      <c r="AM1998" s="102"/>
      <c r="AN1998" s="102"/>
      <c r="AO1998" s="102"/>
      <c r="AP1998" s="102"/>
      <c r="AQ1998" s="102"/>
      <c r="AR1998" s="102"/>
      <c r="AS1998" s="102"/>
      <c r="AT1998" s="102"/>
      <c r="AU1998" s="102"/>
      <c r="AV1998" s="102"/>
      <c r="AW1998" s="102"/>
      <c r="AX1998" s="102"/>
      <c r="AY1998" s="102"/>
      <c r="AZ1998" s="102"/>
      <c r="BA1998" s="102"/>
      <c r="BB1998" s="102"/>
      <c r="BC1998" s="102"/>
      <c r="BD1998" s="100"/>
      <c r="BE1998" s="102"/>
      <c r="BF1998" s="102"/>
      <c r="BG1998" s="102"/>
      <c r="BH1998" s="102"/>
      <c r="BI1998" s="100"/>
      <c r="BJ1998" s="102"/>
      <c r="BK1998" s="102"/>
      <c r="BL1998" s="102"/>
      <c r="BM1998" s="102"/>
      <c r="BN1998" s="102"/>
      <c r="BO1998" s="102"/>
      <c r="BP1998" s="102"/>
      <c r="BQ1998" s="102"/>
      <c r="BR1998" s="102"/>
      <c r="BS1998" s="102"/>
      <c r="BT1998" s="102"/>
      <c r="BU1998" s="102"/>
      <c r="BV1998" s="102"/>
      <c r="BW1998" s="102"/>
      <c r="BX1998" s="102"/>
      <c r="BY1998" s="102"/>
      <c r="BZ1998" s="102"/>
      <c r="CA1998" s="102"/>
      <c r="CB1998" s="102"/>
      <c r="CC1998" s="102"/>
      <c r="CD1998" s="102"/>
      <c r="CE1998" s="102"/>
      <c r="CF1998" s="102"/>
      <c r="CG1998" s="102"/>
      <c r="CH1998" s="102"/>
      <c r="CI1998" s="102"/>
      <c r="CJ1998" s="102"/>
      <c r="CK1998" s="102"/>
      <c r="CL1998" s="102"/>
      <c r="CM1998" s="102"/>
      <c r="CN1998" s="102"/>
      <c r="CO1998" s="102"/>
      <c r="CP1998" s="102"/>
      <c r="CQ1998" s="102"/>
      <c r="CR1998" s="102"/>
      <c r="CS1998" s="102"/>
      <c r="CT1998" s="102"/>
      <c r="CU1998" s="102"/>
      <c r="CV1998" s="102"/>
      <c r="CW1998" s="102"/>
      <c r="CX1998" s="102"/>
      <c r="CY1998" s="102"/>
      <c r="CZ1998" s="102"/>
      <c r="DA1998" s="102"/>
      <c r="DB1998" s="102"/>
      <c r="DC1998" s="102"/>
      <c r="DD1998" s="102"/>
      <c r="DE1998" s="102"/>
      <c r="DF1998" s="102"/>
      <c r="DG1998" s="102"/>
      <c r="DH1998" s="102"/>
      <c r="DI1998" s="102"/>
      <c r="DJ1998" s="102"/>
      <c r="DK1998" s="102"/>
      <c r="DL1998" s="118">
        <f t="shared" si="134"/>
        <v>0.10500000000000001</v>
      </c>
      <c r="DM1998" s="118">
        <f t="shared" si="134"/>
        <v>0.10125000000000002</v>
      </c>
      <c r="DN1998" s="118">
        <f t="shared" si="134"/>
        <v>8.6250000000000021E-2</v>
      </c>
      <c r="DO1998" s="118">
        <f t="shared" si="134"/>
        <v>0.11125</v>
      </c>
      <c r="DP1998" s="118">
        <f t="shared" si="134"/>
        <v>0.11125</v>
      </c>
      <c r="DQ1998" s="118">
        <f t="shared" si="134"/>
        <v>9.7500000000000003E-2</v>
      </c>
      <c r="DR1998" s="118">
        <f>DR$2001/DS$2001*DS1998</f>
        <v>9.6249999999999988E-2</v>
      </c>
      <c r="DS1998" s="64">
        <v>9.5000000000000001E-2</v>
      </c>
      <c r="DT1998" s="118">
        <f>DT$2001/DS$2001*DS1998</f>
        <v>7.3749999999999996E-2</v>
      </c>
      <c r="DU1998" s="118">
        <f t="shared" si="135"/>
        <v>8.6250000000000007E-2</v>
      </c>
      <c r="DV1998" s="118">
        <f t="shared" si="135"/>
        <v>9.7500000000000003E-2</v>
      </c>
      <c r="DW1998" s="118">
        <f t="shared" si="135"/>
        <v>0.09</v>
      </c>
      <c r="DX1998" s="118">
        <f t="shared" si="135"/>
        <v>7.8750000000000001E-2</v>
      </c>
      <c r="DY1998" s="118">
        <f>DY$2001/DX$2001*DX1998</f>
        <v>0.09</v>
      </c>
      <c r="DZ1998" s="102"/>
      <c r="EA1998" s="102"/>
      <c r="EB1998" s="102"/>
      <c r="EC1998" s="102"/>
      <c r="ED1998" s="102"/>
      <c r="EE1998" s="102"/>
      <c r="EF1998" s="102"/>
      <c r="EG1998" s="102"/>
      <c r="EH1998" s="102"/>
      <c r="EI1998" s="102"/>
      <c r="EJ1998" s="102"/>
      <c r="EK1998" s="102"/>
      <c r="EL1998" s="102"/>
      <c r="EM1998" s="102"/>
      <c r="EN1998" s="102"/>
      <c r="EO1998" s="102"/>
      <c r="EP1998" s="102"/>
      <c r="EQ1998" s="102"/>
      <c r="ER1998" s="102"/>
      <c r="ES1998" s="102"/>
      <c r="ET1998" s="102"/>
      <c r="EU1998" s="102"/>
      <c r="EV1998" s="102"/>
      <c r="EW1998" s="102"/>
      <c r="EX1998" s="102"/>
      <c r="EY1998" s="102"/>
      <c r="EZ1998" s="102"/>
      <c r="FA1998" s="102"/>
      <c r="FB1998" s="102"/>
      <c r="FC1998" s="102"/>
      <c r="FD1998" s="102"/>
      <c r="FE1998" s="102"/>
      <c r="FF1998" s="102"/>
      <c r="FG1998" s="102"/>
      <c r="FH1998" s="102"/>
      <c r="FI1998" s="102"/>
      <c r="FJ1998" s="102"/>
      <c r="FK1998" s="102"/>
      <c r="FL1998" s="102"/>
      <c r="FM1998" s="102"/>
      <c r="FN1998" s="102"/>
      <c r="FO1998" s="102"/>
      <c r="FP1998" s="102"/>
      <c r="FQ1998" s="102"/>
      <c r="FR1998" s="102"/>
      <c r="FS1998" s="102"/>
      <c r="FT1998" s="102"/>
      <c r="FU1998" s="102"/>
      <c r="FV1998" s="102"/>
      <c r="FW1998" s="102"/>
      <c r="FX1998" s="102"/>
      <c r="FY1998" s="102"/>
      <c r="FZ1998" s="102"/>
      <c r="GA1998" s="102"/>
      <c r="GB1998" s="102"/>
      <c r="GC1998" s="102"/>
      <c r="GD1998" s="102"/>
      <c r="GE1998" s="102"/>
      <c r="GF1998" s="102"/>
      <c r="GG1998" s="102"/>
      <c r="GH1998" s="102"/>
      <c r="GI1998" s="102"/>
      <c r="GJ1998" s="102"/>
      <c r="GK1998" s="102"/>
      <c r="GL1998" s="102"/>
      <c r="GM1998" s="102"/>
      <c r="GN1998" s="102"/>
      <c r="GO1998" s="102"/>
      <c r="GP1998" s="102"/>
      <c r="GQ1998" s="102"/>
      <c r="GR1998" s="102"/>
      <c r="GS1998" s="102"/>
      <c r="GT1998" s="102"/>
      <c r="GU1998" s="102"/>
      <c r="GV1998" s="102"/>
      <c r="GW1998" s="102"/>
      <c r="GX1998" s="102"/>
    </row>
    <row r="1999" spans="1:206" hidden="1">
      <c r="A1999" s="97" t="s">
        <v>2703</v>
      </c>
      <c r="B1999" s="81" t="s">
        <v>2730</v>
      </c>
      <c r="C1999" t="s">
        <v>714</v>
      </c>
      <c r="D1999" s="94" t="s">
        <v>2704</v>
      </c>
      <c r="E1999" s="97" t="s">
        <v>2734</v>
      </c>
      <c r="F1999" s="102"/>
      <c r="G1999" s="102"/>
      <c r="H1999" s="102"/>
      <c r="I1999" s="102"/>
      <c r="J1999" s="102"/>
      <c r="K1999" s="102"/>
      <c r="L1999" s="102"/>
      <c r="M1999" s="102"/>
      <c r="N1999" s="102"/>
      <c r="O1999" s="102"/>
      <c r="P1999" s="102"/>
      <c r="Q1999" s="102"/>
      <c r="R1999" s="102"/>
      <c r="S1999" s="102"/>
      <c r="T1999" s="102"/>
      <c r="U1999" s="102"/>
      <c r="V1999" s="102"/>
      <c r="W1999" s="102"/>
      <c r="X1999" s="102"/>
      <c r="Y1999" s="102"/>
      <c r="Z1999" s="102"/>
      <c r="AA1999" s="102"/>
      <c r="AB1999" s="102"/>
      <c r="AC1999" s="102"/>
      <c r="AD1999" s="102"/>
      <c r="AE1999" s="102"/>
      <c r="AF1999" s="102"/>
      <c r="AG1999" s="102"/>
      <c r="AH1999" s="102"/>
      <c r="AI1999" s="102"/>
      <c r="AJ1999" s="102"/>
      <c r="AK1999" s="102"/>
      <c r="AL1999" s="102"/>
      <c r="AM1999" s="102"/>
      <c r="AN1999" s="102"/>
      <c r="AO1999" s="102"/>
      <c r="AP1999" s="102"/>
      <c r="AQ1999" s="102"/>
      <c r="AR1999" s="102"/>
      <c r="AS1999" s="102"/>
      <c r="AT1999" s="102"/>
      <c r="AU1999" s="102"/>
      <c r="AV1999" s="102"/>
      <c r="AW1999" s="102"/>
      <c r="AX1999" s="102"/>
      <c r="AY1999" s="102"/>
      <c r="AZ1999" s="102"/>
      <c r="BA1999" s="102"/>
      <c r="BB1999" s="102"/>
      <c r="BC1999" s="102"/>
      <c r="BD1999" s="100"/>
      <c r="BE1999" s="102"/>
      <c r="BF1999" s="102"/>
      <c r="BG1999" s="102"/>
      <c r="BH1999" s="102"/>
      <c r="BI1999" s="100"/>
      <c r="BJ1999" s="102"/>
      <c r="BK1999" s="102"/>
      <c r="BL1999" s="102"/>
      <c r="BM1999" s="102"/>
      <c r="BN1999" s="102"/>
      <c r="BO1999" s="102"/>
      <c r="BP1999" s="102"/>
      <c r="BQ1999" s="102"/>
      <c r="BR1999" s="102"/>
      <c r="BS1999" s="102"/>
      <c r="BT1999" s="102"/>
      <c r="BU1999" s="102"/>
      <c r="BV1999" s="102"/>
      <c r="BW1999" s="102"/>
      <c r="BX1999" s="102"/>
      <c r="BY1999" s="102"/>
      <c r="BZ1999" s="102"/>
      <c r="CA1999" s="102"/>
      <c r="CB1999" s="102"/>
      <c r="CC1999" s="102"/>
      <c r="CD1999" s="102"/>
      <c r="CE1999" s="102"/>
      <c r="CF1999" s="102"/>
      <c r="CG1999" s="102"/>
      <c r="CH1999" s="102"/>
      <c r="CI1999" s="102"/>
      <c r="CJ1999" s="102"/>
      <c r="CK1999" s="102"/>
      <c r="CL1999" s="102"/>
      <c r="CM1999" s="102"/>
      <c r="CN1999" s="102"/>
      <c r="CO1999" s="102"/>
      <c r="CP1999" s="102"/>
      <c r="CQ1999" s="102"/>
      <c r="CR1999" s="102"/>
      <c r="CS1999" s="102"/>
      <c r="CT1999" s="102"/>
      <c r="CU1999" s="102"/>
      <c r="CV1999" s="102"/>
      <c r="CW1999" s="102"/>
      <c r="CX1999" s="102"/>
      <c r="CY1999" s="102"/>
      <c r="CZ1999" s="102"/>
      <c r="DA1999" s="102"/>
      <c r="DB1999" s="102"/>
      <c r="DC1999" s="102"/>
      <c r="DD1999" s="102"/>
      <c r="DE1999" s="102"/>
      <c r="DF1999" s="102"/>
      <c r="DG1999" s="102"/>
      <c r="DH1999" s="102"/>
      <c r="DI1999" s="102"/>
      <c r="DJ1999" s="102"/>
      <c r="DK1999" s="102"/>
      <c r="DL1999" s="102">
        <v>8.4000000000000005E-2</v>
      </c>
      <c r="DM1999" s="102">
        <v>8.1000000000000003E-2</v>
      </c>
      <c r="DN1999" s="102">
        <v>6.9000000000000006E-2</v>
      </c>
      <c r="DO1999" s="102">
        <v>8.8999999999999996E-2</v>
      </c>
      <c r="DP1999" s="102">
        <v>8.8999999999999996E-2</v>
      </c>
      <c r="DQ1999" s="102">
        <v>7.8E-2</v>
      </c>
      <c r="DR1999" s="102">
        <v>7.6999999999999999E-2</v>
      </c>
      <c r="DS1999" s="106">
        <v>7.5999999999999998E-2</v>
      </c>
      <c r="DT1999" s="102">
        <v>5.8999999999999997E-2</v>
      </c>
      <c r="DU1999" s="102">
        <v>6.9000000000000006E-2</v>
      </c>
      <c r="DV1999" s="102">
        <v>7.8E-2</v>
      </c>
      <c r="DW1999" s="102">
        <v>7.1999999999999995E-2</v>
      </c>
      <c r="DX1999" s="102">
        <v>6.3E-2</v>
      </c>
      <c r="DY1999" s="102">
        <v>7.1999999999999995E-2</v>
      </c>
      <c r="DZ1999" s="102"/>
      <c r="EA1999" s="102"/>
      <c r="EB1999" s="102"/>
      <c r="EC1999" s="102"/>
      <c r="ED1999" s="102"/>
      <c r="EE1999" s="102"/>
      <c r="EF1999" s="102"/>
      <c r="EG1999" s="102"/>
      <c r="EH1999" s="102"/>
      <c r="EI1999" s="102"/>
      <c r="EJ1999" s="102"/>
      <c r="EK1999" s="102"/>
      <c r="EL1999" s="102"/>
      <c r="EM1999" s="102"/>
      <c r="EN1999" s="102"/>
      <c r="EO1999" s="102"/>
      <c r="EP1999" s="102"/>
      <c r="EQ1999" s="102"/>
      <c r="ER1999" s="102"/>
      <c r="ES1999" s="102"/>
      <c r="ET1999" s="102"/>
      <c r="EU1999" s="102"/>
      <c r="EV1999" s="102"/>
      <c r="EW1999" s="102"/>
      <c r="EX1999" s="102"/>
      <c r="EY1999" s="102"/>
      <c r="EZ1999" s="102"/>
      <c r="FA1999" s="102"/>
      <c r="FB1999" s="102"/>
      <c r="FC1999" s="102"/>
      <c r="FD1999" s="102"/>
      <c r="FE1999" s="102"/>
      <c r="FF1999" s="102"/>
      <c r="FG1999" s="102"/>
      <c r="FH1999" s="102"/>
      <c r="FI1999" s="102"/>
      <c r="FJ1999" s="102"/>
      <c r="FK1999" s="102"/>
      <c r="FL1999" s="102"/>
      <c r="FM1999" s="102"/>
      <c r="FN1999" s="102"/>
      <c r="FO1999" s="102"/>
      <c r="FP1999" s="102"/>
      <c r="FQ1999" s="102"/>
      <c r="FR1999" s="102"/>
      <c r="FS1999" s="102"/>
      <c r="FT1999" s="102"/>
      <c r="FU1999" s="102"/>
      <c r="FV1999" s="102"/>
      <c r="FW1999" s="102"/>
      <c r="FX1999" s="102"/>
      <c r="FY1999" s="102"/>
      <c r="FZ1999" s="102"/>
      <c r="GA1999" s="102"/>
      <c r="GB1999" s="102"/>
      <c r="GC1999" s="102"/>
      <c r="GD1999" s="102"/>
      <c r="GE1999" s="102"/>
      <c r="GF1999" s="102"/>
      <c r="GG1999" s="102"/>
      <c r="GH1999" s="102"/>
      <c r="GI1999" s="102"/>
      <c r="GJ1999" s="102"/>
      <c r="GK1999" s="102"/>
      <c r="GL1999" s="102"/>
      <c r="GM1999" s="102"/>
      <c r="GN1999" s="102"/>
      <c r="GO1999" s="102"/>
      <c r="GP1999" s="102"/>
      <c r="GQ1999" s="102"/>
      <c r="GR1999" s="102"/>
      <c r="GS1999" s="102"/>
      <c r="GT1999" s="102"/>
      <c r="GU1999" s="102"/>
      <c r="GV1999" s="102"/>
      <c r="GW1999" s="102"/>
      <c r="GX1999" s="102"/>
    </row>
    <row r="2000" spans="1:206" hidden="1">
      <c r="A2000" s="97" t="s">
        <v>2703</v>
      </c>
      <c r="B2000" s="81" t="s">
        <v>2730</v>
      </c>
      <c r="C2000" t="s">
        <v>714</v>
      </c>
      <c r="D2000" s="94" t="s">
        <v>2704</v>
      </c>
      <c r="E2000" s="97" t="s">
        <v>2735</v>
      </c>
      <c r="F2000" s="102"/>
      <c r="G2000" s="102"/>
      <c r="H2000" s="102"/>
      <c r="I2000" s="102"/>
      <c r="J2000" s="102"/>
      <c r="K2000" s="102"/>
      <c r="L2000" s="102"/>
      <c r="M2000" s="102"/>
      <c r="N2000" s="102"/>
      <c r="O2000" s="102"/>
      <c r="P2000" s="102"/>
      <c r="Q2000" s="102"/>
      <c r="R2000" s="102"/>
      <c r="S2000" s="102"/>
      <c r="T2000" s="102"/>
      <c r="U2000" s="102"/>
      <c r="V2000" s="102"/>
      <c r="W2000" s="102"/>
      <c r="X2000" s="102"/>
      <c r="Y2000" s="102"/>
      <c r="Z2000" s="102"/>
      <c r="AA2000" s="102"/>
      <c r="AB2000" s="102"/>
      <c r="AC2000" s="102"/>
      <c r="AD2000" s="102"/>
      <c r="AE2000" s="102"/>
      <c r="AF2000" s="102"/>
      <c r="AG2000" s="102"/>
      <c r="AH2000" s="102"/>
      <c r="AI2000" s="102"/>
      <c r="AJ2000" s="102"/>
      <c r="AK2000" s="102"/>
      <c r="AL2000" s="102"/>
      <c r="AM2000" s="102"/>
      <c r="AN2000" s="102"/>
      <c r="AO2000" s="102"/>
      <c r="AP2000" s="102"/>
      <c r="AQ2000" s="102"/>
      <c r="AR2000" s="102"/>
      <c r="AS2000" s="102"/>
      <c r="AT2000" s="102"/>
      <c r="AU2000" s="102"/>
      <c r="AV2000" s="102"/>
      <c r="AW2000" s="102"/>
      <c r="AX2000" s="102"/>
      <c r="AY2000" s="102"/>
      <c r="AZ2000" s="102"/>
      <c r="BA2000" s="102"/>
      <c r="BB2000" s="102"/>
      <c r="BC2000" s="102"/>
      <c r="BD2000" s="100"/>
      <c r="BE2000" s="102"/>
      <c r="BF2000" s="102"/>
      <c r="BG2000" s="102"/>
      <c r="BH2000" s="102"/>
      <c r="BI2000" s="100"/>
      <c r="BJ2000" s="102"/>
      <c r="BK2000" s="102"/>
      <c r="BL2000" s="102"/>
      <c r="BM2000" s="102"/>
      <c r="BN2000" s="102"/>
      <c r="BO2000" s="102"/>
      <c r="BP2000" s="102"/>
      <c r="BQ2000" s="102"/>
      <c r="BR2000" s="102"/>
      <c r="BS2000" s="102"/>
      <c r="BT2000" s="102"/>
      <c r="BU2000" s="102"/>
      <c r="BV2000" s="102"/>
      <c r="BW2000" s="102"/>
      <c r="BX2000" s="102"/>
      <c r="BY2000" s="102"/>
      <c r="BZ2000" s="102"/>
      <c r="CA2000" s="102"/>
      <c r="CB2000" s="102"/>
      <c r="CC2000" s="102"/>
      <c r="CD2000" s="102"/>
      <c r="CE2000" s="102"/>
      <c r="CF2000" s="102"/>
      <c r="CG2000" s="102"/>
      <c r="CH2000" s="102"/>
      <c r="CI2000" s="102"/>
      <c r="CJ2000" s="102"/>
      <c r="CK2000" s="102"/>
      <c r="CL2000" s="102"/>
      <c r="CM2000" s="102"/>
      <c r="CN2000" s="102"/>
      <c r="CO2000" s="102"/>
      <c r="CP2000" s="102"/>
      <c r="CQ2000" s="102"/>
      <c r="CR2000" s="102"/>
      <c r="CS2000" s="102"/>
      <c r="CT2000" s="102"/>
      <c r="CU2000" s="102"/>
      <c r="CV2000" s="102"/>
      <c r="CW2000" s="102"/>
      <c r="CX2000" s="102"/>
      <c r="CY2000" s="102"/>
      <c r="CZ2000" s="102"/>
      <c r="DA2000" s="102"/>
      <c r="DB2000" s="102"/>
      <c r="DC2000" s="102"/>
      <c r="DD2000" s="102"/>
      <c r="DE2000" s="102"/>
      <c r="DF2000" s="102"/>
      <c r="DG2000" s="102"/>
      <c r="DH2000" s="102"/>
      <c r="DI2000" s="102"/>
      <c r="DJ2000" s="102"/>
      <c r="DK2000" s="102"/>
      <c r="DL2000" s="118">
        <f t="shared" si="134"/>
        <v>0.11494736842105263</v>
      </c>
      <c r="DM2000" s="118">
        <f t="shared" si="134"/>
        <v>0.11084210526315789</v>
      </c>
      <c r="DN2000" s="118">
        <f t="shared" si="134"/>
        <v>9.4421052631578961E-2</v>
      </c>
      <c r="DO2000" s="118">
        <f t="shared" si="134"/>
        <v>0.12178947368421052</v>
      </c>
      <c r="DP2000" s="118">
        <f t="shared" si="134"/>
        <v>0.12178947368421052</v>
      </c>
      <c r="DQ2000" s="118">
        <f t="shared" si="134"/>
        <v>0.10673684210526316</v>
      </c>
      <c r="DR2000" s="118">
        <f>DR$2001/DS$2001*DS2000</f>
        <v>0.10536842105263157</v>
      </c>
      <c r="DS2000" s="64">
        <v>0.104</v>
      </c>
      <c r="DT2000" s="118">
        <f>DT$2001/DS$2001*DS2000</f>
        <v>8.0736842105263149E-2</v>
      </c>
      <c r="DU2000" s="118">
        <f t="shared" si="135"/>
        <v>9.4421052631578947E-2</v>
      </c>
      <c r="DV2000" s="118">
        <f t="shared" si="135"/>
        <v>0.10673684210526314</v>
      </c>
      <c r="DW2000" s="118">
        <f t="shared" si="135"/>
        <v>9.852631578947367E-2</v>
      </c>
      <c r="DX2000" s="118">
        <f t="shared" si="135"/>
        <v>8.6210526315789474E-2</v>
      </c>
      <c r="DY2000" s="118">
        <f>DY$2001/DX$2001*DX2000</f>
        <v>9.8526315789473684E-2</v>
      </c>
      <c r="DZ2000" s="102"/>
      <c r="EA2000" s="102"/>
      <c r="EB2000" s="102"/>
      <c r="EC2000" s="102"/>
      <c r="ED2000" s="102"/>
      <c r="EE2000" s="102"/>
      <c r="EF2000" s="102"/>
      <c r="EG2000" s="102"/>
      <c r="EH2000" s="102"/>
      <c r="EI2000" s="102"/>
      <c r="EJ2000" s="102"/>
      <c r="EK2000" s="102"/>
      <c r="EL2000" s="102"/>
      <c r="EM2000" s="102"/>
      <c r="EN2000" s="102"/>
      <c r="EO2000" s="102"/>
      <c r="EP2000" s="102"/>
      <c r="EQ2000" s="102"/>
      <c r="ER2000" s="102"/>
      <c r="ES2000" s="102"/>
      <c r="ET2000" s="102"/>
      <c r="EU2000" s="102"/>
      <c r="EV2000" s="102"/>
      <c r="EW2000" s="102"/>
      <c r="EX2000" s="102"/>
      <c r="EY2000" s="102"/>
      <c r="EZ2000" s="102"/>
      <c r="FA2000" s="102"/>
      <c r="FB2000" s="102"/>
      <c r="FC2000" s="102"/>
      <c r="FD2000" s="102"/>
      <c r="FE2000" s="102"/>
      <c r="FF2000" s="102"/>
      <c r="FG2000" s="102"/>
      <c r="FH2000" s="102"/>
      <c r="FI2000" s="102"/>
      <c r="FJ2000" s="102"/>
      <c r="FK2000" s="102"/>
      <c r="FL2000" s="102"/>
      <c r="FM2000" s="102"/>
      <c r="FN2000" s="102"/>
      <c r="FO2000" s="102"/>
      <c r="FP2000" s="102"/>
      <c r="FQ2000" s="102"/>
      <c r="FR2000" s="102"/>
      <c r="FS2000" s="102"/>
      <c r="FT2000" s="102"/>
      <c r="FU2000" s="102"/>
      <c r="FV2000" s="102"/>
      <c r="FW2000" s="102"/>
      <c r="FX2000" s="102"/>
      <c r="FY2000" s="102"/>
      <c r="FZ2000" s="102"/>
      <c r="GA2000" s="102"/>
      <c r="GB2000" s="102"/>
      <c r="GC2000" s="102"/>
      <c r="GD2000" s="102"/>
      <c r="GE2000" s="102"/>
      <c r="GF2000" s="102"/>
      <c r="GG2000" s="102"/>
      <c r="GH2000" s="102"/>
      <c r="GI2000" s="102"/>
      <c r="GJ2000" s="102"/>
      <c r="GK2000" s="102"/>
      <c r="GL2000" s="102"/>
      <c r="GM2000" s="102"/>
      <c r="GN2000" s="102"/>
      <c r="GO2000" s="102"/>
      <c r="GP2000" s="102"/>
      <c r="GQ2000" s="102"/>
      <c r="GR2000" s="102"/>
      <c r="GS2000" s="102"/>
      <c r="GT2000" s="102"/>
      <c r="GU2000" s="102"/>
      <c r="GV2000" s="102"/>
      <c r="GW2000" s="102"/>
      <c r="GX2000" s="102"/>
    </row>
    <row r="2001" spans="1:206" hidden="1">
      <c r="A2001" s="97" t="s">
        <v>2703</v>
      </c>
      <c r="B2001" s="81" t="s">
        <v>2730</v>
      </c>
      <c r="C2001" t="s">
        <v>714</v>
      </c>
      <c r="D2001" s="94" t="s">
        <v>2704</v>
      </c>
      <c r="E2001" s="97" t="s">
        <v>2736</v>
      </c>
      <c r="F2001" s="102"/>
      <c r="G2001" s="102"/>
      <c r="H2001" s="102"/>
      <c r="I2001" s="102"/>
      <c r="J2001" s="102"/>
      <c r="K2001" s="102"/>
      <c r="L2001" s="102"/>
      <c r="M2001" s="102"/>
      <c r="N2001" s="102"/>
      <c r="O2001" s="102"/>
      <c r="P2001" s="102"/>
      <c r="Q2001" s="102"/>
      <c r="R2001" s="102"/>
      <c r="S2001" s="102"/>
      <c r="T2001" s="102"/>
      <c r="U2001" s="102"/>
      <c r="V2001" s="102"/>
      <c r="W2001" s="102"/>
      <c r="X2001" s="102"/>
      <c r="Y2001" s="102"/>
      <c r="Z2001" s="102"/>
      <c r="AA2001" s="102"/>
      <c r="AB2001" s="102"/>
      <c r="AC2001" s="102"/>
      <c r="AD2001" s="102"/>
      <c r="AE2001" s="102"/>
      <c r="AF2001" s="102"/>
      <c r="AG2001" s="102"/>
      <c r="AH2001" s="102"/>
      <c r="AI2001" s="102"/>
      <c r="AJ2001" s="102"/>
      <c r="AK2001" s="102"/>
      <c r="AL2001" s="102"/>
      <c r="AM2001" s="102"/>
      <c r="AN2001" s="102"/>
      <c r="AO2001" s="102"/>
      <c r="AP2001" s="102"/>
      <c r="AQ2001" s="102"/>
      <c r="AR2001" s="102"/>
      <c r="AS2001" s="102"/>
      <c r="AT2001" s="102"/>
      <c r="AU2001" s="102"/>
      <c r="AV2001" s="102"/>
      <c r="AW2001" s="102"/>
      <c r="AX2001" s="102"/>
      <c r="AY2001" s="102"/>
      <c r="AZ2001" s="102"/>
      <c r="BA2001" s="102"/>
      <c r="BB2001" s="102"/>
      <c r="BC2001" s="102"/>
      <c r="BD2001" s="100"/>
      <c r="BE2001" s="102"/>
      <c r="BF2001" s="102"/>
      <c r="BG2001" s="102"/>
      <c r="BH2001" s="102"/>
      <c r="BI2001" s="100"/>
      <c r="BJ2001" s="102"/>
      <c r="BK2001" s="102"/>
      <c r="BL2001" s="102"/>
      <c r="BM2001" s="102"/>
      <c r="BN2001" s="102"/>
      <c r="BO2001" s="102"/>
      <c r="BP2001" s="102"/>
      <c r="BQ2001" s="102"/>
      <c r="BR2001" s="102"/>
      <c r="BS2001" s="102"/>
      <c r="BT2001" s="102"/>
      <c r="BU2001" s="102"/>
      <c r="BV2001" s="102"/>
      <c r="BW2001" s="102"/>
      <c r="BX2001" s="102"/>
      <c r="BY2001" s="102"/>
      <c r="BZ2001" s="102"/>
      <c r="CA2001" s="102"/>
      <c r="CB2001" s="102"/>
      <c r="CC2001" s="102"/>
      <c r="CD2001" s="102"/>
      <c r="CE2001" s="102"/>
      <c r="CF2001" s="102"/>
      <c r="CG2001" s="102"/>
      <c r="CH2001" s="102"/>
      <c r="CI2001" s="102"/>
      <c r="CJ2001" s="102"/>
      <c r="CK2001" s="102"/>
      <c r="CL2001" s="102"/>
      <c r="CM2001" s="102"/>
      <c r="CN2001" s="102"/>
      <c r="CO2001" s="102"/>
      <c r="CP2001" s="102"/>
      <c r="CQ2001" s="102"/>
      <c r="CR2001" s="102"/>
      <c r="CS2001" s="102"/>
      <c r="CT2001" s="102"/>
      <c r="CU2001" s="102"/>
      <c r="CV2001" s="102"/>
      <c r="CW2001" s="102"/>
      <c r="CX2001" s="102"/>
      <c r="CY2001" s="102"/>
      <c r="CZ2001" s="102"/>
      <c r="DA2001" s="102"/>
      <c r="DB2001" s="102"/>
      <c r="DC2001" s="102"/>
      <c r="DD2001" s="102"/>
      <c r="DE2001" s="102"/>
      <c r="DF2001" s="102"/>
      <c r="DG2001" s="102"/>
      <c r="DH2001" s="102"/>
      <c r="DI2001" s="102"/>
      <c r="DJ2001" s="102"/>
      <c r="DK2001" s="102"/>
      <c r="DL2001" s="105">
        <v>8.4000000000000005E-2</v>
      </c>
      <c r="DM2001" s="105">
        <v>8.1000000000000003E-2</v>
      </c>
      <c r="DN2001" s="105">
        <v>6.9000000000000006E-2</v>
      </c>
      <c r="DO2001" s="105">
        <v>8.8999999999999996E-2</v>
      </c>
      <c r="DP2001" s="105">
        <v>8.8999999999999996E-2</v>
      </c>
      <c r="DQ2001" s="105">
        <v>7.8E-2</v>
      </c>
      <c r="DR2001" s="105">
        <v>7.6999999999999999E-2</v>
      </c>
      <c r="DS2001" s="105">
        <v>7.5999999999999998E-2</v>
      </c>
      <c r="DT2001" s="105">
        <v>5.8999999999999997E-2</v>
      </c>
      <c r="DU2001" s="105">
        <v>6.9000000000000006E-2</v>
      </c>
      <c r="DV2001" s="105">
        <v>7.8E-2</v>
      </c>
      <c r="DW2001" s="105">
        <v>7.1999999999999995E-2</v>
      </c>
      <c r="DX2001" s="105">
        <v>6.3E-2</v>
      </c>
      <c r="DY2001" s="105">
        <v>7.1999999999999995E-2</v>
      </c>
      <c r="DZ2001" s="102"/>
      <c r="EA2001" s="102"/>
      <c r="EB2001" s="102"/>
      <c r="EC2001" s="102"/>
      <c r="ED2001" s="102"/>
      <c r="EE2001" s="102"/>
      <c r="EF2001" s="102"/>
      <c r="EG2001" s="102"/>
      <c r="EH2001" s="102"/>
      <c r="EI2001" s="102"/>
      <c r="EJ2001" s="102"/>
      <c r="EK2001" s="102"/>
      <c r="EL2001" s="102"/>
      <c r="EM2001" s="102"/>
      <c r="EN2001" s="102"/>
      <c r="EO2001" s="102"/>
      <c r="EP2001" s="102"/>
      <c r="EQ2001" s="102"/>
      <c r="ER2001" s="102"/>
      <c r="ES2001" s="102"/>
      <c r="ET2001" s="102"/>
      <c r="EU2001" s="102"/>
      <c r="EV2001" s="102"/>
      <c r="EW2001" s="102"/>
      <c r="EX2001" s="102"/>
      <c r="EY2001" s="102"/>
      <c r="EZ2001" s="102"/>
      <c r="FA2001" s="102"/>
      <c r="FB2001" s="102"/>
      <c r="FC2001" s="102"/>
      <c r="FD2001" s="102"/>
      <c r="FE2001" s="102"/>
      <c r="FF2001" s="102"/>
      <c r="FG2001" s="102"/>
      <c r="FH2001" s="102"/>
      <c r="FI2001" s="102"/>
      <c r="FJ2001" s="102"/>
      <c r="FK2001" s="102"/>
      <c r="FL2001" s="102"/>
      <c r="FM2001" s="102"/>
      <c r="FN2001" s="102"/>
      <c r="FO2001" s="102"/>
      <c r="FP2001" s="102"/>
      <c r="FQ2001" s="102"/>
      <c r="FR2001" s="102"/>
      <c r="FS2001" s="102"/>
      <c r="FT2001" s="102"/>
      <c r="FU2001" s="102"/>
      <c r="FV2001" s="102"/>
      <c r="FW2001" s="102"/>
      <c r="FX2001" s="102"/>
      <c r="FY2001" s="102"/>
      <c r="FZ2001" s="102"/>
      <c r="GA2001" s="102"/>
      <c r="GB2001" s="102"/>
      <c r="GC2001" s="102"/>
      <c r="GD2001" s="102"/>
      <c r="GE2001" s="102"/>
      <c r="GF2001" s="102"/>
      <c r="GG2001" s="102"/>
      <c r="GH2001" s="102"/>
      <c r="GI2001" s="102"/>
      <c r="GJ2001" s="102"/>
      <c r="GK2001" s="102"/>
      <c r="GL2001" s="102"/>
      <c r="GM2001" s="102"/>
      <c r="GN2001" s="102"/>
      <c r="GO2001" s="102"/>
      <c r="GP2001" s="102"/>
      <c r="GQ2001" s="102"/>
      <c r="GR2001" s="102"/>
      <c r="GS2001" s="102"/>
      <c r="GT2001" s="102"/>
      <c r="GU2001" s="102"/>
      <c r="GV2001" s="102"/>
      <c r="GW2001" s="102"/>
      <c r="GX2001" s="102"/>
    </row>
    <row r="2002" spans="1:206" hidden="1">
      <c r="A2002" s="97" t="s">
        <v>2737</v>
      </c>
      <c r="B2002" s="81" t="s">
        <v>2730</v>
      </c>
      <c r="C2002" t="s">
        <v>714</v>
      </c>
      <c r="D2002" s="94" t="s">
        <v>2704</v>
      </c>
      <c r="E2002" s="97" t="s">
        <v>2738</v>
      </c>
      <c r="F2002" s="102"/>
      <c r="G2002" s="102"/>
      <c r="H2002" s="102"/>
      <c r="I2002" s="102"/>
      <c r="J2002" s="102"/>
      <c r="K2002" s="102"/>
      <c r="L2002" s="102"/>
      <c r="M2002" s="102"/>
      <c r="N2002" s="102"/>
      <c r="O2002" s="102"/>
      <c r="P2002" s="102"/>
      <c r="Q2002" s="102"/>
      <c r="R2002" s="102"/>
      <c r="S2002" s="102"/>
      <c r="T2002" s="102"/>
      <c r="U2002" s="102"/>
      <c r="V2002" s="102"/>
      <c r="W2002" s="102"/>
      <c r="X2002" s="102"/>
      <c r="Y2002" s="102"/>
      <c r="Z2002" s="102"/>
      <c r="AA2002" s="102"/>
      <c r="AB2002" s="102"/>
      <c r="AC2002" s="102"/>
      <c r="AD2002" s="102"/>
      <c r="AE2002" s="102"/>
      <c r="AF2002" s="102"/>
      <c r="AG2002" s="102"/>
      <c r="AH2002" s="102"/>
      <c r="AI2002" s="102"/>
      <c r="AJ2002" s="102"/>
      <c r="AK2002" s="102"/>
      <c r="AL2002" s="102"/>
      <c r="AM2002" s="102"/>
      <c r="AN2002" s="102"/>
      <c r="AO2002" s="102"/>
      <c r="AP2002" s="102"/>
      <c r="AQ2002" s="102"/>
      <c r="AR2002" s="102"/>
      <c r="AS2002" s="102"/>
      <c r="AT2002" s="102"/>
      <c r="AU2002" s="102"/>
      <c r="AV2002" s="102"/>
      <c r="AW2002" s="102"/>
      <c r="AX2002" s="102"/>
      <c r="AY2002" s="102"/>
      <c r="AZ2002" s="102"/>
      <c r="BA2002" s="102"/>
      <c r="BB2002" s="102"/>
      <c r="BC2002" s="102"/>
      <c r="BD2002" s="100"/>
      <c r="BE2002" s="102"/>
      <c r="BF2002" s="102"/>
      <c r="BG2002" s="102"/>
      <c r="BH2002" s="102"/>
      <c r="BI2002" s="100"/>
      <c r="BJ2002" s="102"/>
      <c r="BK2002" s="102"/>
      <c r="BL2002" s="102"/>
      <c r="BM2002" s="102"/>
      <c r="BN2002" s="102"/>
      <c r="BO2002" s="102"/>
      <c r="BP2002" s="102"/>
      <c r="BQ2002" s="102"/>
      <c r="BR2002" s="102"/>
      <c r="BS2002" s="102"/>
      <c r="BT2002" s="102"/>
      <c r="BU2002" s="102"/>
      <c r="BV2002" s="102"/>
      <c r="BW2002" s="102"/>
      <c r="BX2002" s="102"/>
      <c r="BY2002" s="102"/>
      <c r="BZ2002" s="102"/>
      <c r="CA2002" s="102"/>
      <c r="CB2002" s="102"/>
      <c r="CC2002" s="102"/>
      <c r="CD2002" s="102"/>
      <c r="CE2002" s="102"/>
      <c r="CF2002" s="102"/>
      <c r="CG2002" s="102"/>
      <c r="CH2002" s="102"/>
      <c r="CI2002" s="102"/>
      <c r="CJ2002" s="102"/>
      <c r="CK2002" s="102"/>
      <c r="CL2002" s="102"/>
      <c r="CM2002" s="102"/>
      <c r="CN2002" s="102"/>
      <c r="CO2002" s="102"/>
      <c r="CP2002" s="102"/>
      <c r="CQ2002" s="102"/>
      <c r="CR2002" s="102"/>
      <c r="CS2002" s="102"/>
      <c r="CT2002" s="102"/>
      <c r="CU2002" s="102"/>
      <c r="CV2002" s="102"/>
      <c r="CW2002" s="102"/>
      <c r="CX2002" s="102"/>
      <c r="CY2002" s="102"/>
      <c r="CZ2002" s="102"/>
      <c r="DA2002" s="102"/>
      <c r="DB2002" s="100">
        <v>11.648</v>
      </c>
      <c r="DC2002" s="100">
        <v>14.776999999999999</v>
      </c>
      <c r="DD2002" s="100">
        <v>17.504000000000001</v>
      </c>
      <c r="DE2002" s="100">
        <v>20.925999999999998</v>
      </c>
      <c r="DF2002" s="100">
        <v>25.280999999999999</v>
      </c>
      <c r="DG2002" s="100">
        <v>30.303999999999998</v>
      </c>
      <c r="DH2002" s="100">
        <v>37.621000000000002</v>
      </c>
      <c r="DI2002" s="100">
        <v>45.484999999999999</v>
      </c>
      <c r="DJ2002" s="100">
        <v>54.387</v>
      </c>
      <c r="DK2002" s="100">
        <v>62.097000000000001</v>
      </c>
      <c r="DL2002" s="100">
        <v>93.616</v>
      </c>
      <c r="DM2002" s="100">
        <v>442.97800000000001</v>
      </c>
      <c r="DN2002" s="100">
        <v>849.76400000000001</v>
      </c>
      <c r="DO2002" s="100">
        <v>500.33100000000002</v>
      </c>
      <c r="DP2002" s="100">
        <v>1754.5920000000001</v>
      </c>
      <c r="DQ2002" s="100">
        <v>3035.0329999999999</v>
      </c>
      <c r="DR2002" s="100">
        <v>4838.259</v>
      </c>
      <c r="DS2002" s="100">
        <v>7608.415</v>
      </c>
      <c r="DT2002" s="100">
        <v>9911.4699999999993</v>
      </c>
      <c r="DU2002" s="100">
        <v>12862.352000000001</v>
      </c>
      <c r="DV2002" s="100">
        <v>17086.042000000001</v>
      </c>
      <c r="DW2002" s="100">
        <v>20679.901999999998</v>
      </c>
      <c r="DX2002" s="100">
        <v>22097.884999999998</v>
      </c>
      <c r="DY2002" s="102"/>
      <c r="DZ2002" s="102"/>
      <c r="EA2002" s="102"/>
      <c r="EB2002" s="102"/>
      <c r="EC2002" s="102"/>
      <c r="ED2002" s="102"/>
      <c r="EE2002" s="102"/>
      <c r="EF2002" s="102"/>
      <c r="EG2002" s="102"/>
      <c r="EH2002" s="102"/>
      <c r="EI2002" s="102"/>
      <c r="EJ2002" s="102"/>
      <c r="EK2002" s="102"/>
      <c r="EL2002" s="102"/>
      <c r="EM2002" s="102"/>
      <c r="EN2002" s="102"/>
      <c r="EO2002" s="102"/>
      <c r="EP2002" s="102"/>
      <c r="EQ2002" s="102"/>
      <c r="ER2002" s="102"/>
      <c r="ES2002" s="102"/>
      <c r="ET2002" s="102"/>
      <c r="EU2002" s="102"/>
      <c r="EV2002" s="102"/>
      <c r="EW2002" s="102"/>
      <c r="EX2002" s="102"/>
      <c r="EY2002" s="102"/>
      <c r="EZ2002" s="102"/>
      <c r="FA2002" s="102"/>
      <c r="FB2002" s="102"/>
      <c r="FC2002" s="102"/>
      <c r="FD2002" s="102"/>
      <c r="FE2002" s="102"/>
      <c r="FF2002" s="102"/>
      <c r="FG2002" s="102"/>
      <c r="FH2002" s="102"/>
      <c r="FI2002" s="102"/>
      <c r="FJ2002" s="102"/>
      <c r="FK2002" s="102"/>
      <c r="FL2002" s="102"/>
      <c r="FM2002" s="102"/>
      <c r="FN2002" s="102"/>
      <c r="FO2002" s="102"/>
      <c r="FP2002" s="102"/>
      <c r="FQ2002" s="102"/>
      <c r="FR2002" s="102"/>
      <c r="FS2002" s="102"/>
      <c r="FT2002" s="102"/>
      <c r="FU2002" s="102"/>
      <c r="FV2002" s="102"/>
      <c r="FW2002" s="102"/>
      <c r="FX2002" s="102"/>
      <c r="FY2002" s="102"/>
      <c r="FZ2002" s="102"/>
      <c r="GA2002" s="102"/>
      <c r="GB2002" s="102"/>
      <c r="GC2002" s="102"/>
      <c r="GD2002" s="102"/>
      <c r="GE2002" s="102"/>
      <c r="GF2002" s="102"/>
      <c r="GG2002" s="102"/>
      <c r="GH2002" s="102"/>
      <c r="GI2002" s="102"/>
      <c r="GJ2002" s="102"/>
      <c r="GK2002" s="102"/>
      <c r="GL2002" s="102"/>
      <c r="GM2002" s="102"/>
      <c r="GN2002" s="102"/>
      <c r="GO2002" s="102"/>
      <c r="GP2002" s="102"/>
      <c r="GQ2002" s="102"/>
      <c r="GR2002" s="102"/>
      <c r="GS2002" s="102"/>
      <c r="GT2002" s="102"/>
      <c r="GU2002" s="102"/>
      <c r="GV2002" s="102"/>
      <c r="GW2002" s="102"/>
      <c r="GX2002" s="102"/>
    </row>
    <row r="2003" spans="1:206" hidden="1">
      <c r="A2003" s="97" t="s">
        <v>2737</v>
      </c>
      <c r="B2003" s="81" t="s">
        <v>2730</v>
      </c>
      <c r="C2003" t="s">
        <v>714</v>
      </c>
      <c r="D2003" s="94" t="s">
        <v>2704</v>
      </c>
      <c r="E2003" s="97" t="s">
        <v>2739</v>
      </c>
      <c r="F2003" s="102"/>
      <c r="G2003" s="102"/>
      <c r="H2003" s="102"/>
      <c r="I2003" s="102"/>
      <c r="J2003" s="102"/>
      <c r="K2003" s="102"/>
      <c r="L2003" s="102"/>
      <c r="M2003" s="102"/>
      <c r="N2003" s="102"/>
      <c r="O2003" s="102"/>
      <c r="P2003" s="102"/>
      <c r="Q2003" s="102"/>
      <c r="R2003" s="102"/>
      <c r="S2003" s="102"/>
      <c r="T2003" s="102"/>
      <c r="U2003" s="102"/>
      <c r="V2003" s="102"/>
      <c r="W2003" s="102"/>
      <c r="X2003" s="102"/>
      <c r="Y2003" s="102"/>
      <c r="Z2003" s="102"/>
      <c r="AA2003" s="102"/>
      <c r="AB2003" s="102"/>
      <c r="AC2003" s="102"/>
      <c r="AD2003" s="102"/>
      <c r="AE2003" s="102"/>
      <c r="AF2003" s="102"/>
      <c r="AG2003" s="102"/>
      <c r="AH2003" s="102"/>
      <c r="AI2003" s="102"/>
      <c r="AJ2003" s="102"/>
      <c r="AK2003" s="102"/>
      <c r="AL2003" s="102"/>
      <c r="AM2003" s="102"/>
      <c r="AN2003" s="102"/>
      <c r="AO2003" s="102"/>
      <c r="AP2003" s="102"/>
      <c r="AQ2003" s="102"/>
      <c r="AR2003" s="102"/>
      <c r="AS2003" s="102"/>
      <c r="AT2003" s="102"/>
      <c r="AU2003" s="102"/>
      <c r="AV2003" s="102"/>
      <c r="AW2003" s="102"/>
      <c r="AX2003" s="102"/>
      <c r="AY2003" s="102"/>
      <c r="AZ2003" s="102"/>
      <c r="BA2003" s="102"/>
      <c r="BB2003" s="102"/>
      <c r="BC2003" s="102"/>
      <c r="BD2003" s="100"/>
      <c r="BE2003" s="102"/>
      <c r="BF2003" s="102"/>
      <c r="BG2003" s="102"/>
      <c r="BH2003" s="102"/>
      <c r="BI2003" s="100"/>
      <c r="BJ2003" s="102"/>
      <c r="BK2003" s="102"/>
      <c r="BL2003" s="102"/>
      <c r="BM2003" s="102"/>
      <c r="BN2003" s="102"/>
      <c r="BO2003" s="102"/>
      <c r="BP2003" s="102"/>
      <c r="BQ2003" s="102"/>
      <c r="BR2003" s="102"/>
      <c r="BS2003" s="102"/>
      <c r="BT2003" s="102"/>
      <c r="BU2003" s="102"/>
      <c r="BV2003" s="102"/>
      <c r="BW2003" s="102"/>
      <c r="BX2003" s="102"/>
      <c r="BY2003" s="102"/>
      <c r="BZ2003" s="102"/>
      <c r="CA2003" s="102"/>
      <c r="CB2003" s="102"/>
      <c r="CC2003" s="102"/>
      <c r="CD2003" s="102"/>
      <c r="CE2003" s="102"/>
      <c r="CF2003" s="102"/>
      <c r="CG2003" s="102"/>
      <c r="CH2003" s="102"/>
      <c r="CI2003" s="102"/>
      <c r="CJ2003" s="102"/>
      <c r="CK2003" s="102"/>
      <c r="CL2003" s="102"/>
      <c r="CM2003" s="102"/>
      <c r="CN2003" s="102"/>
      <c r="CO2003" s="102"/>
      <c r="CP2003" s="102"/>
      <c r="CQ2003" s="102"/>
      <c r="CR2003" s="102"/>
      <c r="CS2003" s="102"/>
      <c r="CT2003" s="102"/>
      <c r="CU2003" s="102"/>
      <c r="CV2003" s="102"/>
      <c r="CW2003" s="102"/>
      <c r="CX2003" s="102"/>
      <c r="CY2003" s="102"/>
      <c r="CZ2003" s="102"/>
      <c r="DA2003" s="102"/>
      <c r="DB2003" s="100">
        <v>403.41</v>
      </c>
      <c r="DC2003" s="100">
        <v>609.26599999999996</v>
      </c>
      <c r="DD2003" s="100">
        <v>736.81799999999998</v>
      </c>
      <c r="DE2003" s="100">
        <v>967.36900000000003</v>
      </c>
      <c r="DF2003" s="100">
        <v>1247.0640000000001</v>
      </c>
      <c r="DG2003" s="100">
        <v>1612.5509999999999</v>
      </c>
      <c r="DH2003" s="100">
        <v>1991.99</v>
      </c>
      <c r="DI2003" s="100">
        <v>2359.7510000000002</v>
      </c>
      <c r="DJ2003" s="100">
        <v>2885.24</v>
      </c>
      <c r="DK2003" s="100">
        <v>3788.2170000000001</v>
      </c>
      <c r="DL2003" s="100">
        <v>5363.5770000000002</v>
      </c>
      <c r="DM2003" s="100">
        <v>8516.7669999999998</v>
      </c>
      <c r="DN2003" s="100">
        <v>14211.927</v>
      </c>
      <c r="DO2003" s="100">
        <v>27402.249</v>
      </c>
      <c r="DP2003" s="100">
        <v>56322.52</v>
      </c>
      <c r="DQ2003" s="100">
        <v>90407.600999999995</v>
      </c>
      <c r="DR2003" s="100">
        <v>138714.55300000001</v>
      </c>
      <c r="DS2003" s="100">
        <v>213744.05100000001</v>
      </c>
      <c r="DT2003" s="100">
        <v>304664.32199999999</v>
      </c>
      <c r="DU2003" s="100">
        <v>387220.16800000001</v>
      </c>
      <c r="DV2003" s="100">
        <v>464216.88</v>
      </c>
      <c r="DW2003" s="100">
        <v>579729.80799999996</v>
      </c>
      <c r="DX2003" s="100">
        <v>721323.80799999996</v>
      </c>
      <c r="DY2003" s="102"/>
      <c r="DZ2003" s="102"/>
      <c r="EA2003" s="102"/>
      <c r="EB2003" s="102"/>
      <c r="EC2003" s="102"/>
      <c r="ED2003" s="102"/>
      <c r="EE2003" s="102"/>
      <c r="EF2003" s="102"/>
      <c r="EG2003" s="102"/>
      <c r="EH2003" s="102"/>
      <c r="EI2003" s="102"/>
      <c r="EJ2003" s="102"/>
      <c r="EK2003" s="102"/>
      <c r="EL2003" s="102"/>
      <c r="EM2003" s="102"/>
      <c r="EN2003" s="102"/>
      <c r="EO2003" s="102"/>
      <c r="EP2003" s="102"/>
      <c r="EQ2003" s="102"/>
      <c r="ER2003" s="102"/>
      <c r="ES2003" s="102"/>
      <c r="ET2003" s="102"/>
      <c r="EU2003" s="102"/>
      <c r="EV2003" s="102"/>
      <c r="EW2003" s="102"/>
      <c r="EX2003" s="102"/>
      <c r="EY2003" s="102"/>
      <c r="EZ2003" s="102"/>
      <c r="FA2003" s="102"/>
      <c r="FB2003" s="102"/>
      <c r="FC2003" s="102"/>
      <c r="FD2003" s="102"/>
      <c r="FE2003" s="102"/>
      <c r="FF2003" s="102"/>
      <c r="FG2003" s="102"/>
      <c r="FH2003" s="102"/>
      <c r="FI2003" s="102"/>
      <c r="FJ2003" s="102"/>
      <c r="FK2003" s="102"/>
      <c r="FL2003" s="102"/>
      <c r="FM2003" s="102"/>
      <c r="FN2003" s="102"/>
      <c r="FO2003" s="102"/>
      <c r="FP2003" s="102"/>
      <c r="FQ2003" s="102"/>
      <c r="FR2003" s="102"/>
      <c r="FS2003" s="102"/>
      <c r="FT2003" s="102"/>
      <c r="FU2003" s="102"/>
      <c r="FV2003" s="102"/>
      <c r="FW2003" s="102"/>
      <c r="FX2003" s="102"/>
      <c r="FY2003" s="102"/>
      <c r="FZ2003" s="102"/>
      <c r="GA2003" s="102"/>
      <c r="GB2003" s="102"/>
      <c r="GC2003" s="102"/>
      <c r="GD2003" s="102"/>
      <c r="GE2003" s="102"/>
      <c r="GF2003" s="102"/>
      <c r="GG2003" s="102"/>
      <c r="GH2003" s="102"/>
      <c r="GI2003" s="102"/>
      <c r="GJ2003" s="102"/>
      <c r="GK2003" s="102"/>
      <c r="GL2003" s="102"/>
      <c r="GM2003" s="102"/>
      <c r="GN2003" s="102"/>
      <c r="GO2003" s="102"/>
      <c r="GP2003" s="102"/>
      <c r="GQ2003" s="102"/>
      <c r="GR2003" s="102"/>
      <c r="GS2003" s="102"/>
      <c r="GT2003" s="102"/>
      <c r="GU2003" s="102"/>
      <c r="GV2003" s="102"/>
      <c r="GW2003" s="102"/>
      <c r="GX2003" s="102"/>
    </row>
    <row r="2004" spans="1:206" hidden="1">
      <c r="A2004" s="97" t="s">
        <v>2737</v>
      </c>
      <c r="B2004" s="81" t="s">
        <v>2730</v>
      </c>
      <c r="C2004" t="s">
        <v>714</v>
      </c>
      <c r="D2004" s="94" t="s">
        <v>2704</v>
      </c>
      <c r="E2004" s="97" t="s">
        <v>2740</v>
      </c>
      <c r="F2004" s="102"/>
      <c r="G2004" s="102"/>
      <c r="H2004" s="102"/>
      <c r="I2004" s="102"/>
      <c r="J2004" s="102"/>
      <c r="K2004" s="102"/>
      <c r="L2004" s="102"/>
      <c r="M2004" s="102"/>
      <c r="N2004" s="102"/>
      <c r="O2004" s="102"/>
      <c r="P2004" s="102"/>
      <c r="Q2004" s="102"/>
      <c r="R2004" s="102"/>
      <c r="S2004" s="102"/>
      <c r="T2004" s="102"/>
      <c r="U2004" s="102"/>
      <c r="V2004" s="102"/>
      <c r="W2004" s="102"/>
      <c r="X2004" s="102"/>
      <c r="Y2004" s="102"/>
      <c r="Z2004" s="102"/>
      <c r="AA2004" s="102"/>
      <c r="AB2004" s="102"/>
      <c r="AC2004" s="102"/>
      <c r="AD2004" s="102"/>
      <c r="AE2004" s="102"/>
      <c r="AF2004" s="102"/>
      <c r="AG2004" s="102"/>
      <c r="AH2004" s="102"/>
      <c r="AI2004" s="102"/>
      <c r="AJ2004" s="102"/>
      <c r="AK2004" s="102"/>
      <c r="AL2004" s="102"/>
      <c r="AM2004" s="102"/>
      <c r="AN2004" s="102"/>
      <c r="AO2004" s="102"/>
      <c r="AP2004" s="102"/>
      <c r="AQ2004" s="102"/>
      <c r="AR2004" s="102"/>
      <c r="AS2004" s="102"/>
      <c r="AT2004" s="102"/>
      <c r="AU2004" s="102"/>
      <c r="AV2004" s="102"/>
      <c r="AW2004" s="102"/>
      <c r="AX2004" s="102"/>
      <c r="AY2004" s="102"/>
      <c r="AZ2004" s="102"/>
      <c r="BA2004" s="102"/>
      <c r="BB2004" s="102"/>
      <c r="BC2004" s="102"/>
      <c r="BD2004" s="100"/>
      <c r="BE2004" s="102"/>
      <c r="BF2004" s="102"/>
      <c r="BG2004" s="102"/>
      <c r="BH2004" s="102"/>
      <c r="BI2004" s="100"/>
      <c r="BJ2004" s="102"/>
      <c r="BK2004" s="102"/>
      <c r="BL2004" s="102"/>
      <c r="BM2004" s="102"/>
      <c r="BN2004" s="102"/>
      <c r="BO2004" s="102"/>
      <c r="BP2004" s="102"/>
      <c r="BQ2004" s="102"/>
      <c r="BR2004" s="102"/>
      <c r="BS2004" s="102"/>
      <c r="BT2004" s="102"/>
      <c r="BU2004" s="102"/>
      <c r="BV2004" s="102"/>
      <c r="BW2004" s="102"/>
      <c r="BX2004" s="102"/>
      <c r="BY2004" s="102"/>
      <c r="BZ2004" s="102"/>
      <c r="CA2004" s="102"/>
      <c r="CB2004" s="102"/>
      <c r="CC2004" s="102"/>
      <c r="CD2004" s="102"/>
      <c r="CE2004" s="102"/>
      <c r="CF2004" s="102"/>
      <c r="CG2004" s="102"/>
      <c r="CH2004" s="102"/>
      <c r="CI2004" s="102"/>
      <c r="CJ2004" s="102"/>
      <c r="CK2004" s="102"/>
      <c r="CL2004" s="102"/>
      <c r="CM2004" s="102"/>
      <c r="CN2004" s="102"/>
      <c r="CO2004" s="102"/>
      <c r="CP2004" s="102"/>
      <c r="CQ2004" s="102"/>
      <c r="CR2004" s="102"/>
      <c r="CS2004" s="102"/>
      <c r="CT2004" s="102"/>
      <c r="CU2004" s="102"/>
      <c r="CV2004" s="102"/>
      <c r="CW2004" s="102"/>
      <c r="CX2004" s="102"/>
      <c r="CY2004" s="102"/>
      <c r="CZ2004" s="102"/>
      <c r="DA2004" s="102"/>
      <c r="DB2004" s="100">
        <v>0.05</v>
      </c>
      <c r="DC2004" s="100">
        <v>0.217</v>
      </c>
      <c r="DD2004" s="100">
        <v>0.38900000000000001</v>
      </c>
      <c r="DE2004" s="100">
        <v>0.57299999999999995</v>
      </c>
      <c r="DF2004" s="100">
        <v>0.79700000000000004</v>
      </c>
      <c r="DG2004" s="100">
        <v>1.843</v>
      </c>
      <c r="DH2004" s="100">
        <v>2.419</v>
      </c>
      <c r="DI2004" s="100">
        <v>4.7320000000000002</v>
      </c>
      <c r="DJ2004" s="100">
        <v>17.914000000000001</v>
      </c>
      <c r="DK2004" s="100">
        <v>101.339</v>
      </c>
      <c r="DL2004" s="100">
        <v>667.23800000000006</v>
      </c>
      <c r="DM2004" s="100">
        <v>2786.2289999999998</v>
      </c>
      <c r="DN2004" s="100">
        <v>3882.6280000000002</v>
      </c>
      <c r="DO2004" s="100">
        <v>5326.3050000000003</v>
      </c>
      <c r="DP2004" s="100">
        <v>6954.3</v>
      </c>
      <c r="DQ2004" s="100">
        <v>7787.3109999999997</v>
      </c>
      <c r="DR2004" s="100">
        <v>7802.2489999999998</v>
      </c>
      <c r="DS2004" s="100">
        <v>8524.3459999999995</v>
      </c>
      <c r="DT2004" s="100">
        <v>9764.4950000000008</v>
      </c>
      <c r="DU2004" s="100">
        <v>13844.437</v>
      </c>
      <c r="DV2004" s="100">
        <v>20681.768</v>
      </c>
      <c r="DW2004" s="100">
        <v>24666.768</v>
      </c>
      <c r="DX2004" s="100">
        <v>32622.352999999999</v>
      </c>
      <c r="DY2004" s="102"/>
      <c r="DZ2004" s="102"/>
      <c r="EA2004" s="102"/>
      <c r="EB2004" s="102"/>
      <c r="EC2004" s="102"/>
      <c r="ED2004" s="102"/>
      <c r="EE2004" s="102"/>
      <c r="EF2004" s="102"/>
      <c r="EG2004" s="102"/>
      <c r="EH2004" s="102"/>
      <c r="EI2004" s="102"/>
      <c r="EJ2004" s="102"/>
      <c r="EK2004" s="102"/>
      <c r="EL2004" s="102"/>
      <c r="EM2004" s="102"/>
      <c r="EN2004" s="102"/>
      <c r="EO2004" s="102"/>
      <c r="EP2004" s="102"/>
      <c r="EQ2004" s="102"/>
      <c r="ER2004" s="102"/>
      <c r="ES2004" s="102"/>
      <c r="ET2004" s="102"/>
      <c r="EU2004" s="102"/>
      <c r="EV2004" s="102"/>
      <c r="EW2004" s="102"/>
      <c r="EX2004" s="102"/>
      <c r="EY2004" s="102"/>
      <c r="EZ2004" s="102"/>
      <c r="FA2004" s="102"/>
      <c r="FB2004" s="102"/>
      <c r="FC2004" s="102"/>
      <c r="FD2004" s="102"/>
      <c r="FE2004" s="102"/>
      <c r="FF2004" s="102"/>
      <c r="FG2004" s="102"/>
      <c r="FH2004" s="102"/>
      <c r="FI2004" s="102"/>
      <c r="FJ2004" s="102"/>
      <c r="FK2004" s="102"/>
      <c r="FL2004" s="102"/>
      <c r="FM2004" s="102"/>
      <c r="FN2004" s="102"/>
      <c r="FO2004" s="102"/>
      <c r="FP2004" s="102"/>
      <c r="FQ2004" s="102"/>
      <c r="FR2004" s="102"/>
      <c r="FS2004" s="102"/>
      <c r="FT2004" s="102"/>
      <c r="FU2004" s="102"/>
      <c r="FV2004" s="102"/>
      <c r="FW2004" s="102"/>
      <c r="FX2004" s="102"/>
      <c r="FY2004" s="102"/>
      <c r="FZ2004" s="102"/>
      <c r="GA2004" s="102"/>
      <c r="GB2004" s="102"/>
      <c r="GC2004" s="102"/>
      <c r="GD2004" s="102"/>
      <c r="GE2004" s="102"/>
      <c r="GF2004" s="102"/>
      <c r="GG2004" s="102"/>
      <c r="GH2004" s="102"/>
      <c r="GI2004" s="102"/>
      <c r="GJ2004" s="102"/>
      <c r="GK2004" s="102"/>
      <c r="GL2004" s="102"/>
      <c r="GM2004" s="102"/>
      <c r="GN2004" s="102"/>
      <c r="GO2004" s="102"/>
      <c r="GP2004" s="102"/>
      <c r="GQ2004" s="102"/>
      <c r="GR2004" s="102"/>
      <c r="GS2004" s="102"/>
      <c r="GT2004" s="102"/>
      <c r="GU2004" s="102"/>
      <c r="GV2004" s="102"/>
      <c r="GW2004" s="102"/>
      <c r="GX2004" s="102"/>
    </row>
    <row r="2005" spans="1:206" hidden="1">
      <c r="A2005" s="97" t="s">
        <v>2737</v>
      </c>
      <c r="B2005" s="81" t="s">
        <v>2730</v>
      </c>
      <c r="C2005" t="s">
        <v>714</v>
      </c>
      <c r="D2005" s="94" t="s">
        <v>2704</v>
      </c>
      <c r="E2005" s="97" t="s">
        <v>2741</v>
      </c>
      <c r="F2005" s="102"/>
      <c r="G2005" s="102"/>
      <c r="H2005" s="102"/>
      <c r="I2005" s="102"/>
      <c r="J2005" s="102"/>
      <c r="K2005" s="102"/>
      <c r="L2005" s="102"/>
      <c r="M2005" s="102"/>
      <c r="N2005" s="102"/>
      <c r="O2005" s="102"/>
      <c r="P2005" s="102"/>
      <c r="Q2005" s="102"/>
      <c r="R2005" s="102"/>
      <c r="S2005" s="102"/>
      <c r="T2005" s="102"/>
      <c r="U2005" s="102"/>
      <c r="V2005" s="102"/>
      <c r="W2005" s="102"/>
      <c r="X2005" s="102"/>
      <c r="Y2005" s="102"/>
      <c r="Z2005" s="102"/>
      <c r="AA2005" s="102"/>
      <c r="AB2005" s="102"/>
      <c r="AC2005" s="102"/>
      <c r="AD2005" s="102"/>
      <c r="AE2005" s="102"/>
      <c r="AF2005" s="102"/>
      <c r="AG2005" s="102"/>
      <c r="AH2005" s="102"/>
      <c r="AI2005" s="102"/>
      <c r="AJ2005" s="102"/>
      <c r="AK2005" s="102"/>
      <c r="AL2005" s="102"/>
      <c r="AM2005" s="102"/>
      <c r="AN2005" s="102"/>
      <c r="AO2005" s="102"/>
      <c r="AP2005" s="102"/>
      <c r="AQ2005" s="102"/>
      <c r="AR2005" s="102"/>
      <c r="AS2005" s="102"/>
      <c r="AT2005" s="102"/>
      <c r="AU2005" s="102"/>
      <c r="AV2005" s="102"/>
      <c r="AW2005" s="102"/>
      <c r="AX2005" s="102"/>
      <c r="AY2005" s="102"/>
      <c r="AZ2005" s="102"/>
      <c r="BA2005" s="102"/>
      <c r="BB2005" s="102"/>
      <c r="BC2005" s="102"/>
      <c r="BD2005" s="100"/>
      <c r="BE2005" s="102"/>
      <c r="BF2005" s="102"/>
      <c r="BG2005" s="102"/>
      <c r="BH2005" s="102"/>
      <c r="BI2005" s="100"/>
      <c r="BJ2005" s="102"/>
      <c r="BK2005" s="102"/>
      <c r="BL2005" s="102"/>
      <c r="BM2005" s="102"/>
      <c r="BN2005" s="102"/>
      <c r="BO2005" s="102"/>
      <c r="BP2005" s="102"/>
      <c r="BQ2005" s="102"/>
      <c r="BR2005" s="102"/>
      <c r="BS2005" s="102"/>
      <c r="BT2005" s="102"/>
      <c r="BU2005" s="102"/>
      <c r="BV2005" s="102"/>
      <c r="BW2005" s="102"/>
      <c r="BX2005" s="102"/>
      <c r="BY2005" s="102"/>
      <c r="BZ2005" s="102"/>
      <c r="CA2005" s="102"/>
      <c r="CB2005" s="102"/>
      <c r="CC2005" s="102"/>
      <c r="CD2005" s="102"/>
      <c r="CE2005" s="102"/>
      <c r="CF2005" s="102"/>
      <c r="CG2005" s="102"/>
      <c r="CH2005" s="102"/>
      <c r="CI2005" s="102"/>
      <c r="CJ2005" s="102"/>
      <c r="CK2005" s="102"/>
      <c r="CL2005" s="102"/>
      <c r="CM2005" s="102"/>
      <c r="CN2005" s="102"/>
      <c r="CO2005" s="102"/>
      <c r="CP2005" s="102"/>
      <c r="CQ2005" s="102"/>
      <c r="CR2005" s="102"/>
      <c r="CS2005" s="102"/>
      <c r="CT2005" s="102"/>
      <c r="CU2005" s="102"/>
      <c r="CV2005" s="102"/>
      <c r="CW2005" s="102"/>
      <c r="CX2005" s="102"/>
      <c r="CY2005" s="102"/>
      <c r="CZ2005" s="102"/>
      <c r="DA2005" s="102"/>
      <c r="DB2005" s="100">
        <v>18.417999999999999</v>
      </c>
      <c r="DC2005" s="100">
        <v>22.04</v>
      </c>
      <c r="DD2005" s="100">
        <v>23.911999999999999</v>
      </c>
      <c r="DE2005" s="100">
        <v>26.297000000000001</v>
      </c>
      <c r="DF2005" s="100">
        <v>31.013000000000002</v>
      </c>
      <c r="DG2005" s="100">
        <v>33.131999999999998</v>
      </c>
      <c r="DH2005" s="100">
        <v>39.966000000000001</v>
      </c>
      <c r="DI2005" s="100">
        <v>43.478000000000002</v>
      </c>
      <c r="DJ2005" s="100">
        <v>60.328000000000003</v>
      </c>
      <c r="DK2005" s="100">
        <v>81.444000000000003</v>
      </c>
      <c r="DL2005" s="100">
        <v>117.735</v>
      </c>
      <c r="DM2005" s="100">
        <v>193.39099999999999</v>
      </c>
      <c r="DN2005" s="100">
        <v>423.35599999999999</v>
      </c>
      <c r="DO2005" s="100">
        <v>713.76800000000003</v>
      </c>
      <c r="DP2005" s="100">
        <v>1453.942</v>
      </c>
      <c r="DQ2005" s="100">
        <v>3162.4989999999998</v>
      </c>
      <c r="DR2005" s="100">
        <v>5649.4889999999996</v>
      </c>
      <c r="DS2005" s="100">
        <v>8944.3490000000002</v>
      </c>
      <c r="DT2005" s="100">
        <v>14529.048000000001</v>
      </c>
      <c r="DU2005" s="100">
        <v>26533.125</v>
      </c>
      <c r="DV2005" s="100">
        <v>35769.620999999999</v>
      </c>
      <c r="DW2005" s="100">
        <v>50919.241999999998</v>
      </c>
      <c r="DX2005" s="100">
        <v>78248.414000000004</v>
      </c>
      <c r="DY2005" s="102"/>
      <c r="DZ2005" s="102"/>
      <c r="EA2005" s="102"/>
      <c r="EB2005" s="102"/>
      <c r="EC2005" s="102"/>
      <c r="ED2005" s="102"/>
      <c r="EE2005" s="102"/>
      <c r="EF2005" s="102"/>
      <c r="EG2005" s="102"/>
      <c r="EH2005" s="102"/>
      <c r="EI2005" s="102"/>
      <c r="EJ2005" s="102"/>
      <c r="EK2005" s="102"/>
      <c r="EL2005" s="102"/>
      <c r="EM2005" s="102"/>
      <c r="EN2005" s="102"/>
      <c r="EO2005" s="102"/>
      <c r="EP2005" s="102"/>
      <c r="EQ2005" s="102"/>
      <c r="ER2005" s="102"/>
      <c r="ES2005" s="102"/>
      <c r="ET2005" s="102"/>
      <c r="EU2005" s="102"/>
      <c r="EV2005" s="102"/>
      <c r="EW2005" s="102"/>
      <c r="EX2005" s="102"/>
      <c r="EY2005" s="102"/>
      <c r="EZ2005" s="102"/>
      <c r="FA2005" s="102"/>
      <c r="FB2005" s="102"/>
      <c r="FC2005" s="102"/>
      <c r="FD2005" s="102"/>
      <c r="FE2005" s="102"/>
      <c r="FF2005" s="102"/>
      <c r="FG2005" s="102"/>
      <c r="FH2005" s="102"/>
      <c r="FI2005" s="102"/>
      <c r="FJ2005" s="102"/>
      <c r="FK2005" s="102"/>
      <c r="FL2005" s="102"/>
      <c r="FM2005" s="102"/>
      <c r="FN2005" s="102"/>
      <c r="FO2005" s="102"/>
      <c r="FP2005" s="102"/>
      <c r="FQ2005" s="102"/>
      <c r="FR2005" s="102"/>
      <c r="FS2005" s="102"/>
      <c r="FT2005" s="102"/>
      <c r="FU2005" s="102"/>
      <c r="FV2005" s="102"/>
      <c r="FW2005" s="102"/>
      <c r="FX2005" s="102"/>
      <c r="FY2005" s="102"/>
      <c r="FZ2005" s="102"/>
      <c r="GA2005" s="102"/>
      <c r="GB2005" s="102"/>
      <c r="GC2005" s="102"/>
      <c r="GD2005" s="102"/>
      <c r="GE2005" s="102"/>
      <c r="GF2005" s="102"/>
      <c r="GG2005" s="102"/>
      <c r="GH2005" s="102"/>
      <c r="GI2005" s="102"/>
      <c r="GJ2005" s="102"/>
      <c r="GK2005" s="102"/>
      <c r="GL2005" s="102"/>
      <c r="GM2005" s="102"/>
      <c r="GN2005" s="102"/>
      <c r="GO2005" s="102"/>
      <c r="GP2005" s="102"/>
      <c r="GQ2005" s="102"/>
      <c r="GR2005" s="102"/>
      <c r="GS2005" s="102"/>
      <c r="GT2005" s="102"/>
      <c r="GU2005" s="102"/>
      <c r="GV2005" s="102"/>
      <c r="GW2005" s="102"/>
      <c r="GX2005" s="102"/>
    </row>
    <row r="2006" spans="1:206" hidden="1">
      <c r="A2006" s="97" t="s">
        <v>2737</v>
      </c>
      <c r="B2006" s="81" t="s">
        <v>2730</v>
      </c>
      <c r="C2006" t="s">
        <v>714</v>
      </c>
      <c r="D2006" s="94" t="s">
        <v>2704</v>
      </c>
      <c r="E2006" s="97" t="s">
        <v>2742</v>
      </c>
      <c r="F2006" s="102"/>
      <c r="G2006" s="102"/>
      <c r="H2006" s="102"/>
      <c r="I2006" s="102"/>
      <c r="J2006" s="102"/>
      <c r="K2006" s="102"/>
      <c r="L2006" s="102"/>
      <c r="M2006" s="102"/>
      <c r="N2006" s="102"/>
      <c r="O2006" s="102"/>
      <c r="P2006" s="102"/>
      <c r="Q2006" s="102"/>
      <c r="R2006" s="102"/>
      <c r="S2006" s="102"/>
      <c r="T2006" s="102"/>
      <c r="U2006" s="102"/>
      <c r="V2006" s="102"/>
      <c r="W2006" s="102"/>
      <c r="X2006" s="102"/>
      <c r="Y2006" s="102"/>
      <c r="Z2006" s="102"/>
      <c r="AA2006" s="102"/>
      <c r="AB2006" s="102"/>
      <c r="AC2006" s="102"/>
      <c r="AD2006" s="102"/>
      <c r="AE2006" s="102"/>
      <c r="AF2006" s="102"/>
      <c r="AG2006" s="102"/>
      <c r="AH2006" s="102"/>
      <c r="AI2006" s="102"/>
      <c r="AJ2006" s="102"/>
      <c r="AK2006" s="102"/>
      <c r="AL2006" s="102"/>
      <c r="AM2006" s="102"/>
      <c r="AN2006" s="102"/>
      <c r="AO2006" s="102"/>
      <c r="AP2006" s="102"/>
      <c r="AQ2006" s="102"/>
      <c r="AR2006" s="102"/>
      <c r="AS2006" s="102"/>
      <c r="AT2006" s="102"/>
      <c r="AU2006" s="102"/>
      <c r="AV2006" s="102"/>
      <c r="AW2006" s="102"/>
      <c r="AX2006" s="102"/>
      <c r="AY2006" s="102"/>
      <c r="AZ2006" s="102"/>
      <c r="BA2006" s="102"/>
      <c r="BB2006" s="102"/>
      <c r="BC2006" s="102"/>
      <c r="BD2006" s="100"/>
      <c r="BE2006" s="102"/>
      <c r="BF2006" s="102"/>
      <c r="BG2006" s="102"/>
      <c r="BH2006" s="102"/>
      <c r="BI2006" s="100"/>
      <c r="BJ2006" s="102"/>
      <c r="BK2006" s="102"/>
      <c r="BL2006" s="102"/>
      <c r="BM2006" s="102"/>
      <c r="BN2006" s="102"/>
      <c r="BO2006" s="102"/>
      <c r="BP2006" s="102"/>
      <c r="BQ2006" s="102"/>
      <c r="BR2006" s="102"/>
      <c r="BS2006" s="102"/>
      <c r="BT2006" s="102"/>
      <c r="BU2006" s="102"/>
      <c r="BV2006" s="102"/>
      <c r="BW2006" s="102"/>
      <c r="BX2006" s="102"/>
      <c r="BY2006" s="102"/>
      <c r="BZ2006" s="102"/>
      <c r="CA2006" s="102"/>
      <c r="CB2006" s="102"/>
      <c r="CC2006" s="102"/>
      <c r="CD2006" s="102"/>
      <c r="CE2006" s="102"/>
      <c r="CF2006" s="102"/>
      <c r="CG2006" s="102"/>
      <c r="CH2006" s="102"/>
      <c r="CI2006" s="102"/>
      <c r="CJ2006" s="102"/>
      <c r="CK2006" s="102"/>
      <c r="CL2006" s="102"/>
      <c r="CM2006" s="102"/>
      <c r="CN2006" s="102"/>
      <c r="CO2006" s="102"/>
      <c r="CP2006" s="102"/>
      <c r="CQ2006" s="102"/>
      <c r="CR2006" s="102"/>
      <c r="CS2006" s="102"/>
      <c r="CT2006" s="102"/>
      <c r="CU2006" s="102"/>
      <c r="CV2006" s="102"/>
      <c r="CW2006" s="102"/>
      <c r="CX2006" s="102"/>
      <c r="CY2006" s="102"/>
      <c r="CZ2006" s="102"/>
      <c r="DA2006" s="102"/>
      <c r="DB2006" s="100">
        <v>877.47</v>
      </c>
      <c r="DC2006" s="100">
        <v>1029.8610000000001</v>
      </c>
      <c r="DD2006" s="100">
        <v>1169.559</v>
      </c>
      <c r="DE2006" s="100">
        <v>1349.48</v>
      </c>
      <c r="DF2006" s="100">
        <v>1753.3979999999999</v>
      </c>
      <c r="DG2006" s="100">
        <v>2694.6779999999999</v>
      </c>
      <c r="DH2006" s="100">
        <v>3912.1379999999999</v>
      </c>
      <c r="DI2006" s="100">
        <v>5612.12</v>
      </c>
      <c r="DJ2006" s="100">
        <v>9716.3040000000001</v>
      </c>
      <c r="DK2006" s="100">
        <v>16874.400000000001</v>
      </c>
      <c r="DL2006" s="100">
        <v>27410.698</v>
      </c>
      <c r="DM2006" s="100">
        <v>53450.249000000003</v>
      </c>
      <c r="DN2006" s="100">
        <v>81997.535000000003</v>
      </c>
      <c r="DO2006" s="100">
        <v>103092.155</v>
      </c>
      <c r="DP2006" s="100">
        <v>125725.587</v>
      </c>
      <c r="DQ2006" s="100">
        <v>147424.71599999999</v>
      </c>
      <c r="DR2006" s="100">
        <v>167247.51</v>
      </c>
      <c r="DS2006" s="100">
        <v>198112.21900000001</v>
      </c>
      <c r="DT2006" s="100">
        <v>220529.44699999999</v>
      </c>
      <c r="DU2006" s="100">
        <v>248655.024</v>
      </c>
      <c r="DV2006" s="100">
        <v>297043.06800000003</v>
      </c>
      <c r="DW2006" s="100">
        <v>353561.76400000002</v>
      </c>
      <c r="DX2006" s="100">
        <v>439076.96899999998</v>
      </c>
      <c r="DY2006" s="102"/>
      <c r="DZ2006" s="102"/>
      <c r="EA2006" s="102"/>
      <c r="EB2006" s="102"/>
      <c r="EC2006" s="102"/>
      <c r="ED2006" s="102"/>
      <c r="EE2006" s="102"/>
      <c r="EF2006" s="102"/>
      <c r="EG2006" s="102"/>
      <c r="EH2006" s="102"/>
      <c r="EI2006" s="102"/>
      <c r="EJ2006" s="102"/>
      <c r="EK2006" s="102"/>
      <c r="EL2006" s="102"/>
      <c r="EM2006" s="102"/>
      <c r="EN2006" s="102"/>
      <c r="EO2006" s="102"/>
      <c r="EP2006" s="102"/>
      <c r="EQ2006" s="102"/>
      <c r="ER2006" s="102"/>
      <c r="ES2006" s="102"/>
      <c r="ET2006" s="102"/>
      <c r="EU2006" s="102"/>
      <c r="EV2006" s="102"/>
      <c r="EW2006" s="102"/>
      <c r="EX2006" s="102"/>
      <c r="EY2006" s="102"/>
      <c r="EZ2006" s="102"/>
      <c r="FA2006" s="102"/>
      <c r="FB2006" s="102"/>
      <c r="FC2006" s="102"/>
      <c r="FD2006" s="102"/>
      <c r="FE2006" s="102"/>
      <c r="FF2006" s="102"/>
      <c r="FG2006" s="102"/>
      <c r="FH2006" s="102"/>
      <c r="FI2006" s="102"/>
      <c r="FJ2006" s="102"/>
      <c r="FK2006" s="102"/>
      <c r="FL2006" s="102"/>
      <c r="FM2006" s="102"/>
      <c r="FN2006" s="102"/>
      <c r="FO2006" s="102"/>
      <c r="FP2006" s="102"/>
      <c r="FQ2006" s="102"/>
      <c r="FR2006" s="102"/>
      <c r="FS2006" s="102"/>
      <c r="FT2006" s="102"/>
      <c r="FU2006" s="102"/>
      <c r="FV2006" s="102"/>
      <c r="FW2006" s="102"/>
      <c r="FX2006" s="102"/>
      <c r="FY2006" s="102"/>
      <c r="FZ2006" s="102"/>
      <c r="GA2006" s="102"/>
      <c r="GB2006" s="102"/>
      <c r="GC2006" s="102"/>
      <c r="GD2006" s="102"/>
      <c r="GE2006" s="102"/>
      <c r="GF2006" s="102"/>
      <c r="GG2006" s="102"/>
      <c r="GH2006" s="102"/>
      <c r="GI2006" s="102"/>
      <c r="GJ2006" s="102"/>
      <c r="GK2006" s="102"/>
      <c r="GL2006" s="102"/>
      <c r="GM2006" s="102"/>
      <c r="GN2006" s="102"/>
      <c r="GO2006" s="102"/>
      <c r="GP2006" s="102"/>
      <c r="GQ2006" s="102"/>
      <c r="GR2006" s="102"/>
      <c r="GS2006" s="102"/>
      <c r="GT2006" s="102"/>
      <c r="GU2006" s="102"/>
      <c r="GV2006" s="102"/>
      <c r="GW2006" s="102"/>
      <c r="GX2006" s="102"/>
    </row>
    <row r="2007" spans="1:206" s="35" customFormat="1" hidden="1">
      <c r="A2007" s="101" t="s">
        <v>2737</v>
      </c>
      <c r="B2007" s="96" t="s">
        <v>2730</v>
      </c>
      <c r="C2007" s="35" t="s">
        <v>714</v>
      </c>
      <c r="D2007" s="95" t="s">
        <v>2704</v>
      </c>
      <c r="E2007" s="101" t="s">
        <v>2743</v>
      </c>
      <c r="F2007" s="107"/>
      <c r="G2007" s="107"/>
      <c r="H2007" s="107"/>
      <c r="I2007" s="107"/>
      <c r="J2007" s="107"/>
      <c r="K2007" s="107"/>
      <c r="L2007" s="107"/>
      <c r="M2007" s="107"/>
      <c r="N2007" s="107"/>
      <c r="O2007" s="107"/>
      <c r="P2007" s="107"/>
      <c r="Q2007" s="107"/>
      <c r="R2007" s="107"/>
      <c r="S2007" s="107"/>
      <c r="T2007" s="107"/>
      <c r="U2007" s="107"/>
      <c r="V2007" s="107"/>
      <c r="W2007" s="107"/>
      <c r="X2007" s="107"/>
      <c r="Y2007" s="107"/>
      <c r="Z2007" s="107"/>
      <c r="AA2007" s="107"/>
      <c r="AB2007" s="107"/>
      <c r="AC2007" s="107"/>
      <c r="AD2007" s="107"/>
      <c r="AE2007" s="107"/>
      <c r="AF2007" s="107"/>
      <c r="AG2007" s="107"/>
      <c r="AH2007" s="107"/>
      <c r="AI2007" s="107"/>
      <c r="AJ2007" s="107"/>
      <c r="AK2007" s="107"/>
      <c r="AL2007" s="107"/>
      <c r="AM2007" s="107"/>
      <c r="AN2007" s="107"/>
      <c r="AO2007" s="107"/>
      <c r="AP2007" s="107"/>
      <c r="AQ2007" s="107"/>
      <c r="AR2007" s="107"/>
      <c r="AS2007" s="107"/>
      <c r="AT2007" s="107"/>
      <c r="AU2007" s="107"/>
      <c r="AV2007" s="107"/>
      <c r="AW2007" s="107"/>
      <c r="AX2007" s="107"/>
      <c r="AY2007" s="107"/>
      <c r="AZ2007" s="107"/>
      <c r="BA2007" s="107"/>
      <c r="BB2007" s="107"/>
      <c r="BC2007" s="107"/>
      <c r="BD2007" s="108"/>
      <c r="BE2007" s="107"/>
      <c r="BF2007" s="107"/>
      <c r="BG2007" s="107"/>
      <c r="BH2007" s="107"/>
      <c r="BI2007" s="108"/>
      <c r="BJ2007" s="107"/>
      <c r="BK2007" s="107"/>
      <c r="BL2007" s="107"/>
      <c r="BM2007" s="107"/>
      <c r="BN2007" s="107"/>
      <c r="BO2007" s="107"/>
      <c r="BP2007" s="107"/>
      <c r="BQ2007" s="107"/>
      <c r="BR2007" s="107"/>
      <c r="BS2007" s="107"/>
      <c r="BT2007" s="107"/>
      <c r="BU2007" s="107"/>
      <c r="BV2007" s="107"/>
      <c r="BW2007" s="107"/>
      <c r="BX2007" s="107"/>
      <c r="BY2007" s="107"/>
      <c r="BZ2007" s="107"/>
      <c r="CA2007" s="107"/>
      <c r="CB2007" s="107"/>
      <c r="CC2007" s="107"/>
      <c r="CD2007" s="107"/>
      <c r="CE2007" s="107"/>
      <c r="CF2007" s="107"/>
      <c r="CG2007" s="107"/>
      <c r="CH2007" s="107"/>
      <c r="CI2007" s="107"/>
      <c r="CJ2007" s="107"/>
      <c r="CK2007" s="107"/>
      <c r="CL2007" s="107"/>
      <c r="CM2007" s="107"/>
      <c r="CN2007" s="107"/>
      <c r="CO2007" s="107"/>
      <c r="CP2007" s="107"/>
      <c r="CQ2007" s="107"/>
      <c r="CR2007" s="107"/>
      <c r="CS2007" s="107"/>
      <c r="CT2007" s="107"/>
      <c r="CU2007" s="107"/>
      <c r="CV2007" s="107"/>
      <c r="CW2007" s="107"/>
      <c r="CX2007" s="107"/>
      <c r="CY2007" s="107"/>
      <c r="CZ2007" s="107"/>
      <c r="DA2007" s="107"/>
      <c r="DB2007" s="108">
        <f>SUM(DB2002:DB2006)</f>
        <v>1310.9960000000001</v>
      </c>
      <c r="DC2007" s="108">
        <f t="shared" ref="DC2007:DX2007" si="136">SUM(DC2002:DC2006)</f>
        <v>1676.1610000000001</v>
      </c>
      <c r="DD2007" s="108">
        <f t="shared" si="136"/>
        <v>1948.182</v>
      </c>
      <c r="DE2007" s="108">
        <f t="shared" si="136"/>
        <v>2364.645</v>
      </c>
      <c r="DF2007" s="108">
        <f t="shared" si="136"/>
        <v>3057.5529999999999</v>
      </c>
      <c r="DG2007" s="108">
        <f t="shared" si="136"/>
        <v>4372.5079999999998</v>
      </c>
      <c r="DH2007" s="108">
        <f t="shared" si="136"/>
        <v>5984.134</v>
      </c>
      <c r="DI2007" s="108">
        <f t="shared" si="136"/>
        <v>8065.5660000000007</v>
      </c>
      <c r="DJ2007" s="108">
        <f t="shared" si="136"/>
        <v>12734.173000000001</v>
      </c>
      <c r="DK2007" s="108">
        <f t="shared" si="136"/>
        <v>20907.497000000003</v>
      </c>
      <c r="DL2007" s="108">
        <f t="shared" si="136"/>
        <v>33652.864000000001</v>
      </c>
      <c r="DM2007" s="108">
        <f t="shared" si="136"/>
        <v>65389.614000000001</v>
      </c>
      <c r="DN2007" s="108">
        <f t="shared" si="136"/>
        <v>101365.21</v>
      </c>
      <c r="DO2007" s="108">
        <f t="shared" si="136"/>
        <v>137034.80799999999</v>
      </c>
      <c r="DP2007" s="108">
        <f t="shared" si="136"/>
        <v>192210.94099999999</v>
      </c>
      <c r="DQ2007" s="108">
        <f t="shared" si="136"/>
        <v>251817.15999999997</v>
      </c>
      <c r="DR2007" s="108">
        <f t="shared" si="136"/>
        <v>324252.06000000006</v>
      </c>
      <c r="DS2007" s="108">
        <f t="shared" si="136"/>
        <v>436933.38</v>
      </c>
      <c r="DT2007" s="108">
        <f t="shared" si="136"/>
        <v>559398.78199999989</v>
      </c>
      <c r="DU2007" s="108">
        <f t="shared" si="136"/>
        <v>689115.10600000003</v>
      </c>
      <c r="DV2007" s="108">
        <f t="shared" si="136"/>
        <v>834797.37899999996</v>
      </c>
      <c r="DW2007" s="108">
        <f t="shared" si="136"/>
        <v>1029557.4839999999</v>
      </c>
      <c r="DX2007" s="108">
        <f t="shared" si="136"/>
        <v>1293369.429</v>
      </c>
      <c r="DY2007" s="108"/>
      <c r="DZ2007" s="107"/>
      <c r="EA2007" s="107"/>
      <c r="EB2007" s="107"/>
      <c r="EC2007" s="107"/>
      <c r="ED2007" s="107"/>
      <c r="EE2007" s="107"/>
      <c r="EF2007" s="107"/>
      <c r="EG2007" s="107"/>
      <c r="EH2007" s="107"/>
      <c r="EI2007" s="107"/>
      <c r="EJ2007" s="107"/>
      <c r="EK2007" s="107"/>
      <c r="EL2007" s="107"/>
      <c r="EM2007" s="107"/>
      <c r="EN2007" s="107"/>
      <c r="EO2007" s="107"/>
      <c r="EP2007" s="107"/>
      <c r="EQ2007" s="107"/>
      <c r="ER2007" s="107"/>
      <c r="ES2007" s="107"/>
      <c r="ET2007" s="107"/>
      <c r="EU2007" s="107"/>
      <c r="EV2007" s="107"/>
      <c r="EW2007" s="107"/>
      <c r="EX2007" s="107"/>
      <c r="EY2007" s="107"/>
      <c r="EZ2007" s="107"/>
      <c r="FA2007" s="107"/>
      <c r="FB2007" s="107"/>
      <c r="FC2007" s="107"/>
      <c r="FD2007" s="107"/>
      <c r="FE2007" s="107"/>
      <c r="FF2007" s="107"/>
      <c r="FG2007" s="107"/>
      <c r="FH2007" s="107"/>
      <c r="FI2007" s="107"/>
      <c r="FJ2007" s="107"/>
      <c r="FK2007" s="107"/>
      <c r="FL2007" s="107"/>
      <c r="FM2007" s="107"/>
      <c r="FN2007" s="107"/>
      <c r="FO2007" s="107"/>
      <c r="FP2007" s="107"/>
      <c r="FQ2007" s="107"/>
      <c r="FR2007" s="107"/>
      <c r="FS2007" s="107"/>
      <c r="FT2007" s="107"/>
      <c r="FU2007" s="107"/>
      <c r="FV2007" s="107"/>
      <c r="FW2007" s="107"/>
      <c r="FX2007" s="107"/>
      <c r="FY2007" s="107"/>
      <c r="FZ2007" s="107"/>
      <c r="GA2007" s="107"/>
      <c r="GB2007" s="107"/>
      <c r="GC2007" s="107"/>
      <c r="GD2007" s="107"/>
      <c r="GE2007" s="107"/>
      <c r="GF2007" s="107"/>
      <c r="GG2007" s="107"/>
      <c r="GH2007" s="107"/>
      <c r="GI2007" s="107"/>
      <c r="GJ2007" s="107"/>
      <c r="GK2007" s="107"/>
      <c r="GL2007" s="107"/>
      <c r="GM2007" s="107"/>
      <c r="GN2007" s="107"/>
      <c r="GO2007" s="107"/>
      <c r="GP2007" s="107"/>
      <c r="GQ2007" s="107"/>
      <c r="GR2007" s="107"/>
      <c r="GS2007" s="107"/>
      <c r="GT2007" s="107"/>
      <c r="GU2007" s="107"/>
      <c r="GV2007" s="107"/>
      <c r="GW2007" s="107"/>
      <c r="GX2007" s="107"/>
    </row>
    <row r="2008" spans="1:206" hidden="1">
      <c r="A2008" s="97" t="s">
        <v>2737</v>
      </c>
      <c r="B2008" s="81" t="s">
        <v>2730</v>
      </c>
      <c r="C2008" t="s">
        <v>714</v>
      </c>
      <c r="D2008" s="94" t="s">
        <v>2704</v>
      </c>
      <c r="E2008" s="97" t="s">
        <v>2744</v>
      </c>
      <c r="F2008" s="102"/>
      <c r="G2008" s="102"/>
      <c r="H2008" s="102"/>
      <c r="I2008" s="102"/>
      <c r="J2008" s="102"/>
      <c r="K2008" s="102"/>
      <c r="L2008" s="102"/>
      <c r="M2008" s="102"/>
      <c r="N2008" s="102"/>
      <c r="O2008" s="102"/>
      <c r="P2008" s="102"/>
      <c r="Q2008" s="102"/>
      <c r="R2008" s="102"/>
      <c r="S2008" s="102"/>
      <c r="T2008" s="102"/>
      <c r="U2008" s="102"/>
      <c r="V2008" s="102"/>
      <c r="W2008" s="102"/>
      <c r="X2008" s="102"/>
      <c r="Y2008" s="102"/>
      <c r="Z2008" s="102"/>
      <c r="AA2008" s="102"/>
      <c r="AB2008" s="102"/>
      <c r="AC2008" s="102"/>
      <c r="AD2008" s="102"/>
      <c r="AE2008" s="102"/>
      <c r="AF2008" s="102"/>
      <c r="AG2008" s="102"/>
      <c r="AH2008" s="102"/>
      <c r="AI2008" s="102"/>
      <c r="AJ2008" s="102"/>
      <c r="AK2008" s="102"/>
      <c r="AL2008" s="102"/>
      <c r="AM2008" s="102"/>
      <c r="AN2008" s="102"/>
      <c r="AO2008" s="102"/>
      <c r="AP2008" s="102"/>
      <c r="AQ2008" s="102"/>
      <c r="AR2008" s="102"/>
      <c r="AS2008" s="102"/>
      <c r="AT2008" s="102"/>
      <c r="AU2008" s="102"/>
      <c r="AV2008" s="102"/>
      <c r="AW2008" s="102"/>
      <c r="AX2008" s="102"/>
      <c r="AY2008" s="102"/>
      <c r="AZ2008" s="102"/>
      <c r="BA2008" s="102"/>
      <c r="BB2008" s="102"/>
      <c r="BC2008" s="102"/>
      <c r="BD2008" s="100"/>
      <c r="BE2008" s="102"/>
      <c r="BF2008" s="102"/>
      <c r="BG2008" s="102"/>
      <c r="BH2008" s="102"/>
      <c r="BI2008" s="100"/>
      <c r="BJ2008" s="102"/>
      <c r="BK2008" s="102"/>
      <c r="BL2008" s="102"/>
      <c r="BM2008" s="102"/>
      <c r="BN2008" s="102"/>
      <c r="BO2008" s="102"/>
      <c r="BP2008" s="102"/>
      <c r="BQ2008" s="102"/>
      <c r="BR2008" s="102"/>
      <c r="BS2008" s="102"/>
      <c r="BT2008" s="102"/>
      <c r="BU2008" s="102"/>
      <c r="BV2008" s="102"/>
      <c r="BW2008" s="102"/>
      <c r="BX2008" s="102"/>
      <c r="BY2008" s="102"/>
      <c r="BZ2008" s="102"/>
      <c r="CA2008" s="102"/>
      <c r="CB2008" s="102"/>
      <c r="CC2008" s="102"/>
      <c r="CD2008" s="102"/>
      <c r="CE2008" s="102"/>
      <c r="CF2008" s="102"/>
      <c r="CG2008" s="102"/>
      <c r="CH2008" s="102"/>
      <c r="CI2008" s="102"/>
      <c r="CJ2008" s="102"/>
      <c r="CK2008" s="102"/>
      <c r="CL2008" s="102"/>
      <c r="CM2008" s="102"/>
      <c r="CN2008" s="102"/>
      <c r="CO2008" s="102"/>
      <c r="CP2008" s="102"/>
      <c r="CQ2008" s="102"/>
      <c r="CR2008" s="102"/>
      <c r="CS2008" s="102"/>
      <c r="CT2008" s="102"/>
      <c r="CU2008" s="102"/>
      <c r="CV2008" s="102"/>
      <c r="CW2008" s="102"/>
      <c r="CX2008" s="102"/>
      <c r="CY2008" s="102"/>
      <c r="CZ2008" s="102"/>
      <c r="DA2008" s="102"/>
      <c r="DB2008" s="100">
        <v>0</v>
      </c>
      <c r="DC2008" s="100">
        <v>0</v>
      </c>
      <c r="DD2008" s="100">
        <v>0</v>
      </c>
      <c r="DE2008" s="100">
        <v>0</v>
      </c>
      <c r="DF2008" s="100">
        <v>0</v>
      </c>
      <c r="DG2008" s="100">
        <v>0</v>
      </c>
      <c r="DH2008" s="100">
        <v>0</v>
      </c>
      <c r="DI2008" s="100">
        <v>0</v>
      </c>
      <c r="DJ2008" s="100">
        <v>0</v>
      </c>
      <c r="DK2008" s="100">
        <v>0</v>
      </c>
      <c r="DL2008" s="100">
        <v>0</v>
      </c>
      <c r="DM2008" s="100">
        <v>0</v>
      </c>
      <c r="DN2008" s="100">
        <v>0</v>
      </c>
      <c r="DO2008" s="100">
        <v>0</v>
      </c>
      <c r="DP2008" s="100">
        <v>0</v>
      </c>
      <c r="DQ2008" s="100">
        <v>0</v>
      </c>
      <c r="DR2008" s="100">
        <v>0</v>
      </c>
      <c r="DS2008" s="100">
        <v>0</v>
      </c>
      <c r="DT2008" s="100">
        <v>0</v>
      </c>
      <c r="DU2008" s="100">
        <v>0</v>
      </c>
      <c r="DV2008" s="100">
        <v>0</v>
      </c>
      <c r="DW2008" s="100">
        <v>0</v>
      </c>
      <c r="DX2008" s="100">
        <v>0</v>
      </c>
      <c r="DY2008" s="102"/>
      <c r="DZ2008" s="102"/>
      <c r="EA2008" s="102"/>
      <c r="EB2008" s="102"/>
      <c r="EC2008" s="102"/>
      <c r="ED2008" s="102"/>
      <c r="EE2008" s="102"/>
      <c r="EF2008" s="102"/>
      <c r="EG2008" s="102"/>
      <c r="EH2008" s="102"/>
      <c r="EI2008" s="102"/>
      <c r="EJ2008" s="102"/>
      <c r="EK2008" s="102"/>
      <c r="EL2008" s="102"/>
      <c r="EM2008" s="102"/>
      <c r="EN2008" s="102"/>
      <c r="EO2008" s="102"/>
      <c r="EP2008" s="102"/>
      <c r="EQ2008" s="102"/>
      <c r="ER2008" s="102"/>
      <c r="ES2008" s="102"/>
      <c r="ET2008" s="102"/>
      <c r="EU2008" s="102"/>
      <c r="EV2008" s="102"/>
      <c r="EW2008" s="102"/>
      <c r="EX2008" s="102"/>
      <c r="EY2008" s="102"/>
      <c r="EZ2008" s="102"/>
      <c r="FA2008" s="102"/>
      <c r="FB2008" s="102"/>
      <c r="FC2008" s="102"/>
      <c r="FD2008" s="102"/>
      <c r="FE2008" s="102"/>
      <c r="FF2008" s="102"/>
      <c r="FG2008" s="102"/>
      <c r="FH2008" s="102"/>
      <c r="FI2008" s="102"/>
      <c r="FJ2008" s="102"/>
      <c r="FK2008" s="102"/>
      <c r="FL2008" s="102"/>
      <c r="FM2008" s="102"/>
      <c r="FN2008" s="102"/>
      <c r="FO2008" s="102"/>
      <c r="FP2008" s="102"/>
      <c r="FQ2008" s="102"/>
      <c r="FR2008" s="102"/>
      <c r="FS2008" s="102"/>
      <c r="FT2008" s="102"/>
      <c r="FU2008" s="102"/>
      <c r="FV2008" s="102"/>
      <c r="FW2008" s="102"/>
      <c r="FX2008" s="102"/>
      <c r="FY2008" s="102"/>
      <c r="FZ2008" s="102"/>
      <c r="GA2008" s="102"/>
      <c r="GB2008" s="102"/>
      <c r="GC2008" s="102"/>
      <c r="GD2008" s="102"/>
      <c r="GE2008" s="102"/>
      <c r="GF2008" s="102"/>
      <c r="GG2008" s="102"/>
      <c r="GH2008" s="102"/>
      <c r="GI2008" s="102"/>
      <c r="GJ2008" s="102"/>
      <c r="GK2008" s="102"/>
      <c r="GL2008" s="102"/>
      <c r="GM2008" s="102"/>
      <c r="GN2008" s="102"/>
      <c r="GO2008" s="102"/>
      <c r="GP2008" s="102"/>
      <c r="GQ2008" s="102"/>
      <c r="GR2008" s="102"/>
      <c r="GS2008" s="102"/>
      <c r="GT2008" s="102"/>
      <c r="GU2008" s="102"/>
      <c r="GV2008" s="102"/>
      <c r="GW2008" s="102"/>
      <c r="GX2008" s="102"/>
    </row>
    <row r="2009" spans="1:206" hidden="1">
      <c r="A2009" s="97" t="s">
        <v>2737</v>
      </c>
      <c r="B2009" s="81" t="s">
        <v>2730</v>
      </c>
      <c r="C2009" t="s">
        <v>714</v>
      </c>
      <c r="D2009" s="94" t="s">
        <v>2704</v>
      </c>
      <c r="E2009" s="97" t="s">
        <v>2745</v>
      </c>
      <c r="F2009" s="102"/>
      <c r="G2009" s="102"/>
      <c r="H2009" s="102"/>
      <c r="I2009" s="102"/>
      <c r="J2009" s="102"/>
      <c r="K2009" s="102"/>
      <c r="L2009" s="102"/>
      <c r="M2009" s="102"/>
      <c r="N2009" s="102"/>
      <c r="O2009" s="102"/>
      <c r="P2009" s="102"/>
      <c r="Q2009" s="102"/>
      <c r="R2009" s="102"/>
      <c r="S2009" s="102"/>
      <c r="T2009" s="102"/>
      <c r="U2009" s="102"/>
      <c r="V2009" s="102"/>
      <c r="W2009" s="102"/>
      <c r="X2009" s="102"/>
      <c r="Y2009" s="102"/>
      <c r="Z2009" s="102"/>
      <c r="AA2009" s="102"/>
      <c r="AB2009" s="102"/>
      <c r="AC2009" s="102"/>
      <c r="AD2009" s="102"/>
      <c r="AE2009" s="102"/>
      <c r="AF2009" s="102"/>
      <c r="AG2009" s="102"/>
      <c r="AH2009" s="102"/>
      <c r="AI2009" s="102"/>
      <c r="AJ2009" s="102"/>
      <c r="AK2009" s="102"/>
      <c r="AL2009" s="102"/>
      <c r="AM2009" s="102"/>
      <c r="AN2009" s="102"/>
      <c r="AO2009" s="102"/>
      <c r="AP2009" s="102"/>
      <c r="AQ2009" s="102"/>
      <c r="AR2009" s="102"/>
      <c r="AS2009" s="102"/>
      <c r="AT2009" s="102"/>
      <c r="AU2009" s="102"/>
      <c r="AV2009" s="102"/>
      <c r="AW2009" s="102"/>
      <c r="AX2009" s="102"/>
      <c r="AY2009" s="102"/>
      <c r="AZ2009" s="102"/>
      <c r="BA2009" s="102"/>
      <c r="BB2009" s="102"/>
      <c r="BC2009" s="102"/>
      <c r="BD2009" s="100"/>
      <c r="BE2009" s="102"/>
      <c r="BF2009" s="102"/>
      <c r="BG2009" s="102"/>
      <c r="BH2009" s="102"/>
      <c r="BI2009" s="100"/>
      <c r="BJ2009" s="102"/>
      <c r="BK2009" s="102"/>
      <c r="BL2009" s="102"/>
      <c r="BM2009" s="102"/>
      <c r="BN2009" s="102"/>
      <c r="BO2009" s="102"/>
      <c r="BP2009" s="102"/>
      <c r="BQ2009" s="102"/>
      <c r="BR2009" s="102"/>
      <c r="BS2009" s="102"/>
      <c r="BT2009" s="102"/>
      <c r="BU2009" s="102"/>
      <c r="BV2009" s="102"/>
      <c r="BW2009" s="102"/>
      <c r="BX2009" s="102"/>
      <c r="BY2009" s="102"/>
      <c r="BZ2009" s="102"/>
      <c r="CA2009" s="102"/>
      <c r="CB2009" s="102"/>
      <c r="CC2009" s="102"/>
      <c r="CD2009" s="102"/>
      <c r="CE2009" s="102"/>
      <c r="CF2009" s="102"/>
      <c r="CG2009" s="102"/>
      <c r="CH2009" s="102"/>
      <c r="CI2009" s="102"/>
      <c r="CJ2009" s="102"/>
      <c r="CK2009" s="102"/>
      <c r="CL2009" s="102"/>
      <c r="CM2009" s="102"/>
      <c r="CN2009" s="102"/>
      <c r="CO2009" s="102"/>
      <c r="CP2009" s="102"/>
      <c r="CQ2009" s="102"/>
      <c r="CR2009" s="102"/>
      <c r="CS2009" s="102"/>
      <c r="CT2009" s="102"/>
      <c r="CU2009" s="102"/>
      <c r="CV2009" s="102"/>
      <c r="CW2009" s="102"/>
      <c r="CX2009" s="102"/>
      <c r="CY2009" s="102"/>
      <c r="CZ2009" s="102"/>
      <c r="DA2009" s="102"/>
      <c r="DB2009" s="100">
        <v>0</v>
      </c>
      <c r="DC2009" s="100">
        <v>0</v>
      </c>
      <c r="DD2009" s="100">
        <v>0</v>
      </c>
      <c r="DE2009" s="100">
        <v>0</v>
      </c>
      <c r="DF2009" s="100">
        <v>0</v>
      </c>
      <c r="DG2009" s="100">
        <v>0</v>
      </c>
      <c r="DH2009" s="100">
        <v>0</v>
      </c>
      <c r="DI2009" s="100">
        <v>0</v>
      </c>
      <c r="DJ2009" s="100">
        <v>0</v>
      </c>
      <c r="DK2009" s="100">
        <v>0</v>
      </c>
      <c r="DL2009" s="100">
        <v>0</v>
      </c>
      <c r="DM2009" s="100">
        <v>0</v>
      </c>
      <c r="DN2009" s="100">
        <v>0</v>
      </c>
      <c r="DO2009" s="100">
        <v>0</v>
      </c>
      <c r="DP2009" s="100">
        <v>0</v>
      </c>
      <c r="DQ2009" s="100">
        <v>0</v>
      </c>
      <c r="DR2009" s="100">
        <v>0</v>
      </c>
      <c r="DS2009" s="100">
        <v>0</v>
      </c>
      <c r="DT2009" s="100">
        <v>0</v>
      </c>
      <c r="DU2009" s="100">
        <v>0</v>
      </c>
      <c r="DV2009" s="100">
        <v>0</v>
      </c>
      <c r="DW2009" s="100">
        <v>0</v>
      </c>
      <c r="DX2009" s="100">
        <v>0</v>
      </c>
      <c r="DY2009" s="102"/>
      <c r="DZ2009" s="102"/>
      <c r="EA2009" s="102"/>
      <c r="EB2009" s="102"/>
      <c r="EC2009" s="102"/>
      <c r="ED2009" s="102"/>
      <c r="EE2009" s="102"/>
      <c r="EF2009" s="102"/>
      <c r="EG2009" s="102"/>
      <c r="EH2009" s="102"/>
      <c r="EI2009" s="102"/>
      <c r="EJ2009" s="102"/>
      <c r="EK2009" s="102"/>
      <c r="EL2009" s="102"/>
      <c r="EM2009" s="102"/>
      <c r="EN2009" s="102"/>
      <c r="EO2009" s="102"/>
      <c r="EP2009" s="102"/>
      <c r="EQ2009" s="102"/>
      <c r="ER2009" s="102"/>
      <c r="ES2009" s="102"/>
      <c r="ET2009" s="102"/>
      <c r="EU2009" s="102"/>
      <c r="EV2009" s="102"/>
      <c r="EW2009" s="102"/>
      <c r="EX2009" s="102"/>
      <c r="EY2009" s="102"/>
      <c r="EZ2009" s="102"/>
      <c r="FA2009" s="102"/>
      <c r="FB2009" s="102"/>
      <c r="FC2009" s="102"/>
      <c r="FD2009" s="102"/>
      <c r="FE2009" s="102"/>
      <c r="FF2009" s="102"/>
      <c r="FG2009" s="102"/>
      <c r="FH2009" s="102"/>
      <c r="FI2009" s="102"/>
      <c r="FJ2009" s="102"/>
      <c r="FK2009" s="102"/>
      <c r="FL2009" s="102"/>
      <c r="FM2009" s="102"/>
      <c r="FN2009" s="102"/>
      <c r="FO2009" s="102"/>
      <c r="FP2009" s="102"/>
      <c r="FQ2009" s="102"/>
      <c r="FR2009" s="102"/>
      <c r="FS2009" s="102"/>
      <c r="FT2009" s="102"/>
      <c r="FU2009" s="102"/>
      <c r="FV2009" s="102"/>
      <c r="FW2009" s="102"/>
      <c r="FX2009" s="102"/>
      <c r="FY2009" s="102"/>
      <c r="FZ2009" s="102"/>
      <c r="GA2009" s="102"/>
      <c r="GB2009" s="102"/>
      <c r="GC2009" s="102"/>
      <c r="GD2009" s="102"/>
      <c r="GE2009" s="102"/>
      <c r="GF2009" s="102"/>
      <c r="GG2009" s="102"/>
      <c r="GH2009" s="102"/>
      <c r="GI2009" s="102"/>
      <c r="GJ2009" s="102"/>
      <c r="GK2009" s="102"/>
      <c r="GL2009" s="102"/>
      <c r="GM2009" s="102"/>
      <c r="GN2009" s="102"/>
      <c r="GO2009" s="102"/>
      <c r="GP2009" s="102"/>
      <c r="GQ2009" s="102"/>
      <c r="GR2009" s="102"/>
      <c r="GS2009" s="102"/>
      <c r="GT2009" s="102"/>
      <c r="GU2009" s="102"/>
      <c r="GV2009" s="102"/>
      <c r="GW2009" s="102"/>
      <c r="GX2009" s="102"/>
    </row>
    <row r="2010" spans="1:206" hidden="1">
      <c r="A2010" s="97" t="s">
        <v>2737</v>
      </c>
      <c r="B2010" s="81" t="s">
        <v>2730</v>
      </c>
      <c r="C2010" t="s">
        <v>714</v>
      </c>
      <c r="D2010" s="94" t="s">
        <v>2704</v>
      </c>
      <c r="E2010" s="97" t="s">
        <v>2746</v>
      </c>
      <c r="F2010" s="102"/>
      <c r="G2010" s="102"/>
      <c r="H2010" s="102"/>
      <c r="I2010" s="102"/>
      <c r="J2010" s="102"/>
      <c r="K2010" s="102"/>
      <c r="L2010" s="102"/>
      <c r="M2010" s="102"/>
      <c r="N2010" s="102"/>
      <c r="O2010" s="102"/>
      <c r="P2010" s="102"/>
      <c r="Q2010" s="102"/>
      <c r="R2010" s="102"/>
      <c r="S2010" s="102"/>
      <c r="T2010" s="102"/>
      <c r="U2010" s="102"/>
      <c r="V2010" s="102"/>
      <c r="W2010" s="102"/>
      <c r="X2010" s="102"/>
      <c r="Y2010" s="102"/>
      <c r="Z2010" s="102"/>
      <c r="AA2010" s="102"/>
      <c r="AB2010" s="102"/>
      <c r="AC2010" s="102"/>
      <c r="AD2010" s="102"/>
      <c r="AE2010" s="102"/>
      <c r="AF2010" s="102"/>
      <c r="AG2010" s="102"/>
      <c r="AH2010" s="102"/>
      <c r="AI2010" s="102"/>
      <c r="AJ2010" s="102"/>
      <c r="AK2010" s="102"/>
      <c r="AL2010" s="102"/>
      <c r="AM2010" s="102"/>
      <c r="AN2010" s="102"/>
      <c r="AO2010" s="102"/>
      <c r="AP2010" s="102"/>
      <c r="AQ2010" s="102"/>
      <c r="AR2010" s="102"/>
      <c r="AS2010" s="102"/>
      <c r="AT2010" s="102"/>
      <c r="AU2010" s="102"/>
      <c r="AV2010" s="102"/>
      <c r="AW2010" s="102"/>
      <c r="AX2010" s="102"/>
      <c r="AY2010" s="102"/>
      <c r="AZ2010" s="102"/>
      <c r="BA2010" s="102"/>
      <c r="BB2010" s="102"/>
      <c r="BC2010" s="102"/>
      <c r="BD2010" s="100"/>
      <c r="BE2010" s="102"/>
      <c r="BF2010" s="102"/>
      <c r="BG2010" s="102"/>
      <c r="BH2010" s="102"/>
      <c r="BI2010" s="100"/>
      <c r="BJ2010" s="102"/>
      <c r="BK2010" s="102"/>
      <c r="BL2010" s="102"/>
      <c r="BM2010" s="102"/>
      <c r="BN2010" s="102"/>
      <c r="BO2010" s="102"/>
      <c r="BP2010" s="102"/>
      <c r="BQ2010" s="102"/>
      <c r="BR2010" s="102"/>
      <c r="BS2010" s="102"/>
      <c r="BT2010" s="102"/>
      <c r="BU2010" s="102"/>
      <c r="BV2010" s="102"/>
      <c r="BW2010" s="102"/>
      <c r="BX2010" s="102"/>
      <c r="BY2010" s="102"/>
      <c r="BZ2010" s="102"/>
      <c r="CA2010" s="102"/>
      <c r="CB2010" s="102"/>
      <c r="CC2010" s="102"/>
      <c r="CD2010" s="102"/>
      <c r="CE2010" s="102"/>
      <c r="CF2010" s="102"/>
      <c r="CG2010" s="102"/>
      <c r="CH2010" s="102"/>
      <c r="CI2010" s="102"/>
      <c r="CJ2010" s="102"/>
      <c r="CK2010" s="102"/>
      <c r="CL2010" s="102"/>
      <c r="CM2010" s="102"/>
      <c r="CN2010" s="102"/>
      <c r="CO2010" s="102"/>
      <c r="CP2010" s="102"/>
      <c r="CQ2010" s="102"/>
      <c r="CR2010" s="102"/>
      <c r="CS2010" s="102"/>
      <c r="CT2010" s="102"/>
      <c r="CU2010" s="102"/>
      <c r="CV2010" s="102"/>
      <c r="CW2010" s="102"/>
      <c r="CX2010" s="102"/>
      <c r="CY2010" s="102"/>
      <c r="CZ2010" s="102"/>
      <c r="DA2010" s="102"/>
      <c r="DB2010" s="100">
        <v>0</v>
      </c>
      <c r="DC2010" s="100">
        <v>0</v>
      </c>
      <c r="DD2010" s="100">
        <v>0</v>
      </c>
      <c r="DE2010" s="100">
        <v>0</v>
      </c>
      <c r="DF2010" s="100">
        <v>1</v>
      </c>
      <c r="DG2010" s="100">
        <v>2</v>
      </c>
      <c r="DH2010" s="100">
        <v>2</v>
      </c>
      <c r="DI2010" s="100">
        <v>2</v>
      </c>
      <c r="DJ2010" s="100">
        <v>2</v>
      </c>
      <c r="DK2010" s="100">
        <v>3</v>
      </c>
      <c r="DL2010" s="100">
        <v>6</v>
      </c>
      <c r="DM2010" s="100">
        <v>7</v>
      </c>
      <c r="DN2010" s="100">
        <v>7</v>
      </c>
      <c r="DO2010" s="100">
        <v>1</v>
      </c>
      <c r="DP2010" s="100">
        <v>1</v>
      </c>
      <c r="DQ2010" s="100">
        <v>1</v>
      </c>
      <c r="DR2010" s="100">
        <v>2</v>
      </c>
      <c r="DS2010" s="100">
        <v>1</v>
      </c>
      <c r="DT2010" s="100">
        <v>2</v>
      </c>
      <c r="DU2010" s="100">
        <v>4.7359999999999998</v>
      </c>
      <c r="DV2010" s="100">
        <v>41.957000000000001</v>
      </c>
      <c r="DW2010" s="100">
        <v>38.298999999999999</v>
      </c>
      <c r="DX2010" s="100">
        <v>41.048999999999999</v>
      </c>
      <c r="DY2010" s="102"/>
      <c r="DZ2010" s="102"/>
      <c r="EA2010" s="102"/>
      <c r="EB2010" s="102"/>
      <c r="EC2010" s="102"/>
      <c r="ED2010" s="102"/>
      <c r="EE2010" s="102"/>
      <c r="EF2010" s="102"/>
      <c r="EG2010" s="102"/>
      <c r="EH2010" s="102"/>
      <c r="EI2010" s="102"/>
      <c r="EJ2010" s="102"/>
      <c r="EK2010" s="102"/>
      <c r="EL2010" s="102"/>
      <c r="EM2010" s="102"/>
      <c r="EN2010" s="102"/>
      <c r="EO2010" s="102"/>
      <c r="EP2010" s="102"/>
      <c r="EQ2010" s="102"/>
      <c r="ER2010" s="102"/>
      <c r="ES2010" s="102"/>
      <c r="ET2010" s="102"/>
      <c r="EU2010" s="102"/>
      <c r="EV2010" s="102"/>
      <c r="EW2010" s="102"/>
      <c r="EX2010" s="102"/>
      <c r="EY2010" s="102"/>
      <c r="EZ2010" s="102"/>
      <c r="FA2010" s="102"/>
      <c r="FB2010" s="102"/>
      <c r="FC2010" s="102"/>
      <c r="FD2010" s="102"/>
      <c r="FE2010" s="102"/>
      <c r="FF2010" s="102"/>
      <c r="FG2010" s="102"/>
      <c r="FH2010" s="102"/>
      <c r="FI2010" s="102"/>
      <c r="FJ2010" s="102"/>
      <c r="FK2010" s="102"/>
      <c r="FL2010" s="102"/>
      <c r="FM2010" s="102"/>
      <c r="FN2010" s="102"/>
      <c r="FO2010" s="102"/>
      <c r="FP2010" s="102"/>
      <c r="FQ2010" s="102"/>
      <c r="FR2010" s="102"/>
      <c r="FS2010" s="102"/>
      <c r="FT2010" s="102"/>
      <c r="FU2010" s="102"/>
      <c r="FV2010" s="102"/>
      <c r="FW2010" s="102"/>
      <c r="FX2010" s="102"/>
      <c r="FY2010" s="102"/>
      <c r="FZ2010" s="102"/>
      <c r="GA2010" s="102"/>
      <c r="GB2010" s="102"/>
      <c r="GC2010" s="102"/>
      <c r="GD2010" s="102"/>
      <c r="GE2010" s="102"/>
      <c r="GF2010" s="102"/>
      <c r="GG2010" s="102"/>
      <c r="GH2010" s="102"/>
      <c r="GI2010" s="102"/>
      <c r="GJ2010" s="102"/>
      <c r="GK2010" s="102"/>
      <c r="GL2010" s="102"/>
      <c r="GM2010" s="102"/>
      <c r="GN2010" s="102"/>
      <c r="GO2010" s="102"/>
      <c r="GP2010" s="102"/>
      <c r="GQ2010" s="102"/>
      <c r="GR2010" s="102"/>
      <c r="GS2010" s="102"/>
      <c r="GT2010" s="102"/>
      <c r="GU2010" s="102"/>
      <c r="GV2010" s="102"/>
      <c r="GW2010" s="102"/>
      <c r="GX2010" s="102"/>
    </row>
    <row r="2011" spans="1:206" hidden="1">
      <c r="A2011" s="97" t="s">
        <v>2737</v>
      </c>
      <c r="B2011" s="81" t="s">
        <v>2730</v>
      </c>
      <c r="C2011" t="s">
        <v>714</v>
      </c>
      <c r="D2011" s="94" t="s">
        <v>2704</v>
      </c>
      <c r="E2011" s="97" t="s">
        <v>2747</v>
      </c>
      <c r="F2011" s="102"/>
      <c r="G2011" s="102"/>
      <c r="H2011" s="102"/>
      <c r="I2011" s="102"/>
      <c r="J2011" s="102"/>
      <c r="K2011" s="102"/>
      <c r="L2011" s="102"/>
      <c r="M2011" s="102"/>
      <c r="N2011" s="102"/>
      <c r="O2011" s="102"/>
      <c r="P2011" s="102"/>
      <c r="Q2011" s="102"/>
      <c r="R2011" s="102"/>
      <c r="S2011" s="102"/>
      <c r="T2011" s="102"/>
      <c r="U2011" s="102"/>
      <c r="V2011" s="102"/>
      <c r="W2011" s="102"/>
      <c r="X2011" s="102"/>
      <c r="Y2011" s="102"/>
      <c r="Z2011" s="102"/>
      <c r="AA2011" s="102"/>
      <c r="AB2011" s="102"/>
      <c r="AC2011" s="102"/>
      <c r="AD2011" s="102"/>
      <c r="AE2011" s="102"/>
      <c r="AF2011" s="102"/>
      <c r="AG2011" s="102"/>
      <c r="AH2011" s="102"/>
      <c r="AI2011" s="102"/>
      <c r="AJ2011" s="102"/>
      <c r="AK2011" s="102"/>
      <c r="AL2011" s="102"/>
      <c r="AM2011" s="102"/>
      <c r="AN2011" s="102"/>
      <c r="AO2011" s="102"/>
      <c r="AP2011" s="102"/>
      <c r="AQ2011" s="102"/>
      <c r="AR2011" s="102"/>
      <c r="AS2011" s="102"/>
      <c r="AT2011" s="102"/>
      <c r="AU2011" s="102"/>
      <c r="AV2011" s="102"/>
      <c r="AW2011" s="102"/>
      <c r="AX2011" s="102"/>
      <c r="AY2011" s="102"/>
      <c r="AZ2011" s="102"/>
      <c r="BA2011" s="102"/>
      <c r="BB2011" s="102"/>
      <c r="BC2011" s="102"/>
      <c r="BD2011" s="100"/>
      <c r="BE2011" s="102"/>
      <c r="BF2011" s="102"/>
      <c r="BG2011" s="102"/>
      <c r="BH2011" s="102"/>
      <c r="BI2011" s="100"/>
      <c r="BJ2011" s="102"/>
      <c r="BK2011" s="102"/>
      <c r="BL2011" s="102"/>
      <c r="BM2011" s="102"/>
      <c r="BN2011" s="102"/>
      <c r="BO2011" s="102"/>
      <c r="BP2011" s="102"/>
      <c r="BQ2011" s="102"/>
      <c r="BR2011" s="102"/>
      <c r="BS2011" s="102"/>
      <c r="BT2011" s="102"/>
      <c r="BU2011" s="102"/>
      <c r="BV2011" s="102"/>
      <c r="BW2011" s="102"/>
      <c r="BX2011" s="102"/>
      <c r="BY2011" s="102"/>
      <c r="BZ2011" s="102"/>
      <c r="CA2011" s="102"/>
      <c r="CB2011" s="102"/>
      <c r="CC2011" s="102"/>
      <c r="CD2011" s="102"/>
      <c r="CE2011" s="102"/>
      <c r="CF2011" s="102"/>
      <c r="CG2011" s="102"/>
      <c r="CH2011" s="102"/>
      <c r="CI2011" s="102"/>
      <c r="CJ2011" s="102"/>
      <c r="CK2011" s="102"/>
      <c r="CL2011" s="102"/>
      <c r="CM2011" s="102"/>
      <c r="CN2011" s="102"/>
      <c r="CO2011" s="102"/>
      <c r="CP2011" s="102"/>
      <c r="CQ2011" s="102"/>
      <c r="CR2011" s="102"/>
      <c r="CS2011" s="102"/>
      <c r="CT2011" s="102"/>
      <c r="CU2011" s="102"/>
      <c r="CV2011" s="102"/>
      <c r="CW2011" s="102"/>
      <c r="CX2011" s="102"/>
      <c r="CY2011" s="102"/>
      <c r="CZ2011" s="102"/>
      <c r="DA2011" s="102"/>
      <c r="DB2011" s="100">
        <v>0</v>
      </c>
      <c r="DC2011" s="100">
        <v>0</v>
      </c>
      <c r="DD2011" s="100">
        <v>0</v>
      </c>
      <c r="DE2011" s="100">
        <v>0</v>
      </c>
      <c r="DF2011" s="100">
        <v>0</v>
      </c>
      <c r="DG2011" s="100">
        <v>0</v>
      </c>
      <c r="DH2011" s="100">
        <v>0</v>
      </c>
      <c r="DI2011" s="100">
        <v>0</v>
      </c>
      <c r="DJ2011" s="100">
        <v>0</v>
      </c>
      <c r="DK2011" s="100">
        <v>0</v>
      </c>
      <c r="DL2011" s="100">
        <v>0</v>
      </c>
      <c r="DM2011" s="100">
        <v>0</v>
      </c>
      <c r="DN2011" s="100">
        <v>0</v>
      </c>
      <c r="DO2011" s="100">
        <v>0</v>
      </c>
      <c r="DP2011" s="100">
        <v>0</v>
      </c>
      <c r="DQ2011" s="100">
        <v>0</v>
      </c>
      <c r="DR2011" s="100">
        <v>0</v>
      </c>
      <c r="DS2011" s="100">
        <v>0</v>
      </c>
      <c r="DT2011" s="100">
        <v>0</v>
      </c>
      <c r="DU2011" s="100">
        <v>0</v>
      </c>
      <c r="DV2011" s="100">
        <v>0</v>
      </c>
      <c r="DW2011" s="100">
        <v>0</v>
      </c>
      <c r="DX2011" s="100">
        <v>0</v>
      </c>
      <c r="DY2011" s="102"/>
      <c r="DZ2011" s="102"/>
      <c r="EA2011" s="102"/>
      <c r="EB2011" s="102"/>
      <c r="EC2011" s="102"/>
      <c r="ED2011" s="102"/>
      <c r="EE2011" s="102"/>
      <c r="EF2011" s="102"/>
      <c r="EG2011" s="102"/>
      <c r="EH2011" s="102"/>
      <c r="EI2011" s="102"/>
      <c r="EJ2011" s="102"/>
      <c r="EK2011" s="102"/>
      <c r="EL2011" s="102"/>
      <c r="EM2011" s="102"/>
      <c r="EN2011" s="102"/>
      <c r="EO2011" s="102"/>
      <c r="EP2011" s="102"/>
      <c r="EQ2011" s="102"/>
      <c r="ER2011" s="102"/>
      <c r="ES2011" s="102"/>
      <c r="ET2011" s="102"/>
      <c r="EU2011" s="102"/>
      <c r="EV2011" s="102"/>
      <c r="EW2011" s="102"/>
      <c r="EX2011" s="102"/>
      <c r="EY2011" s="102"/>
      <c r="EZ2011" s="102"/>
      <c r="FA2011" s="102"/>
      <c r="FB2011" s="102"/>
      <c r="FC2011" s="102"/>
      <c r="FD2011" s="102"/>
      <c r="FE2011" s="102"/>
      <c r="FF2011" s="102"/>
      <c r="FG2011" s="102"/>
      <c r="FH2011" s="102"/>
      <c r="FI2011" s="102"/>
      <c r="FJ2011" s="102"/>
      <c r="FK2011" s="102"/>
      <c r="FL2011" s="102"/>
      <c r="FM2011" s="102"/>
      <c r="FN2011" s="102"/>
      <c r="FO2011" s="102"/>
      <c r="FP2011" s="102"/>
      <c r="FQ2011" s="102"/>
      <c r="FR2011" s="102"/>
      <c r="FS2011" s="102"/>
      <c r="FT2011" s="102"/>
      <c r="FU2011" s="102"/>
      <c r="FV2011" s="102"/>
      <c r="FW2011" s="102"/>
      <c r="FX2011" s="102"/>
      <c r="FY2011" s="102"/>
      <c r="FZ2011" s="102"/>
      <c r="GA2011" s="102"/>
      <c r="GB2011" s="102"/>
      <c r="GC2011" s="102"/>
      <c r="GD2011" s="102"/>
      <c r="GE2011" s="102"/>
      <c r="GF2011" s="102"/>
      <c r="GG2011" s="102"/>
      <c r="GH2011" s="102"/>
      <c r="GI2011" s="102"/>
      <c r="GJ2011" s="102"/>
      <c r="GK2011" s="102"/>
      <c r="GL2011" s="102"/>
      <c r="GM2011" s="102"/>
      <c r="GN2011" s="102"/>
      <c r="GO2011" s="102"/>
      <c r="GP2011" s="102"/>
      <c r="GQ2011" s="102"/>
      <c r="GR2011" s="102"/>
      <c r="GS2011" s="102"/>
      <c r="GT2011" s="102"/>
      <c r="GU2011" s="102"/>
      <c r="GV2011" s="102"/>
      <c r="GW2011" s="102"/>
      <c r="GX2011" s="102"/>
    </row>
    <row r="2012" spans="1:206" hidden="1">
      <c r="A2012" s="97" t="s">
        <v>2737</v>
      </c>
      <c r="B2012" s="81" t="s">
        <v>2730</v>
      </c>
      <c r="C2012" t="s">
        <v>714</v>
      </c>
      <c r="D2012" s="94" t="s">
        <v>2704</v>
      </c>
      <c r="E2012" s="97" t="s">
        <v>2748</v>
      </c>
      <c r="F2012" s="102"/>
      <c r="G2012" s="102"/>
      <c r="H2012" s="102"/>
      <c r="I2012" s="102"/>
      <c r="J2012" s="102"/>
      <c r="K2012" s="102"/>
      <c r="L2012" s="102"/>
      <c r="M2012" s="102"/>
      <c r="N2012" s="102"/>
      <c r="O2012" s="102"/>
      <c r="P2012" s="102"/>
      <c r="Q2012" s="102"/>
      <c r="R2012" s="102"/>
      <c r="S2012" s="102"/>
      <c r="T2012" s="102"/>
      <c r="U2012" s="102"/>
      <c r="V2012" s="102"/>
      <c r="W2012" s="102"/>
      <c r="X2012" s="102"/>
      <c r="Y2012" s="102"/>
      <c r="Z2012" s="102"/>
      <c r="AA2012" s="102"/>
      <c r="AB2012" s="102"/>
      <c r="AC2012" s="102"/>
      <c r="AD2012" s="102"/>
      <c r="AE2012" s="102"/>
      <c r="AF2012" s="102"/>
      <c r="AG2012" s="102"/>
      <c r="AH2012" s="102"/>
      <c r="AI2012" s="102"/>
      <c r="AJ2012" s="102"/>
      <c r="AK2012" s="102"/>
      <c r="AL2012" s="102"/>
      <c r="AM2012" s="102"/>
      <c r="AN2012" s="102"/>
      <c r="AO2012" s="102"/>
      <c r="AP2012" s="102"/>
      <c r="AQ2012" s="102"/>
      <c r="AR2012" s="102"/>
      <c r="AS2012" s="102"/>
      <c r="AT2012" s="102"/>
      <c r="AU2012" s="102"/>
      <c r="AV2012" s="102"/>
      <c r="AW2012" s="102"/>
      <c r="AX2012" s="102"/>
      <c r="AY2012" s="102"/>
      <c r="AZ2012" s="102"/>
      <c r="BA2012" s="102"/>
      <c r="BB2012" s="102"/>
      <c r="BC2012" s="102"/>
      <c r="BD2012" s="100"/>
      <c r="BE2012" s="102"/>
      <c r="BF2012" s="102"/>
      <c r="BG2012" s="102"/>
      <c r="BH2012" s="102"/>
      <c r="BI2012" s="100"/>
      <c r="BJ2012" s="102"/>
      <c r="BK2012" s="102"/>
      <c r="BL2012" s="102"/>
      <c r="BM2012" s="102"/>
      <c r="BN2012" s="102"/>
      <c r="BO2012" s="102"/>
      <c r="BP2012" s="102"/>
      <c r="BQ2012" s="102"/>
      <c r="BR2012" s="102"/>
      <c r="BS2012" s="102"/>
      <c r="BT2012" s="102"/>
      <c r="BU2012" s="102"/>
      <c r="BV2012" s="102"/>
      <c r="BW2012" s="102"/>
      <c r="BX2012" s="102"/>
      <c r="BY2012" s="102"/>
      <c r="BZ2012" s="102"/>
      <c r="CA2012" s="102"/>
      <c r="CB2012" s="102"/>
      <c r="CC2012" s="102"/>
      <c r="CD2012" s="102"/>
      <c r="CE2012" s="102"/>
      <c r="CF2012" s="102"/>
      <c r="CG2012" s="102"/>
      <c r="CH2012" s="102"/>
      <c r="CI2012" s="102"/>
      <c r="CJ2012" s="102"/>
      <c r="CK2012" s="102"/>
      <c r="CL2012" s="102"/>
      <c r="CM2012" s="102"/>
      <c r="CN2012" s="102"/>
      <c r="CO2012" s="102"/>
      <c r="CP2012" s="102"/>
      <c r="CQ2012" s="102"/>
      <c r="CR2012" s="102"/>
      <c r="CS2012" s="102"/>
      <c r="CT2012" s="102"/>
      <c r="CU2012" s="102"/>
      <c r="CV2012" s="102"/>
      <c r="CW2012" s="102"/>
      <c r="CX2012" s="102"/>
      <c r="CY2012" s="102"/>
      <c r="CZ2012" s="102"/>
      <c r="DA2012" s="102"/>
      <c r="DB2012" s="100">
        <v>24</v>
      </c>
      <c r="DC2012" s="100">
        <v>27</v>
      </c>
      <c r="DD2012" s="100">
        <v>37</v>
      </c>
      <c r="DE2012" s="100">
        <v>51</v>
      </c>
      <c r="DF2012" s="100">
        <v>50</v>
      </c>
      <c r="DG2012" s="100">
        <v>53</v>
      </c>
      <c r="DH2012" s="100">
        <v>47</v>
      </c>
      <c r="DI2012" s="100">
        <v>60</v>
      </c>
      <c r="DJ2012" s="100">
        <v>67</v>
      </c>
      <c r="DK2012" s="100">
        <v>161.19999999999999</v>
      </c>
      <c r="DL2012" s="100">
        <v>200.29900000000001</v>
      </c>
      <c r="DM2012" s="100">
        <v>290.774</v>
      </c>
      <c r="DN2012" s="100">
        <v>447.58699999999999</v>
      </c>
      <c r="DO2012" s="100">
        <v>578.53599999999994</v>
      </c>
      <c r="DP2012" s="100">
        <v>828.65</v>
      </c>
      <c r="DQ2012" s="100">
        <v>1061.0509999999999</v>
      </c>
      <c r="DR2012" s="100">
        <v>1491.2840000000001</v>
      </c>
      <c r="DS2012" s="100">
        <v>1836.712</v>
      </c>
      <c r="DT2012" s="100">
        <v>2264.768</v>
      </c>
      <c r="DU2012" s="100">
        <v>2457.0169999999998</v>
      </c>
      <c r="DV2012" s="100">
        <v>2800.886</v>
      </c>
      <c r="DW2012" s="100">
        <v>2451.413</v>
      </c>
      <c r="DX2012" s="100">
        <v>2897.8330000000001</v>
      </c>
      <c r="DY2012" s="102"/>
      <c r="DZ2012" s="102"/>
      <c r="EA2012" s="102"/>
      <c r="EB2012" s="102"/>
      <c r="EC2012" s="102"/>
      <c r="ED2012" s="102"/>
      <c r="EE2012" s="102"/>
      <c r="EF2012" s="102"/>
      <c r="EG2012" s="102"/>
      <c r="EH2012" s="102"/>
      <c r="EI2012" s="102"/>
      <c r="EJ2012" s="102"/>
      <c r="EK2012" s="102"/>
      <c r="EL2012" s="102"/>
      <c r="EM2012" s="102"/>
      <c r="EN2012" s="102"/>
      <c r="EO2012" s="102"/>
      <c r="EP2012" s="102"/>
      <c r="EQ2012" s="102"/>
      <c r="ER2012" s="102"/>
      <c r="ES2012" s="102"/>
      <c r="ET2012" s="102"/>
      <c r="EU2012" s="102"/>
      <c r="EV2012" s="102"/>
      <c r="EW2012" s="102"/>
      <c r="EX2012" s="102"/>
      <c r="EY2012" s="102"/>
      <c r="EZ2012" s="102"/>
      <c r="FA2012" s="102"/>
      <c r="FB2012" s="102"/>
      <c r="FC2012" s="102"/>
      <c r="FD2012" s="102"/>
      <c r="FE2012" s="102"/>
      <c r="FF2012" s="102"/>
      <c r="FG2012" s="102"/>
      <c r="FH2012" s="102"/>
      <c r="FI2012" s="102"/>
      <c r="FJ2012" s="102"/>
      <c r="FK2012" s="102"/>
      <c r="FL2012" s="102"/>
      <c r="FM2012" s="102"/>
      <c r="FN2012" s="102"/>
      <c r="FO2012" s="102"/>
      <c r="FP2012" s="102"/>
      <c r="FQ2012" s="102"/>
      <c r="FR2012" s="102"/>
      <c r="FS2012" s="102"/>
      <c r="FT2012" s="102"/>
      <c r="FU2012" s="102"/>
      <c r="FV2012" s="102"/>
      <c r="FW2012" s="102"/>
      <c r="FX2012" s="102"/>
      <c r="FY2012" s="102"/>
      <c r="FZ2012" s="102"/>
      <c r="GA2012" s="102"/>
      <c r="GB2012" s="102"/>
      <c r="GC2012" s="102"/>
      <c r="GD2012" s="102"/>
      <c r="GE2012" s="102"/>
      <c r="GF2012" s="102"/>
      <c r="GG2012" s="102"/>
      <c r="GH2012" s="102"/>
      <c r="GI2012" s="102"/>
      <c r="GJ2012" s="102"/>
      <c r="GK2012" s="102"/>
      <c r="GL2012" s="102"/>
      <c r="GM2012" s="102"/>
      <c r="GN2012" s="102"/>
      <c r="GO2012" s="102"/>
      <c r="GP2012" s="102"/>
      <c r="GQ2012" s="102"/>
      <c r="GR2012" s="102"/>
      <c r="GS2012" s="102"/>
      <c r="GT2012" s="102"/>
      <c r="GU2012" s="102"/>
      <c r="GV2012" s="102"/>
      <c r="GW2012" s="102"/>
      <c r="GX2012" s="102"/>
    </row>
    <row r="2013" spans="1:206" hidden="1">
      <c r="A2013" s="97" t="s">
        <v>2737</v>
      </c>
      <c r="B2013" s="81" t="s">
        <v>2730</v>
      </c>
      <c r="C2013" t="s">
        <v>714</v>
      </c>
      <c r="D2013" s="94" t="s">
        <v>2704</v>
      </c>
      <c r="E2013" s="97" t="s">
        <v>2749</v>
      </c>
      <c r="F2013" s="102"/>
      <c r="G2013" s="102"/>
      <c r="H2013" s="102"/>
      <c r="I2013" s="102"/>
      <c r="J2013" s="102"/>
      <c r="K2013" s="102"/>
      <c r="L2013" s="102"/>
      <c r="M2013" s="102"/>
      <c r="N2013" s="102"/>
      <c r="O2013" s="102"/>
      <c r="P2013" s="102"/>
      <c r="Q2013" s="102"/>
      <c r="R2013" s="102"/>
      <c r="S2013" s="102"/>
      <c r="T2013" s="102"/>
      <c r="U2013" s="102"/>
      <c r="V2013" s="102"/>
      <c r="W2013" s="102"/>
      <c r="X2013" s="102"/>
      <c r="Y2013" s="102"/>
      <c r="Z2013" s="102"/>
      <c r="AA2013" s="102"/>
      <c r="AB2013" s="102"/>
      <c r="AC2013" s="102"/>
      <c r="AD2013" s="102"/>
      <c r="AE2013" s="102"/>
      <c r="AF2013" s="102"/>
      <c r="AG2013" s="102"/>
      <c r="AH2013" s="102"/>
      <c r="AI2013" s="102"/>
      <c r="AJ2013" s="102"/>
      <c r="AK2013" s="102"/>
      <c r="AL2013" s="102"/>
      <c r="AM2013" s="102"/>
      <c r="AN2013" s="102"/>
      <c r="AO2013" s="102"/>
      <c r="AP2013" s="102"/>
      <c r="AQ2013" s="102"/>
      <c r="AR2013" s="102"/>
      <c r="AS2013" s="102"/>
      <c r="AT2013" s="102"/>
      <c r="AU2013" s="102"/>
      <c r="AV2013" s="102"/>
      <c r="AW2013" s="102"/>
      <c r="AX2013" s="102"/>
      <c r="AY2013" s="102"/>
      <c r="AZ2013" s="102"/>
      <c r="BA2013" s="102"/>
      <c r="BB2013" s="102"/>
      <c r="BC2013" s="102"/>
      <c r="BD2013" s="100"/>
      <c r="BE2013" s="102"/>
      <c r="BF2013" s="102"/>
      <c r="BG2013" s="102"/>
      <c r="BH2013" s="102"/>
      <c r="BI2013" s="100"/>
      <c r="BJ2013" s="102"/>
      <c r="BK2013" s="102"/>
      <c r="BL2013" s="102"/>
      <c r="BM2013" s="102"/>
      <c r="BN2013" s="102"/>
      <c r="BO2013" s="102"/>
      <c r="BP2013" s="102"/>
      <c r="BQ2013" s="102"/>
      <c r="BR2013" s="102"/>
      <c r="BS2013" s="102"/>
      <c r="BT2013" s="102"/>
      <c r="BU2013" s="102"/>
      <c r="BV2013" s="102"/>
      <c r="BW2013" s="102"/>
      <c r="BX2013" s="102"/>
      <c r="BY2013" s="102"/>
      <c r="BZ2013" s="102"/>
      <c r="CA2013" s="102"/>
      <c r="CB2013" s="102"/>
      <c r="CC2013" s="102"/>
      <c r="CD2013" s="102"/>
      <c r="CE2013" s="102"/>
      <c r="CF2013" s="102"/>
      <c r="CG2013" s="102"/>
      <c r="CH2013" s="102"/>
      <c r="CI2013" s="102"/>
      <c r="CJ2013" s="102"/>
      <c r="CK2013" s="102"/>
      <c r="CL2013" s="102"/>
      <c r="CM2013" s="102"/>
      <c r="CN2013" s="102"/>
      <c r="CO2013" s="102"/>
      <c r="CP2013" s="102"/>
      <c r="CQ2013" s="102"/>
      <c r="CR2013" s="102"/>
      <c r="CS2013" s="102"/>
      <c r="CT2013" s="102"/>
      <c r="CU2013" s="102"/>
      <c r="CV2013" s="102"/>
      <c r="CW2013" s="102"/>
      <c r="CX2013" s="102"/>
      <c r="CY2013" s="102"/>
      <c r="CZ2013" s="102"/>
      <c r="DA2013" s="102"/>
      <c r="DB2013" s="100">
        <f>SUM(DB2008:DB2012)</f>
        <v>24</v>
      </c>
      <c r="DC2013" s="100">
        <f t="shared" ref="DC2013:DX2013" si="137">SUM(DC2008:DC2012)</f>
        <v>27</v>
      </c>
      <c r="DD2013" s="100">
        <f t="shared" si="137"/>
        <v>37</v>
      </c>
      <c r="DE2013" s="100">
        <f t="shared" si="137"/>
        <v>51</v>
      </c>
      <c r="DF2013" s="100">
        <f t="shared" si="137"/>
        <v>51</v>
      </c>
      <c r="DG2013" s="100">
        <f t="shared" si="137"/>
        <v>55</v>
      </c>
      <c r="DH2013" s="100">
        <f t="shared" si="137"/>
        <v>49</v>
      </c>
      <c r="DI2013" s="100">
        <f t="shared" si="137"/>
        <v>62</v>
      </c>
      <c r="DJ2013" s="100">
        <f t="shared" si="137"/>
        <v>69</v>
      </c>
      <c r="DK2013" s="100">
        <f t="shared" si="137"/>
        <v>164.2</v>
      </c>
      <c r="DL2013" s="100">
        <f t="shared" si="137"/>
        <v>206.29900000000001</v>
      </c>
      <c r="DM2013" s="100">
        <f t="shared" si="137"/>
        <v>297.774</v>
      </c>
      <c r="DN2013" s="100">
        <f t="shared" si="137"/>
        <v>454.58699999999999</v>
      </c>
      <c r="DO2013" s="100">
        <f t="shared" si="137"/>
        <v>579.53599999999994</v>
      </c>
      <c r="DP2013" s="100">
        <f t="shared" si="137"/>
        <v>829.65</v>
      </c>
      <c r="DQ2013" s="100">
        <f t="shared" si="137"/>
        <v>1062.0509999999999</v>
      </c>
      <c r="DR2013" s="100">
        <f t="shared" si="137"/>
        <v>1493.2840000000001</v>
      </c>
      <c r="DS2013" s="100">
        <f t="shared" si="137"/>
        <v>1837.712</v>
      </c>
      <c r="DT2013" s="100">
        <f t="shared" si="137"/>
        <v>2266.768</v>
      </c>
      <c r="DU2013" s="100">
        <f t="shared" si="137"/>
        <v>2461.7529999999997</v>
      </c>
      <c r="DV2013" s="100">
        <f t="shared" si="137"/>
        <v>2842.8429999999998</v>
      </c>
      <c r="DW2013" s="100">
        <f t="shared" si="137"/>
        <v>2489.712</v>
      </c>
      <c r="DX2013" s="100">
        <f t="shared" si="137"/>
        <v>2938.8820000000001</v>
      </c>
      <c r="DY2013" s="102"/>
      <c r="DZ2013" s="102"/>
      <c r="EA2013" s="102"/>
      <c r="EB2013" s="102"/>
      <c r="EC2013" s="102"/>
      <c r="ED2013" s="102"/>
      <c r="EE2013" s="102"/>
      <c r="EF2013" s="102"/>
      <c r="EG2013" s="102"/>
      <c r="EH2013" s="102"/>
      <c r="EI2013" s="102"/>
      <c r="EJ2013" s="102"/>
      <c r="EK2013" s="102"/>
      <c r="EL2013" s="102"/>
      <c r="EM2013" s="102"/>
      <c r="EN2013" s="102"/>
      <c r="EO2013" s="102"/>
      <c r="EP2013" s="102"/>
      <c r="EQ2013" s="102"/>
      <c r="ER2013" s="102"/>
      <c r="ES2013" s="102"/>
      <c r="ET2013" s="102"/>
      <c r="EU2013" s="102"/>
      <c r="EV2013" s="102"/>
      <c r="EW2013" s="102"/>
      <c r="EX2013" s="102"/>
      <c r="EY2013" s="102"/>
      <c r="EZ2013" s="102"/>
      <c r="FA2013" s="102"/>
      <c r="FB2013" s="102"/>
      <c r="FC2013" s="102"/>
      <c r="FD2013" s="102"/>
      <c r="FE2013" s="102"/>
      <c r="FF2013" s="102"/>
      <c r="FG2013" s="102"/>
      <c r="FH2013" s="102"/>
      <c r="FI2013" s="102"/>
      <c r="FJ2013" s="102"/>
      <c r="FK2013" s="102"/>
      <c r="FL2013" s="102"/>
      <c r="FM2013" s="102"/>
      <c r="FN2013" s="102"/>
      <c r="FO2013" s="102"/>
      <c r="FP2013" s="102"/>
      <c r="FQ2013" s="102"/>
      <c r="FR2013" s="102"/>
      <c r="FS2013" s="102"/>
      <c r="FT2013" s="102"/>
      <c r="FU2013" s="102"/>
      <c r="FV2013" s="102"/>
      <c r="FW2013" s="102"/>
      <c r="FX2013" s="102"/>
      <c r="FY2013" s="102"/>
      <c r="FZ2013" s="102"/>
      <c r="GA2013" s="102"/>
      <c r="GB2013" s="102"/>
      <c r="GC2013" s="102"/>
      <c r="GD2013" s="102"/>
      <c r="GE2013" s="102"/>
      <c r="GF2013" s="102"/>
      <c r="GG2013" s="102"/>
      <c r="GH2013" s="102"/>
      <c r="GI2013" s="102"/>
      <c r="GJ2013" s="102"/>
      <c r="GK2013" s="102"/>
      <c r="GL2013" s="102"/>
      <c r="GM2013" s="102"/>
      <c r="GN2013" s="102"/>
      <c r="GO2013" s="102"/>
      <c r="GP2013" s="102"/>
      <c r="GQ2013" s="102"/>
      <c r="GR2013" s="102"/>
      <c r="GS2013" s="102"/>
      <c r="GT2013" s="102"/>
      <c r="GU2013" s="102"/>
      <c r="GV2013" s="102"/>
      <c r="GW2013" s="102"/>
      <c r="GX2013" s="102"/>
    </row>
    <row r="2014" spans="1:206" hidden="1">
      <c r="A2014" s="101" t="s">
        <v>2737</v>
      </c>
      <c r="B2014" s="96" t="s">
        <v>2730</v>
      </c>
      <c r="C2014" s="35" t="s">
        <v>714</v>
      </c>
      <c r="D2014" s="95" t="s">
        <v>2704</v>
      </c>
      <c r="E2014" s="101" t="s">
        <v>2750</v>
      </c>
      <c r="F2014" s="107">
        <v>0</v>
      </c>
      <c r="G2014" s="107"/>
      <c r="H2014" s="107"/>
      <c r="I2014" s="107"/>
      <c r="J2014" s="107"/>
      <c r="K2014" s="107"/>
      <c r="L2014" s="107"/>
      <c r="M2014" s="107"/>
      <c r="N2014" s="107"/>
      <c r="O2014" s="107"/>
      <c r="P2014" s="107"/>
      <c r="Q2014" s="107"/>
      <c r="R2014" s="107"/>
      <c r="S2014" s="107"/>
      <c r="T2014" s="107"/>
      <c r="U2014" s="107"/>
      <c r="V2014" s="107"/>
      <c r="W2014" s="107"/>
      <c r="X2014" s="107"/>
      <c r="Y2014" s="107"/>
      <c r="Z2014" s="107"/>
      <c r="AA2014" s="107"/>
      <c r="AB2014" s="107"/>
      <c r="AC2014" s="107"/>
      <c r="AD2014" s="107"/>
      <c r="AE2014" s="107"/>
      <c r="AF2014" s="107"/>
      <c r="AG2014" s="107"/>
      <c r="AH2014" s="107"/>
      <c r="AI2014" s="107"/>
      <c r="AJ2014" s="107"/>
      <c r="AK2014" s="107"/>
      <c r="AL2014" s="107"/>
      <c r="AM2014" s="107"/>
      <c r="AN2014" s="107"/>
      <c r="AO2014" s="107"/>
      <c r="AP2014" s="107"/>
      <c r="AQ2014" s="107"/>
      <c r="AR2014" s="107"/>
      <c r="AS2014" s="107"/>
      <c r="AT2014" s="107"/>
      <c r="AU2014" s="107"/>
      <c r="AV2014" s="107"/>
      <c r="AW2014" s="107"/>
      <c r="AX2014" s="107"/>
      <c r="AY2014" s="107"/>
      <c r="AZ2014" s="107"/>
      <c r="BA2014" s="107"/>
      <c r="BB2014" s="107"/>
      <c r="BC2014" s="107"/>
      <c r="BD2014" s="108"/>
      <c r="BE2014" s="107"/>
      <c r="BF2014" s="107"/>
      <c r="BG2014" s="107"/>
      <c r="BH2014" s="107"/>
      <c r="BI2014" s="108"/>
      <c r="BJ2014" s="107"/>
      <c r="BK2014" s="107"/>
      <c r="BL2014" s="107"/>
      <c r="BM2014" s="107"/>
      <c r="BN2014" s="107"/>
      <c r="BO2014" s="107"/>
      <c r="BP2014" s="107"/>
      <c r="BQ2014" s="107"/>
      <c r="BR2014" s="107"/>
      <c r="BS2014" s="107"/>
      <c r="BT2014" s="107"/>
      <c r="BU2014" s="107"/>
      <c r="BV2014" s="107"/>
      <c r="BW2014" s="107"/>
      <c r="BX2014" s="107"/>
      <c r="BY2014" s="107"/>
      <c r="BZ2014" s="107"/>
      <c r="CA2014" s="107"/>
      <c r="CB2014" s="107"/>
      <c r="CC2014" s="107"/>
      <c r="CD2014" s="107"/>
      <c r="CE2014" s="107"/>
      <c r="CF2014" s="107"/>
      <c r="CG2014" s="107"/>
      <c r="CH2014" s="107"/>
      <c r="CI2014" s="107"/>
      <c r="CJ2014" s="107"/>
      <c r="CK2014" s="107"/>
      <c r="CL2014" s="107"/>
      <c r="CM2014" s="107"/>
      <c r="CN2014" s="107"/>
      <c r="CO2014" s="107"/>
      <c r="CP2014" s="107"/>
      <c r="CQ2014" s="107"/>
      <c r="CR2014" s="107"/>
      <c r="CS2014" s="107"/>
      <c r="CT2014" s="107"/>
      <c r="CU2014" s="107"/>
      <c r="CV2014" s="107"/>
      <c r="CW2014" s="107"/>
      <c r="CX2014" s="107"/>
      <c r="CY2014" s="107"/>
      <c r="CZ2014" s="107"/>
      <c r="DA2014" s="107"/>
      <c r="DB2014" s="118">
        <f t="shared" ref="DB2014:DX2014" si="138">DB2002*0.000086+DB2008*0.00002388</f>
        <v>1.0017279999999999E-3</v>
      </c>
      <c r="DC2014" s="118">
        <f t="shared" si="138"/>
        <v>1.270822E-3</v>
      </c>
      <c r="DD2014" s="118">
        <f t="shared" si="138"/>
        <v>1.5053440000000003E-3</v>
      </c>
      <c r="DE2014" s="118">
        <f t="shared" si="138"/>
        <v>1.7996359999999999E-3</v>
      </c>
      <c r="DF2014" s="118">
        <f t="shared" si="138"/>
        <v>2.1741659999999999E-3</v>
      </c>
      <c r="DG2014" s="118">
        <f t="shared" si="138"/>
        <v>2.6061439999999999E-3</v>
      </c>
      <c r="DH2014" s="118">
        <f t="shared" si="138"/>
        <v>3.2354060000000001E-3</v>
      </c>
      <c r="DI2014" s="118">
        <f t="shared" si="138"/>
        <v>3.9117100000000005E-3</v>
      </c>
      <c r="DJ2014" s="118">
        <f t="shared" si="138"/>
        <v>4.6772820000000005E-3</v>
      </c>
      <c r="DK2014" s="118">
        <f t="shared" si="138"/>
        <v>5.3403420000000005E-3</v>
      </c>
      <c r="DL2014" s="118">
        <f t="shared" si="138"/>
        <v>8.0509759999999996E-3</v>
      </c>
      <c r="DM2014" s="118">
        <f t="shared" si="138"/>
        <v>3.8096108000000004E-2</v>
      </c>
      <c r="DN2014" s="118">
        <f t="shared" si="138"/>
        <v>7.3079704000000009E-2</v>
      </c>
      <c r="DO2014" s="118">
        <f t="shared" si="138"/>
        <v>4.3028466000000001E-2</v>
      </c>
      <c r="DP2014" s="118">
        <f t="shared" si="138"/>
        <v>0.15089491200000002</v>
      </c>
      <c r="DQ2014" s="118">
        <f t="shared" si="138"/>
        <v>0.26101283800000002</v>
      </c>
      <c r="DR2014" s="118">
        <f t="shared" si="138"/>
        <v>0.41609027400000004</v>
      </c>
      <c r="DS2014" s="118">
        <f t="shared" si="138"/>
        <v>0.65432369000000001</v>
      </c>
      <c r="DT2014" s="118">
        <f t="shared" si="138"/>
        <v>0.85238641999999998</v>
      </c>
      <c r="DU2014" s="118">
        <f t="shared" si="138"/>
        <v>1.1061622720000002</v>
      </c>
      <c r="DV2014" s="118">
        <f t="shared" si="138"/>
        <v>1.4693996120000001</v>
      </c>
      <c r="DW2014" s="118">
        <f t="shared" si="138"/>
        <v>1.7784715719999999</v>
      </c>
      <c r="DX2014" s="118">
        <f t="shared" si="138"/>
        <v>1.9004181099999999</v>
      </c>
      <c r="DY2014" s="118"/>
      <c r="DZ2014" s="118"/>
      <c r="EA2014" s="118"/>
      <c r="EB2014" s="118"/>
      <c r="EC2014" s="118"/>
      <c r="ED2014" s="118"/>
      <c r="EE2014" s="118"/>
      <c r="EF2014" s="118"/>
      <c r="EG2014" s="118"/>
      <c r="EH2014" s="118"/>
      <c r="EI2014" s="118"/>
      <c r="EJ2014" s="118"/>
      <c r="EK2014" s="118"/>
      <c r="EL2014" s="118"/>
      <c r="EM2014" s="118"/>
      <c r="EN2014" s="118"/>
      <c r="EO2014" s="118"/>
      <c r="EP2014" s="118"/>
      <c r="EQ2014" s="118"/>
      <c r="ER2014" s="118"/>
      <c r="ES2014" s="118"/>
      <c r="ET2014" s="118"/>
      <c r="EU2014" s="118"/>
      <c r="EV2014" s="118"/>
      <c r="EW2014" s="118"/>
      <c r="EX2014" s="118"/>
      <c r="EY2014" s="118"/>
      <c r="EZ2014" s="118"/>
      <c r="FA2014" s="107"/>
      <c r="FB2014" s="107"/>
      <c r="FC2014" s="107"/>
      <c r="FD2014" s="107"/>
      <c r="FE2014" s="107"/>
      <c r="FF2014" s="107"/>
      <c r="FG2014" s="107"/>
      <c r="FH2014" s="107"/>
      <c r="FI2014" s="107"/>
      <c r="FJ2014" s="107"/>
      <c r="FK2014" s="107"/>
      <c r="FL2014" s="107"/>
      <c r="FM2014" s="107"/>
      <c r="FN2014" s="107"/>
      <c r="FO2014" s="107"/>
      <c r="FP2014" s="107"/>
      <c r="FQ2014" s="107"/>
      <c r="FR2014" s="107"/>
      <c r="FS2014" s="107"/>
      <c r="FT2014" s="107"/>
      <c r="FU2014" s="107"/>
      <c r="FV2014" s="107"/>
      <c r="FW2014" s="107"/>
      <c r="FX2014" s="107"/>
      <c r="FY2014" s="107"/>
      <c r="FZ2014" s="107"/>
      <c r="GA2014" s="107"/>
      <c r="GB2014" s="107"/>
      <c r="GC2014" s="107"/>
      <c r="GD2014" s="107"/>
      <c r="GE2014" s="107"/>
      <c r="GF2014" s="107"/>
      <c r="GG2014" s="107"/>
      <c r="GH2014" s="107"/>
      <c r="GI2014" s="107"/>
      <c r="GJ2014" s="107"/>
      <c r="GK2014" s="107"/>
      <c r="GL2014" s="107"/>
      <c r="GM2014" s="107"/>
      <c r="GN2014" s="107"/>
      <c r="GO2014" s="107"/>
      <c r="GP2014" s="107"/>
      <c r="GQ2014" s="107"/>
      <c r="GR2014" s="107"/>
      <c r="GS2014" s="107"/>
      <c r="GT2014" s="107"/>
      <c r="GU2014" s="107"/>
      <c r="GV2014" s="107"/>
      <c r="GW2014" s="107"/>
      <c r="GX2014" s="107"/>
    </row>
    <row r="2015" spans="1:206" hidden="1">
      <c r="A2015" s="101" t="s">
        <v>2737</v>
      </c>
      <c r="B2015" s="96" t="s">
        <v>2730</v>
      </c>
      <c r="C2015" s="35" t="s">
        <v>714</v>
      </c>
      <c r="D2015" s="95" t="s">
        <v>2704</v>
      </c>
      <c r="E2015" s="101" t="s">
        <v>2751</v>
      </c>
      <c r="F2015" s="107">
        <v>0</v>
      </c>
      <c r="G2015" s="107"/>
      <c r="H2015" s="107"/>
      <c r="I2015" s="107"/>
      <c r="J2015" s="107"/>
      <c r="K2015" s="107"/>
      <c r="L2015" s="107"/>
      <c r="M2015" s="107"/>
      <c r="N2015" s="107"/>
      <c r="O2015" s="107"/>
      <c r="P2015" s="107"/>
      <c r="Q2015" s="107"/>
      <c r="R2015" s="107"/>
      <c r="S2015" s="107"/>
      <c r="T2015" s="107"/>
      <c r="U2015" s="107"/>
      <c r="V2015" s="107"/>
      <c r="W2015" s="107"/>
      <c r="X2015" s="107"/>
      <c r="Y2015" s="107"/>
      <c r="Z2015" s="107"/>
      <c r="AA2015" s="107"/>
      <c r="AB2015" s="107"/>
      <c r="AC2015" s="107"/>
      <c r="AD2015" s="107"/>
      <c r="AE2015" s="107"/>
      <c r="AF2015" s="107"/>
      <c r="AG2015" s="107"/>
      <c r="AH2015" s="107"/>
      <c r="AI2015" s="107"/>
      <c r="AJ2015" s="107"/>
      <c r="AK2015" s="107"/>
      <c r="AL2015" s="107"/>
      <c r="AM2015" s="107"/>
      <c r="AN2015" s="107"/>
      <c r="AO2015" s="107"/>
      <c r="AP2015" s="107"/>
      <c r="AQ2015" s="107"/>
      <c r="AR2015" s="107"/>
      <c r="AS2015" s="107"/>
      <c r="AT2015" s="107"/>
      <c r="AU2015" s="107"/>
      <c r="AV2015" s="107"/>
      <c r="AW2015" s="107"/>
      <c r="AX2015" s="107"/>
      <c r="AY2015" s="107"/>
      <c r="AZ2015" s="107"/>
      <c r="BA2015" s="107"/>
      <c r="BB2015" s="107"/>
      <c r="BC2015" s="107"/>
      <c r="BD2015" s="108"/>
      <c r="BE2015" s="107"/>
      <c r="BF2015" s="107"/>
      <c r="BG2015" s="107"/>
      <c r="BH2015" s="107"/>
      <c r="BI2015" s="108"/>
      <c r="BJ2015" s="107"/>
      <c r="BK2015" s="107"/>
      <c r="BL2015" s="107"/>
      <c r="BM2015" s="107"/>
      <c r="BN2015" s="107"/>
      <c r="BO2015" s="107"/>
      <c r="BP2015" s="107"/>
      <c r="BQ2015" s="107"/>
      <c r="BR2015" s="107"/>
      <c r="BS2015" s="107"/>
      <c r="BT2015" s="107"/>
      <c r="BU2015" s="107"/>
      <c r="BV2015" s="107"/>
      <c r="BW2015" s="107"/>
      <c r="BX2015" s="107"/>
      <c r="BY2015" s="107"/>
      <c r="BZ2015" s="107"/>
      <c r="CA2015" s="107"/>
      <c r="CB2015" s="107"/>
      <c r="CC2015" s="107"/>
      <c r="CD2015" s="107"/>
      <c r="CE2015" s="107"/>
      <c r="CF2015" s="107"/>
      <c r="CG2015" s="107"/>
      <c r="CH2015" s="107"/>
      <c r="CI2015" s="107"/>
      <c r="CJ2015" s="107"/>
      <c r="CK2015" s="107"/>
      <c r="CL2015" s="107"/>
      <c r="CM2015" s="107"/>
      <c r="CN2015" s="107"/>
      <c r="CO2015" s="107"/>
      <c r="CP2015" s="107"/>
      <c r="CQ2015" s="107"/>
      <c r="CR2015" s="107"/>
      <c r="CS2015" s="107"/>
      <c r="CT2015" s="107"/>
      <c r="CU2015" s="107"/>
      <c r="CV2015" s="107"/>
      <c r="CW2015" s="107"/>
      <c r="CX2015" s="107"/>
      <c r="CY2015" s="107"/>
      <c r="CZ2015" s="107"/>
      <c r="DA2015" s="107"/>
      <c r="DB2015" s="118">
        <f t="shared" ref="DB2015:DX2015" si="139">DB2003*0.000086+DB2009*0.00002388</f>
        <v>3.4693260000000004E-2</v>
      </c>
      <c r="DC2015" s="118">
        <f t="shared" si="139"/>
        <v>5.2396876000000002E-2</v>
      </c>
      <c r="DD2015" s="118">
        <f t="shared" si="139"/>
        <v>6.3366348000000003E-2</v>
      </c>
      <c r="DE2015" s="118">
        <f t="shared" si="139"/>
        <v>8.3193734000000005E-2</v>
      </c>
      <c r="DF2015" s="118">
        <f t="shared" si="139"/>
        <v>0.10724750400000001</v>
      </c>
      <c r="DG2015" s="118">
        <f t="shared" si="139"/>
        <v>0.13867938599999999</v>
      </c>
      <c r="DH2015" s="118">
        <f t="shared" si="139"/>
        <v>0.17131114</v>
      </c>
      <c r="DI2015" s="118">
        <f t="shared" si="139"/>
        <v>0.20293858600000003</v>
      </c>
      <c r="DJ2015" s="118">
        <f t="shared" si="139"/>
        <v>0.24813063999999999</v>
      </c>
      <c r="DK2015" s="118">
        <f t="shared" si="139"/>
        <v>0.325786662</v>
      </c>
      <c r="DL2015" s="118">
        <f t="shared" si="139"/>
        <v>0.46126762200000004</v>
      </c>
      <c r="DM2015" s="118">
        <f t="shared" si="139"/>
        <v>0.732441962</v>
      </c>
      <c r="DN2015" s="118">
        <f t="shared" si="139"/>
        <v>1.2222257220000001</v>
      </c>
      <c r="DO2015" s="118">
        <f t="shared" si="139"/>
        <v>2.3565934140000002</v>
      </c>
      <c r="DP2015" s="118">
        <f t="shared" si="139"/>
        <v>4.8437367199999999</v>
      </c>
      <c r="DQ2015" s="118">
        <f t="shared" si="139"/>
        <v>7.7750536859999997</v>
      </c>
      <c r="DR2015" s="118">
        <f t="shared" si="139"/>
        <v>11.929451558000002</v>
      </c>
      <c r="DS2015" s="118">
        <f t="shared" si="139"/>
        <v>18.381988386</v>
      </c>
      <c r="DT2015" s="118">
        <f t="shared" si="139"/>
        <v>26.201131692000001</v>
      </c>
      <c r="DU2015" s="118">
        <f t="shared" si="139"/>
        <v>33.300934448</v>
      </c>
      <c r="DV2015" s="118">
        <f t="shared" si="139"/>
        <v>39.922651680000001</v>
      </c>
      <c r="DW2015" s="118">
        <f t="shared" si="139"/>
        <v>49.856763487999999</v>
      </c>
      <c r="DX2015" s="118">
        <f t="shared" si="139"/>
        <v>62.033847487999999</v>
      </c>
      <c r="DY2015" s="118"/>
      <c r="DZ2015" s="118"/>
      <c r="EA2015" s="118"/>
      <c r="EB2015" s="118"/>
      <c r="EC2015" s="118"/>
      <c r="ED2015" s="118"/>
      <c r="EE2015" s="118"/>
      <c r="EF2015" s="118"/>
      <c r="EG2015" s="118"/>
      <c r="EH2015" s="118"/>
      <c r="EI2015" s="118"/>
      <c r="EJ2015" s="118"/>
      <c r="EK2015" s="118"/>
      <c r="EL2015" s="118"/>
      <c r="EM2015" s="118"/>
      <c r="EN2015" s="118"/>
      <c r="EO2015" s="118"/>
      <c r="EP2015" s="118"/>
      <c r="EQ2015" s="118"/>
      <c r="ER2015" s="118"/>
      <c r="ES2015" s="118"/>
      <c r="ET2015" s="118"/>
      <c r="EU2015" s="118"/>
      <c r="EV2015" s="118"/>
      <c r="EW2015" s="118"/>
      <c r="EX2015" s="118"/>
      <c r="EY2015" s="118"/>
      <c r="EZ2015" s="118"/>
      <c r="FA2015" s="107"/>
      <c r="FB2015" s="107"/>
      <c r="FC2015" s="107"/>
      <c r="FD2015" s="107"/>
      <c r="FE2015" s="107"/>
      <c r="FF2015" s="107"/>
      <c r="FG2015" s="107"/>
      <c r="FH2015" s="107"/>
      <c r="FI2015" s="107"/>
      <c r="FJ2015" s="107"/>
      <c r="FK2015" s="107"/>
      <c r="FL2015" s="107"/>
      <c r="FM2015" s="107"/>
      <c r="FN2015" s="107"/>
      <c r="FO2015" s="107"/>
      <c r="FP2015" s="107"/>
      <c r="FQ2015" s="107"/>
      <c r="FR2015" s="107"/>
      <c r="FS2015" s="107"/>
      <c r="FT2015" s="107"/>
      <c r="FU2015" s="107"/>
      <c r="FV2015" s="107"/>
      <c r="FW2015" s="107"/>
      <c r="FX2015" s="107"/>
      <c r="FY2015" s="107"/>
      <c r="FZ2015" s="107"/>
      <c r="GA2015" s="107"/>
      <c r="GB2015" s="107"/>
      <c r="GC2015" s="107"/>
      <c r="GD2015" s="107"/>
      <c r="GE2015" s="107"/>
      <c r="GF2015" s="107"/>
      <c r="GG2015" s="107"/>
      <c r="GH2015" s="107"/>
      <c r="GI2015" s="107"/>
      <c r="GJ2015" s="107"/>
      <c r="GK2015" s="107"/>
      <c r="GL2015" s="107"/>
      <c r="GM2015" s="107"/>
      <c r="GN2015" s="107"/>
      <c r="GO2015" s="107"/>
      <c r="GP2015" s="107"/>
      <c r="GQ2015" s="107"/>
      <c r="GR2015" s="107"/>
      <c r="GS2015" s="107"/>
      <c r="GT2015" s="107"/>
      <c r="GU2015" s="107"/>
      <c r="GV2015" s="107"/>
      <c r="GW2015" s="107"/>
      <c r="GX2015" s="107"/>
    </row>
    <row r="2016" spans="1:206" hidden="1">
      <c r="A2016" s="101" t="s">
        <v>2737</v>
      </c>
      <c r="B2016" s="96" t="s">
        <v>2730</v>
      </c>
      <c r="C2016" s="35" t="s">
        <v>714</v>
      </c>
      <c r="D2016" s="95" t="s">
        <v>2704</v>
      </c>
      <c r="E2016" s="101" t="s">
        <v>2752</v>
      </c>
      <c r="F2016" s="107">
        <v>0</v>
      </c>
      <c r="G2016" s="107"/>
      <c r="H2016" s="107"/>
      <c r="I2016" s="107"/>
      <c r="J2016" s="107"/>
      <c r="K2016" s="107"/>
      <c r="L2016" s="107"/>
      <c r="M2016" s="107"/>
      <c r="N2016" s="107"/>
      <c r="O2016" s="107"/>
      <c r="P2016" s="107"/>
      <c r="Q2016" s="107"/>
      <c r="R2016" s="107"/>
      <c r="S2016" s="107"/>
      <c r="T2016" s="107"/>
      <c r="U2016" s="107"/>
      <c r="V2016" s="107"/>
      <c r="W2016" s="107"/>
      <c r="X2016" s="107"/>
      <c r="Y2016" s="107"/>
      <c r="Z2016" s="107"/>
      <c r="AA2016" s="107"/>
      <c r="AB2016" s="107"/>
      <c r="AC2016" s="107"/>
      <c r="AD2016" s="107"/>
      <c r="AE2016" s="107"/>
      <c r="AF2016" s="107"/>
      <c r="AG2016" s="107"/>
      <c r="AH2016" s="107"/>
      <c r="AI2016" s="107"/>
      <c r="AJ2016" s="107"/>
      <c r="AK2016" s="107"/>
      <c r="AL2016" s="107"/>
      <c r="AM2016" s="107"/>
      <c r="AN2016" s="107"/>
      <c r="AO2016" s="107"/>
      <c r="AP2016" s="107"/>
      <c r="AQ2016" s="107"/>
      <c r="AR2016" s="107"/>
      <c r="AS2016" s="107"/>
      <c r="AT2016" s="107"/>
      <c r="AU2016" s="107"/>
      <c r="AV2016" s="107"/>
      <c r="AW2016" s="107"/>
      <c r="AX2016" s="107"/>
      <c r="AY2016" s="107"/>
      <c r="AZ2016" s="107"/>
      <c r="BA2016" s="107"/>
      <c r="BB2016" s="107"/>
      <c r="BC2016" s="107"/>
      <c r="BD2016" s="108"/>
      <c r="BE2016" s="107"/>
      <c r="BF2016" s="107"/>
      <c r="BG2016" s="107"/>
      <c r="BH2016" s="107"/>
      <c r="BI2016" s="108"/>
      <c r="BJ2016" s="107"/>
      <c r="BK2016" s="107"/>
      <c r="BL2016" s="107"/>
      <c r="BM2016" s="107"/>
      <c r="BN2016" s="107"/>
      <c r="BO2016" s="107"/>
      <c r="BP2016" s="107"/>
      <c r="BQ2016" s="107"/>
      <c r="BR2016" s="107"/>
      <c r="BS2016" s="107"/>
      <c r="BT2016" s="107"/>
      <c r="BU2016" s="107"/>
      <c r="BV2016" s="107"/>
      <c r="BW2016" s="107"/>
      <c r="BX2016" s="107"/>
      <c r="BY2016" s="107"/>
      <c r="BZ2016" s="107"/>
      <c r="CA2016" s="107"/>
      <c r="CB2016" s="107"/>
      <c r="CC2016" s="107"/>
      <c r="CD2016" s="107"/>
      <c r="CE2016" s="107"/>
      <c r="CF2016" s="107"/>
      <c r="CG2016" s="107"/>
      <c r="CH2016" s="107"/>
      <c r="CI2016" s="107"/>
      <c r="CJ2016" s="107"/>
      <c r="CK2016" s="107"/>
      <c r="CL2016" s="107"/>
      <c r="CM2016" s="107"/>
      <c r="CN2016" s="107"/>
      <c r="CO2016" s="107"/>
      <c r="CP2016" s="107"/>
      <c r="CQ2016" s="107"/>
      <c r="CR2016" s="107"/>
      <c r="CS2016" s="107"/>
      <c r="CT2016" s="107"/>
      <c r="CU2016" s="107"/>
      <c r="CV2016" s="107"/>
      <c r="CW2016" s="107"/>
      <c r="CX2016" s="107"/>
      <c r="CY2016" s="107"/>
      <c r="CZ2016" s="107"/>
      <c r="DA2016" s="107"/>
      <c r="DB2016" s="118">
        <f t="shared" ref="DB2016:DX2016" si="140">DB2004*0.000086+DB2010*0.00002388</f>
        <v>4.3000000000000003E-6</v>
      </c>
      <c r="DC2016" s="118">
        <f t="shared" si="140"/>
        <v>1.8662000000000002E-5</v>
      </c>
      <c r="DD2016" s="118">
        <f t="shared" si="140"/>
        <v>3.3454000000000002E-5</v>
      </c>
      <c r="DE2016" s="118">
        <f t="shared" si="140"/>
        <v>4.9277999999999998E-5</v>
      </c>
      <c r="DF2016" s="118">
        <f t="shared" si="140"/>
        <v>9.2422000000000004E-5</v>
      </c>
      <c r="DG2016" s="118">
        <f t="shared" si="140"/>
        <v>2.0625799999999999E-4</v>
      </c>
      <c r="DH2016" s="118">
        <f t="shared" si="140"/>
        <v>2.55794E-4</v>
      </c>
      <c r="DI2016" s="118">
        <f t="shared" si="140"/>
        <v>4.5471200000000002E-4</v>
      </c>
      <c r="DJ2016" s="118">
        <f t="shared" si="140"/>
        <v>1.5883640000000001E-3</v>
      </c>
      <c r="DK2016" s="118">
        <f t="shared" si="140"/>
        <v>8.7867940000000005E-3</v>
      </c>
      <c r="DL2016" s="118">
        <f t="shared" si="140"/>
        <v>5.7525748000000008E-2</v>
      </c>
      <c r="DM2016" s="118">
        <f t="shared" si="140"/>
        <v>0.23978285399999999</v>
      </c>
      <c r="DN2016" s="118">
        <f t="shared" si="140"/>
        <v>0.33407316800000003</v>
      </c>
      <c r="DO2016" s="118">
        <f t="shared" si="140"/>
        <v>0.45808611000000005</v>
      </c>
      <c r="DP2016" s="118">
        <f t="shared" si="140"/>
        <v>0.59809367999999996</v>
      </c>
      <c r="DQ2016" s="118">
        <f t="shared" si="140"/>
        <v>0.66973262599999994</v>
      </c>
      <c r="DR2016" s="118">
        <f t="shared" si="140"/>
        <v>0.67104117399999996</v>
      </c>
      <c r="DS2016" s="118">
        <f t="shared" si="140"/>
        <v>0.73311763600000002</v>
      </c>
      <c r="DT2016" s="118">
        <f t="shared" si="140"/>
        <v>0.83979433000000003</v>
      </c>
      <c r="DU2016" s="118">
        <f t="shared" si="140"/>
        <v>1.1907346776800001</v>
      </c>
      <c r="DV2016" s="118">
        <f t="shared" si="140"/>
        <v>1.7796339811599999</v>
      </c>
      <c r="DW2016" s="118">
        <f t="shared" si="140"/>
        <v>2.1222566281200002</v>
      </c>
      <c r="DX2016" s="118">
        <f t="shared" si="140"/>
        <v>2.8065026081200002</v>
      </c>
      <c r="DY2016" s="118"/>
      <c r="DZ2016" s="118"/>
      <c r="EA2016" s="118"/>
      <c r="EB2016" s="118"/>
      <c r="EC2016" s="118"/>
      <c r="ED2016" s="118"/>
      <c r="EE2016" s="118"/>
      <c r="EF2016" s="118"/>
      <c r="EG2016" s="118"/>
      <c r="EH2016" s="118"/>
      <c r="EI2016" s="118"/>
      <c r="EJ2016" s="118"/>
      <c r="EK2016" s="118"/>
      <c r="EL2016" s="118"/>
      <c r="EM2016" s="118"/>
      <c r="EN2016" s="118"/>
      <c r="EO2016" s="118"/>
      <c r="EP2016" s="118"/>
      <c r="EQ2016" s="118"/>
      <c r="ER2016" s="118"/>
      <c r="ES2016" s="118"/>
      <c r="ET2016" s="118"/>
      <c r="EU2016" s="118"/>
      <c r="EV2016" s="118"/>
      <c r="EW2016" s="118"/>
      <c r="EX2016" s="118"/>
      <c r="EY2016" s="118"/>
      <c r="EZ2016" s="118"/>
      <c r="FA2016" s="107"/>
      <c r="FB2016" s="107"/>
      <c r="FC2016" s="107"/>
      <c r="FD2016" s="107"/>
      <c r="FE2016" s="107"/>
      <c r="FF2016" s="107"/>
      <c r="FG2016" s="107"/>
      <c r="FH2016" s="107"/>
      <c r="FI2016" s="107"/>
      <c r="FJ2016" s="107"/>
      <c r="FK2016" s="107"/>
      <c r="FL2016" s="107"/>
      <c r="FM2016" s="107"/>
      <c r="FN2016" s="107"/>
      <c r="FO2016" s="107"/>
      <c r="FP2016" s="107"/>
      <c r="FQ2016" s="107"/>
      <c r="FR2016" s="107"/>
      <c r="FS2016" s="107"/>
      <c r="FT2016" s="107"/>
      <c r="FU2016" s="107"/>
      <c r="FV2016" s="107"/>
      <c r="FW2016" s="107"/>
      <c r="FX2016" s="107"/>
      <c r="FY2016" s="107"/>
      <c r="FZ2016" s="107"/>
      <c r="GA2016" s="107"/>
      <c r="GB2016" s="107"/>
      <c r="GC2016" s="107"/>
      <c r="GD2016" s="107"/>
      <c r="GE2016" s="107"/>
      <c r="GF2016" s="107"/>
      <c r="GG2016" s="107"/>
      <c r="GH2016" s="107"/>
      <c r="GI2016" s="107"/>
      <c r="GJ2016" s="107"/>
      <c r="GK2016" s="107"/>
      <c r="GL2016" s="107"/>
      <c r="GM2016" s="107"/>
      <c r="GN2016" s="107"/>
      <c r="GO2016" s="107"/>
      <c r="GP2016" s="107"/>
      <c r="GQ2016" s="107"/>
      <c r="GR2016" s="107"/>
      <c r="GS2016" s="107"/>
      <c r="GT2016" s="107"/>
      <c r="GU2016" s="107"/>
      <c r="GV2016" s="107"/>
      <c r="GW2016" s="107"/>
      <c r="GX2016" s="107"/>
    </row>
    <row r="2017" spans="1:206" hidden="1">
      <c r="A2017" s="101" t="s">
        <v>2737</v>
      </c>
      <c r="B2017" s="96" t="s">
        <v>2730</v>
      </c>
      <c r="C2017" s="35" t="s">
        <v>714</v>
      </c>
      <c r="D2017" s="95" t="s">
        <v>2704</v>
      </c>
      <c r="E2017" s="101" t="s">
        <v>2753</v>
      </c>
      <c r="F2017" s="107">
        <v>0</v>
      </c>
      <c r="G2017" s="107"/>
      <c r="H2017" s="107"/>
      <c r="I2017" s="107"/>
      <c r="J2017" s="107"/>
      <c r="K2017" s="107"/>
      <c r="L2017" s="107"/>
      <c r="M2017" s="107"/>
      <c r="N2017" s="107"/>
      <c r="O2017" s="107"/>
      <c r="P2017" s="107"/>
      <c r="Q2017" s="107"/>
      <c r="R2017" s="107"/>
      <c r="S2017" s="107"/>
      <c r="T2017" s="107"/>
      <c r="U2017" s="107"/>
      <c r="V2017" s="107"/>
      <c r="W2017" s="107"/>
      <c r="X2017" s="107"/>
      <c r="Y2017" s="107"/>
      <c r="Z2017" s="107"/>
      <c r="AA2017" s="107"/>
      <c r="AB2017" s="107"/>
      <c r="AC2017" s="107"/>
      <c r="AD2017" s="107"/>
      <c r="AE2017" s="107"/>
      <c r="AF2017" s="107"/>
      <c r="AG2017" s="107"/>
      <c r="AH2017" s="107"/>
      <c r="AI2017" s="107"/>
      <c r="AJ2017" s="107"/>
      <c r="AK2017" s="107"/>
      <c r="AL2017" s="107"/>
      <c r="AM2017" s="107"/>
      <c r="AN2017" s="107"/>
      <c r="AO2017" s="107"/>
      <c r="AP2017" s="107"/>
      <c r="AQ2017" s="107"/>
      <c r="AR2017" s="107"/>
      <c r="AS2017" s="107"/>
      <c r="AT2017" s="107"/>
      <c r="AU2017" s="107"/>
      <c r="AV2017" s="107"/>
      <c r="AW2017" s="107"/>
      <c r="AX2017" s="107"/>
      <c r="AY2017" s="107"/>
      <c r="AZ2017" s="107"/>
      <c r="BA2017" s="107"/>
      <c r="BB2017" s="107"/>
      <c r="BC2017" s="107"/>
      <c r="BD2017" s="108"/>
      <c r="BE2017" s="107"/>
      <c r="BF2017" s="107"/>
      <c r="BG2017" s="107"/>
      <c r="BH2017" s="107"/>
      <c r="BI2017" s="108"/>
      <c r="BJ2017" s="107"/>
      <c r="BK2017" s="107"/>
      <c r="BL2017" s="107"/>
      <c r="BM2017" s="107"/>
      <c r="BN2017" s="107"/>
      <c r="BO2017" s="107"/>
      <c r="BP2017" s="107"/>
      <c r="BQ2017" s="107"/>
      <c r="BR2017" s="107"/>
      <c r="BS2017" s="107"/>
      <c r="BT2017" s="107"/>
      <c r="BU2017" s="107"/>
      <c r="BV2017" s="107"/>
      <c r="BW2017" s="107"/>
      <c r="BX2017" s="107"/>
      <c r="BY2017" s="107"/>
      <c r="BZ2017" s="107"/>
      <c r="CA2017" s="107"/>
      <c r="CB2017" s="107"/>
      <c r="CC2017" s="107"/>
      <c r="CD2017" s="107"/>
      <c r="CE2017" s="107"/>
      <c r="CF2017" s="107"/>
      <c r="CG2017" s="107"/>
      <c r="CH2017" s="107"/>
      <c r="CI2017" s="107"/>
      <c r="CJ2017" s="107"/>
      <c r="CK2017" s="107"/>
      <c r="CL2017" s="107"/>
      <c r="CM2017" s="107"/>
      <c r="CN2017" s="107"/>
      <c r="CO2017" s="107"/>
      <c r="CP2017" s="107"/>
      <c r="CQ2017" s="107"/>
      <c r="CR2017" s="107"/>
      <c r="CS2017" s="107"/>
      <c r="CT2017" s="107"/>
      <c r="CU2017" s="107"/>
      <c r="CV2017" s="107"/>
      <c r="CW2017" s="107"/>
      <c r="CX2017" s="107"/>
      <c r="CY2017" s="107"/>
      <c r="CZ2017" s="107"/>
      <c r="DA2017" s="107"/>
      <c r="DB2017" s="118">
        <f t="shared" ref="DB2017:DX2017" si="141">DB2005*0.000086+DB2011*0.00002388</f>
        <v>1.583948E-3</v>
      </c>
      <c r="DC2017" s="118">
        <f t="shared" si="141"/>
        <v>1.89544E-3</v>
      </c>
      <c r="DD2017" s="118">
        <f t="shared" si="141"/>
        <v>2.056432E-3</v>
      </c>
      <c r="DE2017" s="118">
        <f t="shared" si="141"/>
        <v>2.2615420000000001E-3</v>
      </c>
      <c r="DF2017" s="118">
        <f t="shared" si="141"/>
        <v>2.6671180000000004E-3</v>
      </c>
      <c r="DG2017" s="118">
        <f t="shared" si="141"/>
        <v>2.8493519999999999E-3</v>
      </c>
      <c r="DH2017" s="118">
        <f t="shared" si="141"/>
        <v>3.4370760000000003E-3</v>
      </c>
      <c r="DI2017" s="118">
        <f t="shared" si="141"/>
        <v>3.7391080000000001E-3</v>
      </c>
      <c r="DJ2017" s="118">
        <f t="shared" si="141"/>
        <v>5.1882080000000006E-3</v>
      </c>
      <c r="DK2017" s="118">
        <f t="shared" si="141"/>
        <v>7.0041840000000001E-3</v>
      </c>
      <c r="DL2017" s="118">
        <f t="shared" si="141"/>
        <v>1.0125210000000001E-2</v>
      </c>
      <c r="DM2017" s="118">
        <f t="shared" si="141"/>
        <v>1.6631626E-2</v>
      </c>
      <c r="DN2017" s="118">
        <f t="shared" si="141"/>
        <v>3.6408615999999998E-2</v>
      </c>
      <c r="DO2017" s="118">
        <f t="shared" si="141"/>
        <v>6.1384048000000004E-2</v>
      </c>
      <c r="DP2017" s="118">
        <f t="shared" si="141"/>
        <v>0.125039012</v>
      </c>
      <c r="DQ2017" s="118">
        <f t="shared" si="141"/>
        <v>0.27197491400000001</v>
      </c>
      <c r="DR2017" s="118">
        <f t="shared" si="141"/>
        <v>0.48585605399999998</v>
      </c>
      <c r="DS2017" s="118">
        <f t="shared" si="141"/>
        <v>0.769214014</v>
      </c>
      <c r="DT2017" s="118">
        <f t="shared" si="141"/>
        <v>1.2494981280000002</v>
      </c>
      <c r="DU2017" s="118">
        <f t="shared" si="141"/>
        <v>2.28184875</v>
      </c>
      <c r="DV2017" s="118">
        <f t="shared" si="141"/>
        <v>3.0761874059999998</v>
      </c>
      <c r="DW2017" s="118">
        <f t="shared" si="141"/>
        <v>4.3790548119999997</v>
      </c>
      <c r="DX2017" s="118">
        <f t="shared" si="141"/>
        <v>6.7293636040000004</v>
      </c>
      <c r="DY2017" s="118"/>
      <c r="DZ2017" s="118"/>
      <c r="EA2017" s="118"/>
      <c r="EB2017" s="118"/>
      <c r="EC2017" s="118"/>
      <c r="ED2017" s="118"/>
      <c r="EE2017" s="118"/>
      <c r="EF2017" s="118"/>
      <c r="EG2017" s="118"/>
      <c r="EH2017" s="118"/>
      <c r="EI2017" s="118"/>
      <c r="EJ2017" s="118"/>
      <c r="EK2017" s="118"/>
      <c r="EL2017" s="118"/>
      <c r="EM2017" s="118"/>
      <c r="EN2017" s="118"/>
      <c r="EO2017" s="118"/>
      <c r="EP2017" s="118"/>
      <c r="EQ2017" s="118"/>
      <c r="ER2017" s="118"/>
      <c r="ES2017" s="118"/>
      <c r="ET2017" s="118"/>
      <c r="EU2017" s="118"/>
      <c r="EV2017" s="118"/>
      <c r="EW2017" s="118"/>
      <c r="EX2017" s="118"/>
      <c r="EY2017" s="118"/>
      <c r="EZ2017" s="118"/>
      <c r="FA2017" s="107"/>
      <c r="FB2017" s="107"/>
      <c r="FC2017" s="107"/>
      <c r="FD2017" s="107"/>
      <c r="FE2017" s="107"/>
      <c r="FF2017" s="107"/>
      <c r="FG2017" s="107"/>
      <c r="FH2017" s="107"/>
      <c r="FI2017" s="107"/>
      <c r="FJ2017" s="107"/>
      <c r="FK2017" s="107"/>
      <c r="FL2017" s="107"/>
      <c r="FM2017" s="107"/>
      <c r="FN2017" s="107"/>
      <c r="FO2017" s="107"/>
      <c r="FP2017" s="107"/>
      <c r="FQ2017" s="107"/>
      <c r="FR2017" s="107"/>
      <c r="FS2017" s="107"/>
      <c r="FT2017" s="107"/>
      <c r="FU2017" s="107"/>
      <c r="FV2017" s="107"/>
      <c r="FW2017" s="107"/>
      <c r="FX2017" s="107"/>
      <c r="FY2017" s="107"/>
      <c r="FZ2017" s="107"/>
      <c r="GA2017" s="107"/>
      <c r="GB2017" s="107"/>
      <c r="GC2017" s="107"/>
      <c r="GD2017" s="107"/>
      <c r="GE2017" s="107"/>
      <c r="GF2017" s="107"/>
      <c r="GG2017" s="107"/>
      <c r="GH2017" s="107"/>
      <c r="GI2017" s="107"/>
      <c r="GJ2017" s="107"/>
      <c r="GK2017" s="107"/>
      <c r="GL2017" s="107"/>
      <c r="GM2017" s="107"/>
      <c r="GN2017" s="107"/>
      <c r="GO2017" s="107"/>
      <c r="GP2017" s="107"/>
      <c r="GQ2017" s="107"/>
      <c r="GR2017" s="107"/>
      <c r="GS2017" s="107"/>
      <c r="GT2017" s="107"/>
      <c r="GU2017" s="107"/>
      <c r="GV2017" s="107"/>
      <c r="GW2017" s="107"/>
      <c r="GX2017" s="107"/>
    </row>
    <row r="2018" spans="1:206" hidden="1">
      <c r="A2018" s="101" t="s">
        <v>2737</v>
      </c>
      <c r="B2018" s="96" t="s">
        <v>2730</v>
      </c>
      <c r="C2018" s="35" t="s">
        <v>714</v>
      </c>
      <c r="D2018" s="95" t="s">
        <v>2704</v>
      </c>
      <c r="E2018" s="101" t="s">
        <v>2754</v>
      </c>
      <c r="F2018" s="107">
        <v>0</v>
      </c>
      <c r="G2018" s="107"/>
      <c r="H2018" s="107"/>
      <c r="I2018" s="107"/>
      <c r="J2018" s="107"/>
      <c r="K2018" s="107"/>
      <c r="L2018" s="107"/>
      <c r="M2018" s="107"/>
      <c r="N2018" s="107"/>
      <c r="O2018" s="107"/>
      <c r="P2018" s="107"/>
      <c r="Q2018" s="107"/>
      <c r="R2018" s="107"/>
      <c r="S2018" s="107"/>
      <c r="T2018" s="107"/>
      <c r="U2018" s="107"/>
      <c r="V2018" s="107"/>
      <c r="W2018" s="107"/>
      <c r="X2018" s="107"/>
      <c r="Y2018" s="107"/>
      <c r="Z2018" s="107"/>
      <c r="AA2018" s="107"/>
      <c r="AB2018" s="107"/>
      <c r="AC2018" s="107"/>
      <c r="AD2018" s="107"/>
      <c r="AE2018" s="107"/>
      <c r="AF2018" s="107"/>
      <c r="AG2018" s="107"/>
      <c r="AH2018" s="107"/>
      <c r="AI2018" s="107"/>
      <c r="AJ2018" s="107"/>
      <c r="AK2018" s="107"/>
      <c r="AL2018" s="107"/>
      <c r="AM2018" s="107"/>
      <c r="AN2018" s="107"/>
      <c r="AO2018" s="107"/>
      <c r="AP2018" s="107"/>
      <c r="AQ2018" s="107"/>
      <c r="AR2018" s="107"/>
      <c r="AS2018" s="107"/>
      <c r="AT2018" s="107"/>
      <c r="AU2018" s="107"/>
      <c r="AV2018" s="107"/>
      <c r="AW2018" s="107"/>
      <c r="AX2018" s="107"/>
      <c r="AY2018" s="107"/>
      <c r="AZ2018" s="107"/>
      <c r="BA2018" s="107"/>
      <c r="BB2018" s="107"/>
      <c r="BC2018" s="107"/>
      <c r="BD2018" s="108"/>
      <c r="BE2018" s="107"/>
      <c r="BF2018" s="107"/>
      <c r="BG2018" s="107"/>
      <c r="BH2018" s="107"/>
      <c r="BI2018" s="108"/>
      <c r="BJ2018" s="107"/>
      <c r="BK2018" s="107"/>
      <c r="BL2018" s="107"/>
      <c r="BM2018" s="107"/>
      <c r="BN2018" s="107"/>
      <c r="BO2018" s="107"/>
      <c r="BP2018" s="107"/>
      <c r="BQ2018" s="107"/>
      <c r="BR2018" s="107"/>
      <c r="BS2018" s="107"/>
      <c r="BT2018" s="107"/>
      <c r="BU2018" s="107"/>
      <c r="BV2018" s="107"/>
      <c r="BW2018" s="107"/>
      <c r="BX2018" s="107"/>
      <c r="BY2018" s="107"/>
      <c r="BZ2018" s="107"/>
      <c r="CA2018" s="107"/>
      <c r="CB2018" s="107"/>
      <c r="CC2018" s="107"/>
      <c r="CD2018" s="107"/>
      <c r="CE2018" s="107"/>
      <c r="CF2018" s="107"/>
      <c r="CG2018" s="107"/>
      <c r="CH2018" s="107"/>
      <c r="CI2018" s="107"/>
      <c r="CJ2018" s="107"/>
      <c r="CK2018" s="107"/>
      <c r="CL2018" s="107"/>
      <c r="CM2018" s="107"/>
      <c r="CN2018" s="107"/>
      <c r="CO2018" s="107"/>
      <c r="CP2018" s="107"/>
      <c r="CQ2018" s="107"/>
      <c r="CR2018" s="107"/>
      <c r="CS2018" s="107"/>
      <c r="CT2018" s="107"/>
      <c r="CU2018" s="107"/>
      <c r="CV2018" s="107"/>
      <c r="CW2018" s="107"/>
      <c r="CX2018" s="107"/>
      <c r="CY2018" s="107"/>
      <c r="CZ2018" s="107"/>
      <c r="DA2018" s="107"/>
      <c r="DB2018" s="118">
        <f t="shared" ref="DB2018:DX2018" si="142">DB2006*0.000086+DB2012*0.00002388</f>
        <v>7.6035539999999999E-2</v>
      </c>
      <c r="DC2018" s="118">
        <f t="shared" si="142"/>
        <v>8.9212806000000006E-2</v>
      </c>
      <c r="DD2018" s="118">
        <f t="shared" si="142"/>
        <v>0.10146563400000001</v>
      </c>
      <c r="DE2018" s="118">
        <f t="shared" si="142"/>
        <v>0.11727316000000002</v>
      </c>
      <c r="DF2018" s="118">
        <f t="shared" si="142"/>
        <v>0.151986228</v>
      </c>
      <c r="DG2018" s="118">
        <f t="shared" si="142"/>
        <v>0.23300794800000002</v>
      </c>
      <c r="DH2018" s="118">
        <f t="shared" si="142"/>
        <v>0.33756622799999997</v>
      </c>
      <c r="DI2018" s="118">
        <f t="shared" si="142"/>
        <v>0.48407512000000003</v>
      </c>
      <c r="DJ2018" s="118">
        <f t="shared" si="142"/>
        <v>0.83720210399999995</v>
      </c>
      <c r="DK2018" s="118">
        <f t="shared" si="142"/>
        <v>1.4550478560000002</v>
      </c>
      <c r="DL2018" s="118">
        <f t="shared" si="142"/>
        <v>2.36210316812</v>
      </c>
      <c r="DM2018" s="118">
        <f t="shared" si="142"/>
        <v>4.6036650971200004</v>
      </c>
      <c r="DN2018" s="118">
        <f t="shared" si="142"/>
        <v>7.0624763875600012</v>
      </c>
      <c r="DO2018" s="118">
        <f t="shared" si="142"/>
        <v>8.8797407696799997</v>
      </c>
      <c r="DP2018" s="118">
        <f t="shared" si="142"/>
        <v>10.832188644</v>
      </c>
      <c r="DQ2018" s="118">
        <f t="shared" si="142"/>
        <v>12.703863473879998</v>
      </c>
      <c r="DR2018" s="118">
        <f t="shared" si="142"/>
        <v>14.418897721920001</v>
      </c>
      <c r="DS2018" s="118">
        <f t="shared" si="142"/>
        <v>17.081511516559999</v>
      </c>
      <c r="DT2018" s="118">
        <f t="shared" si="142"/>
        <v>19.019615101839999</v>
      </c>
      <c r="DU2018" s="118">
        <f t="shared" si="142"/>
        <v>21.443005629960002</v>
      </c>
      <c r="DV2018" s="118">
        <f t="shared" si="142"/>
        <v>25.612589005680004</v>
      </c>
      <c r="DW2018" s="118">
        <f t="shared" si="142"/>
        <v>30.464851446440004</v>
      </c>
      <c r="DX2018" s="118">
        <f t="shared" si="142"/>
        <v>37.829819586039996</v>
      </c>
      <c r="DY2018" s="118"/>
      <c r="DZ2018" s="118"/>
      <c r="EA2018" s="118"/>
      <c r="EB2018" s="118"/>
      <c r="EC2018" s="118"/>
      <c r="ED2018" s="118"/>
      <c r="EE2018" s="118"/>
      <c r="EF2018" s="118"/>
      <c r="EG2018" s="118"/>
      <c r="EH2018" s="118"/>
      <c r="EI2018" s="118"/>
      <c r="EJ2018" s="118"/>
      <c r="EK2018" s="118"/>
      <c r="EL2018" s="118"/>
      <c r="EM2018" s="118"/>
      <c r="EN2018" s="118"/>
      <c r="EO2018" s="118"/>
      <c r="EP2018" s="118"/>
      <c r="EQ2018" s="118"/>
      <c r="ER2018" s="118"/>
      <c r="ES2018" s="118"/>
      <c r="ET2018" s="118"/>
      <c r="EU2018" s="118"/>
      <c r="EV2018" s="118"/>
      <c r="EW2018" s="118"/>
      <c r="EX2018" s="118"/>
      <c r="EY2018" s="118"/>
      <c r="EZ2018" s="118"/>
      <c r="FA2018" s="107"/>
      <c r="FB2018" s="107"/>
      <c r="FC2018" s="107"/>
      <c r="FD2018" s="107"/>
      <c r="FE2018" s="107"/>
      <c r="FF2018" s="107"/>
      <c r="FG2018" s="107"/>
      <c r="FH2018" s="107"/>
      <c r="FI2018" s="107"/>
      <c r="FJ2018" s="107"/>
      <c r="FK2018" s="107"/>
      <c r="FL2018" s="107"/>
      <c r="FM2018" s="107"/>
      <c r="FN2018" s="107"/>
      <c r="FO2018" s="107"/>
      <c r="FP2018" s="107"/>
      <c r="FQ2018" s="107"/>
      <c r="FR2018" s="107"/>
      <c r="FS2018" s="107"/>
      <c r="FT2018" s="107"/>
      <c r="FU2018" s="107"/>
      <c r="FV2018" s="107"/>
      <c r="FW2018" s="107"/>
      <c r="FX2018" s="107"/>
      <c r="FY2018" s="107"/>
      <c r="FZ2018" s="107"/>
      <c r="GA2018" s="107"/>
      <c r="GB2018" s="107"/>
      <c r="GC2018" s="107"/>
      <c r="GD2018" s="107"/>
      <c r="GE2018" s="107"/>
      <c r="GF2018" s="107"/>
      <c r="GG2018" s="107"/>
      <c r="GH2018" s="107"/>
      <c r="GI2018" s="107"/>
      <c r="GJ2018" s="107"/>
      <c r="GK2018" s="107"/>
      <c r="GL2018" s="107"/>
      <c r="GM2018" s="107"/>
      <c r="GN2018" s="107"/>
      <c r="GO2018" s="107"/>
      <c r="GP2018" s="107"/>
      <c r="GQ2018" s="107"/>
      <c r="GR2018" s="107"/>
      <c r="GS2018" s="107"/>
      <c r="GT2018" s="107"/>
      <c r="GU2018" s="107"/>
      <c r="GV2018" s="107"/>
      <c r="GW2018" s="107"/>
      <c r="GX2018" s="107"/>
    </row>
    <row r="2019" spans="1:206" hidden="1">
      <c r="A2019" s="101" t="s">
        <v>2737</v>
      </c>
      <c r="B2019" s="96" t="s">
        <v>2730</v>
      </c>
      <c r="C2019" s="35" t="s">
        <v>714</v>
      </c>
      <c r="D2019" s="95" t="s">
        <v>2704</v>
      </c>
      <c r="E2019" s="101" t="s">
        <v>2755</v>
      </c>
      <c r="F2019" s="107">
        <v>0</v>
      </c>
      <c r="G2019" s="107"/>
      <c r="H2019" s="107"/>
      <c r="I2019" s="107"/>
      <c r="J2019" s="107"/>
      <c r="K2019" s="107"/>
      <c r="L2019" s="107"/>
      <c r="M2019" s="107"/>
      <c r="N2019" s="107"/>
      <c r="O2019" s="107"/>
      <c r="P2019" s="107"/>
      <c r="Q2019" s="107"/>
      <c r="R2019" s="107"/>
      <c r="S2019" s="107"/>
      <c r="T2019" s="107"/>
      <c r="U2019" s="107"/>
      <c r="V2019" s="107"/>
      <c r="W2019" s="107"/>
      <c r="X2019" s="107"/>
      <c r="Y2019" s="107"/>
      <c r="Z2019" s="107"/>
      <c r="AA2019" s="107"/>
      <c r="AB2019" s="107"/>
      <c r="AC2019" s="107"/>
      <c r="AD2019" s="107"/>
      <c r="AE2019" s="107"/>
      <c r="AF2019" s="107"/>
      <c r="AG2019" s="107"/>
      <c r="AH2019" s="107"/>
      <c r="AI2019" s="107"/>
      <c r="AJ2019" s="107"/>
      <c r="AK2019" s="107"/>
      <c r="AL2019" s="107"/>
      <c r="AM2019" s="107"/>
      <c r="AN2019" s="107"/>
      <c r="AO2019" s="107"/>
      <c r="AP2019" s="107"/>
      <c r="AQ2019" s="107"/>
      <c r="AR2019" s="107"/>
      <c r="AS2019" s="107"/>
      <c r="AT2019" s="107"/>
      <c r="AU2019" s="107"/>
      <c r="AV2019" s="107"/>
      <c r="AW2019" s="107"/>
      <c r="AX2019" s="107"/>
      <c r="AY2019" s="107"/>
      <c r="AZ2019" s="107"/>
      <c r="BA2019" s="107"/>
      <c r="BB2019" s="107"/>
      <c r="BC2019" s="107"/>
      <c r="BD2019" s="108"/>
      <c r="BE2019" s="107"/>
      <c r="BF2019" s="107"/>
      <c r="BG2019" s="107"/>
      <c r="BH2019" s="107"/>
      <c r="BI2019" s="108"/>
      <c r="BJ2019" s="107"/>
      <c r="BK2019" s="107"/>
      <c r="BL2019" s="107"/>
      <c r="BM2019" s="107"/>
      <c r="BN2019" s="107"/>
      <c r="BO2019" s="107"/>
      <c r="BP2019" s="107"/>
      <c r="BQ2019" s="107"/>
      <c r="BR2019" s="107"/>
      <c r="BS2019" s="107"/>
      <c r="BT2019" s="107"/>
      <c r="BU2019" s="107"/>
      <c r="BV2019" s="107"/>
      <c r="BW2019" s="107"/>
      <c r="BX2019" s="107"/>
      <c r="BY2019" s="107"/>
      <c r="BZ2019" s="107"/>
      <c r="CA2019" s="107"/>
      <c r="CB2019" s="107"/>
      <c r="CC2019" s="107"/>
      <c r="CD2019" s="107"/>
      <c r="CE2019" s="107"/>
      <c r="CF2019" s="107"/>
      <c r="CG2019" s="107"/>
      <c r="CH2019" s="107"/>
      <c r="CI2019" s="107"/>
      <c r="CJ2019" s="107"/>
      <c r="CK2019" s="107"/>
      <c r="CL2019" s="107"/>
      <c r="CM2019" s="107"/>
      <c r="CN2019" s="107"/>
      <c r="CO2019" s="107"/>
      <c r="CP2019" s="107"/>
      <c r="CQ2019" s="107"/>
      <c r="CR2019" s="107"/>
      <c r="CS2019" s="107"/>
      <c r="CT2019" s="107"/>
      <c r="CU2019" s="107"/>
      <c r="CV2019" s="107"/>
      <c r="CW2019" s="107"/>
      <c r="CX2019" s="107"/>
      <c r="CY2019" s="107"/>
      <c r="CZ2019" s="107"/>
      <c r="DA2019" s="107"/>
      <c r="DB2019" s="118">
        <f t="shared" ref="DB2019:DX2019" si="143">DB2007*0.000086+DB2013*0.00002388</f>
        <v>0.11331877600000001</v>
      </c>
      <c r="DC2019" s="118">
        <f t="shared" si="143"/>
        <v>0.14479460599999999</v>
      </c>
      <c r="DD2019" s="118">
        <f t="shared" si="143"/>
        <v>0.16842721200000002</v>
      </c>
      <c r="DE2019" s="118">
        <f t="shared" si="143"/>
        <v>0.20457735000000002</v>
      </c>
      <c r="DF2019" s="118">
        <f t="shared" si="143"/>
        <v>0.26416743800000003</v>
      </c>
      <c r="DG2019" s="118">
        <f t="shared" si="143"/>
        <v>0.377349088</v>
      </c>
      <c r="DH2019" s="118">
        <f t="shared" si="143"/>
        <v>0.51580564400000006</v>
      </c>
      <c r="DI2019" s="118">
        <f t="shared" si="143"/>
        <v>0.69511923600000003</v>
      </c>
      <c r="DJ2019" s="118">
        <f t="shared" si="143"/>
        <v>1.0967865980000002</v>
      </c>
      <c r="DK2019" s="118">
        <f t="shared" si="143"/>
        <v>1.8019658380000003</v>
      </c>
      <c r="DL2019" s="118">
        <f t="shared" si="143"/>
        <v>2.8990727241200003</v>
      </c>
      <c r="DM2019" s="118">
        <f t="shared" si="143"/>
        <v>5.6306176471200011</v>
      </c>
      <c r="DN2019" s="118">
        <f t="shared" si="143"/>
        <v>8.7282635975599998</v>
      </c>
      <c r="DO2019" s="118">
        <f t="shared" si="143"/>
        <v>11.79883280768</v>
      </c>
      <c r="DP2019" s="118">
        <f t="shared" si="143"/>
        <v>16.549952968000003</v>
      </c>
      <c r="DQ2019" s="118">
        <f t="shared" si="143"/>
        <v>21.68163753788</v>
      </c>
      <c r="DR2019" s="118">
        <f t="shared" si="143"/>
        <v>27.921336781920008</v>
      </c>
      <c r="DS2019" s="118">
        <f t="shared" si="143"/>
        <v>37.620155242560003</v>
      </c>
      <c r="DT2019" s="118">
        <f t="shared" si="143"/>
        <v>48.162425671839991</v>
      </c>
      <c r="DU2019" s="118">
        <f t="shared" si="143"/>
        <v>59.322685777640004</v>
      </c>
      <c r="DV2019" s="118">
        <f t="shared" si="143"/>
        <v>71.860461684840004</v>
      </c>
      <c r="DW2019" s="118">
        <f t="shared" si="143"/>
        <v>88.601397946559999</v>
      </c>
      <c r="DX2019" s="118">
        <f t="shared" si="143"/>
        <v>111.29995139616</v>
      </c>
      <c r="DY2019" s="118"/>
      <c r="DZ2019" s="118"/>
      <c r="EA2019" s="118"/>
      <c r="EB2019" s="118"/>
      <c r="EC2019" s="118"/>
      <c r="ED2019" s="118"/>
      <c r="EE2019" s="118"/>
      <c r="EF2019" s="118"/>
      <c r="EG2019" s="118"/>
      <c r="EH2019" s="118"/>
      <c r="EI2019" s="118"/>
      <c r="EJ2019" s="118"/>
      <c r="EK2019" s="118"/>
      <c r="EL2019" s="118"/>
      <c r="EM2019" s="118"/>
      <c r="EN2019" s="118"/>
      <c r="EO2019" s="118"/>
      <c r="EP2019" s="118"/>
      <c r="EQ2019" s="118"/>
      <c r="ER2019" s="118"/>
      <c r="ES2019" s="118"/>
      <c r="ET2019" s="118"/>
      <c r="EU2019" s="118"/>
      <c r="EV2019" s="118"/>
      <c r="EW2019" s="118"/>
      <c r="EX2019" s="118"/>
      <c r="EY2019" s="118"/>
      <c r="EZ2019" s="118"/>
      <c r="FA2019" s="107"/>
      <c r="FB2019" s="107"/>
      <c r="FC2019" s="107"/>
      <c r="FD2019" s="107"/>
      <c r="FE2019" s="107"/>
      <c r="FF2019" s="107"/>
      <c r="FG2019" s="107"/>
      <c r="FH2019" s="107"/>
      <c r="FI2019" s="107"/>
      <c r="FJ2019" s="107"/>
      <c r="FK2019" s="107"/>
      <c r="FL2019" s="107"/>
      <c r="FM2019" s="107"/>
      <c r="FN2019" s="107"/>
      <c r="FO2019" s="107"/>
      <c r="FP2019" s="107"/>
      <c r="FQ2019" s="107"/>
      <c r="FR2019" s="107"/>
      <c r="FS2019" s="107"/>
      <c r="FT2019" s="107"/>
      <c r="FU2019" s="107"/>
      <c r="FV2019" s="107"/>
      <c r="FW2019" s="107"/>
      <c r="FX2019" s="107"/>
      <c r="FY2019" s="107"/>
      <c r="FZ2019" s="107"/>
      <c r="GA2019" s="107"/>
      <c r="GB2019" s="107"/>
      <c r="GC2019" s="107"/>
      <c r="GD2019" s="107"/>
      <c r="GE2019" s="107"/>
      <c r="GF2019" s="107"/>
      <c r="GG2019" s="107"/>
      <c r="GH2019" s="107"/>
      <c r="GI2019" s="107"/>
      <c r="GJ2019" s="107"/>
      <c r="GK2019" s="107"/>
      <c r="GL2019" s="107"/>
      <c r="GM2019" s="107"/>
      <c r="GN2019" s="107"/>
      <c r="GO2019" s="107"/>
      <c r="GP2019" s="107"/>
      <c r="GQ2019" s="107"/>
      <c r="GR2019" s="107"/>
      <c r="GS2019" s="107"/>
      <c r="GT2019" s="107"/>
      <c r="GU2019" s="107"/>
      <c r="GV2019" s="107"/>
      <c r="GW2019" s="107"/>
      <c r="GX2019" s="107"/>
    </row>
    <row r="2020" spans="1:206" hidden="1">
      <c r="A2020" s="101" t="s">
        <v>2737</v>
      </c>
      <c r="B2020" s="96" t="s">
        <v>2730</v>
      </c>
      <c r="C2020" s="35" t="s">
        <v>714</v>
      </c>
      <c r="D2020" s="95" t="s">
        <v>2704</v>
      </c>
      <c r="E2020" s="101" t="s">
        <v>2756</v>
      </c>
      <c r="F2020" s="107"/>
      <c r="G2020" s="107"/>
      <c r="H2020" s="107"/>
      <c r="I2020" s="107"/>
      <c r="J2020" s="107"/>
      <c r="K2020" s="107"/>
      <c r="L2020" s="107"/>
      <c r="M2020" s="107"/>
      <c r="N2020" s="107"/>
      <c r="O2020" s="107"/>
      <c r="P2020" s="107"/>
      <c r="Q2020" s="107"/>
      <c r="R2020" s="107"/>
      <c r="S2020" s="107"/>
      <c r="T2020" s="107"/>
      <c r="U2020" s="107"/>
      <c r="V2020" s="107"/>
      <c r="W2020" s="107"/>
      <c r="X2020" s="107"/>
      <c r="Y2020" s="107"/>
      <c r="Z2020" s="107"/>
      <c r="AA2020" s="107"/>
      <c r="AB2020" s="107"/>
      <c r="AC2020" s="107"/>
      <c r="AD2020" s="107"/>
      <c r="AE2020" s="107"/>
      <c r="AF2020" s="107"/>
      <c r="AG2020" s="107"/>
      <c r="AH2020" s="107"/>
      <c r="AI2020" s="107"/>
      <c r="AJ2020" s="107"/>
      <c r="AK2020" s="107"/>
      <c r="AL2020" s="107"/>
      <c r="AM2020" s="107"/>
      <c r="AN2020" s="107"/>
      <c r="AO2020" s="107"/>
      <c r="AP2020" s="107"/>
      <c r="AQ2020" s="107"/>
      <c r="AR2020" s="107"/>
      <c r="AS2020" s="107"/>
      <c r="AT2020" s="107"/>
      <c r="AU2020" s="107"/>
      <c r="AV2020" s="107"/>
      <c r="AW2020" s="107"/>
      <c r="AX2020" s="107"/>
      <c r="AY2020" s="107"/>
      <c r="AZ2020" s="107"/>
      <c r="BA2020" s="107"/>
      <c r="BB2020" s="107"/>
      <c r="BC2020" s="107"/>
      <c r="BD2020" s="108"/>
      <c r="BE2020" s="107"/>
      <c r="BF2020" s="107"/>
      <c r="BG2020" s="107"/>
      <c r="BH2020" s="107"/>
      <c r="BI2020" s="108"/>
      <c r="BJ2020" s="107"/>
      <c r="BK2020" s="107"/>
      <c r="BL2020" s="107"/>
      <c r="BM2020" s="107"/>
      <c r="BN2020" s="107"/>
      <c r="BO2020" s="107"/>
      <c r="BP2020" s="107"/>
      <c r="BQ2020" s="107"/>
      <c r="BR2020" s="107"/>
      <c r="BS2020" s="107"/>
      <c r="BT2020" s="107"/>
      <c r="BU2020" s="107"/>
      <c r="BV2020" s="107"/>
      <c r="BW2020" s="107"/>
      <c r="BX2020" s="107"/>
      <c r="BY2020" s="107"/>
      <c r="BZ2020" s="107"/>
      <c r="CA2020" s="107"/>
      <c r="CB2020" s="107"/>
      <c r="CC2020" s="107"/>
      <c r="CD2020" s="107"/>
      <c r="CE2020" s="107"/>
      <c r="CF2020" s="107"/>
      <c r="CG2020" s="107"/>
      <c r="CH2020" s="107"/>
      <c r="CI2020" s="107"/>
      <c r="CJ2020" s="107"/>
      <c r="CK2020" s="107"/>
      <c r="CL2020" s="107"/>
      <c r="CM2020" s="107"/>
      <c r="CN2020" s="107"/>
      <c r="CO2020" s="107"/>
      <c r="CP2020" s="107"/>
      <c r="CQ2020" s="107"/>
      <c r="CR2020" s="107"/>
      <c r="CS2020" s="107"/>
      <c r="CT2020" s="107"/>
      <c r="CU2020" s="107"/>
      <c r="CV2020" s="107"/>
      <c r="CW2020" s="107"/>
      <c r="CX2020" s="107"/>
      <c r="CY2020" s="107"/>
      <c r="CZ2020" s="107"/>
      <c r="DA2020" s="107"/>
      <c r="DB2020" s="118">
        <f t="shared" ref="DB2020:DX2020" si="144">DB2014</f>
        <v>1.0017279999999999E-3</v>
      </c>
      <c r="DC2020" s="118">
        <f t="shared" si="144"/>
        <v>1.270822E-3</v>
      </c>
      <c r="DD2020" s="118">
        <f t="shared" si="144"/>
        <v>1.5053440000000003E-3</v>
      </c>
      <c r="DE2020" s="118">
        <f t="shared" si="144"/>
        <v>1.7996359999999999E-3</v>
      </c>
      <c r="DF2020" s="118">
        <f t="shared" si="144"/>
        <v>2.1741659999999999E-3</v>
      </c>
      <c r="DG2020" s="118">
        <f t="shared" si="144"/>
        <v>2.6061439999999999E-3</v>
      </c>
      <c r="DH2020" s="118">
        <f t="shared" si="144"/>
        <v>3.2354060000000001E-3</v>
      </c>
      <c r="DI2020" s="118">
        <f t="shared" si="144"/>
        <v>3.9117100000000005E-3</v>
      </c>
      <c r="DJ2020" s="118">
        <f t="shared" si="144"/>
        <v>4.6772820000000005E-3</v>
      </c>
      <c r="DK2020" s="118">
        <f t="shared" si="144"/>
        <v>5.3403420000000005E-3</v>
      </c>
      <c r="DL2020" s="118">
        <f t="shared" si="144"/>
        <v>8.0509759999999996E-3</v>
      </c>
      <c r="DM2020" s="118">
        <f t="shared" si="144"/>
        <v>3.8096108000000004E-2</v>
      </c>
      <c r="DN2020" s="118">
        <f t="shared" si="144"/>
        <v>7.3079704000000009E-2</v>
      </c>
      <c r="DO2020" s="118">
        <f t="shared" si="144"/>
        <v>4.3028466000000001E-2</v>
      </c>
      <c r="DP2020" s="118">
        <f t="shared" si="144"/>
        <v>0.15089491200000002</v>
      </c>
      <c r="DQ2020" s="118">
        <f t="shared" si="144"/>
        <v>0.26101283800000002</v>
      </c>
      <c r="DR2020" s="118">
        <f t="shared" si="144"/>
        <v>0.41609027400000004</v>
      </c>
      <c r="DS2020" s="118">
        <f t="shared" si="144"/>
        <v>0.65432369000000001</v>
      </c>
      <c r="DT2020" s="118">
        <f t="shared" si="144"/>
        <v>0.85238641999999998</v>
      </c>
      <c r="DU2020" s="118">
        <f t="shared" si="144"/>
        <v>1.1061622720000002</v>
      </c>
      <c r="DV2020" s="118">
        <f t="shared" si="144"/>
        <v>1.4693996120000001</v>
      </c>
      <c r="DW2020" s="118">
        <f t="shared" si="144"/>
        <v>1.7784715719999999</v>
      </c>
      <c r="DX2020" s="118">
        <f t="shared" si="144"/>
        <v>1.9004181099999999</v>
      </c>
      <c r="DY2020" s="118"/>
      <c r="DZ2020" s="118"/>
      <c r="EA2020" s="118"/>
      <c r="EB2020" s="118"/>
      <c r="EC2020" s="118"/>
      <c r="ED2020" s="118"/>
      <c r="EE2020" s="118"/>
      <c r="EF2020" s="118"/>
      <c r="EG2020" s="118"/>
      <c r="EH2020" s="118"/>
      <c r="EI2020" s="118"/>
      <c r="EJ2020" s="118"/>
      <c r="EK2020" s="118"/>
      <c r="EL2020" s="118"/>
      <c r="EM2020" s="118"/>
      <c r="EN2020" s="118"/>
      <c r="EO2020" s="118"/>
      <c r="EP2020" s="118"/>
      <c r="EQ2020" s="118"/>
      <c r="ER2020" s="118"/>
      <c r="ES2020" s="118"/>
      <c r="ET2020" s="118"/>
      <c r="EU2020" s="118"/>
      <c r="EV2020" s="118"/>
      <c r="EW2020" s="118"/>
      <c r="EX2020" s="118"/>
      <c r="EY2020" s="118"/>
      <c r="EZ2020" s="118"/>
      <c r="FA2020" s="107"/>
      <c r="FB2020" s="107"/>
      <c r="FC2020" s="107"/>
      <c r="FD2020" s="107"/>
      <c r="FE2020" s="107"/>
      <c r="FF2020" s="107"/>
      <c r="FG2020" s="107"/>
      <c r="FH2020" s="107"/>
      <c r="FI2020" s="107"/>
      <c r="FJ2020" s="107"/>
      <c r="FK2020" s="107"/>
      <c r="FL2020" s="107"/>
      <c r="FM2020" s="107"/>
      <c r="FN2020" s="107"/>
      <c r="FO2020" s="107"/>
      <c r="FP2020" s="107"/>
      <c r="FQ2020" s="107"/>
      <c r="FR2020" s="107"/>
      <c r="FS2020" s="107"/>
      <c r="FT2020" s="107"/>
      <c r="FU2020" s="107"/>
      <c r="FV2020" s="107"/>
      <c r="FW2020" s="107"/>
      <c r="FX2020" s="107"/>
      <c r="FY2020" s="107"/>
      <c r="FZ2020" s="107"/>
      <c r="GA2020" s="107"/>
      <c r="GB2020" s="107"/>
      <c r="GC2020" s="107"/>
      <c r="GD2020" s="107"/>
      <c r="GE2020" s="107"/>
      <c r="GF2020" s="107"/>
      <c r="GG2020" s="107"/>
      <c r="GH2020" s="107"/>
      <c r="GI2020" s="107"/>
      <c r="GJ2020" s="107"/>
      <c r="GK2020" s="107"/>
      <c r="GL2020" s="107"/>
      <c r="GM2020" s="107"/>
      <c r="GN2020" s="107"/>
      <c r="GO2020" s="107"/>
      <c r="GP2020" s="107"/>
      <c r="GQ2020" s="107"/>
      <c r="GR2020" s="107"/>
      <c r="GS2020" s="107"/>
      <c r="GT2020" s="107"/>
      <c r="GU2020" s="107"/>
      <c r="GV2020" s="107"/>
      <c r="GW2020" s="107"/>
      <c r="GX2020" s="107"/>
    </row>
    <row r="2021" spans="1:206" hidden="1">
      <c r="A2021" s="101" t="s">
        <v>2737</v>
      </c>
      <c r="B2021" s="96" t="s">
        <v>2730</v>
      </c>
      <c r="C2021" s="35" t="s">
        <v>714</v>
      </c>
      <c r="D2021" s="95" t="s">
        <v>2704</v>
      </c>
      <c r="E2021" s="101" t="s">
        <v>2757</v>
      </c>
      <c r="F2021" s="107"/>
      <c r="G2021" s="107"/>
      <c r="H2021" s="107"/>
      <c r="I2021" s="107"/>
      <c r="J2021" s="107"/>
      <c r="K2021" s="107"/>
      <c r="L2021" s="107"/>
      <c r="M2021" s="107"/>
      <c r="N2021" s="107"/>
      <c r="O2021" s="107"/>
      <c r="P2021" s="107"/>
      <c r="Q2021" s="107"/>
      <c r="R2021" s="107"/>
      <c r="S2021" s="107"/>
      <c r="T2021" s="107"/>
      <c r="U2021" s="107"/>
      <c r="V2021" s="107"/>
      <c r="W2021" s="107"/>
      <c r="X2021" s="107"/>
      <c r="Y2021" s="107"/>
      <c r="Z2021" s="107"/>
      <c r="AA2021" s="107"/>
      <c r="AB2021" s="107"/>
      <c r="AC2021" s="107"/>
      <c r="AD2021" s="107"/>
      <c r="AE2021" s="107"/>
      <c r="AF2021" s="107"/>
      <c r="AG2021" s="107"/>
      <c r="AH2021" s="107"/>
      <c r="AI2021" s="107"/>
      <c r="AJ2021" s="107"/>
      <c r="AK2021" s="107"/>
      <c r="AL2021" s="107"/>
      <c r="AM2021" s="107"/>
      <c r="AN2021" s="107"/>
      <c r="AO2021" s="107"/>
      <c r="AP2021" s="107"/>
      <c r="AQ2021" s="107"/>
      <c r="AR2021" s="107"/>
      <c r="AS2021" s="107"/>
      <c r="AT2021" s="107"/>
      <c r="AU2021" s="107"/>
      <c r="AV2021" s="107"/>
      <c r="AW2021" s="107"/>
      <c r="AX2021" s="107"/>
      <c r="AY2021" s="107"/>
      <c r="AZ2021" s="107"/>
      <c r="BA2021" s="107"/>
      <c r="BB2021" s="107"/>
      <c r="BC2021" s="107"/>
      <c r="BD2021" s="108"/>
      <c r="BE2021" s="107"/>
      <c r="BF2021" s="107"/>
      <c r="BG2021" s="107"/>
      <c r="BH2021" s="107"/>
      <c r="BI2021" s="108"/>
      <c r="BJ2021" s="107"/>
      <c r="BK2021" s="107"/>
      <c r="BL2021" s="107"/>
      <c r="BM2021" s="107"/>
      <c r="BN2021" s="107"/>
      <c r="BO2021" s="107"/>
      <c r="BP2021" s="107"/>
      <c r="BQ2021" s="107"/>
      <c r="BR2021" s="107"/>
      <c r="BS2021" s="107"/>
      <c r="BT2021" s="107"/>
      <c r="BU2021" s="107"/>
      <c r="BV2021" s="107"/>
      <c r="BW2021" s="107"/>
      <c r="BX2021" s="107"/>
      <c r="BY2021" s="107"/>
      <c r="BZ2021" s="107"/>
      <c r="CA2021" s="107"/>
      <c r="CB2021" s="107"/>
      <c r="CC2021" s="107"/>
      <c r="CD2021" s="107"/>
      <c r="CE2021" s="107"/>
      <c r="CF2021" s="107"/>
      <c r="CG2021" s="107"/>
      <c r="CH2021" s="107"/>
      <c r="CI2021" s="107"/>
      <c r="CJ2021" s="107"/>
      <c r="CK2021" s="107"/>
      <c r="CL2021" s="107"/>
      <c r="CM2021" s="107"/>
      <c r="CN2021" s="107"/>
      <c r="CO2021" s="107"/>
      <c r="CP2021" s="107"/>
      <c r="CQ2021" s="107"/>
      <c r="CR2021" s="107"/>
      <c r="CS2021" s="107"/>
      <c r="CT2021" s="107"/>
      <c r="CU2021" s="107"/>
      <c r="CV2021" s="107"/>
      <c r="CW2021" s="107"/>
      <c r="CX2021" s="107"/>
      <c r="CY2021" s="107"/>
      <c r="CZ2021" s="107"/>
      <c r="DA2021" s="107"/>
      <c r="DB2021" s="118">
        <f t="shared" ref="DB2021:DX2021" si="145">DB2015</f>
        <v>3.4693260000000004E-2</v>
      </c>
      <c r="DC2021" s="118">
        <f t="shared" si="145"/>
        <v>5.2396876000000002E-2</v>
      </c>
      <c r="DD2021" s="118">
        <f t="shared" si="145"/>
        <v>6.3366348000000003E-2</v>
      </c>
      <c r="DE2021" s="118">
        <f t="shared" si="145"/>
        <v>8.3193734000000005E-2</v>
      </c>
      <c r="DF2021" s="118">
        <f t="shared" si="145"/>
        <v>0.10724750400000001</v>
      </c>
      <c r="DG2021" s="118">
        <f t="shared" si="145"/>
        <v>0.13867938599999999</v>
      </c>
      <c r="DH2021" s="118">
        <f t="shared" si="145"/>
        <v>0.17131114</v>
      </c>
      <c r="DI2021" s="118">
        <f t="shared" si="145"/>
        <v>0.20293858600000003</v>
      </c>
      <c r="DJ2021" s="118">
        <f t="shared" si="145"/>
        <v>0.24813063999999999</v>
      </c>
      <c r="DK2021" s="118">
        <f t="shared" si="145"/>
        <v>0.325786662</v>
      </c>
      <c r="DL2021" s="118">
        <f t="shared" si="145"/>
        <v>0.46126762200000004</v>
      </c>
      <c r="DM2021" s="118">
        <f t="shared" si="145"/>
        <v>0.732441962</v>
      </c>
      <c r="DN2021" s="118">
        <f t="shared" si="145"/>
        <v>1.2222257220000001</v>
      </c>
      <c r="DO2021" s="118">
        <f t="shared" si="145"/>
        <v>2.3565934140000002</v>
      </c>
      <c r="DP2021" s="118">
        <f t="shared" si="145"/>
        <v>4.8437367199999999</v>
      </c>
      <c r="DQ2021" s="118">
        <f t="shared" si="145"/>
        <v>7.7750536859999997</v>
      </c>
      <c r="DR2021" s="118">
        <f t="shared" si="145"/>
        <v>11.929451558000002</v>
      </c>
      <c r="DS2021" s="118">
        <f t="shared" si="145"/>
        <v>18.381988386</v>
      </c>
      <c r="DT2021" s="118">
        <f t="shared" si="145"/>
        <v>26.201131692000001</v>
      </c>
      <c r="DU2021" s="118">
        <f t="shared" si="145"/>
        <v>33.300934448</v>
      </c>
      <c r="DV2021" s="118">
        <f t="shared" si="145"/>
        <v>39.922651680000001</v>
      </c>
      <c r="DW2021" s="118">
        <f t="shared" si="145"/>
        <v>49.856763487999999</v>
      </c>
      <c r="DX2021" s="118">
        <f t="shared" si="145"/>
        <v>62.033847487999999</v>
      </c>
      <c r="DY2021" s="118"/>
      <c r="DZ2021" s="118"/>
      <c r="EA2021" s="118"/>
      <c r="EB2021" s="118"/>
      <c r="EC2021" s="118"/>
      <c r="ED2021" s="118"/>
      <c r="EE2021" s="118"/>
      <c r="EF2021" s="118"/>
      <c r="EG2021" s="118"/>
      <c r="EH2021" s="118"/>
      <c r="EI2021" s="118"/>
      <c r="EJ2021" s="118"/>
      <c r="EK2021" s="118"/>
      <c r="EL2021" s="118"/>
      <c r="EM2021" s="118"/>
      <c r="EN2021" s="118"/>
      <c r="EO2021" s="118"/>
      <c r="EP2021" s="118"/>
      <c r="EQ2021" s="118"/>
      <c r="ER2021" s="118"/>
      <c r="ES2021" s="118"/>
      <c r="ET2021" s="118"/>
      <c r="EU2021" s="118"/>
      <c r="EV2021" s="118"/>
      <c r="EW2021" s="118"/>
      <c r="EX2021" s="118"/>
      <c r="EY2021" s="118"/>
      <c r="EZ2021" s="118"/>
      <c r="FA2021" s="107"/>
      <c r="FB2021" s="107"/>
      <c r="FC2021" s="107"/>
      <c r="FD2021" s="107"/>
      <c r="FE2021" s="107"/>
      <c r="FF2021" s="107"/>
      <c r="FG2021" s="107"/>
      <c r="FH2021" s="107"/>
      <c r="FI2021" s="107"/>
      <c r="FJ2021" s="107"/>
      <c r="FK2021" s="107"/>
      <c r="FL2021" s="107"/>
      <c r="FM2021" s="107"/>
      <c r="FN2021" s="107"/>
      <c r="FO2021" s="107"/>
      <c r="FP2021" s="107"/>
      <c r="FQ2021" s="107"/>
      <c r="FR2021" s="107"/>
      <c r="FS2021" s="107"/>
      <c r="FT2021" s="107"/>
      <c r="FU2021" s="107"/>
      <c r="FV2021" s="107"/>
      <c r="FW2021" s="107"/>
      <c r="FX2021" s="107"/>
      <c r="FY2021" s="107"/>
      <c r="FZ2021" s="107"/>
      <c r="GA2021" s="107"/>
      <c r="GB2021" s="107"/>
      <c r="GC2021" s="107"/>
      <c r="GD2021" s="107"/>
      <c r="GE2021" s="107"/>
      <c r="GF2021" s="107"/>
      <c r="GG2021" s="107"/>
      <c r="GH2021" s="107"/>
      <c r="GI2021" s="107"/>
      <c r="GJ2021" s="107"/>
      <c r="GK2021" s="107"/>
      <c r="GL2021" s="107"/>
      <c r="GM2021" s="107"/>
      <c r="GN2021" s="107"/>
      <c r="GO2021" s="107"/>
      <c r="GP2021" s="107"/>
      <c r="GQ2021" s="107"/>
      <c r="GR2021" s="107"/>
      <c r="GS2021" s="107"/>
      <c r="GT2021" s="107"/>
      <c r="GU2021" s="107"/>
      <c r="GV2021" s="107"/>
      <c r="GW2021" s="107"/>
      <c r="GX2021" s="107"/>
    </row>
    <row r="2022" spans="1:206" hidden="1">
      <c r="A2022" s="101" t="s">
        <v>2737</v>
      </c>
      <c r="B2022" s="96" t="s">
        <v>2730</v>
      </c>
      <c r="C2022" s="35" t="s">
        <v>714</v>
      </c>
      <c r="D2022" s="95" t="s">
        <v>2704</v>
      </c>
      <c r="E2022" s="101" t="s">
        <v>2758</v>
      </c>
      <c r="F2022" s="107"/>
      <c r="G2022" s="107"/>
      <c r="H2022" s="107"/>
      <c r="I2022" s="107"/>
      <c r="J2022" s="107"/>
      <c r="K2022" s="107"/>
      <c r="L2022" s="107"/>
      <c r="M2022" s="107"/>
      <c r="N2022" s="107"/>
      <c r="O2022" s="107"/>
      <c r="P2022" s="107"/>
      <c r="Q2022" s="107"/>
      <c r="R2022" s="107"/>
      <c r="S2022" s="107"/>
      <c r="T2022" s="107"/>
      <c r="U2022" s="107"/>
      <c r="V2022" s="107"/>
      <c r="W2022" s="107"/>
      <c r="X2022" s="107"/>
      <c r="Y2022" s="107"/>
      <c r="Z2022" s="107"/>
      <c r="AA2022" s="107"/>
      <c r="AB2022" s="107"/>
      <c r="AC2022" s="107"/>
      <c r="AD2022" s="107"/>
      <c r="AE2022" s="107"/>
      <c r="AF2022" s="107"/>
      <c r="AG2022" s="107"/>
      <c r="AH2022" s="107"/>
      <c r="AI2022" s="107"/>
      <c r="AJ2022" s="107"/>
      <c r="AK2022" s="107"/>
      <c r="AL2022" s="107"/>
      <c r="AM2022" s="107"/>
      <c r="AN2022" s="107"/>
      <c r="AO2022" s="107"/>
      <c r="AP2022" s="107"/>
      <c r="AQ2022" s="107"/>
      <c r="AR2022" s="107"/>
      <c r="AS2022" s="107"/>
      <c r="AT2022" s="107"/>
      <c r="AU2022" s="107"/>
      <c r="AV2022" s="107"/>
      <c r="AW2022" s="107"/>
      <c r="AX2022" s="107"/>
      <c r="AY2022" s="107"/>
      <c r="AZ2022" s="107"/>
      <c r="BA2022" s="107"/>
      <c r="BB2022" s="107"/>
      <c r="BC2022" s="107"/>
      <c r="BD2022" s="108"/>
      <c r="BE2022" s="107"/>
      <c r="BF2022" s="107"/>
      <c r="BG2022" s="107"/>
      <c r="BH2022" s="107"/>
      <c r="BI2022" s="108"/>
      <c r="BJ2022" s="107"/>
      <c r="BK2022" s="107"/>
      <c r="BL2022" s="107"/>
      <c r="BM2022" s="107"/>
      <c r="BN2022" s="107"/>
      <c r="BO2022" s="107"/>
      <c r="BP2022" s="107"/>
      <c r="BQ2022" s="107"/>
      <c r="BR2022" s="107"/>
      <c r="BS2022" s="107"/>
      <c r="BT2022" s="107"/>
      <c r="BU2022" s="107"/>
      <c r="BV2022" s="107"/>
      <c r="BW2022" s="107"/>
      <c r="BX2022" s="107"/>
      <c r="BY2022" s="107"/>
      <c r="BZ2022" s="107"/>
      <c r="CA2022" s="107"/>
      <c r="CB2022" s="107"/>
      <c r="CC2022" s="107"/>
      <c r="CD2022" s="107"/>
      <c r="CE2022" s="107"/>
      <c r="CF2022" s="107"/>
      <c r="CG2022" s="107"/>
      <c r="CH2022" s="107"/>
      <c r="CI2022" s="107"/>
      <c r="CJ2022" s="107"/>
      <c r="CK2022" s="107"/>
      <c r="CL2022" s="107"/>
      <c r="CM2022" s="107"/>
      <c r="CN2022" s="107"/>
      <c r="CO2022" s="107"/>
      <c r="CP2022" s="107"/>
      <c r="CQ2022" s="107"/>
      <c r="CR2022" s="107"/>
      <c r="CS2022" s="107"/>
      <c r="CT2022" s="107"/>
      <c r="CU2022" s="107"/>
      <c r="CV2022" s="107"/>
      <c r="CW2022" s="107"/>
      <c r="CX2022" s="107"/>
      <c r="CY2022" s="107"/>
      <c r="CZ2022" s="107"/>
      <c r="DA2022" s="107"/>
      <c r="DB2022" s="118">
        <f t="shared" ref="DB2022:DX2022" si="146">DB2016</f>
        <v>4.3000000000000003E-6</v>
      </c>
      <c r="DC2022" s="118">
        <f t="shared" si="146"/>
        <v>1.8662000000000002E-5</v>
      </c>
      <c r="DD2022" s="118">
        <f t="shared" si="146"/>
        <v>3.3454000000000002E-5</v>
      </c>
      <c r="DE2022" s="118">
        <f t="shared" si="146"/>
        <v>4.9277999999999998E-5</v>
      </c>
      <c r="DF2022" s="118">
        <f t="shared" si="146"/>
        <v>9.2422000000000004E-5</v>
      </c>
      <c r="DG2022" s="118">
        <f t="shared" si="146"/>
        <v>2.0625799999999999E-4</v>
      </c>
      <c r="DH2022" s="118">
        <f t="shared" si="146"/>
        <v>2.55794E-4</v>
      </c>
      <c r="DI2022" s="118">
        <f t="shared" si="146"/>
        <v>4.5471200000000002E-4</v>
      </c>
      <c r="DJ2022" s="118">
        <f t="shared" si="146"/>
        <v>1.5883640000000001E-3</v>
      </c>
      <c r="DK2022" s="118">
        <f t="shared" si="146"/>
        <v>8.7867940000000005E-3</v>
      </c>
      <c r="DL2022" s="118">
        <f t="shared" si="146"/>
        <v>5.7525748000000008E-2</v>
      </c>
      <c r="DM2022" s="118">
        <f t="shared" si="146"/>
        <v>0.23978285399999999</v>
      </c>
      <c r="DN2022" s="118">
        <f t="shared" si="146"/>
        <v>0.33407316800000003</v>
      </c>
      <c r="DO2022" s="118">
        <f t="shared" si="146"/>
        <v>0.45808611000000005</v>
      </c>
      <c r="DP2022" s="118">
        <f t="shared" si="146"/>
        <v>0.59809367999999996</v>
      </c>
      <c r="DQ2022" s="118">
        <f t="shared" si="146"/>
        <v>0.66973262599999994</v>
      </c>
      <c r="DR2022" s="118">
        <f t="shared" si="146"/>
        <v>0.67104117399999996</v>
      </c>
      <c r="DS2022" s="118">
        <f t="shared" si="146"/>
        <v>0.73311763600000002</v>
      </c>
      <c r="DT2022" s="118">
        <f t="shared" si="146"/>
        <v>0.83979433000000003</v>
      </c>
      <c r="DU2022" s="118">
        <f t="shared" si="146"/>
        <v>1.1907346776800001</v>
      </c>
      <c r="DV2022" s="118">
        <f t="shared" si="146"/>
        <v>1.7796339811599999</v>
      </c>
      <c r="DW2022" s="118">
        <f t="shared" si="146"/>
        <v>2.1222566281200002</v>
      </c>
      <c r="DX2022" s="118">
        <f t="shared" si="146"/>
        <v>2.8065026081200002</v>
      </c>
      <c r="DY2022" s="118"/>
      <c r="DZ2022" s="118"/>
      <c r="EA2022" s="118"/>
      <c r="EB2022" s="118"/>
      <c r="EC2022" s="118"/>
      <c r="ED2022" s="118"/>
      <c r="EE2022" s="118"/>
      <c r="EF2022" s="118"/>
      <c r="EG2022" s="118"/>
      <c r="EH2022" s="118"/>
      <c r="EI2022" s="118"/>
      <c r="EJ2022" s="118"/>
      <c r="EK2022" s="118"/>
      <c r="EL2022" s="118"/>
      <c r="EM2022" s="118"/>
      <c r="EN2022" s="118"/>
      <c r="EO2022" s="118"/>
      <c r="EP2022" s="118"/>
      <c r="EQ2022" s="118"/>
      <c r="ER2022" s="118"/>
      <c r="ES2022" s="118"/>
      <c r="ET2022" s="118"/>
      <c r="EU2022" s="118"/>
      <c r="EV2022" s="118"/>
      <c r="EW2022" s="118"/>
      <c r="EX2022" s="118"/>
      <c r="EY2022" s="118"/>
      <c r="EZ2022" s="118"/>
      <c r="FA2022" s="107"/>
      <c r="FB2022" s="107"/>
      <c r="FC2022" s="107"/>
      <c r="FD2022" s="107"/>
      <c r="FE2022" s="107"/>
      <c r="FF2022" s="107"/>
      <c r="FG2022" s="107"/>
      <c r="FH2022" s="107"/>
      <c r="FI2022" s="107"/>
      <c r="FJ2022" s="107"/>
      <c r="FK2022" s="107"/>
      <c r="FL2022" s="107"/>
      <c r="FM2022" s="107"/>
      <c r="FN2022" s="107"/>
      <c r="FO2022" s="107"/>
      <c r="FP2022" s="107"/>
      <c r="FQ2022" s="107"/>
      <c r="FR2022" s="107"/>
      <c r="FS2022" s="107"/>
      <c r="FT2022" s="107"/>
      <c r="FU2022" s="107"/>
      <c r="FV2022" s="107"/>
      <c r="FW2022" s="107"/>
      <c r="FX2022" s="107"/>
      <c r="FY2022" s="107"/>
      <c r="FZ2022" s="107"/>
      <c r="GA2022" s="107"/>
      <c r="GB2022" s="107"/>
      <c r="GC2022" s="107"/>
      <c r="GD2022" s="107"/>
      <c r="GE2022" s="107"/>
      <c r="GF2022" s="107"/>
      <c r="GG2022" s="107"/>
      <c r="GH2022" s="107"/>
      <c r="GI2022" s="107"/>
      <c r="GJ2022" s="107"/>
      <c r="GK2022" s="107"/>
      <c r="GL2022" s="107"/>
      <c r="GM2022" s="107"/>
      <c r="GN2022" s="107"/>
      <c r="GO2022" s="107"/>
      <c r="GP2022" s="107"/>
      <c r="GQ2022" s="107"/>
      <c r="GR2022" s="107"/>
      <c r="GS2022" s="107"/>
      <c r="GT2022" s="107"/>
      <c r="GU2022" s="107"/>
      <c r="GV2022" s="107"/>
      <c r="GW2022" s="107"/>
      <c r="GX2022" s="107"/>
    </row>
    <row r="2023" spans="1:206" hidden="1">
      <c r="A2023" s="101" t="s">
        <v>2737</v>
      </c>
      <c r="B2023" s="96" t="s">
        <v>2730</v>
      </c>
      <c r="C2023" s="35" t="s">
        <v>714</v>
      </c>
      <c r="D2023" s="95" t="s">
        <v>2704</v>
      </c>
      <c r="E2023" s="101" t="s">
        <v>2759</v>
      </c>
      <c r="F2023" s="107"/>
      <c r="G2023" s="107"/>
      <c r="H2023" s="107"/>
      <c r="I2023" s="107"/>
      <c r="J2023" s="107"/>
      <c r="K2023" s="107"/>
      <c r="L2023" s="107"/>
      <c r="M2023" s="107"/>
      <c r="N2023" s="107"/>
      <c r="O2023" s="107"/>
      <c r="P2023" s="107"/>
      <c r="Q2023" s="107"/>
      <c r="R2023" s="107"/>
      <c r="S2023" s="107"/>
      <c r="T2023" s="107"/>
      <c r="U2023" s="107"/>
      <c r="V2023" s="107"/>
      <c r="W2023" s="107"/>
      <c r="X2023" s="107"/>
      <c r="Y2023" s="107"/>
      <c r="Z2023" s="107"/>
      <c r="AA2023" s="107"/>
      <c r="AB2023" s="107"/>
      <c r="AC2023" s="107"/>
      <c r="AD2023" s="107"/>
      <c r="AE2023" s="107"/>
      <c r="AF2023" s="107"/>
      <c r="AG2023" s="107"/>
      <c r="AH2023" s="107"/>
      <c r="AI2023" s="107"/>
      <c r="AJ2023" s="107"/>
      <c r="AK2023" s="107"/>
      <c r="AL2023" s="107"/>
      <c r="AM2023" s="107"/>
      <c r="AN2023" s="107"/>
      <c r="AO2023" s="107"/>
      <c r="AP2023" s="107"/>
      <c r="AQ2023" s="107"/>
      <c r="AR2023" s="107"/>
      <c r="AS2023" s="107"/>
      <c r="AT2023" s="107"/>
      <c r="AU2023" s="107"/>
      <c r="AV2023" s="107"/>
      <c r="AW2023" s="107"/>
      <c r="AX2023" s="107"/>
      <c r="AY2023" s="107"/>
      <c r="AZ2023" s="107"/>
      <c r="BA2023" s="107"/>
      <c r="BB2023" s="107"/>
      <c r="BC2023" s="107"/>
      <c r="BD2023" s="108"/>
      <c r="BE2023" s="107"/>
      <c r="BF2023" s="107"/>
      <c r="BG2023" s="107"/>
      <c r="BH2023" s="107"/>
      <c r="BI2023" s="108"/>
      <c r="BJ2023" s="107"/>
      <c r="BK2023" s="107"/>
      <c r="BL2023" s="107"/>
      <c r="BM2023" s="107"/>
      <c r="BN2023" s="107"/>
      <c r="BO2023" s="107"/>
      <c r="BP2023" s="107"/>
      <c r="BQ2023" s="107"/>
      <c r="BR2023" s="107"/>
      <c r="BS2023" s="107"/>
      <c r="BT2023" s="107"/>
      <c r="BU2023" s="107"/>
      <c r="BV2023" s="107"/>
      <c r="BW2023" s="107"/>
      <c r="BX2023" s="107"/>
      <c r="BY2023" s="107"/>
      <c r="BZ2023" s="107"/>
      <c r="CA2023" s="107"/>
      <c r="CB2023" s="107"/>
      <c r="CC2023" s="107"/>
      <c r="CD2023" s="107"/>
      <c r="CE2023" s="107"/>
      <c r="CF2023" s="107"/>
      <c r="CG2023" s="107"/>
      <c r="CH2023" s="107"/>
      <c r="CI2023" s="107"/>
      <c r="CJ2023" s="107"/>
      <c r="CK2023" s="107"/>
      <c r="CL2023" s="107"/>
      <c r="CM2023" s="107"/>
      <c r="CN2023" s="107"/>
      <c r="CO2023" s="107"/>
      <c r="CP2023" s="107"/>
      <c r="CQ2023" s="107"/>
      <c r="CR2023" s="107"/>
      <c r="CS2023" s="107"/>
      <c r="CT2023" s="107"/>
      <c r="CU2023" s="107"/>
      <c r="CV2023" s="107"/>
      <c r="CW2023" s="107"/>
      <c r="CX2023" s="107"/>
      <c r="CY2023" s="107"/>
      <c r="CZ2023" s="107"/>
      <c r="DA2023" s="107"/>
      <c r="DB2023" s="118">
        <f t="shared" ref="DB2023:DX2023" si="147">DB2017</f>
        <v>1.583948E-3</v>
      </c>
      <c r="DC2023" s="118">
        <f t="shared" si="147"/>
        <v>1.89544E-3</v>
      </c>
      <c r="DD2023" s="118">
        <f t="shared" si="147"/>
        <v>2.056432E-3</v>
      </c>
      <c r="DE2023" s="118">
        <f t="shared" si="147"/>
        <v>2.2615420000000001E-3</v>
      </c>
      <c r="DF2023" s="118">
        <f t="shared" si="147"/>
        <v>2.6671180000000004E-3</v>
      </c>
      <c r="DG2023" s="118">
        <f t="shared" si="147"/>
        <v>2.8493519999999999E-3</v>
      </c>
      <c r="DH2023" s="118">
        <f t="shared" si="147"/>
        <v>3.4370760000000003E-3</v>
      </c>
      <c r="DI2023" s="118">
        <f t="shared" si="147"/>
        <v>3.7391080000000001E-3</v>
      </c>
      <c r="DJ2023" s="118">
        <f t="shared" si="147"/>
        <v>5.1882080000000006E-3</v>
      </c>
      <c r="DK2023" s="118">
        <f t="shared" si="147"/>
        <v>7.0041840000000001E-3</v>
      </c>
      <c r="DL2023" s="118">
        <f t="shared" si="147"/>
        <v>1.0125210000000001E-2</v>
      </c>
      <c r="DM2023" s="118">
        <f t="shared" si="147"/>
        <v>1.6631626E-2</v>
      </c>
      <c r="DN2023" s="118">
        <f t="shared" si="147"/>
        <v>3.6408615999999998E-2</v>
      </c>
      <c r="DO2023" s="118">
        <f t="shared" si="147"/>
        <v>6.1384048000000004E-2</v>
      </c>
      <c r="DP2023" s="118">
        <f t="shared" si="147"/>
        <v>0.125039012</v>
      </c>
      <c r="DQ2023" s="118">
        <f t="shared" si="147"/>
        <v>0.27197491400000001</v>
      </c>
      <c r="DR2023" s="118">
        <f t="shared" si="147"/>
        <v>0.48585605399999998</v>
      </c>
      <c r="DS2023" s="118">
        <f t="shared" si="147"/>
        <v>0.769214014</v>
      </c>
      <c r="DT2023" s="118">
        <f t="shared" si="147"/>
        <v>1.2494981280000002</v>
      </c>
      <c r="DU2023" s="118">
        <f t="shared" si="147"/>
        <v>2.28184875</v>
      </c>
      <c r="DV2023" s="118">
        <f t="shared" si="147"/>
        <v>3.0761874059999998</v>
      </c>
      <c r="DW2023" s="118">
        <f t="shared" si="147"/>
        <v>4.3790548119999997</v>
      </c>
      <c r="DX2023" s="118">
        <f t="shared" si="147"/>
        <v>6.7293636040000004</v>
      </c>
      <c r="DY2023" s="118"/>
      <c r="DZ2023" s="118"/>
      <c r="EA2023" s="118"/>
      <c r="EB2023" s="118"/>
      <c r="EC2023" s="118"/>
      <c r="ED2023" s="118"/>
      <c r="EE2023" s="118"/>
      <c r="EF2023" s="118"/>
      <c r="EG2023" s="118"/>
      <c r="EH2023" s="118"/>
      <c r="EI2023" s="118"/>
      <c r="EJ2023" s="118"/>
      <c r="EK2023" s="118"/>
      <c r="EL2023" s="118"/>
      <c r="EM2023" s="118"/>
      <c r="EN2023" s="118"/>
      <c r="EO2023" s="118"/>
      <c r="EP2023" s="118"/>
      <c r="EQ2023" s="118"/>
      <c r="ER2023" s="118"/>
      <c r="ES2023" s="118"/>
      <c r="ET2023" s="118"/>
      <c r="EU2023" s="118"/>
      <c r="EV2023" s="118"/>
      <c r="EW2023" s="118"/>
      <c r="EX2023" s="118"/>
      <c r="EY2023" s="118"/>
      <c r="EZ2023" s="118"/>
      <c r="FA2023" s="107"/>
      <c r="FB2023" s="107"/>
      <c r="FC2023" s="107"/>
      <c r="FD2023" s="107"/>
      <c r="FE2023" s="107"/>
      <c r="FF2023" s="107"/>
      <c r="FG2023" s="107"/>
      <c r="FH2023" s="107"/>
      <c r="FI2023" s="107"/>
      <c r="FJ2023" s="107"/>
      <c r="FK2023" s="107"/>
      <c r="FL2023" s="107"/>
      <c r="FM2023" s="107"/>
      <c r="FN2023" s="107"/>
      <c r="FO2023" s="107"/>
      <c r="FP2023" s="107"/>
      <c r="FQ2023" s="107"/>
      <c r="FR2023" s="107"/>
      <c r="FS2023" s="107"/>
      <c r="FT2023" s="107"/>
      <c r="FU2023" s="107"/>
      <c r="FV2023" s="107"/>
      <c r="FW2023" s="107"/>
      <c r="FX2023" s="107"/>
      <c r="FY2023" s="107"/>
      <c r="FZ2023" s="107"/>
      <c r="GA2023" s="107"/>
      <c r="GB2023" s="107"/>
      <c r="GC2023" s="107"/>
      <c r="GD2023" s="107"/>
      <c r="GE2023" s="107"/>
      <c r="GF2023" s="107"/>
      <c r="GG2023" s="107"/>
      <c r="GH2023" s="107"/>
      <c r="GI2023" s="107"/>
      <c r="GJ2023" s="107"/>
      <c r="GK2023" s="107"/>
      <c r="GL2023" s="107"/>
      <c r="GM2023" s="107"/>
      <c r="GN2023" s="107"/>
      <c r="GO2023" s="107"/>
      <c r="GP2023" s="107"/>
      <c r="GQ2023" s="107"/>
      <c r="GR2023" s="107"/>
      <c r="GS2023" s="107"/>
      <c r="GT2023" s="107"/>
      <c r="GU2023" s="107"/>
      <c r="GV2023" s="107"/>
      <c r="GW2023" s="107"/>
      <c r="GX2023" s="107"/>
    </row>
    <row r="2024" spans="1:206" hidden="1">
      <c r="A2024" s="101" t="s">
        <v>2737</v>
      </c>
      <c r="B2024" s="96" t="s">
        <v>2730</v>
      </c>
      <c r="C2024" s="35" t="s">
        <v>714</v>
      </c>
      <c r="D2024" s="95" t="s">
        <v>2704</v>
      </c>
      <c r="E2024" s="101" t="s">
        <v>2760</v>
      </c>
      <c r="F2024" s="107"/>
      <c r="G2024" s="107"/>
      <c r="H2024" s="107"/>
      <c r="I2024" s="107"/>
      <c r="J2024" s="107"/>
      <c r="K2024" s="107"/>
      <c r="L2024" s="107"/>
      <c r="M2024" s="107"/>
      <c r="N2024" s="107"/>
      <c r="O2024" s="107"/>
      <c r="P2024" s="107"/>
      <c r="Q2024" s="107"/>
      <c r="R2024" s="107"/>
      <c r="S2024" s="107"/>
      <c r="T2024" s="107"/>
      <c r="U2024" s="107"/>
      <c r="V2024" s="107"/>
      <c r="W2024" s="107"/>
      <c r="X2024" s="107"/>
      <c r="Y2024" s="107"/>
      <c r="Z2024" s="107"/>
      <c r="AA2024" s="107"/>
      <c r="AB2024" s="107"/>
      <c r="AC2024" s="107"/>
      <c r="AD2024" s="107"/>
      <c r="AE2024" s="107"/>
      <c r="AF2024" s="107"/>
      <c r="AG2024" s="107"/>
      <c r="AH2024" s="107"/>
      <c r="AI2024" s="107"/>
      <c r="AJ2024" s="107"/>
      <c r="AK2024" s="107"/>
      <c r="AL2024" s="107"/>
      <c r="AM2024" s="107"/>
      <c r="AN2024" s="107"/>
      <c r="AO2024" s="107"/>
      <c r="AP2024" s="107"/>
      <c r="AQ2024" s="107"/>
      <c r="AR2024" s="107"/>
      <c r="AS2024" s="107"/>
      <c r="AT2024" s="107"/>
      <c r="AU2024" s="107"/>
      <c r="AV2024" s="107"/>
      <c r="AW2024" s="107"/>
      <c r="AX2024" s="107"/>
      <c r="AY2024" s="107"/>
      <c r="AZ2024" s="107"/>
      <c r="BA2024" s="107"/>
      <c r="BB2024" s="107"/>
      <c r="BC2024" s="107"/>
      <c r="BD2024" s="108"/>
      <c r="BE2024" s="107"/>
      <c r="BF2024" s="107"/>
      <c r="BG2024" s="107"/>
      <c r="BH2024" s="107"/>
      <c r="BI2024" s="108"/>
      <c r="BJ2024" s="107"/>
      <c r="BK2024" s="107"/>
      <c r="BL2024" s="107"/>
      <c r="BM2024" s="107"/>
      <c r="BN2024" s="107"/>
      <c r="BO2024" s="107"/>
      <c r="BP2024" s="107"/>
      <c r="BQ2024" s="107"/>
      <c r="BR2024" s="107"/>
      <c r="BS2024" s="107"/>
      <c r="BT2024" s="107"/>
      <c r="BU2024" s="107"/>
      <c r="BV2024" s="107"/>
      <c r="BW2024" s="107"/>
      <c r="BX2024" s="107"/>
      <c r="BY2024" s="107"/>
      <c r="BZ2024" s="107"/>
      <c r="CA2024" s="107"/>
      <c r="CB2024" s="107"/>
      <c r="CC2024" s="107"/>
      <c r="CD2024" s="107"/>
      <c r="CE2024" s="107"/>
      <c r="CF2024" s="107"/>
      <c r="CG2024" s="107"/>
      <c r="CH2024" s="107"/>
      <c r="CI2024" s="107"/>
      <c r="CJ2024" s="107"/>
      <c r="CK2024" s="107"/>
      <c r="CL2024" s="107"/>
      <c r="CM2024" s="107"/>
      <c r="CN2024" s="107"/>
      <c r="CO2024" s="107"/>
      <c r="CP2024" s="107"/>
      <c r="CQ2024" s="107"/>
      <c r="CR2024" s="107"/>
      <c r="CS2024" s="107"/>
      <c r="CT2024" s="107"/>
      <c r="CU2024" s="107"/>
      <c r="CV2024" s="107"/>
      <c r="CW2024" s="107"/>
      <c r="CX2024" s="107"/>
      <c r="CY2024" s="107"/>
      <c r="CZ2024" s="107"/>
      <c r="DA2024" s="107"/>
      <c r="DB2024" s="118">
        <f t="shared" ref="DB2024:DX2024" si="148">DB2018</f>
        <v>7.6035539999999999E-2</v>
      </c>
      <c r="DC2024" s="118">
        <f t="shared" si="148"/>
        <v>8.9212806000000006E-2</v>
      </c>
      <c r="DD2024" s="118">
        <f t="shared" si="148"/>
        <v>0.10146563400000001</v>
      </c>
      <c r="DE2024" s="118">
        <f t="shared" si="148"/>
        <v>0.11727316000000002</v>
      </c>
      <c r="DF2024" s="118">
        <f t="shared" si="148"/>
        <v>0.151986228</v>
      </c>
      <c r="DG2024" s="118">
        <f t="shared" si="148"/>
        <v>0.23300794800000002</v>
      </c>
      <c r="DH2024" s="118">
        <f t="shared" si="148"/>
        <v>0.33756622799999997</v>
      </c>
      <c r="DI2024" s="118">
        <f t="shared" si="148"/>
        <v>0.48407512000000003</v>
      </c>
      <c r="DJ2024" s="118">
        <f t="shared" si="148"/>
        <v>0.83720210399999995</v>
      </c>
      <c r="DK2024" s="118">
        <f t="shared" si="148"/>
        <v>1.4550478560000002</v>
      </c>
      <c r="DL2024" s="118">
        <f t="shared" si="148"/>
        <v>2.36210316812</v>
      </c>
      <c r="DM2024" s="118">
        <f t="shared" si="148"/>
        <v>4.6036650971200004</v>
      </c>
      <c r="DN2024" s="118">
        <f t="shared" si="148"/>
        <v>7.0624763875600012</v>
      </c>
      <c r="DO2024" s="118">
        <f t="shared" si="148"/>
        <v>8.8797407696799997</v>
      </c>
      <c r="DP2024" s="118">
        <f t="shared" si="148"/>
        <v>10.832188644</v>
      </c>
      <c r="DQ2024" s="118">
        <f t="shared" si="148"/>
        <v>12.703863473879998</v>
      </c>
      <c r="DR2024" s="118">
        <f t="shared" si="148"/>
        <v>14.418897721920001</v>
      </c>
      <c r="DS2024" s="118">
        <f t="shared" si="148"/>
        <v>17.081511516559999</v>
      </c>
      <c r="DT2024" s="118">
        <f t="shared" si="148"/>
        <v>19.019615101839999</v>
      </c>
      <c r="DU2024" s="118">
        <f t="shared" si="148"/>
        <v>21.443005629960002</v>
      </c>
      <c r="DV2024" s="118">
        <f t="shared" si="148"/>
        <v>25.612589005680004</v>
      </c>
      <c r="DW2024" s="118">
        <f t="shared" si="148"/>
        <v>30.464851446440004</v>
      </c>
      <c r="DX2024" s="118">
        <f t="shared" si="148"/>
        <v>37.829819586039996</v>
      </c>
      <c r="DY2024" s="118"/>
      <c r="DZ2024" s="118"/>
      <c r="EA2024" s="118"/>
      <c r="EB2024" s="118"/>
      <c r="EC2024" s="118"/>
      <c r="ED2024" s="118"/>
      <c r="EE2024" s="118"/>
      <c r="EF2024" s="107"/>
      <c r="EG2024" s="107"/>
      <c r="EH2024" s="107"/>
      <c r="EI2024" s="107"/>
      <c r="EJ2024" s="107"/>
      <c r="EK2024" s="107"/>
      <c r="EL2024" s="107"/>
      <c r="EM2024" s="107"/>
      <c r="EN2024" s="107"/>
      <c r="EO2024" s="107"/>
      <c r="EP2024" s="107"/>
      <c r="EQ2024" s="107"/>
      <c r="ER2024" s="107"/>
      <c r="ES2024" s="107"/>
      <c r="ET2024" s="107"/>
      <c r="EU2024" s="107"/>
      <c r="EV2024" s="107"/>
      <c r="EW2024" s="107"/>
      <c r="EX2024" s="107"/>
      <c r="EY2024" s="107"/>
      <c r="EZ2024" s="107"/>
      <c r="FA2024" s="107"/>
      <c r="FB2024" s="107"/>
      <c r="FC2024" s="107"/>
      <c r="FD2024" s="107"/>
      <c r="FE2024" s="107"/>
      <c r="FF2024" s="107"/>
      <c r="FG2024" s="107"/>
      <c r="FH2024" s="107"/>
      <c r="FI2024" s="107"/>
      <c r="FJ2024" s="107"/>
      <c r="FK2024" s="107"/>
      <c r="FL2024" s="107"/>
      <c r="FM2024" s="107"/>
      <c r="FN2024" s="107"/>
      <c r="FO2024" s="107"/>
      <c r="FP2024" s="107"/>
      <c r="FQ2024" s="107"/>
      <c r="FR2024" s="107"/>
      <c r="FS2024" s="107"/>
      <c r="FT2024" s="107"/>
      <c r="FU2024" s="107"/>
      <c r="FV2024" s="107"/>
      <c r="FW2024" s="107"/>
      <c r="FX2024" s="107"/>
      <c r="FY2024" s="107"/>
      <c r="FZ2024" s="107"/>
      <c r="GA2024" s="107"/>
      <c r="GB2024" s="107"/>
      <c r="GC2024" s="107"/>
      <c r="GD2024" s="107"/>
      <c r="GE2024" s="107"/>
      <c r="GF2024" s="107"/>
      <c r="GG2024" s="107"/>
      <c r="GH2024" s="107"/>
      <c r="GI2024" s="107"/>
      <c r="GJ2024" s="107"/>
      <c r="GK2024" s="107"/>
      <c r="GL2024" s="107"/>
      <c r="GM2024" s="107"/>
      <c r="GN2024" s="107"/>
      <c r="GO2024" s="107"/>
      <c r="GP2024" s="107"/>
      <c r="GQ2024" s="107"/>
      <c r="GR2024" s="107"/>
      <c r="GS2024" s="107"/>
      <c r="GT2024" s="107"/>
      <c r="GU2024" s="107"/>
      <c r="GV2024" s="107"/>
      <c r="GW2024" s="107"/>
      <c r="GX2024" s="107"/>
    </row>
    <row r="2025" spans="1:206" hidden="1">
      <c r="A2025" s="101" t="s">
        <v>2737</v>
      </c>
      <c r="B2025" s="96" t="s">
        <v>2730</v>
      </c>
      <c r="C2025" s="35" t="s">
        <v>714</v>
      </c>
      <c r="D2025" s="95" t="s">
        <v>2704</v>
      </c>
      <c r="E2025" s="101" t="s">
        <v>2761</v>
      </c>
      <c r="F2025" s="107"/>
      <c r="G2025" s="107"/>
      <c r="H2025" s="107"/>
      <c r="I2025" s="107"/>
      <c r="J2025" s="107"/>
      <c r="K2025" s="107"/>
      <c r="L2025" s="107"/>
      <c r="M2025" s="107"/>
      <c r="N2025" s="107"/>
      <c r="O2025" s="107"/>
      <c r="P2025" s="107"/>
      <c r="Q2025" s="107"/>
      <c r="R2025" s="107"/>
      <c r="S2025" s="107"/>
      <c r="T2025" s="107"/>
      <c r="U2025" s="107"/>
      <c r="V2025" s="107"/>
      <c r="W2025" s="107"/>
      <c r="X2025" s="107"/>
      <c r="Y2025" s="107"/>
      <c r="Z2025" s="107"/>
      <c r="AA2025" s="107"/>
      <c r="AB2025" s="107"/>
      <c r="AC2025" s="107"/>
      <c r="AD2025" s="107"/>
      <c r="AE2025" s="107"/>
      <c r="AF2025" s="107"/>
      <c r="AG2025" s="107"/>
      <c r="AH2025" s="107"/>
      <c r="AI2025" s="107"/>
      <c r="AJ2025" s="107"/>
      <c r="AK2025" s="107"/>
      <c r="AL2025" s="107"/>
      <c r="AM2025" s="107"/>
      <c r="AN2025" s="107"/>
      <c r="AO2025" s="107"/>
      <c r="AP2025" s="107"/>
      <c r="AQ2025" s="107"/>
      <c r="AR2025" s="107"/>
      <c r="AS2025" s="107"/>
      <c r="AT2025" s="107"/>
      <c r="AU2025" s="107"/>
      <c r="AV2025" s="107"/>
      <c r="AW2025" s="107"/>
      <c r="AX2025" s="107"/>
      <c r="AY2025" s="107"/>
      <c r="AZ2025" s="107"/>
      <c r="BA2025" s="107"/>
      <c r="BB2025" s="107"/>
      <c r="BC2025" s="107"/>
      <c r="BD2025" s="108"/>
      <c r="BE2025" s="107"/>
      <c r="BF2025" s="107"/>
      <c r="BG2025" s="107"/>
      <c r="BH2025" s="107"/>
      <c r="BI2025" s="108"/>
      <c r="BJ2025" s="107"/>
      <c r="BK2025" s="107"/>
      <c r="BL2025" s="107"/>
      <c r="BM2025" s="107"/>
      <c r="BN2025" s="107"/>
      <c r="BO2025" s="107"/>
      <c r="BP2025" s="107"/>
      <c r="BQ2025" s="107"/>
      <c r="BR2025" s="107"/>
      <c r="BS2025" s="107"/>
      <c r="BT2025" s="107"/>
      <c r="BU2025" s="107"/>
      <c r="BV2025" s="107"/>
      <c r="BW2025" s="107"/>
      <c r="BX2025" s="107"/>
      <c r="BY2025" s="107"/>
      <c r="BZ2025" s="107"/>
      <c r="CA2025" s="107"/>
      <c r="CB2025" s="107"/>
      <c r="CC2025" s="107"/>
      <c r="CD2025" s="107"/>
      <c r="CE2025" s="107"/>
      <c r="CF2025" s="107"/>
      <c r="CG2025" s="107"/>
      <c r="CH2025" s="107"/>
      <c r="CI2025" s="107"/>
      <c r="CJ2025" s="107"/>
      <c r="CK2025" s="107"/>
      <c r="CL2025" s="107"/>
      <c r="CM2025" s="107"/>
      <c r="CN2025" s="107"/>
      <c r="CO2025" s="107"/>
      <c r="CP2025" s="107"/>
      <c r="CQ2025" s="107"/>
      <c r="CR2025" s="107"/>
      <c r="CS2025" s="107"/>
      <c r="CT2025" s="107"/>
      <c r="CU2025" s="107"/>
      <c r="CV2025" s="107"/>
      <c r="CW2025" s="107"/>
      <c r="CX2025" s="107"/>
      <c r="CY2025" s="107"/>
      <c r="CZ2025" s="107"/>
      <c r="DA2025" s="107"/>
      <c r="DB2025" s="118">
        <f t="shared" ref="DB2025:DX2025" si="149">DB2019</f>
        <v>0.11331877600000001</v>
      </c>
      <c r="DC2025" s="118">
        <f t="shared" si="149"/>
        <v>0.14479460599999999</v>
      </c>
      <c r="DD2025" s="118">
        <f t="shared" si="149"/>
        <v>0.16842721200000002</v>
      </c>
      <c r="DE2025" s="118">
        <f t="shared" si="149"/>
        <v>0.20457735000000002</v>
      </c>
      <c r="DF2025" s="118">
        <f t="shared" si="149"/>
        <v>0.26416743800000003</v>
      </c>
      <c r="DG2025" s="118">
        <f t="shared" si="149"/>
        <v>0.377349088</v>
      </c>
      <c r="DH2025" s="118">
        <f t="shared" si="149"/>
        <v>0.51580564400000006</v>
      </c>
      <c r="DI2025" s="118">
        <f t="shared" si="149"/>
        <v>0.69511923600000003</v>
      </c>
      <c r="DJ2025" s="118">
        <f t="shared" si="149"/>
        <v>1.0967865980000002</v>
      </c>
      <c r="DK2025" s="118">
        <f t="shared" si="149"/>
        <v>1.8019658380000003</v>
      </c>
      <c r="DL2025" s="118">
        <f t="shared" si="149"/>
        <v>2.8990727241200003</v>
      </c>
      <c r="DM2025" s="118">
        <f t="shared" si="149"/>
        <v>5.6306176471200011</v>
      </c>
      <c r="DN2025" s="118">
        <f t="shared" si="149"/>
        <v>8.7282635975599998</v>
      </c>
      <c r="DO2025" s="118">
        <f t="shared" si="149"/>
        <v>11.79883280768</v>
      </c>
      <c r="DP2025" s="118">
        <f t="shared" si="149"/>
        <v>16.549952968000003</v>
      </c>
      <c r="DQ2025" s="118">
        <f t="shared" si="149"/>
        <v>21.68163753788</v>
      </c>
      <c r="DR2025" s="118">
        <f t="shared" si="149"/>
        <v>27.921336781920008</v>
      </c>
      <c r="DS2025" s="118">
        <f t="shared" si="149"/>
        <v>37.620155242560003</v>
      </c>
      <c r="DT2025" s="118">
        <f t="shared" si="149"/>
        <v>48.162425671839991</v>
      </c>
      <c r="DU2025" s="118">
        <f t="shared" si="149"/>
        <v>59.322685777640004</v>
      </c>
      <c r="DV2025" s="118">
        <f t="shared" si="149"/>
        <v>71.860461684840004</v>
      </c>
      <c r="DW2025" s="118">
        <f t="shared" si="149"/>
        <v>88.601397946559999</v>
      </c>
      <c r="DX2025" s="118">
        <f t="shared" si="149"/>
        <v>111.29995139616</v>
      </c>
      <c r="DY2025" s="118"/>
      <c r="DZ2025" s="118"/>
      <c r="EA2025" s="118"/>
      <c r="EB2025" s="118"/>
      <c r="EC2025" s="118"/>
      <c r="ED2025" s="118"/>
      <c r="EE2025" s="118"/>
      <c r="EF2025" s="118"/>
      <c r="EG2025" s="118"/>
      <c r="EH2025" s="118"/>
      <c r="EI2025" s="118"/>
      <c r="EJ2025" s="118"/>
      <c r="EK2025" s="118"/>
      <c r="EL2025" s="118"/>
      <c r="EM2025" s="118"/>
      <c r="EN2025" s="118"/>
      <c r="EO2025" s="118"/>
      <c r="EP2025" s="118"/>
      <c r="EQ2025" s="118"/>
      <c r="ER2025" s="118"/>
      <c r="ES2025" s="118"/>
      <c r="ET2025" s="118"/>
      <c r="EU2025" s="118"/>
      <c r="EV2025" s="118"/>
      <c r="EW2025" s="118"/>
      <c r="EX2025" s="118"/>
      <c r="EY2025" s="118"/>
      <c r="EZ2025" s="118"/>
      <c r="FA2025" s="107"/>
      <c r="FB2025" s="107"/>
      <c r="FC2025" s="107"/>
      <c r="FD2025" s="107"/>
      <c r="FE2025" s="107"/>
      <c r="FF2025" s="107"/>
      <c r="FG2025" s="107"/>
      <c r="FH2025" s="107"/>
      <c r="FI2025" s="107"/>
      <c r="FJ2025" s="107"/>
      <c r="FK2025" s="107"/>
      <c r="FL2025" s="107"/>
      <c r="FM2025" s="107"/>
      <c r="FN2025" s="107"/>
      <c r="FO2025" s="107"/>
      <c r="FP2025" s="107"/>
      <c r="FQ2025" s="107"/>
      <c r="FR2025" s="107"/>
      <c r="FS2025" s="107"/>
      <c r="FT2025" s="107"/>
      <c r="FU2025" s="107"/>
      <c r="FV2025" s="107"/>
      <c r="FW2025" s="107"/>
      <c r="FX2025" s="107"/>
      <c r="FY2025" s="107"/>
      <c r="FZ2025" s="107"/>
      <c r="GA2025" s="107"/>
      <c r="GB2025" s="107"/>
      <c r="GC2025" s="107"/>
      <c r="GD2025" s="107"/>
      <c r="GE2025" s="107"/>
      <c r="GF2025" s="107"/>
      <c r="GG2025" s="107"/>
      <c r="GH2025" s="107"/>
      <c r="GI2025" s="107"/>
      <c r="GJ2025" s="107"/>
      <c r="GK2025" s="107"/>
      <c r="GL2025" s="107"/>
      <c r="GM2025" s="107"/>
      <c r="GN2025" s="107"/>
      <c r="GO2025" s="107"/>
      <c r="GP2025" s="107"/>
      <c r="GQ2025" s="107"/>
      <c r="GR2025" s="107"/>
      <c r="GS2025" s="107"/>
      <c r="GT2025" s="107"/>
      <c r="GU2025" s="107"/>
      <c r="GV2025" s="107"/>
      <c r="GW2025" s="107"/>
      <c r="GX2025" s="107"/>
    </row>
    <row r="2026" spans="1:206" hidden="1">
      <c r="A2026" s="97" t="s">
        <v>2737</v>
      </c>
      <c r="B2026" s="81" t="s">
        <v>2730</v>
      </c>
      <c r="C2026" t="s">
        <v>714</v>
      </c>
      <c r="D2026" s="94" t="s">
        <v>2704</v>
      </c>
      <c r="E2026" s="124" t="s">
        <v>2762</v>
      </c>
      <c r="F2026" s="102"/>
      <c r="G2026" s="102"/>
      <c r="H2026" s="102"/>
      <c r="I2026" s="102"/>
      <c r="J2026" s="102"/>
      <c r="K2026" s="102"/>
      <c r="L2026" s="102"/>
      <c r="M2026" s="102"/>
      <c r="N2026" s="102"/>
      <c r="O2026" s="102"/>
      <c r="P2026" s="102"/>
      <c r="Q2026" s="102"/>
      <c r="R2026" s="102"/>
      <c r="S2026" s="102"/>
      <c r="T2026" s="102"/>
      <c r="U2026" s="102"/>
      <c r="V2026" s="102"/>
      <c r="W2026" s="102"/>
      <c r="X2026" s="102"/>
      <c r="Y2026" s="102"/>
      <c r="Z2026" s="102"/>
      <c r="AA2026" s="102"/>
      <c r="AB2026" s="102"/>
      <c r="AC2026" s="102"/>
      <c r="AD2026" s="102"/>
      <c r="AE2026" s="102"/>
      <c r="AF2026" s="102"/>
      <c r="AG2026" s="102"/>
      <c r="AH2026" s="102"/>
      <c r="AI2026" s="102"/>
      <c r="AJ2026" s="102"/>
      <c r="AK2026" s="102"/>
      <c r="AL2026" s="102"/>
      <c r="AM2026" s="102"/>
      <c r="AN2026" s="102"/>
      <c r="AO2026" s="102"/>
      <c r="AP2026" s="102"/>
      <c r="AQ2026" s="102"/>
      <c r="AR2026" s="102"/>
      <c r="AS2026" s="102"/>
      <c r="AT2026" s="102"/>
      <c r="AU2026" s="102"/>
      <c r="AV2026" s="102"/>
      <c r="AW2026" s="102"/>
      <c r="AX2026" s="102"/>
      <c r="AY2026" s="102"/>
      <c r="AZ2026" s="102"/>
      <c r="BA2026" s="102"/>
      <c r="BB2026" s="102"/>
      <c r="BC2026" s="102"/>
      <c r="BD2026" s="100"/>
      <c r="BE2026" s="102"/>
      <c r="BF2026" s="102"/>
      <c r="BG2026" s="102"/>
      <c r="BH2026" s="102"/>
      <c r="BI2026" s="100"/>
      <c r="BJ2026" s="102"/>
      <c r="BK2026" s="102"/>
      <c r="BL2026" s="102"/>
      <c r="BM2026" s="102"/>
      <c r="BN2026" s="102"/>
      <c r="BO2026" s="102"/>
      <c r="BP2026" s="102"/>
      <c r="BQ2026" s="102"/>
      <c r="BR2026" s="102"/>
      <c r="BS2026" s="102"/>
      <c r="BT2026" s="102"/>
      <c r="BU2026" s="102"/>
      <c r="BV2026" s="102"/>
      <c r="BW2026" s="102"/>
      <c r="BX2026" s="102"/>
      <c r="BY2026" s="102"/>
      <c r="BZ2026" s="102"/>
      <c r="CA2026" s="102"/>
      <c r="CB2026" s="102"/>
      <c r="CC2026" s="102"/>
      <c r="CD2026" s="102"/>
      <c r="CE2026" s="102"/>
      <c r="CF2026" s="102"/>
      <c r="CG2026" s="102"/>
      <c r="CH2026" s="102"/>
      <c r="CI2026" s="102"/>
      <c r="CJ2026" s="102"/>
      <c r="CK2026" s="102"/>
      <c r="CL2026" s="102"/>
      <c r="CM2026" s="102"/>
      <c r="CN2026" s="102"/>
      <c r="CO2026" s="102"/>
      <c r="CP2026" s="102"/>
      <c r="CQ2026" s="102"/>
      <c r="CR2026" s="102"/>
      <c r="CS2026" s="102"/>
      <c r="CT2026" s="102"/>
      <c r="CU2026" s="102"/>
      <c r="CV2026" s="102"/>
      <c r="CW2026" s="102"/>
      <c r="CX2026" s="102"/>
      <c r="CY2026" s="102"/>
      <c r="CZ2026" s="102"/>
      <c r="DA2026" s="102"/>
      <c r="DB2026" s="102"/>
      <c r="DC2026" s="102"/>
      <c r="DD2026" s="102"/>
      <c r="DE2026" s="102"/>
      <c r="DF2026" s="102"/>
      <c r="DG2026" s="102"/>
      <c r="DH2026" s="102"/>
      <c r="DI2026" s="102"/>
      <c r="DJ2026" s="102"/>
      <c r="DK2026" s="102"/>
      <c r="DL2026" s="105">
        <v>0.46</v>
      </c>
      <c r="DM2026" s="105">
        <v>0.34300000000000003</v>
      </c>
      <c r="DN2026" s="105">
        <v>0.25600000000000001</v>
      </c>
      <c r="DO2026" s="105">
        <v>0.19700000000000001</v>
      </c>
      <c r="DP2026" s="105">
        <v>0.17699999999999999</v>
      </c>
      <c r="DQ2026" s="105">
        <v>0.13200000000000001</v>
      </c>
      <c r="DR2026" s="105">
        <v>0.11600000000000001</v>
      </c>
      <c r="DS2026" s="105">
        <v>9.0999999999999998E-2</v>
      </c>
      <c r="DT2026" s="105">
        <v>7.6999999999999999E-2</v>
      </c>
      <c r="DU2026" s="105">
        <v>6.7000000000000004E-2</v>
      </c>
      <c r="DV2026" s="105">
        <v>0.06</v>
      </c>
      <c r="DW2026" s="105">
        <v>5.1999999999999998E-2</v>
      </c>
      <c r="DX2026" s="105">
        <v>0.05</v>
      </c>
      <c r="DY2026" s="105">
        <v>4.3999999999999997E-2</v>
      </c>
      <c r="DZ2026" s="102"/>
      <c r="EA2026" s="102"/>
      <c r="EB2026" s="102"/>
      <c r="EC2026" s="102"/>
      <c r="ED2026" s="102"/>
      <c r="EE2026" s="102"/>
      <c r="EF2026" s="102"/>
      <c r="EG2026" s="102"/>
      <c r="EH2026" s="102"/>
      <c r="EI2026" s="102"/>
      <c r="EJ2026" s="102"/>
      <c r="EK2026" s="102"/>
      <c r="EL2026" s="102"/>
      <c r="EM2026" s="102"/>
      <c r="EN2026" s="102"/>
      <c r="EO2026" s="102"/>
      <c r="EP2026" s="102"/>
      <c r="EQ2026" s="102"/>
      <c r="ER2026" s="102"/>
      <c r="ES2026" s="102"/>
      <c r="ET2026" s="102"/>
      <c r="EU2026" s="102"/>
      <c r="EV2026" s="102"/>
      <c r="EW2026" s="102"/>
      <c r="EX2026" s="102"/>
      <c r="EY2026" s="102"/>
      <c r="EZ2026" s="102"/>
      <c r="FA2026" s="102"/>
      <c r="FB2026" s="102"/>
      <c r="FC2026" s="102"/>
      <c r="FD2026" s="102"/>
      <c r="FE2026" s="102"/>
      <c r="FF2026" s="102"/>
      <c r="FG2026" s="102"/>
      <c r="FH2026" s="102"/>
      <c r="FI2026" s="102"/>
      <c r="FJ2026" s="102"/>
      <c r="FK2026" s="102"/>
      <c r="FL2026" s="102"/>
      <c r="FM2026" s="102"/>
      <c r="FN2026" s="102"/>
      <c r="FO2026" s="102"/>
      <c r="FP2026" s="102"/>
      <c r="FQ2026" s="102"/>
      <c r="FR2026" s="102"/>
      <c r="FS2026" s="102"/>
      <c r="FT2026" s="102"/>
      <c r="FU2026" s="102"/>
      <c r="FV2026" s="102"/>
      <c r="FW2026" s="102"/>
      <c r="FX2026" s="102"/>
      <c r="FY2026" s="102"/>
      <c r="FZ2026" s="102"/>
      <c r="GA2026" s="102"/>
      <c r="GB2026" s="102"/>
      <c r="GC2026" s="102"/>
      <c r="GD2026" s="102"/>
      <c r="GE2026" s="102"/>
      <c r="GF2026" s="102"/>
      <c r="GG2026" s="102"/>
      <c r="GH2026" s="102"/>
      <c r="GI2026" s="102"/>
      <c r="GJ2026" s="102"/>
      <c r="GK2026" s="102"/>
      <c r="GL2026" s="102"/>
      <c r="GM2026" s="102"/>
      <c r="GN2026" s="102"/>
      <c r="GO2026" s="102"/>
      <c r="GP2026" s="102"/>
      <c r="GQ2026" s="102"/>
      <c r="GR2026" s="102"/>
      <c r="GS2026" s="102"/>
      <c r="GT2026" s="102"/>
      <c r="GU2026" s="102"/>
      <c r="GV2026" s="102"/>
      <c r="GW2026" s="102"/>
      <c r="GX2026" s="102"/>
    </row>
    <row r="2027" spans="1:206" hidden="1">
      <c r="A2027" s="97" t="s">
        <v>2737</v>
      </c>
      <c r="B2027" s="81" t="s">
        <v>2730</v>
      </c>
      <c r="C2027" t="s">
        <v>714</v>
      </c>
      <c r="D2027" s="94" t="s">
        <v>2704</v>
      </c>
      <c r="E2027" s="124" t="s">
        <v>2763</v>
      </c>
      <c r="F2027" s="102"/>
      <c r="G2027" s="102"/>
      <c r="H2027" s="102"/>
      <c r="I2027" s="102"/>
      <c r="J2027" s="102"/>
      <c r="K2027" s="102"/>
      <c r="L2027" s="102"/>
      <c r="M2027" s="102"/>
      <c r="N2027" s="102"/>
      <c r="O2027" s="102"/>
      <c r="P2027" s="102"/>
      <c r="Q2027" s="102"/>
      <c r="R2027" s="102"/>
      <c r="S2027" s="102"/>
      <c r="T2027" s="102"/>
      <c r="U2027" s="102"/>
      <c r="V2027" s="102"/>
      <c r="W2027" s="102"/>
      <c r="X2027" s="102"/>
      <c r="Y2027" s="102"/>
      <c r="Z2027" s="102"/>
      <c r="AA2027" s="102"/>
      <c r="AB2027" s="102"/>
      <c r="AC2027" s="102"/>
      <c r="AD2027" s="102"/>
      <c r="AE2027" s="102"/>
      <c r="AF2027" s="102"/>
      <c r="AG2027" s="102"/>
      <c r="AH2027" s="102"/>
      <c r="AI2027" s="102"/>
      <c r="AJ2027" s="102"/>
      <c r="AK2027" s="102"/>
      <c r="AL2027" s="102"/>
      <c r="AM2027" s="102"/>
      <c r="AN2027" s="102"/>
      <c r="AO2027" s="102"/>
      <c r="AP2027" s="102"/>
      <c r="AQ2027" s="102"/>
      <c r="AR2027" s="102"/>
      <c r="AS2027" s="102"/>
      <c r="AT2027" s="102"/>
      <c r="AU2027" s="102"/>
      <c r="AV2027" s="102"/>
      <c r="AW2027" s="102"/>
      <c r="AX2027" s="102"/>
      <c r="AY2027" s="102"/>
      <c r="AZ2027" s="102"/>
      <c r="BA2027" s="102"/>
      <c r="BB2027" s="102"/>
      <c r="BC2027" s="102"/>
      <c r="BD2027" s="100"/>
      <c r="BE2027" s="102"/>
      <c r="BF2027" s="102"/>
      <c r="BG2027" s="102"/>
      <c r="BH2027" s="102"/>
      <c r="BI2027" s="100"/>
      <c r="BJ2027" s="102"/>
      <c r="BK2027" s="102"/>
      <c r="BL2027" s="102"/>
      <c r="BM2027" s="102"/>
      <c r="BN2027" s="102"/>
      <c r="BO2027" s="102"/>
      <c r="BP2027" s="102"/>
      <c r="BQ2027" s="102"/>
      <c r="BR2027" s="102"/>
      <c r="BS2027" s="102"/>
      <c r="BT2027" s="102"/>
      <c r="BU2027" s="102"/>
      <c r="BV2027" s="102"/>
      <c r="BW2027" s="102"/>
      <c r="BX2027" s="102"/>
      <c r="BY2027" s="102"/>
      <c r="BZ2027" s="102"/>
      <c r="CA2027" s="102"/>
      <c r="CB2027" s="102"/>
      <c r="CC2027" s="102"/>
      <c r="CD2027" s="102"/>
      <c r="CE2027" s="102"/>
      <c r="CF2027" s="102"/>
      <c r="CG2027" s="102"/>
      <c r="CH2027" s="102"/>
      <c r="CI2027" s="102"/>
      <c r="CJ2027" s="102"/>
      <c r="CK2027" s="102"/>
      <c r="CL2027" s="102"/>
      <c r="CM2027" s="102"/>
      <c r="CN2027" s="102"/>
      <c r="CO2027" s="102"/>
      <c r="CP2027" s="102"/>
      <c r="CQ2027" s="102"/>
      <c r="CR2027" s="102"/>
      <c r="CS2027" s="102"/>
      <c r="CT2027" s="102"/>
      <c r="CU2027" s="102"/>
      <c r="CV2027" s="102"/>
      <c r="CW2027" s="102"/>
      <c r="CX2027" s="102"/>
      <c r="CY2027" s="102"/>
      <c r="CZ2027" s="102"/>
      <c r="DA2027" s="102"/>
      <c r="DB2027" s="102"/>
      <c r="DC2027" s="102"/>
      <c r="DD2027" s="102"/>
      <c r="DE2027" s="102"/>
      <c r="DF2027" s="102"/>
      <c r="DG2027" s="102"/>
      <c r="DH2027" s="102"/>
      <c r="DI2027" s="102"/>
      <c r="DJ2027" s="102"/>
      <c r="DK2027" s="102"/>
      <c r="DL2027" s="105">
        <v>0.42031841956163302</v>
      </c>
      <c r="DM2027" s="105">
        <v>0.43276657479545994</v>
      </c>
      <c r="DN2027" s="105">
        <v>0.28085009385107107</v>
      </c>
      <c r="DO2027" s="105">
        <v>0.23793218818440709</v>
      </c>
      <c r="DP2027" s="105">
        <v>0.18618264777902696</v>
      </c>
      <c r="DQ2027" s="105">
        <v>0.13379246214981966</v>
      </c>
      <c r="DR2027" s="105">
        <v>0.12091316136074069</v>
      </c>
      <c r="DS2027" s="105">
        <v>9.4141367060615863E-2</v>
      </c>
      <c r="DT2027" s="105">
        <v>7.4339280350960754E-2</v>
      </c>
      <c r="DU2027" s="105">
        <v>6.5987101890510963E-2</v>
      </c>
      <c r="DV2027" s="105">
        <v>5.7579813054804814E-2</v>
      </c>
      <c r="DW2027" s="105">
        <v>4.8358964674091107E-2</v>
      </c>
      <c r="DX2027" s="105">
        <v>4.9081321903808296E-2</v>
      </c>
      <c r="DY2027" s="105"/>
      <c r="DZ2027" s="102"/>
      <c r="EA2027" s="102"/>
      <c r="EB2027" s="102"/>
      <c r="EC2027" s="102"/>
      <c r="ED2027" s="102"/>
      <c r="EE2027" s="102"/>
      <c r="EF2027" s="102"/>
      <c r="EG2027" s="102"/>
      <c r="EH2027" s="102"/>
      <c r="EI2027" s="102"/>
      <c r="EJ2027" s="102"/>
      <c r="EK2027" s="102"/>
      <c r="EL2027" s="102"/>
      <c r="EM2027" s="102"/>
      <c r="EN2027" s="102"/>
      <c r="EO2027" s="102"/>
      <c r="EP2027" s="102"/>
      <c r="EQ2027" s="102"/>
      <c r="ER2027" s="102"/>
      <c r="ES2027" s="102"/>
      <c r="ET2027" s="102"/>
      <c r="EU2027" s="102"/>
      <c r="EV2027" s="102"/>
      <c r="EW2027" s="102"/>
      <c r="EX2027" s="102"/>
      <c r="EY2027" s="102"/>
      <c r="EZ2027" s="102"/>
      <c r="FA2027" s="102"/>
      <c r="FB2027" s="102"/>
      <c r="FC2027" s="102"/>
      <c r="FD2027" s="102"/>
      <c r="FE2027" s="102"/>
      <c r="FF2027" s="102"/>
      <c r="FG2027" s="102"/>
      <c r="FH2027" s="102"/>
      <c r="FI2027" s="102"/>
      <c r="FJ2027" s="102"/>
      <c r="FK2027" s="102"/>
      <c r="FL2027" s="102"/>
      <c r="FM2027" s="102"/>
      <c r="FN2027" s="102"/>
      <c r="FO2027" s="102"/>
      <c r="FP2027" s="102"/>
      <c r="FQ2027" s="102"/>
      <c r="FR2027" s="102"/>
      <c r="FS2027" s="102"/>
      <c r="FT2027" s="102"/>
      <c r="FU2027" s="102"/>
      <c r="FV2027" s="102"/>
      <c r="FW2027" s="102"/>
      <c r="FX2027" s="102"/>
      <c r="FY2027" s="102"/>
      <c r="FZ2027" s="102"/>
      <c r="GA2027" s="102"/>
      <c r="GB2027" s="102"/>
      <c r="GC2027" s="102"/>
      <c r="GD2027" s="102"/>
      <c r="GE2027" s="102"/>
      <c r="GF2027" s="102"/>
      <c r="GG2027" s="102"/>
      <c r="GH2027" s="102"/>
      <c r="GI2027" s="102"/>
      <c r="GJ2027" s="102"/>
      <c r="GK2027" s="102"/>
      <c r="GL2027" s="102"/>
      <c r="GM2027" s="102"/>
      <c r="GN2027" s="102"/>
      <c r="GO2027" s="102"/>
      <c r="GP2027" s="102"/>
      <c r="GQ2027" s="102"/>
      <c r="GR2027" s="102"/>
      <c r="GS2027" s="102"/>
      <c r="GT2027" s="102"/>
      <c r="GU2027" s="102"/>
      <c r="GV2027" s="102"/>
      <c r="GW2027" s="102"/>
      <c r="GX2027" s="102"/>
    </row>
    <row r="2028" spans="1:206" hidden="1">
      <c r="A2028" s="97" t="s">
        <v>2737</v>
      </c>
      <c r="B2028" s="81" t="s">
        <v>2730</v>
      </c>
      <c r="C2028" t="s">
        <v>714</v>
      </c>
      <c r="D2028" s="94" t="s">
        <v>2704</v>
      </c>
      <c r="E2028" s="124" t="s">
        <v>2764</v>
      </c>
      <c r="F2028" s="102"/>
      <c r="G2028" s="102"/>
      <c r="H2028" s="102"/>
      <c r="I2028" s="102"/>
      <c r="J2028" s="102"/>
      <c r="K2028" s="102"/>
      <c r="L2028" s="102"/>
      <c r="M2028" s="102"/>
      <c r="N2028" s="102"/>
      <c r="O2028" s="102"/>
      <c r="P2028" s="102"/>
      <c r="Q2028" s="102"/>
      <c r="R2028" s="102"/>
      <c r="S2028" s="102"/>
      <c r="T2028" s="102"/>
      <c r="U2028" s="102"/>
      <c r="V2028" s="102"/>
      <c r="W2028" s="102"/>
      <c r="X2028" s="102"/>
      <c r="Y2028" s="102"/>
      <c r="Z2028" s="102"/>
      <c r="AA2028" s="102"/>
      <c r="AB2028" s="102"/>
      <c r="AC2028" s="102"/>
      <c r="AD2028" s="102"/>
      <c r="AE2028" s="102"/>
      <c r="AF2028" s="102"/>
      <c r="AG2028" s="102"/>
      <c r="AH2028" s="102"/>
      <c r="AI2028" s="102"/>
      <c r="AJ2028" s="102"/>
      <c r="AK2028" s="102"/>
      <c r="AL2028" s="102"/>
      <c r="AM2028" s="102"/>
      <c r="AN2028" s="102"/>
      <c r="AO2028" s="102"/>
      <c r="AP2028" s="102"/>
      <c r="AQ2028" s="102"/>
      <c r="AR2028" s="102"/>
      <c r="AS2028" s="102"/>
      <c r="AT2028" s="102"/>
      <c r="AU2028" s="102"/>
      <c r="AV2028" s="102"/>
      <c r="AW2028" s="102"/>
      <c r="AX2028" s="102"/>
      <c r="AY2028" s="102"/>
      <c r="AZ2028" s="102"/>
      <c r="BA2028" s="102"/>
      <c r="BB2028" s="102"/>
      <c r="BC2028" s="102"/>
      <c r="BD2028" s="100"/>
      <c r="BE2028" s="102"/>
      <c r="BF2028" s="102"/>
      <c r="BG2028" s="102"/>
      <c r="BH2028" s="102"/>
      <c r="BI2028" s="100"/>
      <c r="BJ2028" s="102"/>
      <c r="BK2028" s="102"/>
      <c r="BL2028" s="102"/>
      <c r="BM2028" s="102"/>
      <c r="BN2028" s="102"/>
      <c r="BO2028" s="102"/>
      <c r="BP2028" s="102"/>
      <c r="BQ2028" s="102"/>
      <c r="BR2028" s="102"/>
      <c r="BS2028" s="102"/>
      <c r="BT2028" s="102"/>
      <c r="BU2028" s="102"/>
      <c r="BV2028" s="102"/>
      <c r="BW2028" s="102"/>
      <c r="BX2028" s="102"/>
      <c r="BY2028" s="102"/>
      <c r="BZ2028" s="102"/>
      <c r="CA2028" s="102"/>
      <c r="CB2028" s="102"/>
      <c r="CC2028" s="102"/>
      <c r="CD2028" s="102"/>
      <c r="CE2028" s="102"/>
      <c r="CF2028" s="102"/>
      <c r="CG2028" s="102"/>
      <c r="CH2028" s="102"/>
      <c r="CI2028" s="102"/>
      <c r="CJ2028" s="102"/>
      <c r="CK2028" s="102"/>
      <c r="CL2028" s="102"/>
      <c r="CM2028" s="102"/>
      <c r="CN2028" s="102"/>
      <c r="CO2028" s="102"/>
      <c r="CP2028" s="102"/>
      <c r="CQ2028" s="102"/>
      <c r="CR2028" s="102"/>
      <c r="CS2028" s="102"/>
      <c r="CT2028" s="102"/>
      <c r="CU2028" s="102"/>
      <c r="CV2028" s="102"/>
      <c r="CW2028" s="102"/>
      <c r="CX2028" s="102"/>
      <c r="CY2028" s="102"/>
      <c r="CZ2028" s="102"/>
      <c r="DA2028" s="102"/>
      <c r="DB2028" s="102"/>
      <c r="DC2028" s="102"/>
      <c r="DD2028" s="102"/>
      <c r="DE2028" s="102"/>
      <c r="DF2028" s="102"/>
      <c r="DG2028" s="102"/>
      <c r="DH2028" s="102"/>
      <c r="DI2028" s="102"/>
      <c r="DJ2028" s="102"/>
      <c r="DK2028" s="102"/>
      <c r="DL2028" s="105">
        <v>0.46</v>
      </c>
      <c r="DM2028" s="105">
        <v>0.34300000000000003</v>
      </c>
      <c r="DN2028" s="105">
        <v>0.25600000000000001</v>
      </c>
      <c r="DO2028" s="105">
        <v>0.19700000000000001</v>
      </c>
      <c r="DP2028" s="105">
        <v>0.17699999999999999</v>
      </c>
      <c r="DQ2028" s="105">
        <v>0.13200000000000001</v>
      </c>
      <c r="DR2028" s="105">
        <v>0.11600000000000001</v>
      </c>
      <c r="DS2028" s="105">
        <v>9.0999999999999998E-2</v>
      </c>
      <c r="DT2028" s="105">
        <v>7.6999999999999999E-2</v>
      </c>
      <c r="DU2028" s="105">
        <v>6.7000000000000004E-2</v>
      </c>
      <c r="DV2028" s="105">
        <v>0.06</v>
      </c>
      <c r="DW2028" s="105">
        <v>5.1999999999999998E-2</v>
      </c>
      <c r="DX2028" s="105">
        <v>0.05</v>
      </c>
      <c r="DY2028" s="105">
        <v>4.3999999999999997E-2</v>
      </c>
      <c r="DZ2028" s="102"/>
      <c r="EA2028" s="102"/>
      <c r="EB2028" s="102"/>
      <c r="EC2028" s="102"/>
      <c r="ED2028" s="102"/>
      <c r="EE2028" s="102"/>
      <c r="EF2028" s="102"/>
      <c r="EG2028" s="102"/>
      <c r="EH2028" s="102"/>
      <c r="EI2028" s="102"/>
      <c r="EJ2028" s="102"/>
      <c r="EK2028" s="102"/>
      <c r="EL2028" s="102"/>
      <c r="EM2028" s="102"/>
      <c r="EN2028" s="102"/>
      <c r="EO2028" s="102"/>
      <c r="EP2028" s="102"/>
      <c r="EQ2028" s="102"/>
      <c r="ER2028" s="102"/>
      <c r="ES2028" s="102"/>
      <c r="ET2028" s="102"/>
      <c r="EU2028" s="102"/>
      <c r="EV2028" s="102"/>
      <c r="EW2028" s="102"/>
      <c r="EX2028" s="102"/>
      <c r="EY2028" s="102"/>
      <c r="EZ2028" s="102"/>
      <c r="FA2028" s="102"/>
      <c r="FB2028" s="102"/>
      <c r="FC2028" s="102"/>
      <c r="FD2028" s="102"/>
      <c r="FE2028" s="102"/>
      <c r="FF2028" s="102"/>
      <c r="FG2028" s="102"/>
      <c r="FH2028" s="102"/>
      <c r="FI2028" s="102"/>
      <c r="FJ2028" s="102"/>
      <c r="FK2028" s="102"/>
      <c r="FL2028" s="102"/>
      <c r="FM2028" s="102"/>
      <c r="FN2028" s="102"/>
      <c r="FO2028" s="102"/>
      <c r="FP2028" s="102"/>
      <c r="FQ2028" s="102"/>
      <c r="FR2028" s="102"/>
      <c r="FS2028" s="102"/>
      <c r="FT2028" s="102"/>
      <c r="FU2028" s="102"/>
      <c r="FV2028" s="102"/>
      <c r="FW2028" s="102"/>
      <c r="FX2028" s="102"/>
      <c r="FY2028" s="102"/>
      <c r="FZ2028" s="102"/>
      <c r="GA2028" s="102"/>
      <c r="GB2028" s="102"/>
      <c r="GC2028" s="102"/>
      <c r="GD2028" s="102"/>
      <c r="GE2028" s="102"/>
      <c r="GF2028" s="102"/>
      <c r="GG2028" s="102"/>
      <c r="GH2028" s="102"/>
      <c r="GI2028" s="102"/>
      <c r="GJ2028" s="102"/>
      <c r="GK2028" s="102"/>
      <c r="GL2028" s="102"/>
      <c r="GM2028" s="102"/>
      <c r="GN2028" s="102"/>
      <c r="GO2028" s="102"/>
      <c r="GP2028" s="102"/>
      <c r="GQ2028" s="102"/>
      <c r="GR2028" s="102"/>
      <c r="GS2028" s="102"/>
      <c r="GT2028" s="102"/>
      <c r="GU2028" s="102"/>
      <c r="GV2028" s="102"/>
      <c r="GW2028" s="102"/>
      <c r="GX2028" s="102"/>
    </row>
    <row r="2029" spans="1:206" hidden="1">
      <c r="A2029" s="97" t="s">
        <v>2737</v>
      </c>
      <c r="B2029" s="81" t="s">
        <v>2730</v>
      </c>
      <c r="C2029" t="s">
        <v>714</v>
      </c>
      <c r="D2029" s="94" t="s">
        <v>2704</v>
      </c>
      <c r="E2029" s="97" t="s">
        <v>2765</v>
      </c>
      <c r="F2029" s="102"/>
      <c r="G2029" s="102"/>
      <c r="H2029" s="102"/>
      <c r="I2029" s="102"/>
      <c r="J2029" s="102"/>
      <c r="K2029" s="102"/>
      <c r="L2029" s="102"/>
      <c r="M2029" s="102"/>
      <c r="N2029" s="102"/>
      <c r="O2029" s="102"/>
      <c r="P2029" s="102"/>
      <c r="Q2029" s="102"/>
      <c r="R2029" s="102"/>
      <c r="S2029" s="102"/>
      <c r="T2029" s="102"/>
      <c r="U2029" s="102"/>
      <c r="V2029" s="102"/>
      <c r="W2029" s="102"/>
      <c r="X2029" s="102"/>
      <c r="Y2029" s="102"/>
      <c r="Z2029" s="102"/>
      <c r="AA2029" s="102"/>
      <c r="AB2029" s="102"/>
      <c r="AC2029" s="102"/>
      <c r="AD2029" s="102"/>
      <c r="AE2029" s="102"/>
      <c r="AF2029" s="102"/>
      <c r="AG2029" s="102"/>
      <c r="AH2029" s="102"/>
      <c r="AI2029" s="102"/>
      <c r="AJ2029" s="102"/>
      <c r="AK2029" s="102"/>
      <c r="AL2029" s="102"/>
      <c r="AM2029" s="102"/>
      <c r="AN2029" s="102"/>
      <c r="AO2029" s="102"/>
      <c r="AP2029" s="102"/>
      <c r="AQ2029" s="102"/>
      <c r="AR2029" s="102"/>
      <c r="AS2029" s="102"/>
      <c r="AT2029" s="102"/>
      <c r="AU2029" s="102"/>
      <c r="AV2029" s="102"/>
      <c r="AW2029" s="102"/>
      <c r="AX2029" s="102"/>
      <c r="AY2029" s="102"/>
      <c r="AZ2029" s="102"/>
      <c r="BA2029" s="102"/>
      <c r="BB2029" s="102"/>
      <c r="BC2029" s="102"/>
      <c r="BD2029" s="100"/>
      <c r="BE2029" s="102"/>
      <c r="BF2029" s="102"/>
      <c r="BG2029" s="102"/>
      <c r="BH2029" s="102"/>
      <c r="BI2029" s="100"/>
      <c r="BJ2029" s="102"/>
      <c r="BK2029" s="102"/>
      <c r="BL2029" s="102"/>
      <c r="BM2029" s="102"/>
      <c r="BN2029" s="102"/>
      <c r="BO2029" s="102"/>
      <c r="BP2029" s="102"/>
      <c r="BQ2029" s="102"/>
      <c r="BR2029" s="102"/>
      <c r="BS2029" s="102"/>
      <c r="BT2029" s="102"/>
      <c r="BU2029" s="102"/>
      <c r="BV2029" s="102"/>
      <c r="BW2029" s="102"/>
      <c r="BX2029" s="102"/>
      <c r="BY2029" s="102"/>
      <c r="BZ2029" s="102"/>
      <c r="CA2029" s="102"/>
      <c r="CB2029" s="102"/>
      <c r="CC2029" s="102"/>
      <c r="CD2029" s="102"/>
      <c r="CE2029" s="102"/>
      <c r="CF2029" s="102"/>
      <c r="CG2029" s="102"/>
      <c r="CH2029" s="102"/>
      <c r="CI2029" s="102"/>
      <c r="CJ2029" s="102"/>
      <c r="CK2029" s="102"/>
      <c r="CL2029" s="102"/>
      <c r="CM2029" s="102"/>
      <c r="CN2029" s="102"/>
      <c r="CO2029" s="102"/>
      <c r="CP2029" s="102"/>
      <c r="CQ2029" s="102"/>
      <c r="CR2029" s="102"/>
      <c r="CS2029" s="102"/>
      <c r="CT2029" s="102"/>
      <c r="CU2029" s="102"/>
      <c r="CV2029" s="102"/>
      <c r="CW2029" s="102"/>
      <c r="CX2029" s="102"/>
      <c r="CY2029" s="102"/>
      <c r="CZ2029" s="102"/>
      <c r="DA2029" s="102"/>
      <c r="DB2029" s="102"/>
      <c r="DC2029" s="102"/>
      <c r="DD2029" s="102"/>
      <c r="DE2029" s="102"/>
      <c r="DF2029" s="102"/>
      <c r="DG2029" s="102"/>
      <c r="DH2029" s="102"/>
      <c r="DI2029" s="102"/>
      <c r="DJ2029" s="102"/>
      <c r="DK2029" s="102"/>
      <c r="DL2029" s="105"/>
      <c r="DM2029" s="105"/>
      <c r="DN2029" s="105">
        <v>0.31338328530259363</v>
      </c>
      <c r="DO2029" s="105">
        <v>0.19953304520868581</v>
      </c>
      <c r="DP2029" s="105">
        <v>0.14879345481931147</v>
      </c>
      <c r="DQ2029" s="105">
        <v>0.10245333726698601</v>
      </c>
      <c r="DR2029" s="105">
        <v>0.10675088536797679</v>
      </c>
      <c r="DS2029" s="105">
        <v>0.1049793960070796</v>
      </c>
      <c r="DT2029" s="105">
        <v>0.1159782578488769</v>
      </c>
      <c r="DU2029" s="105">
        <v>8.8603516728564632E-2</v>
      </c>
      <c r="DV2029" s="105">
        <v>6.228346726157033E-2</v>
      </c>
      <c r="DW2029" s="105">
        <v>5.0315674899274465E-2</v>
      </c>
      <c r="DX2029" s="105">
        <v>5.721233041976119E-2</v>
      </c>
      <c r="DY2029" s="105"/>
      <c r="DZ2029" s="102"/>
      <c r="EA2029" s="102"/>
      <c r="EB2029" s="102"/>
      <c r="EC2029" s="102"/>
      <c r="ED2029" s="102"/>
      <c r="EE2029" s="102"/>
      <c r="EF2029" s="102"/>
      <c r="EG2029" s="102"/>
      <c r="EH2029" s="102"/>
      <c r="EI2029" s="102"/>
      <c r="EJ2029" s="102"/>
      <c r="EK2029" s="102"/>
      <c r="EL2029" s="102"/>
      <c r="EM2029" s="102"/>
      <c r="EN2029" s="102"/>
      <c r="EO2029" s="102"/>
      <c r="EP2029" s="102"/>
      <c r="EQ2029" s="102"/>
      <c r="ER2029" s="102"/>
      <c r="ES2029" s="102"/>
      <c r="ET2029" s="102"/>
      <c r="EU2029" s="102"/>
      <c r="EV2029" s="102"/>
      <c r="EW2029" s="102"/>
      <c r="EX2029" s="102"/>
      <c r="EY2029" s="102"/>
      <c r="EZ2029" s="102"/>
      <c r="FA2029" s="102"/>
      <c r="FB2029" s="102"/>
      <c r="FC2029" s="102"/>
      <c r="FD2029" s="102"/>
      <c r="FE2029" s="102"/>
      <c r="FF2029" s="102"/>
      <c r="FG2029" s="102"/>
      <c r="FH2029" s="102"/>
      <c r="FI2029" s="102"/>
      <c r="FJ2029" s="102"/>
      <c r="FK2029" s="102"/>
      <c r="FL2029" s="102"/>
      <c r="FM2029" s="102"/>
      <c r="FN2029" s="102"/>
      <c r="FO2029" s="102"/>
      <c r="FP2029" s="102"/>
      <c r="FQ2029" s="102"/>
      <c r="FR2029" s="102"/>
      <c r="FS2029" s="102"/>
      <c r="FT2029" s="102"/>
      <c r="FU2029" s="102"/>
      <c r="FV2029" s="102"/>
      <c r="FW2029" s="102"/>
      <c r="FX2029" s="102"/>
      <c r="FY2029" s="102"/>
      <c r="FZ2029" s="102"/>
      <c r="GA2029" s="102"/>
      <c r="GB2029" s="102"/>
      <c r="GC2029" s="102"/>
      <c r="GD2029" s="102"/>
      <c r="GE2029" s="102"/>
      <c r="GF2029" s="102"/>
      <c r="GG2029" s="102"/>
      <c r="GH2029" s="102"/>
      <c r="GI2029" s="102"/>
      <c r="GJ2029" s="102"/>
      <c r="GK2029" s="102"/>
      <c r="GL2029" s="102"/>
      <c r="GM2029" s="102"/>
      <c r="GN2029" s="102"/>
      <c r="GO2029" s="102"/>
      <c r="GP2029" s="102"/>
      <c r="GQ2029" s="102"/>
      <c r="GR2029" s="102"/>
      <c r="GS2029" s="102"/>
      <c r="GT2029" s="102"/>
      <c r="GU2029" s="102"/>
      <c r="GV2029" s="102"/>
      <c r="GW2029" s="102"/>
      <c r="GX2029" s="102"/>
    </row>
    <row r="2030" spans="1:206" hidden="1">
      <c r="A2030" s="97" t="s">
        <v>2737</v>
      </c>
      <c r="B2030" s="81" t="s">
        <v>2730</v>
      </c>
      <c r="C2030" t="s">
        <v>714</v>
      </c>
      <c r="D2030" s="94" t="s">
        <v>2704</v>
      </c>
      <c r="E2030" s="97" t="s">
        <v>2766</v>
      </c>
      <c r="F2030" s="102"/>
      <c r="G2030" s="102"/>
      <c r="H2030" s="102"/>
      <c r="I2030" s="102"/>
      <c r="J2030" s="102"/>
      <c r="K2030" s="102"/>
      <c r="L2030" s="102"/>
      <c r="M2030" s="102"/>
      <c r="N2030" s="102"/>
      <c r="O2030" s="102"/>
      <c r="P2030" s="102"/>
      <c r="Q2030" s="102"/>
      <c r="R2030" s="102"/>
      <c r="S2030" s="102"/>
      <c r="T2030" s="102"/>
      <c r="U2030" s="102"/>
      <c r="V2030" s="102"/>
      <c r="W2030" s="102"/>
      <c r="X2030" s="102"/>
      <c r="Y2030" s="102"/>
      <c r="Z2030" s="102"/>
      <c r="AA2030" s="102"/>
      <c r="AB2030" s="102"/>
      <c r="AC2030" s="102"/>
      <c r="AD2030" s="102"/>
      <c r="AE2030" s="102"/>
      <c r="AF2030" s="102"/>
      <c r="AG2030" s="102"/>
      <c r="AH2030" s="102"/>
      <c r="AI2030" s="102"/>
      <c r="AJ2030" s="102"/>
      <c r="AK2030" s="102"/>
      <c r="AL2030" s="102"/>
      <c r="AM2030" s="102"/>
      <c r="AN2030" s="102"/>
      <c r="AO2030" s="102"/>
      <c r="AP2030" s="102"/>
      <c r="AQ2030" s="102"/>
      <c r="AR2030" s="102"/>
      <c r="AS2030" s="102"/>
      <c r="AT2030" s="102"/>
      <c r="AU2030" s="102"/>
      <c r="AV2030" s="102"/>
      <c r="AW2030" s="102"/>
      <c r="AX2030" s="102"/>
      <c r="AY2030" s="102"/>
      <c r="AZ2030" s="102"/>
      <c r="BA2030" s="102"/>
      <c r="BB2030" s="102"/>
      <c r="BC2030" s="102"/>
      <c r="BD2030" s="100"/>
      <c r="BE2030" s="102"/>
      <c r="BF2030" s="102"/>
      <c r="BG2030" s="102"/>
      <c r="BH2030" s="102"/>
      <c r="BI2030" s="100"/>
      <c r="BJ2030" s="102"/>
      <c r="BK2030" s="102"/>
      <c r="BL2030" s="102"/>
      <c r="BM2030" s="102"/>
      <c r="BN2030" s="102"/>
      <c r="BO2030" s="102"/>
      <c r="BP2030" s="102"/>
      <c r="BQ2030" s="102"/>
      <c r="BR2030" s="102"/>
      <c r="BS2030" s="102"/>
      <c r="BT2030" s="102"/>
      <c r="BU2030" s="102"/>
      <c r="BV2030" s="102"/>
      <c r="BW2030" s="102"/>
      <c r="BX2030" s="102"/>
      <c r="BY2030" s="102"/>
      <c r="BZ2030" s="102"/>
      <c r="CA2030" s="102"/>
      <c r="CB2030" s="102"/>
      <c r="CC2030" s="102"/>
      <c r="CD2030" s="102"/>
      <c r="CE2030" s="102"/>
      <c r="CF2030" s="102"/>
      <c r="CG2030" s="102"/>
      <c r="CH2030" s="102"/>
      <c r="CI2030" s="102"/>
      <c r="CJ2030" s="102"/>
      <c r="CK2030" s="102"/>
      <c r="CL2030" s="102"/>
      <c r="CM2030" s="102"/>
      <c r="CN2030" s="102"/>
      <c r="CO2030" s="102"/>
      <c r="CP2030" s="102"/>
      <c r="CQ2030" s="102"/>
      <c r="CR2030" s="102"/>
      <c r="CS2030" s="102"/>
      <c r="CT2030" s="102"/>
      <c r="CU2030" s="102"/>
      <c r="CV2030" s="102"/>
      <c r="CW2030" s="102"/>
      <c r="CX2030" s="102"/>
      <c r="CY2030" s="102"/>
      <c r="CZ2030" s="102"/>
      <c r="DA2030" s="102"/>
      <c r="DB2030" s="102"/>
      <c r="DC2030" s="102"/>
      <c r="DD2030" s="102"/>
      <c r="DE2030" s="102"/>
      <c r="DF2030" s="102"/>
      <c r="DG2030" s="102"/>
      <c r="DH2030" s="102"/>
      <c r="DI2030" s="102"/>
      <c r="DJ2030" s="102"/>
      <c r="DK2030" s="102"/>
      <c r="DL2030" s="105">
        <v>0.38406567260801083</v>
      </c>
      <c r="DM2030" s="105">
        <v>0.35650368753529632</v>
      </c>
      <c r="DN2030" s="105">
        <v>0.26365948758284496</v>
      </c>
      <c r="DO2030" s="105">
        <v>0.21448112154438539</v>
      </c>
      <c r="DP2030" s="105">
        <v>0.16470408569042438</v>
      </c>
      <c r="DQ2030" s="105">
        <v>0.13643494029995543</v>
      </c>
      <c r="DR2030" s="105">
        <v>0.12701040215267714</v>
      </c>
      <c r="DS2030" s="105">
        <v>0.10023506432399903</v>
      </c>
      <c r="DT2030" s="105">
        <v>8.6653190501000815E-2</v>
      </c>
      <c r="DU2030" s="105">
        <v>7.2086709796580786E-2</v>
      </c>
      <c r="DV2030" s="105">
        <v>6.6036155638552058E-2</v>
      </c>
      <c r="DW2030" s="105">
        <v>5.9267796902792727E-2</v>
      </c>
      <c r="DX2030" s="105">
        <v>6.2360964292011802E-2</v>
      </c>
      <c r="DY2030" s="105"/>
      <c r="DZ2030" s="102"/>
      <c r="EA2030" s="102"/>
      <c r="EB2030" s="102"/>
      <c r="EC2030" s="102"/>
      <c r="ED2030" s="102"/>
      <c r="EE2030" s="102"/>
      <c r="EF2030" s="102"/>
      <c r="EG2030" s="102"/>
      <c r="EH2030" s="102"/>
      <c r="EI2030" s="102"/>
      <c r="EJ2030" s="102"/>
      <c r="EK2030" s="102"/>
      <c r="EL2030" s="102"/>
      <c r="EM2030" s="102"/>
      <c r="EN2030" s="102"/>
      <c r="EO2030" s="102"/>
      <c r="EP2030" s="102"/>
      <c r="EQ2030" s="102"/>
      <c r="ER2030" s="102"/>
      <c r="ES2030" s="102"/>
      <c r="ET2030" s="102"/>
      <c r="EU2030" s="102"/>
      <c r="EV2030" s="102"/>
      <c r="EW2030" s="102"/>
      <c r="EX2030" s="102"/>
      <c r="EY2030" s="102"/>
      <c r="EZ2030" s="102"/>
      <c r="FA2030" s="102"/>
      <c r="FB2030" s="102"/>
      <c r="FC2030" s="102"/>
      <c r="FD2030" s="102"/>
      <c r="FE2030" s="102"/>
      <c r="FF2030" s="102"/>
      <c r="FG2030" s="102"/>
      <c r="FH2030" s="102"/>
      <c r="FI2030" s="102"/>
      <c r="FJ2030" s="102"/>
      <c r="FK2030" s="102"/>
      <c r="FL2030" s="102"/>
      <c r="FM2030" s="102"/>
      <c r="FN2030" s="102"/>
      <c r="FO2030" s="102"/>
      <c r="FP2030" s="102"/>
      <c r="FQ2030" s="102"/>
      <c r="FR2030" s="102"/>
      <c r="FS2030" s="102"/>
      <c r="FT2030" s="102"/>
      <c r="FU2030" s="102"/>
      <c r="FV2030" s="102"/>
      <c r="FW2030" s="102"/>
      <c r="FX2030" s="102"/>
      <c r="FY2030" s="102"/>
      <c r="FZ2030" s="102"/>
      <c r="GA2030" s="102"/>
      <c r="GB2030" s="102"/>
      <c r="GC2030" s="102"/>
      <c r="GD2030" s="102"/>
      <c r="GE2030" s="102"/>
      <c r="GF2030" s="102"/>
      <c r="GG2030" s="102"/>
      <c r="GH2030" s="102"/>
      <c r="GI2030" s="102"/>
      <c r="GJ2030" s="102"/>
      <c r="GK2030" s="102"/>
      <c r="GL2030" s="102"/>
      <c r="GM2030" s="102"/>
      <c r="GN2030" s="102"/>
      <c r="GO2030" s="102"/>
      <c r="GP2030" s="102"/>
      <c r="GQ2030" s="102"/>
      <c r="GR2030" s="102"/>
      <c r="GS2030" s="102"/>
      <c r="GT2030" s="102"/>
      <c r="GU2030" s="102"/>
      <c r="GV2030" s="102"/>
      <c r="GW2030" s="102"/>
      <c r="GX2030" s="102"/>
    </row>
    <row r="2031" spans="1:206" hidden="1">
      <c r="A2031" s="97" t="s">
        <v>2737</v>
      </c>
      <c r="B2031" s="81" t="s">
        <v>2730</v>
      </c>
      <c r="C2031" t="s">
        <v>714</v>
      </c>
      <c r="D2031" s="94" t="s">
        <v>2704</v>
      </c>
      <c r="E2031" s="97" t="s">
        <v>2767</v>
      </c>
      <c r="F2031" s="102"/>
      <c r="G2031" s="102"/>
      <c r="H2031" s="102"/>
      <c r="I2031" s="102"/>
      <c r="J2031" s="102"/>
      <c r="K2031" s="102"/>
      <c r="L2031" s="102"/>
      <c r="M2031" s="102"/>
      <c r="N2031" s="102"/>
      <c r="O2031" s="102"/>
      <c r="P2031" s="102"/>
      <c r="Q2031" s="102"/>
      <c r="R2031" s="102"/>
      <c r="S2031" s="102"/>
      <c r="T2031" s="102"/>
      <c r="U2031" s="102"/>
      <c r="V2031" s="102"/>
      <c r="W2031" s="102"/>
      <c r="X2031" s="102"/>
      <c r="Y2031" s="102"/>
      <c r="Z2031" s="102"/>
      <c r="AA2031" s="102"/>
      <c r="AB2031" s="102"/>
      <c r="AC2031" s="102"/>
      <c r="AD2031" s="102"/>
      <c r="AE2031" s="102"/>
      <c r="AF2031" s="102"/>
      <c r="AG2031" s="102"/>
      <c r="AH2031" s="102"/>
      <c r="AI2031" s="102"/>
      <c r="AJ2031" s="102"/>
      <c r="AK2031" s="102"/>
      <c r="AL2031" s="102"/>
      <c r="AM2031" s="102"/>
      <c r="AN2031" s="102"/>
      <c r="AO2031" s="102"/>
      <c r="AP2031" s="102"/>
      <c r="AQ2031" s="102"/>
      <c r="AR2031" s="102"/>
      <c r="AS2031" s="102"/>
      <c r="AT2031" s="102"/>
      <c r="AU2031" s="102"/>
      <c r="AV2031" s="102"/>
      <c r="AW2031" s="102"/>
      <c r="AX2031" s="102"/>
      <c r="AY2031" s="102"/>
      <c r="AZ2031" s="102"/>
      <c r="BA2031" s="102"/>
      <c r="BB2031" s="102"/>
      <c r="BC2031" s="102"/>
      <c r="BD2031" s="100"/>
      <c r="BE2031" s="102"/>
      <c r="BF2031" s="102"/>
      <c r="BG2031" s="102"/>
      <c r="BH2031" s="102"/>
      <c r="BI2031" s="100"/>
      <c r="BJ2031" s="102"/>
      <c r="BK2031" s="102"/>
      <c r="BL2031" s="102"/>
      <c r="BM2031" s="102"/>
      <c r="BN2031" s="102"/>
      <c r="BO2031" s="102"/>
      <c r="BP2031" s="102"/>
      <c r="BQ2031" s="102"/>
      <c r="BR2031" s="102"/>
      <c r="BS2031" s="102"/>
      <c r="BT2031" s="102"/>
      <c r="BU2031" s="102"/>
      <c r="BV2031" s="102"/>
      <c r="BW2031" s="102"/>
      <c r="BX2031" s="102"/>
      <c r="BY2031" s="102"/>
      <c r="BZ2031" s="102"/>
      <c r="CA2031" s="102"/>
      <c r="CB2031" s="102"/>
      <c r="CC2031" s="102"/>
      <c r="CD2031" s="102"/>
      <c r="CE2031" s="102"/>
      <c r="CF2031" s="102"/>
      <c r="CG2031" s="102"/>
      <c r="CH2031" s="102"/>
      <c r="CI2031" s="102"/>
      <c r="CJ2031" s="102"/>
      <c r="CK2031" s="102"/>
      <c r="CL2031" s="102"/>
      <c r="CM2031" s="102"/>
      <c r="CN2031" s="102"/>
      <c r="CO2031" s="102"/>
      <c r="CP2031" s="102"/>
      <c r="CQ2031" s="102"/>
      <c r="CR2031" s="102"/>
      <c r="CS2031" s="102"/>
      <c r="CT2031" s="102"/>
      <c r="CU2031" s="102"/>
      <c r="CV2031" s="102"/>
      <c r="CW2031" s="102"/>
      <c r="CX2031" s="102"/>
      <c r="CY2031" s="102"/>
      <c r="CZ2031" s="102"/>
      <c r="DA2031" s="102"/>
      <c r="DB2031" s="102"/>
      <c r="DC2031" s="102"/>
      <c r="DD2031" s="102"/>
      <c r="DE2031" s="102"/>
      <c r="DF2031" s="102"/>
      <c r="DG2031" s="102"/>
      <c r="DH2031" s="102"/>
      <c r="DI2031" s="102"/>
      <c r="DJ2031" s="102"/>
      <c r="DK2031" s="102"/>
      <c r="DL2031" s="105">
        <v>0.46</v>
      </c>
      <c r="DM2031" s="105">
        <v>0.34300000000000003</v>
      </c>
      <c r="DN2031" s="105">
        <v>0.25600000000000001</v>
      </c>
      <c r="DO2031" s="105">
        <v>0.19700000000000001</v>
      </c>
      <c r="DP2031" s="105">
        <v>0.17699999999999999</v>
      </c>
      <c r="DQ2031" s="105">
        <v>0.13200000000000001</v>
      </c>
      <c r="DR2031" s="105">
        <v>0.11600000000000001</v>
      </c>
      <c r="DS2031" s="105">
        <v>9.0999999999999998E-2</v>
      </c>
      <c r="DT2031" s="105">
        <v>7.6999999999999999E-2</v>
      </c>
      <c r="DU2031" s="105">
        <v>6.7000000000000004E-2</v>
      </c>
      <c r="DV2031" s="105">
        <v>0.06</v>
      </c>
      <c r="DW2031" s="105">
        <v>5.1999999999999998E-2</v>
      </c>
      <c r="DX2031" s="105">
        <v>0.05</v>
      </c>
      <c r="DY2031" s="105">
        <v>4.3999999999999997E-2</v>
      </c>
      <c r="DZ2031" s="102"/>
      <c r="EA2031" s="102"/>
      <c r="EB2031" s="102"/>
      <c r="EC2031" s="102"/>
      <c r="ED2031" s="102"/>
      <c r="EE2031" s="102"/>
      <c r="EF2031" s="102"/>
      <c r="EG2031" s="102"/>
      <c r="EH2031" s="102"/>
      <c r="EI2031" s="102"/>
      <c r="EJ2031" s="102"/>
      <c r="EK2031" s="102"/>
      <c r="EL2031" s="102"/>
      <c r="EM2031" s="102"/>
      <c r="EN2031" s="102"/>
      <c r="EO2031" s="102"/>
      <c r="EP2031" s="102"/>
      <c r="EQ2031" s="102"/>
      <c r="ER2031" s="102"/>
      <c r="ES2031" s="102"/>
      <c r="ET2031" s="102"/>
      <c r="EU2031" s="102"/>
      <c r="EV2031" s="102"/>
      <c r="EW2031" s="102"/>
      <c r="EX2031" s="102"/>
      <c r="EY2031" s="102"/>
      <c r="EZ2031" s="102"/>
      <c r="FA2031" s="102"/>
      <c r="FB2031" s="102"/>
      <c r="FC2031" s="102"/>
      <c r="FD2031" s="102"/>
      <c r="FE2031" s="102"/>
      <c r="FF2031" s="102"/>
      <c r="FG2031" s="102"/>
      <c r="FH2031" s="102"/>
      <c r="FI2031" s="102"/>
      <c r="FJ2031" s="102"/>
      <c r="FK2031" s="102"/>
      <c r="FL2031" s="102"/>
      <c r="FM2031" s="102"/>
      <c r="FN2031" s="102"/>
      <c r="FO2031" s="102"/>
      <c r="FP2031" s="102"/>
      <c r="FQ2031" s="102"/>
      <c r="FR2031" s="102"/>
      <c r="FS2031" s="102"/>
      <c r="FT2031" s="102"/>
      <c r="FU2031" s="102"/>
      <c r="FV2031" s="102"/>
      <c r="FW2031" s="102"/>
      <c r="FX2031" s="102"/>
      <c r="FY2031" s="102"/>
      <c r="FZ2031" s="102"/>
      <c r="GA2031" s="102"/>
      <c r="GB2031" s="102"/>
      <c r="GC2031" s="102"/>
      <c r="GD2031" s="102"/>
      <c r="GE2031" s="102"/>
      <c r="GF2031" s="102"/>
      <c r="GG2031" s="102"/>
      <c r="GH2031" s="102"/>
      <c r="GI2031" s="102"/>
      <c r="GJ2031" s="102"/>
      <c r="GK2031" s="102"/>
      <c r="GL2031" s="102"/>
      <c r="GM2031" s="102"/>
      <c r="GN2031" s="102"/>
      <c r="GO2031" s="102"/>
      <c r="GP2031" s="102"/>
      <c r="GQ2031" s="102"/>
      <c r="GR2031" s="102"/>
      <c r="GS2031" s="102"/>
      <c r="GT2031" s="102"/>
      <c r="GU2031" s="102"/>
      <c r="GV2031" s="102"/>
      <c r="GW2031" s="102"/>
      <c r="GX2031" s="102"/>
    </row>
    <row r="2032" spans="1:206" hidden="1">
      <c r="A2032" s="97" t="s">
        <v>2737</v>
      </c>
      <c r="B2032" s="81" t="s">
        <v>2730</v>
      </c>
      <c r="C2032" t="s">
        <v>714</v>
      </c>
      <c r="D2032" s="94" t="s">
        <v>2704</v>
      </c>
      <c r="E2032" s="124" t="s">
        <v>2768</v>
      </c>
      <c r="F2032" s="102"/>
      <c r="G2032" s="102"/>
      <c r="H2032" s="102"/>
      <c r="I2032" s="102"/>
      <c r="J2032" s="102"/>
      <c r="K2032" s="102"/>
      <c r="L2032" s="102"/>
      <c r="M2032" s="102"/>
      <c r="N2032" s="102"/>
      <c r="O2032" s="102"/>
      <c r="P2032" s="102"/>
      <c r="Q2032" s="102"/>
      <c r="R2032" s="102"/>
      <c r="S2032" s="102"/>
      <c r="T2032" s="102"/>
      <c r="U2032" s="102"/>
      <c r="V2032" s="102"/>
      <c r="W2032" s="102"/>
      <c r="X2032" s="102"/>
      <c r="Y2032" s="102"/>
      <c r="Z2032" s="102"/>
      <c r="AA2032" s="102"/>
      <c r="AB2032" s="102"/>
      <c r="AC2032" s="102"/>
      <c r="AD2032" s="102"/>
      <c r="AE2032" s="102"/>
      <c r="AF2032" s="102"/>
      <c r="AG2032" s="102"/>
      <c r="AH2032" s="102"/>
      <c r="AI2032" s="102"/>
      <c r="AJ2032" s="102"/>
      <c r="AK2032" s="102"/>
      <c r="AL2032" s="102"/>
      <c r="AM2032" s="102"/>
      <c r="AN2032" s="102"/>
      <c r="AO2032" s="102"/>
      <c r="AP2032" s="102"/>
      <c r="AQ2032" s="102"/>
      <c r="AR2032" s="102"/>
      <c r="AS2032" s="102"/>
      <c r="AT2032" s="102"/>
      <c r="AU2032" s="102"/>
      <c r="AV2032" s="102"/>
      <c r="AW2032" s="102"/>
      <c r="AX2032" s="102"/>
      <c r="AY2032" s="102"/>
      <c r="AZ2032" s="102"/>
      <c r="BA2032" s="102"/>
      <c r="BB2032" s="102"/>
      <c r="BC2032" s="102"/>
      <c r="BD2032" s="100"/>
      <c r="BE2032" s="102"/>
      <c r="BF2032" s="102"/>
      <c r="BG2032" s="102"/>
      <c r="BH2032" s="102"/>
      <c r="BI2032" s="100"/>
      <c r="BJ2032" s="102"/>
      <c r="BK2032" s="102"/>
      <c r="BL2032" s="102"/>
      <c r="BM2032" s="102"/>
      <c r="BN2032" s="102"/>
      <c r="BO2032" s="102"/>
      <c r="BP2032" s="102"/>
      <c r="BQ2032" s="102"/>
      <c r="BR2032" s="102"/>
      <c r="BS2032" s="102"/>
      <c r="BT2032" s="102"/>
      <c r="BU2032" s="102"/>
      <c r="BV2032" s="102"/>
      <c r="BW2032" s="102"/>
      <c r="BX2032" s="102"/>
      <c r="BY2032" s="102"/>
      <c r="BZ2032" s="102"/>
      <c r="CA2032" s="102"/>
      <c r="CB2032" s="102"/>
      <c r="CC2032" s="102"/>
      <c r="CD2032" s="102"/>
      <c r="CE2032" s="102"/>
      <c r="CF2032" s="102"/>
      <c r="CG2032" s="102"/>
      <c r="CH2032" s="102"/>
      <c r="CI2032" s="102"/>
      <c r="CJ2032" s="102"/>
      <c r="CK2032" s="102"/>
      <c r="CL2032" s="102"/>
      <c r="CM2032" s="102"/>
      <c r="CN2032" s="102"/>
      <c r="CO2032" s="102"/>
      <c r="CP2032" s="102"/>
      <c r="CQ2032" s="102"/>
      <c r="CR2032" s="102"/>
      <c r="CS2032" s="102"/>
      <c r="CT2032" s="102"/>
      <c r="CU2032" s="102"/>
      <c r="CV2032" s="102"/>
      <c r="CW2032" s="102"/>
      <c r="CX2032" s="102"/>
      <c r="CY2032" s="102"/>
      <c r="CZ2032" s="102"/>
      <c r="DA2032" s="102"/>
      <c r="DB2032" s="102"/>
      <c r="DC2032" s="102"/>
      <c r="DD2032" s="102"/>
      <c r="DE2032" s="102"/>
      <c r="DF2032" s="102"/>
      <c r="DG2032" s="102"/>
      <c r="DH2032" s="102"/>
      <c r="DI2032" s="102"/>
      <c r="DJ2032" s="102"/>
      <c r="DK2032" s="102"/>
      <c r="DL2032" s="105">
        <f t="shared" ref="DL2032:DY2032" si="150">DL2026/$DY$626</f>
        <v>0.30682080857752381</v>
      </c>
      <c r="DM2032" s="105">
        <f t="shared" si="150"/>
        <v>0.22878160291758842</v>
      </c>
      <c r="DN2032" s="105">
        <f t="shared" si="150"/>
        <v>0.17075244999096978</v>
      </c>
      <c r="DO2032" s="105">
        <f t="shared" si="150"/>
        <v>0.13139934628211347</v>
      </c>
      <c r="DP2032" s="105">
        <f t="shared" si="150"/>
        <v>0.11805931112656894</v>
      </c>
      <c r="DQ2032" s="105">
        <f t="shared" si="150"/>
        <v>8.8044232026593797E-2</v>
      </c>
      <c r="DR2032" s="105">
        <f t="shared" si="150"/>
        <v>7.7372203902158182E-2</v>
      </c>
      <c r="DS2032" s="105">
        <f t="shared" si="150"/>
        <v>6.0697159957727537E-2</v>
      </c>
      <c r="DT2032" s="105">
        <f t="shared" si="150"/>
        <v>5.1359135348846376E-2</v>
      </c>
      <c r="DU2032" s="105">
        <f t="shared" si="150"/>
        <v>4.4689117771074122E-2</v>
      </c>
      <c r="DV2032" s="105">
        <f t="shared" si="150"/>
        <v>4.0020105466633538E-2</v>
      </c>
      <c r="DW2032" s="105">
        <f t="shared" si="150"/>
        <v>3.468409140441573E-2</v>
      </c>
      <c r="DX2032" s="105">
        <f t="shared" si="150"/>
        <v>3.3350087888861284E-2</v>
      </c>
      <c r="DY2032" s="105">
        <f t="shared" si="150"/>
        <v>2.9348077342197926E-2</v>
      </c>
      <c r="DZ2032" s="102"/>
      <c r="EA2032" s="102"/>
      <c r="EB2032" s="102"/>
      <c r="EC2032" s="102"/>
      <c r="ED2032" s="102"/>
      <c r="EE2032" s="102"/>
      <c r="EF2032" s="102"/>
      <c r="EG2032" s="102"/>
      <c r="EH2032" s="102"/>
      <c r="EI2032" s="102"/>
      <c r="EJ2032" s="102"/>
      <c r="EK2032" s="102"/>
      <c r="EL2032" s="102"/>
      <c r="EM2032" s="102"/>
      <c r="EN2032" s="102"/>
      <c r="EO2032" s="102"/>
      <c r="EP2032" s="102"/>
      <c r="EQ2032" s="102"/>
      <c r="ER2032" s="102"/>
      <c r="ES2032" s="102"/>
      <c r="ET2032" s="102"/>
      <c r="EU2032" s="102"/>
      <c r="EV2032" s="102"/>
      <c r="EW2032" s="102"/>
      <c r="EX2032" s="102"/>
      <c r="EY2032" s="102"/>
      <c r="EZ2032" s="102"/>
      <c r="FA2032" s="102"/>
      <c r="FB2032" s="102"/>
      <c r="FC2032" s="102"/>
      <c r="FD2032" s="102"/>
      <c r="FE2032" s="102"/>
      <c r="FF2032" s="102"/>
      <c r="FG2032" s="102"/>
      <c r="FH2032" s="102"/>
      <c r="FI2032" s="102"/>
      <c r="FJ2032" s="102"/>
      <c r="FK2032" s="102"/>
      <c r="FL2032" s="102"/>
      <c r="FM2032" s="102"/>
      <c r="FN2032" s="102"/>
      <c r="FO2032" s="102"/>
      <c r="FP2032" s="102"/>
      <c r="FQ2032" s="102"/>
      <c r="FR2032" s="102"/>
      <c r="FS2032" s="102"/>
      <c r="FT2032" s="102"/>
      <c r="FU2032" s="102"/>
      <c r="FV2032" s="102"/>
      <c r="FW2032" s="102"/>
      <c r="FX2032" s="102"/>
      <c r="FY2032" s="102"/>
      <c r="FZ2032" s="102"/>
      <c r="GA2032" s="102"/>
      <c r="GB2032" s="102"/>
      <c r="GC2032" s="102"/>
      <c r="GD2032" s="102"/>
      <c r="GE2032" s="102"/>
      <c r="GF2032" s="102"/>
      <c r="GG2032" s="102"/>
      <c r="GH2032" s="102"/>
      <c r="GI2032" s="102"/>
      <c r="GJ2032" s="102"/>
      <c r="GK2032" s="102"/>
      <c r="GL2032" s="102"/>
      <c r="GM2032" s="102"/>
      <c r="GN2032" s="102"/>
      <c r="GO2032" s="102"/>
      <c r="GP2032" s="102"/>
      <c r="GQ2032" s="102"/>
      <c r="GR2032" s="102"/>
      <c r="GS2032" s="102"/>
      <c r="GT2032" s="102"/>
      <c r="GU2032" s="102"/>
      <c r="GV2032" s="102"/>
      <c r="GW2032" s="102"/>
      <c r="GX2032" s="102"/>
    </row>
    <row r="2033" spans="1:206" hidden="1">
      <c r="A2033" s="97" t="s">
        <v>2737</v>
      </c>
      <c r="B2033" s="81" t="s">
        <v>2730</v>
      </c>
      <c r="C2033" t="s">
        <v>714</v>
      </c>
      <c r="D2033" s="94" t="s">
        <v>2704</v>
      </c>
      <c r="E2033" s="126" t="s">
        <v>2769</v>
      </c>
      <c r="F2033" s="127"/>
      <c r="G2033" s="127"/>
      <c r="H2033" s="127"/>
      <c r="I2033" s="127"/>
      <c r="J2033" s="127"/>
      <c r="K2033" s="127"/>
      <c r="L2033" s="127"/>
      <c r="M2033" s="127"/>
      <c r="N2033" s="127"/>
      <c r="O2033" s="127"/>
      <c r="P2033" s="127"/>
      <c r="Q2033" s="127"/>
      <c r="R2033" s="127"/>
      <c r="S2033" s="127"/>
      <c r="T2033" s="127"/>
      <c r="U2033" s="127"/>
      <c r="V2033" s="127"/>
      <c r="W2033" s="127"/>
      <c r="X2033" s="127"/>
      <c r="Y2033" s="127"/>
      <c r="Z2033" s="127"/>
      <c r="AA2033" s="127"/>
      <c r="AB2033" s="127"/>
      <c r="AC2033" s="127"/>
      <c r="AD2033" s="127"/>
      <c r="AE2033" s="127"/>
      <c r="AF2033" s="127"/>
      <c r="AG2033" s="127"/>
      <c r="AH2033" s="127"/>
      <c r="AI2033" s="127"/>
      <c r="AJ2033" s="127"/>
      <c r="AK2033" s="127"/>
      <c r="AL2033" s="127"/>
      <c r="AM2033" s="127"/>
      <c r="AN2033" s="127"/>
      <c r="AO2033" s="127"/>
      <c r="AP2033" s="127"/>
      <c r="AQ2033" s="127"/>
      <c r="AR2033" s="127"/>
      <c r="AS2033" s="127"/>
      <c r="AT2033" s="127"/>
      <c r="AU2033" s="127"/>
      <c r="AV2033" s="127"/>
      <c r="AW2033" s="127"/>
      <c r="AX2033" s="127"/>
      <c r="AY2033" s="127"/>
      <c r="AZ2033" s="127"/>
      <c r="BA2033" s="127"/>
      <c r="BB2033" s="127"/>
      <c r="BC2033" s="127"/>
      <c r="BD2033" s="128"/>
      <c r="BE2033" s="127"/>
      <c r="BF2033" s="127"/>
      <c r="BG2033" s="127"/>
      <c r="BH2033" s="127"/>
      <c r="BI2033" s="128"/>
      <c r="BJ2033" s="127"/>
      <c r="BK2033" s="127"/>
      <c r="BL2033" s="127"/>
      <c r="BM2033" s="127"/>
      <c r="BN2033" s="127"/>
      <c r="BO2033" s="127"/>
      <c r="BP2033" s="127"/>
      <c r="BQ2033" s="127"/>
      <c r="BR2033" s="127"/>
      <c r="BS2033" s="127"/>
      <c r="BT2033" s="127"/>
      <c r="BU2033" s="127"/>
      <c r="BV2033" s="127"/>
      <c r="BW2033" s="127"/>
      <c r="BX2033" s="127"/>
      <c r="BY2033" s="127"/>
      <c r="BZ2033" s="127"/>
      <c r="CA2033" s="127"/>
      <c r="CB2033" s="127"/>
      <c r="CC2033" s="127"/>
      <c r="CD2033" s="127"/>
      <c r="CE2033" s="127"/>
      <c r="CF2033" s="127"/>
      <c r="CG2033" s="127"/>
      <c r="CH2033" s="127"/>
      <c r="CI2033" s="127"/>
      <c r="CJ2033" s="127"/>
      <c r="CK2033" s="127"/>
      <c r="CL2033" s="127"/>
      <c r="CM2033" s="127"/>
      <c r="CN2033" s="127"/>
      <c r="CO2033" s="127"/>
      <c r="CP2033" s="127"/>
      <c r="CQ2033" s="127"/>
      <c r="CR2033" s="127"/>
      <c r="CS2033" s="127"/>
      <c r="CT2033" s="127"/>
      <c r="CU2033" s="127"/>
      <c r="CV2033" s="127"/>
      <c r="CW2033" s="127"/>
      <c r="CX2033" s="127"/>
      <c r="CY2033" s="127"/>
      <c r="CZ2033" s="127"/>
      <c r="DA2033" s="127"/>
      <c r="DB2033" s="127"/>
      <c r="DC2033" s="127"/>
      <c r="DD2033" s="127"/>
      <c r="DE2033" s="127"/>
      <c r="DF2033" s="127"/>
      <c r="DG2033" s="127"/>
      <c r="DH2033" s="127"/>
      <c r="DI2033" s="127"/>
      <c r="DJ2033" s="127"/>
      <c r="DK2033" s="127"/>
      <c r="DL2033" s="105">
        <f t="shared" ref="DL2033:DX2033" si="151">DL2027/$DY$626</f>
        <v>0.28035312467375467</v>
      </c>
      <c r="DM2033" s="105">
        <f t="shared" si="151"/>
        <v>0.28865606609580097</v>
      </c>
      <c r="DN2033" s="105">
        <f t="shared" si="151"/>
        <v>0.18732750627056319</v>
      </c>
      <c r="DO2033" s="105">
        <f t="shared" si="151"/>
        <v>0.15870118775078118</v>
      </c>
      <c r="DP2033" s="105">
        <f t="shared" si="151"/>
        <v>0.12418415333622906</v>
      </c>
      <c r="DQ2033" s="105">
        <f t="shared" si="151"/>
        <v>8.9239807431272647E-2</v>
      </c>
      <c r="DR2033" s="105">
        <f t="shared" si="151"/>
        <v>8.0649291166015366E-2</v>
      </c>
      <c r="DS2033" s="105">
        <f t="shared" si="151"/>
        <v>6.2792457308981794E-2</v>
      </c>
      <c r="DT2033" s="105">
        <f t="shared" si="151"/>
        <v>4.9584430665984794E-2</v>
      </c>
      <c r="DU2033" s="105">
        <f t="shared" si="151"/>
        <v>4.4013512951595703E-2</v>
      </c>
      <c r="DV2033" s="105">
        <f t="shared" si="151"/>
        <v>3.8405836520038858E-2</v>
      </c>
      <c r="DW2033" s="105">
        <f t="shared" si="151"/>
        <v>3.2255514441905532E-2</v>
      </c>
      <c r="DX2033" s="105">
        <f t="shared" si="151"/>
        <v>3.2737327983869982E-2</v>
      </c>
      <c r="DY2033" s="105"/>
      <c r="DZ2033" s="127"/>
      <c r="EA2033" s="127"/>
      <c r="EB2033" s="127"/>
      <c r="EC2033" s="127"/>
      <c r="ED2033" s="127"/>
      <c r="EE2033" s="127"/>
      <c r="EF2033" s="127"/>
      <c r="EG2033" s="127"/>
      <c r="EH2033" s="127"/>
      <c r="EI2033" s="127"/>
      <c r="EJ2033" s="127"/>
      <c r="EK2033" s="127"/>
      <c r="EL2033" s="127"/>
      <c r="EM2033" s="127"/>
      <c r="EN2033" s="127"/>
      <c r="EO2033" s="127"/>
      <c r="EP2033" s="127"/>
      <c r="EQ2033" s="127"/>
      <c r="ER2033" s="127"/>
      <c r="ES2033" s="127"/>
      <c r="ET2033" s="127"/>
      <c r="EU2033" s="127"/>
      <c r="EV2033" s="127"/>
      <c r="EW2033" s="127"/>
      <c r="EX2033" s="127"/>
      <c r="EY2033" s="127"/>
      <c r="EZ2033" s="127"/>
      <c r="FA2033" s="127"/>
      <c r="FB2033" s="127"/>
      <c r="FC2033" s="127"/>
      <c r="FD2033" s="127"/>
      <c r="FE2033" s="127"/>
      <c r="FF2033" s="127"/>
      <c r="FG2033" s="127"/>
      <c r="FH2033" s="127"/>
      <c r="FI2033" s="127"/>
      <c r="FJ2033" s="127"/>
      <c r="FK2033" s="127"/>
      <c r="FL2033" s="127"/>
      <c r="FM2033" s="127"/>
      <c r="FN2033" s="127"/>
      <c r="FO2033" s="127"/>
      <c r="FP2033" s="127"/>
      <c r="FQ2033" s="127"/>
      <c r="FR2033" s="127"/>
      <c r="FS2033" s="127"/>
      <c r="FT2033" s="127"/>
      <c r="FU2033" s="127"/>
      <c r="FV2033" s="127"/>
      <c r="FW2033" s="127"/>
      <c r="FX2033" s="127"/>
      <c r="FY2033" s="127"/>
      <c r="FZ2033" s="127"/>
      <c r="GA2033" s="127"/>
      <c r="GB2033" s="127"/>
      <c r="GC2033" s="127"/>
      <c r="GD2033" s="127"/>
      <c r="GE2033" s="127"/>
      <c r="GF2033" s="127"/>
      <c r="GG2033" s="127"/>
      <c r="GH2033" s="127"/>
      <c r="GI2033" s="127"/>
      <c r="GJ2033" s="127"/>
      <c r="GK2033" s="127"/>
      <c r="GL2033" s="127"/>
      <c r="GM2033" s="127"/>
      <c r="GN2033" s="127"/>
      <c r="GO2033" s="127"/>
      <c r="GP2033" s="127"/>
      <c r="GQ2033" s="127"/>
      <c r="GR2033" s="127"/>
      <c r="GS2033" s="127"/>
      <c r="GT2033" s="127"/>
      <c r="GU2033" s="127"/>
      <c r="GV2033" s="127"/>
      <c r="GW2033" s="127"/>
      <c r="GX2033" s="127"/>
    </row>
    <row r="2034" spans="1:206" hidden="1">
      <c r="A2034" s="97" t="s">
        <v>2737</v>
      </c>
      <c r="B2034" s="81" t="s">
        <v>2730</v>
      </c>
      <c r="C2034" t="s">
        <v>714</v>
      </c>
      <c r="D2034" s="94" t="s">
        <v>2704</v>
      </c>
      <c r="E2034" s="124" t="s">
        <v>2770</v>
      </c>
      <c r="F2034" s="102"/>
      <c r="G2034" s="102"/>
      <c r="H2034" s="102"/>
      <c r="I2034" s="102"/>
      <c r="J2034" s="102"/>
      <c r="K2034" s="102"/>
      <c r="L2034" s="102"/>
      <c r="M2034" s="102"/>
      <c r="N2034" s="102"/>
      <c r="O2034" s="102"/>
      <c r="P2034" s="102"/>
      <c r="Q2034" s="102"/>
      <c r="R2034" s="102"/>
      <c r="S2034" s="102"/>
      <c r="T2034" s="102"/>
      <c r="U2034" s="102"/>
      <c r="V2034" s="102"/>
      <c r="W2034" s="102"/>
      <c r="X2034" s="102"/>
      <c r="Y2034" s="102"/>
      <c r="Z2034" s="102"/>
      <c r="AA2034" s="102"/>
      <c r="AB2034" s="102"/>
      <c r="AC2034" s="102"/>
      <c r="AD2034" s="102"/>
      <c r="AE2034" s="102"/>
      <c r="AF2034" s="102"/>
      <c r="AG2034" s="102"/>
      <c r="AH2034" s="102"/>
      <c r="AI2034" s="102"/>
      <c r="AJ2034" s="102"/>
      <c r="AK2034" s="102"/>
      <c r="AL2034" s="102"/>
      <c r="AM2034" s="102"/>
      <c r="AN2034" s="102"/>
      <c r="AO2034" s="102"/>
      <c r="AP2034" s="102"/>
      <c r="AQ2034" s="102"/>
      <c r="AR2034" s="102"/>
      <c r="AS2034" s="102"/>
      <c r="AT2034" s="102"/>
      <c r="AU2034" s="102"/>
      <c r="AV2034" s="102"/>
      <c r="AW2034" s="102"/>
      <c r="AX2034" s="102"/>
      <c r="AY2034" s="102"/>
      <c r="AZ2034" s="102"/>
      <c r="BA2034" s="102"/>
      <c r="BB2034" s="102"/>
      <c r="BC2034" s="102"/>
      <c r="BD2034" s="100"/>
      <c r="BE2034" s="102"/>
      <c r="BF2034" s="102"/>
      <c r="BG2034" s="102"/>
      <c r="BH2034" s="102"/>
      <c r="BI2034" s="100"/>
      <c r="BJ2034" s="102"/>
      <c r="BK2034" s="102"/>
      <c r="BL2034" s="102"/>
      <c r="BM2034" s="102"/>
      <c r="BN2034" s="102"/>
      <c r="BO2034" s="102"/>
      <c r="BP2034" s="102"/>
      <c r="BQ2034" s="102"/>
      <c r="BR2034" s="102"/>
      <c r="BS2034" s="102"/>
      <c r="BT2034" s="102"/>
      <c r="BU2034" s="102"/>
      <c r="BV2034" s="102"/>
      <c r="BW2034" s="102"/>
      <c r="BX2034" s="102"/>
      <c r="BY2034" s="102"/>
      <c r="BZ2034" s="102"/>
      <c r="CA2034" s="102"/>
      <c r="CB2034" s="102"/>
      <c r="CC2034" s="102"/>
      <c r="CD2034" s="102"/>
      <c r="CE2034" s="102"/>
      <c r="CF2034" s="102"/>
      <c r="CG2034" s="102"/>
      <c r="CH2034" s="102"/>
      <c r="CI2034" s="102"/>
      <c r="CJ2034" s="102"/>
      <c r="CK2034" s="102"/>
      <c r="CL2034" s="102"/>
      <c r="CM2034" s="102"/>
      <c r="CN2034" s="102"/>
      <c r="CO2034" s="102"/>
      <c r="CP2034" s="102"/>
      <c r="CQ2034" s="102"/>
      <c r="CR2034" s="102"/>
      <c r="CS2034" s="102"/>
      <c r="CT2034" s="102"/>
      <c r="CU2034" s="102"/>
      <c r="CV2034" s="102"/>
      <c r="CW2034" s="102"/>
      <c r="CX2034" s="102"/>
      <c r="CY2034" s="102"/>
      <c r="CZ2034" s="102"/>
      <c r="DA2034" s="102"/>
      <c r="DB2034" s="102"/>
      <c r="DC2034" s="102"/>
      <c r="DD2034" s="102"/>
      <c r="DE2034" s="102"/>
      <c r="DF2034" s="102"/>
      <c r="DG2034" s="102"/>
      <c r="DH2034" s="102"/>
      <c r="DI2034" s="102"/>
      <c r="DJ2034" s="102"/>
      <c r="DK2034" s="102"/>
      <c r="DL2034" s="105">
        <f t="shared" ref="DL2034:DX2034" si="152">DL2028/$DY$626</f>
        <v>0.30682080857752381</v>
      </c>
      <c r="DM2034" s="105">
        <f t="shared" si="152"/>
        <v>0.22878160291758842</v>
      </c>
      <c r="DN2034" s="105">
        <f t="shared" si="152"/>
        <v>0.17075244999096978</v>
      </c>
      <c r="DO2034" s="105">
        <f t="shared" si="152"/>
        <v>0.13139934628211347</v>
      </c>
      <c r="DP2034" s="105">
        <f t="shared" si="152"/>
        <v>0.11805931112656894</v>
      </c>
      <c r="DQ2034" s="105">
        <f t="shared" si="152"/>
        <v>8.8044232026593797E-2</v>
      </c>
      <c r="DR2034" s="105">
        <f t="shared" si="152"/>
        <v>7.7372203902158182E-2</v>
      </c>
      <c r="DS2034" s="105">
        <f t="shared" si="152"/>
        <v>6.0697159957727537E-2</v>
      </c>
      <c r="DT2034" s="105">
        <f t="shared" si="152"/>
        <v>5.1359135348846376E-2</v>
      </c>
      <c r="DU2034" s="105">
        <f t="shared" si="152"/>
        <v>4.4689117771074122E-2</v>
      </c>
      <c r="DV2034" s="105">
        <f t="shared" si="152"/>
        <v>4.0020105466633538E-2</v>
      </c>
      <c r="DW2034" s="105">
        <f t="shared" si="152"/>
        <v>3.468409140441573E-2</v>
      </c>
      <c r="DX2034" s="105">
        <f t="shared" si="152"/>
        <v>3.3350087888861284E-2</v>
      </c>
      <c r="DY2034" s="105">
        <f>DY2028/$DY$626</f>
        <v>2.9348077342197926E-2</v>
      </c>
      <c r="DZ2034" s="102"/>
      <c r="EA2034" s="102"/>
      <c r="EB2034" s="102"/>
      <c r="EC2034" s="102"/>
      <c r="ED2034" s="102"/>
      <c r="EE2034" s="102"/>
      <c r="EF2034" s="102"/>
      <c r="EG2034" s="102"/>
      <c r="EH2034" s="102"/>
      <c r="EI2034" s="102"/>
      <c r="EJ2034" s="102"/>
      <c r="EK2034" s="102"/>
      <c r="EL2034" s="102"/>
      <c r="EM2034" s="102"/>
      <c r="EN2034" s="102"/>
      <c r="EO2034" s="102"/>
      <c r="EP2034" s="102"/>
      <c r="EQ2034" s="102"/>
      <c r="ER2034" s="102"/>
      <c r="ES2034" s="102"/>
      <c r="ET2034" s="102"/>
      <c r="EU2034" s="102"/>
      <c r="EV2034" s="102"/>
      <c r="EW2034" s="102"/>
      <c r="EX2034" s="102"/>
      <c r="EY2034" s="102"/>
      <c r="EZ2034" s="102"/>
      <c r="FA2034" s="102"/>
      <c r="FB2034" s="102"/>
      <c r="FC2034" s="102"/>
      <c r="FD2034" s="102"/>
      <c r="FE2034" s="102"/>
      <c r="FF2034" s="102"/>
      <c r="FG2034" s="102"/>
      <c r="FH2034" s="102"/>
      <c r="FI2034" s="102"/>
      <c r="FJ2034" s="102"/>
      <c r="FK2034" s="102"/>
      <c r="FL2034" s="102"/>
      <c r="FM2034" s="102"/>
      <c r="FN2034" s="102"/>
      <c r="FO2034" s="102"/>
      <c r="FP2034" s="102"/>
      <c r="FQ2034" s="102"/>
      <c r="FR2034" s="102"/>
      <c r="FS2034" s="102"/>
      <c r="FT2034" s="102"/>
      <c r="FU2034" s="102"/>
      <c r="FV2034" s="102"/>
      <c r="FW2034" s="102"/>
      <c r="FX2034" s="102"/>
      <c r="FY2034" s="102"/>
      <c r="FZ2034" s="102"/>
      <c r="GA2034" s="102"/>
      <c r="GB2034" s="102"/>
      <c r="GC2034" s="102"/>
      <c r="GD2034" s="102"/>
      <c r="GE2034" s="102"/>
      <c r="GF2034" s="102"/>
      <c r="GG2034" s="102"/>
      <c r="GH2034" s="102"/>
      <c r="GI2034" s="102"/>
      <c r="GJ2034" s="102"/>
      <c r="GK2034" s="102"/>
      <c r="GL2034" s="102"/>
      <c r="GM2034" s="102"/>
      <c r="GN2034" s="102"/>
      <c r="GO2034" s="102"/>
      <c r="GP2034" s="102"/>
      <c r="GQ2034" s="102"/>
      <c r="GR2034" s="102"/>
      <c r="GS2034" s="102"/>
      <c r="GT2034" s="102"/>
      <c r="GU2034" s="102"/>
      <c r="GV2034" s="102"/>
      <c r="GW2034" s="102"/>
      <c r="GX2034" s="102"/>
    </row>
    <row r="2035" spans="1:206" hidden="1">
      <c r="A2035" s="97" t="s">
        <v>2737</v>
      </c>
      <c r="B2035" s="81" t="s">
        <v>2730</v>
      </c>
      <c r="C2035" t="s">
        <v>714</v>
      </c>
      <c r="D2035" s="94" t="s">
        <v>2704</v>
      </c>
      <c r="E2035" s="97" t="s">
        <v>2771</v>
      </c>
      <c r="F2035" s="102"/>
      <c r="G2035" s="102"/>
      <c r="H2035" s="102"/>
      <c r="I2035" s="102"/>
      <c r="J2035" s="102"/>
      <c r="K2035" s="102"/>
      <c r="L2035" s="102"/>
      <c r="M2035" s="102"/>
      <c r="N2035" s="102"/>
      <c r="O2035" s="102"/>
      <c r="P2035" s="102"/>
      <c r="Q2035" s="102"/>
      <c r="R2035" s="102"/>
      <c r="S2035" s="102"/>
      <c r="T2035" s="102"/>
      <c r="U2035" s="102"/>
      <c r="V2035" s="102"/>
      <c r="W2035" s="102"/>
      <c r="X2035" s="102"/>
      <c r="Y2035" s="102"/>
      <c r="Z2035" s="102"/>
      <c r="AA2035" s="102"/>
      <c r="AB2035" s="102"/>
      <c r="AC2035" s="102"/>
      <c r="AD2035" s="102"/>
      <c r="AE2035" s="102"/>
      <c r="AF2035" s="102"/>
      <c r="AG2035" s="102"/>
      <c r="AH2035" s="102"/>
      <c r="AI2035" s="102"/>
      <c r="AJ2035" s="102"/>
      <c r="AK2035" s="102"/>
      <c r="AL2035" s="102"/>
      <c r="AM2035" s="102"/>
      <c r="AN2035" s="102"/>
      <c r="AO2035" s="102"/>
      <c r="AP2035" s="102"/>
      <c r="AQ2035" s="102"/>
      <c r="AR2035" s="102"/>
      <c r="AS2035" s="102"/>
      <c r="AT2035" s="102"/>
      <c r="AU2035" s="102"/>
      <c r="AV2035" s="102"/>
      <c r="AW2035" s="102"/>
      <c r="AX2035" s="102"/>
      <c r="AY2035" s="102"/>
      <c r="AZ2035" s="102"/>
      <c r="BA2035" s="102"/>
      <c r="BB2035" s="102"/>
      <c r="BC2035" s="102"/>
      <c r="BD2035" s="100"/>
      <c r="BE2035" s="102"/>
      <c r="BF2035" s="102"/>
      <c r="BG2035" s="102"/>
      <c r="BH2035" s="102"/>
      <c r="BI2035" s="100"/>
      <c r="BJ2035" s="102"/>
      <c r="BK2035" s="102"/>
      <c r="BL2035" s="102"/>
      <c r="BM2035" s="102"/>
      <c r="BN2035" s="102"/>
      <c r="BO2035" s="102"/>
      <c r="BP2035" s="102"/>
      <c r="BQ2035" s="102"/>
      <c r="BR2035" s="102"/>
      <c r="BS2035" s="102"/>
      <c r="BT2035" s="102"/>
      <c r="BU2035" s="102"/>
      <c r="BV2035" s="102"/>
      <c r="BW2035" s="102"/>
      <c r="BX2035" s="102"/>
      <c r="BY2035" s="102"/>
      <c r="BZ2035" s="102"/>
      <c r="CA2035" s="102"/>
      <c r="CB2035" s="102"/>
      <c r="CC2035" s="102"/>
      <c r="CD2035" s="102"/>
      <c r="CE2035" s="102"/>
      <c r="CF2035" s="102"/>
      <c r="CG2035" s="102"/>
      <c r="CH2035" s="102"/>
      <c r="CI2035" s="102"/>
      <c r="CJ2035" s="102"/>
      <c r="CK2035" s="102"/>
      <c r="CL2035" s="102"/>
      <c r="CM2035" s="102"/>
      <c r="CN2035" s="102"/>
      <c r="CO2035" s="102"/>
      <c r="CP2035" s="102"/>
      <c r="CQ2035" s="102"/>
      <c r="CR2035" s="102"/>
      <c r="CS2035" s="102"/>
      <c r="CT2035" s="102"/>
      <c r="CU2035" s="102"/>
      <c r="CV2035" s="102"/>
      <c r="CW2035" s="102"/>
      <c r="CX2035" s="102"/>
      <c r="CY2035" s="102"/>
      <c r="CZ2035" s="102"/>
      <c r="DA2035" s="102"/>
      <c r="DB2035" s="102"/>
      <c r="DC2035" s="102"/>
      <c r="DD2035" s="102"/>
      <c r="DE2035" s="102"/>
      <c r="DF2035" s="102"/>
      <c r="DG2035" s="102"/>
      <c r="DH2035" s="102"/>
      <c r="DI2035" s="102"/>
      <c r="DJ2035" s="102"/>
      <c r="DK2035" s="102"/>
      <c r="DL2035" s="105"/>
      <c r="DM2035" s="105"/>
      <c r="DN2035" s="105">
        <f t="shared" ref="DN2035:DX2035" si="153">DN2029/$DY$626</f>
        <v>0.20902720215483175</v>
      </c>
      <c r="DO2035" s="105">
        <f t="shared" si="153"/>
        <v>0.13308889188883608</v>
      </c>
      <c r="DP2035" s="105">
        <f t="shared" si="153"/>
        <v>9.9245495910226966E-2</v>
      </c>
      <c r="DQ2035" s="105">
        <f t="shared" si="153"/>
        <v>6.8336556047222607E-2</v>
      </c>
      <c r="DR2035" s="105">
        <f t="shared" si="153"/>
        <v>7.1203028184715633E-2</v>
      </c>
      <c r="DS2035" s="105">
        <f t="shared" si="153"/>
        <v>7.0021441667113563E-2</v>
      </c>
      <c r="DT2035" s="105">
        <f t="shared" si="153"/>
        <v>7.7357701849141217E-2</v>
      </c>
      <c r="DU2035" s="105">
        <f t="shared" si="153"/>
        <v>5.9098701403196431E-2</v>
      </c>
      <c r="DV2035" s="105">
        <f t="shared" si="153"/>
        <v>4.1543182143927701E-2</v>
      </c>
      <c r="DW2035" s="105">
        <f t="shared" si="153"/>
        <v>3.3560643601563502E-2</v>
      </c>
      <c r="DX2035" s="105">
        <f t="shared" si="153"/>
        <v>3.8160724956512154E-2</v>
      </c>
      <c r="DY2035" s="105"/>
      <c r="DZ2035" s="102"/>
      <c r="EA2035" s="102"/>
      <c r="EB2035" s="102"/>
      <c r="EC2035" s="102"/>
      <c r="ED2035" s="102"/>
      <c r="EE2035" s="102"/>
      <c r="EF2035" s="102"/>
      <c r="EG2035" s="102"/>
      <c r="EH2035" s="102"/>
      <c r="EI2035" s="102"/>
      <c r="EJ2035" s="102"/>
      <c r="EK2035" s="102"/>
      <c r="EL2035" s="102"/>
      <c r="EM2035" s="102"/>
      <c r="EN2035" s="102"/>
      <c r="EO2035" s="102"/>
      <c r="EP2035" s="102"/>
      <c r="EQ2035" s="102"/>
      <c r="ER2035" s="102"/>
      <c r="ES2035" s="102"/>
      <c r="ET2035" s="102"/>
      <c r="EU2035" s="102"/>
      <c r="EV2035" s="102"/>
      <c r="EW2035" s="102"/>
      <c r="EX2035" s="102"/>
      <c r="EY2035" s="102"/>
      <c r="EZ2035" s="102"/>
      <c r="FA2035" s="102"/>
      <c r="FB2035" s="102"/>
      <c r="FC2035" s="102"/>
      <c r="FD2035" s="102"/>
      <c r="FE2035" s="102"/>
      <c r="FF2035" s="102"/>
      <c r="FG2035" s="102"/>
      <c r="FH2035" s="102"/>
      <c r="FI2035" s="102"/>
      <c r="FJ2035" s="102"/>
      <c r="FK2035" s="102"/>
      <c r="FL2035" s="102"/>
      <c r="FM2035" s="102"/>
      <c r="FN2035" s="102"/>
      <c r="FO2035" s="102"/>
      <c r="FP2035" s="102"/>
      <c r="FQ2035" s="102"/>
      <c r="FR2035" s="102"/>
      <c r="FS2035" s="102"/>
      <c r="FT2035" s="102"/>
      <c r="FU2035" s="102"/>
      <c r="FV2035" s="102"/>
      <c r="FW2035" s="102"/>
      <c r="FX2035" s="102"/>
      <c r="FY2035" s="102"/>
      <c r="FZ2035" s="102"/>
      <c r="GA2035" s="102"/>
      <c r="GB2035" s="102"/>
      <c r="GC2035" s="102"/>
      <c r="GD2035" s="102"/>
      <c r="GE2035" s="102"/>
      <c r="GF2035" s="102"/>
      <c r="GG2035" s="102"/>
      <c r="GH2035" s="102"/>
      <c r="GI2035" s="102"/>
      <c r="GJ2035" s="102"/>
      <c r="GK2035" s="102"/>
      <c r="GL2035" s="102"/>
      <c r="GM2035" s="102"/>
      <c r="GN2035" s="102"/>
      <c r="GO2035" s="102"/>
      <c r="GP2035" s="102"/>
      <c r="GQ2035" s="102"/>
      <c r="GR2035" s="102"/>
      <c r="GS2035" s="102"/>
      <c r="GT2035" s="102"/>
      <c r="GU2035" s="102"/>
      <c r="GV2035" s="102"/>
      <c r="GW2035" s="102"/>
      <c r="GX2035" s="102"/>
    </row>
    <row r="2036" spans="1:206" hidden="1">
      <c r="A2036" s="97" t="s">
        <v>2737</v>
      </c>
      <c r="B2036" s="81" t="s">
        <v>2730</v>
      </c>
      <c r="C2036" t="s">
        <v>714</v>
      </c>
      <c r="D2036" s="94" t="s">
        <v>2704</v>
      </c>
      <c r="E2036" s="97" t="s">
        <v>2772</v>
      </c>
      <c r="F2036" s="102"/>
      <c r="G2036" s="102"/>
      <c r="H2036" s="102"/>
      <c r="I2036" s="102"/>
      <c r="J2036" s="102"/>
      <c r="K2036" s="102"/>
      <c r="L2036" s="102"/>
      <c r="M2036" s="102"/>
      <c r="N2036" s="102"/>
      <c r="O2036" s="102"/>
      <c r="P2036" s="102"/>
      <c r="Q2036" s="102"/>
      <c r="R2036" s="102"/>
      <c r="S2036" s="102"/>
      <c r="T2036" s="102"/>
      <c r="U2036" s="102"/>
      <c r="V2036" s="102"/>
      <c r="W2036" s="102"/>
      <c r="X2036" s="102"/>
      <c r="Y2036" s="102"/>
      <c r="Z2036" s="102"/>
      <c r="AA2036" s="102"/>
      <c r="AB2036" s="102"/>
      <c r="AC2036" s="102"/>
      <c r="AD2036" s="102"/>
      <c r="AE2036" s="102"/>
      <c r="AF2036" s="102"/>
      <c r="AG2036" s="102"/>
      <c r="AH2036" s="102"/>
      <c r="AI2036" s="102"/>
      <c r="AJ2036" s="102"/>
      <c r="AK2036" s="102"/>
      <c r="AL2036" s="102"/>
      <c r="AM2036" s="102"/>
      <c r="AN2036" s="102"/>
      <c r="AO2036" s="102"/>
      <c r="AP2036" s="102"/>
      <c r="AQ2036" s="102"/>
      <c r="AR2036" s="102"/>
      <c r="AS2036" s="102"/>
      <c r="AT2036" s="102"/>
      <c r="AU2036" s="102"/>
      <c r="AV2036" s="102"/>
      <c r="AW2036" s="102"/>
      <c r="AX2036" s="102"/>
      <c r="AY2036" s="102"/>
      <c r="AZ2036" s="102"/>
      <c r="BA2036" s="102"/>
      <c r="BB2036" s="102"/>
      <c r="BC2036" s="102"/>
      <c r="BD2036" s="100"/>
      <c r="BE2036" s="102"/>
      <c r="BF2036" s="102"/>
      <c r="BG2036" s="102"/>
      <c r="BH2036" s="102"/>
      <c r="BI2036" s="100"/>
      <c r="BJ2036" s="102"/>
      <c r="BK2036" s="102"/>
      <c r="BL2036" s="102"/>
      <c r="BM2036" s="102"/>
      <c r="BN2036" s="102"/>
      <c r="BO2036" s="102"/>
      <c r="BP2036" s="102"/>
      <c r="BQ2036" s="102"/>
      <c r="BR2036" s="102"/>
      <c r="BS2036" s="102"/>
      <c r="BT2036" s="102"/>
      <c r="BU2036" s="102"/>
      <c r="BV2036" s="102"/>
      <c r="BW2036" s="102"/>
      <c r="BX2036" s="102"/>
      <c r="BY2036" s="102"/>
      <c r="BZ2036" s="102"/>
      <c r="CA2036" s="102"/>
      <c r="CB2036" s="102"/>
      <c r="CC2036" s="102"/>
      <c r="CD2036" s="102"/>
      <c r="CE2036" s="102"/>
      <c r="CF2036" s="102"/>
      <c r="CG2036" s="102"/>
      <c r="CH2036" s="102"/>
      <c r="CI2036" s="102"/>
      <c r="CJ2036" s="102"/>
      <c r="CK2036" s="102"/>
      <c r="CL2036" s="102"/>
      <c r="CM2036" s="102"/>
      <c r="CN2036" s="102"/>
      <c r="CO2036" s="102"/>
      <c r="CP2036" s="102"/>
      <c r="CQ2036" s="102"/>
      <c r="CR2036" s="102"/>
      <c r="CS2036" s="102"/>
      <c r="CT2036" s="102"/>
      <c r="CU2036" s="102"/>
      <c r="CV2036" s="102"/>
      <c r="CW2036" s="102"/>
      <c r="CX2036" s="102"/>
      <c r="CY2036" s="102"/>
      <c r="CZ2036" s="102"/>
      <c r="DA2036" s="102"/>
      <c r="DB2036" s="102"/>
      <c r="DC2036" s="102"/>
      <c r="DD2036" s="102"/>
      <c r="DE2036" s="102"/>
      <c r="DF2036" s="102"/>
      <c r="DG2036" s="102"/>
      <c r="DH2036" s="102"/>
      <c r="DI2036" s="102"/>
      <c r="DJ2036" s="102"/>
      <c r="DK2036" s="102"/>
      <c r="DL2036" s="105">
        <f>DL2030/$DY$626</f>
        <v>0.25617247873143567</v>
      </c>
      <c r="DM2036" s="105">
        <f>DM2030/$DY$626</f>
        <v>0.23778858624010546</v>
      </c>
      <c r="DN2036" s="105">
        <f t="shared" ref="DN2036:DX2036" si="154">DN2030/$DY$626</f>
        <v>0.1758613416724002</v>
      </c>
      <c r="DO2036" s="105">
        <f t="shared" si="154"/>
        <v>0.14305928508013585</v>
      </c>
      <c r="DP2036" s="105">
        <f t="shared" si="154"/>
        <v>0.10985791466860387</v>
      </c>
      <c r="DQ2036" s="105">
        <f t="shared" si="154"/>
        <v>9.1002345002301116E-2</v>
      </c>
      <c r="DR2036" s="105">
        <f t="shared" si="154"/>
        <v>8.4716161491827979E-2</v>
      </c>
      <c r="DS2036" s="105">
        <f t="shared" si="154"/>
        <v>6.6856964095020635E-2</v>
      </c>
      <c r="DT2036" s="105">
        <f t="shared" si="154"/>
        <v>5.7797830381172338E-2</v>
      </c>
      <c r="DU2036" s="105">
        <f t="shared" si="154"/>
        <v>4.808196214669614E-2</v>
      </c>
      <c r="DV2036" s="105">
        <f t="shared" si="154"/>
        <v>4.4046231887764672E-2</v>
      </c>
      <c r="DW2036" s="105">
        <f t="shared" si="154"/>
        <v>3.9531724713746358E-2</v>
      </c>
      <c r="DX2036" s="105">
        <f t="shared" si="154"/>
        <v>4.1594872799454674E-2</v>
      </c>
      <c r="DY2036" s="105"/>
      <c r="DZ2036" s="102"/>
      <c r="EA2036" s="102"/>
      <c r="EB2036" s="102"/>
      <c r="EC2036" s="102"/>
      <c r="ED2036" s="102"/>
      <c r="EE2036" s="102"/>
      <c r="EF2036" s="102"/>
      <c r="EG2036" s="102"/>
      <c r="EH2036" s="102"/>
      <c r="EI2036" s="102"/>
      <c r="EJ2036" s="102"/>
      <c r="EK2036" s="102"/>
      <c r="EL2036" s="102"/>
      <c r="EM2036" s="102"/>
      <c r="EN2036" s="102"/>
      <c r="EO2036" s="102"/>
      <c r="EP2036" s="102"/>
      <c r="EQ2036" s="102"/>
      <c r="ER2036" s="102"/>
      <c r="ES2036" s="102"/>
      <c r="ET2036" s="102"/>
      <c r="EU2036" s="102"/>
      <c r="EV2036" s="102"/>
      <c r="EW2036" s="102"/>
      <c r="EX2036" s="102"/>
      <c r="EY2036" s="102"/>
      <c r="EZ2036" s="102"/>
      <c r="FA2036" s="102"/>
      <c r="FB2036" s="102"/>
      <c r="FC2036" s="102"/>
      <c r="FD2036" s="102"/>
      <c r="FE2036" s="102"/>
      <c r="FF2036" s="102"/>
      <c r="FG2036" s="102"/>
      <c r="FH2036" s="102"/>
      <c r="FI2036" s="102"/>
      <c r="FJ2036" s="102"/>
      <c r="FK2036" s="102"/>
      <c r="FL2036" s="102"/>
      <c r="FM2036" s="102"/>
      <c r="FN2036" s="102"/>
      <c r="FO2036" s="102"/>
      <c r="FP2036" s="102"/>
      <c r="FQ2036" s="102"/>
      <c r="FR2036" s="102"/>
      <c r="FS2036" s="102"/>
      <c r="FT2036" s="102"/>
      <c r="FU2036" s="102"/>
      <c r="FV2036" s="102"/>
      <c r="FW2036" s="102"/>
      <c r="FX2036" s="102"/>
      <c r="FY2036" s="102"/>
      <c r="FZ2036" s="102"/>
      <c r="GA2036" s="102"/>
      <c r="GB2036" s="102"/>
      <c r="GC2036" s="102"/>
      <c r="GD2036" s="102"/>
      <c r="GE2036" s="102"/>
      <c r="GF2036" s="102"/>
      <c r="GG2036" s="102"/>
      <c r="GH2036" s="102"/>
      <c r="GI2036" s="102"/>
      <c r="GJ2036" s="102"/>
      <c r="GK2036" s="102"/>
      <c r="GL2036" s="102"/>
      <c r="GM2036" s="102"/>
      <c r="GN2036" s="102"/>
      <c r="GO2036" s="102"/>
      <c r="GP2036" s="102"/>
      <c r="GQ2036" s="102"/>
      <c r="GR2036" s="102"/>
      <c r="GS2036" s="102"/>
      <c r="GT2036" s="102"/>
      <c r="GU2036" s="102"/>
      <c r="GV2036" s="102"/>
      <c r="GW2036" s="102"/>
      <c r="GX2036" s="102"/>
    </row>
    <row r="2037" spans="1:206" hidden="1">
      <c r="A2037" s="97" t="s">
        <v>2737</v>
      </c>
      <c r="B2037" s="81" t="s">
        <v>2730</v>
      </c>
      <c r="C2037" t="s">
        <v>714</v>
      </c>
      <c r="D2037" s="94" t="s">
        <v>2704</v>
      </c>
      <c r="E2037" s="97" t="s">
        <v>2773</v>
      </c>
      <c r="F2037" s="102"/>
      <c r="G2037" s="102"/>
      <c r="H2037" s="102"/>
      <c r="I2037" s="102"/>
      <c r="J2037" s="102"/>
      <c r="K2037" s="102"/>
      <c r="L2037" s="102"/>
      <c r="M2037" s="102"/>
      <c r="N2037" s="102"/>
      <c r="O2037" s="102"/>
      <c r="P2037" s="102"/>
      <c r="Q2037" s="102"/>
      <c r="R2037" s="102"/>
      <c r="S2037" s="102"/>
      <c r="T2037" s="102"/>
      <c r="U2037" s="102"/>
      <c r="V2037" s="102"/>
      <c r="W2037" s="102"/>
      <c r="X2037" s="102"/>
      <c r="Y2037" s="102"/>
      <c r="Z2037" s="102"/>
      <c r="AA2037" s="102"/>
      <c r="AB2037" s="102"/>
      <c r="AC2037" s="102"/>
      <c r="AD2037" s="102"/>
      <c r="AE2037" s="102"/>
      <c r="AF2037" s="102"/>
      <c r="AG2037" s="102"/>
      <c r="AH2037" s="102"/>
      <c r="AI2037" s="102"/>
      <c r="AJ2037" s="102"/>
      <c r="AK2037" s="102"/>
      <c r="AL2037" s="102"/>
      <c r="AM2037" s="102"/>
      <c r="AN2037" s="102"/>
      <c r="AO2037" s="102"/>
      <c r="AP2037" s="102"/>
      <c r="AQ2037" s="102"/>
      <c r="AR2037" s="102"/>
      <c r="AS2037" s="102"/>
      <c r="AT2037" s="102"/>
      <c r="AU2037" s="102"/>
      <c r="AV2037" s="102"/>
      <c r="AW2037" s="102"/>
      <c r="AX2037" s="102"/>
      <c r="AY2037" s="102"/>
      <c r="AZ2037" s="102"/>
      <c r="BA2037" s="102"/>
      <c r="BB2037" s="102"/>
      <c r="BC2037" s="102"/>
      <c r="BD2037" s="100"/>
      <c r="BE2037" s="102"/>
      <c r="BF2037" s="102"/>
      <c r="BG2037" s="102"/>
      <c r="BH2037" s="102"/>
      <c r="BI2037" s="100"/>
      <c r="BJ2037" s="102"/>
      <c r="BK2037" s="102"/>
      <c r="BL2037" s="102"/>
      <c r="BM2037" s="102"/>
      <c r="BN2037" s="102"/>
      <c r="BO2037" s="102"/>
      <c r="BP2037" s="102"/>
      <c r="BQ2037" s="102"/>
      <c r="BR2037" s="102"/>
      <c r="BS2037" s="102"/>
      <c r="BT2037" s="102"/>
      <c r="BU2037" s="102"/>
      <c r="BV2037" s="102"/>
      <c r="BW2037" s="102"/>
      <c r="BX2037" s="102"/>
      <c r="BY2037" s="102"/>
      <c r="BZ2037" s="102"/>
      <c r="CA2037" s="102"/>
      <c r="CB2037" s="102"/>
      <c r="CC2037" s="102"/>
      <c r="CD2037" s="102"/>
      <c r="CE2037" s="102"/>
      <c r="CF2037" s="102"/>
      <c r="CG2037" s="102"/>
      <c r="CH2037" s="102"/>
      <c r="CI2037" s="102"/>
      <c r="CJ2037" s="102"/>
      <c r="CK2037" s="102"/>
      <c r="CL2037" s="102"/>
      <c r="CM2037" s="102"/>
      <c r="CN2037" s="102"/>
      <c r="CO2037" s="102"/>
      <c r="CP2037" s="102"/>
      <c r="CQ2037" s="102"/>
      <c r="CR2037" s="102"/>
      <c r="CS2037" s="102"/>
      <c r="CT2037" s="102"/>
      <c r="CU2037" s="102"/>
      <c r="CV2037" s="102"/>
      <c r="CW2037" s="102"/>
      <c r="CX2037" s="102"/>
      <c r="CY2037" s="102"/>
      <c r="CZ2037" s="102"/>
      <c r="DA2037" s="102"/>
      <c r="DB2037" s="102"/>
      <c r="DC2037" s="102"/>
      <c r="DD2037" s="102"/>
      <c r="DE2037" s="102"/>
      <c r="DF2037" s="102"/>
      <c r="DG2037" s="102"/>
      <c r="DH2037" s="102"/>
      <c r="DI2037" s="102"/>
      <c r="DJ2037" s="102"/>
      <c r="DK2037" s="102"/>
      <c r="DL2037" s="105">
        <f>DL2031/$DY$626</f>
        <v>0.30682080857752381</v>
      </c>
      <c r="DM2037" s="105">
        <f>DM2031/$DY$626</f>
        <v>0.22878160291758842</v>
      </c>
      <c r="DN2037" s="105">
        <f t="shared" ref="DN2037:DX2037" si="155">DN2031/$DY$626</f>
        <v>0.17075244999096978</v>
      </c>
      <c r="DO2037" s="105">
        <f t="shared" si="155"/>
        <v>0.13139934628211347</v>
      </c>
      <c r="DP2037" s="105">
        <f t="shared" si="155"/>
        <v>0.11805931112656894</v>
      </c>
      <c r="DQ2037" s="105">
        <f t="shared" si="155"/>
        <v>8.8044232026593797E-2</v>
      </c>
      <c r="DR2037" s="105">
        <f t="shared" si="155"/>
        <v>7.7372203902158182E-2</v>
      </c>
      <c r="DS2037" s="105">
        <f t="shared" si="155"/>
        <v>6.0697159957727537E-2</v>
      </c>
      <c r="DT2037" s="105">
        <f t="shared" si="155"/>
        <v>5.1359135348846376E-2</v>
      </c>
      <c r="DU2037" s="105">
        <f t="shared" si="155"/>
        <v>4.4689117771074122E-2</v>
      </c>
      <c r="DV2037" s="105">
        <f t="shared" si="155"/>
        <v>4.0020105466633538E-2</v>
      </c>
      <c r="DW2037" s="105">
        <f t="shared" si="155"/>
        <v>3.468409140441573E-2</v>
      </c>
      <c r="DX2037" s="105">
        <f t="shared" si="155"/>
        <v>3.3350087888861284E-2</v>
      </c>
      <c r="DY2037" s="105">
        <f>DY2031/$DY$626</f>
        <v>2.9348077342197926E-2</v>
      </c>
      <c r="DZ2037" s="102"/>
      <c r="EA2037" s="102"/>
      <c r="EB2037" s="102"/>
      <c r="EC2037" s="102"/>
      <c r="ED2037" s="102"/>
      <c r="EE2037" s="102"/>
      <c r="EF2037" s="102"/>
      <c r="EG2037" s="102"/>
      <c r="EH2037" s="102"/>
      <c r="EI2037" s="102"/>
      <c r="EJ2037" s="102"/>
      <c r="EK2037" s="102"/>
      <c r="EL2037" s="102"/>
      <c r="EM2037" s="102"/>
      <c r="EN2037" s="102"/>
      <c r="EO2037" s="102"/>
      <c r="EP2037" s="102"/>
      <c r="EQ2037" s="102"/>
      <c r="ER2037" s="102"/>
      <c r="ES2037" s="102"/>
      <c r="ET2037" s="102"/>
      <c r="EU2037" s="102"/>
      <c r="EV2037" s="102"/>
      <c r="EW2037" s="102"/>
      <c r="EX2037" s="102"/>
      <c r="EY2037" s="102"/>
      <c r="EZ2037" s="102"/>
      <c r="FA2037" s="102"/>
      <c r="FB2037" s="102"/>
      <c r="FC2037" s="102"/>
      <c r="FD2037" s="102"/>
      <c r="FE2037" s="102"/>
      <c r="FF2037" s="102"/>
      <c r="FG2037" s="102"/>
      <c r="FH2037" s="102"/>
      <c r="FI2037" s="102"/>
      <c r="FJ2037" s="102"/>
      <c r="FK2037" s="102"/>
      <c r="FL2037" s="102"/>
      <c r="FM2037" s="102"/>
      <c r="FN2037" s="102"/>
      <c r="FO2037" s="102"/>
      <c r="FP2037" s="102"/>
      <c r="FQ2037" s="102"/>
      <c r="FR2037" s="102"/>
      <c r="FS2037" s="102"/>
      <c r="FT2037" s="102"/>
      <c r="FU2037" s="102"/>
      <c r="FV2037" s="102"/>
      <c r="FW2037" s="102"/>
      <c r="FX2037" s="102"/>
      <c r="FY2037" s="102"/>
      <c r="FZ2037" s="102"/>
      <c r="GA2037" s="102"/>
      <c r="GB2037" s="102"/>
      <c r="GC2037" s="102"/>
      <c r="GD2037" s="102"/>
      <c r="GE2037" s="102"/>
      <c r="GF2037" s="102"/>
      <c r="GG2037" s="102"/>
      <c r="GH2037" s="102"/>
      <c r="GI2037" s="102"/>
      <c r="GJ2037" s="102"/>
      <c r="GK2037" s="102"/>
      <c r="GL2037" s="102"/>
      <c r="GM2037" s="102"/>
      <c r="GN2037" s="102"/>
      <c r="GO2037" s="102"/>
      <c r="GP2037" s="102"/>
      <c r="GQ2037" s="102"/>
      <c r="GR2037" s="102"/>
      <c r="GS2037" s="102"/>
      <c r="GT2037" s="102"/>
      <c r="GU2037" s="102"/>
      <c r="GV2037" s="102"/>
      <c r="GW2037" s="102"/>
      <c r="GX2037" s="102"/>
    </row>
    <row r="2038" spans="1:206" hidden="1">
      <c r="A2038" s="97" t="s">
        <v>2774</v>
      </c>
      <c r="B2038" s="81" t="s">
        <v>2730</v>
      </c>
      <c r="C2038" t="s">
        <v>714</v>
      </c>
      <c r="D2038" s="94" t="s">
        <v>2704</v>
      </c>
      <c r="E2038" s="97" t="s">
        <v>2775</v>
      </c>
      <c r="F2038" s="102"/>
      <c r="G2038" s="102"/>
      <c r="H2038" s="102"/>
      <c r="I2038" s="102"/>
      <c r="J2038" s="102"/>
      <c r="K2038" s="102"/>
      <c r="L2038" s="102"/>
      <c r="M2038" s="102"/>
      <c r="N2038" s="102"/>
      <c r="O2038" s="102"/>
      <c r="P2038" s="102"/>
      <c r="Q2038" s="102"/>
      <c r="R2038" s="102"/>
      <c r="S2038" s="102"/>
      <c r="T2038" s="102"/>
      <c r="U2038" s="102"/>
      <c r="V2038" s="102"/>
      <c r="W2038" s="102"/>
      <c r="X2038" s="102"/>
      <c r="Y2038" s="102"/>
      <c r="Z2038" s="102"/>
      <c r="AA2038" s="102"/>
      <c r="AB2038" s="102"/>
      <c r="AC2038" s="102"/>
      <c r="AD2038" s="102"/>
      <c r="AE2038" s="102"/>
      <c r="AF2038" s="102"/>
      <c r="AG2038" s="102"/>
      <c r="AH2038" s="102"/>
      <c r="AI2038" s="102"/>
      <c r="AJ2038" s="102"/>
      <c r="AK2038" s="102"/>
      <c r="AL2038" s="102"/>
      <c r="AM2038" s="102"/>
      <c r="AN2038" s="102"/>
      <c r="AO2038" s="102"/>
      <c r="AP2038" s="102"/>
      <c r="AQ2038" s="102"/>
      <c r="AR2038" s="102"/>
      <c r="AS2038" s="102"/>
      <c r="AT2038" s="102"/>
      <c r="AU2038" s="102"/>
      <c r="AV2038" s="102"/>
      <c r="AW2038" s="102"/>
      <c r="AX2038" s="102"/>
      <c r="AY2038" s="102"/>
      <c r="AZ2038" s="102"/>
      <c r="BA2038" s="102"/>
      <c r="BB2038" s="102"/>
      <c r="BC2038" s="102"/>
      <c r="BD2038" s="100"/>
      <c r="BE2038" s="102"/>
      <c r="BF2038" s="102"/>
      <c r="BG2038" s="102"/>
      <c r="BH2038" s="102"/>
      <c r="BI2038" s="100"/>
      <c r="BJ2038" s="102"/>
      <c r="BK2038" s="102"/>
      <c r="BL2038" s="102"/>
      <c r="BM2038" s="102"/>
      <c r="BN2038" s="102"/>
      <c r="BO2038" s="102"/>
      <c r="BP2038" s="102"/>
      <c r="BQ2038" s="102"/>
      <c r="BR2038" s="102"/>
      <c r="BS2038" s="102"/>
      <c r="BT2038" s="102"/>
      <c r="BU2038" s="102"/>
      <c r="BV2038" s="102"/>
      <c r="BW2038" s="102"/>
      <c r="BX2038" s="102"/>
      <c r="BY2038" s="102"/>
      <c r="BZ2038" s="102"/>
      <c r="CA2038" s="102"/>
      <c r="CB2038" s="102"/>
      <c r="CC2038" s="102"/>
      <c r="CD2038" s="102"/>
      <c r="CE2038" s="102"/>
      <c r="CF2038" s="102"/>
      <c r="CG2038" s="102"/>
      <c r="CH2038" s="102"/>
      <c r="CI2038" s="102"/>
      <c r="CJ2038" s="102"/>
      <c r="CK2038" s="102"/>
      <c r="CL2038" s="102"/>
      <c r="CM2038" s="102"/>
      <c r="CN2038" s="102"/>
      <c r="CO2038" s="102"/>
      <c r="CP2038" s="102"/>
      <c r="CQ2038" s="102"/>
      <c r="CR2038" s="102"/>
      <c r="CS2038" s="102"/>
      <c r="CT2038" s="102"/>
      <c r="CU2038" s="102"/>
      <c r="CV2038" s="102"/>
      <c r="CW2038" s="102"/>
      <c r="CX2038" s="102"/>
      <c r="CY2038" s="102"/>
      <c r="CZ2038" s="102"/>
      <c r="DA2038" s="102"/>
      <c r="DB2038" s="102">
        <v>185.09399999999999</v>
      </c>
      <c r="DC2038" s="102">
        <v>425.24900000000002</v>
      </c>
      <c r="DD2038" s="102">
        <v>455.16199999999998</v>
      </c>
      <c r="DE2038" s="102">
        <v>468.36099999999999</v>
      </c>
      <c r="DF2038" s="102">
        <v>639.03399999999999</v>
      </c>
      <c r="DG2038" s="102">
        <v>803.87400000000002</v>
      </c>
      <c r="DH2038" s="102">
        <v>805.30600000000004</v>
      </c>
      <c r="DI2038" s="102">
        <v>978.87400000000002</v>
      </c>
      <c r="DJ2038" s="102">
        <v>1205.5340000000001</v>
      </c>
      <c r="DK2038" s="102">
        <v>1466.1469999999999</v>
      </c>
      <c r="DL2038" s="102">
        <v>1993.39</v>
      </c>
      <c r="DM2038" s="102">
        <v>2394.1840000000002</v>
      </c>
      <c r="DN2038" s="102">
        <v>2810.5079999999998</v>
      </c>
      <c r="DO2038" s="102">
        <v>3482.808</v>
      </c>
      <c r="DP2038" s="102">
        <v>4459.7340000000004</v>
      </c>
      <c r="DQ2038" s="102">
        <v>5439.2160000000003</v>
      </c>
      <c r="DR2038" s="102">
        <v>6985.8779999999997</v>
      </c>
      <c r="DS2038" s="106">
        <v>7136.6549999999997</v>
      </c>
      <c r="DT2038" s="102">
        <v>7831.0519999999997</v>
      </c>
      <c r="DU2038" s="102">
        <v>9713.5409999999993</v>
      </c>
      <c r="DV2038" s="102">
        <v>10726.597</v>
      </c>
      <c r="DW2038" s="102">
        <v>12731.485000000001</v>
      </c>
      <c r="DX2038" s="102">
        <v>12991.548000000001</v>
      </c>
      <c r="DY2038" s="102"/>
      <c r="DZ2038" s="102"/>
      <c r="EA2038" s="102"/>
      <c r="EB2038" s="102"/>
      <c r="EC2038" s="102"/>
      <c r="ED2038" s="102"/>
      <c r="EE2038" s="102"/>
      <c r="EF2038" s="102"/>
      <c r="EG2038" s="102"/>
      <c r="EH2038" s="102"/>
      <c r="EI2038" s="102"/>
      <c r="EJ2038" s="102"/>
      <c r="EK2038" s="102"/>
      <c r="EL2038" s="102"/>
      <c r="EM2038" s="102"/>
      <c r="EN2038" s="102"/>
      <c r="EO2038" s="102"/>
      <c r="EP2038" s="102"/>
      <c r="EQ2038" s="102"/>
      <c r="ER2038" s="102"/>
      <c r="ES2038" s="102"/>
      <c r="ET2038" s="102"/>
      <c r="EU2038" s="102"/>
      <c r="EV2038" s="102"/>
      <c r="EW2038" s="102"/>
      <c r="EX2038" s="102"/>
      <c r="EY2038" s="102"/>
      <c r="EZ2038" s="102"/>
      <c r="FA2038" s="102"/>
      <c r="FB2038" s="102"/>
      <c r="FC2038" s="102"/>
      <c r="FD2038" s="102"/>
      <c r="FE2038" s="102"/>
      <c r="FF2038" s="102"/>
      <c r="FG2038" s="102"/>
      <c r="FH2038" s="102"/>
      <c r="FI2038" s="102"/>
      <c r="FJ2038" s="102"/>
      <c r="FK2038" s="102"/>
      <c r="FL2038" s="102"/>
      <c r="FM2038" s="102"/>
      <c r="FN2038" s="102"/>
      <c r="FO2038" s="102"/>
      <c r="FP2038" s="102"/>
      <c r="FQ2038" s="102"/>
      <c r="FR2038" s="102"/>
      <c r="FS2038" s="102"/>
      <c r="FT2038" s="102"/>
      <c r="FU2038" s="102"/>
      <c r="FV2038" s="102"/>
      <c r="FW2038" s="102"/>
      <c r="FX2038" s="102"/>
      <c r="FY2038" s="102"/>
      <c r="FZ2038" s="102"/>
      <c r="GA2038" s="102"/>
      <c r="GB2038" s="102"/>
      <c r="GC2038" s="102"/>
      <c r="GD2038" s="102"/>
      <c r="GE2038" s="102"/>
      <c r="GF2038" s="102"/>
      <c r="GG2038" s="102"/>
      <c r="GH2038" s="102"/>
      <c r="GI2038" s="102"/>
      <c r="GJ2038" s="102"/>
      <c r="GK2038" s="102"/>
      <c r="GL2038" s="102"/>
      <c r="GM2038" s="102"/>
      <c r="GN2038" s="102"/>
      <c r="GO2038" s="102"/>
      <c r="GP2038" s="102"/>
      <c r="GQ2038" s="102"/>
      <c r="GR2038" s="102"/>
      <c r="GS2038" s="102"/>
      <c r="GT2038" s="102"/>
      <c r="GU2038" s="102"/>
      <c r="GV2038" s="102"/>
      <c r="GW2038" s="102"/>
      <c r="GX2038" s="102"/>
    </row>
    <row r="2039" spans="1:206" hidden="1">
      <c r="A2039" s="97" t="s">
        <v>2774</v>
      </c>
      <c r="B2039" s="81" t="s">
        <v>2730</v>
      </c>
      <c r="C2039" t="s">
        <v>714</v>
      </c>
      <c r="D2039" s="94" t="s">
        <v>2704</v>
      </c>
      <c r="E2039" s="97" t="s">
        <v>2776</v>
      </c>
      <c r="F2039" s="102"/>
      <c r="G2039" s="102"/>
      <c r="H2039" s="102"/>
      <c r="I2039" s="102"/>
      <c r="J2039" s="102"/>
      <c r="K2039" s="102"/>
      <c r="L2039" s="102"/>
      <c r="M2039" s="102"/>
      <c r="N2039" s="102"/>
      <c r="O2039" s="102"/>
      <c r="P2039" s="102"/>
      <c r="Q2039" s="102"/>
      <c r="R2039" s="102"/>
      <c r="S2039" s="102"/>
      <c r="T2039" s="102"/>
      <c r="U2039" s="102"/>
      <c r="V2039" s="102"/>
      <c r="W2039" s="102"/>
      <c r="X2039" s="102"/>
      <c r="Y2039" s="102"/>
      <c r="Z2039" s="102"/>
      <c r="AA2039" s="102"/>
      <c r="AB2039" s="102"/>
      <c r="AC2039" s="102"/>
      <c r="AD2039" s="102"/>
      <c r="AE2039" s="102"/>
      <c r="AF2039" s="102"/>
      <c r="AG2039" s="102"/>
      <c r="AH2039" s="102"/>
      <c r="AI2039" s="102"/>
      <c r="AJ2039" s="102"/>
      <c r="AK2039" s="102"/>
      <c r="AL2039" s="102"/>
      <c r="AM2039" s="102"/>
      <c r="AN2039" s="102"/>
      <c r="AO2039" s="102"/>
      <c r="AP2039" s="102"/>
      <c r="AQ2039" s="102"/>
      <c r="AR2039" s="102"/>
      <c r="AS2039" s="102"/>
      <c r="AT2039" s="102"/>
      <c r="AU2039" s="102"/>
      <c r="AV2039" s="102"/>
      <c r="AW2039" s="102"/>
      <c r="AX2039" s="102"/>
      <c r="AY2039" s="102"/>
      <c r="AZ2039" s="102"/>
      <c r="BA2039" s="102"/>
      <c r="BB2039" s="102"/>
      <c r="BC2039" s="102"/>
      <c r="BD2039" s="100"/>
      <c r="BE2039" s="102"/>
      <c r="BF2039" s="102"/>
      <c r="BG2039" s="102"/>
      <c r="BH2039" s="102"/>
      <c r="BI2039" s="100"/>
      <c r="BJ2039" s="102"/>
      <c r="BK2039" s="102"/>
      <c r="BL2039" s="102"/>
      <c r="BM2039" s="102"/>
      <c r="BN2039" s="102"/>
      <c r="BO2039" s="102"/>
      <c r="BP2039" s="102"/>
      <c r="BQ2039" s="102"/>
      <c r="BR2039" s="102"/>
      <c r="BS2039" s="102"/>
      <c r="BT2039" s="102"/>
      <c r="BU2039" s="102"/>
      <c r="BV2039" s="102"/>
      <c r="BW2039" s="102"/>
      <c r="BX2039" s="102"/>
      <c r="BY2039" s="102"/>
      <c r="BZ2039" s="102"/>
      <c r="CA2039" s="102"/>
      <c r="CB2039" s="102"/>
      <c r="CC2039" s="102"/>
      <c r="CD2039" s="102"/>
      <c r="CE2039" s="102"/>
      <c r="CF2039" s="102"/>
      <c r="CG2039" s="102"/>
      <c r="CH2039" s="102"/>
      <c r="CI2039" s="102"/>
      <c r="CJ2039" s="102"/>
      <c r="CK2039" s="102"/>
      <c r="CL2039" s="102"/>
      <c r="CM2039" s="102"/>
      <c r="CN2039" s="102"/>
      <c r="CO2039" s="102"/>
      <c r="CP2039" s="102"/>
      <c r="CQ2039" s="102"/>
      <c r="CR2039" s="102"/>
      <c r="CS2039" s="102"/>
      <c r="CT2039" s="102"/>
      <c r="CU2039" s="102"/>
      <c r="CV2039" s="102"/>
      <c r="CW2039" s="102"/>
      <c r="CX2039" s="102"/>
      <c r="CY2039" s="102"/>
      <c r="CZ2039" s="102"/>
      <c r="DA2039" s="102"/>
      <c r="DB2039" s="102">
        <v>2136.9140000000002</v>
      </c>
      <c r="DC2039" s="102">
        <v>2665.0770000000002</v>
      </c>
      <c r="DD2039" s="102">
        <v>3609.71</v>
      </c>
      <c r="DE2039" s="102">
        <v>4566.4970000000003</v>
      </c>
      <c r="DF2039" s="102">
        <v>6748.8490000000002</v>
      </c>
      <c r="DG2039" s="102">
        <v>9288.4050000000007</v>
      </c>
      <c r="DH2039" s="102">
        <v>12668.630999999999</v>
      </c>
      <c r="DI2039" s="102">
        <v>19083.056</v>
      </c>
      <c r="DJ2039" s="102">
        <v>28385.498</v>
      </c>
      <c r="DK2039" s="102">
        <v>46428.673000000003</v>
      </c>
      <c r="DL2039" s="102">
        <v>74418.513999999996</v>
      </c>
      <c r="DM2039" s="102">
        <v>103556.80899999999</v>
      </c>
      <c r="DN2039" s="102">
        <v>139974.11199999999</v>
      </c>
      <c r="DO2039" s="102">
        <v>179862.59299999999</v>
      </c>
      <c r="DP2039" s="102">
        <v>205682.804</v>
      </c>
      <c r="DQ2039" s="102">
        <v>241200.902</v>
      </c>
      <c r="DR2039" s="102">
        <v>307925.39199999999</v>
      </c>
      <c r="DS2039" s="106">
        <v>387145.78100000002</v>
      </c>
      <c r="DT2039" s="102">
        <v>461836.78399999999</v>
      </c>
      <c r="DU2039" s="102">
        <v>514963.995</v>
      </c>
      <c r="DV2039" s="102">
        <v>581979.45700000005</v>
      </c>
      <c r="DW2039" s="102">
        <v>781968.63699999999</v>
      </c>
      <c r="DX2039" s="102">
        <v>910487.17700000003</v>
      </c>
      <c r="DY2039" s="102"/>
      <c r="DZ2039" s="102"/>
      <c r="EA2039" s="102"/>
      <c r="EB2039" s="102"/>
      <c r="EC2039" s="102"/>
      <c r="ED2039" s="102"/>
      <c r="EE2039" s="102"/>
      <c r="EF2039" s="102"/>
      <c r="EG2039" s="102"/>
      <c r="EH2039" s="102"/>
      <c r="EI2039" s="102"/>
      <c r="EJ2039" s="102"/>
      <c r="EK2039" s="102"/>
      <c r="EL2039" s="102"/>
      <c r="EM2039" s="102"/>
      <c r="EN2039" s="102"/>
      <c r="EO2039" s="102"/>
      <c r="EP2039" s="102"/>
      <c r="EQ2039" s="102"/>
      <c r="ER2039" s="102"/>
      <c r="ES2039" s="102"/>
      <c r="ET2039" s="102"/>
      <c r="EU2039" s="102"/>
      <c r="EV2039" s="102"/>
      <c r="EW2039" s="102"/>
      <c r="EX2039" s="102"/>
      <c r="EY2039" s="102"/>
      <c r="EZ2039" s="102"/>
      <c r="FA2039" s="102"/>
      <c r="FB2039" s="102"/>
      <c r="FC2039" s="102"/>
      <c r="FD2039" s="102"/>
      <c r="FE2039" s="102"/>
      <c r="FF2039" s="102"/>
      <c r="FG2039" s="102"/>
      <c r="FH2039" s="102"/>
      <c r="FI2039" s="102"/>
      <c r="FJ2039" s="102"/>
      <c r="FK2039" s="102"/>
      <c r="FL2039" s="102"/>
      <c r="FM2039" s="102"/>
      <c r="FN2039" s="102"/>
      <c r="FO2039" s="102"/>
      <c r="FP2039" s="102"/>
      <c r="FQ2039" s="102"/>
      <c r="FR2039" s="102"/>
      <c r="FS2039" s="102"/>
      <c r="FT2039" s="102"/>
      <c r="FU2039" s="102"/>
      <c r="FV2039" s="102"/>
      <c r="FW2039" s="102"/>
      <c r="FX2039" s="102"/>
      <c r="FY2039" s="102"/>
      <c r="FZ2039" s="102"/>
      <c r="GA2039" s="102"/>
      <c r="GB2039" s="102"/>
      <c r="GC2039" s="102"/>
      <c r="GD2039" s="102"/>
      <c r="GE2039" s="102"/>
      <c r="GF2039" s="102"/>
      <c r="GG2039" s="102"/>
      <c r="GH2039" s="102"/>
      <c r="GI2039" s="102"/>
      <c r="GJ2039" s="102"/>
      <c r="GK2039" s="102"/>
      <c r="GL2039" s="102"/>
      <c r="GM2039" s="102"/>
      <c r="GN2039" s="102"/>
      <c r="GO2039" s="102"/>
      <c r="GP2039" s="102"/>
      <c r="GQ2039" s="102"/>
      <c r="GR2039" s="102"/>
      <c r="GS2039" s="102"/>
      <c r="GT2039" s="102"/>
      <c r="GU2039" s="102"/>
      <c r="GV2039" s="102"/>
      <c r="GW2039" s="102"/>
      <c r="GX2039" s="102"/>
    </row>
    <row r="2040" spans="1:206" hidden="1">
      <c r="A2040" s="97" t="s">
        <v>2774</v>
      </c>
      <c r="B2040" s="81" t="s">
        <v>2730</v>
      </c>
      <c r="C2040" t="s">
        <v>714</v>
      </c>
      <c r="D2040" s="94" t="s">
        <v>2704</v>
      </c>
      <c r="E2040" s="97" t="s">
        <v>2777</v>
      </c>
      <c r="F2040" s="102"/>
      <c r="G2040" s="102"/>
      <c r="H2040" s="102"/>
      <c r="I2040" s="102"/>
      <c r="J2040" s="102"/>
      <c r="K2040" s="102"/>
      <c r="L2040" s="102"/>
      <c r="M2040" s="102"/>
      <c r="N2040" s="102"/>
      <c r="O2040" s="102"/>
      <c r="P2040" s="102"/>
      <c r="Q2040" s="102"/>
      <c r="R2040" s="102"/>
      <c r="S2040" s="102"/>
      <c r="T2040" s="102"/>
      <c r="U2040" s="102"/>
      <c r="V2040" s="102"/>
      <c r="W2040" s="102"/>
      <c r="X2040" s="102"/>
      <c r="Y2040" s="102"/>
      <c r="Z2040" s="102"/>
      <c r="AA2040" s="102"/>
      <c r="AB2040" s="102"/>
      <c r="AC2040" s="102"/>
      <c r="AD2040" s="102"/>
      <c r="AE2040" s="102"/>
      <c r="AF2040" s="102"/>
      <c r="AG2040" s="102"/>
      <c r="AH2040" s="102"/>
      <c r="AI2040" s="102"/>
      <c r="AJ2040" s="102"/>
      <c r="AK2040" s="102"/>
      <c r="AL2040" s="102"/>
      <c r="AM2040" s="102"/>
      <c r="AN2040" s="102"/>
      <c r="AO2040" s="102"/>
      <c r="AP2040" s="102"/>
      <c r="AQ2040" s="102"/>
      <c r="AR2040" s="102"/>
      <c r="AS2040" s="102"/>
      <c r="AT2040" s="102"/>
      <c r="AU2040" s="102"/>
      <c r="AV2040" s="102"/>
      <c r="AW2040" s="102"/>
      <c r="AX2040" s="102"/>
      <c r="AY2040" s="102"/>
      <c r="AZ2040" s="102"/>
      <c r="BA2040" s="102"/>
      <c r="BB2040" s="102"/>
      <c r="BC2040" s="102"/>
      <c r="BD2040" s="100"/>
      <c r="BE2040" s="102"/>
      <c r="BF2040" s="102"/>
      <c r="BG2040" s="102"/>
      <c r="BH2040" s="102"/>
      <c r="BI2040" s="100"/>
      <c r="BJ2040" s="102"/>
      <c r="BK2040" s="102"/>
      <c r="BL2040" s="102"/>
      <c r="BM2040" s="102"/>
      <c r="BN2040" s="102"/>
      <c r="BO2040" s="102"/>
      <c r="BP2040" s="102"/>
      <c r="BQ2040" s="102"/>
      <c r="BR2040" s="102"/>
      <c r="BS2040" s="102"/>
      <c r="BT2040" s="102"/>
      <c r="BU2040" s="102"/>
      <c r="BV2040" s="102"/>
      <c r="BW2040" s="102"/>
      <c r="BX2040" s="102"/>
      <c r="BY2040" s="102"/>
      <c r="BZ2040" s="102"/>
      <c r="CA2040" s="102"/>
      <c r="CB2040" s="102"/>
      <c r="CC2040" s="102"/>
      <c r="CD2040" s="102"/>
      <c r="CE2040" s="102"/>
      <c r="CF2040" s="102"/>
      <c r="CG2040" s="102"/>
      <c r="CH2040" s="102"/>
      <c r="CI2040" s="102"/>
      <c r="CJ2040" s="102"/>
      <c r="CK2040" s="102"/>
      <c r="CL2040" s="102"/>
      <c r="CM2040" s="102"/>
      <c r="CN2040" s="102"/>
      <c r="CO2040" s="102"/>
      <c r="CP2040" s="102"/>
      <c r="CQ2040" s="102"/>
      <c r="CR2040" s="102"/>
      <c r="CS2040" s="102"/>
      <c r="CT2040" s="102"/>
      <c r="CU2040" s="102"/>
      <c r="CV2040" s="102"/>
      <c r="CW2040" s="102"/>
      <c r="CX2040" s="102"/>
      <c r="CY2040" s="102"/>
      <c r="CZ2040" s="102"/>
      <c r="DA2040" s="102"/>
      <c r="DB2040" s="102">
        <v>19.302</v>
      </c>
      <c r="DC2040" s="102">
        <v>38.433</v>
      </c>
      <c r="DD2040" s="102">
        <v>105.55</v>
      </c>
      <c r="DE2040" s="102">
        <v>230.71199999999999</v>
      </c>
      <c r="DF2040" s="102">
        <v>266.22699999999998</v>
      </c>
      <c r="DG2040" s="102">
        <v>336.31299999999999</v>
      </c>
      <c r="DH2040" s="102">
        <v>574.34100000000001</v>
      </c>
      <c r="DI2040" s="102">
        <v>1154.95</v>
      </c>
      <c r="DJ2040" s="102">
        <v>1837.0029999999999</v>
      </c>
      <c r="DK2040" s="102">
        <v>2460.6410000000001</v>
      </c>
      <c r="DL2040" s="102">
        <v>4280.9560000000001</v>
      </c>
      <c r="DM2040" s="102">
        <v>7698.5389999999998</v>
      </c>
      <c r="DN2040" s="102">
        <v>11520.242</v>
      </c>
      <c r="DO2040" s="102">
        <v>15533.593999999999</v>
      </c>
      <c r="DP2040" s="102">
        <v>19930.183000000001</v>
      </c>
      <c r="DQ2040" s="102">
        <v>24591.335999999999</v>
      </c>
      <c r="DR2040" s="102">
        <v>26089.455999999998</v>
      </c>
      <c r="DS2040" s="106">
        <v>31053.124</v>
      </c>
      <c r="DT2040" s="102">
        <v>27349.696</v>
      </c>
      <c r="DU2040" s="102">
        <v>33068.815999999999</v>
      </c>
      <c r="DV2040" s="102">
        <v>36824.877</v>
      </c>
      <c r="DW2040" s="102">
        <v>39080.531000000003</v>
      </c>
      <c r="DX2040" s="102">
        <v>45578.368999999999</v>
      </c>
      <c r="DY2040" s="102"/>
      <c r="DZ2040" s="102"/>
      <c r="EA2040" s="102"/>
      <c r="EB2040" s="102"/>
      <c r="EC2040" s="102"/>
      <c r="ED2040" s="102"/>
      <c r="EE2040" s="102"/>
      <c r="EF2040" s="102"/>
      <c r="EG2040" s="102"/>
      <c r="EH2040" s="102"/>
      <c r="EI2040" s="102"/>
      <c r="EJ2040" s="102"/>
      <c r="EK2040" s="102"/>
      <c r="EL2040" s="102"/>
      <c r="EM2040" s="102"/>
      <c r="EN2040" s="102"/>
      <c r="EO2040" s="102"/>
      <c r="EP2040" s="102"/>
      <c r="EQ2040" s="102"/>
      <c r="ER2040" s="102"/>
      <c r="ES2040" s="102"/>
      <c r="ET2040" s="102"/>
      <c r="EU2040" s="102"/>
      <c r="EV2040" s="102"/>
      <c r="EW2040" s="102"/>
      <c r="EX2040" s="102"/>
      <c r="EY2040" s="102"/>
      <c r="EZ2040" s="102"/>
      <c r="FA2040" s="102"/>
      <c r="FB2040" s="102"/>
      <c r="FC2040" s="102"/>
      <c r="FD2040" s="102"/>
      <c r="FE2040" s="102"/>
      <c r="FF2040" s="102"/>
      <c r="FG2040" s="102"/>
      <c r="FH2040" s="102"/>
      <c r="FI2040" s="102"/>
      <c r="FJ2040" s="102"/>
      <c r="FK2040" s="102"/>
      <c r="FL2040" s="102"/>
      <c r="FM2040" s="102"/>
      <c r="FN2040" s="102"/>
      <c r="FO2040" s="102"/>
      <c r="FP2040" s="102"/>
      <c r="FQ2040" s="102"/>
      <c r="FR2040" s="102"/>
      <c r="FS2040" s="102"/>
      <c r="FT2040" s="102"/>
      <c r="FU2040" s="102"/>
      <c r="FV2040" s="102"/>
      <c r="FW2040" s="102"/>
      <c r="FX2040" s="102"/>
      <c r="FY2040" s="102"/>
      <c r="FZ2040" s="102"/>
      <c r="GA2040" s="102"/>
      <c r="GB2040" s="102"/>
      <c r="GC2040" s="102"/>
      <c r="GD2040" s="102"/>
      <c r="GE2040" s="102"/>
      <c r="GF2040" s="102"/>
      <c r="GG2040" s="102"/>
      <c r="GH2040" s="102"/>
      <c r="GI2040" s="102"/>
      <c r="GJ2040" s="102"/>
      <c r="GK2040" s="102"/>
      <c r="GL2040" s="102"/>
      <c r="GM2040" s="102"/>
      <c r="GN2040" s="102"/>
      <c r="GO2040" s="102"/>
      <c r="GP2040" s="102"/>
      <c r="GQ2040" s="102"/>
      <c r="GR2040" s="102"/>
      <c r="GS2040" s="102"/>
      <c r="GT2040" s="102"/>
      <c r="GU2040" s="102"/>
      <c r="GV2040" s="102"/>
      <c r="GW2040" s="102"/>
      <c r="GX2040" s="102"/>
    </row>
    <row r="2041" spans="1:206" hidden="1">
      <c r="A2041" s="97" t="s">
        <v>2774</v>
      </c>
      <c r="B2041" s="81" t="s">
        <v>2730</v>
      </c>
      <c r="C2041" t="s">
        <v>714</v>
      </c>
      <c r="D2041" s="94" t="s">
        <v>2704</v>
      </c>
      <c r="E2041" s="97" t="s">
        <v>2778</v>
      </c>
      <c r="F2041" s="102"/>
      <c r="G2041" s="102"/>
      <c r="H2041" s="102"/>
      <c r="I2041" s="102"/>
      <c r="J2041" s="102"/>
      <c r="K2041" s="102"/>
      <c r="L2041" s="102"/>
      <c r="M2041" s="102"/>
      <c r="N2041" s="102"/>
      <c r="O2041" s="102"/>
      <c r="P2041" s="102"/>
      <c r="Q2041" s="102"/>
      <c r="R2041" s="102"/>
      <c r="S2041" s="102"/>
      <c r="T2041" s="102"/>
      <c r="U2041" s="102"/>
      <c r="V2041" s="102"/>
      <c r="W2041" s="102"/>
      <c r="X2041" s="102"/>
      <c r="Y2041" s="102"/>
      <c r="Z2041" s="102"/>
      <c r="AA2041" s="102"/>
      <c r="AB2041" s="102"/>
      <c r="AC2041" s="102"/>
      <c r="AD2041" s="102"/>
      <c r="AE2041" s="102"/>
      <c r="AF2041" s="102"/>
      <c r="AG2041" s="102"/>
      <c r="AH2041" s="102"/>
      <c r="AI2041" s="102"/>
      <c r="AJ2041" s="102"/>
      <c r="AK2041" s="102"/>
      <c r="AL2041" s="102"/>
      <c r="AM2041" s="102"/>
      <c r="AN2041" s="102"/>
      <c r="AO2041" s="102"/>
      <c r="AP2041" s="102"/>
      <c r="AQ2041" s="102"/>
      <c r="AR2041" s="102"/>
      <c r="AS2041" s="102"/>
      <c r="AT2041" s="102"/>
      <c r="AU2041" s="102"/>
      <c r="AV2041" s="102"/>
      <c r="AW2041" s="102"/>
      <c r="AX2041" s="102"/>
      <c r="AY2041" s="102"/>
      <c r="AZ2041" s="102"/>
      <c r="BA2041" s="102"/>
      <c r="BB2041" s="102"/>
      <c r="BC2041" s="102"/>
      <c r="BD2041" s="100"/>
      <c r="BE2041" s="102"/>
      <c r="BF2041" s="102"/>
      <c r="BG2041" s="102"/>
      <c r="BH2041" s="102"/>
      <c r="BI2041" s="100"/>
      <c r="BJ2041" s="102"/>
      <c r="BK2041" s="102"/>
      <c r="BL2041" s="102"/>
      <c r="BM2041" s="102"/>
      <c r="BN2041" s="102"/>
      <c r="BO2041" s="102"/>
      <c r="BP2041" s="102"/>
      <c r="BQ2041" s="102"/>
      <c r="BR2041" s="102"/>
      <c r="BS2041" s="102"/>
      <c r="BT2041" s="102"/>
      <c r="BU2041" s="102"/>
      <c r="BV2041" s="102"/>
      <c r="BW2041" s="102"/>
      <c r="BX2041" s="102"/>
      <c r="BY2041" s="102"/>
      <c r="BZ2041" s="102"/>
      <c r="CA2041" s="102"/>
      <c r="CB2041" s="102"/>
      <c r="CC2041" s="102"/>
      <c r="CD2041" s="102"/>
      <c r="CE2041" s="102"/>
      <c r="CF2041" s="102"/>
      <c r="CG2041" s="102"/>
      <c r="CH2041" s="102"/>
      <c r="CI2041" s="102"/>
      <c r="CJ2041" s="102"/>
      <c r="CK2041" s="102"/>
      <c r="CL2041" s="102"/>
      <c r="CM2041" s="102"/>
      <c r="CN2041" s="102"/>
      <c r="CO2041" s="102"/>
      <c r="CP2041" s="102"/>
      <c r="CQ2041" s="102"/>
      <c r="CR2041" s="102"/>
      <c r="CS2041" s="102"/>
      <c r="CT2041" s="102"/>
      <c r="CU2041" s="102"/>
      <c r="CV2041" s="102"/>
      <c r="CW2041" s="102"/>
      <c r="CX2041" s="102"/>
      <c r="CY2041" s="102"/>
      <c r="CZ2041" s="102"/>
      <c r="DA2041" s="102"/>
      <c r="DB2041" s="102">
        <v>255.28200000000001</v>
      </c>
      <c r="DC2041" s="102">
        <v>384.33100000000002</v>
      </c>
      <c r="DD2041" s="102">
        <v>523.82299999999998</v>
      </c>
      <c r="DE2041" s="102">
        <v>501.26100000000002</v>
      </c>
      <c r="DF2041" s="102">
        <v>607.55399999999997</v>
      </c>
      <c r="DG2041" s="102">
        <v>596.38400000000001</v>
      </c>
      <c r="DH2041" s="102">
        <v>873.58399999999995</v>
      </c>
      <c r="DI2041" s="102">
        <v>1457.963</v>
      </c>
      <c r="DJ2041" s="102">
        <v>1967.9849999999999</v>
      </c>
      <c r="DK2041" s="102">
        <v>2688.6909999999998</v>
      </c>
      <c r="DL2041" s="102">
        <v>4695.6909999999998</v>
      </c>
      <c r="DM2041" s="102">
        <v>6015.848</v>
      </c>
      <c r="DN2041" s="102">
        <v>11874.004999999999</v>
      </c>
      <c r="DO2041" s="102">
        <v>14870.584000000001</v>
      </c>
      <c r="DP2041" s="102">
        <v>24932.804</v>
      </c>
      <c r="DQ2041" s="102">
        <v>39869.245000000003</v>
      </c>
      <c r="DR2041" s="102">
        <v>55457.584999999999</v>
      </c>
      <c r="DS2041" s="106">
        <v>66451.495999999999</v>
      </c>
      <c r="DT2041" s="102">
        <v>78616.827000000005</v>
      </c>
      <c r="DU2041" s="102">
        <v>95521.881999999998</v>
      </c>
      <c r="DV2041" s="102">
        <v>104859.446</v>
      </c>
      <c r="DW2041" s="102">
        <v>127040.299</v>
      </c>
      <c r="DX2041" s="102">
        <v>138429.848</v>
      </c>
      <c r="DY2041" s="102"/>
      <c r="DZ2041" s="102"/>
      <c r="EA2041" s="102"/>
      <c r="EB2041" s="102"/>
      <c r="EC2041" s="102"/>
      <c r="ED2041" s="102"/>
      <c r="EE2041" s="102"/>
      <c r="EF2041" s="102"/>
      <c r="EG2041" s="102"/>
      <c r="EH2041" s="102"/>
      <c r="EI2041" s="102"/>
      <c r="EJ2041" s="102"/>
      <c r="EK2041" s="102"/>
      <c r="EL2041" s="102"/>
      <c r="EM2041" s="102"/>
      <c r="EN2041" s="102"/>
      <c r="EO2041" s="102"/>
      <c r="EP2041" s="102"/>
      <c r="EQ2041" s="102"/>
      <c r="ER2041" s="102"/>
      <c r="ES2041" s="102"/>
      <c r="ET2041" s="102"/>
      <c r="EU2041" s="102"/>
      <c r="EV2041" s="102"/>
      <c r="EW2041" s="102"/>
      <c r="EX2041" s="102"/>
      <c r="EY2041" s="102"/>
      <c r="EZ2041" s="102"/>
      <c r="FA2041" s="102"/>
      <c r="FB2041" s="102"/>
      <c r="FC2041" s="102"/>
      <c r="FD2041" s="102"/>
      <c r="FE2041" s="102"/>
      <c r="FF2041" s="102"/>
      <c r="FG2041" s="102"/>
      <c r="FH2041" s="102"/>
      <c r="FI2041" s="102"/>
      <c r="FJ2041" s="102"/>
      <c r="FK2041" s="102"/>
      <c r="FL2041" s="102"/>
      <c r="FM2041" s="102"/>
      <c r="FN2041" s="102"/>
      <c r="FO2041" s="102"/>
      <c r="FP2041" s="102"/>
      <c r="FQ2041" s="102"/>
      <c r="FR2041" s="102"/>
      <c r="FS2041" s="102"/>
      <c r="FT2041" s="102"/>
      <c r="FU2041" s="102"/>
      <c r="FV2041" s="102"/>
      <c r="FW2041" s="102"/>
      <c r="FX2041" s="102"/>
      <c r="FY2041" s="102"/>
      <c r="FZ2041" s="102"/>
      <c r="GA2041" s="102"/>
      <c r="GB2041" s="102"/>
      <c r="GC2041" s="102"/>
      <c r="GD2041" s="102"/>
      <c r="GE2041" s="102"/>
      <c r="GF2041" s="102"/>
      <c r="GG2041" s="102"/>
      <c r="GH2041" s="102"/>
      <c r="GI2041" s="102"/>
      <c r="GJ2041" s="102"/>
      <c r="GK2041" s="102"/>
      <c r="GL2041" s="102"/>
      <c r="GM2041" s="102"/>
      <c r="GN2041" s="102"/>
      <c r="GO2041" s="102"/>
      <c r="GP2041" s="102"/>
      <c r="GQ2041" s="102"/>
      <c r="GR2041" s="102"/>
      <c r="GS2041" s="102"/>
      <c r="GT2041" s="102"/>
      <c r="GU2041" s="102"/>
      <c r="GV2041" s="102"/>
      <c r="GW2041" s="102"/>
      <c r="GX2041" s="102"/>
    </row>
    <row r="2042" spans="1:206" hidden="1">
      <c r="A2042" s="97" t="s">
        <v>2774</v>
      </c>
      <c r="B2042" s="81" t="s">
        <v>2730</v>
      </c>
      <c r="C2042" t="s">
        <v>714</v>
      </c>
      <c r="D2042" s="94" t="s">
        <v>2704</v>
      </c>
      <c r="E2042" s="97" t="s">
        <v>2779</v>
      </c>
      <c r="F2042" s="102"/>
      <c r="G2042" s="102"/>
      <c r="H2042" s="102"/>
      <c r="I2042" s="102"/>
      <c r="J2042" s="102"/>
      <c r="K2042" s="102"/>
      <c r="L2042" s="102"/>
      <c r="M2042" s="102"/>
      <c r="N2042" s="102"/>
      <c r="O2042" s="102"/>
      <c r="P2042" s="102"/>
      <c r="Q2042" s="102"/>
      <c r="R2042" s="102"/>
      <c r="S2042" s="102"/>
      <c r="T2042" s="102"/>
      <c r="U2042" s="102"/>
      <c r="V2042" s="102"/>
      <c r="W2042" s="102"/>
      <c r="X2042" s="102"/>
      <c r="Y2042" s="102"/>
      <c r="Z2042" s="102"/>
      <c r="AA2042" s="102"/>
      <c r="AB2042" s="102"/>
      <c r="AC2042" s="102"/>
      <c r="AD2042" s="102"/>
      <c r="AE2042" s="102"/>
      <c r="AF2042" s="102"/>
      <c r="AG2042" s="102"/>
      <c r="AH2042" s="102"/>
      <c r="AI2042" s="102"/>
      <c r="AJ2042" s="102"/>
      <c r="AK2042" s="102"/>
      <c r="AL2042" s="102"/>
      <c r="AM2042" s="102"/>
      <c r="AN2042" s="102"/>
      <c r="AO2042" s="102"/>
      <c r="AP2042" s="102"/>
      <c r="AQ2042" s="102"/>
      <c r="AR2042" s="102"/>
      <c r="AS2042" s="102"/>
      <c r="AT2042" s="102"/>
      <c r="AU2042" s="102"/>
      <c r="AV2042" s="102"/>
      <c r="AW2042" s="102"/>
      <c r="AX2042" s="102"/>
      <c r="AY2042" s="102"/>
      <c r="AZ2042" s="102"/>
      <c r="BA2042" s="102"/>
      <c r="BB2042" s="102"/>
      <c r="BC2042" s="102"/>
      <c r="BD2042" s="100"/>
      <c r="BE2042" s="102"/>
      <c r="BF2042" s="102"/>
      <c r="BG2042" s="102"/>
      <c r="BH2042" s="102"/>
      <c r="BI2042" s="100"/>
      <c r="BJ2042" s="102"/>
      <c r="BK2042" s="102"/>
      <c r="BL2042" s="102"/>
      <c r="BM2042" s="102"/>
      <c r="BN2042" s="102"/>
      <c r="BO2042" s="102"/>
      <c r="BP2042" s="102"/>
      <c r="BQ2042" s="102"/>
      <c r="BR2042" s="102"/>
      <c r="BS2042" s="102"/>
      <c r="BT2042" s="102"/>
      <c r="BU2042" s="102"/>
      <c r="BV2042" s="102"/>
      <c r="BW2042" s="102"/>
      <c r="BX2042" s="102"/>
      <c r="BY2042" s="102"/>
      <c r="BZ2042" s="102"/>
      <c r="CA2042" s="102"/>
      <c r="CB2042" s="102"/>
      <c r="CC2042" s="102"/>
      <c r="CD2042" s="102"/>
      <c r="CE2042" s="102"/>
      <c r="CF2042" s="102"/>
      <c r="CG2042" s="102"/>
      <c r="CH2042" s="102"/>
      <c r="CI2042" s="102"/>
      <c r="CJ2042" s="102"/>
      <c r="CK2042" s="102"/>
      <c r="CL2042" s="102"/>
      <c r="CM2042" s="102"/>
      <c r="CN2042" s="102"/>
      <c r="CO2042" s="102"/>
      <c r="CP2042" s="102"/>
      <c r="CQ2042" s="102"/>
      <c r="CR2042" s="102"/>
      <c r="CS2042" s="102"/>
      <c r="CT2042" s="102"/>
      <c r="CU2042" s="102"/>
      <c r="CV2042" s="102"/>
      <c r="CW2042" s="102"/>
      <c r="CX2042" s="102"/>
      <c r="CY2042" s="102"/>
      <c r="CZ2042" s="102"/>
      <c r="DA2042" s="102"/>
      <c r="DB2042" s="102">
        <v>28338.687000000002</v>
      </c>
      <c r="DC2042" s="102">
        <v>34218.046999999999</v>
      </c>
      <c r="DD2042" s="102">
        <v>47719.258000000002</v>
      </c>
      <c r="DE2042" s="102">
        <v>57613.974999999999</v>
      </c>
      <c r="DF2042" s="102">
        <v>75814.777000000002</v>
      </c>
      <c r="DG2042" s="102">
        <v>92169.911999999997</v>
      </c>
      <c r="DH2042" s="102">
        <v>114547.008</v>
      </c>
      <c r="DI2042" s="102">
        <v>146151.45300000001</v>
      </c>
      <c r="DJ2042" s="102">
        <v>183419.79300000001</v>
      </c>
      <c r="DK2042" s="102">
        <v>218905.57199999999</v>
      </c>
      <c r="DL2042" s="102">
        <v>257361.02100000001</v>
      </c>
      <c r="DM2042" s="102">
        <v>314034.25699999998</v>
      </c>
      <c r="DN2042" s="102">
        <v>359837.73700000002</v>
      </c>
      <c r="DO2042" s="102">
        <v>422542.625</v>
      </c>
      <c r="DP2042" s="102">
        <v>456895.32400000002</v>
      </c>
      <c r="DQ2042" s="102">
        <v>516568.28100000002</v>
      </c>
      <c r="DR2042" s="102">
        <v>556261.71200000006</v>
      </c>
      <c r="DS2042" s="106">
        <v>639744.56900000002</v>
      </c>
      <c r="DT2042" s="102">
        <v>683117.76899999997</v>
      </c>
      <c r="DU2042" s="102">
        <v>759175.80299999996</v>
      </c>
      <c r="DV2042" s="102">
        <v>853790.14599999995</v>
      </c>
      <c r="DW2042" s="102">
        <v>879415.33600000001</v>
      </c>
      <c r="DX2042" s="102">
        <v>990683.55500000005</v>
      </c>
      <c r="DY2042" s="102"/>
      <c r="DZ2042" s="102"/>
      <c r="EA2042" s="102"/>
      <c r="EB2042" s="102"/>
      <c r="EC2042" s="102"/>
      <c r="ED2042" s="102"/>
      <c r="EE2042" s="102"/>
      <c r="EF2042" s="102"/>
      <c r="EG2042" s="102"/>
      <c r="EH2042" s="102"/>
      <c r="EI2042" s="102"/>
      <c r="EJ2042" s="102"/>
      <c r="EK2042" s="102"/>
      <c r="EL2042" s="102"/>
      <c r="EM2042" s="102"/>
      <c r="EN2042" s="102"/>
      <c r="EO2042" s="102"/>
      <c r="EP2042" s="102"/>
      <c r="EQ2042" s="102"/>
      <c r="ER2042" s="102"/>
      <c r="ES2042" s="102"/>
      <c r="ET2042" s="102"/>
      <c r="EU2042" s="102"/>
      <c r="EV2042" s="102"/>
      <c r="EW2042" s="102"/>
      <c r="EX2042" s="102"/>
      <c r="EY2042" s="102"/>
      <c r="EZ2042" s="102"/>
      <c r="FA2042" s="102"/>
      <c r="FB2042" s="102"/>
      <c r="FC2042" s="102"/>
      <c r="FD2042" s="102"/>
      <c r="FE2042" s="102"/>
      <c r="FF2042" s="102"/>
      <c r="FG2042" s="102"/>
      <c r="FH2042" s="102"/>
      <c r="FI2042" s="102"/>
      <c r="FJ2042" s="102"/>
      <c r="FK2042" s="102"/>
      <c r="FL2042" s="102"/>
      <c r="FM2042" s="102"/>
      <c r="FN2042" s="102"/>
      <c r="FO2042" s="102"/>
      <c r="FP2042" s="102"/>
      <c r="FQ2042" s="102"/>
      <c r="FR2042" s="102"/>
      <c r="FS2042" s="102"/>
      <c r="FT2042" s="102"/>
      <c r="FU2042" s="102"/>
      <c r="FV2042" s="102"/>
      <c r="FW2042" s="102"/>
      <c r="FX2042" s="102"/>
      <c r="FY2042" s="102"/>
      <c r="FZ2042" s="102"/>
      <c r="GA2042" s="102"/>
      <c r="GB2042" s="102"/>
      <c r="GC2042" s="102"/>
      <c r="GD2042" s="102"/>
      <c r="GE2042" s="102"/>
      <c r="GF2042" s="102"/>
      <c r="GG2042" s="102"/>
      <c r="GH2042" s="102"/>
      <c r="GI2042" s="102"/>
      <c r="GJ2042" s="102"/>
      <c r="GK2042" s="102"/>
      <c r="GL2042" s="102"/>
      <c r="GM2042" s="102"/>
      <c r="GN2042" s="102"/>
      <c r="GO2042" s="102"/>
      <c r="GP2042" s="102"/>
      <c r="GQ2042" s="102"/>
      <c r="GR2042" s="102"/>
      <c r="GS2042" s="102"/>
      <c r="GT2042" s="102"/>
      <c r="GU2042" s="102"/>
      <c r="GV2042" s="102"/>
      <c r="GW2042" s="102"/>
      <c r="GX2042" s="102"/>
    </row>
    <row r="2043" spans="1:206" hidden="1">
      <c r="A2043" s="97" t="s">
        <v>2774</v>
      </c>
      <c r="B2043" s="81" t="s">
        <v>2730</v>
      </c>
      <c r="C2043" t="s">
        <v>714</v>
      </c>
      <c r="D2043" s="94" t="s">
        <v>2704</v>
      </c>
      <c r="E2043" s="97" t="s">
        <v>2780</v>
      </c>
      <c r="F2043" s="102"/>
      <c r="G2043" s="102"/>
      <c r="H2043" s="102"/>
      <c r="I2043" s="102"/>
      <c r="J2043" s="102"/>
      <c r="K2043" s="102"/>
      <c r="L2043" s="102"/>
      <c r="M2043" s="102"/>
      <c r="N2043" s="102"/>
      <c r="O2043" s="102"/>
      <c r="P2043" s="102"/>
      <c r="Q2043" s="102"/>
      <c r="R2043" s="102"/>
      <c r="S2043" s="102"/>
      <c r="T2043" s="102"/>
      <c r="U2043" s="102"/>
      <c r="V2043" s="102"/>
      <c r="W2043" s="102"/>
      <c r="X2043" s="102"/>
      <c r="Y2043" s="102"/>
      <c r="Z2043" s="102"/>
      <c r="AA2043" s="102"/>
      <c r="AB2043" s="102"/>
      <c r="AC2043" s="102"/>
      <c r="AD2043" s="102"/>
      <c r="AE2043" s="102"/>
      <c r="AF2043" s="102"/>
      <c r="AG2043" s="102"/>
      <c r="AH2043" s="102"/>
      <c r="AI2043" s="102"/>
      <c r="AJ2043" s="102"/>
      <c r="AK2043" s="102"/>
      <c r="AL2043" s="102"/>
      <c r="AM2043" s="102"/>
      <c r="AN2043" s="102"/>
      <c r="AO2043" s="102"/>
      <c r="AP2043" s="102"/>
      <c r="AQ2043" s="102"/>
      <c r="AR2043" s="102"/>
      <c r="AS2043" s="102"/>
      <c r="AT2043" s="102"/>
      <c r="AU2043" s="102"/>
      <c r="AV2043" s="102"/>
      <c r="AW2043" s="102"/>
      <c r="AX2043" s="102"/>
      <c r="AY2043" s="102"/>
      <c r="AZ2043" s="102"/>
      <c r="BA2043" s="102"/>
      <c r="BB2043" s="102"/>
      <c r="BC2043" s="102"/>
      <c r="BD2043" s="100"/>
      <c r="BE2043" s="102"/>
      <c r="BF2043" s="102"/>
      <c r="BG2043" s="102"/>
      <c r="BH2043" s="102"/>
      <c r="BI2043" s="100"/>
      <c r="BJ2043" s="102"/>
      <c r="BK2043" s="102"/>
      <c r="BL2043" s="102"/>
      <c r="BM2043" s="102"/>
      <c r="BN2043" s="102"/>
      <c r="BO2043" s="102"/>
      <c r="BP2043" s="102"/>
      <c r="BQ2043" s="102"/>
      <c r="BR2043" s="102"/>
      <c r="BS2043" s="102"/>
      <c r="BT2043" s="102"/>
      <c r="BU2043" s="102"/>
      <c r="BV2043" s="102"/>
      <c r="BW2043" s="102"/>
      <c r="BX2043" s="102"/>
      <c r="BY2043" s="102"/>
      <c r="BZ2043" s="102"/>
      <c r="CA2043" s="102"/>
      <c r="CB2043" s="102"/>
      <c r="CC2043" s="102"/>
      <c r="CD2043" s="102"/>
      <c r="CE2043" s="102"/>
      <c r="CF2043" s="102"/>
      <c r="CG2043" s="102"/>
      <c r="CH2043" s="102"/>
      <c r="CI2043" s="102"/>
      <c r="CJ2043" s="102"/>
      <c r="CK2043" s="102"/>
      <c r="CL2043" s="102"/>
      <c r="CM2043" s="102"/>
      <c r="CN2043" s="102"/>
      <c r="CO2043" s="102"/>
      <c r="CP2043" s="102"/>
      <c r="CQ2043" s="102"/>
      <c r="CR2043" s="102"/>
      <c r="CS2043" s="102"/>
      <c r="CT2043" s="102"/>
      <c r="CU2043" s="102"/>
      <c r="CV2043" s="102"/>
      <c r="CW2043" s="102"/>
      <c r="CX2043" s="102"/>
      <c r="CY2043" s="102"/>
      <c r="CZ2043" s="102"/>
      <c r="DA2043" s="102"/>
      <c r="DB2043" s="102">
        <v>30935.279000000002</v>
      </c>
      <c r="DC2043" s="102">
        <v>37731.137000000002</v>
      </c>
      <c r="DD2043" s="102">
        <v>52413.503000000004</v>
      </c>
      <c r="DE2043" s="102">
        <v>63380.805999999997</v>
      </c>
      <c r="DF2043" s="102">
        <v>84076.441000000006</v>
      </c>
      <c r="DG2043" s="102">
        <v>103194.88799999999</v>
      </c>
      <c r="DH2043" s="102">
        <v>129468.87</v>
      </c>
      <c r="DI2043" s="102">
        <v>168826.296</v>
      </c>
      <c r="DJ2043" s="102">
        <v>216815.81299999999</v>
      </c>
      <c r="DK2043" s="102">
        <v>271949.72399999999</v>
      </c>
      <c r="DL2043" s="102">
        <v>342749.57200000004</v>
      </c>
      <c r="DM2043" s="102">
        <v>433699.63699999999</v>
      </c>
      <c r="DN2043" s="102">
        <v>526016.60400000005</v>
      </c>
      <c r="DO2043" s="102">
        <v>636292.20400000003</v>
      </c>
      <c r="DP2043" s="102">
        <v>711900.84900000005</v>
      </c>
      <c r="DQ2043" s="102">
        <v>827668.98</v>
      </c>
      <c r="DR2043" s="102">
        <v>952720.02300000004</v>
      </c>
      <c r="DS2043" s="102">
        <v>1131531.625</v>
      </c>
      <c r="DT2043" s="102">
        <v>1258752.128</v>
      </c>
      <c r="DU2043" s="102">
        <v>1412444.037</v>
      </c>
      <c r="DV2043" s="102">
        <v>1588180.523</v>
      </c>
      <c r="DW2043" s="102">
        <v>1840236.2879999999</v>
      </c>
      <c r="DX2043" s="102">
        <v>2098170.497</v>
      </c>
      <c r="DY2043" s="102"/>
      <c r="DZ2043" s="102"/>
      <c r="EA2043" s="102"/>
      <c r="EB2043" s="102"/>
      <c r="EC2043" s="102"/>
      <c r="ED2043" s="102"/>
      <c r="EE2043" s="102"/>
      <c r="EF2043" s="102"/>
      <c r="EG2043" s="102"/>
      <c r="EH2043" s="102"/>
      <c r="EI2043" s="102"/>
      <c r="EJ2043" s="102"/>
      <c r="EK2043" s="102"/>
      <c r="EL2043" s="102"/>
      <c r="EM2043" s="102"/>
      <c r="EN2043" s="102"/>
      <c r="EO2043" s="102"/>
      <c r="EP2043" s="102"/>
      <c r="EQ2043" s="102"/>
      <c r="ER2043" s="102"/>
      <c r="ES2043" s="102"/>
      <c r="ET2043" s="102"/>
      <c r="EU2043" s="102"/>
      <c r="EV2043" s="102"/>
      <c r="EW2043" s="102"/>
      <c r="EX2043" s="102"/>
      <c r="EY2043" s="102"/>
      <c r="EZ2043" s="102"/>
      <c r="FA2043" s="102"/>
      <c r="FB2043" s="102"/>
      <c r="FC2043" s="102"/>
      <c r="FD2043" s="102"/>
      <c r="FE2043" s="102"/>
      <c r="FF2043" s="102"/>
      <c r="FG2043" s="102"/>
      <c r="FH2043" s="102"/>
      <c r="FI2043" s="102"/>
      <c r="FJ2043" s="102"/>
      <c r="FK2043" s="102"/>
      <c r="FL2043" s="102"/>
      <c r="FM2043" s="102"/>
      <c r="FN2043" s="102"/>
      <c r="FO2043" s="102"/>
      <c r="FP2043" s="102"/>
      <c r="FQ2043" s="102"/>
      <c r="FR2043" s="102"/>
      <c r="FS2043" s="102"/>
      <c r="FT2043" s="102"/>
      <c r="FU2043" s="102"/>
      <c r="FV2043" s="102"/>
      <c r="FW2043" s="102"/>
      <c r="FX2043" s="102"/>
      <c r="FY2043" s="102"/>
      <c r="FZ2043" s="102"/>
      <c r="GA2043" s="102"/>
      <c r="GB2043" s="102"/>
      <c r="GC2043" s="102"/>
      <c r="GD2043" s="102"/>
      <c r="GE2043" s="102"/>
      <c r="GF2043" s="102"/>
      <c r="GG2043" s="102"/>
      <c r="GH2043" s="102"/>
      <c r="GI2043" s="102"/>
      <c r="GJ2043" s="102"/>
      <c r="GK2043" s="102"/>
      <c r="GL2043" s="102"/>
      <c r="GM2043" s="102"/>
      <c r="GN2043" s="102"/>
      <c r="GO2043" s="102"/>
      <c r="GP2043" s="102"/>
      <c r="GQ2043" s="102"/>
      <c r="GR2043" s="102"/>
      <c r="GS2043" s="102"/>
      <c r="GT2043" s="102"/>
      <c r="GU2043" s="102"/>
      <c r="GV2043" s="102"/>
      <c r="GW2043" s="102"/>
      <c r="GX2043" s="102"/>
    </row>
    <row r="2044" spans="1:206" hidden="1">
      <c r="A2044" s="101" t="s">
        <v>2774</v>
      </c>
      <c r="B2044" s="96" t="s">
        <v>2730</v>
      </c>
      <c r="C2044" s="35" t="s">
        <v>714</v>
      </c>
      <c r="D2044" s="95" t="s">
        <v>2704</v>
      </c>
      <c r="E2044" s="101" t="s">
        <v>2781</v>
      </c>
      <c r="F2044" s="107"/>
      <c r="G2044" s="107"/>
      <c r="H2044" s="107"/>
      <c r="I2044" s="107"/>
      <c r="J2044" s="107"/>
      <c r="K2044" s="107"/>
      <c r="L2044" s="107"/>
      <c r="M2044" s="107"/>
      <c r="N2044" s="107"/>
      <c r="O2044" s="107"/>
      <c r="P2044" s="107"/>
      <c r="Q2044" s="107"/>
      <c r="R2044" s="107"/>
      <c r="S2044" s="107"/>
      <c r="T2044" s="107"/>
      <c r="U2044" s="107"/>
      <c r="V2044" s="107"/>
      <c r="W2044" s="107"/>
      <c r="X2044" s="107"/>
      <c r="Y2044" s="107"/>
      <c r="Z2044" s="107"/>
      <c r="AA2044" s="107"/>
      <c r="AB2044" s="107"/>
      <c r="AC2044" s="107"/>
      <c r="AD2044" s="107"/>
      <c r="AE2044" s="107"/>
      <c r="AF2044" s="107"/>
      <c r="AG2044" s="107"/>
      <c r="AH2044" s="107"/>
      <c r="AI2044" s="107"/>
      <c r="AJ2044" s="107"/>
      <c r="AK2044" s="107"/>
      <c r="AL2044" s="107"/>
      <c r="AM2044" s="107"/>
      <c r="AN2044" s="107"/>
      <c r="AO2044" s="107"/>
      <c r="AP2044" s="107"/>
      <c r="AQ2044" s="107"/>
      <c r="AR2044" s="107"/>
      <c r="AS2044" s="107"/>
      <c r="AT2044" s="107"/>
      <c r="AU2044" s="107"/>
      <c r="AV2044" s="107"/>
      <c r="AW2044" s="107"/>
      <c r="AX2044" s="107"/>
      <c r="AY2044" s="107"/>
      <c r="AZ2044" s="107"/>
      <c r="BA2044" s="107"/>
      <c r="BB2044" s="107"/>
      <c r="BC2044" s="107"/>
      <c r="BD2044" s="108"/>
      <c r="BE2044" s="107"/>
      <c r="BF2044" s="107"/>
      <c r="BG2044" s="107"/>
      <c r="BH2044" s="107"/>
      <c r="BI2044" s="108"/>
      <c r="BJ2044" s="107"/>
      <c r="BK2044" s="107"/>
      <c r="BL2044" s="107"/>
      <c r="BM2044" s="107"/>
      <c r="BN2044" s="107"/>
      <c r="BO2044" s="107"/>
      <c r="BP2044" s="107"/>
      <c r="BQ2044" s="107"/>
      <c r="BR2044" s="107"/>
      <c r="BS2044" s="107"/>
      <c r="BT2044" s="107"/>
      <c r="BU2044" s="107"/>
      <c r="BV2044" s="107"/>
      <c r="BW2044" s="107"/>
      <c r="BX2044" s="107"/>
      <c r="BY2044" s="107"/>
      <c r="BZ2044" s="107"/>
      <c r="CA2044" s="107"/>
      <c r="CB2044" s="107"/>
      <c r="CC2044" s="107"/>
      <c r="CD2044" s="107"/>
      <c r="CE2044" s="107"/>
      <c r="CF2044" s="107"/>
      <c r="CG2044" s="107"/>
      <c r="CH2044" s="107"/>
      <c r="CI2044" s="107"/>
      <c r="CJ2044" s="107"/>
      <c r="CK2044" s="107"/>
      <c r="CL2044" s="107"/>
      <c r="CM2044" s="107"/>
      <c r="CN2044" s="107"/>
      <c r="CO2044" s="107"/>
      <c r="CP2044" s="107"/>
      <c r="CQ2044" s="107"/>
      <c r="CR2044" s="107"/>
      <c r="CS2044" s="107"/>
      <c r="CT2044" s="107"/>
      <c r="CU2044" s="107"/>
      <c r="CV2044" s="107"/>
      <c r="CW2044" s="107"/>
      <c r="CX2044" s="107"/>
      <c r="CY2044" s="107"/>
      <c r="CZ2044" s="107"/>
      <c r="DA2044" s="107"/>
      <c r="DB2044" s="118">
        <f t="shared" ref="DB2044:DB2049" si="156">DB2038*0.000086</f>
        <v>1.5918083999999999E-2</v>
      </c>
      <c r="DC2044" s="118">
        <f t="shared" ref="DC2044:DX2044" si="157">DC2038*0.000086</f>
        <v>3.6571414000000003E-2</v>
      </c>
      <c r="DD2044" s="118">
        <f t="shared" si="157"/>
        <v>3.9143931999999999E-2</v>
      </c>
      <c r="DE2044" s="118">
        <f t="shared" si="157"/>
        <v>4.0279045999999999E-2</v>
      </c>
      <c r="DF2044" s="118">
        <f t="shared" si="157"/>
        <v>5.4956924000000004E-2</v>
      </c>
      <c r="DG2044" s="118">
        <f t="shared" si="157"/>
        <v>6.9133164000000011E-2</v>
      </c>
      <c r="DH2044" s="118">
        <f t="shared" si="157"/>
        <v>6.9256316000000012E-2</v>
      </c>
      <c r="DI2044" s="118">
        <f t="shared" si="157"/>
        <v>8.4183164000000005E-2</v>
      </c>
      <c r="DJ2044" s="118">
        <f t="shared" si="157"/>
        <v>0.10367592400000002</v>
      </c>
      <c r="DK2044" s="118">
        <f t="shared" si="157"/>
        <v>0.126088642</v>
      </c>
      <c r="DL2044" s="118">
        <f t="shared" si="157"/>
        <v>0.17143154000000002</v>
      </c>
      <c r="DM2044" s="118">
        <f t="shared" si="157"/>
        <v>0.20589982400000004</v>
      </c>
      <c r="DN2044" s="118">
        <f t="shared" si="157"/>
        <v>0.241703688</v>
      </c>
      <c r="DO2044" s="118">
        <f t="shared" si="157"/>
        <v>0.299521488</v>
      </c>
      <c r="DP2044" s="118">
        <f t="shared" si="157"/>
        <v>0.38353712400000006</v>
      </c>
      <c r="DQ2044" s="118">
        <f t="shared" si="157"/>
        <v>0.46777257600000005</v>
      </c>
      <c r="DR2044" s="118">
        <f t="shared" si="157"/>
        <v>0.60078550799999997</v>
      </c>
      <c r="DS2044" s="118">
        <f t="shared" si="157"/>
        <v>0.61375232999999996</v>
      </c>
      <c r="DT2044" s="118">
        <f t="shared" si="157"/>
        <v>0.67347047199999999</v>
      </c>
      <c r="DU2044" s="118">
        <f t="shared" si="157"/>
        <v>0.835364526</v>
      </c>
      <c r="DV2044" s="118">
        <f t="shared" si="157"/>
        <v>0.92248734200000004</v>
      </c>
      <c r="DW2044" s="118">
        <f t="shared" si="157"/>
        <v>1.0949077100000002</v>
      </c>
      <c r="DX2044" s="118">
        <f t="shared" si="157"/>
        <v>1.1172731280000001</v>
      </c>
      <c r="DY2044" s="118"/>
      <c r="DZ2044" s="118"/>
      <c r="EA2044" s="118"/>
      <c r="EB2044" s="118"/>
      <c r="EC2044" s="118"/>
      <c r="ED2044" s="118"/>
      <c r="EE2044" s="118"/>
      <c r="EF2044" s="118"/>
      <c r="EG2044" s="118"/>
      <c r="EH2044" s="118"/>
      <c r="EI2044" s="118"/>
      <c r="EJ2044" s="118"/>
      <c r="EK2044" s="118"/>
      <c r="EL2044" s="118"/>
      <c r="EM2044" s="118"/>
      <c r="EN2044" s="118"/>
      <c r="EO2044" s="118"/>
      <c r="EP2044" s="118"/>
      <c r="EQ2044" s="118"/>
      <c r="ER2044" s="118"/>
      <c r="ES2044" s="118"/>
      <c r="ET2044" s="118"/>
      <c r="EU2044" s="118"/>
      <c r="EV2044" s="118"/>
      <c r="EW2044" s="118"/>
      <c r="EX2044" s="118"/>
      <c r="EY2044" s="118"/>
      <c r="EZ2044" s="118"/>
      <c r="FA2044" s="107"/>
      <c r="FB2044" s="107"/>
      <c r="FC2044" s="107"/>
      <c r="FD2044" s="107"/>
      <c r="FE2044" s="107"/>
      <c r="FF2044" s="107"/>
      <c r="FG2044" s="107"/>
      <c r="FH2044" s="107"/>
      <c r="FI2044" s="107"/>
      <c r="FJ2044" s="107"/>
      <c r="FK2044" s="107"/>
      <c r="FL2044" s="107"/>
      <c r="FM2044" s="107"/>
      <c r="FN2044" s="107"/>
      <c r="FO2044" s="107"/>
      <c r="FP2044" s="107"/>
      <c r="FQ2044" s="107"/>
      <c r="FR2044" s="107"/>
      <c r="FS2044" s="107"/>
      <c r="FT2044" s="107"/>
      <c r="FU2044" s="107"/>
      <c r="FV2044" s="107"/>
      <c r="FW2044" s="107"/>
      <c r="FX2044" s="107"/>
      <c r="FY2044" s="107"/>
      <c r="FZ2044" s="107"/>
      <c r="GA2044" s="107"/>
      <c r="GB2044" s="107"/>
      <c r="GC2044" s="107"/>
      <c r="GD2044" s="107"/>
      <c r="GE2044" s="107"/>
      <c r="GF2044" s="107"/>
      <c r="GG2044" s="107"/>
      <c r="GH2044" s="107"/>
      <c r="GI2044" s="107"/>
      <c r="GJ2044" s="107"/>
      <c r="GK2044" s="107"/>
      <c r="GL2044" s="107"/>
      <c r="GM2044" s="107"/>
      <c r="GN2044" s="107"/>
      <c r="GO2044" s="107"/>
      <c r="GP2044" s="107"/>
      <c r="GQ2044" s="107"/>
      <c r="GR2044" s="107"/>
      <c r="GS2044" s="107"/>
      <c r="GT2044" s="107"/>
      <c r="GU2044" s="107"/>
      <c r="GV2044" s="107"/>
      <c r="GW2044" s="107"/>
      <c r="GX2044" s="109"/>
    </row>
    <row r="2045" spans="1:206" hidden="1">
      <c r="A2045" s="101" t="s">
        <v>2774</v>
      </c>
      <c r="B2045" s="96" t="s">
        <v>2730</v>
      </c>
      <c r="C2045" s="35" t="s">
        <v>714</v>
      </c>
      <c r="D2045" s="95" t="s">
        <v>2704</v>
      </c>
      <c r="E2045" s="101" t="s">
        <v>2782</v>
      </c>
      <c r="F2045" s="107"/>
      <c r="G2045" s="107"/>
      <c r="H2045" s="107"/>
      <c r="I2045" s="107"/>
      <c r="J2045" s="107"/>
      <c r="K2045" s="107"/>
      <c r="L2045" s="107"/>
      <c r="M2045" s="107"/>
      <c r="N2045" s="107"/>
      <c r="O2045" s="107"/>
      <c r="P2045" s="107"/>
      <c r="Q2045" s="107"/>
      <c r="R2045" s="107"/>
      <c r="S2045" s="107"/>
      <c r="T2045" s="107"/>
      <c r="U2045" s="107"/>
      <c r="V2045" s="107"/>
      <c r="W2045" s="107"/>
      <c r="X2045" s="107"/>
      <c r="Y2045" s="107"/>
      <c r="Z2045" s="107"/>
      <c r="AA2045" s="107"/>
      <c r="AB2045" s="107"/>
      <c r="AC2045" s="107"/>
      <c r="AD2045" s="107"/>
      <c r="AE2045" s="107"/>
      <c r="AF2045" s="107"/>
      <c r="AG2045" s="107"/>
      <c r="AH2045" s="107"/>
      <c r="AI2045" s="107"/>
      <c r="AJ2045" s="107"/>
      <c r="AK2045" s="107"/>
      <c r="AL2045" s="107"/>
      <c r="AM2045" s="107"/>
      <c r="AN2045" s="107"/>
      <c r="AO2045" s="107"/>
      <c r="AP2045" s="107"/>
      <c r="AQ2045" s="107"/>
      <c r="AR2045" s="107"/>
      <c r="AS2045" s="107"/>
      <c r="AT2045" s="107"/>
      <c r="AU2045" s="107"/>
      <c r="AV2045" s="107"/>
      <c r="AW2045" s="107"/>
      <c r="AX2045" s="107"/>
      <c r="AY2045" s="107"/>
      <c r="AZ2045" s="107"/>
      <c r="BA2045" s="107"/>
      <c r="BB2045" s="107"/>
      <c r="BC2045" s="107"/>
      <c r="BD2045" s="108"/>
      <c r="BE2045" s="107"/>
      <c r="BF2045" s="107"/>
      <c r="BG2045" s="107"/>
      <c r="BH2045" s="107"/>
      <c r="BI2045" s="108"/>
      <c r="BJ2045" s="107"/>
      <c r="BK2045" s="107"/>
      <c r="BL2045" s="107"/>
      <c r="BM2045" s="107"/>
      <c r="BN2045" s="107"/>
      <c r="BO2045" s="107"/>
      <c r="BP2045" s="107"/>
      <c r="BQ2045" s="107"/>
      <c r="BR2045" s="107"/>
      <c r="BS2045" s="107"/>
      <c r="BT2045" s="107"/>
      <c r="BU2045" s="107"/>
      <c r="BV2045" s="107"/>
      <c r="BW2045" s="107"/>
      <c r="BX2045" s="107"/>
      <c r="BY2045" s="107"/>
      <c r="BZ2045" s="107"/>
      <c r="CA2045" s="107"/>
      <c r="CB2045" s="107"/>
      <c r="CC2045" s="107"/>
      <c r="CD2045" s="107"/>
      <c r="CE2045" s="107"/>
      <c r="CF2045" s="107"/>
      <c r="CG2045" s="107"/>
      <c r="CH2045" s="107"/>
      <c r="CI2045" s="107"/>
      <c r="CJ2045" s="107"/>
      <c r="CK2045" s="107"/>
      <c r="CL2045" s="107"/>
      <c r="CM2045" s="107"/>
      <c r="CN2045" s="107"/>
      <c r="CO2045" s="107"/>
      <c r="CP2045" s="107"/>
      <c r="CQ2045" s="107"/>
      <c r="CR2045" s="107"/>
      <c r="CS2045" s="107"/>
      <c r="CT2045" s="107"/>
      <c r="CU2045" s="107"/>
      <c r="CV2045" s="107"/>
      <c r="CW2045" s="107"/>
      <c r="CX2045" s="107"/>
      <c r="CY2045" s="107"/>
      <c r="CZ2045" s="107"/>
      <c r="DA2045" s="107"/>
      <c r="DB2045" s="118">
        <f t="shared" si="156"/>
        <v>0.18377460400000004</v>
      </c>
      <c r="DC2045" s="118">
        <f t="shared" ref="DC2045:DX2045" si="158">DC2039*0.000086</f>
        <v>0.22919662200000002</v>
      </c>
      <c r="DD2045" s="118">
        <f t="shared" si="158"/>
        <v>0.31043506000000004</v>
      </c>
      <c r="DE2045" s="118">
        <f t="shared" si="158"/>
        <v>0.39271874200000007</v>
      </c>
      <c r="DF2045" s="118">
        <f t="shared" si="158"/>
        <v>0.58040101399999999</v>
      </c>
      <c r="DG2045" s="118">
        <f t="shared" si="158"/>
        <v>0.79880283000000007</v>
      </c>
      <c r="DH2045" s="118">
        <f t="shared" si="158"/>
        <v>1.089502266</v>
      </c>
      <c r="DI2045" s="118">
        <f t="shared" si="158"/>
        <v>1.6411428160000001</v>
      </c>
      <c r="DJ2045" s="118">
        <f t="shared" si="158"/>
        <v>2.4411528279999999</v>
      </c>
      <c r="DK2045" s="118">
        <f t="shared" si="158"/>
        <v>3.9928658780000004</v>
      </c>
      <c r="DL2045" s="118">
        <f t="shared" si="158"/>
        <v>6.3999922040000001</v>
      </c>
      <c r="DM2045" s="118">
        <f t="shared" si="158"/>
        <v>8.9058855739999991</v>
      </c>
      <c r="DN2045" s="118">
        <f t="shared" si="158"/>
        <v>12.037773632</v>
      </c>
      <c r="DO2045" s="118">
        <f t="shared" si="158"/>
        <v>15.468182998</v>
      </c>
      <c r="DP2045" s="118">
        <f t="shared" si="158"/>
        <v>17.688721144000002</v>
      </c>
      <c r="DQ2045" s="118">
        <f t="shared" si="158"/>
        <v>20.743277572</v>
      </c>
      <c r="DR2045" s="118">
        <f t="shared" si="158"/>
        <v>26.481583711999999</v>
      </c>
      <c r="DS2045" s="118">
        <f t="shared" si="158"/>
        <v>33.294537166000005</v>
      </c>
      <c r="DT2045" s="118">
        <f t="shared" si="158"/>
        <v>39.717963423999997</v>
      </c>
      <c r="DU2045" s="118">
        <f t="shared" si="158"/>
        <v>44.28690357</v>
      </c>
      <c r="DV2045" s="118">
        <f t="shared" si="158"/>
        <v>50.050233302000009</v>
      </c>
      <c r="DW2045" s="118">
        <f t="shared" si="158"/>
        <v>67.249302782000001</v>
      </c>
      <c r="DX2045" s="118">
        <f t="shared" si="158"/>
        <v>78.301897222000008</v>
      </c>
      <c r="DY2045" s="118"/>
      <c r="DZ2045" s="118"/>
      <c r="EA2045" s="118"/>
      <c r="EB2045" s="118"/>
      <c r="EC2045" s="118"/>
      <c r="ED2045" s="118"/>
      <c r="EE2045" s="118"/>
      <c r="EF2045" s="118"/>
      <c r="EG2045" s="118"/>
      <c r="EH2045" s="118"/>
      <c r="EI2045" s="118"/>
      <c r="EJ2045" s="118"/>
      <c r="EK2045" s="118"/>
      <c r="EL2045" s="118"/>
      <c r="EM2045" s="118"/>
      <c r="EN2045" s="118"/>
      <c r="EO2045" s="118"/>
      <c r="EP2045" s="118"/>
      <c r="EQ2045" s="118"/>
      <c r="ER2045" s="118"/>
      <c r="ES2045" s="118"/>
      <c r="ET2045" s="118"/>
      <c r="EU2045" s="118"/>
      <c r="EV2045" s="118"/>
      <c r="EW2045" s="118"/>
      <c r="EX2045" s="118"/>
      <c r="EY2045" s="118"/>
      <c r="EZ2045" s="118"/>
      <c r="FA2045" s="107"/>
      <c r="FB2045" s="107"/>
      <c r="FC2045" s="107"/>
      <c r="FD2045" s="107"/>
      <c r="FE2045" s="107"/>
      <c r="FF2045" s="107"/>
      <c r="FG2045" s="107"/>
      <c r="FH2045" s="107"/>
      <c r="FI2045" s="107"/>
      <c r="FJ2045" s="107"/>
      <c r="FK2045" s="107"/>
      <c r="FL2045" s="107"/>
      <c r="FM2045" s="107"/>
      <c r="FN2045" s="107"/>
      <c r="FO2045" s="107"/>
      <c r="FP2045" s="107"/>
      <c r="FQ2045" s="107"/>
      <c r="FR2045" s="107"/>
      <c r="FS2045" s="107"/>
      <c r="FT2045" s="107"/>
      <c r="FU2045" s="107"/>
      <c r="FV2045" s="107"/>
      <c r="FW2045" s="107"/>
      <c r="FX2045" s="107"/>
      <c r="FY2045" s="107"/>
      <c r="FZ2045" s="107"/>
      <c r="GA2045" s="107"/>
      <c r="GB2045" s="107"/>
      <c r="GC2045" s="107"/>
      <c r="GD2045" s="107"/>
      <c r="GE2045" s="107"/>
      <c r="GF2045" s="107"/>
      <c r="GG2045" s="107"/>
      <c r="GH2045" s="107"/>
      <c r="GI2045" s="107"/>
      <c r="GJ2045" s="107"/>
      <c r="GK2045" s="107"/>
      <c r="GL2045" s="107"/>
      <c r="GM2045" s="107"/>
      <c r="GN2045" s="107"/>
      <c r="GO2045" s="107"/>
      <c r="GP2045" s="107"/>
      <c r="GQ2045" s="107"/>
      <c r="GR2045" s="107"/>
      <c r="GS2045" s="107"/>
      <c r="GT2045" s="107"/>
      <c r="GU2045" s="107"/>
      <c r="GV2045" s="107"/>
      <c r="GW2045" s="107"/>
      <c r="GX2045" s="109"/>
    </row>
    <row r="2046" spans="1:206" hidden="1">
      <c r="A2046" s="101" t="s">
        <v>2774</v>
      </c>
      <c r="B2046" s="96" t="s">
        <v>2730</v>
      </c>
      <c r="C2046" s="35" t="s">
        <v>714</v>
      </c>
      <c r="D2046" s="95" t="s">
        <v>2704</v>
      </c>
      <c r="E2046" s="101" t="s">
        <v>2783</v>
      </c>
      <c r="F2046" s="107"/>
      <c r="G2046" s="107"/>
      <c r="H2046" s="107"/>
      <c r="I2046" s="107"/>
      <c r="J2046" s="107"/>
      <c r="K2046" s="107"/>
      <c r="L2046" s="107"/>
      <c r="M2046" s="107"/>
      <c r="N2046" s="107"/>
      <c r="O2046" s="107"/>
      <c r="P2046" s="107"/>
      <c r="Q2046" s="107"/>
      <c r="R2046" s="107"/>
      <c r="S2046" s="107"/>
      <c r="T2046" s="107"/>
      <c r="U2046" s="107"/>
      <c r="V2046" s="107"/>
      <c r="W2046" s="107"/>
      <c r="X2046" s="107"/>
      <c r="Y2046" s="107"/>
      <c r="Z2046" s="107"/>
      <c r="AA2046" s="107"/>
      <c r="AB2046" s="107"/>
      <c r="AC2046" s="107"/>
      <c r="AD2046" s="107"/>
      <c r="AE2046" s="107"/>
      <c r="AF2046" s="107"/>
      <c r="AG2046" s="107"/>
      <c r="AH2046" s="107"/>
      <c r="AI2046" s="107"/>
      <c r="AJ2046" s="107"/>
      <c r="AK2046" s="107"/>
      <c r="AL2046" s="107"/>
      <c r="AM2046" s="107"/>
      <c r="AN2046" s="107"/>
      <c r="AO2046" s="107"/>
      <c r="AP2046" s="107"/>
      <c r="AQ2046" s="107"/>
      <c r="AR2046" s="107"/>
      <c r="AS2046" s="107"/>
      <c r="AT2046" s="107"/>
      <c r="AU2046" s="107"/>
      <c r="AV2046" s="107"/>
      <c r="AW2046" s="107"/>
      <c r="AX2046" s="107"/>
      <c r="AY2046" s="107"/>
      <c r="AZ2046" s="107"/>
      <c r="BA2046" s="107"/>
      <c r="BB2046" s="107"/>
      <c r="BC2046" s="107"/>
      <c r="BD2046" s="108"/>
      <c r="BE2046" s="107"/>
      <c r="BF2046" s="107"/>
      <c r="BG2046" s="107"/>
      <c r="BH2046" s="107"/>
      <c r="BI2046" s="108"/>
      <c r="BJ2046" s="107"/>
      <c r="BK2046" s="107"/>
      <c r="BL2046" s="107"/>
      <c r="BM2046" s="107"/>
      <c r="BN2046" s="107"/>
      <c r="BO2046" s="107"/>
      <c r="BP2046" s="107"/>
      <c r="BQ2046" s="107"/>
      <c r="BR2046" s="107"/>
      <c r="BS2046" s="107"/>
      <c r="BT2046" s="107"/>
      <c r="BU2046" s="107"/>
      <c r="BV2046" s="107"/>
      <c r="BW2046" s="107"/>
      <c r="BX2046" s="107"/>
      <c r="BY2046" s="107"/>
      <c r="BZ2046" s="107"/>
      <c r="CA2046" s="107"/>
      <c r="CB2046" s="107"/>
      <c r="CC2046" s="107"/>
      <c r="CD2046" s="107"/>
      <c r="CE2046" s="107"/>
      <c r="CF2046" s="107"/>
      <c r="CG2046" s="107"/>
      <c r="CH2046" s="107"/>
      <c r="CI2046" s="107"/>
      <c r="CJ2046" s="107"/>
      <c r="CK2046" s="107"/>
      <c r="CL2046" s="107"/>
      <c r="CM2046" s="107"/>
      <c r="CN2046" s="107"/>
      <c r="CO2046" s="107"/>
      <c r="CP2046" s="107"/>
      <c r="CQ2046" s="107"/>
      <c r="CR2046" s="107"/>
      <c r="CS2046" s="107"/>
      <c r="CT2046" s="107"/>
      <c r="CU2046" s="107"/>
      <c r="CV2046" s="107"/>
      <c r="CW2046" s="107"/>
      <c r="CX2046" s="107"/>
      <c r="CY2046" s="107"/>
      <c r="CZ2046" s="107"/>
      <c r="DA2046" s="107"/>
      <c r="DB2046" s="118">
        <f t="shared" si="156"/>
        <v>1.659972E-3</v>
      </c>
      <c r="DC2046" s="118">
        <f t="shared" ref="DC2046:DX2046" si="159">DC2040*0.000086</f>
        <v>3.3052380000000003E-3</v>
      </c>
      <c r="DD2046" s="118">
        <f t="shared" si="159"/>
        <v>9.0773E-3</v>
      </c>
      <c r="DE2046" s="118">
        <f t="shared" si="159"/>
        <v>1.9841232E-2</v>
      </c>
      <c r="DF2046" s="118">
        <f t="shared" si="159"/>
        <v>2.2895521999999998E-2</v>
      </c>
      <c r="DG2046" s="118">
        <f t="shared" si="159"/>
        <v>2.8922917999999999E-2</v>
      </c>
      <c r="DH2046" s="118">
        <f t="shared" si="159"/>
        <v>4.9393326000000001E-2</v>
      </c>
      <c r="DI2046" s="118">
        <f t="shared" si="159"/>
        <v>9.9325700000000003E-2</v>
      </c>
      <c r="DJ2046" s="118">
        <f t="shared" si="159"/>
        <v>0.15798225799999999</v>
      </c>
      <c r="DK2046" s="118">
        <f t="shared" si="159"/>
        <v>0.21161512600000001</v>
      </c>
      <c r="DL2046" s="118">
        <f t="shared" si="159"/>
        <v>0.36816221600000004</v>
      </c>
      <c r="DM2046" s="118">
        <f t="shared" si="159"/>
        <v>0.66207435400000003</v>
      </c>
      <c r="DN2046" s="118">
        <f t="shared" si="159"/>
        <v>0.99074081200000008</v>
      </c>
      <c r="DO2046" s="118">
        <f t="shared" si="159"/>
        <v>1.3358890839999999</v>
      </c>
      <c r="DP2046" s="118">
        <f t="shared" si="159"/>
        <v>1.7139957380000002</v>
      </c>
      <c r="DQ2046" s="118">
        <f t="shared" si="159"/>
        <v>2.1148548960000002</v>
      </c>
      <c r="DR2046" s="118">
        <f t="shared" si="159"/>
        <v>2.243693216</v>
      </c>
      <c r="DS2046" s="118">
        <f t="shared" si="159"/>
        <v>2.6705686640000001</v>
      </c>
      <c r="DT2046" s="118">
        <f t="shared" si="159"/>
        <v>2.3520738560000001</v>
      </c>
      <c r="DU2046" s="118">
        <f t="shared" si="159"/>
        <v>2.8439181759999999</v>
      </c>
      <c r="DV2046" s="118">
        <f t="shared" si="159"/>
        <v>3.166939422</v>
      </c>
      <c r="DW2046" s="118">
        <f t="shared" si="159"/>
        <v>3.3609256660000004</v>
      </c>
      <c r="DX2046" s="118">
        <f t="shared" si="159"/>
        <v>3.9197397340000002</v>
      </c>
      <c r="DY2046" s="118"/>
      <c r="DZ2046" s="118"/>
      <c r="EA2046" s="118"/>
      <c r="EB2046" s="118"/>
      <c r="EC2046" s="118"/>
      <c r="ED2046" s="118"/>
      <c r="EE2046" s="118"/>
      <c r="EF2046" s="118"/>
      <c r="EG2046" s="118"/>
      <c r="EH2046" s="118"/>
      <c r="EI2046" s="118"/>
      <c r="EJ2046" s="118"/>
      <c r="EK2046" s="118"/>
      <c r="EL2046" s="118"/>
      <c r="EM2046" s="118"/>
      <c r="EN2046" s="118"/>
      <c r="EO2046" s="118"/>
      <c r="EP2046" s="118"/>
      <c r="EQ2046" s="118"/>
      <c r="ER2046" s="118"/>
      <c r="ES2046" s="118"/>
      <c r="ET2046" s="118"/>
      <c r="EU2046" s="118"/>
      <c r="EV2046" s="118"/>
      <c r="EW2046" s="118"/>
      <c r="EX2046" s="118"/>
      <c r="EY2046" s="118"/>
      <c r="EZ2046" s="118"/>
      <c r="FA2046" s="107"/>
      <c r="FB2046" s="107"/>
      <c r="FC2046" s="107"/>
      <c r="FD2046" s="107"/>
      <c r="FE2046" s="107"/>
      <c r="FF2046" s="107"/>
      <c r="FG2046" s="107"/>
      <c r="FH2046" s="107"/>
      <c r="FI2046" s="107"/>
      <c r="FJ2046" s="107"/>
      <c r="FK2046" s="107"/>
      <c r="FL2046" s="107"/>
      <c r="FM2046" s="107"/>
      <c r="FN2046" s="107"/>
      <c r="FO2046" s="107"/>
      <c r="FP2046" s="107"/>
      <c r="FQ2046" s="107"/>
      <c r="FR2046" s="107"/>
      <c r="FS2046" s="107"/>
      <c r="FT2046" s="107"/>
      <c r="FU2046" s="107"/>
      <c r="FV2046" s="107"/>
      <c r="FW2046" s="107"/>
      <c r="FX2046" s="107"/>
      <c r="FY2046" s="107"/>
      <c r="FZ2046" s="107"/>
      <c r="GA2046" s="107"/>
      <c r="GB2046" s="107"/>
      <c r="GC2046" s="107"/>
      <c r="GD2046" s="107"/>
      <c r="GE2046" s="107"/>
      <c r="GF2046" s="107"/>
      <c r="GG2046" s="107"/>
      <c r="GH2046" s="107"/>
      <c r="GI2046" s="107"/>
      <c r="GJ2046" s="107"/>
      <c r="GK2046" s="107"/>
      <c r="GL2046" s="107"/>
      <c r="GM2046" s="107"/>
      <c r="GN2046" s="107"/>
      <c r="GO2046" s="107"/>
      <c r="GP2046" s="107"/>
      <c r="GQ2046" s="107"/>
      <c r="GR2046" s="107"/>
      <c r="GS2046" s="107"/>
      <c r="GT2046" s="107"/>
      <c r="GU2046" s="107"/>
      <c r="GV2046" s="107"/>
      <c r="GW2046" s="107"/>
      <c r="GX2046" s="109"/>
    </row>
    <row r="2047" spans="1:206" hidden="1">
      <c r="A2047" s="101" t="s">
        <v>2774</v>
      </c>
      <c r="B2047" s="96" t="s">
        <v>2730</v>
      </c>
      <c r="C2047" s="35" t="s">
        <v>714</v>
      </c>
      <c r="D2047" s="95" t="s">
        <v>2704</v>
      </c>
      <c r="E2047" s="101" t="s">
        <v>2784</v>
      </c>
      <c r="F2047" s="107"/>
      <c r="G2047" s="107"/>
      <c r="H2047" s="107"/>
      <c r="I2047" s="107"/>
      <c r="J2047" s="107"/>
      <c r="K2047" s="107"/>
      <c r="L2047" s="107"/>
      <c r="M2047" s="107"/>
      <c r="N2047" s="107"/>
      <c r="O2047" s="107"/>
      <c r="P2047" s="107"/>
      <c r="Q2047" s="107"/>
      <c r="R2047" s="107"/>
      <c r="S2047" s="107"/>
      <c r="T2047" s="107"/>
      <c r="U2047" s="107"/>
      <c r="V2047" s="107"/>
      <c r="W2047" s="107"/>
      <c r="X2047" s="107"/>
      <c r="Y2047" s="107"/>
      <c r="Z2047" s="107"/>
      <c r="AA2047" s="107"/>
      <c r="AB2047" s="107"/>
      <c r="AC2047" s="107"/>
      <c r="AD2047" s="107"/>
      <c r="AE2047" s="107"/>
      <c r="AF2047" s="107"/>
      <c r="AG2047" s="107"/>
      <c r="AH2047" s="107"/>
      <c r="AI2047" s="107"/>
      <c r="AJ2047" s="107"/>
      <c r="AK2047" s="107"/>
      <c r="AL2047" s="107"/>
      <c r="AM2047" s="107"/>
      <c r="AN2047" s="107"/>
      <c r="AO2047" s="107"/>
      <c r="AP2047" s="107"/>
      <c r="AQ2047" s="107"/>
      <c r="AR2047" s="107"/>
      <c r="AS2047" s="107"/>
      <c r="AT2047" s="107"/>
      <c r="AU2047" s="107"/>
      <c r="AV2047" s="107"/>
      <c r="AW2047" s="107"/>
      <c r="AX2047" s="107"/>
      <c r="AY2047" s="107"/>
      <c r="AZ2047" s="107"/>
      <c r="BA2047" s="107"/>
      <c r="BB2047" s="107"/>
      <c r="BC2047" s="107"/>
      <c r="BD2047" s="108"/>
      <c r="BE2047" s="107"/>
      <c r="BF2047" s="107"/>
      <c r="BG2047" s="107"/>
      <c r="BH2047" s="107"/>
      <c r="BI2047" s="108"/>
      <c r="BJ2047" s="107"/>
      <c r="BK2047" s="107"/>
      <c r="BL2047" s="107"/>
      <c r="BM2047" s="107"/>
      <c r="BN2047" s="107"/>
      <c r="BO2047" s="107"/>
      <c r="BP2047" s="107"/>
      <c r="BQ2047" s="107"/>
      <c r="BR2047" s="107"/>
      <c r="BS2047" s="107"/>
      <c r="BT2047" s="107"/>
      <c r="BU2047" s="107"/>
      <c r="BV2047" s="107"/>
      <c r="BW2047" s="107"/>
      <c r="BX2047" s="107"/>
      <c r="BY2047" s="107"/>
      <c r="BZ2047" s="107"/>
      <c r="CA2047" s="107"/>
      <c r="CB2047" s="107"/>
      <c r="CC2047" s="107"/>
      <c r="CD2047" s="107"/>
      <c r="CE2047" s="107"/>
      <c r="CF2047" s="107"/>
      <c r="CG2047" s="107"/>
      <c r="CH2047" s="107"/>
      <c r="CI2047" s="107"/>
      <c r="CJ2047" s="107"/>
      <c r="CK2047" s="107"/>
      <c r="CL2047" s="107"/>
      <c r="CM2047" s="107"/>
      <c r="CN2047" s="107"/>
      <c r="CO2047" s="107"/>
      <c r="CP2047" s="107"/>
      <c r="CQ2047" s="107"/>
      <c r="CR2047" s="107"/>
      <c r="CS2047" s="107"/>
      <c r="CT2047" s="107"/>
      <c r="CU2047" s="107"/>
      <c r="CV2047" s="107"/>
      <c r="CW2047" s="107"/>
      <c r="CX2047" s="107"/>
      <c r="CY2047" s="107"/>
      <c r="CZ2047" s="107"/>
      <c r="DA2047" s="107"/>
      <c r="DB2047" s="118">
        <f t="shared" si="156"/>
        <v>2.1954252E-2</v>
      </c>
      <c r="DC2047" s="118">
        <f t="shared" ref="DC2047:DX2047" si="160">DC2041*0.000086</f>
        <v>3.3052466000000003E-2</v>
      </c>
      <c r="DD2047" s="118">
        <f t="shared" si="160"/>
        <v>4.5048777999999998E-2</v>
      </c>
      <c r="DE2047" s="118">
        <f t="shared" si="160"/>
        <v>4.3108446000000002E-2</v>
      </c>
      <c r="DF2047" s="118">
        <f t="shared" si="160"/>
        <v>5.2249643999999998E-2</v>
      </c>
      <c r="DG2047" s="118">
        <f t="shared" si="160"/>
        <v>5.1289024000000003E-2</v>
      </c>
      <c r="DH2047" s="118">
        <f t="shared" si="160"/>
        <v>7.5128223999999993E-2</v>
      </c>
      <c r="DI2047" s="118">
        <f t="shared" si="160"/>
        <v>0.12538481800000001</v>
      </c>
      <c r="DJ2047" s="118">
        <f t="shared" si="160"/>
        <v>0.16924670999999999</v>
      </c>
      <c r="DK2047" s="118">
        <f t="shared" si="160"/>
        <v>0.23122742599999999</v>
      </c>
      <c r="DL2047" s="118">
        <f t="shared" si="160"/>
        <v>0.40382942599999999</v>
      </c>
      <c r="DM2047" s="118">
        <f t="shared" si="160"/>
        <v>0.51736292800000006</v>
      </c>
      <c r="DN2047" s="118">
        <f t="shared" si="160"/>
        <v>1.02116443</v>
      </c>
      <c r="DO2047" s="118">
        <f t="shared" si="160"/>
        <v>1.2788702240000001</v>
      </c>
      <c r="DP2047" s="118">
        <f t="shared" si="160"/>
        <v>2.1442211440000003</v>
      </c>
      <c r="DQ2047" s="118">
        <f t="shared" si="160"/>
        <v>3.4287550700000002</v>
      </c>
      <c r="DR2047" s="118">
        <f t="shared" si="160"/>
        <v>4.7693523100000004</v>
      </c>
      <c r="DS2047" s="118">
        <f t="shared" si="160"/>
        <v>5.7148286559999999</v>
      </c>
      <c r="DT2047" s="118">
        <f t="shared" si="160"/>
        <v>6.7610471220000008</v>
      </c>
      <c r="DU2047" s="118">
        <f t="shared" si="160"/>
        <v>8.2148818519999995</v>
      </c>
      <c r="DV2047" s="118">
        <f t="shared" si="160"/>
        <v>9.0179123560000001</v>
      </c>
      <c r="DW2047" s="118">
        <f t="shared" si="160"/>
        <v>10.925465714</v>
      </c>
      <c r="DX2047" s="118">
        <f t="shared" si="160"/>
        <v>11.904966928</v>
      </c>
      <c r="DY2047" s="118"/>
      <c r="DZ2047" s="118"/>
      <c r="EA2047" s="118"/>
      <c r="EB2047" s="118"/>
      <c r="EC2047" s="118"/>
      <c r="ED2047" s="118"/>
      <c r="EE2047" s="118"/>
      <c r="EF2047" s="118"/>
      <c r="EG2047" s="118"/>
      <c r="EH2047" s="118"/>
      <c r="EI2047" s="118"/>
      <c r="EJ2047" s="118"/>
      <c r="EK2047" s="118"/>
      <c r="EL2047" s="118"/>
      <c r="EM2047" s="118"/>
      <c r="EN2047" s="118"/>
      <c r="EO2047" s="118"/>
      <c r="EP2047" s="118"/>
      <c r="EQ2047" s="118"/>
      <c r="ER2047" s="118"/>
      <c r="ES2047" s="118"/>
      <c r="ET2047" s="118"/>
      <c r="EU2047" s="118"/>
      <c r="EV2047" s="118"/>
      <c r="EW2047" s="118"/>
      <c r="EX2047" s="118"/>
      <c r="EY2047" s="118"/>
      <c r="EZ2047" s="118"/>
      <c r="FA2047" s="107"/>
      <c r="FB2047" s="107"/>
      <c r="FC2047" s="107"/>
      <c r="FD2047" s="107"/>
      <c r="FE2047" s="107"/>
      <c r="FF2047" s="107"/>
      <c r="FG2047" s="107"/>
      <c r="FH2047" s="107"/>
      <c r="FI2047" s="107"/>
      <c r="FJ2047" s="107"/>
      <c r="FK2047" s="107"/>
      <c r="FL2047" s="107"/>
      <c r="FM2047" s="107"/>
      <c r="FN2047" s="107"/>
      <c r="FO2047" s="107"/>
      <c r="FP2047" s="107"/>
      <c r="FQ2047" s="107"/>
      <c r="FR2047" s="107"/>
      <c r="FS2047" s="107"/>
      <c r="FT2047" s="107"/>
      <c r="FU2047" s="107"/>
      <c r="FV2047" s="107"/>
      <c r="FW2047" s="107"/>
      <c r="FX2047" s="107"/>
      <c r="FY2047" s="107"/>
      <c r="FZ2047" s="107"/>
      <c r="GA2047" s="107"/>
      <c r="GB2047" s="107"/>
      <c r="GC2047" s="107"/>
      <c r="GD2047" s="107"/>
      <c r="GE2047" s="107"/>
      <c r="GF2047" s="107"/>
      <c r="GG2047" s="107"/>
      <c r="GH2047" s="107"/>
      <c r="GI2047" s="107"/>
      <c r="GJ2047" s="107"/>
      <c r="GK2047" s="107"/>
      <c r="GL2047" s="107"/>
      <c r="GM2047" s="107"/>
      <c r="GN2047" s="107"/>
      <c r="GO2047" s="107"/>
      <c r="GP2047" s="107"/>
      <c r="GQ2047" s="107"/>
      <c r="GR2047" s="107"/>
      <c r="GS2047" s="107"/>
      <c r="GT2047" s="107"/>
      <c r="GU2047" s="107"/>
      <c r="GV2047" s="107"/>
      <c r="GW2047" s="107"/>
      <c r="GX2047" s="109"/>
    </row>
    <row r="2048" spans="1:206" hidden="1">
      <c r="A2048" s="101" t="s">
        <v>2774</v>
      </c>
      <c r="B2048" s="96" t="s">
        <v>2730</v>
      </c>
      <c r="C2048" s="35" t="s">
        <v>714</v>
      </c>
      <c r="D2048" s="95" t="s">
        <v>2704</v>
      </c>
      <c r="E2048" s="101" t="s">
        <v>2785</v>
      </c>
      <c r="F2048" s="107"/>
      <c r="G2048" s="107"/>
      <c r="H2048" s="107"/>
      <c r="I2048" s="107"/>
      <c r="J2048" s="107"/>
      <c r="K2048" s="107"/>
      <c r="L2048" s="107"/>
      <c r="M2048" s="107"/>
      <c r="N2048" s="107"/>
      <c r="O2048" s="107"/>
      <c r="P2048" s="107"/>
      <c r="Q2048" s="107"/>
      <c r="R2048" s="107"/>
      <c r="S2048" s="107"/>
      <c r="T2048" s="107"/>
      <c r="U2048" s="107"/>
      <c r="V2048" s="107"/>
      <c r="W2048" s="107"/>
      <c r="X2048" s="107"/>
      <c r="Y2048" s="107"/>
      <c r="Z2048" s="107"/>
      <c r="AA2048" s="107"/>
      <c r="AB2048" s="107"/>
      <c r="AC2048" s="107"/>
      <c r="AD2048" s="107"/>
      <c r="AE2048" s="107"/>
      <c r="AF2048" s="107"/>
      <c r="AG2048" s="107"/>
      <c r="AH2048" s="107"/>
      <c r="AI2048" s="107"/>
      <c r="AJ2048" s="107"/>
      <c r="AK2048" s="107"/>
      <c r="AL2048" s="107"/>
      <c r="AM2048" s="107"/>
      <c r="AN2048" s="107"/>
      <c r="AO2048" s="107"/>
      <c r="AP2048" s="107"/>
      <c r="AQ2048" s="107"/>
      <c r="AR2048" s="107"/>
      <c r="AS2048" s="107"/>
      <c r="AT2048" s="107"/>
      <c r="AU2048" s="107"/>
      <c r="AV2048" s="107"/>
      <c r="AW2048" s="107"/>
      <c r="AX2048" s="107"/>
      <c r="AY2048" s="107"/>
      <c r="AZ2048" s="107"/>
      <c r="BA2048" s="107"/>
      <c r="BB2048" s="107"/>
      <c r="BC2048" s="107"/>
      <c r="BD2048" s="108"/>
      <c r="BE2048" s="107"/>
      <c r="BF2048" s="107"/>
      <c r="BG2048" s="107"/>
      <c r="BH2048" s="107"/>
      <c r="BI2048" s="108"/>
      <c r="BJ2048" s="107"/>
      <c r="BK2048" s="107"/>
      <c r="BL2048" s="107"/>
      <c r="BM2048" s="107"/>
      <c r="BN2048" s="107"/>
      <c r="BO2048" s="107"/>
      <c r="BP2048" s="107"/>
      <c r="BQ2048" s="107"/>
      <c r="BR2048" s="107"/>
      <c r="BS2048" s="107"/>
      <c r="BT2048" s="107"/>
      <c r="BU2048" s="107"/>
      <c r="BV2048" s="107"/>
      <c r="BW2048" s="107"/>
      <c r="BX2048" s="107"/>
      <c r="BY2048" s="107"/>
      <c r="BZ2048" s="107"/>
      <c r="CA2048" s="107"/>
      <c r="CB2048" s="107"/>
      <c r="CC2048" s="107"/>
      <c r="CD2048" s="107"/>
      <c r="CE2048" s="107"/>
      <c r="CF2048" s="107"/>
      <c r="CG2048" s="107"/>
      <c r="CH2048" s="107"/>
      <c r="CI2048" s="107"/>
      <c r="CJ2048" s="107"/>
      <c r="CK2048" s="107"/>
      <c r="CL2048" s="107"/>
      <c r="CM2048" s="107"/>
      <c r="CN2048" s="107"/>
      <c r="CO2048" s="107"/>
      <c r="CP2048" s="107"/>
      <c r="CQ2048" s="107"/>
      <c r="CR2048" s="107"/>
      <c r="CS2048" s="107"/>
      <c r="CT2048" s="107"/>
      <c r="CU2048" s="107"/>
      <c r="CV2048" s="107"/>
      <c r="CW2048" s="107"/>
      <c r="CX2048" s="107"/>
      <c r="CY2048" s="107"/>
      <c r="CZ2048" s="107"/>
      <c r="DA2048" s="107"/>
      <c r="DB2048" s="118">
        <f t="shared" si="156"/>
        <v>2.4371270820000004</v>
      </c>
      <c r="DC2048" s="118">
        <f t="shared" ref="DC2048:DX2048" si="161">DC2042*0.000086</f>
        <v>2.942752042</v>
      </c>
      <c r="DD2048" s="118">
        <f t="shared" si="161"/>
        <v>4.103856188</v>
      </c>
      <c r="DE2048" s="118">
        <f t="shared" si="161"/>
        <v>4.95480185</v>
      </c>
      <c r="DF2048" s="118">
        <f t="shared" si="161"/>
        <v>6.5200708220000001</v>
      </c>
      <c r="DG2048" s="118">
        <f t="shared" si="161"/>
        <v>7.9266124319999998</v>
      </c>
      <c r="DH2048" s="118">
        <f t="shared" si="161"/>
        <v>9.8510426879999997</v>
      </c>
      <c r="DI2048" s="118">
        <f t="shared" si="161"/>
        <v>12.569024958000002</v>
      </c>
      <c r="DJ2048" s="118">
        <f t="shared" si="161"/>
        <v>15.774102198000001</v>
      </c>
      <c r="DK2048" s="118">
        <f t="shared" si="161"/>
        <v>18.825879191999999</v>
      </c>
      <c r="DL2048" s="118">
        <f t="shared" si="161"/>
        <v>22.133047806</v>
      </c>
      <c r="DM2048" s="118">
        <f t="shared" si="161"/>
        <v>27.006946102000001</v>
      </c>
      <c r="DN2048" s="118">
        <f t="shared" si="161"/>
        <v>30.946045382000005</v>
      </c>
      <c r="DO2048" s="118">
        <f t="shared" si="161"/>
        <v>36.338665750000004</v>
      </c>
      <c r="DP2048" s="118">
        <f t="shared" si="161"/>
        <v>39.292997864</v>
      </c>
      <c r="DQ2048" s="118">
        <f t="shared" si="161"/>
        <v>44.424872166</v>
      </c>
      <c r="DR2048" s="118">
        <f t="shared" si="161"/>
        <v>47.838507232000005</v>
      </c>
      <c r="DS2048" s="118">
        <f t="shared" si="161"/>
        <v>55.018032934000004</v>
      </c>
      <c r="DT2048" s="118">
        <f t="shared" si="161"/>
        <v>58.748128133999998</v>
      </c>
      <c r="DU2048" s="118">
        <f t="shared" si="161"/>
        <v>65.289119057999997</v>
      </c>
      <c r="DV2048" s="118">
        <f t="shared" si="161"/>
        <v>73.425952555999999</v>
      </c>
      <c r="DW2048" s="118">
        <f t="shared" si="161"/>
        <v>75.629718896</v>
      </c>
      <c r="DX2048" s="118">
        <f t="shared" si="161"/>
        <v>85.198785730000012</v>
      </c>
      <c r="DY2048" s="118"/>
      <c r="DZ2048" s="118"/>
      <c r="EA2048" s="118"/>
      <c r="EB2048" s="118"/>
      <c r="EC2048" s="118"/>
      <c r="ED2048" s="118"/>
      <c r="EE2048" s="118"/>
      <c r="EF2048" s="118"/>
      <c r="EG2048" s="118"/>
      <c r="EH2048" s="118"/>
      <c r="EI2048" s="118"/>
      <c r="EJ2048" s="118"/>
      <c r="EK2048" s="118"/>
      <c r="EL2048" s="118"/>
      <c r="EM2048" s="118"/>
      <c r="EN2048" s="118"/>
      <c r="EO2048" s="118"/>
      <c r="EP2048" s="118"/>
      <c r="EQ2048" s="118"/>
      <c r="ER2048" s="118"/>
      <c r="ES2048" s="118"/>
      <c r="ET2048" s="118"/>
      <c r="EU2048" s="118"/>
      <c r="EV2048" s="118"/>
      <c r="EW2048" s="118"/>
      <c r="EX2048" s="118"/>
      <c r="EY2048" s="118"/>
      <c r="EZ2048" s="118"/>
      <c r="FA2048" s="107"/>
      <c r="FB2048" s="107"/>
      <c r="FC2048" s="107"/>
      <c r="FD2048" s="107"/>
      <c r="FE2048" s="107"/>
      <c r="FF2048" s="107"/>
      <c r="FG2048" s="107"/>
      <c r="FH2048" s="107"/>
      <c r="FI2048" s="107"/>
      <c r="FJ2048" s="107"/>
      <c r="FK2048" s="107"/>
      <c r="FL2048" s="107"/>
      <c r="FM2048" s="107"/>
      <c r="FN2048" s="107"/>
      <c r="FO2048" s="107"/>
      <c r="FP2048" s="107"/>
      <c r="FQ2048" s="107"/>
      <c r="FR2048" s="107"/>
      <c r="FS2048" s="107"/>
      <c r="FT2048" s="107"/>
      <c r="FU2048" s="107"/>
      <c r="FV2048" s="107"/>
      <c r="FW2048" s="107"/>
      <c r="FX2048" s="107"/>
      <c r="FY2048" s="107"/>
      <c r="FZ2048" s="107"/>
      <c r="GA2048" s="107"/>
      <c r="GB2048" s="107"/>
      <c r="GC2048" s="107"/>
      <c r="GD2048" s="107"/>
      <c r="GE2048" s="107"/>
      <c r="GF2048" s="107"/>
      <c r="GG2048" s="107"/>
      <c r="GH2048" s="107"/>
      <c r="GI2048" s="107"/>
      <c r="GJ2048" s="107"/>
      <c r="GK2048" s="107"/>
      <c r="GL2048" s="107"/>
      <c r="GM2048" s="107"/>
      <c r="GN2048" s="107"/>
      <c r="GO2048" s="107"/>
      <c r="GP2048" s="107"/>
      <c r="GQ2048" s="107"/>
      <c r="GR2048" s="107"/>
      <c r="GS2048" s="107"/>
      <c r="GT2048" s="107"/>
      <c r="GU2048" s="107"/>
      <c r="GV2048" s="107"/>
      <c r="GW2048" s="107"/>
      <c r="GX2048" s="109"/>
    </row>
    <row r="2049" spans="1:206" hidden="1">
      <c r="A2049" s="101" t="s">
        <v>2774</v>
      </c>
      <c r="B2049" s="96" t="s">
        <v>2730</v>
      </c>
      <c r="C2049" s="35" t="s">
        <v>714</v>
      </c>
      <c r="D2049" s="95" t="s">
        <v>2704</v>
      </c>
      <c r="E2049" s="101" t="s">
        <v>2786</v>
      </c>
      <c r="F2049" s="107"/>
      <c r="G2049" s="107"/>
      <c r="H2049" s="107"/>
      <c r="I2049" s="107"/>
      <c r="J2049" s="107"/>
      <c r="K2049" s="107"/>
      <c r="L2049" s="107"/>
      <c r="M2049" s="107"/>
      <c r="N2049" s="107"/>
      <c r="O2049" s="107"/>
      <c r="P2049" s="107"/>
      <c r="Q2049" s="107"/>
      <c r="R2049" s="107"/>
      <c r="S2049" s="107"/>
      <c r="T2049" s="107"/>
      <c r="U2049" s="107"/>
      <c r="V2049" s="107"/>
      <c r="W2049" s="107"/>
      <c r="X2049" s="107"/>
      <c r="Y2049" s="107"/>
      <c r="Z2049" s="107"/>
      <c r="AA2049" s="107"/>
      <c r="AB2049" s="107"/>
      <c r="AC2049" s="107"/>
      <c r="AD2049" s="107"/>
      <c r="AE2049" s="107"/>
      <c r="AF2049" s="107"/>
      <c r="AG2049" s="107"/>
      <c r="AH2049" s="107"/>
      <c r="AI2049" s="107"/>
      <c r="AJ2049" s="107"/>
      <c r="AK2049" s="107"/>
      <c r="AL2049" s="107"/>
      <c r="AM2049" s="107"/>
      <c r="AN2049" s="107"/>
      <c r="AO2049" s="107"/>
      <c r="AP2049" s="107"/>
      <c r="AQ2049" s="107"/>
      <c r="AR2049" s="107"/>
      <c r="AS2049" s="107"/>
      <c r="AT2049" s="107"/>
      <c r="AU2049" s="107"/>
      <c r="AV2049" s="107"/>
      <c r="AW2049" s="107"/>
      <c r="AX2049" s="107"/>
      <c r="AY2049" s="107"/>
      <c r="AZ2049" s="107"/>
      <c r="BA2049" s="107"/>
      <c r="BB2049" s="107"/>
      <c r="BC2049" s="107"/>
      <c r="BD2049" s="108"/>
      <c r="BE2049" s="107"/>
      <c r="BF2049" s="107"/>
      <c r="BG2049" s="107"/>
      <c r="BH2049" s="107"/>
      <c r="BI2049" s="108"/>
      <c r="BJ2049" s="107"/>
      <c r="BK2049" s="107"/>
      <c r="BL2049" s="107"/>
      <c r="BM2049" s="107"/>
      <c r="BN2049" s="107"/>
      <c r="BO2049" s="107"/>
      <c r="BP2049" s="107"/>
      <c r="BQ2049" s="107"/>
      <c r="BR2049" s="107"/>
      <c r="BS2049" s="107"/>
      <c r="BT2049" s="107"/>
      <c r="BU2049" s="107"/>
      <c r="BV2049" s="107"/>
      <c r="BW2049" s="107"/>
      <c r="BX2049" s="107"/>
      <c r="BY2049" s="107"/>
      <c r="BZ2049" s="107"/>
      <c r="CA2049" s="107"/>
      <c r="CB2049" s="107"/>
      <c r="CC2049" s="107"/>
      <c r="CD2049" s="107"/>
      <c r="CE2049" s="107"/>
      <c r="CF2049" s="107"/>
      <c r="CG2049" s="107"/>
      <c r="CH2049" s="107"/>
      <c r="CI2049" s="107"/>
      <c r="CJ2049" s="107"/>
      <c r="CK2049" s="107"/>
      <c r="CL2049" s="107"/>
      <c r="CM2049" s="107"/>
      <c r="CN2049" s="107"/>
      <c r="CO2049" s="107"/>
      <c r="CP2049" s="107"/>
      <c r="CQ2049" s="107"/>
      <c r="CR2049" s="107"/>
      <c r="CS2049" s="107"/>
      <c r="CT2049" s="107"/>
      <c r="CU2049" s="107"/>
      <c r="CV2049" s="107"/>
      <c r="CW2049" s="107"/>
      <c r="CX2049" s="107"/>
      <c r="CY2049" s="107"/>
      <c r="CZ2049" s="107"/>
      <c r="DA2049" s="107"/>
      <c r="DB2049" s="118">
        <f t="shared" si="156"/>
        <v>2.6604339940000004</v>
      </c>
      <c r="DC2049" s="118">
        <f t="shared" ref="DC2049:DX2049" si="162">DC2043*0.000086</f>
        <v>3.2448777820000005</v>
      </c>
      <c r="DD2049" s="118">
        <f t="shared" si="162"/>
        <v>4.5075612580000008</v>
      </c>
      <c r="DE2049" s="118">
        <f t="shared" si="162"/>
        <v>5.4507493159999996</v>
      </c>
      <c r="DF2049" s="118">
        <f t="shared" si="162"/>
        <v>7.2305739260000008</v>
      </c>
      <c r="DG2049" s="118">
        <f t="shared" si="162"/>
        <v>8.8747603680000005</v>
      </c>
      <c r="DH2049" s="118">
        <f t="shared" si="162"/>
        <v>11.13432282</v>
      </c>
      <c r="DI2049" s="118">
        <f t="shared" si="162"/>
        <v>14.519061456000001</v>
      </c>
      <c r="DJ2049" s="118">
        <f t="shared" si="162"/>
        <v>18.646159917999999</v>
      </c>
      <c r="DK2049" s="118">
        <f t="shared" si="162"/>
        <v>23.387676264</v>
      </c>
      <c r="DL2049" s="118">
        <f t="shared" si="162"/>
        <v>29.476463192000004</v>
      </c>
      <c r="DM2049" s="118">
        <f t="shared" si="162"/>
        <v>37.298168781999998</v>
      </c>
      <c r="DN2049" s="118">
        <f t="shared" si="162"/>
        <v>45.237427944000004</v>
      </c>
      <c r="DO2049" s="118">
        <f t="shared" si="162"/>
        <v>54.721129544000007</v>
      </c>
      <c r="DP2049" s="118">
        <f t="shared" si="162"/>
        <v>61.223473014000007</v>
      </c>
      <c r="DQ2049" s="118">
        <f t="shared" si="162"/>
        <v>71.179532280000004</v>
      </c>
      <c r="DR2049" s="118">
        <f t="shared" si="162"/>
        <v>81.933921978000001</v>
      </c>
      <c r="DS2049" s="118">
        <f t="shared" si="162"/>
        <v>97.311719750000009</v>
      </c>
      <c r="DT2049" s="118">
        <f t="shared" si="162"/>
        <v>108.25268300800001</v>
      </c>
      <c r="DU2049" s="118">
        <f t="shared" si="162"/>
        <v>121.470187182</v>
      </c>
      <c r="DV2049" s="118">
        <f t="shared" si="162"/>
        <v>136.58352497800001</v>
      </c>
      <c r="DW2049" s="118">
        <f t="shared" si="162"/>
        <v>158.26032076800001</v>
      </c>
      <c r="DX2049" s="118">
        <f t="shared" si="162"/>
        <v>180.44266274200001</v>
      </c>
      <c r="DY2049" s="107"/>
      <c r="DZ2049" s="107"/>
      <c r="EA2049" s="107"/>
      <c r="EB2049" s="107"/>
      <c r="EC2049" s="107"/>
      <c r="ED2049" s="107"/>
      <c r="EE2049" s="107"/>
      <c r="EF2049" s="107"/>
      <c r="EG2049" s="107"/>
      <c r="EH2049" s="107"/>
      <c r="EI2049" s="107"/>
      <c r="EJ2049" s="107"/>
      <c r="EK2049" s="107"/>
      <c r="EL2049" s="107"/>
      <c r="EM2049" s="107"/>
      <c r="EN2049" s="107"/>
      <c r="EO2049" s="107"/>
      <c r="EP2049" s="107"/>
      <c r="EQ2049" s="107"/>
      <c r="ER2049" s="107"/>
      <c r="ES2049" s="107"/>
      <c r="ET2049" s="107"/>
      <c r="EU2049" s="107"/>
      <c r="EV2049" s="107"/>
      <c r="EW2049" s="107"/>
      <c r="EX2049" s="107"/>
      <c r="EY2049" s="107"/>
      <c r="EZ2049" s="107"/>
      <c r="FA2049" s="107"/>
      <c r="FB2049" s="107"/>
      <c r="FC2049" s="107"/>
      <c r="FD2049" s="107"/>
      <c r="FE2049" s="107"/>
      <c r="FF2049" s="107"/>
      <c r="FG2049" s="107"/>
      <c r="FH2049" s="107"/>
      <c r="FI2049" s="107"/>
      <c r="FJ2049" s="107"/>
      <c r="FK2049" s="107"/>
      <c r="FL2049" s="107"/>
      <c r="FM2049" s="107"/>
      <c r="FN2049" s="107"/>
      <c r="FO2049" s="107"/>
      <c r="FP2049" s="107"/>
      <c r="FQ2049" s="107"/>
      <c r="FR2049" s="107"/>
      <c r="FS2049" s="107"/>
      <c r="FT2049" s="107"/>
      <c r="FU2049" s="107"/>
      <c r="FV2049" s="107"/>
      <c r="FW2049" s="107"/>
      <c r="FX2049" s="107"/>
      <c r="FY2049" s="107"/>
      <c r="FZ2049" s="107"/>
      <c r="GA2049" s="107"/>
      <c r="GB2049" s="107"/>
      <c r="GC2049" s="107"/>
      <c r="GD2049" s="107"/>
      <c r="GE2049" s="107"/>
      <c r="GF2049" s="107"/>
      <c r="GG2049" s="107"/>
      <c r="GH2049" s="107"/>
      <c r="GI2049" s="107"/>
      <c r="GJ2049" s="107"/>
      <c r="GK2049" s="107"/>
      <c r="GL2049" s="107"/>
      <c r="GM2049" s="107"/>
      <c r="GN2049" s="107"/>
      <c r="GO2049" s="107"/>
      <c r="GP2049" s="107"/>
      <c r="GQ2049" s="107"/>
      <c r="GR2049" s="107"/>
      <c r="GS2049" s="107"/>
      <c r="GT2049" s="107"/>
      <c r="GU2049" s="107"/>
      <c r="GV2049" s="107"/>
      <c r="GW2049" s="107"/>
      <c r="GX2049" s="107"/>
    </row>
    <row r="2050" spans="1:206" hidden="1">
      <c r="A2050" s="101" t="s">
        <v>2774</v>
      </c>
      <c r="B2050" s="96" t="s">
        <v>2730</v>
      </c>
      <c r="C2050" s="35" t="s">
        <v>714</v>
      </c>
      <c r="D2050" s="95" t="s">
        <v>2704</v>
      </c>
      <c r="E2050" s="101" t="s">
        <v>2787</v>
      </c>
      <c r="F2050" s="107"/>
      <c r="G2050" s="107"/>
      <c r="H2050" s="107"/>
      <c r="I2050" s="107"/>
      <c r="J2050" s="107"/>
      <c r="K2050" s="107"/>
      <c r="L2050" s="107"/>
      <c r="M2050" s="107"/>
      <c r="N2050" s="107"/>
      <c r="O2050" s="107"/>
      <c r="P2050" s="107"/>
      <c r="Q2050" s="107"/>
      <c r="R2050" s="107"/>
      <c r="S2050" s="107"/>
      <c r="T2050" s="107"/>
      <c r="U2050" s="107"/>
      <c r="V2050" s="107"/>
      <c r="W2050" s="107"/>
      <c r="X2050" s="107"/>
      <c r="Y2050" s="107"/>
      <c r="Z2050" s="107"/>
      <c r="AA2050" s="107"/>
      <c r="AB2050" s="107"/>
      <c r="AC2050" s="107"/>
      <c r="AD2050" s="107"/>
      <c r="AE2050" s="107"/>
      <c r="AF2050" s="107"/>
      <c r="AG2050" s="107"/>
      <c r="AH2050" s="107"/>
      <c r="AI2050" s="107"/>
      <c r="AJ2050" s="107"/>
      <c r="AK2050" s="107"/>
      <c r="AL2050" s="107"/>
      <c r="AM2050" s="107"/>
      <c r="AN2050" s="107"/>
      <c r="AO2050" s="107"/>
      <c r="AP2050" s="107"/>
      <c r="AQ2050" s="107"/>
      <c r="AR2050" s="107"/>
      <c r="AS2050" s="107"/>
      <c r="AT2050" s="107"/>
      <c r="AU2050" s="107"/>
      <c r="AV2050" s="107"/>
      <c r="AW2050" s="107"/>
      <c r="AX2050" s="107"/>
      <c r="AY2050" s="107"/>
      <c r="AZ2050" s="107"/>
      <c r="BA2050" s="107"/>
      <c r="BB2050" s="107"/>
      <c r="BC2050" s="107"/>
      <c r="BD2050" s="108"/>
      <c r="BE2050" s="107"/>
      <c r="BF2050" s="107"/>
      <c r="BG2050" s="107"/>
      <c r="BH2050" s="107"/>
      <c r="BI2050" s="108"/>
      <c r="BJ2050" s="107"/>
      <c r="BK2050" s="107"/>
      <c r="BL2050" s="107"/>
      <c r="BM2050" s="107"/>
      <c r="BN2050" s="107"/>
      <c r="BO2050" s="107"/>
      <c r="BP2050" s="107"/>
      <c r="BQ2050" s="107"/>
      <c r="BR2050" s="107"/>
      <c r="BS2050" s="107"/>
      <c r="BT2050" s="107"/>
      <c r="BU2050" s="107"/>
      <c r="BV2050" s="107"/>
      <c r="BW2050" s="107"/>
      <c r="BX2050" s="107"/>
      <c r="BY2050" s="107"/>
      <c r="BZ2050" s="107"/>
      <c r="CA2050" s="107"/>
      <c r="CB2050" s="107"/>
      <c r="CC2050" s="107"/>
      <c r="CD2050" s="107"/>
      <c r="CE2050" s="107"/>
      <c r="CF2050" s="107"/>
      <c r="CG2050" s="107"/>
      <c r="CH2050" s="107"/>
      <c r="CI2050" s="107"/>
      <c r="CJ2050" s="107"/>
      <c r="CK2050" s="107"/>
      <c r="CL2050" s="107"/>
      <c r="CM2050" s="107"/>
      <c r="CN2050" s="107"/>
      <c r="CO2050" s="107"/>
      <c r="CP2050" s="107"/>
      <c r="CQ2050" s="107"/>
      <c r="CR2050" s="107"/>
      <c r="CS2050" s="107"/>
      <c r="CT2050" s="107"/>
      <c r="CU2050" s="107"/>
      <c r="CV2050" s="107"/>
      <c r="CW2050" s="107"/>
      <c r="CX2050" s="107"/>
      <c r="CY2050" s="107"/>
      <c r="CZ2050" s="107"/>
      <c r="DA2050" s="107"/>
      <c r="DB2050" s="118">
        <f t="shared" ref="DB2050:DX2050" si="163">DB2044</f>
        <v>1.5918083999999999E-2</v>
      </c>
      <c r="DC2050" s="118">
        <f t="shared" si="163"/>
        <v>3.6571414000000003E-2</v>
      </c>
      <c r="DD2050" s="118">
        <f t="shared" si="163"/>
        <v>3.9143931999999999E-2</v>
      </c>
      <c r="DE2050" s="118">
        <f t="shared" si="163"/>
        <v>4.0279045999999999E-2</v>
      </c>
      <c r="DF2050" s="118">
        <f t="shared" si="163"/>
        <v>5.4956924000000004E-2</v>
      </c>
      <c r="DG2050" s="118">
        <f t="shared" si="163"/>
        <v>6.9133164000000011E-2</v>
      </c>
      <c r="DH2050" s="118">
        <f t="shared" si="163"/>
        <v>6.9256316000000012E-2</v>
      </c>
      <c r="DI2050" s="118">
        <f t="shared" si="163"/>
        <v>8.4183164000000005E-2</v>
      </c>
      <c r="DJ2050" s="118">
        <f t="shared" si="163"/>
        <v>0.10367592400000002</v>
      </c>
      <c r="DK2050" s="118">
        <f t="shared" si="163"/>
        <v>0.126088642</v>
      </c>
      <c r="DL2050" s="118">
        <f t="shared" si="163"/>
        <v>0.17143154000000002</v>
      </c>
      <c r="DM2050" s="118">
        <f t="shared" si="163"/>
        <v>0.20589982400000004</v>
      </c>
      <c r="DN2050" s="118">
        <f t="shared" si="163"/>
        <v>0.241703688</v>
      </c>
      <c r="DO2050" s="118">
        <f t="shared" si="163"/>
        <v>0.299521488</v>
      </c>
      <c r="DP2050" s="118">
        <f t="shared" si="163"/>
        <v>0.38353712400000006</v>
      </c>
      <c r="DQ2050" s="118">
        <f t="shared" si="163"/>
        <v>0.46777257600000005</v>
      </c>
      <c r="DR2050" s="118">
        <f t="shared" si="163"/>
        <v>0.60078550799999997</v>
      </c>
      <c r="DS2050" s="118">
        <f t="shared" si="163"/>
        <v>0.61375232999999996</v>
      </c>
      <c r="DT2050" s="118">
        <f t="shared" si="163"/>
        <v>0.67347047199999999</v>
      </c>
      <c r="DU2050" s="118">
        <f t="shared" si="163"/>
        <v>0.835364526</v>
      </c>
      <c r="DV2050" s="118">
        <f t="shared" si="163"/>
        <v>0.92248734200000004</v>
      </c>
      <c r="DW2050" s="118">
        <f t="shared" si="163"/>
        <v>1.0949077100000002</v>
      </c>
      <c r="DX2050" s="118">
        <f t="shared" si="163"/>
        <v>1.1172731280000001</v>
      </c>
      <c r="DY2050" s="107"/>
      <c r="DZ2050" s="107"/>
      <c r="EA2050" s="107"/>
      <c r="EB2050" s="107"/>
      <c r="EC2050" s="107"/>
      <c r="ED2050" s="107"/>
      <c r="EE2050" s="107"/>
      <c r="EF2050" s="107"/>
      <c r="EG2050" s="107"/>
      <c r="EH2050" s="107"/>
      <c r="EI2050" s="107"/>
      <c r="EJ2050" s="107"/>
      <c r="EK2050" s="107"/>
      <c r="EL2050" s="107"/>
      <c r="EM2050" s="107"/>
      <c r="EN2050" s="107"/>
      <c r="EO2050" s="107"/>
      <c r="EP2050" s="107"/>
      <c r="EQ2050" s="107"/>
      <c r="ER2050" s="107"/>
      <c r="ES2050" s="107"/>
      <c r="ET2050" s="107"/>
      <c r="EU2050" s="107"/>
      <c r="EV2050" s="107"/>
      <c r="EW2050" s="107"/>
      <c r="EX2050" s="107"/>
      <c r="EY2050" s="107"/>
      <c r="EZ2050" s="107"/>
      <c r="FA2050" s="107"/>
      <c r="FB2050" s="107"/>
      <c r="FC2050" s="107"/>
      <c r="FD2050" s="107"/>
      <c r="FE2050" s="107"/>
      <c r="FF2050" s="107"/>
      <c r="FG2050" s="107"/>
      <c r="FH2050" s="107"/>
      <c r="FI2050" s="107"/>
      <c r="FJ2050" s="107"/>
      <c r="FK2050" s="107"/>
      <c r="FL2050" s="107"/>
      <c r="FM2050" s="107"/>
      <c r="FN2050" s="107"/>
      <c r="FO2050" s="107"/>
      <c r="FP2050" s="107"/>
      <c r="FQ2050" s="107"/>
      <c r="FR2050" s="107"/>
      <c r="FS2050" s="107"/>
      <c r="FT2050" s="107"/>
      <c r="FU2050" s="107"/>
      <c r="FV2050" s="107"/>
      <c r="FW2050" s="107"/>
      <c r="FX2050" s="107"/>
      <c r="FY2050" s="107"/>
      <c r="FZ2050" s="107"/>
      <c r="GA2050" s="107"/>
      <c r="GB2050" s="107"/>
      <c r="GC2050" s="107"/>
      <c r="GD2050" s="107"/>
      <c r="GE2050" s="107"/>
      <c r="GF2050" s="107"/>
      <c r="GG2050" s="107"/>
      <c r="GH2050" s="107"/>
      <c r="GI2050" s="107"/>
      <c r="GJ2050" s="107"/>
      <c r="GK2050" s="107"/>
      <c r="GL2050" s="107"/>
      <c r="GM2050" s="107"/>
      <c r="GN2050" s="107"/>
      <c r="GO2050" s="107"/>
      <c r="GP2050" s="107"/>
      <c r="GQ2050" s="107"/>
      <c r="GR2050" s="107"/>
      <c r="GS2050" s="107"/>
      <c r="GT2050" s="107"/>
      <c r="GU2050" s="107"/>
      <c r="GV2050" s="107"/>
      <c r="GW2050" s="107"/>
      <c r="GX2050" s="107"/>
    </row>
    <row r="2051" spans="1:206" hidden="1">
      <c r="A2051" s="101" t="s">
        <v>2774</v>
      </c>
      <c r="B2051" s="96" t="s">
        <v>2730</v>
      </c>
      <c r="C2051" s="35" t="s">
        <v>714</v>
      </c>
      <c r="D2051" s="95" t="s">
        <v>2704</v>
      </c>
      <c r="E2051" s="101" t="s">
        <v>2788</v>
      </c>
      <c r="F2051" s="107"/>
      <c r="G2051" s="107"/>
      <c r="H2051" s="107"/>
      <c r="I2051" s="107"/>
      <c r="J2051" s="107"/>
      <c r="K2051" s="107"/>
      <c r="L2051" s="107"/>
      <c r="M2051" s="107"/>
      <c r="N2051" s="107"/>
      <c r="O2051" s="107"/>
      <c r="P2051" s="107"/>
      <c r="Q2051" s="107"/>
      <c r="R2051" s="107"/>
      <c r="S2051" s="107"/>
      <c r="T2051" s="107"/>
      <c r="U2051" s="107"/>
      <c r="V2051" s="107"/>
      <c r="W2051" s="107"/>
      <c r="X2051" s="107"/>
      <c r="Y2051" s="107"/>
      <c r="Z2051" s="107"/>
      <c r="AA2051" s="107"/>
      <c r="AB2051" s="107"/>
      <c r="AC2051" s="107"/>
      <c r="AD2051" s="107"/>
      <c r="AE2051" s="107"/>
      <c r="AF2051" s="107"/>
      <c r="AG2051" s="107"/>
      <c r="AH2051" s="107"/>
      <c r="AI2051" s="107"/>
      <c r="AJ2051" s="107"/>
      <c r="AK2051" s="107"/>
      <c r="AL2051" s="107"/>
      <c r="AM2051" s="107"/>
      <c r="AN2051" s="107"/>
      <c r="AO2051" s="107"/>
      <c r="AP2051" s="107"/>
      <c r="AQ2051" s="107"/>
      <c r="AR2051" s="107"/>
      <c r="AS2051" s="107"/>
      <c r="AT2051" s="107"/>
      <c r="AU2051" s="107"/>
      <c r="AV2051" s="107"/>
      <c r="AW2051" s="107"/>
      <c r="AX2051" s="107"/>
      <c r="AY2051" s="107"/>
      <c r="AZ2051" s="107"/>
      <c r="BA2051" s="107"/>
      <c r="BB2051" s="107"/>
      <c r="BC2051" s="107"/>
      <c r="BD2051" s="108"/>
      <c r="BE2051" s="107"/>
      <c r="BF2051" s="107"/>
      <c r="BG2051" s="107"/>
      <c r="BH2051" s="107"/>
      <c r="BI2051" s="108"/>
      <c r="BJ2051" s="107"/>
      <c r="BK2051" s="107"/>
      <c r="BL2051" s="107"/>
      <c r="BM2051" s="107"/>
      <c r="BN2051" s="107"/>
      <c r="BO2051" s="107"/>
      <c r="BP2051" s="107"/>
      <c r="BQ2051" s="107"/>
      <c r="BR2051" s="107"/>
      <c r="BS2051" s="107"/>
      <c r="BT2051" s="107"/>
      <c r="BU2051" s="107"/>
      <c r="BV2051" s="107"/>
      <c r="BW2051" s="107"/>
      <c r="BX2051" s="107"/>
      <c r="BY2051" s="107"/>
      <c r="BZ2051" s="107"/>
      <c r="CA2051" s="107"/>
      <c r="CB2051" s="107"/>
      <c r="CC2051" s="107"/>
      <c r="CD2051" s="107"/>
      <c r="CE2051" s="107"/>
      <c r="CF2051" s="107"/>
      <c r="CG2051" s="107"/>
      <c r="CH2051" s="107"/>
      <c r="CI2051" s="107"/>
      <c r="CJ2051" s="107"/>
      <c r="CK2051" s="107"/>
      <c r="CL2051" s="107"/>
      <c r="CM2051" s="107"/>
      <c r="CN2051" s="107"/>
      <c r="CO2051" s="107"/>
      <c r="CP2051" s="107"/>
      <c r="CQ2051" s="107"/>
      <c r="CR2051" s="107"/>
      <c r="CS2051" s="107"/>
      <c r="CT2051" s="107"/>
      <c r="CU2051" s="107"/>
      <c r="CV2051" s="107"/>
      <c r="CW2051" s="107"/>
      <c r="CX2051" s="107"/>
      <c r="CY2051" s="107"/>
      <c r="CZ2051" s="107"/>
      <c r="DA2051" s="107"/>
      <c r="DB2051" s="118">
        <f t="shared" ref="DB2051:DX2051" si="164">DB2045</f>
        <v>0.18377460400000004</v>
      </c>
      <c r="DC2051" s="118">
        <f t="shared" si="164"/>
        <v>0.22919662200000002</v>
      </c>
      <c r="DD2051" s="118">
        <f t="shared" si="164"/>
        <v>0.31043506000000004</v>
      </c>
      <c r="DE2051" s="118">
        <f t="shared" si="164"/>
        <v>0.39271874200000007</v>
      </c>
      <c r="DF2051" s="118">
        <f t="shared" si="164"/>
        <v>0.58040101399999999</v>
      </c>
      <c r="DG2051" s="118">
        <f t="shared" si="164"/>
        <v>0.79880283000000007</v>
      </c>
      <c r="DH2051" s="118">
        <f t="shared" si="164"/>
        <v>1.089502266</v>
      </c>
      <c r="DI2051" s="118">
        <f t="shared" si="164"/>
        <v>1.6411428160000001</v>
      </c>
      <c r="DJ2051" s="118">
        <f t="shared" si="164"/>
        <v>2.4411528279999999</v>
      </c>
      <c r="DK2051" s="118">
        <f t="shared" si="164"/>
        <v>3.9928658780000004</v>
      </c>
      <c r="DL2051" s="118">
        <f t="shared" si="164"/>
        <v>6.3999922040000001</v>
      </c>
      <c r="DM2051" s="118">
        <f t="shared" si="164"/>
        <v>8.9058855739999991</v>
      </c>
      <c r="DN2051" s="118">
        <f t="shared" si="164"/>
        <v>12.037773632</v>
      </c>
      <c r="DO2051" s="118">
        <f t="shared" si="164"/>
        <v>15.468182998</v>
      </c>
      <c r="DP2051" s="118">
        <f t="shared" si="164"/>
        <v>17.688721144000002</v>
      </c>
      <c r="DQ2051" s="118">
        <f t="shared" si="164"/>
        <v>20.743277572</v>
      </c>
      <c r="DR2051" s="118">
        <f t="shared" si="164"/>
        <v>26.481583711999999</v>
      </c>
      <c r="DS2051" s="118">
        <f t="shared" si="164"/>
        <v>33.294537166000005</v>
      </c>
      <c r="DT2051" s="118">
        <f t="shared" si="164"/>
        <v>39.717963423999997</v>
      </c>
      <c r="DU2051" s="118">
        <f t="shared" si="164"/>
        <v>44.28690357</v>
      </c>
      <c r="DV2051" s="118">
        <f t="shared" si="164"/>
        <v>50.050233302000009</v>
      </c>
      <c r="DW2051" s="118">
        <f t="shared" si="164"/>
        <v>67.249302782000001</v>
      </c>
      <c r="DX2051" s="118">
        <f t="shared" si="164"/>
        <v>78.301897222000008</v>
      </c>
      <c r="DY2051" s="107"/>
      <c r="DZ2051" s="107"/>
      <c r="EA2051" s="107"/>
      <c r="EB2051" s="107"/>
      <c r="EC2051" s="107"/>
      <c r="ED2051" s="107"/>
      <c r="EE2051" s="107"/>
      <c r="EF2051" s="107"/>
      <c r="EG2051" s="107"/>
      <c r="EH2051" s="107"/>
      <c r="EI2051" s="107"/>
      <c r="EJ2051" s="107"/>
      <c r="EK2051" s="107"/>
      <c r="EL2051" s="107"/>
      <c r="EM2051" s="107"/>
      <c r="EN2051" s="107"/>
      <c r="EO2051" s="107"/>
      <c r="EP2051" s="107"/>
      <c r="EQ2051" s="107"/>
      <c r="ER2051" s="107"/>
      <c r="ES2051" s="107"/>
      <c r="ET2051" s="107"/>
      <c r="EU2051" s="107"/>
      <c r="EV2051" s="107"/>
      <c r="EW2051" s="107"/>
      <c r="EX2051" s="107"/>
      <c r="EY2051" s="107"/>
      <c r="EZ2051" s="107"/>
      <c r="FA2051" s="107"/>
      <c r="FB2051" s="107"/>
      <c r="FC2051" s="107"/>
      <c r="FD2051" s="107"/>
      <c r="FE2051" s="107"/>
      <c r="FF2051" s="107"/>
      <c r="FG2051" s="107"/>
      <c r="FH2051" s="107"/>
      <c r="FI2051" s="107"/>
      <c r="FJ2051" s="107"/>
      <c r="FK2051" s="107"/>
      <c r="FL2051" s="107"/>
      <c r="FM2051" s="107"/>
      <c r="FN2051" s="107"/>
      <c r="FO2051" s="107"/>
      <c r="FP2051" s="107"/>
      <c r="FQ2051" s="107"/>
      <c r="FR2051" s="107"/>
      <c r="FS2051" s="107"/>
      <c r="FT2051" s="107"/>
      <c r="FU2051" s="107"/>
      <c r="FV2051" s="107"/>
      <c r="FW2051" s="107"/>
      <c r="FX2051" s="107"/>
      <c r="FY2051" s="107"/>
      <c r="FZ2051" s="107"/>
      <c r="GA2051" s="107"/>
      <c r="GB2051" s="107"/>
      <c r="GC2051" s="107"/>
      <c r="GD2051" s="107"/>
      <c r="GE2051" s="107"/>
      <c r="GF2051" s="107"/>
      <c r="GG2051" s="107"/>
      <c r="GH2051" s="107"/>
      <c r="GI2051" s="107"/>
      <c r="GJ2051" s="107"/>
      <c r="GK2051" s="107"/>
      <c r="GL2051" s="107"/>
      <c r="GM2051" s="107"/>
      <c r="GN2051" s="107"/>
      <c r="GO2051" s="107"/>
      <c r="GP2051" s="107"/>
      <c r="GQ2051" s="107"/>
      <c r="GR2051" s="107"/>
      <c r="GS2051" s="107"/>
      <c r="GT2051" s="107"/>
      <c r="GU2051" s="107"/>
      <c r="GV2051" s="107"/>
      <c r="GW2051" s="107"/>
      <c r="GX2051" s="107"/>
    </row>
    <row r="2052" spans="1:206" hidden="1">
      <c r="A2052" s="101" t="s">
        <v>2774</v>
      </c>
      <c r="B2052" s="96" t="s">
        <v>2730</v>
      </c>
      <c r="C2052" s="35" t="s">
        <v>714</v>
      </c>
      <c r="D2052" s="95" t="s">
        <v>2704</v>
      </c>
      <c r="E2052" s="101" t="s">
        <v>2789</v>
      </c>
      <c r="F2052" s="107"/>
      <c r="G2052" s="107"/>
      <c r="H2052" s="107"/>
      <c r="I2052" s="107"/>
      <c r="J2052" s="107"/>
      <c r="K2052" s="107"/>
      <c r="L2052" s="107"/>
      <c r="M2052" s="107"/>
      <c r="N2052" s="107"/>
      <c r="O2052" s="107"/>
      <c r="P2052" s="107"/>
      <c r="Q2052" s="107"/>
      <c r="R2052" s="107"/>
      <c r="S2052" s="107"/>
      <c r="T2052" s="107"/>
      <c r="U2052" s="107"/>
      <c r="V2052" s="107"/>
      <c r="W2052" s="107"/>
      <c r="X2052" s="107"/>
      <c r="Y2052" s="107"/>
      <c r="Z2052" s="107"/>
      <c r="AA2052" s="107"/>
      <c r="AB2052" s="107"/>
      <c r="AC2052" s="107"/>
      <c r="AD2052" s="107"/>
      <c r="AE2052" s="107"/>
      <c r="AF2052" s="107"/>
      <c r="AG2052" s="107"/>
      <c r="AH2052" s="107"/>
      <c r="AI2052" s="107"/>
      <c r="AJ2052" s="107"/>
      <c r="AK2052" s="107"/>
      <c r="AL2052" s="107"/>
      <c r="AM2052" s="107"/>
      <c r="AN2052" s="107"/>
      <c r="AO2052" s="107"/>
      <c r="AP2052" s="107"/>
      <c r="AQ2052" s="107"/>
      <c r="AR2052" s="107"/>
      <c r="AS2052" s="107"/>
      <c r="AT2052" s="107"/>
      <c r="AU2052" s="107"/>
      <c r="AV2052" s="107"/>
      <c r="AW2052" s="107"/>
      <c r="AX2052" s="107"/>
      <c r="AY2052" s="107"/>
      <c r="AZ2052" s="107"/>
      <c r="BA2052" s="107"/>
      <c r="BB2052" s="107"/>
      <c r="BC2052" s="107"/>
      <c r="BD2052" s="108"/>
      <c r="BE2052" s="107"/>
      <c r="BF2052" s="107"/>
      <c r="BG2052" s="107"/>
      <c r="BH2052" s="107"/>
      <c r="BI2052" s="108"/>
      <c r="BJ2052" s="107"/>
      <c r="BK2052" s="107"/>
      <c r="BL2052" s="107"/>
      <c r="BM2052" s="107"/>
      <c r="BN2052" s="107"/>
      <c r="BO2052" s="107"/>
      <c r="BP2052" s="107"/>
      <c r="BQ2052" s="107"/>
      <c r="BR2052" s="107"/>
      <c r="BS2052" s="107"/>
      <c r="BT2052" s="107"/>
      <c r="BU2052" s="107"/>
      <c r="BV2052" s="107"/>
      <c r="BW2052" s="107"/>
      <c r="BX2052" s="107"/>
      <c r="BY2052" s="107"/>
      <c r="BZ2052" s="107"/>
      <c r="CA2052" s="107"/>
      <c r="CB2052" s="107"/>
      <c r="CC2052" s="107"/>
      <c r="CD2052" s="107"/>
      <c r="CE2052" s="107"/>
      <c r="CF2052" s="107"/>
      <c r="CG2052" s="107"/>
      <c r="CH2052" s="107"/>
      <c r="CI2052" s="107"/>
      <c r="CJ2052" s="107"/>
      <c r="CK2052" s="107"/>
      <c r="CL2052" s="107"/>
      <c r="CM2052" s="107"/>
      <c r="CN2052" s="107"/>
      <c r="CO2052" s="107"/>
      <c r="CP2052" s="107"/>
      <c r="CQ2052" s="107"/>
      <c r="CR2052" s="107"/>
      <c r="CS2052" s="107"/>
      <c r="CT2052" s="107"/>
      <c r="CU2052" s="107"/>
      <c r="CV2052" s="107"/>
      <c r="CW2052" s="107"/>
      <c r="CX2052" s="107"/>
      <c r="CY2052" s="107"/>
      <c r="CZ2052" s="107"/>
      <c r="DA2052" s="107"/>
      <c r="DB2052" s="118">
        <f t="shared" ref="DB2052:DX2052" si="165">DB2046</f>
        <v>1.659972E-3</v>
      </c>
      <c r="DC2052" s="118">
        <f t="shared" si="165"/>
        <v>3.3052380000000003E-3</v>
      </c>
      <c r="DD2052" s="118">
        <f t="shared" si="165"/>
        <v>9.0773E-3</v>
      </c>
      <c r="DE2052" s="118">
        <f t="shared" si="165"/>
        <v>1.9841232E-2</v>
      </c>
      <c r="DF2052" s="118">
        <f t="shared" si="165"/>
        <v>2.2895521999999998E-2</v>
      </c>
      <c r="DG2052" s="118">
        <f t="shared" si="165"/>
        <v>2.8922917999999999E-2</v>
      </c>
      <c r="DH2052" s="118">
        <f t="shared" si="165"/>
        <v>4.9393326000000001E-2</v>
      </c>
      <c r="DI2052" s="118">
        <f t="shared" si="165"/>
        <v>9.9325700000000003E-2</v>
      </c>
      <c r="DJ2052" s="118">
        <f t="shared" si="165"/>
        <v>0.15798225799999999</v>
      </c>
      <c r="DK2052" s="118">
        <f t="shared" si="165"/>
        <v>0.21161512600000001</v>
      </c>
      <c r="DL2052" s="118">
        <f t="shared" si="165"/>
        <v>0.36816221600000004</v>
      </c>
      <c r="DM2052" s="118">
        <f t="shared" si="165"/>
        <v>0.66207435400000003</v>
      </c>
      <c r="DN2052" s="118">
        <f t="shared" si="165"/>
        <v>0.99074081200000008</v>
      </c>
      <c r="DO2052" s="118">
        <f t="shared" si="165"/>
        <v>1.3358890839999999</v>
      </c>
      <c r="DP2052" s="118">
        <f t="shared" si="165"/>
        <v>1.7139957380000002</v>
      </c>
      <c r="DQ2052" s="118">
        <f t="shared" si="165"/>
        <v>2.1148548960000002</v>
      </c>
      <c r="DR2052" s="118">
        <f t="shared" si="165"/>
        <v>2.243693216</v>
      </c>
      <c r="DS2052" s="118">
        <f t="shared" si="165"/>
        <v>2.6705686640000001</v>
      </c>
      <c r="DT2052" s="118">
        <f t="shared" si="165"/>
        <v>2.3520738560000001</v>
      </c>
      <c r="DU2052" s="118">
        <f t="shared" si="165"/>
        <v>2.8439181759999999</v>
      </c>
      <c r="DV2052" s="118">
        <f t="shared" si="165"/>
        <v>3.166939422</v>
      </c>
      <c r="DW2052" s="118">
        <f t="shared" si="165"/>
        <v>3.3609256660000004</v>
      </c>
      <c r="DX2052" s="118">
        <f t="shared" si="165"/>
        <v>3.9197397340000002</v>
      </c>
      <c r="DY2052" s="107"/>
      <c r="DZ2052" s="107"/>
      <c r="EA2052" s="107"/>
      <c r="EB2052" s="107"/>
      <c r="EC2052" s="107"/>
      <c r="ED2052" s="107"/>
      <c r="EE2052" s="107"/>
      <c r="EF2052" s="107"/>
      <c r="EG2052" s="107"/>
      <c r="EH2052" s="107"/>
      <c r="EI2052" s="107"/>
      <c r="EJ2052" s="107"/>
      <c r="EK2052" s="107"/>
      <c r="EL2052" s="107"/>
      <c r="EM2052" s="107"/>
      <c r="EN2052" s="107"/>
      <c r="EO2052" s="107"/>
      <c r="EP2052" s="107"/>
      <c r="EQ2052" s="107"/>
      <c r="ER2052" s="107"/>
      <c r="ES2052" s="107"/>
      <c r="ET2052" s="107"/>
      <c r="EU2052" s="107"/>
      <c r="EV2052" s="107"/>
      <c r="EW2052" s="107"/>
      <c r="EX2052" s="107"/>
      <c r="EY2052" s="107"/>
      <c r="EZ2052" s="107"/>
      <c r="FA2052" s="107"/>
      <c r="FB2052" s="107"/>
      <c r="FC2052" s="107"/>
      <c r="FD2052" s="107"/>
      <c r="FE2052" s="107"/>
      <c r="FF2052" s="107"/>
      <c r="FG2052" s="107"/>
      <c r="FH2052" s="107"/>
      <c r="FI2052" s="107"/>
      <c r="FJ2052" s="107"/>
      <c r="FK2052" s="107"/>
      <c r="FL2052" s="107"/>
      <c r="FM2052" s="107"/>
      <c r="FN2052" s="107"/>
      <c r="FO2052" s="107"/>
      <c r="FP2052" s="107"/>
      <c r="FQ2052" s="107"/>
      <c r="FR2052" s="107"/>
      <c r="FS2052" s="107"/>
      <c r="FT2052" s="107"/>
      <c r="FU2052" s="107"/>
      <c r="FV2052" s="107"/>
      <c r="FW2052" s="107"/>
      <c r="FX2052" s="107"/>
      <c r="FY2052" s="107"/>
      <c r="FZ2052" s="107"/>
      <c r="GA2052" s="107"/>
      <c r="GB2052" s="107"/>
      <c r="GC2052" s="107"/>
      <c r="GD2052" s="107"/>
      <c r="GE2052" s="107"/>
      <c r="GF2052" s="107"/>
      <c r="GG2052" s="107"/>
      <c r="GH2052" s="107"/>
      <c r="GI2052" s="107"/>
      <c r="GJ2052" s="107"/>
      <c r="GK2052" s="107"/>
      <c r="GL2052" s="107"/>
      <c r="GM2052" s="107"/>
      <c r="GN2052" s="107"/>
      <c r="GO2052" s="107"/>
      <c r="GP2052" s="107"/>
      <c r="GQ2052" s="107"/>
      <c r="GR2052" s="107"/>
      <c r="GS2052" s="107"/>
      <c r="GT2052" s="107"/>
      <c r="GU2052" s="107"/>
      <c r="GV2052" s="107"/>
      <c r="GW2052" s="107"/>
      <c r="GX2052" s="107"/>
    </row>
    <row r="2053" spans="1:206" hidden="1">
      <c r="A2053" s="101" t="s">
        <v>2774</v>
      </c>
      <c r="B2053" s="96" t="s">
        <v>2730</v>
      </c>
      <c r="C2053" s="35" t="s">
        <v>714</v>
      </c>
      <c r="D2053" s="95" t="s">
        <v>2704</v>
      </c>
      <c r="E2053" s="101" t="s">
        <v>2790</v>
      </c>
      <c r="F2053" s="107"/>
      <c r="G2053" s="107"/>
      <c r="H2053" s="107"/>
      <c r="I2053" s="107"/>
      <c r="J2053" s="107"/>
      <c r="K2053" s="107"/>
      <c r="L2053" s="107"/>
      <c r="M2053" s="107"/>
      <c r="N2053" s="107"/>
      <c r="O2053" s="107"/>
      <c r="P2053" s="107"/>
      <c r="Q2053" s="107"/>
      <c r="R2053" s="107"/>
      <c r="S2053" s="107"/>
      <c r="T2053" s="107"/>
      <c r="U2053" s="107"/>
      <c r="V2053" s="107"/>
      <c r="W2053" s="107"/>
      <c r="X2053" s="107"/>
      <c r="Y2053" s="107"/>
      <c r="Z2053" s="107"/>
      <c r="AA2053" s="107"/>
      <c r="AB2053" s="107"/>
      <c r="AC2053" s="107"/>
      <c r="AD2053" s="107"/>
      <c r="AE2053" s="107"/>
      <c r="AF2053" s="107"/>
      <c r="AG2053" s="107"/>
      <c r="AH2053" s="107"/>
      <c r="AI2053" s="107"/>
      <c r="AJ2053" s="107"/>
      <c r="AK2053" s="107"/>
      <c r="AL2053" s="107"/>
      <c r="AM2053" s="107"/>
      <c r="AN2053" s="107"/>
      <c r="AO2053" s="107"/>
      <c r="AP2053" s="107"/>
      <c r="AQ2053" s="107"/>
      <c r="AR2053" s="107"/>
      <c r="AS2053" s="107"/>
      <c r="AT2053" s="107"/>
      <c r="AU2053" s="107"/>
      <c r="AV2053" s="107"/>
      <c r="AW2053" s="107"/>
      <c r="AX2053" s="107"/>
      <c r="AY2053" s="107"/>
      <c r="AZ2053" s="107"/>
      <c r="BA2053" s="107"/>
      <c r="BB2053" s="107"/>
      <c r="BC2053" s="107"/>
      <c r="BD2053" s="108"/>
      <c r="BE2053" s="107"/>
      <c r="BF2053" s="107"/>
      <c r="BG2053" s="107"/>
      <c r="BH2053" s="107"/>
      <c r="BI2053" s="108"/>
      <c r="BJ2053" s="107"/>
      <c r="BK2053" s="107"/>
      <c r="BL2053" s="107"/>
      <c r="BM2053" s="107"/>
      <c r="BN2053" s="107"/>
      <c r="BO2053" s="107"/>
      <c r="BP2053" s="107"/>
      <c r="BQ2053" s="107"/>
      <c r="BR2053" s="107"/>
      <c r="BS2053" s="107"/>
      <c r="BT2053" s="107"/>
      <c r="BU2053" s="107"/>
      <c r="BV2053" s="107"/>
      <c r="BW2053" s="107"/>
      <c r="BX2053" s="107"/>
      <c r="BY2053" s="107"/>
      <c r="BZ2053" s="107"/>
      <c r="CA2053" s="107"/>
      <c r="CB2053" s="107"/>
      <c r="CC2053" s="107"/>
      <c r="CD2053" s="107"/>
      <c r="CE2053" s="107"/>
      <c r="CF2053" s="107"/>
      <c r="CG2053" s="107"/>
      <c r="CH2053" s="107"/>
      <c r="CI2053" s="107"/>
      <c r="CJ2053" s="107"/>
      <c r="CK2053" s="107"/>
      <c r="CL2053" s="107"/>
      <c r="CM2053" s="107"/>
      <c r="CN2053" s="107"/>
      <c r="CO2053" s="107"/>
      <c r="CP2053" s="107"/>
      <c r="CQ2053" s="107"/>
      <c r="CR2053" s="107"/>
      <c r="CS2053" s="107"/>
      <c r="CT2053" s="107"/>
      <c r="CU2053" s="107"/>
      <c r="CV2053" s="107"/>
      <c r="CW2053" s="107"/>
      <c r="CX2053" s="107"/>
      <c r="CY2053" s="107"/>
      <c r="CZ2053" s="107"/>
      <c r="DA2053" s="107"/>
      <c r="DB2053" s="118">
        <f t="shared" ref="DB2053:DX2053" si="166">DB2047</f>
        <v>2.1954252E-2</v>
      </c>
      <c r="DC2053" s="118">
        <f t="shared" si="166"/>
        <v>3.3052466000000003E-2</v>
      </c>
      <c r="DD2053" s="118">
        <f t="shared" si="166"/>
        <v>4.5048777999999998E-2</v>
      </c>
      <c r="DE2053" s="118">
        <f t="shared" si="166"/>
        <v>4.3108446000000002E-2</v>
      </c>
      <c r="DF2053" s="118">
        <f t="shared" si="166"/>
        <v>5.2249643999999998E-2</v>
      </c>
      <c r="DG2053" s="118">
        <f t="shared" si="166"/>
        <v>5.1289024000000003E-2</v>
      </c>
      <c r="DH2053" s="118">
        <f t="shared" si="166"/>
        <v>7.5128223999999993E-2</v>
      </c>
      <c r="DI2053" s="118">
        <f t="shared" si="166"/>
        <v>0.12538481800000001</v>
      </c>
      <c r="DJ2053" s="118">
        <f t="shared" si="166"/>
        <v>0.16924670999999999</v>
      </c>
      <c r="DK2053" s="118">
        <f t="shared" si="166"/>
        <v>0.23122742599999999</v>
      </c>
      <c r="DL2053" s="118">
        <f t="shared" si="166"/>
        <v>0.40382942599999999</v>
      </c>
      <c r="DM2053" s="118">
        <f t="shared" si="166"/>
        <v>0.51736292800000006</v>
      </c>
      <c r="DN2053" s="118">
        <f t="shared" si="166"/>
        <v>1.02116443</v>
      </c>
      <c r="DO2053" s="118">
        <f t="shared" si="166"/>
        <v>1.2788702240000001</v>
      </c>
      <c r="DP2053" s="118">
        <f t="shared" si="166"/>
        <v>2.1442211440000003</v>
      </c>
      <c r="DQ2053" s="118">
        <f t="shared" si="166"/>
        <v>3.4287550700000002</v>
      </c>
      <c r="DR2053" s="118">
        <f t="shared" si="166"/>
        <v>4.7693523100000004</v>
      </c>
      <c r="DS2053" s="118">
        <f t="shared" si="166"/>
        <v>5.7148286559999999</v>
      </c>
      <c r="DT2053" s="118">
        <f t="shared" si="166"/>
        <v>6.7610471220000008</v>
      </c>
      <c r="DU2053" s="118">
        <f t="shared" si="166"/>
        <v>8.2148818519999995</v>
      </c>
      <c r="DV2053" s="118">
        <f t="shared" si="166"/>
        <v>9.0179123560000001</v>
      </c>
      <c r="DW2053" s="118">
        <f t="shared" si="166"/>
        <v>10.925465714</v>
      </c>
      <c r="DX2053" s="118">
        <f t="shared" si="166"/>
        <v>11.904966928</v>
      </c>
      <c r="DY2053" s="107"/>
      <c r="DZ2053" s="107"/>
      <c r="EA2053" s="107"/>
      <c r="EB2053" s="107"/>
      <c r="EC2053" s="107"/>
      <c r="ED2053" s="107"/>
      <c r="EE2053" s="107"/>
      <c r="EF2053" s="107"/>
      <c r="EG2053" s="107"/>
      <c r="EH2053" s="107"/>
      <c r="EI2053" s="107"/>
      <c r="EJ2053" s="107"/>
      <c r="EK2053" s="107"/>
      <c r="EL2053" s="107"/>
      <c r="EM2053" s="107"/>
      <c r="EN2053" s="107"/>
      <c r="EO2053" s="107"/>
      <c r="EP2053" s="107"/>
      <c r="EQ2053" s="107"/>
      <c r="ER2053" s="107"/>
      <c r="ES2053" s="107"/>
      <c r="ET2053" s="107"/>
      <c r="EU2053" s="107"/>
      <c r="EV2053" s="107"/>
      <c r="EW2053" s="107"/>
      <c r="EX2053" s="107"/>
      <c r="EY2053" s="107"/>
      <c r="EZ2053" s="107"/>
      <c r="FA2053" s="107"/>
      <c r="FB2053" s="107"/>
      <c r="FC2053" s="107"/>
      <c r="FD2053" s="107"/>
      <c r="FE2053" s="107"/>
      <c r="FF2053" s="107"/>
      <c r="FG2053" s="107"/>
      <c r="FH2053" s="107"/>
      <c r="FI2053" s="107"/>
      <c r="FJ2053" s="107"/>
      <c r="FK2053" s="107"/>
      <c r="FL2053" s="107"/>
      <c r="FM2053" s="107"/>
      <c r="FN2053" s="107"/>
      <c r="FO2053" s="107"/>
      <c r="FP2053" s="107"/>
      <c r="FQ2053" s="107"/>
      <c r="FR2053" s="107"/>
      <c r="FS2053" s="107"/>
      <c r="FT2053" s="107"/>
      <c r="FU2053" s="107"/>
      <c r="FV2053" s="107"/>
      <c r="FW2053" s="107"/>
      <c r="FX2053" s="107"/>
      <c r="FY2053" s="107"/>
      <c r="FZ2053" s="107"/>
      <c r="GA2053" s="107"/>
      <c r="GB2053" s="107"/>
      <c r="GC2053" s="107"/>
      <c r="GD2053" s="107"/>
      <c r="GE2053" s="107"/>
      <c r="GF2053" s="107"/>
      <c r="GG2053" s="107"/>
      <c r="GH2053" s="107"/>
      <c r="GI2053" s="107"/>
      <c r="GJ2053" s="107"/>
      <c r="GK2053" s="107"/>
      <c r="GL2053" s="107"/>
      <c r="GM2053" s="107"/>
      <c r="GN2053" s="107"/>
      <c r="GO2053" s="107"/>
      <c r="GP2053" s="107"/>
      <c r="GQ2053" s="107"/>
      <c r="GR2053" s="107"/>
      <c r="GS2053" s="107"/>
      <c r="GT2053" s="107"/>
      <c r="GU2053" s="107"/>
      <c r="GV2053" s="107"/>
      <c r="GW2053" s="107"/>
      <c r="GX2053" s="107"/>
    </row>
    <row r="2054" spans="1:206" hidden="1">
      <c r="A2054" s="101" t="s">
        <v>2774</v>
      </c>
      <c r="B2054" s="96" t="s">
        <v>2730</v>
      </c>
      <c r="C2054" s="35" t="s">
        <v>714</v>
      </c>
      <c r="D2054" s="95" t="s">
        <v>2704</v>
      </c>
      <c r="E2054" s="101" t="s">
        <v>2791</v>
      </c>
      <c r="F2054" s="107"/>
      <c r="G2054" s="107"/>
      <c r="H2054" s="107"/>
      <c r="I2054" s="107"/>
      <c r="J2054" s="107"/>
      <c r="K2054" s="107"/>
      <c r="L2054" s="107"/>
      <c r="M2054" s="107"/>
      <c r="N2054" s="107"/>
      <c r="O2054" s="107"/>
      <c r="P2054" s="107"/>
      <c r="Q2054" s="107"/>
      <c r="R2054" s="107"/>
      <c r="S2054" s="107"/>
      <c r="T2054" s="107"/>
      <c r="U2054" s="107"/>
      <c r="V2054" s="107"/>
      <c r="W2054" s="107"/>
      <c r="X2054" s="107"/>
      <c r="Y2054" s="107"/>
      <c r="Z2054" s="107"/>
      <c r="AA2054" s="107"/>
      <c r="AB2054" s="107"/>
      <c r="AC2054" s="107"/>
      <c r="AD2054" s="107"/>
      <c r="AE2054" s="107"/>
      <c r="AF2054" s="107"/>
      <c r="AG2054" s="107"/>
      <c r="AH2054" s="107"/>
      <c r="AI2054" s="107"/>
      <c r="AJ2054" s="107"/>
      <c r="AK2054" s="107"/>
      <c r="AL2054" s="107"/>
      <c r="AM2054" s="107"/>
      <c r="AN2054" s="107"/>
      <c r="AO2054" s="107"/>
      <c r="AP2054" s="107"/>
      <c r="AQ2054" s="107"/>
      <c r="AR2054" s="107"/>
      <c r="AS2054" s="107"/>
      <c r="AT2054" s="107"/>
      <c r="AU2054" s="107"/>
      <c r="AV2054" s="107"/>
      <c r="AW2054" s="107"/>
      <c r="AX2054" s="107"/>
      <c r="AY2054" s="107"/>
      <c r="AZ2054" s="107"/>
      <c r="BA2054" s="107"/>
      <c r="BB2054" s="107"/>
      <c r="BC2054" s="107"/>
      <c r="BD2054" s="108"/>
      <c r="BE2054" s="107"/>
      <c r="BF2054" s="107"/>
      <c r="BG2054" s="107"/>
      <c r="BH2054" s="107"/>
      <c r="BI2054" s="108"/>
      <c r="BJ2054" s="107"/>
      <c r="BK2054" s="107"/>
      <c r="BL2054" s="107"/>
      <c r="BM2054" s="107"/>
      <c r="BN2054" s="107"/>
      <c r="BO2054" s="107"/>
      <c r="BP2054" s="107"/>
      <c r="BQ2054" s="107"/>
      <c r="BR2054" s="107"/>
      <c r="BS2054" s="107"/>
      <c r="BT2054" s="107"/>
      <c r="BU2054" s="107"/>
      <c r="BV2054" s="107"/>
      <c r="BW2054" s="107"/>
      <c r="BX2054" s="107"/>
      <c r="BY2054" s="107"/>
      <c r="BZ2054" s="107"/>
      <c r="CA2054" s="107"/>
      <c r="CB2054" s="107"/>
      <c r="CC2054" s="107"/>
      <c r="CD2054" s="107"/>
      <c r="CE2054" s="107"/>
      <c r="CF2054" s="107"/>
      <c r="CG2054" s="107"/>
      <c r="CH2054" s="107"/>
      <c r="CI2054" s="107"/>
      <c r="CJ2054" s="107"/>
      <c r="CK2054" s="107"/>
      <c r="CL2054" s="107"/>
      <c r="CM2054" s="107"/>
      <c r="CN2054" s="107"/>
      <c r="CO2054" s="107"/>
      <c r="CP2054" s="107"/>
      <c r="CQ2054" s="107"/>
      <c r="CR2054" s="107"/>
      <c r="CS2054" s="107"/>
      <c r="CT2054" s="107"/>
      <c r="CU2054" s="107"/>
      <c r="CV2054" s="107"/>
      <c r="CW2054" s="107"/>
      <c r="CX2054" s="107"/>
      <c r="CY2054" s="107"/>
      <c r="CZ2054" s="107"/>
      <c r="DA2054" s="107"/>
      <c r="DB2054" s="118">
        <f t="shared" ref="DB2054:DX2054" si="167">DB2048</f>
        <v>2.4371270820000004</v>
      </c>
      <c r="DC2054" s="118">
        <f t="shared" si="167"/>
        <v>2.942752042</v>
      </c>
      <c r="DD2054" s="118">
        <f t="shared" si="167"/>
        <v>4.103856188</v>
      </c>
      <c r="DE2054" s="118">
        <f t="shared" si="167"/>
        <v>4.95480185</v>
      </c>
      <c r="DF2054" s="118">
        <f t="shared" si="167"/>
        <v>6.5200708220000001</v>
      </c>
      <c r="DG2054" s="118">
        <f t="shared" si="167"/>
        <v>7.9266124319999998</v>
      </c>
      <c r="DH2054" s="118">
        <f t="shared" si="167"/>
        <v>9.8510426879999997</v>
      </c>
      <c r="DI2054" s="118">
        <f t="shared" si="167"/>
        <v>12.569024958000002</v>
      </c>
      <c r="DJ2054" s="118">
        <f t="shared" si="167"/>
        <v>15.774102198000001</v>
      </c>
      <c r="DK2054" s="118">
        <f t="shared" si="167"/>
        <v>18.825879191999999</v>
      </c>
      <c r="DL2054" s="118">
        <f t="shared" si="167"/>
        <v>22.133047806</v>
      </c>
      <c r="DM2054" s="118">
        <f t="shared" si="167"/>
        <v>27.006946102000001</v>
      </c>
      <c r="DN2054" s="118">
        <f t="shared" si="167"/>
        <v>30.946045382000005</v>
      </c>
      <c r="DO2054" s="118">
        <f t="shared" si="167"/>
        <v>36.338665750000004</v>
      </c>
      <c r="DP2054" s="118">
        <f t="shared" si="167"/>
        <v>39.292997864</v>
      </c>
      <c r="DQ2054" s="118">
        <f t="shared" si="167"/>
        <v>44.424872166</v>
      </c>
      <c r="DR2054" s="118">
        <f t="shared" si="167"/>
        <v>47.838507232000005</v>
      </c>
      <c r="DS2054" s="118">
        <f t="shared" si="167"/>
        <v>55.018032934000004</v>
      </c>
      <c r="DT2054" s="118">
        <f t="shared" si="167"/>
        <v>58.748128133999998</v>
      </c>
      <c r="DU2054" s="118">
        <f t="shared" si="167"/>
        <v>65.289119057999997</v>
      </c>
      <c r="DV2054" s="118">
        <f t="shared" si="167"/>
        <v>73.425952555999999</v>
      </c>
      <c r="DW2054" s="118">
        <f t="shared" si="167"/>
        <v>75.629718896</v>
      </c>
      <c r="DX2054" s="118">
        <f t="shared" si="167"/>
        <v>85.198785730000012</v>
      </c>
      <c r="DY2054" s="107"/>
      <c r="DZ2054" s="107"/>
      <c r="EA2054" s="107"/>
      <c r="EB2054" s="107"/>
      <c r="EC2054" s="107"/>
      <c r="ED2054" s="107"/>
      <c r="EE2054" s="107"/>
      <c r="EF2054" s="118"/>
      <c r="EG2054" s="118"/>
      <c r="EH2054" s="118"/>
      <c r="EI2054" s="118"/>
      <c r="EJ2054" s="118"/>
      <c r="EK2054" s="118"/>
      <c r="EL2054" s="118"/>
      <c r="EM2054" s="118"/>
      <c r="EN2054" s="118"/>
      <c r="EO2054" s="118"/>
      <c r="EP2054" s="118"/>
      <c r="EQ2054" s="118"/>
      <c r="ER2054" s="118"/>
      <c r="ES2054" s="118"/>
      <c r="ET2054" s="118"/>
      <c r="EU2054" s="118"/>
      <c r="EV2054" s="118"/>
      <c r="EW2054" s="118"/>
      <c r="EX2054" s="118"/>
      <c r="EY2054" s="118"/>
      <c r="EZ2054" s="118"/>
      <c r="FA2054" s="118"/>
      <c r="FB2054" s="118"/>
      <c r="FC2054" s="118"/>
      <c r="FD2054" s="118"/>
      <c r="FE2054" s="118"/>
      <c r="FF2054" s="118"/>
      <c r="FG2054" s="118"/>
      <c r="FH2054" s="118"/>
      <c r="FI2054" s="118"/>
      <c r="FJ2054" s="118"/>
      <c r="FK2054" s="118"/>
      <c r="FL2054" s="118"/>
      <c r="FM2054" s="118"/>
      <c r="FN2054" s="118"/>
      <c r="FO2054" s="118"/>
      <c r="FP2054" s="118"/>
      <c r="FQ2054" s="118"/>
      <c r="FR2054" s="118"/>
      <c r="FS2054" s="118"/>
      <c r="FT2054" s="118"/>
      <c r="FU2054" s="118"/>
      <c r="FV2054" s="118"/>
      <c r="FW2054" s="118"/>
      <c r="FX2054" s="118"/>
      <c r="FY2054" s="118"/>
      <c r="FZ2054" s="118"/>
      <c r="GA2054" s="118"/>
      <c r="GB2054" s="118"/>
      <c r="GC2054" s="118"/>
      <c r="GD2054" s="118"/>
      <c r="GE2054" s="118"/>
      <c r="GF2054" s="118"/>
      <c r="GG2054" s="118"/>
      <c r="GH2054" s="118"/>
      <c r="GI2054" s="118"/>
      <c r="GJ2054" s="118"/>
      <c r="GK2054" s="118"/>
      <c r="GL2054" s="118"/>
      <c r="GM2054" s="118"/>
      <c r="GN2054" s="118"/>
      <c r="GO2054" s="118"/>
      <c r="GP2054" s="118"/>
      <c r="GQ2054" s="118"/>
      <c r="GR2054" s="118"/>
      <c r="GS2054" s="118"/>
      <c r="GT2054" s="118"/>
      <c r="GU2054" s="118"/>
      <c r="GV2054" s="118"/>
      <c r="GW2054" s="118"/>
      <c r="GX2054" s="118"/>
    </row>
    <row r="2055" spans="1:206" hidden="1">
      <c r="A2055" s="101" t="s">
        <v>2774</v>
      </c>
      <c r="B2055" s="96" t="s">
        <v>2730</v>
      </c>
      <c r="C2055" s="35" t="s">
        <v>714</v>
      </c>
      <c r="D2055" s="95" t="s">
        <v>2704</v>
      </c>
      <c r="E2055" s="101" t="s">
        <v>2792</v>
      </c>
      <c r="F2055" s="107"/>
      <c r="G2055" s="107"/>
      <c r="H2055" s="107"/>
      <c r="I2055" s="107"/>
      <c r="J2055" s="107"/>
      <c r="K2055" s="107"/>
      <c r="L2055" s="107"/>
      <c r="M2055" s="107"/>
      <c r="N2055" s="107"/>
      <c r="O2055" s="107"/>
      <c r="P2055" s="107"/>
      <c r="Q2055" s="107"/>
      <c r="R2055" s="107"/>
      <c r="S2055" s="107"/>
      <c r="T2055" s="107"/>
      <c r="U2055" s="107"/>
      <c r="V2055" s="107"/>
      <c r="W2055" s="107"/>
      <c r="X2055" s="107"/>
      <c r="Y2055" s="107"/>
      <c r="Z2055" s="107"/>
      <c r="AA2055" s="107"/>
      <c r="AB2055" s="107"/>
      <c r="AC2055" s="107"/>
      <c r="AD2055" s="107"/>
      <c r="AE2055" s="107"/>
      <c r="AF2055" s="107"/>
      <c r="AG2055" s="107"/>
      <c r="AH2055" s="107"/>
      <c r="AI2055" s="107"/>
      <c r="AJ2055" s="107"/>
      <c r="AK2055" s="107"/>
      <c r="AL2055" s="107"/>
      <c r="AM2055" s="107"/>
      <c r="AN2055" s="107"/>
      <c r="AO2055" s="107"/>
      <c r="AP2055" s="107"/>
      <c r="AQ2055" s="107"/>
      <c r="AR2055" s="107"/>
      <c r="AS2055" s="107"/>
      <c r="AT2055" s="107"/>
      <c r="AU2055" s="107"/>
      <c r="AV2055" s="107"/>
      <c r="AW2055" s="107"/>
      <c r="AX2055" s="107"/>
      <c r="AY2055" s="107"/>
      <c r="AZ2055" s="107"/>
      <c r="BA2055" s="107"/>
      <c r="BB2055" s="107"/>
      <c r="BC2055" s="107"/>
      <c r="BD2055" s="108"/>
      <c r="BE2055" s="107"/>
      <c r="BF2055" s="107"/>
      <c r="BG2055" s="107"/>
      <c r="BH2055" s="107"/>
      <c r="BI2055" s="108"/>
      <c r="BJ2055" s="107"/>
      <c r="BK2055" s="107"/>
      <c r="BL2055" s="107"/>
      <c r="BM2055" s="107"/>
      <c r="BN2055" s="107"/>
      <c r="BO2055" s="107"/>
      <c r="BP2055" s="107"/>
      <c r="BQ2055" s="107"/>
      <c r="BR2055" s="107"/>
      <c r="BS2055" s="107"/>
      <c r="BT2055" s="107"/>
      <c r="BU2055" s="107"/>
      <c r="BV2055" s="107"/>
      <c r="BW2055" s="107"/>
      <c r="BX2055" s="107"/>
      <c r="BY2055" s="107"/>
      <c r="BZ2055" s="107"/>
      <c r="CA2055" s="107"/>
      <c r="CB2055" s="107"/>
      <c r="CC2055" s="107"/>
      <c r="CD2055" s="107"/>
      <c r="CE2055" s="107"/>
      <c r="CF2055" s="107"/>
      <c r="CG2055" s="107"/>
      <c r="CH2055" s="107"/>
      <c r="CI2055" s="107"/>
      <c r="CJ2055" s="107"/>
      <c r="CK2055" s="107"/>
      <c r="CL2055" s="107"/>
      <c r="CM2055" s="107"/>
      <c r="CN2055" s="107"/>
      <c r="CO2055" s="107"/>
      <c r="CP2055" s="107"/>
      <c r="CQ2055" s="107"/>
      <c r="CR2055" s="107"/>
      <c r="CS2055" s="107"/>
      <c r="CT2055" s="107"/>
      <c r="CU2055" s="107"/>
      <c r="CV2055" s="107"/>
      <c r="CW2055" s="107"/>
      <c r="CX2055" s="107"/>
      <c r="CY2055" s="107"/>
      <c r="CZ2055" s="107"/>
      <c r="DA2055" s="107"/>
      <c r="DB2055" s="118">
        <f t="shared" ref="DB2055:DX2055" si="168">DB2049</f>
        <v>2.6604339940000004</v>
      </c>
      <c r="DC2055" s="118">
        <f t="shared" si="168"/>
        <v>3.2448777820000005</v>
      </c>
      <c r="DD2055" s="118">
        <f t="shared" si="168"/>
        <v>4.5075612580000008</v>
      </c>
      <c r="DE2055" s="118">
        <f t="shared" si="168"/>
        <v>5.4507493159999996</v>
      </c>
      <c r="DF2055" s="118">
        <f t="shared" si="168"/>
        <v>7.2305739260000008</v>
      </c>
      <c r="DG2055" s="118">
        <f t="shared" si="168"/>
        <v>8.8747603680000005</v>
      </c>
      <c r="DH2055" s="118">
        <f t="shared" si="168"/>
        <v>11.13432282</v>
      </c>
      <c r="DI2055" s="118">
        <f t="shared" si="168"/>
        <v>14.519061456000001</v>
      </c>
      <c r="DJ2055" s="118">
        <f t="shared" si="168"/>
        <v>18.646159917999999</v>
      </c>
      <c r="DK2055" s="118">
        <f t="shared" si="168"/>
        <v>23.387676264</v>
      </c>
      <c r="DL2055" s="118">
        <f t="shared" si="168"/>
        <v>29.476463192000004</v>
      </c>
      <c r="DM2055" s="118">
        <f t="shared" si="168"/>
        <v>37.298168781999998</v>
      </c>
      <c r="DN2055" s="118">
        <f t="shared" si="168"/>
        <v>45.237427944000004</v>
      </c>
      <c r="DO2055" s="118">
        <f t="shared" si="168"/>
        <v>54.721129544000007</v>
      </c>
      <c r="DP2055" s="118">
        <f t="shared" si="168"/>
        <v>61.223473014000007</v>
      </c>
      <c r="DQ2055" s="118">
        <f t="shared" si="168"/>
        <v>71.179532280000004</v>
      </c>
      <c r="DR2055" s="118">
        <f t="shared" si="168"/>
        <v>81.933921978000001</v>
      </c>
      <c r="DS2055" s="118">
        <f t="shared" si="168"/>
        <v>97.311719750000009</v>
      </c>
      <c r="DT2055" s="118">
        <f t="shared" si="168"/>
        <v>108.25268300800001</v>
      </c>
      <c r="DU2055" s="118">
        <f t="shared" si="168"/>
        <v>121.470187182</v>
      </c>
      <c r="DV2055" s="118">
        <f t="shared" si="168"/>
        <v>136.58352497800001</v>
      </c>
      <c r="DW2055" s="118">
        <f t="shared" si="168"/>
        <v>158.26032076800001</v>
      </c>
      <c r="DX2055" s="118">
        <f t="shared" si="168"/>
        <v>180.44266274200001</v>
      </c>
      <c r="DY2055" s="107"/>
      <c r="DZ2055" s="107"/>
      <c r="EA2055" s="107"/>
      <c r="EB2055" s="107"/>
      <c r="EC2055" s="107"/>
      <c r="ED2055" s="107"/>
      <c r="EE2055" s="107"/>
      <c r="EF2055" s="107"/>
      <c r="EG2055" s="107"/>
      <c r="EH2055" s="107"/>
      <c r="EI2055" s="107"/>
      <c r="EJ2055" s="107"/>
      <c r="EK2055" s="107"/>
      <c r="EL2055" s="107"/>
      <c r="EM2055" s="107"/>
      <c r="EN2055" s="107"/>
      <c r="EO2055" s="107"/>
      <c r="EP2055" s="107"/>
      <c r="EQ2055" s="107"/>
      <c r="ER2055" s="107"/>
      <c r="ES2055" s="107"/>
      <c r="ET2055" s="107"/>
      <c r="EU2055" s="107"/>
      <c r="EV2055" s="107"/>
      <c r="EW2055" s="107"/>
      <c r="EX2055" s="107"/>
      <c r="EY2055" s="107"/>
      <c r="EZ2055" s="107"/>
      <c r="FA2055" s="107"/>
      <c r="FB2055" s="107"/>
      <c r="FC2055" s="107"/>
      <c r="FD2055" s="107"/>
      <c r="FE2055" s="107"/>
      <c r="FF2055" s="107"/>
      <c r="FG2055" s="107"/>
      <c r="FH2055" s="107"/>
      <c r="FI2055" s="107"/>
      <c r="FJ2055" s="107"/>
      <c r="FK2055" s="107"/>
      <c r="FL2055" s="107"/>
      <c r="FM2055" s="107"/>
      <c r="FN2055" s="107"/>
      <c r="FO2055" s="107"/>
      <c r="FP2055" s="107"/>
      <c r="FQ2055" s="107"/>
      <c r="FR2055" s="107"/>
      <c r="FS2055" s="107"/>
      <c r="FT2055" s="107"/>
      <c r="FU2055" s="107"/>
      <c r="FV2055" s="107"/>
      <c r="FW2055" s="107"/>
      <c r="FX2055" s="107"/>
      <c r="FY2055" s="107"/>
      <c r="FZ2055" s="107"/>
      <c r="GA2055" s="107"/>
      <c r="GB2055" s="107"/>
      <c r="GC2055" s="107"/>
      <c r="GD2055" s="107"/>
      <c r="GE2055" s="107"/>
      <c r="GF2055" s="107"/>
      <c r="GG2055" s="107"/>
      <c r="GH2055" s="107"/>
      <c r="GI2055" s="107"/>
      <c r="GJ2055" s="107"/>
      <c r="GK2055" s="107"/>
      <c r="GL2055" s="107"/>
      <c r="GM2055" s="107"/>
      <c r="GN2055" s="107"/>
      <c r="GO2055" s="107"/>
      <c r="GP2055" s="107"/>
      <c r="GQ2055" s="107"/>
      <c r="GR2055" s="107"/>
      <c r="GS2055" s="107"/>
      <c r="GT2055" s="107"/>
      <c r="GU2055" s="107"/>
      <c r="GV2055" s="107"/>
      <c r="GW2055" s="107"/>
      <c r="GX2055" s="107"/>
    </row>
    <row r="2056" spans="1:206" hidden="1">
      <c r="A2056" s="97" t="s">
        <v>2774</v>
      </c>
      <c r="B2056" s="81" t="s">
        <v>2730</v>
      </c>
      <c r="C2056" t="s">
        <v>714</v>
      </c>
      <c r="D2056" s="94" t="s">
        <v>2704</v>
      </c>
      <c r="E2056" s="124" t="s">
        <v>2793</v>
      </c>
      <c r="F2056" s="102"/>
      <c r="G2056" s="102"/>
      <c r="H2056" s="102"/>
      <c r="I2056" s="102"/>
      <c r="J2056" s="102"/>
      <c r="K2056" s="102"/>
      <c r="L2056" s="102"/>
      <c r="M2056" s="102"/>
      <c r="N2056" s="102"/>
      <c r="O2056" s="102"/>
      <c r="P2056" s="102"/>
      <c r="Q2056" s="102"/>
      <c r="R2056" s="102"/>
      <c r="S2056" s="102"/>
      <c r="T2056" s="102"/>
      <c r="U2056" s="102"/>
      <c r="V2056" s="102"/>
      <c r="W2056" s="102"/>
      <c r="X2056" s="102"/>
      <c r="Y2056" s="102"/>
      <c r="Z2056" s="102"/>
      <c r="AA2056" s="102"/>
      <c r="AB2056" s="102"/>
      <c r="AC2056" s="102"/>
      <c r="AD2056" s="102"/>
      <c r="AE2056" s="102"/>
      <c r="AF2056" s="102"/>
      <c r="AG2056" s="102"/>
      <c r="AH2056" s="102"/>
      <c r="AI2056" s="102"/>
      <c r="AJ2056" s="102"/>
      <c r="AK2056" s="102"/>
      <c r="AL2056" s="102"/>
      <c r="AM2056" s="102"/>
      <c r="AN2056" s="102"/>
      <c r="AO2056" s="102"/>
      <c r="AP2056" s="102"/>
      <c r="AQ2056" s="102"/>
      <c r="AR2056" s="102"/>
      <c r="AS2056" s="102"/>
      <c r="AT2056" s="102"/>
      <c r="AU2056" s="102"/>
      <c r="AV2056" s="102"/>
      <c r="AW2056" s="102"/>
      <c r="AX2056" s="102"/>
      <c r="AY2056" s="102"/>
      <c r="AZ2056" s="102"/>
      <c r="BA2056" s="102"/>
      <c r="BB2056" s="102"/>
      <c r="BC2056" s="102"/>
      <c r="BD2056" s="100"/>
      <c r="BE2056" s="102"/>
      <c r="BF2056" s="102"/>
      <c r="BG2056" s="102"/>
      <c r="BH2056" s="102"/>
      <c r="BI2056" s="100"/>
      <c r="BJ2056" s="102"/>
      <c r="BK2056" s="102"/>
      <c r="BL2056" s="102"/>
      <c r="BM2056" s="102"/>
      <c r="BN2056" s="102"/>
      <c r="BO2056" s="102"/>
      <c r="BP2056" s="102"/>
      <c r="BQ2056" s="102"/>
      <c r="BR2056" s="102"/>
      <c r="BS2056" s="102"/>
      <c r="BT2056" s="102"/>
      <c r="BU2056" s="102"/>
      <c r="BV2056" s="102"/>
      <c r="BW2056" s="102"/>
      <c r="BX2056" s="102"/>
      <c r="BY2056" s="102"/>
      <c r="BZ2056" s="102"/>
      <c r="CA2056" s="102"/>
      <c r="CB2056" s="102"/>
      <c r="CC2056" s="102"/>
      <c r="CD2056" s="102"/>
      <c r="CE2056" s="102"/>
      <c r="CF2056" s="102"/>
      <c r="CG2056" s="102"/>
      <c r="CH2056" s="102"/>
      <c r="CI2056" s="102"/>
      <c r="CJ2056" s="102"/>
      <c r="CK2056" s="102"/>
      <c r="CL2056" s="105">
        <v>0.35</v>
      </c>
      <c r="CM2056" s="105">
        <v>0.32500000000000001</v>
      </c>
      <c r="CN2056" s="105">
        <v>0.28899999999999998</v>
      </c>
      <c r="CO2056" s="105">
        <v>0.28000000000000003</v>
      </c>
      <c r="CP2056" s="105">
        <v>0.23100000000000001</v>
      </c>
      <c r="CQ2056" s="105">
        <v>0.214</v>
      </c>
      <c r="CR2056" s="105">
        <v>0.22700000000000001</v>
      </c>
      <c r="CS2056" s="105">
        <v>0.218</v>
      </c>
      <c r="CT2056" s="105">
        <v>0.218</v>
      </c>
      <c r="CU2056" s="105">
        <v>0.23</v>
      </c>
      <c r="CV2056" s="105">
        <v>0.216</v>
      </c>
      <c r="CW2056" s="105">
        <v>0.22600000000000001</v>
      </c>
      <c r="CX2056" s="105">
        <v>0.20200000000000001</v>
      </c>
      <c r="CY2056" s="105">
        <v>0.17699999999999999</v>
      </c>
      <c r="CZ2056" s="105">
        <v>0.16600000000000001</v>
      </c>
      <c r="DA2056" s="105">
        <v>0.16300000000000001</v>
      </c>
      <c r="DB2056" s="105">
        <v>0.17499999999999999</v>
      </c>
      <c r="DC2056" s="105">
        <v>0.153</v>
      </c>
      <c r="DD2056" s="105">
        <v>0.14199999999999999</v>
      </c>
      <c r="DE2056" s="105">
        <v>0.124</v>
      </c>
      <c r="DF2056" s="105">
        <v>0.126</v>
      </c>
      <c r="DG2056" s="105">
        <v>0.11799999999999999</v>
      </c>
      <c r="DH2056" s="105">
        <v>0.122</v>
      </c>
      <c r="DI2056" s="105">
        <v>0.111</v>
      </c>
      <c r="DJ2056" s="105">
        <v>0.11700000000000001</v>
      </c>
      <c r="DK2056" s="105">
        <v>0.114</v>
      </c>
      <c r="DL2056" s="105">
        <v>0.111</v>
      </c>
      <c r="DM2056" s="105">
        <v>0.106</v>
      </c>
      <c r="DN2056" s="105">
        <v>9.6000000000000002E-2</v>
      </c>
      <c r="DO2056" s="105">
        <v>9.7000000000000003E-2</v>
      </c>
      <c r="DP2056" s="105">
        <v>8.5999999999999993E-2</v>
      </c>
      <c r="DQ2056" s="105">
        <v>7.3999999999999996E-2</v>
      </c>
      <c r="DR2056" s="105">
        <v>6.9000000000000006E-2</v>
      </c>
      <c r="DS2056" s="105">
        <v>6.5000000000000002E-2</v>
      </c>
      <c r="DT2056" s="105">
        <v>5.5E-2</v>
      </c>
      <c r="DU2056" s="105">
        <v>4.8000000000000001E-2</v>
      </c>
      <c r="DV2056" s="105">
        <v>0.04</v>
      </c>
      <c r="DW2056" s="105">
        <v>3.5999999999999997E-2</v>
      </c>
      <c r="DX2056" s="105">
        <v>3.4000000000000002E-2</v>
      </c>
      <c r="DY2056" s="105">
        <v>3.3000000000000002E-2</v>
      </c>
      <c r="DZ2056" s="102"/>
      <c r="EA2056" s="102"/>
      <c r="EB2056" s="102"/>
      <c r="EC2056" s="102"/>
      <c r="ED2056" s="102"/>
      <c r="EE2056" s="102"/>
      <c r="EF2056" s="102"/>
      <c r="EG2056" s="102"/>
      <c r="EH2056" s="102"/>
      <c r="EI2056" s="102"/>
      <c r="EJ2056" s="102"/>
      <c r="EK2056" s="102"/>
      <c r="EL2056" s="102"/>
      <c r="EM2056" s="102"/>
      <c r="EN2056" s="102"/>
      <c r="EO2056" s="102"/>
      <c r="EP2056" s="102"/>
      <c r="EQ2056" s="102"/>
      <c r="ER2056" s="102"/>
      <c r="ES2056" s="102"/>
      <c r="ET2056" s="102"/>
      <c r="EU2056" s="102"/>
      <c r="EV2056" s="102"/>
      <c r="EW2056" s="102"/>
      <c r="EX2056" s="102"/>
      <c r="EY2056" s="102"/>
      <c r="EZ2056" s="102"/>
      <c r="FA2056" s="102"/>
      <c r="FB2056" s="102"/>
      <c r="FC2056" s="102"/>
      <c r="FD2056" s="102"/>
      <c r="FE2056" s="102"/>
      <c r="FF2056" s="102"/>
      <c r="FG2056" s="102"/>
      <c r="FH2056" s="102"/>
      <c r="FI2056" s="102"/>
      <c r="FJ2056" s="102"/>
      <c r="FK2056" s="102"/>
      <c r="FL2056" s="102"/>
      <c r="FM2056" s="102"/>
      <c r="FN2056" s="102"/>
      <c r="FO2056" s="102"/>
      <c r="FP2056" s="102"/>
      <c r="FQ2056" s="102"/>
      <c r="FR2056" s="102"/>
      <c r="FS2056" s="102"/>
      <c r="FT2056" s="102"/>
      <c r="FU2056" s="102"/>
      <c r="FV2056" s="102"/>
      <c r="FW2056" s="102"/>
      <c r="FX2056" s="102"/>
      <c r="FY2056" s="102"/>
      <c r="FZ2056" s="102"/>
      <c r="GA2056" s="102"/>
      <c r="GB2056" s="102"/>
      <c r="GC2056" s="102"/>
      <c r="GD2056" s="102"/>
      <c r="GE2056" s="102"/>
      <c r="GF2056" s="102"/>
      <c r="GG2056" s="102"/>
      <c r="GH2056" s="102"/>
      <c r="GI2056" s="102"/>
      <c r="GJ2056" s="102"/>
      <c r="GK2056" s="102"/>
      <c r="GL2056" s="102"/>
      <c r="GM2056" s="102"/>
      <c r="GN2056" s="102"/>
      <c r="GO2056" s="102"/>
      <c r="GP2056" s="102"/>
      <c r="GQ2056" s="102"/>
      <c r="GR2056" s="102"/>
      <c r="GS2056" s="102"/>
      <c r="GT2056" s="102"/>
      <c r="GU2056" s="102"/>
      <c r="GV2056" s="102"/>
      <c r="GW2056" s="102"/>
      <c r="GX2056" s="102"/>
    </row>
    <row r="2057" spans="1:206" hidden="1">
      <c r="A2057" s="97" t="s">
        <v>2774</v>
      </c>
      <c r="B2057" s="81" t="s">
        <v>2730</v>
      </c>
      <c r="C2057" t="s">
        <v>714</v>
      </c>
      <c r="D2057" s="94" t="s">
        <v>2704</v>
      </c>
      <c r="E2057" s="124" t="s">
        <v>2794</v>
      </c>
      <c r="F2057" s="102"/>
      <c r="G2057" s="102"/>
      <c r="H2057" s="102"/>
      <c r="I2057" s="102"/>
      <c r="J2057" s="102"/>
      <c r="K2057" s="102"/>
      <c r="L2057" s="102"/>
      <c r="M2057" s="102"/>
      <c r="N2057" s="102"/>
      <c r="O2057" s="102"/>
      <c r="P2057" s="102"/>
      <c r="Q2057" s="102"/>
      <c r="R2057" s="102"/>
      <c r="S2057" s="102"/>
      <c r="T2057" s="102"/>
      <c r="U2057" s="102"/>
      <c r="V2057" s="102"/>
      <c r="W2057" s="102"/>
      <c r="X2057" s="102"/>
      <c r="Y2057" s="102"/>
      <c r="Z2057" s="102"/>
      <c r="AA2057" s="102"/>
      <c r="AB2057" s="102"/>
      <c r="AC2057" s="102"/>
      <c r="AD2057" s="102"/>
      <c r="AE2057" s="102"/>
      <c r="AF2057" s="102"/>
      <c r="AG2057" s="102"/>
      <c r="AH2057" s="102"/>
      <c r="AI2057" s="102"/>
      <c r="AJ2057" s="102"/>
      <c r="AK2057" s="102"/>
      <c r="AL2057" s="102"/>
      <c r="AM2057" s="102"/>
      <c r="AN2057" s="102"/>
      <c r="AO2057" s="102"/>
      <c r="AP2057" s="102"/>
      <c r="AQ2057" s="102"/>
      <c r="AR2057" s="102"/>
      <c r="AS2057" s="102"/>
      <c r="AT2057" s="102"/>
      <c r="AU2057" s="102"/>
      <c r="AV2057" s="102"/>
      <c r="AW2057" s="102"/>
      <c r="AX2057" s="102"/>
      <c r="AY2057" s="102"/>
      <c r="AZ2057" s="102"/>
      <c r="BA2057" s="102"/>
      <c r="BB2057" s="102"/>
      <c r="BC2057" s="102"/>
      <c r="BD2057" s="100"/>
      <c r="BE2057" s="102"/>
      <c r="BF2057" s="102"/>
      <c r="BG2057" s="102"/>
      <c r="BH2057" s="102"/>
      <c r="BI2057" s="100"/>
      <c r="BJ2057" s="102"/>
      <c r="BK2057" s="102"/>
      <c r="BL2057" s="102"/>
      <c r="BM2057" s="102"/>
      <c r="BN2057" s="102"/>
      <c r="BO2057" s="102"/>
      <c r="BP2057" s="102"/>
      <c r="BQ2057" s="102"/>
      <c r="BR2057" s="102"/>
      <c r="BS2057" s="102"/>
      <c r="BT2057" s="102"/>
      <c r="BU2057" s="102"/>
      <c r="BV2057" s="102"/>
      <c r="BW2057" s="102"/>
      <c r="BX2057" s="102"/>
      <c r="BY2057" s="102"/>
      <c r="BZ2057" s="102"/>
      <c r="CA2057" s="102"/>
      <c r="CB2057" s="102"/>
      <c r="CC2057" s="102"/>
      <c r="CD2057" s="102"/>
      <c r="CE2057" s="102"/>
      <c r="CF2057" s="102"/>
      <c r="CG2057" s="102"/>
      <c r="CH2057" s="102"/>
      <c r="CI2057" s="102"/>
      <c r="CJ2057" s="102"/>
      <c r="CK2057" s="102"/>
      <c r="CL2057" s="105"/>
      <c r="CM2057" s="105"/>
      <c r="CN2057" s="105"/>
      <c r="CO2057" s="105"/>
      <c r="CP2057" s="105"/>
      <c r="CQ2057" s="105"/>
      <c r="CR2057" s="105"/>
      <c r="CS2057" s="105"/>
      <c r="CT2057" s="105"/>
      <c r="CU2057" s="105"/>
      <c r="CV2057" s="105"/>
      <c r="CW2057" s="105"/>
      <c r="CX2057" s="105"/>
      <c r="CY2057" s="105"/>
      <c r="CZ2057" s="105"/>
      <c r="DA2057" s="105"/>
      <c r="DB2057" s="105">
        <v>0.18684810680252381</v>
      </c>
      <c r="DC2057" s="105">
        <v>0.15348064574552878</v>
      </c>
      <c r="DD2057" s="105">
        <v>0.15156710996086745</v>
      </c>
      <c r="DE2057" s="105">
        <v>0.14750132968869181</v>
      </c>
      <c r="DF2057" s="105">
        <v>0.11822571615492672</v>
      </c>
      <c r="DG2057" s="105">
        <v>0.13370884516748507</v>
      </c>
      <c r="DH2057" s="105">
        <v>0.13057998662764952</v>
      </c>
      <c r="DI2057" s="105">
        <v>0.10569008231481687</v>
      </c>
      <c r="DJ2057" s="105">
        <v>0.10922580033686433</v>
      </c>
      <c r="DK2057" s="105">
        <v>9.5914976653205988E-2</v>
      </c>
      <c r="DL2057" s="105">
        <v>9.919753251655522E-2</v>
      </c>
      <c r="DM2057" s="105">
        <v>9.0243884175231492E-2</v>
      </c>
      <c r="DN2057" s="105">
        <v>9.189797528409005E-2</v>
      </c>
      <c r="DO2057" s="105">
        <v>8.4782483969843739E-2</v>
      </c>
      <c r="DP2057" s="105">
        <v>8.0225009287665364E-2</v>
      </c>
      <c r="DQ2057" s="105">
        <v>7.2739787056210217E-2</v>
      </c>
      <c r="DR2057" s="105">
        <v>6.7624763101852448E-2</v>
      </c>
      <c r="DS2057" s="105">
        <v>5.3448550437073986E-2</v>
      </c>
      <c r="DT2057" s="105">
        <v>5.4106622542639732E-2</v>
      </c>
      <c r="DU2057" s="105">
        <v>4.3722694097352112E-2</v>
      </c>
      <c r="DV2057" s="105">
        <v>3.9489525275791373E-2</v>
      </c>
      <c r="DW2057" s="105">
        <v>3.2556346727073721E-2</v>
      </c>
      <c r="DX2057" s="105">
        <v>3.1469401117360692E-2</v>
      </c>
      <c r="DY2057" s="105"/>
      <c r="DZ2057" s="102"/>
      <c r="EA2057" s="102"/>
      <c r="EB2057" s="102"/>
      <c r="EC2057" s="102"/>
      <c r="ED2057" s="102"/>
      <c r="EE2057" s="102"/>
      <c r="EF2057" s="102"/>
      <c r="EG2057" s="102"/>
      <c r="EH2057" s="102"/>
      <c r="EI2057" s="102"/>
      <c r="EJ2057" s="102"/>
      <c r="EK2057" s="102"/>
      <c r="EL2057" s="102"/>
      <c r="EM2057" s="102"/>
      <c r="EN2057" s="102"/>
      <c r="EO2057" s="102"/>
      <c r="EP2057" s="102"/>
      <c r="EQ2057" s="102"/>
      <c r="ER2057" s="102"/>
      <c r="ES2057" s="102"/>
      <c r="ET2057" s="102"/>
      <c r="EU2057" s="102"/>
      <c r="EV2057" s="102"/>
      <c r="EW2057" s="102"/>
      <c r="EX2057" s="102"/>
      <c r="EY2057" s="102"/>
      <c r="EZ2057" s="102"/>
      <c r="FA2057" s="102"/>
      <c r="FB2057" s="102"/>
      <c r="FC2057" s="102"/>
      <c r="FD2057" s="102"/>
      <c r="FE2057" s="102"/>
      <c r="FF2057" s="102"/>
      <c r="FG2057" s="102"/>
      <c r="FH2057" s="102"/>
      <c r="FI2057" s="102"/>
      <c r="FJ2057" s="102"/>
      <c r="FK2057" s="102"/>
      <c r="FL2057" s="102"/>
      <c r="FM2057" s="102"/>
      <c r="FN2057" s="102"/>
      <c r="FO2057" s="102"/>
      <c r="FP2057" s="102"/>
      <c r="FQ2057" s="102"/>
      <c r="FR2057" s="102"/>
      <c r="FS2057" s="102"/>
      <c r="FT2057" s="102"/>
      <c r="FU2057" s="102"/>
      <c r="FV2057" s="102"/>
      <c r="FW2057" s="102"/>
      <c r="FX2057" s="102"/>
      <c r="FY2057" s="102"/>
      <c r="FZ2057" s="102"/>
      <c r="GA2057" s="102"/>
      <c r="GB2057" s="102"/>
      <c r="GC2057" s="102"/>
      <c r="GD2057" s="102"/>
      <c r="GE2057" s="102"/>
      <c r="GF2057" s="102"/>
      <c r="GG2057" s="102"/>
      <c r="GH2057" s="102"/>
      <c r="GI2057" s="102"/>
      <c r="GJ2057" s="102"/>
      <c r="GK2057" s="102"/>
      <c r="GL2057" s="102"/>
      <c r="GM2057" s="102"/>
      <c r="GN2057" s="102"/>
      <c r="GO2057" s="102"/>
      <c r="GP2057" s="102"/>
      <c r="GQ2057" s="102"/>
      <c r="GR2057" s="102"/>
      <c r="GS2057" s="102"/>
      <c r="GT2057" s="102"/>
      <c r="GU2057" s="102"/>
      <c r="GV2057" s="102"/>
      <c r="GW2057" s="102"/>
      <c r="GX2057" s="102"/>
    </row>
    <row r="2058" spans="1:206" hidden="1">
      <c r="A2058" s="97" t="s">
        <v>2774</v>
      </c>
      <c r="B2058" s="81" t="s">
        <v>2730</v>
      </c>
      <c r="C2058" t="s">
        <v>714</v>
      </c>
      <c r="D2058" s="94" t="s">
        <v>2704</v>
      </c>
      <c r="E2058" s="124" t="s">
        <v>2795</v>
      </c>
      <c r="F2058" s="102"/>
      <c r="G2058" s="102"/>
      <c r="H2058" s="102"/>
      <c r="I2058" s="102"/>
      <c r="J2058" s="102"/>
      <c r="K2058" s="102"/>
      <c r="L2058" s="102"/>
      <c r="M2058" s="102"/>
      <c r="N2058" s="102"/>
      <c r="O2058" s="102"/>
      <c r="P2058" s="102"/>
      <c r="Q2058" s="102"/>
      <c r="R2058" s="102"/>
      <c r="S2058" s="102"/>
      <c r="T2058" s="102"/>
      <c r="U2058" s="102"/>
      <c r="V2058" s="102"/>
      <c r="W2058" s="102"/>
      <c r="X2058" s="102"/>
      <c r="Y2058" s="102"/>
      <c r="Z2058" s="102"/>
      <c r="AA2058" s="102"/>
      <c r="AB2058" s="102"/>
      <c r="AC2058" s="102"/>
      <c r="AD2058" s="102"/>
      <c r="AE2058" s="102"/>
      <c r="AF2058" s="102"/>
      <c r="AG2058" s="102"/>
      <c r="AH2058" s="102"/>
      <c r="AI2058" s="102"/>
      <c r="AJ2058" s="102"/>
      <c r="AK2058" s="102"/>
      <c r="AL2058" s="102"/>
      <c r="AM2058" s="102"/>
      <c r="AN2058" s="102"/>
      <c r="AO2058" s="102"/>
      <c r="AP2058" s="102"/>
      <c r="AQ2058" s="102"/>
      <c r="AR2058" s="102"/>
      <c r="AS2058" s="102"/>
      <c r="AT2058" s="102"/>
      <c r="AU2058" s="102"/>
      <c r="AV2058" s="102"/>
      <c r="AW2058" s="102"/>
      <c r="AX2058" s="102"/>
      <c r="AY2058" s="102"/>
      <c r="AZ2058" s="102"/>
      <c r="BA2058" s="102"/>
      <c r="BB2058" s="102"/>
      <c r="BC2058" s="102"/>
      <c r="BD2058" s="100"/>
      <c r="BE2058" s="102"/>
      <c r="BF2058" s="102"/>
      <c r="BG2058" s="102"/>
      <c r="BH2058" s="102"/>
      <c r="BI2058" s="100"/>
      <c r="BJ2058" s="102"/>
      <c r="BK2058" s="102"/>
      <c r="BL2058" s="102"/>
      <c r="BM2058" s="102"/>
      <c r="BN2058" s="102"/>
      <c r="BO2058" s="102"/>
      <c r="BP2058" s="102"/>
      <c r="BQ2058" s="102"/>
      <c r="BR2058" s="102"/>
      <c r="BS2058" s="102"/>
      <c r="BT2058" s="102"/>
      <c r="BU2058" s="102"/>
      <c r="BV2058" s="102"/>
      <c r="BW2058" s="102"/>
      <c r="BX2058" s="102"/>
      <c r="BY2058" s="102"/>
      <c r="BZ2058" s="102"/>
      <c r="CA2058" s="102"/>
      <c r="CB2058" s="102"/>
      <c r="CC2058" s="102"/>
      <c r="CD2058" s="102"/>
      <c r="CE2058" s="102"/>
      <c r="CF2058" s="102"/>
      <c r="CG2058" s="102"/>
      <c r="CH2058" s="102"/>
      <c r="CI2058" s="102"/>
      <c r="CJ2058" s="102"/>
      <c r="CK2058" s="102"/>
      <c r="CL2058" s="105">
        <v>0.35</v>
      </c>
      <c r="CM2058" s="105">
        <v>0.32500000000000001</v>
      </c>
      <c r="CN2058" s="105">
        <v>0.28899999999999998</v>
      </c>
      <c r="CO2058" s="105">
        <v>0.28000000000000003</v>
      </c>
      <c r="CP2058" s="105">
        <v>0.23100000000000001</v>
      </c>
      <c r="CQ2058" s="105">
        <v>0.214</v>
      </c>
      <c r="CR2058" s="105">
        <v>0.22700000000000001</v>
      </c>
      <c r="CS2058" s="105">
        <v>0.218</v>
      </c>
      <c r="CT2058" s="105">
        <v>0.218</v>
      </c>
      <c r="CU2058" s="105">
        <v>0.23</v>
      </c>
      <c r="CV2058" s="105">
        <v>0.216</v>
      </c>
      <c r="CW2058" s="105">
        <v>0.22600000000000001</v>
      </c>
      <c r="CX2058" s="105">
        <v>0.20200000000000001</v>
      </c>
      <c r="CY2058" s="105">
        <v>0.17699999999999999</v>
      </c>
      <c r="CZ2058" s="105">
        <v>0.16600000000000001</v>
      </c>
      <c r="DA2058" s="105">
        <v>0.16300000000000001</v>
      </c>
      <c r="DB2058" s="105">
        <v>0.17499999999999999</v>
      </c>
      <c r="DC2058" s="105">
        <v>0.153</v>
      </c>
      <c r="DD2058" s="105">
        <v>0.14199999999999999</v>
      </c>
      <c r="DE2058" s="105">
        <v>0.124</v>
      </c>
      <c r="DF2058" s="105">
        <v>0.126</v>
      </c>
      <c r="DG2058" s="105">
        <v>0.11799999999999999</v>
      </c>
      <c r="DH2058" s="105">
        <v>0.122</v>
      </c>
      <c r="DI2058" s="105">
        <v>0.111</v>
      </c>
      <c r="DJ2058" s="105">
        <v>0.11700000000000001</v>
      </c>
      <c r="DK2058" s="105">
        <v>0.114</v>
      </c>
      <c r="DL2058" s="105">
        <v>0.111</v>
      </c>
      <c r="DM2058" s="105">
        <v>0.106</v>
      </c>
      <c r="DN2058" s="105">
        <v>9.6000000000000002E-2</v>
      </c>
      <c r="DO2058" s="105">
        <v>9.7000000000000003E-2</v>
      </c>
      <c r="DP2058" s="105">
        <v>8.5999999999999993E-2</v>
      </c>
      <c r="DQ2058" s="105">
        <v>7.3999999999999996E-2</v>
      </c>
      <c r="DR2058" s="105">
        <v>6.9000000000000006E-2</v>
      </c>
      <c r="DS2058" s="105">
        <v>6.5000000000000002E-2</v>
      </c>
      <c r="DT2058" s="105">
        <v>5.5E-2</v>
      </c>
      <c r="DU2058" s="105">
        <v>4.8000000000000001E-2</v>
      </c>
      <c r="DV2058" s="105">
        <v>0.04</v>
      </c>
      <c r="DW2058" s="105">
        <v>3.5999999999999997E-2</v>
      </c>
      <c r="DX2058" s="105">
        <v>3.4000000000000002E-2</v>
      </c>
      <c r="DY2058" s="105">
        <v>3.3000000000000002E-2</v>
      </c>
      <c r="DZ2058" s="102"/>
      <c r="EA2058" s="102"/>
      <c r="EB2058" s="102"/>
      <c r="EC2058" s="102"/>
      <c r="ED2058" s="102"/>
      <c r="EE2058" s="102"/>
      <c r="EF2058" s="102"/>
      <c r="EG2058" s="102"/>
      <c r="EH2058" s="102"/>
      <c r="EI2058" s="102"/>
      <c r="EJ2058" s="102"/>
      <c r="EK2058" s="102"/>
      <c r="EL2058" s="102"/>
      <c r="EM2058" s="102"/>
      <c r="EN2058" s="102"/>
      <c r="EO2058" s="102"/>
      <c r="EP2058" s="102"/>
      <c r="EQ2058" s="102"/>
      <c r="ER2058" s="102"/>
      <c r="ES2058" s="102"/>
      <c r="ET2058" s="102"/>
      <c r="EU2058" s="102"/>
      <c r="EV2058" s="102"/>
      <c r="EW2058" s="102"/>
      <c r="EX2058" s="102"/>
      <c r="EY2058" s="102"/>
      <c r="EZ2058" s="102"/>
      <c r="FA2058" s="102"/>
      <c r="FB2058" s="102"/>
      <c r="FC2058" s="102"/>
      <c r="FD2058" s="102"/>
      <c r="FE2058" s="102"/>
      <c r="FF2058" s="102"/>
      <c r="FG2058" s="102"/>
      <c r="FH2058" s="102"/>
      <c r="FI2058" s="102"/>
      <c r="FJ2058" s="102"/>
      <c r="FK2058" s="102"/>
      <c r="FL2058" s="102"/>
      <c r="FM2058" s="102"/>
      <c r="FN2058" s="102"/>
      <c r="FO2058" s="102"/>
      <c r="FP2058" s="102"/>
      <c r="FQ2058" s="102"/>
      <c r="FR2058" s="102"/>
      <c r="FS2058" s="102"/>
      <c r="FT2058" s="102"/>
      <c r="FU2058" s="102"/>
      <c r="FV2058" s="102"/>
      <c r="FW2058" s="102"/>
      <c r="FX2058" s="102"/>
      <c r="FY2058" s="102"/>
      <c r="FZ2058" s="102"/>
      <c r="GA2058" s="102"/>
      <c r="GB2058" s="102"/>
      <c r="GC2058" s="102"/>
      <c r="GD2058" s="102"/>
      <c r="GE2058" s="102"/>
      <c r="GF2058" s="102"/>
      <c r="GG2058" s="102"/>
      <c r="GH2058" s="102"/>
      <c r="GI2058" s="102"/>
      <c r="GJ2058" s="102"/>
      <c r="GK2058" s="102"/>
      <c r="GL2058" s="102"/>
      <c r="GM2058" s="102"/>
      <c r="GN2058" s="102"/>
      <c r="GO2058" s="102"/>
      <c r="GP2058" s="102"/>
      <c r="GQ2058" s="102"/>
      <c r="GR2058" s="102"/>
      <c r="GS2058" s="102"/>
      <c r="GT2058" s="102"/>
      <c r="GU2058" s="102"/>
      <c r="GV2058" s="102"/>
      <c r="GW2058" s="102"/>
      <c r="GX2058" s="102"/>
    </row>
    <row r="2059" spans="1:206" hidden="1">
      <c r="A2059" s="97" t="s">
        <v>2774</v>
      </c>
      <c r="B2059" s="81" t="s">
        <v>2730</v>
      </c>
      <c r="C2059" t="s">
        <v>714</v>
      </c>
      <c r="D2059" s="94" t="s">
        <v>2704</v>
      </c>
      <c r="E2059" s="97" t="s">
        <v>2796</v>
      </c>
      <c r="F2059" s="102"/>
      <c r="G2059" s="102"/>
      <c r="H2059" s="102"/>
      <c r="I2059" s="102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2"/>
      <c r="AW2059" s="102"/>
      <c r="AX2059" s="102"/>
      <c r="AY2059" s="102"/>
      <c r="AZ2059" s="102"/>
      <c r="BA2059" s="102"/>
      <c r="BB2059" s="102"/>
      <c r="BC2059" s="102"/>
      <c r="BD2059" s="100"/>
      <c r="BE2059" s="102"/>
      <c r="BF2059" s="102"/>
      <c r="BG2059" s="102"/>
      <c r="BH2059" s="102"/>
      <c r="BI2059" s="100"/>
      <c r="BJ2059" s="102"/>
      <c r="BK2059" s="102"/>
      <c r="BL2059" s="102"/>
      <c r="BM2059" s="102"/>
      <c r="BN2059" s="102"/>
      <c r="BO2059" s="102"/>
      <c r="BP2059" s="102"/>
      <c r="BQ2059" s="102"/>
      <c r="BR2059" s="102"/>
      <c r="BS2059" s="102"/>
      <c r="BT2059" s="102"/>
      <c r="BU2059" s="102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5"/>
      <c r="CM2059" s="105"/>
      <c r="CN2059" s="105"/>
      <c r="CO2059" s="105"/>
      <c r="CP2059" s="105"/>
      <c r="CQ2059" s="105"/>
      <c r="CR2059" s="105"/>
      <c r="CS2059" s="105"/>
      <c r="CT2059" s="105"/>
      <c r="CU2059" s="105"/>
      <c r="CV2059" s="105"/>
      <c r="CW2059" s="105"/>
      <c r="CX2059" s="105"/>
      <c r="CY2059" s="105"/>
      <c r="CZ2059" s="105"/>
      <c r="DA2059" s="105"/>
      <c r="DB2059" s="105"/>
      <c r="DC2059" s="105">
        <v>0.154</v>
      </c>
      <c r="DD2059" s="105">
        <v>0.13100000000000001</v>
      </c>
      <c r="DE2059" s="105">
        <v>0.14799999999999996</v>
      </c>
      <c r="DF2059" s="105"/>
      <c r="DG2059" s="105">
        <v>0.13900000000000001</v>
      </c>
      <c r="DH2059" s="105">
        <v>0.1</v>
      </c>
      <c r="DI2059" s="105">
        <v>9.5234219524168939E-2</v>
      </c>
      <c r="DJ2059" s="105">
        <v>8.1183195592286497E-2</v>
      </c>
      <c r="DK2059" s="105">
        <v>0.11065103598691385</v>
      </c>
      <c r="DL2059" s="105">
        <v>0.11528483606557377</v>
      </c>
      <c r="DM2059" s="105">
        <v>7.0117059161401499E-2</v>
      </c>
      <c r="DN2059" s="105">
        <v>8.5292566553208812E-2</v>
      </c>
      <c r="DO2059" s="105">
        <v>8.2611182701392963E-2</v>
      </c>
      <c r="DP2059" s="105">
        <v>7.5448118216044732E-2</v>
      </c>
      <c r="DQ2059" s="105">
        <v>6.403118768871395E-2</v>
      </c>
      <c r="DR2059" s="105">
        <v>6.2258429914948121E-2</v>
      </c>
      <c r="DS2059" s="105">
        <v>4.9000000000000002E-2</v>
      </c>
      <c r="DT2059" s="105">
        <v>4.7950566370617773E-2</v>
      </c>
      <c r="DU2059" s="105">
        <v>4.2559823533792111E-2</v>
      </c>
      <c r="DV2059" s="105">
        <v>3.8593723457776202E-2</v>
      </c>
      <c r="DW2059" s="105">
        <v>2.9484987574045302E-2</v>
      </c>
      <c r="DX2059" s="105">
        <v>2.8639784470591005E-2</v>
      </c>
      <c r="DY2059" s="105"/>
      <c r="DZ2059" s="102"/>
      <c r="EA2059" s="102"/>
      <c r="EB2059" s="102"/>
      <c r="EC2059" s="102"/>
      <c r="ED2059" s="102"/>
      <c r="EE2059" s="102"/>
      <c r="EF2059" s="102"/>
      <c r="EG2059" s="102"/>
      <c r="EH2059" s="102"/>
      <c r="EI2059" s="102"/>
      <c r="EJ2059" s="102"/>
      <c r="EK2059" s="102"/>
      <c r="EL2059" s="102"/>
      <c r="EM2059" s="102"/>
      <c r="EN2059" s="102"/>
      <c r="EO2059" s="102"/>
      <c r="EP2059" s="102"/>
      <c r="EQ2059" s="102"/>
      <c r="ER2059" s="102"/>
      <c r="ES2059" s="102"/>
      <c r="ET2059" s="102"/>
      <c r="EU2059" s="102"/>
      <c r="EV2059" s="102"/>
      <c r="EW2059" s="102"/>
      <c r="EX2059" s="102"/>
      <c r="EY2059" s="102"/>
      <c r="EZ2059" s="102"/>
      <c r="FA2059" s="102"/>
      <c r="FB2059" s="102"/>
      <c r="FC2059" s="102"/>
      <c r="FD2059" s="102"/>
      <c r="FE2059" s="102"/>
      <c r="FF2059" s="102"/>
      <c r="FG2059" s="102"/>
      <c r="FH2059" s="102"/>
      <c r="FI2059" s="102"/>
      <c r="FJ2059" s="102"/>
      <c r="FK2059" s="102"/>
      <c r="FL2059" s="102"/>
      <c r="FM2059" s="102"/>
      <c r="FN2059" s="102"/>
      <c r="FO2059" s="102"/>
      <c r="FP2059" s="102"/>
      <c r="FQ2059" s="102"/>
      <c r="FR2059" s="102"/>
      <c r="FS2059" s="102"/>
      <c r="FT2059" s="102"/>
      <c r="FU2059" s="102"/>
      <c r="FV2059" s="102"/>
      <c r="FW2059" s="102"/>
      <c r="FX2059" s="102"/>
      <c r="FY2059" s="102"/>
      <c r="FZ2059" s="102"/>
      <c r="GA2059" s="102"/>
      <c r="GB2059" s="102"/>
      <c r="GC2059" s="102"/>
      <c r="GD2059" s="102"/>
      <c r="GE2059" s="102"/>
      <c r="GF2059" s="102"/>
      <c r="GG2059" s="102"/>
      <c r="GH2059" s="102"/>
      <c r="GI2059" s="102"/>
      <c r="GJ2059" s="102"/>
      <c r="GK2059" s="102"/>
      <c r="GL2059" s="102"/>
      <c r="GM2059" s="102"/>
      <c r="GN2059" s="102"/>
      <c r="GO2059" s="102"/>
      <c r="GP2059" s="102"/>
      <c r="GQ2059" s="102"/>
      <c r="GR2059" s="102"/>
      <c r="GS2059" s="102"/>
      <c r="GT2059" s="102"/>
      <c r="GU2059" s="102"/>
      <c r="GV2059" s="102"/>
      <c r="GW2059" s="102"/>
      <c r="GX2059" s="102"/>
    </row>
    <row r="2060" spans="1:206" hidden="1">
      <c r="A2060" s="97" t="s">
        <v>2774</v>
      </c>
      <c r="B2060" s="81" t="s">
        <v>2730</v>
      </c>
      <c r="C2060" t="s">
        <v>714</v>
      </c>
      <c r="D2060" s="94" t="s">
        <v>2704</v>
      </c>
      <c r="E2060" s="97" t="s">
        <v>2797</v>
      </c>
      <c r="F2060" s="102"/>
      <c r="G2060" s="102"/>
      <c r="H2060" s="102"/>
      <c r="I2060" s="102"/>
      <c r="J2060" s="102"/>
      <c r="K2060" s="102"/>
      <c r="L2060" s="102"/>
      <c r="M2060" s="102"/>
      <c r="N2060" s="102"/>
      <c r="O2060" s="102"/>
      <c r="P2060" s="102"/>
      <c r="Q2060" s="102"/>
      <c r="R2060" s="102"/>
      <c r="S2060" s="102"/>
      <c r="T2060" s="102"/>
      <c r="U2060" s="102"/>
      <c r="V2060" s="102"/>
      <c r="W2060" s="102"/>
      <c r="X2060" s="102"/>
      <c r="Y2060" s="102"/>
      <c r="Z2060" s="102"/>
      <c r="AA2060" s="102"/>
      <c r="AB2060" s="102"/>
      <c r="AC2060" s="102"/>
      <c r="AD2060" s="102"/>
      <c r="AE2060" s="102"/>
      <c r="AF2060" s="102"/>
      <c r="AG2060" s="102"/>
      <c r="AH2060" s="102"/>
      <c r="AI2060" s="102"/>
      <c r="AJ2060" s="102"/>
      <c r="AK2060" s="102"/>
      <c r="AL2060" s="102"/>
      <c r="AM2060" s="102"/>
      <c r="AN2060" s="102"/>
      <c r="AO2060" s="102"/>
      <c r="AP2060" s="102"/>
      <c r="AQ2060" s="102"/>
      <c r="AR2060" s="102"/>
      <c r="AS2060" s="102"/>
      <c r="AT2060" s="102"/>
      <c r="AU2060" s="102"/>
      <c r="AV2060" s="102"/>
      <c r="AW2060" s="102"/>
      <c r="AX2060" s="102"/>
      <c r="AY2060" s="102"/>
      <c r="AZ2060" s="102"/>
      <c r="BA2060" s="102"/>
      <c r="BB2060" s="102"/>
      <c r="BC2060" s="102"/>
      <c r="BD2060" s="100"/>
      <c r="BE2060" s="102"/>
      <c r="BF2060" s="102"/>
      <c r="BG2060" s="102"/>
      <c r="BH2060" s="102"/>
      <c r="BI2060" s="100"/>
      <c r="BJ2060" s="102"/>
      <c r="BK2060" s="102"/>
      <c r="BL2060" s="102"/>
      <c r="BM2060" s="102"/>
      <c r="BN2060" s="102"/>
      <c r="BO2060" s="102"/>
      <c r="BP2060" s="102"/>
      <c r="BQ2060" s="102"/>
      <c r="BR2060" s="102"/>
      <c r="BS2060" s="102"/>
      <c r="BT2060" s="102"/>
      <c r="BU2060" s="102"/>
      <c r="BV2060" s="102"/>
      <c r="BW2060" s="102"/>
      <c r="BX2060" s="102"/>
      <c r="BY2060" s="102"/>
      <c r="BZ2060" s="102"/>
      <c r="CA2060" s="102"/>
      <c r="CB2060" s="102"/>
      <c r="CC2060" s="102"/>
      <c r="CD2060" s="102"/>
      <c r="CE2060" s="102"/>
      <c r="CF2060" s="102"/>
      <c r="CG2060" s="102"/>
      <c r="CH2060" s="102"/>
      <c r="CI2060" s="102"/>
      <c r="CJ2060" s="102"/>
      <c r="CK2060" s="102"/>
      <c r="CL2060" s="105"/>
      <c r="CM2060" s="105"/>
      <c r="CN2060" s="105"/>
      <c r="CO2060" s="105"/>
      <c r="CP2060" s="105"/>
      <c r="CQ2060" s="105"/>
      <c r="CR2060" s="105"/>
      <c r="CS2060" s="105"/>
      <c r="CT2060" s="105"/>
      <c r="CU2060" s="105"/>
      <c r="CV2060" s="105"/>
      <c r="CW2060" s="105"/>
      <c r="CX2060" s="105"/>
      <c r="CY2060" s="105"/>
      <c r="CZ2060" s="105"/>
      <c r="DA2060" s="105"/>
      <c r="DB2060" s="105">
        <v>0.15725952439053237</v>
      </c>
      <c r="DC2060" s="105">
        <v>0.15387344964881941</v>
      </c>
      <c r="DD2060" s="105">
        <v>0.13193898393967943</v>
      </c>
      <c r="DE2060" s="105">
        <v>0.12002916178934117</v>
      </c>
      <c r="DF2060" s="105">
        <v>0.12468258890336446</v>
      </c>
      <c r="DG2060" s="105">
        <v>0.12218628963238656</v>
      </c>
      <c r="DH2060" s="105">
        <v>0.12650974440136367</v>
      </c>
      <c r="DI2060" s="105">
        <v>0.12586438900493782</v>
      </c>
      <c r="DJ2060" s="105">
        <v>0.13688770558997779</v>
      </c>
      <c r="DK2060" s="105">
        <v>0.13128658270686516</v>
      </c>
      <c r="DL2060" s="105">
        <v>0.1257742948308547</v>
      </c>
      <c r="DM2060" s="105">
        <v>0.12546854818570452</v>
      </c>
      <c r="DN2060" s="105">
        <v>0.10944294701719176</v>
      </c>
      <c r="DO2060" s="105">
        <v>9.5297589965534807E-2</v>
      </c>
      <c r="DP2060" s="105">
        <v>8.256621660976983E-2</v>
      </c>
      <c r="DQ2060" s="105">
        <v>7.4495030613966812E-2</v>
      </c>
      <c r="DR2060" s="105">
        <v>6.7163580375434961E-2</v>
      </c>
      <c r="DS2060" s="105">
        <v>6.2780962493575912E-2</v>
      </c>
      <c r="DT2060" s="105">
        <v>5.6258682609543621E-2</v>
      </c>
      <c r="DU2060" s="105">
        <v>4.7590796276226519E-2</v>
      </c>
      <c r="DV2060" s="105">
        <v>4.0477694933481356E-2</v>
      </c>
      <c r="DW2060" s="105">
        <v>3.6625756320957027E-2</v>
      </c>
      <c r="DX2060" s="105">
        <v>3.5215583216615123E-2</v>
      </c>
      <c r="DY2060" s="105"/>
      <c r="DZ2060" s="102"/>
      <c r="EA2060" s="102"/>
      <c r="EB2060" s="102"/>
      <c r="EC2060" s="102"/>
      <c r="ED2060" s="102"/>
      <c r="EE2060" s="102"/>
      <c r="EF2060" s="102"/>
      <c r="EG2060" s="102"/>
      <c r="EH2060" s="102"/>
      <c r="EI2060" s="102"/>
      <c r="EJ2060" s="102"/>
      <c r="EK2060" s="102"/>
      <c r="EL2060" s="102"/>
      <c r="EM2060" s="102"/>
      <c r="EN2060" s="102"/>
      <c r="EO2060" s="102"/>
      <c r="EP2060" s="102"/>
      <c r="EQ2060" s="102"/>
      <c r="ER2060" s="102"/>
      <c r="ES2060" s="102"/>
      <c r="ET2060" s="102"/>
      <c r="EU2060" s="102"/>
      <c r="EV2060" s="102"/>
      <c r="EW2060" s="102"/>
      <c r="EX2060" s="102"/>
      <c r="EY2060" s="102"/>
      <c r="EZ2060" s="102"/>
      <c r="FA2060" s="102"/>
      <c r="FB2060" s="102"/>
      <c r="FC2060" s="102"/>
      <c r="FD2060" s="102"/>
      <c r="FE2060" s="102"/>
      <c r="FF2060" s="102"/>
      <c r="FG2060" s="102"/>
      <c r="FH2060" s="102"/>
      <c r="FI2060" s="102"/>
      <c r="FJ2060" s="102"/>
      <c r="FK2060" s="102"/>
      <c r="FL2060" s="102"/>
      <c r="FM2060" s="102"/>
      <c r="FN2060" s="102"/>
      <c r="FO2060" s="102"/>
      <c r="FP2060" s="102"/>
      <c r="FQ2060" s="102"/>
      <c r="FR2060" s="102"/>
      <c r="FS2060" s="102"/>
      <c r="FT2060" s="102"/>
      <c r="FU2060" s="102"/>
      <c r="FV2060" s="102"/>
      <c r="FW2060" s="102"/>
      <c r="FX2060" s="102"/>
      <c r="FY2060" s="102"/>
      <c r="FZ2060" s="102"/>
      <c r="GA2060" s="102"/>
      <c r="GB2060" s="102"/>
      <c r="GC2060" s="102"/>
      <c r="GD2060" s="102"/>
      <c r="GE2060" s="102"/>
      <c r="GF2060" s="102"/>
      <c r="GG2060" s="102"/>
      <c r="GH2060" s="102"/>
      <c r="GI2060" s="102"/>
      <c r="GJ2060" s="102"/>
      <c r="GK2060" s="102"/>
      <c r="GL2060" s="102"/>
      <c r="GM2060" s="102"/>
      <c r="GN2060" s="102"/>
      <c r="GO2060" s="102"/>
      <c r="GP2060" s="102"/>
      <c r="GQ2060" s="102"/>
      <c r="GR2060" s="102"/>
      <c r="GS2060" s="102"/>
      <c r="GT2060" s="102"/>
      <c r="GU2060" s="102"/>
      <c r="GV2060" s="102"/>
      <c r="GW2060" s="102"/>
      <c r="GX2060" s="102"/>
    </row>
    <row r="2061" spans="1:206" hidden="1">
      <c r="A2061" s="97" t="s">
        <v>2774</v>
      </c>
      <c r="B2061" s="81" t="s">
        <v>2730</v>
      </c>
      <c r="C2061" t="s">
        <v>714</v>
      </c>
      <c r="D2061" s="94" t="s">
        <v>2704</v>
      </c>
      <c r="E2061" s="97" t="s">
        <v>2798</v>
      </c>
      <c r="F2061" s="102"/>
      <c r="G2061" s="102"/>
      <c r="H2061" s="102"/>
      <c r="I2061" s="102"/>
      <c r="J2061" s="102"/>
      <c r="K2061" s="102"/>
      <c r="L2061" s="102"/>
      <c r="M2061" s="102"/>
      <c r="N2061" s="102"/>
      <c r="O2061" s="102"/>
      <c r="P2061" s="102"/>
      <c r="Q2061" s="102"/>
      <c r="R2061" s="102"/>
      <c r="S2061" s="102"/>
      <c r="T2061" s="102"/>
      <c r="U2061" s="102"/>
      <c r="V2061" s="102"/>
      <c r="W2061" s="102"/>
      <c r="X2061" s="102"/>
      <c r="Y2061" s="102"/>
      <c r="Z2061" s="102"/>
      <c r="AA2061" s="102"/>
      <c r="AB2061" s="102"/>
      <c r="AC2061" s="102"/>
      <c r="AD2061" s="102"/>
      <c r="AE2061" s="102"/>
      <c r="AF2061" s="102"/>
      <c r="AG2061" s="102"/>
      <c r="AH2061" s="102"/>
      <c r="AI2061" s="102"/>
      <c r="AJ2061" s="102"/>
      <c r="AK2061" s="102"/>
      <c r="AL2061" s="102"/>
      <c r="AM2061" s="102"/>
      <c r="AN2061" s="102"/>
      <c r="AO2061" s="102"/>
      <c r="AP2061" s="102"/>
      <c r="AQ2061" s="102"/>
      <c r="AR2061" s="102"/>
      <c r="AS2061" s="102"/>
      <c r="AT2061" s="102"/>
      <c r="AU2061" s="102"/>
      <c r="AV2061" s="102"/>
      <c r="AW2061" s="102"/>
      <c r="AX2061" s="102"/>
      <c r="AY2061" s="102"/>
      <c r="AZ2061" s="102"/>
      <c r="BA2061" s="102"/>
      <c r="BB2061" s="102"/>
      <c r="BC2061" s="102"/>
      <c r="BD2061" s="100"/>
      <c r="BE2061" s="102"/>
      <c r="BF2061" s="102"/>
      <c r="BG2061" s="102"/>
      <c r="BH2061" s="102"/>
      <c r="BI2061" s="100"/>
      <c r="BJ2061" s="102"/>
      <c r="BK2061" s="102"/>
      <c r="BL2061" s="102"/>
      <c r="BM2061" s="102"/>
      <c r="BN2061" s="102"/>
      <c r="BO2061" s="102"/>
      <c r="BP2061" s="102"/>
      <c r="BQ2061" s="102"/>
      <c r="BR2061" s="102"/>
      <c r="BS2061" s="102"/>
      <c r="BT2061" s="102"/>
      <c r="BU2061" s="102"/>
      <c r="BV2061" s="102"/>
      <c r="BW2061" s="102"/>
      <c r="BX2061" s="102"/>
      <c r="BY2061" s="102"/>
      <c r="BZ2061" s="102"/>
      <c r="CA2061" s="102"/>
      <c r="CB2061" s="102"/>
      <c r="CC2061" s="102"/>
      <c r="CD2061" s="102"/>
      <c r="CE2061" s="102"/>
      <c r="CF2061" s="102"/>
      <c r="CG2061" s="102"/>
      <c r="CH2061" s="102"/>
      <c r="CI2061" s="102"/>
      <c r="CJ2061" s="102"/>
      <c r="CK2061" s="102"/>
      <c r="CL2061" s="102"/>
      <c r="CM2061" s="102"/>
      <c r="CN2061" s="102"/>
      <c r="CO2061" s="102"/>
      <c r="CP2061" s="102"/>
      <c r="CQ2061" s="102"/>
      <c r="CR2061" s="102"/>
      <c r="CS2061" s="102"/>
      <c r="CT2061" s="102"/>
      <c r="CU2061" s="102"/>
      <c r="CV2061" s="102"/>
      <c r="CW2061" s="102"/>
      <c r="CX2061" s="102"/>
      <c r="CY2061" s="102"/>
      <c r="CZ2061" s="102"/>
      <c r="DA2061" s="102"/>
      <c r="DB2061" s="102"/>
      <c r="DC2061" s="102"/>
      <c r="DD2061" s="102"/>
      <c r="DE2061" s="102"/>
      <c r="DF2061" s="102"/>
      <c r="DG2061" s="102"/>
      <c r="DH2061" s="102"/>
      <c r="DI2061" s="102"/>
      <c r="DJ2061" s="102"/>
      <c r="DK2061" s="102"/>
      <c r="DL2061" s="102"/>
      <c r="DM2061" s="102"/>
      <c r="DN2061" s="102"/>
      <c r="DO2061" s="102"/>
      <c r="DP2061" s="102"/>
      <c r="DQ2061" s="102"/>
      <c r="DR2061" s="102"/>
      <c r="DS2061" s="106"/>
      <c r="DT2061" s="102"/>
      <c r="DU2061" s="102"/>
      <c r="DV2061" s="102"/>
      <c r="DW2061" s="102"/>
      <c r="DX2061" s="102"/>
      <c r="DY2061" s="102"/>
      <c r="DZ2061" s="102"/>
      <c r="EA2061" s="102"/>
      <c r="EB2061" s="102"/>
      <c r="EC2061" s="102"/>
      <c r="ED2061" s="102"/>
      <c r="EE2061" s="102"/>
      <c r="EF2061" s="102"/>
      <c r="EG2061" s="102"/>
      <c r="EH2061" s="102"/>
      <c r="EI2061" s="102"/>
      <c r="EJ2061" s="102"/>
      <c r="EK2061" s="102"/>
      <c r="EL2061" s="102"/>
      <c r="EM2061" s="102"/>
      <c r="EN2061" s="102"/>
      <c r="EO2061" s="102"/>
      <c r="EP2061" s="102"/>
      <c r="EQ2061" s="102"/>
      <c r="ER2061" s="102"/>
      <c r="ES2061" s="102"/>
      <c r="ET2061" s="102"/>
      <c r="EU2061" s="102"/>
      <c r="EV2061" s="102"/>
      <c r="EW2061" s="102"/>
      <c r="EX2061" s="102"/>
      <c r="EY2061" s="102"/>
      <c r="EZ2061" s="102"/>
      <c r="FA2061" s="102"/>
      <c r="FB2061" s="102"/>
      <c r="FC2061" s="102"/>
      <c r="FD2061" s="102"/>
      <c r="FE2061" s="102"/>
      <c r="FF2061" s="102"/>
      <c r="FG2061" s="102"/>
      <c r="FH2061" s="102"/>
      <c r="FI2061" s="102"/>
      <c r="FJ2061" s="102"/>
      <c r="FK2061" s="102"/>
      <c r="FL2061" s="102"/>
      <c r="FM2061" s="102"/>
      <c r="FN2061" s="102"/>
      <c r="FO2061" s="102"/>
      <c r="FP2061" s="102"/>
      <c r="FQ2061" s="102"/>
      <c r="FR2061" s="102"/>
      <c r="FS2061" s="102"/>
      <c r="FT2061" s="102"/>
      <c r="FU2061" s="102"/>
      <c r="FV2061" s="102"/>
      <c r="FW2061" s="102"/>
      <c r="FX2061" s="102"/>
      <c r="FY2061" s="102"/>
      <c r="FZ2061" s="102"/>
      <c r="GA2061" s="102"/>
      <c r="GB2061" s="102"/>
      <c r="GC2061" s="102"/>
      <c r="GD2061" s="102"/>
      <c r="GE2061" s="102"/>
      <c r="GF2061" s="102"/>
      <c r="GG2061" s="102"/>
      <c r="GH2061" s="102"/>
      <c r="GI2061" s="102"/>
      <c r="GJ2061" s="102"/>
      <c r="GK2061" s="102"/>
      <c r="GL2061" s="102"/>
      <c r="GM2061" s="102"/>
      <c r="GN2061" s="102"/>
      <c r="GO2061" s="102"/>
      <c r="GP2061" s="102"/>
      <c r="GQ2061" s="102"/>
      <c r="GR2061" s="102"/>
      <c r="GS2061" s="102"/>
      <c r="GT2061" s="102"/>
      <c r="GU2061" s="102"/>
      <c r="GV2061" s="102"/>
      <c r="GW2061" s="102"/>
      <c r="GX2061" s="102"/>
    </row>
    <row r="2062" spans="1:206" hidden="1">
      <c r="A2062" s="97" t="s">
        <v>2774</v>
      </c>
      <c r="B2062" s="81" t="s">
        <v>2730</v>
      </c>
      <c r="C2062" t="s">
        <v>714</v>
      </c>
      <c r="D2062" s="94" t="s">
        <v>2704</v>
      </c>
      <c r="E2062" s="124" t="s">
        <v>2799</v>
      </c>
      <c r="F2062" s="102"/>
      <c r="G2062" s="102"/>
      <c r="H2062" s="102"/>
      <c r="I2062" s="102"/>
      <c r="J2062" s="102"/>
      <c r="K2062" s="102"/>
      <c r="L2062" s="102"/>
      <c r="M2062" s="102"/>
      <c r="N2062" s="102"/>
      <c r="O2062" s="102"/>
      <c r="P2062" s="102"/>
      <c r="Q2062" s="102"/>
      <c r="R2062" s="102"/>
      <c r="S2062" s="102"/>
      <c r="T2062" s="102"/>
      <c r="U2062" s="102"/>
      <c r="V2062" s="102"/>
      <c r="W2062" s="102"/>
      <c r="X2062" s="102"/>
      <c r="Y2062" s="102"/>
      <c r="Z2062" s="102"/>
      <c r="AA2062" s="102"/>
      <c r="AB2062" s="102"/>
      <c r="AC2062" s="102"/>
      <c r="AD2062" s="102"/>
      <c r="AE2062" s="102"/>
      <c r="AF2062" s="102"/>
      <c r="AG2062" s="102"/>
      <c r="AH2062" s="102"/>
      <c r="AI2062" s="102"/>
      <c r="AJ2062" s="102"/>
      <c r="AK2062" s="102"/>
      <c r="AL2062" s="102"/>
      <c r="AM2062" s="102"/>
      <c r="AN2062" s="102"/>
      <c r="AO2062" s="102"/>
      <c r="AP2062" s="102"/>
      <c r="AQ2062" s="102"/>
      <c r="AR2062" s="102"/>
      <c r="AS2062" s="102"/>
      <c r="AT2062" s="102"/>
      <c r="AU2062" s="102"/>
      <c r="AV2062" s="102"/>
      <c r="AW2062" s="102"/>
      <c r="AX2062" s="102"/>
      <c r="AY2062" s="102"/>
      <c r="AZ2062" s="102"/>
      <c r="BA2062" s="102"/>
      <c r="BB2062" s="102"/>
      <c r="BC2062" s="102"/>
      <c r="BD2062" s="100"/>
      <c r="BE2062" s="102"/>
      <c r="BF2062" s="102"/>
      <c r="BG2062" s="102"/>
      <c r="BH2062" s="102"/>
      <c r="BI2062" s="100"/>
      <c r="BJ2062" s="102"/>
      <c r="BK2062" s="102"/>
      <c r="BL2062" s="102"/>
      <c r="BM2062" s="102"/>
      <c r="BN2062" s="102"/>
      <c r="BO2062" s="102"/>
      <c r="BP2062" s="102"/>
      <c r="BQ2062" s="102"/>
      <c r="BR2062" s="102"/>
      <c r="BS2062" s="102"/>
      <c r="BT2062" s="102"/>
      <c r="BU2062" s="102"/>
      <c r="BV2062" s="102"/>
      <c r="BW2062" s="102"/>
      <c r="BX2062" s="102"/>
      <c r="BY2062" s="102"/>
      <c r="BZ2062" s="102"/>
      <c r="CA2062" s="102"/>
      <c r="CB2062" s="102"/>
      <c r="CC2062" s="102"/>
      <c r="CD2062" s="102"/>
      <c r="CE2062" s="102"/>
      <c r="CF2062" s="102"/>
      <c r="CG2062" s="102"/>
      <c r="CH2062" s="102"/>
      <c r="CI2062" s="102"/>
      <c r="CJ2062" s="102"/>
      <c r="CK2062" s="102"/>
      <c r="CL2062" s="105">
        <f t="shared" ref="CL2062:DY2062" si="169">CL2056/$DY$626</f>
        <v>0.23345061522202898</v>
      </c>
      <c r="CM2062" s="105">
        <f t="shared" si="169"/>
        <v>0.21677557127759833</v>
      </c>
      <c r="CN2062" s="105">
        <f t="shared" si="169"/>
        <v>0.19276350799761821</v>
      </c>
      <c r="CO2062" s="105">
        <f t="shared" si="169"/>
        <v>0.18676049217762319</v>
      </c>
      <c r="CP2062" s="105">
        <f t="shared" si="169"/>
        <v>0.15407740604653913</v>
      </c>
      <c r="CQ2062" s="105">
        <f t="shared" si="169"/>
        <v>0.14273837616432627</v>
      </c>
      <c r="CR2062" s="105">
        <f t="shared" si="169"/>
        <v>0.15140939901543024</v>
      </c>
      <c r="CS2062" s="105">
        <f t="shared" si="169"/>
        <v>0.1454063831954352</v>
      </c>
      <c r="CT2062" s="105">
        <f t="shared" si="169"/>
        <v>0.1454063831954352</v>
      </c>
      <c r="CU2062" s="105">
        <f t="shared" si="169"/>
        <v>0.1534104042887619</v>
      </c>
      <c r="CV2062" s="105">
        <f t="shared" si="169"/>
        <v>0.14407237967988074</v>
      </c>
      <c r="CW2062" s="105">
        <f t="shared" si="169"/>
        <v>0.15074239725765301</v>
      </c>
      <c r="CX2062" s="105">
        <f t="shared" si="169"/>
        <v>0.1347343550709996</v>
      </c>
      <c r="CY2062" s="105">
        <f t="shared" si="169"/>
        <v>0.11805931112656894</v>
      </c>
      <c r="CZ2062" s="105">
        <f t="shared" si="169"/>
        <v>0.11072229179101946</v>
      </c>
      <c r="DA2062" s="105">
        <f t="shared" si="169"/>
        <v>0.10872128651768778</v>
      </c>
      <c r="DB2062" s="105">
        <f t="shared" si="169"/>
        <v>0.11672530761101449</v>
      </c>
      <c r="DC2062" s="105">
        <f t="shared" si="169"/>
        <v>0.10205126893991552</v>
      </c>
      <c r="DD2062" s="105">
        <f t="shared" si="169"/>
        <v>9.471424960436603E-2</v>
      </c>
      <c r="DE2062" s="105">
        <f t="shared" si="169"/>
        <v>8.2708217964375982E-2</v>
      </c>
      <c r="DF2062" s="105">
        <f t="shared" si="169"/>
        <v>8.4042221479930429E-2</v>
      </c>
      <c r="DG2062" s="105">
        <f t="shared" si="169"/>
        <v>7.8706207417712629E-2</v>
      </c>
      <c r="DH2062" s="105">
        <f t="shared" si="169"/>
        <v>8.1374214448821522E-2</v>
      </c>
      <c r="DI2062" s="105">
        <f t="shared" si="169"/>
        <v>7.4037195113272045E-2</v>
      </c>
      <c r="DJ2062" s="105">
        <f t="shared" si="169"/>
        <v>7.8039205659935412E-2</v>
      </c>
      <c r="DK2062" s="105">
        <f t="shared" si="169"/>
        <v>7.6038200386603721E-2</v>
      </c>
      <c r="DL2062" s="105">
        <f t="shared" si="169"/>
        <v>7.4037195113272045E-2</v>
      </c>
      <c r="DM2062" s="105">
        <f t="shared" si="169"/>
        <v>7.0702186324385921E-2</v>
      </c>
      <c r="DN2062" s="105">
        <f t="shared" si="169"/>
        <v>6.403216874661366E-2</v>
      </c>
      <c r="DO2062" s="105">
        <f t="shared" si="169"/>
        <v>6.469917050439089E-2</v>
      </c>
      <c r="DP2062" s="105">
        <f t="shared" si="169"/>
        <v>5.7362151168841399E-2</v>
      </c>
      <c r="DQ2062" s="105">
        <f t="shared" si="169"/>
        <v>4.9358130075514699E-2</v>
      </c>
      <c r="DR2062" s="105">
        <f t="shared" si="169"/>
        <v>4.6023121286628575E-2</v>
      </c>
      <c r="DS2062" s="105">
        <f t="shared" si="169"/>
        <v>4.3355114255519668E-2</v>
      </c>
      <c r="DT2062" s="105">
        <f t="shared" si="169"/>
        <v>3.6685096677747414E-2</v>
      </c>
      <c r="DU2062" s="105">
        <f t="shared" si="169"/>
        <v>3.201608437330683E-2</v>
      </c>
      <c r="DV2062" s="105">
        <f t="shared" si="169"/>
        <v>2.6680070311089026E-2</v>
      </c>
      <c r="DW2062" s="105">
        <f t="shared" si="169"/>
        <v>2.4012063279980123E-2</v>
      </c>
      <c r="DX2062" s="105">
        <f t="shared" si="169"/>
        <v>2.2678059764425672E-2</v>
      </c>
      <c r="DY2062" s="105">
        <f t="shared" si="169"/>
        <v>2.2011058006648449E-2</v>
      </c>
      <c r="DZ2062" s="102"/>
      <c r="EA2062" s="102"/>
      <c r="EB2062" s="102"/>
      <c r="EC2062" s="102"/>
      <c r="ED2062" s="102"/>
      <c r="EE2062" s="102"/>
      <c r="EF2062" s="102"/>
      <c r="EG2062" s="102"/>
      <c r="EH2062" s="102"/>
      <c r="EI2062" s="102"/>
      <c r="EJ2062" s="102"/>
      <c r="EK2062" s="102"/>
      <c r="EL2062" s="102"/>
      <c r="EM2062" s="102"/>
      <c r="EN2062" s="102"/>
      <c r="EO2062" s="102"/>
      <c r="EP2062" s="102"/>
      <c r="EQ2062" s="102"/>
      <c r="ER2062" s="102"/>
      <c r="ES2062" s="102"/>
      <c r="ET2062" s="102"/>
      <c r="EU2062" s="102"/>
      <c r="EV2062" s="102"/>
      <c r="EW2062" s="102"/>
      <c r="EX2062" s="102"/>
      <c r="EY2062" s="102"/>
      <c r="EZ2062" s="102"/>
      <c r="FA2062" s="102"/>
      <c r="FB2062" s="102"/>
      <c r="FC2062" s="102"/>
      <c r="FD2062" s="102"/>
      <c r="FE2062" s="102"/>
      <c r="FF2062" s="102"/>
      <c r="FG2062" s="102"/>
      <c r="FH2062" s="102"/>
      <c r="FI2062" s="102"/>
      <c r="FJ2062" s="102"/>
      <c r="FK2062" s="102"/>
      <c r="FL2062" s="102"/>
      <c r="FM2062" s="102"/>
      <c r="FN2062" s="102"/>
      <c r="FO2062" s="102"/>
      <c r="FP2062" s="102"/>
      <c r="FQ2062" s="102"/>
      <c r="FR2062" s="102"/>
      <c r="FS2062" s="102"/>
      <c r="FT2062" s="102"/>
      <c r="FU2062" s="102"/>
      <c r="FV2062" s="102"/>
      <c r="FW2062" s="102"/>
      <c r="FX2062" s="102"/>
      <c r="FY2062" s="102"/>
      <c r="FZ2062" s="102"/>
      <c r="GA2062" s="102"/>
      <c r="GB2062" s="102"/>
      <c r="GC2062" s="102"/>
      <c r="GD2062" s="102"/>
      <c r="GE2062" s="102"/>
      <c r="GF2062" s="102"/>
      <c r="GG2062" s="102"/>
      <c r="GH2062" s="102"/>
      <c r="GI2062" s="102"/>
      <c r="GJ2062" s="102"/>
      <c r="GK2062" s="102"/>
      <c r="GL2062" s="102"/>
      <c r="GM2062" s="102"/>
      <c r="GN2062" s="102"/>
      <c r="GO2062" s="102"/>
      <c r="GP2062" s="102"/>
      <c r="GQ2062" s="102"/>
      <c r="GR2062" s="102"/>
      <c r="GS2062" s="102"/>
      <c r="GT2062" s="102"/>
      <c r="GU2062" s="102"/>
      <c r="GV2062" s="102"/>
      <c r="GW2062" s="102"/>
      <c r="GX2062" s="102"/>
    </row>
    <row r="2063" spans="1:206" hidden="1">
      <c r="A2063" s="97" t="s">
        <v>2774</v>
      </c>
      <c r="B2063" s="81" t="s">
        <v>2730</v>
      </c>
      <c r="C2063" t="s">
        <v>714</v>
      </c>
      <c r="D2063" s="94" t="s">
        <v>2704</v>
      </c>
      <c r="E2063" s="126" t="s">
        <v>2800</v>
      </c>
      <c r="F2063" s="102"/>
      <c r="G2063" s="102"/>
      <c r="H2063" s="102"/>
      <c r="I2063" s="102"/>
      <c r="J2063" s="102"/>
      <c r="K2063" s="102"/>
      <c r="L2063" s="102"/>
      <c r="M2063" s="102"/>
      <c r="N2063" s="102"/>
      <c r="O2063" s="102"/>
      <c r="P2063" s="102"/>
      <c r="Q2063" s="102"/>
      <c r="R2063" s="102"/>
      <c r="S2063" s="102"/>
      <c r="T2063" s="102"/>
      <c r="U2063" s="102"/>
      <c r="V2063" s="102"/>
      <c r="W2063" s="102"/>
      <c r="X2063" s="102"/>
      <c r="Y2063" s="102"/>
      <c r="Z2063" s="102"/>
      <c r="AA2063" s="102"/>
      <c r="AB2063" s="102"/>
      <c r="AC2063" s="102"/>
      <c r="AD2063" s="102"/>
      <c r="AE2063" s="102"/>
      <c r="AF2063" s="102"/>
      <c r="AG2063" s="102"/>
      <c r="AH2063" s="102"/>
      <c r="AI2063" s="102"/>
      <c r="AJ2063" s="102"/>
      <c r="AK2063" s="102"/>
      <c r="AL2063" s="102"/>
      <c r="AM2063" s="102"/>
      <c r="AN2063" s="102"/>
      <c r="AO2063" s="102"/>
      <c r="AP2063" s="102"/>
      <c r="AQ2063" s="102"/>
      <c r="AR2063" s="102"/>
      <c r="AS2063" s="102"/>
      <c r="AT2063" s="102"/>
      <c r="AU2063" s="102"/>
      <c r="AV2063" s="102"/>
      <c r="AW2063" s="102"/>
      <c r="AX2063" s="102"/>
      <c r="AY2063" s="102"/>
      <c r="AZ2063" s="102"/>
      <c r="BA2063" s="102"/>
      <c r="BB2063" s="102"/>
      <c r="BC2063" s="102"/>
      <c r="BD2063" s="100"/>
      <c r="BE2063" s="102"/>
      <c r="BF2063" s="102"/>
      <c r="BG2063" s="102"/>
      <c r="BH2063" s="102"/>
      <c r="BI2063" s="100"/>
      <c r="BJ2063" s="102"/>
      <c r="BK2063" s="102"/>
      <c r="BL2063" s="102"/>
      <c r="BM2063" s="102"/>
      <c r="BN2063" s="102"/>
      <c r="BO2063" s="102"/>
      <c r="BP2063" s="102"/>
      <c r="BQ2063" s="102"/>
      <c r="BR2063" s="102"/>
      <c r="BS2063" s="102"/>
      <c r="BT2063" s="102"/>
      <c r="BU2063" s="102"/>
      <c r="BV2063" s="102"/>
      <c r="BW2063" s="102"/>
      <c r="BX2063" s="102"/>
      <c r="BY2063" s="102"/>
      <c r="BZ2063" s="102"/>
      <c r="CA2063" s="102"/>
      <c r="CB2063" s="102"/>
      <c r="CC2063" s="102"/>
      <c r="CD2063" s="102"/>
      <c r="CE2063" s="102"/>
      <c r="CF2063" s="102"/>
      <c r="CG2063" s="102"/>
      <c r="CH2063" s="102"/>
      <c r="CI2063" s="102"/>
      <c r="CJ2063" s="102"/>
      <c r="CK2063" s="102"/>
      <c r="CL2063" s="105"/>
      <c r="CM2063" s="105"/>
      <c r="CN2063" s="105"/>
      <c r="CO2063" s="105"/>
      <c r="CP2063" s="105"/>
      <c r="CQ2063" s="105"/>
      <c r="CR2063" s="105"/>
      <c r="CS2063" s="105"/>
      <c r="CT2063" s="105"/>
      <c r="CU2063" s="105"/>
      <c r="CV2063" s="105"/>
      <c r="CW2063" s="105"/>
      <c r="CX2063" s="105"/>
      <c r="CY2063" s="105"/>
      <c r="CZ2063" s="105"/>
      <c r="DA2063" s="105"/>
      <c r="DB2063" s="105">
        <f t="shared" ref="DB2063:DX2063" si="170">DB2057/$DY$626</f>
        <v>0.12462801567463018</v>
      </c>
      <c r="DC2063" s="105">
        <f t="shared" si="170"/>
        <v>0.10237186049705137</v>
      </c>
      <c r="DD2063" s="105">
        <f t="shared" si="170"/>
        <v>0.10109552876511263</v>
      </c>
      <c r="DE2063" s="105">
        <f t="shared" si="170"/>
        <v>9.8383646176835524E-2</v>
      </c>
      <c r="DF2063" s="105">
        <f t="shared" si="170"/>
        <v>7.885676048980747E-2</v>
      </c>
      <c r="DG2063" s="105">
        <f t="shared" si="170"/>
        <v>8.9184034757075453E-2</v>
      </c>
      <c r="DH2063" s="105">
        <f t="shared" si="170"/>
        <v>8.7097080611168859E-2</v>
      </c>
      <c r="DI2063" s="105">
        <f t="shared" si="170"/>
        <v>7.0495470683602526E-2</v>
      </c>
      <c r="DJ2063" s="105">
        <f t="shared" si="170"/>
        <v>7.2853800819312795E-2</v>
      </c>
      <c r="DK2063" s="105">
        <f t="shared" si="170"/>
        <v>6.3975458024849954E-2</v>
      </c>
      <c r="DL2063" s="105">
        <f t="shared" si="170"/>
        <v>6.6164928555705826E-2</v>
      </c>
      <c r="DM2063" s="105">
        <f t="shared" si="170"/>
        <v>6.0192829373523764E-2</v>
      </c>
      <c r="DN2063" s="105">
        <f t="shared" si="170"/>
        <v>6.1296111050656105E-2</v>
      </c>
      <c r="DO2063" s="105">
        <f t="shared" si="170"/>
        <v>5.6550065836605233E-2</v>
      </c>
      <c r="DP2063" s="105">
        <f t="shared" si="170"/>
        <v>5.351022221256705E-2</v>
      </c>
      <c r="DQ2063" s="105">
        <f t="shared" si="170"/>
        <v>4.8517565826833302E-2</v>
      </c>
      <c r="DR2063" s="105">
        <f t="shared" si="170"/>
        <v>4.5105835858204053E-2</v>
      </c>
      <c r="DS2063" s="105">
        <f t="shared" si="170"/>
        <v>3.5650277092173048E-2</v>
      </c>
      <c r="DT2063" s="105">
        <f t="shared" si="170"/>
        <v>3.6089212343329562E-2</v>
      </c>
      <c r="DU2063" s="105">
        <f t="shared" si="170"/>
        <v>2.9163113817689788E-2</v>
      </c>
      <c r="DV2063" s="105">
        <f t="shared" si="170"/>
        <v>2.6339582772741028E-2</v>
      </c>
      <c r="DW2063" s="105">
        <f t="shared" si="170"/>
        <v>2.1715140493763E-2</v>
      </c>
      <c r="DX2063" s="105">
        <f t="shared" si="170"/>
        <v>2.099014586147617E-2</v>
      </c>
      <c r="DY2063" s="102"/>
      <c r="DZ2063" s="102"/>
      <c r="EA2063" s="102"/>
      <c r="EB2063" s="102"/>
      <c r="EC2063" s="102"/>
      <c r="ED2063" s="102"/>
      <c r="EE2063" s="102"/>
      <c r="EF2063" s="102"/>
      <c r="EG2063" s="102"/>
      <c r="EH2063" s="102"/>
      <c r="EI2063" s="102"/>
      <c r="EJ2063" s="102"/>
      <c r="EK2063" s="102"/>
      <c r="EL2063" s="102"/>
      <c r="EM2063" s="102"/>
      <c r="EN2063" s="102"/>
      <c r="EO2063" s="102"/>
      <c r="EP2063" s="102"/>
      <c r="EQ2063" s="102"/>
      <c r="ER2063" s="102"/>
      <c r="ES2063" s="102"/>
      <c r="ET2063" s="102"/>
      <c r="EU2063" s="102"/>
      <c r="EV2063" s="102"/>
      <c r="EW2063" s="102"/>
      <c r="EX2063" s="102"/>
      <c r="EY2063" s="102"/>
      <c r="EZ2063" s="102"/>
      <c r="FA2063" s="102"/>
      <c r="FB2063" s="102"/>
      <c r="FC2063" s="102"/>
      <c r="FD2063" s="102"/>
      <c r="FE2063" s="102"/>
      <c r="FF2063" s="102"/>
      <c r="FG2063" s="102"/>
      <c r="FH2063" s="102"/>
      <c r="FI2063" s="102"/>
      <c r="FJ2063" s="102"/>
      <c r="FK2063" s="102"/>
      <c r="FL2063" s="102"/>
      <c r="FM2063" s="102"/>
      <c r="FN2063" s="102"/>
      <c r="FO2063" s="102"/>
      <c r="FP2063" s="102"/>
      <c r="FQ2063" s="102"/>
      <c r="FR2063" s="102"/>
      <c r="FS2063" s="102"/>
      <c r="FT2063" s="102"/>
      <c r="FU2063" s="102"/>
      <c r="FV2063" s="102"/>
      <c r="FW2063" s="102"/>
      <c r="FX2063" s="102"/>
      <c r="FY2063" s="102"/>
      <c r="FZ2063" s="102"/>
      <c r="GA2063" s="102"/>
      <c r="GB2063" s="102"/>
      <c r="GC2063" s="102"/>
      <c r="GD2063" s="102"/>
      <c r="GE2063" s="102"/>
      <c r="GF2063" s="102"/>
      <c r="GG2063" s="102"/>
      <c r="GH2063" s="102"/>
      <c r="GI2063" s="102"/>
      <c r="GJ2063" s="102"/>
      <c r="GK2063" s="102"/>
      <c r="GL2063" s="102"/>
      <c r="GM2063" s="102"/>
      <c r="GN2063" s="102"/>
      <c r="GO2063" s="102"/>
      <c r="GP2063" s="102"/>
      <c r="GQ2063" s="102"/>
      <c r="GR2063" s="102"/>
      <c r="GS2063" s="102"/>
      <c r="GT2063" s="102"/>
      <c r="GU2063" s="102"/>
      <c r="GV2063" s="102"/>
      <c r="GW2063" s="102"/>
      <c r="GX2063" s="102"/>
    </row>
    <row r="2064" spans="1:206" hidden="1">
      <c r="A2064" s="97" t="s">
        <v>2774</v>
      </c>
      <c r="B2064" s="81" t="s">
        <v>2730</v>
      </c>
      <c r="C2064" t="s">
        <v>714</v>
      </c>
      <c r="D2064" s="94" t="s">
        <v>2704</v>
      </c>
      <c r="E2064" s="124" t="s">
        <v>2801</v>
      </c>
      <c r="F2064" s="102"/>
      <c r="G2064" s="102"/>
      <c r="H2064" s="102"/>
      <c r="I2064" s="102"/>
      <c r="J2064" s="102"/>
      <c r="K2064" s="102"/>
      <c r="L2064" s="102"/>
      <c r="M2064" s="102"/>
      <c r="N2064" s="102"/>
      <c r="O2064" s="102"/>
      <c r="P2064" s="102"/>
      <c r="Q2064" s="102"/>
      <c r="R2064" s="102"/>
      <c r="S2064" s="102"/>
      <c r="T2064" s="102"/>
      <c r="U2064" s="102"/>
      <c r="V2064" s="102"/>
      <c r="W2064" s="102"/>
      <c r="X2064" s="102"/>
      <c r="Y2064" s="102"/>
      <c r="Z2064" s="102"/>
      <c r="AA2064" s="102"/>
      <c r="AB2064" s="102"/>
      <c r="AC2064" s="102"/>
      <c r="AD2064" s="102"/>
      <c r="AE2064" s="102"/>
      <c r="AF2064" s="102"/>
      <c r="AG2064" s="102"/>
      <c r="AH2064" s="102"/>
      <c r="AI2064" s="102"/>
      <c r="AJ2064" s="102"/>
      <c r="AK2064" s="102"/>
      <c r="AL2064" s="102"/>
      <c r="AM2064" s="102"/>
      <c r="AN2064" s="102"/>
      <c r="AO2064" s="102"/>
      <c r="AP2064" s="102"/>
      <c r="AQ2064" s="102"/>
      <c r="AR2064" s="102"/>
      <c r="AS2064" s="102"/>
      <c r="AT2064" s="102"/>
      <c r="AU2064" s="102"/>
      <c r="AV2064" s="102"/>
      <c r="AW2064" s="102"/>
      <c r="AX2064" s="102"/>
      <c r="AY2064" s="102"/>
      <c r="AZ2064" s="102"/>
      <c r="BA2064" s="102"/>
      <c r="BB2064" s="102"/>
      <c r="BC2064" s="102"/>
      <c r="BD2064" s="100"/>
      <c r="BE2064" s="102"/>
      <c r="BF2064" s="102"/>
      <c r="BG2064" s="102"/>
      <c r="BH2064" s="102"/>
      <c r="BI2064" s="100"/>
      <c r="BJ2064" s="102"/>
      <c r="BK2064" s="102"/>
      <c r="BL2064" s="102"/>
      <c r="BM2064" s="102"/>
      <c r="BN2064" s="102"/>
      <c r="BO2064" s="102"/>
      <c r="BP2064" s="102"/>
      <c r="BQ2064" s="102"/>
      <c r="BR2064" s="102"/>
      <c r="BS2064" s="102"/>
      <c r="BT2064" s="102"/>
      <c r="BU2064" s="102"/>
      <c r="BV2064" s="102"/>
      <c r="BW2064" s="102"/>
      <c r="BX2064" s="102"/>
      <c r="BY2064" s="102"/>
      <c r="BZ2064" s="102"/>
      <c r="CA2064" s="102"/>
      <c r="CB2064" s="102"/>
      <c r="CC2064" s="102"/>
      <c r="CD2064" s="102"/>
      <c r="CE2064" s="102"/>
      <c r="CF2064" s="102"/>
      <c r="CG2064" s="102"/>
      <c r="CH2064" s="102"/>
      <c r="CI2064" s="102"/>
      <c r="CJ2064" s="102"/>
      <c r="CK2064" s="102"/>
      <c r="CL2064" s="105">
        <f t="shared" ref="CL2064:DA2064" si="171">CL2058/$DY$626</f>
        <v>0.23345061522202898</v>
      </c>
      <c r="CM2064" s="105">
        <f t="shared" si="171"/>
        <v>0.21677557127759833</v>
      </c>
      <c r="CN2064" s="105">
        <f t="shared" si="171"/>
        <v>0.19276350799761821</v>
      </c>
      <c r="CO2064" s="105">
        <f t="shared" si="171"/>
        <v>0.18676049217762319</v>
      </c>
      <c r="CP2064" s="105">
        <f t="shared" si="171"/>
        <v>0.15407740604653913</v>
      </c>
      <c r="CQ2064" s="105">
        <f t="shared" si="171"/>
        <v>0.14273837616432627</v>
      </c>
      <c r="CR2064" s="105">
        <f t="shared" si="171"/>
        <v>0.15140939901543024</v>
      </c>
      <c r="CS2064" s="105">
        <f t="shared" si="171"/>
        <v>0.1454063831954352</v>
      </c>
      <c r="CT2064" s="105">
        <f t="shared" si="171"/>
        <v>0.1454063831954352</v>
      </c>
      <c r="CU2064" s="105">
        <f t="shared" si="171"/>
        <v>0.1534104042887619</v>
      </c>
      <c r="CV2064" s="105">
        <f t="shared" si="171"/>
        <v>0.14407237967988074</v>
      </c>
      <c r="CW2064" s="105">
        <f t="shared" si="171"/>
        <v>0.15074239725765301</v>
      </c>
      <c r="CX2064" s="105">
        <f t="shared" si="171"/>
        <v>0.1347343550709996</v>
      </c>
      <c r="CY2064" s="105">
        <f t="shared" si="171"/>
        <v>0.11805931112656894</v>
      </c>
      <c r="CZ2064" s="105">
        <f t="shared" si="171"/>
        <v>0.11072229179101946</v>
      </c>
      <c r="DA2064" s="105">
        <f t="shared" si="171"/>
        <v>0.10872128651768778</v>
      </c>
      <c r="DB2064" s="105">
        <f t="shared" ref="DB2064:DX2064" si="172">DB2058/$DY$626</f>
        <v>0.11672530761101449</v>
      </c>
      <c r="DC2064" s="105">
        <f t="shared" si="172"/>
        <v>0.10205126893991552</v>
      </c>
      <c r="DD2064" s="105">
        <f t="shared" si="172"/>
        <v>9.471424960436603E-2</v>
      </c>
      <c r="DE2064" s="105">
        <f t="shared" si="172"/>
        <v>8.2708217964375982E-2</v>
      </c>
      <c r="DF2064" s="105">
        <f t="shared" si="172"/>
        <v>8.4042221479930429E-2</v>
      </c>
      <c r="DG2064" s="105">
        <f t="shared" si="172"/>
        <v>7.8706207417712629E-2</v>
      </c>
      <c r="DH2064" s="105">
        <f t="shared" si="172"/>
        <v>8.1374214448821522E-2</v>
      </c>
      <c r="DI2064" s="105">
        <f t="shared" si="172"/>
        <v>7.4037195113272045E-2</v>
      </c>
      <c r="DJ2064" s="105">
        <f t="shared" si="172"/>
        <v>7.8039205659935412E-2</v>
      </c>
      <c r="DK2064" s="105">
        <f t="shared" si="172"/>
        <v>7.6038200386603721E-2</v>
      </c>
      <c r="DL2064" s="105">
        <f t="shared" si="172"/>
        <v>7.4037195113272045E-2</v>
      </c>
      <c r="DM2064" s="105">
        <f t="shared" si="172"/>
        <v>7.0702186324385921E-2</v>
      </c>
      <c r="DN2064" s="105">
        <f t="shared" si="172"/>
        <v>6.403216874661366E-2</v>
      </c>
      <c r="DO2064" s="105">
        <f t="shared" si="172"/>
        <v>6.469917050439089E-2</v>
      </c>
      <c r="DP2064" s="105">
        <f t="shared" si="172"/>
        <v>5.7362151168841399E-2</v>
      </c>
      <c r="DQ2064" s="105">
        <f t="shared" si="172"/>
        <v>4.9358130075514699E-2</v>
      </c>
      <c r="DR2064" s="105">
        <f t="shared" si="172"/>
        <v>4.6023121286628575E-2</v>
      </c>
      <c r="DS2064" s="105">
        <f t="shared" si="172"/>
        <v>4.3355114255519668E-2</v>
      </c>
      <c r="DT2064" s="105">
        <f t="shared" si="172"/>
        <v>3.6685096677747414E-2</v>
      </c>
      <c r="DU2064" s="105">
        <f t="shared" si="172"/>
        <v>3.201608437330683E-2</v>
      </c>
      <c r="DV2064" s="105">
        <f t="shared" si="172"/>
        <v>2.6680070311089026E-2</v>
      </c>
      <c r="DW2064" s="105">
        <f t="shared" si="172"/>
        <v>2.4012063279980123E-2</v>
      </c>
      <c r="DX2064" s="105">
        <f t="shared" si="172"/>
        <v>2.2678059764425672E-2</v>
      </c>
      <c r="DY2064" s="105">
        <f>DY2058/$DY$626</f>
        <v>2.2011058006648449E-2</v>
      </c>
      <c r="DZ2064" s="102"/>
      <c r="EA2064" s="102"/>
      <c r="EB2064" s="102"/>
      <c r="EC2064" s="102"/>
      <c r="ED2064" s="102"/>
      <c r="EE2064" s="102"/>
      <c r="EF2064" s="102"/>
      <c r="EG2064" s="102"/>
      <c r="EH2064" s="102"/>
      <c r="EI2064" s="102"/>
      <c r="EJ2064" s="102"/>
      <c r="EK2064" s="102"/>
      <c r="EL2064" s="102"/>
      <c r="EM2064" s="102"/>
      <c r="EN2064" s="102"/>
      <c r="EO2064" s="102"/>
      <c r="EP2064" s="102"/>
      <c r="EQ2064" s="102"/>
      <c r="ER2064" s="102"/>
      <c r="ES2064" s="102"/>
      <c r="ET2064" s="102"/>
      <c r="EU2064" s="102"/>
      <c r="EV2064" s="102"/>
      <c r="EW2064" s="102"/>
      <c r="EX2064" s="102"/>
      <c r="EY2064" s="102"/>
      <c r="EZ2064" s="102"/>
      <c r="FA2064" s="102"/>
      <c r="FB2064" s="102"/>
      <c r="FC2064" s="102"/>
      <c r="FD2064" s="102"/>
      <c r="FE2064" s="102"/>
      <c r="FF2064" s="102"/>
      <c r="FG2064" s="102"/>
      <c r="FH2064" s="102"/>
      <c r="FI2064" s="102"/>
      <c r="FJ2064" s="102"/>
      <c r="FK2064" s="102"/>
      <c r="FL2064" s="102"/>
      <c r="FM2064" s="102"/>
      <c r="FN2064" s="102"/>
      <c r="FO2064" s="102"/>
      <c r="FP2064" s="102"/>
      <c r="FQ2064" s="102"/>
      <c r="FR2064" s="102"/>
      <c r="FS2064" s="102"/>
      <c r="FT2064" s="102"/>
      <c r="FU2064" s="102"/>
      <c r="FV2064" s="102"/>
      <c r="FW2064" s="102"/>
      <c r="FX2064" s="102"/>
      <c r="FY2064" s="102"/>
      <c r="FZ2064" s="102"/>
      <c r="GA2064" s="102"/>
      <c r="GB2064" s="102"/>
      <c r="GC2064" s="102"/>
      <c r="GD2064" s="102"/>
      <c r="GE2064" s="102"/>
      <c r="GF2064" s="102"/>
      <c r="GG2064" s="102"/>
      <c r="GH2064" s="102"/>
      <c r="GI2064" s="102"/>
      <c r="GJ2064" s="102"/>
      <c r="GK2064" s="102"/>
      <c r="GL2064" s="102"/>
      <c r="GM2064" s="102"/>
      <c r="GN2064" s="102"/>
      <c r="GO2064" s="102"/>
      <c r="GP2064" s="102"/>
      <c r="GQ2064" s="102"/>
      <c r="GR2064" s="102"/>
      <c r="GS2064" s="102"/>
      <c r="GT2064" s="102"/>
      <c r="GU2064" s="102"/>
      <c r="GV2064" s="102"/>
      <c r="GW2064" s="102"/>
      <c r="GX2064" s="102"/>
    </row>
    <row r="2065" spans="1:206" hidden="1">
      <c r="A2065" s="97" t="s">
        <v>2774</v>
      </c>
      <c r="B2065" s="81" t="s">
        <v>2730</v>
      </c>
      <c r="C2065" t="s">
        <v>714</v>
      </c>
      <c r="D2065" s="94" t="s">
        <v>2704</v>
      </c>
      <c r="E2065" s="97" t="s">
        <v>2802</v>
      </c>
      <c r="F2065" s="102"/>
      <c r="G2065" s="102"/>
      <c r="H2065" s="102"/>
      <c r="I2065" s="102"/>
      <c r="J2065" s="102"/>
      <c r="K2065" s="102"/>
      <c r="L2065" s="102"/>
      <c r="M2065" s="102"/>
      <c r="N2065" s="102"/>
      <c r="O2065" s="102"/>
      <c r="P2065" s="102"/>
      <c r="Q2065" s="102"/>
      <c r="R2065" s="102"/>
      <c r="S2065" s="102"/>
      <c r="T2065" s="102"/>
      <c r="U2065" s="102"/>
      <c r="V2065" s="102"/>
      <c r="W2065" s="102"/>
      <c r="X2065" s="102"/>
      <c r="Y2065" s="102"/>
      <c r="Z2065" s="102"/>
      <c r="AA2065" s="102"/>
      <c r="AB2065" s="102"/>
      <c r="AC2065" s="102"/>
      <c r="AD2065" s="102"/>
      <c r="AE2065" s="102"/>
      <c r="AF2065" s="102"/>
      <c r="AG2065" s="102"/>
      <c r="AH2065" s="102"/>
      <c r="AI2065" s="102"/>
      <c r="AJ2065" s="102"/>
      <c r="AK2065" s="102"/>
      <c r="AL2065" s="102"/>
      <c r="AM2065" s="102"/>
      <c r="AN2065" s="102"/>
      <c r="AO2065" s="102"/>
      <c r="AP2065" s="102"/>
      <c r="AQ2065" s="102"/>
      <c r="AR2065" s="102"/>
      <c r="AS2065" s="102"/>
      <c r="AT2065" s="102"/>
      <c r="AU2065" s="102"/>
      <c r="AV2065" s="102"/>
      <c r="AW2065" s="102"/>
      <c r="AX2065" s="102"/>
      <c r="AY2065" s="102"/>
      <c r="AZ2065" s="102"/>
      <c r="BA2065" s="102"/>
      <c r="BB2065" s="102"/>
      <c r="BC2065" s="102"/>
      <c r="BD2065" s="100"/>
      <c r="BE2065" s="102"/>
      <c r="BF2065" s="102"/>
      <c r="BG2065" s="102"/>
      <c r="BH2065" s="102"/>
      <c r="BI2065" s="100"/>
      <c r="BJ2065" s="102"/>
      <c r="BK2065" s="102"/>
      <c r="BL2065" s="102"/>
      <c r="BM2065" s="102"/>
      <c r="BN2065" s="102"/>
      <c r="BO2065" s="102"/>
      <c r="BP2065" s="102"/>
      <c r="BQ2065" s="102"/>
      <c r="BR2065" s="102"/>
      <c r="BS2065" s="102"/>
      <c r="BT2065" s="102"/>
      <c r="BU2065" s="102"/>
      <c r="BV2065" s="102"/>
      <c r="BW2065" s="102"/>
      <c r="BX2065" s="102"/>
      <c r="BY2065" s="102"/>
      <c r="BZ2065" s="102"/>
      <c r="CA2065" s="102"/>
      <c r="CB2065" s="102"/>
      <c r="CC2065" s="102"/>
      <c r="CD2065" s="102"/>
      <c r="CE2065" s="102"/>
      <c r="CF2065" s="102"/>
      <c r="CG2065" s="102"/>
      <c r="CH2065" s="102"/>
      <c r="CI2065" s="102"/>
      <c r="CJ2065" s="102"/>
      <c r="CK2065" s="102"/>
      <c r="CL2065" s="105"/>
      <c r="CM2065" s="105"/>
      <c r="CN2065" s="105"/>
      <c r="CO2065" s="105"/>
      <c r="CP2065" s="105"/>
      <c r="CQ2065" s="105"/>
      <c r="CR2065" s="105"/>
      <c r="CS2065" s="105"/>
      <c r="CT2065" s="105"/>
      <c r="CU2065" s="105"/>
      <c r="CV2065" s="105"/>
      <c r="CW2065" s="105"/>
      <c r="CX2065" s="105"/>
      <c r="CY2065" s="105"/>
      <c r="CZ2065" s="105"/>
      <c r="DA2065" s="105"/>
      <c r="DB2065" s="105"/>
      <c r="DC2065" s="105">
        <f t="shared" ref="DC2065:DE2066" si="173">DC2059/$DY$626</f>
        <v>0.10271827069769275</v>
      </c>
      <c r="DD2065" s="105">
        <f t="shared" si="173"/>
        <v>8.7377230268816566E-2</v>
      </c>
      <c r="DE2065" s="105">
        <f t="shared" si="173"/>
        <v>9.871626015102937E-2</v>
      </c>
      <c r="DF2065" s="105"/>
      <c r="DG2065" s="105">
        <f t="shared" ref="DG2065:DX2065" si="174">DG2059/$DY$626</f>
        <v>9.2713244331034381E-2</v>
      </c>
      <c r="DH2065" s="105">
        <f t="shared" si="174"/>
        <v>6.6700175777722567E-2</v>
      </c>
      <c r="DI2065" s="105">
        <f t="shared" si="174"/>
        <v>6.3521391823162868E-2</v>
      </c>
      <c r="DJ2065" s="105">
        <f t="shared" si="174"/>
        <v>5.4149334162027413E-2</v>
      </c>
      <c r="DK2065" s="105">
        <f t="shared" si="174"/>
        <v>7.3804435503142599E-2</v>
      </c>
      <c r="DL2065" s="105">
        <f t="shared" si="174"/>
        <v>7.6895188300797002E-2</v>
      </c>
      <c r="DM2065" s="105">
        <f t="shared" si="174"/>
        <v>4.6768201710824527E-2</v>
      </c>
      <c r="DN2065" s="105">
        <f t="shared" si="174"/>
        <v>5.6890291816321284E-2</v>
      </c>
      <c r="DO2065" s="105">
        <f t="shared" si="174"/>
        <v>5.5101804073884646E-2</v>
      </c>
      <c r="DP2065" s="105">
        <f t="shared" si="174"/>
        <v>5.0324027471085754E-2</v>
      </c>
      <c r="DQ2065" s="105">
        <f t="shared" si="174"/>
        <v>4.2708914740935654E-2</v>
      </c>
      <c r="DR2065" s="105">
        <f t="shared" si="174"/>
        <v>4.1526482189720604E-2</v>
      </c>
      <c r="DS2065" s="105">
        <f t="shared" si="174"/>
        <v>3.268308613108406E-2</v>
      </c>
      <c r="DT2065" s="105">
        <f t="shared" si="174"/>
        <v>3.1983112055615576E-2</v>
      </c>
      <c r="DU2065" s="105">
        <f t="shared" si="174"/>
        <v>2.8387477107727873E-2</v>
      </c>
      <c r="DV2065" s="105">
        <f t="shared" si="174"/>
        <v>2.5742081385504875E-2</v>
      </c>
      <c r="DW2065" s="105">
        <f t="shared" si="174"/>
        <v>1.9666538539927874E-2</v>
      </c>
      <c r="DX2065" s="105">
        <f t="shared" si="174"/>
        <v>1.910278658424509E-2</v>
      </c>
      <c r="DY2065" s="102"/>
      <c r="DZ2065" s="102"/>
      <c r="EA2065" s="102"/>
      <c r="EB2065" s="102"/>
      <c r="EC2065" s="102"/>
      <c r="ED2065" s="102"/>
      <c r="EE2065" s="102"/>
      <c r="EF2065" s="102"/>
      <c r="EG2065" s="102"/>
      <c r="EH2065" s="102"/>
      <c r="EI2065" s="102"/>
      <c r="EJ2065" s="102"/>
      <c r="EK2065" s="102"/>
      <c r="EL2065" s="102"/>
      <c r="EM2065" s="102"/>
      <c r="EN2065" s="102"/>
      <c r="EO2065" s="102"/>
      <c r="EP2065" s="102"/>
      <c r="EQ2065" s="102"/>
      <c r="ER2065" s="102"/>
      <c r="ES2065" s="102"/>
      <c r="ET2065" s="102"/>
      <c r="EU2065" s="102"/>
      <c r="EV2065" s="102"/>
      <c r="EW2065" s="102"/>
      <c r="EX2065" s="102"/>
      <c r="EY2065" s="102"/>
      <c r="EZ2065" s="102"/>
      <c r="FA2065" s="102"/>
      <c r="FB2065" s="102"/>
      <c r="FC2065" s="102"/>
      <c r="FD2065" s="102"/>
      <c r="FE2065" s="102"/>
      <c r="FF2065" s="102"/>
      <c r="FG2065" s="102"/>
      <c r="FH2065" s="102"/>
      <c r="FI2065" s="102"/>
      <c r="FJ2065" s="102"/>
      <c r="FK2065" s="102"/>
      <c r="FL2065" s="102"/>
      <c r="FM2065" s="102"/>
      <c r="FN2065" s="102"/>
      <c r="FO2065" s="102"/>
      <c r="FP2065" s="102"/>
      <c r="FQ2065" s="102"/>
      <c r="FR2065" s="102"/>
      <c r="FS2065" s="102"/>
      <c r="FT2065" s="102"/>
      <c r="FU2065" s="102"/>
      <c r="FV2065" s="102"/>
      <c r="FW2065" s="102"/>
      <c r="FX2065" s="102"/>
      <c r="FY2065" s="102"/>
      <c r="FZ2065" s="102"/>
      <c r="GA2065" s="102"/>
      <c r="GB2065" s="102"/>
      <c r="GC2065" s="102"/>
      <c r="GD2065" s="102"/>
      <c r="GE2065" s="102"/>
      <c r="GF2065" s="102"/>
      <c r="GG2065" s="102"/>
      <c r="GH2065" s="102"/>
      <c r="GI2065" s="102"/>
      <c r="GJ2065" s="102"/>
      <c r="GK2065" s="102"/>
      <c r="GL2065" s="102"/>
      <c r="GM2065" s="102"/>
      <c r="GN2065" s="102"/>
      <c r="GO2065" s="102"/>
      <c r="GP2065" s="102"/>
      <c r="GQ2065" s="102"/>
      <c r="GR2065" s="102"/>
      <c r="GS2065" s="102"/>
      <c r="GT2065" s="102"/>
      <c r="GU2065" s="102"/>
      <c r="GV2065" s="102"/>
      <c r="GW2065" s="102"/>
      <c r="GX2065" s="102"/>
    </row>
    <row r="2066" spans="1:206" hidden="1">
      <c r="A2066" s="97" t="s">
        <v>2774</v>
      </c>
      <c r="B2066" s="81" t="s">
        <v>2730</v>
      </c>
      <c r="C2066" t="s">
        <v>714</v>
      </c>
      <c r="D2066" s="94" t="s">
        <v>2704</v>
      </c>
      <c r="E2066" s="97" t="s">
        <v>2803</v>
      </c>
      <c r="F2066" s="102"/>
      <c r="G2066" s="102"/>
      <c r="H2066" s="102"/>
      <c r="I2066" s="102"/>
      <c r="J2066" s="102"/>
      <c r="K2066" s="102"/>
      <c r="L2066" s="102"/>
      <c r="M2066" s="102"/>
      <c r="N2066" s="102"/>
      <c r="O2066" s="102"/>
      <c r="P2066" s="102"/>
      <c r="Q2066" s="102"/>
      <c r="R2066" s="102"/>
      <c r="S2066" s="102"/>
      <c r="T2066" s="102"/>
      <c r="U2066" s="102"/>
      <c r="V2066" s="102"/>
      <c r="W2066" s="102"/>
      <c r="X2066" s="102"/>
      <c r="Y2066" s="102"/>
      <c r="Z2066" s="102"/>
      <c r="AA2066" s="102"/>
      <c r="AB2066" s="102"/>
      <c r="AC2066" s="102"/>
      <c r="AD2066" s="102"/>
      <c r="AE2066" s="102"/>
      <c r="AF2066" s="102"/>
      <c r="AG2066" s="102"/>
      <c r="AH2066" s="102"/>
      <c r="AI2066" s="102"/>
      <c r="AJ2066" s="102"/>
      <c r="AK2066" s="102"/>
      <c r="AL2066" s="102"/>
      <c r="AM2066" s="102"/>
      <c r="AN2066" s="102"/>
      <c r="AO2066" s="102"/>
      <c r="AP2066" s="102"/>
      <c r="AQ2066" s="102"/>
      <c r="AR2066" s="102"/>
      <c r="AS2066" s="102"/>
      <c r="AT2066" s="102"/>
      <c r="AU2066" s="102"/>
      <c r="AV2066" s="102"/>
      <c r="AW2066" s="102"/>
      <c r="AX2066" s="102"/>
      <c r="AY2066" s="102"/>
      <c r="AZ2066" s="102"/>
      <c r="BA2066" s="102"/>
      <c r="BB2066" s="102"/>
      <c r="BC2066" s="102"/>
      <c r="BD2066" s="100"/>
      <c r="BE2066" s="102"/>
      <c r="BF2066" s="102"/>
      <c r="BG2066" s="102"/>
      <c r="BH2066" s="102"/>
      <c r="BI2066" s="100"/>
      <c r="BJ2066" s="102"/>
      <c r="BK2066" s="102"/>
      <c r="BL2066" s="102"/>
      <c r="BM2066" s="102"/>
      <c r="BN2066" s="102"/>
      <c r="BO2066" s="102"/>
      <c r="BP2066" s="102"/>
      <c r="BQ2066" s="102"/>
      <c r="BR2066" s="102"/>
      <c r="BS2066" s="102"/>
      <c r="BT2066" s="102"/>
      <c r="BU2066" s="102"/>
      <c r="BV2066" s="102"/>
      <c r="BW2066" s="102"/>
      <c r="BX2066" s="102"/>
      <c r="BY2066" s="102"/>
      <c r="BZ2066" s="102"/>
      <c r="CA2066" s="102"/>
      <c r="CB2066" s="102"/>
      <c r="CC2066" s="102"/>
      <c r="CD2066" s="102"/>
      <c r="CE2066" s="102"/>
      <c r="CF2066" s="102"/>
      <c r="CG2066" s="102"/>
      <c r="CH2066" s="102"/>
      <c r="CI2066" s="102"/>
      <c r="CJ2066" s="102"/>
      <c r="CK2066" s="102"/>
      <c r="CL2066" s="105"/>
      <c r="CM2066" s="105"/>
      <c r="CN2066" s="105"/>
      <c r="CO2066" s="105"/>
      <c r="CP2066" s="105"/>
      <c r="CQ2066" s="105"/>
      <c r="CR2066" s="105"/>
      <c r="CS2066" s="105"/>
      <c r="CT2066" s="105"/>
      <c r="CU2066" s="105"/>
      <c r="CV2066" s="105"/>
      <c r="CW2066" s="105"/>
      <c r="CX2066" s="105"/>
      <c r="CY2066" s="105"/>
      <c r="CZ2066" s="105"/>
      <c r="DA2066" s="105"/>
      <c r="DB2066" s="105">
        <f>DB2060/$DY$626</f>
        <v>0.10489237919569558</v>
      </c>
      <c r="DC2066" s="105">
        <f t="shared" si="173"/>
        <v>0.10263386139100797</v>
      </c>
      <c r="DD2066" s="105">
        <f t="shared" si="173"/>
        <v>8.8003534207107326E-2</v>
      </c>
      <c r="DE2066" s="105">
        <f t="shared" si="173"/>
        <v>8.0059661898017567E-2</v>
      </c>
      <c r="DF2066" s="105">
        <f>DF2060/$DY$626</f>
        <v>8.3163505962759302E-2</v>
      </c>
      <c r="DG2066" s="105">
        <f t="shared" ref="DG2066:DX2066" si="175">DG2060/$DY$626</f>
        <v>8.149846996107904E-2</v>
      </c>
      <c r="DH2066" s="105">
        <f t="shared" si="175"/>
        <v>8.4382221891657103E-2</v>
      </c>
      <c r="DI2066" s="105">
        <f t="shared" si="175"/>
        <v>8.3951768707850039E-2</v>
      </c>
      <c r="DJ2066" s="105">
        <f t="shared" si="175"/>
        <v>9.1304340246606538E-2</v>
      </c>
      <c r="DK2066" s="105">
        <f t="shared" si="175"/>
        <v>8.7568381438044185E-2</v>
      </c>
      <c r="DL2066" s="105">
        <f t="shared" si="175"/>
        <v>8.389167573537111E-2</v>
      </c>
      <c r="DM2066" s="105">
        <f t="shared" si="175"/>
        <v>8.3687742185621458E-2</v>
      </c>
      <c r="DN2066" s="105">
        <f t="shared" si="175"/>
        <v>7.2998638036786676E-2</v>
      </c>
      <c r="DO2066" s="105">
        <f t="shared" si="175"/>
        <v>6.356366001894502E-2</v>
      </c>
      <c r="DP2066" s="105">
        <f t="shared" si="175"/>
        <v>5.5071811611731643E-2</v>
      </c>
      <c r="DQ2066" s="105">
        <f t="shared" si="175"/>
        <v>4.9688316365184101E-2</v>
      </c>
      <c r="DR2066" s="105">
        <f t="shared" si="175"/>
        <v>4.4798226169027094E-2</v>
      </c>
      <c r="DS2066" s="105">
        <f t="shared" si="175"/>
        <v>4.187501233816121E-2</v>
      </c>
      <c r="DT2066" s="105">
        <f t="shared" si="175"/>
        <v>3.7524640190796633E-2</v>
      </c>
      <c r="DU2066" s="105">
        <f t="shared" si="175"/>
        <v>3.1743144770260932E-2</v>
      </c>
      <c r="DV2066" s="105">
        <f t="shared" si="175"/>
        <v>2.6998693671402365E-2</v>
      </c>
      <c r="DW2066" s="105">
        <f t="shared" si="175"/>
        <v>2.4429443845998669E-2</v>
      </c>
      <c r="DX2066" s="105">
        <f t="shared" si="175"/>
        <v>2.3488855906632453E-2</v>
      </c>
      <c r="DY2066" s="102"/>
      <c r="DZ2066" s="102"/>
      <c r="EA2066" s="102"/>
      <c r="EB2066" s="102"/>
      <c r="EC2066" s="102"/>
      <c r="ED2066" s="102"/>
      <c r="EE2066" s="102"/>
      <c r="EF2066" s="102"/>
      <c r="EG2066" s="102"/>
      <c r="EH2066" s="102"/>
      <c r="EI2066" s="102"/>
      <c r="EJ2066" s="102"/>
      <c r="EK2066" s="102"/>
      <c r="EL2066" s="102"/>
      <c r="EM2066" s="102"/>
      <c r="EN2066" s="102"/>
      <c r="EO2066" s="102"/>
      <c r="EP2066" s="102"/>
      <c r="EQ2066" s="102"/>
      <c r="ER2066" s="102"/>
      <c r="ES2066" s="102"/>
      <c r="ET2066" s="102"/>
      <c r="EU2066" s="102"/>
      <c r="EV2066" s="102"/>
      <c r="EW2066" s="102"/>
      <c r="EX2066" s="102"/>
      <c r="EY2066" s="102"/>
      <c r="EZ2066" s="102"/>
      <c r="FA2066" s="102"/>
      <c r="FB2066" s="102"/>
      <c r="FC2066" s="102"/>
      <c r="FD2066" s="102"/>
      <c r="FE2066" s="102"/>
      <c r="FF2066" s="102"/>
      <c r="FG2066" s="102"/>
      <c r="FH2066" s="102"/>
      <c r="FI2066" s="102"/>
      <c r="FJ2066" s="102"/>
      <c r="FK2066" s="102"/>
      <c r="FL2066" s="102"/>
      <c r="FM2066" s="102"/>
      <c r="FN2066" s="102"/>
      <c r="FO2066" s="102"/>
      <c r="FP2066" s="102"/>
      <c r="FQ2066" s="102"/>
      <c r="FR2066" s="102"/>
      <c r="FS2066" s="102"/>
      <c r="FT2066" s="102"/>
      <c r="FU2066" s="102"/>
      <c r="FV2066" s="102"/>
      <c r="FW2066" s="102"/>
      <c r="FX2066" s="102"/>
      <c r="FY2066" s="102"/>
      <c r="FZ2066" s="102"/>
      <c r="GA2066" s="102"/>
      <c r="GB2066" s="102"/>
      <c r="GC2066" s="102"/>
      <c r="GD2066" s="102"/>
      <c r="GE2066" s="102"/>
      <c r="GF2066" s="102"/>
      <c r="GG2066" s="102"/>
      <c r="GH2066" s="102"/>
      <c r="GI2066" s="102"/>
      <c r="GJ2066" s="102"/>
      <c r="GK2066" s="102"/>
      <c r="GL2066" s="102"/>
      <c r="GM2066" s="102"/>
      <c r="GN2066" s="102"/>
      <c r="GO2066" s="102"/>
      <c r="GP2066" s="102"/>
      <c r="GQ2066" s="102"/>
      <c r="GR2066" s="102"/>
      <c r="GS2066" s="102"/>
      <c r="GT2066" s="102"/>
      <c r="GU2066" s="102"/>
      <c r="GV2066" s="102"/>
      <c r="GW2066" s="102"/>
      <c r="GX2066" s="102"/>
    </row>
    <row r="2067" spans="1:206" hidden="1">
      <c r="A2067" s="97" t="s">
        <v>2774</v>
      </c>
      <c r="B2067" s="81" t="s">
        <v>2730</v>
      </c>
      <c r="C2067" t="s">
        <v>714</v>
      </c>
      <c r="D2067" s="94" t="s">
        <v>2704</v>
      </c>
      <c r="E2067" s="97" t="s">
        <v>2804</v>
      </c>
      <c r="F2067" s="102"/>
      <c r="G2067" s="102"/>
      <c r="H2067" s="102"/>
      <c r="I2067" s="102"/>
      <c r="J2067" s="102"/>
      <c r="K2067" s="102"/>
      <c r="L2067" s="102"/>
      <c r="M2067" s="102"/>
      <c r="N2067" s="102"/>
      <c r="O2067" s="102"/>
      <c r="P2067" s="102"/>
      <c r="Q2067" s="102"/>
      <c r="R2067" s="102"/>
      <c r="S2067" s="102"/>
      <c r="T2067" s="102"/>
      <c r="U2067" s="102"/>
      <c r="V2067" s="102"/>
      <c r="W2067" s="102"/>
      <c r="X2067" s="102"/>
      <c r="Y2067" s="102"/>
      <c r="Z2067" s="102"/>
      <c r="AA2067" s="102"/>
      <c r="AB2067" s="102"/>
      <c r="AC2067" s="102"/>
      <c r="AD2067" s="102"/>
      <c r="AE2067" s="102"/>
      <c r="AF2067" s="102"/>
      <c r="AG2067" s="102"/>
      <c r="AH2067" s="102"/>
      <c r="AI2067" s="102"/>
      <c r="AJ2067" s="102"/>
      <c r="AK2067" s="102"/>
      <c r="AL2067" s="102"/>
      <c r="AM2067" s="102"/>
      <c r="AN2067" s="102"/>
      <c r="AO2067" s="102"/>
      <c r="AP2067" s="102"/>
      <c r="AQ2067" s="102"/>
      <c r="AR2067" s="102"/>
      <c r="AS2067" s="102"/>
      <c r="AT2067" s="102"/>
      <c r="AU2067" s="102"/>
      <c r="AV2067" s="102"/>
      <c r="AW2067" s="102"/>
      <c r="AX2067" s="102"/>
      <c r="AY2067" s="102"/>
      <c r="AZ2067" s="102"/>
      <c r="BA2067" s="102"/>
      <c r="BB2067" s="102"/>
      <c r="BC2067" s="102"/>
      <c r="BD2067" s="100"/>
      <c r="BE2067" s="102"/>
      <c r="BF2067" s="102"/>
      <c r="BG2067" s="102"/>
      <c r="BH2067" s="102"/>
      <c r="BI2067" s="100"/>
      <c r="BJ2067" s="102"/>
      <c r="BK2067" s="102"/>
      <c r="BL2067" s="102"/>
      <c r="BM2067" s="102"/>
      <c r="BN2067" s="102"/>
      <c r="BO2067" s="102"/>
      <c r="BP2067" s="102"/>
      <c r="BQ2067" s="102"/>
      <c r="BR2067" s="102"/>
      <c r="BS2067" s="102"/>
      <c r="BT2067" s="102"/>
      <c r="BU2067" s="102"/>
      <c r="BV2067" s="102"/>
      <c r="BW2067" s="102"/>
      <c r="BX2067" s="102"/>
      <c r="BY2067" s="102"/>
      <c r="BZ2067" s="102"/>
      <c r="CA2067" s="102"/>
      <c r="CB2067" s="102"/>
      <c r="CC2067" s="102"/>
      <c r="CD2067" s="102"/>
      <c r="CE2067" s="102"/>
      <c r="CF2067" s="102"/>
      <c r="CG2067" s="102"/>
      <c r="CH2067" s="102"/>
      <c r="CI2067" s="102"/>
      <c r="CJ2067" s="102"/>
      <c r="CK2067" s="102"/>
      <c r="CL2067" s="102"/>
      <c r="CM2067" s="102"/>
      <c r="CN2067" s="102"/>
      <c r="CO2067" s="102"/>
      <c r="CP2067" s="102"/>
      <c r="CQ2067" s="102"/>
      <c r="CR2067" s="102"/>
      <c r="CS2067" s="102"/>
      <c r="CT2067" s="102"/>
      <c r="CU2067" s="102"/>
      <c r="CV2067" s="102"/>
      <c r="CW2067" s="102"/>
      <c r="CX2067" s="102"/>
      <c r="CY2067" s="102"/>
      <c r="CZ2067" s="102"/>
      <c r="DA2067" s="102"/>
      <c r="DB2067" s="102"/>
      <c r="DC2067" s="102"/>
      <c r="DD2067" s="102"/>
      <c r="DE2067" s="102"/>
      <c r="DF2067" s="102"/>
      <c r="DG2067" s="102"/>
      <c r="DH2067" s="102"/>
      <c r="DI2067" s="102"/>
      <c r="DJ2067" s="102"/>
      <c r="DK2067" s="102"/>
      <c r="DL2067" s="102"/>
      <c r="DM2067" s="102"/>
      <c r="DN2067" s="102"/>
      <c r="DO2067" s="102"/>
      <c r="DP2067" s="102"/>
      <c r="DQ2067" s="102"/>
      <c r="DR2067" s="102"/>
      <c r="DS2067" s="106"/>
      <c r="DT2067" s="102"/>
      <c r="DU2067" s="102"/>
      <c r="DV2067" s="102"/>
      <c r="DW2067" s="102"/>
      <c r="DX2067" s="102"/>
      <c r="DY2067" s="102"/>
      <c r="DZ2067" s="102"/>
      <c r="EA2067" s="102"/>
      <c r="EB2067" s="102"/>
      <c r="EC2067" s="102"/>
      <c r="ED2067" s="102"/>
      <c r="EE2067" s="102"/>
      <c r="EF2067" s="102"/>
      <c r="EG2067" s="102"/>
      <c r="EH2067" s="102"/>
      <c r="EI2067" s="102"/>
      <c r="EJ2067" s="102"/>
      <c r="EK2067" s="102"/>
      <c r="EL2067" s="102"/>
      <c r="EM2067" s="102"/>
      <c r="EN2067" s="102"/>
      <c r="EO2067" s="102"/>
      <c r="EP2067" s="102"/>
      <c r="EQ2067" s="102"/>
      <c r="ER2067" s="102"/>
      <c r="ES2067" s="102"/>
      <c r="ET2067" s="102"/>
      <c r="EU2067" s="102"/>
      <c r="EV2067" s="102"/>
      <c r="EW2067" s="102"/>
      <c r="EX2067" s="102"/>
      <c r="EY2067" s="102"/>
      <c r="EZ2067" s="102"/>
      <c r="FA2067" s="102"/>
      <c r="FB2067" s="102"/>
      <c r="FC2067" s="102"/>
      <c r="FD2067" s="102"/>
      <c r="FE2067" s="102"/>
      <c r="FF2067" s="102"/>
      <c r="FG2067" s="102"/>
      <c r="FH2067" s="102"/>
      <c r="FI2067" s="102"/>
      <c r="FJ2067" s="102"/>
      <c r="FK2067" s="102"/>
      <c r="FL2067" s="102"/>
      <c r="FM2067" s="102"/>
      <c r="FN2067" s="102"/>
      <c r="FO2067" s="102"/>
      <c r="FP2067" s="102"/>
      <c r="FQ2067" s="102"/>
      <c r="FR2067" s="102"/>
      <c r="FS2067" s="102"/>
      <c r="FT2067" s="102"/>
      <c r="FU2067" s="102"/>
      <c r="FV2067" s="102"/>
      <c r="FW2067" s="102"/>
      <c r="FX2067" s="102"/>
      <c r="FY2067" s="102"/>
      <c r="FZ2067" s="102"/>
      <c r="GA2067" s="102"/>
      <c r="GB2067" s="102"/>
      <c r="GC2067" s="102"/>
      <c r="GD2067" s="102"/>
      <c r="GE2067" s="102"/>
      <c r="GF2067" s="102"/>
      <c r="GG2067" s="102"/>
      <c r="GH2067" s="102"/>
      <c r="GI2067" s="102"/>
      <c r="GJ2067" s="102"/>
      <c r="GK2067" s="102"/>
      <c r="GL2067" s="102"/>
      <c r="GM2067" s="102"/>
      <c r="GN2067" s="102"/>
      <c r="GO2067" s="102"/>
      <c r="GP2067" s="102"/>
      <c r="GQ2067" s="102"/>
      <c r="GR2067" s="102"/>
      <c r="GS2067" s="102"/>
      <c r="GT2067" s="102"/>
      <c r="GU2067" s="102"/>
      <c r="GV2067" s="102"/>
      <c r="GW2067" s="102"/>
      <c r="GX2067" s="102"/>
    </row>
    <row r="2068" spans="1:206" hidden="1">
      <c r="A2068" s="101" t="s">
        <v>2805</v>
      </c>
      <c r="B2068" s="96" t="s">
        <v>2806</v>
      </c>
      <c r="C2068" s="35" t="s">
        <v>714</v>
      </c>
      <c r="D2068" s="95" t="s">
        <v>2807</v>
      </c>
      <c r="E2068" s="101" t="s">
        <v>2808</v>
      </c>
      <c r="F2068" s="107"/>
      <c r="G2068" s="107"/>
      <c r="H2068" s="107"/>
      <c r="I2068" s="107"/>
      <c r="J2068" s="107"/>
      <c r="K2068" s="107"/>
      <c r="L2068" s="107"/>
      <c r="M2068" s="107"/>
      <c r="N2068" s="107"/>
      <c r="O2068" s="107"/>
      <c r="P2068" s="107"/>
      <c r="Q2068" s="107"/>
      <c r="R2068" s="107"/>
      <c r="S2068" s="107"/>
      <c r="T2068" s="107"/>
      <c r="U2068" s="107"/>
      <c r="V2068" s="107"/>
      <c r="W2068" s="107"/>
      <c r="X2068" s="107"/>
      <c r="Y2068" s="107"/>
      <c r="Z2068" s="107"/>
      <c r="AA2068" s="107"/>
      <c r="AB2068" s="107"/>
      <c r="AC2068" s="107"/>
      <c r="AD2068" s="107"/>
      <c r="AE2068" s="107"/>
      <c r="AF2068" s="107"/>
      <c r="AG2068" s="107"/>
      <c r="AH2068" s="107"/>
      <c r="AI2068" s="107"/>
      <c r="AJ2068" s="107"/>
      <c r="AK2068" s="107"/>
      <c r="AL2068" s="107"/>
      <c r="AM2068" s="107"/>
      <c r="AN2068" s="107"/>
      <c r="AO2068" s="107"/>
      <c r="AP2068" s="107"/>
      <c r="AQ2068" s="107"/>
      <c r="AR2068" s="107"/>
      <c r="AS2068" s="107"/>
      <c r="AT2068" s="107"/>
      <c r="AU2068" s="107"/>
      <c r="AV2068" s="107"/>
      <c r="AW2068" s="107"/>
      <c r="AX2068" s="107"/>
      <c r="AY2068" s="107"/>
      <c r="AZ2068" s="107"/>
      <c r="BA2068" s="107"/>
      <c r="BB2068" s="107"/>
      <c r="BC2068" s="107"/>
      <c r="BD2068" s="108"/>
      <c r="BE2068" s="107"/>
      <c r="BF2068" s="107"/>
      <c r="BG2068" s="107"/>
      <c r="BH2068" s="107"/>
      <c r="BI2068" s="108"/>
      <c r="BJ2068" s="107"/>
      <c r="BK2068" s="107"/>
      <c r="BL2068" s="107"/>
      <c r="BM2068" s="107"/>
      <c r="BN2068" s="107"/>
      <c r="BO2068" s="107"/>
      <c r="BP2068" s="107"/>
      <c r="BQ2068" s="107"/>
      <c r="BR2068" s="107"/>
      <c r="BS2068" s="107"/>
      <c r="BT2068" s="107"/>
      <c r="BU2068" s="107"/>
      <c r="BV2068" s="107"/>
      <c r="BW2068" s="107"/>
      <c r="BX2068" s="107"/>
      <c r="BY2068" s="107"/>
      <c r="BZ2068" s="107"/>
      <c r="CA2068" s="107"/>
      <c r="CB2068" s="107"/>
      <c r="CC2068" s="107"/>
      <c r="CD2068" s="107"/>
      <c r="CE2068" s="107"/>
      <c r="CF2068" s="107"/>
      <c r="CG2068" s="107"/>
      <c r="CH2068" s="107"/>
      <c r="CI2068" s="107"/>
      <c r="CJ2068" s="107"/>
      <c r="CK2068" s="107"/>
      <c r="CL2068" s="107"/>
      <c r="CM2068" s="107"/>
      <c r="CN2068" s="107"/>
      <c r="CO2068" s="107"/>
      <c r="CP2068" s="107"/>
      <c r="CQ2068" s="107"/>
      <c r="CR2068" s="118">
        <f t="shared" ref="CR2068:DW2068" si="176">CR1873+CR1908+CR1940+CR1990+CR2014+CR2044</f>
        <v>374.03946182945651</v>
      </c>
      <c r="CS2068" s="118">
        <f t="shared" si="176"/>
        <v>377.23358367494041</v>
      </c>
      <c r="CT2068" s="118">
        <f t="shared" si="176"/>
        <v>386.08405597630582</v>
      </c>
      <c r="CU2068" s="118">
        <f t="shared" si="176"/>
        <v>391.96596506267645</v>
      </c>
      <c r="CV2068" s="118">
        <f t="shared" si="176"/>
        <v>406.03249508780186</v>
      </c>
      <c r="CW2068" s="118">
        <f t="shared" si="176"/>
        <v>420.59211310889384</v>
      </c>
      <c r="CX2068" s="118">
        <f t="shared" si="176"/>
        <v>431.41068590541454</v>
      </c>
      <c r="CY2068" s="118">
        <f t="shared" si="176"/>
        <v>442.18273281908603</v>
      </c>
      <c r="CZ2068" s="118">
        <f t="shared" si="176"/>
        <v>447.07750211644918</v>
      </c>
      <c r="DA2068" s="118">
        <f t="shared" si="176"/>
        <v>459.57056089835606</v>
      </c>
      <c r="DB2068" s="118">
        <f t="shared" si="176"/>
        <v>457.96216542339897</v>
      </c>
      <c r="DC2068" s="118">
        <f t="shared" si="176"/>
        <v>473.04114398579816</v>
      </c>
      <c r="DD2068" s="118">
        <f t="shared" si="176"/>
        <v>482.41722533055491</v>
      </c>
      <c r="DE2068" s="118">
        <f t="shared" si="176"/>
        <v>502.01190484728056</v>
      </c>
      <c r="DF2068" s="118">
        <f t="shared" si="176"/>
        <v>531.6363105175767</v>
      </c>
      <c r="DG2068" s="118">
        <f t="shared" si="176"/>
        <v>538.91672265502825</v>
      </c>
      <c r="DH2068" s="118">
        <f t="shared" si="176"/>
        <v>551.06216009247089</v>
      </c>
      <c r="DI2068" s="118">
        <f t="shared" si="176"/>
        <v>567.07099387417497</v>
      </c>
      <c r="DJ2068" s="118">
        <f t="shared" si="176"/>
        <v>591.98730416759167</v>
      </c>
      <c r="DK2068" s="118">
        <f t="shared" si="176"/>
        <v>604.07563872828064</v>
      </c>
      <c r="DL2068" s="118">
        <f t="shared" si="176"/>
        <v>618.685633440179</v>
      </c>
      <c r="DM2068" s="118">
        <f t="shared" si="176"/>
        <v>631.86330653593552</v>
      </c>
      <c r="DN2068" s="118">
        <f t="shared" si="176"/>
        <v>660.63485932148546</v>
      </c>
      <c r="DO2068" s="118">
        <f t="shared" si="176"/>
        <v>677.60526194876491</v>
      </c>
      <c r="DP2068" s="118">
        <f t="shared" si="176"/>
        <v>690.67643888981297</v>
      </c>
      <c r="DQ2068" s="118">
        <f t="shared" si="176"/>
        <v>704.66154433316808</v>
      </c>
      <c r="DR2068" s="118">
        <f t="shared" si="176"/>
        <v>722.2376298125148</v>
      </c>
      <c r="DS2068" s="118">
        <f t="shared" si="176"/>
        <v>740.3989508260521</v>
      </c>
      <c r="DT2068" s="118">
        <f t="shared" si="176"/>
        <v>754.79077785509401</v>
      </c>
      <c r="DU2068" s="118">
        <f t="shared" si="176"/>
        <v>769.35517772985941</v>
      </c>
      <c r="DV2068" s="118">
        <f t="shared" si="176"/>
        <v>754.90117041675785</v>
      </c>
      <c r="DW2068" s="118">
        <f t="shared" si="176"/>
        <v>800.5345911885903</v>
      </c>
      <c r="DX2068" s="107"/>
      <c r="DY2068" s="107"/>
      <c r="DZ2068" s="107"/>
      <c r="EA2068" s="107"/>
      <c r="EB2068" s="107"/>
      <c r="EC2068" s="107"/>
      <c r="ED2068" s="107"/>
      <c r="EE2068" s="107"/>
      <c r="EF2068" s="107"/>
      <c r="EG2068" s="107"/>
      <c r="EH2068" s="107"/>
      <c r="EI2068" s="107"/>
      <c r="EJ2068" s="107"/>
      <c r="EK2068" s="107"/>
      <c r="EL2068" s="107"/>
      <c r="EM2068" s="107"/>
      <c r="EN2068" s="107"/>
      <c r="EO2068" s="107"/>
      <c r="EP2068" s="107"/>
      <c r="EQ2068" s="107"/>
      <c r="ER2068" s="107"/>
      <c r="ES2068" s="107"/>
      <c r="ET2068" s="107"/>
      <c r="EU2068" s="107"/>
      <c r="EV2068" s="107"/>
      <c r="EW2068" s="107"/>
      <c r="EX2068" s="107"/>
      <c r="EY2068" s="107"/>
      <c r="EZ2068" s="107"/>
      <c r="FA2068" s="107"/>
      <c r="FB2068" s="107"/>
      <c r="FC2068" s="107"/>
      <c r="FD2068" s="107"/>
      <c r="FE2068" s="107"/>
      <c r="FF2068" s="107"/>
      <c r="FG2068" s="107"/>
      <c r="FH2068" s="107"/>
      <c r="FI2068" s="107"/>
      <c r="FJ2068" s="107"/>
      <c r="FK2068" s="107"/>
      <c r="FL2068" s="107"/>
      <c r="FM2068" s="107"/>
      <c r="FN2068" s="107"/>
      <c r="FO2068" s="107"/>
      <c r="FP2068" s="107"/>
      <c r="FQ2068" s="107"/>
      <c r="FR2068" s="107"/>
      <c r="FS2068" s="107"/>
      <c r="FT2068" s="107"/>
      <c r="FU2068" s="107"/>
      <c r="FV2068" s="107"/>
      <c r="FW2068" s="107"/>
      <c r="FX2068" s="107"/>
      <c r="FY2068" s="107"/>
      <c r="FZ2068" s="107"/>
      <c r="GA2068" s="107"/>
      <c r="GB2068" s="107"/>
      <c r="GC2068" s="107"/>
      <c r="GD2068" s="107"/>
      <c r="GE2068" s="107"/>
      <c r="GF2068" s="107"/>
      <c r="GG2068" s="107"/>
      <c r="GH2068" s="107"/>
      <c r="GI2068" s="107"/>
      <c r="GJ2068" s="107"/>
      <c r="GK2068" s="107"/>
      <c r="GL2068" s="107"/>
      <c r="GM2068" s="107"/>
      <c r="GN2068" s="107"/>
      <c r="GO2068" s="107"/>
      <c r="GP2068" s="107"/>
      <c r="GQ2068" s="107"/>
      <c r="GR2068" s="107"/>
      <c r="GS2068" s="107"/>
      <c r="GT2068" s="107"/>
      <c r="GU2068" s="107"/>
      <c r="GV2068" s="107"/>
      <c r="GW2068" s="107"/>
      <c r="GX2068" s="107"/>
    </row>
    <row r="2069" spans="1:206" hidden="1">
      <c r="A2069" s="101" t="s">
        <v>2805</v>
      </c>
      <c r="B2069" s="96" t="s">
        <v>2806</v>
      </c>
      <c r="C2069" s="35" t="s">
        <v>714</v>
      </c>
      <c r="D2069" s="95" t="s">
        <v>2807</v>
      </c>
      <c r="E2069" s="101" t="s">
        <v>2809</v>
      </c>
      <c r="F2069" s="107"/>
      <c r="G2069" s="107"/>
      <c r="H2069" s="107"/>
      <c r="I2069" s="107"/>
      <c r="J2069" s="107"/>
      <c r="K2069" s="107"/>
      <c r="L2069" s="107"/>
      <c r="M2069" s="107"/>
      <c r="N2069" s="107"/>
      <c r="O2069" s="107"/>
      <c r="P2069" s="107"/>
      <c r="Q2069" s="107"/>
      <c r="R2069" s="107"/>
      <c r="S2069" s="107"/>
      <c r="T2069" s="107"/>
      <c r="U2069" s="107"/>
      <c r="V2069" s="107"/>
      <c r="W2069" s="107"/>
      <c r="X2069" s="107"/>
      <c r="Y2069" s="107"/>
      <c r="Z2069" s="107"/>
      <c r="AA2069" s="107"/>
      <c r="AB2069" s="107"/>
      <c r="AC2069" s="107"/>
      <c r="AD2069" s="107"/>
      <c r="AE2069" s="107"/>
      <c r="AF2069" s="107"/>
      <c r="AG2069" s="107"/>
      <c r="AH2069" s="107"/>
      <c r="AI2069" s="107"/>
      <c r="AJ2069" s="107"/>
      <c r="AK2069" s="107"/>
      <c r="AL2069" s="107"/>
      <c r="AM2069" s="107"/>
      <c r="AN2069" s="107"/>
      <c r="AO2069" s="107"/>
      <c r="AP2069" s="107"/>
      <c r="AQ2069" s="107"/>
      <c r="AR2069" s="107"/>
      <c r="AS2069" s="107"/>
      <c r="AT2069" s="107"/>
      <c r="AU2069" s="107"/>
      <c r="AV2069" s="107"/>
      <c r="AW2069" s="107"/>
      <c r="AX2069" s="107"/>
      <c r="AY2069" s="107"/>
      <c r="AZ2069" s="107"/>
      <c r="BA2069" s="107"/>
      <c r="BB2069" s="107"/>
      <c r="BC2069" s="107"/>
      <c r="BD2069" s="108"/>
      <c r="BE2069" s="107"/>
      <c r="BF2069" s="107"/>
      <c r="BG2069" s="107"/>
      <c r="BH2069" s="107"/>
      <c r="BI2069" s="108"/>
      <c r="BJ2069" s="107"/>
      <c r="BK2069" s="107"/>
      <c r="BL2069" s="107"/>
      <c r="BM2069" s="107"/>
      <c r="BN2069" s="107"/>
      <c r="BO2069" s="107"/>
      <c r="BP2069" s="107"/>
      <c r="BQ2069" s="107"/>
      <c r="BR2069" s="107"/>
      <c r="BS2069" s="107"/>
      <c r="BT2069" s="107"/>
      <c r="BU2069" s="107"/>
      <c r="BV2069" s="107"/>
      <c r="BW2069" s="107"/>
      <c r="BX2069" s="107"/>
      <c r="BY2069" s="107"/>
      <c r="BZ2069" s="107"/>
      <c r="CA2069" s="107"/>
      <c r="CB2069" s="107"/>
      <c r="CC2069" s="107"/>
      <c r="CD2069" s="107"/>
      <c r="CE2069" s="107"/>
      <c r="CF2069" s="107"/>
      <c r="CG2069" s="107"/>
      <c r="CH2069" s="107"/>
      <c r="CI2069" s="107"/>
      <c r="CJ2069" s="107"/>
      <c r="CK2069" s="107"/>
      <c r="CL2069" s="107"/>
      <c r="CM2069" s="107"/>
      <c r="CN2069" s="107"/>
      <c r="CO2069" s="107"/>
      <c r="CP2069" s="107"/>
      <c r="CQ2069" s="107"/>
      <c r="CR2069" s="118">
        <f t="shared" ref="CR2069:DW2069" si="177">CR1874+CR1909+CR1941+CR1991+CR2015+CR2045</f>
        <v>2373.9520704627125</v>
      </c>
      <c r="CS2069" s="118">
        <f t="shared" si="177"/>
        <v>2468.8924648023549</v>
      </c>
      <c r="CT2069" s="118">
        <f t="shared" si="177"/>
        <v>2576.885609054777</v>
      </c>
      <c r="CU2069" s="118">
        <f t="shared" si="177"/>
        <v>2665.0526393825598</v>
      </c>
      <c r="CV2069" s="118">
        <f t="shared" si="177"/>
        <v>2793.450917584144</v>
      </c>
      <c r="CW2069" s="118">
        <f t="shared" si="177"/>
        <v>2883.1078340945855</v>
      </c>
      <c r="CX2069" s="118">
        <f t="shared" si="177"/>
        <v>3002.8297489460024</v>
      </c>
      <c r="CY2069" s="118">
        <f t="shared" si="177"/>
        <v>3080.7470880734927</v>
      </c>
      <c r="CZ2069" s="118">
        <f t="shared" si="177"/>
        <v>3070.1384049877993</v>
      </c>
      <c r="DA2069" s="118">
        <f t="shared" si="177"/>
        <v>3165.9089361543865</v>
      </c>
      <c r="DB2069" s="118">
        <f t="shared" si="177"/>
        <v>3275.8362192479581</v>
      </c>
      <c r="DC2069" s="118">
        <f t="shared" si="177"/>
        <v>3363.3911645449298</v>
      </c>
      <c r="DD2069" s="118">
        <f t="shared" si="177"/>
        <v>3516.1914748373588</v>
      </c>
      <c r="DE2069" s="118">
        <f t="shared" si="177"/>
        <v>3789.4880163463404</v>
      </c>
      <c r="DF2069" s="118">
        <f t="shared" si="177"/>
        <v>4097.4387408218072</v>
      </c>
      <c r="DG2069" s="118">
        <f t="shared" si="177"/>
        <v>4395.2206074934811</v>
      </c>
      <c r="DH2069" s="118">
        <f t="shared" si="177"/>
        <v>4625.2032573505267</v>
      </c>
      <c r="DI2069" s="118">
        <f t="shared" si="177"/>
        <v>4893.6144528855139</v>
      </c>
      <c r="DJ2069" s="118">
        <f t="shared" si="177"/>
        <v>5018.1978016312669</v>
      </c>
      <c r="DK2069" s="118">
        <f t="shared" si="177"/>
        <v>5126.604609563914</v>
      </c>
      <c r="DL2069" s="118">
        <f t="shared" si="177"/>
        <v>5417.0655455808901</v>
      </c>
      <c r="DM2069" s="118">
        <f t="shared" si="177"/>
        <v>5701.6598190649975</v>
      </c>
      <c r="DN2069" s="118">
        <f t="shared" si="177"/>
        <v>5886.2850466805048</v>
      </c>
      <c r="DO2069" s="118">
        <f t="shared" si="177"/>
        <v>6007.9010747795637</v>
      </c>
      <c r="DP2069" s="118">
        <f t="shared" si="177"/>
        <v>6136.4839120763345</v>
      </c>
      <c r="DQ2069" s="118">
        <f t="shared" si="177"/>
        <v>6209.9457628016153</v>
      </c>
      <c r="DR2069" s="118">
        <f t="shared" si="177"/>
        <v>6275.3231294142051</v>
      </c>
      <c r="DS2069" s="118">
        <f t="shared" si="177"/>
        <v>6502.071887685699</v>
      </c>
      <c r="DT2069" s="118">
        <f t="shared" si="177"/>
        <v>6706.6049315922983</v>
      </c>
      <c r="DU2069" s="118">
        <f t="shared" si="177"/>
        <v>6844.2757935374402</v>
      </c>
      <c r="DV2069" s="118">
        <f t="shared" si="177"/>
        <v>6785.3338677614447</v>
      </c>
      <c r="DW2069" s="118">
        <f t="shared" si="177"/>
        <v>7100.5816956148028</v>
      </c>
      <c r="DX2069" s="107"/>
      <c r="DY2069" s="107"/>
      <c r="DZ2069" s="107"/>
      <c r="EA2069" s="107"/>
      <c r="EB2069" s="107"/>
      <c r="EC2069" s="107"/>
      <c r="ED2069" s="107"/>
      <c r="EE2069" s="107"/>
      <c r="EF2069" s="107"/>
      <c r="EG2069" s="107"/>
      <c r="EH2069" s="107"/>
      <c r="EI2069" s="107"/>
      <c r="EJ2069" s="107"/>
      <c r="EK2069" s="107"/>
      <c r="EL2069" s="107"/>
      <c r="EM2069" s="107"/>
      <c r="EN2069" s="107"/>
      <c r="EO2069" s="107"/>
      <c r="EP2069" s="107"/>
      <c r="EQ2069" s="107"/>
      <c r="ER2069" s="107"/>
      <c r="ES2069" s="107"/>
      <c r="ET2069" s="107"/>
      <c r="EU2069" s="107"/>
      <c r="EV2069" s="107"/>
      <c r="EW2069" s="107"/>
      <c r="EX2069" s="107"/>
      <c r="EY2069" s="107"/>
      <c r="EZ2069" s="107"/>
      <c r="FA2069" s="107"/>
      <c r="FB2069" s="107"/>
      <c r="FC2069" s="107"/>
      <c r="FD2069" s="107"/>
      <c r="FE2069" s="107"/>
      <c r="FF2069" s="107"/>
      <c r="FG2069" s="107"/>
      <c r="FH2069" s="107"/>
      <c r="FI2069" s="107"/>
      <c r="FJ2069" s="107"/>
      <c r="FK2069" s="107"/>
      <c r="FL2069" s="107"/>
      <c r="FM2069" s="107"/>
      <c r="FN2069" s="107"/>
      <c r="FO2069" s="107"/>
      <c r="FP2069" s="107"/>
      <c r="FQ2069" s="107"/>
      <c r="FR2069" s="107"/>
      <c r="FS2069" s="107"/>
      <c r="FT2069" s="107"/>
      <c r="FU2069" s="107"/>
      <c r="FV2069" s="107"/>
      <c r="FW2069" s="107"/>
      <c r="FX2069" s="107"/>
      <c r="FY2069" s="107"/>
      <c r="FZ2069" s="107"/>
      <c r="GA2069" s="107"/>
      <c r="GB2069" s="107"/>
      <c r="GC2069" s="107"/>
      <c r="GD2069" s="107"/>
      <c r="GE2069" s="107"/>
      <c r="GF2069" s="107"/>
      <c r="GG2069" s="107"/>
      <c r="GH2069" s="107"/>
      <c r="GI2069" s="107"/>
      <c r="GJ2069" s="107"/>
      <c r="GK2069" s="107"/>
      <c r="GL2069" s="107"/>
      <c r="GM2069" s="107"/>
      <c r="GN2069" s="107"/>
      <c r="GO2069" s="107"/>
      <c r="GP2069" s="107"/>
      <c r="GQ2069" s="107"/>
      <c r="GR2069" s="107"/>
      <c r="GS2069" s="107"/>
      <c r="GT2069" s="107"/>
      <c r="GU2069" s="107"/>
      <c r="GV2069" s="107"/>
      <c r="GW2069" s="107"/>
      <c r="GX2069" s="107"/>
    </row>
    <row r="2070" spans="1:206" hidden="1">
      <c r="A2070" s="101" t="s">
        <v>2805</v>
      </c>
      <c r="B2070" s="96" t="s">
        <v>2806</v>
      </c>
      <c r="C2070" s="35" t="s">
        <v>714</v>
      </c>
      <c r="D2070" s="95" t="s">
        <v>2807</v>
      </c>
      <c r="E2070" s="101" t="s">
        <v>2810</v>
      </c>
      <c r="F2070" s="107"/>
      <c r="G2070" s="107"/>
      <c r="H2070" s="107"/>
      <c r="I2070" s="107"/>
      <c r="J2070" s="107"/>
      <c r="K2070" s="107"/>
      <c r="L2070" s="107"/>
      <c r="M2070" s="107"/>
      <c r="N2070" s="107"/>
      <c r="O2070" s="107"/>
      <c r="P2070" s="107"/>
      <c r="Q2070" s="107"/>
      <c r="R2070" s="107"/>
      <c r="S2070" s="107"/>
      <c r="T2070" s="107"/>
      <c r="U2070" s="107"/>
      <c r="V2070" s="107"/>
      <c r="W2070" s="107"/>
      <c r="X2070" s="107"/>
      <c r="Y2070" s="107"/>
      <c r="Z2070" s="107"/>
      <c r="AA2070" s="107"/>
      <c r="AB2070" s="107"/>
      <c r="AC2070" s="107"/>
      <c r="AD2070" s="107"/>
      <c r="AE2070" s="107"/>
      <c r="AF2070" s="107"/>
      <c r="AG2070" s="107"/>
      <c r="AH2070" s="107"/>
      <c r="AI2070" s="107"/>
      <c r="AJ2070" s="107"/>
      <c r="AK2070" s="107"/>
      <c r="AL2070" s="107"/>
      <c r="AM2070" s="107"/>
      <c r="AN2070" s="107"/>
      <c r="AO2070" s="107"/>
      <c r="AP2070" s="107"/>
      <c r="AQ2070" s="107"/>
      <c r="AR2070" s="107"/>
      <c r="AS2070" s="107"/>
      <c r="AT2070" s="107"/>
      <c r="AU2070" s="107"/>
      <c r="AV2070" s="107"/>
      <c r="AW2070" s="107"/>
      <c r="AX2070" s="107"/>
      <c r="AY2070" s="107"/>
      <c r="AZ2070" s="107"/>
      <c r="BA2070" s="107"/>
      <c r="BB2070" s="107"/>
      <c r="BC2070" s="107"/>
      <c r="BD2070" s="108"/>
      <c r="BE2070" s="107"/>
      <c r="BF2070" s="107"/>
      <c r="BG2070" s="107"/>
      <c r="BH2070" s="107"/>
      <c r="BI2070" s="108"/>
      <c r="BJ2070" s="107"/>
      <c r="BK2070" s="107"/>
      <c r="BL2070" s="107"/>
      <c r="BM2070" s="107"/>
      <c r="BN2070" s="107"/>
      <c r="BO2070" s="107"/>
      <c r="BP2070" s="107"/>
      <c r="BQ2070" s="107"/>
      <c r="BR2070" s="107"/>
      <c r="BS2070" s="107"/>
      <c r="BT2070" s="107"/>
      <c r="BU2070" s="107"/>
      <c r="BV2070" s="107"/>
      <c r="BW2070" s="107"/>
      <c r="BX2070" s="107"/>
      <c r="BY2070" s="107"/>
      <c r="BZ2070" s="107"/>
      <c r="CA2070" s="107"/>
      <c r="CB2070" s="107"/>
      <c r="CC2070" s="107"/>
      <c r="CD2070" s="107"/>
      <c r="CE2070" s="107"/>
      <c r="CF2070" s="107"/>
      <c r="CG2070" s="107"/>
      <c r="CH2070" s="107"/>
      <c r="CI2070" s="107"/>
      <c r="CJ2070" s="107"/>
      <c r="CK2070" s="107"/>
      <c r="CL2070" s="107"/>
      <c r="CM2070" s="107"/>
      <c r="CN2070" s="107"/>
      <c r="CO2070" s="107"/>
      <c r="CP2070" s="107"/>
      <c r="CQ2070" s="107"/>
      <c r="CR2070" s="118"/>
      <c r="CS2070" s="118"/>
      <c r="CT2070" s="118"/>
      <c r="CU2070" s="118">
        <f t="shared" ref="CU2070:DW2070" si="178">CU1875+CU1910+CU1942+CU1992+CU2016+CU2046</f>
        <v>1199.4949582246554</v>
      </c>
      <c r="CV2070" s="118">
        <f t="shared" si="178"/>
        <v>1087.2648324474812</v>
      </c>
      <c r="CW2070" s="118">
        <f t="shared" si="178"/>
        <v>1050.0725029264056</v>
      </c>
      <c r="CX2070" s="118">
        <f t="shared" si="178"/>
        <v>1021.6377155359896</v>
      </c>
      <c r="CY2070" s="118">
        <f t="shared" si="178"/>
        <v>971.95692812596633</v>
      </c>
      <c r="CZ2070" s="118">
        <f t="shared" si="178"/>
        <v>954.99159421748504</v>
      </c>
      <c r="DA2070" s="118">
        <f t="shared" si="178"/>
        <v>943.32930304708555</v>
      </c>
      <c r="DB2070" s="118">
        <f t="shared" si="178"/>
        <v>947.02037247269311</v>
      </c>
      <c r="DC2070" s="118">
        <f t="shared" si="178"/>
        <v>953.98252088246818</v>
      </c>
      <c r="DD2070" s="118">
        <f t="shared" si="178"/>
        <v>951.67844104342976</v>
      </c>
      <c r="DE2070" s="118">
        <f t="shared" si="178"/>
        <v>976.16019807679083</v>
      </c>
      <c r="DF2070" s="118">
        <f t="shared" si="178"/>
        <v>984.28136600898711</v>
      </c>
      <c r="DG2070" s="118">
        <f t="shared" si="178"/>
        <v>990.83356409406599</v>
      </c>
      <c r="DH2070" s="118">
        <f t="shared" si="178"/>
        <v>1027.2358604934152</v>
      </c>
      <c r="DI2070" s="118">
        <f t="shared" si="178"/>
        <v>1027.7496673727787</v>
      </c>
      <c r="DJ2070" s="118">
        <f t="shared" si="178"/>
        <v>1028.2612672937023</v>
      </c>
      <c r="DK2070" s="118">
        <f t="shared" si="178"/>
        <v>953.3198171784386</v>
      </c>
      <c r="DL2070" s="118">
        <f t="shared" si="178"/>
        <v>999.58957960015027</v>
      </c>
      <c r="DM2070" s="118">
        <f t="shared" si="178"/>
        <v>1030.8129611357995</v>
      </c>
      <c r="DN2070" s="118">
        <f t="shared" si="178"/>
        <v>1027.3012575235746</v>
      </c>
      <c r="DO2070" s="118">
        <f t="shared" si="178"/>
        <v>1001.1045723299469</v>
      </c>
      <c r="DP2070" s="118">
        <f t="shared" si="178"/>
        <v>984.54589483588427</v>
      </c>
      <c r="DQ2070" s="118">
        <f t="shared" si="178"/>
        <v>959.42643882313382</v>
      </c>
      <c r="DR2070" s="118">
        <f t="shared" si="178"/>
        <v>980.90001817910388</v>
      </c>
      <c r="DS2070" s="118">
        <f t="shared" si="178"/>
        <v>987.97549573591903</v>
      </c>
      <c r="DT2070" s="118">
        <f t="shared" si="178"/>
        <v>1025.5689289325639</v>
      </c>
      <c r="DU2070" s="118">
        <f t="shared" si="178"/>
        <v>1010.5529226301602</v>
      </c>
      <c r="DV2070" s="118">
        <f t="shared" si="178"/>
        <v>964.72073619153457</v>
      </c>
      <c r="DW2070" s="118">
        <f t="shared" si="178"/>
        <v>1001.5555302969848</v>
      </c>
      <c r="DX2070" s="107"/>
      <c r="DY2070" s="107"/>
      <c r="DZ2070" s="107"/>
      <c r="EA2070" s="107"/>
      <c r="EB2070" s="107"/>
      <c r="EC2070" s="107"/>
      <c r="ED2070" s="107"/>
      <c r="EE2070" s="107"/>
      <c r="EF2070" s="107"/>
      <c r="EG2070" s="107"/>
      <c r="EH2070" s="107"/>
      <c r="EI2070" s="107"/>
      <c r="EJ2070" s="107"/>
      <c r="EK2070" s="107"/>
      <c r="EL2070" s="107"/>
      <c r="EM2070" s="107"/>
      <c r="EN2070" s="107"/>
      <c r="EO2070" s="107"/>
      <c r="EP2070" s="107"/>
      <c r="EQ2070" s="107"/>
      <c r="ER2070" s="107"/>
      <c r="ES2070" s="107"/>
      <c r="ET2070" s="107"/>
      <c r="EU2070" s="107"/>
      <c r="EV2070" s="107"/>
      <c r="EW2070" s="107"/>
      <c r="EX2070" s="107"/>
      <c r="EY2070" s="107"/>
      <c r="EZ2070" s="107"/>
      <c r="FA2070" s="107"/>
      <c r="FB2070" s="107"/>
      <c r="FC2070" s="107"/>
      <c r="FD2070" s="107"/>
      <c r="FE2070" s="107"/>
      <c r="FF2070" s="107"/>
      <c r="FG2070" s="107"/>
      <c r="FH2070" s="107"/>
      <c r="FI2070" s="107"/>
      <c r="FJ2070" s="107"/>
      <c r="FK2070" s="107"/>
      <c r="FL2070" s="107"/>
      <c r="FM2070" s="107"/>
      <c r="FN2070" s="107"/>
      <c r="FO2070" s="107"/>
      <c r="FP2070" s="107"/>
      <c r="FQ2070" s="107"/>
      <c r="FR2070" s="107"/>
      <c r="FS2070" s="107"/>
      <c r="FT2070" s="107"/>
      <c r="FU2070" s="107"/>
      <c r="FV2070" s="107"/>
      <c r="FW2070" s="107"/>
      <c r="FX2070" s="107"/>
      <c r="FY2070" s="107"/>
      <c r="FZ2070" s="107"/>
      <c r="GA2070" s="107"/>
      <c r="GB2070" s="107"/>
      <c r="GC2070" s="107"/>
      <c r="GD2070" s="107"/>
      <c r="GE2070" s="107"/>
      <c r="GF2070" s="107"/>
      <c r="GG2070" s="107"/>
      <c r="GH2070" s="107"/>
      <c r="GI2070" s="107"/>
      <c r="GJ2070" s="107"/>
      <c r="GK2070" s="107"/>
      <c r="GL2070" s="107"/>
      <c r="GM2070" s="107"/>
      <c r="GN2070" s="107"/>
      <c r="GO2070" s="107"/>
      <c r="GP2070" s="107"/>
      <c r="GQ2070" s="107"/>
      <c r="GR2070" s="107"/>
      <c r="GS2070" s="107"/>
      <c r="GT2070" s="107"/>
      <c r="GU2070" s="107"/>
      <c r="GV2070" s="107"/>
      <c r="GW2070" s="107"/>
      <c r="GX2070" s="107"/>
    </row>
    <row r="2071" spans="1:206" hidden="1">
      <c r="A2071" s="101" t="s">
        <v>2805</v>
      </c>
      <c r="B2071" s="96" t="s">
        <v>2806</v>
      </c>
      <c r="C2071" s="35" t="s">
        <v>714</v>
      </c>
      <c r="D2071" s="95" t="s">
        <v>2807</v>
      </c>
      <c r="E2071" s="101" t="s">
        <v>2811</v>
      </c>
      <c r="F2071" s="107"/>
      <c r="G2071" s="107"/>
      <c r="H2071" s="107"/>
      <c r="I2071" s="107"/>
      <c r="J2071" s="107"/>
      <c r="K2071" s="107"/>
      <c r="L2071" s="107"/>
      <c r="M2071" s="107"/>
      <c r="N2071" s="107"/>
      <c r="O2071" s="107"/>
      <c r="P2071" s="107"/>
      <c r="Q2071" s="107"/>
      <c r="R2071" s="107"/>
      <c r="S2071" s="107"/>
      <c r="T2071" s="107"/>
      <c r="U2071" s="107"/>
      <c r="V2071" s="107"/>
      <c r="W2071" s="107"/>
      <c r="X2071" s="107"/>
      <c r="Y2071" s="107"/>
      <c r="Z2071" s="107"/>
      <c r="AA2071" s="107"/>
      <c r="AB2071" s="107"/>
      <c r="AC2071" s="107"/>
      <c r="AD2071" s="107"/>
      <c r="AE2071" s="107"/>
      <c r="AF2071" s="107"/>
      <c r="AG2071" s="107"/>
      <c r="AH2071" s="107"/>
      <c r="AI2071" s="107"/>
      <c r="AJ2071" s="107"/>
      <c r="AK2071" s="107"/>
      <c r="AL2071" s="107"/>
      <c r="AM2071" s="107"/>
      <c r="AN2071" s="107"/>
      <c r="AO2071" s="107"/>
      <c r="AP2071" s="107"/>
      <c r="AQ2071" s="107"/>
      <c r="AR2071" s="107"/>
      <c r="AS2071" s="107"/>
      <c r="AT2071" s="107"/>
      <c r="AU2071" s="107"/>
      <c r="AV2071" s="107"/>
      <c r="AW2071" s="107"/>
      <c r="AX2071" s="107"/>
      <c r="AY2071" s="107"/>
      <c r="AZ2071" s="107"/>
      <c r="BA2071" s="107"/>
      <c r="BB2071" s="107"/>
      <c r="BC2071" s="107"/>
      <c r="BD2071" s="108"/>
      <c r="BE2071" s="107"/>
      <c r="BF2071" s="107"/>
      <c r="BG2071" s="107"/>
      <c r="BH2071" s="107"/>
      <c r="BI2071" s="108"/>
      <c r="BJ2071" s="107"/>
      <c r="BK2071" s="107"/>
      <c r="BL2071" s="107"/>
      <c r="BM2071" s="107"/>
      <c r="BN2071" s="107"/>
      <c r="BO2071" s="107"/>
      <c r="BP2071" s="107"/>
      <c r="BQ2071" s="107"/>
      <c r="BR2071" s="107"/>
      <c r="BS2071" s="107"/>
      <c r="BT2071" s="107"/>
      <c r="BU2071" s="107"/>
      <c r="BV2071" s="107"/>
      <c r="BW2071" s="107"/>
      <c r="BX2071" s="107"/>
      <c r="BY2071" s="107"/>
      <c r="BZ2071" s="107"/>
      <c r="CA2071" s="107"/>
      <c r="CB2071" s="107"/>
      <c r="CC2071" s="107"/>
      <c r="CD2071" s="107"/>
      <c r="CE2071" s="107"/>
      <c r="CF2071" s="107"/>
      <c r="CG2071" s="107"/>
      <c r="CH2071" s="107"/>
      <c r="CI2071" s="107"/>
      <c r="CJ2071" s="107"/>
      <c r="CK2071" s="107"/>
      <c r="CL2071" s="107"/>
      <c r="CM2071" s="107"/>
      <c r="CN2071" s="107"/>
      <c r="CO2071" s="107"/>
      <c r="CP2071" s="107"/>
      <c r="CQ2071" s="107"/>
      <c r="CR2071" s="118">
        <f t="shared" ref="CR2071:DW2071" si="179">CR1877+CR1911+CR1943+CR1993+CR2017+CR2047</f>
        <v>429.26638156097903</v>
      </c>
      <c r="CS2071" s="118">
        <f t="shared" si="179"/>
        <v>434.3773115106917</v>
      </c>
      <c r="CT2071" s="118">
        <f t="shared" si="179"/>
        <v>444.36860368662036</v>
      </c>
      <c r="CU2071" s="118">
        <f t="shared" si="179"/>
        <v>448.12979362221483</v>
      </c>
      <c r="CV2071" s="118">
        <f t="shared" si="179"/>
        <v>475.89931709842978</v>
      </c>
      <c r="CW2071" s="118">
        <f t="shared" si="179"/>
        <v>484.30434488636268</v>
      </c>
      <c r="CX2071" s="118">
        <f t="shared" si="179"/>
        <v>499.54067269319921</v>
      </c>
      <c r="CY2071" s="118">
        <f t="shared" si="179"/>
        <v>520.12756119880112</v>
      </c>
      <c r="CZ2071" s="118">
        <f t="shared" si="179"/>
        <v>537.49861384788505</v>
      </c>
      <c r="DA2071" s="118">
        <f t="shared" si="179"/>
        <v>538.48271589413855</v>
      </c>
      <c r="DB2071" s="118">
        <f t="shared" si="179"/>
        <v>556.31718537401946</v>
      </c>
      <c r="DC2071" s="118">
        <f t="shared" si="179"/>
        <v>565.1179358847146</v>
      </c>
      <c r="DD2071" s="118">
        <f t="shared" si="179"/>
        <v>573.62820138433301</v>
      </c>
      <c r="DE2071" s="118">
        <f t="shared" si="179"/>
        <v>581.28015934182451</v>
      </c>
      <c r="DF2071" s="118">
        <f t="shared" si="179"/>
        <v>616.52525582985129</v>
      </c>
      <c r="DG2071" s="118">
        <f t="shared" si="179"/>
        <v>642.10992275479737</v>
      </c>
      <c r="DH2071" s="118">
        <f t="shared" si="179"/>
        <v>667.87023544238275</v>
      </c>
      <c r="DI2071" s="118">
        <f t="shared" si="179"/>
        <v>694.01793141533233</v>
      </c>
      <c r="DJ2071" s="118">
        <f t="shared" si="179"/>
        <v>715.60837958098409</v>
      </c>
      <c r="DK2071" s="118">
        <f t="shared" si="179"/>
        <v>700.09243902017317</v>
      </c>
      <c r="DL2071" s="118">
        <f t="shared" si="179"/>
        <v>731.16936816166344</v>
      </c>
      <c r="DM2071" s="118">
        <f t="shared" si="179"/>
        <v>750.98088517065435</v>
      </c>
      <c r="DN2071" s="118">
        <f t="shared" si="179"/>
        <v>781.8457120203002</v>
      </c>
      <c r="DO2071" s="118">
        <f t="shared" si="179"/>
        <v>802.7389428714464</v>
      </c>
      <c r="DP2071" s="118">
        <f t="shared" si="179"/>
        <v>810.05172135739792</v>
      </c>
      <c r="DQ2071" s="118">
        <f t="shared" si="179"/>
        <v>807.68071497369453</v>
      </c>
      <c r="DR2071" s="118">
        <f t="shared" si="179"/>
        <v>803.76036149674985</v>
      </c>
      <c r="DS2071" s="118">
        <f t="shared" si="179"/>
        <v>808.3845232561614</v>
      </c>
      <c r="DT2071" s="118">
        <f t="shared" si="179"/>
        <v>791.66140271882523</v>
      </c>
      <c r="DU2071" s="118">
        <f t="shared" si="179"/>
        <v>787.58680422099133</v>
      </c>
      <c r="DV2071" s="118">
        <f t="shared" si="179"/>
        <v>720.47821891861304</v>
      </c>
      <c r="DW2071" s="118">
        <f t="shared" si="179"/>
        <v>776.96748017907589</v>
      </c>
      <c r="DX2071" s="107"/>
      <c r="DY2071" s="107"/>
      <c r="DZ2071" s="107"/>
      <c r="EA2071" s="107"/>
      <c r="EB2071" s="107"/>
      <c r="EC2071" s="107"/>
      <c r="ED2071" s="107"/>
      <c r="EE2071" s="107"/>
      <c r="EF2071" s="107"/>
      <c r="EG2071" s="107"/>
      <c r="EH2071" s="107"/>
      <c r="EI2071" s="107"/>
      <c r="EJ2071" s="107"/>
      <c r="EK2071" s="107"/>
      <c r="EL2071" s="107"/>
      <c r="EM2071" s="107"/>
      <c r="EN2071" s="107"/>
      <c r="EO2071" s="107"/>
      <c r="EP2071" s="107"/>
      <c r="EQ2071" s="107"/>
      <c r="ER2071" s="107"/>
      <c r="ES2071" s="107"/>
      <c r="ET2071" s="107"/>
      <c r="EU2071" s="107"/>
      <c r="EV2071" s="107"/>
      <c r="EW2071" s="107"/>
      <c r="EX2071" s="107"/>
      <c r="EY2071" s="107"/>
      <c r="EZ2071" s="107"/>
      <c r="FA2071" s="107"/>
      <c r="FB2071" s="107"/>
      <c r="FC2071" s="107"/>
      <c r="FD2071" s="107"/>
      <c r="FE2071" s="107"/>
      <c r="FF2071" s="107"/>
      <c r="FG2071" s="107"/>
      <c r="FH2071" s="107"/>
      <c r="FI2071" s="107"/>
      <c r="FJ2071" s="107"/>
      <c r="FK2071" s="107"/>
      <c r="FL2071" s="107"/>
      <c r="FM2071" s="107"/>
      <c r="FN2071" s="107"/>
      <c r="FO2071" s="107"/>
      <c r="FP2071" s="107"/>
      <c r="FQ2071" s="107"/>
      <c r="FR2071" s="107"/>
      <c r="FS2071" s="107"/>
      <c r="FT2071" s="107"/>
      <c r="FU2071" s="107"/>
      <c r="FV2071" s="107"/>
      <c r="FW2071" s="107"/>
      <c r="FX2071" s="107"/>
      <c r="FY2071" s="107"/>
      <c r="FZ2071" s="107"/>
      <c r="GA2071" s="107"/>
      <c r="GB2071" s="107"/>
      <c r="GC2071" s="107"/>
      <c r="GD2071" s="107"/>
      <c r="GE2071" s="107"/>
      <c r="GF2071" s="107"/>
      <c r="GG2071" s="107"/>
      <c r="GH2071" s="107"/>
      <c r="GI2071" s="107"/>
      <c r="GJ2071" s="107"/>
      <c r="GK2071" s="107"/>
      <c r="GL2071" s="107"/>
      <c r="GM2071" s="107"/>
      <c r="GN2071" s="107"/>
      <c r="GO2071" s="107"/>
      <c r="GP2071" s="107"/>
      <c r="GQ2071" s="107"/>
      <c r="GR2071" s="107"/>
      <c r="GS2071" s="107"/>
      <c r="GT2071" s="107"/>
      <c r="GU2071" s="107"/>
      <c r="GV2071" s="107"/>
      <c r="GW2071" s="107"/>
      <c r="GX2071" s="107"/>
    </row>
    <row r="2072" spans="1:206" hidden="1">
      <c r="A2072" s="101" t="s">
        <v>2805</v>
      </c>
      <c r="B2072" s="96" t="s">
        <v>2806</v>
      </c>
      <c r="C2072" s="35" t="s">
        <v>714</v>
      </c>
      <c r="D2072" s="95" t="s">
        <v>2807</v>
      </c>
      <c r="E2072" s="101" t="s">
        <v>2812</v>
      </c>
      <c r="F2072" s="107"/>
      <c r="G2072" s="107"/>
      <c r="H2072" s="107"/>
      <c r="I2072" s="107"/>
      <c r="J2072" s="107"/>
      <c r="K2072" s="107"/>
      <c r="L2072" s="107"/>
      <c r="M2072" s="107"/>
      <c r="N2072" s="107"/>
      <c r="O2072" s="107"/>
      <c r="P2072" s="107"/>
      <c r="Q2072" s="107"/>
      <c r="R2072" s="107"/>
      <c r="S2072" s="107"/>
      <c r="T2072" s="107"/>
      <c r="U2072" s="107"/>
      <c r="V2072" s="107"/>
      <c r="W2072" s="107"/>
      <c r="X2072" s="107"/>
      <c r="Y2072" s="107"/>
      <c r="Z2072" s="107"/>
      <c r="AA2072" s="107"/>
      <c r="AB2072" s="107"/>
      <c r="AC2072" s="107"/>
      <c r="AD2072" s="107"/>
      <c r="AE2072" s="107"/>
      <c r="AF2072" s="107"/>
      <c r="AG2072" s="107"/>
      <c r="AH2072" s="107"/>
      <c r="AI2072" s="107"/>
      <c r="AJ2072" s="107"/>
      <c r="AK2072" s="107"/>
      <c r="AL2072" s="107"/>
      <c r="AM2072" s="107"/>
      <c r="AN2072" s="107"/>
      <c r="AO2072" s="107"/>
      <c r="AP2072" s="107"/>
      <c r="AQ2072" s="107"/>
      <c r="AR2072" s="107"/>
      <c r="AS2072" s="107"/>
      <c r="AT2072" s="107"/>
      <c r="AU2072" s="107"/>
      <c r="AV2072" s="107"/>
      <c r="AW2072" s="107"/>
      <c r="AX2072" s="107"/>
      <c r="AY2072" s="107"/>
      <c r="AZ2072" s="107"/>
      <c r="BA2072" s="107"/>
      <c r="BB2072" s="107"/>
      <c r="BC2072" s="107"/>
      <c r="BD2072" s="108"/>
      <c r="BE2072" s="107"/>
      <c r="BF2072" s="107"/>
      <c r="BG2072" s="107"/>
      <c r="BH2072" s="107"/>
      <c r="BI2072" s="108"/>
      <c r="BJ2072" s="107"/>
      <c r="BK2072" s="107"/>
      <c r="BL2072" s="107"/>
      <c r="BM2072" s="107"/>
      <c r="BN2072" s="107"/>
      <c r="BO2072" s="107"/>
      <c r="BP2072" s="107"/>
      <c r="BQ2072" s="107"/>
      <c r="BR2072" s="107"/>
      <c r="BS2072" s="107"/>
      <c r="BT2072" s="107"/>
      <c r="BU2072" s="107"/>
      <c r="BV2072" s="107"/>
      <c r="BW2072" s="107"/>
      <c r="BX2072" s="107"/>
      <c r="BY2072" s="107"/>
      <c r="BZ2072" s="107"/>
      <c r="CA2072" s="107"/>
      <c r="CB2072" s="107"/>
      <c r="CC2072" s="107"/>
      <c r="CD2072" s="107"/>
      <c r="CE2072" s="107"/>
      <c r="CF2072" s="107"/>
      <c r="CG2072" s="107"/>
      <c r="CH2072" s="107"/>
      <c r="CI2072" s="107"/>
      <c r="CJ2072" s="107"/>
      <c r="CK2072" s="107"/>
      <c r="CL2072" s="107"/>
      <c r="CM2072" s="107"/>
      <c r="CN2072" s="107"/>
      <c r="CO2072" s="107"/>
      <c r="CP2072" s="107"/>
      <c r="CQ2072" s="107"/>
      <c r="CR2072" s="118">
        <f t="shared" ref="CR2072:DW2072" si="180">CR1878+CR1912+CR1944+CR1994+CR2018+CR2048</f>
        <v>3236.6342257873689</v>
      </c>
      <c r="CS2072" s="118">
        <f t="shared" si="180"/>
        <v>3238.0880813056206</v>
      </c>
      <c r="CT2072" s="118">
        <f t="shared" si="180"/>
        <v>3276.882157144893</v>
      </c>
      <c r="CU2072" s="118">
        <f t="shared" si="180"/>
        <v>3292.3653899098967</v>
      </c>
      <c r="CV2072" s="118">
        <f t="shared" si="180"/>
        <v>3334.6369704432659</v>
      </c>
      <c r="CW2072" s="118">
        <f t="shared" si="180"/>
        <v>3397.7444209298055</v>
      </c>
      <c r="CX2072" s="118">
        <f t="shared" si="180"/>
        <v>3511.4809411361216</v>
      </c>
      <c r="CY2072" s="118">
        <f t="shared" si="180"/>
        <v>3538.709900290467</v>
      </c>
      <c r="CZ2072" s="118">
        <f t="shared" si="180"/>
        <v>3581.052617649098</v>
      </c>
      <c r="DA2072" s="118">
        <f t="shared" si="180"/>
        <v>3615.0501095997938</v>
      </c>
      <c r="DB2072" s="118">
        <f t="shared" si="180"/>
        <v>3691.6904225793301</v>
      </c>
      <c r="DC2072" s="118">
        <f t="shared" si="180"/>
        <v>3663.235389693496</v>
      </c>
      <c r="DD2072" s="118">
        <f t="shared" si="180"/>
        <v>3691.5407740097503</v>
      </c>
      <c r="DE2072" s="118">
        <f t="shared" si="180"/>
        <v>3745.0160899806297</v>
      </c>
      <c r="DF2072" s="118">
        <f t="shared" si="180"/>
        <v>3810.6576430305199</v>
      </c>
      <c r="DG2072" s="118">
        <f t="shared" si="180"/>
        <v>3821.3682113721775</v>
      </c>
      <c r="DH2072" s="118">
        <f t="shared" si="180"/>
        <v>3808.848908149625</v>
      </c>
      <c r="DI2072" s="118">
        <f t="shared" si="180"/>
        <v>3849.2449388573796</v>
      </c>
      <c r="DJ2072" s="118">
        <f t="shared" si="180"/>
        <v>3775.5392565161296</v>
      </c>
      <c r="DK2072" s="118">
        <f t="shared" si="180"/>
        <v>3560.460756961636</v>
      </c>
      <c r="DL2072" s="118">
        <f t="shared" si="180"/>
        <v>3685.8641058079311</v>
      </c>
      <c r="DM2072" s="118">
        <f t="shared" si="180"/>
        <v>3610.2184917404711</v>
      </c>
      <c r="DN2072" s="118">
        <f t="shared" si="180"/>
        <v>3558.452850421148</v>
      </c>
      <c r="DO2072" s="118">
        <f t="shared" si="180"/>
        <v>3604.8595222240542</v>
      </c>
      <c r="DP2072" s="118">
        <f t="shared" si="180"/>
        <v>3562.0115560587351</v>
      </c>
      <c r="DQ2072" s="118">
        <f t="shared" si="180"/>
        <v>3569.1320060537432</v>
      </c>
      <c r="DR2072" s="118">
        <f t="shared" si="180"/>
        <v>3560.3924094772447</v>
      </c>
      <c r="DS2072" s="118">
        <f t="shared" si="180"/>
        <v>3581.919964808395</v>
      </c>
      <c r="DT2072" s="118">
        <f t="shared" si="180"/>
        <v>3654.5784734196118</v>
      </c>
      <c r="DU2072" s="118">
        <f t="shared" si="180"/>
        <v>3619.5268648843203</v>
      </c>
      <c r="DV2072" s="118">
        <f t="shared" si="180"/>
        <v>3298.202044955282</v>
      </c>
      <c r="DW2072" s="118">
        <f t="shared" si="180"/>
        <v>3477.9833549463592</v>
      </c>
      <c r="DX2072" s="107"/>
      <c r="DY2072" s="107"/>
      <c r="DZ2072" s="107"/>
      <c r="EA2072" s="107"/>
      <c r="EB2072" s="107"/>
      <c r="EC2072" s="107"/>
      <c r="ED2072" s="107"/>
      <c r="EE2072" s="107"/>
      <c r="EF2072" s="107"/>
      <c r="EG2072" s="107"/>
      <c r="EH2072" s="107"/>
      <c r="EI2072" s="107"/>
      <c r="EJ2072" s="107"/>
      <c r="EK2072" s="107"/>
      <c r="EL2072" s="107"/>
      <c r="EM2072" s="107"/>
      <c r="EN2072" s="107"/>
      <c r="EO2072" s="107"/>
      <c r="EP2072" s="107"/>
      <c r="EQ2072" s="107"/>
      <c r="ER2072" s="107"/>
      <c r="ES2072" s="107"/>
      <c r="ET2072" s="107"/>
      <c r="EU2072" s="107"/>
      <c r="EV2072" s="107"/>
      <c r="EW2072" s="107"/>
      <c r="EX2072" s="107"/>
      <c r="EY2072" s="107"/>
      <c r="EZ2072" s="107"/>
      <c r="FA2072" s="107"/>
      <c r="FB2072" s="107"/>
      <c r="FC2072" s="107"/>
      <c r="FD2072" s="107"/>
      <c r="FE2072" s="107"/>
      <c r="FF2072" s="107"/>
      <c r="FG2072" s="107"/>
      <c r="FH2072" s="107"/>
      <c r="FI2072" s="107"/>
      <c r="FJ2072" s="107"/>
      <c r="FK2072" s="107"/>
      <c r="FL2072" s="107"/>
      <c r="FM2072" s="107"/>
      <c r="FN2072" s="107"/>
      <c r="FO2072" s="107"/>
      <c r="FP2072" s="107"/>
      <c r="FQ2072" s="107"/>
      <c r="FR2072" s="107"/>
      <c r="FS2072" s="107"/>
      <c r="FT2072" s="107"/>
      <c r="FU2072" s="107"/>
      <c r="FV2072" s="107"/>
      <c r="FW2072" s="107"/>
      <c r="FX2072" s="107"/>
      <c r="FY2072" s="107"/>
      <c r="FZ2072" s="107"/>
      <c r="GA2072" s="107"/>
      <c r="GB2072" s="107"/>
      <c r="GC2072" s="107"/>
      <c r="GD2072" s="107"/>
      <c r="GE2072" s="107"/>
      <c r="GF2072" s="107"/>
      <c r="GG2072" s="107"/>
      <c r="GH2072" s="107"/>
      <c r="GI2072" s="107"/>
      <c r="GJ2072" s="107"/>
      <c r="GK2072" s="107"/>
      <c r="GL2072" s="107"/>
      <c r="GM2072" s="107"/>
      <c r="GN2072" s="107"/>
      <c r="GO2072" s="107"/>
      <c r="GP2072" s="107"/>
      <c r="GQ2072" s="107"/>
      <c r="GR2072" s="107"/>
      <c r="GS2072" s="107"/>
      <c r="GT2072" s="107"/>
      <c r="GU2072" s="107"/>
      <c r="GV2072" s="107"/>
      <c r="GW2072" s="107"/>
      <c r="GX2072" s="107"/>
    </row>
    <row r="2073" spans="1:206" hidden="1">
      <c r="A2073" s="101" t="s">
        <v>2805</v>
      </c>
      <c r="B2073" s="96" t="s">
        <v>2806</v>
      </c>
      <c r="C2073" s="35" t="s">
        <v>714</v>
      </c>
      <c r="D2073" s="95" t="s">
        <v>2807</v>
      </c>
      <c r="E2073" s="101" t="s">
        <v>2813</v>
      </c>
      <c r="F2073" s="107"/>
      <c r="G2073" s="107"/>
      <c r="H2073" s="107"/>
      <c r="I2073" s="107"/>
      <c r="J2073" s="107"/>
      <c r="K2073" s="107"/>
      <c r="L2073" s="107"/>
      <c r="M2073" s="107"/>
      <c r="N2073" s="107"/>
      <c r="O2073" s="107"/>
      <c r="P2073" s="107"/>
      <c r="Q2073" s="107"/>
      <c r="R2073" s="107"/>
      <c r="S2073" s="107"/>
      <c r="T2073" s="107"/>
      <c r="U2073" s="107"/>
      <c r="V2073" s="107"/>
      <c r="W2073" s="107"/>
      <c r="X2073" s="107"/>
      <c r="Y2073" s="107"/>
      <c r="Z2073" s="107"/>
      <c r="AA2073" s="107"/>
      <c r="AB2073" s="107"/>
      <c r="AC2073" s="107"/>
      <c r="AD2073" s="107"/>
      <c r="AE2073" s="107"/>
      <c r="AF2073" s="107"/>
      <c r="AG2073" s="107"/>
      <c r="AH2073" s="107"/>
      <c r="AI2073" s="107"/>
      <c r="AJ2073" s="107"/>
      <c r="AK2073" s="107"/>
      <c r="AL2073" s="107"/>
      <c r="AM2073" s="107"/>
      <c r="AN2073" s="107"/>
      <c r="AO2073" s="107"/>
      <c r="AP2073" s="107"/>
      <c r="AQ2073" s="107"/>
      <c r="AR2073" s="107"/>
      <c r="AS2073" s="107"/>
      <c r="AT2073" s="107"/>
      <c r="AU2073" s="107"/>
      <c r="AV2073" s="107"/>
      <c r="AW2073" s="107"/>
      <c r="AX2073" s="107"/>
      <c r="AY2073" s="107"/>
      <c r="AZ2073" s="107"/>
      <c r="BA2073" s="107"/>
      <c r="BB2073" s="107"/>
      <c r="BC2073" s="107"/>
      <c r="BD2073" s="108"/>
      <c r="BE2073" s="107"/>
      <c r="BF2073" s="107"/>
      <c r="BG2073" s="107"/>
      <c r="BH2073" s="107"/>
      <c r="BI2073" s="108"/>
      <c r="BJ2073" s="107"/>
      <c r="BK2073" s="107"/>
      <c r="BL2073" s="107"/>
      <c r="BM2073" s="107"/>
      <c r="BN2073" s="107"/>
      <c r="BO2073" s="107"/>
      <c r="BP2073" s="107"/>
      <c r="BQ2073" s="107"/>
      <c r="BR2073" s="107"/>
      <c r="BS2073" s="107"/>
      <c r="BT2073" s="107"/>
      <c r="BU2073" s="107"/>
      <c r="BV2073" s="107"/>
      <c r="BW2073" s="107"/>
      <c r="BX2073" s="107"/>
      <c r="BY2073" s="107"/>
      <c r="BZ2073" s="107"/>
      <c r="CA2073" s="107"/>
      <c r="CB2073" s="107"/>
      <c r="CC2073" s="107"/>
      <c r="CD2073" s="107"/>
      <c r="CE2073" s="107"/>
      <c r="CF2073" s="107"/>
      <c r="CG2073" s="107"/>
      <c r="CH2073" s="107"/>
      <c r="CI2073" s="107"/>
      <c r="CJ2073" s="107"/>
      <c r="CK2073" s="107"/>
      <c r="CL2073" s="107"/>
      <c r="CM2073" s="107"/>
      <c r="CN2073" s="107"/>
      <c r="CO2073" s="107"/>
      <c r="CP2073" s="107"/>
      <c r="CQ2073" s="107"/>
      <c r="CR2073" s="118">
        <f t="shared" ref="CR2073" si="181">SUM(CR2068:CR2072)</f>
        <v>6413.8921396405167</v>
      </c>
      <c r="CS2073" s="118">
        <f t="shared" ref="CS2073:DU2073" si="182">SUM(CS2068:CS2072)</f>
        <v>6518.5914412936072</v>
      </c>
      <c r="CT2073" s="118">
        <f t="shared" si="182"/>
        <v>6684.2204258625961</v>
      </c>
      <c r="CU2073" s="118">
        <f t="shared" si="182"/>
        <v>7997.0087462020037</v>
      </c>
      <c r="CV2073" s="118">
        <f t="shared" si="182"/>
        <v>8097.2845326611223</v>
      </c>
      <c r="CW2073" s="118">
        <f t="shared" si="182"/>
        <v>8235.8212159460527</v>
      </c>
      <c r="CX2073" s="118">
        <f t="shared" si="182"/>
        <v>8466.8997642167287</v>
      </c>
      <c r="CY2073" s="118">
        <f t="shared" si="182"/>
        <v>8553.724210507813</v>
      </c>
      <c r="CZ2073" s="118">
        <f t="shared" si="182"/>
        <v>8590.7587328187165</v>
      </c>
      <c r="DA2073" s="118">
        <f t="shared" si="182"/>
        <v>8722.3416255937609</v>
      </c>
      <c r="DB2073" s="118">
        <f t="shared" si="182"/>
        <v>8928.8263650974004</v>
      </c>
      <c r="DC2073" s="118">
        <f t="shared" si="182"/>
        <v>9018.7681549914068</v>
      </c>
      <c r="DD2073" s="118">
        <f t="shared" si="182"/>
        <v>9215.4561166054264</v>
      </c>
      <c r="DE2073" s="118">
        <f t="shared" si="182"/>
        <v>9593.9563685928661</v>
      </c>
      <c r="DF2073" s="118">
        <f t="shared" si="182"/>
        <v>10040.539316208742</v>
      </c>
      <c r="DG2073" s="118">
        <f t="shared" si="182"/>
        <v>10388.44902836955</v>
      </c>
      <c r="DH2073" s="118">
        <f t="shared" si="182"/>
        <v>10680.22042152842</v>
      </c>
      <c r="DI2073" s="118">
        <f t="shared" si="182"/>
        <v>11031.697984405178</v>
      </c>
      <c r="DJ2073" s="118">
        <f t="shared" si="182"/>
        <v>11129.594009189674</v>
      </c>
      <c r="DK2073" s="118">
        <f t="shared" si="182"/>
        <v>10944.553261452444</v>
      </c>
      <c r="DL2073" s="118">
        <f t="shared" si="182"/>
        <v>11452.374232590813</v>
      </c>
      <c r="DM2073" s="118">
        <f t="shared" si="182"/>
        <v>11725.535463647859</v>
      </c>
      <c r="DN2073" s="118">
        <f t="shared" si="182"/>
        <v>11914.519725967013</v>
      </c>
      <c r="DO2073" s="118">
        <f t="shared" si="182"/>
        <v>12094.209374153776</v>
      </c>
      <c r="DP2073" s="118">
        <f t="shared" si="182"/>
        <v>12183.769523218165</v>
      </c>
      <c r="DQ2073" s="118">
        <f t="shared" si="182"/>
        <v>12250.846466985357</v>
      </c>
      <c r="DR2073" s="118">
        <f t="shared" si="182"/>
        <v>12342.613548379819</v>
      </c>
      <c r="DS2073" s="118">
        <f t="shared" si="182"/>
        <v>12620.750822312228</v>
      </c>
      <c r="DT2073" s="118">
        <f t="shared" si="182"/>
        <v>12933.204514518393</v>
      </c>
      <c r="DU2073" s="118">
        <f t="shared" si="182"/>
        <v>13031.297563002772</v>
      </c>
      <c r="DV2073" s="118">
        <f>SUM(DV2068:DV2072)</f>
        <v>12523.636038243632</v>
      </c>
      <c r="DW2073" s="118">
        <f>SUM(DW2068:DW2072)</f>
        <v>13157.622652225811</v>
      </c>
      <c r="DX2073" s="107"/>
      <c r="DY2073" s="107"/>
      <c r="DZ2073" s="107"/>
      <c r="EA2073" s="107"/>
      <c r="EB2073" s="107"/>
      <c r="EC2073" s="107"/>
      <c r="ED2073" s="107"/>
      <c r="EE2073" s="107"/>
      <c r="EF2073" s="107"/>
      <c r="EG2073" s="107"/>
      <c r="EH2073" s="107"/>
      <c r="EI2073" s="107"/>
      <c r="EJ2073" s="107"/>
      <c r="EK2073" s="107"/>
      <c r="EL2073" s="107"/>
      <c r="EM2073" s="107"/>
      <c r="EN2073" s="107"/>
      <c r="EO2073" s="107"/>
      <c r="EP2073" s="107"/>
      <c r="EQ2073" s="107"/>
      <c r="ER2073" s="107"/>
      <c r="ES2073" s="107"/>
      <c r="ET2073" s="107"/>
      <c r="EU2073" s="107"/>
      <c r="EV2073" s="107"/>
      <c r="EW2073" s="107"/>
      <c r="EX2073" s="107"/>
      <c r="EY2073" s="107"/>
      <c r="EZ2073" s="107"/>
      <c r="FA2073" s="107"/>
      <c r="FB2073" s="107"/>
      <c r="FC2073" s="107"/>
      <c r="FD2073" s="107"/>
      <c r="FE2073" s="107"/>
      <c r="FF2073" s="107"/>
      <c r="FG2073" s="107"/>
      <c r="FH2073" s="107"/>
      <c r="FI2073" s="107"/>
      <c r="FJ2073" s="107"/>
      <c r="FK2073" s="107"/>
      <c r="FL2073" s="107"/>
      <c r="FM2073" s="107"/>
      <c r="FN2073" s="107"/>
      <c r="FO2073" s="107"/>
      <c r="FP2073" s="107"/>
      <c r="FQ2073" s="107"/>
      <c r="FR2073" s="107"/>
      <c r="FS2073" s="107"/>
      <c r="FT2073" s="107"/>
      <c r="FU2073" s="107"/>
      <c r="FV2073" s="107"/>
      <c r="FW2073" s="107"/>
      <c r="FX2073" s="107"/>
      <c r="FY2073" s="107"/>
      <c r="FZ2073" s="107"/>
      <c r="GA2073" s="107"/>
      <c r="GB2073" s="107"/>
      <c r="GC2073" s="107"/>
      <c r="GD2073" s="107"/>
      <c r="GE2073" s="107"/>
      <c r="GF2073" s="107"/>
      <c r="GG2073" s="107"/>
      <c r="GH2073" s="107"/>
      <c r="GI2073" s="107"/>
      <c r="GJ2073" s="107"/>
      <c r="GK2073" s="107"/>
      <c r="GL2073" s="107"/>
      <c r="GM2073" s="107"/>
      <c r="GN2073" s="107"/>
      <c r="GO2073" s="107"/>
      <c r="GP2073" s="107"/>
      <c r="GQ2073" s="107"/>
      <c r="GR2073" s="107"/>
      <c r="GS2073" s="107"/>
      <c r="GT2073" s="107"/>
      <c r="GU2073" s="107"/>
      <c r="GV2073" s="107"/>
      <c r="GW2073" s="107"/>
      <c r="GX2073" s="107"/>
    </row>
    <row r="2074" spans="1:206" hidden="1">
      <c r="A2074" s="101" t="s">
        <v>2805</v>
      </c>
      <c r="B2074" s="96" t="s">
        <v>2806</v>
      </c>
      <c r="C2074" s="35" t="s">
        <v>714</v>
      </c>
      <c r="D2074" s="95" t="s">
        <v>2807</v>
      </c>
      <c r="E2074" s="101" t="s">
        <v>2814</v>
      </c>
      <c r="F2074" s="107"/>
      <c r="G2074" s="107"/>
      <c r="H2074" s="107"/>
      <c r="I2074" s="107"/>
      <c r="J2074" s="107"/>
      <c r="K2074" s="107"/>
      <c r="L2074" s="107"/>
      <c r="M2074" s="107"/>
      <c r="N2074" s="107"/>
      <c r="O2074" s="107"/>
      <c r="P2074" s="107"/>
      <c r="Q2074" s="107"/>
      <c r="R2074" s="107"/>
      <c r="S2074" s="107"/>
      <c r="T2074" s="107"/>
      <c r="U2074" s="107"/>
      <c r="V2074" s="107"/>
      <c r="W2074" s="107"/>
      <c r="X2074" s="107"/>
      <c r="Y2074" s="107"/>
      <c r="Z2074" s="107"/>
      <c r="AA2074" s="107"/>
      <c r="AB2074" s="107"/>
      <c r="AC2074" s="107"/>
      <c r="AD2074" s="107"/>
      <c r="AE2074" s="107"/>
      <c r="AF2074" s="107"/>
      <c r="AG2074" s="107"/>
      <c r="AH2074" s="107"/>
      <c r="AI2074" s="107"/>
      <c r="AJ2074" s="107"/>
      <c r="AK2074" s="107"/>
      <c r="AL2074" s="107"/>
      <c r="AM2074" s="107"/>
      <c r="AN2074" s="107"/>
      <c r="AO2074" s="107"/>
      <c r="AP2074" s="107"/>
      <c r="AQ2074" s="107"/>
      <c r="AR2074" s="107"/>
      <c r="AS2074" s="107"/>
      <c r="AT2074" s="107"/>
      <c r="AU2074" s="107"/>
      <c r="AV2074" s="107"/>
      <c r="AW2074" s="107"/>
      <c r="AX2074" s="107"/>
      <c r="AY2074" s="107"/>
      <c r="AZ2074" s="107"/>
      <c r="BA2074" s="107"/>
      <c r="BB2074" s="107"/>
      <c r="BC2074" s="107"/>
      <c r="BD2074" s="108"/>
      <c r="BE2074" s="107"/>
      <c r="BF2074" s="107"/>
      <c r="BG2074" s="107"/>
      <c r="BH2074" s="107"/>
      <c r="BI2074" s="108"/>
      <c r="BJ2074" s="107"/>
      <c r="BK2074" s="107"/>
      <c r="BL2074" s="107"/>
      <c r="BM2074" s="107"/>
      <c r="BN2074" s="107"/>
      <c r="BO2074" s="107"/>
      <c r="BP2074" s="107"/>
      <c r="BQ2074" s="107"/>
      <c r="BR2074" s="107"/>
      <c r="BS2074" s="107"/>
      <c r="BT2074" s="107"/>
      <c r="BU2074" s="107"/>
      <c r="BV2074" s="107"/>
      <c r="BW2074" s="107"/>
      <c r="BX2074" s="107"/>
      <c r="BY2074" s="107"/>
      <c r="BZ2074" s="107"/>
      <c r="CA2074" s="107"/>
      <c r="CB2074" s="107"/>
      <c r="CC2074" s="107"/>
      <c r="CD2074" s="107"/>
      <c r="CE2074" s="107"/>
      <c r="CF2074" s="107"/>
      <c r="CG2074" s="107"/>
      <c r="CH2074" s="107"/>
      <c r="CI2074" s="107"/>
      <c r="CJ2074" s="107"/>
      <c r="CK2074" s="107"/>
      <c r="CL2074" s="107"/>
      <c r="CM2074" s="107"/>
      <c r="CN2074" s="107"/>
      <c r="CO2074" s="107"/>
      <c r="CP2074" s="107"/>
      <c r="CQ2074" s="107"/>
      <c r="CR2074" s="129">
        <f t="shared" ref="CR2074:CT2074" si="183">CR2068/CR2</f>
        <v>5.8612429732974827E-7</v>
      </c>
      <c r="CS2074" s="129">
        <f t="shared" si="183"/>
        <v>5.7589353329166956E-7</v>
      </c>
      <c r="CT2074" s="129">
        <f t="shared" si="183"/>
        <v>5.7458837455315586E-7</v>
      </c>
      <c r="CU2074" s="129">
        <f t="shared" ref="CU2074:DV2079" si="184">CU2068/CU2</f>
        <v>5.6877555890945549E-7</v>
      </c>
      <c r="CV2074" s="129">
        <f t="shared" si="184"/>
        <v>5.7471935279907392E-7</v>
      </c>
      <c r="CW2074" s="129">
        <f t="shared" si="184"/>
        <v>5.8066232711996955E-7</v>
      </c>
      <c r="CX2074" s="129">
        <f t="shared" si="184"/>
        <v>5.8081739483066383E-7</v>
      </c>
      <c r="CY2074" s="129">
        <f t="shared" si="184"/>
        <v>5.8088351773827958E-7</v>
      </c>
      <c r="CZ2074" s="129">
        <f t="shared" si="184"/>
        <v>5.7324387242202112E-7</v>
      </c>
      <c r="DA2074" s="129">
        <f t="shared" si="184"/>
        <v>5.7511067545858743E-7</v>
      </c>
      <c r="DB2074" s="129">
        <f t="shared" si="184"/>
        <v>5.5920509816046409E-7</v>
      </c>
      <c r="DC2074" s="129">
        <f t="shared" si="184"/>
        <v>5.6350387470790647E-7</v>
      </c>
      <c r="DD2074" s="129">
        <f t="shared" si="184"/>
        <v>5.6055170876963153E-7</v>
      </c>
      <c r="DE2074" s="129">
        <f t="shared" si="184"/>
        <v>5.6894919753761406E-7</v>
      </c>
      <c r="DF2074" s="129">
        <f t="shared" si="184"/>
        <v>5.8758540870825624E-7</v>
      </c>
      <c r="DG2074" s="129">
        <f t="shared" si="184"/>
        <v>5.8079300126234954E-7</v>
      </c>
      <c r="DH2074" s="129">
        <f t="shared" si="184"/>
        <v>5.7900477324970578E-7</v>
      </c>
      <c r="DI2074" s="129">
        <f t="shared" si="184"/>
        <v>5.8074079386235891E-7</v>
      </c>
      <c r="DJ2074" s="129">
        <f t="shared" si="184"/>
        <v>5.9081673020555323E-7</v>
      </c>
      <c r="DK2074" s="129">
        <f t="shared" si="184"/>
        <v>5.875077543776443E-7</v>
      </c>
      <c r="DL2074" s="129">
        <f t="shared" si="184"/>
        <v>5.8630217276963133E-7</v>
      </c>
      <c r="DM2074" s="129">
        <f t="shared" si="184"/>
        <v>5.8361266221367729E-7</v>
      </c>
      <c r="DN2074" s="129">
        <f t="shared" si="184"/>
        <v>5.9473938096022071E-7</v>
      </c>
      <c r="DO2074" s="129">
        <f t="shared" si="184"/>
        <v>5.9429644201514546E-7</v>
      </c>
      <c r="DP2074" s="129">
        <f t="shared" si="184"/>
        <v>5.901709090802531E-7</v>
      </c>
      <c r="DQ2074" s="129">
        <f t="shared" si="184"/>
        <v>5.8667628566325547E-7</v>
      </c>
      <c r="DR2074" s="129">
        <f t="shared" si="184"/>
        <v>5.8617874181835459E-7</v>
      </c>
      <c r="DS2074" s="129">
        <f t="shared" si="184"/>
        <v>5.8606758569475488E-7</v>
      </c>
      <c r="DT2074" s="129">
        <f t="shared" si="184"/>
        <v>5.8273075339894702E-7</v>
      </c>
      <c r="DU2074" s="129">
        <f t="shared" si="184"/>
        <v>5.7946411374037442E-7</v>
      </c>
      <c r="DV2074" s="129">
        <f t="shared" si="184"/>
        <v>5.5479812053734428E-7</v>
      </c>
      <c r="DW2074" s="129">
        <f>DW2068/DW2</f>
        <v>5.7440490914158714E-7</v>
      </c>
      <c r="DX2074" s="107"/>
      <c r="DY2074" s="107"/>
      <c r="DZ2074" s="107"/>
      <c r="EA2074" s="107"/>
      <c r="EB2074" s="107"/>
      <c r="EC2074" s="107"/>
      <c r="ED2074" s="107"/>
      <c r="EE2074" s="107"/>
      <c r="EF2074" s="107"/>
      <c r="EG2074" s="107"/>
      <c r="EH2074" s="107"/>
      <c r="EI2074" s="107"/>
      <c r="EJ2074" s="107"/>
      <c r="EK2074" s="107"/>
      <c r="EL2074" s="107"/>
      <c r="EM2074" s="107"/>
      <c r="EN2074" s="107"/>
      <c r="EO2074" s="107"/>
      <c r="EP2074" s="107"/>
      <c r="EQ2074" s="107"/>
      <c r="ER2074" s="107"/>
      <c r="ES2074" s="107"/>
      <c r="ET2074" s="107"/>
      <c r="EU2074" s="107"/>
      <c r="EV2074" s="107"/>
      <c r="EW2074" s="107"/>
      <c r="EX2074" s="107"/>
      <c r="EY2074" s="107"/>
      <c r="EZ2074" s="107"/>
      <c r="FA2074" s="107"/>
      <c r="FB2074" s="107"/>
      <c r="FC2074" s="107"/>
      <c r="FD2074" s="107"/>
      <c r="FE2074" s="107"/>
      <c r="FF2074" s="107"/>
      <c r="FG2074" s="107"/>
      <c r="FH2074" s="107"/>
      <c r="FI2074" s="107"/>
      <c r="FJ2074" s="107"/>
      <c r="FK2074" s="107"/>
      <c r="FL2074" s="107"/>
      <c r="FM2074" s="107"/>
      <c r="FN2074" s="107"/>
      <c r="FO2074" s="107"/>
      <c r="FP2074" s="107"/>
      <c r="FQ2074" s="107"/>
      <c r="FR2074" s="107"/>
      <c r="FS2074" s="107"/>
      <c r="FT2074" s="107"/>
      <c r="FU2074" s="107"/>
      <c r="FV2074" s="107"/>
      <c r="FW2074" s="107"/>
      <c r="FX2074" s="107"/>
      <c r="FY2074" s="107"/>
      <c r="FZ2074" s="107"/>
      <c r="GA2074" s="107"/>
      <c r="GB2074" s="107"/>
      <c r="GC2074" s="107"/>
      <c r="GD2074" s="107"/>
      <c r="GE2074" s="107"/>
      <c r="GF2074" s="107"/>
      <c r="GG2074" s="107"/>
      <c r="GH2074" s="107"/>
      <c r="GI2074" s="107"/>
      <c r="GJ2074" s="107"/>
      <c r="GK2074" s="107"/>
      <c r="GL2074" s="107"/>
      <c r="GM2074" s="107"/>
      <c r="GN2074" s="107"/>
      <c r="GO2074" s="107"/>
      <c r="GP2074" s="107"/>
      <c r="GQ2074" s="107"/>
      <c r="GR2074" s="107"/>
      <c r="GS2074" s="107"/>
      <c r="GT2074" s="107"/>
      <c r="GU2074" s="107"/>
      <c r="GV2074" s="107"/>
      <c r="GW2074" s="107"/>
      <c r="GX2074" s="107"/>
    </row>
    <row r="2075" spans="1:206" hidden="1">
      <c r="A2075" s="101" t="s">
        <v>2805</v>
      </c>
      <c r="B2075" s="96" t="s">
        <v>2806</v>
      </c>
      <c r="C2075" s="35" t="s">
        <v>714</v>
      </c>
      <c r="D2075" s="95" t="s">
        <v>2807</v>
      </c>
      <c r="E2075" s="101" t="s">
        <v>2815</v>
      </c>
      <c r="F2075" s="107"/>
      <c r="G2075" s="107"/>
      <c r="H2075" s="107"/>
      <c r="I2075" s="107"/>
      <c r="J2075" s="107"/>
      <c r="K2075" s="107"/>
      <c r="L2075" s="107"/>
      <c r="M2075" s="107"/>
      <c r="N2075" s="107"/>
      <c r="O2075" s="107"/>
      <c r="P2075" s="107"/>
      <c r="Q2075" s="107"/>
      <c r="R2075" s="107"/>
      <c r="S2075" s="107"/>
      <c r="T2075" s="107"/>
      <c r="U2075" s="107"/>
      <c r="V2075" s="107"/>
      <c r="W2075" s="107"/>
      <c r="X2075" s="107"/>
      <c r="Y2075" s="107"/>
      <c r="Z2075" s="107"/>
      <c r="AA2075" s="107"/>
      <c r="AB2075" s="107"/>
      <c r="AC2075" s="107"/>
      <c r="AD2075" s="107"/>
      <c r="AE2075" s="107"/>
      <c r="AF2075" s="107"/>
      <c r="AG2075" s="107"/>
      <c r="AH2075" s="107"/>
      <c r="AI2075" s="107"/>
      <c r="AJ2075" s="107"/>
      <c r="AK2075" s="107"/>
      <c r="AL2075" s="107"/>
      <c r="AM2075" s="107"/>
      <c r="AN2075" s="107"/>
      <c r="AO2075" s="107"/>
      <c r="AP2075" s="107"/>
      <c r="AQ2075" s="107"/>
      <c r="AR2075" s="107"/>
      <c r="AS2075" s="107"/>
      <c r="AT2075" s="107"/>
      <c r="AU2075" s="107"/>
      <c r="AV2075" s="107"/>
      <c r="AW2075" s="107"/>
      <c r="AX2075" s="107"/>
      <c r="AY2075" s="107"/>
      <c r="AZ2075" s="107"/>
      <c r="BA2075" s="107"/>
      <c r="BB2075" s="107"/>
      <c r="BC2075" s="107"/>
      <c r="BD2075" s="108"/>
      <c r="BE2075" s="107"/>
      <c r="BF2075" s="107"/>
      <c r="BG2075" s="107"/>
      <c r="BH2075" s="107"/>
      <c r="BI2075" s="108"/>
      <c r="BJ2075" s="107"/>
      <c r="BK2075" s="107"/>
      <c r="BL2075" s="107"/>
      <c r="BM2075" s="107"/>
      <c r="BN2075" s="107"/>
      <c r="BO2075" s="107"/>
      <c r="BP2075" s="107"/>
      <c r="BQ2075" s="107"/>
      <c r="BR2075" s="107"/>
      <c r="BS2075" s="107"/>
      <c r="BT2075" s="107"/>
      <c r="BU2075" s="107"/>
      <c r="BV2075" s="107"/>
      <c r="BW2075" s="107"/>
      <c r="BX2075" s="107"/>
      <c r="BY2075" s="107"/>
      <c r="BZ2075" s="107"/>
      <c r="CA2075" s="107"/>
      <c r="CB2075" s="107"/>
      <c r="CC2075" s="107"/>
      <c r="CD2075" s="107"/>
      <c r="CE2075" s="107"/>
      <c r="CF2075" s="107"/>
      <c r="CG2075" s="107"/>
      <c r="CH2075" s="107"/>
      <c r="CI2075" s="107"/>
      <c r="CJ2075" s="107"/>
      <c r="CK2075" s="107"/>
      <c r="CL2075" s="107"/>
      <c r="CM2075" s="107"/>
      <c r="CN2075" s="107"/>
      <c r="CO2075" s="107"/>
      <c r="CP2075" s="107"/>
      <c r="CQ2075" s="107"/>
      <c r="CR2075" s="129">
        <f t="shared" ref="CR2075:CT2075" si="185">CR2069/CR3</f>
        <v>7.4267900084385472E-7</v>
      </c>
      <c r="CS2075" s="129">
        <f t="shared" si="185"/>
        <v>7.5851711791406434E-7</v>
      </c>
      <c r="CT2075" s="129">
        <f t="shared" si="185"/>
        <v>7.7844634691438828E-7</v>
      </c>
      <c r="CU2075" s="129">
        <f t="shared" si="184"/>
        <v>7.921433555879091E-7</v>
      </c>
      <c r="CV2075" s="129">
        <f t="shared" si="184"/>
        <v>8.1739507967420746E-7</v>
      </c>
      <c r="CW2075" s="129">
        <f t="shared" si="184"/>
        <v>8.3090543419262374E-7</v>
      </c>
      <c r="CX2075" s="129">
        <f t="shared" si="184"/>
        <v>8.527760969990344E-7</v>
      </c>
      <c r="CY2075" s="129">
        <f t="shared" si="184"/>
        <v>8.6244679665760548E-7</v>
      </c>
      <c r="CZ2075" s="129">
        <f t="shared" si="184"/>
        <v>8.4750161887879857E-7</v>
      </c>
      <c r="DA2075" s="129">
        <f t="shared" si="184"/>
        <v>8.6203786438648672E-7</v>
      </c>
      <c r="DB2075" s="129">
        <f t="shared" si="184"/>
        <v>8.799751215608291E-7</v>
      </c>
      <c r="DC2075" s="129">
        <f t="shared" si="184"/>
        <v>8.9144650798518708E-7</v>
      </c>
      <c r="DD2075" s="129">
        <f t="shared" si="184"/>
        <v>9.1984770203500607E-7</v>
      </c>
      <c r="DE2075" s="129">
        <f t="shared" si="184"/>
        <v>9.7886495001672337E-7</v>
      </c>
      <c r="DF2075" s="129">
        <f t="shared" si="184"/>
        <v>1.0454019965692767E-6</v>
      </c>
      <c r="DG2075" s="129">
        <f t="shared" si="184"/>
        <v>1.1078072863844386E-6</v>
      </c>
      <c r="DH2075" s="129">
        <f t="shared" si="184"/>
        <v>1.1518260364161521E-6</v>
      </c>
      <c r="DI2075" s="129">
        <f t="shared" si="184"/>
        <v>1.2043383375770417E-6</v>
      </c>
      <c r="DJ2075" s="129">
        <f t="shared" si="184"/>
        <v>1.2206215449396895E-6</v>
      </c>
      <c r="DK2075" s="129">
        <f t="shared" si="184"/>
        <v>1.2324172930017574E-6</v>
      </c>
      <c r="DL2075" s="129">
        <f t="shared" si="184"/>
        <v>1.2871543219104668E-6</v>
      </c>
      <c r="DM2075" s="129">
        <f t="shared" si="184"/>
        <v>1.3393464092121647E-6</v>
      </c>
      <c r="DN2075" s="129">
        <f t="shared" si="184"/>
        <v>1.367069305520039E-6</v>
      </c>
      <c r="DO2075" s="129">
        <f t="shared" si="184"/>
        <v>1.3798831502919119E-6</v>
      </c>
      <c r="DP2075" s="129">
        <f t="shared" si="184"/>
        <v>1.3942914436904732E-6</v>
      </c>
      <c r="DQ2075" s="129">
        <f t="shared" si="184"/>
        <v>1.3964634444189419E-6</v>
      </c>
      <c r="DR2075" s="129">
        <f t="shared" si="184"/>
        <v>1.3971184987485706E-6</v>
      </c>
      <c r="DS2075" s="129">
        <f t="shared" si="184"/>
        <v>1.433507162840427E-6</v>
      </c>
      <c r="DT2075" s="129">
        <f t="shared" si="184"/>
        <v>1.465115787423361E-6</v>
      </c>
      <c r="DU2075" s="129">
        <f t="shared" si="184"/>
        <v>1.4825690155364994E-6</v>
      </c>
      <c r="DV2075" s="129">
        <f t="shared" si="184"/>
        <v>1.4586117167512355E-6</v>
      </c>
      <c r="DW2075" s="129">
        <f t="shared" ref="DW2075:DW2079" si="186">DW2069/DW3</f>
        <v>1.5164875875962911E-6</v>
      </c>
      <c r="DX2075" s="107"/>
      <c r="DY2075" s="107"/>
      <c r="DZ2075" s="107"/>
      <c r="EA2075" s="107"/>
      <c r="EB2075" s="107"/>
      <c r="EC2075" s="107"/>
      <c r="ED2075" s="107"/>
      <c r="EE2075" s="107"/>
      <c r="EF2075" s="107"/>
      <c r="EG2075" s="107"/>
      <c r="EH2075" s="107"/>
      <c r="EI2075" s="107"/>
      <c r="EJ2075" s="107"/>
      <c r="EK2075" s="107"/>
      <c r="EL2075" s="107"/>
      <c r="EM2075" s="107"/>
      <c r="EN2075" s="107"/>
      <c r="EO2075" s="107"/>
      <c r="EP2075" s="107"/>
      <c r="EQ2075" s="107"/>
      <c r="ER2075" s="107"/>
      <c r="ES2075" s="107"/>
      <c r="ET2075" s="107"/>
      <c r="EU2075" s="107"/>
      <c r="EV2075" s="107"/>
      <c r="EW2075" s="107"/>
      <c r="EX2075" s="107"/>
      <c r="EY2075" s="107"/>
      <c r="EZ2075" s="107"/>
      <c r="FA2075" s="107"/>
      <c r="FB2075" s="107"/>
      <c r="FC2075" s="107"/>
      <c r="FD2075" s="107"/>
      <c r="FE2075" s="107"/>
      <c r="FF2075" s="107"/>
      <c r="FG2075" s="107"/>
      <c r="FH2075" s="107"/>
      <c r="FI2075" s="107"/>
      <c r="FJ2075" s="107"/>
      <c r="FK2075" s="107"/>
      <c r="FL2075" s="107"/>
      <c r="FM2075" s="107"/>
      <c r="FN2075" s="107"/>
      <c r="FO2075" s="107"/>
      <c r="FP2075" s="107"/>
      <c r="FQ2075" s="107"/>
      <c r="FR2075" s="107"/>
      <c r="FS2075" s="107"/>
      <c r="FT2075" s="107"/>
      <c r="FU2075" s="107"/>
      <c r="FV2075" s="107"/>
      <c r="FW2075" s="107"/>
      <c r="FX2075" s="107"/>
      <c r="FY2075" s="107"/>
      <c r="FZ2075" s="107"/>
      <c r="GA2075" s="107"/>
      <c r="GB2075" s="107"/>
      <c r="GC2075" s="107"/>
      <c r="GD2075" s="107"/>
      <c r="GE2075" s="107"/>
      <c r="GF2075" s="107"/>
      <c r="GG2075" s="107"/>
      <c r="GH2075" s="107"/>
      <c r="GI2075" s="107"/>
      <c r="GJ2075" s="107"/>
      <c r="GK2075" s="107"/>
      <c r="GL2075" s="107"/>
      <c r="GM2075" s="107"/>
      <c r="GN2075" s="107"/>
      <c r="GO2075" s="107"/>
      <c r="GP2075" s="107"/>
      <c r="GQ2075" s="107"/>
      <c r="GR2075" s="107"/>
      <c r="GS2075" s="107"/>
      <c r="GT2075" s="107"/>
      <c r="GU2075" s="107"/>
      <c r="GV2075" s="107"/>
      <c r="GW2075" s="107"/>
      <c r="GX2075" s="107"/>
    </row>
    <row r="2076" spans="1:206" hidden="1">
      <c r="A2076" s="101" t="s">
        <v>2805</v>
      </c>
      <c r="B2076" s="96" t="s">
        <v>2806</v>
      </c>
      <c r="C2076" s="35" t="s">
        <v>714</v>
      </c>
      <c r="D2076" s="95" t="s">
        <v>2807</v>
      </c>
      <c r="E2076" s="101" t="s">
        <v>2816</v>
      </c>
      <c r="F2076" s="107"/>
      <c r="G2076" s="107"/>
      <c r="H2076" s="107"/>
      <c r="I2076" s="107"/>
      <c r="J2076" s="107"/>
      <c r="K2076" s="107"/>
      <c r="L2076" s="107"/>
      <c r="M2076" s="107"/>
      <c r="N2076" s="107"/>
      <c r="O2076" s="107"/>
      <c r="P2076" s="107"/>
      <c r="Q2076" s="107"/>
      <c r="R2076" s="107"/>
      <c r="S2076" s="107"/>
      <c r="T2076" s="107"/>
      <c r="U2076" s="107"/>
      <c r="V2076" s="107"/>
      <c r="W2076" s="107"/>
      <c r="X2076" s="107"/>
      <c r="Y2076" s="107"/>
      <c r="Z2076" s="107"/>
      <c r="AA2076" s="107"/>
      <c r="AB2076" s="107"/>
      <c r="AC2076" s="107"/>
      <c r="AD2076" s="107"/>
      <c r="AE2076" s="107"/>
      <c r="AF2076" s="107"/>
      <c r="AG2076" s="107"/>
      <c r="AH2076" s="107"/>
      <c r="AI2076" s="107"/>
      <c r="AJ2076" s="107"/>
      <c r="AK2076" s="107"/>
      <c r="AL2076" s="107"/>
      <c r="AM2076" s="107"/>
      <c r="AN2076" s="107"/>
      <c r="AO2076" s="107"/>
      <c r="AP2076" s="107"/>
      <c r="AQ2076" s="107"/>
      <c r="AR2076" s="107"/>
      <c r="AS2076" s="107"/>
      <c r="AT2076" s="107"/>
      <c r="AU2076" s="107"/>
      <c r="AV2076" s="107"/>
      <c r="AW2076" s="107"/>
      <c r="AX2076" s="107"/>
      <c r="AY2076" s="107"/>
      <c r="AZ2076" s="107"/>
      <c r="BA2076" s="107"/>
      <c r="BB2076" s="107"/>
      <c r="BC2076" s="107"/>
      <c r="BD2076" s="108"/>
      <c r="BE2076" s="107"/>
      <c r="BF2076" s="107"/>
      <c r="BG2076" s="107"/>
      <c r="BH2076" s="107"/>
      <c r="BI2076" s="108"/>
      <c r="BJ2076" s="107"/>
      <c r="BK2076" s="107"/>
      <c r="BL2076" s="107"/>
      <c r="BM2076" s="107"/>
      <c r="BN2076" s="107"/>
      <c r="BO2076" s="107"/>
      <c r="BP2076" s="107"/>
      <c r="BQ2076" s="107"/>
      <c r="BR2076" s="107"/>
      <c r="BS2076" s="107"/>
      <c r="BT2076" s="107"/>
      <c r="BU2076" s="107"/>
      <c r="BV2076" s="107"/>
      <c r="BW2076" s="107"/>
      <c r="BX2076" s="107"/>
      <c r="BY2076" s="107"/>
      <c r="BZ2076" s="107"/>
      <c r="CA2076" s="107"/>
      <c r="CB2076" s="107"/>
      <c r="CC2076" s="107"/>
      <c r="CD2076" s="107"/>
      <c r="CE2076" s="107"/>
      <c r="CF2076" s="107"/>
      <c r="CG2076" s="107"/>
      <c r="CH2076" s="107"/>
      <c r="CI2076" s="107"/>
      <c r="CJ2076" s="107"/>
      <c r="CK2076" s="107"/>
      <c r="CL2076" s="107"/>
      <c r="CM2076" s="107"/>
      <c r="CN2076" s="107"/>
      <c r="CO2076" s="107"/>
      <c r="CP2076" s="107"/>
      <c r="CQ2076" s="107"/>
      <c r="CR2076" s="130"/>
      <c r="CS2076" s="130"/>
      <c r="CT2076" s="130"/>
      <c r="CU2076" s="129">
        <f t="shared" si="184"/>
        <v>3.3303701657158081E-6</v>
      </c>
      <c r="CV2076" s="129">
        <f t="shared" si="184"/>
        <v>3.025808425802309E-6</v>
      </c>
      <c r="CW2076" s="129">
        <f t="shared" si="184"/>
        <v>2.9312411399884572E-6</v>
      </c>
      <c r="CX2076" s="129">
        <f t="shared" si="184"/>
        <v>2.860541744530527E-6</v>
      </c>
      <c r="CY2076" s="129">
        <f t="shared" si="184"/>
        <v>2.7301810350237509E-6</v>
      </c>
      <c r="CZ2076" s="129">
        <f t="shared" si="184"/>
        <v>2.6918734398262357E-6</v>
      </c>
      <c r="DA2076" s="129">
        <f t="shared" si="184"/>
        <v>2.6691837546182827E-6</v>
      </c>
      <c r="DB2076" s="129">
        <f t="shared" si="184"/>
        <v>2.6897752160680713E-6</v>
      </c>
      <c r="DC2076" s="129">
        <f t="shared" si="184"/>
        <v>2.7206829342800996E-6</v>
      </c>
      <c r="DD2076" s="129">
        <f t="shared" si="184"/>
        <v>2.7265823725746283E-6</v>
      </c>
      <c r="DE2076" s="129">
        <f t="shared" si="184"/>
        <v>2.8091711190193175E-6</v>
      </c>
      <c r="DF2076" s="129">
        <f t="shared" si="184"/>
        <v>2.8445792208714947E-6</v>
      </c>
      <c r="DG2076" s="129">
        <f t="shared" si="184"/>
        <v>2.8753787176699376E-6</v>
      </c>
      <c r="DH2076" s="129">
        <f t="shared" si="184"/>
        <v>2.992163984825042E-6</v>
      </c>
      <c r="DI2076" s="129">
        <f t="shared" si="184"/>
        <v>3.0021249614706711E-6</v>
      </c>
      <c r="DJ2076" s="129">
        <f t="shared" si="184"/>
        <v>3.009545354607726E-6</v>
      </c>
      <c r="DK2076" s="129">
        <f t="shared" si="184"/>
        <v>2.793729869246456E-6</v>
      </c>
      <c r="DL2076" s="129">
        <f t="shared" si="184"/>
        <v>2.9328136831706508E-6</v>
      </c>
      <c r="DM2076" s="129">
        <f t="shared" si="184"/>
        <v>3.0278479453907979E-6</v>
      </c>
      <c r="DN2076" s="129">
        <f t="shared" si="184"/>
        <v>3.0191145469041828E-6</v>
      </c>
      <c r="DO2076" s="129">
        <f t="shared" si="184"/>
        <v>2.9429640354194407E-6</v>
      </c>
      <c r="DP2076" s="129">
        <f t="shared" si="184"/>
        <v>2.8953496944477548E-6</v>
      </c>
      <c r="DQ2076" s="129">
        <f t="shared" si="184"/>
        <v>2.822030007621047E-6</v>
      </c>
      <c r="DR2076" s="129">
        <f t="shared" si="184"/>
        <v>2.8852156002881146E-6</v>
      </c>
      <c r="DS2076" s="129">
        <f t="shared" si="184"/>
        <v>2.9069754785723593E-6</v>
      </c>
      <c r="DT2076" s="129">
        <f t="shared" si="184"/>
        <v>3.020308748790666E-6</v>
      </c>
      <c r="DU2076" s="129">
        <f t="shared" si="184"/>
        <v>2.9800195439238886E-6</v>
      </c>
      <c r="DV2076" s="129">
        <f t="shared" si="184"/>
        <v>2.8522245885124641E-6</v>
      </c>
      <c r="DW2076" s="129">
        <f t="shared" si="186"/>
        <v>2.9750776570573855E-6</v>
      </c>
      <c r="DX2076" s="107"/>
      <c r="DY2076" s="107"/>
      <c r="DZ2076" s="107"/>
      <c r="EA2076" s="107"/>
      <c r="EB2076" s="107"/>
      <c r="EC2076" s="107"/>
      <c r="ED2076" s="107"/>
      <c r="EE2076" s="107"/>
      <c r="EF2076" s="107"/>
      <c r="EG2076" s="107"/>
      <c r="EH2076" s="107"/>
      <c r="EI2076" s="107"/>
      <c r="EJ2076" s="107"/>
      <c r="EK2076" s="107"/>
      <c r="EL2076" s="107"/>
      <c r="EM2076" s="107"/>
      <c r="EN2076" s="107"/>
      <c r="EO2076" s="107"/>
      <c r="EP2076" s="107"/>
      <c r="EQ2076" s="107"/>
      <c r="ER2076" s="107"/>
      <c r="ES2076" s="107"/>
      <c r="ET2076" s="107"/>
      <c r="EU2076" s="107"/>
      <c r="EV2076" s="107"/>
      <c r="EW2076" s="107"/>
      <c r="EX2076" s="107"/>
      <c r="EY2076" s="107"/>
      <c r="EZ2076" s="107"/>
      <c r="FA2076" s="107"/>
      <c r="FB2076" s="107"/>
      <c r="FC2076" s="107"/>
      <c r="FD2076" s="107"/>
      <c r="FE2076" s="107"/>
      <c r="FF2076" s="107"/>
      <c r="FG2076" s="107"/>
      <c r="FH2076" s="107"/>
      <c r="FI2076" s="107"/>
      <c r="FJ2076" s="107"/>
      <c r="FK2076" s="107"/>
      <c r="FL2076" s="107"/>
      <c r="FM2076" s="107"/>
      <c r="FN2076" s="107"/>
      <c r="FO2076" s="107"/>
      <c r="FP2076" s="107"/>
      <c r="FQ2076" s="107"/>
      <c r="FR2076" s="107"/>
      <c r="FS2076" s="107"/>
      <c r="FT2076" s="107"/>
      <c r="FU2076" s="107"/>
      <c r="FV2076" s="107"/>
      <c r="FW2076" s="107"/>
      <c r="FX2076" s="107"/>
      <c r="FY2076" s="107"/>
      <c r="FZ2076" s="107"/>
      <c r="GA2076" s="107"/>
      <c r="GB2076" s="107"/>
      <c r="GC2076" s="107"/>
      <c r="GD2076" s="107"/>
      <c r="GE2076" s="107"/>
      <c r="GF2076" s="107"/>
      <c r="GG2076" s="107"/>
      <c r="GH2076" s="107"/>
      <c r="GI2076" s="107"/>
      <c r="GJ2076" s="107"/>
      <c r="GK2076" s="107"/>
      <c r="GL2076" s="107"/>
      <c r="GM2076" s="107"/>
      <c r="GN2076" s="107"/>
      <c r="GO2076" s="107"/>
      <c r="GP2076" s="107"/>
      <c r="GQ2076" s="107"/>
      <c r="GR2076" s="107"/>
      <c r="GS2076" s="107"/>
      <c r="GT2076" s="107"/>
      <c r="GU2076" s="107"/>
      <c r="GV2076" s="107"/>
      <c r="GW2076" s="107"/>
      <c r="GX2076" s="107"/>
    </row>
    <row r="2077" spans="1:206" hidden="1">
      <c r="A2077" s="101" t="s">
        <v>2805</v>
      </c>
      <c r="B2077" s="96" t="s">
        <v>2806</v>
      </c>
      <c r="C2077" s="35" t="s">
        <v>714</v>
      </c>
      <c r="D2077" s="95" t="s">
        <v>2807</v>
      </c>
      <c r="E2077" s="101" t="s">
        <v>2817</v>
      </c>
      <c r="F2077" s="107"/>
      <c r="G2077" s="107"/>
      <c r="H2077" s="107"/>
      <c r="I2077" s="107"/>
      <c r="J2077" s="107"/>
      <c r="K2077" s="107"/>
      <c r="L2077" s="107"/>
      <c r="M2077" s="107"/>
      <c r="N2077" s="107"/>
      <c r="O2077" s="107"/>
      <c r="P2077" s="107"/>
      <c r="Q2077" s="107"/>
      <c r="R2077" s="107"/>
      <c r="S2077" s="107"/>
      <c r="T2077" s="107"/>
      <c r="U2077" s="107"/>
      <c r="V2077" s="107"/>
      <c r="W2077" s="107"/>
      <c r="X2077" s="107"/>
      <c r="Y2077" s="107"/>
      <c r="Z2077" s="107"/>
      <c r="AA2077" s="107"/>
      <c r="AB2077" s="107"/>
      <c r="AC2077" s="107"/>
      <c r="AD2077" s="107"/>
      <c r="AE2077" s="107"/>
      <c r="AF2077" s="107"/>
      <c r="AG2077" s="107"/>
      <c r="AH2077" s="107"/>
      <c r="AI2077" s="107"/>
      <c r="AJ2077" s="107"/>
      <c r="AK2077" s="107"/>
      <c r="AL2077" s="107"/>
      <c r="AM2077" s="107"/>
      <c r="AN2077" s="107"/>
      <c r="AO2077" s="107"/>
      <c r="AP2077" s="107"/>
      <c r="AQ2077" s="107"/>
      <c r="AR2077" s="107"/>
      <c r="AS2077" s="107"/>
      <c r="AT2077" s="107"/>
      <c r="AU2077" s="107"/>
      <c r="AV2077" s="107"/>
      <c r="AW2077" s="107"/>
      <c r="AX2077" s="107"/>
      <c r="AY2077" s="107"/>
      <c r="AZ2077" s="107"/>
      <c r="BA2077" s="107"/>
      <c r="BB2077" s="107"/>
      <c r="BC2077" s="107"/>
      <c r="BD2077" s="108"/>
      <c r="BE2077" s="107"/>
      <c r="BF2077" s="107"/>
      <c r="BG2077" s="107"/>
      <c r="BH2077" s="107"/>
      <c r="BI2077" s="108"/>
      <c r="BJ2077" s="107"/>
      <c r="BK2077" s="107"/>
      <c r="BL2077" s="107"/>
      <c r="BM2077" s="107"/>
      <c r="BN2077" s="107"/>
      <c r="BO2077" s="107"/>
      <c r="BP2077" s="107"/>
      <c r="BQ2077" s="107"/>
      <c r="BR2077" s="107"/>
      <c r="BS2077" s="107"/>
      <c r="BT2077" s="107"/>
      <c r="BU2077" s="107"/>
      <c r="BV2077" s="107"/>
      <c r="BW2077" s="107"/>
      <c r="BX2077" s="107"/>
      <c r="BY2077" s="107"/>
      <c r="BZ2077" s="107"/>
      <c r="CA2077" s="107"/>
      <c r="CB2077" s="107"/>
      <c r="CC2077" s="107"/>
      <c r="CD2077" s="107"/>
      <c r="CE2077" s="107"/>
      <c r="CF2077" s="107"/>
      <c r="CG2077" s="107"/>
      <c r="CH2077" s="107"/>
      <c r="CI2077" s="107"/>
      <c r="CJ2077" s="107"/>
      <c r="CK2077" s="107"/>
      <c r="CL2077" s="107"/>
      <c r="CM2077" s="107"/>
      <c r="CN2077" s="107"/>
      <c r="CO2077" s="107"/>
      <c r="CP2077" s="107"/>
      <c r="CQ2077" s="107"/>
      <c r="CR2077" s="129">
        <f t="shared" ref="CR2077:CT2077" si="187">CR2071/CR5</f>
        <v>9.6995078911931362E-7</v>
      </c>
      <c r="CS2077" s="129">
        <f t="shared" si="187"/>
        <v>9.6348524904323482E-7</v>
      </c>
      <c r="CT2077" s="129">
        <f t="shared" si="187"/>
        <v>9.6806666131553541E-7</v>
      </c>
      <c r="CU2077" s="129">
        <f t="shared" si="184"/>
        <v>9.5921641159827333E-7</v>
      </c>
      <c r="CV2077" s="129">
        <f t="shared" si="184"/>
        <v>1.0011969024215747E-6</v>
      </c>
      <c r="CW2077" s="129">
        <f t="shared" si="184"/>
        <v>1.0018052799162919E-6</v>
      </c>
      <c r="CX2077" s="129">
        <f t="shared" si="184"/>
        <v>1.0165166666995796E-6</v>
      </c>
      <c r="CY2077" s="129">
        <f t="shared" si="184"/>
        <v>1.041614365606242E-6</v>
      </c>
      <c r="CZ2077" s="129">
        <f t="shared" si="184"/>
        <v>1.0597382557815634E-6</v>
      </c>
      <c r="DA2077" s="129">
        <f t="shared" si="184"/>
        <v>1.0457253338217785E-6</v>
      </c>
      <c r="DB2077" s="129">
        <f t="shared" si="184"/>
        <v>1.0646971686073957E-6</v>
      </c>
      <c r="DC2077" s="129">
        <f t="shared" si="184"/>
        <v>1.0664359366157368E-6</v>
      </c>
      <c r="DD2077" s="129">
        <f t="shared" si="184"/>
        <v>1.0678917872077132E-6</v>
      </c>
      <c r="DE2077" s="129">
        <f t="shared" si="184"/>
        <v>1.068133015974525E-6</v>
      </c>
      <c r="DF2077" s="129">
        <f t="shared" si="184"/>
        <v>1.1186726742701804E-6</v>
      </c>
      <c r="DG2077" s="129">
        <f t="shared" si="184"/>
        <v>1.1508088320451074E-6</v>
      </c>
      <c r="DH2077" s="129">
        <f t="shared" si="184"/>
        <v>1.1827730413874677E-6</v>
      </c>
      <c r="DI2077" s="129">
        <f t="shared" si="184"/>
        <v>1.2149182940947632E-6</v>
      </c>
      <c r="DJ2077" s="129">
        <f t="shared" si="184"/>
        <v>1.2387355281913393E-6</v>
      </c>
      <c r="DK2077" s="129">
        <f t="shared" si="184"/>
        <v>1.1986399342742607E-6</v>
      </c>
      <c r="DL2077" s="129">
        <f t="shared" si="184"/>
        <v>1.2381222020704106E-6</v>
      </c>
      <c r="DM2077" s="129">
        <f t="shared" si="184"/>
        <v>1.2575456041107534E-6</v>
      </c>
      <c r="DN2077" s="129">
        <f t="shared" si="184"/>
        <v>1.29483500430009E-6</v>
      </c>
      <c r="DO2077" s="129">
        <f t="shared" si="184"/>
        <v>1.3152682294764619E-6</v>
      </c>
      <c r="DP2077" s="129">
        <f t="shared" si="184"/>
        <v>1.3134538442941272E-6</v>
      </c>
      <c r="DQ2077" s="129">
        <f t="shared" si="184"/>
        <v>1.2962785958530576E-6</v>
      </c>
      <c r="DR2077" s="129">
        <f t="shared" si="184"/>
        <v>1.277146015659251E-6</v>
      </c>
      <c r="DS2077" s="129">
        <f t="shared" si="184"/>
        <v>1.2721485777947528E-6</v>
      </c>
      <c r="DT2077" s="129">
        <f t="shared" si="184"/>
        <v>1.2344562540590754E-6</v>
      </c>
      <c r="DU2077" s="129">
        <f t="shared" si="184"/>
        <v>1.2175786556966238E-6</v>
      </c>
      <c r="DV2077" s="129">
        <f t="shared" si="184"/>
        <v>1.1053057588472612E-6</v>
      </c>
      <c r="DW2077" s="129">
        <f t="shared" si="186"/>
        <v>1.1842245599122289E-6</v>
      </c>
      <c r="DX2077" s="107"/>
      <c r="DY2077" s="107"/>
      <c r="DZ2077" s="107"/>
      <c r="EA2077" s="107"/>
      <c r="EB2077" s="107"/>
      <c r="EC2077" s="107"/>
      <c r="ED2077" s="107"/>
      <c r="EE2077" s="107"/>
      <c r="EF2077" s="107"/>
      <c r="EG2077" s="107"/>
      <c r="EH2077" s="107"/>
      <c r="EI2077" s="107"/>
      <c r="EJ2077" s="107"/>
      <c r="EK2077" s="107"/>
      <c r="EL2077" s="107"/>
      <c r="EM2077" s="107"/>
      <c r="EN2077" s="107"/>
      <c r="EO2077" s="107"/>
      <c r="EP2077" s="107"/>
      <c r="EQ2077" s="107"/>
      <c r="ER2077" s="107"/>
      <c r="ES2077" s="107"/>
      <c r="ET2077" s="107"/>
      <c r="EU2077" s="107"/>
      <c r="EV2077" s="107"/>
      <c r="EW2077" s="107"/>
      <c r="EX2077" s="107"/>
      <c r="EY2077" s="107"/>
      <c r="EZ2077" s="107"/>
      <c r="FA2077" s="107"/>
      <c r="FB2077" s="107"/>
      <c r="FC2077" s="107"/>
      <c r="FD2077" s="107"/>
      <c r="FE2077" s="107"/>
      <c r="FF2077" s="107"/>
      <c r="FG2077" s="107"/>
      <c r="FH2077" s="107"/>
      <c r="FI2077" s="107"/>
      <c r="FJ2077" s="107"/>
      <c r="FK2077" s="107"/>
      <c r="FL2077" s="107"/>
      <c r="FM2077" s="107"/>
      <c r="FN2077" s="107"/>
      <c r="FO2077" s="107"/>
      <c r="FP2077" s="107"/>
      <c r="FQ2077" s="107"/>
      <c r="FR2077" s="107"/>
      <c r="FS2077" s="107"/>
      <c r="FT2077" s="107"/>
      <c r="FU2077" s="107"/>
      <c r="FV2077" s="107"/>
      <c r="FW2077" s="107"/>
      <c r="FX2077" s="107"/>
      <c r="FY2077" s="107"/>
      <c r="FZ2077" s="107"/>
      <c r="GA2077" s="107"/>
      <c r="GB2077" s="107"/>
      <c r="GC2077" s="107"/>
      <c r="GD2077" s="107"/>
      <c r="GE2077" s="107"/>
      <c r="GF2077" s="107"/>
      <c r="GG2077" s="107"/>
      <c r="GH2077" s="107"/>
      <c r="GI2077" s="107"/>
      <c r="GJ2077" s="107"/>
      <c r="GK2077" s="107"/>
      <c r="GL2077" s="107"/>
      <c r="GM2077" s="107"/>
      <c r="GN2077" s="107"/>
      <c r="GO2077" s="107"/>
      <c r="GP2077" s="107"/>
      <c r="GQ2077" s="107"/>
      <c r="GR2077" s="107"/>
      <c r="GS2077" s="107"/>
      <c r="GT2077" s="107"/>
      <c r="GU2077" s="107"/>
      <c r="GV2077" s="107"/>
      <c r="GW2077" s="107"/>
      <c r="GX2077" s="107"/>
    </row>
    <row r="2078" spans="1:206" hidden="1">
      <c r="A2078" s="101" t="s">
        <v>2805</v>
      </c>
      <c r="B2078" s="96" t="s">
        <v>2806</v>
      </c>
      <c r="C2078" s="35" t="s">
        <v>714</v>
      </c>
      <c r="D2078" s="95" t="s">
        <v>2807</v>
      </c>
      <c r="E2078" s="101" t="s">
        <v>2818</v>
      </c>
      <c r="F2078" s="107"/>
      <c r="G2078" s="107"/>
      <c r="H2078" s="107"/>
      <c r="I2078" s="107"/>
      <c r="J2078" s="107"/>
      <c r="K2078" s="107"/>
      <c r="L2078" s="107"/>
      <c r="M2078" s="107"/>
      <c r="N2078" s="107"/>
      <c r="O2078" s="107"/>
      <c r="P2078" s="107"/>
      <c r="Q2078" s="107"/>
      <c r="R2078" s="107"/>
      <c r="S2078" s="107"/>
      <c r="T2078" s="107"/>
      <c r="U2078" s="107"/>
      <c r="V2078" s="107"/>
      <c r="W2078" s="107"/>
      <c r="X2078" s="107"/>
      <c r="Y2078" s="107"/>
      <c r="Z2078" s="107"/>
      <c r="AA2078" s="107"/>
      <c r="AB2078" s="107"/>
      <c r="AC2078" s="107"/>
      <c r="AD2078" s="107"/>
      <c r="AE2078" s="107"/>
      <c r="AF2078" s="107"/>
      <c r="AG2078" s="107"/>
      <c r="AH2078" s="107"/>
      <c r="AI2078" s="107"/>
      <c r="AJ2078" s="107"/>
      <c r="AK2078" s="107"/>
      <c r="AL2078" s="107"/>
      <c r="AM2078" s="107"/>
      <c r="AN2078" s="107"/>
      <c r="AO2078" s="107"/>
      <c r="AP2078" s="107"/>
      <c r="AQ2078" s="107"/>
      <c r="AR2078" s="107"/>
      <c r="AS2078" s="107"/>
      <c r="AT2078" s="107"/>
      <c r="AU2078" s="107"/>
      <c r="AV2078" s="107"/>
      <c r="AW2078" s="107"/>
      <c r="AX2078" s="107"/>
      <c r="AY2078" s="107"/>
      <c r="AZ2078" s="107"/>
      <c r="BA2078" s="107"/>
      <c r="BB2078" s="107"/>
      <c r="BC2078" s="107"/>
      <c r="BD2078" s="108"/>
      <c r="BE2078" s="107"/>
      <c r="BF2078" s="107"/>
      <c r="BG2078" s="107"/>
      <c r="BH2078" s="107"/>
      <c r="BI2078" s="108"/>
      <c r="BJ2078" s="107"/>
      <c r="BK2078" s="107"/>
      <c r="BL2078" s="107"/>
      <c r="BM2078" s="107"/>
      <c r="BN2078" s="107"/>
      <c r="BO2078" s="107"/>
      <c r="BP2078" s="107"/>
      <c r="BQ2078" s="107"/>
      <c r="BR2078" s="107"/>
      <c r="BS2078" s="107"/>
      <c r="BT2078" s="107"/>
      <c r="BU2078" s="107"/>
      <c r="BV2078" s="107"/>
      <c r="BW2078" s="107"/>
      <c r="BX2078" s="107"/>
      <c r="BY2078" s="107"/>
      <c r="BZ2078" s="107"/>
      <c r="CA2078" s="107"/>
      <c r="CB2078" s="107"/>
      <c r="CC2078" s="107"/>
      <c r="CD2078" s="107"/>
      <c r="CE2078" s="107"/>
      <c r="CF2078" s="107"/>
      <c r="CG2078" s="107"/>
      <c r="CH2078" s="107"/>
      <c r="CI2078" s="107"/>
      <c r="CJ2078" s="107"/>
      <c r="CK2078" s="107"/>
      <c r="CL2078" s="107"/>
      <c r="CM2078" s="107"/>
      <c r="CN2078" s="107"/>
      <c r="CO2078" s="107"/>
      <c r="CP2078" s="107"/>
      <c r="CQ2078" s="107"/>
      <c r="CR2078" s="129">
        <f t="shared" ref="CR2078:CT2078" si="188">CR2072/CR6</f>
        <v>4.7795674441325869E-6</v>
      </c>
      <c r="CS2078" s="129">
        <f t="shared" si="188"/>
        <v>4.7415194123105722E-6</v>
      </c>
      <c r="CT2078" s="129">
        <f t="shared" si="188"/>
        <v>4.7574195866310117E-6</v>
      </c>
      <c r="CU2078" s="129">
        <f t="shared" si="184"/>
        <v>4.7405549565872162E-6</v>
      </c>
      <c r="CV2078" s="129">
        <f t="shared" si="184"/>
        <v>4.763996010641548E-6</v>
      </c>
      <c r="CW2078" s="129">
        <f t="shared" si="184"/>
        <v>4.8178513237861497E-6</v>
      </c>
      <c r="CX2078" s="129">
        <f t="shared" si="184"/>
        <v>4.9430095163847005E-6</v>
      </c>
      <c r="CY2078" s="129">
        <f t="shared" si="184"/>
        <v>4.9451076286597739E-6</v>
      </c>
      <c r="CZ2078" s="129">
        <f t="shared" si="184"/>
        <v>4.9683691816400652E-6</v>
      </c>
      <c r="DA2078" s="129">
        <f t="shared" si="184"/>
        <v>4.9805667140495611E-6</v>
      </c>
      <c r="DB2078" s="129">
        <f t="shared" si="184"/>
        <v>5.0510015938365989E-6</v>
      </c>
      <c r="DC2078" s="129">
        <f t="shared" si="184"/>
        <v>4.9776978269046271E-6</v>
      </c>
      <c r="DD2078" s="129">
        <f t="shared" si="184"/>
        <v>4.9806814923680288E-6</v>
      </c>
      <c r="DE2078" s="129">
        <f t="shared" si="184"/>
        <v>5.0153674114192067E-6</v>
      </c>
      <c r="DF2078" s="129">
        <f t="shared" si="184"/>
        <v>5.0639370527920614E-6</v>
      </c>
      <c r="DG2078" s="129">
        <f t="shared" si="184"/>
        <v>5.038722003927114E-6</v>
      </c>
      <c r="DH2078" s="129">
        <f t="shared" si="184"/>
        <v>4.9831574999825405E-6</v>
      </c>
      <c r="DI2078" s="129">
        <f t="shared" si="184"/>
        <v>4.9940451602608771E-6</v>
      </c>
      <c r="DJ2078" s="129">
        <f t="shared" si="184"/>
        <v>4.8574338078711799E-6</v>
      </c>
      <c r="DK2078" s="129">
        <f t="shared" si="184"/>
        <v>4.5460217207808773E-6</v>
      </c>
      <c r="DL2078" s="129">
        <f t="shared" si="184"/>
        <v>4.6736937411948751E-6</v>
      </c>
      <c r="DM2078" s="129">
        <f t="shared" si="184"/>
        <v>4.5469929280490411E-6</v>
      </c>
      <c r="DN2078" s="129">
        <f t="shared" si="184"/>
        <v>4.4523244080080944E-6</v>
      </c>
      <c r="DO2078" s="129">
        <f t="shared" si="184"/>
        <v>4.4825734301516575E-6</v>
      </c>
      <c r="DP2078" s="129">
        <f t="shared" si="184"/>
        <v>4.4029295305346133E-6</v>
      </c>
      <c r="DQ2078" s="129">
        <f t="shared" si="184"/>
        <v>4.3859380143102358E-6</v>
      </c>
      <c r="DR2078" s="129">
        <f t="shared" si="184"/>
        <v>4.3489566840593586E-6</v>
      </c>
      <c r="DS2078" s="129">
        <f t="shared" si="184"/>
        <v>4.3487561390928831E-6</v>
      </c>
      <c r="DT2078" s="129">
        <f t="shared" si="184"/>
        <v>4.4114651782653413E-6</v>
      </c>
      <c r="DU2078" s="129">
        <f t="shared" si="184"/>
        <v>4.3446019402550811E-6</v>
      </c>
      <c r="DV2078" s="129">
        <f t="shared" si="184"/>
        <v>3.9422871594064192E-6</v>
      </c>
      <c r="DW2078" s="129">
        <f t="shared" si="186"/>
        <v>4.1456162532201432E-6</v>
      </c>
      <c r="DX2078" s="107"/>
      <c r="DY2078" s="107"/>
      <c r="DZ2078" s="107"/>
      <c r="EA2078" s="107"/>
      <c r="EB2078" s="107"/>
      <c r="EC2078" s="107"/>
      <c r="ED2078" s="107"/>
      <c r="EE2078" s="107"/>
      <c r="EF2078" s="107"/>
      <c r="EG2078" s="107"/>
      <c r="EH2078" s="107"/>
      <c r="EI2078" s="107"/>
      <c r="EJ2078" s="107"/>
      <c r="EK2078" s="107"/>
      <c r="EL2078" s="107"/>
      <c r="EM2078" s="107"/>
      <c r="EN2078" s="107"/>
      <c r="EO2078" s="107"/>
      <c r="EP2078" s="107"/>
      <c r="EQ2078" s="107"/>
      <c r="ER2078" s="107"/>
      <c r="ES2078" s="107"/>
      <c r="ET2078" s="107"/>
      <c r="EU2078" s="107"/>
      <c r="EV2078" s="107"/>
      <c r="EW2078" s="107"/>
      <c r="EX2078" s="107"/>
      <c r="EY2078" s="107"/>
      <c r="EZ2078" s="107"/>
      <c r="FA2078" s="107"/>
      <c r="FB2078" s="107"/>
      <c r="FC2078" s="107"/>
      <c r="FD2078" s="107"/>
      <c r="FE2078" s="107"/>
      <c r="FF2078" s="107"/>
      <c r="FG2078" s="107"/>
      <c r="FH2078" s="107"/>
      <c r="FI2078" s="107"/>
      <c r="FJ2078" s="107"/>
      <c r="FK2078" s="107"/>
      <c r="FL2078" s="107"/>
      <c r="FM2078" s="107"/>
      <c r="FN2078" s="107"/>
      <c r="FO2078" s="107"/>
      <c r="FP2078" s="107"/>
      <c r="FQ2078" s="107"/>
      <c r="FR2078" s="107"/>
      <c r="FS2078" s="107"/>
      <c r="FT2078" s="107"/>
      <c r="FU2078" s="107"/>
      <c r="FV2078" s="107"/>
      <c r="FW2078" s="107"/>
      <c r="FX2078" s="107"/>
      <c r="FY2078" s="107"/>
      <c r="FZ2078" s="107"/>
      <c r="GA2078" s="107"/>
      <c r="GB2078" s="107"/>
      <c r="GC2078" s="107"/>
      <c r="GD2078" s="107"/>
      <c r="GE2078" s="107"/>
      <c r="GF2078" s="107"/>
      <c r="GG2078" s="107"/>
      <c r="GH2078" s="107"/>
      <c r="GI2078" s="107"/>
      <c r="GJ2078" s="107"/>
      <c r="GK2078" s="107"/>
      <c r="GL2078" s="107"/>
      <c r="GM2078" s="107"/>
      <c r="GN2078" s="107"/>
      <c r="GO2078" s="107"/>
      <c r="GP2078" s="107"/>
      <c r="GQ2078" s="107"/>
      <c r="GR2078" s="107"/>
      <c r="GS2078" s="107"/>
      <c r="GT2078" s="107"/>
      <c r="GU2078" s="107"/>
      <c r="GV2078" s="107"/>
      <c r="GW2078" s="107"/>
      <c r="GX2078" s="107"/>
    </row>
    <row r="2079" spans="1:206" hidden="1">
      <c r="A2079" s="101" t="s">
        <v>2805</v>
      </c>
      <c r="B2079" s="96" t="s">
        <v>2806</v>
      </c>
      <c r="C2079" s="35" t="s">
        <v>714</v>
      </c>
      <c r="D2079" s="95" t="s">
        <v>2807</v>
      </c>
      <c r="E2079" s="101" t="s">
        <v>2819</v>
      </c>
      <c r="F2079" s="107"/>
      <c r="G2079" s="107"/>
      <c r="H2079" s="107"/>
      <c r="I2079" s="107"/>
      <c r="J2079" s="107"/>
      <c r="K2079" s="107"/>
      <c r="L2079" s="107"/>
      <c r="M2079" s="107"/>
      <c r="N2079" s="107"/>
      <c r="O2079" s="107"/>
      <c r="P2079" s="107"/>
      <c r="Q2079" s="107"/>
      <c r="R2079" s="107"/>
      <c r="S2079" s="107"/>
      <c r="T2079" s="107"/>
      <c r="U2079" s="107"/>
      <c r="V2079" s="107"/>
      <c r="W2079" s="107"/>
      <c r="X2079" s="107"/>
      <c r="Y2079" s="107"/>
      <c r="Z2079" s="107"/>
      <c r="AA2079" s="107"/>
      <c r="AB2079" s="107"/>
      <c r="AC2079" s="107"/>
      <c r="AD2079" s="107"/>
      <c r="AE2079" s="107"/>
      <c r="AF2079" s="107"/>
      <c r="AG2079" s="107"/>
      <c r="AH2079" s="107"/>
      <c r="AI2079" s="107"/>
      <c r="AJ2079" s="107"/>
      <c r="AK2079" s="107"/>
      <c r="AL2079" s="107"/>
      <c r="AM2079" s="107"/>
      <c r="AN2079" s="107"/>
      <c r="AO2079" s="107"/>
      <c r="AP2079" s="107"/>
      <c r="AQ2079" s="107"/>
      <c r="AR2079" s="107"/>
      <c r="AS2079" s="107"/>
      <c r="AT2079" s="107"/>
      <c r="AU2079" s="107"/>
      <c r="AV2079" s="107"/>
      <c r="AW2079" s="107"/>
      <c r="AX2079" s="107"/>
      <c r="AY2079" s="107"/>
      <c r="AZ2079" s="107"/>
      <c r="BA2079" s="107"/>
      <c r="BB2079" s="107"/>
      <c r="BC2079" s="107"/>
      <c r="BD2079" s="108"/>
      <c r="BE2079" s="107"/>
      <c r="BF2079" s="107"/>
      <c r="BG2079" s="107"/>
      <c r="BH2079" s="107"/>
      <c r="BI2079" s="108"/>
      <c r="BJ2079" s="107"/>
      <c r="BK2079" s="107"/>
      <c r="BL2079" s="107"/>
      <c r="BM2079" s="107"/>
      <c r="BN2079" s="107"/>
      <c r="BO2079" s="107"/>
      <c r="BP2079" s="107"/>
      <c r="BQ2079" s="107"/>
      <c r="BR2079" s="107"/>
      <c r="BS2079" s="107"/>
      <c r="BT2079" s="107"/>
      <c r="BU2079" s="107"/>
      <c r="BV2079" s="107"/>
      <c r="BW2079" s="107"/>
      <c r="BX2079" s="107"/>
      <c r="BY2079" s="107"/>
      <c r="BZ2079" s="107"/>
      <c r="CA2079" s="107"/>
      <c r="CB2079" s="107"/>
      <c r="CC2079" s="107"/>
      <c r="CD2079" s="107"/>
      <c r="CE2079" s="107"/>
      <c r="CF2079" s="107"/>
      <c r="CG2079" s="107"/>
      <c r="CH2079" s="107"/>
      <c r="CI2079" s="107"/>
      <c r="CJ2079" s="107"/>
      <c r="CK2079" s="107"/>
      <c r="CL2079" s="107"/>
      <c r="CM2079" s="107"/>
      <c r="CN2079" s="107"/>
      <c r="CO2079" s="107"/>
      <c r="CP2079" s="107"/>
      <c r="CQ2079" s="107"/>
      <c r="CR2079" s="129">
        <f t="shared" ref="CR2079:CT2079" si="189">CR2073/CR7</f>
        <v>1.206486073097579E-6</v>
      </c>
      <c r="CS2079" s="129">
        <f t="shared" si="189"/>
        <v>1.2057519395996525E-6</v>
      </c>
      <c r="CT2079" s="129">
        <f t="shared" si="189"/>
        <v>1.2169310812028952E-6</v>
      </c>
      <c r="CU2079" s="129">
        <f t="shared" si="184"/>
        <v>1.4338151612608658E-6</v>
      </c>
      <c r="CV2079" s="129">
        <f t="shared" si="184"/>
        <v>1.4304316587326125E-6</v>
      </c>
      <c r="CW2079" s="129">
        <f t="shared" si="184"/>
        <v>1.434007751559976E-6</v>
      </c>
      <c r="CX2079" s="129">
        <f t="shared" si="184"/>
        <v>1.4535087677767877E-6</v>
      </c>
      <c r="CY2079" s="129">
        <f t="shared" si="184"/>
        <v>1.4481928973494482E-6</v>
      </c>
      <c r="CZ2079" s="129">
        <f t="shared" si="184"/>
        <v>1.4348271885783915E-6</v>
      </c>
      <c r="DA2079" s="129">
        <f t="shared" si="184"/>
        <v>1.4374899208609468E-6</v>
      </c>
      <c r="DB2079" s="129">
        <f t="shared" si="184"/>
        <v>1.4521016528975255E-6</v>
      </c>
      <c r="DC2079" s="129">
        <f t="shared" si="184"/>
        <v>1.4474617858176969E-6</v>
      </c>
      <c r="DD2079" s="129">
        <f t="shared" si="184"/>
        <v>1.4598956612022939E-6</v>
      </c>
      <c r="DE2079" s="129">
        <f t="shared" si="184"/>
        <v>1.5004862168454044E-6</v>
      </c>
      <c r="DF2079" s="129">
        <f t="shared" si="184"/>
        <v>1.5504824961735107E-6</v>
      </c>
      <c r="DG2079" s="129">
        <f t="shared" si="184"/>
        <v>1.5840454479825095E-6</v>
      </c>
      <c r="DH2079" s="129">
        <f t="shared" si="184"/>
        <v>1.6081239408820952E-6</v>
      </c>
      <c r="DI2079" s="129">
        <f t="shared" si="184"/>
        <v>1.6401698452787045E-6</v>
      </c>
      <c r="DJ2079" s="129">
        <f t="shared" si="184"/>
        <v>1.6339183843031045E-6</v>
      </c>
      <c r="DK2079" s="129">
        <f t="shared" si="184"/>
        <v>1.5865566716547014E-6</v>
      </c>
      <c r="DL2079" s="129">
        <f t="shared" si="184"/>
        <v>1.6394252665734312E-6</v>
      </c>
      <c r="DM2079" s="129">
        <f t="shared" si="184"/>
        <v>1.6577587359336073E-6</v>
      </c>
      <c r="DN2079" s="129">
        <f t="shared" si="184"/>
        <v>1.6636445515288319E-6</v>
      </c>
      <c r="DO2079" s="129">
        <f t="shared" si="184"/>
        <v>1.6680302917268377E-6</v>
      </c>
      <c r="DP2079" s="129">
        <f t="shared" si="184"/>
        <v>1.6601372456515146E-6</v>
      </c>
      <c r="DQ2079" s="129">
        <f t="shared" si="184"/>
        <v>1.6495907319536975E-6</v>
      </c>
      <c r="DR2079" s="129">
        <f t="shared" si="184"/>
        <v>1.6427305341590257E-6</v>
      </c>
      <c r="DS2079" s="129">
        <f t="shared" si="184"/>
        <v>1.6606639144185228E-6</v>
      </c>
      <c r="DT2079" s="129">
        <f t="shared" si="184"/>
        <v>1.68318041019151E-6</v>
      </c>
      <c r="DU2079" s="129">
        <f t="shared" si="184"/>
        <v>1.6782201855003986E-6</v>
      </c>
      <c r="DV2079" s="129">
        <f t="shared" si="184"/>
        <v>1.5972084298820111E-6</v>
      </c>
      <c r="DW2079" s="129">
        <f t="shared" si="186"/>
        <v>1.6635645021919157E-6</v>
      </c>
      <c r="DX2079" s="107"/>
      <c r="DY2079" s="107"/>
      <c r="DZ2079" s="107"/>
      <c r="EA2079" s="107"/>
      <c r="EB2079" s="107"/>
      <c r="EC2079" s="107"/>
      <c r="ED2079" s="107"/>
      <c r="EE2079" s="107"/>
      <c r="EF2079" s="107"/>
      <c r="EG2079" s="107"/>
      <c r="EH2079" s="107"/>
      <c r="EI2079" s="107"/>
      <c r="EJ2079" s="107"/>
      <c r="EK2079" s="107"/>
      <c r="EL2079" s="107"/>
      <c r="EM2079" s="107"/>
      <c r="EN2079" s="107"/>
      <c r="EO2079" s="107"/>
      <c r="EP2079" s="107"/>
      <c r="EQ2079" s="107"/>
      <c r="ER2079" s="107"/>
      <c r="ES2079" s="107"/>
      <c r="ET2079" s="107"/>
      <c r="EU2079" s="107"/>
      <c r="EV2079" s="107"/>
      <c r="EW2079" s="107"/>
      <c r="EX2079" s="107"/>
      <c r="EY2079" s="107"/>
      <c r="EZ2079" s="107"/>
      <c r="FA2079" s="107"/>
      <c r="FB2079" s="107"/>
      <c r="FC2079" s="107"/>
      <c r="FD2079" s="107"/>
      <c r="FE2079" s="107"/>
      <c r="FF2079" s="107"/>
      <c r="FG2079" s="107"/>
      <c r="FH2079" s="107"/>
      <c r="FI2079" s="107"/>
      <c r="FJ2079" s="107"/>
      <c r="FK2079" s="107"/>
      <c r="FL2079" s="107"/>
      <c r="FM2079" s="107"/>
      <c r="FN2079" s="107"/>
      <c r="FO2079" s="107"/>
      <c r="FP2079" s="107"/>
      <c r="FQ2079" s="107"/>
      <c r="FR2079" s="107"/>
      <c r="FS2079" s="107"/>
      <c r="FT2079" s="107"/>
      <c r="FU2079" s="107"/>
      <c r="FV2079" s="107"/>
      <c r="FW2079" s="107"/>
      <c r="FX2079" s="107"/>
      <c r="FY2079" s="107"/>
      <c r="FZ2079" s="107"/>
      <c r="GA2079" s="107"/>
      <c r="GB2079" s="107"/>
      <c r="GC2079" s="107"/>
      <c r="GD2079" s="107"/>
      <c r="GE2079" s="107"/>
      <c r="GF2079" s="107"/>
      <c r="GG2079" s="107"/>
      <c r="GH2079" s="107"/>
      <c r="GI2079" s="107"/>
      <c r="GJ2079" s="107"/>
      <c r="GK2079" s="107"/>
      <c r="GL2079" s="107"/>
      <c r="GM2079" s="107"/>
      <c r="GN2079" s="107"/>
      <c r="GO2079" s="107"/>
      <c r="GP2079" s="107"/>
      <c r="GQ2079" s="107"/>
      <c r="GR2079" s="107"/>
      <c r="GS2079" s="107"/>
      <c r="GT2079" s="107"/>
      <c r="GU2079" s="107"/>
      <c r="GV2079" s="107"/>
      <c r="GW2079" s="107"/>
      <c r="GX2079" s="107"/>
    </row>
    <row r="2080" spans="1:206" hidden="1">
      <c r="A2080" s="101" t="s">
        <v>2805</v>
      </c>
      <c r="B2080" s="96" t="s">
        <v>2806</v>
      </c>
      <c r="C2080" s="35" t="s">
        <v>714</v>
      </c>
      <c r="D2080" s="95" t="s">
        <v>2807</v>
      </c>
      <c r="E2080" s="101" t="s">
        <v>2820</v>
      </c>
      <c r="F2080" s="107"/>
      <c r="G2080" s="107"/>
      <c r="H2080" s="107"/>
      <c r="I2080" s="107"/>
      <c r="J2080" s="107"/>
      <c r="K2080" s="107"/>
      <c r="L2080" s="107"/>
      <c r="M2080" s="107"/>
      <c r="N2080" s="107"/>
      <c r="O2080" s="107"/>
      <c r="P2080" s="107"/>
      <c r="Q2080" s="107"/>
      <c r="R2080" s="107"/>
      <c r="S2080" s="107"/>
      <c r="T2080" s="107"/>
      <c r="U2080" s="107"/>
      <c r="V2080" s="107"/>
      <c r="W2080" s="107"/>
      <c r="X2080" s="107"/>
      <c r="Y2080" s="107"/>
      <c r="Z2080" s="107"/>
      <c r="AA2080" s="107"/>
      <c r="AB2080" s="107"/>
      <c r="AC2080" s="107"/>
      <c r="AD2080" s="107"/>
      <c r="AE2080" s="107"/>
      <c r="AF2080" s="107"/>
      <c r="AG2080" s="107"/>
      <c r="AH2080" s="107"/>
      <c r="AI2080" s="107"/>
      <c r="AJ2080" s="107"/>
      <c r="AK2080" s="107"/>
      <c r="AL2080" s="107"/>
      <c r="AM2080" s="107"/>
      <c r="AN2080" s="107"/>
      <c r="AO2080" s="107"/>
      <c r="AP2080" s="107"/>
      <c r="AQ2080" s="107"/>
      <c r="AR2080" s="107"/>
      <c r="AS2080" s="107"/>
      <c r="AT2080" s="107"/>
      <c r="AU2080" s="107"/>
      <c r="AV2080" s="107"/>
      <c r="AW2080" s="107"/>
      <c r="AX2080" s="107"/>
      <c r="AY2080" s="107"/>
      <c r="AZ2080" s="107"/>
      <c r="BA2080" s="107"/>
      <c r="BB2080" s="107"/>
      <c r="BC2080" s="107"/>
      <c r="BD2080" s="108"/>
      <c r="BE2080" s="107"/>
      <c r="BF2080" s="107"/>
      <c r="BG2080" s="107"/>
      <c r="BH2080" s="107"/>
      <c r="BI2080" s="108"/>
      <c r="BJ2080" s="107"/>
      <c r="BK2080" s="107"/>
      <c r="BL2080" s="107"/>
      <c r="BM2080" s="107"/>
      <c r="BN2080" s="107"/>
      <c r="BO2080" s="107"/>
      <c r="BP2080" s="107"/>
      <c r="BQ2080" s="107"/>
      <c r="BR2080" s="107"/>
      <c r="BS2080" s="122"/>
      <c r="BT2080" s="122"/>
      <c r="BU2080" s="122"/>
      <c r="BV2080" s="122"/>
      <c r="BW2080" s="122"/>
      <c r="BX2080" s="122"/>
      <c r="BY2080" s="122"/>
      <c r="BZ2080" s="122"/>
      <c r="CA2080" s="122"/>
      <c r="CB2080" s="122"/>
      <c r="CC2080" s="122"/>
      <c r="CD2080" s="122"/>
      <c r="CE2080" s="122"/>
      <c r="CF2080" s="122"/>
      <c r="CG2080" s="122"/>
      <c r="CH2080" s="122"/>
      <c r="CI2080" s="122"/>
      <c r="CJ2080" s="122"/>
      <c r="CK2080" s="122"/>
      <c r="CL2080" s="122"/>
      <c r="CM2080" s="122"/>
      <c r="CN2080" s="122"/>
      <c r="CO2080" s="122"/>
      <c r="CP2080" s="122"/>
      <c r="CQ2080" s="122"/>
      <c r="CR2080" s="122">
        <f t="shared" ref="CR2080:DW2080" si="190">CR1873/SUM(CR1873,CR1908,CR1940,CR1990,CR2014,CR2044)</f>
        <v>0.25340033136959911</v>
      </c>
      <c r="CS2080" s="122">
        <f t="shared" si="190"/>
        <v>0.25263643071012254</v>
      </c>
      <c r="CT2080" s="122">
        <f t="shared" si="190"/>
        <v>0.25164815021420539</v>
      </c>
      <c r="CU2080" s="122">
        <f t="shared" si="190"/>
        <v>0.2502297843308125</v>
      </c>
      <c r="CV2080" s="122">
        <f t="shared" si="190"/>
        <v>0.2493180841778154</v>
      </c>
      <c r="CW2080" s="122">
        <f t="shared" si="190"/>
        <v>0.24896652045236065</v>
      </c>
      <c r="CX2080" s="122">
        <f t="shared" si="190"/>
        <v>0.24818874081799414</v>
      </c>
      <c r="CY2080" s="122">
        <f t="shared" si="190"/>
        <v>0.24965306399909498</v>
      </c>
      <c r="CZ2080" s="122">
        <f t="shared" si="190"/>
        <v>0.25259356226904411</v>
      </c>
      <c r="DA2080" s="122">
        <f t="shared" si="190"/>
        <v>0.25477782288876555</v>
      </c>
      <c r="DB2080" s="122">
        <f t="shared" si="190"/>
        <v>0.25608825791088546</v>
      </c>
      <c r="DC2080" s="122">
        <f t="shared" si="190"/>
        <v>0.2503946472907948</v>
      </c>
      <c r="DD2080" s="122">
        <f t="shared" si="190"/>
        <v>0.25151937356304399</v>
      </c>
      <c r="DE2080" s="122">
        <f t="shared" si="190"/>
        <v>0.24873455898324284</v>
      </c>
      <c r="DF2080" s="122">
        <f t="shared" si="190"/>
        <v>0.24618380410484189</v>
      </c>
      <c r="DG2080" s="122">
        <f t="shared" si="190"/>
        <v>0.25372241182657651</v>
      </c>
      <c r="DH2080" s="122">
        <f t="shared" si="190"/>
        <v>0.2504945367215734</v>
      </c>
      <c r="DI2080" s="122">
        <f t="shared" si="190"/>
        <v>0.25260077249008173</v>
      </c>
      <c r="DJ2080" s="122">
        <f t="shared" si="190"/>
        <v>0.25384182458386173</v>
      </c>
      <c r="DK2080" s="122">
        <f t="shared" si="190"/>
        <v>0.2576834261650594</v>
      </c>
      <c r="DL2080" s="122">
        <f t="shared" si="190"/>
        <v>0.26220798858599248</v>
      </c>
      <c r="DM2080" s="122">
        <f t="shared" si="190"/>
        <v>0.2524952054450933</v>
      </c>
      <c r="DN2080" s="122">
        <f t="shared" si="190"/>
        <v>0.25708921260573014</v>
      </c>
      <c r="DO2080" s="122">
        <f t="shared" si="190"/>
        <v>0.26016143664035241</v>
      </c>
      <c r="DP2080" s="122">
        <f t="shared" si="190"/>
        <v>0.25782142180700129</v>
      </c>
      <c r="DQ2080" s="122">
        <f t="shared" si="190"/>
        <v>0.25935298611310037</v>
      </c>
      <c r="DR2080" s="122">
        <f t="shared" si="190"/>
        <v>0.25499486207611577</v>
      </c>
      <c r="DS2080" s="122">
        <f t="shared" si="190"/>
        <v>0.25340555602604214</v>
      </c>
      <c r="DT2080" s="122">
        <f t="shared" si="190"/>
        <v>0.25190731441397907</v>
      </c>
      <c r="DU2080" s="122">
        <f t="shared" si="190"/>
        <v>0.24649750051650654</v>
      </c>
      <c r="DV2080" s="122">
        <f t="shared" si="190"/>
        <v>0.22479816553557946</v>
      </c>
      <c r="DW2080" s="122">
        <f t="shared" si="190"/>
        <v>0.23126605328189556</v>
      </c>
      <c r="DX2080" s="122"/>
      <c r="DY2080" s="107"/>
      <c r="DZ2080" s="107"/>
      <c r="EA2080" s="107"/>
      <c r="EB2080" s="107"/>
      <c r="EC2080" s="107"/>
      <c r="ED2080" s="107"/>
      <c r="EE2080" s="107"/>
      <c r="EF2080" s="107"/>
      <c r="EG2080" s="107"/>
      <c r="EH2080" s="107"/>
      <c r="EI2080" s="107"/>
      <c r="EJ2080" s="107"/>
      <c r="EK2080" s="107"/>
      <c r="EL2080" s="107"/>
      <c r="EM2080" s="107"/>
      <c r="EN2080" s="107"/>
      <c r="EO2080" s="107"/>
      <c r="EP2080" s="107"/>
      <c r="EQ2080" s="107"/>
      <c r="ER2080" s="107"/>
      <c r="ES2080" s="107"/>
      <c r="ET2080" s="107"/>
      <c r="EU2080" s="107"/>
      <c r="EV2080" s="107"/>
      <c r="EW2080" s="107"/>
      <c r="EX2080" s="107"/>
      <c r="EY2080" s="107"/>
      <c r="EZ2080" s="107"/>
      <c r="FA2080" s="107"/>
      <c r="FB2080" s="107"/>
      <c r="FC2080" s="107"/>
      <c r="FD2080" s="107"/>
      <c r="FE2080" s="107"/>
      <c r="FF2080" s="107"/>
      <c r="FG2080" s="107"/>
      <c r="FH2080" s="107"/>
      <c r="FI2080" s="107"/>
      <c r="FJ2080" s="107"/>
      <c r="FK2080" s="107"/>
      <c r="FL2080" s="107"/>
      <c r="FM2080" s="107"/>
      <c r="FN2080" s="107"/>
      <c r="FO2080" s="107"/>
      <c r="FP2080" s="107"/>
      <c r="FQ2080" s="107"/>
      <c r="FR2080" s="107"/>
      <c r="FS2080" s="107"/>
      <c r="FT2080" s="107"/>
      <c r="FU2080" s="107"/>
      <c r="FV2080" s="107"/>
      <c r="FW2080" s="107"/>
      <c r="FX2080" s="107"/>
      <c r="FY2080" s="107"/>
      <c r="FZ2080" s="107"/>
      <c r="GA2080" s="107"/>
      <c r="GB2080" s="107"/>
      <c r="GC2080" s="107"/>
      <c r="GD2080" s="107"/>
      <c r="GE2080" s="107"/>
      <c r="GF2080" s="107"/>
      <c r="GG2080" s="107"/>
      <c r="GH2080" s="107"/>
      <c r="GI2080" s="107"/>
      <c r="GJ2080" s="107"/>
      <c r="GK2080" s="107"/>
      <c r="GL2080" s="107"/>
      <c r="GM2080" s="107"/>
      <c r="GN2080" s="107"/>
      <c r="GO2080" s="107"/>
      <c r="GP2080" s="107"/>
      <c r="GQ2080" s="107"/>
      <c r="GR2080" s="107"/>
      <c r="GS2080" s="107"/>
      <c r="GT2080" s="107"/>
      <c r="GU2080" s="107"/>
      <c r="GV2080" s="107"/>
      <c r="GW2080" s="107"/>
      <c r="GX2080" s="107"/>
    </row>
    <row r="2081" spans="1:206" hidden="1">
      <c r="A2081" s="101" t="s">
        <v>2805</v>
      </c>
      <c r="B2081" s="96" t="s">
        <v>2806</v>
      </c>
      <c r="C2081" s="35" t="s">
        <v>714</v>
      </c>
      <c r="D2081" s="95" t="s">
        <v>2807</v>
      </c>
      <c r="E2081" s="101" t="s">
        <v>2821</v>
      </c>
      <c r="F2081" s="107"/>
      <c r="G2081" s="107"/>
      <c r="H2081" s="107"/>
      <c r="I2081" s="107"/>
      <c r="J2081" s="107"/>
      <c r="K2081" s="107"/>
      <c r="L2081" s="107"/>
      <c r="M2081" s="107"/>
      <c r="N2081" s="107"/>
      <c r="O2081" s="107"/>
      <c r="P2081" s="107"/>
      <c r="Q2081" s="107"/>
      <c r="R2081" s="107"/>
      <c r="S2081" s="107"/>
      <c r="T2081" s="107"/>
      <c r="U2081" s="107"/>
      <c r="V2081" s="107"/>
      <c r="W2081" s="107"/>
      <c r="X2081" s="107"/>
      <c r="Y2081" s="107"/>
      <c r="Z2081" s="107"/>
      <c r="AA2081" s="107"/>
      <c r="AB2081" s="107"/>
      <c r="AC2081" s="107"/>
      <c r="AD2081" s="107"/>
      <c r="AE2081" s="107"/>
      <c r="AF2081" s="107"/>
      <c r="AG2081" s="107"/>
      <c r="AH2081" s="107"/>
      <c r="AI2081" s="107"/>
      <c r="AJ2081" s="107"/>
      <c r="AK2081" s="107"/>
      <c r="AL2081" s="107"/>
      <c r="AM2081" s="107"/>
      <c r="AN2081" s="107"/>
      <c r="AO2081" s="107"/>
      <c r="AP2081" s="107"/>
      <c r="AQ2081" s="107"/>
      <c r="AR2081" s="107"/>
      <c r="AS2081" s="107"/>
      <c r="AT2081" s="107"/>
      <c r="AU2081" s="107"/>
      <c r="AV2081" s="107"/>
      <c r="AW2081" s="107"/>
      <c r="AX2081" s="107"/>
      <c r="AY2081" s="107"/>
      <c r="AZ2081" s="107"/>
      <c r="BA2081" s="107"/>
      <c r="BB2081" s="107"/>
      <c r="BC2081" s="107"/>
      <c r="BD2081" s="108"/>
      <c r="BE2081" s="107"/>
      <c r="BF2081" s="107"/>
      <c r="BG2081" s="107"/>
      <c r="BH2081" s="107"/>
      <c r="BI2081" s="108"/>
      <c r="BJ2081" s="107"/>
      <c r="BK2081" s="107"/>
      <c r="BL2081" s="107"/>
      <c r="BM2081" s="107"/>
      <c r="BN2081" s="107"/>
      <c r="BO2081" s="107"/>
      <c r="BP2081" s="107"/>
      <c r="BQ2081" s="107"/>
      <c r="BR2081" s="107"/>
      <c r="BS2081" s="122"/>
      <c r="BT2081" s="122"/>
      <c r="BU2081" s="122"/>
      <c r="BV2081" s="122"/>
      <c r="BW2081" s="122"/>
      <c r="BX2081" s="122"/>
      <c r="BY2081" s="122"/>
      <c r="BZ2081" s="122"/>
      <c r="CA2081" s="122"/>
      <c r="CB2081" s="122"/>
      <c r="CC2081" s="122"/>
      <c r="CD2081" s="122"/>
      <c r="CE2081" s="122"/>
      <c r="CF2081" s="122"/>
      <c r="CG2081" s="122"/>
      <c r="CH2081" s="122"/>
      <c r="CI2081" s="122"/>
      <c r="CJ2081" s="122"/>
      <c r="CK2081" s="122"/>
      <c r="CL2081" s="122"/>
      <c r="CM2081" s="122"/>
      <c r="CN2081" s="122"/>
      <c r="CO2081" s="122"/>
      <c r="CP2081" s="122"/>
      <c r="CQ2081" s="122"/>
      <c r="CR2081" s="122">
        <f t="shared" ref="CR2081:DW2081" si="191">CR1908/SUM(CR1873,CR1908,CR1940,CR1990,CR2014,CR2044)</f>
        <v>9.1640994271332474E-2</v>
      </c>
      <c r="CS2081" s="122">
        <f t="shared" si="191"/>
        <v>9.1546619570040039E-2</v>
      </c>
      <c r="CT2081" s="122">
        <f t="shared" si="191"/>
        <v>9.382085862282985E-2</v>
      </c>
      <c r="CU2081" s="122">
        <f t="shared" si="191"/>
        <v>9.0520639772872336E-2</v>
      </c>
      <c r="CV2081" s="122">
        <f t="shared" si="191"/>
        <v>9.1447204512269384E-2</v>
      </c>
      <c r="CW2081" s="122">
        <f t="shared" si="191"/>
        <v>9.429520499330532E-2</v>
      </c>
      <c r="CX2081" s="122">
        <f t="shared" si="191"/>
        <v>9.6504366193942245E-2</v>
      </c>
      <c r="CY2081" s="122">
        <f t="shared" si="191"/>
        <v>9.2264052439636784E-2</v>
      </c>
      <c r="CZ2081" s="122">
        <f t="shared" si="191"/>
        <v>9.6035412668304648E-2</v>
      </c>
      <c r="DA2081" s="122">
        <f t="shared" si="191"/>
        <v>9.4300872410712305E-2</v>
      </c>
      <c r="DB2081" s="122">
        <f t="shared" si="191"/>
        <v>0.10454602868607048</v>
      </c>
      <c r="DC2081" s="122">
        <f t="shared" si="191"/>
        <v>0.11535763914627815</v>
      </c>
      <c r="DD2081" s="122">
        <f t="shared" si="191"/>
        <v>0.11953209673603107</v>
      </c>
      <c r="DE2081" s="122">
        <f t="shared" si="191"/>
        <v>0.12187183981429184</v>
      </c>
      <c r="DF2081" s="122">
        <f t="shared" si="191"/>
        <v>0.12665616006729269</v>
      </c>
      <c r="DG2081" s="122">
        <f t="shared" si="191"/>
        <v>0.12892145151135018</v>
      </c>
      <c r="DH2081" s="122">
        <f t="shared" si="191"/>
        <v>0.13165353687049192</v>
      </c>
      <c r="DI2081" s="122">
        <f t="shared" si="191"/>
        <v>0.13652920276745309</v>
      </c>
      <c r="DJ2081" s="122">
        <f t="shared" si="191"/>
        <v>0.13587924660702808</v>
      </c>
      <c r="DK2081" s="122">
        <f t="shared" si="191"/>
        <v>0.13397654948864712</v>
      </c>
      <c r="DL2081" s="122">
        <f t="shared" si="191"/>
        <v>0.13639714818241466</v>
      </c>
      <c r="DM2081" s="122">
        <f t="shared" si="191"/>
        <v>0.14446264670953393</v>
      </c>
      <c r="DN2081" s="122">
        <f t="shared" si="191"/>
        <v>0.14934304555970571</v>
      </c>
      <c r="DO2081" s="122">
        <f t="shared" si="191"/>
        <v>0.14847393941769105</v>
      </c>
      <c r="DP2081" s="122">
        <f t="shared" si="191"/>
        <v>0.14968451984214257</v>
      </c>
      <c r="DQ2081" s="122">
        <f t="shared" si="191"/>
        <v>0.15957628339942317</v>
      </c>
      <c r="DR2081" s="122">
        <f t="shared" si="191"/>
        <v>0.16077711547712867</v>
      </c>
      <c r="DS2081" s="122">
        <f t="shared" si="191"/>
        <v>0.16905961983025794</v>
      </c>
      <c r="DT2081" s="122">
        <f t="shared" si="191"/>
        <v>0.17691638665811243</v>
      </c>
      <c r="DU2081" s="122">
        <f t="shared" si="191"/>
        <v>0.17619360739197237</v>
      </c>
      <c r="DV2081" s="122">
        <f t="shared" si="191"/>
        <v>0.17561866499237672</v>
      </c>
      <c r="DW2081" s="122">
        <f t="shared" si="191"/>
        <v>0.1896976185828603</v>
      </c>
      <c r="DX2081" s="122"/>
      <c r="DY2081" s="107"/>
      <c r="DZ2081" s="107"/>
      <c r="EA2081" s="107"/>
      <c r="EB2081" s="107"/>
      <c r="EC2081" s="107"/>
      <c r="ED2081" s="107"/>
      <c r="EE2081" s="107"/>
      <c r="EF2081" s="107"/>
      <c r="EG2081" s="107"/>
      <c r="EH2081" s="107"/>
      <c r="EI2081" s="107"/>
      <c r="EJ2081" s="107"/>
      <c r="EK2081" s="107"/>
      <c r="EL2081" s="107"/>
      <c r="EM2081" s="107"/>
      <c r="EN2081" s="107"/>
      <c r="EO2081" s="107"/>
      <c r="EP2081" s="107"/>
      <c r="EQ2081" s="107"/>
      <c r="ER2081" s="107"/>
      <c r="ES2081" s="107"/>
      <c r="ET2081" s="107"/>
      <c r="EU2081" s="107"/>
      <c r="EV2081" s="107"/>
      <c r="EW2081" s="107"/>
      <c r="EX2081" s="107"/>
      <c r="EY2081" s="107"/>
      <c r="EZ2081" s="107"/>
      <c r="FA2081" s="107"/>
      <c r="FB2081" s="107"/>
      <c r="FC2081" s="107"/>
      <c r="FD2081" s="107"/>
      <c r="FE2081" s="107"/>
      <c r="FF2081" s="107"/>
      <c r="FG2081" s="107"/>
      <c r="FH2081" s="107"/>
      <c r="FI2081" s="107"/>
      <c r="FJ2081" s="107"/>
      <c r="FK2081" s="107"/>
      <c r="FL2081" s="107"/>
      <c r="FM2081" s="107"/>
      <c r="FN2081" s="107"/>
      <c r="FO2081" s="107"/>
      <c r="FP2081" s="107"/>
      <c r="FQ2081" s="107"/>
      <c r="FR2081" s="107"/>
      <c r="FS2081" s="107"/>
      <c r="FT2081" s="107"/>
      <c r="FU2081" s="107"/>
      <c r="FV2081" s="107"/>
      <c r="FW2081" s="107"/>
      <c r="FX2081" s="107"/>
      <c r="FY2081" s="107"/>
      <c r="FZ2081" s="107"/>
      <c r="GA2081" s="107"/>
      <c r="GB2081" s="107"/>
      <c r="GC2081" s="107"/>
      <c r="GD2081" s="107"/>
      <c r="GE2081" s="107"/>
      <c r="GF2081" s="107"/>
      <c r="GG2081" s="107"/>
      <c r="GH2081" s="107"/>
      <c r="GI2081" s="107"/>
      <c r="GJ2081" s="107"/>
      <c r="GK2081" s="107"/>
      <c r="GL2081" s="107"/>
      <c r="GM2081" s="107"/>
      <c r="GN2081" s="107"/>
      <c r="GO2081" s="107"/>
      <c r="GP2081" s="107"/>
      <c r="GQ2081" s="107"/>
      <c r="GR2081" s="107"/>
      <c r="GS2081" s="107"/>
      <c r="GT2081" s="107"/>
      <c r="GU2081" s="107"/>
      <c r="GV2081" s="107"/>
      <c r="GW2081" s="107"/>
      <c r="GX2081" s="107"/>
    </row>
    <row r="2082" spans="1:206" hidden="1">
      <c r="A2082" s="101" t="s">
        <v>2805</v>
      </c>
      <c r="B2082" s="96" t="s">
        <v>2806</v>
      </c>
      <c r="C2082" s="35" t="s">
        <v>714</v>
      </c>
      <c r="D2082" s="95" t="s">
        <v>2807</v>
      </c>
      <c r="E2082" s="101" t="s">
        <v>2822</v>
      </c>
      <c r="F2082" s="107"/>
      <c r="G2082" s="107"/>
      <c r="H2082" s="107"/>
      <c r="I2082" s="107"/>
      <c r="J2082" s="107"/>
      <c r="K2082" s="107"/>
      <c r="L2082" s="107"/>
      <c r="M2082" s="107"/>
      <c r="N2082" s="107"/>
      <c r="O2082" s="107"/>
      <c r="P2082" s="107"/>
      <c r="Q2082" s="107"/>
      <c r="R2082" s="107"/>
      <c r="S2082" s="107"/>
      <c r="T2082" s="107"/>
      <c r="U2082" s="107"/>
      <c r="V2082" s="107"/>
      <c r="W2082" s="107"/>
      <c r="X2082" s="107"/>
      <c r="Y2082" s="107"/>
      <c r="Z2082" s="107"/>
      <c r="AA2082" s="107"/>
      <c r="AB2082" s="107"/>
      <c r="AC2082" s="107"/>
      <c r="AD2082" s="107"/>
      <c r="AE2082" s="107"/>
      <c r="AF2082" s="107"/>
      <c r="AG2082" s="107"/>
      <c r="AH2082" s="107"/>
      <c r="AI2082" s="107"/>
      <c r="AJ2082" s="107"/>
      <c r="AK2082" s="107"/>
      <c r="AL2082" s="107"/>
      <c r="AM2082" s="107"/>
      <c r="AN2082" s="107"/>
      <c r="AO2082" s="107"/>
      <c r="AP2082" s="107"/>
      <c r="AQ2082" s="107"/>
      <c r="AR2082" s="107"/>
      <c r="AS2082" s="107"/>
      <c r="AT2082" s="107"/>
      <c r="AU2082" s="107"/>
      <c r="AV2082" s="107"/>
      <c r="AW2082" s="107"/>
      <c r="AX2082" s="107"/>
      <c r="AY2082" s="107"/>
      <c r="AZ2082" s="107"/>
      <c r="BA2082" s="107"/>
      <c r="BB2082" s="107"/>
      <c r="BC2082" s="107"/>
      <c r="BD2082" s="108"/>
      <c r="BE2082" s="107"/>
      <c r="BF2082" s="107"/>
      <c r="BG2082" s="107"/>
      <c r="BH2082" s="107"/>
      <c r="BI2082" s="108"/>
      <c r="BJ2082" s="107"/>
      <c r="BK2082" s="107"/>
      <c r="BL2082" s="107"/>
      <c r="BM2082" s="107"/>
      <c r="BN2082" s="107"/>
      <c r="BO2082" s="107"/>
      <c r="BP2082" s="107"/>
      <c r="BQ2082" s="107"/>
      <c r="BR2082" s="107"/>
      <c r="BS2082" s="122"/>
      <c r="BT2082" s="122"/>
      <c r="BU2082" s="122"/>
      <c r="BV2082" s="122"/>
      <c r="BW2082" s="122"/>
      <c r="BX2082" s="122"/>
      <c r="BY2082" s="122"/>
      <c r="BZ2082" s="122"/>
      <c r="CA2082" s="122"/>
      <c r="CB2082" s="122"/>
      <c r="CC2082" s="122"/>
      <c r="CD2082" s="122"/>
      <c r="CE2082" s="122"/>
      <c r="CF2082" s="122"/>
      <c r="CG2082" s="122"/>
      <c r="CH2082" s="122"/>
      <c r="CI2082" s="122"/>
      <c r="CJ2082" s="122"/>
      <c r="CK2082" s="122"/>
      <c r="CL2082" s="122"/>
      <c r="CM2082" s="122"/>
      <c r="CN2082" s="122"/>
      <c r="CO2082" s="122"/>
      <c r="CP2082" s="122"/>
      <c r="CQ2082" s="122"/>
      <c r="CR2082" s="122">
        <f t="shared" ref="CR2082:DW2082" si="192">CR1940/SUM(CR1873,CR1908,CR1940,CR1990,CR2014,CR2044)</f>
        <v>0.20176153849833467</v>
      </c>
      <c r="CS2082" s="122">
        <f t="shared" si="192"/>
        <v>0.19460188571344073</v>
      </c>
      <c r="CT2082" s="122">
        <f t="shared" si="192"/>
        <v>0.19126979580560824</v>
      </c>
      <c r="CU2082" s="122">
        <f t="shared" si="192"/>
        <v>0.19122563557622654</v>
      </c>
      <c r="CV2082" s="122">
        <f t="shared" si="192"/>
        <v>0.18941513965531409</v>
      </c>
      <c r="CW2082" s="122">
        <f t="shared" si="192"/>
        <v>0.1885871910150638</v>
      </c>
      <c r="CX2082" s="122">
        <f t="shared" si="192"/>
        <v>0.18640055411181314</v>
      </c>
      <c r="CY2082" s="122">
        <f t="shared" si="192"/>
        <v>0.18648587905924371</v>
      </c>
      <c r="CZ2082" s="122">
        <f t="shared" si="192"/>
        <v>0.18021681523812177</v>
      </c>
      <c r="DA2082" s="122">
        <f t="shared" si="192"/>
        <v>0.18073830808383662</v>
      </c>
      <c r="DB2082" s="122">
        <f t="shared" si="192"/>
        <v>0.18094495941367214</v>
      </c>
      <c r="DC2082" s="122">
        <f t="shared" si="192"/>
        <v>0.17739385240600378</v>
      </c>
      <c r="DD2082" s="122">
        <f t="shared" si="192"/>
        <v>0.16654843243418366</v>
      </c>
      <c r="DE2082" s="122">
        <f t="shared" si="192"/>
        <v>0.17419997866971498</v>
      </c>
      <c r="DF2082" s="122">
        <f t="shared" si="192"/>
        <v>0.18100841315355576</v>
      </c>
      <c r="DG2082" s="122">
        <f t="shared" si="192"/>
        <v>0.16578485219892763</v>
      </c>
      <c r="DH2082" s="122">
        <f t="shared" si="192"/>
        <v>0.16447523852198759</v>
      </c>
      <c r="DI2082" s="122">
        <f t="shared" si="192"/>
        <v>0.1624909716420746</v>
      </c>
      <c r="DJ2082" s="122">
        <f t="shared" si="192"/>
        <v>0.17149713207574005</v>
      </c>
      <c r="DK2082" s="122">
        <f t="shared" si="192"/>
        <v>0.16739297581978632</v>
      </c>
      <c r="DL2082" s="122">
        <f t="shared" si="192"/>
        <v>0.16221208873409462</v>
      </c>
      <c r="DM2082" s="122">
        <f t="shared" si="192"/>
        <v>0.15636041992650654</v>
      </c>
      <c r="DN2082" s="122">
        <f t="shared" si="192"/>
        <v>0.14579716433912457</v>
      </c>
      <c r="DO2082" s="122">
        <f t="shared" si="192"/>
        <v>0.14366417468402565</v>
      </c>
      <c r="DP2082" s="122">
        <f t="shared" si="192"/>
        <v>0.14761281003449336</v>
      </c>
      <c r="DQ2082" s="122">
        <f t="shared" si="192"/>
        <v>0.13706438160962245</v>
      </c>
      <c r="DR2082" s="122">
        <f t="shared" si="192"/>
        <v>0.14186363151224185</v>
      </c>
      <c r="DS2082" s="122">
        <f t="shared" si="192"/>
        <v>0.13851859229011659</v>
      </c>
      <c r="DT2082" s="122">
        <f t="shared" si="192"/>
        <v>0.13329970585240214</v>
      </c>
      <c r="DU2082" s="122">
        <f t="shared" si="192"/>
        <v>0.13816851898724114</v>
      </c>
      <c r="DV2082" s="122">
        <f t="shared" si="192"/>
        <v>0.13613177511157029</v>
      </c>
      <c r="DW2082" s="122">
        <f t="shared" si="192"/>
        <v>0.12866825713571761</v>
      </c>
      <c r="DX2082" s="122"/>
      <c r="DY2082" s="107"/>
      <c r="DZ2082" s="107"/>
      <c r="EA2082" s="107"/>
      <c r="EB2082" s="107"/>
      <c r="EC2082" s="107"/>
      <c r="ED2082" s="107"/>
      <c r="EE2082" s="107"/>
      <c r="EF2082" s="107"/>
      <c r="EG2082" s="107"/>
      <c r="EH2082" s="107"/>
      <c r="EI2082" s="107"/>
      <c r="EJ2082" s="107"/>
      <c r="EK2082" s="107"/>
      <c r="EL2082" s="107"/>
      <c r="EM2082" s="107"/>
      <c r="EN2082" s="107"/>
      <c r="EO2082" s="107"/>
      <c r="EP2082" s="107"/>
      <c r="EQ2082" s="107"/>
      <c r="ER2082" s="107"/>
      <c r="ES2082" s="107"/>
      <c r="ET2082" s="107"/>
      <c r="EU2082" s="107"/>
      <c r="EV2082" s="107"/>
      <c r="EW2082" s="107"/>
      <c r="EX2082" s="107"/>
      <c r="EY2082" s="107"/>
      <c r="EZ2082" s="107"/>
      <c r="FA2082" s="107"/>
      <c r="FB2082" s="107"/>
      <c r="FC2082" s="107"/>
      <c r="FD2082" s="107"/>
      <c r="FE2082" s="107"/>
      <c r="FF2082" s="107"/>
      <c r="FG2082" s="107"/>
      <c r="FH2082" s="107"/>
      <c r="FI2082" s="107"/>
      <c r="FJ2082" s="107"/>
      <c r="FK2082" s="107"/>
      <c r="FL2082" s="107"/>
      <c r="FM2082" s="107"/>
      <c r="FN2082" s="107"/>
      <c r="FO2082" s="107"/>
      <c r="FP2082" s="107"/>
      <c r="FQ2082" s="107"/>
      <c r="FR2082" s="107"/>
      <c r="FS2082" s="107"/>
      <c r="FT2082" s="107"/>
      <c r="FU2082" s="107"/>
      <c r="FV2082" s="107"/>
      <c r="FW2082" s="107"/>
      <c r="FX2082" s="107"/>
      <c r="FY2082" s="107"/>
      <c r="FZ2082" s="107"/>
      <c r="GA2082" s="107"/>
      <c r="GB2082" s="107"/>
      <c r="GC2082" s="107"/>
      <c r="GD2082" s="107"/>
      <c r="GE2082" s="107"/>
      <c r="GF2082" s="107"/>
      <c r="GG2082" s="107"/>
      <c r="GH2082" s="107"/>
      <c r="GI2082" s="107"/>
      <c r="GJ2082" s="107"/>
      <c r="GK2082" s="107"/>
      <c r="GL2082" s="107"/>
      <c r="GM2082" s="107"/>
      <c r="GN2082" s="107"/>
      <c r="GO2082" s="107"/>
      <c r="GP2082" s="107"/>
      <c r="GQ2082" s="107"/>
      <c r="GR2082" s="107"/>
      <c r="GS2082" s="107"/>
      <c r="GT2082" s="107"/>
      <c r="GU2082" s="107"/>
      <c r="GV2082" s="107"/>
      <c r="GW2082" s="107"/>
      <c r="GX2082" s="107"/>
    </row>
    <row r="2083" spans="1:206" hidden="1">
      <c r="A2083" s="101" t="s">
        <v>2805</v>
      </c>
      <c r="B2083" s="96" t="s">
        <v>2806</v>
      </c>
      <c r="C2083" s="35" t="s">
        <v>714</v>
      </c>
      <c r="D2083" s="95" t="s">
        <v>2807</v>
      </c>
      <c r="E2083" s="101" t="s">
        <v>2823</v>
      </c>
      <c r="F2083" s="107"/>
      <c r="G2083" s="107"/>
      <c r="H2083" s="107"/>
      <c r="I2083" s="107"/>
      <c r="J2083" s="107"/>
      <c r="K2083" s="107"/>
      <c r="L2083" s="107"/>
      <c r="M2083" s="107"/>
      <c r="N2083" s="107"/>
      <c r="O2083" s="107"/>
      <c r="P2083" s="107"/>
      <c r="Q2083" s="107"/>
      <c r="R2083" s="107"/>
      <c r="S2083" s="107"/>
      <c r="T2083" s="107"/>
      <c r="U2083" s="107"/>
      <c r="V2083" s="107"/>
      <c r="W2083" s="107"/>
      <c r="X2083" s="107"/>
      <c r="Y2083" s="107"/>
      <c r="Z2083" s="107"/>
      <c r="AA2083" s="107"/>
      <c r="AB2083" s="107"/>
      <c r="AC2083" s="107"/>
      <c r="AD2083" s="107"/>
      <c r="AE2083" s="107"/>
      <c r="AF2083" s="107"/>
      <c r="AG2083" s="107"/>
      <c r="AH2083" s="107"/>
      <c r="AI2083" s="107"/>
      <c r="AJ2083" s="107"/>
      <c r="AK2083" s="107"/>
      <c r="AL2083" s="107"/>
      <c r="AM2083" s="107"/>
      <c r="AN2083" s="107"/>
      <c r="AO2083" s="107"/>
      <c r="AP2083" s="107"/>
      <c r="AQ2083" s="107"/>
      <c r="AR2083" s="107"/>
      <c r="AS2083" s="107"/>
      <c r="AT2083" s="107"/>
      <c r="AU2083" s="107"/>
      <c r="AV2083" s="107"/>
      <c r="AW2083" s="107"/>
      <c r="AX2083" s="107"/>
      <c r="AY2083" s="107"/>
      <c r="AZ2083" s="107"/>
      <c r="BA2083" s="107"/>
      <c r="BB2083" s="107"/>
      <c r="BC2083" s="107"/>
      <c r="BD2083" s="108"/>
      <c r="BE2083" s="107"/>
      <c r="BF2083" s="107"/>
      <c r="BG2083" s="107"/>
      <c r="BH2083" s="107"/>
      <c r="BI2083" s="108"/>
      <c r="BJ2083" s="107"/>
      <c r="BK2083" s="107"/>
      <c r="BL2083" s="107"/>
      <c r="BM2083" s="107"/>
      <c r="BN2083" s="107"/>
      <c r="BO2083" s="107"/>
      <c r="BP2083" s="107"/>
      <c r="BQ2083" s="107"/>
      <c r="BR2083" s="107"/>
      <c r="BS2083" s="122"/>
      <c r="BT2083" s="122"/>
      <c r="BU2083" s="122"/>
      <c r="BV2083" s="122"/>
      <c r="BW2083" s="122"/>
      <c r="BX2083" s="122"/>
      <c r="BY2083" s="122"/>
      <c r="BZ2083" s="122"/>
      <c r="CA2083" s="122"/>
      <c r="CB2083" s="122"/>
      <c r="CC2083" s="122"/>
      <c r="CD2083" s="122"/>
      <c r="CE2083" s="122"/>
      <c r="CF2083" s="122"/>
      <c r="CG2083" s="122"/>
      <c r="CH2083" s="122"/>
      <c r="CI2083" s="122"/>
      <c r="CJ2083" s="122"/>
      <c r="CK2083" s="122"/>
      <c r="CL2083" s="122"/>
      <c r="CM2083" s="122"/>
      <c r="CN2083" s="122"/>
      <c r="CO2083" s="122"/>
      <c r="CP2083" s="122"/>
      <c r="CQ2083" s="122"/>
      <c r="CR2083" s="122">
        <f t="shared" ref="CR2083:DW2083" si="193">CR1990/SUM(CR1873,CR1908,CR1940,CR1990,CR2014,CR2044)</f>
        <v>0.45319713586073385</v>
      </c>
      <c r="CS2083" s="122">
        <f t="shared" si="193"/>
        <v>0.46121506400639656</v>
      </c>
      <c r="CT2083" s="122">
        <f t="shared" si="193"/>
        <v>0.46326119535735649</v>
      </c>
      <c r="CU2083" s="122">
        <f t="shared" si="193"/>
        <v>0.46802394032008854</v>
      </c>
      <c r="CV2083" s="122">
        <f t="shared" si="193"/>
        <v>0.46981957165460109</v>
      </c>
      <c r="CW2083" s="122">
        <f t="shared" si="193"/>
        <v>0.46815108353927032</v>
      </c>
      <c r="CX2083" s="122">
        <f t="shared" si="193"/>
        <v>0.46890633887625055</v>
      </c>
      <c r="CY2083" s="122">
        <f t="shared" si="193"/>
        <v>0.47159700450202446</v>
      </c>
      <c r="CZ2083" s="122">
        <f t="shared" si="193"/>
        <v>0.47115420982452944</v>
      </c>
      <c r="DA2083" s="122">
        <f t="shared" si="193"/>
        <v>0.4701829966166855</v>
      </c>
      <c r="DB2083" s="122">
        <f t="shared" si="193"/>
        <v>0.45838380811637741</v>
      </c>
      <c r="DC2083" s="122">
        <f t="shared" si="193"/>
        <v>0.45677386338827014</v>
      </c>
      <c r="DD2083" s="122">
        <f t="shared" si="193"/>
        <v>0.46231583560719502</v>
      </c>
      <c r="DE2083" s="122">
        <f t="shared" si="193"/>
        <v>0.45510980244483268</v>
      </c>
      <c r="DF2083" s="122">
        <f t="shared" si="193"/>
        <v>0.44604415994298419</v>
      </c>
      <c r="DG2083" s="122">
        <f t="shared" si="193"/>
        <v>0.45143816684963661</v>
      </c>
      <c r="DH2083" s="122">
        <f t="shared" si="193"/>
        <v>0.45324513880264977</v>
      </c>
      <c r="DI2083" s="122">
        <f t="shared" si="193"/>
        <v>0.44822370240364956</v>
      </c>
      <c r="DJ2083" s="122">
        <f t="shared" si="193"/>
        <v>0.43859876374391721</v>
      </c>
      <c r="DK2083" s="122">
        <f t="shared" si="193"/>
        <v>0.4407294781171513</v>
      </c>
      <c r="DL2083" s="122">
        <f t="shared" si="193"/>
        <v>0.43889267156589795</v>
      </c>
      <c r="DM2083" s="122">
        <f t="shared" si="193"/>
        <v>0.44629557488627825</v>
      </c>
      <c r="DN2083" s="122">
        <f t="shared" si="193"/>
        <v>0.44729409129802133</v>
      </c>
      <c r="DO2083" s="122">
        <f t="shared" si="193"/>
        <v>0.44719491901305813</v>
      </c>
      <c r="DP2083" s="122">
        <f t="shared" si="193"/>
        <v>0.44410746770664761</v>
      </c>
      <c r="DQ2083" s="122">
        <f t="shared" si="193"/>
        <v>0.44297211418765292</v>
      </c>
      <c r="DR2083" s="122">
        <f t="shared" si="193"/>
        <v>0.44095643911917576</v>
      </c>
      <c r="DS2083" s="122">
        <f t="shared" si="193"/>
        <v>0.43730353896202101</v>
      </c>
      <c r="DT2083" s="122">
        <f t="shared" si="193"/>
        <v>0.43585503036333861</v>
      </c>
      <c r="DU2083" s="122">
        <f t="shared" si="193"/>
        <v>0.43661679640758577</v>
      </c>
      <c r="DV2083" s="122">
        <f t="shared" si="193"/>
        <v>0.46028291741576377</v>
      </c>
      <c r="DW2083" s="122">
        <f t="shared" si="193"/>
        <v>0.44677874542430834</v>
      </c>
      <c r="DX2083" s="122"/>
      <c r="DY2083" s="107"/>
      <c r="DZ2083" s="107"/>
      <c r="EA2083" s="107"/>
      <c r="EB2083" s="107"/>
      <c r="EC2083" s="107"/>
      <c r="ED2083" s="107"/>
      <c r="EE2083" s="107"/>
      <c r="EF2083" s="107"/>
      <c r="EG2083" s="107"/>
      <c r="EH2083" s="107"/>
      <c r="EI2083" s="107"/>
      <c r="EJ2083" s="107"/>
      <c r="EK2083" s="107"/>
      <c r="EL2083" s="107"/>
      <c r="EM2083" s="107"/>
      <c r="EN2083" s="107"/>
      <c r="EO2083" s="107"/>
      <c r="EP2083" s="107"/>
      <c r="EQ2083" s="107"/>
      <c r="ER2083" s="107"/>
      <c r="ES2083" s="107"/>
      <c r="ET2083" s="107"/>
      <c r="EU2083" s="107"/>
      <c r="EV2083" s="107"/>
      <c r="EW2083" s="107"/>
      <c r="EX2083" s="107"/>
      <c r="EY2083" s="107"/>
      <c r="EZ2083" s="107"/>
      <c r="FA2083" s="107"/>
      <c r="FB2083" s="107"/>
      <c r="FC2083" s="107"/>
      <c r="FD2083" s="107"/>
      <c r="FE2083" s="107"/>
      <c r="FF2083" s="107"/>
      <c r="FG2083" s="107"/>
      <c r="FH2083" s="107"/>
      <c r="FI2083" s="107"/>
      <c r="FJ2083" s="107"/>
      <c r="FK2083" s="107"/>
      <c r="FL2083" s="107"/>
      <c r="FM2083" s="107"/>
      <c r="FN2083" s="107"/>
      <c r="FO2083" s="107"/>
      <c r="FP2083" s="107"/>
      <c r="FQ2083" s="107"/>
      <c r="FR2083" s="107"/>
      <c r="FS2083" s="107"/>
      <c r="FT2083" s="107"/>
      <c r="FU2083" s="107"/>
      <c r="FV2083" s="107"/>
      <c r="FW2083" s="107"/>
      <c r="FX2083" s="107"/>
      <c r="FY2083" s="107"/>
      <c r="FZ2083" s="107"/>
      <c r="GA2083" s="107"/>
      <c r="GB2083" s="107"/>
      <c r="GC2083" s="107"/>
      <c r="GD2083" s="107"/>
      <c r="GE2083" s="107"/>
      <c r="GF2083" s="107"/>
      <c r="GG2083" s="107"/>
      <c r="GH2083" s="107"/>
      <c r="GI2083" s="107"/>
      <c r="GJ2083" s="107"/>
      <c r="GK2083" s="107"/>
      <c r="GL2083" s="107"/>
      <c r="GM2083" s="107"/>
      <c r="GN2083" s="107"/>
      <c r="GO2083" s="107"/>
      <c r="GP2083" s="107"/>
      <c r="GQ2083" s="107"/>
      <c r="GR2083" s="107"/>
      <c r="GS2083" s="107"/>
      <c r="GT2083" s="107"/>
      <c r="GU2083" s="107"/>
      <c r="GV2083" s="107"/>
      <c r="GW2083" s="107"/>
      <c r="GX2083" s="107"/>
    </row>
    <row r="2084" spans="1:206" hidden="1">
      <c r="A2084" s="101" t="s">
        <v>2805</v>
      </c>
      <c r="B2084" s="96" t="s">
        <v>2806</v>
      </c>
      <c r="C2084" s="35" t="s">
        <v>714</v>
      </c>
      <c r="D2084" s="95" t="s">
        <v>2807</v>
      </c>
      <c r="E2084" s="101" t="s">
        <v>2824</v>
      </c>
      <c r="F2084" s="107"/>
      <c r="G2084" s="107"/>
      <c r="H2084" s="107"/>
      <c r="I2084" s="107"/>
      <c r="J2084" s="107"/>
      <c r="K2084" s="107"/>
      <c r="L2084" s="107"/>
      <c r="M2084" s="107"/>
      <c r="N2084" s="107"/>
      <c r="O2084" s="107"/>
      <c r="P2084" s="107"/>
      <c r="Q2084" s="107"/>
      <c r="R2084" s="107"/>
      <c r="S2084" s="107"/>
      <c r="T2084" s="107"/>
      <c r="U2084" s="107"/>
      <c r="V2084" s="107"/>
      <c r="W2084" s="107"/>
      <c r="X2084" s="107"/>
      <c r="Y2084" s="107"/>
      <c r="Z2084" s="107"/>
      <c r="AA2084" s="107"/>
      <c r="AB2084" s="107"/>
      <c r="AC2084" s="107"/>
      <c r="AD2084" s="107"/>
      <c r="AE2084" s="107"/>
      <c r="AF2084" s="107"/>
      <c r="AG2084" s="107"/>
      <c r="AH2084" s="107"/>
      <c r="AI2084" s="107"/>
      <c r="AJ2084" s="107"/>
      <c r="AK2084" s="107"/>
      <c r="AL2084" s="107"/>
      <c r="AM2084" s="107"/>
      <c r="AN2084" s="107"/>
      <c r="AO2084" s="107"/>
      <c r="AP2084" s="107"/>
      <c r="AQ2084" s="107"/>
      <c r="AR2084" s="107"/>
      <c r="AS2084" s="107"/>
      <c r="AT2084" s="107"/>
      <c r="AU2084" s="107"/>
      <c r="AV2084" s="107"/>
      <c r="AW2084" s="107"/>
      <c r="AX2084" s="107"/>
      <c r="AY2084" s="107"/>
      <c r="AZ2084" s="107"/>
      <c r="BA2084" s="107"/>
      <c r="BB2084" s="107"/>
      <c r="BC2084" s="107"/>
      <c r="BD2084" s="108"/>
      <c r="BE2084" s="107"/>
      <c r="BF2084" s="107"/>
      <c r="BG2084" s="107"/>
      <c r="BH2084" s="107"/>
      <c r="BI2084" s="108"/>
      <c r="BJ2084" s="107"/>
      <c r="BK2084" s="107"/>
      <c r="BL2084" s="107"/>
      <c r="BM2084" s="107"/>
      <c r="BN2084" s="107"/>
      <c r="BO2084" s="107"/>
      <c r="BP2084" s="107"/>
      <c r="BQ2084" s="107"/>
      <c r="BR2084" s="107"/>
      <c r="BS2084" s="122"/>
      <c r="BT2084" s="122"/>
      <c r="BU2084" s="122"/>
      <c r="BV2084" s="122"/>
      <c r="BW2084" s="122"/>
      <c r="BX2084" s="122"/>
      <c r="BY2084" s="122"/>
      <c r="BZ2084" s="122"/>
      <c r="CA2084" s="122"/>
      <c r="CB2084" s="122"/>
      <c r="CC2084" s="122"/>
      <c r="CD2084" s="122"/>
      <c r="CE2084" s="122"/>
      <c r="CF2084" s="122"/>
      <c r="CG2084" s="122"/>
      <c r="CH2084" s="122"/>
      <c r="CI2084" s="122"/>
      <c r="CJ2084" s="122"/>
      <c r="CK2084" s="122"/>
      <c r="CL2084" s="122"/>
      <c r="CM2084" s="122"/>
      <c r="CN2084" s="122"/>
      <c r="CO2084" s="122"/>
      <c r="CP2084" s="122"/>
      <c r="CQ2084" s="122"/>
      <c r="CR2084" s="122"/>
      <c r="CS2084" s="122"/>
      <c r="CT2084" s="122"/>
      <c r="CU2084" s="122"/>
      <c r="CV2084" s="122"/>
      <c r="CW2084" s="122"/>
      <c r="CX2084" s="122"/>
      <c r="CY2084" s="122"/>
      <c r="CZ2084" s="122"/>
      <c r="DA2084" s="122"/>
      <c r="DB2084" s="122">
        <f t="shared" ref="DB2084:DW2084" si="194">DB2014/SUM(DB1873,DB1908,DB1940,DB1990,DB2014,DB2044)</f>
        <v>2.1873597332519249E-6</v>
      </c>
      <c r="DC2084" s="122">
        <f t="shared" si="194"/>
        <v>2.6864935876236447E-6</v>
      </c>
      <c r="DD2084" s="122">
        <f t="shared" si="194"/>
        <v>3.1204192573524514E-6</v>
      </c>
      <c r="DE2084" s="122">
        <f t="shared" si="194"/>
        <v>3.5848472568543482E-6</v>
      </c>
      <c r="DF2084" s="122">
        <f t="shared" si="194"/>
        <v>4.0895739380241573E-6</v>
      </c>
      <c r="DG2084" s="122">
        <f t="shared" si="194"/>
        <v>4.8358937298522957E-6</v>
      </c>
      <c r="DH2084" s="122">
        <f t="shared" si="194"/>
        <v>5.8712178667050618E-6</v>
      </c>
      <c r="DI2084" s="122">
        <f t="shared" si="194"/>
        <v>6.8980957274424683E-6</v>
      </c>
      <c r="DJ2084" s="122">
        <f t="shared" si="194"/>
        <v>7.9009836310203396E-6</v>
      </c>
      <c r="DK2084" s="122">
        <f t="shared" si="194"/>
        <v>8.8405187324598272E-6</v>
      </c>
      <c r="DL2084" s="122">
        <f t="shared" si="194"/>
        <v>1.3013032087447773E-5</v>
      </c>
      <c r="DM2084" s="122">
        <f t="shared" si="194"/>
        <v>6.0291692215606432E-5</v>
      </c>
      <c r="DN2084" s="122">
        <f t="shared" si="194"/>
        <v>1.1062041757084628E-4</v>
      </c>
      <c r="DO2084" s="122">
        <f t="shared" si="194"/>
        <v>6.3500784920488806E-5</v>
      </c>
      <c r="DP2084" s="122">
        <f t="shared" si="194"/>
        <v>2.1847409800535128E-4</v>
      </c>
      <c r="DQ2084" s="122">
        <f t="shared" si="194"/>
        <v>3.7040880135867275E-4</v>
      </c>
      <c r="DR2084" s="122">
        <f t="shared" si="194"/>
        <v>5.7611270421898764E-4</v>
      </c>
      <c r="DS2084" s="122">
        <f t="shared" si="194"/>
        <v>8.8374475581033814E-4</v>
      </c>
      <c r="DT2084" s="122">
        <f t="shared" si="194"/>
        <v>1.1293015826481687E-3</v>
      </c>
      <c r="DU2084" s="122">
        <f t="shared" si="194"/>
        <v>1.4377784201881365E-3</v>
      </c>
      <c r="DV2084" s="122">
        <f t="shared" si="194"/>
        <v>1.9464794460297228E-3</v>
      </c>
      <c r="DW2084" s="122">
        <f t="shared" si="194"/>
        <v>2.2216049019935812E-3</v>
      </c>
      <c r="DX2084" s="110"/>
      <c r="DY2084" s="110"/>
      <c r="DZ2084" s="110"/>
      <c r="EA2084" s="110"/>
      <c r="EB2084" s="110"/>
      <c r="EC2084" s="110"/>
      <c r="ED2084" s="110"/>
      <c r="EE2084" s="110"/>
      <c r="EF2084" s="110"/>
      <c r="EG2084" s="110"/>
      <c r="EH2084" s="110"/>
      <c r="EI2084" s="110"/>
      <c r="EJ2084" s="110"/>
      <c r="EK2084" s="110"/>
      <c r="EL2084" s="110"/>
      <c r="EM2084" s="110"/>
      <c r="EN2084" s="110"/>
      <c r="EO2084" s="110"/>
      <c r="EP2084" s="110"/>
      <c r="EQ2084" s="110"/>
      <c r="ER2084" s="110"/>
      <c r="ES2084" s="110"/>
      <c r="ET2084" s="110"/>
      <c r="EU2084" s="110"/>
      <c r="EV2084" s="110"/>
      <c r="EW2084" s="110"/>
      <c r="EX2084" s="110"/>
      <c r="EY2084" s="110"/>
      <c r="EZ2084" s="110"/>
      <c r="FA2084" s="110"/>
      <c r="FB2084" s="110"/>
      <c r="FC2084" s="110"/>
      <c r="FD2084" s="110"/>
      <c r="FE2084" s="110"/>
      <c r="FF2084" s="110"/>
      <c r="FG2084" s="110"/>
      <c r="FH2084" s="110"/>
      <c r="FI2084" s="110"/>
      <c r="FJ2084" s="110"/>
      <c r="FK2084" s="110"/>
      <c r="FL2084" s="110"/>
      <c r="FM2084" s="110"/>
      <c r="FN2084" s="110"/>
      <c r="FO2084" s="110"/>
      <c r="FP2084" s="110"/>
      <c r="FQ2084" s="110"/>
      <c r="FR2084" s="110"/>
      <c r="FS2084" s="110"/>
      <c r="FT2084" s="110"/>
      <c r="FU2084" s="110"/>
      <c r="FV2084" s="110"/>
      <c r="FW2084" s="110"/>
      <c r="FX2084" s="110"/>
      <c r="FY2084" s="110"/>
      <c r="FZ2084" s="110"/>
      <c r="GA2084" s="110"/>
      <c r="GB2084" s="110"/>
      <c r="GC2084" s="110"/>
      <c r="GD2084" s="110"/>
      <c r="GE2084" s="110"/>
      <c r="GF2084" s="110"/>
      <c r="GG2084" s="110"/>
      <c r="GH2084" s="110"/>
      <c r="GI2084" s="110"/>
      <c r="GJ2084" s="110"/>
      <c r="GK2084" s="110"/>
      <c r="GL2084" s="110"/>
      <c r="GM2084" s="110"/>
      <c r="GN2084" s="110"/>
      <c r="GO2084" s="110"/>
      <c r="GP2084" s="110"/>
      <c r="GQ2084" s="110"/>
      <c r="GR2084" s="110"/>
      <c r="GS2084" s="110"/>
      <c r="GT2084" s="110"/>
      <c r="GU2084" s="110"/>
      <c r="GV2084" s="110"/>
      <c r="GW2084" s="110"/>
      <c r="GX2084" s="107">
        <v>0.25</v>
      </c>
    </row>
    <row r="2085" spans="1:206" hidden="1">
      <c r="A2085" s="101" t="s">
        <v>2805</v>
      </c>
      <c r="B2085" s="96" t="s">
        <v>2806</v>
      </c>
      <c r="C2085" s="35" t="s">
        <v>714</v>
      </c>
      <c r="D2085" s="95" t="s">
        <v>2807</v>
      </c>
      <c r="E2085" s="101" t="s">
        <v>2825</v>
      </c>
      <c r="F2085" s="107"/>
      <c r="G2085" s="107"/>
      <c r="H2085" s="107"/>
      <c r="I2085" s="107"/>
      <c r="J2085" s="107"/>
      <c r="K2085" s="107"/>
      <c r="L2085" s="107"/>
      <c r="M2085" s="107"/>
      <c r="N2085" s="107"/>
      <c r="O2085" s="107"/>
      <c r="P2085" s="107"/>
      <c r="Q2085" s="107"/>
      <c r="R2085" s="107"/>
      <c r="S2085" s="107"/>
      <c r="T2085" s="107"/>
      <c r="U2085" s="107"/>
      <c r="V2085" s="107"/>
      <c r="W2085" s="107"/>
      <c r="X2085" s="107"/>
      <c r="Y2085" s="107"/>
      <c r="Z2085" s="107"/>
      <c r="AA2085" s="107"/>
      <c r="AB2085" s="107"/>
      <c r="AC2085" s="107"/>
      <c r="AD2085" s="107"/>
      <c r="AE2085" s="107"/>
      <c r="AF2085" s="107"/>
      <c r="AG2085" s="107"/>
      <c r="AH2085" s="107"/>
      <c r="AI2085" s="107"/>
      <c r="AJ2085" s="107"/>
      <c r="AK2085" s="107"/>
      <c r="AL2085" s="107"/>
      <c r="AM2085" s="107"/>
      <c r="AN2085" s="107"/>
      <c r="AO2085" s="107"/>
      <c r="AP2085" s="107"/>
      <c r="AQ2085" s="107"/>
      <c r="AR2085" s="107"/>
      <c r="AS2085" s="107"/>
      <c r="AT2085" s="107"/>
      <c r="AU2085" s="107"/>
      <c r="AV2085" s="107"/>
      <c r="AW2085" s="107"/>
      <c r="AX2085" s="107"/>
      <c r="AY2085" s="107"/>
      <c r="AZ2085" s="107"/>
      <c r="BA2085" s="107"/>
      <c r="BB2085" s="107"/>
      <c r="BC2085" s="107"/>
      <c r="BD2085" s="108"/>
      <c r="BE2085" s="107"/>
      <c r="BF2085" s="107"/>
      <c r="BG2085" s="107"/>
      <c r="BH2085" s="107"/>
      <c r="BI2085" s="108"/>
      <c r="BJ2085" s="107"/>
      <c r="BK2085" s="107"/>
      <c r="BL2085" s="107"/>
      <c r="BM2085" s="107"/>
      <c r="BN2085" s="107"/>
      <c r="BO2085" s="107"/>
      <c r="BP2085" s="107"/>
      <c r="BQ2085" s="107"/>
      <c r="BR2085" s="107"/>
      <c r="BS2085" s="122"/>
      <c r="BT2085" s="122"/>
      <c r="BU2085" s="122"/>
      <c r="BV2085" s="122"/>
      <c r="BW2085" s="122"/>
      <c r="BX2085" s="122"/>
      <c r="BY2085" s="122"/>
      <c r="BZ2085" s="122"/>
      <c r="CA2085" s="122"/>
      <c r="CB2085" s="122"/>
      <c r="CC2085" s="122"/>
      <c r="CD2085" s="122"/>
      <c r="CE2085" s="122"/>
      <c r="CF2085" s="122"/>
      <c r="CG2085" s="122"/>
      <c r="CH2085" s="122"/>
      <c r="CI2085" s="122"/>
      <c r="CJ2085" s="122"/>
      <c r="CK2085" s="122"/>
      <c r="CL2085" s="122"/>
      <c r="CM2085" s="122"/>
      <c r="CN2085" s="122"/>
      <c r="CO2085" s="122"/>
      <c r="CP2085" s="122"/>
      <c r="CQ2085" s="122"/>
      <c r="CR2085" s="122"/>
      <c r="CS2085" s="122"/>
      <c r="CT2085" s="122"/>
      <c r="CU2085" s="122"/>
      <c r="CV2085" s="122"/>
      <c r="CW2085" s="122"/>
      <c r="CX2085" s="122"/>
      <c r="CY2085" s="122"/>
      <c r="CZ2085" s="122"/>
      <c r="DA2085" s="122"/>
      <c r="DB2085" s="122">
        <f t="shared" ref="DB2085:DW2085" si="195">DB2044/SUM(DB1873,DB1908,DB1940,DB1990,DB2014,DB2044)</f>
        <v>3.4758513261206372E-5</v>
      </c>
      <c r="DC2085" s="122">
        <f t="shared" si="195"/>
        <v>7.7311275065532071E-5</v>
      </c>
      <c r="DD2085" s="122">
        <f t="shared" si="195"/>
        <v>8.1141240288794343E-5</v>
      </c>
      <c r="DE2085" s="122">
        <f t="shared" si="195"/>
        <v>8.0235240660783694E-5</v>
      </c>
      <c r="DF2085" s="122">
        <f t="shared" si="195"/>
        <v>1.033731573874186E-4</v>
      </c>
      <c r="DG2085" s="122">
        <f t="shared" si="195"/>
        <v>1.2828171977927947E-4</v>
      </c>
      <c r="DH2085" s="122">
        <f t="shared" si="195"/>
        <v>1.256778654306049E-4</v>
      </c>
      <c r="DI2085" s="122">
        <f t="shared" si="195"/>
        <v>1.4845260101362028E-4</v>
      </c>
      <c r="DJ2085" s="122">
        <f t="shared" si="195"/>
        <v>1.7513200582195147E-4</v>
      </c>
      <c r="DK2085" s="122">
        <f t="shared" si="195"/>
        <v>2.0872989062337599E-4</v>
      </c>
      <c r="DL2085" s="122">
        <f t="shared" si="195"/>
        <v>2.7708989951287727E-4</v>
      </c>
      <c r="DM2085" s="122">
        <f t="shared" si="195"/>
        <v>3.2586134037250041E-4</v>
      </c>
      <c r="DN2085" s="122">
        <f t="shared" si="195"/>
        <v>3.6586577984735054E-4</v>
      </c>
      <c r="DO2085" s="122">
        <f t="shared" si="195"/>
        <v>4.4202945995222722E-4</v>
      </c>
      <c r="DP2085" s="122">
        <f t="shared" si="195"/>
        <v>5.5530651170972926E-4</v>
      </c>
      <c r="DQ2085" s="122">
        <f t="shared" si="195"/>
        <v>6.6382588884236662E-4</v>
      </c>
      <c r="DR2085" s="122">
        <f t="shared" si="195"/>
        <v>8.3183911111908899E-4</v>
      </c>
      <c r="DS2085" s="122">
        <f t="shared" si="195"/>
        <v>8.2894813575200993E-4</v>
      </c>
      <c r="DT2085" s="122">
        <f t="shared" si="195"/>
        <v>8.9226112951964814E-4</v>
      </c>
      <c r="DU2085" s="122">
        <f t="shared" si="195"/>
        <v>1.0857982765059367E-3</v>
      </c>
      <c r="DV2085" s="122">
        <f t="shared" si="195"/>
        <v>1.2219974986801556E-3</v>
      </c>
      <c r="DW2085" s="122">
        <f t="shared" si="195"/>
        <v>1.3677206732245521E-3</v>
      </c>
      <c r="DX2085" s="110"/>
      <c r="DY2085" s="110"/>
      <c r="DZ2085" s="110"/>
      <c r="EA2085" s="110"/>
      <c r="EB2085" s="110"/>
      <c r="EC2085" s="110"/>
      <c r="ED2085" s="110"/>
      <c r="EE2085" s="110"/>
      <c r="EF2085" s="110"/>
      <c r="EG2085" s="110"/>
      <c r="EH2085" s="110"/>
      <c r="EI2085" s="110"/>
      <c r="EJ2085" s="110"/>
      <c r="EK2085" s="110"/>
      <c r="EL2085" s="110"/>
      <c r="EM2085" s="110"/>
      <c r="EN2085" s="110"/>
      <c r="EO2085" s="110"/>
      <c r="EP2085" s="110"/>
      <c r="EQ2085" s="110"/>
      <c r="ER2085" s="110"/>
      <c r="ES2085" s="110"/>
      <c r="ET2085" s="110"/>
      <c r="EU2085" s="110"/>
      <c r="EV2085" s="110"/>
      <c r="EW2085" s="110"/>
      <c r="EX2085" s="110"/>
      <c r="EY2085" s="110"/>
      <c r="EZ2085" s="110"/>
      <c r="FA2085" s="110"/>
      <c r="FB2085" s="110"/>
      <c r="FC2085" s="110"/>
      <c r="FD2085" s="110"/>
      <c r="FE2085" s="110"/>
      <c r="FF2085" s="110"/>
      <c r="FG2085" s="110"/>
      <c r="FH2085" s="110"/>
      <c r="FI2085" s="110"/>
      <c r="FJ2085" s="110"/>
      <c r="FK2085" s="110"/>
      <c r="FL2085" s="110"/>
      <c r="FM2085" s="110"/>
      <c r="FN2085" s="110"/>
      <c r="FO2085" s="110"/>
      <c r="FP2085" s="110"/>
      <c r="FQ2085" s="110"/>
      <c r="FR2085" s="110"/>
      <c r="FS2085" s="110"/>
      <c r="FT2085" s="110"/>
      <c r="FU2085" s="110"/>
      <c r="FV2085" s="110"/>
      <c r="FW2085" s="110"/>
      <c r="FX2085" s="110"/>
      <c r="FY2085" s="110"/>
      <c r="FZ2085" s="110"/>
      <c r="GA2085" s="110"/>
      <c r="GB2085" s="110"/>
      <c r="GC2085" s="110"/>
      <c r="GD2085" s="110"/>
      <c r="GE2085" s="110"/>
      <c r="GF2085" s="110"/>
      <c r="GG2085" s="110"/>
      <c r="GH2085" s="110"/>
      <c r="GI2085" s="110"/>
      <c r="GJ2085" s="110"/>
      <c r="GK2085" s="110"/>
      <c r="GL2085" s="110"/>
      <c r="GM2085" s="110"/>
      <c r="GN2085" s="110"/>
      <c r="GO2085" s="110"/>
      <c r="GP2085" s="110"/>
      <c r="GQ2085" s="110"/>
      <c r="GR2085" s="110"/>
      <c r="GS2085" s="110"/>
      <c r="GT2085" s="110"/>
      <c r="GU2085" s="110"/>
      <c r="GV2085" s="110"/>
      <c r="GW2085" s="110"/>
      <c r="GX2085" s="107">
        <v>0.15</v>
      </c>
    </row>
    <row r="2086" spans="1:206" hidden="1">
      <c r="A2086" s="101" t="s">
        <v>2805</v>
      </c>
      <c r="B2086" s="96" t="s">
        <v>2806</v>
      </c>
      <c r="C2086" s="35" t="s">
        <v>714</v>
      </c>
      <c r="D2086" s="95" t="s">
        <v>2807</v>
      </c>
      <c r="E2086" s="101" t="s">
        <v>2826</v>
      </c>
      <c r="F2086" s="107"/>
      <c r="G2086" s="107"/>
      <c r="H2086" s="107"/>
      <c r="I2086" s="107"/>
      <c r="J2086" s="107"/>
      <c r="K2086" s="107"/>
      <c r="L2086" s="107"/>
      <c r="M2086" s="107"/>
      <c r="N2086" s="107"/>
      <c r="O2086" s="107"/>
      <c r="P2086" s="107"/>
      <c r="Q2086" s="107"/>
      <c r="R2086" s="107"/>
      <c r="S2086" s="107"/>
      <c r="T2086" s="107"/>
      <c r="U2086" s="107"/>
      <c r="V2086" s="107"/>
      <c r="W2086" s="107"/>
      <c r="X2086" s="107"/>
      <c r="Y2086" s="107"/>
      <c r="Z2086" s="107"/>
      <c r="AA2086" s="107"/>
      <c r="AB2086" s="107"/>
      <c r="AC2086" s="107"/>
      <c r="AD2086" s="107"/>
      <c r="AE2086" s="107"/>
      <c r="AF2086" s="107"/>
      <c r="AG2086" s="107"/>
      <c r="AH2086" s="107"/>
      <c r="AI2086" s="107"/>
      <c r="AJ2086" s="107"/>
      <c r="AK2086" s="107"/>
      <c r="AL2086" s="107"/>
      <c r="AM2086" s="107"/>
      <c r="AN2086" s="107"/>
      <c r="AO2086" s="107"/>
      <c r="AP2086" s="107"/>
      <c r="AQ2086" s="107"/>
      <c r="AR2086" s="107"/>
      <c r="AS2086" s="107"/>
      <c r="AT2086" s="107"/>
      <c r="AU2086" s="107"/>
      <c r="AV2086" s="107"/>
      <c r="AW2086" s="107"/>
      <c r="AX2086" s="107"/>
      <c r="AY2086" s="107"/>
      <c r="AZ2086" s="107"/>
      <c r="BA2086" s="107"/>
      <c r="BB2086" s="107"/>
      <c r="BC2086" s="107"/>
      <c r="BD2086" s="108"/>
      <c r="BE2086" s="107"/>
      <c r="BF2086" s="107"/>
      <c r="BG2086" s="107"/>
      <c r="BH2086" s="107"/>
      <c r="BI2086" s="108"/>
      <c r="BJ2086" s="107"/>
      <c r="BK2086" s="107"/>
      <c r="BL2086" s="107"/>
      <c r="BM2086" s="107"/>
      <c r="BN2086" s="107"/>
      <c r="BO2086" s="107"/>
      <c r="BP2086" s="107"/>
      <c r="BQ2086" s="107"/>
      <c r="BR2086" s="107"/>
      <c r="BS2086" s="122">
        <f t="shared" ref="BS2086:DE2086" si="196">SUM(BS2080:BS2085)</f>
        <v>0</v>
      </c>
      <c r="BT2086" s="122">
        <f t="shared" si="196"/>
        <v>0</v>
      </c>
      <c r="BU2086" s="122">
        <f t="shared" si="196"/>
        <v>0</v>
      </c>
      <c r="BV2086" s="122">
        <f t="shared" si="196"/>
        <v>0</v>
      </c>
      <c r="BW2086" s="122">
        <f t="shared" si="196"/>
        <v>0</v>
      </c>
      <c r="BX2086" s="122">
        <f t="shared" si="196"/>
        <v>0</v>
      </c>
      <c r="BY2086" s="122">
        <f t="shared" si="196"/>
        <v>0</v>
      </c>
      <c r="BZ2086" s="122">
        <f t="shared" si="196"/>
        <v>0</v>
      </c>
      <c r="CA2086" s="122">
        <f t="shared" si="196"/>
        <v>0</v>
      </c>
      <c r="CB2086" s="122">
        <f t="shared" si="196"/>
        <v>0</v>
      </c>
      <c r="CC2086" s="122">
        <f t="shared" si="196"/>
        <v>0</v>
      </c>
      <c r="CD2086" s="122">
        <f t="shared" si="196"/>
        <v>0</v>
      </c>
      <c r="CE2086" s="122">
        <f t="shared" si="196"/>
        <v>0</v>
      </c>
      <c r="CF2086" s="122">
        <f t="shared" si="196"/>
        <v>0</v>
      </c>
      <c r="CG2086" s="122">
        <f t="shared" si="196"/>
        <v>0</v>
      </c>
      <c r="CH2086" s="122">
        <f t="shared" si="196"/>
        <v>0</v>
      </c>
      <c r="CI2086" s="122">
        <f t="shared" si="196"/>
        <v>0</v>
      </c>
      <c r="CJ2086" s="122">
        <f t="shared" si="196"/>
        <v>0</v>
      </c>
      <c r="CK2086" s="122">
        <f t="shared" si="196"/>
        <v>0</v>
      </c>
      <c r="CL2086" s="122">
        <f t="shared" si="196"/>
        <v>0</v>
      </c>
      <c r="CM2086" s="122">
        <f t="shared" si="196"/>
        <v>0</v>
      </c>
      <c r="CN2086" s="122">
        <f t="shared" si="196"/>
        <v>0</v>
      </c>
      <c r="CO2086" s="122">
        <f t="shared" si="196"/>
        <v>0</v>
      </c>
      <c r="CP2086" s="122">
        <f t="shared" si="196"/>
        <v>0</v>
      </c>
      <c r="CQ2086" s="122">
        <f t="shared" si="196"/>
        <v>0</v>
      </c>
      <c r="CR2086" s="122">
        <f t="shared" si="196"/>
        <v>1</v>
      </c>
      <c r="CS2086" s="122">
        <f t="shared" si="196"/>
        <v>0.99999999999999989</v>
      </c>
      <c r="CT2086" s="122">
        <f t="shared" si="196"/>
        <v>1</v>
      </c>
      <c r="CU2086" s="122">
        <f t="shared" si="196"/>
        <v>0.99999999999999989</v>
      </c>
      <c r="CV2086" s="122">
        <f t="shared" si="196"/>
        <v>0.99999999999999989</v>
      </c>
      <c r="CW2086" s="122">
        <f t="shared" si="196"/>
        <v>1</v>
      </c>
      <c r="CX2086" s="122">
        <f t="shared" si="196"/>
        <v>1</v>
      </c>
      <c r="CY2086" s="122">
        <f t="shared" si="196"/>
        <v>1</v>
      </c>
      <c r="CZ2086" s="122">
        <f t="shared" si="196"/>
        <v>1</v>
      </c>
      <c r="DA2086" s="122">
        <f t="shared" si="196"/>
        <v>1</v>
      </c>
      <c r="DB2086" s="122">
        <f t="shared" si="196"/>
        <v>0.99999999999999989</v>
      </c>
      <c r="DC2086" s="122">
        <f t="shared" si="196"/>
        <v>0.99999999999999989</v>
      </c>
      <c r="DD2086" s="122">
        <f t="shared" si="196"/>
        <v>0.99999999999999989</v>
      </c>
      <c r="DE2086" s="122">
        <f t="shared" si="196"/>
        <v>0.99999999999999989</v>
      </c>
      <c r="DF2086" s="122">
        <f t="shared" ref="DF2086:DW2086" si="197">SUM(DF2080:DF2085)</f>
        <v>1</v>
      </c>
      <c r="DG2086" s="122">
        <f t="shared" si="197"/>
        <v>1</v>
      </c>
      <c r="DH2086" s="122">
        <f t="shared" si="197"/>
        <v>0.99999999999999989</v>
      </c>
      <c r="DI2086" s="122">
        <f t="shared" si="197"/>
        <v>0.99999999999999989</v>
      </c>
      <c r="DJ2086" s="122">
        <f t="shared" si="197"/>
        <v>1</v>
      </c>
      <c r="DK2086" s="122">
        <f t="shared" si="197"/>
        <v>1</v>
      </c>
      <c r="DL2086" s="122">
        <f t="shared" si="197"/>
        <v>1</v>
      </c>
      <c r="DM2086" s="122">
        <f t="shared" si="197"/>
        <v>1</v>
      </c>
      <c r="DN2086" s="122">
        <f t="shared" si="197"/>
        <v>0.99999999999999989</v>
      </c>
      <c r="DO2086" s="122">
        <f t="shared" si="197"/>
        <v>1</v>
      </c>
      <c r="DP2086" s="122">
        <f t="shared" si="197"/>
        <v>0.99999999999999989</v>
      </c>
      <c r="DQ2086" s="122">
        <f t="shared" si="197"/>
        <v>0.99999999999999989</v>
      </c>
      <c r="DR2086" s="122">
        <f t="shared" si="197"/>
        <v>1.0000000000000002</v>
      </c>
      <c r="DS2086" s="122">
        <f t="shared" si="197"/>
        <v>1</v>
      </c>
      <c r="DT2086" s="122">
        <f t="shared" si="197"/>
        <v>1</v>
      </c>
      <c r="DU2086" s="122">
        <f t="shared" si="197"/>
        <v>0.99999999999999978</v>
      </c>
      <c r="DV2086" s="122">
        <f t="shared" si="197"/>
        <v>1.0000000000000002</v>
      </c>
      <c r="DW2086" s="122">
        <f t="shared" si="197"/>
        <v>1</v>
      </c>
      <c r="DX2086" s="122"/>
      <c r="DY2086" s="107"/>
      <c r="DZ2086" s="107"/>
      <c r="EA2086" s="107"/>
      <c r="EB2086" s="107"/>
      <c r="EC2086" s="107"/>
      <c r="ED2086" s="107"/>
      <c r="EE2086" s="107"/>
      <c r="EF2086" s="107"/>
      <c r="EG2086" s="107"/>
      <c r="EH2086" s="107"/>
      <c r="EI2086" s="107"/>
      <c r="EJ2086" s="107"/>
      <c r="EK2086" s="107"/>
      <c r="EL2086" s="107"/>
      <c r="EM2086" s="107"/>
      <c r="EN2086" s="107"/>
      <c r="EO2086" s="107"/>
      <c r="EP2086" s="107"/>
      <c r="EQ2086" s="107"/>
      <c r="ER2086" s="107"/>
      <c r="ES2086" s="107"/>
      <c r="ET2086" s="107"/>
      <c r="EU2086" s="107"/>
      <c r="EV2086" s="107"/>
      <c r="EW2086" s="107"/>
      <c r="EX2086" s="107"/>
      <c r="EY2086" s="107"/>
      <c r="EZ2086" s="107"/>
      <c r="FA2086" s="107"/>
      <c r="FB2086" s="107"/>
      <c r="FC2086" s="107"/>
      <c r="FD2086" s="107"/>
      <c r="FE2086" s="107"/>
      <c r="FF2086" s="107"/>
      <c r="FG2086" s="107"/>
      <c r="FH2086" s="107"/>
      <c r="FI2086" s="107"/>
      <c r="FJ2086" s="107"/>
      <c r="FK2086" s="107"/>
      <c r="FL2086" s="107"/>
      <c r="FM2086" s="107"/>
      <c r="FN2086" s="107"/>
      <c r="FO2086" s="107"/>
      <c r="FP2086" s="107"/>
      <c r="FQ2086" s="107"/>
      <c r="FR2086" s="107"/>
      <c r="FS2086" s="107"/>
      <c r="FT2086" s="107"/>
      <c r="FU2086" s="107"/>
      <c r="FV2086" s="107"/>
      <c r="FW2086" s="107"/>
      <c r="FX2086" s="107"/>
      <c r="FY2086" s="107"/>
      <c r="FZ2086" s="107"/>
      <c r="GA2086" s="107"/>
      <c r="GB2086" s="107"/>
      <c r="GC2086" s="107"/>
      <c r="GD2086" s="107"/>
      <c r="GE2086" s="107"/>
      <c r="GF2086" s="107"/>
      <c r="GG2086" s="107"/>
      <c r="GH2086" s="107"/>
      <c r="GI2086" s="107"/>
      <c r="GJ2086" s="107"/>
      <c r="GK2086" s="107"/>
      <c r="GL2086" s="107"/>
      <c r="GM2086" s="107"/>
      <c r="GN2086" s="107"/>
      <c r="GO2086" s="107"/>
      <c r="GP2086" s="107"/>
      <c r="GQ2086" s="107"/>
      <c r="GR2086" s="107"/>
      <c r="GS2086" s="107"/>
      <c r="GT2086" s="107"/>
      <c r="GU2086" s="107"/>
      <c r="GV2086" s="107"/>
      <c r="GW2086" s="107"/>
      <c r="GX2086" s="107"/>
    </row>
    <row r="2087" spans="1:206" hidden="1">
      <c r="A2087" s="101" t="s">
        <v>2805</v>
      </c>
      <c r="B2087" s="96" t="s">
        <v>2806</v>
      </c>
      <c r="C2087" s="35" t="s">
        <v>714</v>
      </c>
      <c r="D2087" s="95" t="s">
        <v>2807</v>
      </c>
      <c r="E2087" s="101" t="s">
        <v>2827</v>
      </c>
      <c r="F2087" s="107"/>
      <c r="G2087" s="107"/>
      <c r="H2087" s="107"/>
      <c r="I2087" s="107"/>
      <c r="J2087" s="107"/>
      <c r="K2087" s="107"/>
      <c r="L2087" s="107"/>
      <c r="M2087" s="107"/>
      <c r="N2087" s="107"/>
      <c r="O2087" s="107"/>
      <c r="P2087" s="107"/>
      <c r="Q2087" s="107"/>
      <c r="R2087" s="107"/>
      <c r="S2087" s="107"/>
      <c r="T2087" s="107"/>
      <c r="U2087" s="107"/>
      <c r="V2087" s="107"/>
      <c r="W2087" s="107"/>
      <c r="X2087" s="107"/>
      <c r="Y2087" s="107"/>
      <c r="Z2087" s="107"/>
      <c r="AA2087" s="107"/>
      <c r="AB2087" s="107"/>
      <c r="AC2087" s="107"/>
      <c r="AD2087" s="107"/>
      <c r="AE2087" s="107"/>
      <c r="AF2087" s="107"/>
      <c r="AG2087" s="107"/>
      <c r="AH2087" s="107"/>
      <c r="AI2087" s="107"/>
      <c r="AJ2087" s="107"/>
      <c r="AK2087" s="107"/>
      <c r="AL2087" s="107"/>
      <c r="AM2087" s="107"/>
      <c r="AN2087" s="107"/>
      <c r="AO2087" s="107"/>
      <c r="AP2087" s="107"/>
      <c r="AQ2087" s="107"/>
      <c r="AR2087" s="107"/>
      <c r="AS2087" s="107"/>
      <c r="AT2087" s="107"/>
      <c r="AU2087" s="107"/>
      <c r="AV2087" s="107"/>
      <c r="AW2087" s="107"/>
      <c r="AX2087" s="107"/>
      <c r="AY2087" s="107"/>
      <c r="AZ2087" s="107"/>
      <c r="BA2087" s="107"/>
      <c r="BB2087" s="107"/>
      <c r="BC2087" s="107"/>
      <c r="BD2087" s="108"/>
      <c r="BE2087" s="107"/>
      <c r="BF2087" s="107"/>
      <c r="BG2087" s="107"/>
      <c r="BH2087" s="107"/>
      <c r="BI2087" s="108"/>
      <c r="BJ2087" s="107"/>
      <c r="BK2087" s="107"/>
      <c r="BL2087" s="107"/>
      <c r="BM2087" s="107"/>
      <c r="BN2087" s="107"/>
      <c r="BO2087" s="107"/>
      <c r="BP2087" s="107"/>
      <c r="BQ2087" s="107"/>
      <c r="BR2087" s="107"/>
      <c r="BS2087" s="107"/>
      <c r="BT2087" s="107"/>
      <c r="BU2087" s="107"/>
      <c r="BV2087" s="107"/>
      <c r="BW2087" s="107"/>
      <c r="BX2087" s="107"/>
      <c r="BY2087" s="107"/>
      <c r="BZ2087" s="107"/>
      <c r="CA2087" s="107"/>
      <c r="CB2087" s="107"/>
      <c r="CC2087" s="107"/>
      <c r="CD2087" s="107"/>
      <c r="CE2087" s="107"/>
      <c r="CF2087" s="107"/>
      <c r="CG2087" s="107"/>
      <c r="CH2087" s="107"/>
      <c r="CI2087" s="107"/>
      <c r="CJ2087" s="107"/>
      <c r="CK2087" s="107"/>
      <c r="CL2087" s="107"/>
      <c r="CM2087" s="107"/>
      <c r="CN2087" s="107"/>
      <c r="CO2087" s="107"/>
      <c r="CP2087" s="107"/>
      <c r="CQ2087" s="107"/>
      <c r="CR2087" s="122">
        <f t="shared" ref="CR2087:DW2087" si="198">CR1874/SUM(CR1874,CR1909,CR1941,CR1991,CR2015,CR2045)</f>
        <v>0.35116879481826219</v>
      </c>
      <c r="CS2087" s="122">
        <f t="shared" si="198"/>
        <v>0.35279226174816719</v>
      </c>
      <c r="CT2087" s="122">
        <f t="shared" si="198"/>
        <v>0.35847564198628651</v>
      </c>
      <c r="CU2087" s="122">
        <f t="shared" si="198"/>
        <v>0.3617757964773311</v>
      </c>
      <c r="CV2087" s="122">
        <f t="shared" si="198"/>
        <v>0.36451921141843291</v>
      </c>
      <c r="CW2087" s="122">
        <f t="shared" si="198"/>
        <v>0.36993087266104313</v>
      </c>
      <c r="CX2087" s="122">
        <f t="shared" si="198"/>
        <v>0.37109928136802223</v>
      </c>
      <c r="CY2087" s="122">
        <f t="shared" si="198"/>
        <v>0.37920862585562587</v>
      </c>
      <c r="CZ2087" s="122">
        <f t="shared" si="198"/>
        <v>0.37243492163251318</v>
      </c>
      <c r="DA2087" s="122">
        <f t="shared" si="198"/>
        <v>0.37168430050786744</v>
      </c>
      <c r="DB2087" s="122">
        <f t="shared" si="198"/>
        <v>0.37448497241694167</v>
      </c>
      <c r="DC2087" s="122">
        <f t="shared" si="198"/>
        <v>0.36884908525788501</v>
      </c>
      <c r="DD2087" s="122">
        <f t="shared" si="198"/>
        <v>0.36158645346260015</v>
      </c>
      <c r="DE2087" s="122">
        <f t="shared" si="198"/>
        <v>0.34914535446178513</v>
      </c>
      <c r="DF2087" s="122">
        <f t="shared" si="198"/>
        <v>0.34372710540300905</v>
      </c>
      <c r="DG2087" s="122">
        <f t="shared" si="198"/>
        <v>0.32613450448366965</v>
      </c>
      <c r="DH2087" s="122">
        <f t="shared" si="198"/>
        <v>0.31857521804474309</v>
      </c>
      <c r="DI2087" s="122">
        <f t="shared" si="198"/>
        <v>0.30968237510523272</v>
      </c>
      <c r="DJ2087" s="122">
        <f t="shared" si="198"/>
        <v>0.30572455115121244</v>
      </c>
      <c r="DK2087" s="122">
        <f t="shared" si="198"/>
        <v>0.30087470999819066</v>
      </c>
      <c r="DL2087" s="122">
        <f t="shared" si="198"/>
        <v>0.30175691241741698</v>
      </c>
      <c r="DM2087" s="122">
        <f t="shared" si="198"/>
        <v>0.29402604682433425</v>
      </c>
      <c r="DN2087" s="122">
        <f t="shared" si="198"/>
        <v>0.2970516066010091</v>
      </c>
      <c r="DO2087" s="122">
        <f t="shared" si="198"/>
        <v>0.29695550256089392</v>
      </c>
      <c r="DP2087" s="122">
        <f t="shared" si="198"/>
        <v>0.29567423939247339</v>
      </c>
      <c r="DQ2087" s="122">
        <f t="shared" si="198"/>
        <v>0.30300388268144868</v>
      </c>
      <c r="DR2087" s="122">
        <f t="shared" si="198"/>
        <v>0.3117923982003436</v>
      </c>
      <c r="DS2087" s="122">
        <f t="shared" si="198"/>
        <v>0.30944781923925718</v>
      </c>
      <c r="DT2087" s="122">
        <f t="shared" si="198"/>
        <v>0.30482872066605715</v>
      </c>
      <c r="DU2087" s="122">
        <f t="shared" si="198"/>
        <v>0.30103333702648216</v>
      </c>
      <c r="DV2087" s="122">
        <f t="shared" si="198"/>
        <v>0.28772039932508403</v>
      </c>
      <c r="DW2087" s="122">
        <f t="shared" si="198"/>
        <v>0.28357737716236864</v>
      </c>
      <c r="DX2087" s="122"/>
      <c r="DY2087" s="107"/>
      <c r="DZ2087" s="107"/>
      <c r="EA2087" s="107"/>
      <c r="EB2087" s="107"/>
      <c r="EC2087" s="107"/>
      <c r="ED2087" s="107"/>
      <c r="EE2087" s="107"/>
      <c r="EF2087" s="107"/>
      <c r="EG2087" s="107"/>
      <c r="EH2087" s="107"/>
      <c r="EI2087" s="107"/>
      <c r="EJ2087" s="107"/>
      <c r="EK2087" s="107"/>
      <c r="EL2087" s="107"/>
      <c r="EM2087" s="107"/>
      <c r="EN2087" s="107"/>
      <c r="EO2087" s="107"/>
      <c r="EP2087" s="107"/>
      <c r="EQ2087" s="107"/>
      <c r="ER2087" s="107"/>
      <c r="ES2087" s="107"/>
      <c r="ET2087" s="107"/>
      <c r="EU2087" s="107"/>
      <c r="EV2087" s="107"/>
      <c r="EW2087" s="107"/>
      <c r="EX2087" s="107"/>
      <c r="EY2087" s="107"/>
      <c r="EZ2087" s="107"/>
      <c r="FA2087" s="107"/>
      <c r="FB2087" s="107"/>
      <c r="FC2087" s="107"/>
      <c r="FD2087" s="107"/>
      <c r="FE2087" s="107"/>
      <c r="FF2087" s="107"/>
      <c r="FG2087" s="107"/>
      <c r="FH2087" s="107"/>
      <c r="FI2087" s="107"/>
      <c r="FJ2087" s="107"/>
      <c r="FK2087" s="107"/>
      <c r="FL2087" s="107"/>
      <c r="FM2087" s="107"/>
      <c r="FN2087" s="107"/>
      <c r="FO2087" s="107"/>
      <c r="FP2087" s="107"/>
      <c r="FQ2087" s="107"/>
      <c r="FR2087" s="107"/>
      <c r="FS2087" s="107"/>
      <c r="FT2087" s="107"/>
      <c r="FU2087" s="107"/>
      <c r="FV2087" s="107"/>
      <c r="FW2087" s="107"/>
      <c r="FX2087" s="107"/>
      <c r="FY2087" s="107"/>
      <c r="FZ2087" s="107"/>
      <c r="GA2087" s="107"/>
      <c r="GB2087" s="107"/>
      <c r="GC2087" s="107"/>
      <c r="GD2087" s="107"/>
      <c r="GE2087" s="107"/>
      <c r="GF2087" s="107"/>
      <c r="GG2087" s="107"/>
      <c r="GH2087" s="107"/>
      <c r="GI2087" s="107"/>
      <c r="GJ2087" s="107"/>
      <c r="GK2087" s="107"/>
      <c r="GL2087" s="107"/>
      <c r="GM2087" s="107"/>
      <c r="GN2087" s="107"/>
      <c r="GO2087" s="107"/>
      <c r="GP2087" s="107"/>
      <c r="GQ2087" s="107"/>
      <c r="GR2087" s="107"/>
      <c r="GS2087" s="107"/>
      <c r="GT2087" s="107"/>
      <c r="GU2087" s="107"/>
      <c r="GV2087" s="107"/>
      <c r="GW2087" s="107"/>
      <c r="GX2087" s="107"/>
    </row>
    <row r="2088" spans="1:206" hidden="1">
      <c r="A2088" s="101" t="s">
        <v>2805</v>
      </c>
      <c r="B2088" s="96" t="s">
        <v>2806</v>
      </c>
      <c r="C2088" s="35" t="s">
        <v>714</v>
      </c>
      <c r="D2088" s="95" t="s">
        <v>2807</v>
      </c>
      <c r="E2088" s="101" t="s">
        <v>2828</v>
      </c>
      <c r="F2088" s="107"/>
      <c r="G2088" s="107"/>
      <c r="H2088" s="107"/>
      <c r="I2088" s="107"/>
      <c r="J2088" s="107"/>
      <c r="K2088" s="107"/>
      <c r="L2088" s="107"/>
      <c r="M2088" s="107"/>
      <c r="N2088" s="107"/>
      <c r="O2088" s="107"/>
      <c r="P2088" s="107"/>
      <c r="Q2088" s="107"/>
      <c r="R2088" s="107"/>
      <c r="S2088" s="107"/>
      <c r="T2088" s="107"/>
      <c r="U2088" s="107"/>
      <c r="V2088" s="107"/>
      <c r="W2088" s="107"/>
      <c r="X2088" s="107"/>
      <c r="Y2088" s="107"/>
      <c r="Z2088" s="107"/>
      <c r="AA2088" s="107"/>
      <c r="AB2088" s="107"/>
      <c r="AC2088" s="107"/>
      <c r="AD2088" s="107"/>
      <c r="AE2088" s="107"/>
      <c r="AF2088" s="107"/>
      <c r="AG2088" s="107"/>
      <c r="AH2088" s="107"/>
      <c r="AI2088" s="107"/>
      <c r="AJ2088" s="107"/>
      <c r="AK2088" s="107"/>
      <c r="AL2088" s="107"/>
      <c r="AM2088" s="107"/>
      <c r="AN2088" s="107"/>
      <c r="AO2088" s="107"/>
      <c r="AP2088" s="107"/>
      <c r="AQ2088" s="107"/>
      <c r="AR2088" s="107"/>
      <c r="AS2088" s="107"/>
      <c r="AT2088" s="107"/>
      <c r="AU2088" s="107"/>
      <c r="AV2088" s="107"/>
      <c r="AW2088" s="107"/>
      <c r="AX2088" s="107"/>
      <c r="AY2088" s="107"/>
      <c r="AZ2088" s="107"/>
      <c r="BA2088" s="107"/>
      <c r="BB2088" s="107"/>
      <c r="BC2088" s="107"/>
      <c r="BD2088" s="108"/>
      <c r="BE2088" s="107"/>
      <c r="BF2088" s="107"/>
      <c r="BG2088" s="107"/>
      <c r="BH2088" s="107"/>
      <c r="BI2088" s="108"/>
      <c r="BJ2088" s="107"/>
      <c r="BK2088" s="107"/>
      <c r="BL2088" s="107"/>
      <c r="BM2088" s="107"/>
      <c r="BN2088" s="107"/>
      <c r="BO2088" s="107"/>
      <c r="BP2088" s="107"/>
      <c r="BQ2088" s="107"/>
      <c r="BR2088" s="107"/>
      <c r="BS2088" s="107"/>
      <c r="BT2088" s="107"/>
      <c r="BU2088" s="107"/>
      <c r="BV2088" s="107"/>
      <c r="BW2088" s="107"/>
      <c r="BX2088" s="107"/>
      <c r="BY2088" s="107"/>
      <c r="BZ2088" s="107"/>
      <c r="CA2088" s="107"/>
      <c r="CB2088" s="107"/>
      <c r="CC2088" s="107"/>
      <c r="CD2088" s="107"/>
      <c r="CE2088" s="107"/>
      <c r="CF2088" s="107"/>
      <c r="CG2088" s="107"/>
      <c r="CH2088" s="107"/>
      <c r="CI2088" s="107"/>
      <c r="CJ2088" s="107"/>
      <c r="CK2088" s="107"/>
      <c r="CL2088" s="107"/>
      <c r="CM2088" s="107"/>
      <c r="CN2088" s="107"/>
      <c r="CO2088" s="107"/>
      <c r="CP2088" s="107"/>
      <c r="CQ2088" s="107"/>
      <c r="CR2088" s="122">
        <f t="shared" ref="CR2088:DW2088" si="199">CR1909/SUM(CR1874,CR1909,CR1941,CR1991,CR2015,CR2045)</f>
        <v>0.10379537252339749</v>
      </c>
      <c r="CS2088" s="122">
        <f t="shared" si="199"/>
        <v>0.1071112121130041</v>
      </c>
      <c r="CT2088" s="122">
        <f t="shared" si="199"/>
        <v>0.11112351702549522</v>
      </c>
      <c r="CU2088" s="122">
        <f t="shared" si="199"/>
        <v>0.10867077994314456</v>
      </c>
      <c r="CV2088" s="122">
        <f t="shared" si="199"/>
        <v>0.11283016080335337</v>
      </c>
      <c r="CW2088" s="122">
        <f t="shared" si="199"/>
        <v>0.11644339069702478</v>
      </c>
      <c r="CX2088" s="122">
        <f t="shared" si="199"/>
        <v>0.1203328975309972</v>
      </c>
      <c r="CY2088" s="122">
        <f t="shared" si="199"/>
        <v>0.12347631123204189</v>
      </c>
      <c r="CZ2088" s="122">
        <f t="shared" si="199"/>
        <v>0.12957900364524483</v>
      </c>
      <c r="DA2088" s="122">
        <f t="shared" si="199"/>
        <v>0.13613628514542908</v>
      </c>
      <c r="DB2088" s="122">
        <f t="shared" si="199"/>
        <v>0.13904383406609155</v>
      </c>
      <c r="DC2088" s="122">
        <f t="shared" si="199"/>
        <v>0.14368366992816745</v>
      </c>
      <c r="DD2088" s="122">
        <f t="shared" si="199"/>
        <v>0.14557542159581152</v>
      </c>
      <c r="DE2088" s="122">
        <f t="shared" si="199"/>
        <v>0.14485178530004153</v>
      </c>
      <c r="DF2088" s="122">
        <f t="shared" si="199"/>
        <v>0.14376157546642881</v>
      </c>
      <c r="DG2088" s="122">
        <f t="shared" si="199"/>
        <v>0.1440189142756178</v>
      </c>
      <c r="DH2088" s="122">
        <f t="shared" si="199"/>
        <v>0.14507761354293203</v>
      </c>
      <c r="DI2088" s="122">
        <f t="shared" si="199"/>
        <v>0.148154785882086</v>
      </c>
      <c r="DJ2088" s="122">
        <f t="shared" si="199"/>
        <v>0.15428136912024412</v>
      </c>
      <c r="DK2088" s="122">
        <f t="shared" si="199"/>
        <v>0.1556671615399417</v>
      </c>
      <c r="DL2088" s="122">
        <f t="shared" si="199"/>
        <v>0.1621331547328346</v>
      </c>
      <c r="DM2088" s="122">
        <f t="shared" si="199"/>
        <v>0.16541246851654037</v>
      </c>
      <c r="DN2088" s="122">
        <f t="shared" si="199"/>
        <v>0.16891546021878739</v>
      </c>
      <c r="DO2088" s="122">
        <f t="shared" si="199"/>
        <v>0.16916779603186588</v>
      </c>
      <c r="DP2088" s="122">
        <f t="shared" si="199"/>
        <v>0.1726761945411398</v>
      </c>
      <c r="DQ2088" s="122">
        <f t="shared" si="199"/>
        <v>0.17637955001248237</v>
      </c>
      <c r="DR2088" s="122">
        <f t="shared" si="199"/>
        <v>0.17493852265931456</v>
      </c>
      <c r="DS2088" s="122">
        <f t="shared" si="199"/>
        <v>0.1811327392120628</v>
      </c>
      <c r="DT2088" s="122">
        <f t="shared" si="199"/>
        <v>0.18385865002449053</v>
      </c>
      <c r="DU2088" s="122">
        <f t="shared" si="199"/>
        <v>0.18502122300055102</v>
      </c>
      <c r="DV2088" s="122">
        <f t="shared" si="199"/>
        <v>0.19177778562576797</v>
      </c>
      <c r="DW2088" s="122">
        <f t="shared" si="199"/>
        <v>0.19288300845791842</v>
      </c>
      <c r="DX2088" s="122"/>
      <c r="DY2088" s="107"/>
      <c r="DZ2088" s="107"/>
      <c r="EA2088" s="107"/>
      <c r="EB2088" s="107"/>
      <c r="EC2088" s="107"/>
      <c r="ED2088" s="107"/>
      <c r="EE2088" s="107"/>
      <c r="EF2088" s="107"/>
      <c r="EG2088" s="107"/>
      <c r="EH2088" s="107"/>
      <c r="EI2088" s="107"/>
      <c r="EJ2088" s="107"/>
      <c r="EK2088" s="107"/>
      <c r="EL2088" s="107"/>
      <c r="EM2088" s="107"/>
      <c r="EN2088" s="107"/>
      <c r="EO2088" s="107"/>
      <c r="EP2088" s="107"/>
      <c r="EQ2088" s="107"/>
      <c r="ER2088" s="107"/>
      <c r="ES2088" s="107"/>
      <c r="ET2088" s="107"/>
      <c r="EU2088" s="107"/>
      <c r="EV2088" s="107"/>
      <c r="EW2088" s="107"/>
      <c r="EX2088" s="107"/>
      <c r="EY2088" s="107"/>
      <c r="EZ2088" s="107"/>
      <c r="FA2088" s="107"/>
      <c r="FB2088" s="107"/>
      <c r="FC2088" s="107"/>
      <c r="FD2088" s="107"/>
      <c r="FE2088" s="107"/>
      <c r="FF2088" s="107"/>
      <c r="FG2088" s="107"/>
      <c r="FH2088" s="107"/>
      <c r="FI2088" s="107"/>
      <c r="FJ2088" s="107"/>
      <c r="FK2088" s="107"/>
      <c r="FL2088" s="107"/>
      <c r="FM2088" s="107"/>
      <c r="FN2088" s="107"/>
      <c r="FO2088" s="107"/>
      <c r="FP2088" s="107"/>
      <c r="FQ2088" s="107"/>
      <c r="FR2088" s="107"/>
      <c r="FS2088" s="107"/>
      <c r="FT2088" s="107"/>
      <c r="FU2088" s="107"/>
      <c r="FV2088" s="107"/>
      <c r="FW2088" s="107"/>
      <c r="FX2088" s="107"/>
      <c r="FY2088" s="107"/>
      <c r="FZ2088" s="107"/>
      <c r="GA2088" s="107"/>
      <c r="GB2088" s="107"/>
      <c r="GC2088" s="107"/>
      <c r="GD2088" s="107"/>
      <c r="GE2088" s="107"/>
      <c r="GF2088" s="107"/>
      <c r="GG2088" s="107"/>
      <c r="GH2088" s="107"/>
      <c r="GI2088" s="107"/>
      <c r="GJ2088" s="107"/>
      <c r="GK2088" s="107"/>
      <c r="GL2088" s="107"/>
      <c r="GM2088" s="107"/>
      <c r="GN2088" s="107"/>
      <c r="GO2088" s="107"/>
      <c r="GP2088" s="107"/>
      <c r="GQ2088" s="107"/>
      <c r="GR2088" s="107"/>
      <c r="GS2088" s="107"/>
      <c r="GT2088" s="107"/>
      <c r="GU2088" s="107"/>
      <c r="GV2088" s="107"/>
      <c r="GW2088" s="107"/>
      <c r="GX2088" s="107"/>
    </row>
    <row r="2089" spans="1:206" hidden="1">
      <c r="A2089" s="101" t="s">
        <v>2805</v>
      </c>
      <c r="B2089" s="96" t="s">
        <v>2806</v>
      </c>
      <c r="C2089" s="35" t="s">
        <v>714</v>
      </c>
      <c r="D2089" s="95" t="s">
        <v>2807</v>
      </c>
      <c r="E2089" s="101" t="s">
        <v>2829</v>
      </c>
      <c r="F2089" s="107"/>
      <c r="G2089" s="107"/>
      <c r="H2089" s="107"/>
      <c r="I2089" s="107"/>
      <c r="J2089" s="107"/>
      <c r="K2089" s="107"/>
      <c r="L2089" s="107"/>
      <c r="M2089" s="107"/>
      <c r="N2089" s="107"/>
      <c r="O2089" s="107"/>
      <c r="P2089" s="107"/>
      <c r="Q2089" s="107"/>
      <c r="R2089" s="107"/>
      <c r="S2089" s="107"/>
      <c r="T2089" s="107"/>
      <c r="U2089" s="107"/>
      <c r="V2089" s="107"/>
      <c r="W2089" s="107"/>
      <c r="X2089" s="107"/>
      <c r="Y2089" s="107"/>
      <c r="Z2089" s="107"/>
      <c r="AA2089" s="107"/>
      <c r="AB2089" s="107"/>
      <c r="AC2089" s="107"/>
      <c r="AD2089" s="107"/>
      <c r="AE2089" s="107"/>
      <c r="AF2089" s="107"/>
      <c r="AG2089" s="107"/>
      <c r="AH2089" s="107"/>
      <c r="AI2089" s="107"/>
      <c r="AJ2089" s="107"/>
      <c r="AK2089" s="107"/>
      <c r="AL2089" s="107"/>
      <c r="AM2089" s="107"/>
      <c r="AN2089" s="107"/>
      <c r="AO2089" s="107"/>
      <c r="AP2089" s="107"/>
      <c r="AQ2089" s="107"/>
      <c r="AR2089" s="107"/>
      <c r="AS2089" s="107"/>
      <c r="AT2089" s="107"/>
      <c r="AU2089" s="107"/>
      <c r="AV2089" s="107"/>
      <c r="AW2089" s="107"/>
      <c r="AX2089" s="107"/>
      <c r="AY2089" s="107"/>
      <c r="AZ2089" s="107"/>
      <c r="BA2089" s="107"/>
      <c r="BB2089" s="107"/>
      <c r="BC2089" s="107"/>
      <c r="BD2089" s="108"/>
      <c r="BE2089" s="107"/>
      <c r="BF2089" s="107"/>
      <c r="BG2089" s="107"/>
      <c r="BH2089" s="107"/>
      <c r="BI2089" s="108"/>
      <c r="BJ2089" s="107"/>
      <c r="BK2089" s="107"/>
      <c r="BL2089" s="107"/>
      <c r="BM2089" s="107"/>
      <c r="BN2089" s="107"/>
      <c r="BO2089" s="107"/>
      <c r="BP2089" s="107"/>
      <c r="BQ2089" s="107"/>
      <c r="BR2089" s="107"/>
      <c r="BS2089" s="107"/>
      <c r="BT2089" s="107"/>
      <c r="BU2089" s="107"/>
      <c r="BV2089" s="107"/>
      <c r="BW2089" s="107"/>
      <c r="BX2089" s="107"/>
      <c r="BY2089" s="107"/>
      <c r="BZ2089" s="107"/>
      <c r="CA2089" s="107"/>
      <c r="CB2089" s="107"/>
      <c r="CC2089" s="107"/>
      <c r="CD2089" s="107"/>
      <c r="CE2089" s="107"/>
      <c r="CF2089" s="107"/>
      <c r="CG2089" s="107"/>
      <c r="CH2089" s="107"/>
      <c r="CI2089" s="107"/>
      <c r="CJ2089" s="107"/>
      <c r="CK2089" s="107"/>
      <c r="CL2089" s="107"/>
      <c r="CM2089" s="107"/>
      <c r="CN2089" s="107"/>
      <c r="CO2089" s="107"/>
      <c r="CP2089" s="107"/>
      <c r="CQ2089" s="107"/>
      <c r="CR2089" s="122">
        <f t="shared" ref="CR2089:DW2089" si="200">CR1941/SUM(CR1874,CR1909,CR1941,CR1991,CR2015,CR2045)</f>
        <v>0.36186157020777487</v>
      </c>
      <c r="CS2089" s="122">
        <f t="shared" si="200"/>
        <v>0.36178590125900334</v>
      </c>
      <c r="CT2089" s="122">
        <f t="shared" si="200"/>
        <v>0.3580484967633184</v>
      </c>
      <c r="CU2089" s="122">
        <f t="shared" si="200"/>
        <v>0.36221459571182346</v>
      </c>
      <c r="CV2089" s="122">
        <f t="shared" si="200"/>
        <v>0.36210157955371036</v>
      </c>
      <c r="CW2089" s="122">
        <f t="shared" si="200"/>
        <v>0.35643186235095353</v>
      </c>
      <c r="CX2089" s="122">
        <f t="shared" si="200"/>
        <v>0.35632779233462764</v>
      </c>
      <c r="CY2089" s="122">
        <f t="shared" si="200"/>
        <v>0.3477462592854999</v>
      </c>
      <c r="CZ2089" s="122">
        <f t="shared" si="200"/>
        <v>0.34823319417032195</v>
      </c>
      <c r="DA2089" s="122">
        <f t="shared" si="200"/>
        <v>0.34611176743525457</v>
      </c>
      <c r="DB2089" s="122">
        <f t="shared" si="200"/>
        <v>0.34765452556755494</v>
      </c>
      <c r="DC2089" s="122">
        <f t="shared" si="200"/>
        <v>0.35438393337028373</v>
      </c>
      <c r="DD2089" s="122">
        <f t="shared" si="200"/>
        <v>0.3651796199653306</v>
      </c>
      <c r="DE2089" s="122">
        <f t="shared" si="200"/>
        <v>0.38806582914897053</v>
      </c>
      <c r="DF2089" s="122">
        <f t="shared" si="200"/>
        <v>0.40405019355706168</v>
      </c>
      <c r="DG2089" s="122">
        <f t="shared" si="200"/>
        <v>0.42852079096372026</v>
      </c>
      <c r="DH2089" s="122">
        <f t="shared" si="200"/>
        <v>0.43917664062379025</v>
      </c>
      <c r="DI2089" s="122">
        <f t="shared" si="200"/>
        <v>0.45118523225424895</v>
      </c>
      <c r="DJ2089" s="122">
        <f t="shared" si="200"/>
        <v>0.45229982805019242</v>
      </c>
      <c r="DK2089" s="122">
        <f t="shared" si="200"/>
        <v>0.45771683360172238</v>
      </c>
      <c r="DL2089" s="122">
        <f t="shared" si="200"/>
        <v>0.45366122797292624</v>
      </c>
      <c r="DM2089" s="122">
        <f t="shared" si="200"/>
        <v>0.4626697297334818</v>
      </c>
      <c r="DN2089" s="122">
        <f t="shared" si="200"/>
        <v>0.45829706964342071</v>
      </c>
      <c r="DO2089" s="122">
        <f t="shared" si="200"/>
        <v>0.45833890710548392</v>
      </c>
      <c r="DP2089" s="122">
        <f t="shared" si="200"/>
        <v>0.45577597312047763</v>
      </c>
      <c r="DQ2089" s="122">
        <f t="shared" si="200"/>
        <v>0.4453908379001415</v>
      </c>
      <c r="DR2089" s="122">
        <f t="shared" si="200"/>
        <v>0.43533192231449785</v>
      </c>
      <c r="DS2089" s="122">
        <f t="shared" si="200"/>
        <v>0.43010755321218375</v>
      </c>
      <c r="DT2089" s="122">
        <f t="shared" si="200"/>
        <v>0.42969310209718858</v>
      </c>
      <c r="DU2089" s="122">
        <f t="shared" si="200"/>
        <v>0.43124540321634558</v>
      </c>
      <c r="DV2089" s="122">
        <f t="shared" si="200"/>
        <v>0.43480657976165676</v>
      </c>
      <c r="DW2089" s="122">
        <f t="shared" si="200"/>
        <v>0.43563282814901744</v>
      </c>
      <c r="DX2089" s="122"/>
      <c r="DY2089" s="107"/>
      <c r="DZ2089" s="107"/>
      <c r="EA2089" s="107"/>
      <c r="EB2089" s="107"/>
      <c r="EC2089" s="107"/>
      <c r="ED2089" s="107"/>
      <c r="EE2089" s="107"/>
      <c r="EF2089" s="107"/>
      <c r="EG2089" s="107"/>
      <c r="EH2089" s="107"/>
      <c r="EI2089" s="107"/>
      <c r="EJ2089" s="107"/>
      <c r="EK2089" s="107"/>
      <c r="EL2089" s="107"/>
      <c r="EM2089" s="107"/>
      <c r="EN2089" s="107"/>
      <c r="EO2089" s="107"/>
      <c r="EP2089" s="107"/>
      <c r="EQ2089" s="107"/>
      <c r="ER2089" s="107"/>
      <c r="ES2089" s="107"/>
      <c r="ET2089" s="107"/>
      <c r="EU2089" s="107"/>
      <c r="EV2089" s="107"/>
      <c r="EW2089" s="107"/>
      <c r="EX2089" s="107"/>
      <c r="EY2089" s="107"/>
      <c r="EZ2089" s="107"/>
      <c r="FA2089" s="107"/>
      <c r="FB2089" s="107"/>
      <c r="FC2089" s="107"/>
      <c r="FD2089" s="107"/>
      <c r="FE2089" s="107"/>
      <c r="FF2089" s="107"/>
      <c r="FG2089" s="107"/>
      <c r="FH2089" s="107"/>
      <c r="FI2089" s="107"/>
      <c r="FJ2089" s="107"/>
      <c r="FK2089" s="107"/>
      <c r="FL2089" s="107"/>
      <c r="FM2089" s="107"/>
      <c r="FN2089" s="107"/>
      <c r="FO2089" s="107"/>
      <c r="FP2089" s="107"/>
      <c r="FQ2089" s="107"/>
      <c r="FR2089" s="107"/>
      <c r="FS2089" s="107"/>
      <c r="FT2089" s="107"/>
      <c r="FU2089" s="107"/>
      <c r="FV2089" s="107"/>
      <c r="FW2089" s="107"/>
      <c r="FX2089" s="107"/>
      <c r="FY2089" s="107"/>
      <c r="FZ2089" s="107"/>
      <c r="GA2089" s="107"/>
      <c r="GB2089" s="107"/>
      <c r="GC2089" s="107"/>
      <c r="GD2089" s="107"/>
      <c r="GE2089" s="107"/>
      <c r="GF2089" s="107"/>
      <c r="GG2089" s="107"/>
      <c r="GH2089" s="107"/>
      <c r="GI2089" s="107"/>
      <c r="GJ2089" s="107"/>
      <c r="GK2089" s="107"/>
      <c r="GL2089" s="107"/>
      <c r="GM2089" s="107"/>
      <c r="GN2089" s="107"/>
      <c r="GO2089" s="107"/>
      <c r="GP2089" s="107"/>
      <c r="GQ2089" s="107"/>
      <c r="GR2089" s="107"/>
      <c r="GS2089" s="107"/>
      <c r="GT2089" s="107"/>
      <c r="GU2089" s="107"/>
      <c r="GV2089" s="107"/>
      <c r="GW2089" s="107"/>
      <c r="GX2089" s="107"/>
    </row>
    <row r="2090" spans="1:206" hidden="1">
      <c r="A2090" s="101" t="s">
        <v>2805</v>
      </c>
      <c r="B2090" s="96" t="s">
        <v>2806</v>
      </c>
      <c r="C2090" s="35" t="s">
        <v>714</v>
      </c>
      <c r="D2090" s="95" t="s">
        <v>2807</v>
      </c>
      <c r="E2090" s="101" t="s">
        <v>2830</v>
      </c>
      <c r="F2090" s="107"/>
      <c r="G2090" s="107"/>
      <c r="H2090" s="107"/>
      <c r="I2090" s="107"/>
      <c r="J2090" s="107"/>
      <c r="K2090" s="107"/>
      <c r="L2090" s="107"/>
      <c r="M2090" s="107"/>
      <c r="N2090" s="107"/>
      <c r="O2090" s="107"/>
      <c r="P2090" s="107"/>
      <c r="Q2090" s="107"/>
      <c r="R2090" s="107"/>
      <c r="S2090" s="107"/>
      <c r="T2090" s="107"/>
      <c r="U2090" s="107"/>
      <c r="V2090" s="107"/>
      <c r="W2090" s="107"/>
      <c r="X2090" s="107"/>
      <c r="Y2090" s="107"/>
      <c r="Z2090" s="107"/>
      <c r="AA2090" s="107"/>
      <c r="AB2090" s="107"/>
      <c r="AC2090" s="107"/>
      <c r="AD2090" s="107"/>
      <c r="AE2090" s="107"/>
      <c r="AF2090" s="107"/>
      <c r="AG2090" s="107"/>
      <c r="AH2090" s="107"/>
      <c r="AI2090" s="107"/>
      <c r="AJ2090" s="107"/>
      <c r="AK2090" s="107"/>
      <c r="AL2090" s="107"/>
      <c r="AM2090" s="107"/>
      <c r="AN2090" s="107"/>
      <c r="AO2090" s="107"/>
      <c r="AP2090" s="107"/>
      <c r="AQ2090" s="107"/>
      <c r="AR2090" s="107"/>
      <c r="AS2090" s="107"/>
      <c r="AT2090" s="107"/>
      <c r="AU2090" s="107"/>
      <c r="AV2090" s="107"/>
      <c r="AW2090" s="107"/>
      <c r="AX2090" s="107"/>
      <c r="AY2090" s="107"/>
      <c r="AZ2090" s="107"/>
      <c r="BA2090" s="107"/>
      <c r="BB2090" s="107"/>
      <c r="BC2090" s="107"/>
      <c r="BD2090" s="108"/>
      <c r="BE2090" s="107"/>
      <c r="BF2090" s="107"/>
      <c r="BG2090" s="107"/>
      <c r="BH2090" s="107"/>
      <c r="BI2090" s="108"/>
      <c r="BJ2090" s="107"/>
      <c r="BK2090" s="107"/>
      <c r="BL2090" s="107"/>
      <c r="BM2090" s="107"/>
      <c r="BN2090" s="107"/>
      <c r="BO2090" s="107"/>
      <c r="BP2090" s="107"/>
      <c r="BQ2090" s="107"/>
      <c r="BR2090" s="107"/>
      <c r="BS2090" s="107"/>
      <c r="BT2090" s="107"/>
      <c r="BU2090" s="107"/>
      <c r="BV2090" s="107"/>
      <c r="BW2090" s="107"/>
      <c r="BX2090" s="107"/>
      <c r="BY2090" s="107"/>
      <c r="BZ2090" s="107"/>
      <c r="CA2090" s="107"/>
      <c r="CB2090" s="107"/>
      <c r="CC2090" s="107"/>
      <c r="CD2090" s="107"/>
      <c r="CE2090" s="107"/>
      <c r="CF2090" s="107"/>
      <c r="CG2090" s="107"/>
      <c r="CH2090" s="107"/>
      <c r="CI2090" s="107"/>
      <c r="CJ2090" s="107"/>
      <c r="CK2090" s="107"/>
      <c r="CL2090" s="107"/>
      <c r="CM2090" s="107"/>
      <c r="CN2090" s="107"/>
      <c r="CO2090" s="107"/>
      <c r="CP2090" s="107"/>
      <c r="CQ2090" s="107"/>
      <c r="CR2090" s="122">
        <f t="shared" ref="CR2090:DW2090" si="201">CR1991/SUM(CR1874,CR1909,CR1941,CR1991,CR2015,CR2045)</f>
        <v>0.18317426245056537</v>
      </c>
      <c r="CS2090" s="122">
        <f t="shared" si="201"/>
        <v>0.1783106248798253</v>
      </c>
      <c r="CT2090" s="122">
        <f t="shared" si="201"/>
        <v>0.17235234422489998</v>
      </c>
      <c r="CU2090" s="122">
        <f t="shared" si="201"/>
        <v>0.16733882786770085</v>
      </c>
      <c r="CV2090" s="122">
        <f t="shared" si="201"/>
        <v>0.16054904822450339</v>
      </c>
      <c r="CW2090" s="122">
        <f t="shared" si="201"/>
        <v>0.15719387429097864</v>
      </c>
      <c r="CX2090" s="122">
        <f t="shared" si="201"/>
        <v>0.15224002876635301</v>
      </c>
      <c r="CY2090" s="122">
        <f t="shared" si="201"/>
        <v>0.14956880362683239</v>
      </c>
      <c r="CZ2090" s="122">
        <f t="shared" si="201"/>
        <v>0.14975288055191996</v>
      </c>
      <c r="DA2090" s="122">
        <f t="shared" si="201"/>
        <v>0.14606764691144897</v>
      </c>
      <c r="DB2090" s="122">
        <f t="shared" si="201"/>
        <v>0.13874997723309432</v>
      </c>
      <c r="DC2090" s="122">
        <f t="shared" si="201"/>
        <v>0.13299958835460762</v>
      </c>
      <c r="DD2090" s="122">
        <f t="shared" si="201"/>
        <v>0.12755219637199797</v>
      </c>
      <c r="DE2090" s="122">
        <f t="shared" si="201"/>
        <v>0.11781144354968641</v>
      </c>
      <c r="DF2090" s="122">
        <f t="shared" si="201"/>
        <v>0.10829330158356529</v>
      </c>
      <c r="DG2090" s="122">
        <f t="shared" si="201"/>
        <v>0.10111249444961087</v>
      </c>
      <c r="DH2090" s="122">
        <f t="shared" si="201"/>
        <v>9.6897931464471135E-2</v>
      </c>
      <c r="DI2090" s="122">
        <f t="shared" si="201"/>
        <v>9.0600772535026783E-2</v>
      </c>
      <c r="DJ2090" s="122">
        <f t="shared" si="201"/>
        <v>8.7158345447806262E-2</v>
      </c>
      <c r="DK2090" s="122">
        <f t="shared" si="201"/>
        <v>8.489889470079949E-2</v>
      </c>
      <c r="DL2090" s="122">
        <f t="shared" si="201"/>
        <v>8.1182104026552279E-2</v>
      </c>
      <c r="DM2090" s="122">
        <f t="shared" si="201"/>
        <v>7.6201312520824571E-2</v>
      </c>
      <c r="DN2090" s="122">
        <f t="shared" si="201"/>
        <v>7.3483169477823199E-2</v>
      </c>
      <c r="DO2090" s="122">
        <f t="shared" si="201"/>
        <v>7.2570905168573743E-2</v>
      </c>
      <c r="DP2090" s="122">
        <f t="shared" si="201"/>
        <v>7.2201708820268884E-2</v>
      </c>
      <c r="DQ2090" s="122">
        <f t="shared" si="201"/>
        <v>7.0633365422842667E-2</v>
      </c>
      <c r="DR2090" s="122">
        <f t="shared" si="201"/>
        <v>7.1816191502168836E-2</v>
      </c>
      <c r="DS2090" s="122">
        <f t="shared" si="201"/>
        <v>7.1364186981506622E-2</v>
      </c>
      <c r="DT2090" s="122">
        <f t="shared" si="201"/>
        <v>7.1790545814316806E-2</v>
      </c>
      <c r="DU2090" s="122">
        <f t="shared" si="201"/>
        <v>7.1363872002527015E-2</v>
      </c>
      <c r="DV2090" s="122">
        <f t="shared" si="201"/>
        <v>7.24353299187252E-2</v>
      </c>
      <c r="DW2090" s="122">
        <f t="shared" si="201"/>
        <v>7.1414325290161215E-2</v>
      </c>
      <c r="DX2090" s="110"/>
      <c r="DY2090" s="110"/>
      <c r="DZ2090" s="110"/>
      <c r="EA2090" s="110"/>
      <c r="EB2090" s="110"/>
      <c r="EC2090" s="110"/>
      <c r="ED2090" s="110"/>
      <c r="EE2090" s="110"/>
      <c r="EF2090" s="110"/>
      <c r="EG2090" s="110"/>
      <c r="EH2090" s="110"/>
      <c r="EI2090" s="110"/>
      <c r="EJ2090" s="110"/>
      <c r="EK2090" s="110"/>
      <c r="EL2090" s="110"/>
      <c r="EM2090" s="110"/>
      <c r="EN2090" s="110"/>
      <c r="EO2090" s="110"/>
      <c r="EP2090" s="110"/>
      <c r="EQ2090" s="110"/>
      <c r="ER2090" s="110"/>
      <c r="ES2090" s="110"/>
      <c r="ET2090" s="110"/>
      <c r="EU2090" s="110"/>
      <c r="EV2090" s="110"/>
      <c r="EW2090" s="110"/>
      <c r="EX2090" s="110"/>
      <c r="EY2090" s="110"/>
      <c r="EZ2090" s="110"/>
      <c r="FA2090" s="110"/>
      <c r="FB2090" s="110"/>
      <c r="FC2090" s="110"/>
      <c r="FD2090" s="110"/>
      <c r="FE2090" s="110"/>
      <c r="FF2090" s="110"/>
      <c r="FG2090" s="110"/>
      <c r="FH2090" s="110"/>
      <c r="FI2090" s="110"/>
      <c r="FJ2090" s="110"/>
      <c r="FK2090" s="110"/>
      <c r="FL2090" s="110"/>
      <c r="FM2090" s="110"/>
      <c r="FN2090" s="110"/>
      <c r="FO2090" s="110"/>
      <c r="FP2090" s="110"/>
      <c r="FQ2090" s="110"/>
      <c r="FR2090" s="110"/>
      <c r="FS2090" s="110"/>
      <c r="FT2090" s="110"/>
      <c r="FU2090" s="110"/>
      <c r="FV2090" s="110"/>
      <c r="FW2090" s="110"/>
      <c r="FX2090" s="110"/>
      <c r="FY2090" s="110"/>
      <c r="FZ2090" s="110"/>
      <c r="GA2090" s="110"/>
      <c r="GB2090" s="110"/>
      <c r="GC2090" s="110"/>
      <c r="GD2090" s="110"/>
      <c r="GE2090" s="110"/>
      <c r="GF2090" s="110"/>
      <c r="GG2090" s="110"/>
      <c r="GH2090" s="110"/>
      <c r="GI2090" s="110"/>
      <c r="GJ2090" s="110"/>
      <c r="GK2090" s="110"/>
      <c r="GL2090" s="110"/>
      <c r="GM2090" s="110"/>
      <c r="GN2090" s="110"/>
      <c r="GO2090" s="110"/>
      <c r="GP2090" s="110"/>
      <c r="GQ2090" s="110"/>
      <c r="GR2090" s="110"/>
      <c r="GS2090" s="110"/>
      <c r="GT2090" s="110"/>
      <c r="GU2090" s="110"/>
      <c r="GV2090" s="110"/>
      <c r="GW2090" s="110"/>
      <c r="GX2090" s="107"/>
    </row>
    <row r="2091" spans="1:206" hidden="1">
      <c r="A2091" s="101" t="s">
        <v>2805</v>
      </c>
      <c r="B2091" s="96" t="s">
        <v>2806</v>
      </c>
      <c r="C2091" s="35" t="s">
        <v>714</v>
      </c>
      <c r="D2091" s="95" t="s">
        <v>2807</v>
      </c>
      <c r="E2091" s="101" t="s">
        <v>2831</v>
      </c>
      <c r="F2091" s="107"/>
      <c r="G2091" s="107"/>
      <c r="H2091" s="107"/>
      <c r="I2091" s="107"/>
      <c r="J2091" s="107"/>
      <c r="K2091" s="107"/>
      <c r="L2091" s="107"/>
      <c r="M2091" s="107"/>
      <c r="N2091" s="107"/>
      <c r="O2091" s="107"/>
      <c r="P2091" s="107"/>
      <c r="Q2091" s="107"/>
      <c r="R2091" s="107"/>
      <c r="S2091" s="107"/>
      <c r="T2091" s="107"/>
      <c r="U2091" s="107"/>
      <c r="V2091" s="107"/>
      <c r="W2091" s="107"/>
      <c r="X2091" s="107"/>
      <c r="Y2091" s="107"/>
      <c r="Z2091" s="107"/>
      <c r="AA2091" s="107"/>
      <c r="AB2091" s="107"/>
      <c r="AC2091" s="107"/>
      <c r="AD2091" s="107"/>
      <c r="AE2091" s="107"/>
      <c r="AF2091" s="107"/>
      <c r="AG2091" s="107"/>
      <c r="AH2091" s="107"/>
      <c r="AI2091" s="107"/>
      <c r="AJ2091" s="107"/>
      <c r="AK2091" s="107"/>
      <c r="AL2091" s="107"/>
      <c r="AM2091" s="107"/>
      <c r="AN2091" s="107"/>
      <c r="AO2091" s="107"/>
      <c r="AP2091" s="107"/>
      <c r="AQ2091" s="107"/>
      <c r="AR2091" s="107"/>
      <c r="AS2091" s="107"/>
      <c r="AT2091" s="107"/>
      <c r="AU2091" s="107"/>
      <c r="AV2091" s="107"/>
      <c r="AW2091" s="107"/>
      <c r="AX2091" s="107"/>
      <c r="AY2091" s="107"/>
      <c r="AZ2091" s="107"/>
      <c r="BA2091" s="107"/>
      <c r="BB2091" s="107"/>
      <c r="BC2091" s="107"/>
      <c r="BD2091" s="108"/>
      <c r="BE2091" s="107"/>
      <c r="BF2091" s="107"/>
      <c r="BG2091" s="107"/>
      <c r="BH2091" s="107"/>
      <c r="BI2091" s="108"/>
      <c r="BJ2091" s="107"/>
      <c r="BK2091" s="107"/>
      <c r="BL2091" s="107"/>
      <c r="BM2091" s="107"/>
      <c r="BN2091" s="107"/>
      <c r="BO2091" s="107"/>
      <c r="BP2091" s="107"/>
      <c r="BQ2091" s="107"/>
      <c r="BR2091" s="107"/>
      <c r="BS2091" s="107"/>
      <c r="BT2091" s="107"/>
      <c r="BU2091" s="107"/>
      <c r="BV2091" s="107"/>
      <c r="BW2091" s="107"/>
      <c r="BX2091" s="107"/>
      <c r="BY2091" s="107"/>
      <c r="BZ2091" s="107"/>
      <c r="CA2091" s="107"/>
      <c r="CB2091" s="107"/>
      <c r="CC2091" s="107"/>
      <c r="CD2091" s="107"/>
      <c r="CE2091" s="107"/>
      <c r="CF2091" s="107"/>
      <c r="CG2091" s="107"/>
      <c r="CH2091" s="107"/>
      <c r="CI2091" s="107"/>
      <c r="CJ2091" s="107"/>
      <c r="CK2091" s="107"/>
      <c r="CL2091" s="107"/>
      <c r="CM2091" s="107"/>
      <c r="CN2091" s="107"/>
      <c r="CO2091" s="107"/>
      <c r="CP2091" s="107"/>
      <c r="CQ2091" s="107"/>
      <c r="CR2091" s="122"/>
      <c r="CS2091" s="122"/>
      <c r="CT2091" s="122"/>
      <c r="CU2091" s="122"/>
      <c r="CV2091" s="122"/>
      <c r="CW2091" s="122"/>
      <c r="CX2091" s="122"/>
      <c r="CY2091" s="122"/>
      <c r="CZ2091" s="122"/>
      <c r="DA2091" s="122"/>
      <c r="DB2091" s="122">
        <f t="shared" ref="DB2091:DW2091" si="202">DB2015/SUM(DB1874,DB1909,DB1941,DB1991,DB2015,DB2045)</f>
        <v>1.0590657675787169E-5</v>
      </c>
      <c r="DC2091" s="122">
        <f t="shared" si="202"/>
        <v>1.557858525417437E-5</v>
      </c>
      <c r="DD2091" s="122">
        <f t="shared" si="202"/>
        <v>1.8021301869782564E-5</v>
      </c>
      <c r="DE2091" s="122">
        <f t="shared" si="202"/>
        <v>2.1953818996427857E-5</v>
      </c>
      <c r="DF2091" s="122">
        <f t="shared" si="202"/>
        <v>2.6174278807763162E-5</v>
      </c>
      <c r="DG2091" s="122">
        <f t="shared" si="202"/>
        <v>3.1552315204284242E-5</v>
      </c>
      <c r="DH2091" s="122">
        <f t="shared" si="202"/>
        <v>3.7038618730484254E-5</v>
      </c>
      <c r="DI2091" s="122">
        <f t="shared" si="202"/>
        <v>4.1470080643630914E-5</v>
      </c>
      <c r="DJ2091" s="122">
        <f t="shared" si="202"/>
        <v>4.9446165697043685E-5</v>
      </c>
      <c r="DK2091" s="122">
        <f t="shared" si="202"/>
        <v>6.3548232565513284E-5</v>
      </c>
      <c r="DL2091" s="122">
        <f t="shared" si="202"/>
        <v>8.5150829008574742E-5</v>
      </c>
      <c r="DM2091" s="122">
        <f t="shared" si="202"/>
        <v>1.284611824000597E-4</v>
      </c>
      <c r="DN2091" s="122">
        <f t="shared" si="202"/>
        <v>2.0763957441871739E-4</v>
      </c>
      <c r="DO2091" s="122">
        <f t="shared" si="202"/>
        <v>3.9224903750374523E-4</v>
      </c>
      <c r="DP2091" s="122">
        <f t="shared" si="202"/>
        <v>7.8933421636904089E-4</v>
      </c>
      <c r="DQ2091" s="122">
        <f t="shared" si="202"/>
        <v>1.2520324625979158E-3</v>
      </c>
      <c r="DR2091" s="122">
        <f t="shared" si="202"/>
        <v>1.901009926020113E-3</v>
      </c>
      <c r="DS2091" s="122">
        <f t="shared" si="202"/>
        <v>2.8270970705220476E-3</v>
      </c>
      <c r="DT2091" s="122">
        <f t="shared" si="202"/>
        <v>3.9067653394307313E-3</v>
      </c>
      <c r="DU2091" s="122">
        <f t="shared" si="202"/>
        <v>4.8655161557697143E-3</v>
      </c>
      <c r="DV2091" s="122">
        <f t="shared" si="202"/>
        <v>5.8836679901162941E-3</v>
      </c>
      <c r="DW2091" s="122">
        <f t="shared" si="202"/>
        <v>7.0215040999796786E-3</v>
      </c>
      <c r="DX2091" s="107"/>
      <c r="DY2091" s="107"/>
      <c r="DZ2091" s="107"/>
      <c r="EA2091" s="107"/>
      <c r="EB2091" s="107"/>
      <c r="EC2091" s="107"/>
      <c r="ED2091" s="107"/>
      <c r="EE2091" s="107"/>
      <c r="EF2091" s="107"/>
      <c r="EG2091" s="107"/>
      <c r="EH2091" s="107"/>
      <c r="EI2091" s="107"/>
      <c r="EJ2091" s="107"/>
      <c r="EK2091" s="107"/>
      <c r="EL2091" s="107"/>
      <c r="EM2091" s="107"/>
      <c r="EN2091" s="107"/>
      <c r="EO2091" s="107"/>
      <c r="EP2091" s="107"/>
      <c r="EQ2091" s="107"/>
      <c r="ER2091" s="107"/>
      <c r="ES2091" s="107"/>
      <c r="ET2091" s="107"/>
      <c r="EU2091" s="107"/>
      <c r="EV2091" s="107"/>
      <c r="EW2091" s="107"/>
      <c r="EX2091" s="107"/>
      <c r="EY2091" s="107"/>
      <c r="EZ2091" s="107"/>
      <c r="FA2091" s="107"/>
      <c r="FB2091" s="107"/>
      <c r="FC2091" s="107"/>
      <c r="FD2091" s="107"/>
      <c r="FE2091" s="107"/>
      <c r="FF2091" s="107"/>
      <c r="FG2091" s="107"/>
      <c r="FH2091" s="107"/>
      <c r="FI2091" s="107"/>
      <c r="FJ2091" s="107"/>
      <c r="FK2091" s="107"/>
      <c r="FL2091" s="107"/>
      <c r="FM2091" s="107"/>
      <c r="FN2091" s="107"/>
      <c r="FO2091" s="107"/>
      <c r="FP2091" s="107"/>
      <c r="FQ2091" s="107"/>
      <c r="FR2091" s="107"/>
      <c r="FS2091" s="107"/>
      <c r="FT2091" s="107"/>
      <c r="FU2091" s="107"/>
      <c r="FV2091" s="107"/>
      <c r="FW2091" s="107"/>
      <c r="FX2091" s="107"/>
      <c r="FY2091" s="107"/>
      <c r="FZ2091" s="107"/>
      <c r="GA2091" s="107"/>
      <c r="GB2091" s="107"/>
      <c r="GC2091" s="107"/>
      <c r="GD2091" s="107"/>
      <c r="GE2091" s="107"/>
      <c r="GF2091" s="107"/>
      <c r="GG2091" s="107"/>
      <c r="GH2091" s="107"/>
      <c r="GI2091" s="107"/>
      <c r="GJ2091" s="107"/>
      <c r="GK2091" s="107"/>
      <c r="GL2091" s="107"/>
      <c r="GM2091" s="107"/>
      <c r="GN2091" s="107"/>
      <c r="GO2091" s="107"/>
      <c r="GP2091" s="107"/>
      <c r="GQ2091" s="107"/>
      <c r="GR2091" s="107"/>
      <c r="GS2091" s="107"/>
      <c r="GT2091" s="107"/>
      <c r="GU2091" s="107"/>
      <c r="GV2091" s="107"/>
      <c r="GW2091" s="107"/>
      <c r="GX2091" s="107">
        <v>0.25</v>
      </c>
    </row>
    <row r="2092" spans="1:206" hidden="1">
      <c r="A2092" s="101" t="s">
        <v>2805</v>
      </c>
      <c r="B2092" s="96" t="s">
        <v>2806</v>
      </c>
      <c r="C2092" s="35" t="s">
        <v>714</v>
      </c>
      <c r="D2092" s="95" t="s">
        <v>2807</v>
      </c>
      <c r="E2092" s="101" t="s">
        <v>2832</v>
      </c>
      <c r="F2092" s="107"/>
      <c r="G2092" s="107"/>
      <c r="H2092" s="107"/>
      <c r="I2092" s="107"/>
      <c r="J2092" s="107"/>
      <c r="K2092" s="107"/>
      <c r="L2092" s="107"/>
      <c r="M2092" s="107"/>
      <c r="N2092" s="107"/>
      <c r="O2092" s="107"/>
      <c r="P2092" s="107"/>
      <c r="Q2092" s="107"/>
      <c r="R2092" s="107"/>
      <c r="S2092" s="107"/>
      <c r="T2092" s="107"/>
      <c r="U2092" s="107"/>
      <c r="V2092" s="107"/>
      <c r="W2092" s="107"/>
      <c r="X2092" s="107"/>
      <c r="Y2092" s="107"/>
      <c r="Z2092" s="107"/>
      <c r="AA2092" s="107"/>
      <c r="AB2092" s="107"/>
      <c r="AC2092" s="107"/>
      <c r="AD2092" s="107"/>
      <c r="AE2092" s="107"/>
      <c r="AF2092" s="107"/>
      <c r="AG2092" s="107"/>
      <c r="AH2092" s="107"/>
      <c r="AI2092" s="107"/>
      <c r="AJ2092" s="107"/>
      <c r="AK2092" s="107"/>
      <c r="AL2092" s="107"/>
      <c r="AM2092" s="107"/>
      <c r="AN2092" s="107"/>
      <c r="AO2092" s="107"/>
      <c r="AP2092" s="107"/>
      <c r="AQ2092" s="107"/>
      <c r="AR2092" s="107"/>
      <c r="AS2092" s="107"/>
      <c r="AT2092" s="107"/>
      <c r="AU2092" s="107"/>
      <c r="AV2092" s="107"/>
      <c r="AW2092" s="107"/>
      <c r="AX2092" s="107"/>
      <c r="AY2092" s="107"/>
      <c r="AZ2092" s="107"/>
      <c r="BA2092" s="107"/>
      <c r="BB2092" s="107"/>
      <c r="BC2092" s="107"/>
      <c r="BD2092" s="108"/>
      <c r="BE2092" s="107"/>
      <c r="BF2092" s="107"/>
      <c r="BG2092" s="107"/>
      <c r="BH2092" s="107"/>
      <c r="BI2092" s="108"/>
      <c r="BJ2092" s="107"/>
      <c r="BK2092" s="107"/>
      <c r="BL2092" s="107"/>
      <c r="BM2092" s="107"/>
      <c r="BN2092" s="107"/>
      <c r="BO2092" s="107"/>
      <c r="BP2092" s="107"/>
      <c r="BQ2092" s="107"/>
      <c r="BR2092" s="107"/>
      <c r="BS2092" s="107"/>
      <c r="BT2092" s="107"/>
      <c r="BU2092" s="107"/>
      <c r="BV2092" s="107"/>
      <c r="BW2092" s="107"/>
      <c r="BX2092" s="107"/>
      <c r="BY2092" s="107"/>
      <c r="BZ2092" s="107"/>
      <c r="CA2092" s="107"/>
      <c r="CB2092" s="107"/>
      <c r="CC2092" s="107"/>
      <c r="CD2092" s="107"/>
      <c r="CE2092" s="107"/>
      <c r="CF2092" s="107"/>
      <c r="CG2092" s="107"/>
      <c r="CH2092" s="107"/>
      <c r="CI2092" s="107"/>
      <c r="CJ2092" s="107"/>
      <c r="CK2092" s="107"/>
      <c r="CL2092" s="107"/>
      <c r="CM2092" s="107"/>
      <c r="CN2092" s="107"/>
      <c r="CO2092" s="107"/>
      <c r="CP2092" s="107"/>
      <c r="CQ2092" s="107"/>
      <c r="CR2092" s="122"/>
      <c r="CS2092" s="122"/>
      <c r="CT2092" s="122"/>
      <c r="CU2092" s="122"/>
      <c r="CV2092" s="122"/>
      <c r="CW2092" s="122"/>
      <c r="CX2092" s="122"/>
      <c r="CY2092" s="122"/>
      <c r="CZ2092" s="122"/>
      <c r="DA2092" s="122"/>
      <c r="DB2092" s="122">
        <f t="shared" ref="DB2092:DW2092" si="203">DB2045/SUM(DB1874,DB1909,DB1941,DB1991,DB2015,DB2045)</f>
        <v>5.6100058641573248E-5</v>
      </c>
      <c r="DC2092" s="122">
        <f t="shared" si="203"/>
        <v>6.8144503802016303E-5</v>
      </c>
      <c r="DD2092" s="122">
        <f t="shared" si="203"/>
        <v>8.8287302389969879E-5</v>
      </c>
      <c r="DE2092" s="122">
        <f t="shared" si="203"/>
        <v>1.0363372052001959E-4</v>
      </c>
      <c r="DF2092" s="122">
        <f t="shared" si="203"/>
        <v>1.4164971112749113E-4</v>
      </c>
      <c r="DG2092" s="122">
        <f t="shared" si="203"/>
        <v>1.8174351217732017E-4</v>
      </c>
      <c r="DH2092" s="122">
        <f t="shared" si="203"/>
        <v>2.3555770533295522E-4</v>
      </c>
      <c r="DI2092" s="122">
        <f t="shared" si="203"/>
        <v>3.3536414276206459E-4</v>
      </c>
      <c r="DJ2092" s="122">
        <f t="shared" si="203"/>
        <v>4.8646006484767375E-4</v>
      </c>
      <c r="DK2092" s="122">
        <f t="shared" si="203"/>
        <v>7.788519267803738E-4</v>
      </c>
      <c r="DL2092" s="122">
        <f t="shared" si="203"/>
        <v>1.1814500212612264E-3</v>
      </c>
      <c r="DM2092" s="122">
        <f t="shared" si="203"/>
        <v>1.5619812224189227E-3</v>
      </c>
      <c r="DN2092" s="122">
        <f t="shared" si="203"/>
        <v>2.0450544845408989E-3</v>
      </c>
      <c r="DO2092" s="122">
        <f t="shared" si="203"/>
        <v>2.5746400956789296E-3</v>
      </c>
      <c r="DP2092" s="122">
        <f t="shared" si="203"/>
        <v>2.8825499092712302E-3</v>
      </c>
      <c r="DQ2092" s="122">
        <f t="shared" si="203"/>
        <v>3.3403315204868513E-3</v>
      </c>
      <c r="DR2092" s="122">
        <f t="shared" si="203"/>
        <v>4.2199553976548822E-3</v>
      </c>
      <c r="DS2092" s="122">
        <f t="shared" si="203"/>
        <v>5.120604284467643E-3</v>
      </c>
      <c r="DT2092" s="122">
        <f t="shared" si="203"/>
        <v>5.9222160585162224E-3</v>
      </c>
      <c r="DU2092" s="122">
        <f t="shared" si="203"/>
        <v>6.4706485983245963E-3</v>
      </c>
      <c r="DV2092" s="122">
        <f t="shared" si="203"/>
        <v>7.3762373786497443E-3</v>
      </c>
      <c r="DW2092" s="122">
        <f t="shared" si="203"/>
        <v>9.4709568405546285E-3</v>
      </c>
      <c r="DX2092" s="107"/>
      <c r="DY2092" s="107"/>
      <c r="DZ2092" s="107"/>
      <c r="EA2092" s="107"/>
      <c r="EB2092" s="107"/>
      <c r="EC2092" s="107"/>
      <c r="ED2092" s="107"/>
      <c r="EE2092" s="107"/>
      <c r="EF2092" s="107"/>
      <c r="EG2092" s="107"/>
      <c r="EH2092" s="107"/>
      <c r="EI2092" s="107"/>
      <c r="EJ2092" s="107"/>
      <c r="EK2092" s="107"/>
      <c r="EL2092" s="107"/>
      <c r="EM2092" s="107"/>
      <c r="EN2092" s="107"/>
      <c r="EO2092" s="107"/>
      <c r="EP2092" s="107"/>
      <c r="EQ2092" s="107"/>
      <c r="ER2092" s="107"/>
      <c r="ES2092" s="107"/>
      <c r="ET2092" s="107"/>
      <c r="EU2092" s="107"/>
      <c r="EV2092" s="107"/>
      <c r="EW2092" s="107"/>
      <c r="EX2092" s="107"/>
      <c r="EY2092" s="107"/>
      <c r="EZ2092" s="107"/>
      <c r="FA2092" s="107"/>
      <c r="FB2092" s="107"/>
      <c r="FC2092" s="107"/>
      <c r="FD2092" s="107"/>
      <c r="FE2092" s="107"/>
      <c r="FF2092" s="107"/>
      <c r="FG2092" s="107"/>
      <c r="FH2092" s="107"/>
      <c r="FI2092" s="107"/>
      <c r="FJ2092" s="107"/>
      <c r="FK2092" s="107"/>
      <c r="FL2092" s="107"/>
      <c r="FM2092" s="107"/>
      <c r="FN2092" s="107"/>
      <c r="FO2092" s="107"/>
      <c r="FP2092" s="107"/>
      <c r="FQ2092" s="107"/>
      <c r="FR2092" s="107"/>
      <c r="FS2092" s="107"/>
      <c r="FT2092" s="107"/>
      <c r="FU2092" s="107"/>
      <c r="FV2092" s="107"/>
      <c r="FW2092" s="107"/>
      <c r="FX2092" s="107"/>
      <c r="FY2092" s="107"/>
      <c r="FZ2092" s="107"/>
      <c r="GA2092" s="107"/>
      <c r="GB2092" s="107"/>
      <c r="GC2092" s="107"/>
      <c r="GD2092" s="107"/>
      <c r="GE2092" s="107"/>
      <c r="GF2092" s="107"/>
      <c r="GG2092" s="107"/>
      <c r="GH2092" s="107"/>
      <c r="GI2092" s="107"/>
      <c r="GJ2092" s="107"/>
      <c r="GK2092" s="107"/>
      <c r="GL2092" s="107"/>
      <c r="GM2092" s="107"/>
      <c r="GN2092" s="107"/>
      <c r="GO2092" s="107"/>
      <c r="GP2092" s="107"/>
      <c r="GQ2092" s="107"/>
      <c r="GR2092" s="107"/>
      <c r="GS2092" s="107"/>
      <c r="GT2092" s="107"/>
      <c r="GU2092" s="107"/>
      <c r="GV2092" s="107"/>
      <c r="GW2092" s="107"/>
      <c r="GX2092" s="107">
        <v>0.15</v>
      </c>
    </row>
    <row r="2093" spans="1:206" hidden="1">
      <c r="A2093" s="101" t="s">
        <v>2805</v>
      </c>
      <c r="B2093" s="96" t="s">
        <v>2806</v>
      </c>
      <c r="C2093" s="35" t="s">
        <v>714</v>
      </c>
      <c r="D2093" s="95" t="s">
        <v>2807</v>
      </c>
      <c r="E2093" s="101" t="s">
        <v>2833</v>
      </c>
      <c r="F2093" s="107"/>
      <c r="G2093" s="107"/>
      <c r="H2093" s="107"/>
      <c r="I2093" s="107"/>
      <c r="J2093" s="107"/>
      <c r="K2093" s="107"/>
      <c r="L2093" s="107"/>
      <c r="M2093" s="107"/>
      <c r="N2093" s="107"/>
      <c r="O2093" s="107"/>
      <c r="P2093" s="107"/>
      <c r="Q2093" s="107"/>
      <c r="R2093" s="107"/>
      <c r="S2093" s="107"/>
      <c r="T2093" s="107"/>
      <c r="U2093" s="107"/>
      <c r="V2093" s="107"/>
      <c r="W2093" s="107"/>
      <c r="X2093" s="107"/>
      <c r="Y2093" s="107"/>
      <c r="Z2093" s="107"/>
      <c r="AA2093" s="107"/>
      <c r="AB2093" s="107"/>
      <c r="AC2093" s="107"/>
      <c r="AD2093" s="107"/>
      <c r="AE2093" s="107"/>
      <c r="AF2093" s="107"/>
      <c r="AG2093" s="107"/>
      <c r="AH2093" s="107"/>
      <c r="AI2093" s="107"/>
      <c r="AJ2093" s="107"/>
      <c r="AK2093" s="107"/>
      <c r="AL2093" s="107"/>
      <c r="AM2093" s="107"/>
      <c r="AN2093" s="107"/>
      <c r="AO2093" s="107"/>
      <c r="AP2093" s="107"/>
      <c r="AQ2093" s="107"/>
      <c r="AR2093" s="107"/>
      <c r="AS2093" s="107"/>
      <c r="AT2093" s="107"/>
      <c r="AU2093" s="107"/>
      <c r="AV2093" s="107"/>
      <c r="AW2093" s="107"/>
      <c r="AX2093" s="107"/>
      <c r="AY2093" s="107"/>
      <c r="AZ2093" s="107"/>
      <c r="BA2093" s="107"/>
      <c r="BB2093" s="107"/>
      <c r="BC2093" s="107"/>
      <c r="BD2093" s="108"/>
      <c r="BE2093" s="107"/>
      <c r="BF2093" s="107"/>
      <c r="BG2093" s="107"/>
      <c r="BH2093" s="107"/>
      <c r="BI2093" s="108"/>
      <c r="BJ2093" s="107"/>
      <c r="BK2093" s="107"/>
      <c r="BL2093" s="107"/>
      <c r="BM2093" s="107"/>
      <c r="BN2093" s="107"/>
      <c r="BO2093" s="107"/>
      <c r="BP2093" s="107"/>
      <c r="BQ2093" s="107"/>
      <c r="BR2093" s="107"/>
      <c r="BS2093" s="107"/>
      <c r="BT2093" s="107"/>
      <c r="BU2093" s="107"/>
      <c r="BV2093" s="107"/>
      <c r="BW2093" s="107"/>
      <c r="BX2093" s="107"/>
      <c r="BY2093" s="107"/>
      <c r="BZ2093" s="107"/>
      <c r="CA2093" s="107"/>
      <c r="CB2093" s="107"/>
      <c r="CC2093" s="107"/>
      <c r="CD2093" s="107"/>
      <c r="CE2093" s="107"/>
      <c r="CF2093" s="107"/>
      <c r="CG2093" s="107"/>
      <c r="CH2093" s="107"/>
      <c r="CI2093" s="107"/>
      <c r="CJ2093" s="107"/>
      <c r="CK2093" s="107"/>
      <c r="CL2093" s="107"/>
      <c r="CM2093" s="107"/>
      <c r="CN2093" s="107"/>
      <c r="CO2093" s="107"/>
      <c r="CP2093" s="107"/>
      <c r="CQ2093" s="107"/>
      <c r="CR2093" s="122">
        <f t="shared" ref="CR2093:DW2093" si="204">SUM(CR2087:CR2092)</f>
        <v>0.99999999999999989</v>
      </c>
      <c r="CS2093" s="122">
        <f t="shared" si="204"/>
        <v>0.99999999999999989</v>
      </c>
      <c r="CT2093" s="122">
        <f t="shared" si="204"/>
        <v>1</v>
      </c>
      <c r="CU2093" s="122">
        <f t="shared" si="204"/>
        <v>1</v>
      </c>
      <c r="CV2093" s="122">
        <f t="shared" si="204"/>
        <v>1</v>
      </c>
      <c r="CW2093" s="122">
        <f t="shared" si="204"/>
        <v>1</v>
      </c>
      <c r="CX2093" s="122">
        <f t="shared" si="204"/>
        <v>1</v>
      </c>
      <c r="CY2093" s="122">
        <f t="shared" si="204"/>
        <v>1</v>
      </c>
      <c r="CZ2093" s="122">
        <f t="shared" si="204"/>
        <v>0.99999999999999989</v>
      </c>
      <c r="DA2093" s="122">
        <f t="shared" si="204"/>
        <v>1</v>
      </c>
      <c r="DB2093" s="122">
        <f t="shared" si="204"/>
        <v>0.99999999999999989</v>
      </c>
      <c r="DC2093" s="122">
        <f t="shared" si="204"/>
        <v>0.99999999999999989</v>
      </c>
      <c r="DD2093" s="122">
        <f t="shared" si="204"/>
        <v>1</v>
      </c>
      <c r="DE2093" s="122">
        <f t="shared" si="204"/>
        <v>1</v>
      </c>
      <c r="DF2093" s="122">
        <f t="shared" si="204"/>
        <v>1.0000000000000002</v>
      </c>
      <c r="DG2093" s="122">
        <f t="shared" si="204"/>
        <v>1.0000000000000002</v>
      </c>
      <c r="DH2093" s="122">
        <f t="shared" si="204"/>
        <v>0.99999999999999989</v>
      </c>
      <c r="DI2093" s="122">
        <f t="shared" si="204"/>
        <v>1.0000000000000002</v>
      </c>
      <c r="DJ2093" s="122">
        <f t="shared" si="204"/>
        <v>0.99999999999999989</v>
      </c>
      <c r="DK2093" s="122">
        <f t="shared" si="204"/>
        <v>1</v>
      </c>
      <c r="DL2093" s="122">
        <f t="shared" si="204"/>
        <v>1</v>
      </c>
      <c r="DM2093" s="122">
        <f t="shared" si="204"/>
        <v>1</v>
      </c>
      <c r="DN2093" s="122">
        <f t="shared" si="204"/>
        <v>1</v>
      </c>
      <c r="DO2093" s="122">
        <f t="shared" si="204"/>
        <v>1.0000000000000002</v>
      </c>
      <c r="DP2093" s="122">
        <f t="shared" si="204"/>
        <v>1</v>
      </c>
      <c r="DQ2093" s="122">
        <f t="shared" si="204"/>
        <v>0.99999999999999989</v>
      </c>
      <c r="DR2093" s="122">
        <f t="shared" si="204"/>
        <v>0.99999999999999989</v>
      </c>
      <c r="DS2093" s="122">
        <f t="shared" si="204"/>
        <v>1</v>
      </c>
      <c r="DT2093" s="122">
        <f t="shared" si="204"/>
        <v>0.99999999999999989</v>
      </c>
      <c r="DU2093" s="122">
        <f t="shared" si="204"/>
        <v>1</v>
      </c>
      <c r="DV2093" s="122">
        <f t="shared" si="204"/>
        <v>1</v>
      </c>
      <c r="DW2093" s="122">
        <f t="shared" si="204"/>
        <v>1</v>
      </c>
      <c r="DX2093" s="107"/>
      <c r="DY2093" s="107"/>
      <c r="DZ2093" s="107"/>
      <c r="EA2093" s="107"/>
      <c r="EB2093" s="107"/>
      <c r="EC2093" s="107"/>
      <c r="ED2093" s="107"/>
      <c r="EE2093" s="107"/>
      <c r="EF2093" s="107"/>
      <c r="EG2093" s="107"/>
      <c r="EH2093" s="107"/>
      <c r="EI2093" s="107"/>
      <c r="EJ2093" s="107"/>
      <c r="EK2093" s="107"/>
      <c r="EL2093" s="107"/>
      <c r="EM2093" s="107"/>
      <c r="EN2093" s="107"/>
      <c r="EO2093" s="107"/>
      <c r="EP2093" s="107"/>
      <c r="EQ2093" s="107"/>
      <c r="ER2093" s="107"/>
      <c r="ES2093" s="107"/>
      <c r="ET2093" s="107"/>
      <c r="EU2093" s="107"/>
      <c r="EV2093" s="107"/>
      <c r="EW2093" s="107"/>
      <c r="EX2093" s="107"/>
      <c r="EY2093" s="107"/>
      <c r="EZ2093" s="107"/>
      <c r="FA2093" s="107"/>
      <c r="FB2093" s="107"/>
      <c r="FC2093" s="107"/>
      <c r="FD2093" s="107"/>
      <c r="FE2093" s="107"/>
      <c r="FF2093" s="107"/>
      <c r="FG2093" s="107"/>
      <c r="FH2093" s="107"/>
      <c r="FI2093" s="107"/>
      <c r="FJ2093" s="107"/>
      <c r="FK2093" s="107"/>
      <c r="FL2093" s="107"/>
      <c r="FM2093" s="107"/>
      <c r="FN2093" s="107"/>
      <c r="FO2093" s="107"/>
      <c r="FP2093" s="107"/>
      <c r="FQ2093" s="107"/>
      <c r="FR2093" s="107"/>
      <c r="FS2093" s="107"/>
      <c r="FT2093" s="107"/>
      <c r="FU2093" s="107"/>
      <c r="FV2093" s="107"/>
      <c r="FW2093" s="107"/>
      <c r="FX2093" s="107"/>
      <c r="FY2093" s="107"/>
      <c r="FZ2093" s="107"/>
      <c r="GA2093" s="107"/>
      <c r="GB2093" s="107"/>
      <c r="GC2093" s="107"/>
      <c r="GD2093" s="107"/>
      <c r="GE2093" s="107"/>
      <c r="GF2093" s="107"/>
      <c r="GG2093" s="107"/>
      <c r="GH2093" s="107"/>
      <c r="GI2093" s="107"/>
      <c r="GJ2093" s="107"/>
      <c r="GK2093" s="107"/>
      <c r="GL2093" s="107"/>
      <c r="GM2093" s="107"/>
      <c r="GN2093" s="107"/>
      <c r="GO2093" s="107"/>
      <c r="GP2093" s="107"/>
      <c r="GQ2093" s="107"/>
      <c r="GR2093" s="107"/>
      <c r="GS2093" s="107"/>
      <c r="GT2093" s="107"/>
      <c r="GU2093" s="107"/>
      <c r="GV2093" s="107"/>
      <c r="GW2093" s="107"/>
      <c r="GX2093" s="107"/>
    </row>
    <row r="2094" spans="1:206" hidden="1">
      <c r="A2094" s="101" t="s">
        <v>2805</v>
      </c>
      <c r="B2094" s="96" t="s">
        <v>2806</v>
      </c>
      <c r="C2094" s="35" t="s">
        <v>714</v>
      </c>
      <c r="D2094" s="95" t="s">
        <v>2807</v>
      </c>
      <c r="E2094" s="101" t="s">
        <v>2834</v>
      </c>
      <c r="F2094" s="107"/>
      <c r="G2094" s="107"/>
      <c r="H2094" s="107"/>
      <c r="I2094" s="107"/>
      <c r="J2094" s="107"/>
      <c r="K2094" s="107"/>
      <c r="L2094" s="107"/>
      <c r="M2094" s="107"/>
      <c r="N2094" s="107"/>
      <c r="O2094" s="107"/>
      <c r="P2094" s="107"/>
      <c r="Q2094" s="107"/>
      <c r="R2094" s="107"/>
      <c r="S2094" s="107"/>
      <c r="T2094" s="107"/>
      <c r="U2094" s="107"/>
      <c r="V2094" s="107"/>
      <c r="W2094" s="107"/>
      <c r="X2094" s="107"/>
      <c r="Y2094" s="107"/>
      <c r="Z2094" s="107"/>
      <c r="AA2094" s="107"/>
      <c r="AB2094" s="107"/>
      <c r="AC2094" s="107"/>
      <c r="AD2094" s="107"/>
      <c r="AE2094" s="107"/>
      <c r="AF2094" s="107"/>
      <c r="AG2094" s="107"/>
      <c r="AH2094" s="107"/>
      <c r="AI2094" s="107"/>
      <c r="AJ2094" s="107"/>
      <c r="AK2094" s="107"/>
      <c r="AL2094" s="107"/>
      <c r="AM2094" s="107"/>
      <c r="AN2094" s="107"/>
      <c r="AO2094" s="107"/>
      <c r="AP2094" s="107"/>
      <c r="AQ2094" s="107"/>
      <c r="AR2094" s="107"/>
      <c r="AS2094" s="107"/>
      <c r="AT2094" s="107"/>
      <c r="AU2094" s="107"/>
      <c r="AV2094" s="107"/>
      <c r="AW2094" s="107"/>
      <c r="AX2094" s="107"/>
      <c r="AY2094" s="107"/>
      <c r="AZ2094" s="107"/>
      <c r="BA2094" s="107"/>
      <c r="BB2094" s="107"/>
      <c r="BC2094" s="107"/>
      <c r="BD2094" s="108"/>
      <c r="BE2094" s="107"/>
      <c r="BF2094" s="107"/>
      <c r="BG2094" s="107"/>
      <c r="BH2094" s="107"/>
      <c r="BI2094" s="108"/>
      <c r="BJ2094" s="107"/>
      <c r="BK2094" s="107"/>
      <c r="BL2094" s="107"/>
      <c r="BM2094" s="107"/>
      <c r="BN2094" s="107"/>
      <c r="BO2094" s="107"/>
      <c r="BP2094" s="107"/>
      <c r="BQ2094" s="107"/>
      <c r="BR2094" s="107"/>
      <c r="BS2094" s="107"/>
      <c r="BT2094" s="107"/>
      <c r="BU2094" s="107"/>
      <c r="BV2094" s="107"/>
      <c r="BW2094" s="107"/>
      <c r="BX2094" s="107"/>
      <c r="BY2094" s="107"/>
      <c r="BZ2094" s="107"/>
      <c r="CA2094" s="107"/>
      <c r="CB2094" s="107"/>
      <c r="CC2094" s="107"/>
      <c r="CD2094" s="107"/>
      <c r="CE2094" s="107"/>
      <c r="CF2094" s="107"/>
      <c r="CG2094" s="107"/>
      <c r="CH2094" s="107"/>
      <c r="CI2094" s="107"/>
      <c r="CJ2094" s="107"/>
      <c r="CK2094" s="107"/>
      <c r="CL2094" s="107"/>
      <c r="CM2094" s="107"/>
      <c r="CN2094" s="107"/>
      <c r="CO2094" s="107"/>
      <c r="CP2094" s="107"/>
      <c r="CQ2094" s="107"/>
      <c r="CR2094" s="122"/>
      <c r="CS2094" s="122"/>
      <c r="CT2094" s="122"/>
      <c r="CU2094" s="122"/>
      <c r="CV2094" s="122"/>
      <c r="CW2094" s="122"/>
      <c r="CX2094" s="122">
        <v>0.22783671810637773</v>
      </c>
      <c r="CY2094" s="122">
        <v>0.23874312262625735</v>
      </c>
      <c r="CZ2094" s="122">
        <v>0.23883831071423781</v>
      </c>
      <c r="DA2094" s="122">
        <v>0.23478581933858678</v>
      </c>
      <c r="DB2094" s="122">
        <v>0.22700597916205209</v>
      </c>
      <c r="DC2094" s="122">
        <v>0.22897755682982596</v>
      </c>
      <c r="DD2094" s="122">
        <v>0.22491095901498115</v>
      </c>
      <c r="DE2094" s="122">
        <v>0.22494833230877748</v>
      </c>
      <c r="DF2094" s="122">
        <v>0.22581425055110571</v>
      </c>
      <c r="DG2094" s="122">
        <v>0.22859652360318797</v>
      </c>
      <c r="DH2094" s="122">
        <v>0.2288719230518628</v>
      </c>
      <c r="DI2094" s="122">
        <v>0.22881406397475387</v>
      </c>
      <c r="DJ2094" s="122">
        <v>0.23136560645911056</v>
      </c>
      <c r="DK2094" s="122">
        <v>0.24016672246110246</v>
      </c>
      <c r="DL2094" s="122">
        <v>0.23111152441422997</v>
      </c>
      <c r="DM2094" s="122">
        <v>0.2347720748822677</v>
      </c>
      <c r="DN2094" s="122">
        <v>0.24106040438737331</v>
      </c>
      <c r="DO2094" s="122">
        <v>0.24020471939821109</v>
      </c>
      <c r="DP2094" s="122">
        <v>0.25225513337893818</v>
      </c>
      <c r="DQ2094" s="122">
        <v>0.2538592452480769</v>
      </c>
      <c r="DR2094" s="122">
        <v>0.25479501224705986</v>
      </c>
      <c r="DS2094" s="122">
        <v>0.25925484197791815</v>
      </c>
      <c r="DT2094" s="122">
        <v>0.25523887744874268</v>
      </c>
      <c r="DU2094" s="122">
        <v>0.26280846659133855</v>
      </c>
      <c r="DV2094" s="122">
        <v>0.26149479315463131</v>
      </c>
      <c r="DW2094" s="122">
        <v>0.26632294586646449</v>
      </c>
      <c r="DX2094" s="107"/>
      <c r="DY2094" s="107"/>
      <c r="DZ2094" s="107"/>
      <c r="EA2094" s="107"/>
      <c r="EB2094" s="107"/>
      <c r="EC2094" s="107"/>
      <c r="ED2094" s="107"/>
      <c r="EE2094" s="107"/>
      <c r="EF2094" s="107"/>
      <c r="EG2094" s="107"/>
      <c r="EH2094" s="107"/>
      <c r="EI2094" s="107"/>
      <c r="EJ2094" s="107"/>
      <c r="EK2094" s="107"/>
      <c r="EL2094" s="107"/>
      <c r="EM2094" s="107"/>
      <c r="EN2094" s="107"/>
      <c r="EO2094" s="107"/>
      <c r="EP2094" s="107"/>
      <c r="EQ2094" s="107"/>
      <c r="ER2094" s="107"/>
      <c r="ES2094" s="107"/>
      <c r="ET2094" s="107"/>
      <c r="EU2094" s="107"/>
      <c r="EV2094" s="107"/>
      <c r="EW2094" s="107"/>
      <c r="EX2094" s="107"/>
      <c r="EY2094" s="107"/>
      <c r="EZ2094" s="107"/>
      <c r="FA2094" s="107"/>
      <c r="FB2094" s="107"/>
      <c r="FC2094" s="107"/>
      <c r="FD2094" s="107"/>
      <c r="FE2094" s="107"/>
      <c r="FF2094" s="107"/>
      <c r="FG2094" s="107"/>
      <c r="FH2094" s="107"/>
      <c r="FI2094" s="107"/>
      <c r="FJ2094" s="107"/>
      <c r="FK2094" s="107"/>
      <c r="FL2094" s="107"/>
      <c r="FM2094" s="107"/>
      <c r="FN2094" s="107"/>
      <c r="FO2094" s="107"/>
      <c r="FP2094" s="107"/>
      <c r="FQ2094" s="107"/>
      <c r="FR2094" s="107"/>
      <c r="FS2094" s="107"/>
      <c r="FT2094" s="107"/>
      <c r="FU2094" s="107"/>
      <c r="FV2094" s="107"/>
      <c r="FW2094" s="107"/>
      <c r="FX2094" s="107"/>
      <c r="FY2094" s="107"/>
      <c r="FZ2094" s="107"/>
      <c r="GA2094" s="107"/>
      <c r="GB2094" s="107"/>
      <c r="GC2094" s="107"/>
      <c r="GD2094" s="107"/>
      <c r="GE2094" s="107"/>
      <c r="GF2094" s="107"/>
      <c r="GG2094" s="107"/>
      <c r="GH2094" s="107"/>
      <c r="GI2094" s="107"/>
      <c r="GJ2094" s="107"/>
      <c r="GK2094" s="107"/>
      <c r="GL2094" s="107"/>
      <c r="GM2094" s="107"/>
      <c r="GN2094" s="107"/>
      <c r="GO2094" s="107"/>
      <c r="GP2094" s="107"/>
      <c r="GQ2094" s="107"/>
      <c r="GR2094" s="107"/>
      <c r="GS2094" s="107"/>
      <c r="GT2094" s="107"/>
      <c r="GU2094" s="107"/>
      <c r="GV2094" s="107"/>
      <c r="GW2094" s="107"/>
      <c r="GX2094" s="107"/>
    </row>
    <row r="2095" spans="1:206" hidden="1">
      <c r="A2095" s="101" t="s">
        <v>2805</v>
      </c>
      <c r="B2095" s="96" t="s">
        <v>2806</v>
      </c>
      <c r="C2095" s="35" t="s">
        <v>714</v>
      </c>
      <c r="D2095" s="95" t="s">
        <v>2807</v>
      </c>
      <c r="E2095" s="101" t="s">
        <v>2835</v>
      </c>
      <c r="F2095" s="107"/>
      <c r="G2095" s="107"/>
      <c r="H2095" s="107"/>
      <c r="I2095" s="107"/>
      <c r="J2095" s="107"/>
      <c r="K2095" s="107"/>
      <c r="L2095" s="107"/>
      <c r="M2095" s="107"/>
      <c r="N2095" s="107"/>
      <c r="O2095" s="107"/>
      <c r="P2095" s="107"/>
      <c r="Q2095" s="107"/>
      <c r="R2095" s="107"/>
      <c r="S2095" s="107"/>
      <c r="T2095" s="107"/>
      <c r="U2095" s="107"/>
      <c r="V2095" s="107"/>
      <c r="W2095" s="107"/>
      <c r="X2095" s="107"/>
      <c r="Y2095" s="107"/>
      <c r="Z2095" s="107"/>
      <c r="AA2095" s="107"/>
      <c r="AB2095" s="107"/>
      <c r="AC2095" s="107"/>
      <c r="AD2095" s="107"/>
      <c r="AE2095" s="107"/>
      <c r="AF2095" s="107"/>
      <c r="AG2095" s="107"/>
      <c r="AH2095" s="107"/>
      <c r="AI2095" s="107"/>
      <c r="AJ2095" s="107"/>
      <c r="AK2095" s="107"/>
      <c r="AL2095" s="107"/>
      <c r="AM2095" s="107"/>
      <c r="AN2095" s="107"/>
      <c r="AO2095" s="107"/>
      <c r="AP2095" s="107"/>
      <c r="AQ2095" s="107"/>
      <c r="AR2095" s="107"/>
      <c r="AS2095" s="107"/>
      <c r="AT2095" s="107"/>
      <c r="AU2095" s="107"/>
      <c r="AV2095" s="107"/>
      <c r="AW2095" s="107"/>
      <c r="AX2095" s="107"/>
      <c r="AY2095" s="107"/>
      <c r="AZ2095" s="107"/>
      <c r="BA2095" s="107"/>
      <c r="BB2095" s="107"/>
      <c r="BC2095" s="107"/>
      <c r="BD2095" s="108"/>
      <c r="BE2095" s="107"/>
      <c r="BF2095" s="107"/>
      <c r="BG2095" s="107"/>
      <c r="BH2095" s="107"/>
      <c r="BI2095" s="108"/>
      <c r="BJ2095" s="107"/>
      <c r="BK2095" s="107"/>
      <c r="BL2095" s="107"/>
      <c r="BM2095" s="107"/>
      <c r="BN2095" s="107"/>
      <c r="BO2095" s="107"/>
      <c r="BP2095" s="107"/>
      <c r="BQ2095" s="107"/>
      <c r="BR2095" s="107"/>
      <c r="BS2095" s="107"/>
      <c r="BT2095" s="107"/>
      <c r="BU2095" s="107"/>
      <c r="BV2095" s="107"/>
      <c r="BW2095" s="107"/>
      <c r="BX2095" s="107"/>
      <c r="BY2095" s="107"/>
      <c r="BZ2095" s="107"/>
      <c r="CA2095" s="107"/>
      <c r="CB2095" s="107"/>
      <c r="CC2095" s="107"/>
      <c r="CD2095" s="107"/>
      <c r="CE2095" s="107"/>
      <c r="CF2095" s="107"/>
      <c r="CG2095" s="107"/>
      <c r="CH2095" s="107"/>
      <c r="CI2095" s="107"/>
      <c r="CJ2095" s="107"/>
      <c r="CK2095" s="107"/>
      <c r="CL2095" s="107"/>
      <c r="CM2095" s="107"/>
      <c r="CN2095" s="107"/>
      <c r="CO2095" s="107"/>
      <c r="CP2095" s="107"/>
      <c r="CQ2095" s="107"/>
      <c r="CR2095" s="122">
        <f t="shared" ref="CR2095:DW2095" si="205">CR1875/SUM(CR1875,CR1910,CR1942,CR1992,CR2016,CR2046)</f>
        <v>0.30891841698513711</v>
      </c>
      <c r="CS2095" s="122">
        <f t="shared" si="205"/>
        <v>0.30511924296977888</v>
      </c>
      <c r="CT2095" s="122">
        <f t="shared" si="205"/>
        <v>0.2894008742474849</v>
      </c>
      <c r="CU2095" s="122">
        <f t="shared" si="205"/>
        <v>0.26444486375299464</v>
      </c>
      <c r="CV2095" s="122">
        <f t="shared" si="205"/>
        <v>0.26077720770939833</v>
      </c>
      <c r="CW2095" s="122">
        <f t="shared" si="205"/>
        <v>0.24975215754558558</v>
      </c>
      <c r="CX2095" s="122">
        <f t="shared" si="205"/>
        <v>0.22783671810637773</v>
      </c>
      <c r="CY2095" s="122">
        <f t="shared" si="205"/>
        <v>0.23874312262625735</v>
      </c>
      <c r="CZ2095" s="122">
        <f t="shared" si="205"/>
        <v>0.23883831071423781</v>
      </c>
      <c r="DA2095" s="122">
        <f t="shared" si="205"/>
        <v>0.23478581933858678</v>
      </c>
      <c r="DB2095" s="122">
        <f t="shared" si="205"/>
        <v>0.22700597916205209</v>
      </c>
      <c r="DC2095" s="122">
        <f t="shared" si="205"/>
        <v>0.22897755682982596</v>
      </c>
      <c r="DD2095" s="122">
        <f t="shared" si="205"/>
        <v>0.22491095901498115</v>
      </c>
      <c r="DE2095" s="122">
        <f t="shared" si="205"/>
        <v>0.22494833230877748</v>
      </c>
      <c r="DF2095" s="122">
        <f t="shared" si="205"/>
        <v>0.22581425055110571</v>
      </c>
      <c r="DG2095" s="122">
        <f t="shared" si="205"/>
        <v>0.22859652360318797</v>
      </c>
      <c r="DH2095" s="122">
        <f t="shared" si="205"/>
        <v>0.2288719230518628</v>
      </c>
      <c r="DI2095" s="122">
        <f t="shared" si="205"/>
        <v>0.22881406397475387</v>
      </c>
      <c r="DJ2095" s="122">
        <f t="shared" si="205"/>
        <v>0.23136560645911056</v>
      </c>
      <c r="DK2095" s="122">
        <f t="shared" si="205"/>
        <v>0.24016672246110246</v>
      </c>
      <c r="DL2095" s="122">
        <f t="shared" si="205"/>
        <v>0.23111152441422997</v>
      </c>
      <c r="DM2095" s="122">
        <f t="shared" si="205"/>
        <v>0.2347720748822677</v>
      </c>
      <c r="DN2095" s="122">
        <f t="shared" si="205"/>
        <v>0.24106040438737331</v>
      </c>
      <c r="DO2095" s="122">
        <f t="shared" si="205"/>
        <v>0.24020471939821109</v>
      </c>
      <c r="DP2095" s="122">
        <f t="shared" si="205"/>
        <v>0.25225513337893818</v>
      </c>
      <c r="DQ2095" s="122">
        <f t="shared" si="205"/>
        <v>0.2538592452480769</v>
      </c>
      <c r="DR2095" s="122">
        <f t="shared" si="205"/>
        <v>0.25479501224705986</v>
      </c>
      <c r="DS2095" s="122">
        <f t="shared" si="205"/>
        <v>0.25925484197791815</v>
      </c>
      <c r="DT2095" s="122">
        <f t="shared" si="205"/>
        <v>0.25523887744874268</v>
      </c>
      <c r="DU2095" s="122">
        <f t="shared" si="205"/>
        <v>0.26280846659133855</v>
      </c>
      <c r="DV2095" s="122">
        <f t="shared" si="205"/>
        <v>0.26149479315463131</v>
      </c>
      <c r="DW2095" s="122">
        <f t="shared" si="205"/>
        <v>0.26632294586646449</v>
      </c>
      <c r="DX2095" s="122"/>
      <c r="DY2095" s="107"/>
      <c r="DZ2095" s="107"/>
      <c r="EA2095" s="107"/>
      <c r="EB2095" s="107"/>
      <c r="EC2095" s="107"/>
      <c r="ED2095" s="107"/>
      <c r="EE2095" s="107"/>
      <c r="EF2095" s="107"/>
      <c r="EG2095" s="107"/>
      <c r="EH2095" s="107"/>
      <c r="EI2095" s="107"/>
      <c r="EJ2095" s="107"/>
      <c r="EK2095" s="107"/>
      <c r="EL2095" s="107"/>
      <c r="EM2095" s="107"/>
      <c r="EN2095" s="107"/>
      <c r="EO2095" s="107"/>
      <c r="EP2095" s="107"/>
      <c r="EQ2095" s="107"/>
      <c r="ER2095" s="107"/>
      <c r="ES2095" s="107"/>
      <c r="ET2095" s="107"/>
      <c r="EU2095" s="107"/>
      <c r="EV2095" s="107"/>
      <c r="EW2095" s="107"/>
      <c r="EX2095" s="107"/>
      <c r="EY2095" s="107"/>
      <c r="EZ2095" s="107"/>
      <c r="FA2095" s="107"/>
      <c r="FB2095" s="107"/>
      <c r="FC2095" s="107"/>
      <c r="FD2095" s="107"/>
      <c r="FE2095" s="107"/>
      <c r="FF2095" s="107"/>
      <c r="FG2095" s="107"/>
      <c r="FH2095" s="107"/>
      <c r="FI2095" s="107"/>
      <c r="FJ2095" s="107"/>
      <c r="FK2095" s="107"/>
      <c r="FL2095" s="107"/>
      <c r="FM2095" s="107"/>
      <c r="FN2095" s="107"/>
      <c r="FO2095" s="107"/>
      <c r="FP2095" s="107"/>
      <c r="FQ2095" s="107"/>
      <c r="FR2095" s="107"/>
      <c r="FS2095" s="107"/>
      <c r="FT2095" s="107"/>
      <c r="FU2095" s="107"/>
      <c r="FV2095" s="107"/>
      <c r="FW2095" s="107"/>
      <c r="FX2095" s="107"/>
      <c r="FY2095" s="107"/>
      <c r="FZ2095" s="107"/>
      <c r="GA2095" s="107"/>
      <c r="GB2095" s="107"/>
      <c r="GC2095" s="107"/>
      <c r="GD2095" s="107"/>
      <c r="GE2095" s="107"/>
      <c r="GF2095" s="107"/>
      <c r="GG2095" s="107"/>
      <c r="GH2095" s="107"/>
      <c r="GI2095" s="107"/>
      <c r="GJ2095" s="107"/>
      <c r="GK2095" s="107"/>
      <c r="GL2095" s="107"/>
      <c r="GM2095" s="107"/>
      <c r="GN2095" s="107"/>
      <c r="GO2095" s="107"/>
      <c r="GP2095" s="107"/>
      <c r="GQ2095" s="107"/>
      <c r="GR2095" s="107"/>
      <c r="GS2095" s="107"/>
      <c r="GT2095" s="107"/>
      <c r="GU2095" s="107"/>
      <c r="GV2095" s="107"/>
      <c r="GW2095" s="107"/>
      <c r="GX2095" s="107"/>
    </row>
    <row r="2096" spans="1:206" hidden="1">
      <c r="A2096" s="101" t="s">
        <v>2805</v>
      </c>
      <c r="B2096" s="96" t="s">
        <v>2806</v>
      </c>
      <c r="C2096" s="35" t="s">
        <v>714</v>
      </c>
      <c r="D2096" s="95" t="s">
        <v>2807</v>
      </c>
      <c r="E2096" s="101" t="s">
        <v>2836</v>
      </c>
      <c r="F2096" s="107"/>
      <c r="G2096" s="107"/>
      <c r="H2096" s="107"/>
      <c r="I2096" s="107"/>
      <c r="J2096" s="107"/>
      <c r="K2096" s="107"/>
      <c r="L2096" s="107"/>
      <c r="M2096" s="107"/>
      <c r="N2096" s="107"/>
      <c r="O2096" s="107"/>
      <c r="P2096" s="107"/>
      <c r="Q2096" s="107"/>
      <c r="R2096" s="107"/>
      <c r="S2096" s="107"/>
      <c r="T2096" s="107"/>
      <c r="U2096" s="107"/>
      <c r="V2096" s="107"/>
      <c r="W2096" s="107"/>
      <c r="X2096" s="107"/>
      <c r="Y2096" s="107"/>
      <c r="Z2096" s="107"/>
      <c r="AA2096" s="107"/>
      <c r="AB2096" s="107"/>
      <c r="AC2096" s="107"/>
      <c r="AD2096" s="107"/>
      <c r="AE2096" s="107"/>
      <c r="AF2096" s="107"/>
      <c r="AG2096" s="107"/>
      <c r="AH2096" s="107"/>
      <c r="AI2096" s="107"/>
      <c r="AJ2096" s="107"/>
      <c r="AK2096" s="107"/>
      <c r="AL2096" s="107"/>
      <c r="AM2096" s="107"/>
      <c r="AN2096" s="107"/>
      <c r="AO2096" s="107"/>
      <c r="AP2096" s="107"/>
      <c r="AQ2096" s="107"/>
      <c r="AR2096" s="107"/>
      <c r="AS2096" s="107"/>
      <c r="AT2096" s="107"/>
      <c r="AU2096" s="107"/>
      <c r="AV2096" s="107"/>
      <c r="AW2096" s="107"/>
      <c r="AX2096" s="107"/>
      <c r="AY2096" s="107"/>
      <c r="AZ2096" s="107"/>
      <c r="BA2096" s="107"/>
      <c r="BB2096" s="107"/>
      <c r="BC2096" s="107"/>
      <c r="BD2096" s="108"/>
      <c r="BE2096" s="107"/>
      <c r="BF2096" s="107"/>
      <c r="BG2096" s="107"/>
      <c r="BH2096" s="107"/>
      <c r="BI2096" s="108"/>
      <c r="BJ2096" s="107"/>
      <c r="BK2096" s="107"/>
      <c r="BL2096" s="107"/>
      <c r="BM2096" s="107"/>
      <c r="BN2096" s="107"/>
      <c r="BO2096" s="107"/>
      <c r="BP2096" s="107"/>
      <c r="BQ2096" s="107"/>
      <c r="BR2096" s="107"/>
      <c r="BS2096" s="107"/>
      <c r="BT2096" s="107"/>
      <c r="BU2096" s="107"/>
      <c r="BV2096" s="107"/>
      <c r="BW2096" s="107"/>
      <c r="BX2096" s="107"/>
      <c r="BY2096" s="107"/>
      <c r="BZ2096" s="107"/>
      <c r="CA2096" s="107"/>
      <c r="CB2096" s="107"/>
      <c r="CC2096" s="107"/>
      <c r="CD2096" s="107"/>
      <c r="CE2096" s="107"/>
      <c r="CF2096" s="107"/>
      <c r="CG2096" s="107"/>
      <c r="CH2096" s="107"/>
      <c r="CI2096" s="107"/>
      <c r="CJ2096" s="107"/>
      <c r="CK2096" s="107"/>
      <c r="CL2096" s="107"/>
      <c r="CM2096" s="107"/>
      <c r="CN2096" s="107"/>
      <c r="CO2096" s="107"/>
      <c r="CP2096" s="107"/>
      <c r="CQ2096" s="107"/>
      <c r="CR2096" s="122">
        <v>0.38605168095323156</v>
      </c>
      <c r="CS2096" s="122">
        <v>0.40014860031165067</v>
      </c>
      <c r="CT2096" s="122">
        <v>0.40593768780737777</v>
      </c>
      <c r="CU2096" s="122">
        <v>0.42540330984217883</v>
      </c>
      <c r="CV2096" s="122">
        <v>0.43687362777175237</v>
      </c>
      <c r="CW2096" s="122">
        <v>0.44113079983150011</v>
      </c>
      <c r="CX2096" s="122">
        <v>0.46746646725719104</v>
      </c>
      <c r="CY2096" s="122">
        <v>0.45481121492631654</v>
      </c>
      <c r="CZ2096" s="122">
        <v>0.46900226180559701</v>
      </c>
      <c r="DA2096" s="122">
        <v>0.47543299003328132</v>
      </c>
      <c r="DB2096" s="122">
        <v>0.48209431651881801</v>
      </c>
      <c r="DC2096" s="122">
        <v>0.48596930418020917</v>
      </c>
      <c r="DD2096" s="122">
        <v>0.4897852967377232</v>
      </c>
      <c r="DE2096" s="122">
        <v>0.48991643487990583</v>
      </c>
      <c r="DF2096" s="122">
        <v>0.49855673907271431</v>
      </c>
      <c r="DG2096" s="122">
        <v>0.50244989133056195</v>
      </c>
      <c r="DH2096" s="122">
        <v>0.50083373460131453</v>
      </c>
      <c r="DI2096" s="122">
        <v>0.50083439483791825</v>
      </c>
      <c r="DJ2096" s="122">
        <v>0.49410598126011801</v>
      </c>
      <c r="DK2096" s="122">
        <v>0.48660265789348955</v>
      </c>
      <c r="DL2096" s="122">
        <v>0.49895198149316722</v>
      </c>
      <c r="DM2096" s="122">
        <v>0.49321977268299255</v>
      </c>
      <c r="DN2096" s="122">
        <v>0.48500675410227989</v>
      </c>
      <c r="DO2096" s="122">
        <v>0.48808196860010272</v>
      </c>
      <c r="DP2096" s="122">
        <v>0.48422532575830191</v>
      </c>
      <c r="DQ2096" s="122">
        <v>0.47819818337770109</v>
      </c>
      <c r="DR2096" s="122">
        <v>0.47978990308669711</v>
      </c>
      <c r="DS2096" s="122">
        <v>0.48729757356565173</v>
      </c>
      <c r="DT2096" s="122">
        <v>0.49113599446106487</v>
      </c>
      <c r="DU2096" s="122">
        <v>0.48874329250091036</v>
      </c>
      <c r="DV2096" s="122">
        <v>0.49505721924381868</v>
      </c>
      <c r="DW2096" s="122">
        <v>0.48644561134283371</v>
      </c>
      <c r="DX2096" s="110"/>
      <c r="DY2096" s="110"/>
      <c r="DZ2096" s="110"/>
      <c r="EA2096" s="110"/>
      <c r="EB2096" s="110"/>
      <c r="EC2096" s="110"/>
      <c r="ED2096" s="110"/>
      <c r="EE2096" s="110"/>
      <c r="EF2096" s="110"/>
      <c r="EG2096" s="110"/>
      <c r="EH2096" s="110"/>
      <c r="EI2096" s="110"/>
      <c r="EJ2096" s="110"/>
      <c r="EK2096" s="110"/>
      <c r="EL2096" s="110"/>
      <c r="EM2096" s="110"/>
      <c r="EN2096" s="110"/>
      <c r="EO2096" s="110"/>
      <c r="EP2096" s="110"/>
      <c r="EQ2096" s="110"/>
      <c r="ER2096" s="110"/>
      <c r="ES2096" s="110"/>
      <c r="ET2096" s="110"/>
      <c r="EU2096" s="110"/>
      <c r="EV2096" s="110"/>
      <c r="EW2096" s="110"/>
      <c r="EX2096" s="110"/>
      <c r="EY2096" s="110"/>
      <c r="EZ2096" s="110"/>
      <c r="FA2096" s="110"/>
      <c r="FB2096" s="110"/>
      <c r="FC2096" s="110"/>
      <c r="FD2096" s="110"/>
      <c r="FE2096" s="110"/>
      <c r="FF2096" s="110"/>
      <c r="FG2096" s="110"/>
      <c r="FH2096" s="110"/>
      <c r="FI2096" s="110"/>
      <c r="FJ2096" s="110"/>
      <c r="FK2096" s="110"/>
      <c r="FL2096" s="110"/>
      <c r="FM2096" s="110"/>
      <c r="FN2096" s="110"/>
      <c r="FO2096" s="110"/>
      <c r="FP2096" s="110"/>
      <c r="FQ2096" s="110"/>
      <c r="FR2096" s="110"/>
      <c r="FS2096" s="110"/>
      <c r="FT2096" s="110"/>
      <c r="FU2096" s="110"/>
      <c r="FV2096" s="110"/>
      <c r="FW2096" s="110"/>
      <c r="FX2096" s="110"/>
      <c r="FY2096" s="110"/>
      <c r="FZ2096" s="110"/>
      <c r="GA2096" s="110"/>
      <c r="GB2096" s="110"/>
      <c r="GC2096" s="110"/>
      <c r="GD2096" s="110"/>
      <c r="GE2096" s="110"/>
      <c r="GF2096" s="110"/>
      <c r="GG2096" s="110"/>
      <c r="GH2096" s="110"/>
      <c r="GI2096" s="110"/>
      <c r="GJ2096" s="110"/>
      <c r="GK2096" s="110"/>
      <c r="GL2096" s="110"/>
      <c r="GM2096" s="110"/>
      <c r="GN2096" s="110"/>
      <c r="GO2096" s="110"/>
      <c r="GP2096" s="110"/>
      <c r="GQ2096" s="110"/>
      <c r="GR2096" s="110"/>
      <c r="GS2096" s="110"/>
      <c r="GT2096" s="110"/>
      <c r="GU2096" s="110"/>
      <c r="GV2096" s="110"/>
      <c r="GW2096" s="110"/>
      <c r="GX2096" s="107"/>
    </row>
    <row r="2097" spans="1:206" hidden="1">
      <c r="A2097" s="101" t="s">
        <v>2805</v>
      </c>
      <c r="B2097" s="96" t="s">
        <v>2806</v>
      </c>
      <c r="C2097" s="35" t="s">
        <v>714</v>
      </c>
      <c r="D2097" s="95" t="s">
        <v>2807</v>
      </c>
      <c r="E2097" s="101" t="s">
        <v>2837</v>
      </c>
      <c r="F2097" s="107"/>
      <c r="G2097" s="107"/>
      <c r="H2097" s="107"/>
      <c r="I2097" s="107"/>
      <c r="J2097" s="107"/>
      <c r="K2097" s="107"/>
      <c r="L2097" s="107"/>
      <c r="M2097" s="107"/>
      <c r="N2097" s="107"/>
      <c r="O2097" s="107"/>
      <c r="P2097" s="107"/>
      <c r="Q2097" s="107"/>
      <c r="R2097" s="107"/>
      <c r="S2097" s="107"/>
      <c r="T2097" s="107"/>
      <c r="U2097" s="107"/>
      <c r="V2097" s="107"/>
      <c r="W2097" s="107"/>
      <c r="X2097" s="107"/>
      <c r="Y2097" s="107"/>
      <c r="Z2097" s="107"/>
      <c r="AA2097" s="107"/>
      <c r="AB2097" s="107"/>
      <c r="AC2097" s="107"/>
      <c r="AD2097" s="107"/>
      <c r="AE2097" s="107"/>
      <c r="AF2097" s="107"/>
      <c r="AG2097" s="107"/>
      <c r="AH2097" s="107"/>
      <c r="AI2097" s="107"/>
      <c r="AJ2097" s="107"/>
      <c r="AK2097" s="107"/>
      <c r="AL2097" s="107"/>
      <c r="AM2097" s="107"/>
      <c r="AN2097" s="107"/>
      <c r="AO2097" s="107"/>
      <c r="AP2097" s="107"/>
      <c r="AQ2097" s="107"/>
      <c r="AR2097" s="107"/>
      <c r="AS2097" s="107"/>
      <c r="AT2097" s="107"/>
      <c r="AU2097" s="107"/>
      <c r="AV2097" s="107"/>
      <c r="AW2097" s="107"/>
      <c r="AX2097" s="107"/>
      <c r="AY2097" s="107"/>
      <c r="AZ2097" s="107"/>
      <c r="BA2097" s="107"/>
      <c r="BB2097" s="107"/>
      <c r="BC2097" s="107"/>
      <c r="BD2097" s="108"/>
      <c r="BE2097" s="107"/>
      <c r="BF2097" s="107"/>
      <c r="BG2097" s="107"/>
      <c r="BH2097" s="107"/>
      <c r="BI2097" s="108"/>
      <c r="BJ2097" s="107"/>
      <c r="BK2097" s="107"/>
      <c r="BL2097" s="107"/>
      <c r="BM2097" s="107"/>
      <c r="BN2097" s="107"/>
      <c r="BO2097" s="107"/>
      <c r="BP2097" s="107"/>
      <c r="BQ2097" s="107"/>
      <c r="BR2097" s="107"/>
      <c r="BS2097" s="107"/>
      <c r="BT2097" s="107"/>
      <c r="BU2097" s="107"/>
      <c r="BV2097" s="107"/>
      <c r="BW2097" s="107"/>
      <c r="BX2097" s="107"/>
      <c r="BY2097" s="107"/>
      <c r="BZ2097" s="107"/>
      <c r="CA2097" s="107"/>
      <c r="CB2097" s="107"/>
      <c r="CC2097" s="107"/>
      <c r="CD2097" s="107"/>
      <c r="CE2097" s="107"/>
      <c r="CF2097" s="107"/>
      <c r="CG2097" s="107"/>
      <c r="CH2097" s="107"/>
      <c r="CI2097" s="107"/>
      <c r="CJ2097" s="107"/>
      <c r="CK2097" s="107"/>
      <c r="CL2097" s="107"/>
      <c r="CM2097" s="107"/>
      <c r="CN2097" s="107"/>
      <c r="CO2097" s="107"/>
      <c r="CP2097" s="107"/>
      <c r="CQ2097" s="107"/>
      <c r="CR2097" s="122">
        <f t="shared" ref="CR2097:DW2097" si="206">CR1910/SUM(CR1875,CR1910,CR1942,CR1992,CR2016,CR2046)</f>
        <v>0.38605168095323156</v>
      </c>
      <c r="CS2097" s="122">
        <f t="shared" si="206"/>
        <v>0.40014860031165067</v>
      </c>
      <c r="CT2097" s="122">
        <f t="shared" si="206"/>
        <v>0.40593768780737777</v>
      </c>
      <c r="CU2097" s="122">
        <f t="shared" si="206"/>
        <v>0.42540330984217883</v>
      </c>
      <c r="CV2097" s="122">
        <f t="shared" si="206"/>
        <v>0.43687362777175237</v>
      </c>
      <c r="CW2097" s="122">
        <f t="shared" si="206"/>
        <v>0.44113079983150011</v>
      </c>
      <c r="CX2097" s="122">
        <f t="shared" si="206"/>
        <v>0.46746646725719104</v>
      </c>
      <c r="CY2097" s="122">
        <f t="shared" si="206"/>
        <v>0.45481121492631654</v>
      </c>
      <c r="CZ2097" s="122">
        <f t="shared" si="206"/>
        <v>0.46900226180559701</v>
      </c>
      <c r="DA2097" s="122">
        <f t="shared" si="206"/>
        <v>0.47543299003328132</v>
      </c>
      <c r="DB2097" s="122">
        <f t="shared" si="206"/>
        <v>0.48209431651881801</v>
      </c>
      <c r="DC2097" s="122">
        <f t="shared" si="206"/>
        <v>0.48596930418020917</v>
      </c>
      <c r="DD2097" s="122">
        <f t="shared" si="206"/>
        <v>0.4897852967377232</v>
      </c>
      <c r="DE2097" s="122">
        <f t="shared" si="206"/>
        <v>0.48991643487990583</v>
      </c>
      <c r="DF2097" s="122">
        <f t="shared" si="206"/>
        <v>0.49855673907271431</v>
      </c>
      <c r="DG2097" s="122">
        <f t="shared" si="206"/>
        <v>0.50244989133056195</v>
      </c>
      <c r="DH2097" s="122">
        <f t="shared" si="206"/>
        <v>0.50083373460131453</v>
      </c>
      <c r="DI2097" s="122">
        <f t="shared" si="206"/>
        <v>0.50083439483791825</v>
      </c>
      <c r="DJ2097" s="122">
        <f t="shared" si="206"/>
        <v>0.49410598126011801</v>
      </c>
      <c r="DK2097" s="122">
        <f t="shared" si="206"/>
        <v>0.48660265789348955</v>
      </c>
      <c r="DL2097" s="122">
        <f t="shared" si="206"/>
        <v>0.49895198149316722</v>
      </c>
      <c r="DM2097" s="122">
        <f t="shared" si="206"/>
        <v>0.49321977268299255</v>
      </c>
      <c r="DN2097" s="122">
        <f t="shared" si="206"/>
        <v>0.48500675410227989</v>
      </c>
      <c r="DO2097" s="122">
        <f t="shared" si="206"/>
        <v>0.48808196860010272</v>
      </c>
      <c r="DP2097" s="122">
        <f t="shared" si="206"/>
        <v>0.48422532575830191</v>
      </c>
      <c r="DQ2097" s="122">
        <f t="shared" si="206"/>
        <v>0.47819818337770109</v>
      </c>
      <c r="DR2097" s="122">
        <f t="shared" si="206"/>
        <v>0.47978990308669711</v>
      </c>
      <c r="DS2097" s="122">
        <f t="shared" si="206"/>
        <v>0.48729757356565173</v>
      </c>
      <c r="DT2097" s="122">
        <f t="shared" si="206"/>
        <v>0.49113599446106487</v>
      </c>
      <c r="DU2097" s="122">
        <f t="shared" si="206"/>
        <v>0.48874329250091036</v>
      </c>
      <c r="DV2097" s="122">
        <f t="shared" si="206"/>
        <v>0.49505721924381868</v>
      </c>
      <c r="DW2097" s="122">
        <f t="shared" si="206"/>
        <v>0.48644561134283371</v>
      </c>
      <c r="DX2097" s="110"/>
      <c r="DY2097" s="110"/>
      <c r="DZ2097" s="110"/>
      <c r="EA2097" s="110"/>
      <c r="EB2097" s="110"/>
      <c r="EC2097" s="110"/>
      <c r="ED2097" s="110"/>
      <c r="EE2097" s="110"/>
      <c r="EF2097" s="110"/>
      <c r="EG2097" s="110"/>
      <c r="EH2097" s="110"/>
      <c r="EI2097" s="110"/>
      <c r="EJ2097" s="110"/>
      <c r="EK2097" s="110"/>
      <c r="EL2097" s="110"/>
      <c r="EM2097" s="110"/>
      <c r="EN2097" s="110"/>
      <c r="EO2097" s="110"/>
      <c r="EP2097" s="110"/>
      <c r="EQ2097" s="110"/>
      <c r="ER2097" s="110"/>
      <c r="ES2097" s="110"/>
      <c r="ET2097" s="110"/>
      <c r="EU2097" s="110"/>
      <c r="EV2097" s="110"/>
      <c r="EW2097" s="110"/>
      <c r="EX2097" s="110"/>
      <c r="EY2097" s="110"/>
      <c r="EZ2097" s="110"/>
      <c r="FA2097" s="110"/>
      <c r="FB2097" s="110"/>
      <c r="FC2097" s="110"/>
      <c r="FD2097" s="110"/>
      <c r="FE2097" s="110"/>
      <c r="FF2097" s="110"/>
      <c r="FG2097" s="110"/>
      <c r="FH2097" s="110"/>
      <c r="FI2097" s="110"/>
      <c r="FJ2097" s="110"/>
      <c r="FK2097" s="110"/>
      <c r="FL2097" s="110"/>
      <c r="FM2097" s="110"/>
      <c r="FN2097" s="110"/>
      <c r="FO2097" s="110"/>
      <c r="FP2097" s="110"/>
      <c r="FQ2097" s="110"/>
      <c r="FR2097" s="110"/>
      <c r="FS2097" s="110"/>
      <c r="FT2097" s="110"/>
      <c r="FU2097" s="110"/>
      <c r="FV2097" s="110"/>
      <c r="FW2097" s="110"/>
      <c r="FX2097" s="110"/>
      <c r="FY2097" s="110"/>
      <c r="FZ2097" s="110"/>
      <c r="GA2097" s="110"/>
      <c r="GB2097" s="110"/>
      <c r="GC2097" s="110"/>
      <c r="GD2097" s="110"/>
      <c r="GE2097" s="110"/>
      <c r="GF2097" s="110"/>
      <c r="GG2097" s="110"/>
      <c r="GH2097" s="110"/>
      <c r="GI2097" s="110"/>
      <c r="GJ2097" s="110"/>
      <c r="GK2097" s="110"/>
      <c r="GL2097" s="110"/>
      <c r="GM2097" s="110"/>
      <c r="GN2097" s="110"/>
      <c r="GO2097" s="110"/>
      <c r="GP2097" s="110"/>
      <c r="GQ2097" s="110"/>
      <c r="GR2097" s="110"/>
      <c r="GS2097" s="110"/>
      <c r="GT2097" s="110"/>
      <c r="GU2097" s="110"/>
      <c r="GV2097" s="110"/>
      <c r="GW2097" s="110"/>
      <c r="GX2097" s="107"/>
    </row>
    <row r="2098" spans="1:206" hidden="1">
      <c r="A2098" s="101" t="s">
        <v>2805</v>
      </c>
      <c r="B2098" s="96" t="s">
        <v>2806</v>
      </c>
      <c r="C2098" s="35" t="s">
        <v>714</v>
      </c>
      <c r="D2098" s="95" t="s">
        <v>2807</v>
      </c>
      <c r="E2098" s="101" t="s">
        <v>2838</v>
      </c>
      <c r="F2098" s="107"/>
      <c r="G2098" s="107"/>
      <c r="H2098" s="107"/>
      <c r="I2098" s="107"/>
      <c r="J2098" s="107"/>
      <c r="K2098" s="107"/>
      <c r="L2098" s="107"/>
      <c r="M2098" s="107"/>
      <c r="N2098" s="107"/>
      <c r="O2098" s="107"/>
      <c r="P2098" s="107"/>
      <c r="Q2098" s="107"/>
      <c r="R2098" s="107"/>
      <c r="S2098" s="107"/>
      <c r="T2098" s="107"/>
      <c r="U2098" s="107"/>
      <c r="V2098" s="107"/>
      <c r="W2098" s="107"/>
      <c r="X2098" s="107"/>
      <c r="Y2098" s="107"/>
      <c r="Z2098" s="107"/>
      <c r="AA2098" s="107"/>
      <c r="AB2098" s="107"/>
      <c r="AC2098" s="107"/>
      <c r="AD2098" s="107"/>
      <c r="AE2098" s="107"/>
      <c r="AF2098" s="107"/>
      <c r="AG2098" s="107"/>
      <c r="AH2098" s="107"/>
      <c r="AI2098" s="107"/>
      <c r="AJ2098" s="107"/>
      <c r="AK2098" s="107"/>
      <c r="AL2098" s="107"/>
      <c r="AM2098" s="107"/>
      <c r="AN2098" s="107"/>
      <c r="AO2098" s="107"/>
      <c r="AP2098" s="107"/>
      <c r="AQ2098" s="107"/>
      <c r="AR2098" s="107"/>
      <c r="AS2098" s="107"/>
      <c r="AT2098" s="107"/>
      <c r="AU2098" s="107"/>
      <c r="AV2098" s="107"/>
      <c r="AW2098" s="107"/>
      <c r="AX2098" s="107"/>
      <c r="AY2098" s="107"/>
      <c r="AZ2098" s="107"/>
      <c r="BA2098" s="107"/>
      <c r="BB2098" s="107"/>
      <c r="BC2098" s="107"/>
      <c r="BD2098" s="108"/>
      <c r="BE2098" s="107"/>
      <c r="BF2098" s="107"/>
      <c r="BG2098" s="107"/>
      <c r="BH2098" s="107"/>
      <c r="BI2098" s="108"/>
      <c r="BJ2098" s="107"/>
      <c r="BK2098" s="107"/>
      <c r="BL2098" s="107"/>
      <c r="BM2098" s="107"/>
      <c r="BN2098" s="107"/>
      <c r="BO2098" s="107"/>
      <c r="BP2098" s="107"/>
      <c r="BQ2098" s="107"/>
      <c r="BR2098" s="107"/>
      <c r="BS2098" s="107"/>
      <c r="BT2098" s="107"/>
      <c r="BU2098" s="107"/>
      <c r="BV2098" s="107"/>
      <c r="BW2098" s="107"/>
      <c r="BX2098" s="107"/>
      <c r="BY2098" s="107"/>
      <c r="BZ2098" s="107"/>
      <c r="CA2098" s="107"/>
      <c r="CB2098" s="107"/>
      <c r="CC2098" s="107"/>
      <c r="CD2098" s="107"/>
      <c r="CE2098" s="107"/>
      <c r="CF2098" s="107"/>
      <c r="CG2098" s="107"/>
      <c r="CH2098" s="107"/>
      <c r="CI2098" s="107"/>
      <c r="CJ2098" s="107"/>
      <c r="CK2098" s="107"/>
      <c r="CL2098" s="107"/>
      <c r="CM2098" s="107"/>
      <c r="CN2098" s="107"/>
      <c r="CO2098" s="107"/>
      <c r="CP2098" s="107"/>
      <c r="CQ2098" s="107"/>
      <c r="CR2098" s="122">
        <v>0.28995756021112035</v>
      </c>
      <c r="CS2098" s="122">
        <v>0.2793046768889077</v>
      </c>
      <c r="CT2098" s="122">
        <v>0.28649769116727625</v>
      </c>
      <c r="CU2098" s="122">
        <v>0.28818024276515292</v>
      </c>
      <c r="CV2098" s="122">
        <v>0.28150579443670809</v>
      </c>
      <c r="CW2098" s="122">
        <v>0.28665615584198234</v>
      </c>
      <c r="CX2098" s="122">
        <v>0.28174032401030391</v>
      </c>
      <c r="CY2098" s="122">
        <v>0.28199833813459346</v>
      </c>
      <c r="CZ2098" s="122">
        <v>0.26877305003429847</v>
      </c>
      <c r="DA2098" s="122">
        <v>0.26451892011133177</v>
      </c>
      <c r="DB2098" s="122">
        <v>0.26552199603472554</v>
      </c>
      <c r="DC2098" s="122">
        <v>0.25961298367396407</v>
      </c>
      <c r="DD2098" s="122">
        <v>0.25936786274625234</v>
      </c>
      <c r="DE2098" s="122">
        <v>0.25959932536588842</v>
      </c>
      <c r="DF2098" s="122">
        <v>0.24854034233391964</v>
      </c>
      <c r="DG2098" s="122">
        <v>0.24081742893846544</v>
      </c>
      <c r="DH2098" s="122">
        <v>0.24148209848124794</v>
      </c>
      <c r="DI2098" s="122">
        <v>0.24085882176910242</v>
      </c>
      <c r="DJ2098" s="122">
        <v>0.24367492674056559</v>
      </c>
      <c r="DK2098" s="122">
        <v>0.23749954880622487</v>
      </c>
      <c r="DL2098" s="122">
        <v>0.23255678225232301</v>
      </c>
      <c r="DM2098" s="122">
        <v>0.23434422232153942</v>
      </c>
      <c r="DN2098" s="122">
        <v>0.23379001388506884</v>
      </c>
      <c r="DO2098" s="122">
        <v>0.22937814661995065</v>
      </c>
      <c r="DP2098" s="122">
        <v>0.219831021430997</v>
      </c>
      <c r="DQ2098" s="122">
        <v>0.22069351959949096</v>
      </c>
      <c r="DR2098" s="122">
        <v>0.21754206262555445</v>
      </c>
      <c r="DS2098" s="122">
        <v>0.20504404272245327</v>
      </c>
      <c r="DT2098" s="122">
        <v>0.20166930723526491</v>
      </c>
      <c r="DU2098" s="122">
        <v>0.19182093131099973</v>
      </c>
      <c r="DV2098" s="122">
        <v>0.18099797028254963</v>
      </c>
      <c r="DW2098" s="122">
        <v>0.18434049411265671</v>
      </c>
      <c r="DX2098" s="110"/>
      <c r="DY2098" s="110"/>
      <c r="DZ2098" s="110"/>
      <c r="EA2098" s="110"/>
      <c r="EB2098" s="110"/>
      <c r="EC2098" s="110"/>
      <c r="ED2098" s="110"/>
      <c r="EE2098" s="110"/>
      <c r="EF2098" s="110"/>
      <c r="EG2098" s="110"/>
      <c r="EH2098" s="110"/>
      <c r="EI2098" s="110"/>
      <c r="EJ2098" s="110"/>
      <c r="EK2098" s="110"/>
      <c r="EL2098" s="110"/>
      <c r="EM2098" s="110"/>
      <c r="EN2098" s="110"/>
      <c r="EO2098" s="110"/>
      <c r="EP2098" s="110"/>
      <c r="EQ2098" s="110"/>
      <c r="ER2098" s="110"/>
      <c r="ES2098" s="110"/>
      <c r="ET2098" s="110"/>
      <c r="EU2098" s="110"/>
      <c r="EV2098" s="110"/>
      <c r="EW2098" s="110"/>
      <c r="EX2098" s="110"/>
      <c r="EY2098" s="110"/>
      <c r="EZ2098" s="110"/>
      <c r="FA2098" s="110"/>
      <c r="FB2098" s="110"/>
      <c r="FC2098" s="110"/>
      <c r="FD2098" s="110"/>
      <c r="FE2098" s="110"/>
      <c r="FF2098" s="110"/>
      <c r="FG2098" s="110"/>
      <c r="FH2098" s="110"/>
      <c r="FI2098" s="110"/>
      <c r="FJ2098" s="110"/>
      <c r="FK2098" s="110"/>
      <c r="FL2098" s="110"/>
      <c r="FM2098" s="110"/>
      <c r="FN2098" s="110"/>
      <c r="FO2098" s="110"/>
      <c r="FP2098" s="110"/>
      <c r="FQ2098" s="110"/>
      <c r="FR2098" s="110"/>
      <c r="FS2098" s="110"/>
      <c r="FT2098" s="110"/>
      <c r="FU2098" s="110"/>
      <c r="FV2098" s="110"/>
      <c r="FW2098" s="110"/>
      <c r="FX2098" s="110"/>
      <c r="FY2098" s="110"/>
      <c r="FZ2098" s="110"/>
      <c r="GA2098" s="110"/>
      <c r="GB2098" s="110"/>
      <c r="GC2098" s="110"/>
      <c r="GD2098" s="110"/>
      <c r="GE2098" s="110"/>
      <c r="GF2098" s="110"/>
      <c r="GG2098" s="110"/>
      <c r="GH2098" s="110"/>
      <c r="GI2098" s="110"/>
      <c r="GJ2098" s="110"/>
      <c r="GK2098" s="110"/>
      <c r="GL2098" s="110"/>
      <c r="GM2098" s="110"/>
      <c r="GN2098" s="110"/>
      <c r="GO2098" s="110"/>
      <c r="GP2098" s="110"/>
      <c r="GQ2098" s="110"/>
      <c r="GR2098" s="110"/>
      <c r="GS2098" s="110"/>
      <c r="GT2098" s="110"/>
      <c r="GU2098" s="110"/>
      <c r="GV2098" s="110"/>
      <c r="GW2098" s="110"/>
      <c r="GX2098" s="107"/>
    </row>
    <row r="2099" spans="1:206" hidden="1">
      <c r="A2099" s="101" t="s">
        <v>2805</v>
      </c>
      <c r="B2099" s="96" t="s">
        <v>2806</v>
      </c>
      <c r="C2099" s="35" t="s">
        <v>714</v>
      </c>
      <c r="D2099" s="95" t="s">
        <v>2807</v>
      </c>
      <c r="E2099" s="101" t="s">
        <v>2839</v>
      </c>
      <c r="F2099" s="107"/>
      <c r="G2099" s="107"/>
      <c r="H2099" s="107"/>
      <c r="I2099" s="107"/>
      <c r="J2099" s="107"/>
      <c r="K2099" s="107"/>
      <c r="L2099" s="107"/>
      <c r="M2099" s="107"/>
      <c r="N2099" s="107"/>
      <c r="O2099" s="107"/>
      <c r="P2099" s="107"/>
      <c r="Q2099" s="107"/>
      <c r="R2099" s="107"/>
      <c r="S2099" s="107"/>
      <c r="T2099" s="107"/>
      <c r="U2099" s="107"/>
      <c r="V2099" s="107"/>
      <c r="W2099" s="107"/>
      <c r="X2099" s="107"/>
      <c r="Y2099" s="107"/>
      <c r="Z2099" s="107"/>
      <c r="AA2099" s="107"/>
      <c r="AB2099" s="107"/>
      <c r="AC2099" s="107"/>
      <c r="AD2099" s="107"/>
      <c r="AE2099" s="107"/>
      <c r="AF2099" s="107"/>
      <c r="AG2099" s="107"/>
      <c r="AH2099" s="107"/>
      <c r="AI2099" s="107"/>
      <c r="AJ2099" s="107"/>
      <c r="AK2099" s="107"/>
      <c r="AL2099" s="107"/>
      <c r="AM2099" s="107"/>
      <c r="AN2099" s="107"/>
      <c r="AO2099" s="107"/>
      <c r="AP2099" s="107"/>
      <c r="AQ2099" s="107"/>
      <c r="AR2099" s="107"/>
      <c r="AS2099" s="107"/>
      <c r="AT2099" s="107"/>
      <c r="AU2099" s="107"/>
      <c r="AV2099" s="107"/>
      <c r="AW2099" s="107"/>
      <c r="AX2099" s="107"/>
      <c r="AY2099" s="107"/>
      <c r="AZ2099" s="107"/>
      <c r="BA2099" s="107"/>
      <c r="BB2099" s="107"/>
      <c r="BC2099" s="107"/>
      <c r="BD2099" s="108"/>
      <c r="BE2099" s="107"/>
      <c r="BF2099" s="107"/>
      <c r="BG2099" s="107"/>
      <c r="BH2099" s="107"/>
      <c r="BI2099" s="108"/>
      <c r="BJ2099" s="107"/>
      <c r="BK2099" s="107"/>
      <c r="BL2099" s="107"/>
      <c r="BM2099" s="107"/>
      <c r="BN2099" s="107"/>
      <c r="BO2099" s="107"/>
      <c r="BP2099" s="107"/>
      <c r="BQ2099" s="107"/>
      <c r="BR2099" s="107"/>
      <c r="BS2099" s="107"/>
      <c r="BT2099" s="107"/>
      <c r="BU2099" s="107"/>
      <c r="BV2099" s="107"/>
      <c r="BW2099" s="107"/>
      <c r="BX2099" s="107"/>
      <c r="BY2099" s="107"/>
      <c r="BZ2099" s="107"/>
      <c r="CA2099" s="107"/>
      <c r="CB2099" s="107"/>
      <c r="CC2099" s="107"/>
      <c r="CD2099" s="107"/>
      <c r="CE2099" s="107"/>
      <c r="CF2099" s="107"/>
      <c r="CG2099" s="107"/>
      <c r="CH2099" s="107"/>
      <c r="CI2099" s="107"/>
      <c r="CJ2099" s="107"/>
      <c r="CK2099" s="107"/>
      <c r="CL2099" s="107"/>
      <c r="CM2099" s="107"/>
      <c r="CN2099" s="107"/>
      <c r="CO2099" s="107"/>
      <c r="CP2099" s="107"/>
      <c r="CQ2099" s="107"/>
      <c r="CR2099" s="122">
        <f t="shared" ref="CR2099:DW2099" si="207">CR1942/SUM(CR1875,CR1910,CR1942,CR1992,CR2016,CR2046)</f>
        <v>0.28995756021112035</v>
      </c>
      <c r="CS2099" s="122">
        <f t="shared" si="207"/>
        <v>0.2793046768889077</v>
      </c>
      <c r="CT2099" s="122">
        <f t="shared" si="207"/>
        <v>0.28649769116727625</v>
      </c>
      <c r="CU2099" s="122">
        <f t="shared" si="207"/>
        <v>0.28818024276515292</v>
      </c>
      <c r="CV2099" s="122">
        <f t="shared" si="207"/>
        <v>0.28150579443670809</v>
      </c>
      <c r="CW2099" s="122">
        <f t="shared" si="207"/>
        <v>0.28665615584198234</v>
      </c>
      <c r="CX2099" s="122">
        <f t="shared" si="207"/>
        <v>0.28174032401030391</v>
      </c>
      <c r="CY2099" s="122">
        <f t="shared" si="207"/>
        <v>0.28199833813459346</v>
      </c>
      <c r="CZ2099" s="122">
        <f t="shared" si="207"/>
        <v>0.26877305003429847</v>
      </c>
      <c r="DA2099" s="122">
        <f t="shared" si="207"/>
        <v>0.26451892011133177</v>
      </c>
      <c r="DB2099" s="122">
        <f t="shared" si="207"/>
        <v>0.26552199603472554</v>
      </c>
      <c r="DC2099" s="122">
        <f t="shared" si="207"/>
        <v>0.25961298367396407</v>
      </c>
      <c r="DD2099" s="122">
        <f t="shared" si="207"/>
        <v>0.25936786274625234</v>
      </c>
      <c r="DE2099" s="122">
        <f t="shared" si="207"/>
        <v>0.25959932536588842</v>
      </c>
      <c r="DF2099" s="122">
        <f t="shared" si="207"/>
        <v>0.24854034233391964</v>
      </c>
      <c r="DG2099" s="122">
        <f t="shared" si="207"/>
        <v>0.24081742893846544</v>
      </c>
      <c r="DH2099" s="122">
        <f t="shared" si="207"/>
        <v>0.24148209848124794</v>
      </c>
      <c r="DI2099" s="122">
        <f t="shared" si="207"/>
        <v>0.24085882176910242</v>
      </c>
      <c r="DJ2099" s="122">
        <f t="shared" si="207"/>
        <v>0.24367492674056559</v>
      </c>
      <c r="DK2099" s="122">
        <f t="shared" si="207"/>
        <v>0.23749954880622487</v>
      </c>
      <c r="DL2099" s="122">
        <f t="shared" si="207"/>
        <v>0.23255678225232301</v>
      </c>
      <c r="DM2099" s="122">
        <f t="shared" si="207"/>
        <v>0.23434422232153942</v>
      </c>
      <c r="DN2099" s="122">
        <f t="shared" si="207"/>
        <v>0.23379001388506884</v>
      </c>
      <c r="DO2099" s="122">
        <f t="shared" si="207"/>
        <v>0.22937814661995065</v>
      </c>
      <c r="DP2099" s="122">
        <f t="shared" si="207"/>
        <v>0.219831021430997</v>
      </c>
      <c r="DQ2099" s="122">
        <f t="shared" si="207"/>
        <v>0.22069351959949096</v>
      </c>
      <c r="DR2099" s="122">
        <f t="shared" si="207"/>
        <v>0.21754206262555445</v>
      </c>
      <c r="DS2099" s="122">
        <f t="shared" si="207"/>
        <v>0.20504404272245327</v>
      </c>
      <c r="DT2099" s="122">
        <f t="shared" si="207"/>
        <v>0.20166930723526491</v>
      </c>
      <c r="DU2099" s="122">
        <f t="shared" si="207"/>
        <v>0.19182093131099973</v>
      </c>
      <c r="DV2099" s="122">
        <f t="shared" si="207"/>
        <v>0.18099797028254963</v>
      </c>
      <c r="DW2099" s="122">
        <f t="shared" si="207"/>
        <v>0.18434049411265671</v>
      </c>
      <c r="DX2099" s="122"/>
      <c r="DY2099" s="107"/>
      <c r="DZ2099" s="107"/>
      <c r="EA2099" s="107"/>
      <c r="EB2099" s="107"/>
      <c r="EC2099" s="107"/>
      <c r="ED2099" s="107"/>
      <c r="EE2099" s="107"/>
      <c r="EF2099" s="107"/>
      <c r="EG2099" s="107"/>
      <c r="EH2099" s="107"/>
      <c r="EI2099" s="107"/>
      <c r="EJ2099" s="107"/>
      <c r="EK2099" s="107"/>
      <c r="EL2099" s="107"/>
      <c r="EM2099" s="107"/>
      <c r="EN2099" s="107"/>
      <c r="EO2099" s="107"/>
      <c r="EP2099" s="107"/>
      <c r="EQ2099" s="107"/>
      <c r="ER2099" s="107"/>
      <c r="ES2099" s="107"/>
      <c r="ET2099" s="107"/>
      <c r="EU2099" s="107"/>
      <c r="EV2099" s="107"/>
      <c r="EW2099" s="107"/>
      <c r="EX2099" s="107"/>
      <c r="EY2099" s="107"/>
      <c r="EZ2099" s="107"/>
      <c r="FA2099" s="107"/>
      <c r="FB2099" s="107"/>
      <c r="FC2099" s="107"/>
      <c r="FD2099" s="107"/>
      <c r="FE2099" s="107"/>
      <c r="FF2099" s="107"/>
      <c r="FG2099" s="107"/>
      <c r="FH2099" s="107"/>
      <c r="FI2099" s="107"/>
      <c r="FJ2099" s="107"/>
      <c r="FK2099" s="107"/>
      <c r="FL2099" s="107"/>
      <c r="FM2099" s="107"/>
      <c r="FN2099" s="107"/>
      <c r="FO2099" s="107"/>
      <c r="FP2099" s="107"/>
      <c r="FQ2099" s="107"/>
      <c r="FR2099" s="107"/>
      <c r="FS2099" s="107"/>
      <c r="FT2099" s="107"/>
      <c r="FU2099" s="107"/>
      <c r="FV2099" s="107"/>
      <c r="FW2099" s="107"/>
      <c r="FX2099" s="107"/>
      <c r="FY2099" s="107"/>
      <c r="FZ2099" s="107"/>
      <c r="GA2099" s="107"/>
      <c r="GB2099" s="107"/>
      <c r="GC2099" s="107"/>
      <c r="GD2099" s="107"/>
      <c r="GE2099" s="107"/>
      <c r="GF2099" s="107"/>
      <c r="GG2099" s="107"/>
      <c r="GH2099" s="107"/>
      <c r="GI2099" s="107"/>
      <c r="GJ2099" s="107"/>
      <c r="GK2099" s="107"/>
      <c r="GL2099" s="107"/>
      <c r="GM2099" s="107"/>
      <c r="GN2099" s="107"/>
      <c r="GO2099" s="107"/>
      <c r="GP2099" s="107"/>
      <c r="GQ2099" s="107"/>
      <c r="GR2099" s="107"/>
      <c r="GS2099" s="107"/>
      <c r="GT2099" s="107"/>
      <c r="GU2099" s="107"/>
      <c r="GV2099" s="107"/>
      <c r="GW2099" s="107"/>
      <c r="GX2099" s="107"/>
    </row>
    <row r="2100" spans="1:206" hidden="1">
      <c r="A2100" s="101" t="s">
        <v>2805</v>
      </c>
      <c r="B2100" s="96" t="s">
        <v>2806</v>
      </c>
      <c r="C2100" s="35" t="s">
        <v>714</v>
      </c>
      <c r="D2100" s="95" t="s">
        <v>2807</v>
      </c>
      <c r="E2100" s="101" t="s">
        <v>2840</v>
      </c>
      <c r="F2100" s="107"/>
      <c r="G2100" s="107"/>
      <c r="H2100" s="107"/>
      <c r="I2100" s="107"/>
      <c r="J2100" s="107"/>
      <c r="K2100" s="107"/>
      <c r="L2100" s="107"/>
      <c r="M2100" s="107"/>
      <c r="N2100" s="107"/>
      <c r="O2100" s="107"/>
      <c r="P2100" s="107"/>
      <c r="Q2100" s="107"/>
      <c r="R2100" s="107"/>
      <c r="S2100" s="107"/>
      <c r="T2100" s="107"/>
      <c r="U2100" s="107"/>
      <c r="V2100" s="107"/>
      <c r="W2100" s="107"/>
      <c r="X2100" s="107"/>
      <c r="Y2100" s="107"/>
      <c r="Z2100" s="107"/>
      <c r="AA2100" s="107"/>
      <c r="AB2100" s="107"/>
      <c r="AC2100" s="107"/>
      <c r="AD2100" s="107"/>
      <c r="AE2100" s="107"/>
      <c r="AF2100" s="107"/>
      <c r="AG2100" s="107"/>
      <c r="AH2100" s="107"/>
      <c r="AI2100" s="107"/>
      <c r="AJ2100" s="107"/>
      <c r="AK2100" s="107"/>
      <c r="AL2100" s="107"/>
      <c r="AM2100" s="107"/>
      <c r="AN2100" s="107"/>
      <c r="AO2100" s="107"/>
      <c r="AP2100" s="107"/>
      <c r="AQ2100" s="107"/>
      <c r="AR2100" s="107"/>
      <c r="AS2100" s="107"/>
      <c r="AT2100" s="107"/>
      <c r="AU2100" s="107"/>
      <c r="AV2100" s="107"/>
      <c r="AW2100" s="107"/>
      <c r="AX2100" s="107"/>
      <c r="AY2100" s="107"/>
      <c r="AZ2100" s="107"/>
      <c r="BA2100" s="107"/>
      <c r="BB2100" s="107"/>
      <c r="BC2100" s="107"/>
      <c r="BD2100" s="108"/>
      <c r="BE2100" s="107"/>
      <c r="BF2100" s="107"/>
      <c r="BG2100" s="107"/>
      <c r="BH2100" s="107"/>
      <c r="BI2100" s="108"/>
      <c r="BJ2100" s="107"/>
      <c r="BK2100" s="107"/>
      <c r="BL2100" s="107"/>
      <c r="BM2100" s="107"/>
      <c r="BN2100" s="107"/>
      <c r="BO2100" s="107"/>
      <c r="BP2100" s="107"/>
      <c r="BQ2100" s="107"/>
      <c r="BR2100" s="107"/>
      <c r="BS2100" s="107"/>
      <c r="BT2100" s="107"/>
      <c r="BU2100" s="107"/>
      <c r="BV2100" s="107"/>
      <c r="BW2100" s="107"/>
      <c r="BX2100" s="107"/>
      <c r="BY2100" s="107"/>
      <c r="BZ2100" s="107"/>
      <c r="CA2100" s="107"/>
      <c r="CB2100" s="107"/>
      <c r="CC2100" s="107"/>
      <c r="CD2100" s="107"/>
      <c r="CE2100" s="107"/>
      <c r="CF2100" s="107"/>
      <c r="CG2100" s="107"/>
      <c r="CH2100" s="107"/>
      <c r="CI2100" s="107"/>
      <c r="CJ2100" s="107"/>
      <c r="CK2100" s="107"/>
      <c r="CL2100" s="107"/>
      <c r="CM2100" s="107"/>
      <c r="CN2100" s="107"/>
      <c r="CO2100" s="107"/>
      <c r="CP2100" s="107"/>
      <c r="CQ2100" s="107"/>
      <c r="CR2100" s="122">
        <f t="shared" ref="CR2100:DW2100" si="208">CR1992/SUM(CR1875,CR1910,CR1942,CR1992,CR2016,CR2046)</f>
        <v>1.5072341850511007E-2</v>
      </c>
      <c r="CS2100" s="122">
        <f t="shared" si="208"/>
        <v>1.5427479829662657E-2</v>
      </c>
      <c r="CT2100" s="122">
        <f t="shared" si="208"/>
        <v>1.8163746777861055E-2</v>
      </c>
      <c r="CU2100" s="122">
        <f t="shared" si="208"/>
        <v>2.1971583639673761E-2</v>
      </c>
      <c r="CV2100" s="122">
        <f t="shared" si="208"/>
        <v>2.084337008214111E-2</v>
      </c>
      <c r="CW2100" s="122">
        <f t="shared" si="208"/>
        <v>2.246088678093211E-2</v>
      </c>
      <c r="CX2100" s="122">
        <f t="shared" si="208"/>
        <v>2.2956490626127243E-2</v>
      </c>
      <c r="CY2100" s="122">
        <f t="shared" si="208"/>
        <v>2.4447324312832572E-2</v>
      </c>
      <c r="CZ2100" s="122">
        <f t="shared" si="208"/>
        <v>2.3386377445866618E-2</v>
      </c>
      <c r="DA2100" s="122">
        <f t="shared" si="208"/>
        <v>2.5262270516800123E-2</v>
      </c>
      <c r="DB2100" s="122">
        <f t="shared" si="208"/>
        <v>2.5375950907215502E-2</v>
      </c>
      <c r="DC2100" s="122">
        <f t="shared" si="208"/>
        <v>2.5436671080255168E-2</v>
      </c>
      <c r="DD2100" s="122">
        <f t="shared" si="208"/>
        <v>2.5926308147684544E-2</v>
      </c>
      <c r="DE2100" s="122">
        <f t="shared" si="208"/>
        <v>2.5515531169035269E-2</v>
      </c>
      <c r="DF2100" s="122">
        <f t="shared" si="208"/>
        <v>2.7065312988721928E-2</v>
      </c>
      <c r="DG2100" s="122">
        <f t="shared" si="208"/>
        <v>2.8106757470880456E-2</v>
      </c>
      <c r="DH2100" s="122">
        <f t="shared" si="208"/>
        <v>2.876391112923905E-2</v>
      </c>
      <c r="DI2100" s="122">
        <f t="shared" si="208"/>
        <v>2.9395633118742649E-2</v>
      </c>
      <c r="DJ2100" s="122">
        <f t="shared" si="208"/>
        <v>3.0698300640146389E-2</v>
      </c>
      <c r="DK2100" s="122">
        <f t="shared" si="208"/>
        <v>3.5499876736188152E-2</v>
      </c>
      <c r="DL2100" s="122">
        <f t="shared" si="208"/>
        <v>3.6953849093520945E-2</v>
      </c>
      <c r="DM2100" s="122">
        <f t="shared" si="208"/>
        <v>3.6789031133460944E-2</v>
      </c>
      <c r="DN2100" s="122">
        <f t="shared" si="208"/>
        <v>3.885322151383043E-2</v>
      </c>
      <c r="DO2100" s="122">
        <f t="shared" si="208"/>
        <v>4.0543169576717206E-2</v>
      </c>
      <c r="DP2100" s="122">
        <f t="shared" si="208"/>
        <v>4.1340137878269824E-2</v>
      </c>
      <c r="DQ2100" s="122">
        <f t="shared" si="208"/>
        <v>4.4346705738263929E-2</v>
      </c>
      <c r="DR2100" s="122">
        <f t="shared" si="208"/>
        <v>4.4901532249699644E-2</v>
      </c>
      <c r="DS2100" s="122">
        <f t="shared" si="208"/>
        <v>4.4958429669264451E-2</v>
      </c>
      <c r="DT2100" s="122">
        <f t="shared" si="208"/>
        <v>4.8843530597341069E-2</v>
      </c>
      <c r="DU2100" s="122">
        <f t="shared" si="208"/>
        <v>5.2634789498764767E-2</v>
      </c>
      <c r="DV2100" s="122">
        <f t="shared" si="208"/>
        <v>5.7322550667160896E-2</v>
      </c>
      <c r="DW2100" s="122">
        <f t="shared" si="208"/>
        <v>5.7416282393197147E-2</v>
      </c>
      <c r="DX2100" s="122"/>
      <c r="DY2100" s="107"/>
      <c r="DZ2100" s="107"/>
      <c r="EA2100" s="107"/>
      <c r="EB2100" s="107"/>
      <c r="EC2100" s="107"/>
      <c r="ED2100" s="107"/>
      <c r="EE2100" s="107"/>
      <c r="EF2100" s="107"/>
      <c r="EG2100" s="107"/>
      <c r="EH2100" s="107"/>
      <c r="EI2100" s="107"/>
      <c r="EJ2100" s="107"/>
      <c r="EK2100" s="107"/>
      <c r="EL2100" s="107"/>
      <c r="EM2100" s="107"/>
      <c r="EN2100" s="107"/>
      <c r="EO2100" s="107"/>
      <c r="EP2100" s="107"/>
      <c r="EQ2100" s="107"/>
      <c r="ER2100" s="107"/>
      <c r="ES2100" s="107"/>
      <c r="ET2100" s="107"/>
      <c r="EU2100" s="107"/>
      <c r="EV2100" s="107"/>
      <c r="EW2100" s="107"/>
      <c r="EX2100" s="107"/>
      <c r="EY2100" s="107"/>
      <c r="EZ2100" s="107"/>
      <c r="FA2100" s="107"/>
      <c r="FB2100" s="107"/>
      <c r="FC2100" s="107"/>
      <c r="FD2100" s="107"/>
      <c r="FE2100" s="107"/>
      <c r="FF2100" s="107"/>
      <c r="FG2100" s="107"/>
      <c r="FH2100" s="107"/>
      <c r="FI2100" s="107"/>
      <c r="FJ2100" s="107"/>
      <c r="FK2100" s="107"/>
      <c r="FL2100" s="107"/>
      <c r="FM2100" s="107"/>
      <c r="FN2100" s="107"/>
      <c r="FO2100" s="107"/>
      <c r="FP2100" s="107"/>
      <c r="FQ2100" s="107"/>
      <c r="FR2100" s="107"/>
      <c r="FS2100" s="107"/>
      <c r="FT2100" s="107"/>
      <c r="FU2100" s="107"/>
      <c r="FV2100" s="107"/>
      <c r="FW2100" s="107"/>
      <c r="FX2100" s="107"/>
      <c r="FY2100" s="107"/>
      <c r="FZ2100" s="107"/>
      <c r="GA2100" s="107"/>
      <c r="GB2100" s="107"/>
      <c r="GC2100" s="107"/>
      <c r="GD2100" s="107"/>
      <c r="GE2100" s="107"/>
      <c r="GF2100" s="107"/>
      <c r="GG2100" s="107"/>
      <c r="GH2100" s="107"/>
      <c r="GI2100" s="107"/>
      <c r="GJ2100" s="107"/>
      <c r="GK2100" s="107"/>
      <c r="GL2100" s="107"/>
      <c r="GM2100" s="107"/>
      <c r="GN2100" s="107"/>
      <c r="GO2100" s="107"/>
      <c r="GP2100" s="107"/>
      <c r="GQ2100" s="107"/>
      <c r="GR2100" s="107"/>
      <c r="GS2100" s="107"/>
      <c r="GT2100" s="107"/>
      <c r="GU2100" s="107"/>
      <c r="GV2100" s="107"/>
      <c r="GW2100" s="107"/>
      <c r="GX2100" s="107"/>
    </row>
    <row r="2101" spans="1:206" hidden="1">
      <c r="A2101" s="101" t="s">
        <v>2805</v>
      </c>
      <c r="B2101" s="96" t="s">
        <v>2806</v>
      </c>
      <c r="C2101" s="35" t="s">
        <v>714</v>
      </c>
      <c r="D2101" s="95" t="s">
        <v>2807</v>
      </c>
      <c r="E2101" s="101" t="s">
        <v>2841</v>
      </c>
      <c r="F2101" s="107"/>
      <c r="G2101" s="107"/>
      <c r="H2101" s="107"/>
      <c r="I2101" s="107"/>
      <c r="J2101" s="107"/>
      <c r="K2101" s="107"/>
      <c r="L2101" s="107"/>
      <c r="M2101" s="107"/>
      <c r="N2101" s="107"/>
      <c r="O2101" s="107"/>
      <c r="P2101" s="107"/>
      <c r="Q2101" s="107"/>
      <c r="R2101" s="107"/>
      <c r="S2101" s="107"/>
      <c r="T2101" s="107"/>
      <c r="U2101" s="107"/>
      <c r="V2101" s="107"/>
      <c r="W2101" s="107"/>
      <c r="X2101" s="107"/>
      <c r="Y2101" s="107"/>
      <c r="Z2101" s="107"/>
      <c r="AA2101" s="107"/>
      <c r="AB2101" s="107"/>
      <c r="AC2101" s="107"/>
      <c r="AD2101" s="107"/>
      <c r="AE2101" s="107"/>
      <c r="AF2101" s="107"/>
      <c r="AG2101" s="107"/>
      <c r="AH2101" s="107"/>
      <c r="AI2101" s="107"/>
      <c r="AJ2101" s="107"/>
      <c r="AK2101" s="107"/>
      <c r="AL2101" s="107"/>
      <c r="AM2101" s="107"/>
      <c r="AN2101" s="107"/>
      <c r="AO2101" s="107"/>
      <c r="AP2101" s="107"/>
      <c r="AQ2101" s="107"/>
      <c r="AR2101" s="107"/>
      <c r="AS2101" s="107"/>
      <c r="AT2101" s="107"/>
      <c r="AU2101" s="107"/>
      <c r="AV2101" s="107"/>
      <c r="AW2101" s="107"/>
      <c r="AX2101" s="107"/>
      <c r="AY2101" s="107"/>
      <c r="AZ2101" s="107"/>
      <c r="BA2101" s="107"/>
      <c r="BB2101" s="107"/>
      <c r="BC2101" s="107"/>
      <c r="BD2101" s="108"/>
      <c r="BE2101" s="107"/>
      <c r="BF2101" s="107"/>
      <c r="BG2101" s="107"/>
      <c r="BH2101" s="107"/>
      <c r="BI2101" s="108"/>
      <c r="BJ2101" s="107"/>
      <c r="BK2101" s="107"/>
      <c r="BL2101" s="107"/>
      <c r="BM2101" s="107"/>
      <c r="BN2101" s="107"/>
      <c r="BO2101" s="107"/>
      <c r="BP2101" s="107"/>
      <c r="BQ2101" s="107"/>
      <c r="BR2101" s="107"/>
      <c r="BS2101" s="107"/>
      <c r="BT2101" s="107"/>
      <c r="BU2101" s="107"/>
      <c r="BV2101" s="107"/>
      <c r="BW2101" s="107"/>
      <c r="BX2101" s="107"/>
      <c r="BY2101" s="107"/>
      <c r="BZ2101" s="107"/>
      <c r="CA2101" s="107"/>
      <c r="CB2101" s="107"/>
      <c r="CC2101" s="107"/>
      <c r="CD2101" s="107"/>
      <c r="CE2101" s="107"/>
      <c r="CF2101" s="107"/>
      <c r="CG2101" s="107"/>
      <c r="CH2101" s="107"/>
      <c r="CI2101" s="107"/>
      <c r="CJ2101" s="107"/>
      <c r="CK2101" s="107"/>
      <c r="CL2101" s="107"/>
      <c r="CM2101" s="107"/>
      <c r="CN2101" s="107"/>
      <c r="CO2101" s="107"/>
      <c r="CP2101" s="107"/>
      <c r="CQ2101" s="107"/>
      <c r="CR2101" s="122"/>
      <c r="CS2101" s="122"/>
      <c r="CT2101" s="122"/>
      <c r="CU2101" s="122"/>
      <c r="CV2101" s="122"/>
      <c r="CW2101" s="122"/>
      <c r="CX2101" s="122"/>
      <c r="CY2101" s="122"/>
      <c r="CZ2101" s="122"/>
      <c r="DA2101" s="122"/>
      <c r="DB2101" s="122">
        <f t="shared" ref="DB2101:DW2101" si="209">DB2016/SUM(DB1875,DB1910,DB1942,DB1992,DB2016,DB2046)</f>
        <v>4.5405570196685378E-9</v>
      </c>
      <c r="DC2101" s="122">
        <f t="shared" si="209"/>
        <v>1.956220328097519E-8</v>
      </c>
      <c r="DD2101" s="122">
        <f t="shared" si="209"/>
        <v>3.515262987708401E-8</v>
      </c>
      <c r="DE2101" s="122">
        <f t="shared" si="209"/>
        <v>5.0481468202746254E-8</v>
      </c>
      <c r="DF2101" s="122">
        <f t="shared" si="209"/>
        <v>9.3897947468768935E-8</v>
      </c>
      <c r="DG2101" s="122">
        <f t="shared" si="209"/>
        <v>2.0816614159471353E-7</v>
      </c>
      <c r="DH2101" s="122">
        <f t="shared" si="209"/>
        <v>2.4901194539405364E-7</v>
      </c>
      <c r="DI2101" s="122">
        <f t="shared" si="209"/>
        <v>4.4243458736637064E-7</v>
      </c>
      <c r="DJ2101" s="122">
        <f t="shared" si="209"/>
        <v>1.5447085779866448E-6</v>
      </c>
      <c r="DK2101" s="122">
        <f t="shared" si="209"/>
        <v>9.2170474605326743E-6</v>
      </c>
      <c r="DL2101" s="122">
        <f t="shared" si="209"/>
        <v>5.7549367434393533E-5</v>
      </c>
      <c r="DM2101" s="122">
        <f t="shared" si="209"/>
        <v>2.3261528816614381E-4</v>
      </c>
      <c r="DN2101" s="122">
        <f t="shared" si="209"/>
        <v>3.2519493727216982E-4</v>
      </c>
      <c r="DO2101" s="122">
        <f t="shared" si="209"/>
        <v>4.5758067904321062E-4</v>
      </c>
      <c r="DP2101" s="122">
        <f t="shared" si="209"/>
        <v>6.0748176711426674E-4</v>
      </c>
      <c r="DQ2101" s="122">
        <f t="shared" si="209"/>
        <v>6.9805521184252285E-4</v>
      </c>
      <c r="DR2101" s="122">
        <f t="shared" si="209"/>
        <v>6.8410761704917574E-4</v>
      </c>
      <c r="DS2101" s="122">
        <f t="shared" si="209"/>
        <v>7.4204030278495771E-4</v>
      </c>
      <c r="DT2101" s="122">
        <f t="shared" si="209"/>
        <v>8.1885703272434112E-4</v>
      </c>
      <c r="DU2101" s="122">
        <f t="shared" si="209"/>
        <v>1.178300167180638E-3</v>
      </c>
      <c r="DV2101" s="122">
        <f t="shared" si="209"/>
        <v>1.8447141378815281E-3</v>
      </c>
      <c r="DW2101" s="122">
        <f t="shared" si="209"/>
        <v>2.1189605208317319E-3</v>
      </c>
      <c r="DX2101" s="122"/>
      <c r="DY2101" s="122"/>
      <c r="DZ2101" s="110"/>
      <c r="EA2101" s="110"/>
      <c r="EB2101" s="110"/>
      <c r="EC2101" s="110"/>
      <c r="ED2101" s="110"/>
      <c r="EE2101" s="110"/>
      <c r="EF2101" s="110"/>
      <c r="EG2101" s="110"/>
      <c r="EH2101" s="110"/>
      <c r="EI2101" s="110"/>
      <c r="EJ2101" s="110"/>
      <c r="EK2101" s="110"/>
      <c r="EL2101" s="110"/>
      <c r="EM2101" s="110"/>
      <c r="EN2101" s="110"/>
      <c r="EO2101" s="110"/>
      <c r="EP2101" s="110"/>
      <c r="EQ2101" s="110"/>
      <c r="ER2101" s="110"/>
      <c r="ES2101" s="110"/>
      <c r="ET2101" s="110"/>
      <c r="EU2101" s="110"/>
      <c r="EV2101" s="110"/>
      <c r="EW2101" s="110"/>
      <c r="EX2101" s="110"/>
      <c r="EY2101" s="110"/>
      <c r="EZ2101" s="110"/>
      <c r="FA2101" s="110"/>
      <c r="FB2101" s="110"/>
      <c r="FC2101" s="110"/>
      <c r="FD2101" s="110"/>
      <c r="FE2101" s="110"/>
      <c r="FF2101" s="110"/>
      <c r="FG2101" s="110"/>
      <c r="FH2101" s="110"/>
      <c r="FI2101" s="110"/>
      <c r="FJ2101" s="110"/>
      <c r="FK2101" s="110"/>
      <c r="FL2101" s="110"/>
      <c r="FM2101" s="110"/>
      <c r="FN2101" s="110"/>
      <c r="FO2101" s="110"/>
      <c r="FP2101" s="110"/>
      <c r="FQ2101" s="110"/>
      <c r="FR2101" s="110"/>
      <c r="FS2101" s="110"/>
      <c r="FT2101" s="110"/>
      <c r="FU2101" s="110"/>
      <c r="FV2101" s="110"/>
      <c r="FW2101" s="110"/>
      <c r="FX2101" s="110"/>
      <c r="FY2101" s="110"/>
      <c r="FZ2101" s="110"/>
      <c r="GA2101" s="110"/>
      <c r="GB2101" s="110"/>
      <c r="GC2101" s="110"/>
      <c r="GD2101" s="110"/>
      <c r="GE2101" s="110"/>
      <c r="GF2101" s="110"/>
      <c r="GG2101" s="110"/>
      <c r="GH2101" s="110"/>
      <c r="GI2101" s="110"/>
      <c r="GJ2101" s="110"/>
      <c r="GK2101" s="110"/>
      <c r="GL2101" s="110"/>
      <c r="GM2101" s="110"/>
      <c r="GN2101" s="110"/>
      <c r="GO2101" s="110"/>
      <c r="GP2101" s="110"/>
      <c r="GQ2101" s="110"/>
      <c r="GR2101" s="110"/>
      <c r="GS2101" s="110"/>
      <c r="GT2101" s="110"/>
      <c r="GU2101" s="110"/>
      <c r="GV2101" s="110"/>
      <c r="GW2101" s="110"/>
      <c r="GX2101" s="107">
        <v>0.25</v>
      </c>
    </row>
    <row r="2102" spans="1:206" hidden="1">
      <c r="A2102" s="101" t="s">
        <v>2805</v>
      </c>
      <c r="B2102" s="96" t="s">
        <v>2806</v>
      </c>
      <c r="C2102" s="35" t="s">
        <v>714</v>
      </c>
      <c r="D2102" s="95" t="s">
        <v>2807</v>
      </c>
      <c r="E2102" s="101" t="s">
        <v>2842</v>
      </c>
      <c r="F2102" s="107"/>
      <c r="G2102" s="107"/>
      <c r="H2102" s="107"/>
      <c r="I2102" s="107"/>
      <c r="J2102" s="107"/>
      <c r="K2102" s="107"/>
      <c r="L2102" s="107"/>
      <c r="M2102" s="107"/>
      <c r="N2102" s="107"/>
      <c r="O2102" s="107"/>
      <c r="P2102" s="107"/>
      <c r="Q2102" s="107"/>
      <c r="R2102" s="107"/>
      <c r="S2102" s="107"/>
      <c r="T2102" s="107"/>
      <c r="U2102" s="107"/>
      <c r="V2102" s="107"/>
      <c r="W2102" s="107"/>
      <c r="X2102" s="107"/>
      <c r="Y2102" s="107"/>
      <c r="Z2102" s="107"/>
      <c r="AA2102" s="107"/>
      <c r="AB2102" s="107"/>
      <c r="AC2102" s="107"/>
      <c r="AD2102" s="107"/>
      <c r="AE2102" s="107"/>
      <c r="AF2102" s="107"/>
      <c r="AG2102" s="107"/>
      <c r="AH2102" s="107"/>
      <c r="AI2102" s="107"/>
      <c r="AJ2102" s="107"/>
      <c r="AK2102" s="107"/>
      <c r="AL2102" s="107"/>
      <c r="AM2102" s="107"/>
      <c r="AN2102" s="107"/>
      <c r="AO2102" s="107"/>
      <c r="AP2102" s="107"/>
      <c r="AQ2102" s="107"/>
      <c r="AR2102" s="107"/>
      <c r="AS2102" s="107"/>
      <c r="AT2102" s="107"/>
      <c r="AU2102" s="107"/>
      <c r="AV2102" s="107"/>
      <c r="AW2102" s="107"/>
      <c r="AX2102" s="107"/>
      <c r="AY2102" s="107"/>
      <c r="AZ2102" s="107"/>
      <c r="BA2102" s="107"/>
      <c r="BB2102" s="107"/>
      <c r="BC2102" s="107"/>
      <c r="BD2102" s="108"/>
      <c r="BE2102" s="107"/>
      <c r="BF2102" s="107"/>
      <c r="BG2102" s="107"/>
      <c r="BH2102" s="107"/>
      <c r="BI2102" s="108"/>
      <c r="BJ2102" s="107"/>
      <c r="BK2102" s="107"/>
      <c r="BL2102" s="107"/>
      <c r="BM2102" s="107"/>
      <c r="BN2102" s="107"/>
      <c r="BO2102" s="107"/>
      <c r="BP2102" s="107"/>
      <c r="BQ2102" s="107"/>
      <c r="BR2102" s="107"/>
      <c r="BS2102" s="107"/>
      <c r="BT2102" s="107"/>
      <c r="BU2102" s="107"/>
      <c r="BV2102" s="107"/>
      <c r="BW2102" s="107"/>
      <c r="BX2102" s="107"/>
      <c r="BY2102" s="107"/>
      <c r="BZ2102" s="107"/>
      <c r="CA2102" s="107"/>
      <c r="CB2102" s="107"/>
      <c r="CC2102" s="107"/>
      <c r="CD2102" s="107"/>
      <c r="CE2102" s="107"/>
      <c r="CF2102" s="107"/>
      <c r="CG2102" s="107"/>
      <c r="CH2102" s="107"/>
      <c r="CI2102" s="107"/>
      <c r="CJ2102" s="107"/>
      <c r="CK2102" s="107"/>
      <c r="CL2102" s="107"/>
      <c r="CM2102" s="107"/>
      <c r="CN2102" s="107"/>
      <c r="CO2102" s="107"/>
      <c r="CP2102" s="107"/>
      <c r="CQ2102" s="107"/>
      <c r="CR2102" s="122"/>
      <c r="CS2102" s="122"/>
      <c r="CT2102" s="122"/>
      <c r="CU2102" s="122"/>
      <c r="CV2102" s="122"/>
      <c r="CW2102" s="122"/>
      <c r="CX2102" s="122"/>
      <c r="CY2102" s="122"/>
      <c r="CZ2102" s="122"/>
      <c r="DA2102" s="122"/>
      <c r="DB2102" s="122">
        <f t="shared" ref="DB2102:DW2102" si="210">DB2046/SUM(DB1875,DB1910,DB1942,DB1992,DB2016,DB2046)</f>
        <v>1.7528366318728424E-6</v>
      </c>
      <c r="DC2102" s="122">
        <f t="shared" si="210"/>
        <v>3.464673542385804E-6</v>
      </c>
      <c r="DD2102" s="122">
        <f t="shared" si="210"/>
        <v>9.5382007288591689E-6</v>
      </c>
      <c r="DE2102" s="122">
        <f t="shared" si="210"/>
        <v>2.0325794924942399E-5</v>
      </c>
      <c r="DF2102" s="122">
        <f t="shared" si="210"/>
        <v>2.3261155590942019E-5</v>
      </c>
      <c r="DG2102" s="122">
        <f t="shared" si="210"/>
        <v>2.9190490762638485E-5</v>
      </c>
      <c r="DH2102" s="122">
        <f t="shared" si="210"/>
        <v>4.8083724390496609E-5</v>
      </c>
      <c r="DI2102" s="122">
        <f t="shared" si="210"/>
        <v>9.6643864895529303E-5</v>
      </c>
      <c r="DJ2102" s="122">
        <f t="shared" si="210"/>
        <v>1.536401914814861E-4</v>
      </c>
      <c r="DK2102" s="122">
        <f t="shared" si="210"/>
        <v>2.2197705553454443E-4</v>
      </c>
      <c r="DL2102" s="122">
        <f t="shared" si="210"/>
        <v>3.6831337932441237E-4</v>
      </c>
      <c r="DM2102" s="122">
        <f t="shared" si="210"/>
        <v>6.4228369157339133E-4</v>
      </c>
      <c r="DN2102" s="122">
        <f t="shared" si="210"/>
        <v>9.6441117417522923E-4</v>
      </c>
      <c r="DO2102" s="122">
        <f t="shared" si="210"/>
        <v>1.3344151259751852E-3</v>
      </c>
      <c r="DP2102" s="122">
        <f t="shared" si="210"/>
        <v>1.740899786378886E-3</v>
      </c>
      <c r="DQ2102" s="122">
        <f t="shared" si="210"/>
        <v>2.2042908246245074E-3</v>
      </c>
      <c r="DR2102" s="122">
        <f t="shared" si="210"/>
        <v>2.28738217393969E-3</v>
      </c>
      <c r="DS2102" s="122">
        <f t="shared" si="210"/>
        <v>2.7030717619274131E-3</v>
      </c>
      <c r="DT2102" s="122">
        <f t="shared" si="210"/>
        <v>2.2934332248619248E-3</v>
      </c>
      <c r="DU2102" s="122">
        <f t="shared" si="210"/>
        <v>2.8142199308059499E-3</v>
      </c>
      <c r="DV2102" s="122">
        <f t="shared" si="210"/>
        <v>3.2827525139578211E-3</v>
      </c>
      <c r="DW2102" s="122">
        <f t="shared" si="210"/>
        <v>3.3557057640163064E-3</v>
      </c>
      <c r="DX2102" s="110"/>
      <c r="DY2102" s="110"/>
      <c r="DZ2102" s="110"/>
      <c r="EA2102" s="110"/>
      <c r="EB2102" s="110"/>
      <c r="EC2102" s="110"/>
      <c r="ED2102" s="110"/>
      <c r="EE2102" s="110"/>
      <c r="EF2102" s="110"/>
      <c r="EG2102" s="110"/>
      <c r="EH2102" s="110"/>
      <c r="EI2102" s="110"/>
      <c r="EJ2102" s="110"/>
      <c r="EK2102" s="110"/>
      <c r="EL2102" s="110"/>
      <c r="EM2102" s="110"/>
      <c r="EN2102" s="110"/>
      <c r="EO2102" s="110"/>
      <c r="EP2102" s="110"/>
      <c r="EQ2102" s="110"/>
      <c r="ER2102" s="110"/>
      <c r="ES2102" s="110"/>
      <c r="ET2102" s="110"/>
      <c r="EU2102" s="110"/>
      <c r="EV2102" s="110"/>
      <c r="EW2102" s="110"/>
      <c r="EX2102" s="110"/>
      <c r="EY2102" s="110"/>
      <c r="EZ2102" s="110"/>
      <c r="FA2102" s="110"/>
      <c r="FB2102" s="110"/>
      <c r="FC2102" s="110"/>
      <c r="FD2102" s="110"/>
      <c r="FE2102" s="110"/>
      <c r="FF2102" s="110"/>
      <c r="FG2102" s="110"/>
      <c r="FH2102" s="110"/>
      <c r="FI2102" s="110"/>
      <c r="FJ2102" s="110"/>
      <c r="FK2102" s="110"/>
      <c r="FL2102" s="110"/>
      <c r="FM2102" s="110"/>
      <c r="FN2102" s="110"/>
      <c r="FO2102" s="110"/>
      <c r="FP2102" s="110"/>
      <c r="FQ2102" s="110"/>
      <c r="FR2102" s="110"/>
      <c r="FS2102" s="110"/>
      <c r="FT2102" s="110"/>
      <c r="FU2102" s="110"/>
      <c r="FV2102" s="110"/>
      <c r="FW2102" s="110"/>
      <c r="FX2102" s="110"/>
      <c r="FY2102" s="110"/>
      <c r="FZ2102" s="110"/>
      <c r="GA2102" s="110"/>
      <c r="GB2102" s="110"/>
      <c r="GC2102" s="110"/>
      <c r="GD2102" s="110"/>
      <c r="GE2102" s="110"/>
      <c r="GF2102" s="110"/>
      <c r="GG2102" s="110"/>
      <c r="GH2102" s="110"/>
      <c r="GI2102" s="110"/>
      <c r="GJ2102" s="110"/>
      <c r="GK2102" s="110"/>
      <c r="GL2102" s="110"/>
      <c r="GM2102" s="110"/>
      <c r="GN2102" s="110"/>
      <c r="GO2102" s="110"/>
      <c r="GP2102" s="110"/>
      <c r="GQ2102" s="110"/>
      <c r="GR2102" s="110"/>
      <c r="GS2102" s="110"/>
      <c r="GT2102" s="110"/>
      <c r="GU2102" s="110"/>
      <c r="GV2102" s="110"/>
      <c r="GW2102" s="110"/>
      <c r="GX2102" s="107">
        <v>0.3</v>
      </c>
    </row>
    <row r="2103" spans="1:206" hidden="1">
      <c r="A2103" s="101" t="s">
        <v>2805</v>
      </c>
      <c r="B2103" s="96" t="s">
        <v>2806</v>
      </c>
      <c r="C2103" s="35" t="s">
        <v>714</v>
      </c>
      <c r="D2103" s="95" t="s">
        <v>2807</v>
      </c>
      <c r="E2103" s="101" t="s">
        <v>2843</v>
      </c>
      <c r="F2103" s="107"/>
      <c r="G2103" s="107"/>
      <c r="H2103" s="107"/>
      <c r="I2103" s="107"/>
      <c r="J2103" s="107"/>
      <c r="K2103" s="107"/>
      <c r="L2103" s="107"/>
      <c r="M2103" s="107"/>
      <c r="N2103" s="107"/>
      <c r="O2103" s="107"/>
      <c r="P2103" s="107"/>
      <c r="Q2103" s="107"/>
      <c r="R2103" s="107"/>
      <c r="S2103" s="107"/>
      <c r="T2103" s="107"/>
      <c r="U2103" s="107"/>
      <c r="V2103" s="107"/>
      <c r="W2103" s="107"/>
      <c r="X2103" s="107"/>
      <c r="Y2103" s="107"/>
      <c r="Z2103" s="107"/>
      <c r="AA2103" s="107"/>
      <c r="AB2103" s="107"/>
      <c r="AC2103" s="107"/>
      <c r="AD2103" s="107"/>
      <c r="AE2103" s="107"/>
      <c r="AF2103" s="107"/>
      <c r="AG2103" s="107"/>
      <c r="AH2103" s="107"/>
      <c r="AI2103" s="107"/>
      <c r="AJ2103" s="107"/>
      <c r="AK2103" s="107"/>
      <c r="AL2103" s="107"/>
      <c r="AM2103" s="107"/>
      <c r="AN2103" s="107"/>
      <c r="AO2103" s="107"/>
      <c r="AP2103" s="107"/>
      <c r="AQ2103" s="107"/>
      <c r="AR2103" s="107"/>
      <c r="AS2103" s="107"/>
      <c r="AT2103" s="107"/>
      <c r="AU2103" s="107"/>
      <c r="AV2103" s="107"/>
      <c r="AW2103" s="107"/>
      <c r="AX2103" s="107"/>
      <c r="AY2103" s="107"/>
      <c r="AZ2103" s="107"/>
      <c r="BA2103" s="107"/>
      <c r="BB2103" s="107"/>
      <c r="BC2103" s="107"/>
      <c r="BD2103" s="108"/>
      <c r="BE2103" s="107"/>
      <c r="BF2103" s="107"/>
      <c r="BG2103" s="107"/>
      <c r="BH2103" s="107"/>
      <c r="BI2103" s="108"/>
      <c r="BJ2103" s="107"/>
      <c r="BK2103" s="107"/>
      <c r="BL2103" s="107"/>
      <c r="BM2103" s="107"/>
      <c r="BN2103" s="107"/>
      <c r="BO2103" s="107"/>
      <c r="BP2103" s="107"/>
      <c r="BQ2103" s="107"/>
      <c r="BR2103" s="107"/>
      <c r="BS2103" s="107"/>
      <c r="BT2103" s="107"/>
      <c r="BU2103" s="107"/>
      <c r="BV2103" s="107"/>
      <c r="BW2103" s="107"/>
      <c r="BX2103" s="107"/>
      <c r="BY2103" s="107"/>
      <c r="BZ2103" s="107"/>
      <c r="CA2103" s="107"/>
      <c r="CB2103" s="107"/>
      <c r="CC2103" s="107"/>
      <c r="CD2103" s="107"/>
      <c r="CE2103" s="107"/>
      <c r="CF2103" s="107"/>
      <c r="CG2103" s="107"/>
      <c r="CH2103" s="107"/>
      <c r="CI2103" s="107"/>
      <c r="CJ2103" s="107"/>
      <c r="CK2103" s="107"/>
      <c r="CL2103" s="107"/>
      <c r="CM2103" s="107"/>
      <c r="CN2103" s="107"/>
      <c r="CO2103" s="107"/>
      <c r="CP2103" s="107"/>
      <c r="CQ2103" s="107"/>
      <c r="CR2103" s="122">
        <f t="shared" ref="CR2103" si="211">SUM(CR2095:CR2102)</f>
        <v>1.6760092411643519</v>
      </c>
      <c r="CS2103" s="122">
        <f t="shared" ref="CS2103:DV2103" si="212">SUM(CS2095:CS2102)</f>
        <v>1.6794532772005584</v>
      </c>
      <c r="CT2103" s="122">
        <f t="shared" si="212"/>
        <v>1.692435378974654</v>
      </c>
      <c r="CU2103" s="122">
        <f t="shared" si="212"/>
        <v>1.713583552607332</v>
      </c>
      <c r="CV2103" s="122">
        <f t="shared" si="212"/>
        <v>1.7183794222084603</v>
      </c>
      <c r="CW2103" s="122">
        <f t="shared" si="212"/>
        <v>1.7277869556734824</v>
      </c>
      <c r="CX2103" s="122">
        <f t="shared" si="212"/>
        <v>1.7492067912674949</v>
      </c>
      <c r="CY2103" s="122">
        <f t="shared" si="212"/>
        <v>1.7368095530609098</v>
      </c>
      <c r="CZ2103" s="122">
        <f t="shared" si="212"/>
        <v>1.7377753118398953</v>
      </c>
      <c r="DA2103" s="122">
        <f t="shared" si="212"/>
        <v>1.7399519101446133</v>
      </c>
      <c r="DB2103" s="122">
        <f t="shared" si="212"/>
        <v>1.7476163125535435</v>
      </c>
      <c r="DC2103" s="122">
        <f t="shared" si="212"/>
        <v>1.7455822878541729</v>
      </c>
      <c r="DD2103" s="122">
        <f t="shared" si="212"/>
        <v>1.7491531594839755</v>
      </c>
      <c r="DE2103" s="122">
        <f t="shared" si="212"/>
        <v>1.7495157602457942</v>
      </c>
      <c r="DF2103" s="122">
        <f t="shared" si="212"/>
        <v>1.747097081406634</v>
      </c>
      <c r="DG2103" s="122">
        <f t="shared" si="212"/>
        <v>1.7432673202690274</v>
      </c>
      <c r="DH2103" s="122">
        <f t="shared" si="212"/>
        <v>1.7423158330825628</v>
      </c>
      <c r="DI2103" s="122">
        <f t="shared" si="212"/>
        <v>1.7416932166070207</v>
      </c>
      <c r="DJ2103" s="122">
        <f t="shared" si="212"/>
        <v>1.7377809080006836</v>
      </c>
      <c r="DK2103" s="122">
        <f t="shared" si="212"/>
        <v>1.7241022066997147</v>
      </c>
      <c r="DL2103" s="122">
        <f t="shared" si="212"/>
        <v>1.7315087637454902</v>
      </c>
      <c r="DM2103" s="122">
        <f t="shared" si="212"/>
        <v>1.7275639950045323</v>
      </c>
      <c r="DN2103" s="122">
        <f t="shared" si="212"/>
        <v>1.7187967679873486</v>
      </c>
      <c r="DO2103" s="122">
        <f t="shared" si="212"/>
        <v>1.7174601152200535</v>
      </c>
      <c r="DP2103" s="122">
        <f t="shared" si="212"/>
        <v>1.7040563471892991</v>
      </c>
      <c r="DQ2103" s="122">
        <f t="shared" si="212"/>
        <v>1.6988917029771919</v>
      </c>
      <c r="DR2103" s="122">
        <f t="shared" si="212"/>
        <v>1.6973319657122514</v>
      </c>
      <c r="DS2103" s="122">
        <f t="shared" si="212"/>
        <v>1.6923416162881051</v>
      </c>
      <c r="DT2103" s="122">
        <f t="shared" si="212"/>
        <v>1.6928053016963296</v>
      </c>
      <c r="DU2103" s="122">
        <f t="shared" si="212"/>
        <v>1.6805642238119101</v>
      </c>
      <c r="DV2103" s="122">
        <f t="shared" si="212"/>
        <v>1.6760551895263682</v>
      </c>
      <c r="DW2103" s="122">
        <f>SUM(DW2095:DW2102)</f>
        <v>1.6707861054554907</v>
      </c>
      <c r="DX2103" s="122"/>
      <c r="DY2103" s="107"/>
      <c r="DZ2103" s="107"/>
      <c r="EA2103" s="107"/>
      <c r="EB2103" s="107"/>
      <c r="EC2103" s="107"/>
      <c r="ED2103" s="107"/>
      <c r="EE2103" s="107"/>
      <c r="EF2103" s="107"/>
      <c r="EG2103" s="107"/>
      <c r="EH2103" s="107"/>
      <c r="EI2103" s="107"/>
      <c r="EJ2103" s="107"/>
      <c r="EK2103" s="107"/>
      <c r="EL2103" s="107"/>
      <c r="EM2103" s="107"/>
      <c r="EN2103" s="107"/>
      <c r="EO2103" s="107"/>
      <c r="EP2103" s="107"/>
      <c r="EQ2103" s="107"/>
      <c r="ER2103" s="107"/>
      <c r="ES2103" s="107"/>
      <c r="ET2103" s="107"/>
      <c r="EU2103" s="107"/>
      <c r="EV2103" s="107"/>
      <c r="EW2103" s="107"/>
      <c r="EX2103" s="107"/>
      <c r="EY2103" s="107"/>
      <c r="EZ2103" s="107"/>
      <c r="FA2103" s="107"/>
      <c r="FB2103" s="107"/>
      <c r="FC2103" s="107"/>
      <c r="FD2103" s="107"/>
      <c r="FE2103" s="107"/>
      <c r="FF2103" s="107"/>
      <c r="FG2103" s="107"/>
      <c r="FH2103" s="107"/>
      <c r="FI2103" s="107"/>
      <c r="FJ2103" s="107"/>
      <c r="FK2103" s="107"/>
      <c r="FL2103" s="107"/>
      <c r="FM2103" s="107"/>
      <c r="FN2103" s="107"/>
      <c r="FO2103" s="107"/>
      <c r="FP2103" s="107"/>
      <c r="FQ2103" s="107"/>
      <c r="FR2103" s="107"/>
      <c r="FS2103" s="107"/>
      <c r="FT2103" s="107"/>
      <c r="FU2103" s="107"/>
      <c r="FV2103" s="107"/>
      <c r="FW2103" s="107"/>
      <c r="FX2103" s="107"/>
      <c r="FY2103" s="107"/>
      <c r="FZ2103" s="107"/>
      <c r="GA2103" s="107"/>
      <c r="GB2103" s="107"/>
      <c r="GC2103" s="107"/>
      <c r="GD2103" s="107"/>
      <c r="GE2103" s="107"/>
      <c r="GF2103" s="107"/>
      <c r="GG2103" s="107"/>
      <c r="GH2103" s="107"/>
      <c r="GI2103" s="107"/>
      <c r="GJ2103" s="107"/>
      <c r="GK2103" s="107"/>
      <c r="GL2103" s="107"/>
      <c r="GM2103" s="107"/>
      <c r="GN2103" s="107"/>
      <c r="GO2103" s="107"/>
      <c r="GP2103" s="107"/>
      <c r="GQ2103" s="107"/>
      <c r="GR2103" s="107"/>
      <c r="GS2103" s="107"/>
      <c r="GT2103" s="107"/>
      <c r="GU2103" s="107"/>
      <c r="GV2103" s="107"/>
      <c r="GW2103" s="107"/>
      <c r="GX2103" s="107"/>
    </row>
    <row r="2104" spans="1:206" hidden="1">
      <c r="A2104" s="101" t="s">
        <v>2805</v>
      </c>
      <c r="B2104" s="96" t="s">
        <v>2806</v>
      </c>
      <c r="C2104" s="35" t="s">
        <v>714</v>
      </c>
      <c r="D2104" s="95" t="s">
        <v>2807</v>
      </c>
      <c r="E2104" s="101" t="s">
        <v>2844</v>
      </c>
      <c r="F2104" s="107"/>
      <c r="G2104" s="107"/>
      <c r="H2104" s="107"/>
      <c r="I2104" s="107"/>
      <c r="J2104" s="107"/>
      <c r="K2104" s="107"/>
      <c r="L2104" s="107"/>
      <c r="M2104" s="107"/>
      <c r="N2104" s="107"/>
      <c r="O2104" s="107"/>
      <c r="P2104" s="107"/>
      <c r="Q2104" s="107"/>
      <c r="R2104" s="107"/>
      <c r="S2104" s="107"/>
      <c r="T2104" s="107"/>
      <c r="U2104" s="107"/>
      <c r="V2104" s="107"/>
      <c r="W2104" s="107"/>
      <c r="X2104" s="107"/>
      <c r="Y2104" s="107"/>
      <c r="Z2104" s="107"/>
      <c r="AA2104" s="107"/>
      <c r="AB2104" s="107"/>
      <c r="AC2104" s="107"/>
      <c r="AD2104" s="107"/>
      <c r="AE2104" s="107"/>
      <c r="AF2104" s="107"/>
      <c r="AG2104" s="107"/>
      <c r="AH2104" s="107"/>
      <c r="AI2104" s="107"/>
      <c r="AJ2104" s="107"/>
      <c r="AK2104" s="107"/>
      <c r="AL2104" s="107"/>
      <c r="AM2104" s="107"/>
      <c r="AN2104" s="107"/>
      <c r="AO2104" s="107"/>
      <c r="AP2104" s="107"/>
      <c r="AQ2104" s="107"/>
      <c r="AR2104" s="107"/>
      <c r="AS2104" s="107"/>
      <c r="AT2104" s="107"/>
      <c r="AU2104" s="107"/>
      <c r="AV2104" s="107"/>
      <c r="AW2104" s="107"/>
      <c r="AX2104" s="107"/>
      <c r="AY2104" s="107"/>
      <c r="AZ2104" s="107"/>
      <c r="BA2104" s="107"/>
      <c r="BB2104" s="107"/>
      <c r="BC2104" s="107"/>
      <c r="BD2104" s="108"/>
      <c r="BE2104" s="107"/>
      <c r="BF2104" s="107"/>
      <c r="BG2104" s="107"/>
      <c r="BH2104" s="107"/>
      <c r="BI2104" s="108"/>
      <c r="BJ2104" s="107"/>
      <c r="BK2104" s="107"/>
      <c r="BL2104" s="107"/>
      <c r="BM2104" s="107"/>
      <c r="BN2104" s="107"/>
      <c r="BO2104" s="107"/>
      <c r="BP2104" s="107"/>
      <c r="BQ2104" s="107"/>
      <c r="BR2104" s="107"/>
      <c r="BS2104" s="107"/>
      <c r="BT2104" s="107"/>
      <c r="BU2104" s="107"/>
      <c r="BV2104" s="107"/>
      <c r="BW2104" s="107"/>
      <c r="BX2104" s="107"/>
      <c r="BY2104" s="107"/>
      <c r="BZ2104" s="107"/>
      <c r="CA2104" s="107"/>
      <c r="CB2104" s="107"/>
      <c r="CC2104" s="107"/>
      <c r="CD2104" s="107"/>
      <c r="CE2104" s="107"/>
      <c r="CF2104" s="107"/>
      <c r="CG2104" s="107"/>
      <c r="CH2104" s="107"/>
      <c r="CI2104" s="107"/>
      <c r="CJ2104" s="107"/>
      <c r="CK2104" s="107"/>
      <c r="CL2104" s="107"/>
      <c r="CM2104" s="107"/>
      <c r="CN2104" s="107"/>
      <c r="CO2104" s="107"/>
      <c r="CP2104" s="107"/>
      <c r="CQ2104" s="107"/>
      <c r="CR2104" s="122">
        <f t="shared" ref="CR2104:DW2104" si="213">CR1877/SUM(CR1877,CR1911,CR1943,CR1993,CR2017,CR2047)</f>
        <v>0.56798337743427951</v>
      </c>
      <c r="CS2104" s="122">
        <f t="shared" si="213"/>
        <v>0.56786989923927111</v>
      </c>
      <c r="CT2104" s="122">
        <f t="shared" si="213"/>
        <v>0.57385249050747222</v>
      </c>
      <c r="CU2104" s="122">
        <f t="shared" si="213"/>
        <v>0.57202662054381093</v>
      </c>
      <c r="CV2104" s="122">
        <f t="shared" si="213"/>
        <v>0.5776784175994063</v>
      </c>
      <c r="CW2104" s="122">
        <f t="shared" si="213"/>
        <v>0.57201270298010021</v>
      </c>
      <c r="CX2104" s="122">
        <f t="shared" si="213"/>
        <v>0.56566897542226691</v>
      </c>
      <c r="CY2104" s="122">
        <f t="shared" si="213"/>
        <v>0.57651609386781555</v>
      </c>
      <c r="CZ2104" s="122">
        <f t="shared" si="213"/>
        <v>0.57602379935051107</v>
      </c>
      <c r="DA2104" s="122">
        <f t="shared" si="213"/>
        <v>0.57557371091558318</v>
      </c>
      <c r="DB2104" s="122">
        <f t="shared" si="213"/>
        <v>0.58271483144355918</v>
      </c>
      <c r="DC2104" s="122">
        <f t="shared" si="213"/>
        <v>0.58029778099045126</v>
      </c>
      <c r="DD2104" s="122">
        <f t="shared" si="213"/>
        <v>0.56128297525913384</v>
      </c>
      <c r="DE2104" s="122">
        <f t="shared" si="213"/>
        <v>0.5488551495639693</v>
      </c>
      <c r="DF2104" s="122">
        <f t="shared" si="213"/>
        <v>0.54253275622265218</v>
      </c>
      <c r="DG2104" s="122">
        <f t="shared" si="213"/>
        <v>0.54240926047824245</v>
      </c>
      <c r="DH2104" s="122">
        <f t="shared" si="213"/>
        <v>0.5287728606212897</v>
      </c>
      <c r="DI2104" s="122">
        <f t="shared" si="213"/>
        <v>0.53299268485349105</v>
      </c>
      <c r="DJ2104" s="122">
        <f t="shared" si="213"/>
        <v>0.53261824980515249</v>
      </c>
      <c r="DK2104" s="122">
        <f t="shared" si="213"/>
        <v>0.53166185501897234</v>
      </c>
      <c r="DL2104" s="122">
        <f t="shared" si="213"/>
        <v>0.51782752068826166</v>
      </c>
      <c r="DM2104" s="122">
        <f t="shared" si="213"/>
        <v>0.51782229836534976</v>
      </c>
      <c r="DN2104" s="122">
        <f t="shared" si="213"/>
        <v>0.515666820854354</v>
      </c>
      <c r="DO2104" s="122">
        <f t="shared" si="213"/>
        <v>0.50552888111358329</v>
      </c>
      <c r="DP2104" s="122">
        <f t="shared" si="213"/>
        <v>0.49964108318184325</v>
      </c>
      <c r="DQ2104" s="122">
        <f t="shared" si="213"/>
        <v>0.48470657308811121</v>
      </c>
      <c r="DR2104" s="122">
        <f t="shared" si="213"/>
        <v>0.4834341500849047</v>
      </c>
      <c r="DS2104" s="122">
        <f t="shared" si="213"/>
        <v>0.47353000361576181</v>
      </c>
      <c r="DT2104" s="122">
        <f t="shared" si="213"/>
        <v>0.46385788058087141</v>
      </c>
      <c r="DU2104" s="122">
        <f t="shared" si="213"/>
        <v>0.45745874266856251</v>
      </c>
      <c r="DV2104" s="122">
        <f t="shared" si="213"/>
        <v>0.43373342584793845</v>
      </c>
      <c r="DW2104" s="122">
        <f t="shared" si="213"/>
        <v>0.45194852440962641</v>
      </c>
      <c r="DX2104" s="122"/>
      <c r="DY2104" s="107"/>
      <c r="DZ2104" s="107"/>
      <c r="EA2104" s="107"/>
      <c r="EB2104" s="107"/>
      <c r="EC2104" s="107"/>
      <c r="ED2104" s="107"/>
      <c r="EE2104" s="107"/>
      <c r="EF2104" s="107"/>
      <c r="EG2104" s="107"/>
      <c r="EH2104" s="107"/>
      <c r="EI2104" s="107"/>
      <c r="EJ2104" s="107"/>
      <c r="EK2104" s="107"/>
      <c r="EL2104" s="107"/>
      <c r="EM2104" s="107"/>
      <c r="EN2104" s="107"/>
      <c r="EO2104" s="107"/>
      <c r="EP2104" s="107"/>
      <c r="EQ2104" s="107"/>
      <c r="ER2104" s="107"/>
      <c r="ES2104" s="107"/>
      <c r="ET2104" s="107"/>
      <c r="EU2104" s="107"/>
      <c r="EV2104" s="107"/>
      <c r="EW2104" s="107"/>
      <c r="EX2104" s="107"/>
      <c r="EY2104" s="107"/>
      <c r="EZ2104" s="107"/>
      <c r="FA2104" s="107"/>
      <c r="FB2104" s="107"/>
      <c r="FC2104" s="107"/>
      <c r="FD2104" s="107"/>
      <c r="FE2104" s="107"/>
      <c r="FF2104" s="107"/>
      <c r="FG2104" s="107"/>
      <c r="FH2104" s="107"/>
      <c r="FI2104" s="107"/>
      <c r="FJ2104" s="107"/>
      <c r="FK2104" s="107"/>
      <c r="FL2104" s="107"/>
      <c r="FM2104" s="107"/>
      <c r="FN2104" s="107"/>
      <c r="FO2104" s="107"/>
      <c r="FP2104" s="107"/>
      <c r="FQ2104" s="107"/>
      <c r="FR2104" s="107"/>
      <c r="FS2104" s="107"/>
      <c r="FT2104" s="107"/>
      <c r="FU2104" s="107"/>
      <c r="FV2104" s="107"/>
      <c r="FW2104" s="107"/>
      <c r="FX2104" s="107"/>
      <c r="FY2104" s="107"/>
      <c r="FZ2104" s="107"/>
      <c r="GA2104" s="107"/>
      <c r="GB2104" s="107"/>
      <c r="GC2104" s="107"/>
      <c r="GD2104" s="107"/>
      <c r="GE2104" s="107"/>
      <c r="GF2104" s="107"/>
      <c r="GG2104" s="107"/>
      <c r="GH2104" s="107"/>
      <c r="GI2104" s="107"/>
      <c r="GJ2104" s="107"/>
      <c r="GK2104" s="107"/>
      <c r="GL2104" s="107"/>
      <c r="GM2104" s="107"/>
      <c r="GN2104" s="107"/>
      <c r="GO2104" s="107"/>
      <c r="GP2104" s="107"/>
      <c r="GQ2104" s="107"/>
      <c r="GR2104" s="107"/>
      <c r="GS2104" s="107"/>
      <c r="GT2104" s="107"/>
      <c r="GU2104" s="107"/>
      <c r="GV2104" s="107"/>
      <c r="GW2104" s="107"/>
      <c r="GX2104" s="107"/>
    </row>
    <row r="2105" spans="1:206" hidden="1">
      <c r="A2105" s="101" t="s">
        <v>2805</v>
      </c>
      <c r="B2105" s="96" t="s">
        <v>2806</v>
      </c>
      <c r="C2105" s="35" t="s">
        <v>714</v>
      </c>
      <c r="D2105" s="95" t="s">
        <v>2807</v>
      </c>
      <c r="E2105" s="101" t="s">
        <v>2845</v>
      </c>
      <c r="F2105" s="107"/>
      <c r="G2105" s="107"/>
      <c r="H2105" s="107"/>
      <c r="I2105" s="107"/>
      <c r="J2105" s="107"/>
      <c r="K2105" s="107"/>
      <c r="L2105" s="107"/>
      <c r="M2105" s="107"/>
      <c r="N2105" s="107"/>
      <c r="O2105" s="107"/>
      <c r="P2105" s="107"/>
      <c r="Q2105" s="107"/>
      <c r="R2105" s="107"/>
      <c r="S2105" s="107"/>
      <c r="T2105" s="107"/>
      <c r="U2105" s="107"/>
      <c r="V2105" s="107"/>
      <c r="W2105" s="107"/>
      <c r="X2105" s="107"/>
      <c r="Y2105" s="107"/>
      <c r="Z2105" s="107"/>
      <c r="AA2105" s="107"/>
      <c r="AB2105" s="107"/>
      <c r="AC2105" s="107"/>
      <c r="AD2105" s="107"/>
      <c r="AE2105" s="107"/>
      <c r="AF2105" s="107"/>
      <c r="AG2105" s="107"/>
      <c r="AH2105" s="107"/>
      <c r="AI2105" s="107"/>
      <c r="AJ2105" s="107"/>
      <c r="AK2105" s="107"/>
      <c r="AL2105" s="107"/>
      <c r="AM2105" s="107"/>
      <c r="AN2105" s="107"/>
      <c r="AO2105" s="107"/>
      <c r="AP2105" s="107"/>
      <c r="AQ2105" s="107"/>
      <c r="AR2105" s="107"/>
      <c r="AS2105" s="107"/>
      <c r="AT2105" s="107"/>
      <c r="AU2105" s="107"/>
      <c r="AV2105" s="107"/>
      <c r="AW2105" s="107"/>
      <c r="AX2105" s="107"/>
      <c r="AY2105" s="107"/>
      <c r="AZ2105" s="107"/>
      <c r="BA2105" s="107"/>
      <c r="BB2105" s="107"/>
      <c r="BC2105" s="107"/>
      <c r="BD2105" s="108"/>
      <c r="BE2105" s="107"/>
      <c r="BF2105" s="107"/>
      <c r="BG2105" s="107"/>
      <c r="BH2105" s="107"/>
      <c r="BI2105" s="108"/>
      <c r="BJ2105" s="107"/>
      <c r="BK2105" s="107"/>
      <c r="BL2105" s="107"/>
      <c r="BM2105" s="107"/>
      <c r="BN2105" s="107"/>
      <c r="BO2105" s="107"/>
      <c r="BP2105" s="107"/>
      <c r="BQ2105" s="107"/>
      <c r="BR2105" s="107"/>
      <c r="BS2105" s="107"/>
      <c r="BT2105" s="107"/>
      <c r="BU2105" s="107"/>
      <c r="BV2105" s="107"/>
      <c r="BW2105" s="107"/>
      <c r="BX2105" s="107"/>
      <c r="BY2105" s="107"/>
      <c r="BZ2105" s="107"/>
      <c r="CA2105" s="107"/>
      <c r="CB2105" s="107"/>
      <c r="CC2105" s="107"/>
      <c r="CD2105" s="107"/>
      <c r="CE2105" s="107"/>
      <c r="CF2105" s="107"/>
      <c r="CG2105" s="107"/>
      <c r="CH2105" s="107"/>
      <c r="CI2105" s="107"/>
      <c r="CJ2105" s="107"/>
      <c r="CK2105" s="107"/>
      <c r="CL2105" s="107"/>
      <c r="CM2105" s="107"/>
      <c r="CN2105" s="107"/>
      <c r="CO2105" s="107"/>
      <c r="CP2105" s="107"/>
      <c r="CQ2105" s="107"/>
      <c r="CR2105" s="122">
        <f t="shared" ref="CR2105:DW2105" si="214">CR1911/SUM(CR1877,CR1911,CR1943,CR1993,CR2017,CR2047)</f>
        <v>0.17302125725550604</v>
      </c>
      <c r="CS2105" s="122">
        <f t="shared" si="214"/>
        <v>0.17568337485951593</v>
      </c>
      <c r="CT2105" s="122">
        <f t="shared" si="214"/>
        <v>0.17510395459506542</v>
      </c>
      <c r="CU2105" s="122">
        <f t="shared" si="214"/>
        <v>0.18287535129003674</v>
      </c>
      <c r="CV2105" s="122">
        <f t="shared" si="214"/>
        <v>0.18157439543094411</v>
      </c>
      <c r="CW2105" s="122">
        <f t="shared" si="214"/>
        <v>0.1919672082404735</v>
      </c>
      <c r="CX2105" s="122">
        <f t="shared" si="214"/>
        <v>0.2013856848665399</v>
      </c>
      <c r="CY2105" s="122">
        <f t="shared" si="214"/>
        <v>0.19660467360365716</v>
      </c>
      <c r="CZ2105" s="122">
        <f t="shared" si="214"/>
        <v>0.20358899110537643</v>
      </c>
      <c r="DA2105" s="122">
        <f t="shared" si="214"/>
        <v>0.20169638544709403</v>
      </c>
      <c r="DB2105" s="122">
        <f t="shared" si="214"/>
        <v>0.20749255636439659</v>
      </c>
      <c r="DC2105" s="122">
        <f t="shared" si="214"/>
        <v>0.21207282627252033</v>
      </c>
      <c r="DD2105" s="122">
        <f t="shared" si="214"/>
        <v>0.21778858488020264</v>
      </c>
      <c r="DE2105" s="122">
        <f t="shared" si="214"/>
        <v>0.22794911025737058</v>
      </c>
      <c r="DF2105" s="122">
        <f t="shared" si="214"/>
        <v>0.23771361305051483</v>
      </c>
      <c r="DG2105" s="122">
        <f t="shared" si="214"/>
        <v>0.24083802879788943</v>
      </c>
      <c r="DH2105" s="122">
        <f t="shared" si="214"/>
        <v>0.25208484153475563</v>
      </c>
      <c r="DI2105" s="122">
        <f t="shared" si="214"/>
        <v>0.2455373625805358</v>
      </c>
      <c r="DJ2105" s="122">
        <f t="shared" si="214"/>
        <v>0.24204218924292628</v>
      </c>
      <c r="DK2105" s="122">
        <f t="shared" si="214"/>
        <v>0.24688171692694155</v>
      </c>
      <c r="DL2105" s="122">
        <f t="shared" si="214"/>
        <v>0.25086555921886527</v>
      </c>
      <c r="DM2105" s="122">
        <f t="shared" si="214"/>
        <v>0.25525620511948105</v>
      </c>
      <c r="DN2105" s="122">
        <f t="shared" si="214"/>
        <v>0.25893133697767612</v>
      </c>
      <c r="DO2105" s="122">
        <f t="shared" si="214"/>
        <v>0.26254251309297089</v>
      </c>
      <c r="DP2105" s="122">
        <f t="shared" si="214"/>
        <v>0.26691842170724228</v>
      </c>
      <c r="DQ2105" s="122">
        <f t="shared" si="214"/>
        <v>0.27532818281550842</v>
      </c>
      <c r="DR2105" s="122">
        <f t="shared" si="214"/>
        <v>0.27525779688606355</v>
      </c>
      <c r="DS2105" s="122">
        <f t="shared" si="214"/>
        <v>0.27879395509650562</v>
      </c>
      <c r="DT2105" s="122">
        <f t="shared" si="214"/>
        <v>0.28158173076524173</v>
      </c>
      <c r="DU2105" s="122">
        <f t="shared" si="214"/>
        <v>0.27938355957791722</v>
      </c>
      <c r="DV2105" s="122">
        <f t="shared" si="214"/>
        <v>0.2873974818798129</v>
      </c>
      <c r="DW2105" s="122">
        <f t="shared" si="214"/>
        <v>0.28789575232013731</v>
      </c>
      <c r="DX2105" s="122"/>
      <c r="DY2105" s="107"/>
      <c r="DZ2105" s="107"/>
      <c r="EA2105" s="107"/>
      <c r="EB2105" s="107"/>
      <c r="EC2105" s="107"/>
      <c r="ED2105" s="107"/>
      <c r="EE2105" s="107"/>
      <c r="EF2105" s="107"/>
      <c r="EG2105" s="107"/>
      <c r="EH2105" s="107"/>
      <c r="EI2105" s="107"/>
      <c r="EJ2105" s="107"/>
      <c r="EK2105" s="107"/>
      <c r="EL2105" s="107"/>
      <c r="EM2105" s="107"/>
      <c r="EN2105" s="107"/>
      <c r="EO2105" s="107"/>
      <c r="EP2105" s="107"/>
      <c r="EQ2105" s="107"/>
      <c r="ER2105" s="107"/>
      <c r="ES2105" s="107"/>
      <c r="ET2105" s="107"/>
      <c r="EU2105" s="107"/>
      <c r="EV2105" s="107"/>
      <c r="EW2105" s="107"/>
      <c r="EX2105" s="107"/>
      <c r="EY2105" s="107"/>
      <c r="EZ2105" s="107"/>
      <c r="FA2105" s="107"/>
      <c r="FB2105" s="107"/>
      <c r="FC2105" s="107"/>
      <c r="FD2105" s="107"/>
      <c r="FE2105" s="107"/>
      <c r="FF2105" s="107"/>
      <c r="FG2105" s="107"/>
      <c r="FH2105" s="107"/>
      <c r="FI2105" s="107"/>
      <c r="FJ2105" s="107"/>
      <c r="FK2105" s="107"/>
      <c r="FL2105" s="107"/>
      <c r="FM2105" s="107"/>
      <c r="FN2105" s="107"/>
      <c r="FO2105" s="107"/>
      <c r="FP2105" s="107"/>
      <c r="FQ2105" s="107"/>
      <c r="FR2105" s="107"/>
      <c r="FS2105" s="107"/>
      <c r="FT2105" s="107"/>
      <c r="FU2105" s="107"/>
      <c r="FV2105" s="107"/>
      <c r="FW2105" s="107"/>
      <c r="FX2105" s="107"/>
      <c r="FY2105" s="107"/>
      <c r="FZ2105" s="107"/>
      <c r="GA2105" s="107"/>
      <c r="GB2105" s="107"/>
      <c r="GC2105" s="107"/>
      <c r="GD2105" s="107"/>
      <c r="GE2105" s="107"/>
      <c r="GF2105" s="107"/>
      <c r="GG2105" s="107"/>
      <c r="GH2105" s="107"/>
      <c r="GI2105" s="107"/>
      <c r="GJ2105" s="107"/>
      <c r="GK2105" s="107"/>
      <c r="GL2105" s="107"/>
      <c r="GM2105" s="107"/>
      <c r="GN2105" s="107"/>
      <c r="GO2105" s="107"/>
      <c r="GP2105" s="107"/>
      <c r="GQ2105" s="107"/>
      <c r="GR2105" s="107"/>
      <c r="GS2105" s="107"/>
      <c r="GT2105" s="107"/>
      <c r="GU2105" s="107"/>
      <c r="GV2105" s="107"/>
      <c r="GW2105" s="107"/>
      <c r="GX2105" s="107"/>
    </row>
    <row r="2106" spans="1:206" hidden="1">
      <c r="A2106" s="101" t="s">
        <v>2805</v>
      </c>
      <c r="B2106" s="96" t="s">
        <v>2806</v>
      </c>
      <c r="C2106" s="35" t="s">
        <v>714</v>
      </c>
      <c r="D2106" s="95" t="s">
        <v>2807</v>
      </c>
      <c r="E2106" s="101" t="s">
        <v>2846</v>
      </c>
      <c r="F2106" s="107"/>
      <c r="G2106" s="107"/>
      <c r="H2106" s="107"/>
      <c r="I2106" s="107"/>
      <c r="J2106" s="107"/>
      <c r="K2106" s="107"/>
      <c r="L2106" s="107"/>
      <c r="M2106" s="107"/>
      <c r="N2106" s="107"/>
      <c r="O2106" s="107"/>
      <c r="P2106" s="107"/>
      <c r="Q2106" s="107"/>
      <c r="R2106" s="107"/>
      <c r="S2106" s="107"/>
      <c r="T2106" s="107"/>
      <c r="U2106" s="107"/>
      <c r="V2106" s="107"/>
      <c r="W2106" s="107"/>
      <c r="X2106" s="107"/>
      <c r="Y2106" s="107"/>
      <c r="Z2106" s="107"/>
      <c r="AA2106" s="107"/>
      <c r="AB2106" s="107"/>
      <c r="AC2106" s="107"/>
      <c r="AD2106" s="107"/>
      <c r="AE2106" s="107"/>
      <c r="AF2106" s="107"/>
      <c r="AG2106" s="107"/>
      <c r="AH2106" s="107"/>
      <c r="AI2106" s="107"/>
      <c r="AJ2106" s="107"/>
      <c r="AK2106" s="107"/>
      <c r="AL2106" s="107"/>
      <c r="AM2106" s="107"/>
      <c r="AN2106" s="107"/>
      <c r="AO2106" s="107"/>
      <c r="AP2106" s="107"/>
      <c r="AQ2106" s="107"/>
      <c r="AR2106" s="107"/>
      <c r="AS2106" s="107"/>
      <c r="AT2106" s="107"/>
      <c r="AU2106" s="107"/>
      <c r="AV2106" s="107"/>
      <c r="AW2106" s="107"/>
      <c r="AX2106" s="107"/>
      <c r="AY2106" s="107"/>
      <c r="AZ2106" s="107"/>
      <c r="BA2106" s="107"/>
      <c r="BB2106" s="107"/>
      <c r="BC2106" s="107"/>
      <c r="BD2106" s="108"/>
      <c r="BE2106" s="107"/>
      <c r="BF2106" s="107"/>
      <c r="BG2106" s="107"/>
      <c r="BH2106" s="107"/>
      <c r="BI2106" s="108"/>
      <c r="BJ2106" s="107"/>
      <c r="BK2106" s="107"/>
      <c r="BL2106" s="107"/>
      <c r="BM2106" s="107"/>
      <c r="BN2106" s="107"/>
      <c r="BO2106" s="107"/>
      <c r="BP2106" s="107"/>
      <c r="BQ2106" s="107"/>
      <c r="BR2106" s="107"/>
      <c r="BS2106" s="107"/>
      <c r="BT2106" s="107"/>
      <c r="BU2106" s="107"/>
      <c r="BV2106" s="107"/>
      <c r="BW2106" s="107"/>
      <c r="BX2106" s="107"/>
      <c r="BY2106" s="107"/>
      <c r="BZ2106" s="107"/>
      <c r="CA2106" s="107"/>
      <c r="CB2106" s="107"/>
      <c r="CC2106" s="107"/>
      <c r="CD2106" s="107"/>
      <c r="CE2106" s="107"/>
      <c r="CF2106" s="107"/>
      <c r="CG2106" s="107"/>
      <c r="CH2106" s="107"/>
      <c r="CI2106" s="107"/>
      <c r="CJ2106" s="107"/>
      <c r="CK2106" s="107"/>
      <c r="CL2106" s="107"/>
      <c r="CM2106" s="107"/>
      <c r="CN2106" s="107"/>
      <c r="CO2106" s="107"/>
      <c r="CP2106" s="107"/>
      <c r="CQ2106" s="107"/>
      <c r="CR2106" s="122">
        <f t="shared" ref="CR2106:DW2106" si="215">CR1943/SUM(CR1877,CR1911,CR1943,CR1993,CR2017,CR2047)</f>
        <v>4.4704673676043798E-2</v>
      </c>
      <c r="CS2106" s="122">
        <f t="shared" si="215"/>
        <v>4.604985852764959E-2</v>
      </c>
      <c r="CT2106" s="122">
        <f t="shared" si="215"/>
        <v>4.6946324608078772E-2</v>
      </c>
      <c r="CU2106" s="122">
        <f t="shared" si="215"/>
        <v>4.7959965985721047E-2</v>
      </c>
      <c r="CV2106" s="122">
        <f t="shared" si="215"/>
        <v>4.9028898495767942E-2</v>
      </c>
      <c r="CW2106" s="122">
        <f t="shared" si="215"/>
        <v>4.9844048543494689E-2</v>
      </c>
      <c r="CX2106" s="122">
        <f t="shared" si="215"/>
        <v>5.0917399864448647E-2</v>
      </c>
      <c r="CY2106" s="122">
        <f t="shared" si="215"/>
        <v>5.171170379767339E-2</v>
      </c>
      <c r="CZ2106" s="122">
        <f t="shared" si="215"/>
        <v>4.9534498869049717E-2</v>
      </c>
      <c r="DA2106" s="122">
        <f t="shared" si="215"/>
        <v>4.9289284721783282E-2</v>
      </c>
      <c r="DB2106" s="122">
        <f t="shared" si="215"/>
        <v>4.9483621521476874E-2</v>
      </c>
      <c r="DC2106" s="122">
        <f t="shared" si="215"/>
        <v>4.7792264714203114E-2</v>
      </c>
      <c r="DD2106" s="122">
        <f t="shared" si="215"/>
        <v>5.5233175610017171E-2</v>
      </c>
      <c r="DE2106" s="122">
        <f t="shared" si="215"/>
        <v>5.1160578370919349E-2</v>
      </c>
      <c r="DF2106" s="122">
        <f t="shared" si="215"/>
        <v>5.0309769580566141E-2</v>
      </c>
      <c r="DG2106" s="122">
        <f t="shared" si="215"/>
        <v>5.0146704703848709E-2</v>
      </c>
      <c r="DH2106" s="122">
        <f t="shared" si="215"/>
        <v>5.424581955270006E-2</v>
      </c>
      <c r="DI2106" s="122">
        <f t="shared" si="215"/>
        <v>5.3018962938679366E-2</v>
      </c>
      <c r="DJ2106" s="122">
        <f t="shared" si="215"/>
        <v>5.2342611544357681E-2</v>
      </c>
      <c r="DK2106" s="122">
        <f t="shared" si="215"/>
        <v>4.7693486434180123E-2</v>
      </c>
      <c r="DL2106" s="122">
        <f t="shared" si="215"/>
        <v>5.5628463815422323E-2</v>
      </c>
      <c r="DM2106" s="122">
        <f t="shared" si="215"/>
        <v>5.9263234953174371E-2</v>
      </c>
      <c r="DN2106" s="122">
        <f t="shared" si="215"/>
        <v>5.675705010882183E-2</v>
      </c>
      <c r="DO2106" s="122">
        <f t="shared" si="215"/>
        <v>5.8551778983277798E-2</v>
      </c>
      <c r="DP2106" s="122">
        <f t="shared" si="215"/>
        <v>6.0034693860817348E-2</v>
      </c>
      <c r="DQ2106" s="122">
        <f t="shared" si="215"/>
        <v>5.962528222327327E-2</v>
      </c>
      <c r="DR2106" s="122">
        <f t="shared" si="215"/>
        <v>5.8040979432997408E-2</v>
      </c>
      <c r="DS2106" s="122">
        <f t="shared" si="215"/>
        <v>6.0087899076421092E-2</v>
      </c>
      <c r="DT2106" s="122">
        <f t="shared" si="215"/>
        <v>5.8603838596970478E-2</v>
      </c>
      <c r="DU2106" s="122">
        <f t="shared" si="215"/>
        <v>5.8683027661393015E-2</v>
      </c>
      <c r="DV2106" s="122">
        <f t="shared" si="215"/>
        <v>4.9921608627870456E-2</v>
      </c>
      <c r="DW2106" s="122">
        <f t="shared" si="215"/>
        <v>4.8632096299231993E-2</v>
      </c>
      <c r="DX2106" s="122"/>
      <c r="DY2106" s="107"/>
      <c r="DZ2106" s="107"/>
      <c r="EA2106" s="107"/>
      <c r="EB2106" s="107"/>
      <c r="EC2106" s="107"/>
      <c r="ED2106" s="107"/>
      <c r="EE2106" s="107"/>
      <c r="EF2106" s="107"/>
      <c r="EG2106" s="107"/>
      <c r="EH2106" s="107"/>
      <c r="EI2106" s="107"/>
      <c r="EJ2106" s="107"/>
      <c r="EK2106" s="107"/>
      <c r="EL2106" s="107"/>
      <c r="EM2106" s="107"/>
      <c r="EN2106" s="107"/>
      <c r="EO2106" s="107"/>
      <c r="EP2106" s="107"/>
      <c r="EQ2106" s="107"/>
      <c r="ER2106" s="107"/>
      <c r="ES2106" s="107"/>
      <c r="ET2106" s="107"/>
      <c r="EU2106" s="107"/>
      <c r="EV2106" s="107"/>
      <c r="EW2106" s="107"/>
      <c r="EX2106" s="107"/>
      <c r="EY2106" s="107"/>
      <c r="EZ2106" s="107"/>
      <c r="FA2106" s="107"/>
      <c r="FB2106" s="107"/>
      <c r="FC2106" s="107"/>
      <c r="FD2106" s="107"/>
      <c r="FE2106" s="107"/>
      <c r="FF2106" s="107"/>
      <c r="FG2106" s="107"/>
      <c r="FH2106" s="107"/>
      <c r="FI2106" s="107"/>
      <c r="FJ2106" s="107"/>
      <c r="FK2106" s="107"/>
      <c r="FL2106" s="107"/>
      <c r="FM2106" s="107"/>
      <c r="FN2106" s="107"/>
      <c r="FO2106" s="107"/>
      <c r="FP2106" s="107"/>
      <c r="FQ2106" s="107"/>
      <c r="FR2106" s="107"/>
      <c r="FS2106" s="107"/>
      <c r="FT2106" s="107"/>
      <c r="FU2106" s="107"/>
      <c r="FV2106" s="107"/>
      <c r="FW2106" s="107"/>
      <c r="FX2106" s="107"/>
      <c r="FY2106" s="107"/>
      <c r="FZ2106" s="107"/>
      <c r="GA2106" s="107"/>
      <c r="GB2106" s="107"/>
      <c r="GC2106" s="107"/>
      <c r="GD2106" s="107"/>
      <c r="GE2106" s="107"/>
      <c r="GF2106" s="107"/>
      <c r="GG2106" s="107"/>
      <c r="GH2106" s="107"/>
      <c r="GI2106" s="107"/>
      <c r="GJ2106" s="107"/>
      <c r="GK2106" s="107"/>
      <c r="GL2106" s="107"/>
      <c r="GM2106" s="107"/>
      <c r="GN2106" s="107"/>
      <c r="GO2106" s="107"/>
      <c r="GP2106" s="107"/>
      <c r="GQ2106" s="107"/>
      <c r="GR2106" s="107"/>
      <c r="GS2106" s="107"/>
      <c r="GT2106" s="107"/>
      <c r="GU2106" s="107"/>
      <c r="GV2106" s="107"/>
      <c r="GW2106" s="107"/>
      <c r="GX2106" s="107"/>
    </row>
    <row r="2107" spans="1:206" hidden="1">
      <c r="A2107" s="101" t="s">
        <v>2805</v>
      </c>
      <c r="B2107" s="96" t="s">
        <v>2806</v>
      </c>
      <c r="C2107" s="35" t="s">
        <v>714</v>
      </c>
      <c r="D2107" s="95" t="s">
        <v>2807</v>
      </c>
      <c r="E2107" s="101" t="s">
        <v>2847</v>
      </c>
      <c r="F2107" s="107"/>
      <c r="G2107" s="107"/>
      <c r="H2107" s="107"/>
      <c r="I2107" s="107"/>
      <c r="J2107" s="107"/>
      <c r="K2107" s="107"/>
      <c r="L2107" s="107"/>
      <c r="M2107" s="107"/>
      <c r="N2107" s="107"/>
      <c r="O2107" s="107"/>
      <c r="P2107" s="107"/>
      <c r="Q2107" s="107"/>
      <c r="R2107" s="107"/>
      <c r="S2107" s="107"/>
      <c r="T2107" s="107"/>
      <c r="U2107" s="107"/>
      <c r="V2107" s="107"/>
      <c r="W2107" s="107"/>
      <c r="X2107" s="107"/>
      <c r="Y2107" s="107"/>
      <c r="Z2107" s="107"/>
      <c r="AA2107" s="107"/>
      <c r="AB2107" s="107"/>
      <c r="AC2107" s="107"/>
      <c r="AD2107" s="107"/>
      <c r="AE2107" s="107"/>
      <c r="AF2107" s="107"/>
      <c r="AG2107" s="107"/>
      <c r="AH2107" s="107"/>
      <c r="AI2107" s="107"/>
      <c r="AJ2107" s="107"/>
      <c r="AK2107" s="107"/>
      <c r="AL2107" s="107"/>
      <c r="AM2107" s="107"/>
      <c r="AN2107" s="107"/>
      <c r="AO2107" s="107"/>
      <c r="AP2107" s="107"/>
      <c r="AQ2107" s="107"/>
      <c r="AR2107" s="107"/>
      <c r="AS2107" s="107"/>
      <c r="AT2107" s="107"/>
      <c r="AU2107" s="107"/>
      <c r="AV2107" s="107"/>
      <c r="AW2107" s="107"/>
      <c r="AX2107" s="107"/>
      <c r="AY2107" s="107"/>
      <c r="AZ2107" s="107"/>
      <c r="BA2107" s="107"/>
      <c r="BB2107" s="107"/>
      <c r="BC2107" s="107"/>
      <c r="BD2107" s="108"/>
      <c r="BE2107" s="107"/>
      <c r="BF2107" s="107"/>
      <c r="BG2107" s="107"/>
      <c r="BH2107" s="107"/>
      <c r="BI2107" s="108"/>
      <c r="BJ2107" s="107"/>
      <c r="BK2107" s="107"/>
      <c r="BL2107" s="107"/>
      <c r="BM2107" s="107"/>
      <c r="BN2107" s="107"/>
      <c r="BO2107" s="107"/>
      <c r="BP2107" s="107"/>
      <c r="BQ2107" s="107"/>
      <c r="BR2107" s="107"/>
      <c r="BS2107" s="107"/>
      <c r="BT2107" s="107"/>
      <c r="BU2107" s="107"/>
      <c r="BV2107" s="107"/>
      <c r="BW2107" s="107"/>
      <c r="BX2107" s="107"/>
      <c r="BY2107" s="107"/>
      <c r="BZ2107" s="107"/>
      <c r="CA2107" s="107"/>
      <c r="CB2107" s="107"/>
      <c r="CC2107" s="107"/>
      <c r="CD2107" s="107"/>
      <c r="CE2107" s="107"/>
      <c r="CF2107" s="107"/>
      <c r="CG2107" s="107"/>
      <c r="CH2107" s="107"/>
      <c r="CI2107" s="107"/>
      <c r="CJ2107" s="107"/>
      <c r="CK2107" s="107"/>
      <c r="CL2107" s="107"/>
      <c r="CM2107" s="107"/>
      <c r="CN2107" s="107"/>
      <c r="CO2107" s="107"/>
      <c r="CP2107" s="107"/>
      <c r="CQ2107" s="107"/>
      <c r="CR2107" s="122">
        <f t="shared" ref="CR2107:DW2107" si="216">CR1993/SUM(CR1877,CR1911,CR1943,CR1993,CR2017,CR2047)</f>
        <v>0.21429069163417064</v>
      </c>
      <c r="CS2107" s="122">
        <f t="shared" si="216"/>
        <v>0.21039686737356331</v>
      </c>
      <c r="CT2107" s="122">
        <f t="shared" si="216"/>
        <v>0.20409723028938359</v>
      </c>
      <c r="CU2107" s="122">
        <f t="shared" si="216"/>
        <v>0.19713806218043123</v>
      </c>
      <c r="CV2107" s="122">
        <f t="shared" si="216"/>
        <v>0.19171828847388156</v>
      </c>
      <c r="CW2107" s="122">
        <f t="shared" si="216"/>
        <v>0.18617604023593171</v>
      </c>
      <c r="CX2107" s="122">
        <f t="shared" si="216"/>
        <v>0.18202793984674459</v>
      </c>
      <c r="CY2107" s="122">
        <f t="shared" si="216"/>
        <v>0.17516752873085395</v>
      </c>
      <c r="CZ2107" s="122">
        <f t="shared" si="216"/>
        <v>0.17085271067506277</v>
      </c>
      <c r="DA2107" s="122">
        <f t="shared" si="216"/>
        <v>0.17344061891553947</v>
      </c>
      <c r="DB2107" s="122">
        <f t="shared" si="216"/>
        <v>0.16026667991580584</v>
      </c>
      <c r="DC2107" s="122">
        <f t="shared" si="216"/>
        <v>0.15977528623055373</v>
      </c>
      <c r="DD2107" s="122">
        <f t="shared" si="216"/>
        <v>0.16561314623433129</v>
      </c>
      <c r="DE2107" s="122">
        <f t="shared" si="216"/>
        <v>0.17195710996428631</v>
      </c>
      <c r="DF2107" s="122">
        <f t="shared" si="216"/>
        <v>0.16935478651147989</v>
      </c>
      <c r="DG2107" s="122">
        <f t="shared" si="216"/>
        <v>0.16652169276759729</v>
      </c>
      <c r="DH2107" s="122">
        <f t="shared" si="216"/>
        <v>0.16477884271501436</v>
      </c>
      <c r="DI2107" s="122">
        <f t="shared" si="216"/>
        <v>0.16826493690422262</v>
      </c>
      <c r="DJ2107" s="122">
        <f t="shared" si="216"/>
        <v>0.17275319189580526</v>
      </c>
      <c r="DK2107" s="122">
        <f t="shared" si="216"/>
        <v>0.17342265568518944</v>
      </c>
      <c r="DL2107" s="122">
        <f t="shared" si="216"/>
        <v>0.17511230204010783</v>
      </c>
      <c r="DM2107" s="122">
        <f t="shared" si="216"/>
        <v>0.16694719878457323</v>
      </c>
      <c r="DN2107" s="122">
        <f t="shared" si="216"/>
        <v>0.1672921299805043</v>
      </c>
      <c r="DO2107" s="122">
        <f t="shared" si="216"/>
        <v>0.17170722514962575</v>
      </c>
      <c r="DP2107" s="122">
        <f t="shared" si="216"/>
        <v>0.17060442437974443</v>
      </c>
      <c r="DQ2107" s="122">
        <f t="shared" si="216"/>
        <v>0.1757580399386203</v>
      </c>
      <c r="DR2107" s="122">
        <f t="shared" si="216"/>
        <v>0.17672879600019237</v>
      </c>
      <c r="DS2107" s="122">
        <f t="shared" si="216"/>
        <v>0.17956715407576132</v>
      </c>
      <c r="DT2107" s="122">
        <f t="shared" si="216"/>
        <v>0.18583789930232703</v>
      </c>
      <c r="DU2107" s="122">
        <f t="shared" si="216"/>
        <v>0.19114695745684201</v>
      </c>
      <c r="DV2107" s="122">
        <f t="shared" si="216"/>
        <v>0.21216127214703093</v>
      </c>
      <c r="DW2107" s="122">
        <f t="shared" si="216"/>
        <v>0.19182586494565848</v>
      </c>
      <c r="DX2107" s="122"/>
      <c r="DY2107" s="107"/>
      <c r="DZ2107" s="107"/>
      <c r="EA2107" s="107"/>
      <c r="EB2107" s="107"/>
      <c r="EC2107" s="107"/>
      <c r="ED2107" s="107"/>
      <c r="EE2107" s="107"/>
      <c r="EF2107" s="107"/>
      <c r="EG2107" s="107"/>
      <c r="EH2107" s="107"/>
      <c r="EI2107" s="107"/>
      <c r="EJ2107" s="107"/>
      <c r="EK2107" s="107"/>
      <c r="EL2107" s="107"/>
      <c r="EM2107" s="107"/>
      <c r="EN2107" s="107"/>
      <c r="EO2107" s="107"/>
      <c r="EP2107" s="107"/>
      <c r="EQ2107" s="107"/>
      <c r="ER2107" s="107"/>
      <c r="ES2107" s="107"/>
      <c r="ET2107" s="107"/>
      <c r="EU2107" s="107"/>
      <c r="EV2107" s="107"/>
      <c r="EW2107" s="107"/>
      <c r="EX2107" s="107"/>
      <c r="EY2107" s="107"/>
      <c r="EZ2107" s="107"/>
      <c r="FA2107" s="107"/>
      <c r="FB2107" s="107"/>
      <c r="FC2107" s="107"/>
      <c r="FD2107" s="107"/>
      <c r="FE2107" s="107"/>
      <c r="FF2107" s="107"/>
      <c r="FG2107" s="107"/>
      <c r="FH2107" s="107"/>
      <c r="FI2107" s="107"/>
      <c r="FJ2107" s="107"/>
      <c r="FK2107" s="107"/>
      <c r="FL2107" s="107"/>
      <c r="FM2107" s="107"/>
      <c r="FN2107" s="107"/>
      <c r="FO2107" s="107"/>
      <c r="FP2107" s="107"/>
      <c r="FQ2107" s="107"/>
      <c r="FR2107" s="107"/>
      <c r="FS2107" s="107"/>
      <c r="FT2107" s="107"/>
      <c r="FU2107" s="107"/>
      <c r="FV2107" s="107"/>
      <c r="FW2107" s="107"/>
      <c r="FX2107" s="107"/>
      <c r="FY2107" s="107"/>
      <c r="FZ2107" s="107"/>
      <c r="GA2107" s="107"/>
      <c r="GB2107" s="107"/>
      <c r="GC2107" s="107"/>
      <c r="GD2107" s="107"/>
      <c r="GE2107" s="107"/>
      <c r="GF2107" s="107"/>
      <c r="GG2107" s="107"/>
      <c r="GH2107" s="107"/>
      <c r="GI2107" s="107"/>
      <c r="GJ2107" s="107"/>
      <c r="GK2107" s="107"/>
      <c r="GL2107" s="107"/>
      <c r="GM2107" s="107"/>
      <c r="GN2107" s="107"/>
      <c r="GO2107" s="107"/>
      <c r="GP2107" s="107"/>
      <c r="GQ2107" s="107"/>
      <c r="GR2107" s="107"/>
      <c r="GS2107" s="107"/>
      <c r="GT2107" s="107"/>
      <c r="GU2107" s="107"/>
      <c r="GV2107" s="107"/>
      <c r="GW2107" s="107"/>
      <c r="GX2107" s="107"/>
    </row>
    <row r="2108" spans="1:206" hidden="1">
      <c r="A2108" s="101" t="s">
        <v>2805</v>
      </c>
      <c r="B2108" s="96" t="s">
        <v>2806</v>
      </c>
      <c r="C2108" s="35" t="s">
        <v>714</v>
      </c>
      <c r="D2108" s="95" t="s">
        <v>2807</v>
      </c>
      <c r="E2108" s="101" t="s">
        <v>2848</v>
      </c>
      <c r="F2108" s="107"/>
      <c r="G2108" s="107"/>
      <c r="H2108" s="107"/>
      <c r="I2108" s="107"/>
      <c r="J2108" s="107"/>
      <c r="K2108" s="107"/>
      <c r="L2108" s="107"/>
      <c r="M2108" s="107"/>
      <c r="N2108" s="107"/>
      <c r="O2108" s="107"/>
      <c r="P2108" s="107"/>
      <c r="Q2108" s="107"/>
      <c r="R2108" s="107"/>
      <c r="S2108" s="107"/>
      <c r="T2108" s="107"/>
      <c r="U2108" s="107"/>
      <c r="V2108" s="107"/>
      <c r="W2108" s="107"/>
      <c r="X2108" s="107"/>
      <c r="Y2108" s="107"/>
      <c r="Z2108" s="107"/>
      <c r="AA2108" s="107"/>
      <c r="AB2108" s="107"/>
      <c r="AC2108" s="107"/>
      <c r="AD2108" s="107"/>
      <c r="AE2108" s="107"/>
      <c r="AF2108" s="107"/>
      <c r="AG2108" s="107"/>
      <c r="AH2108" s="107"/>
      <c r="AI2108" s="107"/>
      <c r="AJ2108" s="107"/>
      <c r="AK2108" s="107"/>
      <c r="AL2108" s="107"/>
      <c r="AM2108" s="107"/>
      <c r="AN2108" s="107"/>
      <c r="AO2108" s="107"/>
      <c r="AP2108" s="107"/>
      <c r="AQ2108" s="107"/>
      <c r="AR2108" s="107"/>
      <c r="AS2108" s="107"/>
      <c r="AT2108" s="107"/>
      <c r="AU2108" s="107"/>
      <c r="AV2108" s="107"/>
      <c r="AW2108" s="107"/>
      <c r="AX2108" s="107"/>
      <c r="AY2108" s="107"/>
      <c r="AZ2108" s="107"/>
      <c r="BA2108" s="107"/>
      <c r="BB2108" s="107"/>
      <c r="BC2108" s="107"/>
      <c r="BD2108" s="108"/>
      <c r="BE2108" s="107"/>
      <c r="BF2108" s="107"/>
      <c r="BG2108" s="107"/>
      <c r="BH2108" s="107"/>
      <c r="BI2108" s="108"/>
      <c r="BJ2108" s="107"/>
      <c r="BK2108" s="107"/>
      <c r="BL2108" s="107"/>
      <c r="BM2108" s="107"/>
      <c r="BN2108" s="107"/>
      <c r="BO2108" s="107"/>
      <c r="BP2108" s="107"/>
      <c r="BQ2108" s="107"/>
      <c r="BR2108" s="107"/>
      <c r="BS2108" s="107"/>
      <c r="BT2108" s="107"/>
      <c r="BU2108" s="107"/>
      <c r="BV2108" s="107"/>
      <c r="BW2108" s="107"/>
      <c r="BX2108" s="107"/>
      <c r="BY2108" s="107"/>
      <c r="BZ2108" s="107"/>
      <c r="CA2108" s="107"/>
      <c r="CB2108" s="107"/>
      <c r="CC2108" s="107"/>
      <c r="CD2108" s="107"/>
      <c r="CE2108" s="107"/>
      <c r="CF2108" s="107"/>
      <c r="CG2108" s="107"/>
      <c r="CH2108" s="107"/>
      <c r="CI2108" s="107"/>
      <c r="CJ2108" s="107"/>
      <c r="CK2108" s="107"/>
      <c r="CL2108" s="107"/>
      <c r="CM2108" s="107"/>
      <c r="CN2108" s="107"/>
      <c r="CO2108" s="107"/>
      <c r="CP2108" s="107"/>
      <c r="CQ2108" s="107"/>
      <c r="CR2108" s="122"/>
      <c r="CS2108" s="122"/>
      <c r="CT2108" s="122"/>
      <c r="CU2108" s="122"/>
      <c r="CV2108" s="122"/>
      <c r="CW2108" s="122"/>
      <c r="CX2108" s="122"/>
      <c r="CY2108" s="122"/>
      <c r="CZ2108" s="122"/>
      <c r="DA2108" s="122"/>
      <c r="DB2108" s="122">
        <f t="shared" ref="DB2108:DW2108" si="217">DB2017/SUM(DB1877,DB1911,DB1943,DB1993,DB2017,DB2047)</f>
        <v>2.8472030734320936E-6</v>
      </c>
      <c r="DC2108" s="122">
        <f t="shared" si="217"/>
        <v>3.3540609484153308E-6</v>
      </c>
      <c r="DD2108" s="122">
        <f t="shared" si="217"/>
        <v>3.5849562400126539E-6</v>
      </c>
      <c r="DE2108" s="122">
        <f t="shared" si="217"/>
        <v>3.8906230733227033E-6</v>
      </c>
      <c r="DF2108" s="122">
        <f t="shared" si="217"/>
        <v>4.3260482434089801E-6</v>
      </c>
      <c r="DG2108" s="122">
        <f t="shared" si="217"/>
        <v>4.4374832081330142E-6</v>
      </c>
      <c r="DH2108" s="122">
        <f t="shared" si="217"/>
        <v>5.1463230693659461E-6</v>
      </c>
      <c r="DI2108" s="122">
        <f t="shared" si="217"/>
        <v>5.3876244845356096E-6</v>
      </c>
      <c r="DJ2108" s="122">
        <f t="shared" si="217"/>
        <v>7.2500660249924599E-6</v>
      </c>
      <c r="DK2108" s="122">
        <f t="shared" si="217"/>
        <v>1.0004655970578443E-5</v>
      </c>
      <c r="DL2108" s="122">
        <f t="shared" si="217"/>
        <v>1.3847967982380371E-5</v>
      </c>
      <c r="DM2108" s="122">
        <f t="shared" si="217"/>
        <v>2.2146537053630328E-5</v>
      </c>
      <c r="DN2108" s="122">
        <f t="shared" si="217"/>
        <v>4.6567520215618538E-5</v>
      </c>
      <c r="DO2108" s="122">
        <f t="shared" si="217"/>
        <v>7.646825726484067E-5</v>
      </c>
      <c r="DP2108" s="122">
        <f t="shared" si="217"/>
        <v>1.5435929423182141E-4</v>
      </c>
      <c r="DQ2108" s="122">
        <f t="shared" si="217"/>
        <v>3.3673567903482507E-4</v>
      </c>
      <c r="DR2108" s="122">
        <f t="shared" si="217"/>
        <v>6.0447874425562185E-4</v>
      </c>
      <c r="DS2108" s="122">
        <f t="shared" si="217"/>
        <v>9.5154470659781663E-4</v>
      </c>
      <c r="DT2108" s="122">
        <f t="shared" si="217"/>
        <v>1.578323919429207E-3</v>
      </c>
      <c r="DU2108" s="122">
        <f t="shared" si="217"/>
        <v>2.8972663556203122E-3</v>
      </c>
      <c r="DV2108" s="122">
        <f t="shared" si="217"/>
        <v>4.2696466391685516E-3</v>
      </c>
      <c r="DW2108" s="122">
        <f t="shared" si="217"/>
        <v>5.6360850662510514E-3</v>
      </c>
      <c r="DX2108" s="118"/>
      <c r="DY2108" s="109"/>
      <c r="DZ2108" s="109"/>
      <c r="EA2108" s="109"/>
      <c r="EB2108" s="109"/>
      <c r="EC2108" s="109"/>
      <c r="ED2108" s="109"/>
      <c r="EE2108" s="109"/>
      <c r="EF2108" s="109"/>
      <c r="EG2108" s="109"/>
      <c r="EH2108" s="109"/>
      <c r="EI2108" s="109"/>
      <c r="EJ2108" s="109"/>
      <c r="EK2108" s="109"/>
      <c r="EL2108" s="109"/>
      <c r="EM2108" s="109"/>
      <c r="EN2108" s="109"/>
      <c r="EO2108" s="109"/>
      <c r="EP2108" s="109"/>
      <c r="EQ2108" s="109"/>
      <c r="ER2108" s="109"/>
      <c r="ES2108" s="109"/>
      <c r="ET2108" s="109"/>
      <c r="EU2108" s="109"/>
      <c r="EV2108" s="109"/>
      <c r="EW2108" s="109"/>
      <c r="EX2108" s="109"/>
      <c r="EY2108" s="109"/>
      <c r="EZ2108" s="109"/>
      <c r="FA2108" s="109"/>
      <c r="FB2108" s="109"/>
      <c r="FC2108" s="109"/>
      <c r="FD2108" s="109"/>
      <c r="FE2108" s="109"/>
      <c r="FF2108" s="109"/>
      <c r="FG2108" s="109"/>
      <c r="FH2108" s="109"/>
      <c r="FI2108" s="109"/>
      <c r="FJ2108" s="109"/>
      <c r="FK2108" s="109"/>
      <c r="FL2108" s="109"/>
      <c r="FM2108" s="109"/>
      <c r="FN2108" s="109"/>
      <c r="FO2108" s="109"/>
      <c r="FP2108" s="109"/>
      <c r="FQ2108" s="109"/>
      <c r="FR2108" s="109"/>
      <c r="FS2108" s="109"/>
      <c r="FT2108" s="109"/>
      <c r="FU2108" s="109"/>
      <c r="FV2108" s="109"/>
      <c r="FW2108" s="109"/>
      <c r="FX2108" s="109"/>
      <c r="FY2108" s="109"/>
      <c r="FZ2108" s="109"/>
      <c r="GA2108" s="109"/>
      <c r="GB2108" s="109"/>
      <c r="GC2108" s="109"/>
      <c r="GD2108" s="109"/>
      <c r="GE2108" s="109"/>
      <c r="GF2108" s="109"/>
      <c r="GG2108" s="109"/>
      <c r="GH2108" s="109"/>
      <c r="GI2108" s="109"/>
      <c r="GJ2108" s="109"/>
      <c r="GK2108" s="109"/>
      <c r="GL2108" s="109"/>
      <c r="GM2108" s="109"/>
      <c r="GN2108" s="109"/>
      <c r="GO2108" s="109"/>
      <c r="GP2108" s="109"/>
      <c r="GQ2108" s="109"/>
      <c r="GR2108" s="109"/>
      <c r="GS2108" s="109"/>
      <c r="GT2108" s="109"/>
      <c r="GU2108" s="109"/>
      <c r="GV2108" s="109"/>
      <c r="GW2108" s="109"/>
      <c r="GX2108" s="107">
        <v>0.35</v>
      </c>
    </row>
    <row r="2109" spans="1:206" hidden="1">
      <c r="A2109" s="101" t="s">
        <v>2805</v>
      </c>
      <c r="B2109" s="96" t="s">
        <v>2806</v>
      </c>
      <c r="C2109" s="35" t="s">
        <v>714</v>
      </c>
      <c r="D2109" s="95" t="s">
        <v>2807</v>
      </c>
      <c r="E2109" s="101" t="s">
        <v>2849</v>
      </c>
      <c r="F2109" s="107"/>
      <c r="G2109" s="107"/>
      <c r="H2109" s="107"/>
      <c r="I2109" s="107"/>
      <c r="J2109" s="107"/>
      <c r="K2109" s="107"/>
      <c r="L2109" s="107"/>
      <c r="M2109" s="107"/>
      <c r="N2109" s="107"/>
      <c r="O2109" s="107"/>
      <c r="P2109" s="107"/>
      <c r="Q2109" s="107"/>
      <c r="R2109" s="107"/>
      <c r="S2109" s="107"/>
      <c r="T2109" s="107"/>
      <c r="U2109" s="107"/>
      <c r="V2109" s="107"/>
      <c r="W2109" s="107"/>
      <c r="X2109" s="107"/>
      <c r="Y2109" s="107"/>
      <c r="Z2109" s="107"/>
      <c r="AA2109" s="107"/>
      <c r="AB2109" s="107"/>
      <c r="AC2109" s="107"/>
      <c r="AD2109" s="107"/>
      <c r="AE2109" s="107"/>
      <c r="AF2109" s="107"/>
      <c r="AG2109" s="107"/>
      <c r="AH2109" s="107"/>
      <c r="AI2109" s="107"/>
      <c r="AJ2109" s="107"/>
      <c r="AK2109" s="107"/>
      <c r="AL2109" s="107"/>
      <c r="AM2109" s="107"/>
      <c r="AN2109" s="107"/>
      <c r="AO2109" s="107"/>
      <c r="AP2109" s="107"/>
      <c r="AQ2109" s="107"/>
      <c r="AR2109" s="107"/>
      <c r="AS2109" s="107"/>
      <c r="AT2109" s="107"/>
      <c r="AU2109" s="107"/>
      <c r="AV2109" s="107"/>
      <c r="AW2109" s="107"/>
      <c r="AX2109" s="107"/>
      <c r="AY2109" s="107"/>
      <c r="AZ2109" s="107"/>
      <c r="BA2109" s="107"/>
      <c r="BB2109" s="107"/>
      <c r="BC2109" s="107"/>
      <c r="BD2109" s="108"/>
      <c r="BE2109" s="107"/>
      <c r="BF2109" s="107"/>
      <c r="BG2109" s="107"/>
      <c r="BH2109" s="107"/>
      <c r="BI2109" s="108"/>
      <c r="BJ2109" s="107"/>
      <c r="BK2109" s="107"/>
      <c r="BL2109" s="107"/>
      <c r="BM2109" s="107"/>
      <c r="BN2109" s="107"/>
      <c r="BO2109" s="107"/>
      <c r="BP2109" s="107"/>
      <c r="BQ2109" s="107"/>
      <c r="BR2109" s="107"/>
      <c r="BS2109" s="107"/>
      <c r="BT2109" s="107"/>
      <c r="BU2109" s="107"/>
      <c r="BV2109" s="107"/>
      <c r="BW2109" s="107"/>
      <c r="BX2109" s="107"/>
      <c r="BY2109" s="107"/>
      <c r="BZ2109" s="107"/>
      <c r="CA2109" s="107"/>
      <c r="CB2109" s="107"/>
      <c r="CC2109" s="107"/>
      <c r="CD2109" s="107"/>
      <c r="CE2109" s="107"/>
      <c r="CF2109" s="107"/>
      <c r="CG2109" s="107"/>
      <c r="CH2109" s="107"/>
      <c r="CI2109" s="107"/>
      <c r="CJ2109" s="107"/>
      <c r="CK2109" s="107"/>
      <c r="CL2109" s="107"/>
      <c r="CM2109" s="107"/>
      <c r="CN2109" s="107"/>
      <c r="CO2109" s="107"/>
      <c r="CP2109" s="107"/>
      <c r="CQ2109" s="107"/>
      <c r="CR2109" s="122"/>
      <c r="CS2109" s="122"/>
      <c r="CT2109" s="122"/>
      <c r="CU2109" s="122"/>
      <c r="CV2109" s="122"/>
      <c r="CW2109" s="122"/>
      <c r="CX2109" s="122"/>
      <c r="CY2109" s="122"/>
      <c r="CZ2109" s="122"/>
      <c r="DA2109" s="122"/>
      <c r="DB2109" s="122">
        <f t="shared" ref="DB2109:DW2109" si="218">DB2047/SUM(DB1877,DB1911,DB1943,DB1993,DB2017,DB2047)</f>
        <v>3.9463551688125296E-5</v>
      </c>
      <c r="DC2109" s="122">
        <f t="shared" si="218"/>
        <v>5.8487731323294584E-5</v>
      </c>
      <c r="DD2109" s="122">
        <f t="shared" si="218"/>
        <v>7.8533060074947663E-5</v>
      </c>
      <c r="DE2109" s="122">
        <f t="shared" si="218"/>
        <v>7.416122038091081E-5</v>
      </c>
      <c r="DF2109" s="122">
        <f t="shared" si="218"/>
        <v>8.4748586543581699E-5</v>
      </c>
      <c r="DG2109" s="122">
        <f t="shared" si="218"/>
        <v>7.9875769214028726E-5</v>
      </c>
      <c r="DH2109" s="122">
        <f t="shared" si="218"/>
        <v>1.1248925317091978E-4</v>
      </c>
      <c r="DI2109" s="122">
        <f t="shared" si="218"/>
        <v>1.8066509858657233E-4</v>
      </c>
      <c r="DJ2109" s="122">
        <f t="shared" si="218"/>
        <v>2.3650744573323803E-4</v>
      </c>
      <c r="DK2109" s="122">
        <f t="shared" si="218"/>
        <v>3.3028127874601594E-4</v>
      </c>
      <c r="DL2109" s="122">
        <f t="shared" si="218"/>
        <v>5.5230626936044218E-4</v>
      </c>
      <c r="DM2109" s="122">
        <f t="shared" si="218"/>
        <v>6.8891624036800016E-4</v>
      </c>
      <c r="DN2109" s="122">
        <f t="shared" si="218"/>
        <v>1.3060945584280265E-3</v>
      </c>
      <c r="DO2109" s="122">
        <f t="shared" si="218"/>
        <v>1.5931334032772881E-3</v>
      </c>
      <c r="DP2109" s="122">
        <f t="shared" si="218"/>
        <v>2.647017576120873E-3</v>
      </c>
      <c r="DQ2109" s="122">
        <f t="shared" si="218"/>
        <v>4.2451862554520343E-3</v>
      </c>
      <c r="DR2109" s="122">
        <f t="shared" si="218"/>
        <v>5.9337988515862959E-3</v>
      </c>
      <c r="DS2109" s="122">
        <f t="shared" si="218"/>
        <v>7.0694434289522903E-3</v>
      </c>
      <c r="DT2109" s="122">
        <f t="shared" si="218"/>
        <v>8.5403268351600132E-3</v>
      </c>
      <c r="DU2109" s="122">
        <f t="shared" si="218"/>
        <v>1.0430446279664891E-2</v>
      </c>
      <c r="DV2109" s="122">
        <f t="shared" si="218"/>
        <v>1.251656485817885E-2</v>
      </c>
      <c r="DW2109" s="122">
        <f t="shared" si="218"/>
        <v>1.4061676959094726E-2</v>
      </c>
      <c r="DX2109" s="118"/>
      <c r="DY2109" s="118"/>
      <c r="DZ2109" s="118"/>
      <c r="EA2109" s="118"/>
      <c r="EB2109" s="118"/>
      <c r="EC2109" s="118"/>
      <c r="ED2109" s="118"/>
      <c r="EE2109" s="118"/>
      <c r="EF2109" s="118"/>
      <c r="EG2109" s="118"/>
      <c r="EH2109" s="118"/>
      <c r="EI2109" s="118"/>
      <c r="EJ2109" s="118"/>
      <c r="EK2109" s="118"/>
      <c r="EL2109" s="118"/>
      <c r="EM2109" s="118"/>
      <c r="EN2109" s="118"/>
      <c r="EO2109" s="118"/>
      <c r="EP2109" s="118"/>
      <c r="EQ2109" s="118"/>
      <c r="ER2109" s="118"/>
      <c r="ES2109" s="118"/>
      <c r="ET2109" s="118"/>
      <c r="EU2109" s="118"/>
      <c r="EV2109" s="118"/>
      <c r="EW2109" s="118"/>
      <c r="EX2109" s="118"/>
      <c r="EY2109" s="118"/>
      <c r="EZ2109" s="118"/>
      <c r="FA2109" s="118"/>
      <c r="FB2109" s="118"/>
      <c r="FC2109" s="118"/>
      <c r="FD2109" s="118"/>
      <c r="FE2109" s="118"/>
      <c r="FF2109" s="118"/>
      <c r="FG2109" s="118"/>
      <c r="FH2109" s="118"/>
      <c r="FI2109" s="118"/>
      <c r="FJ2109" s="118"/>
      <c r="FK2109" s="118"/>
      <c r="FL2109" s="118"/>
      <c r="FM2109" s="118"/>
      <c r="FN2109" s="118"/>
      <c r="FO2109" s="118"/>
      <c r="FP2109" s="118"/>
      <c r="FQ2109" s="118"/>
      <c r="FR2109" s="118"/>
      <c r="FS2109" s="118"/>
      <c r="FT2109" s="118"/>
      <c r="FU2109" s="118"/>
      <c r="FV2109" s="118"/>
      <c r="FW2109" s="118"/>
      <c r="FX2109" s="118"/>
      <c r="FY2109" s="118"/>
      <c r="FZ2109" s="118"/>
      <c r="GA2109" s="118"/>
      <c r="GB2109" s="118"/>
      <c r="GC2109" s="118"/>
      <c r="GD2109" s="118"/>
      <c r="GE2109" s="118"/>
      <c r="GF2109" s="118"/>
      <c r="GG2109" s="118"/>
      <c r="GH2109" s="118"/>
      <c r="GI2109" s="118"/>
      <c r="GJ2109" s="118"/>
      <c r="GK2109" s="118"/>
      <c r="GL2109" s="118"/>
      <c r="GM2109" s="118"/>
      <c r="GN2109" s="118"/>
      <c r="GO2109" s="118"/>
      <c r="GP2109" s="118"/>
      <c r="GQ2109" s="118"/>
      <c r="GR2109" s="118"/>
      <c r="GS2109" s="118"/>
      <c r="GT2109" s="118"/>
      <c r="GU2109" s="118"/>
      <c r="GV2109" s="118"/>
      <c r="GW2109" s="118"/>
      <c r="GX2109" s="107">
        <v>0.15</v>
      </c>
    </row>
    <row r="2110" spans="1:206" hidden="1">
      <c r="A2110" s="101" t="s">
        <v>2805</v>
      </c>
      <c r="B2110" s="96" t="s">
        <v>2806</v>
      </c>
      <c r="C2110" s="35" t="s">
        <v>714</v>
      </c>
      <c r="D2110" s="95" t="s">
        <v>2807</v>
      </c>
      <c r="E2110" s="101" t="s">
        <v>2850</v>
      </c>
      <c r="F2110" s="107"/>
      <c r="G2110" s="107"/>
      <c r="H2110" s="107"/>
      <c r="I2110" s="107"/>
      <c r="J2110" s="107"/>
      <c r="K2110" s="107"/>
      <c r="L2110" s="107"/>
      <c r="M2110" s="107"/>
      <c r="N2110" s="107"/>
      <c r="O2110" s="107"/>
      <c r="P2110" s="107"/>
      <c r="Q2110" s="107"/>
      <c r="R2110" s="107"/>
      <c r="S2110" s="107"/>
      <c r="T2110" s="107"/>
      <c r="U2110" s="107"/>
      <c r="V2110" s="107"/>
      <c r="W2110" s="107"/>
      <c r="X2110" s="107"/>
      <c r="Y2110" s="107"/>
      <c r="Z2110" s="107"/>
      <c r="AA2110" s="107"/>
      <c r="AB2110" s="107"/>
      <c r="AC2110" s="107"/>
      <c r="AD2110" s="107"/>
      <c r="AE2110" s="107"/>
      <c r="AF2110" s="107"/>
      <c r="AG2110" s="107"/>
      <c r="AH2110" s="107"/>
      <c r="AI2110" s="107"/>
      <c r="AJ2110" s="107"/>
      <c r="AK2110" s="107"/>
      <c r="AL2110" s="107"/>
      <c r="AM2110" s="107"/>
      <c r="AN2110" s="107"/>
      <c r="AO2110" s="107"/>
      <c r="AP2110" s="107"/>
      <c r="AQ2110" s="107"/>
      <c r="AR2110" s="107"/>
      <c r="AS2110" s="107"/>
      <c r="AT2110" s="107"/>
      <c r="AU2110" s="107"/>
      <c r="AV2110" s="107"/>
      <c r="AW2110" s="107"/>
      <c r="AX2110" s="107"/>
      <c r="AY2110" s="107"/>
      <c r="AZ2110" s="107"/>
      <c r="BA2110" s="107"/>
      <c r="BB2110" s="107"/>
      <c r="BC2110" s="107"/>
      <c r="BD2110" s="108"/>
      <c r="BE2110" s="107"/>
      <c r="BF2110" s="107"/>
      <c r="BG2110" s="107"/>
      <c r="BH2110" s="107"/>
      <c r="BI2110" s="108"/>
      <c r="BJ2110" s="107"/>
      <c r="BK2110" s="107"/>
      <c r="BL2110" s="107"/>
      <c r="BM2110" s="107"/>
      <c r="BN2110" s="107"/>
      <c r="BO2110" s="107"/>
      <c r="BP2110" s="107"/>
      <c r="BQ2110" s="107"/>
      <c r="BR2110" s="107"/>
      <c r="BS2110" s="107"/>
      <c r="BT2110" s="107"/>
      <c r="BU2110" s="107"/>
      <c r="BV2110" s="107"/>
      <c r="BW2110" s="107"/>
      <c r="BX2110" s="107"/>
      <c r="BY2110" s="107"/>
      <c r="BZ2110" s="107"/>
      <c r="CA2110" s="107"/>
      <c r="CB2110" s="107"/>
      <c r="CC2110" s="107"/>
      <c r="CD2110" s="107"/>
      <c r="CE2110" s="107"/>
      <c r="CF2110" s="107"/>
      <c r="CG2110" s="107"/>
      <c r="CH2110" s="107"/>
      <c r="CI2110" s="107"/>
      <c r="CJ2110" s="107"/>
      <c r="CK2110" s="107"/>
      <c r="CL2110" s="107"/>
      <c r="CM2110" s="107"/>
      <c r="CN2110" s="107"/>
      <c r="CO2110" s="107"/>
      <c r="CP2110" s="107"/>
      <c r="CQ2110" s="107"/>
      <c r="CR2110" s="122">
        <f t="shared" ref="CR2110:DW2110" si="219">SUM(CR2104:CR2109)</f>
        <v>1</v>
      </c>
      <c r="CS2110" s="122">
        <f t="shared" si="219"/>
        <v>0.99999999999999989</v>
      </c>
      <c r="CT2110" s="122">
        <f t="shared" si="219"/>
        <v>1</v>
      </c>
      <c r="CU2110" s="122">
        <f t="shared" si="219"/>
        <v>1</v>
      </c>
      <c r="CV2110" s="122">
        <f t="shared" si="219"/>
        <v>1</v>
      </c>
      <c r="CW2110" s="122">
        <f t="shared" si="219"/>
        <v>1</v>
      </c>
      <c r="CX2110" s="122">
        <f t="shared" si="219"/>
        <v>1</v>
      </c>
      <c r="CY2110" s="122">
        <f t="shared" si="219"/>
        <v>1</v>
      </c>
      <c r="CZ2110" s="122">
        <f t="shared" si="219"/>
        <v>1</v>
      </c>
      <c r="DA2110" s="122">
        <f t="shared" si="219"/>
        <v>1</v>
      </c>
      <c r="DB2110" s="122">
        <f t="shared" si="219"/>
        <v>1</v>
      </c>
      <c r="DC2110" s="122">
        <f t="shared" si="219"/>
        <v>1.0000000000000002</v>
      </c>
      <c r="DD2110" s="122">
        <f t="shared" si="219"/>
        <v>1</v>
      </c>
      <c r="DE2110" s="122">
        <f t="shared" si="219"/>
        <v>0.99999999999999989</v>
      </c>
      <c r="DF2110" s="122">
        <f t="shared" si="219"/>
        <v>1</v>
      </c>
      <c r="DG2110" s="122">
        <f t="shared" si="219"/>
        <v>1</v>
      </c>
      <c r="DH2110" s="122">
        <f t="shared" si="219"/>
        <v>1</v>
      </c>
      <c r="DI2110" s="122">
        <f t="shared" si="219"/>
        <v>1</v>
      </c>
      <c r="DJ2110" s="122">
        <f t="shared" si="219"/>
        <v>1</v>
      </c>
      <c r="DK2110" s="122">
        <f t="shared" si="219"/>
        <v>1.0000000000000002</v>
      </c>
      <c r="DL2110" s="122">
        <f t="shared" si="219"/>
        <v>1</v>
      </c>
      <c r="DM2110" s="122">
        <f t="shared" si="219"/>
        <v>1</v>
      </c>
      <c r="DN2110" s="122">
        <f t="shared" si="219"/>
        <v>0.99999999999999989</v>
      </c>
      <c r="DO2110" s="122">
        <f t="shared" si="219"/>
        <v>0.99999999999999989</v>
      </c>
      <c r="DP2110" s="122">
        <f t="shared" si="219"/>
        <v>1</v>
      </c>
      <c r="DQ2110" s="122">
        <f t="shared" si="219"/>
        <v>0.99999999999999989</v>
      </c>
      <c r="DR2110" s="122">
        <f t="shared" si="219"/>
        <v>1.0000000000000002</v>
      </c>
      <c r="DS2110" s="122">
        <f t="shared" si="219"/>
        <v>1</v>
      </c>
      <c r="DT2110" s="122">
        <f t="shared" si="219"/>
        <v>0.99999999999999989</v>
      </c>
      <c r="DU2110" s="122">
        <f t="shared" si="219"/>
        <v>0.99999999999999989</v>
      </c>
      <c r="DV2110" s="122">
        <f t="shared" si="219"/>
        <v>1</v>
      </c>
      <c r="DW2110" s="122">
        <f t="shared" si="219"/>
        <v>1</v>
      </c>
      <c r="DX2110" s="122"/>
      <c r="DY2110" s="107"/>
      <c r="DZ2110" s="107"/>
      <c r="EA2110" s="107"/>
      <c r="EB2110" s="107"/>
      <c r="EC2110" s="107"/>
      <c r="ED2110" s="107"/>
      <c r="EE2110" s="107"/>
      <c r="EF2110" s="107"/>
      <c r="EG2110" s="107"/>
      <c r="EH2110" s="107"/>
      <c r="EI2110" s="107"/>
      <c r="EJ2110" s="107"/>
      <c r="EK2110" s="107"/>
      <c r="EL2110" s="107"/>
      <c r="EM2110" s="107"/>
      <c r="EN2110" s="107"/>
      <c r="EO2110" s="107"/>
      <c r="EP2110" s="107"/>
      <c r="EQ2110" s="107"/>
      <c r="ER2110" s="107"/>
      <c r="ES2110" s="107"/>
      <c r="ET2110" s="107"/>
      <c r="EU2110" s="107"/>
      <c r="EV2110" s="107"/>
      <c r="EW2110" s="107"/>
      <c r="EX2110" s="107"/>
      <c r="EY2110" s="107"/>
      <c r="EZ2110" s="107"/>
      <c r="FA2110" s="107"/>
      <c r="FB2110" s="107"/>
      <c r="FC2110" s="107"/>
      <c r="FD2110" s="107"/>
      <c r="FE2110" s="107"/>
      <c r="FF2110" s="107"/>
      <c r="FG2110" s="107"/>
      <c r="FH2110" s="107"/>
      <c r="FI2110" s="107"/>
      <c r="FJ2110" s="107"/>
      <c r="FK2110" s="107"/>
      <c r="FL2110" s="107"/>
      <c r="FM2110" s="107"/>
      <c r="FN2110" s="107"/>
      <c r="FO2110" s="107"/>
      <c r="FP2110" s="107"/>
      <c r="FQ2110" s="107"/>
      <c r="FR2110" s="107"/>
      <c r="FS2110" s="107"/>
      <c r="FT2110" s="107"/>
      <c r="FU2110" s="107"/>
      <c r="FV2110" s="107"/>
      <c r="FW2110" s="107"/>
      <c r="FX2110" s="107"/>
      <c r="FY2110" s="107"/>
      <c r="FZ2110" s="107"/>
      <c r="GA2110" s="107"/>
      <c r="GB2110" s="107"/>
      <c r="GC2110" s="107"/>
      <c r="GD2110" s="107"/>
      <c r="GE2110" s="107"/>
      <c r="GF2110" s="107"/>
      <c r="GG2110" s="107"/>
      <c r="GH2110" s="107"/>
      <c r="GI2110" s="107"/>
      <c r="GJ2110" s="107"/>
      <c r="GK2110" s="107"/>
      <c r="GL2110" s="107"/>
      <c r="GM2110" s="107"/>
      <c r="GN2110" s="107"/>
      <c r="GO2110" s="107"/>
      <c r="GP2110" s="107"/>
      <c r="GQ2110" s="107"/>
      <c r="GR2110" s="107"/>
      <c r="GS2110" s="107"/>
      <c r="GT2110" s="107"/>
      <c r="GU2110" s="107"/>
      <c r="GV2110" s="107"/>
      <c r="GW2110" s="107"/>
      <c r="GX2110" s="107"/>
    </row>
    <row r="2111" spans="1:206" hidden="1">
      <c r="A2111" s="101" t="s">
        <v>2805</v>
      </c>
      <c r="B2111" s="96" t="s">
        <v>2806</v>
      </c>
      <c r="C2111" s="35" t="s">
        <v>714</v>
      </c>
      <c r="D2111" s="95" t="s">
        <v>2807</v>
      </c>
      <c r="E2111" s="101" t="s">
        <v>2851</v>
      </c>
      <c r="F2111" s="107"/>
      <c r="G2111" s="107"/>
      <c r="H2111" s="107"/>
      <c r="I2111" s="107"/>
      <c r="J2111" s="107"/>
      <c r="K2111" s="107"/>
      <c r="L2111" s="107"/>
      <c r="M2111" s="107"/>
      <c r="N2111" s="107"/>
      <c r="O2111" s="107"/>
      <c r="P2111" s="107"/>
      <c r="Q2111" s="107"/>
      <c r="R2111" s="107"/>
      <c r="S2111" s="107"/>
      <c r="T2111" s="107"/>
      <c r="U2111" s="107"/>
      <c r="V2111" s="107"/>
      <c r="W2111" s="107"/>
      <c r="X2111" s="107"/>
      <c r="Y2111" s="107"/>
      <c r="Z2111" s="107"/>
      <c r="AA2111" s="107"/>
      <c r="AB2111" s="107"/>
      <c r="AC2111" s="107"/>
      <c r="AD2111" s="107"/>
      <c r="AE2111" s="107"/>
      <c r="AF2111" s="107"/>
      <c r="AG2111" s="107"/>
      <c r="AH2111" s="107"/>
      <c r="AI2111" s="107"/>
      <c r="AJ2111" s="107"/>
      <c r="AK2111" s="107"/>
      <c r="AL2111" s="107"/>
      <c r="AM2111" s="107"/>
      <c r="AN2111" s="107"/>
      <c r="AO2111" s="107"/>
      <c r="AP2111" s="107"/>
      <c r="AQ2111" s="107"/>
      <c r="AR2111" s="107"/>
      <c r="AS2111" s="107"/>
      <c r="AT2111" s="107"/>
      <c r="AU2111" s="107"/>
      <c r="AV2111" s="107"/>
      <c r="AW2111" s="107"/>
      <c r="AX2111" s="107"/>
      <c r="AY2111" s="107"/>
      <c r="AZ2111" s="107"/>
      <c r="BA2111" s="107"/>
      <c r="BB2111" s="107"/>
      <c r="BC2111" s="107"/>
      <c r="BD2111" s="108"/>
      <c r="BE2111" s="107"/>
      <c r="BF2111" s="107"/>
      <c r="BG2111" s="107"/>
      <c r="BH2111" s="107"/>
      <c r="BI2111" s="108"/>
      <c r="BJ2111" s="107"/>
      <c r="BK2111" s="107"/>
      <c r="BL2111" s="107"/>
      <c r="BM2111" s="107"/>
      <c r="BN2111" s="107"/>
      <c r="BO2111" s="107"/>
      <c r="BP2111" s="107"/>
      <c r="BQ2111" s="107"/>
      <c r="BR2111" s="107"/>
      <c r="BS2111" s="107"/>
      <c r="BT2111" s="107"/>
      <c r="BU2111" s="107"/>
      <c r="BV2111" s="107"/>
      <c r="BW2111" s="107"/>
      <c r="BX2111" s="107"/>
      <c r="BY2111" s="107"/>
      <c r="BZ2111" s="107"/>
      <c r="CA2111" s="107"/>
      <c r="CB2111" s="107"/>
      <c r="CC2111" s="107"/>
      <c r="CD2111" s="107"/>
      <c r="CE2111" s="107"/>
      <c r="CF2111" s="107"/>
      <c r="CG2111" s="107"/>
      <c r="CH2111" s="107"/>
      <c r="CI2111" s="107"/>
      <c r="CJ2111" s="107"/>
      <c r="CK2111" s="107"/>
      <c r="CL2111" s="107"/>
      <c r="CM2111" s="107"/>
      <c r="CN2111" s="107"/>
      <c r="CO2111" s="107"/>
      <c r="CP2111" s="107"/>
      <c r="CQ2111" s="107"/>
      <c r="CR2111" s="122">
        <f t="shared" ref="CR2111:DW2111" si="220">CR1878/SUM(CR1878,CR1912,CR1944,CR1994,CR2018,CR2048)</f>
        <v>0.46807097224680849</v>
      </c>
      <c r="CS2111" s="122">
        <f t="shared" si="220"/>
        <v>0.4647429827827389</v>
      </c>
      <c r="CT2111" s="122">
        <f t="shared" si="220"/>
        <v>0.4690988382077485</v>
      </c>
      <c r="CU2111" s="122">
        <f t="shared" si="220"/>
        <v>0.46681924716530687</v>
      </c>
      <c r="CV2111" s="122">
        <f t="shared" si="220"/>
        <v>0.46880885510732911</v>
      </c>
      <c r="CW2111" s="122">
        <f t="shared" si="220"/>
        <v>0.46388259556625494</v>
      </c>
      <c r="CX2111" s="122">
        <f t="shared" si="220"/>
        <v>0.46230306264374244</v>
      </c>
      <c r="CY2111" s="122">
        <f t="shared" si="220"/>
        <v>0.46368924505639852</v>
      </c>
      <c r="CZ2111" s="122">
        <f t="shared" si="220"/>
        <v>0.46636845913245656</v>
      </c>
      <c r="DA2111" s="122">
        <f t="shared" si="220"/>
        <v>0.46868016898148024</v>
      </c>
      <c r="DB2111" s="122">
        <f t="shared" si="220"/>
        <v>0.45893711531259429</v>
      </c>
      <c r="DC2111" s="122">
        <f t="shared" si="220"/>
        <v>0.46525783075700555</v>
      </c>
      <c r="DD2111" s="122">
        <f t="shared" si="220"/>
        <v>0.46146444411037418</v>
      </c>
      <c r="DE2111" s="122">
        <f t="shared" si="220"/>
        <v>0.46043325981461103</v>
      </c>
      <c r="DF2111" s="122">
        <f t="shared" si="220"/>
        <v>0.46355271506452733</v>
      </c>
      <c r="DG2111" s="122">
        <f t="shared" si="220"/>
        <v>0.46252273570790936</v>
      </c>
      <c r="DH2111" s="122">
        <f t="shared" si="220"/>
        <v>0.46052940349742361</v>
      </c>
      <c r="DI2111" s="122">
        <f t="shared" si="220"/>
        <v>0.45078291429878553</v>
      </c>
      <c r="DJ2111" s="122">
        <f t="shared" si="220"/>
        <v>0.44029540942443068</v>
      </c>
      <c r="DK2111" s="122">
        <f t="shared" si="220"/>
        <v>0.4422536634621182</v>
      </c>
      <c r="DL2111" s="122">
        <f t="shared" si="220"/>
        <v>0.43106636503309392</v>
      </c>
      <c r="DM2111" s="122">
        <f t="shared" si="220"/>
        <v>0.43092957464941117</v>
      </c>
      <c r="DN2111" s="122">
        <f t="shared" si="220"/>
        <v>0.42654758849673402</v>
      </c>
      <c r="DO2111" s="122">
        <f t="shared" si="220"/>
        <v>0.42094607854368293</v>
      </c>
      <c r="DP2111" s="122">
        <f t="shared" si="220"/>
        <v>0.42336759628362464</v>
      </c>
      <c r="DQ2111" s="122">
        <f t="shared" si="220"/>
        <v>0.43008575971287449</v>
      </c>
      <c r="DR2111" s="122">
        <f t="shared" si="220"/>
        <v>0.43460786125843737</v>
      </c>
      <c r="DS2111" s="122">
        <f t="shared" si="220"/>
        <v>0.43678075174011305</v>
      </c>
      <c r="DT2111" s="122">
        <f t="shared" si="220"/>
        <v>0.432742219236874</v>
      </c>
      <c r="DU2111" s="122">
        <f t="shared" si="220"/>
        <v>0.43531920359049125</v>
      </c>
      <c r="DV2111" s="122">
        <f t="shared" si="220"/>
        <v>0.41369356962598375</v>
      </c>
      <c r="DW2111" s="122">
        <f t="shared" si="220"/>
        <v>0.42006222785084674</v>
      </c>
      <c r="DX2111" s="122"/>
      <c r="DY2111" s="107"/>
      <c r="DZ2111" s="107"/>
      <c r="EA2111" s="107"/>
      <c r="EB2111" s="107"/>
      <c r="EC2111" s="107"/>
      <c r="ED2111" s="107"/>
      <c r="EE2111" s="107"/>
      <c r="EF2111" s="107"/>
      <c r="EG2111" s="107"/>
      <c r="EH2111" s="107"/>
      <c r="EI2111" s="107"/>
      <c r="EJ2111" s="107"/>
      <c r="EK2111" s="107"/>
      <c r="EL2111" s="107"/>
      <c r="EM2111" s="107"/>
      <c r="EN2111" s="107"/>
      <c r="EO2111" s="107"/>
      <c r="EP2111" s="107"/>
      <c r="EQ2111" s="107"/>
      <c r="ER2111" s="107"/>
      <c r="ES2111" s="107"/>
      <c r="ET2111" s="107"/>
      <c r="EU2111" s="107"/>
      <c r="EV2111" s="107"/>
      <c r="EW2111" s="107"/>
      <c r="EX2111" s="107"/>
      <c r="EY2111" s="107"/>
      <c r="EZ2111" s="107"/>
      <c r="FA2111" s="107"/>
      <c r="FB2111" s="107"/>
      <c r="FC2111" s="107"/>
      <c r="FD2111" s="107"/>
      <c r="FE2111" s="107"/>
      <c r="FF2111" s="107"/>
      <c r="FG2111" s="107"/>
      <c r="FH2111" s="107"/>
      <c r="FI2111" s="107"/>
      <c r="FJ2111" s="107"/>
      <c r="FK2111" s="107"/>
      <c r="FL2111" s="107"/>
      <c r="FM2111" s="107"/>
      <c r="FN2111" s="107"/>
      <c r="FO2111" s="107"/>
      <c r="FP2111" s="107"/>
      <c r="FQ2111" s="107"/>
      <c r="FR2111" s="107"/>
      <c r="FS2111" s="107"/>
      <c r="FT2111" s="107"/>
      <c r="FU2111" s="107"/>
      <c r="FV2111" s="107"/>
      <c r="FW2111" s="107"/>
      <c r="FX2111" s="107"/>
      <c r="FY2111" s="107"/>
      <c r="FZ2111" s="107"/>
      <c r="GA2111" s="107"/>
      <c r="GB2111" s="107"/>
      <c r="GC2111" s="107"/>
      <c r="GD2111" s="107"/>
      <c r="GE2111" s="107"/>
      <c r="GF2111" s="107"/>
      <c r="GG2111" s="107"/>
      <c r="GH2111" s="107"/>
      <c r="GI2111" s="107"/>
      <c r="GJ2111" s="107"/>
      <c r="GK2111" s="107"/>
      <c r="GL2111" s="107"/>
      <c r="GM2111" s="107"/>
      <c r="GN2111" s="107"/>
      <c r="GO2111" s="107"/>
      <c r="GP2111" s="107"/>
      <c r="GQ2111" s="107"/>
      <c r="GR2111" s="107"/>
      <c r="GS2111" s="107"/>
      <c r="GT2111" s="107"/>
      <c r="GU2111" s="107"/>
      <c r="GV2111" s="107"/>
      <c r="GW2111" s="107"/>
      <c r="GX2111" s="107"/>
    </row>
    <row r="2112" spans="1:206" hidden="1">
      <c r="A2112" s="101" t="s">
        <v>2805</v>
      </c>
      <c r="B2112" s="96" t="s">
        <v>2806</v>
      </c>
      <c r="C2112" s="35" t="s">
        <v>714</v>
      </c>
      <c r="D2112" s="95" t="s">
        <v>2807</v>
      </c>
      <c r="E2112" s="101" t="s">
        <v>2852</v>
      </c>
      <c r="F2112" s="107"/>
      <c r="G2112" s="107"/>
      <c r="H2112" s="107"/>
      <c r="I2112" s="107"/>
      <c r="J2112" s="107"/>
      <c r="K2112" s="107"/>
      <c r="L2112" s="107"/>
      <c r="M2112" s="107"/>
      <c r="N2112" s="107"/>
      <c r="O2112" s="107"/>
      <c r="P2112" s="107"/>
      <c r="Q2112" s="107"/>
      <c r="R2112" s="107"/>
      <c r="S2112" s="107"/>
      <c r="T2112" s="107"/>
      <c r="U2112" s="107"/>
      <c r="V2112" s="107"/>
      <c r="W2112" s="107"/>
      <c r="X2112" s="107"/>
      <c r="Y2112" s="107"/>
      <c r="Z2112" s="107"/>
      <c r="AA2112" s="107"/>
      <c r="AB2112" s="107"/>
      <c r="AC2112" s="107"/>
      <c r="AD2112" s="107"/>
      <c r="AE2112" s="107"/>
      <c r="AF2112" s="107"/>
      <c r="AG2112" s="107"/>
      <c r="AH2112" s="107"/>
      <c r="AI2112" s="107"/>
      <c r="AJ2112" s="107"/>
      <c r="AK2112" s="107"/>
      <c r="AL2112" s="107"/>
      <c r="AM2112" s="107"/>
      <c r="AN2112" s="107"/>
      <c r="AO2112" s="107"/>
      <c r="AP2112" s="107"/>
      <c r="AQ2112" s="107"/>
      <c r="AR2112" s="107"/>
      <c r="AS2112" s="107"/>
      <c r="AT2112" s="107"/>
      <c r="AU2112" s="107"/>
      <c r="AV2112" s="107"/>
      <c r="AW2112" s="107"/>
      <c r="AX2112" s="107"/>
      <c r="AY2112" s="107"/>
      <c r="AZ2112" s="107"/>
      <c r="BA2112" s="107"/>
      <c r="BB2112" s="107"/>
      <c r="BC2112" s="107"/>
      <c r="BD2112" s="108"/>
      <c r="BE2112" s="107"/>
      <c r="BF2112" s="107"/>
      <c r="BG2112" s="107"/>
      <c r="BH2112" s="107"/>
      <c r="BI2112" s="108"/>
      <c r="BJ2112" s="107"/>
      <c r="BK2112" s="107"/>
      <c r="BL2112" s="107"/>
      <c r="BM2112" s="107"/>
      <c r="BN2112" s="107"/>
      <c r="BO2112" s="107"/>
      <c r="BP2112" s="107"/>
      <c r="BQ2112" s="107"/>
      <c r="BR2112" s="107"/>
      <c r="BS2112" s="107"/>
      <c r="BT2112" s="107"/>
      <c r="BU2112" s="107"/>
      <c r="BV2112" s="107"/>
      <c r="BW2112" s="107"/>
      <c r="BX2112" s="107"/>
      <c r="BY2112" s="107"/>
      <c r="BZ2112" s="107"/>
      <c r="CA2112" s="107"/>
      <c r="CB2112" s="107"/>
      <c r="CC2112" s="107"/>
      <c r="CD2112" s="107"/>
      <c r="CE2112" s="107"/>
      <c r="CF2112" s="107"/>
      <c r="CG2112" s="107"/>
      <c r="CH2112" s="107"/>
      <c r="CI2112" s="107"/>
      <c r="CJ2112" s="107"/>
      <c r="CK2112" s="107"/>
      <c r="CL2112" s="107"/>
      <c r="CM2112" s="107"/>
      <c r="CN2112" s="107"/>
      <c r="CO2112" s="107"/>
      <c r="CP2112" s="107"/>
      <c r="CQ2112" s="107"/>
      <c r="CR2112" s="122">
        <f t="shared" ref="CR2112:DW2112" si="221">CR1912/SUM(CR1878,CR1912,CR1944,CR1994,CR2018,CR2048)</f>
        <v>0.23247234263207234</v>
      </c>
      <c r="CS2112" s="122">
        <f t="shared" si="221"/>
        <v>0.24070386895840504</v>
      </c>
      <c r="CT2112" s="122">
        <f t="shared" si="221"/>
        <v>0.24328553506853906</v>
      </c>
      <c r="CU2112" s="122">
        <f t="shared" si="221"/>
        <v>0.25064143472278805</v>
      </c>
      <c r="CV2112" s="122">
        <f t="shared" si="221"/>
        <v>0.25174176653397612</v>
      </c>
      <c r="CW2112" s="122">
        <f t="shared" si="221"/>
        <v>0.25990533521354431</v>
      </c>
      <c r="CX2112" s="122">
        <f t="shared" si="221"/>
        <v>0.26319376155386098</v>
      </c>
      <c r="CY2112" s="122">
        <f t="shared" si="221"/>
        <v>0.26245730166480419</v>
      </c>
      <c r="CZ2112" s="122">
        <f t="shared" si="221"/>
        <v>0.25995002523106925</v>
      </c>
      <c r="DA2112" s="122">
        <f t="shared" si="221"/>
        <v>0.26345264755589065</v>
      </c>
      <c r="DB2112" s="122">
        <f t="shared" si="221"/>
        <v>0.26757063230821937</v>
      </c>
      <c r="DC2112" s="122">
        <f t="shared" si="221"/>
        <v>0.26468035402228401</v>
      </c>
      <c r="DD2112" s="122">
        <f t="shared" si="221"/>
        <v>0.26857703207680633</v>
      </c>
      <c r="DE2112" s="122">
        <f t="shared" si="221"/>
        <v>0.26471270944952996</v>
      </c>
      <c r="DF2112" s="122">
        <f t="shared" si="221"/>
        <v>0.26375210899811136</v>
      </c>
      <c r="DG2112" s="122">
        <f t="shared" si="221"/>
        <v>0.26282926276193819</v>
      </c>
      <c r="DH2112" s="122">
        <f t="shared" si="221"/>
        <v>0.26124629598385563</v>
      </c>
      <c r="DI2112" s="122">
        <f t="shared" si="221"/>
        <v>0.2683965565712455</v>
      </c>
      <c r="DJ2112" s="122">
        <f t="shared" si="221"/>
        <v>0.27702028557335634</v>
      </c>
      <c r="DK2112" s="122">
        <f t="shared" si="221"/>
        <v>0.2844385162231563</v>
      </c>
      <c r="DL2112" s="122">
        <f t="shared" si="221"/>
        <v>0.29076913150317751</v>
      </c>
      <c r="DM2112" s="122">
        <f t="shared" si="221"/>
        <v>0.29001252277686285</v>
      </c>
      <c r="DN2112" s="122">
        <f t="shared" si="221"/>
        <v>0.29825288053026289</v>
      </c>
      <c r="DO2112" s="122">
        <f t="shared" si="221"/>
        <v>0.300467213210871</v>
      </c>
      <c r="DP2112" s="122">
        <f t="shared" si="221"/>
        <v>0.29876761312509015</v>
      </c>
      <c r="DQ2112" s="122">
        <f t="shared" si="221"/>
        <v>0.30797880910056419</v>
      </c>
      <c r="DR2112" s="122">
        <f t="shared" si="221"/>
        <v>0.31552640544372967</v>
      </c>
      <c r="DS2112" s="122">
        <f t="shared" si="221"/>
        <v>0.31553660113251047</v>
      </c>
      <c r="DT2112" s="122">
        <f t="shared" si="221"/>
        <v>0.32885838418999203</v>
      </c>
      <c r="DU2112" s="122">
        <f t="shared" si="221"/>
        <v>0.3439201060126364</v>
      </c>
      <c r="DV2112" s="122">
        <f t="shared" si="221"/>
        <v>0.36695980609117057</v>
      </c>
      <c r="DW2112" s="122">
        <f t="shared" si="221"/>
        <v>0.35296465187176956</v>
      </c>
      <c r="DX2112" s="122"/>
      <c r="DY2112" s="107"/>
      <c r="DZ2112" s="107"/>
      <c r="EA2112" s="107"/>
      <c r="EB2112" s="107"/>
      <c r="EC2112" s="107"/>
      <c r="ED2112" s="107"/>
      <c r="EE2112" s="107"/>
      <c r="EF2112" s="107"/>
      <c r="EG2112" s="107"/>
      <c r="EH2112" s="107"/>
      <c r="EI2112" s="107"/>
      <c r="EJ2112" s="107"/>
      <c r="EK2112" s="107"/>
      <c r="EL2112" s="107"/>
      <c r="EM2112" s="107"/>
      <c r="EN2112" s="107"/>
      <c r="EO2112" s="107"/>
      <c r="EP2112" s="107"/>
      <c r="EQ2112" s="107"/>
      <c r="ER2112" s="107"/>
      <c r="ES2112" s="107"/>
      <c r="ET2112" s="107"/>
      <c r="EU2112" s="107"/>
      <c r="EV2112" s="107"/>
      <c r="EW2112" s="107"/>
      <c r="EX2112" s="107"/>
      <c r="EY2112" s="107"/>
      <c r="EZ2112" s="107"/>
      <c r="FA2112" s="107"/>
      <c r="FB2112" s="107"/>
      <c r="FC2112" s="107"/>
      <c r="FD2112" s="107"/>
      <c r="FE2112" s="107"/>
      <c r="FF2112" s="107"/>
      <c r="FG2112" s="107"/>
      <c r="FH2112" s="107"/>
      <c r="FI2112" s="107"/>
      <c r="FJ2112" s="107"/>
      <c r="FK2112" s="107"/>
      <c r="FL2112" s="107"/>
      <c r="FM2112" s="107"/>
      <c r="FN2112" s="107"/>
      <c r="FO2112" s="107"/>
      <c r="FP2112" s="107"/>
      <c r="FQ2112" s="107"/>
      <c r="FR2112" s="107"/>
      <c r="FS2112" s="107"/>
      <c r="FT2112" s="107"/>
      <c r="FU2112" s="107"/>
      <c r="FV2112" s="107"/>
      <c r="FW2112" s="107"/>
      <c r="FX2112" s="107"/>
      <c r="FY2112" s="107"/>
      <c r="FZ2112" s="107"/>
      <c r="GA2112" s="107"/>
      <c r="GB2112" s="107"/>
      <c r="GC2112" s="107"/>
      <c r="GD2112" s="107"/>
      <c r="GE2112" s="107"/>
      <c r="GF2112" s="107"/>
      <c r="GG2112" s="107"/>
      <c r="GH2112" s="107"/>
      <c r="GI2112" s="107"/>
      <c r="GJ2112" s="107"/>
      <c r="GK2112" s="107"/>
      <c r="GL2112" s="107"/>
      <c r="GM2112" s="107"/>
      <c r="GN2112" s="107"/>
      <c r="GO2112" s="107"/>
      <c r="GP2112" s="107"/>
      <c r="GQ2112" s="107"/>
      <c r="GR2112" s="107"/>
      <c r="GS2112" s="107"/>
      <c r="GT2112" s="107"/>
      <c r="GU2112" s="107"/>
      <c r="GV2112" s="107"/>
      <c r="GW2112" s="107"/>
      <c r="GX2112" s="107"/>
    </row>
    <row r="2113" spans="1:206" hidden="1">
      <c r="A2113" s="101" t="s">
        <v>2805</v>
      </c>
      <c r="B2113" s="96" t="s">
        <v>2806</v>
      </c>
      <c r="C2113" s="35" t="s">
        <v>714</v>
      </c>
      <c r="D2113" s="95" t="s">
        <v>2807</v>
      </c>
      <c r="E2113" s="101" t="s">
        <v>2853</v>
      </c>
      <c r="F2113" s="107"/>
      <c r="G2113" s="107"/>
      <c r="H2113" s="107"/>
      <c r="I2113" s="107"/>
      <c r="J2113" s="107"/>
      <c r="K2113" s="107"/>
      <c r="L2113" s="107"/>
      <c r="M2113" s="107"/>
      <c r="N2113" s="107"/>
      <c r="O2113" s="107"/>
      <c r="P2113" s="107"/>
      <c r="Q2113" s="107"/>
      <c r="R2113" s="107"/>
      <c r="S2113" s="107"/>
      <c r="T2113" s="107"/>
      <c r="U2113" s="107"/>
      <c r="V2113" s="107"/>
      <c r="W2113" s="107"/>
      <c r="X2113" s="107"/>
      <c r="Y2113" s="107"/>
      <c r="Z2113" s="107"/>
      <c r="AA2113" s="107"/>
      <c r="AB2113" s="107"/>
      <c r="AC2113" s="107"/>
      <c r="AD2113" s="107"/>
      <c r="AE2113" s="107"/>
      <c r="AF2113" s="107"/>
      <c r="AG2113" s="107"/>
      <c r="AH2113" s="107"/>
      <c r="AI2113" s="107"/>
      <c r="AJ2113" s="107"/>
      <c r="AK2113" s="107"/>
      <c r="AL2113" s="107"/>
      <c r="AM2113" s="107"/>
      <c r="AN2113" s="107"/>
      <c r="AO2113" s="107"/>
      <c r="AP2113" s="107"/>
      <c r="AQ2113" s="107"/>
      <c r="AR2113" s="107"/>
      <c r="AS2113" s="107"/>
      <c r="AT2113" s="107"/>
      <c r="AU2113" s="107"/>
      <c r="AV2113" s="107"/>
      <c r="AW2113" s="107"/>
      <c r="AX2113" s="107"/>
      <c r="AY2113" s="107"/>
      <c r="AZ2113" s="107"/>
      <c r="BA2113" s="107"/>
      <c r="BB2113" s="107"/>
      <c r="BC2113" s="107"/>
      <c r="BD2113" s="108"/>
      <c r="BE2113" s="107"/>
      <c r="BF2113" s="107"/>
      <c r="BG2113" s="107"/>
      <c r="BH2113" s="107"/>
      <c r="BI2113" s="108"/>
      <c r="BJ2113" s="107"/>
      <c r="BK2113" s="107"/>
      <c r="BL2113" s="107"/>
      <c r="BM2113" s="107"/>
      <c r="BN2113" s="107"/>
      <c r="BO2113" s="107"/>
      <c r="BP2113" s="107"/>
      <c r="BQ2113" s="107"/>
      <c r="BR2113" s="107"/>
      <c r="BS2113" s="107"/>
      <c r="BT2113" s="107"/>
      <c r="BU2113" s="107"/>
      <c r="BV2113" s="107"/>
      <c r="BW2113" s="107"/>
      <c r="BX2113" s="107"/>
      <c r="BY2113" s="107"/>
      <c r="BZ2113" s="107"/>
      <c r="CA2113" s="107"/>
      <c r="CB2113" s="107"/>
      <c r="CC2113" s="107"/>
      <c r="CD2113" s="107"/>
      <c r="CE2113" s="107"/>
      <c r="CF2113" s="107"/>
      <c r="CG2113" s="107"/>
      <c r="CH2113" s="107"/>
      <c r="CI2113" s="107"/>
      <c r="CJ2113" s="107"/>
      <c r="CK2113" s="107"/>
      <c r="CL2113" s="107"/>
      <c r="CM2113" s="107"/>
      <c r="CN2113" s="107"/>
      <c r="CO2113" s="107"/>
      <c r="CP2113" s="107"/>
      <c r="CQ2113" s="107"/>
      <c r="CR2113" s="122">
        <f t="shared" ref="CR2113:DW2113" si="222">CR1944/SUM(CR1878,CR1912,CR1944,CR1994,CR2018,CR2048)</f>
        <v>0.26209548992749693</v>
      </c>
      <c r="CS2113" s="122">
        <f t="shared" si="222"/>
        <v>0.25559881848375626</v>
      </c>
      <c r="CT2113" s="122">
        <f t="shared" si="222"/>
        <v>0.24679224966441798</v>
      </c>
      <c r="CU2113" s="122">
        <f t="shared" si="222"/>
        <v>0.24344218148348165</v>
      </c>
      <c r="CV2113" s="122">
        <f t="shared" si="222"/>
        <v>0.23985373237674293</v>
      </c>
      <c r="CW2113" s="122">
        <f t="shared" si="222"/>
        <v>0.23586651543587978</v>
      </c>
      <c r="CX2113" s="122">
        <f t="shared" si="222"/>
        <v>0.23433332951686836</v>
      </c>
      <c r="CY2113" s="122">
        <f t="shared" si="222"/>
        <v>0.23395245826691174</v>
      </c>
      <c r="CZ2113" s="122">
        <f t="shared" si="222"/>
        <v>0.23325215604358293</v>
      </c>
      <c r="DA2113" s="122">
        <f t="shared" si="222"/>
        <v>0.22767384941888999</v>
      </c>
      <c r="DB2113" s="122">
        <f t="shared" si="222"/>
        <v>0.23264022853136077</v>
      </c>
      <c r="DC2113" s="122">
        <f t="shared" si="222"/>
        <v>0.23078356662854471</v>
      </c>
      <c r="DD2113" s="122">
        <f t="shared" si="222"/>
        <v>0.22967655422739899</v>
      </c>
      <c r="DE2113" s="122">
        <f t="shared" si="222"/>
        <v>0.23185944904613592</v>
      </c>
      <c r="DF2113" s="122">
        <f t="shared" si="222"/>
        <v>0.22813737566355691</v>
      </c>
      <c r="DG2113" s="122">
        <f t="shared" si="222"/>
        <v>0.22720910863296545</v>
      </c>
      <c r="DH2113" s="122">
        <f t="shared" si="222"/>
        <v>0.22775884531394092</v>
      </c>
      <c r="DI2113" s="122">
        <f t="shared" si="222"/>
        <v>0.2273394688420497</v>
      </c>
      <c r="DJ2113" s="122">
        <f t="shared" si="222"/>
        <v>0.2245236422033777</v>
      </c>
      <c r="DK2113" s="122">
        <f t="shared" si="222"/>
        <v>0.21015945692148102</v>
      </c>
      <c r="DL2113" s="122">
        <f t="shared" si="222"/>
        <v>0.2114403576042567</v>
      </c>
      <c r="DM2113" s="122">
        <f t="shared" si="222"/>
        <v>0.20923269944659031</v>
      </c>
      <c r="DN2113" s="122">
        <f t="shared" si="222"/>
        <v>0.19953370563610323</v>
      </c>
      <c r="DO2113" s="122">
        <f t="shared" si="222"/>
        <v>0.1988063147775074</v>
      </c>
      <c r="DP2113" s="122">
        <f t="shared" si="222"/>
        <v>0.1954626351550551</v>
      </c>
      <c r="DQ2113" s="122">
        <f t="shared" si="222"/>
        <v>0.17749828803558806</v>
      </c>
      <c r="DR2113" s="122">
        <f t="shared" si="222"/>
        <v>0.16300574367120452</v>
      </c>
      <c r="DS2113" s="122">
        <f t="shared" si="222"/>
        <v>0.15736072296683312</v>
      </c>
      <c r="DT2113" s="122">
        <f t="shared" si="222"/>
        <v>0.1464047866663849</v>
      </c>
      <c r="DU2113" s="122">
        <f t="shared" si="222"/>
        <v>0.12453471943171654</v>
      </c>
      <c r="DV2113" s="122">
        <f t="shared" si="222"/>
        <v>0.1131550292295994</v>
      </c>
      <c r="DW2113" s="122">
        <f t="shared" si="222"/>
        <v>0.11968304736437067</v>
      </c>
      <c r="DX2113" s="122"/>
      <c r="DY2113" s="107"/>
      <c r="DZ2113" s="107"/>
      <c r="EA2113" s="107"/>
      <c r="EB2113" s="107"/>
      <c r="EC2113" s="107"/>
      <c r="ED2113" s="107"/>
      <c r="EE2113" s="107"/>
      <c r="EF2113" s="107"/>
      <c r="EG2113" s="107"/>
      <c r="EH2113" s="107"/>
      <c r="EI2113" s="107"/>
      <c r="EJ2113" s="107"/>
      <c r="EK2113" s="107"/>
      <c r="EL2113" s="107"/>
      <c r="EM2113" s="107"/>
      <c r="EN2113" s="107"/>
      <c r="EO2113" s="107"/>
      <c r="EP2113" s="107"/>
      <c r="EQ2113" s="107"/>
      <c r="ER2113" s="107"/>
      <c r="ES2113" s="107"/>
      <c r="ET2113" s="107"/>
      <c r="EU2113" s="107"/>
      <c r="EV2113" s="107"/>
      <c r="EW2113" s="107"/>
      <c r="EX2113" s="107"/>
      <c r="EY2113" s="107"/>
      <c r="EZ2113" s="107"/>
      <c r="FA2113" s="107"/>
      <c r="FB2113" s="107"/>
      <c r="FC2113" s="107"/>
      <c r="FD2113" s="107"/>
      <c r="FE2113" s="107"/>
      <c r="FF2113" s="107"/>
      <c r="FG2113" s="107"/>
      <c r="FH2113" s="107"/>
      <c r="FI2113" s="107"/>
      <c r="FJ2113" s="107"/>
      <c r="FK2113" s="107"/>
      <c r="FL2113" s="107"/>
      <c r="FM2113" s="107"/>
      <c r="FN2113" s="107"/>
      <c r="FO2113" s="107"/>
      <c r="FP2113" s="107"/>
      <c r="FQ2113" s="107"/>
      <c r="FR2113" s="107"/>
      <c r="FS2113" s="107"/>
      <c r="FT2113" s="107"/>
      <c r="FU2113" s="107"/>
      <c r="FV2113" s="107"/>
      <c r="FW2113" s="107"/>
      <c r="FX2113" s="107"/>
      <c r="FY2113" s="107"/>
      <c r="FZ2113" s="107"/>
      <c r="GA2113" s="107"/>
      <c r="GB2113" s="107"/>
      <c r="GC2113" s="107"/>
      <c r="GD2113" s="107"/>
      <c r="GE2113" s="107"/>
      <c r="GF2113" s="107"/>
      <c r="GG2113" s="107"/>
      <c r="GH2113" s="107"/>
      <c r="GI2113" s="107"/>
      <c r="GJ2113" s="107"/>
      <c r="GK2113" s="107"/>
      <c r="GL2113" s="107"/>
      <c r="GM2113" s="107"/>
      <c r="GN2113" s="107"/>
      <c r="GO2113" s="107"/>
      <c r="GP2113" s="107"/>
      <c r="GQ2113" s="107"/>
      <c r="GR2113" s="107"/>
      <c r="GS2113" s="107"/>
      <c r="GT2113" s="107"/>
      <c r="GU2113" s="107"/>
      <c r="GV2113" s="107"/>
      <c r="GW2113" s="107"/>
      <c r="GX2113" s="107"/>
    </row>
    <row r="2114" spans="1:206" hidden="1">
      <c r="A2114" s="101" t="s">
        <v>2805</v>
      </c>
      <c r="B2114" s="96" t="s">
        <v>2806</v>
      </c>
      <c r="C2114" s="35" t="s">
        <v>714</v>
      </c>
      <c r="D2114" s="95" t="s">
        <v>2807</v>
      </c>
      <c r="E2114" s="101" t="s">
        <v>2854</v>
      </c>
      <c r="F2114" s="107"/>
      <c r="G2114" s="107"/>
      <c r="H2114" s="107"/>
      <c r="I2114" s="107"/>
      <c r="J2114" s="107"/>
      <c r="K2114" s="107"/>
      <c r="L2114" s="107"/>
      <c r="M2114" s="107"/>
      <c r="N2114" s="107"/>
      <c r="O2114" s="107"/>
      <c r="P2114" s="107"/>
      <c r="Q2114" s="107"/>
      <c r="R2114" s="107"/>
      <c r="S2114" s="107"/>
      <c r="T2114" s="107"/>
      <c r="U2114" s="107"/>
      <c r="V2114" s="107"/>
      <c r="W2114" s="107"/>
      <c r="X2114" s="107"/>
      <c r="Y2114" s="107"/>
      <c r="Z2114" s="107"/>
      <c r="AA2114" s="107"/>
      <c r="AB2114" s="107"/>
      <c r="AC2114" s="107"/>
      <c r="AD2114" s="107"/>
      <c r="AE2114" s="107"/>
      <c r="AF2114" s="107"/>
      <c r="AG2114" s="107"/>
      <c r="AH2114" s="107"/>
      <c r="AI2114" s="107"/>
      <c r="AJ2114" s="107"/>
      <c r="AK2114" s="107"/>
      <c r="AL2114" s="107"/>
      <c r="AM2114" s="107"/>
      <c r="AN2114" s="107"/>
      <c r="AO2114" s="107"/>
      <c r="AP2114" s="107"/>
      <c r="AQ2114" s="107"/>
      <c r="AR2114" s="107"/>
      <c r="AS2114" s="107"/>
      <c r="AT2114" s="107"/>
      <c r="AU2114" s="107"/>
      <c r="AV2114" s="107"/>
      <c r="AW2114" s="107"/>
      <c r="AX2114" s="107"/>
      <c r="AY2114" s="107"/>
      <c r="AZ2114" s="107"/>
      <c r="BA2114" s="107"/>
      <c r="BB2114" s="107"/>
      <c r="BC2114" s="107"/>
      <c r="BD2114" s="108"/>
      <c r="BE2114" s="107"/>
      <c r="BF2114" s="107"/>
      <c r="BG2114" s="107"/>
      <c r="BH2114" s="107"/>
      <c r="BI2114" s="108"/>
      <c r="BJ2114" s="107"/>
      <c r="BK2114" s="107"/>
      <c r="BL2114" s="107"/>
      <c r="BM2114" s="107"/>
      <c r="BN2114" s="107"/>
      <c r="BO2114" s="107"/>
      <c r="BP2114" s="107"/>
      <c r="BQ2114" s="107"/>
      <c r="BR2114" s="107"/>
      <c r="BS2114" s="107"/>
      <c r="BT2114" s="107"/>
      <c r="BU2114" s="107"/>
      <c r="BV2114" s="107"/>
      <c r="BW2114" s="107"/>
      <c r="BX2114" s="107"/>
      <c r="BY2114" s="107"/>
      <c r="BZ2114" s="107"/>
      <c r="CA2114" s="107"/>
      <c r="CB2114" s="107"/>
      <c r="CC2114" s="107"/>
      <c r="CD2114" s="107"/>
      <c r="CE2114" s="107"/>
      <c r="CF2114" s="107"/>
      <c r="CG2114" s="107"/>
      <c r="CH2114" s="107"/>
      <c r="CI2114" s="107"/>
      <c r="CJ2114" s="107"/>
      <c r="CK2114" s="107"/>
      <c r="CL2114" s="107"/>
      <c r="CM2114" s="107"/>
      <c r="CN2114" s="107"/>
      <c r="CO2114" s="107"/>
      <c r="CP2114" s="107"/>
      <c r="CQ2114" s="107"/>
      <c r="CR2114" s="122">
        <f t="shared" ref="CR2114:DW2114" si="223">CR1994/SUM(CR1878,CR1912,CR1944,CR1994,CR2018,CR2048)</f>
        <v>3.7361195193622146E-2</v>
      </c>
      <c r="CS2114" s="122">
        <f t="shared" si="223"/>
        <v>3.8954329775100008E-2</v>
      </c>
      <c r="CT2114" s="122">
        <f t="shared" si="223"/>
        <v>4.0823377059294404E-2</v>
      </c>
      <c r="CU2114" s="122">
        <f t="shared" si="223"/>
        <v>3.9097136628423484E-2</v>
      </c>
      <c r="CV2114" s="122">
        <f t="shared" si="223"/>
        <v>3.9595645981951852E-2</v>
      </c>
      <c r="CW2114" s="122">
        <f t="shared" si="223"/>
        <v>4.0345553784320975E-2</v>
      </c>
      <c r="CX2114" s="122">
        <f t="shared" si="223"/>
        <v>4.0169846285528221E-2</v>
      </c>
      <c r="CY2114" s="122">
        <f t="shared" si="223"/>
        <v>3.9900995011885564E-2</v>
      </c>
      <c r="CZ2114" s="122">
        <f t="shared" si="223"/>
        <v>4.0429359592891283E-2</v>
      </c>
      <c r="DA2114" s="122">
        <f t="shared" si="223"/>
        <v>4.0193334043739058E-2</v>
      </c>
      <c r="DB2114" s="122">
        <f t="shared" si="223"/>
        <v>4.0171261829800194E-2</v>
      </c>
      <c r="DC2114" s="122">
        <f t="shared" si="223"/>
        <v>3.8450574548469091E-2</v>
      </c>
      <c r="DD2114" s="122">
        <f t="shared" si="223"/>
        <v>3.9142791643351452E-2</v>
      </c>
      <c r="DE2114" s="122">
        <f t="shared" si="223"/>
        <v>4.164022836035574E-2</v>
      </c>
      <c r="DF2114" s="122">
        <f t="shared" si="223"/>
        <v>4.2806906418985678E-2</v>
      </c>
      <c r="DG2114" s="122">
        <f t="shared" si="223"/>
        <v>4.5303631407410325E-2</v>
      </c>
      <c r="DH2114" s="122">
        <f t="shared" si="223"/>
        <v>4.7790471459901063E-2</v>
      </c>
      <c r="DI2114" s="122">
        <f t="shared" si="223"/>
        <v>5.0089979625259649E-2</v>
      </c>
      <c r="DJ2114" s="122">
        <f t="shared" si="223"/>
        <v>5.3760945785343565E-2</v>
      </c>
      <c r="DK2114" s="122">
        <f t="shared" si="223"/>
        <v>5.7452211003881627E-2</v>
      </c>
      <c r="DL2114" s="122">
        <f t="shared" si="223"/>
        <v>6.0078444805132268E-2</v>
      </c>
      <c r="DM2114" s="122">
        <f t="shared" si="223"/>
        <v>6.1069331073563521E-2</v>
      </c>
      <c r="DN2114" s="122">
        <f t="shared" si="223"/>
        <v>6.4984632310817844E-2</v>
      </c>
      <c r="DO2114" s="122">
        <f t="shared" si="223"/>
        <v>6.723665736923419E-2</v>
      </c>
      <c r="DP2114" s="122">
        <f t="shared" si="223"/>
        <v>6.8329998252253457E-2</v>
      </c>
      <c r="DQ2114" s="122">
        <f t="shared" si="223"/>
        <v>6.8430804482921187E-2</v>
      </c>
      <c r="DR2114" s="122">
        <f t="shared" si="223"/>
        <v>6.9373881975067331E-2</v>
      </c>
      <c r="DS2114" s="122">
        <f t="shared" si="223"/>
        <v>7.0193181709868088E-2</v>
      </c>
      <c r="DT2114" s="122">
        <f t="shared" si="223"/>
        <v>7.0715071431530066E-2</v>
      </c>
      <c r="DU2114" s="122">
        <f t="shared" si="223"/>
        <v>7.2263688621180988E-2</v>
      </c>
      <c r="DV2114" s="122">
        <f t="shared" si="223"/>
        <v>7.6163555469327196E-2</v>
      </c>
      <c r="DW2114" s="122">
        <f t="shared" si="223"/>
        <v>7.6785450114415163E-2</v>
      </c>
      <c r="DX2114" s="122"/>
      <c r="DY2114" s="107"/>
      <c r="DZ2114" s="107"/>
      <c r="EA2114" s="107"/>
      <c r="EB2114" s="107"/>
      <c r="EC2114" s="107"/>
      <c r="ED2114" s="107"/>
      <c r="EE2114" s="107"/>
      <c r="EF2114" s="107"/>
      <c r="EG2114" s="107"/>
      <c r="EH2114" s="107"/>
      <c r="EI2114" s="107"/>
      <c r="EJ2114" s="107"/>
      <c r="EK2114" s="107"/>
      <c r="EL2114" s="107"/>
      <c r="EM2114" s="107"/>
      <c r="EN2114" s="107"/>
      <c r="EO2114" s="107"/>
      <c r="EP2114" s="107"/>
      <c r="EQ2114" s="107"/>
      <c r="ER2114" s="107"/>
      <c r="ES2114" s="107"/>
      <c r="ET2114" s="107"/>
      <c r="EU2114" s="107"/>
      <c r="EV2114" s="107"/>
      <c r="EW2114" s="107"/>
      <c r="EX2114" s="107"/>
      <c r="EY2114" s="107"/>
      <c r="EZ2114" s="107"/>
      <c r="FA2114" s="107"/>
      <c r="FB2114" s="107"/>
      <c r="FC2114" s="107"/>
      <c r="FD2114" s="107"/>
      <c r="FE2114" s="107"/>
      <c r="FF2114" s="107"/>
      <c r="FG2114" s="107"/>
      <c r="FH2114" s="107"/>
      <c r="FI2114" s="107"/>
      <c r="FJ2114" s="107"/>
      <c r="FK2114" s="107"/>
      <c r="FL2114" s="107"/>
      <c r="FM2114" s="107"/>
      <c r="FN2114" s="107"/>
      <c r="FO2114" s="107"/>
      <c r="FP2114" s="107"/>
      <c r="FQ2114" s="107"/>
      <c r="FR2114" s="107"/>
      <c r="FS2114" s="107"/>
      <c r="FT2114" s="107"/>
      <c r="FU2114" s="107"/>
      <c r="FV2114" s="107"/>
      <c r="FW2114" s="107"/>
      <c r="FX2114" s="107"/>
      <c r="FY2114" s="107"/>
      <c r="FZ2114" s="107"/>
      <c r="GA2114" s="107"/>
      <c r="GB2114" s="107"/>
      <c r="GC2114" s="107"/>
      <c r="GD2114" s="107"/>
      <c r="GE2114" s="107"/>
      <c r="GF2114" s="107"/>
      <c r="GG2114" s="107"/>
      <c r="GH2114" s="107"/>
      <c r="GI2114" s="107"/>
      <c r="GJ2114" s="107"/>
      <c r="GK2114" s="107"/>
      <c r="GL2114" s="107"/>
      <c r="GM2114" s="107"/>
      <c r="GN2114" s="107"/>
      <c r="GO2114" s="107"/>
      <c r="GP2114" s="107"/>
      <c r="GQ2114" s="107"/>
      <c r="GR2114" s="107"/>
      <c r="GS2114" s="107"/>
      <c r="GT2114" s="107"/>
      <c r="GU2114" s="107"/>
      <c r="GV2114" s="107"/>
      <c r="GW2114" s="107"/>
      <c r="GX2114" s="107"/>
    </row>
    <row r="2115" spans="1:206" hidden="1">
      <c r="A2115" s="101" t="s">
        <v>2805</v>
      </c>
      <c r="B2115" s="96" t="s">
        <v>2806</v>
      </c>
      <c r="C2115" s="35" t="s">
        <v>714</v>
      </c>
      <c r="D2115" s="95" t="s">
        <v>2807</v>
      </c>
      <c r="E2115" s="101" t="s">
        <v>2855</v>
      </c>
      <c r="F2115" s="122">
        <v>0</v>
      </c>
      <c r="G2115" s="122">
        <v>0</v>
      </c>
      <c r="H2115" s="122">
        <v>0</v>
      </c>
      <c r="I2115" s="122">
        <v>0</v>
      </c>
      <c r="J2115" s="122">
        <v>0</v>
      </c>
      <c r="K2115" s="122">
        <v>0</v>
      </c>
      <c r="L2115" s="122">
        <v>0</v>
      </c>
      <c r="M2115" s="122">
        <v>0</v>
      </c>
      <c r="N2115" s="122">
        <v>0</v>
      </c>
      <c r="O2115" s="122">
        <v>0</v>
      </c>
      <c r="P2115" s="122">
        <v>0</v>
      </c>
      <c r="Q2115" s="122">
        <v>0</v>
      </c>
      <c r="R2115" s="122">
        <v>0</v>
      </c>
      <c r="S2115" s="122">
        <v>0</v>
      </c>
      <c r="T2115" s="122">
        <v>0</v>
      </c>
      <c r="U2115" s="122">
        <v>0</v>
      </c>
      <c r="V2115" s="122">
        <v>0</v>
      </c>
      <c r="W2115" s="122">
        <v>0</v>
      </c>
      <c r="X2115" s="122">
        <v>0</v>
      </c>
      <c r="Y2115" s="122">
        <v>0</v>
      </c>
      <c r="Z2115" s="122">
        <v>0</v>
      </c>
      <c r="AA2115" s="122">
        <v>0</v>
      </c>
      <c r="AB2115" s="122">
        <v>0</v>
      </c>
      <c r="AC2115" s="122">
        <v>0</v>
      </c>
      <c r="AD2115" s="122">
        <v>0</v>
      </c>
      <c r="AE2115" s="122">
        <v>0</v>
      </c>
      <c r="AF2115" s="122">
        <v>0</v>
      </c>
      <c r="AG2115" s="122">
        <v>0</v>
      </c>
      <c r="AH2115" s="122">
        <v>0</v>
      </c>
      <c r="AI2115" s="122">
        <v>0</v>
      </c>
      <c r="AJ2115" s="122">
        <v>0</v>
      </c>
      <c r="AK2115" s="122">
        <v>0</v>
      </c>
      <c r="AL2115" s="122">
        <v>0</v>
      </c>
      <c r="AM2115" s="122">
        <v>0</v>
      </c>
      <c r="AN2115" s="122">
        <v>0</v>
      </c>
      <c r="AO2115" s="122">
        <v>0</v>
      </c>
      <c r="AP2115" s="122">
        <v>0</v>
      </c>
      <c r="AQ2115" s="122">
        <v>0</v>
      </c>
      <c r="AR2115" s="122">
        <v>0</v>
      </c>
      <c r="AS2115" s="122">
        <v>0</v>
      </c>
      <c r="AT2115" s="122">
        <v>0</v>
      </c>
      <c r="AU2115" s="122">
        <v>0</v>
      </c>
      <c r="AV2115" s="122">
        <v>0</v>
      </c>
      <c r="AW2115" s="122">
        <v>0</v>
      </c>
      <c r="AX2115" s="122">
        <v>0</v>
      </c>
      <c r="AY2115" s="122">
        <v>0</v>
      </c>
      <c r="AZ2115" s="122">
        <v>0</v>
      </c>
      <c r="BA2115" s="122">
        <v>0</v>
      </c>
      <c r="BB2115" s="122">
        <v>0</v>
      </c>
      <c r="BC2115" s="122">
        <v>0</v>
      </c>
      <c r="BD2115" s="122">
        <v>0</v>
      </c>
      <c r="BE2115" s="122">
        <v>0</v>
      </c>
      <c r="BF2115" s="122">
        <v>0</v>
      </c>
      <c r="BG2115" s="122">
        <v>0</v>
      </c>
      <c r="BH2115" s="122">
        <v>0</v>
      </c>
      <c r="BI2115" s="122">
        <v>0</v>
      </c>
      <c r="BJ2115" s="122">
        <v>0</v>
      </c>
      <c r="BK2115" s="122">
        <v>0</v>
      </c>
      <c r="BL2115" s="122">
        <v>0</v>
      </c>
      <c r="BM2115" s="122">
        <v>0</v>
      </c>
      <c r="BN2115" s="122">
        <v>0</v>
      </c>
      <c r="BO2115" s="122">
        <v>0</v>
      </c>
      <c r="BP2115" s="122">
        <v>0</v>
      </c>
      <c r="BQ2115" s="122">
        <v>0</v>
      </c>
      <c r="BR2115" s="122">
        <v>0</v>
      </c>
      <c r="BS2115" s="122">
        <v>0</v>
      </c>
      <c r="BT2115" s="122">
        <v>0</v>
      </c>
      <c r="BU2115" s="122">
        <v>0</v>
      </c>
      <c r="BV2115" s="122">
        <v>0</v>
      </c>
      <c r="BW2115" s="122">
        <v>0</v>
      </c>
      <c r="BX2115" s="122">
        <v>0</v>
      </c>
      <c r="BY2115" s="122">
        <v>0</v>
      </c>
      <c r="BZ2115" s="122">
        <v>0</v>
      </c>
      <c r="CA2115" s="122">
        <v>0</v>
      </c>
      <c r="CB2115" s="122">
        <v>0</v>
      </c>
      <c r="CC2115" s="122">
        <v>0</v>
      </c>
      <c r="CD2115" s="122">
        <v>0</v>
      </c>
      <c r="CE2115" s="122">
        <v>0</v>
      </c>
      <c r="CF2115" s="122">
        <v>0</v>
      </c>
      <c r="CG2115" s="122">
        <v>0</v>
      </c>
      <c r="CH2115" s="122">
        <v>0</v>
      </c>
      <c r="CI2115" s="122">
        <v>0</v>
      </c>
      <c r="CJ2115" s="122">
        <v>0</v>
      </c>
      <c r="CK2115" s="122">
        <v>0</v>
      </c>
      <c r="CL2115" s="122">
        <v>0</v>
      </c>
      <c r="CM2115" s="122">
        <v>0</v>
      </c>
      <c r="CN2115" s="122">
        <v>0</v>
      </c>
      <c r="CO2115" s="122">
        <v>0</v>
      </c>
      <c r="CP2115" s="122">
        <v>0</v>
      </c>
      <c r="CQ2115" s="122">
        <v>0</v>
      </c>
      <c r="CR2115" s="122">
        <v>0</v>
      </c>
      <c r="CS2115" s="122">
        <v>0</v>
      </c>
      <c r="CT2115" s="122">
        <v>0</v>
      </c>
      <c r="CU2115" s="122">
        <v>0</v>
      </c>
      <c r="CV2115" s="122">
        <v>0</v>
      </c>
      <c r="CW2115" s="122">
        <v>0</v>
      </c>
      <c r="CX2115" s="122">
        <v>0</v>
      </c>
      <c r="CY2115" s="122">
        <v>0</v>
      </c>
      <c r="CZ2115" s="122">
        <v>0</v>
      </c>
      <c r="DA2115" s="122">
        <v>0</v>
      </c>
      <c r="DB2115" s="122">
        <v>2.0596401999189054E-5</v>
      </c>
      <c r="DC2115" s="122">
        <v>2.4353555398323576E-5</v>
      </c>
      <c r="DD2115" s="122">
        <v>2.7485984907539862E-5</v>
      </c>
      <c r="DE2115" s="122">
        <v>3.1314460921476732E-5</v>
      </c>
      <c r="DF2115" s="122">
        <v>3.9884513970436137E-5</v>
      </c>
      <c r="DG2115" s="122">
        <v>6.0975005576950534E-5</v>
      </c>
      <c r="DH2115" s="122">
        <v>8.8626836123040868E-5</v>
      </c>
      <c r="DI2115" s="122">
        <v>1.2575846112398715E-4</v>
      </c>
      <c r="DJ2115" s="122">
        <v>2.2174371582949089E-4</v>
      </c>
      <c r="DK2115" s="122">
        <v>4.0866841550071841E-4</v>
      </c>
      <c r="DL2115" s="122">
        <v>6.408546545158733E-4</v>
      </c>
      <c r="DM2115" s="122">
        <v>1.2751763107004066E-3</v>
      </c>
      <c r="DN2115" s="122">
        <v>1.9847042196229035E-3</v>
      </c>
      <c r="DO2115" s="122">
        <v>2.4632695712374264E-3</v>
      </c>
      <c r="DP2115" s="122">
        <v>3.0410313031060208E-3</v>
      </c>
      <c r="DQ2115" s="122">
        <v>3.5593705843136323E-3</v>
      </c>
      <c r="DR2115" s="122">
        <v>4.0498057695941047E-3</v>
      </c>
      <c r="DS2115" s="122">
        <v>4.7688144024384217E-3</v>
      </c>
      <c r="DT2115" s="122">
        <v>5.2043252703897281E-3</v>
      </c>
      <c r="DU2115" s="122">
        <v>5.9242565203740565E-3</v>
      </c>
      <c r="DV2115" s="122">
        <v>7.7656215891489652E-3</v>
      </c>
      <c r="DW2115" s="122">
        <v>8.7593436590526364E-3</v>
      </c>
      <c r="DX2115" s="122"/>
      <c r="DY2115" s="107"/>
      <c r="DZ2115" s="107"/>
      <c r="EA2115" s="107"/>
      <c r="EB2115" s="107"/>
      <c r="EC2115" s="107"/>
      <c r="ED2115" s="107"/>
      <c r="EE2115" s="107"/>
      <c r="EF2115" s="107"/>
      <c r="EG2115" s="107"/>
      <c r="EH2115" s="107"/>
      <c r="EI2115" s="107"/>
      <c r="EJ2115" s="107"/>
      <c r="EK2115" s="107"/>
      <c r="EL2115" s="107"/>
      <c r="EM2115" s="107"/>
      <c r="EN2115" s="107"/>
      <c r="EO2115" s="107"/>
      <c r="EP2115" s="107"/>
      <c r="EQ2115" s="107"/>
      <c r="ER2115" s="107"/>
      <c r="ES2115" s="107"/>
      <c r="ET2115" s="107"/>
      <c r="EU2115" s="107"/>
      <c r="EV2115" s="107"/>
      <c r="EW2115" s="107"/>
      <c r="EX2115" s="107"/>
      <c r="EY2115" s="107"/>
      <c r="EZ2115" s="107"/>
      <c r="FA2115" s="107"/>
      <c r="FB2115" s="107"/>
      <c r="FC2115" s="107"/>
      <c r="FD2115" s="107"/>
      <c r="FE2115" s="107"/>
      <c r="FF2115" s="107"/>
      <c r="FG2115" s="107"/>
      <c r="FH2115" s="107"/>
      <c r="FI2115" s="107"/>
      <c r="FJ2115" s="107"/>
      <c r="FK2115" s="107"/>
      <c r="FL2115" s="107"/>
      <c r="FM2115" s="107"/>
      <c r="FN2115" s="107"/>
      <c r="FO2115" s="107"/>
      <c r="FP2115" s="107"/>
      <c r="FQ2115" s="107"/>
      <c r="FR2115" s="107"/>
      <c r="FS2115" s="107"/>
      <c r="FT2115" s="107"/>
      <c r="FU2115" s="107"/>
      <c r="FV2115" s="107"/>
      <c r="FW2115" s="107"/>
      <c r="FX2115" s="107"/>
      <c r="FY2115" s="107"/>
      <c r="FZ2115" s="107"/>
      <c r="GA2115" s="107"/>
      <c r="GB2115" s="107"/>
      <c r="GC2115" s="107"/>
      <c r="GD2115" s="107"/>
      <c r="GE2115" s="107"/>
      <c r="GF2115" s="107"/>
      <c r="GG2115" s="107"/>
      <c r="GH2115" s="107"/>
      <c r="GI2115" s="107"/>
      <c r="GJ2115" s="107"/>
      <c r="GK2115" s="107"/>
      <c r="GL2115" s="107"/>
      <c r="GM2115" s="107"/>
      <c r="GN2115" s="107"/>
      <c r="GO2115" s="107"/>
      <c r="GP2115" s="107"/>
      <c r="GQ2115" s="107"/>
      <c r="GR2115" s="107"/>
      <c r="GS2115" s="107"/>
      <c r="GT2115" s="107"/>
      <c r="GU2115" s="107"/>
      <c r="GV2115" s="107"/>
      <c r="GW2115" s="107"/>
      <c r="GX2115" s="107">
        <v>0.4</v>
      </c>
    </row>
    <row r="2116" spans="1:206" hidden="1">
      <c r="A2116" s="101" t="s">
        <v>2805</v>
      </c>
      <c r="B2116" s="96" t="s">
        <v>2806</v>
      </c>
      <c r="C2116" s="35" t="s">
        <v>714</v>
      </c>
      <c r="D2116" s="95" t="s">
        <v>2807</v>
      </c>
      <c r="E2116" s="101" t="s">
        <v>2856</v>
      </c>
      <c r="F2116" s="107"/>
      <c r="G2116" s="107"/>
      <c r="H2116" s="107"/>
      <c r="I2116" s="107"/>
      <c r="J2116" s="107"/>
      <c r="K2116" s="107"/>
      <c r="L2116" s="107"/>
      <c r="M2116" s="107"/>
      <c r="N2116" s="107"/>
      <c r="O2116" s="107"/>
      <c r="P2116" s="107"/>
      <c r="Q2116" s="107"/>
      <c r="R2116" s="107"/>
      <c r="S2116" s="107"/>
      <c r="T2116" s="107"/>
      <c r="U2116" s="107"/>
      <c r="V2116" s="107"/>
      <c r="W2116" s="107"/>
      <c r="X2116" s="107"/>
      <c r="Y2116" s="107"/>
      <c r="Z2116" s="107"/>
      <c r="AA2116" s="107"/>
      <c r="AB2116" s="107"/>
      <c r="AC2116" s="107"/>
      <c r="AD2116" s="107"/>
      <c r="AE2116" s="107"/>
      <c r="AF2116" s="107"/>
      <c r="AG2116" s="107"/>
      <c r="AH2116" s="107"/>
      <c r="AI2116" s="107"/>
      <c r="AJ2116" s="107"/>
      <c r="AK2116" s="107"/>
      <c r="AL2116" s="107"/>
      <c r="AM2116" s="107"/>
      <c r="AN2116" s="107"/>
      <c r="AO2116" s="107"/>
      <c r="AP2116" s="107"/>
      <c r="AQ2116" s="107"/>
      <c r="AR2116" s="107"/>
      <c r="AS2116" s="107"/>
      <c r="AT2116" s="107"/>
      <c r="AU2116" s="107"/>
      <c r="AV2116" s="107"/>
      <c r="AW2116" s="107"/>
      <c r="AX2116" s="107"/>
      <c r="AY2116" s="107"/>
      <c r="AZ2116" s="107"/>
      <c r="BA2116" s="107"/>
      <c r="BB2116" s="107"/>
      <c r="BC2116" s="107"/>
      <c r="BD2116" s="108"/>
      <c r="BE2116" s="107"/>
      <c r="BF2116" s="107"/>
      <c r="BG2116" s="107"/>
      <c r="BH2116" s="107"/>
      <c r="BI2116" s="108"/>
      <c r="BJ2116" s="107"/>
      <c r="BK2116" s="107"/>
      <c r="BL2116" s="107"/>
      <c r="BM2116" s="107"/>
      <c r="BN2116" s="107"/>
      <c r="BO2116" s="107"/>
      <c r="BP2116" s="107"/>
      <c r="BQ2116" s="107"/>
      <c r="BR2116" s="107"/>
      <c r="BS2116" s="107"/>
      <c r="BT2116" s="107"/>
      <c r="BU2116" s="107"/>
      <c r="BV2116" s="107"/>
      <c r="BW2116" s="107"/>
      <c r="BX2116" s="107"/>
      <c r="BY2116" s="107"/>
      <c r="BZ2116" s="107"/>
      <c r="CA2116" s="107"/>
      <c r="CB2116" s="107"/>
      <c r="CC2116" s="107"/>
      <c r="CD2116" s="107"/>
      <c r="CE2116" s="107"/>
      <c r="CF2116" s="107"/>
      <c r="CG2116" s="107"/>
      <c r="CH2116" s="107"/>
      <c r="CI2116" s="107"/>
      <c r="CJ2116" s="107"/>
      <c r="CK2116" s="107"/>
      <c r="CL2116" s="107"/>
      <c r="CM2116" s="107"/>
      <c r="CN2116" s="107"/>
      <c r="CO2116" s="107"/>
      <c r="CP2116" s="107"/>
      <c r="CQ2116" s="107"/>
      <c r="CR2116" s="122"/>
      <c r="CS2116" s="122"/>
      <c r="CT2116" s="122"/>
      <c r="CU2116" s="122"/>
      <c r="CV2116" s="122"/>
      <c r="CW2116" s="122"/>
      <c r="CX2116" s="122"/>
      <c r="CY2116" s="122"/>
      <c r="CZ2116" s="122"/>
      <c r="DA2116" s="122"/>
      <c r="DB2116" s="122">
        <f t="shared" ref="DB2116:DW2116" si="224">DB2018/SUM(DB1878,DB1912,DB1944,DB1994,DB2018,DB2048)</f>
        <v>2.0596401999189054E-5</v>
      </c>
      <c r="DC2116" s="122">
        <f t="shared" si="224"/>
        <v>2.4353555398323576E-5</v>
      </c>
      <c r="DD2116" s="122">
        <f t="shared" si="224"/>
        <v>2.7485984907539862E-5</v>
      </c>
      <c r="DE2116" s="122">
        <f t="shared" si="224"/>
        <v>3.1314460921476732E-5</v>
      </c>
      <c r="DF2116" s="122">
        <f t="shared" si="224"/>
        <v>3.9884513970436137E-5</v>
      </c>
      <c r="DG2116" s="122">
        <f t="shared" si="224"/>
        <v>6.0975005576950534E-5</v>
      </c>
      <c r="DH2116" s="122">
        <f t="shared" si="224"/>
        <v>8.8626836123040868E-5</v>
      </c>
      <c r="DI2116" s="122">
        <f t="shared" si="224"/>
        <v>1.2575846112398715E-4</v>
      </c>
      <c r="DJ2116" s="122">
        <f t="shared" si="224"/>
        <v>2.2174371582949089E-4</v>
      </c>
      <c r="DK2116" s="122">
        <f t="shared" si="224"/>
        <v>4.0866841550071841E-4</v>
      </c>
      <c r="DL2116" s="122">
        <f t="shared" si="224"/>
        <v>6.408546545158733E-4</v>
      </c>
      <c r="DM2116" s="122">
        <f t="shared" si="224"/>
        <v>1.2751763107004066E-3</v>
      </c>
      <c r="DN2116" s="122">
        <f t="shared" si="224"/>
        <v>1.9847042196229035E-3</v>
      </c>
      <c r="DO2116" s="122">
        <f t="shared" si="224"/>
        <v>2.4632695712374264E-3</v>
      </c>
      <c r="DP2116" s="122">
        <f t="shared" si="224"/>
        <v>3.0410313031060208E-3</v>
      </c>
      <c r="DQ2116" s="122">
        <f t="shared" si="224"/>
        <v>3.5593705843136323E-3</v>
      </c>
      <c r="DR2116" s="122">
        <f t="shared" si="224"/>
        <v>4.0498057695941047E-3</v>
      </c>
      <c r="DS2116" s="122">
        <f t="shared" si="224"/>
        <v>4.7688144024384217E-3</v>
      </c>
      <c r="DT2116" s="122">
        <f t="shared" si="224"/>
        <v>5.2043252703897281E-3</v>
      </c>
      <c r="DU2116" s="122">
        <f t="shared" si="224"/>
        <v>5.9242565203740565E-3</v>
      </c>
      <c r="DV2116" s="122">
        <f t="shared" si="224"/>
        <v>7.7656215891489652E-3</v>
      </c>
      <c r="DW2116" s="122">
        <f t="shared" si="224"/>
        <v>8.7593436590526364E-3</v>
      </c>
      <c r="DX2116" s="107"/>
      <c r="DY2116" s="107"/>
      <c r="DZ2116" s="107"/>
      <c r="EA2116" s="107"/>
      <c r="EB2116" s="107"/>
      <c r="EC2116" s="107"/>
      <c r="ED2116" s="107"/>
      <c r="EE2116" s="107"/>
      <c r="EF2116" s="107"/>
      <c r="EG2116" s="107"/>
      <c r="EH2116" s="107"/>
      <c r="EI2116" s="107"/>
      <c r="EJ2116" s="107"/>
      <c r="EK2116" s="107"/>
      <c r="EL2116" s="107"/>
      <c r="EM2116" s="107"/>
      <c r="EN2116" s="107"/>
      <c r="EO2116" s="107"/>
      <c r="EP2116" s="107"/>
      <c r="EQ2116" s="107"/>
      <c r="ER2116" s="107"/>
      <c r="ES2116" s="107"/>
      <c r="ET2116" s="107"/>
      <c r="EU2116" s="107"/>
      <c r="EV2116" s="107"/>
      <c r="EW2116" s="107"/>
      <c r="EX2116" s="107"/>
      <c r="EY2116" s="107"/>
      <c r="EZ2116" s="107"/>
      <c r="FA2116" s="107"/>
      <c r="FB2116" s="107"/>
      <c r="FC2116" s="107"/>
      <c r="FD2116" s="107"/>
      <c r="FE2116" s="107"/>
      <c r="FF2116" s="107"/>
      <c r="FG2116" s="107"/>
      <c r="FH2116" s="107"/>
      <c r="FI2116" s="107"/>
      <c r="FJ2116" s="107"/>
      <c r="FK2116" s="107"/>
      <c r="FL2116" s="107"/>
      <c r="FM2116" s="107"/>
      <c r="FN2116" s="107"/>
      <c r="FO2116" s="107"/>
      <c r="FP2116" s="107"/>
      <c r="FQ2116" s="107"/>
      <c r="FR2116" s="107"/>
      <c r="FS2116" s="107"/>
      <c r="FT2116" s="107"/>
      <c r="FU2116" s="107"/>
      <c r="FV2116" s="107"/>
      <c r="FW2116" s="107"/>
      <c r="FX2116" s="107"/>
      <c r="FY2116" s="107"/>
      <c r="FZ2116" s="107"/>
      <c r="GA2116" s="107"/>
      <c r="GB2116" s="107"/>
      <c r="GC2116" s="107"/>
      <c r="GD2116" s="107"/>
      <c r="GE2116" s="107"/>
      <c r="GF2116" s="107"/>
      <c r="GG2116" s="107"/>
      <c r="GH2116" s="107"/>
      <c r="GI2116" s="107"/>
      <c r="GJ2116" s="107"/>
      <c r="GK2116" s="107"/>
      <c r="GL2116" s="107"/>
      <c r="GM2116" s="107"/>
      <c r="GN2116" s="107"/>
      <c r="GO2116" s="107"/>
      <c r="GP2116" s="107"/>
      <c r="GQ2116" s="107"/>
      <c r="GR2116" s="107"/>
      <c r="GS2116" s="107"/>
      <c r="GT2116" s="107"/>
      <c r="GU2116" s="107"/>
      <c r="GV2116" s="107"/>
      <c r="GW2116" s="107"/>
      <c r="GX2116" s="107">
        <v>0.4</v>
      </c>
    </row>
    <row r="2117" spans="1:206" hidden="1">
      <c r="A2117" s="101" t="s">
        <v>2805</v>
      </c>
      <c r="B2117" s="96" t="s">
        <v>2806</v>
      </c>
      <c r="C2117" s="35" t="s">
        <v>714</v>
      </c>
      <c r="D2117" s="95" t="s">
        <v>2807</v>
      </c>
      <c r="E2117" s="101" t="s">
        <v>2857</v>
      </c>
      <c r="F2117" s="107"/>
      <c r="G2117" s="107"/>
      <c r="H2117" s="107"/>
      <c r="I2117" s="107"/>
      <c r="J2117" s="107"/>
      <c r="K2117" s="107"/>
      <c r="L2117" s="107"/>
      <c r="M2117" s="107"/>
      <c r="N2117" s="107"/>
      <c r="O2117" s="107"/>
      <c r="P2117" s="107"/>
      <c r="Q2117" s="107"/>
      <c r="R2117" s="107"/>
      <c r="S2117" s="107"/>
      <c r="T2117" s="107"/>
      <c r="U2117" s="107"/>
      <c r="V2117" s="107"/>
      <c r="W2117" s="107"/>
      <c r="X2117" s="107"/>
      <c r="Y2117" s="107"/>
      <c r="Z2117" s="107"/>
      <c r="AA2117" s="107"/>
      <c r="AB2117" s="107"/>
      <c r="AC2117" s="107"/>
      <c r="AD2117" s="107"/>
      <c r="AE2117" s="107"/>
      <c r="AF2117" s="107"/>
      <c r="AG2117" s="107"/>
      <c r="AH2117" s="107"/>
      <c r="AI2117" s="107"/>
      <c r="AJ2117" s="107"/>
      <c r="AK2117" s="107"/>
      <c r="AL2117" s="107"/>
      <c r="AM2117" s="107"/>
      <c r="AN2117" s="107"/>
      <c r="AO2117" s="107"/>
      <c r="AP2117" s="107"/>
      <c r="AQ2117" s="107"/>
      <c r="AR2117" s="107"/>
      <c r="AS2117" s="107"/>
      <c r="AT2117" s="107"/>
      <c r="AU2117" s="107"/>
      <c r="AV2117" s="107"/>
      <c r="AW2117" s="107"/>
      <c r="AX2117" s="107"/>
      <c r="AY2117" s="107"/>
      <c r="AZ2117" s="107"/>
      <c r="BA2117" s="107"/>
      <c r="BB2117" s="107"/>
      <c r="BC2117" s="107"/>
      <c r="BD2117" s="108"/>
      <c r="BE2117" s="107"/>
      <c r="BF2117" s="107"/>
      <c r="BG2117" s="107"/>
      <c r="BH2117" s="107"/>
      <c r="BI2117" s="108"/>
      <c r="BJ2117" s="107"/>
      <c r="BK2117" s="107"/>
      <c r="BL2117" s="107"/>
      <c r="BM2117" s="107"/>
      <c r="BN2117" s="107"/>
      <c r="BO2117" s="107"/>
      <c r="BP2117" s="107"/>
      <c r="BQ2117" s="107"/>
      <c r="BR2117" s="107"/>
      <c r="BS2117" s="107"/>
      <c r="BT2117" s="107"/>
      <c r="BU2117" s="107"/>
      <c r="BV2117" s="107"/>
      <c r="BW2117" s="107"/>
      <c r="BX2117" s="107"/>
      <c r="BY2117" s="107"/>
      <c r="BZ2117" s="107"/>
      <c r="CA2117" s="107"/>
      <c r="CB2117" s="107"/>
      <c r="CC2117" s="107"/>
      <c r="CD2117" s="107"/>
      <c r="CE2117" s="107"/>
      <c r="CF2117" s="107"/>
      <c r="CG2117" s="107"/>
      <c r="CH2117" s="107"/>
      <c r="CI2117" s="107"/>
      <c r="CJ2117" s="107"/>
      <c r="CK2117" s="107"/>
      <c r="CL2117" s="107"/>
      <c r="CM2117" s="107"/>
      <c r="CN2117" s="107"/>
      <c r="CO2117" s="107"/>
      <c r="CP2117" s="107"/>
      <c r="CQ2117" s="107"/>
      <c r="CR2117" s="122"/>
      <c r="CS2117" s="122"/>
      <c r="CT2117" s="122"/>
      <c r="CU2117" s="122"/>
      <c r="CV2117" s="122"/>
      <c r="CW2117" s="122"/>
      <c r="CX2117" s="122"/>
      <c r="CY2117" s="122"/>
      <c r="CZ2117" s="122"/>
      <c r="DA2117" s="122"/>
      <c r="DB2117" s="122">
        <f t="shared" ref="DB2117:DW2117" si="225">DB2048/SUM(DB1878,DB1912,DB1944,DB1994,DB2018,DB2048)</f>
        <v>6.6016561602617136E-4</v>
      </c>
      <c r="DC2117" s="122">
        <f t="shared" si="225"/>
        <v>8.0332048829824748E-4</v>
      </c>
      <c r="DD2117" s="122">
        <f t="shared" si="225"/>
        <v>1.1116919571613976E-3</v>
      </c>
      <c r="DE2117" s="122">
        <f t="shared" si="225"/>
        <v>1.3230388684459906E-3</v>
      </c>
      <c r="DF2117" s="122">
        <f t="shared" si="225"/>
        <v>1.7110093408482512E-3</v>
      </c>
      <c r="DG2117" s="122">
        <f t="shared" si="225"/>
        <v>2.0742864841997812E-3</v>
      </c>
      <c r="DH2117" s="122">
        <f t="shared" si="225"/>
        <v>2.5863569087558607E-3</v>
      </c>
      <c r="DI2117" s="122">
        <f t="shared" si="225"/>
        <v>3.2653222015357189E-3</v>
      </c>
      <c r="DJ2117" s="122">
        <f t="shared" si="225"/>
        <v>4.1779732976622574E-3</v>
      </c>
      <c r="DK2117" s="122">
        <f t="shared" si="225"/>
        <v>5.28748397386222E-3</v>
      </c>
      <c r="DL2117" s="122">
        <f t="shared" si="225"/>
        <v>6.004846399823658E-3</v>
      </c>
      <c r="DM2117" s="122">
        <f t="shared" si="225"/>
        <v>7.4806957428718021E-3</v>
      </c>
      <c r="DN2117" s="122">
        <f t="shared" si="225"/>
        <v>8.6964888064591031E-3</v>
      </c>
      <c r="DO2117" s="122">
        <f t="shared" si="225"/>
        <v>1.0080466527466929E-2</v>
      </c>
      <c r="DP2117" s="122">
        <f t="shared" si="225"/>
        <v>1.1031125880870692E-2</v>
      </c>
      <c r="DQ2117" s="122">
        <f t="shared" si="225"/>
        <v>1.2446968083738357E-2</v>
      </c>
      <c r="DR2117" s="122">
        <f t="shared" si="225"/>
        <v>1.3436301881966966E-2</v>
      </c>
      <c r="DS2117" s="122">
        <f t="shared" si="225"/>
        <v>1.5359928048236847E-2</v>
      </c>
      <c r="DT2117" s="122">
        <f t="shared" si="225"/>
        <v>1.6075213204829342E-2</v>
      </c>
      <c r="DU2117" s="122">
        <f t="shared" si="225"/>
        <v>1.8038025823600739E-2</v>
      </c>
      <c r="DV2117" s="122">
        <f t="shared" si="225"/>
        <v>2.2262417994770096E-2</v>
      </c>
      <c r="DW2117" s="122">
        <f t="shared" si="225"/>
        <v>2.1745279139545059E-2</v>
      </c>
      <c r="DX2117" s="107"/>
      <c r="DY2117" s="107"/>
      <c r="DZ2117" s="107"/>
      <c r="EA2117" s="107"/>
      <c r="EB2117" s="107"/>
      <c r="EC2117" s="107"/>
      <c r="ED2117" s="107"/>
      <c r="EE2117" s="107"/>
      <c r="EF2117" s="107"/>
      <c r="EG2117" s="107"/>
      <c r="EH2117" s="107"/>
      <c r="EI2117" s="107"/>
      <c r="EJ2117" s="107"/>
      <c r="EK2117" s="107"/>
      <c r="EL2117" s="107"/>
      <c r="EM2117" s="107"/>
      <c r="EN2117" s="107"/>
      <c r="EO2117" s="107"/>
      <c r="EP2117" s="107"/>
      <c r="EQ2117" s="107"/>
      <c r="ER2117" s="107"/>
      <c r="ES2117" s="107"/>
      <c r="ET2117" s="107"/>
      <c r="EU2117" s="107"/>
      <c r="EV2117" s="107"/>
      <c r="EW2117" s="107"/>
      <c r="EX2117" s="107"/>
      <c r="EY2117" s="107"/>
      <c r="EZ2117" s="107"/>
      <c r="FA2117" s="107"/>
      <c r="FB2117" s="107"/>
      <c r="FC2117" s="107"/>
      <c r="FD2117" s="107"/>
      <c r="FE2117" s="107"/>
      <c r="FF2117" s="107"/>
      <c r="FG2117" s="107"/>
      <c r="FH2117" s="107"/>
      <c r="FI2117" s="107"/>
      <c r="FJ2117" s="107"/>
      <c r="FK2117" s="107"/>
      <c r="FL2117" s="107"/>
      <c r="FM2117" s="107"/>
      <c r="FN2117" s="107"/>
      <c r="FO2117" s="107"/>
      <c r="FP2117" s="107"/>
      <c r="FQ2117" s="107"/>
      <c r="FR2117" s="107"/>
      <c r="FS2117" s="107"/>
      <c r="FT2117" s="107"/>
      <c r="FU2117" s="107"/>
      <c r="FV2117" s="107"/>
      <c r="FW2117" s="107"/>
      <c r="FX2117" s="107"/>
      <c r="FY2117" s="107"/>
      <c r="FZ2117" s="107"/>
      <c r="GA2117" s="107"/>
      <c r="GB2117" s="107"/>
      <c r="GC2117" s="107"/>
      <c r="GD2117" s="107"/>
      <c r="GE2117" s="107"/>
      <c r="GF2117" s="107"/>
      <c r="GG2117" s="107"/>
      <c r="GH2117" s="107"/>
      <c r="GI2117" s="107"/>
      <c r="GJ2117" s="107"/>
      <c r="GK2117" s="107"/>
      <c r="GL2117" s="107"/>
      <c r="GM2117" s="107"/>
      <c r="GN2117" s="107"/>
      <c r="GO2117" s="107"/>
      <c r="GP2117" s="107"/>
      <c r="GQ2117" s="107"/>
      <c r="GR2117" s="107"/>
      <c r="GS2117" s="107"/>
      <c r="GT2117" s="107"/>
      <c r="GU2117" s="107"/>
      <c r="GV2117" s="107"/>
      <c r="GW2117" s="107"/>
      <c r="GX2117" s="107">
        <v>0.35</v>
      </c>
    </row>
    <row r="2118" spans="1:206" hidden="1">
      <c r="A2118" s="101" t="s">
        <v>2805</v>
      </c>
      <c r="B2118" s="96" t="s">
        <v>2806</v>
      </c>
      <c r="C2118" s="35" t="s">
        <v>714</v>
      </c>
      <c r="D2118" s="95" t="s">
        <v>2807</v>
      </c>
      <c r="E2118" s="101" t="s">
        <v>2858</v>
      </c>
      <c r="F2118" s="107"/>
      <c r="G2118" s="107"/>
      <c r="H2118" s="107"/>
      <c r="I2118" s="107"/>
      <c r="J2118" s="107"/>
      <c r="K2118" s="107"/>
      <c r="L2118" s="107"/>
      <c r="M2118" s="107"/>
      <c r="N2118" s="107"/>
      <c r="O2118" s="107"/>
      <c r="P2118" s="107"/>
      <c r="Q2118" s="107"/>
      <c r="R2118" s="107"/>
      <c r="S2118" s="107"/>
      <c r="T2118" s="107"/>
      <c r="U2118" s="107"/>
      <c r="V2118" s="107"/>
      <c r="W2118" s="107"/>
      <c r="X2118" s="107"/>
      <c r="Y2118" s="107"/>
      <c r="Z2118" s="107"/>
      <c r="AA2118" s="107"/>
      <c r="AB2118" s="107"/>
      <c r="AC2118" s="107"/>
      <c r="AD2118" s="107"/>
      <c r="AE2118" s="107"/>
      <c r="AF2118" s="107"/>
      <c r="AG2118" s="107"/>
      <c r="AH2118" s="107"/>
      <c r="AI2118" s="107"/>
      <c r="AJ2118" s="107"/>
      <c r="AK2118" s="107"/>
      <c r="AL2118" s="107"/>
      <c r="AM2118" s="107"/>
      <c r="AN2118" s="107"/>
      <c r="AO2118" s="107"/>
      <c r="AP2118" s="107"/>
      <c r="AQ2118" s="107"/>
      <c r="AR2118" s="107"/>
      <c r="AS2118" s="107"/>
      <c r="AT2118" s="107"/>
      <c r="AU2118" s="107"/>
      <c r="AV2118" s="107"/>
      <c r="AW2118" s="107"/>
      <c r="AX2118" s="107"/>
      <c r="AY2118" s="107"/>
      <c r="AZ2118" s="107"/>
      <c r="BA2118" s="107"/>
      <c r="BB2118" s="107"/>
      <c r="BC2118" s="107"/>
      <c r="BD2118" s="108"/>
      <c r="BE2118" s="107"/>
      <c r="BF2118" s="107"/>
      <c r="BG2118" s="107"/>
      <c r="BH2118" s="107"/>
      <c r="BI2118" s="108"/>
      <c r="BJ2118" s="107"/>
      <c r="BK2118" s="107"/>
      <c r="BL2118" s="107"/>
      <c r="BM2118" s="107"/>
      <c r="BN2118" s="107"/>
      <c r="BO2118" s="107"/>
      <c r="BP2118" s="107"/>
      <c r="BQ2118" s="107"/>
      <c r="BR2118" s="107"/>
      <c r="BS2118" s="107"/>
      <c r="BT2118" s="107"/>
      <c r="BU2118" s="107"/>
      <c r="BV2118" s="107"/>
      <c r="BW2118" s="107"/>
      <c r="BX2118" s="107"/>
      <c r="BY2118" s="107"/>
      <c r="BZ2118" s="107"/>
      <c r="CA2118" s="107"/>
      <c r="CB2118" s="107"/>
      <c r="CC2118" s="107"/>
      <c r="CD2118" s="107"/>
      <c r="CE2118" s="107"/>
      <c r="CF2118" s="107"/>
      <c r="CG2118" s="107"/>
      <c r="CH2118" s="107"/>
      <c r="CI2118" s="107"/>
      <c r="CJ2118" s="107"/>
      <c r="CK2118" s="107"/>
      <c r="CL2118" s="107"/>
      <c r="CM2118" s="107"/>
      <c r="CN2118" s="107"/>
      <c r="CO2118" s="107"/>
      <c r="CP2118" s="107"/>
      <c r="CQ2118" s="107"/>
      <c r="CR2118" s="122">
        <f t="shared" ref="CR2118:DV2118" si="226">SUM(CR2111:CR2117)</f>
        <v>1</v>
      </c>
      <c r="CS2118" s="122">
        <f t="shared" si="226"/>
        <v>1.0000000000000002</v>
      </c>
      <c r="CT2118" s="122">
        <f t="shared" si="226"/>
        <v>0.99999999999999989</v>
      </c>
      <c r="CU2118" s="122">
        <f t="shared" si="226"/>
        <v>1</v>
      </c>
      <c r="CV2118" s="122">
        <f t="shared" si="226"/>
        <v>1</v>
      </c>
      <c r="CW2118" s="122">
        <f t="shared" si="226"/>
        <v>1</v>
      </c>
      <c r="CX2118" s="122">
        <f t="shared" si="226"/>
        <v>1</v>
      </c>
      <c r="CY2118" s="122">
        <f t="shared" si="226"/>
        <v>1</v>
      </c>
      <c r="CZ2118" s="122">
        <f t="shared" si="226"/>
        <v>1</v>
      </c>
      <c r="DA2118" s="122">
        <f t="shared" si="226"/>
        <v>0.99999999999999989</v>
      </c>
      <c r="DB2118" s="122">
        <f t="shared" si="226"/>
        <v>1.0000205964019993</v>
      </c>
      <c r="DC2118" s="122">
        <f t="shared" si="226"/>
        <v>1.0000243535553983</v>
      </c>
      <c r="DD2118" s="122">
        <f t="shared" si="226"/>
        <v>1.0000274859849074</v>
      </c>
      <c r="DE2118" s="122">
        <f t="shared" si="226"/>
        <v>1.0000313144609219</v>
      </c>
      <c r="DF2118" s="122">
        <f t="shared" si="226"/>
        <v>1.0000398845139704</v>
      </c>
      <c r="DG2118" s="122">
        <f t="shared" si="226"/>
        <v>1.0000609750055771</v>
      </c>
      <c r="DH2118" s="122">
        <f t="shared" si="226"/>
        <v>1.0000886268361233</v>
      </c>
      <c r="DI2118" s="122">
        <f t="shared" si="226"/>
        <v>1.0001257584611238</v>
      </c>
      <c r="DJ2118" s="122">
        <f t="shared" si="226"/>
        <v>1.0002217437158296</v>
      </c>
      <c r="DK2118" s="122">
        <f t="shared" si="226"/>
        <v>1.0004086684155009</v>
      </c>
      <c r="DL2118" s="122">
        <f t="shared" si="226"/>
        <v>1.0006408546545158</v>
      </c>
      <c r="DM2118" s="122">
        <f t="shared" si="226"/>
        <v>1.0012751763107004</v>
      </c>
      <c r="DN2118" s="122">
        <f t="shared" si="226"/>
        <v>1.001984704219623</v>
      </c>
      <c r="DO2118" s="122">
        <f t="shared" si="226"/>
        <v>1.0024632695712374</v>
      </c>
      <c r="DP2118" s="122">
        <f t="shared" si="226"/>
        <v>1.0030410313031062</v>
      </c>
      <c r="DQ2118" s="122">
        <f t="shared" si="226"/>
        <v>1.0035593705843135</v>
      </c>
      <c r="DR2118" s="122">
        <f t="shared" si="226"/>
        <v>1.0040498057695941</v>
      </c>
      <c r="DS2118" s="122">
        <f t="shared" si="226"/>
        <v>1.0047688144024383</v>
      </c>
      <c r="DT2118" s="122">
        <f t="shared" si="226"/>
        <v>1.0052043252703899</v>
      </c>
      <c r="DU2118" s="122">
        <f t="shared" si="226"/>
        <v>1.0059242565203741</v>
      </c>
      <c r="DV2118" s="122">
        <f t="shared" si="226"/>
        <v>1.0077656215891488</v>
      </c>
      <c r="DW2118" s="122">
        <f>SUM(DW2111:DW2117)</f>
        <v>1.0087593436590525</v>
      </c>
      <c r="DX2118" s="122"/>
      <c r="DY2118" s="107"/>
      <c r="DZ2118" s="107"/>
      <c r="EA2118" s="107"/>
      <c r="EB2118" s="107"/>
      <c r="EC2118" s="107"/>
      <c r="ED2118" s="107"/>
      <c r="EE2118" s="107"/>
      <c r="EF2118" s="107"/>
      <c r="EG2118" s="107"/>
      <c r="EH2118" s="107"/>
      <c r="EI2118" s="107"/>
      <c r="EJ2118" s="107"/>
      <c r="EK2118" s="107"/>
      <c r="EL2118" s="107"/>
      <c r="EM2118" s="107"/>
      <c r="EN2118" s="107"/>
      <c r="EO2118" s="107"/>
      <c r="EP2118" s="107"/>
      <c r="EQ2118" s="107"/>
      <c r="ER2118" s="107"/>
      <c r="ES2118" s="107"/>
      <c r="ET2118" s="107"/>
      <c r="EU2118" s="107"/>
      <c r="EV2118" s="107"/>
      <c r="EW2118" s="107"/>
      <c r="EX2118" s="107"/>
      <c r="EY2118" s="107"/>
      <c r="EZ2118" s="107"/>
      <c r="FA2118" s="107"/>
      <c r="FB2118" s="107"/>
      <c r="FC2118" s="107"/>
      <c r="FD2118" s="107"/>
      <c r="FE2118" s="107"/>
      <c r="FF2118" s="107"/>
      <c r="FG2118" s="107"/>
      <c r="FH2118" s="107"/>
      <c r="FI2118" s="107"/>
      <c r="FJ2118" s="107"/>
      <c r="FK2118" s="107"/>
      <c r="FL2118" s="107"/>
      <c r="FM2118" s="107"/>
      <c r="FN2118" s="107"/>
      <c r="FO2118" s="107"/>
      <c r="FP2118" s="107"/>
      <c r="FQ2118" s="107"/>
      <c r="FR2118" s="107"/>
      <c r="FS2118" s="107"/>
      <c r="FT2118" s="107"/>
      <c r="FU2118" s="107"/>
      <c r="FV2118" s="107"/>
      <c r="FW2118" s="107"/>
      <c r="FX2118" s="107"/>
      <c r="FY2118" s="107"/>
      <c r="FZ2118" s="107"/>
      <c r="GA2118" s="107"/>
      <c r="GB2118" s="107"/>
      <c r="GC2118" s="107"/>
      <c r="GD2118" s="107"/>
      <c r="GE2118" s="107"/>
      <c r="GF2118" s="107"/>
      <c r="GG2118" s="107"/>
      <c r="GH2118" s="107"/>
      <c r="GI2118" s="107"/>
      <c r="GJ2118" s="107"/>
      <c r="GK2118" s="107"/>
      <c r="GL2118" s="107"/>
      <c r="GM2118" s="107"/>
      <c r="GN2118" s="107"/>
      <c r="GO2118" s="107"/>
      <c r="GP2118" s="107"/>
      <c r="GQ2118" s="107"/>
      <c r="GR2118" s="107"/>
      <c r="GS2118" s="107"/>
      <c r="GT2118" s="107"/>
      <c r="GU2118" s="107"/>
      <c r="GV2118" s="107"/>
      <c r="GW2118" s="107"/>
      <c r="GX2118" s="107"/>
    </row>
    <row r="2119" spans="1:206" hidden="1">
      <c r="A2119" s="97" t="s">
        <v>2859</v>
      </c>
      <c r="B2119" s="81" t="s">
        <v>657</v>
      </c>
      <c r="C2119" t="s">
        <v>714</v>
      </c>
      <c r="D2119" s="94" t="s">
        <v>2860</v>
      </c>
      <c r="E2119" t="s">
        <v>2861</v>
      </c>
      <c r="F2119" s="102"/>
      <c r="G2119" s="102"/>
      <c r="H2119" s="102"/>
      <c r="I2119" s="102"/>
      <c r="J2119" s="102"/>
      <c r="K2119" s="102"/>
      <c r="L2119" s="102"/>
      <c r="M2119" s="102"/>
      <c r="N2119" s="102"/>
      <c r="O2119" s="102"/>
      <c r="P2119" s="102"/>
      <c r="Q2119" s="102"/>
      <c r="R2119" s="102"/>
      <c r="S2119" s="102"/>
      <c r="T2119" s="102"/>
      <c r="U2119" s="102"/>
      <c r="V2119" s="102"/>
      <c r="W2119" s="102"/>
      <c r="X2119" s="102"/>
      <c r="Y2119" s="102"/>
      <c r="Z2119" s="102"/>
      <c r="AA2119" s="102"/>
      <c r="AB2119" s="102"/>
      <c r="AC2119" s="102"/>
      <c r="AD2119" s="102"/>
      <c r="AE2119" s="102"/>
      <c r="AF2119" s="102"/>
      <c r="AG2119" s="102"/>
      <c r="AH2119" s="102"/>
      <c r="AI2119" s="102"/>
      <c r="AJ2119" s="102"/>
      <c r="AK2119" s="102"/>
      <c r="AL2119" s="102"/>
      <c r="AM2119" s="102"/>
      <c r="AN2119" s="102"/>
      <c r="AO2119" s="102"/>
      <c r="AP2119" s="102"/>
      <c r="AQ2119" s="102"/>
      <c r="AR2119" s="102"/>
      <c r="AS2119" s="102"/>
      <c r="AT2119" s="102"/>
      <c r="AU2119" s="102"/>
      <c r="AV2119" s="102"/>
      <c r="AW2119" s="102"/>
      <c r="AX2119" s="102"/>
      <c r="AY2119" s="102"/>
      <c r="AZ2119" s="102"/>
      <c r="BA2119" s="102"/>
      <c r="BB2119" s="102"/>
      <c r="BC2119" s="102"/>
      <c r="BD2119" s="100"/>
      <c r="BE2119" s="102"/>
      <c r="BF2119" s="102"/>
      <c r="BG2119" s="102"/>
      <c r="BH2119" s="102"/>
      <c r="BI2119" s="100"/>
      <c r="BJ2119" s="102"/>
      <c r="BK2119" s="102"/>
      <c r="BL2119" s="102"/>
      <c r="BM2119" s="102"/>
      <c r="BN2119" s="102"/>
      <c r="BO2119" s="102"/>
      <c r="BP2119" s="102"/>
      <c r="BQ2119" s="102"/>
      <c r="BR2119" s="102"/>
      <c r="BS2119" s="102"/>
      <c r="BT2119" s="102"/>
      <c r="BU2119" s="102"/>
      <c r="BV2119" s="102"/>
      <c r="BW2119" s="102"/>
      <c r="BX2119" s="102"/>
      <c r="BY2119" s="102"/>
      <c r="BZ2119" s="102"/>
      <c r="CA2119" s="102"/>
      <c r="CB2119" s="102"/>
      <c r="CC2119" s="102"/>
      <c r="CD2119" s="102"/>
      <c r="CE2119" s="102"/>
      <c r="CF2119" s="102"/>
      <c r="CG2119" s="102"/>
      <c r="CH2119" s="102"/>
      <c r="CI2119" s="102"/>
      <c r="CJ2119" s="102"/>
      <c r="CK2119" s="102"/>
      <c r="CL2119" s="102"/>
      <c r="CM2119" s="102"/>
      <c r="CN2119" s="102"/>
      <c r="CO2119" s="102"/>
      <c r="CP2119" s="102"/>
      <c r="CQ2119" s="102"/>
      <c r="CR2119" s="100">
        <v>228.21199999999999</v>
      </c>
      <c r="CS2119" s="100">
        <v>224.63699999999901</v>
      </c>
      <c r="CT2119" s="100">
        <v>221.70599999999999</v>
      </c>
      <c r="CU2119" s="100">
        <v>228.35400000000001</v>
      </c>
      <c r="CV2119" s="100">
        <v>230.39400000000001</v>
      </c>
      <c r="CW2119" s="100">
        <v>238.75</v>
      </c>
      <c r="CX2119" s="100">
        <v>248.49399999999901</v>
      </c>
      <c r="CY2119" s="100">
        <v>259.90800000000002</v>
      </c>
      <c r="CZ2119" s="100">
        <v>269.77099999999899</v>
      </c>
      <c r="DA2119" s="100">
        <v>252.04399999999899</v>
      </c>
      <c r="DB2119" s="100">
        <v>261.08699999999902</v>
      </c>
      <c r="DC2119" s="100">
        <v>298.78100000000001</v>
      </c>
      <c r="DD2119" s="100">
        <v>307.84199999999998</v>
      </c>
      <c r="DE2119" s="100">
        <v>324.84699999999998</v>
      </c>
      <c r="DF2119" s="100">
        <v>349.94499999999999</v>
      </c>
      <c r="DG2119" s="100">
        <v>345.53899999999999</v>
      </c>
      <c r="DH2119" s="100">
        <v>345.58100000000002</v>
      </c>
      <c r="DI2119" s="100">
        <v>358.53199999999998</v>
      </c>
      <c r="DJ2119" s="100">
        <v>388.3</v>
      </c>
      <c r="DK2119" s="100">
        <v>364.11700000000002</v>
      </c>
      <c r="DL2119" s="100">
        <v>384.27300000000002</v>
      </c>
      <c r="DM2119" s="100">
        <v>367.93099999999998</v>
      </c>
      <c r="DN2119" s="100">
        <v>381.56700000000001</v>
      </c>
      <c r="DO2119" s="100">
        <v>389.22300000000001</v>
      </c>
      <c r="DP2119" s="100">
        <v>410.94099999999997</v>
      </c>
      <c r="DQ2119" s="100">
        <v>384.92599999999999</v>
      </c>
      <c r="DR2119" s="100">
        <v>391.78699999999998</v>
      </c>
      <c r="DS2119" s="100">
        <v>403.16199999999998</v>
      </c>
      <c r="DT2119" s="100">
        <v>415.57799999999997</v>
      </c>
      <c r="DU2119" s="100">
        <v>426.02899999999897</v>
      </c>
      <c r="DV2119" s="100">
        <v>409.37099999999998</v>
      </c>
      <c r="DW2119" s="100">
        <v>406.68799999999999</v>
      </c>
      <c r="DX2119" s="100">
        <v>388.678</v>
      </c>
      <c r="DY2119" s="102"/>
      <c r="DZ2119" s="102"/>
      <c r="EA2119" s="102"/>
      <c r="EB2119" s="102"/>
      <c r="EC2119" s="102"/>
      <c r="ED2119" s="102"/>
      <c r="EE2119" s="102"/>
      <c r="EF2119" s="102"/>
      <c r="EG2119" s="102"/>
      <c r="EH2119" s="102"/>
      <c r="EI2119" s="102"/>
      <c r="EJ2119" s="102"/>
      <c r="EK2119" s="102"/>
      <c r="EL2119" s="102"/>
      <c r="EM2119" s="102"/>
      <c r="EN2119" s="102"/>
      <c r="EO2119" s="102"/>
      <c r="EP2119" s="102"/>
      <c r="EQ2119" s="102"/>
      <c r="ER2119" s="102"/>
      <c r="ES2119" s="102"/>
      <c r="ET2119" s="102"/>
      <c r="EU2119" s="102"/>
      <c r="EV2119" s="102"/>
      <c r="EW2119" s="102"/>
      <c r="EX2119" s="102"/>
      <c r="EY2119" s="102"/>
      <c r="EZ2119" s="102"/>
      <c r="FA2119" s="102"/>
      <c r="FB2119" s="102"/>
      <c r="FC2119" s="102"/>
      <c r="FD2119" s="102"/>
      <c r="FE2119" s="102"/>
      <c r="FF2119" s="102"/>
      <c r="FG2119" s="102"/>
      <c r="FH2119" s="102"/>
      <c r="FI2119" s="102"/>
      <c r="FJ2119" s="102"/>
      <c r="FK2119" s="102"/>
      <c r="FL2119" s="102"/>
      <c r="FM2119" s="102"/>
      <c r="FN2119" s="102"/>
      <c r="FO2119" s="102"/>
      <c r="FP2119" s="102"/>
      <c r="FQ2119" s="102"/>
      <c r="FR2119" s="102"/>
      <c r="FS2119" s="102"/>
      <c r="FT2119" s="102"/>
      <c r="FU2119" s="102"/>
      <c r="FV2119" s="102"/>
      <c r="FW2119" s="102"/>
      <c r="FX2119" s="102"/>
      <c r="FY2119" s="102"/>
      <c r="FZ2119" s="102"/>
      <c r="GA2119" s="102"/>
      <c r="GB2119" s="102"/>
      <c r="GC2119" s="102"/>
      <c r="GD2119" s="102"/>
      <c r="GE2119" s="102"/>
      <c r="GF2119" s="102"/>
      <c r="GG2119" s="102"/>
      <c r="GH2119" s="102"/>
      <c r="GI2119" s="102"/>
      <c r="GJ2119" s="102"/>
      <c r="GK2119" s="102"/>
      <c r="GL2119" s="102"/>
      <c r="GM2119" s="102"/>
      <c r="GN2119" s="102"/>
      <c r="GO2119" s="102"/>
      <c r="GP2119" s="102"/>
      <c r="GQ2119" s="102"/>
      <c r="GR2119" s="102"/>
      <c r="GS2119" s="102"/>
      <c r="GT2119" s="102"/>
      <c r="GU2119" s="102"/>
      <c r="GV2119" s="102"/>
      <c r="GW2119" s="102"/>
      <c r="GX2119" s="102"/>
    </row>
    <row r="2120" spans="1:206" hidden="1">
      <c r="A2120" s="97" t="s">
        <v>2859</v>
      </c>
      <c r="B2120" s="81" t="s">
        <v>657</v>
      </c>
      <c r="C2120" t="s">
        <v>714</v>
      </c>
      <c r="D2120" s="94" t="s">
        <v>2860</v>
      </c>
      <c r="E2120" s="97" t="s">
        <v>2862</v>
      </c>
      <c r="F2120" s="102"/>
      <c r="G2120" s="102"/>
      <c r="H2120" s="102"/>
      <c r="I2120" s="102"/>
      <c r="J2120" s="102"/>
      <c r="K2120" s="102"/>
      <c r="L2120" s="102"/>
      <c r="M2120" s="102"/>
      <c r="N2120" s="102"/>
      <c r="O2120" s="102"/>
      <c r="P2120" s="102"/>
      <c r="Q2120" s="102"/>
      <c r="R2120" s="102"/>
      <c r="S2120" s="102"/>
      <c r="T2120" s="102"/>
      <c r="U2120" s="102"/>
      <c r="V2120" s="102"/>
      <c r="W2120" s="102"/>
      <c r="X2120" s="102"/>
      <c r="Y2120" s="102"/>
      <c r="Z2120" s="102"/>
      <c r="AA2120" s="102"/>
      <c r="AB2120" s="102"/>
      <c r="AC2120" s="102"/>
      <c r="AD2120" s="102"/>
      <c r="AE2120" s="102"/>
      <c r="AF2120" s="102"/>
      <c r="AG2120" s="102"/>
      <c r="AH2120" s="102"/>
      <c r="AI2120" s="102"/>
      <c r="AJ2120" s="102"/>
      <c r="AK2120" s="102"/>
      <c r="AL2120" s="102"/>
      <c r="AM2120" s="102"/>
      <c r="AN2120" s="102"/>
      <c r="AO2120" s="102"/>
      <c r="AP2120" s="102"/>
      <c r="AQ2120" s="102"/>
      <c r="AR2120" s="102"/>
      <c r="AS2120" s="102"/>
      <c r="AT2120" s="102"/>
      <c r="AU2120" s="102"/>
      <c r="AV2120" s="102"/>
      <c r="AW2120" s="102"/>
      <c r="AX2120" s="102"/>
      <c r="AY2120" s="102"/>
      <c r="AZ2120" s="102"/>
      <c r="BA2120" s="102"/>
      <c r="BB2120" s="102"/>
      <c r="BC2120" s="102"/>
      <c r="BD2120" s="100"/>
      <c r="BE2120" s="102"/>
      <c r="BF2120" s="102"/>
      <c r="BG2120" s="102"/>
      <c r="BH2120" s="102"/>
      <c r="BI2120" s="100"/>
      <c r="BJ2120" s="102"/>
      <c r="BK2120" s="102"/>
      <c r="BL2120" s="102"/>
      <c r="BM2120" s="102"/>
      <c r="BN2120" s="102"/>
      <c r="BO2120" s="102"/>
      <c r="BP2120" s="102"/>
      <c r="BQ2120" s="102"/>
      <c r="BR2120" s="102"/>
      <c r="BS2120" s="102"/>
      <c r="BT2120" s="102"/>
      <c r="BU2120" s="102"/>
      <c r="BV2120" s="102"/>
      <c r="BW2120" s="102"/>
      <c r="BX2120" s="102"/>
      <c r="BY2120" s="102"/>
      <c r="BZ2120" s="102"/>
      <c r="CA2120" s="102"/>
      <c r="CB2120" s="102"/>
      <c r="CC2120" s="102"/>
      <c r="CD2120" s="102"/>
      <c r="CE2120" s="102"/>
      <c r="CF2120" s="102"/>
      <c r="CG2120" s="102"/>
      <c r="CH2120" s="102"/>
      <c r="CI2120" s="102"/>
      <c r="CJ2120" s="102"/>
      <c r="CK2120" s="102"/>
      <c r="CL2120" s="102"/>
      <c r="CM2120" s="102"/>
      <c r="CN2120" s="102"/>
      <c r="CO2120" s="102"/>
      <c r="CP2120" s="102"/>
      <c r="CQ2120" s="102"/>
      <c r="CR2120" s="100">
        <v>54.198999999999998</v>
      </c>
      <c r="CS2120" s="100">
        <v>58.832999999999998</v>
      </c>
      <c r="CT2120" s="100">
        <v>61.542999999999999</v>
      </c>
      <c r="CU2120" s="100">
        <v>66.411999999999907</v>
      </c>
      <c r="CV2120" s="100">
        <v>68.105999999999995</v>
      </c>
      <c r="CW2120" s="100">
        <v>72.772999999999996</v>
      </c>
      <c r="CX2120" s="100">
        <v>75.141999999999996</v>
      </c>
      <c r="CY2120" s="100">
        <v>81.183999999999997</v>
      </c>
      <c r="CZ2120" s="100">
        <v>83.688000000000002</v>
      </c>
      <c r="DA2120" s="100">
        <v>94.018000000000001</v>
      </c>
      <c r="DB2120" s="100">
        <v>97.92</v>
      </c>
      <c r="DC2120" s="100">
        <v>111.32499999999899</v>
      </c>
      <c r="DD2120" s="100">
        <v>113.533999999999</v>
      </c>
      <c r="DE2120" s="100">
        <v>128.34800000000001</v>
      </c>
      <c r="DF2120" s="100">
        <v>129.932999999999</v>
      </c>
      <c r="DG2120" s="100">
        <v>152.721</v>
      </c>
      <c r="DH2120" s="100">
        <v>162.13900000000001</v>
      </c>
      <c r="DI2120" s="100">
        <v>174.68299999999999</v>
      </c>
      <c r="DJ2120" s="100">
        <v>177.47899999999899</v>
      </c>
      <c r="DK2120" s="100">
        <v>173.334</v>
      </c>
      <c r="DL2120" s="100">
        <v>184.61099999999999</v>
      </c>
      <c r="DM2120" s="100">
        <v>206.34100000000001</v>
      </c>
      <c r="DN2120" s="100">
        <v>219.475999999999</v>
      </c>
      <c r="DO2120" s="100">
        <v>219.13300000000001</v>
      </c>
      <c r="DP2120" s="100">
        <v>225.392</v>
      </c>
      <c r="DQ2120" s="100">
        <v>237.26299999999901</v>
      </c>
      <c r="DR2120" s="100">
        <v>249.47499999999999</v>
      </c>
      <c r="DS2120" s="100">
        <v>265.34500000000003</v>
      </c>
      <c r="DT2120" s="100">
        <v>275.56599999999997</v>
      </c>
      <c r="DU2120" s="100">
        <v>277.78100000000001</v>
      </c>
      <c r="DV2120" s="100">
        <v>283.82400000000001</v>
      </c>
      <c r="DW2120" s="100">
        <v>288.673</v>
      </c>
      <c r="DX2120" s="100">
        <v>290.707999999999</v>
      </c>
      <c r="DY2120" s="102"/>
      <c r="DZ2120" s="102"/>
      <c r="EA2120" s="102"/>
      <c r="EB2120" s="102"/>
      <c r="EC2120" s="102"/>
      <c r="ED2120" s="102"/>
      <c r="EE2120" s="102"/>
      <c r="EF2120" s="102"/>
      <c r="EG2120" s="102"/>
      <c r="EH2120" s="102"/>
      <c r="EI2120" s="102"/>
      <c r="EJ2120" s="102"/>
      <c r="EK2120" s="102"/>
      <c r="EL2120" s="102"/>
      <c r="EM2120" s="102"/>
      <c r="EN2120" s="102"/>
      <c r="EO2120" s="102"/>
      <c r="EP2120" s="102"/>
      <c r="EQ2120" s="102"/>
      <c r="ER2120" s="102"/>
      <c r="ES2120" s="102"/>
      <c r="ET2120" s="102"/>
      <c r="EU2120" s="102"/>
      <c r="EV2120" s="102"/>
      <c r="EW2120" s="102"/>
      <c r="EX2120" s="102"/>
      <c r="EY2120" s="102"/>
      <c r="EZ2120" s="102"/>
      <c r="FA2120" s="102"/>
      <c r="FB2120" s="102"/>
      <c r="FC2120" s="102"/>
      <c r="FD2120" s="102"/>
      <c r="FE2120" s="102"/>
      <c r="FF2120" s="102"/>
      <c r="FG2120" s="102"/>
      <c r="FH2120" s="102"/>
      <c r="FI2120" s="102"/>
      <c r="FJ2120" s="102"/>
      <c r="FK2120" s="102"/>
      <c r="FL2120" s="102"/>
      <c r="FM2120" s="102"/>
      <c r="FN2120" s="102"/>
      <c r="FO2120" s="102"/>
      <c r="FP2120" s="102"/>
      <c r="FQ2120" s="102"/>
      <c r="FR2120" s="102"/>
      <c r="FS2120" s="102"/>
      <c r="FT2120" s="102"/>
      <c r="FU2120" s="102"/>
      <c r="FV2120" s="102"/>
      <c r="FW2120" s="102"/>
      <c r="FX2120" s="102"/>
      <c r="FY2120" s="102"/>
      <c r="FZ2120" s="102"/>
      <c r="GA2120" s="102"/>
      <c r="GB2120" s="102"/>
      <c r="GC2120" s="102"/>
      <c r="GD2120" s="102"/>
      <c r="GE2120" s="102"/>
      <c r="GF2120" s="102"/>
      <c r="GG2120" s="102"/>
      <c r="GH2120" s="102"/>
      <c r="GI2120" s="102"/>
      <c r="GJ2120" s="102"/>
      <c r="GK2120" s="102"/>
      <c r="GL2120" s="102"/>
      <c r="GM2120" s="102"/>
      <c r="GN2120" s="102"/>
      <c r="GO2120" s="102"/>
      <c r="GP2120" s="102"/>
      <c r="GQ2120" s="102"/>
      <c r="GR2120" s="102"/>
      <c r="GS2120" s="102"/>
      <c r="GT2120" s="102"/>
      <c r="GU2120" s="102"/>
      <c r="GV2120" s="102"/>
      <c r="GW2120" s="102"/>
      <c r="GX2120" s="102"/>
    </row>
    <row r="2121" spans="1:206" hidden="1">
      <c r="A2121" s="97" t="s">
        <v>2859</v>
      </c>
      <c r="B2121" s="81" t="s">
        <v>657</v>
      </c>
      <c r="C2121" t="s">
        <v>714</v>
      </c>
      <c r="D2121" s="94" t="s">
        <v>2860</v>
      </c>
      <c r="E2121" s="97" t="s">
        <v>2863</v>
      </c>
      <c r="F2121" s="102"/>
      <c r="G2121" s="102"/>
      <c r="H2121" s="102"/>
      <c r="I2121" s="102"/>
      <c r="J2121" s="102"/>
      <c r="K2121" s="102"/>
      <c r="L2121" s="102"/>
      <c r="M2121" s="102"/>
      <c r="N2121" s="102"/>
      <c r="O2121" s="102"/>
      <c r="P2121" s="102"/>
      <c r="Q2121" s="102"/>
      <c r="R2121" s="102"/>
      <c r="S2121" s="102"/>
      <c r="T2121" s="102"/>
      <c r="U2121" s="102"/>
      <c r="V2121" s="102"/>
      <c r="W2121" s="102"/>
      <c r="X2121" s="102"/>
      <c r="Y2121" s="102"/>
      <c r="Z2121" s="102"/>
      <c r="AA2121" s="102"/>
      <c r="AB2121" s="102"/>
      <c r="AC2121" s="102"/>
      <c r="AD2121" s="102"/>
      <c r="AE2121" s="102"/>
      <c r="AF2121" s="102"/>
      <c r="AG2121" s="102"/>
      <c r="AH2121" s="102"/>
      <c r="AI2121" s="102"/>
      <c r="AJ2121" s="102"/>
      <c r="AK2121" s="102"/>
      <c r="AL2121" s="102"/>
      <c r="AM2121" s="102"/>
      <c r="AN2121" s="102"/>
      <c r="AO2121" s="102"/>
      <c r="AP2121" s="102"/>
      <c r="AQ2121" s="102"/>
      <c r="AR2121" s="102"/>
      <c r="AS2121" s="102"/>
      <c r="AT2121" s="102"/>
      <c r="AU2121" s="102"/>
      <c r="AV2121" s="102"/>
      <c r="AW2121" s="102"/>
      <c r="AX2121" s="102"/>
      <c r="AY2121" s="102"/>
      <c r="AZ2121" s="102"/>
      <c r="BA2121" s="102"/>
      <c r="BB2121" s="102"/>
      <c r="BC2121" s="102"/>
      <c r="BD2121" s="100"/>
      <c r="BE2121" s="102"/>
      <c r="BF2121" s="102"/>
      <c r="BG2121" s="102"/>
      <c r="BH2121" s="102"/>
      <c r="BI2121" s="100"/>
      <c r="BJ2121" s="102"/>
      <c r="BK2121" s="102"/>
      <c r="BL2121" s="102"/>
      <c r="BM2121" s="102"/>
      <c r="BN2121" s="102"/>
      <c r="BO2121" s="102"/>
      <c r="BP2121" s="102"/>
      <c r="BQ2121" s="102"/>
      <c r="BR2121" s="102"/>
      <c r="BS2121" s="102"/>
      <c r="BT2121" s="102"/>
      <c r="BU2121" s="102"/>
      <c r="BV2121" s="102"/>
      <c r="BW2121" s="102"/>
      <c r="BX2121" s="102"/>
      <c r="BY2121" s="102"/>
      <c r="BZ2121" s="102"/>
      <c r="CA2121" s="102"/>
      <c r="CB2121" s="102"/>
      <c r="CC2121" s="102"/>
      <c r="CD2121" s="102"/>
      <c r="CE2121" s="102"/>
      <c r="CF2121" s="102"/>
      <c r="CG2121" s="102"/>
      <c r="CH2121" s="102"/>
      <c r="CI2121" s="102"/>
      <c r="CJ2121" s="102"/>
      <c r="CK2121" s="102"/>
      <c r="CL2121" s="102"/>
      <c r="CM2121" s="102"/>
      <c r="CN2121" s="102"/>
      <c r="CO2121" s="102"/>
      <c r="CP2121" s="102"/>
      <c r="CQ2121" s="102"/>
      <c r="CR2121" s="100">
        <v>233.314999999999</v>
      </c>
      <c r="CS2121" s="100">
        <v>237.13800000000001</v>
      </c>
      <c r="CT2121" s="100">
        <v>246.49999999999901</v>
      </c>
      <c r="CU2121" s="100">
        <v>243.268</v>
      </c>
      <c r="CV2121" s="100">
        <v>240.00699999999901</v>
      </c>
      <c r="CW2121" s="100">
        <v>253.52099999999999</v>
      </c>
      <c r="CX2121" s="100">
        <v>262.57799999999997</v>
      </c>
      <c r="CY2121" s="100">
        <v>276.44099999999997</v>
      </c>
      <c r="CZ2121" s="100">
        <v>280.16800000000001</v>
      </c>
      <c r="DA2121" s="100">
        <v>290.14999999999998</v>
      </c>
      <c r="DB2121" s="100">
        <v>288.13399999999899</v>
      </c>
      <c r="DC2121" s="100">
        <v>298.351</v>
      </c>
      <c r="DD2121" s="100">
        <v>310.78399999999999</v>
      </c>
      <c r="DE2121" s="100">
        <v>313.334</v>
      </c>
      <c r="DF2121" s="100">
        <v>337.57900000000001</v>
      </c>
      <c r="DG2121" s="100">
        <v>349.95600000000002</v>
      </c>
      <c r="DH2121" s="100">
        <v>357.00299999999902</v>
      </c>
      <c r="DI2121" s="100">
        <v>367.82799999999997</v>
      </c>
      <c r="DJ2121" s="100">
        <v>392.702</v>
      </c>
      <c r="DK2121" s="100">
        <v>409.53399999999999</v>
      </c>
      <c r="DL2121" s="100">
        <v>430.93299999999999</v>
      </c>
      <c r="DM2121" s="100">
        <v>433.36399999999998</v>
      </c>
      <c r="DN2121" s="100">
        <v>466.98099999999999</v>
      </c>
      <c r="DO2121" s="100">
        <v>503.09199999999998</v>
      </c>
      <c r="DP2121" s="100">
        <v>521.66399999999999</v>
      </c>
      <c r="DQ2121" s="100">
        <v>528.16700000000003</v>
      </c>
      <c r="DR2121" s="100">
        <v>520.91399999999999</v>
      </c>
      <c r="DS2121" s="100">
        <v>514.47900000000004</v>
      </c>
      <c r="DT2121" s="100">
        <v>512.41899999999998</v>
      </c>
      <c r="DU2121" s="100">
        <v>510.671999999999</v>
      </c>
      <c r="DV2121" s="100">
        <v>473.22300000000001</v>
      </c>
      <c r="DW2121" s="100">
        <v>531.50800000000004</v>
      </c>
      <c r="DX2121" s="100">
        <v>529.11900000000003</v>
      </c>
      <c r="DY2121" s="102"/>
      <c r="DZ2121" s="102"/>
      <c r="EA2121" s="102"/>
      <c r="EB2121" s="102"/>
      <c r="EC2121" s="102"/>
      <c r="ED2121" s="102"/>
      <c r="EE2121" s="102"/>
      <c r="EF2121" s="102"/>
      <c r="EG2121" s="102"/>
      <c r="EH2121" s="102"/>
      <c r="EI2121" s="102"/>
      <c r="EJ2121" s="102"/>
      <c r="EK2121" s="102"/>
      <c r="EL2121" s="102"/>
      <c r="EM2121" s="102"/>
      <c r="EN2121" s="102"/>
      <c r="EO2121" s="102"/>
      <c r="EP2121" s="102"/>
      <c r="EQ2121" s="102"/>
      <c r="ER2121" s="102"/>
      <c r="ES2121" s="102"/>
      <c r="ET2121" s="102"/>
      <c r="EU2121" s="102"/>
      <c r="EV2121" s="102"/>
      <c r="EW2121" s="102"/>
      <c r="EX2121" s="102"/>
      <c r="EY2121" s="102"/>
      <c r="EZ2121" s="102"/>
      <c r="FA2121" s="102"/>
      <c r="FB2121" s="102"/>
      <c r="FC2121" s="102"/>
      <c r="FD2121" s="102"/>
      <c r="FE2121" s="102"/>
      <c r="FF2121" s="102"/>
      <c r="FG2121" s="102"/>
      <c r="FH2121" s="102"/>
      <c r="FI2121" s="102"/>
      <c r="FJ2121" s="102"/>
      <c r="FK2121" s="102"/>
      <c r="FL2121" s="102"/>
      <c r="FM2121" s="102"/>
      <c r="FN2121" s="102"/>
      <c r="FO2121" s="102"/>
      <c r="FP2121" s="102"/>
      <c r="FQ2121" s="102"/>
      <c r="FR2121" s="102"/>
      <c r="FS2121" s="102"/>
      <c r="FT2121" s="102"/>
      <c r="FU2121" s="102"/>
      <c r="FV2121" s="102"/>
      <c r="FW2121" s="102"/>
      <c r="FX2121" s="102"/>
      <c r="FY2121" s="102"/>
      <c r="FZ2121" s="102"/>
      <c r="GA2121" s="102"/>
      <c r="GB2121" s="102"/>
      <c r="GC2121" s="102"/>
      <c r="GD2121" s="102"/>
      <c r="GE2121" s="102"/>
      <c r="GF2121" s="102"/>
      <c r="GG2121" s="102"/>
      <c r="GH2121" s="102"/>
      <c r="GI2121" s="102"/>
      <c r="GJ2121" s="102"/>
      <c r="GK2121" s="102"/>
      <c r="GL2121" s="102"/>
      <c r="GM2121" s="102"/>
      <c r="GN2121" s="102"/>
      <c r="GO2121" s="102"/>
      <c r="GP2121" s="102"/>
      <c r="GQ2121" s="102"/>
      <c r="GR2121" s="102"/>
      <c r="GS2121" s="102"/>
      <c r="GT2121" s="102"/>
      <c r="GU2121" s="102"/>
      <c r="GV2121" s="102"/>
      <c r="GW2121" s="102"/>
      <c r="GX2121" s="102"/>
    </row>
    <row r="2122" spans="1:206" hidden="1">
      <c r="A2122" s="97" t="s">
        <v>2859</v>
      </c>
      <c r="B2122" s="81" t="s">
        <v>657</v>
      </c>
      <c r="C2122" t="s">
        <v>714</v>
      </c>
      <c r="D2122" s="94" t="s">
        <v>2860</v>
      </c>
      <c r="E2122" s="97" t="s">
        <v>2864</v>
      </c>
      <c r="F2122" s="102"/>
      <c r="G2122" s="102"/>
      <c r="H2122" s="102"/>
      <c r="I2122" s="102"/>
      <c r="J2122" s="102"/>
      <c r="K2122" s="102"/>
      <c r="L2122" s="102"/>
      <c r="M2122" s="102"/>
      <c r="N2122" s="102"/>
      <c r="O2122" s="102"/>
      <c r="P2122" s="102"/>
      <c r="Q2122" s="102"/>
      <c r="R2122" s="102"/>
      <c r="S2122" s="102"/>
      <c r="T2122" s="102"/>
      <c r="U2122" s="102"/>
      <c r="V2122" s="102"/>
      <c r="W2122" s="102"/>
      <c r="X2122" s="102"/>
      <c r="Y2122" s="102"/>
      <c r="Z2122" s="102"/>
      <c r="AA2122" s="102"/>
      <c r="AB2122" s="102"/>
      <c r="AC2122" s="102"/>
      <c r="AD2122" s="102"/>
      <c r="AE2122" s="102"/>
      <c r="AF2122" s="102"/>
      <c r="AG2122" s="102"/>
      <c r="AH2122" s="102"/>
      <c r="AI2122" s="102"/>
      <c r="AJ2122" s="102"/>
      <c r="AK2122" s="102"/>
      <c r="AL2122" s="102"/>
      <c r="AM2122" s="102"/>
      <c r="AN2122" s="102"/>
      <c r="AO2122" s="102"/>
      <c r="AP2122" s="102"/>
      <c r="AQ2122" s="102"/>
      <c r="AR2122" s="102"/>
      <c r="AS2122" s="102"/>
      <c r="AT2122" s="102"/>
      <c r="AU2122" s="102"/>
      <c r="AV2122" s="102"/>
      <c r="AW2122" s="102"/>
      <c r="AX2122" s="102"/>
      <c r="AY2122" s="102"/>
      <c r="AZ2122" s="102"/>
      <c r="BA2122" s="102"/>
      <c r="BB2122" s="102"/>
      <c r="BC2122" s="102"/>
      <c r="BD2122" s="100"/>
      <c r="BE2122" s="102"/>
      <c r="BF2122" s="102"/>
      <c r="BG2122" s="102"/>
      <c r="BH2122" s="102"/>
      <c r="BI2122" s="100"/>
      <c r="BJ2122" s="102"/>
      <c r="BK2122" s="102"/>
      <c r="BL2122" s="102"/>
      <c r="BM2122" s="102"/>
      <c r="BN2122" s="102"/>
      <c r="BO2122" s="102"/>
      <c r="BP2122" s="102"/>
      <c r="BQ2122" s="102"/>
      <c r="BR2122" s="102"/>
      <c r="BS2122" s="102"/>
      <c r="BT2122" s="102"/>
      <c r="BU2122" s="102"/>
      <c r="BV2122" s="102"/>
      <c r="BW2122" s="102"/>
      <c r="BX2122" s="102"/>
      <c r="BY2122" s="102"/>
      <c r="BZ2122" s="102"/>
      <c r="CA2122" s="102"/>
      <c r="CB2122" s="102"/>
      <c r="CC2122" s="102"/>
      <c r="CD2122" s="102"/>
      <c r="CE2122" s="102"/>
      <c r="CF2122" s="102"/>
      <c r="CG2122" s="102"/>
      <c r="CH2122" s="102"/>
      <c r="CI2122" s="102"/>
      <c r="CJ2122" s="102"/>
      <c r="CK2122" s="102"/>
      <c r="CL2122" s="102"/>
      <c r="CM2122" s="102"/>
      <c r="CN2122" s="102"/>
      <c r="CO2122" s="102"/>
      <c r="CP2122" s="102"/>
      <c r="CQ2122" s="102"/>
      <c r="CR2122" s="100">
        <v>3036.527</v>
      </c>
      <c r="CS2122" s="100">
        <v>3177.5839999999998</v>
      </c>
      <c r="CT2122" s="100">
        <v>3245.9789999999998</v>
      </c>
      <c r="CU2122" s="100">
        <v>3406.7689999999998</v>
      </c>
      <c r="CV2122" s="100">
        <v>3535.9679999999998</v>
      </c>
      <c r="CW2122" s="100">
        <v>3817.6689999999999</v>
      </c>
      <c r="CX2122" s="100">
        <v>3827.0219999999899</v>
      </c>
      <c r="CY2122" s="100">
        <v>3886.1280000000002</v>
      </c>
      <c r="CZ2122" s="100">
        <v>3949.9769999999999</v>
      </c>
      <c r="DA2122" s="100">
        <v>3878.152</v>
      </c>
      <c r="DB2122" s="100">
        <v>4109.7909999999902</v>
      </c>
      <c r="DC2122" s="100">
        <v>4296.5379999999996</v>
      </c>
      <c r="DD2122" s="100">
        <v>4594.7129999999997</v>
      </c>
      <c r="DE2122" s="100">
        <v>5175.4579999999996</v>
      </c>
      <c r="DF2122" s="100">
        <v>5822.2610000000004</v>
      </c>
      <c r="DG2122" s="100">
        <v>6549.277</v>
      </c>
      <c r="DH2122" s="100">
        <v>7141.2489999999998</v>
      </c>
      <c r="DI2122" s="100">
        <v>7770.0020000000004</v>
      </c>
      <c r="DJ2122" s="100">
        <v>8051.5649999999996</v>
      </c>
      <c r="DK2122" s="100">
        <v>8550.7019999999993</v>
      </c>
      <c r="DL2122" s="100">
        <v>9236.0149999999994</v>
      </c>
      <c r="DM2122" s="100">
        <v>10082.925999999999</v>
      </c>
      <c r="DN2122" s="100">
        <v>10374.666999999999</v>
      </c>
      <c r="DO2122" s="100">
        <v>10719.482</v>
      </c>
      <c r="DP2122" s="100">
        <v>10872.058000000001</v>
      </c>
      <c r="DQ2122" s="100">
        <v>10656.088</v>
      </c>
      <c r="DR2122" s="100">
        <v>10629.657999999999</v>
      </c>
      <c r="DS2122" s="100">
        <v>10941.069</v>
      </c>
      <c r="DT2122" s="100">
        <v>11391.882</v>
      </c>
      <c r="DU2122" s="100">
        <v>11524.764999999999</v>
      </c>
      <c r="DV2122" s="100">
        <v>11410.115</v>
      </c>
      <c r="DW2122" s="100">
        <v>12059.061</v>
      </c>
      <c r="DX2122" s="100">
        <v>12308.42</v>
      </c>
      <c r="DY2122" s="102"/>
      <c r="DZ2122" s="102"/>
      <c r="EA2122" s="102"/>
      <c r="EB2122" s="102"/>
      <c r="EC2122" s="102"/>
      <c r="ED2122" s="102"/>
      <c r="EE2122" s="102"/>
      <c r="EF2122" s="102"/>
      <c r="EG2122" s="102"/>
      <c r="EH2122" s="102"/>
      <c r="EI2122" s="102"/>
      <c r="EJ2122" s="102"/>
      <c r="EK2122" s="102"/>
      <c r="EL2122" s="102"/>
      <c r="EM2122" s="102"/>
      <c r="EN2122" s="102"/>
      <c r="EO2122" s="102"/>
      <c r="EP2122" s="102"/>
      <c r="EQ2122" s="102"/>
      <c r="ER2122" s="102"/>
      <c r="ES2122" s="102"/>
      <c r="ET2122" s="102"/>
      <c r="EU2122" s="102"/>
      <c r="EV2122" s="102"/>
      <c r="EW2122" s="102"/>
      <c r="EX2122" s="102"/>
      <c r="EY2122" s="102"/>
      <c r="EZ2122" s="102"/>
      <c r="FA2122" s="102"/>
      <c r="FB2122" s="102"/>
      <c r="FC2122" s="102"/>
      <c r="FD2122" s="102"/>
      <c r="FE2122" s="102"/>
      <c r="FF2122" s="102"/>
      <c r="FG2122" s="102"/>
      <c r="FH2122" s="102"/>
      <c r="FI2122" s="102"/>
      <c r="FJ2122" s="102"/>
      <c r="FK2122" s="102"/>
      <c r="FL2122" s="102"/>
      <c r="FM2122" s="102"/>
      <c r="FN2122" s="102"/>
      <c r="FO2122" s="102"/>
      <c r="FP2122" s="102"/>
      <c r="FQ2122" s="102"/>
      <c r="FR2122" s="102"/>
      <c r="FS2122" s="102"/>
      <c r="FT2122" s="102"/>
      <c r="FU2122" s="102"/>
      <c r="FV2122" s="102"/>
      <c r="FW2122" s="102"/>
      <c r="FX2122" s="102"/>
      <c r="FY2122" s="102"/>
      <c r="FZ2122" s="102"/>
      <c r="GA2122" s="102"/>
      <c r="GB2122" s="102"/>
      <c r="GC2122" s="102"/>
      <c r="GD2122" s="102"/>
      <c r="GE2122" s="102"/>
      <c r="GF2122" s="102"/>
      <c r="GG2122" s="102"/>
      <c r="GH2122" s="102"/>
      <c r="GI2122" s="102"/>
      <c r="GJ2122" s="102"/>
      <c r="GK2122" s="102"/>
      <c r="GL2122" s="102"/>
      <c r="GM2122" s="102"/>
      <c r="GN2122" s="102"/>
      <c r="GO2122" s="102"/>
      <c r="GP2122" s="102"/>
      <c r="GQ2122" s="102"/>
      <c r="GR2122" s="102"/>
      <c r="GS2122" s="102"/>
      <c r="GT2122" s="102"/>
      <c r="GU2122" s="102"/>
      <c r="GV2122" s="102"/>
      <c r="GW2122" s="102"/>
      <c r="GX2122" s="102"/>
    </row>
    <row r="2123" spans="1:206" hidden="1">
      <c r="A2123" s="97" t="s">
        <v>2859</v>
      </c>
      <c r="B2123" s="81" t="s">
        <v>657</v>
      </c>
      <c r="C2123" t="s">
        <v>714</v>
      </c>
      <c r="D2123" s="94" t="s">
        <v>2860</v>
      </c>
      <c r="E2123" s="97" t="s">
        <v>2865</v>
      </c>
      <c r="F2123" s="102"/>
      <c r="G2123" s="102"/>
      <c r="H2123" s="102"/>
      <c r="I2123" s="102"/>
      <c r="J2123" s="102"/>
      <c r="K2123" s="102"/>
      <c r="L2123" s="102"/>
      <c r="M2123" s="102"/>
      <c r="N2123" s="102"/>
      <c r="O2123" s="102"/>
      <c r="P2123" s="102"/>
      <c r="Q2123" s="102"/>
      <c r="R2123" s="102"/>
      <c r="S2123" s="102"/>
      <c r="T2123" s="102"/>
      <c r="U2123" s="102"/>
      <c r="V2123" s="102"/>
      <c r="W2123" s="102"/>
      <c r="X2123" s="102"/>
      <c r="Y2123" s="102"/>
      <c r="Z2123" s="102"/>
      <c r="AA2123" s="102"/>
      <c r="AB2123" s="102"/>
      <c r="AC2123" s="102"/>
      <c r="AD2123" s="102"/>
      <c r="AE2123" s="102"/>
      <c r="AF2123" s="102"/>
      <c r="AG2123" s="102"/>
      <c r="AH2123" s="102"/>
      <c r="AI2123" s="102"/>
      <c r="AJ2123" s="102"/>
      <c r="AK2123" s="102"/>
      <c r="AL2123" s="102"/>
      <c r="AM2123" s="102"/>
      <c r="AN2123" s="102"/>
      <c r="AO2123" s="102"/>
      <c r="AP2123" s="102"/>
      <c r="AQ2123" s="102"/>
      <c r="AR2123" s="102"/>
      <c r="AS2123" s="102"/>
      <c r="AT2123" s="102"/>
      <c r="AU2123" s="102"/>
      <c r="AV2123" s="102"/>
      <c r="AW2123" s="102"/>
      <c r="AX2123" s="102"/>
      <c r="AY2123" s="102"/>
      <c r="AZ2123" s="102"/>
      <c r="BA2123" s="102"/>
      <c r="BB2123" s="102"/>
      <c r="BC2123" s="102"/>
      <c r="BD2123" s="100"/>
      <c r="BE2123" s="102"/>
      <c r="BF2123" s="102"/>
      <c r="BG2123" s="102"/>
      <c r="BH2123" s="102"/>
      <c r="BI2123" s="100"/>
      <c r="BJ2123" s="102"/>
      <c r="BK2123" s="102"/>
      <c r="BL2123" s="102"/>
      <c r="BM2123" s="102"/>
      <c r="BN2123" s="102"/>
      <c r="BO2123" s="102"/>
      <c r="BP2123" s="102"/>
      <c r="BQ2123" s="102"/>
      <c r="BR2123" s="102"/>
      <c r="BS2123" s="102"/>
      <c r="BT2123" s="102"/>
      <c r="BU2123" s="102"/>
      <c r="BV2123" s="102"/>
      <c r="BW2123" s="102"/>
      <c r="BX2123" s="102"/>
      <c r="BY2123" s="102"/>
      <c r="BZ2123" s="102"/>
      <c r="CA2123" s="102"/>
      <c r="CB2123" s="102"/>
      <c r="CC2123" s="102"/>
      <c r="CD2123" s="102"/>
      <c r="CE2123" s="102"/>
      <c r="CF2123" s="102"/>
      <c r="CG2123" s="102"/>
      <c r="CH2123" s="102"/>
      <c r="CI2123" s="102"/>
      <c r="CJ2123" s="102"/>
      <c r="CK2123" s="102"/>
      <c r="CL2123" s="102"/>
      <c r="CM2123" s="102"/>
      <c r="CN2123" s="102"/>
      <c r="CO2123" s="102"/>
      <c r="CP2123" s="102"/>
      <c r="CQ2123" s="102"/>
      <c r="CR2123" s="100">
        <v>514.48299999999995</v>
      </c>
      <c r="CS2123" s="100">
        <v>554.66999999999996</v>
      </c>
      <c r="CT2123" s="100">
        <v>583.55499999999995</v>
      </c>
      <c r="CU2123" s="100">
        <v>622.798</v>
      </c>
      <c r="CV2123" s="100">
        <v>675.37400000000002</v>
      </c>
      <c r="CW2123" s="100">
        <v>719.95100000000002</v>
      </c>
      <c r="CX2123" s="100">
        <v>747.33299999999997</v>
      </c>
      <c r="CY2123" s="100">
        <v>805.57600000000002</v>
      </c>
      <c r="CZ2123" s="100">
        <v>858.15800000000002</v>
      </c>
      <c r="DA2123" s="100">
        <v>922.24900000000002</v>
      </c>
      <c r="DB2123" s="100">
        <v>967.88199999999995</v>
      </c>
      <c r="DC2123" s="100">
        <v>1022.873</v>
      </c>
      <c r="DD2123" s="100">
        <v>1098.0909999999999</v>
      </c>
      <c r="DE2123" s="100">
        <v>1177.175</v>
      </c>
      <c r="DF2123" s="100">
        <v>1265.595</v>
      </c>
      <c r="DG2123" s="100">
        <v>1340.0529999999901</v>
      </c>
      <c r="DH2123" s="100">
        <v>1479.9490000000001</v>
      </c>
      <c r="DI2123" s="100">
        <v>1589.3820000000001</v>
      </c>
      <c r="DJ2123" s="100">
        <v>1686.097</v>
      </c>
      <c r="DK2123" s="100">
        <v>1704.1389999999999</v>
      </c>
      <c r="DL2123" s="100">
        <v>1917.6010000000001</v>
      </c>
      <c r="DM2123" s="100">
        <v>2016.62</v>
      </c>
      <c r="DN2123" s="100">
        <v>2073.3910000000001</v>
      </c>
      <c r="DO2123" s="100">
        <v>2133.9360000000001</v>
      </c>
      <c r="DP2123" s="100">
        <v>2183.5369999999998</v>
      </c>
      <c r="DQ2123" s="100">
        <v>2249.4870000000001</v>
      </c>
      <c r="DR2123" s="100">
        <v>2349.8620000000001</v>
      </c>
      <c r="DS2123" s="100">
        <v>2454.7559999999999</v>
      </c>
      <c r="DT2123" s="100">
        <v>2530.989</v>
      </c>
      <c r="DU2123" s="100">
        <v>2629.5299999999902</v>
      </c>
      <c r="DV2123" s="100">
        <v>2700.5740000000001</v>
      </c>
      <c r="DW2123" s="100">
        <v>2890.7310000000002</v>
      </c>
      <c r="DX2123" s="100">
        <v>2881.056</v>
      </c>
      <c r="DY2123" s="102"/>
      <c r="DZ2123" s="102"/>
      <c r="EA2123" s="102"/>
      <c r="EB2123" s="102"/>
      <c r="EC2123" s="102"/>
      <c r="ED2123" s="102"/>
      <c r="EE2123" s="102"/>
      <c r="EF2123" s="102"/>
      <c r="EG2123" s="102"/>
      <c r="EH2123" s="102"/>
      <c r="EI2123" s="102"/>
      <c r="EJ2123" s="102"/>
      <c r="EK2123" s="102"/>
      <c r="EL2123" s="102"/>
      <c r="EM2123" s="102"/>
      <c r="EN2123" s="102"/>
      <c r="EO2123" s="102"/>
      <c r="EP2123" s="102"/>
      <c r="EQ2123" s="102"/>
      <c r="ER2123" s="102"/>
      <c r="ES2123" s="102"/>
      <c r="ET2123" s="102"/>
      <c r="EU2123" s="102"/>
      <c r="EV2123" s="102"/>
      <c r="EW2123" s="102"/>
      <c r="EX2123" s="102"/>
      <c r="EY2123" s="102"/>
      <c r="EZ2123" s="102"/>
      <c r="FA2123" s="102"/>
      <c r="FB2123" s="102"/>
      <c r="FC2123" s="102"/>
      <c r="FD2123" s="102"/>
      <c r="FE2123" s="102"/>
      <c r="FF2123" s="102"/>
      <c r="FG2123" s="102"/>
      <c r="FH2123" s="102"/>
      <c r="FI2123" s="102"/>
      <c r="FJ2123" s="102"/>
      <c r="FK2123" s="102"/>
      <c r="FL2123" s="102"/>
      <c r="FM2123" s="102"/>
      <c r="FN2123" s="102"/>
      <c r="FO2123" s="102"/>
      <c r="FP2123" s="102"/>
      <c r="FQ2123" s="102"/>
      <c r="FR2123" s="102"/>
      <c r="FS2123" s="102"/>
      <c r="FT2123" s="102"/>
      <c r="FU2123" s="102"/>
      <c r="FV2123" s="102"/>
      <c r="FW2123" s="102"/>
      <c r="FX2123" s="102"/>
      <c r="FY2123" s="102"/>
      <c r="FZ2123" s="102"/>
      <c r="GA2123" s="102"/>
      <c r="GB2123" s="102"/>
      <c r="GC2123" s="102"/>
      <c r="GD2123" s="102"/>
      <c r="GE2123" s="102"/>
      <c r="GF2123" s="102"/>
      <c r="GG2123" s="102"/>
      <c r="GH2123" s="102"/>
      <c r="GI2123" s="102"/>
      <c r="GJ2123" s="102"/>
      <c r="GK2123" s="102"/>
      <c r="GL2123" s="102"/>
      <c r="GM2123" s="102"/>
      <c r="GN2123" s="102"/>
      <c r="GO2123" s="102"/>
      <c r="GP2123" s="102"/>
      <c r="GQ2123" s="102"/>
      <c r="GR2123" s="102"/>
      <c r="GS2123" s="102"/>
      <c r="GT2123" s="102"/>
      <c r="GU2123" s="102"/>
      <c r="GV2123" s="102"/>
      <c r="GW2123" s="102"/>
      <c r="GX2123" s="102"/>
    </row>
    <row r="2124" spans="1:206" hidden="1">
      <c r="A2124" s="97" t="s">
        <v>2859</v>
      </c>
      <c r="B2124" s="81" t="s">
        <v>657</v>
      </c>
      <c r="C2124" t="s">
        <v>714</v>
      </c>
      <c r="D2124" s="94" t="s">
        <v>2860</v>
      </c>
      <c r="E2124" s="97" t="s">
        <v>2866</v>
      </c>
      <c r="F2124" s="102"/>
      <c r="G2124" s="102"/>
      <c r="H2124" s="102"/>
      <c r="I2124" s="102"/>
      <c r="J2124" s="102"/>
      <c r="K2124" s="102"/>
      <c r="L2124" s="102"/>
      <c r="M2124" s="102"/>
      <c r="N2124" s="102"/>
      <c r="O2124" s="102"/>
      <c r="P2124" s="102"/>
      <c r="Q2124" s="102"/>
      <c r="R2124" s="102"/>
      <c r="S2124" s="102"/>
      <c r="T2124" s="102"/>
      <c r="U2124" s="102"/>
      <c r="V2124" s="102"/>
      <c r="W2124" s="102"/>
      <c r="X2124" s="102"/>
      <c r="Y2124" s="102"/>
      <c r="Z2124" s="102"/>
      <c r="AA2124" s="102"/>
      <c r="AB2124" s="102"/>
      <c r="AC2124" s="102"/>
      <c r="AD2124" s="102"/>
      <c r="AE2124" s="102"/>
      <c r="AF2124" s="102"/>
      <c r="AG2124" s="102"/>
      <c r="AH2124" s="102"/>
      <c r="AI2124" s="102"/>
      <c r="AJ2124" s="102"/>
      <c r="AK2124" s="102"/>
      <c r="AL2124" s="102"/>
      <c r="AM2124" s="102"/>
      <c r="AN2124" s="102"/>
      <c r="AO2124" s="102"/>
      <c r="AP2124" s="102"/>
      <c r="AQ2124" s="102"/>
      <c r="AR2124" s="102"/>
      <c r="AS2124" s="102"/>
      <c r="AT2124" s="102"/>
      <c r="AU2124" s="102"/>
      <c r="AV2124" s="102"/>
      <c r="AW2124" s="102"/>
      <c r="AX2124" s="102"/>
      <c r="AY2124" s="102"/>
      <c r="AZ2124" s="102"/>
      <c r="BA2124" s="102"/>
      <c r="BB2124" s="102"/>
      <c r="BC2124" s="102"/>
      <c r="BD2124" s="100"/>
      <c r="BE2124" s="102"/>
      <c r="BF2124" s="102"/>
      <c r="BG2124" s="102"/>
      <c r="BH2124" s="102"/>
      <c r="BI2124" s="100"/>
      <c r="BJ2124" s="102"/>
      <c r="BK2124" s="102"/>
      <c r="BL2124" s="102"/>
      <c r="BM2124" s="102"/>
      <c r="BN2124" s="102"/>
      <c r="BO2124" s="102"/>
      <c r="BP2124" s="102"/>
      <c r="BQ2124" s="102"/>
      <c r="BR2124" s="102"/>
      <c r="BS2124" s="102"/>
      <c r="BT2124" s="102"/>
      <c r="BU2124" s="102"/>
      <c r="BV2124" s="102"/>
      <c r="BW2124" s="102"/>
      <c r="BX2124" s="102"/>
      <c r="BY2124" s="102"/>
      <c r="BZ2124" s="102"/>
      <c r="CA2124" s="102"/>
      <c r="CB2124" s="102"/>
      <c r="CC2124" s="102"/>
      <c r="CD2124" s="102"/>
      <c r="CE2124" s="102"/>
      <c r="CF2124" s="102"/>
      <c r="CG2124" s="102"/>
      <c r="CH2124" s="102"/>
      <c r="CI2124" s="102"/>
      <c r="CJ2124" s="102"/>
      <c r="CK2124" s="102"/>
      <c r="CL2124" s="102"/>
      <c r="CM2124" s="102"/>
      <c r="CN2124" s="102"/>
      <c r="CO2124" s="102"/>
      <c r="CP2124" s="102"/>
      <c r="CQ2124" s="102"/>
      <c r="CR2124" s="100">
        <v>2142.5119999999902</v>
      </c>
      <c r="CS2124" s="100">
        <v>2210.9569999999999</v>
      </c>
      <c r="CT2124" s="100">
        <v>2341.6030000000001</v>
      </c>
      <c r="CU2124" s="100">
        <v>2451.6999999999998</v>
      </c>
      <c r="CV2124" s="100">
        <v>2551.2269999999999</v>
      </c>
      <c r="CW2124" s="100">
        <v>2680.8</v>
      </c>
      <c r="CX2124" s="100">
        <v>2755.0259999999998</v>
      </c>
      <c r="CY2124" s="100">
        <v>2828.1210000000001</v>
      </c>
      <c r="CZ2124" s="100">
        <v>2758.4540000000002</v>
      </c>
      <c r="DA2124" s="100">
        <v>2880.7019999999902</v>
      </c>
      <c r="DB2124" s="100">
        <v>2953.8580000000002</v>
      </c>
      <c r="DC2124" s="100">
        <v>2960.607</v>
      </c>
      <c r="DD2124" s="100">
        <v>3022.3220000000001</v>
      </c>
      <c r="DE2124" s="100">
        <v>3074.8689999999901</v>
      </c>
      <c r="DF2124" s="100">
        <v>3252.502</v>
      </c>
      <c r="DG2124" s="100">
        <v>3299.4580000000001</v>
      </c>
      <c r="DH2124" s="100">
        <v>3347.183</v>
      </c>
      <c r="DI2124" s="100">
        <v>3455.3910000000001</v>
      </c>
      <c r="DJ2124" s="100">
        <v>3445.7510000000002</v>
      </c>
      <c r="DK2124" s="100">
        <v>3434.797</v>
      </c>
      <c r="DL2124" s="100">
        <v>3623.8159999999998</v>
      </c>
      <c r="DM2124" s="100">
        <v>3746.498</v>
      </c>
      <c r="DN2124" s="100">
        <v>3908.857</v>
      </c>
      <c r="DO2124" s="100">
        <v>4009.7709999999902</v>
      </c>
      <c r="DP2124" s="100">
        <v>4045.502</v>
      </c>
      <c r="DQ2124" s="100">
        <v>4170.7469999999903</v>
      </c>
      <c r="DR2124" s="100">
        <v>4203.3289999999997</v>
      </c>
      <c r="DS2124" s="100">
        <v>4298.6239999999998</v>
      </c>
      <c r="DT2124" s="100">
        <v>4374.4849999999997</v>
      </c>
      <c r="DU2124" s="100">
        <v>4419.6809999999996</v>
      </c>
      <c r="DV2124" s="100">
        <v>4224.0290000000005</v>
      </c>
      <c r="DW2124" s="100">
        <v>4391.6869999999999</v>
      </c>
      <c r="DX2124" s="100">
        <v>4521.0889999999999</v>
      </c>
      <c r="DY2124" s="102"/>
      <c r="DZ2124" s="102"/>
      <c r="EA2124" s="102"/>
      <c r="EB2124" s="102"/>
      <c r="EC2124" s="102"/>
      <c r="ED2124" s="102"/>
      <c r="EE2124" s="102"/>
      <c r="EF2124" s="102"/>
      <c r="EG2124" s="102"/>
      <c r="EH2124" s="102"/>
      <c r="EI2124" s="102"/>
      <c r="EJ2124" s="102"/>
      <c r="EK2124" s="102"/>
      <c r="EL2124" s="102"/>
      <c r="EM2124" s="102"/>
      <c r="EN2124" s="102"/>
      <c r="EO2124" s="102"/>
      <c r="EP2124" s="102"/>
      <c r="EQ2124" s="102"/>
      <c r="ER2124" s="102"/>
      <c r="ES2124" s="102"/>
      <c r="ET2124" s="102"/>
      <c r="EU2124" s="102"/>
      <c r="EV2124" s="102"/>
      <c r="EW2124" s="102"/>
      <c r="EX2124" s="102"/>
      <c r="EY2124" s="102"/>
      <c r="EZ2124" s="102"/>
      <c r="FA2124" s="102"/>
      <c r="FB2124" s="102"/>
      <c r="FC2124" s="102"/>
      <c r="FD2124" s="102"/>
      <c r="FE2124" s="102"/>
      <c r="FF2124" s="102"/>
      <c r="FG2124" s="102"/>
      <c r="FH2124" s="102"/>
      <c r="FI2124" s="102"/>
      <c r="FJ2124" s="102"/>
      <c r="FK2124" s="102"/>
      <c r="FL2124" s="102"/>
      <c r="FM2124" s="102"/>
      <c r="FN2124" s="102"/>
      <c r="FO2124" s="102"/>
      <c r="FP2124" s="102"/>
      <c r="FQ2124" s="102"/>
      <c r="FR2124" s="102"/>
      <c r="FS2124" s="102"/>
      <c r="FT2124" s="102"/>
      <c r="FU2124" s="102"/>
      <c r="FV2124" s="102"/>
      <c r="FW2124" s="102"/>
      <c r="FX2124" s="102"/>
      <c r="FY2124" s="102"/>
      <c r="FZ2124" s="102"/>
      <c r="GA2124" s="102"/>
      <c r="GB2124" s="102"/>
      <c r="GC2124" s="102"/>
      <c r="GD2124" s="102"/>
      <c r="GE2124" s="102"/>
      <c r="GF2124" s="102"/>
      <c r="GG2124" s="102"/>
      <c r="GH2124" s="102"/>
      <c r="GI2124" s="102"/>
      <c r="GJ2124" s="102"/>
      <c r="GK2124" s="102"/>
      <c r="GL2124" s="102"/>
      <c r="GM2124" s="102"/>
      <c r="GN2124" s="102"/>
      <c r="GO2124" s="102"/>
      <c r="GP2124" s="102"/>
      <c r="GQ2124" s="102"/>
      <c r="GR2124" s="102"/>
      <c r="GS2124" s="102"/>
      <c r="GT2124" s="102"/>
      <c r="GU2124" s="102"/>
      <c r="GV2124" s="102"/>
      <c r="GW2124" s="102"/>
      <c r="GX2124" s="102"/>
    </row>
    <row r="2125" spans="1:206" hidden="1">
      <c r="A2125" s="97" t="s">
        <v>2859</v>
      </c>
      <c r="B2125" s="81" t="s">
        <v>657</v>
      </c>
      <c r="C2125" t="s">
        <v>714</v>
      </c>
      <c r="D2125" s="94" t="s">
        <v>2860</v>
      </c>
      <c r="E2125" s="97" t="s">
        <v>2867</v>
      </c>
      <c r="F2125" s="102"/>
      <c r="G2125" s="102"/>
      <c r="H2125" s="102"/>
      <c r="I2125" s="102"/>
      <c r="J2125" s="102"/>
      <c r="K2125" s="102"/>
      <c r="L2125" s="102"/>
      <c r="M2125" s="102"/>
      <c r="N2125" s="102"/>
      <c r="O2125" s="102"/>
      <c r="P2125" s="102"/>
      <c r="Q2125" s="102"/>
      <c r="R2125" s="102"/>
      <c r="S2125" s="102"/>
      <c r="T2125" s="102"/>
      <c r="U2125" s="102"/>
      <c r="V2125" s="102"/>
      <c r="W2125" s="102"/>
      <c r="X2125" s="102"/>
      <c r="Y2125" s="102"/>
      <c r="Z2125" s="102"/>
      <c r="AA2125" s="102"/>
      <c r="AB2125" s="102"/>
      <c r="AC2125" s="102"/>
      <c r="AD2125" s="102"/>
      <c r="AE2125" s="102"/>
      <c r="AF2125" s="102"/>
      <c r="AG2125" s="102"/>
      <c r="AH2125" s="102"/>
      <c r="AI2125" s="102"/>
      <c r="AJ2125" s="102"/>
      <c r="AK2125" s="102"/>
      <c r="AL2125" s="102"/>
      <c r="AM2125" s="102"/>
      <c r="AN2125" s="102"/>
      <c r="AO2125" s="102"/>
      <c r="AP2125" s="102"/>
      <c r="AQ2125" s="102"/>
      <c r="AR2125" s="102"/>
      <c r="AS2125" s="102"/>
      <c r="AT2125" s="102"/>
      <c r="AU2125" s="102"/>
      <c r="AV2125" s="102"/>
      <c r="AW2125" s="102"/>
      <c r="AX2125" s="102"/>
      <c r="AY2125" s="102"/>
      <c r="AZ2125" s="102"/>
      <c r="BA2125" s="102"/>
      <c r="BB2125" s="102"/>
      <c r="BC2125" s="102"/>
      <c r="BD2125" s="100"/>
      <c r="BE2125" s="102"/>
      <c r="BF2125" s="102"/>
      <c r="BG2125" s="102"/>
      <c r="BH2125" s="102"/>
      <c r="BI2125" s="100"/>
      <c r="BJ2125" s="102"/>
      <c r="BK2125" s="102"/>
      <c r="BL2125" s="102"/>
      <c r="BM2125" s="102"/>
      <c r="BN2125" s="102"/>
      <c r="BO2125" s="102"/>
      <c r="BP2125" s="102"/>
      <c r="BQ2125" s="102"/>
      <c r="BR2125" s="102"/>
      <c r="BS2125" s="102"/>
      <c r="BT2125" s="102"/>
      <c r="BU2125" s="102"/>
      <c r="BV2125" s="102"/>
      <c r="BW2125" s="102"/>
      <c r="BX2125" s="102"/>
      <c r="BY2125" s="102"/>
      <c r="BZ2125" s="102"/>
      <c r="CA2125" s="102"/>
      <c r="CB2125" s="102"/>
      <c r="CC2125" s="102"/>
      <c r="CD2125" s="102"/>
      <c r="CE2125" s="102"/>
      <c r="CF2125" s="102"/>
      <c r="CG2125" s="102"/>
      <c r="CH2125" s="102"/>
      <c r="CI2125" s="102"/>
      <c r="CJ2125" s="102"/>
      <c r="CK2125" s="102"/>
      <c r="CL2125" s="102"/>
      <c r="CM2125" s="102"/>
      <c r="CN2125" s="102"/>
      <c r="CO2125" s="102"/>
      <c r="CP2125" s="102"/>
      <c r="CQ2125" s="102"/>
      <c r="CR2125" s="100">
        <v>1682.8509999999901</v>
      </c>
      <c r="CS2125" s="100">
        <v>1555.06</v>
      </c>
      <c r="CT2125" s="100">
        <v>1443.913</v>
      </c>
      <c r="CU2125" s="100">
        <v>1321.56</v>
      </c>
      <c r="CV2125" s="100">
        <v>1195.2370000000001</v>
      </c>
      <c r="CW2125" s="100">
        <v>1198.826</v>
      </c>
      <c r="CX2125" s="100">
        <v>1173.0809999999999</v>
      </c>
      <c r="CY2125" s="100">
        <v>1078.8499999999999</v>
      </c>
      <c r="CZ2125" s="100">
        <v>1029.729</v>
      </c>
      <c r="DA2125" s="100">
        <v>1011.047</v>
      </c>
      <c r="DB2125" s="100">
        <v>1039.1599999999901</v>
      </c>
      <c r="DC2125" s="100">
        <v>1036.51699999999</v>
      </c>
      <c r="DD2125" s="100">
        <v>1020.951</v>
      </c>
      <c r="DE2125" s="100">
        <v>1059.7819999999999</v>
      </c>
      <c r="DF2125" s="100">
        <v>1026.3820000000001</v>
      </c>
      <c r="DG2125" s="100">
        <v>1002.832</v>
      </c>
      <c r="DH2125" s="100">
        <v>1061.8610000000001</v>
      </c>
      <c r="DI2125" s="100">
        <v>1060.261</v>
      </c>
      <c r="DJ2125" s="100">
        <v>1048.617</v>
      </c>
      <c r="DK2125" s="100">
        <v>942.78599999999994</v>
      </c>
      <c r="DL2125" s="100">
        <v>998.99199999999996</v>
      </c>
      <c r="DM2125" s="100">
        <v>1043.8979999999999</v>
      </c>
      <c r="DN2125" s="100">
        <v>1033.93</v>
      </c>
      <c r="DO2125" s="100">
        <v>999.18299999999999</v>
      </c>
      <c r="DP2125" s="100">
        <v>926.91800000000001</v>
      </c>
      <c r="DQ2125" s="100">
        <v>928.33100000000002</v>
      </c>
      <c r="DR2125" s="100">
        <v>919.65499999999997</v>
      </c>
      <c r="DS2125" s="100">
        <v>892.01400000000001</v>
      </c>
      <c r="DT2125" s="100">
        <v>925.09199999999896</v>
      </c>
      <c r="DU2125" s="100">
        <v>884.69399999999996</v>
      </c>
      <c r="DV2125" s="100">
        <v>823.69299999999998</v>
      </c>
      <c r="DW2125" s="100">
        <v>862.61199999999997</v>
      </c>
      <c r="DX2125" s="100">
        <v>816.78499999999997</v>
      </c>
      <c r="DY2125" s="102"/>
      <c r="DZ2125" s="102"/>
      <c r="EA2125" s="102"/>
      <c r="EB2125" s="102"/>
      <c r="EC2125" s="102"/>
      <c r="ED2125" s="102"/>
      <c r="EE2125" s="102"/>
      <c r="EF2125" s="102"/>
      <c r="EG2125" s="102"/>
      <c r="EH2125" s="102"/>
      <c r="EI2125" s="102"/>
      <c r="EJ2125" s="102"/>
      <c r="EK2125" s="102"/>
      <c r="EL2125" s="102"/>
      <c r="EM2125" s="102"/>
      <c r="EN2125" s="102"/>
      <c r="EO2125" s="102"/>
      <c r="EP2125" s="102"/>
      <c r="EQ2125" s="102"/>
      <c r="ER2125" s="102"/>
      <c r="ES2125" s="102"/>
      <c r="ET2125" s="102"/>
      <c r="EU2125" s="102"/>
      <c r="EV2125" s="102"/>
      <c r="EW2125" s="102"/>
      <c r="EX2125" s="102"/>
      <c r="EY2125" s="102"/>
      <c r="EZ2125" s="102"/>
      <c r="FA2125" s="102"/>
      <c r="FB2125" s="102"/>
      <c r="FC2125" s="102"/>
      <c r="FD2125" s="102"/>
      <c r="FE2125" s="102"/>
      <c r="FF2125" s="102"/>
      <c r="FG2125" s="102"/>
      <c r="FH2125" s="102"/>
      <c r="FI2125" s="102"/>
      <c r="FJ2125" s="102"/>
      <c r="FK2125" s="102"/>
      <c r="FL2125" s="102"/>
      <c r="FM2125" s="102"/>
      <c r="FN2125" s="102"/>
      <c r="FO2125" s="102"/>
      <c r="FP2125" s="102"/>
      <c r="FQ2125" s="102"/>
      <c r="FR2125" s="102"/>
      <c r="FS2125" s="102"/>
      <c r="FT2125" s="102"/>
      <c r="FU2125" s="102"/>
      <c r="FV2125" s="102"/>
      <c r="FW2125" s="102"/>
      <c r="FX2125" s="102"/>
      <c r="FY2125" s="102"/>
      <c r="FZ2125" s="102"/>
      <c r="GA2125" s="102"/>
      <c r="GB2125" s="102"/>
      <c r="GC2125" s="102"/>
      <c r="GD2125" s="102"/>
      <c r="GE2125" s="102"/>
      <c r="GF2125" s="102"/>
      <c r="GG2125" s="102"/>
      <c r="GH2125" s="102"/>
      <c r="GI2125" s="102"/>
      <c r="GJ2125" s="102"/>
      <c r="GK2125" s="102"/>
      <c r="GL2125" s="102"/>
      <c r="GM2125" s="102"/>
      <c r="GN2125" s="102"/>
      <c r="GO2125" s="102"/>
      <c r="GP2125" s="102"/>
      <c r="GQ2125" s="102"/>
      <c r="GR2125" s="102"/>
      <c r="GS2125" s="102"/>
      <c r="GT2125" s="102"/>
      <c r="GU2125" s="102"/>
      <c r="GV2125" s="102"/>
      <c r="GW2125" s="102"/>
      <c r="GX2125" s="102"/>
    </row>
    <row r="2126" spans="1:206" hidden="1">
      <c r="A2126" s="97" t="s">
        <v>2859</v>
      </c>
      <c r="B2126" s="81" t="s">
        <v>657</v>
      </c>
      <c r="C2126" t="s">
        <v>714</v>
      </c>
      <c r="D2126" s="94" t="s">
        <v>2860</v>
      </c>
      <c r="E2126" s="97" t="s">
        <v>2868</v>
      </c>
      <c r="F2126" s="102"/>
      <c r="G2126" s="102"/>
      <c r="H2126" s="102"/>
      <c r="I2126" s="102"/>
      <c r="J2126" s="102"/>
      <c r="K2126" s="102"/>
      <c r="L2126" s="102"/>
      <c r="M2126" s="102"/>
      <c r="N2126" s="102"/>
      <c r="O2126" s="102"/>
      <c r="P2126" s="102"/>
      <c r="Q2126" s="102"/>
      <c r="R2126" s="102"/>
      <c r="S2126" s="102"/>
      <c r="T2126" s="102"/>
      <c r="U2126" s="102"/>
      <c r="V2126" s="102"/>
      <c r="W2126" s="102"/>
      <c r="X2126" s="102"/>
      <c r="Y2126" s="102"/>
      <c r="Z2126" s="102"/>
      <c r="AA2126" s="102"/>
      <c r="AB2126" s="102"/>
      <c r="AC2126" s="102"/>
      <c r="AD2126" s="102"/>
      <c r="AE2126" s="102"/>
      <c r="AF2126" s="102"/>
      <c r="AG2126" s="102"/>
      <c r="AH2126" s="102"/>
      <c r="AI2126" s="102"/>
      <c r="AJ2126" s="102"/>
      <c r="AK2126" s="102"/>
      <c r="AL2126" s="102"/>
      <c r="AM2126" s="102"/>
      <c r="AN2126" s="102"/>
      <c r="AO2126" s="102"/>
      <c r="AP2126" s="102"/>
      <c r="AQ2126" s="102"/>
      <c r="AR2126" s="102"/>
      <c r="AS2126" s="102"/>
      <c r="AT2126" s="102"/>
      <c r="AU2126" s="102"/>
      <c r="AV2126" s="102"/>
      <c r="AW2126" s="102"/>
      <c r="AX2126" s="102"/>
      <c r="AY2126" s="102"/>
      <c r="AZ2126" s="102"/>
      <c r="BA2126" s="102"/>
      <c r="BB2126" s="102"/>
      <c r="BC2126" s="102"/>
      <c r="BD2126" s="100"/>
      <c r="BE2126" s="102"/>
      <c r="BF2126" s="102"/>
      <c r="BG2126" s="102"/>
      <c r="BH2126" s="102"/>
      <c r="BI2126" s="100"/>
      <c r="BJ2126" s="102"/>
      <c r="BK2126" s="102"/>
      <c r="BL2126" s="102"/>
      <c r="BM2126" s="102"/>
      <c r="BN2126" s="102"/>
      <c r="BO2126" s="102"/>
      <c r="BP2126" s="102"/>
      <c r="BQ2126" s="102"/>
      <c r="BR2126" s="102"/>
      <c r="BS2126" s="102"/>
      <c r="BT2126" s="102"/>
      <c r="BU2126" s="102"/>
      <c r="BV2126" s="102"/>
      <c r="BW2126" s="102"/>
      <c r="BX2126" s="102"/>
      <c r="BY2126" s="102"/>
      <c r="BZ2126" s="102"/>
      <c r="CA2126" s="102"/>
      <c r="CB2126" s="102"/>
      <c r="CC2126" s="102"/>
      <c r="CD2126" s="102"/>
      <c r="CE2126" s="102"/>
      <c r="CF2126" s="102"/>
      <c r="CG2126" s="102"/>
      <c r="CH2126" s="102"/>
      <c r="CI2126" s="102"/>
      <c r="CJ2126" s="102"/>
      <c r="CK2126" s="102"/>
      <c r="CL2126" s="102"/>
      <c r="CM2126" s="102"/>
      <c r="CN2126" s="102"/>
      <c r="CO2126" s="102"/>
      <c r="CP2126" s="102"/>
      <c r="CQ2126" s="102"/>
      <c r="CR2126" s="100">
        <v>1299.22</v>
      </c>
      <c r="CS2126" s="100">
        <v>1308.6569999999999</v>
      </c>
      <c r="CT2126" s="100">
        <v>1217.777</v>
      </c>
      <c r="CU2126" s="100">
        <v>1159.6759999999999</v>
      </c>
      <c r="CV2126" s="100">
        <v>1081.038</v>
      </c>
      <c r="CW2126" s="100">
        <v>1045.3009999999999</v>
      </c>
      <c r="CX2126" s="100">
        <v>1062.15199999999</v>
      </c>
      <c r="CY2126" s="100">
        <v>1011.72399999999</v>
      </c>
      <c r="CZ2126" s="100">
        <v>988.08899999999903</v>
      </c>
      <c r="DA2126" s="100">
        <v>1007.949</v>
      </c>
      <c r="DB2126" s="100">
        <v>1010.553</v>
      </c>
      <c r="DC2126" s="100">
        <v>1027.0309999999999</v>
      </c>
      <c r="DD2126" s="100">
        <v>1035.7560000000001</v>
      </c>
      <c r="DE2126" s="100">
        <v>1086.9549999999999</v>
      </c>
      <c r="DF2126" s="100">
        <v>1085.71099999999</v>
      </c>
      <c r="DG2126" s="100">
        <v>1089.71899999999</v>
      </c>
      <c r="DH2126" s="100">
        <v>1098.1310000000001</v>
      </c>
      <c r="DI2126" s="100">
        <v>1098.4939999999999</v>
      </c>
      <c r="DJ2126" s="100">
        <v>1095.817</v>
      </c>
      <c r="DK2126" s="100">
        <v>1006.04799999999</v>
      </c>
      <c r="DL2126" s="100">
        <v>1088.1479999999999</v>
      </c>
      <c r="DM2126" s="100">
        <v>1109.6469999999999</v>
      </c>
      <c r="DN2126" s="100">
        <v>1091.2739999999999</v>
      </c>
      <c r="DO2126" s="100">
        <v>1076.4290000000001</v>
      </c>
      <c r="DP2126" s="100">
        <v>1048.4579999999901</v>
      </c>
      <c r="DQ2126" s="100">
        <v>993.17399999999998</v>
      </c>
      <c r="DR2126" s="100">
        <v>1005.616</v>
      </c>
      <c r="DS2126" s="100">
        <v>1032.8050000000001</v>
      </c>
      <c r="DT2126" s="100">
        <v>1071.27</v>
      </c>
      <c r="DU2126" s="100">
        <v>1042.91199999999</v>
      </c>
      <c r="DV2126" s="100">
        <v>1002.881</v>
      </c>
      <c r="DW2126" s="100">
        <v>1112.46</v>
      </c>
      <c r="DX2126" s="100">
        <v>1028.3820000000001</v>
      </c>
      <c r="DY2126" s="102"/>
      <c r="DZ2126" s="102"/>
      <c r="EA2126" s="102"/>
      <c r="EB2126" s="102"/>
      <c r="EC2126" s="102"/>
      <c r="ED2126" s="102"/>
      <c r="EE2126" s="102"/>
      <c r="EF2126" s="102"/>
      <c r="EG2126" s="102"/>
      <c r="EH2126" s="102"/>
      <c r="EI2126" s="102"/>
      <c r="EJ2126" s="102"/>
      <c r="EK2126" s="102"/>
      <c r="EL2126" s="102"/>
      <c r="EM2126" s="102"/>
      <c r="EN2126" s="102"/>
      <c r="EO2126" s="102"/>
      <c r="EP2126" s="102"/>
      <c r="EQ2126" s="102"/>
      <c r="ER2126" s="102"/>
      <c r="ES2126" s="102"/>
      <c r="ET2126" s="102"/>
      <c r="EU2126" s="102"/>
      <c r="EV2126" s="102"/>
      <c r="EW2126" s="102"/>
      <c r="EX2126" s="102"/>
      <c r="EY2126" s="102"/>
      <c r="EZ2126" s="102"/>
      <c r="FA2126" s="102"/>
      <c r="FB2126" s="102"/>
      <c r="FC2126" s="102"/>
      <c r="FD2126" s="102"/>
      <c r="FE2126" s="102"/>
      <c r="FF2126" s="102"/>
      <c r="FG2126" s="102"/>
      <c r="FH2126" s="102"/>
      <c r="FI2126" s="102"/>
      <c r="FJ2126" s="102"/>
      <c r="FK2126" s="102"/>
      <c r="FL2126" s="102"/>
      <c r="FM2126" s="102"/>
      <c r="FN2126" s="102"/>
      <c r="FO2126" s="102"/>
      <c r="FP2126" s="102"/>
      <c r="FQ2126" s="102"/>
      <c r="FR2126" s="102"/>
      <c r="FS2126" s="102"/>
      <c r="FT2126" s="102"/>
      <c r="FU2126" s="102"/>
      <c r="FV2126" s="102"/>
      <c r="FW2126" s="102"/>
      <c r="FX2126" s="102"/>
      <c r="FY2126" s="102"/>
      <c r="FZ2126" s="102"/>
      <c r="GA2126" s="102"/>
      <c r="GB2126" s="102"/>
      <c r="GC2126" s="102"/>
      <c r="GD2126" s="102"/>
      <c r="GE2126" s="102"/>
      <c r="GF2126" s="102"/>
      <c r="GG2126" s="102"/>
      <c r="GH2126" s="102"/>
      <c r="GI2126" s="102"/>
      <c r="GJ2126" s="102"/>
      <c r="GK2126" s="102"/>
      <c r="GL2126" s="102"/>
      <c r="GM2126" s="102"/>
      <c r="GN2126" s="102"/>
      <c r="GO2126" s="102"/>
      <c r="GP2126" s="102"/>
      <c r="GQ2126" s="102"/>
      <c r="GR2126" s="102"/>
      <c r="GS2126" s="102"/>
      <c r="GT2126" s="102"/>
      <c r="GU2126" s="102"/>
      <c r="GV2126" s="102"/>
      <c r="GW2126" s="102"/>
      <c r="GX2126" s="102"/>
    </row>
    <row r="2127" spans="1:206" hidden="1">
      <c r="A2127" s="97" t="s">
        <v>2859</v>
      </c>
      <c r="B2127" s="81" t="s">
        <v>657</v>
      </c>
      <c r="C2127" t="s">
        <v>714</v>
      </c>
      <c r="D2127" s="94" t="s">
        <v>2860</v>
      </c>
      <c r="E2127" s="97" t="s">
        <v>2869</v>
      </c>
      <c r="F2127" s="102"/>
      <c r="G2127" s="102"/>
      <c r="H2127" s="102"/>
      <c r="I2127" s="102"/>
      <c r="J2127" s="102"/>
      <c r="K2127" s="102"/>
      <c r="L2127" s="102"/>
      <c r="M2127" s="102"/>
      <c r="N2127" s="102"/>
      <c r="O2127" s="102"/>
      <c r="P2127" s="102"/>
      <c r="Q2127" s="102"/>
      <c r="R2127" s="102"/>
      <c r="S2127" s="102"/>
      <c r="T2127" s="102"/>
      <c r="U2127" s="102"/>
      <c r="V2127" s="102"/>
      <c r="W2127" s="102"/>
      <c r="X2127" s="102"/>
      <c r="Y2127" s="102"/>
      <c r="Z2127" s="102"/>
      <c r="AA2127" s="102"/>
      <c r="AB2127" s="102"/>
      <c r="AC2127" s="102"/>
      <c r="AD2127" s="102"/>
      <c r="AE2127" s="102"/>
      <c r="AF2127" s="102"/>
      <c r="AG2127" s="102"/>
      <c r="AH2127" s="102"/>
      <c r="AI2127" s="102"/>
      <c r="AJ2127" s="102"/>
      <c r="AK2127" s="102"/>
      <c r="AL2127" s="102"/>
      <c r="AM2127" s="102"/>
      <c r="AN2127" s="102"/>
      <c r="AO2127" s="102"/>
      <c r="AP2127" s="102"/>
      <c r="AQ2127" s="102"/>
      <c r="AR2127" s="102"/>
      <c r="AS2127" s="102"/>
      <c r="AT2127" s="102"/>
      <c r="AU2127" s="102"/>
      <c r="AV2127" s="102"/>
      <c r="AW2127" s="102"/>
      <c r="AX2127" s="102"/>
      <c r="AY2127" s="102"/>
      <c r="AZ2127" s="102"/>
      <c r="BA2127" s="102"/>
      <c r="BB2127" s="102"/>
      <c r="BC2127" s="102"/>
      <c r="BD2127" s="100"/>
      <c r="BE2127" s="102"/>
      <c r="BF2127" s="102"/>
      <c r="BG2127" s="102"/>
      <c r="BH2127" s="102"/>
      <c r="BI2127" s="100"/>
      <c r="BJ2127" s="102"/>
      <c r="BK2127" s="102"/>
      <c r="BL2127" s="102"/>
      <c r="BM2127" s="102"/>
      <c r="BN2127" s="102"/>
      <c r="BO2127" s="102"/>
      <c r="BP2127" s="102"/>
      <c r="BQ2127" s="102"/>
      <c r="BR2127" s="102"/>
      <c r="BS2127" s="102"/>
      <c r="BT2127" s="102"/>
      <c r="BU2127" s="102"/>
      <c r="BV2127" s="102"/>
      <c r="BW2127" s="102"/>
      <c r="BX2127" s="102"/>
      <c r="BY2127" s="102"/>
      <c r="BZ2127" s="102"/>
      <c r="CA2127" s="102"/>
      <c r="CB2127" s="102"/>
      <c r="CC2127" s="102"/>
      <c r="CD2127" s="102"/>
      <c r="CE2127" s="102"/>
      <c r="CF2127" s="102"/>
      <c r="CG2127" s="102"/>
      <c r="CH2127" s="102"/>
      <c r="CI2127" s="102"/>
      <c r="CJ2127" s="102"/>
      <c r="CK2127" s="102"/>
      <c r="CL2127" s="102"/>
      <c r="CM2127" s="102"/>
      <c r="CN2127" s="102"/>
      <c r="CO2127" s="102"/>
      <c r="CP2127" s="102"/>
      <c r="CQ2127" s="102"/>
      <c r="CR2127" s="100">
        <v>1181.607</v>
      </c>
      <c r="CS2127" s="100">
        <v>1131.1320000000001</v>
      </c>
      <c r="CT2127" s="100">
        <v>936.13099999999997</v>
      </c>
      <c r="CU2127" s="100">
        <v>824.15300000000002</v>
      </c>
      <c r="CV2127" s="100">
        <v>678.31899999999996</v>
      </c>
      <c r="CW2127" s="100">
        <v>639.92399999999998</v>
      </c>
      <c r="CX2127" s="100">
        <v>604.65099999999995</v>
      </c>
      <c r="CY2127" s="100">
        <v>601.43600000000004</v>
      </c>
      <c r="CZ2127" s="100">
        <v>599.56399999999996</v>
      </c>
      <c r="DA2127" s="100">
        <v>565.95600000000002</v>
      </c>
      <c r="DB2127" s="100">
        <v>558.79499999999996</v>
      </c>
      <c r="DC2127" s="100">
        <v>561.53899999999999</v>
      </c>
      <c r="DD2127" s="100">
        <v>550.91300000000001</v>
      </c>
      <c r="DE2127" s="100">
        <v>556.22799999999995</v>
      </c>
      <c r="DF2127" s="100">
        <v>559.88099999999997</v>
      </c>
      <c r="DG2127" s="100">
        <v>560.700999999999</v>
      </c>
      <c r="DH2127" s="100">
        <v>577.38099999999997</v>
      </c>
      <c r="DI2127" s="100">
        <v>587.56299999999999</v>
      </c>
      <c r="DJ2127" s="100">
        <v>597.87599999999998</v>
      </c>
      <c r="DK2127" s="100">
        <v>569.78299999999899</v>
      </c>
      <c r="DL2127" s="100">
        <v>562.503999999999</v>
      </c>
      <c r="DM2127" s="100">
        <v>592.43799999999999</v>
      </c>
      <c r="DN2127" s="100">
        <v>587.724999999999</v>
      </c>
      <c r="DO2127" s="100">
        <v>563.84500000000003</v>
      </c>
      <c r="DP2127" s="100">
        <v>582.53</v>
      </c>
      <c r="DQ2127" s="100">
        <v>580.80999999999995</v>
      </c>
      <c r="DR2127" s="100">
        <v>576.91099999999994</v>
      </c>
      <c r="DS2127" s="100">
        <v>603.12900000000002</v>
      </c>
      <c r="DT2127" s="100">
        <v>587.30499999999995</v>
      </c>
      <c r="DU2127" s="100">
        <v>602.48099999999999</v>
      </c>
      <c r="DV2127" s="100">
        <v>565.13399999999899</v>
      </c>
      <c r="DW2127" s="100">
        <v>606.65099999999995</v>
      </c>
      <c r="DX2127" s="100">
        <v>626.902999999999</v>
      </c>
      <c r="DY2127" s="102"/>
      <c r="DZ2127" s="102"/>
      <c r="EA2127" s="102"/>
      <c r="EB2127" s="102"/>
      <c r="EC2127" s="102"/>
      <c r="ED2127" s="102"/>
      <c r="EE2127" s="102"/>
      <c r="EF2127" s="102"/>
      <c r="EG2127" s="102"/>
      <c r="EH2127" s="102"/>
      <c r="EI2127" s="102"/>
      <c r="EJ2127" s="102"/>
      <c r="EK2127" s="102"/>
      <c r="EL2127" s="102"/>
      <c r="EM2127" s="102"/>
      <c r="EN2127" s="102"/>
      <c r="EO2127" s="102"/>
      <c r="EP2127" s="102"/>
      <c r="EQ2127" s="102"/>
      <c r="ER2127" s="102"/>
      <c r="ES2127" s="102"/>
      <c r="ET2127" s="102"/>
      <c r="EU2127" s="102"/>
      <c r="EV2127" s="102"/>
      <c r="EW2127" s="102"/>
      <c r="EX2127" s="102"/>
      <c r="EY2127" s="102"/>
      <c r="EZ2127" s="102"/>
      <c r="FA2127" s="102"/>
      <c r="FB2127" s="102"/>
      <c r="FC2127" s="102"/>
      <c r="FD2127" s="102"/>
      <c r="FE2127" s="102"/>
      <c r="FF2127" s="102"/>
      <c r="FG2127" s="102"/>
      <c r="FH2127" s="102"/>
      <c r="FI2127" s="102"/>
      <c r="FJ2127" s="102"/>
      <c r="FK2127" s="102"/>
      <c r="FL2127" s="102"/>
      <c r="FM2127" s="102"/>
      <c r="FN2127" s="102"/>
      <c r="FO2127" s="102"/>
      <c r="FP2127" s="102"/>
      <c r="FQ2127" s="102"/>
      <c r="FR2127" s="102"/>
      <c r="FS2127" s="102"/>
      <c r="FT2127" s="102"/>
      <c r="FU2127" s="102"/>
      <c r="FV2127" s="102"/>
      <c r="FW2127" s="102"/>
      <c r="FX2127" s="102"/>
      <c r="FY2127" s="102"/>
      <c r="FZ2127" s="102"/>
      <c r="GA2127" s="102"/>
      <c r="GB2127" s="102"/>
      <c r="GC2127" s="102"/>
      <c r="GD2127" s="102"/>
      <c r="GE2127" s="102"/>
      <c r="GF2127" s="102"/>
      <c r="GG2127" s="102"/>
      <c r="GH2127" s="102"/>
      <c r="GI2127" s="102"/>
      <c r="GJ2127" s="102"/>
      <c r="GK2127" s="102"/>
      <c r="GL2127" s="102"/>
      <c r="GM2127" s="102"/>
      <c r="GN2127" s="102"/>
      <c r="GO2127" s="102"/>
      <c r="GP2127" s="102"/>
      <c r="GQ2127" s="102"/>
      <c r="GR2127" s="102"/>
      <c r="GS2127" s="102"/>
      <c r="GT2127" s="102"/>
      <c r="GU2127" s="102"/>
      <c r="GV2127" s="102"/>
      <c r="GW2127" s="102"/>
      <c r="GX2127" s="102"/>
    </row>
    <row r="2128" spans="1:206" hidden="1">
      <c r="A2128" s="97" t="s">
        <v>2859</v>
      </c>
      <c r="B2128" s="81" t="s">
        <v>657</v>
      </c>
      <c r="C2128" t="s">
        <v>714</v>
      </c>
      <c r="D2128" s="94" t="s">
        <v>2860</v>
      </c>
      <c r="E2128" s="97" t="s">
        <v>2870</v>
      </c>
      <c r="F2128" s="102"/>
      <c r="G2128" s="102"/>
      <c r="H2128" s="102"/>
      <c r="I2128" s="102"/>
      <c r="J2128" s="102"/>
      <c r="K2128" s="102"/>
      <c r="L2128" s="102"/>
      <c r="M2128" s="102"/>
      <c r="N2128" s="102"/>
      <c r="O2128" s="102"/>
      <c r="P2128" s="102"/>
      <c r="Q2128" s="102"/>
      <c r="R2128" s="102"/>
      <c r="S2128" s="102"/>
      <c r="T2128" s="102"/>
      <c r="U2128" s="102"/>
      <c r="V2128" s="102"/>
      <c r="W2128" s="102"/>
      <c r="X2128" s="102"/>
      <c r="Y2128" s="102"/>
      <c r="Z2128" s="102"/>
      <c r="AA2128" s="102"/>
      <c r="AB2128" s="102"/>
      <c r="AC2128" s="102"/>
      <c r="AD2128" s="102"/>
      <c r="AE2128" s="102"/>
      <c r="AF2128" s="102"/>
      <c r="AG2128" s="102"/>
      <c r="AH2128" s="102"/>
      <c r="AI2128" s="102"/>
      <c r="AJ2128" s="102"/>
      <c r="AK2128" s="102"/>
      <c r="AL2128" s="102"/>
      <c r="AM2128" s="102"/>
      <c r="AN2128" s="102"/>
      <c r="AO2128" s="102"/>
      <c r="AP2128" s="102"/>
      <c r="AQ2128" s="102"/>
      <c r="AR2128" s="102"/>
      <c r="AS2128" s="102"/>
      <c r="AT2128" s="102"/>
      <c r="AU2128" s="102"/>
      <c r="AV2128" s="102"/>
      <c r="AW2128" s="102"/>
      <c r="AX2128" s="102"/>
      <c r="AY2128" s="102"/>
      <c r="AZ2128" s="102"/>
      <c r="BA2128" s="102"/>
      <c r="BB2128" s="102"/>
      <c r="BC2128" s="102"/>
      <c r="BD2128" s="100"/>
      <c r="BE2128" s="102"/>
      <c r="BF2128" s="102"/>
      <c r="BG2128" s="102"/>
      <c r="BH2128" s="102"/>
      <c r="BI2128" s="100"/>
      <c r="BJ2128" s="102"/>
      <c r="BK2128" s="102"/>
      <c r="BL2128" s="102"/>
      <c r="BM2128" s="102"/>
      <c r="BN2128" s="102"/>
      <c r="BO2128" s="102"/>
      <c r="BP2128" s="102"/>
      <c r="BQ2128" s="102"/>
      <c r="BR2128" s="102"/>
      <c r="BS2128" s="102"/>
      <c r="BT2128" s="102"/>
      <c r="BU2128" s="102"/>
      <c r="BV2128" s="102"/>
      <c r="BW2128" s="102"/>
      <c r="BX2128" s="102"/>
      <c r="BY2128" s="102"/>
      <c r="BZ2128" s="102"/>
      <c r="CA2128" s="102"/>
      <c r="CB2128" s="102"/>
      <c r="CC2128" s="102"/>
      <c r="CD2128" s="102"/>
      <c r="CE2128" s="102"/>
      <c r="CF2128" s="102"/>
      <c r="CG2128" s="102"/>
      <c r="CH2128" s="102"/>
      <c r="CI2128" s="102"/>
      <c r="CJ2128" s="102"/>
      <c r="CK2128" s="102"/>
      <c r="CL2128" s="102"/>
      <c r="CM2128" s="102"/>
      <c r="CN2128" s="102"/>
      <c r="CO2128" s="102"/>
      <c r="CP2128" s="102"/>
      <c r="CQ2128" s="102"/>
      <c r="CR2128" s="100">
        <v>73.326999999999998</v>
      </c>
      <c r="CS2128" s="100">
        <v>74.703999999999994</v>
      </c>
      <c r="CT2128" s="100">
        <v>73.064999999999998</v>
      </c>
      <c r="CU2128" s="100">
        <v>78.427999999999997</v>
      </c>
      <c r="CV2128" s="100">
        <v>82.127999999999901</v>
      </c>
      <c r="CW2128" s="100">
        <v>85.138000000000005</v>
      </c>
      <c r="CX2128" s="100">
        <v>90.65</v>
      </c>
      <c r="CY2128" s="100">
        <v>98.025999999999996</v>
      </c>
      <c r="CZ2128" s="100">
        <v>96.566999999999993</v>
      </c>
      <c r="DA2128" s="100">
        <v>97.929999999999893</v>
      </c>
      <c r="DB2128" s="100">
        <v>106.643</v>
      </c>
      <c r="DC2128" s="100">
        <v>106.078</v>
      </c>
      <c r="DD2128" s="100">
        <v>109.70699999999999</v>
      </c>
      <c r="DE2128" s="100">
        <v>120.925</v>
      </c>
      <c r="DF2128" s="100">
        <v>120.065</v>
      </c>
      <c r="DG2128" s="100">
        <v>127.57899999999999</v>
      </c>
      <c r="DH2128" s="100">
        <v>134.76400000000001</v>
      </c>
      <c r="DI2128" s="100">
        <v>133.23899999999901</v>
      </c>
      <c r="DJ2128" s="100">
        <v>132.892</v>
      </c>
      <c r="DK2128" s="100">
        <v>123.024</v>
      </c>
      <c r="DL2128" s="100">
        <v>151.01900000000001</v>
      </c>
      <c r="DM2128" s="100">
        <v>165.803</v>
      </c>
      <c r="DN2128" s="100">
        <v>162.42400000000001</v>
      </c>
      <c r="DO2128" s="100">
        <v>178.29399999999899</v>
      </c>
      <c r="DP2128" s="100">
        <v>177.79499999999999</v>
      </c>
      <c r="DQ2128" s="100">
        <v>186.922</v>
      </c>
      <c r="DR2128" s="100">
        <v>173.47800000000001</v>
      </c>
      <c r="DS2128" s="100">
        <v>174.99700000000001</v>
      </c>
      <c r="DT2128" s="100">
        <v>168.30799999999999</v>
      </c>
      <c r="DU2128" s="100">
        <v>170.707999999999</v>
      </c>
      <c r="DV2128" s="100">
        <v>152.577</v>
      </c>
      <c r="DW2128" s="100">
        <v>154.733</v>
      </c>
      <c r="DX2128" s="100">
        <v>145.71799999999999</v>
      </c>
      <c r="DY2128" s="102"/>
      <c r="DZ2128" s="102"/>
      <c r="EA2128" s="102"/>
      <c r="EB2128" s="102"/>
      <c r="EC2128" s="102"/>
      <c r="ED2128" s="102"/>
      <c r="EE2128" s="102"/>
      <c r="EF2128" s="102"/>
      <c r="EG2128" s="102"/>
      <c r="EH2128" s="102"/>
      <c r="EI2128" s="102"/>
      <c r="EJ2128" s="102"/>
      <c r="EK2128" s="102"/>
      <c r="EL2128" s="102"/>
      <c r="EM2128" s="102"/>
      <c r="EN2128" s="102"/>
      <c r="EO2128" s="102"/>
      <c r="EP2128" s="102"/>
      <c r="EQ2128" s="102"/>
      <c r="ER2128" s="102"/>
      <c r="ES2128" s="102"/>
      <c r="ET2128" s="102"/>
      <c r="EU2128" s="102"/>
      <c r="EV2128" s="102"/>
      <c r="EW2128" s="102"/>
      <c r="EX2128" s="102"/>
      <c r="EY2128" s="102"/>
      <c r="EZ2128" s="102"/>
      <c r="FA2128" s="102"/>
      <c r="FB2128" s="102"/>
      <c r="FC2128" s="102"/>
      <c r="FD2128" s="102"/>
      <c r="FE2128" s="102"/>
      <c r="FF2128" s="102"/>
      <c r="FG2128" s="102"/>
      <c r="FH2128" s="102"/>
      <c r="FI2128" s="102"/>
      <c r="FJ2128" s="102"/>
      <c r="FK2128" s="102"/>
      <c r="FL2128" s="102"/>
      <c r="FM2128" s="102"/>
      <c r="FN2128" s="102"/>
      <c r="FO2128" s="102"/>
      <c r="FP2128" s="102"/>
      <c r="FQ2128" s="102"/>
      <c r="FR2128" s="102"/>
      <c r="FS2128" s="102"/>
      <c r="FT2128" s="102"/>
      <c r="FU2128" s="102"/>
      <c r="FV2128" s="102"/>
      <c r="FW2128" s="102"/>
      <c r="FX2128" s="102"/>
      <c r="FY2128" s="102"/>
      <c r="FZ2128" s="102"/>
      <c r="GA2128" s="102"/>
      <c r="GB2128" s="102"/>
      <c r="GC2128" s="102"/>
      <c r="GD2128" s="102"/>
      <c r="GE2128" s="102"/>
      <c r="GF2128" s="102"/>
      <c r="GG2128" s="102"/>
      <c r="GH2128" s="102"/>
      <c r="GI2128" s="102"/>
      <c r="GJ2128" s="102"/>
      <c r="GK2128" s="102"/>
      <c r="GL2128" s="102"/>
      <c r="GM2128" s="102"/>
      <c r="GN2128" s="102"/>
      <c r="GO2128" s="102"/>
      <c r="GP2128" s="102"/>
      <c r="GQ2128" s="102"/>
      <c r="GR2128" s="102"/>
      <c r="GS2128" s="102"/>
      <c r="GT2128" s="102"/>
      <c r="GU2128" s="102"/>
      <c r="GV2128" s="102"/>
      <c r="GW2128" s="102"/>
      <c r="GX2128" s="102"/>
    </row>
    <row r="2129" spans="1:206" hidden="1">
      <c r="A2129" s="97" t="s">
        <v>2859</v>
      </c>
      <c r="B2129" s="81" t="s">
        <v>657</v>
      </c>
      <c r="C2129" t="s">
        <v>714</v>
      </c>
      <c r="D2129" s="94" t="s">
        <v>2860</v>
      </c>
      <c r="E2129" s="97" t="s">
        <v>2871</v>
      </c>
      <c r="F2129" s="102"/>
      <c r="G2129" s="102"/>
      <c r="H2129" s="102"/>
      <c r="I2129" s="102"/>
      <c r="J2129" s="102"/>
      <c r="K2129" s="102"/>
      <c r="L2129" s="102"/>
      <c r="M2129" s="102"/>
      <c r="N2129" s="102"/>
      <c r="O2129" s="102"/>
      <c r="P2129" s="102"/>
      <c r="Q2129" s="102"/>
      <c r="R2129" s="102"/>
      <c r="S2129" s="102"/>
      <c r="T2129" s="102"/>
      <c r="U2129" s="102"/>
      <c r="V2129" s="102"/>
      <c r="W2129" s="102"/>
      <c r="X2129" s="102"/>
      <c r="Y2129" s="102"/>
      <c r="Z2129" s="102"/>
      <c r="AA2129" s="102"/>
      <c r="AB2129" s="102"/>
      <c r="AC2129" s="102"/>
      <c r="AD2129" s="102"/>
      <c r="AE2129" s="102"/>
      <c r="AF2129" s="102"/>
      <c r="AG2129" s="102"/>
      <c r="AH2129" s="102"/>
      <c r="AI2129" s="102"/>
      <c r="AJ2129" s="102"/>
      <c r="AK2129" s="102"/>
      <c r="AL2129" s="102"/>
      <c r="AM2129" s="102"/>
      <c r="AN2129" s="102"/>
      <c r="AO2129" s="102"/>
      <c r="AP2129" s="102"/>
      <c r="AQ2129" s="102"/>
      <c r="AR2129" s="102"/>
      <c r="AS2129" s="102"/>
      <c r="AT2129" s="102"/>
      <c r="AU2129" s="102"/>
      <c r="AV2129" s="102"/>
      <c r="AW2129" s="102"/>
      <c r="AX2129" s="102"/>
      <c r="AY2129" s="102"/>
      <c r="AZ2129" s="102"/>
      <c r="BA2129" s="102"/>
      <c r="BB2129" s="102"/>
      <c r="BC2129" s="102"/>
      <c r="BD2129" s="100"/>
      <c r="BE2129" s="102"/>
      <c r="BF2129" s="102"/>
      <c r="BG2129" s="102"/>
      <c r="BH2129" s="102"/>
      <c r="BI2129" s="100"/>
      <c r="BJ2129" s="102"/>
      <c r="BK2129" s="102"/>
      <c r="BL2129" s="102"/>
      <c r="BM2129" s="102"/>
      <c r="BN2129" s="102"/>
      <c r="BO2129" s="102"/>
      <c r="BP2129" s="102"/>
      <c r="BQ2129" s="102"/>
      <c r="BR2129" s="102"/>
      <c r="BS2129" s="102"/>
      <c r="BT2129" s="102"/>
      <c r="BU2129" s="102"/>
      <c r="BV2129" s="102"/>
      <c r="BW2129" s="102"/>
      <c r="BX2129" s="102"/>
      <c r="BY2129" s="102"/>
      <c r="BZ2129" s="102"/>
      <c r="CA2129" s="102"/>
      <c r="CB2129" s="102"/>
      <c r="CC2129" s="102"/>
      <c r="CD2129" s="102"/>
      <c r="CE2129" s="102"/>
      <c r="CF2129" s="102"/>
      <c r="CG2129" s="102"/>
      <c r="CH2129" s="102"/>
      <c r="CI2129" s="102"/>
      <c r="CJ2129" s="102"/>
      <c r="CK2129" s="102"/>
      <c r="CL2129" s="102"/>
      <c r="CM2129" s="102"/>
      <c r="CN2129" s="102"/>
      <c r="CO2129" s="102"/>
      <c r="CP2129" s="102"/>
      <c r="CQ2129" s="102"/>
      <c r="CR2129" s="100">
        <v>148.43899999999999</v>
      </c>
      <c r="CS2129" s="100">
        <v>155.51</v>
      </c>
      <c r="CT2129" s="100">
        <v>158.46199999999999</v>
      </c>
      <c r="CU2129" s="100">
        <v>166.55600000000001</v>
      </c>
      <c r="CV2129" s="100">
        <v>172.577</v>
      </c>
      <c r="CW2129" s="100">
        <v>179.81599999999901</v>
      </c>
      <c r="CX2129" s="100">
        <v>200.381</v>
      </c>
      <c r="CY2129" s="100">
        <v>211.202</v>
      </c>
      <c r="CZ2129" s="100">
        <v>232.53</v>
      </c>
      <c r="DA2129" s="100">
        <v>229.886</v>
      </c>
      <c r="DB2129" s="100">
        <v>253</v>
      </c>
      <c r="DC2129" s="100">
        <v>257.902999999999</v>
      </c>
      <c r="DD2129" s="100">
        <v>274.10300000000001</v>
      </c>
      <c r="DE2129" s="100">
        <v>301.92200000000003</v>
      </c>
      <c r="DF2129" s="100">
        <v>322.59100000000001</v>
      </c>
      <c r="DG2129" s="100">
        <v>333.39599999999899</v>
      </c>
      <c r="DH2129" s="100">
        <v>343.06299999999999</v>
      </c>
      <c r="DI2129" s="100">
        <v>344.43700000000001</v>
      </c>
      <c r="DJ2129" s="100">
        <v>365.02199999999999</v>
      </c>
      <c r="DK2129" s="100">
        <v>357.11200000000002</v>
      </c>
      <c r="DL2129" s="100">
        <v>385.42999999999898</v>
      </c>
      <c r="DM2129" s="100">
        <v>394.108</v>
      </c>
      <c r="DN2129" s="100">
        <v>416.666</v>
      </c>
      <c r="DO2129" s="100">
        <v>427.46199999999999</v>
      </c>
      <c r="DP2129" s="100">
        <v>435.00599999999997</v>
      </c>
      <c r="DQ2129" s="100">
        <v>443.01199999999898</v>
      </c>
      <c r="DR2129" s="100">
        <v>433.577</v>
      </c>
      <c r="DS2129" s="100">
        <v>439.575999999999</v>
      </c>
      <c r="DT2129" s="100">
        <v>430.48500000000001</v>
      </c>
      <c r="DU2129" s="100">
        <v>415.087999999999</v>
      </c>
      <c r="DV2129" s="100">
        <v>381.78299999999899</v>
      </c>
      <c r="DW2129" s="100">
        <v>413.14299999999997</v>
      </c>
      <c r="DX2129" s="100">
        <v>395.64</v>
      </c>
      <c r="DY2129" s="102"/>
      <c r="DZ2129" s="102"/>
      <c r="EA2129" s="102"/>
      <c r="EB2129" s="102"/>
      <c r="EC2129" s="102"/>
      <c r="ED2129" s="102"/>
      <c r="EE2129" s="102"/>
      <c r="EF2129" s="102"/>
      <c r="EG2129" s="102"/>
      <c r="EH2129" s="102"/>
      <c r="EI2129" s="102"/>
      <c r="EJ2129" s="102"/>
      <c r="EK2129" s="102"/>
      <c r="EL2129" s="102"/>
      <c r="EM2129" s="102"/>
      <c r="EN2129" s="102"/>
      <c r="EO2129" s="102"/>
      <c r="EP2129" s="102"/>
      <c r="EQ2129" s="102"/>
      <c r="ER2129" s="102"/>
      <c r="ES2129" s="102"/>
      <c r="ET2129" s="102"/>
      <c r="EU2129" s="102"/>
      <c r="EV2129" s="102"/>
      <c r="EW2129" s="102"/>
      <c r="EX2129" s="102"/>
      <c r="EY2129" s="102"/>
      <c r="EZ2129" s="102"/>
      <c r="FA2129" s="102"/>
      <c r="FB2129" s="102"/>
      <c r="FC2129" s="102"/>
      <c r="FD2129" s="102"/>
      <c r="FE2129" s="102"/>
      <c r="FF2129" s="102"/>
      <c r="FG2129" s="102"/>
      <c r="FH2129" s="102"/>
      <c r="FI2129" s="102"/>
      <c r="FJ2129" s="102"/>
      <c r="FK2129" s="102"/>
      <c r="FL2129" s="102"/>
      <c r="FM2129" s="102"/>
      <c r="FN2129" s="102"/>
      <c r="FO2129" s="102"/>
      <c r="FP2129" s="102"/>
      <c r="FQ2129" s="102"/>
      <c r="FR2129" s="102"/>
      <c r="FS2129" s="102"/>
      <c r="FT2129" s="102"/>
      <c r="FU2129" s="102"/>
      <c r="FV2129" s="102"/>
      <c r="FW2129" s="102"/>
      <c r="FX2129" s="102"/>
      <c r="FY2129" s="102"/>
      <c r="FZ2129" s="102"/>
      <c r="GA2129" s="102"/>
      <c r="GB2129" s="102"/>
      <c r="GC2129" s="102"/>
      <c r="GD2129" s="102"/>
      <c r="GE2129" s="102"/>
      <c r="GF2129" s="102"/>
      <c r="GG2129" s="102"/>
      <c r="GH2129" s="102"/>
      <c r="GI2129" s="102"/>
      <c r="GJ2129" s="102"/>
      <c r="GK2129" s="102"/>
      <c r="GL2129" s="102"/>
      <c r="GM2129" s="102"/>
      <c r="GN2129" s="102"/>
      <c r="GO2129" s="102"/>
      <c r="GP2129" s="102"/>
      <c r="GQ2129" s="102"/>
      <c r="GR2129" s="102"/>
      <c r="GS2129" s="102"/>
      <c r="GT2129" s="102"/>
      <c r="GU2129" s="102"/>
      <c r="GV2129" s="102"/>
      <c r="GW2129" s="102"/>
      <c r="GX2129" s="102"/>
    </row>
    <row r="2130" spans="1:206" hidden="1">
      <c r="A2130" s="97" t="s">
        <v>2859</v>
      </c>
      <c r="B2130" s="81" t="s">
        <v>657</v>
      </c>
      <c r="C2130" t="s">
        <v>714</v>
      </c>
      <c r="D2130" s="94" t="s">
        <v>2860</v>
      </c>
      <c r="E2130" s="97" t="s">
        <v>2872</v>
      </c>
      <c r="F2130" s="102"/>
      <c r="G2130" s="102"/>
      <c r="H2130" s="102"/>
      <c r="I2130" s="102"/>
      <c r="J2130" s="102"/>
      <c r="K2130" s="102"/>
      <c r="L2130" s="102"/>
      <c r="M2130" s="102"/>
      <c r="N2130" s="102"/>
      <c r="O2130" s="102"/>
      <c r="P2130" s="102"/>
      <c r="Q2130" s="102"/>
      <c r="R2130" s="102"/>
      <c r="S2130" s="102"/>
      <c r="T2130" s="102"/>
      <c r="U2130" s="102"/>
      <c r="V2130" s="102"/>
      <c r="W2130" s="102"/>
      <c r="X2130" s="102"/>
      <c r="Y2130" s="102"/>
      <c r="Z2130" s="102"/>
      <c r="AA2130" s="102"/>
      <c r="AB2130" s="102"/>
      <c r="AC2130" s="102"/>
      <c r="AD2130" s="102"/>
      <c r="AE2130" s="102"/>
      <c r="AF2130" s="102"/>
      <c r="AG2130" s="102"/>
      <c r="AH2130" s="102"/>
      <c r="AI2130" s="102"/>
      <c r="AJ2130" s="102"/>
      <c r="AK2130" s="102"/>
      <c r="AL2130" s="102"/>
      <c r="AM2130" s="102"/>
      <c r="AN2130" s="102"/>
      <c r="AO2130" s="102"/>
      <c r="AP2130" s="102"/>
      <c r="AQ2130" s="102"/>
      <c r="AR2130" s="102"/>
      <c r="AS2130" s="102"/>
      <c r="AT2130" s="102"/>
      <c r="AU2130" s="102"/>
      <c r="AV2130" s="102"/>
      <c r="AW2130" s="102"/>
      <c r="AX2130" s="102"/>
      <c r="AY2130" s="102"/>
      <c r="AZ2130" s="102"/>
      <c r="BA2130" s="102"/>
      <c r="BB2130" s="102"/>
      <c r="BC2130" s="102"/>
      <c r="BD2130" s="100"/>
      <c r="BE2130" s="102"/>
      <c r="BF2130" s="102"/>
      <c r="BG2130" s="102"/>
      <c r="BH2130" s="102"/>
      <c r="BI2130" s="100"/>
      <c r="BJ2130" s="102"/>
      <c r="BK2130" s="102"/>
      <c r="BL2130" s="102"/>
      <c r="BM2130" s="102"/>
      <c r="BN2130" s="102"/>
      <c r="BO2130" s="102"/>
      <c r="BP2130" s="102"/>
      <c r="BQ2130" s="102"/>
      <c r="BR2130" s="102"/>
      <c r="BS2130" s="102"/>
      <c r="BT2130" s="102"/>
      <c r="BU2130" s="102"/>
      <c r="BV2130" s="102"/>
      <c r="BW2130" s="102"/>
      <c r="BX2130" s="102"/>
      <c r="BY2130" s="102"/>
      <c r="BZ2130" s="102"/>
      <c r="CA2130" s="102"/>
      <c r="CB2130" s="102"/>
      <c r="CC2130" s="102"/>
      <c r="CD2130" s="102"/>
      <c r="CE2130" s="102"/>
      <c r="CF2130" s="102"/>
      <c r="CG2130" s="102"/>
      <c r="CH2130" s="102"/>
      <c r="CI2130" s="102"/>
      <c r="CJ2130" s="102"/>
      <c r="CK2130" s="102"/>
      <c r="CL2130" s="102"/>
      <c r="CM2130" s="102"/>
      <c r="CN2130" s="102"/>
      <c r="CO2130" s="102"/>
      <c r="CP2130" s="102"/>
      <c r="CQ2130" s="102"/>
      <c r="CR2130" s="100">
        <v>601.05899999999997</v>
      </c>
      <c r="CS2130" s="100">
        <v>617.42100000000005</v>
      </c>
      <c r="CT2130" s="100">
        <v>633.70799999999997</v>
      </c>
      <c r="CU2130" s="100">
        <v>647.19600000000003</v>
      </c>
      <c r="CV2130" s="100">
        <v>682.56700000000001</v>
      </c>
      <c r="CW2130" s="100">
        <v>694.452</v>
      </c>
      <c r="CX2130" s="100">
        <v>732.47699999999998</v>
      </c>
      <c r="CY2130" s="100">
        <v>778.56999999999903</v>
      </c>
      <c r="CZ2130" s="100">
        <v>804.49900000000002</v>
      </c>
      <c r="DA2130" s="100">
        <v>800.09699999999998</v>
      </c>
      <c r="DB2130" s="100">
        <v>810.46399999999903</v>
      </c>
      <c r="DC2130" s="100">
        <v>814.13599999999997</v>
      </c>
      <c r="DD2130" s="100">
        <v>803.40499999999997</v>
      </c>
      <c r="DE2130" s="100">
        <v>784.97799999999995</v>
      </c>
      <c r="DF2130" s="100">
        <v>823.14400000000001</v>
      </c>
      <c r="DG2130" s="100">
        <v>843.76300000000003</v>
      </c>
      <c r="DH2130" s="100">
        <v>862.279</v>
      </c>
      <c r="DI2130" s="100">
        <v>905.73800000000006</v>
      </c>
      <c r="DJ2130" s="100">
        <v>923.25599999999997</v>
      </c>
      <c r="DK2130" s="100">
        <v>902.77599999999904</v>
      </c>
      <c r="DL2130" s="100">
        <v>945.71100000000001</v>
      </c>
      <c r="DM2130" s="100">
        <v>983.17100000000005</v>
      </c>
      <c r="DN2130" s="100">
        <v>1016.388</v>
      </c>
      <c r="DO2130" s="100">
        <v>1031.7649999999901</v>
      </c>
      <c r="DP2130" s="100">
        <v>1027.1289999999999</v>
      </c>
      <c r="DQ2130" s="100">
        <v>1004.32999999999</v>
      </c>
      <c r="DR2130" s="100">
        <v>988.68100000000004</v>
      </c>
      <c r="DS2130" s="100">
        <v>965.52399999999898</v>
      </c>
      <c r="DT2130" s="100">
        <v>925.44299999999998</v>
      </c>
      <c r="DU2130" s="100">
        <v>930.49299999999903</v>
      </c>
      <c r="DV2130" s="100">
        <v>792.56799999999998</v>
      </c>
      <c r="DW2130" s="100">
        <v>871.84400000000005</v>
      </c>
      <c r="DX2130" s="100">
        <v>912.67099999999903</v>
      </c>
      <c r="DY2130" s="102"/>
      <c r="DZ2130" s="102"/>
      <c r="EA2130" s="102"/>
      <c r="EB2130" s="102"/>
      <c r="EC2130" s="102"/>
      <c r="ED2130" s="102"/>
      <c r="EE2130" s="102"/>
      <c r="EF2130" s="102"/>
      <c r="EG2130" s="102"/>
      <c r="EH2130" s="102"/>
      <c r="EI2130" s="102"/>
      <c r="EJ2130" s="102"/>
      <c r="EK2130" s="102"/>
      <c r="EL2130" s="102"/>
      <c r="EM2130" s="102"/>
      <c r="EN2130" s="102"/>
      <c r="EO2130" s="102"/>
      <c r="EP2130" s="102"/>
      <c r="EQ2130" s="102"/>
      <c r="ER2130" s="102"/>
      <c r="ES2130" s="102"/>
      <c r="ET2130" s="102"/>
      <c r="EU2130" s="102"/>
      <c r="EV2130" s="102"/>
      <c r="EW2130" s="102"/>
      <c r="EX2130" s="102"/>
      <c r="EY2130" s="102"/>
      <c r="EZ2130" s="102"/>
      <c r="FA2130" s="102"/>
      <c r="FB2130" s="102"/>
      <c r="FC2130" s="102"/>
      <c r="FD2130" s="102"/>
      <c r="FE2130" s="102"/>
      <c r="FF2130" s="102"/>
      <c r="FG2130" s="102"/>
      <c r="FH2130" s="102"/>
      <c r="FI2130" s="102"/>
      <c r="FJ2130" s="102"/>
      <c r="FK2130" s="102"/>
      <c r="FL2130" s="102"/>
      <c r="FM2130" s="102"/>
      <c r="FN2130" s="102"/>
      <c r="FO2130" s="102"/>
      <c r="FP2130" s="102"/>
      <c r="FQ2130" s="102"/>
      <c r="FR2130" s="102"/>
      <c r="FS2130" s="102"/>
      <c r="FT2130" s="102"/>
      <c r="FU2130" s="102"/>
      <c r="FV2130" s="102"/>
      <c r="FW2130" s="102"/>
      <c r="FX2130" s="102"/>
      <c r="FY2130" s="102"/>
      <c r="FZ2130" s="102"/>
      <c r="GA2130" s="102"/>
      <c r="GB2130" s="102"/>
      <c r="GC2130" s="102"/>
      <c r="GD2130" s="102"/>
      <c r="GE2130" s="102"/>
      <c r="GF2130" s="102"/>
      <c r="GG2130" s="102"/>
      <c r="GH2130" s="102"/>
      <c r="GI2130" s="102"/>
      <c r="GJ2130" s="102"/>
      <c r="GK2130" s="102"/>
      <c r="GL2130" s="102"/>
      <c r="GM2130" s="102"/>
      <c r="GN2130" s="102"/>
      <c r="GO2130" s="102"/>
      <c r="GP2130" s="102"/>
      <c r="GQ2130" s="102"/>
      <c r="GR2130" s="102"/>
      <c r="GS2130" s="102"/>
      <c r="GT2130" s="102"/>
      <c r="GU2130" s="102"/>
      <c r="GV2130" s="102"/>
      <c r="GW2130" s="102"/>
      <c r="GX2130" s="102"/>
    </row>
    <row r="2131" spans="1:206" hidden="1">
      <c r="A2131" s="97" t="s">
        <v>2859</v>
      </c>
      <c r="B2131" s="81" t="s">
        <v>657</v>
      </c>
      <c r="C2131" t="s">
        <v>714</v>
      </c>
      <c r="D2131" s="94" t="s">
        <v>2860</v>
      </c>
      <c r="E2131" s="97" t="s">
        <v>2873</v>
      </c>
      <c r="F2131" s="102"/>
      <c r="G2131" s="102"/>
      <c r="H2131" s="102"/>
      <c r="I2131" s="102"/>
      <c r="J2131" s="102"/>
      <c r="K2131" s="102"/>
      <c r="L2131" s="102"/>
      <c r="M2131" s="102"/>
      <c r="N2131" s="102"/>
      <c r="O2131" s="102"/>
      <c r="P2131" s="102"/>
      <c r="Q2131" s="102"/>
      <c r="R2131" s="102"/>
      <c r="S2131" s="102"/>
      <c r="T2131" s="102"/>
      <c r="U2131" s="102"/>
      <c r="V2131" s="102"/>
      <c r="W2131" s="102"/>
      <c r="X2131" s="102"/>
      <c r="Y2131" s="102"/>
      <c r="Z2131" s="102"/>
      <c r="AA2131" s="102"/>
      <c r="AB2131" s="102"/>
      <c r="AC2131" s="102"/>
      <c r="AD2131" s="102"/>
      <c r="AE2131" s="102"/>
      <c r="AF2131" s="102"/>
      <c r="AG2131" s="102"/>
      <c r="AH2131" s="102"/>
      <c r="AI2131" s="102"/>
      <c r="AJ2131" s="102"/>
      <c r="AK2131" s="102"/>
      <c r="AL2131" s="102"/>
      <c r="AM2131" s="102"/>
      <c r="AN2131" s="102"/>
      <c r="AO2131" s="102"/>
      <c r="AP2131" s="102"/>
      <c r="AQ2131" s="102"/>
      <c r="AR2131" s="102"/>
      <c r="AS2131" s="102"/>
      <c r="AT2131" s="102"/>
      <c r="AU2131" s="102"/>
      <c r="AV2131" s="102"/>
      <c r="AW2131" s="102"/>
      <c r="AX2131" s="102"/>
      <c r="AY2131" s="102"/>
      <c r="AZ2131" s="102"/>
      <c r="BA2131" s="102"/>
      <c r="BB2131" s="102"/>
      <c r="BC2131" s="102"/>
      <c r="BD2131" s="100"/>
      <c r="BE2131" s="102"/>
      <c r="BF2131" s="102"/>
      <c r="BG2131" s="102"/>
      <c r="BH2131" s="102"/>
      <c r="BI2131" s="100"/>
      <c r="BJ2131" s="102"/>
      <c r="BK2131" s="102"/>
      <c r="BL2131" s="102"/>
      <c r="BM2131" s="102"/>
      <c r="BN2131" s="102"/>
      <c r="BO2131" s="102"/>
      <c r="BP2131" s="102"/>
      <c r="BQ2131" s="102"/>
      <c r="BR2131" s="102"/>
      <c r="BS2131" s="102"/>
      <c r="BT2131" s="102"/>
      <c r="BU2131" s="102"/>
      <c r="BV2131" s="102"/>
      <c r="BW2131" s="102"/>
      <c r="BX2131" s="102"/>
      <c r="BY2131" s="102"/>
      <c r="BZ2131" s="102"/>
      <c r="CA2131" s="102"/>
      <c r="CB2131" s="102"/>
      <c r="CC2131" s="102"/>
      <c r="CD2131" s="102"/>
      <c r="CE2131" s="102"/>
      <c r="CF2131" s="102"/>
      <c r="CG2131" s="102"/>
      <c r="CH2131" s="102"/>
      <c r="CI2131" s="102"/>
      <c r="CJ2131" s="102"/>
      <c r="CK2131" s="102"/>
      <c r="CL2131" s="102"/>
      <c r="CM2131" s="102"/>
      <c r="CN2131" s="102"/>
      <c r="CO2131" s="102"/>
      <c r="CP2131" s="102"/>
      <c r="CQ2131" s="102"/>
      <c r="CR2131" s="100">
        <v>3272.9089999999901</v>
      </c>
      <c r="CS2131" s="100">
        <v>3219.1109999999999</v>
      </c>
      <c r="CT2131" s="100">
        <v>3149.7469999999998</v>
      </c>
      <c r="CU2131" s="100">
        <v>3118.279</v>
      </c>
      <c r="CV2131" s="100">
        <v>3123.80599999999</v>
      </c>
      <c r="CW2131" s="100">
        <v>3163.1769999999901</v>
      </c>
      <c r="CX2131" s="100">
        <v>3241.3919999999998</v>
      </c>
      <c r="CY2131" s="100">
        <v>3299.0529999999999</v>
      </c>
      <c r="CZ2131" s="100">
        <v>3288.15</v>
      </c>
      <c r="DA2131" s="100">
        <v>3228.5059999999999</v>
      </c>
      <c r="DB2131" s="100">
        <v>3379.2809999999999</v>
      </c>
      <c r="DC2131" s="100">
        <v>3394.9650000000001</v>
      </c>
      <c r="DD2131" s="100">
        <v>3316.5819999999999</v>
      </c>
      <c r="DE2131" s="100">
        <v>3390.096</v>
      </c>
      <c r="DF2131" s="100">
        <v>3403.6030000000001</v>
      </c>
      <c r="DG2131" s="100">
        <v>3401.5429999999901</v>
      </c>
      <c r="DH2131" s="100">
        <v>3383.9879999999998</v>
      </c>
      <c r="DI2131" s="100">
        <v>3426.8560000000002</v>
      </c>
      <c r="DJ2131" s="100">
        <v>3283.442</v>
      </c>
      <c r="DK2131" s="100">
        <v>2900.9989999999998</v>
      </c>
      <c r="DL2131" s="100">
        <v>3042.431</v>
      </c>
      <c r="DM2131" s="100">
        <v>2929.4560000000001</v>
      </c>
      <c r="DN2131" s="100">
        <v>2755.1</v>
      </c>
      <c r="DO2131" s="100">
        <v>2768.5340000000001</v>
      </c>
      <c r="DP2131" s="100">
        <v>2688.86</v>
      </c>
      <c r="DQ2131" s="100">
        <v>2433.462</v>
      </c>
      <c r="DR2131" s="100">
        <v>2241.4780000000001</v>
      </c>
      <c r="DS2131" s="100">
        <v>2179.0459999999998</v>
      </c>
      <c r="DT2131" s="100">
        <v>2061.2440000000001</v>
      </c>
      <c r="DU2131" s="100">
        <v>1737.00099999999</v>
      </c>
      <c r="DV2131" s="100">
        <v>1419.8030000000001</v>
      </c>
      <c r="DW2131" s="100">
        <v>1593.0409999999999</v>
      </c>
      <c r="DX2131" s="100">
        <v>1516.9279999999901</v>
      </c>
      <c r="DY2131" s="102"/>
      <c r="DZ2131" s="102"/>
      <c r="EA2131" s="102"/>
      <c r="EB2131" s="102"/>
      <c r="EC2131" s="102"/>
      <c r="ED2131" s="102"/>
      <c r="EE2131" s="102"/>
      <c r="EF2131" s="102"/>
      <c r="EG2131" s="102"/>
      <c r="EH2131" s="102"/>
      <c r="EI2131" s="102"/>
      <c r="EJ2131" s="102"/>
      <c r="EK2131" s="102"/>
      <c r="EL2131" s="102"/>
      <c r="EM2131" s="102"/>
      <c r="EN2131" s="102"/>
      <c r="EO2131" s="102"/>
      <c r="EP2131" s="102"/>
      <c r="EQ2131" s="102"/>
      <c r="ER2131" s="102"/>
      <c r="ES2131" s="102"/>
      <c r="ET2131" s="102"/>
      <c r="EU2131" s="102"/>
      <c r="EV2131" s="102"/>
      <c r="EW2131" s="102"/>
      <c r="EX2131" s="102"/>
      <c r="EY2131" s="102"/>
      <c r="EZ2131" s="102"/>
      <c r="FA2131" s="102"/>
      <c r="FB2131" s="102"/>
      <c r="FC2131" s="102"/>
      <c r="FD2131" s="102"/>
      <c r="FE2131" s="102"/>
      <c r="FF2131" s="102"/>
      <c r="FG2131" s="102"/>
      <c r="FH2131" s="102"/>
      <c r="FI2131" s="102"/>
      <c r="FJ2131" s="102"/>
      <c r="FK2131" s="102"/>
      <c r="FL2131" s="102"/>
      <c r="FM2131" s="102"/>
      <c r="FN2131" s="102"/>
      <c r="FO2131" s="102"/>
      <c r="FP2131" s="102"/>
      <c r="FQ2131" s="102"/>
      <c r="FR2131" s="102"/>
      <c r="FS2131" s="102"/>
      <c r="FT2131" s="102"/>
      <c r="FU2131" s="102"/>
      <c r="FV2131" s="102"/>
      <c r="FW2131" s="102"/>
      <c r="FX2131" s="102"/>
      <c r="FY2131" s="102"/>
      <c r="FZ2131" s="102"/>
      <c r="GA2131" s="102"/>
      <c r="GB2131" s="102"/>
      <c r="GC2131" s="102"/>
      <c r="GD2131" s="102"/>
      <c r="GE2131" s="102"/>
      <c r="GF2131" s="102"/>
      <c r="GG2131" s="102"/>
      <c r="GH2131" s="102"/>
      <c r="GI2131" s="102"/>
      <c r="GJ2131" s="102"/>
      <c r="GK2131" s="102"/>
      <c r="GL2131" s="102"/>
      <c r="GM2131" s="102"/>
      <c r="GN2131" s="102"/>
      <c r="GO2131" s="102"/>
      <c r="GP2131" s="102"/>
      <c r="GQ2131" s="102"/>
      <c r="GR2131" s="102"/>
      <c r="GS2131" s="102"/>
      <c r="GT2131" s="102"/>
      <c r="GU2131" s="102"/>
      <c r="GV2131" s="102"/>
      <c r="GW2131" s="102"/>
      <c r="GX2131" s="102"/>
    </row>
    <row r="2132" spans="1:206" hidden="1">
      <c r="A2132" s="97" t="s">
        <v>2859</v>
      </c>
      <c r="B2132" s="81" t="s">
        <v>657</v>
      </c>
      <c r="C2132" t="s">
        <v>714</v>
      </c>
      <c r="D2132" s="94" t="s">
        <v>2860</v>
      </c>
      <c r="E2132" s="97" t="s">
        <v>2874</v>
      </c>
      <c r="F2132" s="102"/>
      <c r="G2132" s="102"/>
      <c r="H2132" s="102"/>
      <c r="I2132" s="102"/>
      <c r="J2132" s="102"/>
      <c r="K2132" s="102"/>
      <c r="L2132" s="102"/>
      <c r="M2132" s="102"/>
      <c r="N2132" s="102"/>
      <c r="O2132" s="102"/>
      <c r="P2132" s="102"/>
      <c r="Q2132" s="102"/>
      <c r="R2132" s="102"/>
      <c r="S2132" s="102"/>
      <c r="T2132" s="102"/>
      <c r="U2132" s="102"/>
      <c r="V2132" s="102"/>
      <c r="W2132" s="102"/>
      <c r="X2132" s="102"/>
      <c r="Y2132" s="102"/>
      <c r="Z2132" s="102"/>
      <c r="AA2132" s="102"/>
      <c r="AB2132" s="102"/>
      <c r="AC2132" s="102"/>
      <c r="AD2132" s="102"/>
      <c r="AE2132" s="102"/>
      <c r="AF2132" s="102"/>
      <c r="AG2132" s="102"/>
      <c r="AH2132" s="102"/>
      <c r="AI2132" s="102"/>
      <c r="AJ2132" s="102"/>
      <c r="AK2132" s="102"/>
      <c r="AL2132" s="102"/>
      <c r="AM2132" s="102"/>
      <c r="AN2132" s="102"/>
      <c r="AO2132" s="102"/>
      <c r="AP2132" s="102"/>
      <c r="AQ2132" s="102"/>
      <c r="AR2132" s="102"/>
      <c r="AS2132" s="102"/>
      <c r="AT2132" s="102"/>
      <c r="AU2132" s="102"/>
      <c r="AV2132" s="102"/>
      <c r="AW2132" s="102"/>
      <c r="AX2132" s="102"/>
      <c r="AY2132" s="102"/>
      <c r="AZ2132" s="102"/>
      <c r="BA2132" s="102"/>
      <c r="BB2132" s="102"/>
      <c r="BC2132" s="102"/>
      <c r="BD2132" s="100"/>
      <c r="BE2132" s="102"/>
      <c r="BF2132" s="102"/>
      <c r="BG2132" s="102"/>
      <c r="BH2132" s="102"/>
      <c r="BI2132" s="100"/>
      <c r="BJ2132" s="102"/>
      <c r="BK2132" s="102"/>
      <c r="BL2132" s="102"/>
      <c r="BM2132" s="102"/>
      <c r="BN2132" s="102"/>
      <c r="BO2132" s="102"/>
      <c r="BP2132" s="102"/>
      <c r="BQ2132" s="102"/>
      <c r="BR2132" s="102"/>
      <c r="BS2132" s="102"/>
      <c r="BT2132" s="102"/>
      <c r="BU2132" s="102"/>
      <c r="BV2132" s="102"/>
      <c r="BW2132" s="102"/>
      <c r="BX2132" s="102"/>
      <c r="BY2132" s="102"/>
      <c r="BZ2132" s="102"/>
      <c r="CA2132" s="102"/>
      <c r="CB2132" s="102"/>
      <c r="CC2132" s="102"/>
      <c r="CD2132" s="102"/>
      <c r="CE2132" s="102"/>
      <c r="CF2132" s="102"/>
      <c r="CG2132" s="102"/>
      <c r="CH2132" s="102"/>
      <c r="CI2132" s="102"/>
      <c r="CJ2132" s="102"/>
      <c r="CK2132" s="102"/>
      <c r="CL2132" s="102"/>
      <c r="CM2132" s="102"/>
      <c r="CN2132" s="102"/>
      <c r="CO2132" s="102"/>
      <c r="CP2132" s="102"/>
      <c r="CQ2132" s="102"/>
      <c r="CR2132" s="100">
        <v>1644.7840000000001</v>
      </c>
      <c r="CS2132" s="100">
        <v>1706.5740000000001</v>
      </c>
      <c r="CT2132" s="100">
        <v>1744.519</v>
      </c>
      <c r="CU2132" s="100">
        <v>1818.181</v>
      </c>
      <c r="CV2132" s="100">
        <v>1861.0519999999999</v>
      </c>
      <c r="CW2132" s="100">
        <v>1951.6509999999901</v>
      </c>
      <c r="CX2132" s="100">
        <v>2051.6529999999998</v>
      </c>
      <c r="CY2132" s="100">
        <v>2091.3979999999901</v>
      </c>
      <c r="CZ2132" s="100">
        <v>2095.4859999999999</v>
      </c>
      <c r="DA2132" s="100">
        <v>2149.2799999999902</v>
      </c>
      <c r="DB2132" s="100">
        <v>2219.9199999999901</v>
      </c>
      <c r="DC2132" s="100">
        <v>2188.39</v>
      </c>
      <c r="DD2132" s="100">
        <v>2244.56899999999</v>
      </c>
      <c r="DE2132" s="100">
        <v>2250.576</v>
      </c>
      <c r="DF2132" s="100">
        <v>2277.5990000000002</v>
      </c>
      <c r="DG2132" s="100">
        <v>2282.163</v>
      </c>
      <c r="DH2132" s="100">
        <v>2259.433</v>
      </c>
      <c r="DI2132" s="100">
        <v>2348.64</v>
      </c>
      <c r="DJ2132" s="100">
        <v>2387.3609999999999</v>
      </c>
      <c r="DK2132" s="100">
        <v>2310.3679999999899</v>
      </c>
      <c r="DL2132" s="100">
        <v>2447.5679999999902</v>
      </c>
      <c r="DM2132" s="100">
        <v>2385.3919999999998</v>
      </c>
      <c r="DN2132" s="100">
        <v>2423.9050000000002</v>
      </c>
      <c r="DO2132" s="100">
        <v>2453.078</v>
      </c>
      <c r="DP2132" s="100">
        <v>2409.3090000000002</v>
      </c>
      <c r="DQ2132" s="100">
        <v>2487.2089999999998</v>
      </c>
      <c r="DR2132" s="100">
        <v>2556.6379999999999</v>
      </c>
      <c r="DS2132" s="100">
        <v>2551.6099999999901</v>
      </c>
      <c r="DT2132" s="100">
        <v>2724.3879999999999</v>
      </c>
      <c r="DU2132" s="100">
        <v>2802.7179999999998</v>
      </c>
      <c r="DV2132" s="100">
        <v>2757.2519999999899</v>
      </c>
      <c r="DW2132" s="100">
        <v>2798.2660000000001</v>
      </c>
      <c r="DX2132" s="100">
        <v>2811.433</v>
      </c>
      <c r="DY2132" s="102"/>
      <c r="DZ2132" s="102"/>
      <c r="EA2132" s="102"/>
      <c r="EB2132" s="102"/>
      <c r="EC2132" s="102"/>
      <c r="ED2132" s="102"/>
      <c r="EE2132" s="102"/>
      <c r="EF2132" s="102"/>
      <c r="EG2132" s="102"/>
      <c r="EH2132" s="102"/>
      <c r="EI2132" s="102"/>
      <c r="EJ2132" s="102"/>
      <c r="EK2132" s="102"/>
      <c r="EL2132" s="102"/>
      <c r="EM2132" s="102"/>
      <c r="EN2132" s="102"/>
      <c r="EO2132" s="102"/>
      <c r="EP2132" s="102"/>
      <c r="EQ2132" s="102"/>
      <c r="ER2132" s="102"/>
      <c r="ES2132" s="102"/>
      <c r="ET2132" s="102"/>
      <c r="EU2132" s="102"/>
      <c r="EV2132" s="102"/>
      <c r="EW2132" s="102"/>
      <c r="EX2132" s="102"/>
      <c r="EY2132" s="102"/>
      <c r="EZ2132" s="102"/>
      <c r="FA2132" s="102"/>
      <c r="FB2132" s="102"/>
      <c r="FC2132" s="102"/>
      <c r="FD2132" s="102"/>
      <c r="FE2132" s="102"/>
      <c r="FF2132" s="102"/>
      <c r="FG2132" s="102"/>
      <c r="FH2132" s="102"/>
      <c r="FI2132" s="102"/>
      <c r="FJ2132" s="102"/>
      <c r="FK2132" s="102"/>
      <c r="FL2132" s="102"/>
      <c r="FM2132" s="102"/>
      <c r="FN2132" s="102"/>
      <c r="FO2132" s="102"/>
      <c r="FP2132" s="102"/>
      <c r="FQ2132" s="102"/>
      <c r="FR2132" s="102"/>
      <c r="FS2132" s="102"/>
      <c r="FT2132" s="102"/>
      <c r="FU2132" s="102"/>
      <c r="FV2132" s="102"/>
      <c r="FW2132" s="102"/>
      <c r="FX2132" s="102"/>
      <c r="FY2132" s="102"/>
      <c r="FZ2132" s="102"/>
      <c r="GA2132" s="102"/>
      <c r="GB2132" s="102"/>
      <c r="GC2132" s="102"/>
      <c r="GD2132" s="102"/>
      <c r="GE2132" s="102"/>
      <c r="GF2132" s="102"/>
      <c r="GG2132" s="102"/>
      <c r="GH2132" s="102"/>
      <c r="GI2132" s="102"/>
      <c r="GJ2132" s="102"/>
      <c r="GK2132" s="102"/>
      <c r="GL2132" s="102"/>
      <c r="GM2132" s="102"/>
      <c r="GN2132" s="102"/>
      <c r="GO2132" s="102"/>
      <c r="GP2132" s="102"/>
      <c r="GQ2132" s="102"/>
      <c r="GR2132" s="102"/>
      <c r="GS2132" s="102"/>
      <c r="GT2132" s="102"/>
      <c r="GU2132" s="102"/>
      <c r="GV2132" s="102"/>
      <c r="GW2132" s="102"/>
      <c r="GX2132" s="102"/>
    </row>
    <row r="2133" spans="1:206" hidden="1">
      <c r="A2133" s="97" t="s">
        <v>2859</v>
      </c>
      <c r="B2133" s="81" t="s">
        <v>657</v>
      </c>
      <c r="C2133" t="s">
        <v>714</v>
      </c>
      <c r="D2133" s="94" t="s">
        <v>2860</v>
      </c>
      <c r="E2133" s="97" t="s">
        <v>2875</v>
      </c>
      <c r="F2133" s="102"/>
      <c r="G2133" s="102"/>
      <c r="H2133" s="102"/>
      <c r="I2133" s="102"/>
      <c r="J2133" s="102"/>
      <c r="K2133" s="102"/>
      <c r="L2133" s="102"/>
      <c r="M2133" s="102"/>
      <c r="N2133" s="102"/>
      <c r="O2133" s="102"/>
      <c r="P2133" s="102"/>
      <c r="Q2133" s="102"/>
      <c r="R2133" s="102"/>
      <c r="S2133" s="102"/>
      <c r="T2133" s="102"/>
      <c r="U2133" s="102"/>
      <c r="V2133" s="102"/>
      <c r="W2133" s="102"/>
      <c r="X2133" s="102"/>
      <c r="Y2133" s="102"/>
      <c r="Z2133" s="102"/>
      <c r="AA2133" s="102"/>
      <c r="AB2133" s="102"/>
      <c r="AC2133" s="102"/>
      <c r="AD2133" s="102"/>
      <c r="AE2133" s="102"/>
      <c r="AF2133" s="102"/>
      <c r="AG2133" s="102"/>
      <c r="AH2133" s="102"/>
      <c r="AI2133" s="102"/>
      <c r="AJ2133" s="102"/>
      <c r="AK2133" s="102"/>
      <c r="AL2133" s="102"/>
      <c r="AM2133" s="102"/>
      <c r="AN2133" s="102"/>
      <c r="AO2133" s="102"/>
      <c r="AP2133" s="102"/>
      <c r="AQ2133" s="102"/>
      <c r="AR2133" s="102"/>
      <c r="AS2133" s="102"/>
      <c r="AT2133" s="102"/>
      <c r="AU2133" s="102"/>
      <c r="AV2133" s="102"/>
      <c r="AW2133" s="102"/>
      <c r="AX2133" s="102"/>
      <c r="AY2133" s="102"/>
      <c r="AZ2133" s="102"/>
      <c r="BA2133" s="102"/>
      <c r="BB2133" s="102"/>
      <c r="BC2133" s="102"/>
      <c r="BD2133" s="100"/>
      <c r="BE2133" s="102"/>
      <c r="BF2133" s="102"/>
      <c r="BG2133" s="102"/>
      <c r="BH2133" s="102"/>
      <c r="BI2133" s="100"/>
      <c r="BJ2133" s="102"/>
      <c r="BK2133" s="102"/>
      <c r="BL2133" s="102"/>
      <c r="BM2133" s="102"/>
      <c r="BN2133" s="102"/>
      <c r="BO2133" s="102"/>
      <c r="BP2133" s="102"/>
      <c r="BQ2133" s="102"/>
      <c r="BR2133" s="102"/>
      <c r="BS2133" s="102"/>
      <c r="BT2133" s="102"/>
      <c r="BU2133" s="102"/>
      <c r="BV2133" s="102"/>
      <c r="BW2133" s="102"/>
      <c r="BX2133" s="102"/>
      <c r="BY2133" s="102"/>
      <c r="BZ2133" s="102"/>
      <c r="CA2133" s="102"/>
      <c r="CB2133" s="102"/>
      <c r="CC2133" s="102"/>
      <c r="CD2133" s="102"/>
      <c r="CE2133" s="102"/>
      <c r="CF2133" s="102"/>
      <c r="CG2133" s="102"/>
      <c r="CH2133" s="102"/>
      <c r="CI2133" s="102"/>
      <c r="CJ2133" s="102"/>
      <c r="CK2133" s="102"/>
      <c r="CL2133" s="102"/>
      <c r="CM2133" s="102"/>
      <c r="CN2133" s="102"/>
      <c r="CO2133" s="102"/>
      <c r="CP2133" s="102"/>
      <c r="CQ2133" s="102"/>
      <c r="CR2133" s="100">
        <v>3689.694</v>
      </c>
      <c r="CS2133" s="100">
        <v>3679.4789999999998</v>
      </c>
      <c r="CT2133" s="100">
        <v>3737.8069999999998</v>
      </c>
      <c r="CU2133" s="100">
        <v>3764.8609999999999</v>
      </c>
      <c r="CV2133" s="100">
        <v>3807.9479999999999</v>
      </c>
      <c r="CW2133" s="100">
        <v>3786.0129999999999</v>
      </c>
      <c r="CX2133" s="100">
        <v>3889.6889999999898</v>
      </c>
      <c r="CY2133" s="100">
        <v>4015.741</v>
      </c>
      <c r="CZ2133" s="100">
        <v>4138.4229999999998</v>
      </c>
      <c r="DA2133" s="100">
        <v>4157.4089999999997</v>
      </c>
      <c r="DB2133" s="100">
        <v>4143.9740000000002</v>
      </c>
      <c r="DC2133" s="100">
        <v>4199.3410000000003</v>
      </c>
      <c r="DD2133" s="100">
        <v>4084.68</v>
      </c>
      <c r="DE2133" s="100">
        <v>4171.9609999999902</v>
      </c>
      <c r="DF2133" s="100">
        <v>4217.1629999999996</v>
      </c>
      <c r="DG2133" s="100">
        <v>4224.91</v>
      </c>
      <c r="DH2133" s="100">
        <v>4149.1570000000002</v>
      </c>
      <c r="DI2133" s="100">
        <v>4076.3989999999999</v>
      </c>
      <c r="DJ2133" s="100">
        <v>3928.1909999999998</v>
      </c>
      <c r="DK2133" s="100">
        <v>3738.576</v>
      </c>
      <c r="DL2133" s="100">
        <v>3797.14</v>
      </c>
      <c r="DM2133" s="100">
        <v>3614.1019999999999</v>
      </c>
      <c r="DN2133" s="100">
        <v>3525.0619999999999</v>
      </c>
      <c r="DO2133" s="100">
        <v>3554.105</v>
      </c>
      <c r="DP2133" s="100">
        <v>3506.7950000000001</v>
      </c>
      <c r="DQ2133" s="100">
        <v>3602.1570000000002</v>
      </c>
      <c r="DR2133" s="100">
        <v>3609.8309999999901</v>
      </c>
      <c r="DS2133" s="100">
        <v>3600.9009999999998</v>
      </c>
      <c r="DT2133" s="100">
        <v>3633.6819999999998</v>
      </c>
      <c r="DU2133" s="100">
        <v>3591.4229999999998</v>
      </c>
      <c r="DV2133" s="100">
        <v>3138.9399999999901</v>
      </c>
      <c r="DW2133" s="100">
        <v>3356.1860000000001</v>
      </c>
      <c r="DX2133" s="100">
        <v>3442.55799999999</v>
      </c>
      <c r="DY2133" s="102"/>
      <c r="DZ2133" s="102"/>
      <c r="EA2133" s="102"/>
      <c r="EB2133" s="102"/>
      <c r="EC2133" s="102"/>
      <c r="ED2133" s="102"/>
      <c r="EE2133" s="102"/>
      <c r="EF2133" s="102"/>
      <c r="EG2133" s="102"/>
      <c r="EH2133" s="102"/>
      <c r="EI2133" s="102"/>
      <c r="EJ2133" s="102"/>
      <c r="EK2133" s="102"/>
      <c r="EL2133" s="102"/>
      <c r="EM2133" s="102"/>
      <c r="EN2133" s="102"/>
      <c r="EO2133" s="102"/>
      <c r="EP2133" s="102"/>
      <c r="EQ2133" s="102"/>
      <c r="ER2133" s="102"/>
      <c r="ES2133" s="102"/>
      <c r="ET2133" s="102"/>
      <c r="EU2133" s="102"/>
      <c r="EV2133" s="102"/>
      <c r="EW2133" s="102"/>
      <c r="EX2133" s="102"/>
      <c r="EY2133" s="102"/>
      <c r="EZ2133" s="102"/>
      <c r="FA2133" s="102"/>
      <c r="FB2133" s="102"/>
      <c r="FC2133" s="102"/>
      <c r="FD2133" s="102"/>
      <c r="FE2133" s="102"/>
      <c r="FF2133" s="102"/>
      <c r="FG2133" s="102"/>
      <c r="FH2133" s="102"/>
      <c r="FI2133" s="102"/>
      <c r="FJ2133" s="102"/>
      <c r="FK2133" s="102"/>
      <c r="FL2133" s="102"/>
      <c r="FM2133" s="102"/>
      <c r="FN2133" s="102"/>
      <c r="FO2133" s="102"/>
      <c r="FP2133" s="102"/>
      <c r="FQ2133" s="102"/>
      <c r="FR2133" s="102"/>
      <c r="FS2133" s="102"/>
      <c r="FT2133" s="102"/>
      <c r="FU2133" s="102"/>
      <c r="FV2133" s="102"/>
      <c r="FW2133" s="102"/>
      <c r="FX2133" s="102"/>
      <c r="FY2133" s="102"/>
      <c r="FZ2133" s="102"/>
      <c r="GA2133" s="102"/>
      <c r="GB2133" s="102"/>
      <c r="GC2133" s="102"/>
      <c r="GD2133" s="102"/>
      <c r="GE2133" s="102"/>
      <c r="GF2133" s="102"/>
      <c r="GG2133" s="102"/>
      <c r="GH2133" s="102"/>
      <c r="GI2133" s="102"/>
      <c r="GJ2133" s="102"/>
      <c r="GK2133" s="102"/>
      <c r="GL2133" s="102"/>
      <c r="GM2133" s="102"/>
      <c r="GN2133" s="102"/>
      <c r="GO2133" s="102"/>
      <c r="GP2133" s="102"/>
      <c r="GQ2133" s="102"/>
      <c r="GR2133" s="102"/>
      <c r="GS2133" s="102"/>
      <c r="GT2133" s="102"/>
      <c r="GU2133" s="102"/>
      <c r="GV2133" s="102"/>
      <c r="GW2133" s="102"/>
      <c r="GX2133" s="102"/>
    </row>
    <row r="2134" spans="1:206" hidden="1">
      <c r="A2134" s="97" t="s">
        <v>2859</v>
      </c>
      <c r="B2134" s="81" t="s">
        <v>657</v>
      </c>
      <c r="C2134" t="s">
        <v>714</v>
      </c>
      <c r="D2134" s="94" t="s">
        <v>2860</v>
      </c>
      <c r="E2134" s="97" t="s">
        <v>2876</v>
      </c>
      <c r="F2134" s="102"/>
      <c r="G2134" s="102"/>
      <c r="H2134" s="102"/>
      <c r="I2134" s="102"/>
      <c r="J2134" s="102"/>
      <c r="K2134" s="102"/>
      <c r="L2134" s="102"/>
      <c r="M2134" s="102"/>
      <c r="N2134" s="102"/>
      <c r="O2134" s="102"/>
      <c r="P2134" s="102"/>
      <c r="Q2134" s="102"/>
      <c r="R2134" s="102"/>
      <c r="S2134" s="102"/>
      <c r="T2134" s="102"/>
      <c r="U2134" s="102"/>
      <c r="V2134" s="102"/>
      <c r="W2134" s="102"/>
      <c r="X2134" s="102"/>
      <c r="Y2134" s="102"/>
      <c r="Z2134" s="102"/>
      <c r="AA2134" s="102"/>
      <c r="AB2134" s="102"/>
      <c r="AC2134" s="102"/>
      <c r="AD2134" s="102"/>
      <c r="AE2134" s="102"/>
      <c r="AF2134" s="102"/>
      <c r="AG2134" s="102"/>
      <c r="AH2134" s="102"/>
      <c r="AI2134" s="102"/>
      <c r="AJ2134" s="102"/>
      <c r="AK2134" s="102"/>
      <c r="AL2134" s="102"/>
      <c r="AM2134" s="102"/>
      <c r="AN2134" s="102"/>
      <c r="AO2134" s="102"/>
      <c r="AP2134" s="102"/>
      <c r="AQ2134" s="102"/>
      <c r="AR2134" s="102"/>
      <c r="AS2134" s="102"/>
      <c r="AT2134" s="102"/>
      <c r="AU2134" s="102"/>
      <c r="AV2134" s="102"/>
      <c r="AW2134" s="102"/>
      <c r="AX2134" s="102"/>
      <c r="AY2134" s="102"/>
      <c r="AZ2134" s="102"/>
      <c r="BA2134" s="102"/>
      <c r="BB2134" s="102"/>
      <c r="BC2134" s="102"/>
      <c r="BD2134" s="100"/>
      <c r="BE2134" s="102"/>
      <c r="BF2134" s="102"/>
      <c r="BG2134" s="102"/>
      <c r="BH2134" s="102"/>
      <c r="BI2134" s="100"/>
      <c r="BJ2134" s="102"/>
      <c r="BK2134" s="102"/>
      <c r="BL2134" s="102"/>
      <c r="BM2134" s="102"/>
      <c r="BN2134" s="102"/>
      <c r="BO2134" s="102"/>
      <c r="BP2134" s="102"/>
      <c r="BQ2134" s="102"/>
      <c r="BR2134" s="102"/>
      <c r="BS2134" s="102"/>
      <c r="BT2134" s="102"/>
      <c r="BU2134" s="102"/>
      <c r="BV2134" s="102"/>
      <c r="BW2134" s="102"/>
      <c r="BX2134" s="102"/>
      <c r="BY2134" s="102"/>
      <c r="BZ2134" s="102"/>
      <c r="CA2134" s="102"/>
      <c r="CB2134" s="102"/>
      <c r="CC2134" s="102"/>
      <c r="CD2134" s="102"/>
      <c r="CE2134" s="102"/>
      <c r="CF2134" s="102"/>
      <c r="CG2134" s="102"/>
      <c r="CH2134" s="102"/>
      <c r="CI2134" s="102"/>
      <c r="CJ2134" s="102"/>
      <c r="CK2134" s="102"/>
      <c r="CL2134" s="102"/>
      <c r="CM2134" s="102"/>
      <c r="CN2134" s="102"/>
      <c r="CO2134" s="102"/>
      <c r="CP2134" s="102"/>
      <c r="CQ2134" s="102"/>
      <c r="CR2134" s="100">
        <v>8293.8259999999809</v>
      </c>
      <c r="CS2134" s="100">
        <v>8251.0959999999977</v>
      </c>
      <c r="CT2134" s="100">
        <v>8134.41</v>
      </c>
      <c r="CU2134" s="100">
        <v>8153.3899999999994</v>
      </c>
      <c r="CV2134" s="100">
        <v>8167.5329999999904</v>
      </c>
      <c r="CW2134" s="100">
        <v>8503.5599999999904</v>
      </c>
      <c r="CX2134" s="100">
        <v>8580.6389999999883</v>
      </c>
      <c r="CY2134" s="100">
        <v>8621.9650000000001</v>
      </c>
      <c r="CZ2134" s="100">
        <v>8634.1939999999995</v>
      </c>
      <c r="DA2134" s="100">
        <v>8467.6789999999983</v>
      </c>
      <c r="DB2134" s="100">
        <v>8895.9619999999777</v>
      </c>
      <c r="DC2134" s="100">
        <v>9132.8789999999899</v>
      </c>
      <c r="DD2134" s="100">
        <v>9349.7950000000001</v>
      </c>
      <c r="DE2134" s="100">
        <v>10071.108</v>
      </c>
      <c r="DF2134" s="100">
        <v>10722.255999999999</v>
      </c>
      <c r="DG2134" s="100">
        <v>11426.76999999999</v>
      </c>
      <c r="DH2134" s="100">
        <v>12067.442999999999</v>
      </c>
      <c r="DI2134" s="100">
        <v>12748.89</v>
      </c>
      <c r="DJ2134" s="100">
        <v>12904.815999999999</v>
      </c>
      <c r="DK2134" s="100">
        <v>12881.627999999999</v>
      </c>
      <c r="DL2134" s="100">
        <v>13812.73</v>
      </c>
      <c r="DM2134" s="100">
        <v>14590.013999999999</v>
      </c>
      <c r="DN2134" s="100">
        <v>14707.688000000002</v>
      </c>
      <c r="DO2134" s="100">
        <v>15054.715999999999</v>
      </c>
      <c r="DP2134" s="100">
        <v>15076.572000000002</v>
      </c>
      <c r="DQ2134" s="100">
        <v>14589.728999999999</v>
      </c>
      <c r="DR2134" s="100">
        <v>14356.056</v>
      </c>
      <c r="DS2134" s="100">
        <v>14590.287999999999</v>
      </c>
      <c r="DT2134" s="100">
        <v>14962.103999999998</v>
      </c>
      <c r="DU2134" s="100">
        <v>14743.196999999986</v>
      </c>
      <c r="DV2134" s="100">
        <v>14215.558999999997</v>
      </c>
      <c r="DW2134" s="100">
        <v>15076.134999999998</v>
      </c>
      <c r="DX2134" s="100">
        <v>15176.528999999991</v>
      </c>
      <c r="DY2134" s="102"/>
      <c r="DZ2134" s="102"/>
      <c r="EA2134" s="102"/>
      <c r="EB2134" s="102"/>
      <c r="EC2134" s="102"/>
      <c r="ED2134" s="102"/>
      <c r="EE2134" s="102"/>
      <c r="EF2134" s="102"/>
      <c r="EG2134" s="102"/>
      <c r="EH2134" s="102"/>
      <c r="EI2134" s="102"/>
      <c r="EJ2134" s="102"/>
      <c r="EK2134" s="102"/>
      <c r="EL2134" s="102"/>
      <c r="EM2134" s="102"/>
      <c r="EN2134" s="102"/>
      <c r="EO2134" s="102"/>
      <c r="EP2134" s="102"/>
      <c r="EQ2134" s="102"/>
      <c r="ER2134" s="102"/>
      <c r="ES2134" s="102"/>
      <c r="ET2134" s="102"/>
      <c r="EU2134" s="102"/>
      <c r="EV2134" s="102"/>
      <c r="EW2134" s="102"/>
      <c r="EX2134" s="102"/>
      <c r="EY2134" s="102"/>
      <c r="EZ2134" s="102"/>
      <c r="FA2134" s="102"/>
      <c r="FB2134" s="102"/>
      <c r="FC2134" s="102"/>
      <c r="FD2134" s="102"/>
      <c r="FE2134" s="102"/>
      <c r="FF2134" s="102"/>
      <c r="FG2134" s="102"/>
      <c r="FH2134" s="102"/>
      <c r="FI2134" s="102"/>
      <c r="FJ2134" s="102"/>
      <c r="FK2134" s="102"/>
      <c r="FL2134" s="102"/>
      <c r="FM2134" s="102"/>
      <c r="FN2134" s="102"/>
      <c r="FO2134" s="102"/>
      <c r="FP2134" s="102"/>
      <c r="FQ2134" s="102"/>
      <c r="FR2134" s="102"/>
      <c r="FS2134" s="102"/>
      <c r="FT2134" s="102"/>
      <c r="FU2134" s="102"/>
      <c r="FV2134" s="102"/>
      <c r="FW2134" s="102"/>
      <c r="FX2134" s="102"/>
      <c r="FY2134" s="102"/>
      <c r="FZ2134" s="102"/>
      <c r="GA2134" s="102"/>
      <c r="GB2134" s="102"/>
      <c r="GC2134" s="102"/>
      <c r="GD2134" s="102"/>
      <c r="GE2134" s="102"/>
      <c r="GF2134" s="102"/>
      <c r="GG2134" s="102"/>
      <c r="GH2134" s="102"/>
      <c r="GI2134" s="102"/>
      <c r="GJ2134" s="102"/>
      <c r="GK2134" s="102"/>
      <c r="GL2134" s="102"/>
      <c r="GM2134" s="102"/>
      <c r="GN2134" s="102"/>
      <c r="GO2134" s="102"/>
      <c r="GP2134" s="102"/>
      <c r="GQ2134" s="102"/>
      <c r="GR2134" s="102"/>
      <c r="GS2134" s="102"/>
      <c r="GT2134" s="102"/>
      <c r="GU2134" s="102"/>
      <c r="GV2134" s="102"/>
      <c r="GW2134" s="102"/>
      <c r="GX2134" s="102"/>
    </row>
    <row r="2135" spans="1:206" hidden="1">
      <c r="A2135" s="97" t="s">
        <v>2859</v>
      </c>
      <c r="B2135" s="81" t="s">
        <v>657</v>
      </c>
      <c r="C2135" t="s">
        <v>714</v>
      </c>
      <c r="D2135" s="94" t="s">
        <v>2860</v>
      </c>
      <c r="E2135" s="97" t="s">
        <v>2877</v>
      </c>
      <c r="F2135" s="102"/>
      <c r="G2135" s="102"/>
      <c r="H2135" s="102"/>
      <c r="I2135" s="102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2"/>
      <c r="AW2135" s="102"/>
      <c r="AX2135" s="102"/>
      <c r="AY2135" s="102"/>
      <c r="AZ2135" s="102"/>
      <c r="BA2135" s="102"/>
      <c r="BB2135" s="102"/>
      <c r="BC2135" s="102"/>
      <c r="BD2135" s="100"/>
      <c r="BE2135" s="102"/>
      <c r="BF2135" s="102"/>
      <c r="BG2135" s="102"/>
      <c r="BH2135" s="102"/>
      <c r="BI2135" s="100"/>
      <c r="BJ2135" s="102"/>
      <c r="BK2135" s="102"/>
      <c r="BL2135" s="102"/>
      <c r="BM2135" s="102"/>
      <c r="BN2135" s="102"/>
      <c r="BO2135" s="102"/>
      <c r="BP2135" s="102"/>
      <c r="BQ2135" s="102"/>
      <c r="BR2135" s="102"/>
      <c r="BS2135" s="102"/>
      <c r="BT2135" s="102"/>
      <c r="BU2135" s="102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2"/>
      <c r="CO2135" s="102"/>
      <c r="CP2135" s="102"/>
      <c r="CQ2135" s="102"/>
      <c r="CR2135" s="100">
        <v>3661.125</v>
      </c>
      <c r="CS2135" s="100">
        <v>3784.2440000000001</v>
      </c>
      <c r="CT2135" s="100">
        <v>3765.8559999999998</v>
      </c>
      <c r="CU2135" s="100">
        <v>3833.623</v>
      </c>
      <c r="CV2135" s="100">
        <v>3858.1469999999999</v>
      </c>
      <c r="CW2135" s="100">
        <v>3969.4919999999893</v>
      </c>
      <c r="CX2135" s="100">
        <v>4136.6609999999891</v>
      </c>
      <c r="CY2135" s="100">
        <v>4201.0839999999798</v>
      </c>
      <c r="CZ2135" s="100">
        <v>4257.9509999999991</v>
      </c>
      <c r="DA2135" s="100">
        <v>4403.3819999999905</v>
      </c>
      <c r="DB2135" s="100">
        <v>4549.2749999999905</v>
      </c>
      <c r="DC2135" s="100">
        <v>4607.5219999999972</v>
      </c>
      <c r="DD2135" s="100">
        <v>4766.052999999989</v>
      </c>
      <c r="DE2135" s="100">
        <v>4944.9760000000006</v>
      </c>
      <c r="DF2135" s="100">
        <v>5081.4289999999892</v>
      </c>
      <c r="DG2135" s="100">
        <v>5198.0519999999797</v>
      </c>
      <c r="DH2135" s="100">
        <v>5342.7150000000001</v>
      </c>
      <c r="DI2135" s="100">
        <v>5555.6360000000004</v>
      </c>
      <c r="DJ2135" s="100">
        <v>5711.7759999999989</v>
      </c>
      <c r="DK2135" s="100">
        <v>5551.0009999999802</v>
      </c>
      <c r="DL2135" s="100">
        <v>6023.3579999999893</v>
      </c>
      <c r="DM2135" s="100">
        <v>6112.1080000000002</v>
      </c>
      <c r="DN2135" s="100">
        <v>6224.7119999999995</v>
      </c>
      <c r="DO2135" s="100">
        <v>6310.0380000000005</v>
      </c>
      <c r="DP2135" s="100">
        <v>6301.7019999999902</v>
      </c>
      <c r="DQ2135" s="100">
        <v>6410.1449999999977</v>
      </c>
      <c r="DR2135" s="100">
        <v>6595.1679999999997</v>
      </c>
      <c r="DS2135" s="100">
        <v>6744.0919999999896</v>
      </c>
      <c r="DT2135" s="100">
        <v>7032.6979999999994</v>
      </c>
      <c r="DU2135" s="100">
        <v>7168.0289999999786</v>
      </c>
      <c r="DV2135" s="100">
        <v>7126.3139999999894</v>
      </c>
      <c r="DW2135" s="100">
        <v>7503.273000000001</v>
      </c>
      <c r="DX2135" s="100">
        <v>7407.2189999999991</v>
      </c>
      <c r="DY2135" s="102"/>
      <c r="DZ2135" s="102"/>
      <c r="EA2135" s="102"/>
      <c r="EB2135" s="102"/>
      <c r="EC2135" s="102"/>
      <c r="ED2135" s="102"/>
      <c r="EE2135" s="102"/>
      <c r="EF2135" s="102"/>
      <c r="EG2135" s="102"/>
      <c r="EH2135" s="102"/>
      <c r="EI2135" s="102"/>
      <c r="EJ2135" s="102"/>
      <c r="EK2135" s="102"/>
      <c r="EL2135" s="102"/>
      <c r="EM2135" s="102"/>
      <c r="EN2135" s="102"/>
      <c r="EO2135" s="102"/>
      <c r="EP2135" s="102"/>
      <c r="EQ2135" s="102"/>
      <c r="ER2135" s="102"/>
      <c r="ES2135" s="102"/>
      <c r="ET2135" s="102"/>
      <c r="EU2135" s="102"/>
      <c r="EV2135" s="102"/>
      <c r="EW2135" s="102"/>
      <c r="EX2135" s="102"/>
      <c r="EY2135" s="102"/>
      <c r="EZ2135" s="102"/>
      <c r="FA2135" s="102"/>
      <c r="FB2135" s="102"/>
      <c r="FC2135" s="102"/>
      <c r="FD2135" s="102"/>
      <c r="FE2135" s="102"/>
      <c r="FF2135" s="102"/>
      <c r="FG2135" s="102"/>
      <c r="FH2135" s="102"/>
      <c r="FI2135" s="102"/>
      <c r="FJ2135" s="102"/>
      <c r="FK2135" s="102"/>
      <c r="FL2135" s="102"/>
      <c r="FM2135" s="102"/>
      <c r="FN2135" s="102"/>
      <c r="FO2135" s="102"/>
      <c r="FP2135" s="102"/>
      <c r="FQ2135" s="102"/>
      <c r="FR2135" s="102"/>
      <c r="FS2135" s="102"/>
      <c r="FT2135" s="102"/>
      <c r="FU2135" s="102"/>
      <c r="FV2135" s="102"/>
      <c r="FW2135" s="102"/>
      <c r="FX2135" s="102"/>
      <c r="FY2135" s="102"/>
      <c r="FZ2135" s="102"/>
      <c r="GA2135" s="102"/>
      <c r="GB2135" s="102"/>
      <c r="GC2135" s="102"/>
      <c r="GD2135" s="102"/>
      <c r="GE2135" s="102"/>
      <c r="GF2135" s="102"/>
      <c r="GG2135" s="102"/>
      <c r="GH2135" s="102"/>
      <c r="GI2135" s="102"/>
      <c r="GJ2135" s="102"/>
      <c r="GK2135" s="102"/>
      <c r="GL2135" s="102"/>
      <c r="GM2135" s="102"/>
      <c r="GN2135" s="102"/>
      <c r="GO2135" s="102"/>
      <c r="GP2135" s="102"/>
      <c r="GQ2135" s="102"/>
      <c r="GR2135" s="102"/>
      <c r="GS2135" s="102"/>
      <c r="GT2135" s="102"/>
      <c r="GU2135" s="102"/>
      <c r="GV2135" s="102"/>
      <c r="GW2135" s="102"/>
      <c r="GX2135" s="102"/>
    </row>
    <row r="2136" spans="1:206" hidden="1">
      <c r="A2136" s="97" t="s">
        <v>2859</v>
      </c>
      <c r="B2136" s="81" t="s">
        <v>657</v>
      </c>
      <c r="C2136" t="s">
        <v>714</v>
      </c>
      <c r="D2136" s="94" t="s">
        <v>2860</v>
      </c>
      <c r="E2136" s="97" t="s">
        <v>2878</v>
      </c>
      <c r="F2136" s="102"/>
      <c r="G2136" s="102"/>
      <c r="H2136" s="102"/>
      <c r="I2136" s="102"/>
      <c r="J2136" s="102"/>
      <c r="K2136" s="102"/>
      <c r="L2136" s="102"/>
      <c r="M2136" s="102"/>
      <c r="N2136" s="102"/>
      <c r="O2136" s="102"/>
      <c r="P2136" s="102"/>
      <c r="Q2136" s="102"/>
      <c r="R2136" s="102"/>
      <c r="S2136" s="102"/>
      <c r="T2136" s="102"/>
      <c r="U2136" s="102"/>
      <c r="V2136" s="102"/>
      <c r="W2136" s="102"/>
      <c r="X2136" s="102"/>
      <c r="Y2136" s="102"/>
      <c r="Z2136" s="102"/>
      <c r="AA2136" s="102"/>
      <c r="AB2136" s="102"/>
      <c r="AC2136" s="102"/>
      <c r="AD2136" s="102"/>
      <c r="AE2136" s="102"/>
      <c r="AF2136" s="102"/>
      <c r="AG2136" s="102"/>
      <c r="AH2136" s="102"/>
      <c r="AI2136" s="102"/>
      <c r="AJ2136" s="102"/>
      <c r="AK2136" s="102"/>
      <c r="AL2136" s="102"/>
      <c r="AM2136" s="102"/>
      <c r="AN2136" s="102"/>
      <c r="AO2136" s="102"/>
      <c r="AP2136" s="102"/>
      <c r="AQ2136" s="102"/>
      <c r="AR2136" s="102"/>
      <c r="AS2136" s="102"/>
      <c r="AT2136" s="102"/>
      <c r="AU2136" s="102"/>
      <c r="AV2136" s="102"/>
      <c r="AW2136" s="102"/>
      <c r="AX2136" s="102"/>
      <c r="AY2136" s="102"/>
      <c r="AZ2136" s="102"/>
      <c r="BA2136" s="102"/>
      <c r="BB2136" s="102"/>
      <c r="BC2136" s="102"/>
      <c r="BD2136" s="100"/>
      <c r="BE2136" s="102"/>
      <c r="BF2136" s="102"/>
      <c r="BG2136" s="102"/>
      <c r="BH2136" s="102"/>
      <c r="BI2136" s="100"/>
      <c r="BJ2136" s="102"/>
      <c r="BK2136" s="102"/>
      <c r="BL2136" s="102"/>
      <c r="BM2136" s="102"/>
      <c r="BN2136" s="102"/>
      <c r="BO2136" s="102"/>
      <c r="BP2136" s="102"/>
      <c r="BQ2136" s="102"/>
      <c r="BR2136" s="102"/>
      <c r="BS2136" s="102"/>
      <c r="BT2136" s="102"/>
      <c r="BU2136" s="102"/>
      <c r="BV2136" s="102"/>
      <c r="BW2136" s="102"/>
      <c r="BX2136" s="102"/>
      <c r="BY2136" s="102"/>
      <c r="BZ2136" s="102"/>
      <c r="CA2136" s="102"/>
      <c r="CB2136" s="102"/>
      <c r="CC2136" s="102"/>
      <c r="CD2136" s="102"/>
      <c r="CE2136" s="102"/>
      <c r="CF2136" s="102"/>
      <c r="CG2136" s="102"/>
      <c r="CH2136" s="102"/>
      <c r="CI2136" s="102"/>
      <c r="CJ2136" s="102"/>
      <c r="CK2136" s="102"/>
      <c r="CL2136" s="102"/>
      <c r="CM2136" s="102"/>
      <c r="CN2136" s="102"/>
      <c r="CO2136" s="102"/>
      <c r="CP2136" s="102"/>
      <c r="CQ2136" s="102"/>
      <c r="CR2136" s="100">
        <v>7848.186999999989</v>
      </c>
      <c r="CS2136" s="100">
        <v>7876.1270000000004</v>
      </c>
      <c r="CT2136" s="100">
        <v>7895.7489999999989</v>
      </c>
      <c r="CU2136" s="100">
        <v>7931.1779999999999</v>
      </c>
      <c r="CV2136" s="100">
        <v>7960.0679999999993</v>
      </c>
      <c r="CW2136" s="100">
        <v>8054.71</v>
      </c>
      <c r="CX2136" s="100">
        <v>8244.4209999999894</v>
      </c>
      <c r="CY2136" s="100">
        <v>8500.3089999999993</v>
      </c>
      <c r="CZ2136" s="100">
        <v>8581.1080000000002</v>
      </c>
      <c r="DA2136" s="100">
        <v>8694.3139999999912</v>
      </c>
      <c r="DB2136" s="100">
        <v>8755.2249999999985</v>
      </c>
      <c r="DC2136" s="100">
        <v>8833.9740000000002</v>
      </c>
      <c r="DD2136" s="100">
        <v>8772.1039999999994</v>
      </c>
      <c r="DE2136" s="100">
        <v>8901.3699999999808</v>
      </c>
      <c r="DF2136" s="100">
        <v>9190.2690000000002</v>
      </c>
      <c r="DG2136" s="100">
        <v>9278.7879999999986</v>
      </c>
      <c r="DH2136" s="100">
        <v>9293.0030000000006</v>
      </c>
      <c r="DI2136" s="100">
        <v>9392.9189999999999</v>
      </c>
      <c r="DJ2136" s="100">
        <v>9287.7760000000017</v>
      </c>
      <c r="DK2136" s="100">
        <v>9055.4659999999985</v>
      </c>
      <c r="DL2136" s="100">
        <v>9360.1039999999994</v>
      </c>
      <c r="DM2136" s="100">
        <v>9369.5730000000003</v>
      </c>
      <c r="DN2136" s="100">
        <v>9505.012999999999</v>
      </c>
      <c r="DO2136" s="100">
        <v>9662.5779999999813</v>
      </c>
      <c r="DP2136" s="100">
        <v>9683.619999999999</v>
      </c>
      <c r="DQ2136" s="100">
        <v>9886.2109999999811</v>
      </c>
      <c r="DR2136" s="100">
        <v>9899.6659999999902</v>
      </c>
      <c r="DS2136" s="100">
        <v>9982.6569999999992</v>
      </c>
      <c r="DT2136" s="100">
        <v>10033.333999999999</v>
      </c>
      <c r="DU2136" s="100">
        <v>10054.749999999996</v>
      </c>
      <c r="DV2136" s="100">
        <v>9193.8939999999893</v>
      </c>
      <c r="DW2136" s="100">
        <v>9757.8760000000002</v>
      </c>
      <c r="DX2136" s="100">
        <v>10032.339999999989</v>
      </c>
      <c r="DY2136" s="102"/>
      <c r="DZ2136" s="102"/>
      <c r="EA2136" s="102"/>
      <c r="EB2136" s="102"/>
      <c r="EC2136" s="102"/>
      <c r="ED2136" s="102"/>
      <c r="EE2136" s="102"/>
      <c r="EF2136" s="102"/>
      <c r="EG2136" s="102"/>
      <c r="EH2136" s="102"/>
      <c r="EI2136" s="102"/>
      <c r="EJ2136" s="102"/>
      <c r="EK2136" s="102"/>
      <c r="EL2136" s="102"/>
      <c r="EM2136" s="102"/>
      <c r="EN2136" s="102"/>
      <c r="EO2136" s="102"/>
      <c r="EP2136" s="102"/>
      <c r="EQ2136" s="102"/>
      <c r="ER2136" s="102"/>
      <c r="ES2136" s="102"/>
      <c r="ET2136" s="102"/>
      <c r="EU2136" s="102"/>
      <c r="EV2136" s="102"/>
      <c r="EW2136" s="102"/>
      <c r="EX2136" s="102"/>
      <c r="EY2136" s="102"/>
      <c r="EZ2136" s="102"/>
      <c r="FA2136" s="102"/>
      <c r="FB2136" s="102"/>
      <c r="FC2136" s="102"/>
      <c r="FD2136" s="102"/>
      <c r="FE2136" s="102"/>
      <c r="FF2136" s="102"/>
      <c r="FG2136" s="102"/>
      <c r="FH2136" s="102"/>
      <c r="FI2136" s="102"/>
      <c r="FJ2136" s="102"/>
      <c r="FK2136" s="102"/>
      <c r="FL2136" s="102"/>
      <c r="FM2136" s="102"/>
      <c r="FN2136" s="102"/>
      <c r="FO2136" s="102"/>
      <c r="FP2136" s="102"/>
      <c r="FQ2136" s="102"/>
      <c r="FR2136" s="102"/>
      <c r="FS2136" s="102"/>
      <c r="FT2136" s="102"/>
      <c r="FU2136" s="102"/>
      <c r="FV2136" s="102"/>
      <c r="FW2136" s="102"/>
      <c r="FX2136" s="102"/>
      <c r="FY2136" s="102"/>
      <c r="FZ2136" s="102"/>
      <c r="GA2136" s="102"/>
      <c r="GB2136" s="102"/>
      <c r="GC2136" s="102"/>
      <c r="GD2136" s="102"/>
      <c r="GE2136" s="102"/>
      <c r="GF2136" s="102"/>
      <c r="GG2136" s="102"/>
      <c r="GH2136" s="102"/>
      <c r="GI2136" s="102"/>
      <c r="GJ2136" s="102"/>
      <c r="GK2136" s="102"/>
      <c r="GL2136" s="102"/>
      <c r="GM2136" s="102"/>
      <c r="GN2136" s="102"/>
      <c r="GO2136" s="102"/>
      <c r="GP2136" s="102"/>
      <c r="GQ2136" s="102"/>
      <c r="GR2136" s="102"/>
      <c r="GS2136" s="102"/>
      <c r="GT2136" s="102"/>
      <c r="GU2136" s="102"/>
      <c r="GV2136" s="102"/>
      <c r="GW2136" s="102"/>
      <c r="GX2136" s="102"/>
    </row>
    <row r="2137" spans="1:206" hidden="1">
      <c r="A2137" s="101" t="s">
        <v>2859</v>
      </c>
      <c r="B2137" s="96" t="s">
        <v>657</v>
      </c>
      <c r="C2137" s="35" t="s">
        <v>714</v>
      </c>
      <c r="D2137" s="95" t="s">
        <v>2860</v>
      </c>
      <c r="E2137" s="35" t="s">
        <v>2879</v>
      </c>
      <c r="F2137" s="107"/>
      <c r="G2137" s="107"/>
      <c r="H2137" s="107"/>
      <c r="I2137" s="107"/>
      <c r="J2137" s="107"/>
      <c r="K2137" s="107"/>
      <c r="L2137" s="107"/>
      <c r="M2137" s="107"/>
      <c r="N2137" s="107"/>
      <c r="O2137" s="107"/>
      <c r="P2137" s="107"/>
      <c r="Q2137" s="107"/>
      <c r="R2137" s="107"/>
      <c r="S2137" s="107"/>
      <c r="T2137" s="107"/>
      <c r="U2137" s="107"/>
      <c r="V2137" s="107"/>
      <c r="W2137" s="107"/>
      <c r="X2137" s="107"/>
      <c r="Y2137" s="107"/>
      <c r="Z2137" s="107"/>
      <c r="AA2137" s="107"/>
      <c r="AB2137" s="107"/>
      <c r="AC2137" s="107"/>
      <c r="AD2137" s="107"/>
      <c r="AE2137" s="107"/>
      <c r="AF2137" s="107"/>
      <c r="AG2137" s="107"/>
      <c r="AH2137" s="107"/>
      <c r="AI2137" s="107"/>
      <c r="AJ2137" s="107"/>
      <c r="AK2137" s="107"/>
      <c r="AL2137" s="107"/>
      <c r="AM2137" s="107"/>
      <c r="AN2137" s="107"/>
      <c r="AO2137" s="107"/>
      <c r="AP2137" s="107"/>
      <c r="AQ2137" s="107"/>
      <c r="AR2137" s="107"/>
      <c r="AS2137" s="107"/>
      <c r="AT2137" s="107"/>
      <c r="AU2137" s="107"/>
      <c r="AV2137" s="107"/>
      <c r="AW2137" s="107"/>
      <c r="AX2137" s="107"/>
      <c r="AY2137" s="107"/>
      <c r="AZ2137" s="107"/>
      <c r="BA2137" s="107"/>
      <c r="BB2137" s="107"/>
      <c r="BC2137" s="107"/>
      <c r="BD2137" s="108"/>
      <c r="BE2137" s="107"/>
      <c r="BF2137" s="107"/>
      <c r="BG2137" s="107"/>
      <c r="BH2137" s="107"/>
      <c r="BI2137" s="108"/>
      <c r="BJ2137" s="107"/>
      <c r="BK2137" s="107"/>
      <c r="BL2137" s="107"/>
      <c r="BM2137" s="107"/>
      <c r="BN2137" s="107"/>
      <c r="BO2137" s="107"/>
      <c r="BP2137" s="107"/>
      <c r="BQ2137" s="107"/>
      <c r="BR2137" s="107"/>
      <c r="BS2137" s="107"/>
      <c r="BT2137" s="107"/>
      <c r="BU2137" s="107"/>
      <c r="BV2137" s="107"/>
      <c r="BW2137" s="107"/>
      <c r="BX2137" s="107"/>
      <c r="BY2137" s="107"/>
      <c r="BZ2137" s="107"/>
      <c r="CA2137" s="107"/>
      <c r="CB2137" s="107"/>
      <c r="CC2137" s="107"/>
      <c r="CD2137" s="107"/>
      <c r="CE2137" s="107"/>
      <c r="CF2137" s="107"/>
      <c r="CG2137" s="107"/>
      <c r="CH2137" s="107"/>
      <c r="CI2137" s="107"/>
      <c r="CJ2137" s="107"/>
      <c r="CK2137" s="107"/>
      <c r="CL2137" s="107"/>
      <c r="CM2137" s="107"/>
      <c r="CN2137" s="107"/>
      <c r="CO2137" s="107"/>
      <c r="CP2137" s="107"/>
      <c r="CQ2137" s="107"/>
      <c r="CR2137" s="107">
        <f>CR2119*1000000/3.664</f>
        <v>62284934.497816592</v>
      </c>
      <c r="CS2137" s="107">
        <f t="shared" ref="CS2137:DX2145" si="227">CS2119*1000000/3.664</f>
        <v>61309224.890829422</v>
      </c>
      <c r="CT2137" s="107">
        <f t="shared" si="227"/>
        <v>60509279.475982532</v>
      </c>
      <c r="CU2137" s="107">
        <f t="shared" si="227"/>
        <v>62323689.956331879</v>
      </c>
      <c r="CV2137" s="107">
        <f t="shared" si="227"/>
        <v>62880458.515283838</v>
      </c>
      <c r="CW2137" s="107">
        <f t="shared" si="227"/>
        <v>65161026.20087336</v>
      </c>
      <c r="CX2137" s="107">
        <f t="shared" si="227"/>
        <v>67820414.847161308</v>
      </c>
      <c r="CY2137" s="107">
        <f t="shared" si="227"/>
        <v>70935589.519650653</v>
      </c>
      <c r="CZ2137" s="107">
        <f t="shared" si="227"/>
        <v>73627456.331877455</v>
      </c>
      <c r="DA2137" s="107">
        <f t="shared" si="227"/>
        <v>68789301.310043395</v>
      </c>
      <c r="DB2137" s="107">
        <f t="shared" si="227"/>
        <v>71257368.995632917</v>
      </c>
      <c r="DC2137" s="107">
        <f t="shared" si="227"/>
        <v>81545032.751091704</v>
      </c>
      <c r="DD2137" s="107">
        <f t="shared" si="227"/>
        <v>84018013.100436673</v>
      </c>
      <c r="DE2137" s="107">
        <f t="shared" si="227"/>
        <v>88659115.720524013</v>
      </c>
      <c r="DF2137" s="107">
        <f t="shared" si="227"/>
        <v>95509006.550218344</v>
      </c>
      <c r="DG2137" s="107">
        <f t="shared" si="227"/>
        <v>94306495.633187771</v>
      </c>
      <c r="DH2137" s="107">
        <f t="shared" si="227"/>
        <v>94317958.515283838</v>
      </c>
      <c r="DI2137" s="107">
        <f t="shared" si="227"/>
        <v>97852620.087336242</v>
      </c>
      <c r="DJ2137" s="107">
        <f t="shared" si="227"/>
        <v>105977074.23580785</v>
      </c>
      <c r="DK2137" s="107">
        <f t="shared" si="227"/>
        <v>99376910.480349347</v>
      </c>
      <c r="DL2137" s="107">
        <f t="shared" si="227"/>
        <v>104878002.18340611</v>
      </c>
      <c r="DM2137" s="107">
        <f t="shared" si="227"/>
        <v>100417849.34497817</v>
      </c>
      <c r="DN2137" s="107">
        <f t="shared" si="227"/>
        <v>104139465.06550218</v>
      </c>
      <c r="DO2137" s="107">
        <f t="shared" si="227"/>
        <v>106228984.7161572</v>
      </c>
      <c r="DP2137" s="107">
        <f t="shared" si="227"/>
        <v>112156386.46288209</v>
      </c>
      <c r="DQ2137" s="107">
        <f t="shared" si="227"/>
        <v>105056222.70742358</v>
      </c>
      <c r="DR2137" s="107">
        <f t="shared" si="227"/>
        <v>106928766.37554584</v>
      </c>
      <c r="DS2137" s="107">
        <f t="shared" si="227"/>
        <v>110033296.94323143</v>
      </c>
      <c r="DT2137" s="107">
        <f t="shared" si="227"/>
        <v>113421943.23144105</v>
      </c>
      <c r="DU2137" s="107">
        <f t="shared" si="227"/>
        <v>116274290.39301282</v>
      </c>
      <c r="DV2137" s="107">
        <f t="shared" si="227"/>
        <v>111727893.01310043</v>
      </c>
      <c r="DW2137" s="107">
        <f t="shared" si="227"/>
        <v>110995633.18777291</v>
      </c>
      <c r="DX2137" s="107">
        <f t="shared" si="227"/>
        <v>106080240.17467248</v>
      </c>
      <c r="DY2137" s="107"/>
      <c r="DZ2137" s="107"/>
      <c r="EA2137" s="107"/>
      <c r="EB2137" s="107"/>
      <c r="EC2137" s="107"/>
      <c r="ED2137" s="107"/>
      <c r="EE2137" s="107"/>
      <c r="EF2137" s="107"/>
      <c r="EG2137" s="107"/>
      <c r="EH2137" s="107"/>
      <c r="EI2137" s="107"/>
      <c r="EJ2137" s="107"/>
      <c r="EK2137" s="107"/>
      <c r="EL2137" s="107"/>
      <c r="EM2137" s="107"/>
      <c r="EN2137" s="107"/>
      <c r="EO2137" s="107"/>
      <c r="EP2137" s="107"/>
      <c r="EQ2137" s="107"/>
      <c r="ER2137" s="107"/>
      <c r="ES2137" s="107"/>
      <c r="ET2137" s="107"/>
      <c r="EU2137" s="107"/>
      <c r="EV2137" s="107"/>
      <c r="EW2137" s="107"/>
      <c r="EX2137" s="107"/>
      <c r="EY2137" s="107"/>
      <c r="EZ2137" s="107"/>
      <c r="FA2137" s="107"/>
      <c r="FB2137" s="107"/>
      <c r="FC2137" s="107"/>
      <c r="FD2137" s="107"/>
      <c r="FE2137" s="107"/>
      <c r="FF2137" s="107"/>
      <c r="FG2137" s="107"/>
      <c r="FH2137" s="107"/>
      <c r="FI2137" s="107"/>
      <c r="FJ2137" s="107"/>
      <c r="FK2137" s="107"/>
      <c r="FL2137" s="107"/>
      <c r="FM2137" s="107"/>
      <c r="FN2137" s="107"/>
      <c r="FO2137" s="107"/>
      <c r="FP2137" s="107"/>
      <c r="FQ2137" s="107"/>
      <c r="FR2137" s="107"/>
      <c r="FS2137" s="107"/>
      <c r="FT2137" s="107"/>
      <c r="FU2137" s="107"/>
      <c r="FV2137" s="107"/>
      <c r="FW2137" s="107"/>
      <c r="FX2137" s="107"/>
      <c r="FY2137" s="107"/>
      <c r="FZ2137" s="107"/>
      <c r="GA2137" s="107"/>
      <c r="GB2137" s="107"/>
      <c r="GC2137" s="107"/>
      <c r="GD2137" s="107"/>
      <c r="GE2137" s="107"/>
      <c r="GF2137" s="107"/>
      <c r="GG2137" s="107"/>
      <c r="GH2137" s="107"/>
      <c r="GI2137" s="107"/>
      <c r="GJ2137" s="107"/>
      <c r="GK2137" s="107"/>
      <c r="GL2137" s="107"/>
      <c r="GM2137" s="107"/>
      <c r="GN2137" s="107"/>
      <c r="GO2137" s="107"/>
      <c r="GP2137" s="107"/>
      <c r="GQ2137" s="107"/>
      <c r="GR2137" s="107"/>
      <c r="GS2137" s="107"/>
      <c r="GT2137" s="107"/>
      <c r="GU2137" s="107"/>
      <c r="GV2137" s="107"/>
      <c r="GW2137" s="107"/>
      <c r="GX2137" s="107"/>
    </row>
    <row r="2138" spans="1:206" hidden="1">
      <c r="A2138" s="101" t="s">
        <v>2859</v>
      </c>
      <c r="B2138" s="96" t="s">
        <v>657</v>
      </c>
      <c r="C2138" s="35" t="s">
        <v>714</v>
      </c>
      <c r="D2138" s="95" t="s">
        <v>2860</v>
      </c>
      <c r="E2138" s="101" t="s">
        <v>2880</v>
      </c>
      <c r="F2138" s="107"/>
      <c r="G2138" s="107"/>
      <c r="H2138" s="107"/>
      <c r="I2138" s="107"/>
      <c r="J2138" s="107"/>
      <c r="K2138" s="107"/>
      <c r="L2138" s="107"/>
      <c r="M2138" s="107"/>
      <c r="N2138" s="107"/>
      <c r="O2138" s="107"/>
      <c r="P2138" s="107"/>
      <c r="Q2138" s="107"/>
      <c r="R2138" s="107"/>
      <c r="S2138" s="107"/>
      <c r="T2138" s="107"/>
      <c r="U2138" s="107"/>
      <c r="V2138" s="107"/>
      <c r="W2138" s="107"/>
      <c r="X2138" s="107"/>
      <c r="Y2138" s="107"/>
      <c r="Z2138" s="107"/>
      <c r="AA2138" s="107"/>
      <c r="AB2138" s="107"/>
      <c r="AC2138" s="107"/>
      <c r="AD2138" s="107"/>
      <c r="AE2138" s="107"/>
      <c r="AF2138" s="107"/>
      <c r="AG2138" s="107"/>
      <c r="AH2138" s="107"/>
      <c r="AI2138" s="107"/>
      <c r="AJ2138" s="107"/>
      <c r="AK2138" s="107"/>
      <c r="AL2138" s="107"/>
      <c r="AM2138" s="107"/>
      <c r="AN2138" s="107"/>
      <c r="AO2138" s="107"/>
      <c r="AP2138" s="107"/>
      <c r="AQ2138" s="107"/>
      <c r="AR2138" s="107"/>
      <c r="AS2138" s="107"/>
      <c r="AT2138" s="107"/>
      <c r="AU2138" s="107"/>
      <c r="AV2138" s="107"/>
      <c r="AW2138" s="107"/>
      <c r="AX2138" s="107"/>
      <c r="AY2138" s="107"/>
      <c r="AZ2138" s="107"/>
      <c r="BA2138" s="107"/>
      <c r="BB2138" s="107"/>
      <c r="BC2138" s="107"/>
      <c r="BD2138" s="108"/>
      <c r="BE2138" s="107"/>
      <c r="BF2138" s="107"/>
      <c r="BG2138" s="107"/>
      <c r="BH2138" s="107"/>
      <c r="BI2138" s="108"/>
      <c r="BJ2138" s="107"/>
      <c r="BK2138" s="107"/>
      <c r="BL2138" s="107"/>
      <c r="BM2138" s="107"/>
      <c r="BN2138" s="107"/>
      <c r="BO2138" s="107"/>
      <c r="BP2138" s="107"/>
      <c r="BQ2138" s="107"/>
      <c r="BR2138" s="107"/>
      <c r="BS2138" s="107"/>
      <c r="BT2138" s="107"/>
      <c r="BU2138" s="107"/>
      <c r="BV2138" s="107"/>
      <c r="BW2138" s="107"/>
      <c r="BX2138" s="107"/>
      <c r="BY2138" s="107"/>
      <c r="BZ2138" s="107"/>
      <c r="CA2138" s="107"/>
      <c r="CB2138" s="107"/>
      <c r="CC2138" s="107"/>
      <c r="CD2138" s="107"/>
      <c r="CE2138" s="107"/>
      <c r="CF2138" s="107"/>
      <c r="CG2138" s="107"/>
      <c r="CH2138" s="107"/>
      <c r="CI2138" s="107"/>
      <c r="CJ2138" s="107"/>
      <c r="CK2138" s="107"/>
      <c r="CL2138" s="107"/>
      <c r="CM2138" s="107"/>
      <c r="CN2138" s="107"/>
      <c r="CO2138" s="107"/>
      <c r="CP2138" s="107"/>
      <c r="CQ2138" s="107"/>
      <c r="CR2138" s="107">
        <f t="shared" ref="CR2138:DG2153" si="228">CR2120*1000000/3.664</f>
        <v>14792303.493449781</v>
      </c>
      <c r="CS2138" s="107">
        <f t="shared" si="228"/>
        <v>16057041.484716156</v>
      </c>
      <c r="CT2138" s="107">
        <f t="shared" si="228"/>
        <v>16796670.305676855</v>
      </c>
      <c r="CU2138" s="107">
        <f t="shared" si="228"/>
        <v>18125545.851528358</v>
      </c>
      <c r="CV2138" s="107">
        <f t="shared" si="228"/>
        <v>18587882.096069869</v>
      </c>
      <c r="CW2138" s="107">
        <f t="shared" si="228"/>
        <v>19861626.637554586</v>
      </c>
      <c r="CX2138" s="107">
        <f t="shared" si="228"/>
        <v>20508187.772925764</v>
      </c>
      <c r="CY2138" s="107">
        <f t="shared" si="228"/>
        <v>22157205.24017467</v>
      </c>
      <c r="CZ2138" s="107">
        <f t="shared" si="228"/>
        <v>22840611.353711791</v>
      </c>
      <c r="DA2138" s="107">
        <f t="shared" si="228"/>
        <v>25659934.497816592</v>
      </c>
      <c r="DB2138" s="107">
        <f t="shared" si="228"/>
        <v>26724890.829694323</v>
      </c>
      <c r="DC2138" s="107">
        <f t="shared" si="228"/>
        <v>30383460.698689677</v>
      </c>
      <c r="DD2138" s="107">
        <f t="shared" si="228"/>
        <v>30986353.711790118</v>
      </c>
      <c r="DE2138" s="107">
        <f t="shared" si="228"/>
        <v>35029475.982532755</v>
      </c>
      <c r="DF2138" s="107">
        <f t="shared" si="228"/>
        <v>35462063.318777017</v>
      </c>
      <c r="DG2138" s="107">
        <f t="shared" si="228"/>
        <v>41681495.633187771</v>
      </c>
      <c r="DH2138" s="107">
        <f t="shared" si="227"/>
        <v>44251910.48034934</v>
      </c>
      <c r="DI2138" s="107">
        <f t="shared" si="227"/>
        <v>47675491.266375542</v>
      </c>
      <c r="DJ2138" s="107">
        <f t="shared" si="227"/>
        <v>48438591.703056492</v>
      </c>
      <c r="DK2138" s="107">
        <f t="shared" si="227"/>
        <v>47307314.41048035</v>
      </c>
      <c r="DL2138" s="107">
        <f t="shared" si="227"/>
        <v>50385098.253275104</v>
      </c>
      <c r="DM2138" s="107">
        <f t="shared" si="227"/>
        <v>56315775.109170303</v>
      </c>
      <c r="DN2138" s="107">
        <f t="shared" si="227"/>
        <v>59900655.021833792</v>
      </c>
      <c r="DO2138" s="107">
        <f t="shared" si="227"/>
        <v>59807041.484716155</v>
      </c>
      <c r="DP2138" s="107">
        <f t="shared" si="227"/>
        <v>61515283.842794761</v>
      </c>
      <c r="DQ2138" s="107">
        <f t="shared" si="227"/>
        <v>64755185.589519382</v>
      </c>
      <c r="DR2138" s="107">
        <f t="shared" si="227"/>
        <v>68088155.021834061</v>
      </c>
      <c r="DS2138" s="107">
        <f t="shared" si="227"/>
        <v>72419486.899563327</v>
      </c>
      <c r="DT2138" s="107">
        <f t="shared" si="227"/>
        <v>75209061.135371178</v>
      </c>
      <c r="DU2138" s="107">
        <f t="shared" si="227"/>
        <v>75813591.703056768</v>
      </c>
      <c r="DV2138" s="107">
        <f t="shared" si="227"/>
        <v>77462882.096069872</v>
      </c>
      <c r="DW2138" s="107">
        <f t="shared" si="227"/>
        <v>78786299.126637548</v>
      </c>
      <c r="DX2138" s="107">
        <f t="shared" si="227"/>
        <v>79341703.056768283</v>
      </c>
      <c r="DY2138" s="107"/>
      <c r="DZ2138" s="107"/>
      <c r="EA2138" s="107"/>
      <c r="EB2138" s="107"/>
      <c r="EC2138" s="107"/>
      <c r="ED2138" s="107"/>
      <c r="EE2138" s="107"/>
      <c r="EF2138" s="107"/>
      <c r="EG2138" s="107"/>
      <c r="EH2138" s="107"/>
      <c r="EI2138" s="107"/>
      <c r="EJ2138" s="107"/>
      <c r="EK2138" s="107"/>
      <c r="EL2138" s="107"/>
      <c r="EM2138" s="107"/>
      <c r="EN2138" s="107"/>
      <c r="EO2138" s="107"/>
      <c r="EP2138" s="107"/>
      <c r="EQ2138" s="107"/>
      <c r="ER2138" s="107"/>
      <c r="ES2138" s="107"/>
      <c r="ET2138" s="107"/>
      <c r="EU2138" s="107"/>
      <c r="EV2138" s="107"/>
      <c r="EW2138" s="107"/>
      <c r="EX2138" s="107"/>
      <c r="EY2138" s="107"/>
      <c r="EZ2138" s="107"/>
      <c r="FA2138" s="107"/>
      <c r="FB2138" s="107"/>
      <c r="FC2138" s="107"/>
      <c r="FD2138" s="107"/>
      <c r="FE2138" s="107"/>
      <c r="FF2138" s="107"/>
      <c r="FG2138" s="107"/>
      <c r="FH2138" s="107"/>
      <c r="FI2138" s="107"/>
      <c r="FJ2138" s="107"/>
      <c r="FK2138" s="107"/>
      <c r="FL2138" s="107"/>
      <c r="FM2138" s="107"/>
      <c r="FN2138" s="107"/>
      <c r="FO2138" s="107"/>
      <c r="FP2138" s="107"/>
      <c r="FQ2138" s="107"/>
      <c r="FR2138" s="107"/>
      <c r="FS2138" s="107"/>
      <c r="FT2138" s="107"/>
      <c r="FU2138" s="107"/>
      <c r="FV2138" s="107"/>
      <c r="FW2138" s="107"/>
      <c r="FX2138" s="107"/>
      <c r="FY2138" s="107"/>
      <c r="FZ2138" s="107"/>
      <c r="GA2138" s="107"/>
      <c r="GB2138" s="107"/>
      <c r="GC2138" s="107"/>
      <c r="GD2138" s="107"/>
      <c r="GE2138" s="107"/>
      <c r="GF2138" s="107"/>
      <c r="GG2138" s="107"/>
      <c r="GH2138" s="107"/>
      <c r="GI2138" s="107"/>
      <c r="GJ2138" s="107"/>
      <c r="GK2138" s="107"/>
      <c r="GL2138" s="107"/>
      <c r="GM2138" s="107"/>
      <c r="GN2138" s="107"/>
      <c r="GO2138" s="107"/>
      <c r="GP2138" s="107"/>
      <c r="GQ2138" s="107"/>
      <c r="GR2138" s="107"/>
      <c r="GS2138" s="107"/>
      <c r="GT2138" s="107"/>
      <c r="GU2138" s="107"/>
      <c r="GV2138" s="107"/>
      <c r="GW2138" s="107"/>
      <c r="GX2138" s="107"/>
    </row>
    <row r="2139" spans="1:206" hidden="1">
      <c r="A2139" s="101" t="s">
        <v>2859</v>
      </c>
      <c r="B2139" s="96" t="s">
        <v>657</v>
      </c>
      <c r="C2139" s="35" t="s">
        <v>714</v>
      </c>
      <c r="D2139" s="95" t="s">
        <v>2860</v>
      </c>
      <c r="E2139" s="101" t="s">
        <v>2881</v>
      </c>
      <c r="F2139" s="107"/>
      <c r="G2139" s="107"/>
      <c r="H2139" s="107"/>
      <c r="I2139" s="107"/>
      <c r="J2139" s="107"/>
      <c r="K2139" s="107"/>
      <c r="L2139" s="107"/>
      <c r="M2139" s="107"/>
      <c r="N2139" s="107"/>
      <c r="O2139" s="107"/>
      <c r="P2139" s="107"/>
      <c r="Q2139" s="107"/>
      <c r="R2139" s="107"/>
      <c r="S2139" s="107"/>
      <c r="T2139" s="107"/>
      <c r="U2139" s="107"/>
      <c r="V2139" s="107"/>
      <c r="W2139" s="107"/>
      <c r="X2139" s="107"/>
      <c r="Y2139" s="107"/>
      <c r="Z2139" s="107"/>
      <c r="AA2139" s="107"/>
      <c r="AB2139" s="107"/>
      <c r="AC2139" s="107"/>
      <c r="AD2139" s="107"/>
      <c r="AE2139" s="107"/>
      <c r="AF2139" s="107"/>
      <c r="AG2139" s="107"/>
      <c r="AH2139" s="107"/>
      <c r="AI2139" s="107"/>
      <c r="AJ2139" s="107"/>
      <c r="AK2139" s="107"/>
      <c r="AL2139" s="107"/>
      <c r="AM2139" s="107"/>
      <c r="AN2139" s="107"/>
      <c r="AO2139" s="107"/>
      <c r="AP2139" s="107"/>
      <c r="AQ2139" s="107"/>
      <c r="AR2139" s="107"/>
      <c r="AS2139" s="107"/>
      <c r="AT2139" s="107"/>
      <c r="AU2139" s="107"/>
      <c r="AV2139" s="107"/>
      <c r="AW2139" s="107"/>
      <c r="AX2139" s="107"/>
      <c r="AY2139" s="107"/>
      <c r="AZ2139" s="107"/>
      <c r="BA2139" s="107"/>
      <c r="BB2139" s="107"/>
      <c r="BC2139" s="107"/>
      <c r="BD2139" s="108"/>
      <c r="BE2139" s="107"/>
      <c r="BF2139" s="107"/>
      <c r="BG2139" s="107"/>
      <c r="BH2139" s="107"/>
      <c r="BI2139" s="108"/>
      <c r="BJ2139" s="107"/>
      <c r="BK2139" s="107"/>
      <c r="BL2139" s="107"/>
      <c r="BM2139" s="107"/>
      <c r="BN2139" s="107"/>
      <c r="BO2139" s="107"/>
      <c r="BP2139" s="107"/>
      <c r="BQ2139" s="107"/>
      <c r="BR2139" s="107"/>
      <c r="BS2139" s="107"/>
      <c r="BT2139" s="107"/>
      <c r="BU2139" s="107"/>
      <c r="BV2139" s="107"/>
      <c r="BW2139" s="107"/>
      <c r="BX2139" s="107"/>
      <c r="BY2139" s="107"/>
      <c r="BZ2139" s="107"/>
      <c r="CA2139" s="107"/>
      <c r="CB2139" s="107"/>
      <c r="CC2139" s="107"/>
      <c r="CD2139" s="107"/>
      <c r="CE2139" s="107"/>
      <c r="CF2139" s="107"/>
      <c r="CG2139" s="107"/>
      <c r="CH2139" s="107"/>
      <c r="CI2139" s="107"/>
      <c r="CJ2139" s="107"/>
      <c r="CK2139" s="107"/>
      <c r="CL2139" s="107"/>
      <c r="CM2139" s="107"/>
      <c r="CN2139" s="107"/>
      <c r="CO2139" s="107"/>
      <c r="CP2139" s="107"/>
      <c r="CQ2139" s="107"/>
      <c r="CR2139" s="107">
        <f t="shared" si="228"/>
        <v>63677674.672488809</v>
      </c>
      <c r="CS2139" s="107">
        <f t="shared" si="227"/>
        <v>64721069.868995629</v>
      </c>
      <c r="CT2139" s="107">
        <f t="shared" si="227"/>
        <v>67276200.873362169</v>
      </c>
      <c r="CU2139" s="107">
        <f t="shared" si="227"/>
        <v>66394104.803493448</v>
      </c>
      <c r="CV2139" s="107">
        <f t="shared" si="227"/>
        <v>65504093.886462614</v>
      </c>
      <c r="CW2139" s="107">
        <f t="shared" si="227"/>
        <v>69192412.663755462</v>
      </c>
      <c r="CX2139" s="107">
        <f t="shared" si="227"/>
        <v>71664301.310043663</v>
      </c>
      <c r="CY2139" s="107">
        <f t="shared" si="227"/>
        <v>75447871.179039299</v>
      </c>
      <c r="CZ2139" s="107">
        <f t="shared" si="227"/>
        <v>76465065.502183408</v>
      </c>
      <c r="DA2139" s="107">
        <f t="shared" si="227"/>
        <v>79189410.480349347</v>
      </c>
      <c r="DB2139" s="107">
        <f t="shared" si="227"/>
        <v>78639192.13973771</v>
      </c>
      <c r="DC2139" s="107">
        <f t="shared" si="227"/>
        <v>81427674.672489077</v>
      </c>
      <c r="DD2139" s="107">
        <f t="shared" si="227"/>
        <v>84820960.698689952</v>
      </c>
      <c r="DE2139" s="107">
        <f t="shared" si="227"/>
        <v>85516921.397379905</v>
      </c>
      <c r="DF2139" s="107">
        <f t="shared" si="227"/>
        <v>92134006.550218344</v>
      </c>
      <c r="DG2139" s="107">
        <f t="shared" si="227"/>
        <v>95512008.733624443</v>
      </c>
      <c r="DH2139" s="107">
        <f t="shared" si="227"/>
        <v>97435316.593886197</v>
      </c>
      <c r="DI2139" s="107">
        <f t="shared" si="227"/>
        <v>100389737.99126637</v>
      </c>
      <c r="DJ2139" s="107">
        <f t="shared" si="227"/>
        <v>107178493.44978166</v>
      </c>
      <c r="DK2139" s="107">
        <f t="shared" si="227"/>
        <v>111772379.91266376</v>
      </c>
      <c r="DL2139" s="107">
        <f t="shared" si="227"/>
        <v>117612718.34061135</v>
      </c>
      <c r="DM2139" s="107">
        <f t="shared" si="227"/>
        <v>118276200.87336244</v>
      </c>
      <c r="DN2139" s="107">
        <f t="shared" si="227"/>
        <v>127451146.2882096</v>
      </c>
      <c r="DO2139" s="107">
        <f t="shared" si="227"/>
        <v>137306768.55895197</v>
      </c>
      <c r="DP2139" s="107">
        <f t="shared" si="227"/>
        <v>142375545.85152838</v>
      </c>
      <c r="DQ2139" s="107">
        <f t="shared" si="227"/>
        <v>144150382.09606987</v>
      </c>
      <c r="DR2139" s="107">
        <f t="shared" si="227"/>
        <v>142170851.52838427</v>
      </c>
      <c r="DS2139" s="107">
        <f t="shared" si="227"/>
        <v>140414574.23580787</v>
      </c>
      <c r="DT2139" s="107">
        <f t="shared" si="227"/>
        <v>139852347.16157204</v>
      </c>
      <c r="DU2139" s="107">
        <f t="shared" si="227"/>
        <v>139375545.85152811</v>
      </c>
      <c r="DV2139" s="107">
        <f t="shared" si="227"/>
        <v>129154748.90829694</v>
      </c>
      <c r="DW2139" s="107">
        <f t="shared" si="227"/>
        <v>145062227.07423583</v>
      </c>
      <c r="DX2139" s="107">
        <f t="shared" si="227"/>
        <v>144410207.42358077</v>
      </c>
      <c r="DY2139" s="107"/>
      <c r="DZ2139" s="107"/>
      <c r="EA2139" s="107"/>
      <c r="EB2139" s="107"/>
      <c r="EC2139" s="107"/>
      <c r="ED2139" s="107"/>
      <c r="EE2139" s="107"/>
      <c r="EF2139" s="107"/>
      <c r="EG2139" s="107"/>
      <c r="EH2139" s="107"/>
      <c r="EI2139" s="107"/>
      <c r="EJ2139" s="107"/>
      <c r="EK2139" s="107"/>
      <c r="EL2139" s="107"/>
      <c r="EM2139" s="107"/>
      <c r="EN2139" s="107"/>
      <c r="EO2139" s="107"/>
      <c r="EP2139" s="107"/>
      <c r="EQ2139" s="107"/>
      <c r="ER2139" s="107"/>
      <c r="ES2139" s="107"/>
      <c r="ET2139" s="107"/>
      <c r="EU2139" s="107"/>
      <c r="EV2139" s="107"/>
      <c r="EW2139" s="107"/>
      <c r="EX2139" s="107"/>
      <c r="EY2139" s="107"/>
      <c r="EZ2139" s="107"/>
      <c r="FA2139" s="107"/>
      <c r="FB2139" s="107"/>
      <c r="FC2139" s="107"/>
      <c r="FD2139" s="107"/>
      <c r="FE2139" s="107"/>
      <c r="FF2139" s="107"/>
      <c r="FG2139" s="107"/>
      <c r="FH2139" s="107"/>
      <c r="FI2139" s="107"/>
      <c r="FJ2139" s="107"/>
      <c r="FK2139" s="107"/>
      <c r="FL2139" s="107"/>
      <c r="FM2139" s="107"/>
      <c r="FN2139" s="107"/>
      <c r="FO2139" s="107"/>
      <c r="FP2139" s="107"/>
      <c r="FQ2139" s="107"/>
      <c r="FR2139" s="107"/>
      <c r="FS2139" s="107"/>
      <c r="FT2139" s="107"/>
      <c r="FU2139" s="107"/>
      <c r="FV2139" s="107"/>
      <c r="FW2139" s="107"/>
      <c r="FX2139" s="107"/>
      <c r="FY2139" s="107"/>
      <c r="FZ2139" s="107"/>
      <c r="GA2139" s="107"/>
      <c r="GB2139" s="107"/>
      <c r="GC2139" s="107"/>
      <c r="GD2139" s="107"/>
      <c r="GE2139" s="107"/>
      <c r="GF2139" s="107"/>
      <c r="GG2139" s="107"/>
      <c r="GH2139" s="107"/>
      <c r="GI2139" s="107"/>
      <c r="GJ2139" s="107"/>
      <c r="GK2139" s="107"/>
      <c r="GL2139" s="107"/>
      <c r="GM2139" s="107"/>
      <c r="GN2139" s="107"/>
      <c r="GO2139" s="107"/>
      <c r="GP2139" s="107"/>
      <c r="GQ2139" s="107"/>
      <c r="GR2139" s="107"/>
      <c r="GS2139" s="107"/>
      <c r="GT2139" s="107"/>
      <c r="GU2139" s="107"/>
      <c r="GV2139" s="107"/>
      <c r="GW2139" s="107"/>
      <c r="GX2139" s="107"/>
    </row>
    <row r="2140" spans="1:206" hidden="1">
      <c r="A2140" s="101" t="s">
        <v>2859</v>
      </c>
      <c r="B2140" s="96" t="s">
        <v>657</v>
      </c>
      <c r="C2140" s="35" t="s">
        <v>714</v>
      </c>
      <c r="D2140" s="95" t="s">
        <v>2860</v>
      </c>
      <c r="E2140" s="101" t="s">
        <v>2882</v>
      </c>
      <c r="F2140" s="107"/>
      <c r="G2140" s="107"/>
      <c r="H2140" s="107"/>
      <c r="I2140" s="107"/>
      <c r="J2140" s="107"/>
      <c r="K2140" s="107"/>
      <c r="L2140" s="107"/>
      <c r="M2140" s="107"/>
      <c r="N2140" s="107"/>
      <c r="O2140" s="107"/>
      <c r="P2140" s="107"/>
      <c r="Q2140" s="107"/>
      <c r="R2140" s="107"/>
      <c r="S2140" s="107"/>
      <c r="T2140" s="107"/>
      <c r="U2140" s="107"/>
      <c r="V2140" s="107"/>
      <c r="W2140" s="107"/>
      <c r="X2140" s="107"/>
      <c r="Y2140" s="107"/>
      <c r="Z2140" s="107"/>
      <c r="AA2140" s="107"/>
      <c r="AB2140" s="107"/>
      <c r="AC2140" s="107"/>
      <c r="AD2140" s="107"/>
      <c r="AE2140" s="107"/>
      <c r="AF2140" s="107"/>
      <c r="AG2140" s="107"/>
      <c r="AH2140" s="107"/>
      <c r="AI2140" s="107"/>
      <c r="AJ2140" s="107"/>
      <c r="AK2140" s="107"/>
      <c r="AL2140" s="107"/>
      <c r="AM2140" s="107"/>
      <c r="AN2140" s="107"/>
      <c r="AO2140" s="107"/>
      <c r="AP2140" s="107"/>
      <c r="AQ2140" s="107"/>
      <c r="AR2140" s="107"/>
      <c r="AS2140" s="107"/>
      <c r="AT2140" s="107"/>
      <c r="AU2140" s="107"/>
      <c r="AV2140" s="107"/>
      <c r="AW2140" s="107"/>
      <c r="AX2140" s="107"/>
      <c r="AY2140" s="107"/>
      <c r="AZ2140" s="107"/>
      <c r="BA2140" s="107"/>
      <c r="BB2140" s="107"/>
      <c r="BC2140" s="107"/>
      <c r="BD2140" s="108"/>
      <c r="BE2140" s="107"/>
      <c r="BF2140" s="107"/>
      <c r="BG2140" s="107"/>
      <c r="BH2140" s="107"/>
      <c r="BI2140" s="108"/>
      <c r="BJ2140" s="107"/>
      <c r="BK2140" s="107"/>
      <c r="BL2140" s="107"/>
      <c r="BM2140" s="107"/>
      <c r="BN2140" s="107"/>
      <c r="BO2140" s="107"/>
      <c r="BP2140" s="107"/>
      <c r="BQ2140" s="107"/>
      <c r="BR2140" s="107"/>
      <c r="BS2140" s="107"/>
      <c r="BT2140" s="107"/>
      <c r="BU2140" s="107"/>
      <c r="BV2140" s="107"/>
      <c r="BW2140" s="107"/>
      <c r="BX2140" s="107"/>
      <c r="BY2140" s="107"/>
      <c r="BZ2140" s="107"/>
      <c r="CA2140" s="107"/>
      <c r="CB2140" s="107"/>
      <c r="CC2140" s="107"/>
      <c r="CD2140" s="107"/>
      <c r="CE2140" s="107"/>
      <c r="CF2140" s="107"/>
      <c r="CG2140" s="107"/>
      <c r="CH2140" s="107"/>
      <c r="CI2140" s="107"/>
      <c r="CJ2140" s="107"/>
      <c r="CK2140" s="107"/>
      <c r="CL2140" s="107"/>
      <c r="CM2140" s="107"/>
      <c r="CN2140" s="107"/>
      <c r="CO2140" s="107"/>
      <c r="CP2140" s="107"/>
      <c r="CQ2140" s="107"/>
      <c r="CR2140" s="107">
        <f t="shared" si="228"/>
        <v>828746451.96506548</v>
      </c>
      <c r="CS2140" s="107">
        <f t="shared" si="227"/>
        <v>867244541.48471618</v>
      </c>
      <c r="CT2140" s="107">
        <f t="shared" si="227"/>
        <v>885911299.12663758</v>
      </c>
      <c r="CU2140" s="107">
        <f t="shared" si="227"/>
        <v>929795032.75109172</v>
      </c>
      <c r="CV2140" s="107">
        <f t="shared" si="227"/>
        <v>965056768.55895197</v>
      </c>
      <c r="CW2140" s="107">
        <f t="shared" si="227"/>
        <v>1041940229.2576419</v>
      </c>
      <c r="CX2140" s="107">
        <f t="shared" si="227"/>
        <v>1044492903.9301282</v>
      </c>
      <c r="CY2140" s="107">
        <f t="shared" si="227"/>
        <v>1060624454.1484716</v>
      </c>
      <c r="CZ2140" s="107">
        <f t="shared" si="227"/>
        <v>1078050491.2663755</v>
      </c>
      <c r="DA2140" s="107">
        <f t="shared" si="227"/>
        <v>1058447598.253275</v>
      </c>
      <c r="DB2140" s="107">
        <f t="shared" si="227"/>
        <v>1121667849.3449755</v>
      </c>
      <c r="DC2140" s="107">
        <f t="shared" si="227"/>
        <v>1172635917.0305676</v>
      </c>
      <c r="DD2140" s="107">
        <f t="shared" si="227"/>
        <v>1254015556.768559</v>
      </c>
      <c r="DE2140" s="107">
        <f t="shared" si="227"/>
        <v>1412515829.6943231</v>
      </c>
      <c r="DF2140" s="107">
        <f t="shared" si="227"/>
        <v>1589045032.7510917</v>
      </c>
      <c r="DG2140" s="107">
        <f t="shared" si="227"/>
        <v>1787466430.1310043</v>
      </c>
      <c r="DH2140" s="107">
        <f t="shared" si="227"/>
        <v>1949030840.6113536</v>
      </c>
      <c r="DI2140" s="107">
        <f t="shared" si="227"/>
        <v>2120633733.624454</v>
      </c>
      <c r="DJ2140" s="107">
        <f t="shared" si="227"/>
        <v>2197479530.5676856</v>
      </c>
      <c r="DK2140" s="107">
        <f t="shared" si="227"/>
        <v>2333706877.7292571</v>
      </c>
      <c r="DL2140" s="107">
        <f t="shared" si="227"/>
        <v>2520746451.9650655</v>
      </c>
      <c r="DM2140" s="107">
        <f t="shared" si="227"/>
        <v>2751890283.8427944</v>
      </c>
      <c r="DN2140" s="107">
        <f t="shared" si="227"/>
        <v>2831513919.2139735</v>
      </c>
      <c r="DO2140" s="107">
        <f t="shared" si="227"/>
        <v>2925622816.5938864</v>
      </c>
      <c r="DP2140" s="107">
        <f t="shared" si="227"/>
        <v>2967264737.9912663</v>
      </c>
      <c r="DQ2140" s="107">
        <f t="shared" si="227"/>
        <v>2908320960.6986899</v>
      </c>
      <c r="DR2140" s="107">
        <f t="shared" si="227"/>
        <v>2901107532.7510915</v>
      </c>
      <c r="DS2140" s="107">
        <f t="shared" si="227"/>
        <v>2986099617.9039302</v>
      </c>
      <c r="DT2140" s="107">
        <f t="shared" si="227"/>
        <v>3109138100.4366813</v>
      </c>
      <c r="DU2140" s="107">
        <f t="shared" si="227"/>
        <v>3145405294.7598252</v>
      </c>
      <c r="DV2140" s="107">
        <f t="shared" si="227"/>
        <v>3114114355.8951964</v>
      </c>
      <c r="DW2140" s="107">
        <f t="shared" si="227"/>
        <v>3291228438.8646288</v>
      </c>
      <c r="DX2140" s="107">
        <f t="shared" si="227"/>
        <v>3359284934.4978166</v>
      </c>
      <c r="DY2140" s="107"/>
      <c r="DZ2140" s="107"/>
      <c r="EA2140" s="107"/>
      <c r="EB2140" s="107"/>
      <c r="EC2140" s="107"/>
      <c r="ED2140" s="107"/>
      <c r="EE2140" s="107"/>
      <c r="EF2140" s="107"/>
      <c r="EG2140" s="107"/>
      <c r="EH2140" s="107"/>
      <c r="EI2140" s="107"/>
      <c r="EJ2140" s="107"/>
      <c r="EK2140" s="107"/>
      <c r="EL2140" s="107"/>
      <c r="EM2140" s="107"/>
      <c r="EN2140" s="107"/>
      <c r="EO2140" s="107"/>
      <c r="EP2140" s="107"/>
      <c r="EQ2140" s="107"/>
      <c r="ER2140" s="107"/>
      <c r="ES2140" s="107"/>
      <c r="ET2140" s="107"/>
      <c r="EU2140" s="107"/>
      <c r="EV2140" s="107"/>
      <c r="EW2140" s="107"/>
      <c r="EX2140" s="107"/>
      <c r="EY2140" s="107"/>
      <c r="EZ2140" s="107"/>
      <c r="FA2140" s="107"/>
      <c r="FB2140" s="107"/>
      <c r="FC2140" s="107"/>
      <c r="FD2140" s="107"/>
      <c r="FE2140" s="107"/>
      <c r="FF2140" s="107"/>
      <c r="FG2140" s="107"/>
      <c r="FH2140" s="107"/>
      <c r="FI2140" s="107"/>
      <c r="FJ2140" s="107"/>
      <c r="FK2140" s="107"/>
      <c r="FL2140" s="107"/>
      <c r="FM2140" s="107"/>
      <c r="FN2140" s="107"/>
      <c r="FO2140" s="107"/>
      <c r="FP2140" s="107"/>
      <c r="FQ2140" s="107"/>
      <c r="FR2140" s="107"/>
      <c r="FS2140" s="107"/>
      <c r="FT2140" s="107"/>
      <c r="FU2140" s="107"/>
      <c r="FV2140" s="107"/>
      <c r="FW2140" s="107"/>
      <c r="FX2140" s="107"/>
      <c r="FY2140" s="107"/>
      <c r="FZ2140" s="107"/>
      <c r="GA2140" s="107"/>
      <c r="GB2140" s="107"/>
      <c r="GC2140" s="107"/>
      <c r="GD2140" s="107"/>
      <c r="GE2140" s="107"/>
      <c r="GF2140" s="107"/>
      <c r="GG2140" s="107"/>
      <c r="GH2140" s="107"/>
      <c r="GI2140" s="107"/>
      <c r="GJ2140" s="107"/>
      <c r="GK2140" s="107"/>
      <c r="GL2140" s="107"/>
      <c r="GM2140" s="107"/>
      <c r="GN2140" s="107"/>
      <c r="GO2140" s="107"/>
      <c r="GP2140" s="107"/>
      <c r="GQ2140" s="107"/>
      <c r="GR2140" s="107"/>
      <c r="GS2140" s="107"/>
      <c r="GT2140" s="107"/>
      <c r="GU2140" s="107"/>
      <c r="GV2140" s="107"/>
      <c r="GW2140" s="107"/>
      <c r="GX2140" s="107"/>
    </row>
    <row r="2141" spans="1:206" hidden="1">
      <c r="A2141" s="101" t="s">
        <v>2859</v>
      </c>
      <c r="B2141" s="96" t="s">
        <v>657</v>
      </c>
      <c r="C2141" s="35" t="s">
        <v>714</v>
      </c>
      <c r="D2141" s="95" t="s">
        <v>2860</v>
      </c>
      <c r="E2141" s="101" t="s">
        <v>2883</v>
      </c>
      <c r="F2141" s="107"/>
      <c r="G2141" s="107"/>
      <c r="H2141" s="107"/>
      <c r="I2141" s="107"/>
      <c r="J2141" s="107"/>
      <c r="K2141" s="107"/>
      <c r="L2141" s="107"/>
      <c r="M2141" s="107"/>
      <c r="N2141" s="107"/>
      <c r="O2141" s="107"/>
      <c r="P2141" s="107"/>
      <c r="Q2141" s="107"/>
      <c r="R2141" s="107"/>
      <c r="S2141" s="107"/>
      <c r="T2141" s="107"/>
      <c r="U2141" s="107"/>
      <c r="V2141" s="107"/>
      <c r="W2141" s="107"/>
      <c r="X2141" s="107"/>
      <c r="Y2141" s="107"/>
      <c r="Z2141" s="107"/>
      <c r="AA2141" s="107"/>
      <c r="AB2141" s="107"/>
      <c r="AC2141" s="107"/>
      <c r="AD2141" s="107"/>
      <c r="AE2141" s="107"/>
      <c r="AF2141" s="107"/>
      <c r="AG2141" s="107"/>
      <c r="AH2141" s="107"/>
      <c r="AI2141" s="107"/>
      <c r="AJ2141" s="107"/>
      <c r="AK2141" s="107"/>
      <c r="AL2141" s="107"/>
      <c r="AM2141" s="107"/>
      <c r="AN2141" s="107"/>
      <c r="AO2141" s="107"/>
      <c r="AP2141" s="107"/>
      <c r="AQ2141" s="107"/>
      <c r="AR2141" s="107"/>
      <c r="AS2141" s="107"/>
      <c r="AT2141" s="107"/>
      <c r="AU2141" s="107"/>
      <c r="AV2141" s="107"/>
      <c r="AW2141" s="107"/>
      <c r="AX2141" s="107"/>
      <c r="AY2141" s="107"/>
      <c r="AZ2141" s="107"/>
      <c r="BA2141" s="107"/>
      <c r="BB2141" s="107"/>
      <c r="BC2141" s="107"/>
      <c r="BD2141" s="108"/>
      <c r="BE2141" s="107"/>
      <c r="BF2141" s="107"/>
      <c r="BG2141" s="107"/>
      <c r="BH2141" s="107"/>
      <c r="BI2141" s="108"/>
      <c r="BJ2141" s="107"/>
      <c r="BK2141" s="107"/>
      <c r="BL2141" s="107"/>
      <c r="BM2141" s="107"/>
      <c r="BN2141" s="107"/>
      <c r="BO2141" s="107"/>
      <c r="BP2141" s="107"/>
      <c r="BQ2141" s="107"/>
      <c r="BR2141" s="107"/>
      <c r="BS2141" s="107"/>
      <c r="BT2141" s="107"/>
      <c r="BU2141" s="107"/>
      <c r="BV2141" s="107"/>
      <c r="BW2141" s="107"/>
      <c r="BX2141" s="107"/>
      <c r="BY2141" s="107"/>
      <c r="BZ2141" s="107"/>
      <c r="CA2141" s="107"/>
      <c r="CB2141" s="107"/>
      <c r="CC2141" s="107"/>
      <c r="CD2141" s="107"/>
      <c r="CE2141" s="107"/>
      <c r="CF2141" s="107"/>
      <c r="CG2141" s="107"/>
      <c r="CH2141" s="107"/>
      <c r="CI2141" s="107"/>
      <c r="CJ2141" s="107"/>
      <c r="CK2141" s="107"/>
      <c r="CL2141" s="107"/>
      <c r="CM2141" s="107"/>
      <c r="CN2141" s="107"/>
      <c r="CO2141" s="107"/>
      <c r="CP2141" s="107"/>
      <c r="CQ2141" s="107"/>
      <c r="CR2141" s="107">
        <f t="shared" si="228"/>
        <v>140415665.93886462</v>
      </c>
      <c r="CS2141" s="107">
        <f t="shared" si="227"/>
        <v>151383733.62445414</v>
      </c>
      <c r="CT2141" s="107">
        <f t="shared" si="227"/>
        <v>159267194.32314411</v>
      </c>
      <c r="CU2141" s="107">
        <f t="shared" si="227"/>
        <v>169977620.08733624</v>
      </c>
      <c r="CV2141" s="107">
        <f t="shared" si="227"/>
        <v>184326965.06550217</v>
      </c>
      <c r="CW2141" s="107">
        <f t="shared" si="227"/>
        <v>196493176.85589519</v>
      </c>
      <c r="CX2141" s="107">
        <f t="shared" si="227"/>
        <v>203966430.13100436</v>
      </c>
      <c r="CY2141" s="107">
        <f t="shared" si="227"/>
        <v>219862445.41484717</v>
      </c>
      <c r="CZ2141" s="107">
        <f t="shared" si="227"/>
        <v>234213427.94759825</v>
      </c>
      <c r="DA2141" s="107">
        <f t="shared" si="227"/>
        <v>251705513.10043666</v>
      </c>
      <c r="DB2141" s="107">
        <f t="shared" si="227"/>
        <v>264159934.49781659</v>
      </c>
      <c r="DC2141" s="107">
        <f t="shared" si="227"/>
        <v>279168395.19650656</v>
      </c>
      <c r="DD2141" s="107">
        <f t="shared" si="227"/>
        <v>299697325.32751089</v>
      </c>
      <c r="DE2141" s="107">
        <f t="shared" si="227"/>
        <v>321281386.4628821</v>
      </c>
      <c r="DF2141" s="107">
        <f t="shared" si="227"/>
        <v>345413482.53275108</v>
      </c>
      <c r="DG2141" s="107">
        <f t="shared" si="227"/>
        <v>365734989.08296674</v>
      </c>
      <c r="DH2141" s="107">
        <f t="shared" si="227"/>
        <v>403916211.79039299</v>
      </c>
      <c r="DI2141" s="107">
        <f t="shared" si="227"/>
        <v>433783296.9432314</v>
      </c>
      <c r="DJ2141" s="107">
        <f t="shared" si="227"/>
        <v>460179312.22707421</v>
      </c>
      <c r="DK2141" s="107">
        <f t="shared" si="227"/>
        <v>465103438.86462879</v>
      </c>
      <c r="DL2141" s="107">
        <f t="shared" si="227"/>
        <v>523362718.34061134</v>
      </c>
      <c r="DM2141" s="107">
        <f t="shared" si="227"/>
        <v>550387554.58515286</v>
      </c>
      <c r="DN2141" s="107">
        <f t="shared" si="227"/>
        <v>565881823.14410484</v>
      </c>
      <c r="DO2141" s="107">
        <f t="shared" si="227"/>
        <v>582406113.53711796</v>
      </c>
      <c r="DP2141" s="107">
        <f t="shared" si="227"/>
        <v>595943504.36681223</v>
      </c>
      <c r="DQ2141" s="107">
        <f t="shared" si="227"/>
        <v>613942958.51528382</v>
      </c>
      <c r="DR2141" s="107">
        <f t="shared" si="227"/>
        <v>641337882.09606981</v>
      </c>
      <c r="DS2141" s="107">
        <f t="shared" si="227"/>
        <v>669966157.20524013</v>
      </c>
      <c r="DT2141" s="107">
        <f t="shared" si="227"/>
        <v>690772106.9868995</v>
      </c>
      <c r="DU2141" s="107">
        <f t="shared" si="227"/>
        <v>717666484.71615446</v>
      </c>
      <c r="DV2141" s="107">
        <f t="shared" si="227"/>
        <v>737056222.70742357</v>
      </c>
      <c r="DW2141" s="107">
        <f t="shared" si="227"/>
        <v>788954967.24890828</v>
      </c>
      <c r="DX2141" s="107">
        <f t="shared" si="227"/>
        <v>786314410.4803493</v>
      </c>
      <c r="DY2141" s="107"/>
      <c r="DZ2141" s="107"/>
      <c r="EA2141" s="107"/>
      <c r="EB2141" s="107"/>
      <c r="EC2141" s="107"/>
      <c r="ED2141" s="107"/>
      <c r="EE2141" s="107"/>
      <c r="EF2141" s="107"/>
      <c r="EG2141" s="107"/>
      <c r="EH2141" s="107"/>
      <c r="EI2141" s="107"/>
      <c r="EJ2141" s="107"/>
      <c r="EK2141" s="107"/>
      <c r="EL2141" s="107"/>
      <c r="EM2141" s="107"/>
      <c r="EN2141" s="107"/>
      <c r="EO2141" s="107"/>
      <c r="EP2141" s="107"/>
      <c r="EQ2141" s="107"/>
      <c r="ER2141" s="107"/>
      <c r="ES2141" s="107"/>
      <c r="ET2141" s="107"/>
      <c r="EU2141" s="107"/>
      <c r="EV2141" s="107"/>
      <c r="EW2141" s="107"/>
      <c r="EX2141" s="107"/>
      <c r="EY2141" s="107"/>
      <c r="EZ2141" s="107"/>
      <c r="FA2141" s="107"/>
      <c r="FB2141" s="107"/>
      <c r="FC2141" s="107"/>
      <c r="FD2141" s="107"/>
      <c r="FE2141" s="107"/>
      <c r="FF2141" s="107"/>
      <c r="FG2141" s="107"/>
      <c r="FH2141" s="107"/>
      <c r="FI2141" s="107"/>
      <c r="FJ2141" s="107"/>
      <c r="FK2141" s="107"/>
      <c r="FL2141" s="107"/>
      <c r="FM2141" s="107"/>
      <c r="FN2141" s="107"/>
      <c r="FO2141" s="107"/>
      <c r="FP2141" s="107"/>
      <c r="FQ2141" s="107"/>
      <c r="FR2141" s="107"/>
      <c r="FS2141" s="107"/>
      <c r="FT2141" s="107"/>
      <c r="FU2141" s="107"/>
      <c r="FV2141" s="107"/>
      <c r="FW2141" s="107"/>
      <c r="FX2141" s="107"/>
      <c r="FY2141" s="107"/>
      <c r="FZ2141" s="107"/>
      <c r="GA2141" s="107"/>
      <c r="GB2141" s="107"/>
      <c r="GC2141" s="107"/>
      <c r="GD2141" s="107"/>
      <c r="GE2141" s="107"/>
      <c r="GF2141" s="107"/>
      <c r="GG2141" s="107"/>
      <c r="GH2141" s="107"/>
      <c r="GI2141" s="107"/>
      <c r="GJ2141" s="107"/>
      <c r="GK2141" s="107"/>
      <c r="GL2141" s="107"/>
      <c r="GM2141" s="107"/>
      <c r="GN2141" s="107"/>
      <c r="GO2141" s="107"/>
      <c r="GP2141" s="107"/>
      <c r="GQ2141" s="107"/>
      <c r="GR2141" s="107"/>
      <c r="GS2141" s="107"/>
      <c r="GT2141" s="107"/>
      <c r="GU2141" s="107"/>
      <c r="GV2141" s="107"/>
      <c r="GW2141" s="107"/>
      <c r="GX2141" s="107"/>
    </row>
    <row r="2142" spans="1:206" hidden="1">
      <c r="A2142" s="101" t="s">
        <v>2859</v>
      </c>
      <c r="B2142" s="96" t="s">
        <v>657</v>
      </c>
      <c r="C2142" s="35" t="s">
        <v>714</v>
      </c>
      <c r="D2142" s="95" t="s">
        <v>2860</v>
      </c>
      <c r="E2142" s="101" t="s">
        <v>2884</v>
      </c>
      <c r="F2142" s="107"/>
      <c r="G2142" s="107"/>
      <c r="H2142" s="107"/>
      <c r="I2142" s="107"/>
      <c r="J2142" s="107"/>
      <c r="K2142" s="107"/>
      <c r="L2142" s="107"/>
      <c r="M2142" s="107"/>
      <c r="N2142" s="107"/>
      <c r="O2142" s="107"/>
      <c r="P2142" s="107"/>
      <c r="Q2142" s="107"/>
      <c r="R2142" s="107"/>
      <c r="S2142" s="107"/>
      <c r="T2142" s="107"/>
      <c r="U2142" s="107"/>
      <c r="V2142" s="107"/>
      <c r="W2142" s="107"/>
      <c r="X2142" s="107"/>
      <c r="Y2142" s="107"/>
      <c r="Z2142" s="107"/>
      <c r="AA2142" s="107"/>
      <c r="AB2142" s="107"/>
      <c r="AC2142" s="107"/>
      <c r="AD2142" s="107"/>
      <c r="AE2142" s="107"/>
      <c r="AF2142" s="107"/>
      <c r="AG2142" s="107"/>
      <c r="AH2142" s="107"/>
      <c r="AI2142" s="107"/>
      <c r="AJ2142" s="107"/>
      <c r="AK2142" s="107"/>
      <c r="AL2142" s="107"/>
      <c r="AM2142" s="107"/>
      <c r="AN2142" s="107"/>
      <c r="AO2142" s="107"/>
      <c r="AP2142" s="107"/>
      <c r="AQ2142" s="107"/>
      <c r="AR2142" s="107"/>
      <c r="AS2142" s="107"/>
      <c r="AT2142" s="107"/>
      <c r="AU2142" s="107"/>
      <c r="AV2142" s="107"/>
      <c r="AW2142" s="107"/>
      <c r="AX2142" s="107"/>
      <c r="AY2142" s="107"/>
      <c r="AZ2142" s="107"/>
      <c r="BA2142" s="107"/>
      <c r="BB2142" s="107"/>
      <c r="BC2142" s="107"/>
      <c r="BD2142" s="108"/>
      <c r="BE2142" s="107"/>
      <c r="BF2142" s="107"/>
      <c r="BG2142" s="107"/>
      <c r="BH2142" s="107"/>
      <c r="BI2142" s="108"/>
      <c r="BJ2142" s="107"/>
      <c r="BK2142" s="107"/>
      <c r="BL2142" s="107"/>
      <c r="BM2142" s="107"/>
      <c r="BN2142" s="107"/>
      <c r="BO2142" s="107"/>
      <c r="BP2142" s="107"/>
      <c r="BQ2142" s="107"/>
      <c r="BR2142" s="107"/>
      <c r="BS2142" s="107"/>
      <c r="BT2142" s="107"/>
      <c r="BU2142" s="107"/>
      <c r="BV2142" s="107"/>
      <c r="BW2142" s="107"/>
      <c r="BX2142" s="107"/>
      <c r="BY2142" s="107"/>
      <c r="BZ2142" s="107"/>
      <c r="CA2142" s="107"/>
      <c r="CB2142" s="107"/>
      <c r="CC2142" s="107"/>
      <c r="CD2142" s="107"/>
      <c r="CE2142" s="107"/>
      <c r="CF2142" s="107"/>
      <c r="CG2142" s="107"/>
      <c r="CH2142" s="107"/>
      <c r="CI2142" s="107"/>
      <c r="CJ2142" s="107"/>
      <c r="CK2142" s="107"/>
      <c r="CL2142" s="107"/>
      <c r="CM2142" s="107"/>
      <c r="CN2142" s="107"/>
      <c r="CO2142" s="107"/>
      <c r="CP2142" s="107"/>
      <c r="CQ2142" s="107"/>
      <c r="CR2142" s="107">
        <f t="shared" si="228"/>
        <v>584746724.89082706</v>
      </c>
      <c r="CS2142" s="107">
        <f t="shared" si="227"/>
        <v>603427128.82096064</v>
      </c>
      <c r="CT2142" s="107">
        <f t="shared" si="227"/>
        <v>639083788.20960701</v>
      </c>
      <c r="CU2142" s="107">
        <f t="shared" si="227"/>
        <v>669132096.06986892</v>
      </c>
      <c r="CV2142" s="107">
        <f t="shared" si="227"/>
        <v>696295578.60262001</v>
      </c>
      <c r="CW2142" s="107">
        <f t="shared" si="227"/>
        <v>731659388.64628816</v>
      </c>
      <c r="CX2142" s="107">
        <f t="shared" si="227"/>
        <v>751917576.41921389</v>
      </c>
      <c r="CY2142" s="107">
        <f t="shared" si="227"/>
        <v>771867085.15283835</v>
      </c>
      <c r="CZ2142" s="107">
        <f t="shared" si="227"/>
        <v>752853165.93886459</v>
      </c>
      <c r="DA2142" s="107">
        <f t="shared" si="227"/>
        <v>786217794.75982261</v>
      </c>
      <c r="DB2142" s="107">
        <f t="shared" si="227"/>
        <v>806183951.96506548</v>
      </c>
      <c r="DC2142" s="107">
        <f t="shared" si="227"/>
        <v>808025927.94759822</v>
      </c>
      <c r="DD2142" s="107">
        <f t="shared" si="227"/>
        <v>824869541.48471618</v>
      </c>
      <c r="DE2142" s="107">
        <f t="shared" si="227"/>
        <v>839210971.61571777</v>
      </c>
      <c r="DF2142" s="107">
        <f t="shared" si="227"/>
        <v>887691593.88646281</v>
      </c>
      <c r="DG2142" s="107">
        <f t="shared" si="227"/>
        <v>900507096.06986892</v>
      </c>
      <c r="DH2142" s="107">
        <f t="shared" si="227"/>
        <v>913532478.16593885</v>
      </c>
      <c r="DI2142" s="107">
        <f t="shared" si="227"/>
        <v>943065229.25764191</v>
      </c>
      <c r="DJ2142" s="107">
        <f t="shared" si="227"/>
        <v>940434224.89082968</v>
      </c>
      <c r="DK2142" s="107">
        <f t="shared" si="227"/>
        <v>937444596.06986892</v>
      </c>
      <c r="DL2142" s="107">
        <f t="shared" si="227"/>
        <v>989032751.09170306</v>
      </c>
      <c r="DM2142" s="107">
        <f t="shared" si="227"/>
        <v>1022515829.6943231</v>
      </c>
      <c r="DN2142" s="107">
        <f t="shared" si="227"/>
        <v>1066827783.8427948</v>
      </c>
      <c r="DO2142" s="107">
        <f t="shared" si="227"/>
        <v>1094369814.4104776</v>
      </c>
      <c r="DP2142" s="107">
        <f t="shared" si="227"/>
        <v>1104121724.8908296</v>
      </c>
      <c r="DQ2142" s="107">
        <f t="shared" si="227"/>
        <v>1138304312.2270715</v>
      </c>
      <c r="DR2142" s="107">
        <f t="shared" si="227"/>
        <v>1147196779.4759824</v>
      </c>
      <c r="DS2142" s="107">
        <f t="shared" si="227"/>
        <v>1173205240.1746724</v>
      </c>
      <c r="DT2142" s="107">
        <f t="shared" si="227"/>
        <v>1193909661.5720522</v>
      </c>
      <c r="DU2142" s="107">
        <f t="shared" si="227"/>
        <v>1206244814.4104803</v>
      </c>
      <c r="DV2142" s="107">
        <f t="shared" si="227"/>
        <v>1152846342.79476</v>
      </c>
      <c r="DW2142" s="107">
        <f t="shared" si="227"/>
        <v>1198604530.5676856</v>
      </c>
      <c r="DX2142" s="107">
        <f t="shared" si="227"/>
        <v>1233921670.3056767</v>
      </c>
      <c r="DY2142" s="107"/>
      <c r="DZ2142" s="107"/>
      <c r="EA2142" s="107"/>
      <c r="EB2142" s="107"/>
      <c r="EC2142" s="107"/>
      <c r="ED2142" s="107"/>
      <c r="EE2142" s="107"/>
      <c r="EF2142" s="107"/>
      <c r="EG2142" s="107"/>
      <c r="EH2142" s="107"/>
      <c r="EI2142" s="107"/>
      <c r="EJ2142" s="107"/>
      <c r="EK2142" s="107"/>
      <c r="EL2142" s="107"/>
      <c r="EM2142" s="107"/>
      <c r="EN2142" s="107"/>
      <c r="EO2142" s="107"/>
      <c r="EP2142" s="107"/>
      <c r="EQ2142" s="107"/>
      <c r="ER2142" s="107"/>
      <c r="ES2142" s="107"/>
      <c r="ET2142" s="107"/>
      <c r="EU2142" s="107"/>
      <c r="EV2142" s="107"/>
      <c r="EW2142" s="107"/>
      <c r="EX2142" s="107"/>
      <c r="EY2142" s="107"/>
      <c r="EZ2142" s="107"/>
      <c r="FA2142" s="107"/>
      <c r="FB2142" s="107"/>
      <c r="FC2142" s="107"/>
      <c r="FD2142" s="107"/>
      <c r="FE2142" s="107"/>
      <c r="FF2142" s="107"/>
      <c r="FG2142" s="107"/>
      <c r="FH2142" s="107"/>
      <c r="FI2142" s="107"/>
      <c r="FJ2142" s="107"/>
      <c r="FK2142" s="107"/>
      <c r="FL2142" s="107"/>
      <c r="FM2142" s="107"/>
      <c r="FN2142" s="107"/>
      <c r="FO2142" s="107"/>
      <c r="FP2142" s="107"/>
      <c r="FQ2142" s="107"/>
      <c r="FR2142" s="107"/>
      <c r="FS2142" s="107"/>
      <c r="FT2142" s="107"/>
      <c r="FU2142" s="107"/>
      <c r="FV2142" s="107"/>
      <c r="FW2142" s="107"/>
      <c r="FX2142" s="107"/>
      <c r="FY2142" s="107"/>
      <c r="FZ2142" s="107"/>
      <c r="GA2142" s="107"/>
      <c r="GB2142" s="107"/>
      <c r="GC2142" s="107"/>
      <c r="GD2142" s="107"/>
      <c r="GE2142" s="107"/>
      <c r="GF2142" s="107"/>
      <c r="GG2142" s="107"/>
      <c r="GH2142" s="107"/>
      <c r="GI2142" s="107"/>
      <c r="GJ2142" s="107"/>
      <c r="GK2142" s="107"/>
      <c r="GL2142" s="107"/>
      <c r="GM2142" s="107"/>
      <c r="GN2142" s="107"/>
      <c r="GO2142" s="107"/>
      <c r="GP2142" s="107"/>
      <c r="GQ2142" s="107"/>
      <c r="GR2142" s="107"/>
      <c r="GS2142" s="107"/>
      <c r="GT2142" s="107"/>
      <c r="GU2142" s="107"/>
      <c r="GV2142" s="107"/>
      <c r="GW2142" s="107"/>
      <c r="GX2142" s="107"/>
    </row>
    <row r="2143" spans="1:206" hidden="1">
      <c r="A2143" s="101" t="s">
        <v>2859</v>
      </c>
      <c r="B2143" s="96" t="s">
        <v>657</v>
      </c>
      <c r="C2143" s="35" t="s">
        <v>714</v>
      </c>
      <c r="D2143" s="95" t="s">
        <v>2860</v>
      </c>
      <c r="E2143" s="101" t="s">
        <v>2885</v>
      </c>
      <c r="F2143" s="107"/>
      <c r="G2143" s="107"/>
      <c r="H2143" s="107"/>
      <c r="I2143" s="107"/>
      <c r="J2143" s="107"/>
      <c r="K2143" s="107"/>
      <c r="L2143" s="107"/>
      <c r="M2143" s="107"/>
      <c r="N2143" s="107"/>
      <c r="O2143" s="107"/>
      <c r="P2143" s="107"/>
      <c r="Q2143" s="107"/>
      <c r="R2143" s="107"/>
      <c r="S2143" s="107"/>
      <c r="T2143" s="107"/>
      <c r="U2143" s="107"/>
      <c r="V2143" s="107"/>
      <c r="W2143" s="107"/>
      <c r="X2143" s="107"/>
      <c r="Y2143" s="107"/>
      <c r="Z2143" s="107"/>
      <c r="AA2143" s="107"/>
      <c r="AB2143" s="107"/>
      <c r="AC2143" s="107"/>
      <c r="AD2143" s="107"/>
      <c r="AE2143" s="107"/>
      <c r="AF2143" s="107"/>
      <c r="AG2143" s="107"/>
      <c r="AH2143" s="107"/>
      <c r="AI2143" s="107"/>
      <c r="AJ2143" s="107"/>
      <c r="AK2143" s="107"/>
      <c r="AL2143" s="107"/>
      <c r="AM2143" s="107"/>
      <c r="AN2143" s="107"/>
      <c r="AO2143" s="107"/>
      <c r="AP2143" s="107"/>
      <c r="AQ2143" s="107"/>
      <c r="AR2143" s="107"/>
      <c r="AS2143" s="107"/>
      <c r="AT2143" s="107"/>
      <c r="AU2143" s="107"/>
      <c r="AV2143" s="107"/>
      <c r="AW2143" s="107"/>
      <c r="AX2143" s="107"/>
      <c r="AY2143" s="107"/>
      <c r="AZ2143" s="107"/>
      <c r="BA2143" s="107"/>
      <c r="BB2143" s="107"/>
      <c r="BC2143" s="107"/>
      <c r="BD2143" s="108"/>
      <c r="BE2143" s="107"/>
      <c r="BF2143" s="107"/>
      <c r="BG2143" s="107"/>
      <c r="BH2143" s="107"/>
      <c r="BI2143" s="108"/>
      <c r="BJ2143" s="107"/>
      <c r="BK2143" s="107"/>
      <c r="BL2143" s="107"/>
      <c r="BM2143" s="107"/>
      <c r="BN2143" s="107"/>
      <c r="BO2143" s="107"/>
      <c r="BP2143" s="107"/>
      <c r="BQ2143" s="107"/>
      <c r="BR2143" s="107"/>
      <c r="BS2143" s="107"/>
      <c r="BT2143" s="107"/>
      <c r="BU2143" s="107"/>
      <c r="BV2143" s="107"/>
      <c r="BW2143" s="107"/>
      <c r="BX2143" s="107"/>
      <c r="BY2143" s="107"/>
      <c r="BZ2143" s="107"/>
      <c r="CA2143" s="107"/>
      <c r="CB2143" s="107"/>
      <c r="CC2143" s="107"/>
      <c r="CD2143" s="107"/>
      <c r="CE2143" s="107"/>
      <c r="CF2143" s="107"/>
      <c r="CG2143" s="107"/>
      <c r="CH2143" s="107"/>
      <c r="CI2143" s="107"/>
      <c r="CJ2143" s="107"/>
      <c r="CK2143" s="107"/>
      <c r="CL2143" s="107"/>
      <c r="CM2143" s="107"/>
      <c r="CN2143" s="107"/>
      <c r="CO2143" s="107"/>
      <c r="CP2143" s="107"/>
      <c r="CQ2143" s="107"/>
      <c r="CR2143" s="107">
        <f t="shared" si="228"/>
        <v>459293395.19650388</v>
      </c>
      <c r="CS2143" s="107">
        <f t="shared" si="227"/>
        <v>424415938.86462879</v>
      </c>
      <c r="CT2143" s="107">
        <f t="shared" si="227"/>
        <v>394081058.95196503</v>
      </c>
      <c r="CU2143" s="107">
        <f t="shared" si="227"/>
        <v>360687772.9257642</v>
      </c>
      <c r="CV2143" s="107">
        <f t="shared" si="227"/>
        <v>326210971.61572051</v>
      </c>
      <c r="CW2143" s="107">
        <f t="shared" si="227"/>
        <v>327190502.18340611</v>
      </c>
      <c r="CX2143" s="107">
        <f t="shared" si="227"/>
        <v>320164028.38427949</v>
      </c>
      <c r="CY2143" s="107">
        <f t="shared" si="227"/>
        <v>294445960.69868994</v>
      </c>
      <c r="CZ2143" s="107">
        <f t="shared" si="227"/>
        <v>281039574.23580784</v>
      </c>
      <c r="DA2143" s="107">
        <f t="shared" si="227"/>
        <v>275940775.10917032</v>
      </c>
      <c r="DB2143" s="107">
        <f t="shared" si="227"/>
        <v>283613537.11790121</v>
      </c>
      <c r="DC2143" s="107">
        <f t="shared" si="227"/>
        <v>282892194.3231414</v>
      </c>
      <c r="DD2143" s="107">
        <f t="shared" si="227"/>
        <v>278643831.87772924</v>
      </c>
      <c r="DE2143" s="107">
        <f t="shared" si="227"/>
        <v>289241812.22707421</v>
      </c>
      <c r="DF2143" s="107">
        <f t="shared" si="227"/>
        <v>280126091.70305681</v>
      </c>
      <c r="DG2143" s="107">
        <f t="shared" si="227"/>
        <v>273698689.95633185</v>
      </c>
      <c r="DH2143" s="107">
        <f t="shared" si="227"/>
        <v>289809224.89082974</v>
      </c>
      <c r="DI2143" s="107">
        <f t="shared" si="227"/>
        <v>289372543.66812223</v>
      </c>
      <c r="DJ2143" s="107">
        <f t="shared" si="227"/>
        <v>286194596.06986898</v>
      </c>
      <c r="DK2143" s="107">
        <f t="shared" si="227"/>
        <v>257310589.51965064</v>
      </c>
      <c r="DL2143" s="107">
        <f t="shared" si="227"/>
        <v>272650655.02183408</v>
      </c>
      <c r="DM2143" s="107">
        <f t="shared" si="227"/>
        <v>284906659.38864625</v>
      </c>
      <c r="DN2143" s="107">
        <f t="shared" si="227"/>
        <v>282186135.37117904</v>
      </c>
      <c r="DO2143" s="107">
        <f t="shared" si="227"/>
        <v>272702783.84279478</v>
      </c>
      <c r="DP2143" s="107">
        <f t="shared" si="227"/>
        <v>252979803.49344978</v>
      </c>
      <c r="DQ2143" s="107">
        <f t="shared" si="227"/>
        <v>253365447.59825328</v>
      </c>
      <c r="DR2143" s="107">
        <f t="shared" si="227"/>
        <v>250997543.66812226</v>
      </c>
      <c r="DS2143" s="107">
        <f t="shared" si="227"/>
        <v>243453602.62008733</v>
      </c>
      <c r="DT2143" s="107">
        <f t="shared" si="227"/>
        <v>252481441.04803464</v>
      </c>
      <c r="DU2143" s="107">
        <f t="shared" si="227"/>
        <v>241455786.02620086</v>
      </c>
      <c r="DV2143" s="107">
        <f t="shared" si="227"/>
        <v>224807041.48471615</v>
      </c>
      <c r="DW2143" s="107">
        <f t="shared" si="227"/>
        <v>235429039.30131003</v>
      </c>
      <c r="DX2143" s="107">
        <f t="shared" si="227"/>
        <v>222921670.30567685</v>
      </c>
      <c r="DY2143" s="107"/>
      <c r="DZ2143" s="107"/>
      <c r="EA2143" s="107"/>
      <c r="EB2143" s="107"/>
      <c r="EC2143" s="107"/>
      <c r="ED2143" s="107"/>
      <c r="EE2143" s="107"/>
      <c r="EF2143" s="107"/>
      <c r="EG2143" s="107"/>
      <c r="EH2143" s="107"/>
      <c r="EI2143" s="107"/>
      <c r="EJ2143" s="107"/>
      <c r="EK2143" s="107"/>
      <c r="EL2143" s="107"/>
      <c r="EM2143" s="107"/>
      <c r="EN2143" s="107"/>
      <c r="EO2143" s="107"/>
      <c r="EP2143" s="107"/>
      <c r="EQ2143" s="107"/>
      <c r="ER2143" s="107"/>
      <c r="ES2143" s="107"/>
      <c r="ET2143" s="107"/>
      <c r="EU2143" s="107"/>
      <c r="EV2143" s="107"/>
      <c r="EW2143" s="107"/>
      <c r="EX2143" s="107"/>
      <c r="EY2143" s="107"/>
      <c r="EZ2143" s="107"/>
      <c r="FA2143" s="107"/>
      <c r="FB2143" s="107"/>
      <c r="FC2143" s="107"/>
      <c r="FD2143" s="107"/>
      <c r="FE2143" s="107"/>
      <c r="FF2143" s="107"/>
      <c r="FG2143" s="107"/>
      <c r="FH2143" s="107"/>
      <c r="FI2143" s="107"/>
      <c r="FJ2143" s="107"/>
      <c r="FK2143" s="107"/>
      <c r="FL2143" s="107"/>
      <c r="FM2143" s="107"/>
      <c r="FN2143" s="107"/>
      <c r="FO2143" s="107"/>
      <c r="FP2143" s="107"/>
      <c r="FQ2143" s="107"/>
      <c r="FR2143" s="107"/>
      <c r="FS2143" s="107"/>
      <c r="FT2143" s="107"/>
      <c r="FU2143" s="107"/>
      <c r="FV2143" s="107"/>
      <c r="FW2143" s="107"/>
      <c r="FX2143" s="107"/>
      <c r="FY2143" s="107"/>
      <c r="FZ2143" s="107"/>
      <c r="GA2143" s="107"/>
      <c r="GB2143" s="107"/>
      <c r="GC2143" s="107"/>
      <c r="GD2143" s="107"/>
      <c r="GE2143" s="107"/>
      <c r="GF2143" s="107"/>
      <c r="GG2143" s="107"/>
      <c r="GH2143" s="107"/>
      <c r="GI2143" s="107"/>
      <c r="GJ2143" s="107"/>
      <c r="GK2143" s="107"/>
      <c r="GL2143" s="107"/>
      <c r="GM2143" s="107"/>
      <c r="GN2143" s="107"/>
      <c r="GO2143" s="107"/>
      <c r="GP2143" s="107"/>
      <c r="GQ2143" s="107"/>
      <c r="GR2143" s="107"/>
      <c r="GS2143" s="107"/>
      <c r="GT2143" s="107"/>
      <c r="GU2143" s="107"/>
      <c r="GV2143" s="107"/>
      <c r="GW2143" s="107"/>
      <c r="GX2143" s="107"/>
    </row>
    <row r="2144" spans="1:206" hidden="1">
      <c r="A2144" s="101" t="s">
        <v>2859</v>
      </c>
      <c r="B2144" s="96" t="s">
        <v>657</v>
      </c>
      <c r="C2144" s="35" t="s">
        <v>714</v>
      </c>
      <c r="D2144" s="95" t="s">
        <v>2860</v>
      </c>
      <c r="E2144" s="101" t="s">
        <v>2886</v>
      </c>
      <c r="F2144" s="107"/>
      <c r="G2144" s="107"/>
      <c r="H2144" s="107"/>
      <c r="I2144" s="107"/>
      <c r="J2144" s="107"/>
      <c r="K2144" s="107"/>
      <c r="L2144" s="107"/>
      <c r="M2144" s="107"/>
      <c r="N2144" s="107"/>
      <c r="O2144" s="107"/>
      <c r="P2144" s="107"/>
      <c r="Q2144" s="107"/>
      <c r="R2144" s="107"/>
      <c r="S2144" s="107"/>
      <c r="T2144" s="107"/>
      <c r="U2144" s="107"/>
      <c r="V2144" s="107"/>
      <c r="W2144" s="107"/>
      <c r="X2144" s="107"/>
      <c r="Y2144" s="107"/>
      <c r="Z2144" s="107"/>
      <c r="AA2144" s="107"/>
      <c r="AB2144" s="107"/>
      <c r="AC2144" s="107"/>
      <c r="AD2144" s="107"/>
      <c r="AE2144" s="107"/>
      <c r="AF2144" s="107"/>
      <c r="AG2144" s="107"/>
      <c r="AH2144" s="107"/>
      <c r="AI2144" s="107"/>
      <c r="AJ2144" s="107"/>
      <c r="AK2144" s="107"/>
      <c r="AL2144" s="107"/>
      <c r="AM2144" s="107"/>
      <c r="AN2144" s="107"/>
      <c r="AO2144" s="107"/>
      <c r="AP2144" s="107"/>
      <c r="AQ2144" s="107"/>
      <c r="AR2144" s="107"/>
      <c r="AS2144" s="107"/>
      <c r="AT2144" s="107"/>
      <c r="AU2144" s="107"/>
      <c r="AV2144" s="107"/>
      <c r="AW2144" s="107"/>
      <c r="AX2144" s="107"/>
      <c r="AY2144" s="107"/>
      <c r="AZ2144" s="107"/>
      <c r="BA2144" s="107"/>
      <c r="BB2144" s="107"/>
      <c r="BC2144" s="107"/>
      <c r="BD2144" s="108"/>
      <c r="BE2144" s="107"/>
      <c r="BF2144" s="107"/>
      <c r="BG2144" s="107"/>
      <c r="BH2144" s="107"/>
      <c r="BI2144" s="108"/>
      <c r="BJ2144" s="107"/>
      <c r="BK2144" s="107"/>
      <c r="BL2144" s="107"/>
      <c r="BM2144" s="107"/>
      <c r="BN2144" s="107"/>
      <c r="BO2144" s="107"/>
      <c r="BP2144" s="107"/>
      <c r="BQ2144" s="107"/>
      <c r="BR2144" s="107"/>
      <c r="BS2144" s="107"/>
      <c r="BT2144" s="107"/>
      <c r="BU2144" s="107"/>
      <c r="BV2144" s="107"/>
      <c r="BW2144" s="107"/>
      <c r="BX2144" s="107"/>
      <c r="BY2144" s="107"/>
      <c r="BZ2144" s="107"/>
      <c r="CA2144" s="107"/>
      <c r="CB2144" s="107"/>
      <c r="CC2144" s="107"/>
      <c r="CD2144" s="107"/>
      <c r="CE2144" s="107"/>
      <c r="CF2144" s="107"/>
      <c r="CG2144" s="107"/>
      <c r="CH2144" s="107"/>
      <c r="CI2144" s="107"/>
      <c r="CJ2144" s="107"/>
      <c r="CK2144" s="107"/>
      <c r="CL2144" s="107"/>
      <c r="CM2144" s="107"/>
      <c r="CN2144" s="107"/>
      <c r="CO2144" s="107"/>
      <c r="CP2144" s="107"/>
      <c r="CQ2144" s="107"/>
      <c r="CR2144" s="107">
        <f t="shared" si="228"/>
        <v>354590611.35371178</v>
      </c>
      <c r="CS2144" s="107">
        <f t="shared" si="227"/>
        <v>357166211.79039299</v>
      </c>
      <c r="CT2144" s="107">
        <f t="shared" si="227"/>
        <v>332362718.34061134</v>
      </c>
      <c r="CU2144" s="107">
        <f t="shared" si="227"/>
        <v>316505458.51528382</v>
      </c>
      <c r="CV2144" s="107">
        <f t="shared" si="227"/>
        <v>295043122.27074236</v>
      </c>
      <c r="CW2144" s="107">
        <f t="shared" si="227"/>
        <v>285289574.23580784</v>
      </c>
      <c r="CX2144" s="107">
        <f t="shared" si="227"/>
        <v>289888646.28820688</v>
      </c>
      <c r="CY2144" s="107">
        <f t="shared" si="227"/>
        <v>276125545.85152566</v>
      </c>
      <c r="CZ2144" s="107">
        <f t="shared" si="227"/>
        <v>269674945.4148469</v>
      </c>
      <c r="DA2144" s="107">
        <f t="shared" si="227"/>
        <v>275095251.09170306</v>
      </c>
      <c r="DB2144" s="107">
        <f t="shared" si="227"/>
        <v>275805949.78165936</v>
      </c>
      <c r="DC2144" s="107">
        <f t="shared" si="227"/>
        <v>280303220.52401745</v>
      </c>
      <c r="DD2144" s="107">
        <f t="shared" si="227"/>
        <v>282684497.81659389</v>
      </c>
      <c r="DE2144" s="107">
        <f t="shared" si="227"/>
        <v>296658024.01746726</v>
      </c>
      <c r="DF2144" s="107">
        <f t="shared" si="227"/>
        <v>296318504.36680949</v>
      </c>
      <c r="DG2144" s="107">
        <f t="shared" si="227"/>
        <v>297412390.82969159</v>
      </c>
      <c r="DH2144" s="107">
        <f t="shared" si="227"/>
        <v>299708242.3580786</v>
      </c>
      <c r="DI2144" s="107">
        <f t="shared" si="227"/>
        <v>299807314.41048032</v>
      </c>
      <c r="DJ2144" s="107">
        <f t="shared" si="227"/>
        <v>299076692.13973796</v>
      </c>
      <c r="DK2144" s="107">
        <f t="shared" si="227"/>
        <v>274576419.21397108</v>
      </c>
      <c r="DL2144" s="107">
        <f t="shared" si="227"/>
        <v>296983624.45414847</v>
      </c>
      <c r="DM2144" s="107">
        <f t="shared" si="227"/>
        <v>302851255.45851529</v>
      </c>
      <c r="DN2144" s="107">
        <f t="shared" si="227"/>
        <v>297836790.39301306</v>
      </c>
      <c r="DO2144" s="107">
        <f t="shared" si="227"/>
        <v>293785207.42358077</v>
      </c>
      <c r="DP2144" s="107">
        <f t="shared" si="227"/>
        <v>286151200.87335974</v>
      </c>
      <c r="DQ2144" s="107">
        <f t="shared" si="227"/>
        <v>271062772.9257642</v>
      </c>
      <c r="DR2144" s="107">
        <f t="shared" si="227"/>
        <v>274458515.2838428</v>
      </c>
      <c r="DS2144" s="107">
        <f t="shared" si="227"/>
        <v>281879093.88646293</v>
      </c>
      <c r="DT2144" s="107">
        <f t="shared" si="227"/>
        <v>292377183.40611351</v>
      </c>
      <c r="DU2144" s="107">
        <f t="shared" si="227"/>
        <v>284637554.58515012</v>
      </c>
      <c r="DV2144" s="107">
        <f t="shared" si="227"/>
        <v>273712063.31877726</v>
      </c>
      <c r="DW2144" s="107">
        <f t="shared" si="227"/>
        <v>303618995.63318777</v>
      </c>
      <c r="DX2144" s="107">
        <f t="shared" si="227"/>
        <v>280671943.23144108</v>
      </c>
      <c r="DY2144" s="107"/>
      <c r="DZ2144" s="107"/>
      <c r="EA2144" s="107"/>
      <c r="EB2144" s="107"/>
      <c r="EC2144" s="107"/>
      <c r="ED2144" s="107"/>
      <c r="EE2144" s="107"/>
      <c r="EF2144" s="107"/>
      <c r="EG2144" s="107"/>
      <c r="EH2144" s="107"/>
      <c r="EI2144" s="107"/>
      <c r="EJ2144" s="107"/>
      <c r="EK2144" s="107"/>
      <c r="EL2144" s="107"/>
      <c r="EM2144" s="107"/>
      <c r="EN2144" s="107"/>
      <c r="EO2144" s="107"/>
      <c r="EP2144" s="107"/>
      <c r="EQ2144" s="107"/>
      <c r="ER2144" s="107"/>
      <c r="ES2144" s="107"/>
      <c r="ET2144" s="107"/>
      <c r="EU2144" s="107"/>
      <c r="EV2144" s="107"/>
      <c r="EW2144" s="107"/>
      <c r="EX2144" s="107"/>
      <c r="EY2144" s="107"/>
      <c r="EZ2144" s="107"/>
      <c r="FA2144" s="107"/>
      <c r="FB2144" s="107"/>
      <c r="FC2144" s="107"/>
      <c r="FD2144" s="107"/>
      <c r="FE2144" s="107"/>
      <c r="FF2144" s="107"/>
      <c r="FG2144" s="107"/>
      <c r="FH2144" s="107"/>
      <c r="FI2144" s="107"/>
      <c r="FJ2144" s="107"/>
      <c r="FK2144" s="107"/>
      <c r="FL2144" s="107"/>
      <c r="FM2144" s="107"/>
      <c r="FN2144" s="107"/>
      <c r="FO2144" s="107"/>
      <c r="FP2144" s="107"/>
      <c r="FQ2144" s="107"/>
      <c r="FR2144" s="107"/>
      <c r="FS2144" s="107"/>
      <c r="FT2144" s="107"/>
      <c r="FU2144" s="107"/>
      <c r="FV2144" s="107"/>
      <c r="FW2144" s="107"/>
      <c r="FX2144" s="107"/>
      <c r="FY2144" s="107"/>
      <c r="FZ2144" s="107"/>
      <c r="GA2144" s="107"/>
      <c r="GB2144" s="107"/>
      <c r="GC2144" s="107"/>
      <c r="GD2144" s="107"/>
      <c r="GE2144" s="107"/>
      <c r="GF2144" s="107"/>
      <c r="GG2144" s="107"/>
      <c r="GH2144" s="107"/>
      <c r="GI2144" s="107"/>
      <c r="GJ2144" s="107"/>
      <c r="GK2144" s="107"/>
      <c r="GL2144" s="107"/>
      <c r="GM2144" s="107"/>
      <c r="GN2144" s="107"/>
      <c r="GO2144" s="107"/>
      <c r="GP2144" s="107"/>
      <c r="GQ2144" s="107"/>
      <c r="GR2144" s="107"/>
      <c r="GS2144" s="107"/>
      <c r="GT2144" s="107"/>
      <c r="GU2144" s="107"/>
      <c r="GV2144" s="107"/>
      <c r="GW2144" s="107"/>
      <c r="GX2144" s="107"/>
    </row>
    <row r="2145" spans="1:206" hidden="1">
      <c r="A2145" s="101" t="s">
        <v>2859</v>
      </c>
      <c r="B2145" s="96" t="s">
        <v>657</v>
      </c>
      <c r="C2145" s="35" t="s">
        <v>714</v>
      </c>
      <c r="D2145" s="95" t="s">
        <v>2860</v>
      </c>
      <c r="E2145" s="101" t="s">
        <v>2887</v>
      </c>
      <c r="F2145" s="107"/>
      <c r="G2145" s="107"/>
      <c r="H2145" s="107"/>
      <c r="I2145" s="107"/>
      <c r="J2145" s="107"/>
      <c r="K2145" s="107"/>
      <c r="L2145" s="107"/>
      <c r="M2145" s="107"/>
      <c r="N2145" s="107"/>
      <c r="O2145" s="107"/>
      <c r="P2145" s="107"/>
      <c r="Q2145" s="107"/>
      <c r="R2145" s="107"/>
      <c r="S2145" s="107"/>
      <c r="T2145" s="107"/>
      <c r="U2145" s="107"/>
      <c r="V2145" s="107"/>
      <c r="W2145" s="107"/>
      <c r="X2145" s="107"/>
      <c r="Y2145" s="107"/>
      <c r="Z2145" s="107"/>
      <c r="AA2145" s="107"/>
      <c r="AB2145" s="107"/>
      <c r="AC2145" s="107"/>
      <c r="AD2145" s="107"/>
      <c r="AE2145" s="107"/>
      <c r="AF2145" s="107"/>
      <c r="AG2145" s="107"/>
      <c r="AH2145" s="107"/>
      <c r="AI2145" s="107"/>
      <c r="AJ2145" s="107"/>
      <c r="AK2145" s="107"/>
      <c r="AL2145" s="107"/>
      <c r="AM2145" s="107"/>
      <c r="AN2145" s="107"/>
      <c r="AO2145" s="107"/>
      <c r="AP2145" s="107"/>
      <c r="AQ2145" s="107"/>
      <c r="AR2145" s="107"/>
      <c r="AS2145" s="107"/>
      <c r="AT2145" s="107"/>
      <c r="AU2145" s="107"/>
      <c r="AV2145" s="107"/>
      <c r="AW2145" s="107"/>
      <c r="AX2145" s="107"/>
      <c r="AY2145" s="107"/>
      <c r="AZ2145" s="107"/>
      <c r="BA2145" s="107"/>
      <c r="BB2145" s="107"/>
      <c r="BC2145" s="107"/>
      <c r="BD2145" s="108"/>
      <c r="BE2145" s="107"/>
      <c r="BF2145" s="107"/>
      <c r="BG2145" s="107"/>
      <c r="BH2145" s="107"/>
      <c r="BI2145" s="108"/>
      <c r="BJ2145" s="107"/>
      <c r="BK2145" s="107"/>
      <c r="BL2145" s="107"/>
      <c r="BM2145" s="107"/>
      <c r="BN2145" s="107"/>
      <c r="BO2145" s="107"/>
      <c r="BP2145" s="107"/>
      <c r="BQ2145" s="107"/>
      <c r="BR2145" s="107"/>
      <c r="BS2145" s="107"/>
      <c r="BT2145" s="107"/>
      <c r="BU2145" s="107"/>
      <c r="BV2145" s="107"/>
      <c r="BW2145" s="107"/>
      <c r="BX2145" s="107"/>
      <c r="BY2145" s="107"/>
      <c r="BZ2145" s="107"/>
      <c r="CA2145" s="107"/>
      <c r="CB2145" s="107"/>
      <c r="CC2145" s="107"/>
      <c r="CD2145" s="107"/>
      <c r="CE2145" s="107"/>
      <c r="CF2145" s="107"/>
      <c r="CG2145" s="107"/>
      <c r="CH2145" s="107"/>
      <c r="CI2145" s="107"/>
      <c r="CJ2145" s="107"/>
      <c r="CK2145" s="107"/>
      <c r="CL2145" s="107"/>
      <c r="CM2145" s="107"/>
      <c r="CN2145" s="107"/>
      <c r="CO2145" s="107"/>
      <c r="CP2145" s="107"/>
      <c r="CQ2145" s="107"/>
      <c r="CR2145" s="107">
        <f t="shared" si="228"/>
        <v>322490993.44978166</v>
      </c>
      <c r="CS2145" s="107">
        <f t="shared" si="227"/>
        <v>308715065.50218338</v>
      </c>
      <c r="CT2145" s="107">
        <f t="shared" si="227"/>
        <v>255494268.55895194</v>
      </c>
      <c r="CU2145" s="107">
        <f t="shared" si="227"/>
        <v>224932587.33624452</v>
      </c>
      <c r="CV2145" s="107">
        <f t="shared" si="227"/>
        <v>185130731.44104803</v>
      </c>
      <c r="CW2145" s="107">
        <f t="shared" si="227"/>
        <v>174651746.72489083</v>
      </c>
      <c r="CX2145" s="107">
        <f t="shared" si="227"/>
        <v>165024836.24454147</v>
      </c>
      <c r="CY2145" s="107">
        <f t="shared" si="227"/>
        <v>164147379.91266376</v>
      </c>
      <c r="CZ2145" s="107">
        <f t="shared" si="227"/>
        <v>163636462.88209605</v>
      </c>
      <c r="DA2145" s="107">
        <f t="shared" si="227"/>
        <v>154463973.79912663</v>
      </c>
      <c r="DB2145" s="107">
        <f t="shared" si="227"/>
        <v>152509552.40174672</v>
      </c>
      <c r="DC2145" s="107">
        <f t="shared" si="227"/>
        <v>153258460.69868994</v>
      </c>
      <c r="DD2145" s="107">
        <f t="shared" si="227"/>
        <v>150358351.52838427</v>
      </c>
      <c r="DE2145" s="107">
        <f t="shared" si="227"/>
        <v>151808951.96506551</v>
      </c>
      <c r="DF2145" s="107">
        <f t="shared" si="227"/>
        <v>152805949.78165939</v>
      </c>
      <c r="DG2145" s="107">
        <f t="shared" ref="CS2145:DX2153" si="229">DG2127*1000000/3.664</f>
        <v>153029748.90829667</v>
      </c>
      <c r="DH2145" s="107">
        <f t="shared" si="229"/>
        <v>157582150.65502182</v>
      </c>
      <c r="DI2145" s="107">
        <f t="shared" si="229"/>
        <v>160361080.78602618</v>
      </c>
      <c r="DJ2145" s="107">
        <f t="shared" si="229"/>
        <v>163175764.19213974</v>
      </c>
      <c r="DK2145" s="107">
        <f t="shared" si="229"/>
        <v>155508460.6986897</v>
      </c>
      <c r="DL2145" s="107">
        <f t="shared" si="229"/>
        <v>153521834.06113511</v>
      </c>
      <c r="DM2145" s="107">
        <f t="shared" si="229"/>
        <v>161691593.88646287</v>
      </c>
      <c r="DN2145" s="107">
        <f t="shared" si="229"/>
        <v>160405294.75982505</v>
      </c>
      <c r="DO2145" s="107">
        <f t="shared" si="229"/>
        <v>153887827.51091704</v>
      </c>
      <c r="DP2145" s="107">
        <f t="shared" si="229"/>
        <v>158987445.41484717</v>
      </c>
      <c r="DQ2145" s="107">
        <f t="shared" si="229"/>
        <v>158518013.10043669</v>
      </c>
      <c r="DR2145" s="107">
        <f t="shared" si="229"/>
        <v>157453875.54585153</v>
      </c>
      <c r="DS2145" s="107">
        <f t="shared" si="229"/>
        <v>164609443.23144105</v>
      </c>
      <c r="DT2145" s="107">
        <f t="shared" si="229"/>
        <v>160290665.93886462</v>
      </c>
      <c r="DU2145" s="107">
        <f t="shared" si="229"/>
        <v>164432587.33624452</v>
      </c>
      <c r="DV2145" s="107">
        <f t="shared" si="229"/>
        <v>154239628.82096043</v>
      </c>
      <c r="DW2145" s="107">
        <f t="shared" si="229"/>
        <v>165570687.77292576</v>
      </c>
      <c r="DX2145" s="107">
        <f t="shared" si="229"/>
        <v>171097980.3493447</v>
      </c>
      <c r="DY2145" s="107"/>
      <c r="DZ2145" s="107"/>
      <c r="EA2145" s="107"/>
      <c r="EB2145" s="107"/>
      <c r="EC2145" s="107"/>
      <c r="ED2145" s="107"/>
      <c r="EE2145" s="107"/>
      <c r="EF2145" s="107"/>
      <c r="EG2145" s="107"/>
      <c r="EH2145" s="107"/>
      <c r="EI2145" s="107"/>
      <c r="EJ2145" s="107"/>
      <c r="EK2145" s="107"/>
      <c r="EL2145" s="107"/>
      <c r="EM2145" s="107"/>
      <c r="EN2145" s="107"/>
      <c r="EO2145" s="107"/>
      <c r="EP2145" s="107"/>
      <c r="EQ2145" s="107"/>
      <c r="ER2145" s="107"/>
      <c r="ES2145" s="107"/>
      <c r="ET2145" s="107"/>
      <c r="EU2145" s="107"/>
      <c r="EV2145" s="107"/>
      <c r="EW2145" s="107"/>
      <c r="EX2145" s="107"/>
      <c r="EY2145" s="107"/>
      <c r="EZ2145" s="107"/>
      <c r="FA2145" s="107"/>
      <c r="FB2145" s="107"/>
      <c r="FC2145" s="107"/>
      <c r="FD2145" s="107"/>
      <c r="FE2145" s="107"/>
      <c r="FF2145" s="107"/>
      <c r="FG2145" s="107"/>
      <c r="FH2145" s="107"/>
      <c r="FI2145" s="107"/>
      <c r="FJ2145" s="107"/>
      <c r="FK2145" s="107"/>
      <c r="FL2145" s="107"/>
      <c r="FM2145" s="107"/>
      <c r="FN2145" s="107"/>
      <c r="FO2145" s="107"/>
      <c r="FP2145" s="107"/>
      <c r="FQ2145" s="107"/>
      <c r="FR2145" s="107"/>
      <c r="FS2145" s="107"/>
      <c r="FT2145" s="107"/>
      <c r="FU2145" s="107"/>
      <c r="FV2145" s="107"/>
      <c r="FW2145" s="107"/>
      <c r="FX2145" s="107"/>
      <c r="FY2145" s="107"/>
      <c r="FZ2145" s="107"/>
      <c r="GA2145" s="107"/>
      <c r="GB2145" s="107"/>
      <c r="GC2145" s="107"/>
      <c r="GD2145" s="107"/>
      <c r="GE2145" s="107"/>
      <c r="GF2145" s="107"/>
      <c r="GG2145" s="107"/>
      <c r="GH2145" s="107"/>
      <c r="GI2145" s="107"/>
      <c r="GJ2145" s="107"/>
      <c r="GK2145" s="107"/>
      <c r="GL2145" s="107"/>
      <c r="GM2145" s="107"/>
      <c r="GN2145" s="107"/>
      <c r="GO2145" s="107"/>
      <c r="GP2145" s="107"/>
      <c r="GQ2145" s="107"/>
      <c r="GR2145" s="107"/>
      <c r="GS2145" s="107"/>
      <c r="GT2145" s="107"/>
      <c r="GU2145" s="107"/>
      <c r="GV2145" s="107"/>
      <c r="GW2145" s="107"/>
      <c r="GX2145" s="107"/>
    </row>
    <row r="2146" spans="1:206" hidden="1">
      <c r="A2146" s="101" t="s">
        <v>2859</v>
      </c>
      <c r="B2146" s="96" t="s">
        <v>657</v>
      </c>
      <c r="C2146" s="35" t="s">
        <v>714</v>
      </c>
      <c r="D2146" s="95" t="s">
        <v>2860</v>
      </c>
      <c r="E2146" s="101" t="s">
        <v>2888</v>
      </c>
      <c r="F2146" s="107"/>
      <c r="G2146" s="107"/>
      <c r="H2146" s="107"/>
      <c r="I2146" s="107"/>
      <c r="J2146" s="107"/>
      <c r="K2146" s="107"/>
      <c r="L2146" s="107"/>
      <c r="M2146" s="107"/>
      <c r="N2146" s="107"/>
      <c r="O2146" s="107"/>
      <c r="P2146" s="107"/>
      <c r="Q2146" s="107"/>
      <c r="R2146" s="107"/>
      <c r="S2146" s="107"/>
      <c r="T2146" s="107"/>
      <c r="U2146" s="107"/>
      <c r="V2146" s="107"/>
      <c r="W2146" s="107"/>
      <c r="X2146" s="107"/>
      <c r="Y2146" s="107"/>
      <c r="Z2146" s="107"/>
      <c r="AA2146" s="107"/>
      <c r="AB2146" s="107"/>
      <c r="AC2146" s="107"/>
      <c r="AD2146" s="107"/>
      <c r="AE2146" s="107"/>
      <c r="AF2146" s="107"/>
      <c r="AG2146" s="107"/>
      <c r="AH2146" s="107"/>
      <c r="AI2146" s="107"/>
      <c r="AJ2146" s="107"/>
      <c r="AK2146" s="107"/>
      <c r="AL2146" s="107"/>
      <c r="AM2146" s="107"/>
      <c r="AN2146" s="107"/>
      <c r="AO2146" s="107"/>
      <c r="AP2146" s="107"/>
      <c r="AQ2146" s="107"/>
      <c r="AR2146" s="107"/>
      <c r="AS2146" s="107"/>
      <c r="AT2146" s="107"/>
      <c r="AU2146" s="107"/>
      <c r="AV2146" s="107"/>
      <c r="AW2146" s="107"/>
      <c r="AX2146" s="107"/>
      <c r="AY2146" s="107"/>
      <c r="AZ2146" s="107"/>
      <c r="BA2146" s="107"/>
      <c r="BB2146" s="107"/>
      <c r="BC2146" s="107"/>
      <c r="BD2146" s="108"/>
      <c r="BE2146" s="107"/>
      <c r="BF2146" s="107"/>
      <c r="BG2146" s="107"/>
      <c r="BH2146" s="107"/>
      <c r="BI2146" s="108"/>
      <c r="BJ2146" s="107"/>
      <c r="BK2146" s="107"/>
      <c r="BL2146" s="107"/>
      <c r="BM2146" s="107"/>
      <c r="BN2146" s="107"/>
      <c r="BO2146" s="107"/>
      <c r="BP2146" s="107"/>
      <c r="BQ2146" s="107"/>
      <c r="BR2146" s="107"/>
      <c r="BS2146" s="107"/>
      <c r="BT2146" s="107"/>
      <c r="BU2146" s="107"/>
      <c r="BV2146" s="107"/>
      <c r="BW2146" s="107"/>
      <c r="BX2146" s="107"/>
      <c r="BY2146" s="107"/>
      <c r="BZ2146" s="107"/>
      <c r="CA2146" s="107"/>
      <c r="CB2146" s="107"/>
      <c r="CC2146" s="107"/>
      <c r="CD2146" s="107"/>
      <c r="CE2146" s="107"/>
      <c r="CF2146" s="107"/>
      <c r="CG2146" s="107"/>
      <c r="CH2146" s="107"/>
      <c r="CI2146" s="107"/>
      <c r="CJ2146" s="107"/>
      <c r="CK2146" s="107"/>
      <c r="CL2146" s="107"/>
      <c r="CM2146" s="107"/>
      <c r="CN2146" s="107"/>
      <c r="CO2146" s="107"/>
      <c r="CP2146" s="107"/>
      <c r="CQ2146" s="107"/>
      <c r="CR2146" s="107">
        <f t="shared" si="228"/>
        <v>20012827.51091703</v>
      </c>
      <c r="CS2146" s="107">
        <f t="shared" si="229"/>
        <v>20388646.288209606</v>
      </c>
      <c r="CT2146" s="107">
        <f t="shared" si="229"/>
        <v>19941320.96069869</v>
      </c>
      <c r="CU2146" s="107">
        <f t="shared" si="229"/>
        <v>21405021.834061135</v>
      </c>
      <c r="CV2146" s="107">
        <f t="shared" si="229"/>
        <v>22414847.161572024</v>
      </c>
      <c r="CW2146" s="107">
        <f t="shared" si="229"/>
        <v>23236353.71179039</v>
      </c>
      <c r="CX2146" s="107">
        <f t="shared" si="229"/>
        <v>24740720.524017468</v>
      </c>
      <c r="CY2146" s="107">
        <f t="shared" si="229"/>
        <v>26753820.96069869</v>
      </c>
      <c r="CZ2146" s="107">
        <f t="shared" si="229"/>
        <v>26355622.270742357</v>
      </c>
      <c r="DA2146" s="107">
        <f t="shared" si="229"/>
        <v>26727620.087336216</v>
      </c>
      <c r="DB2146" s="107">
        <f t="shared" si="229"/>
        <v>29105622.270742357</v>
      </c>
      <c r="DC2146" s="107">
        <f t="shared" si="229"/>
        <v>28951419.213973798</v>
      </c>
      <c r="DD2146" s="107">
        <f t="shared" si="229"/>
        <v>29941866.812227074</v>
      </c>
      <c r="DE2146" s="107">
        <f t="shared" si="229"/>
        <v>33003548.034934495</v>
      </c>
      <c r="DF2146" s="107">
        <f t="shared" si="229"/>
        <v>32768831.877729256</v>
      </c>
      <c r="DG2146" s="107">
        <f t="shared" si="229"/>
        <v>34819596.069868997</v>
      </c>
      <c r="DH2146" s="107">
        <f t="shared" si="229"/>
        <v>36780567.685589515</v>
      </c>
      <c r="DI2146" s="107">
        <f t="shared" si="229"/>
        <v>36364355.895196237</v>
      </c>
      <c r="DJ2146" s="107">
        <f t="shared" si="229"/>
        <v>36269650.655021831</v>
      </c>
      <c r="DK2146" s="107">
        <f t="shared" si="229"/>
        <v>33576419.213973798</v>
      </c>
      <c r="DL2146" s="107">
        <f t="shared" si="229"/>
        <v>41216975.982532747</v>
      </c>
      <c r="DM2146" s="107">
        <f t="shared" si="229"/>
        <v>45251910.48034934</v>
      </c>
      <c r="DN2146" s="107">
        <f t="shared" si="229"/>
        <v>44329694.323144101</v>
      </c>
      <c r="DO2146" s="107">
        <f t="shared" si="229"/>
        <v>48661026.200873084</v>
      </c>
      <c r="DP2146" s="107">
        <f t="shared" si="229"/>
        <v>48524836.244541481</v>
      </c>
      <c r="DQ2146" s="107">
        <f t="shared" si="229"/>
        <v>51015829.694323145</v>
      </c>
      <c r="DR2146" s="107">
        <f t="shared" si="229"/>
        <v>47346615.720524013</v>
      </c>
      <c r="DS2146" s="107">
        <f t="shared" si="229"/>
        <v>47761189.956331879</v>
      </c>
      <c r="DT2146" s="107">
        <f t="shared" si="229"/>
        <v>45935589.519650653</v>
      </c>
      <c r="DU2146" s="107">
        <f t="shared" si="229"/>
        <v>46590611.353711523</v>
      </c>
      <c r="DV2146" s="107">
        <f t="shared" si="229"/>
        <v>41642194.323144101</v>
      </c>
      <c r="DW2146" s="107">
        <f t="shared" si="229"/>
        <v>42230622.270742357</v>
      </c>
      <c r="DX2146" s="107">
        <f t="shared" si="229"/>
        <v>39770196.506550215</v>
      </c>
      <c r="DY2146" s="107"/>
      <c r="DZ2146" s="107"/>
      <c r="EA2146" s="107"/>
      <c r="EB2146" s="107"/>
      <c r="EC2146" s="107"/>
      <c r="ED2146" s="107"/>
      <c r="EE2146" s="107"/>
      <c r="EF2146" s="107"/>
      <c r="EG2146" s="107"/>
      <c r="EH2146" s="107"/>
      <c r="EI2146" s="107"/>
      <c r="EJ2146" s="107"/>
      <c r="EK2146" s="107"/>
      <c r="EL2146" s="107"/>
      <c r="EM2146" s="107"/>
      <c r="EN2146" s="107"/>
      <c r="EO2146" s="107"/>
      <c r="EP2146" s="107"/>
      <c r="EQ2146" s="107"/>
      <c r="ER2146" s="107"/>
      <c r="ES2146" s="107"/>
      <c r="ET2146" s="107"/>
      <c r="EU2146" s="107"/>
      <c r="EV2146" s="107"/>
      <c r="EW2146" s="107"/>
      <c r="EX2146" s="107"/>
      <c r="EY2146" s="107"/>
      <c r="EZ2146" s="107"/>
      <c r="FA2146" s="107"/>
      <c r="FB2146" s="107"/>
      <c r="FC2146" s="107"/>
      <c r="FD2146" s="107"/>
      <c r="FE2146" s="107"/>
      <c r="FF2146" s="107"/>
      <c r="FG2146" s="107"/>
      <c r="FH2146" s="107"/>
      <c r="FI2146" s="107"/>
      <c r="FJ2146" s="107"/>
      <c r="FK2146" s="107"/>
      <c r="FL2146" s="107"/>
      <c r="FM2146" s="107"/>
      <c r="FN2146" s="107"/>
      <c r="FO2146" s="107"/>
      <c r="FP2146" s="107"/>
      <c r="FQ2146" s="107"/>
      <c r="FR2146" s="107"/>
      <c r="FS2146" s="107"/>
      <c r="FT2146" s="107"/>
      <c r="FU2146" s="107"/>
      <c r="FV2146" s="107"/>
      <c r="FW2146" s="107"/>
      <c r="FX2146" s="107"/>
      <c r="FY2146" s="107"/>
      <c r="FZ2146" s="107"/>
      <c r="GA2146" s="107"/>
      <c r="GB2146" s="107"/>
      <c r="GC2146" s="107"/>
      <c r="GD2146" s="107"/>
      <c r="GE2146" s="107"/>
      <c r="GF2146" s="107"/>
      <c r="GG2146" s="107"/>
      <c r="GH2146" s="107"/>
      <c r="GI2146" s="107"/>
      <c r="GJ2146" s="107"/>
      <c r="GK2146" s="107"/>
      <c r="GL2146" s="107"/>
      <c r="GM2146" s="107"/>
      <c r="GN2146" s="107"/>
      <c r="GO2146" s="107"/>
      <c r="GP2146" s="107"/>
      <c r="GQ2146" s="107"/>
      <c r="GR2146" s="107"/>
      <c r="GS2146" s="107"/>
      <c r="GT2146" s="107"/>
      <c r="GU2146" s="107"/>
      <c r="GV2146" s="107"/>
      <c r="GW2146" s="107"/>
      <c r="GX2146" s="107"/>
    </row>
    <row r="2147" spans="1:206" hidden="1">
      <c r="A2147" s="101" t="s">
        <v>2859</v>
      </c>
      <c r="B2147" s="96" t="s">
        <v>657</v>
      </c>
      <c r="C2147" s="35" t="s">
        <v>714</v>
      </c>
      <c r="D2147" s="95" t="s">
        <v>2860</v>
      </c>
      <c r="E2147" s="101" t="s">
        <v>2889</v>
      </c>
      <c r="F2147" s="107"/>
      <c r="G2147" s="107"/>
      <c r="H2147" s="107"/>
      <c r="I2147" s="107"/>
      <c r="J2147" s="107"/>
      <c r="K2147" s="107"/>
      <c r="L2147" s="107"/>
      <c r="M2147" s="107"/>
      <c r="N2147" s="107"/>
      <c r="O2147" s="107"/>
      <c r="P2147" s="107"/>
      <c r="Q2147" s="107"/>
      <c r="R2147" s="107"/>
      <c r="S2147" s="107"/>
      <c r="T2147" s="107"/>
      <c r="U2147" s="107"/>
      <c r="V2147" s="107"/>
      <c r="W2147" s="107"/>
      <c r="X2147" s="107"/>
      <c r="Y2147" s="107"/>
      <c r="Z2147" s="107"/>
      <c r="AA2147" s="107"/>
      <c r="AB2147" s="107"/>
      <c r="AC2147" s="107"/>
      <c r="AD2147" s="107"/>
      <c r="AE2147" s="107"/>
      <c r="AF2147" s="107"/>
      <c r="AG2147" s="107"/>
      <c r="AH2147" s="107"/>
      <c r="AI2147" s="107"/>
      <c r="AJ2147" s="107"/>
      <c r="AK2147" s="107"/>
      <c r="AL2147" s="107"/>
      <c r="AM2147" s="107"/>
      <c r="AN2147" s="107"/>
      <c r="AO2147" s="107"/>
      <c r="AP2147" s="107"/>
      <c r="AQ2147" s="107"/>
      <c r="AR2147" s="107"/>
      <c r="AS2147" s="107"/>
      <c r="AT2147" s="107"/>
      <c r="AU2147" s="107"/>
      <c r="AV2147" s="107"/>
      <c r="AW2147" s="107"/>
      <c r="AX2147" s="107"/>
      <c r="AY2147" s="107"/>
      <c r="AZ2147" s="107"/>
      <c r="BA2147" s="107"/>
      <c r="BB2147" s="107"/>
      <c r="BC2147" s="107"/>
      <c r="BD2147" s="108"/>
      <c r="BE2147" s="107"/>
      <c r="BF2147" s="107"/>
      <c r="BG2147" s="107"/>
      <c r="BH2147" s="107"/>
      <c r="BI2147" s="108"/>
      <c r="BJ2147" s="107"/>
      <c r="BK2147" s="107"/>
      <c r="BL2147" s="107"/>
      <c r="BM2147" s="107"/>
      <c r="BN2147" s="107"/>
      <c r="BO2147" s="107"/>
      <c r="BP2147" s="107"/>
      <c r="BQ2147" s="107"/>
      <c r="BR2147" s="107"/>
      <c r="BS2147" s="107"/>
      <c r="BT2147" s="107"/>
      <c r="BU2147" s="107"/>
      <c r="BV2147" s="107"/>
      <c r="BW2147" s="107"/>
      <c r="BX2147" s="107"/>
      <c r="BY2147" s="107"/>
      <c r="BZ2147" s="107"/>
      <c r="CA2147" s="107"/>
      <c r="CB2147" s="107"/>
      <c r="CC2147" s="107"/>
      <c r="CD2147" s="107"/>
      <c r="CE2147" s="107"/>
      <c r="CF2147" s="107"/>
      <c r="CG2147" s="107"/>
      <c r="CH2147" s="107"/>
      <c r="CI2147" s="107"/>
      <c r="CJ2147" s="107"/>
      <c r="CK2147" s="107"/>
      <c r="CL2147" s="107"/>
      <c r="CM2147" s="107"/>
      <c r="CN2147" s="107"/>
      <c r="CO2147" s="107"/>
      <c r="CP2147" s="107"/>
      <c r="CQ2147" s="107"/>
      <c r="CR2147" s="107">
        <f t="shared" si="228"/>
        <v>40512827.51091703</v>
      </c>
      <c r="CS2147" s="107">
        <f t="shared" si="229"/>
        <v>42442685.58951965</v>
      </c>
      <c r="CT2147" s="107">
        <f t="shared" si="229"/>
        <v>43248362.445414849</v>
      </c>
      <c r="CU2147" s="107">
        <f t="shared" si="229"/>
        <v>45457423.580786027</v>
      </c>
      <c r="CV2147" s="107">
        <f t="shared" si="229"/>
        <v>47100709.606986895</v>
      </c>
      <c r="CW2147" s="107">
        <f t="shared" si="229"/>
        <v>49076419.21397353</v>
      </c>
      <c r="CX2147" s="107">
        <f t="shared" si="229"/>
        <v>54689137.554585151</v>
      </c>
      <c r="CY2147" s="107">
        <f t="shared" si="229"/>
        <v>57642467.248908296</v>
      </c>
      <c r="CZ2147" s="107">
        <f t="shared" si="229"/>
        <v>63463427.947598249</v>
      </c>
      <c r="DA2147" s="107">
        <f t="shared" si="229"/>
        <v>62741812.227074236</v>
      </c>
      <c r="DB2147" s="107">
        <f t="shared" si="229"/>
        <v>69050218.340611354</v>
      </c>
      <c r="DC2147" s="107">
        <f t="shared" si="229"/>
        <v>70388373.362445131</v>
      </c>
      <c r="DD2147" s="107">
        <f t="shared" si="229"/>
        <v>74809770.742358074</v>
      </c>
      <c r="DE2147" s="107">
        <f t="shared" si="229"/>
        <v>82402292.576419204</v>
      </c>
      <c r="DF2147" s="107">
        <f t="shared" si="229"/>
        <v>88043395.196506545</v>
      </c>
      <c r="DG2147" s="107">
        <f t="shared" si="229"/>
        <v>90992358.078602344</v>
      </c>
      <c r="DH2147" s="107">
        <f t="shared" si="229"/>
        <v>93630731.441048026</v>
      </c>
      <c r="DI2147" s="107">
        <f t="shared" si="229"/>
        <v>94005731.441048026</v>
      </c>
      <c r="DJ2147" s="107">
        <f t="shared" si="229"/>
        <v>99623908.296943232</v>
      </c>
      <c r="DK2147" s="107">
        <f t="shared" si="229"/>
        <v>97465065.502183408</v>
      </c>
      <c r="DL2147" s="107">
        <f t="shared" si="229"/>
        <v>105193777.29257613</v>
      </c>
      <c r="DM2147" s="107">
        <f t="shared" si="229"/>
        <v>107562227.0742358</v>
      </c>
      <c r="DN2147" s="107">
        <f t="shared" si="229"/>
        <v>113718886.46288209</v>
      </c>
      <c r="DO2147" s="107">
        <f t="shared" si="229"/>
        <v>116665393.01310043</v>
      </c>
      <c r="DP2147" s="107">
        <f t="shared" si="229"/>
        <v>118724344.97816594</v>
      </c>
      <c r="DQ2147" s="107">
        <f t="shared" si="229"/>
        <v>120909388.64628793</v>
      </c>
      <c r="DR2147" s="107">
        <f t="shared" si="229"/>
        <v>118334334.06113537</v>
      </c>
      <c r="DS2147" s="107">
        <f t="shared" si="229"/>
        <v>119971615.72052373</v>
      </c>
      <c r="DT2147" s="107">
        <f t="shared" si="229"/>
        <v>117490447.59825327</v>
      </c>
      <c r="DU2147" s="107">
        <f t="shared" si="229"/>
        <v>113288209.60698661</v>
      </c>
      <c r="DV2147" s="107">
        <f t="shared" si="229"/>
        <v>104198417.03056741</v>
      </c>
      <c r="DW2147" s="107">
        <f t="shared" si="229"/>
        <v>112757368.99563318</v>
      </c>
      <c r="DX2147" s="107">
        <f t="shared" si="229"/>
        <v>107980349.34497817</v>
      </c>
      <c r="DY2147" s="107"/>
      <c r="DZ2147" s="107"/>
      <c r="EA2147" s="107"/>
      <c r="EB2147" s="107"/>
      <c r="EC2147" s="107"/>
      <c r="ED2147" s="107"/>
      <c r="EE2147" s="107"/>
      <c r="EF2147" s="107"/>
      <c r="EG2147" s="107"/>
      <c r="EH2147" s="107"/>
      <c r="EI2147" s="107"/>
      <c r="EJ2147" s="107"/>
      <c r="EK2147" s="107"/>
      <c r="EL2147" s="107"/>
      <c r="EM2147" s="107"/>
      <c r="EN2147" s="107"/>
      <c r="EO2147" s="107"/>
      <c r="EP2147" s="107"/>
      <c r="EQ2147" s="107"/>
      <c r="ER2147" s="107"/>
      <c r="ES2147" s="107"/>
      <c r="ET2147" s="107"/>
      <c r="EU2147" s="107"/>
      <c r="EV2147" s="107"/>
      <c r="EW2147" s="107"/>
      <c r="EX2147" s="107"/>
      <c r="EY2147" s="107"/>
      <c r="EZ2147" s="107"/>
      <c r="FA2147" s="107"/>
      <c r="FB2147" s="107"/>
      <c r="FC2147" s="107"/>
      <c r="FD2147" s="107"/>
      <c r="FE2147" s="107"/>
      <c r="FF2147" s="107"/>
      <c r="FG2147" s="107"/>
      <c r="FH2147" s="107"/>
      <c r="FI2147" s="107"/>
      <c r="FJ2147" s="107"/>
      <c r="FK2147" s="107"/>
      <c r="FL2147" s="107"/>
      <c r="FM2147" s="107"/>
      <c r="FN2147" s="107"/>
      <c r="FO2147" s="107"/>
      <c r="FP2147" s="107"/>
      <c r="FQ2147" s="107"/>
      <c r="FR2147" s="107"/>
      <c r="FS2147" s="107"/>
      <c r="FT2147" s="107"/>
      <c r="FU2147" s="107"/>
      <c r="FV2147" s="107"/>
      <c r="FW2147" s="107"/>
      <c r="FX2147" s="107"/>
      <c r="FY2147" s="107"/>
      <c r="FZ2147" s="107"/>
      <c r="GA2147" s="107"/>
      <c r="GB2147" s="107"/>
      <c r="GC2147" s="107"/>
      <c r="GD2147" s="107"/>
      <c r="GE2147" s="107"/>
      <c r="GF2147" s="107"/>
      <c r="GG2147" s="107"/>
      <c r="GH2147" s="107"/>
      <c r="GI2147" s="107"/>
      <c r="GJ2147" s="107"/>
      <c r="GK2147" s="107"/>
      <c r="GL2147" s="107"/>
      <c r="GM2147" s="107"/>
      <c r="GN2147" s="107"/>
      <c r="GO2147" s="107"/>
      <c r="GP2147" s="107"/>
      <c r="GQ2147" s="107"/>
      <c r="GR2147" s="107"/>
      <c r="GS2147" s="107"/>
      <c r="GT2147" s="107"/>
      <c r="GU2147" s="107"/>
      <c r="GV2147" s="107"/>
      <c r="GW2147" s="107"/>
      <c r="GX2147" s="107"/>
    </row>
    <row r="2148" spans="1:206" hidden="1">
      <c r="A2148" s="101" t="s">
        <v>2859</v>
      </c>
      <c r="B2148" s="96" t="s">
        <v>657</v>
      </c>
      <c r="C2148" s="35" t="s">
        <v>714</v>
      </c>
      <c r="D2148" s="95" t="s">
        <v>2860</v>
      </c>
      <c r="E2148" s="101" t="s">
        <v>2890</v>
      </c>
      <c r="F2148" s="107"/>
      <c r="G2148" s="107"/>
      <c r="H2148" s="107"/>
      <c r="I2148" s="107"/>
      <c r="J2148" s="107"/>
      <c r="K2148" s="107"/>
      <c r="L2148" s="107"/>
      <c r="M2148" s="107"/>
      <c r="N2148" s="107"/>
      <c r="O2148" s="107"/>
      <c r="P2148" s="107"/>
      <c r="Q2148" s="107"/>
      <c r="R2148" s="107"/>
      <c r="S2148" s="107"/>
      <c r="T2148" s="107"/>
      <c r="U2148" s="107"/>
      <c r="V2148" s="107"/>
      <c r="W2148" s="107"/>
      <c r="X2148" s="107"/>
      <c r="Y2148" s="107"/>
      <c r="Z2148" s="107"/>
      <c r="AA2148" s="107"/>
      <c r="AB2148" s="107"/>
      <c r="AC2148" s="107"/>
      <c r="AD2148" s="107"/>
      <c r="AE2148" s="107"/>
      <c r="AF2148" s="107"/>
      <c r="AG2148" s="107"/>
      <c r="AH2148" s="107"/>
      <c r="AI2148" s="107"/>
      <c r="AJ2148" s="107"/>
      <c r="AK2148" s="107"/>
      <c r="AL2148" s="107"/>
      <c r="AM2148" s="107"/>
      <c r="AN2148" s="107"/>
      <c r="AO2148" s="107"/>
      <c r="AP2148" s="107"/>
      <c r="AQ2148" s="107"/>
      <c r="AR2148" s="107"/>
      <c r="AS2148" s="107"/>
      <c r="AT2148" s="107"/>
      <c r="AU2148" s="107"/>
      <c r="AV2148" s="107"/>
      <c r="AW2148" s="107"/>
      <c r="AX2148" s="107"/>
      <c r="AY2148" s="107"/>
      <c r="AZ2148" s="107"/>
      <c r="BA2148" s="107"/>
      <c r="BB2148" s="107"/>
      <c r="BC2148" s="107"/>
      <c r="BD2148" s="108"/>
      <c r="BE2148" s="107"/>
      <c r="BF2148" s="107"/>
      <c r="BG2148" s="107"/>
      <c r="BH2148" s="107"/>
      <c r="BI2148" s="108"/>
      <c r="BJ2148" s="107"/>
      <c r="BK2148" s="107"/>
      <c r="BL2148" s="107"/>
      <c r="BM2148" s="107"/>
      <c r="BN2148" s="107"/>
      <c r="BO2148" s="107"/>
      <c r="BP2148" s="107"/>
      <c r="BQ2148" s="107"/>
      <c r="BR2148" s="107"/>
      <c r="BS2148" s="107"/>
      <c r="BT2148" s="107"/>
      <c r="BU2148" s="107"/>
      <c r="BV2148" s="107"/>
      <c r="BW2148" s="107"/>
      <c r="BX2148" s="107"/>
      <c r="BY2148" s="107"/>
      <c r="BZ2148" s="107"/>
      <c r="CA2148" s="107"/>
      <c r="CB2148" s="107"/>
      <c r="CC2148" s="107"/>
      <c r="CD2148" s="107"/>
      <c r="CE2148" s="107"/>
      <c r="CF2148" s="107"/>
      <c r="CG2148" s="107"/>
      <c r="CH2148" s="107"/>
      <c r="CI2148" s="107"/>
      <c r="CJ2148" s="107"/>
      <c r="CK2148" s="107"/>
      <c r="CL2148" s="107"/>
      <c r="CM2148" s="107"/>
      <c r="CN2148" s="107"/>
      <c r="CO2148" s="107"/>
      <c r="CP2148" s="107"/>
      <c r="CQ2148" s="107"/>
      <c r="CR2148" s="107">
        <f t="shared" si="228"/>
        <v>164044486.89956331</v>
      </c>
      <c r="CS2148" s="107">
        <f t="shared" si="229"/>
        <v>168510098.2532751</v>
      </c>
      <c r="CT2148" s="107">
        <f t="shared" si="229"/>
        <v>172955240.17467248</v>
      </c>
      <c r="CU2148" s="107">
        <f t="shared" si="229"/>
        <v>176636462.88209605</v>
      </c>
      <c r="CV2148" s="107">
        <f t="shared" si="229"/>
        <v>186290120.08733624</v>
      </c>
      <c r="CW2148" s="107">
        <f t="shared" si="229"/>
        <v>189533842.79475981</v>
      </c>
      <c r="CX2148" s="107">
        <f t="shared" si="229"/>
        <v>199911844.97816592</v>
      </c>
      <c r="CY2148" s="107">
        <f t="shared" si="229"/>
        <v>212491812.22707397</v>
      </c>
      <c r="CZ2148" s="107">
        <f t="shared" si="229"/>
        <v>219568504.36681223</v>
      </c>
      <c r="DA2148" s="107">
        <f t="shared" si="229"/>
        <v>218367085.15283841</v>
      </c>
      <c r="DB2148" s="107">
        <f t="shared" si="229"/>
        <v>221196506.55021808</v>
      </c>
      <c r="DC2148" s="107">
        <f t="shared" si="229"/>
        <v>222198689.95633188</v>
      </c>
      <c r="DD2148" s="107">
        <f t="shared" si="229"/>
        <v>219269923.58078602</v>
      </c>
      <c r="DE2148" s="107">
        <f t="shared" si="229"/>
        <v>214240720.52401745</v>
      </c>
      <c r="DF2148" s="107">
        <f t="shared" si="229"/>
        <v>224657205.24017465</v>
      </c>
      <c r="DG2148" s="107">
        <f t="shared" si="229"/>
        <v>230284661.57205239</v>
      </c>
      <c r="DH2148" s="107">
        <f t="shared" si="229"/>
        <v>235338155.02183405</v>
      </c>
      <c r="DI2148" s="107">
        <f t="shared" si="229"/>
        <v>247199235.80786026</v>
      </c>
      <c r="DJ2148" s="107">
        <f t="shared" si="229"/>
        <v>251980349.34497815</v>
      </c>
      <c r="DK2148" s="107">
        <f t="shared" si="229"/>
        <v>246390829.69432288</v>
      </c>
      <c r="DL2148" s="107">
        <f t="shared" si="229"/>
        <v>258108897.37991264</v>
      </c>
      <c r="DM2148" s="107">
        <f t="shared" si="229"/>
        <v>268332696.50655019</v>
      </c>
      <c r="DN2148" s="107">
        <f t="shared" si="229"/>
        <v>277398471.61572051</v>
      </c>
      <c r="DO2148" s="107">
        <f t="shared" si="229"/>
        <v>281595251.09170032</v>
      </c>
      <c r="DP2148" s="107">
        <f t="shared" si="229"/>
        <v>280329967.24890828</v>
      </c>
      <c r="DQ2148" s="107">
        <f t="shared" si="229"/>
        <v>274107532.75108898</v>
      </c>
      <c r="DR2148" s="107">
        <f t="shared" si="229"/>
        <v>269836517.46724892</v>
      </c>
      <c r="DS2148" s="107">
        <f t="shared" si="229"/>
        <v>263516375.54585123</v>
      </c>
      <c r="DT2148" s="107">
        <f t="shared" si="229"/>
        <v>252577237.99126637</v>
      </c>
      <c r="DU2148" s="107">
        <f t="shared" si="229"/>
        <v>253955513.10043642</v>
      </c>
      <c r="DV2148" s="107">
        <f t="shared" si="229"/>
        <v>216312227.0742358</v>
      </c>
      <c r="DW2148" s="107">
        <f t="shared" si="229"/>
        <v>237948689.95633188</v>
      </c>
      <c r="DX2148" s="107">
        <f t="shared" si="229"/>
        <v>249091430.1310041</v>
      </c>
      <c r="DY2148" s="107"/>
      <c r="DZ2148" s="107"/>
      <c r="EA2148" s="107"/>
      <c r="EB2148" s="107"/>
      <c r="EC2148" s="107"/>
      <c r="ED2148" s="107"/>
      <c r="EE2148" s="107"/>
      <c r="EF2148" s="107"/>
      <c r="EG2148" s="107"/>
      <c r="EH2148" s="107"/>
      <c r="EI2148" s="107"/>
      <c r="EJ2148" s="107"/>
      <c r="EK2148" s="107"/>
      <c r="EL2148" s="107"/>
      <c r="EM2148" s="107"/>
      <c r="EN2148" s="107"/>
      <c r="EO2148" s="107"/>
      <c r="EP2148" s="107"/>
      <c r="EQ2148" s="107"/>
      <c r="ER2148" s="107"/>
      <c r="ES2148" s="107"/>
      <c r="ET2148" s="107"/>
      <c r="EU2148" s="107"/>
      <c r="EV2148" s="107"/>
      <c r="EW2148" s="107"/>
      <c r="EX2148" s="107"/>
      <c r="EY2148" s="107"/>
      <c r="EZ2148" s="107"/>
      <c r="FA2148" s="107"/>
      <c r="FB2148" s="107"/>
      <c r="FC2148" s="107"/>
      <c r="FD2148" s="107"/>
      <c r="FE2148" s="107"/>
      <c r="FF2148" s="107"/>
      <c r="FG2148" s="107"/>
      <c r="FH2148" s="107"/>
      <c r="FI2148" s="107"/>
      <c r="FJ2148" s="107"/>
      <c r="FK2148" s="107"/>
      <c r="FL2148" s="107"/>
      <c r="FM2148" s="107"/>
      <c r="FN2148" s="107"/>
      <c r="FO2148" s="107"/>
      <c r="FP2148" s="107"/>
      <c r="FQ2148" s="107"/>
      <c r="FR2148" s="107"/>
      <c r="FS2148" s="107"/>
      <c r="FT2148" s="107"/>
      <c r="FU2148" s="107"/>
      <c r="FV2148" s="107"/>
      <c r="FW2148" s="107"/>
      <c r="FX2148" s="107"/>
      <c r="FY2148" s="107"/>
      <c r="FZ2148" s="107"/>
      <c r="GA2148" s="107"/>
      <c r="GB2148" s="107"/>
      <c r="GC2148" s="107"/>
      <c r="GD2148" s="107"/>
      <c r="GE2148" s="107"/>
      <c r="GF2148" s="107"/>
      <c r="GG2148" s="107"/>
      <c r="GH2148" s="107"/>
      <c r="GI2148" s="107"/>
      <c r="GJ2148" s="107"/>
      <c r="GK2148" s="107"/>
      <c r="GL2148" s="107"/>
      <c r="GM2148" s="107"/>
      <c r="GN2148" s="107"/>
      <c r="GO2148" s="107"/>
      <c r="GP2148" s="107"/>
      <c r="GQ2148" s="107"/>
      <c r="GR2148" s="107"/>
      <c r="GS2148" s="107"/>
      <c r="GT2148" s="107"/>
      <c r="GU2148" s="107"/>
      <c r="GV2148" s="107"/>
      <c r="GW2148" s="107"/>
      <c r="GX2148" s="107"/>
    </row>
    <row r="2149" spans="1:206" hidden="1">
      <c r="A2149" s="101" t="s">
        <v>2859</v>
      </c>
      <c r="B2149" s="96" t="s">
        <v>657</v>
      </c>
      <c r="C2149" s="35" t="s">
        <v>714</v>
      </c>
      <c r="D2149" s="95" t="s">
        <v>2860</v>
      </c>
      <c r="E2149" s="101" t="s">
        <v>2891</v>
      </c>
      <c r="F2149" s="107"/>
      <c r="G2149" s="107"/>
      <c r="H2149" s="107"/>
      <c r="I2149" s="107"/>
      <c r="J2149" s="107"/>
      <c r="K2149" s="107"/>
      <c r="L2149" s="107"/>
      <c r="M2149" s="107"/>
      <c r="N2149" s="107"/>
      <c r="O2149" s="107"/>
      <c r="P2149" s="107"/>
      <c r="Q2149" s="107"/>
      <c r="R2149" s="107"/>
      <c r="S2149" s="107"/>
      <c r="T2149" s="107"/>
      <c r="U2149" s="107"/>
      <c r="V2149" s="107"/>
      <c r="W2149" s="107"/>
      <c r="X2149" s="107"/>
      <c r="Y2149" s="107"/>
      <c r="Z2149" s="107"/>
      <c r="AA2149" s="107"/>
      <c r="AB2149" s="107"/>
      <c r="AC2149" s="107"/>
      <c r="AD2149" s="107"/>
      <c r="AE2149" s="107"/>
      <c r="AF2149" s="107"/>
      <c r="AG2149" s="107"/>
      <c r="AH2149" s="107"/>
      <c r="AI2149" s="107"/>
      <c r="AJ2149" s="107"/>
      <c r="AK2149" s="107"/>
      <c r="AL2149" s="107"/>
      <c r="AM2149" s="107"/>
      <c r="AN2149" s="107"/>
      <c r="AO2149" s="107"/>
      <c r="AP2149" s="107"/>
      <c r="AQ2149" s="107"/>
      <c r="AR2149" s="107"/>
      <c r="AS2149" s="107"/>
      <c r="AT2149" s="107"/>
      <c r="AU2149" s="107"/>
      <c r="AV2149" s="107"/>
      <c r="AW2149" s="107"/>
      <c r="AX2149" s="107"/>
      <c r="AY2149" s="107"/>
      <c r="AZ2149" s="107"/>
      <c r="BA2149" s="107"/>
      <c r="BB2149" s="107"/>
      <c r="BC2149" s="107"/>
      <c r="BD2149" s="108"/>
      <c r="BE2149" s="107"/>
      <c r="BF2149" s="107"/>
      <c r="BG2149" s="107"/>
      <c r="BH2149" s="107"/>
      <c r="BI2149" s="108"/>
      <c r="BJ2149" s="107"/>
      <c r="BK2149" s="107"/>
      <c r="BL2149" s="107"/>
      <c r="BM2149" s="107"/>
      <c r="BN2149" s="107"/>
      <c r="BO2149" s="107"/>
      <c r="BP2149" s="107"/>
      <c r="BQ2149" s="107"/>
      <c r="BR2149" s="107"/>
      <c r="BS2149" s="107"/>
      <c r="BT2149" s="107"/>
      <c r="BU2149" s="107"/>
      <c r="BV2149" s="107"/>
      <c r="BW2149" s="107"/>
      <c r="BX2149" s="107"/>
      <c r="BY2149" s="107"/>
      <c r="BZ2149" s="107"/>
      <c r="CA2149" s="107"/>
      <c r="CB2149" s="107"/>
      <c r="CC2149" s="107"/>
      <c r="CD2149" s="107"/>
      <c r="CE2149" s="107"/>
      <c r="CF2149" s="107"/>
      <c r="CG2149" s="107"/>
      <c r="CH2149" s="107"/>
      <c r="CI2149" s="107"/>
      <c r="CJ2149" s="107"/>
      <c r="CK2149" s="107"/>
      <c r="CL2149" s="107"/>
      <c r="CM2149" s="107"/>
      <c r="CN2149" s="107"/>
      <c r="CO2149" s="107"/>
      <c r="CP2149" s="107"/>
      <c r="CQ2149" s="107"/>
      <c r="CR2149" s="107">
        <f t="shared" si="228"/>
        <v>893261189.95632911</v>
      </c>
      <c r="CS2149" s="107">
        <f t="shared" si="229"/>
        <v>878578329.69432306</v>
      </c>
      <c r="CT2149" s="107">
        <f t="shared" si="229"/>
        <v>859647106.9868995</v>
      </c>
      <c r="CU2149" s="107">
        <f t="shared" si="229"/>
        <v>851058679.03930128</v>
      </c>
      <c r="CV2149" s="107">
        <f t="shared" si="229"/>
        <v>852567139.73798847</v>
      </c>
      <c r="CW2149" s="107">
        <f t="shared" si="229"/>
        <v>863312499.99999726</v>
      </c>
      <c r="CX2149" s="107">
        <f t="shared" si="229"/>
        <v>884659388.64628816</v>
      </c>
      <c r="CY2149" s="107">
        <f t="shared" si="229"/>
        <v>900396561.13537109</v>
      </c>
      <c r="CZ2149" s="107">
        <f t="shared" si="229"/>
        <v>897420851.52838421</v>
      </c>
      <c r="DA2149" s="107">
        <f t="shared" si="229"/>
        <v>881142467.24890828</v>
      </c>
      <c r="DB2149" s="107">
        <f t="shared" si="229"/>
        <v>922292849.34497809</v>
      </c>
      <c r="DC2149" s="107">
        <f t="shared" si="229"/>
        <v>926573417.03056765</v>
      </c>
      <c r="DD2149" s="107">
        <f t="shared" si="229"/>
        <v>905180676.85589516</v>
      </c>
      <c r="DE2149" s="107">
        <f t="shared" si="229"/>
        <v>925244541.48471618</v>
      </c>
      <c r="DF2149" s="107">
        <f t="shared" si="229"/>
        <v>928930949.78165936</v>
      </c>
      <c r="DG2149" s="107">
        <f t="shared" si="229"/>
        <v>928368722.70742083</v>
      </c>
      <c r="DH2149" s="107">
        <f t="shared" si="229"/>
        <v>923577510.91703057</v>
      </c>
      <c r="DI2149" s="107">
        <f t="shared" si="229"/>
        <v>935277292.57641923</v>
      </c>
      <c r="DJ2149" s="107">
        <f t="shared" si="229"/>
        <v>896135917.03056765</v>
      </c>
      <c r="DK2149" s="107">
        <f t="shared" si="229"/>
        <v>791757368.99563313</v>
      </c>
      <c r="DL2149" s="107">
        <f t="shared" si="229"/>
        <v>830357805.67685592</v>
      </c>
      <c r="DM2149" s="107">
        <f t="shared" si="229"/>
        <v>799524017.46724892</v>
      </c>
      <c r="DN2149" s="107">
        <f t="shared" si="229"/>
        <v>751937772.9257642</v>
      </c>
      <c r="DO2149" s="107">
        <f t="shared" si="229"/>
        <v>755604257.6419214</v>
      </c>
      <c r="DP2149" s="107">
        <f t="shared" si="229"/>
        <v>733859170.30567682</v>
      </c>
      <c r="DQ2149" s="107">
        <f t="shared" si="229"/>
        <v>664154475.98253274</v>
      </c>
      <c r="DR2149" s="107">
        <f t="shared" si="229"/>
        <v>611757096.06986892</v>
      </c>
      <c r="DS2149" s="107">
        <f t="shared" si="229"/>
        <v>594717794.75982535</v>
      </c>
      <c r="DT2149" s="107">
        <f t="shared" si="229"/>
        <v>562566593.88646293</v>
      </c>
      <c r="DU2149" s="107">
        <f t="shared" si="229"/>
        <v>474072325.32750815</v>
      </c>
      <c r="DV2149" s="107">
        <f t="shared" si="229"/>
        <v>387500818.77729255</v>
      </c>
      <c r="DW2149" s="107">
        <f t="shared" si="229"/>
        <v>434781932.31441045</v>
      </c>
      <c r="DX2149" s="107">
        <f t="shared" si="229"/>
        <v>414008733.62445146</v>
      </c>
      <c r="DY2149" s="107"/>
      <c r="DZ2149" s="107"/>
      <c r="EA2149" s="107"/>
      <c r="EB2149" s="107"/>
      <c r="EC2149" s="107"/>
      <c r="ED2149" s="107"/>
      <c r="EE2149" s="107"/>
      <c r="EF2149" s="107"/>
      <c r="EG2149" s="107"/>
      <c r="EH2149" s="107"/>
      <c r="EI2149" s="107"/>
      <c r="EJ2149" s="107"/>
      <c r="EK2149" s="107"/>
      <c r="EL2149" s="107"/>
      <c r="EM2149" s="107"/>
      <c r="EN2149" s="107"/>
      <c r="EO2149" s="107"/>
      <c r="EP2149" s="107"/>
      <c r="EQ2149" s="107"/>
      <c r="ER2149" s="107"/>
      <c r="ES2149" s="107"/>
      <c r="ET2149" s="107"/>
      <c r="EU2149" s="107"/>
      <c r="EV2149" s="107"/>
      <c r="EW2149" s="107"/>
      <c r="EX2149" s="107"/>
      <c r="EY2149" s="107"/>
      <c r="EZ2149" s="107"/>
      <c r="FA2149" s="107"/>
      <c r="FB2149" s="107"/>
      <c r="FC2149" s="107"/>
      <c r="FD2149" s="107"/>
      <c r="FE2149" s="107"/>
      <c r="FF2149" s="107"/>
      <c r="FG2149" s="107"/>
      <c r="FH2149" s="107"/>
      <c r="FI2149" s="107"/>
      <c r="FJ2149" s="107"/>
      <c r="FK2149" s="107"/>
      <c r="FL2149" s="107"/>
      <c r="FM2149" s="107"/>
      <c r="FN2149" s="107"/>
      <c r="FO2149" s="107"/>
      <c r="FP2149" s="107"/>
      <c r="FQ2149" s="107"/>
      <c r="FR2149" s="107"/>
      <c r="FS2149" s="107"/>
      <c r="FT2149" s="107"/>
      <c r="FU2149" s="107"/>
      <c r="FV2149" s="107"/>
      <c r="FW2149" s="107"/>
      <c r="FX2149" s="107"/>
      <c r="FY2149" s="107"/>
      <c r="FZ2149" s="107"/>
      <c r="GA2149" s="107"/>
      <c r="GB2149" s="107"/>
      <c r="GC2149" s="107"/>
      <c r="GD2149" s="107"/>
      <c r="GE2149" s="107"/>
      <c r="GF2149" s="107"/>
      <c r="GG2149" s="107"/>
      <c r="GH2149" s="107"/>
      <c r="GI2149" s="107"/>
      <c r="GJ2149" s="107"/>
      <c r="GK2149" s="107"/>
      <c r="GL2149" s="107"/>
      <c r="GM2149" s="107"/>
      <c r="GN2149" s="107"/>
      <c r="GO2149" s="107"/>
      <c r="GP2149" s="107"/>
      <c r="GQ2149" s="107"/>
      <c r="GR2149" s="107"/>
      <c r="GS2149" s="107"/>
      <c r="GT2149" s="107"/>
      <c r="GU2149" s="107"/>
      <c r="GV2149" s="107"/>
      <c r="GW2149" s="107"/>
      <c r="GX2149" s="107"/>
    </row>
    <row r="2150" spans="1:206" hidden="1">
      <c r="A2150" s="101" t="s">
        <v>2859</v>
      </c>
      <c r="B2150" s="96" t="s">
        <v>657</v>
      </c>
      <c r="C2150" s="35" t="s">
        <v>714</v>
      </c>
      <c r="D2150" s="95" t="s">
        <v>2860</v>
      </c>
      <c r="E2150" s="101" t="s">
        <v>2892</v>
      </c>
      <c r="F2150" s="107"/>
      <c r="G2150" s="107"/>
      <c r="H2150" s="107"/>
      <c r="I2150" s="107"/>
      <c r="J2150" s="107"/>
      <c r="K2150" s="107"/>
      <c r="L2150" s="107"/>
      <c r="M2150" s="107"/>
      <c r="N2150" s="107"/>
      <c r="O2150" s="107"/>
      <c r="P2150" s="107"/>
      <c r="Q2150" s="107"/>
      <c r="R2150" s="107"/>
      <c r="S2150" s="107"/>
      <c r="T2150" s="107"/>
      <c r="U2150" s="107"/>
      <c r="V2150" s="107"/>
      <c r="W2150" s="107"/>
      <c r="X2150" s="107"/>
      <c r="Y2150" s="107"/>
      <c r="Z2150" s="107"/>
      <c r="AA2150" s="107"/>
      <c r="AB2150" s="107"/>
      <c r="AC2150" s="107"/>
      <c r="AD2150" s="107"/>
      <c r="AE2150" s="107"/>
      <c r="AF2150" s="107"/>
      <c r="AG2150" s="107"/>
      <c r="AH2150" s="107"/>
      <c r="AI2150" s="107"/>
      <c r="AJ2150" s="107"/>
      <c r="AK2150" s="107"/>
      <c r="AL2150" s="107"/>
      <c r="AM2150" s="107"/>
      <c r="AN2150" s="107"/>
      <c r="AO2150" s="107"/>
      <c r="AP2150" s="107"/>
      <c r="AQ2150" s="107"/>
      <c r="AR2150" s="107"/>
      <c r="AS2150" s="107"/>
      <c r="AT2150" s="107"/>
      <c r="AU2150" s="107"/>
      <c r="AV2150" s="107"/>
      <c r="AW2150" s="107"/>
      <c r="AX2150" s="107"/>
      <c r="AY2150" s="107"/>
      <c r="AZ2150" s="107"/>
      <c r="BA2150" s="107"/>
      <c r="BB2150" s="107"/>
      <c r="BC2150" s="107"/>
      <c r="BD2150" s="108"/>
      <c r="BE2150" s="107"/>
      <c r="BF2150" s="107"/>
      <c r="BG2150" s="107"/>
      <c r="BH2150" s="107"/>
      <c r="BI2150" s="108"/>
      <c r="BJ2150" s="107"/>
      <c r="BK2150" s="107"/>
      <c r="BL2150" s="107"/>
      <c r="BM2150" s="107"/>
      <c r="BN2150" s="107"/>
      <c r="BO2150" s="107"/>
      <c r="BP2150" s="107"/>
      <c r="BQ2150" s="107"/>
      <c r="BR2150" s="107"/>
      <c r="BS2150" s="107"/>
      <c r="BT2150" s="107"/>
      <c r="BU2150" s="107"/>
      <c r="BV2150" s="107"/>
      <c r="BW2150" s="107"/>
      <c r="BX2150" s="107"/>
      <c r="BY2150" s="107"/>
      <c r="BZ2150" s="107"/>
      <c r="CA2150" s="107"/>
      <c r="CB2150" s="107"/>
      <c r="CC2150" s="107"/>
      <c r="CD2150" s="107"/>
      <c r="CE2150" s="107"/>
      <c r="CF2150" s="107"/>
      <c r="CG2150" s="107"/>
      <c r="CH2150" s="107"/>
      <c r="CI2150" s="107"/>
      <c r="CJ2150" s="107"/>
      <c r="CK2150" s="107"/>
      <c r="CL2150" s="107"/>
      <c r="CM2150" s="107"/>
      <c r="CN2150" s="107"/>
      <c r="CO2150" s="107"/>
      <c r="CP2150" s="107"/>
      <c r="CQ2150" s="107"/>
      <c r="CR2150" s="107">
        <f t="shared" si="228"/>
        <v>448903930.13100433</v>
      </c>
      <c r="CS2150" s="107">
        <f t="shared" si="229"/>
        <v>465768013.10043669</v>
      </c>
      <c r="CT2150" s="107">
        <f t="shared" si="229"/>
        <v>476124181.22270739</v>
      </c>
      <c r="CU2150" s="107">
        <f t="shared" si="229"/>
        <v>496228438.86462879</v>
      </c>
      <c r="CV2150" s="107">
        <f t="shared" si="229"/>
        <v>507929039.30131</v>
      </c>
      <c r="CW2150" s="107">
        <f t="shared" si="229"/>
        <v>532655840.61135095</v>
      </c>
      <c r="CX2150" s="107">
        <f t="shared" si="229"/>
        <v>559948962.88209593</v>
      </c>
      <c r="CY2150" s="107">
        <f t="shared" si="229"/>
        <v>570796397.37990999</v>
      </c>
      <c r="CZ2150" s="107">
        <f t="shared" si="229"/>
        <v>571912117.90393007</v>
      </c>
      <c r="DA2150" s="107">
        <f t="shared" si="229"/>
        <v>586593886.4628793</v>
      </c>
      <c r="DB2150" s="107">
        <f t="shared" si="229"/>
        <v>605873362.44541204</v>
      </c>
      <c r="DC2150" s="107">
        <f t="shared" si="229"/>
        <v>597268013.10043669</v>
      </c>
      <c r="DD2150" s="107">
        <f t="shared" si="229"/>
        <v>612600709.60698414</v>
      </c>
      <c r="DE2150" s="107">
        <f t="shared" si="229"/>
        <v>614240174.67248905</v>
      </c>
      <c r="DF2150" s="107">
        <f t="shared" si="229"/>
        <v>621615447.59825325</v>
      </c>
      <c r="DG2150" s="107">
        <f t="shared" si="229"/>
        <v>622861080.78602612</v>
      </c>
      <c r="DH2150" s="107">
        <f t="shared" si="229"/>
        <v>616657478.16593885</v>
      </c>
      <c r="DI2150" s="107">
        <f t="shared" si="229"/>
        <v>641004366.81222701</v>
      </c>
      <c r="DJ2150" s="107">
        <f t="shared" si="229"/>
        <v>651572325.32751083</v>
      </c>
      <c r="DK2150" s="107">
        <f t="shared" si="229"/>
        <v>630558951.96506274</v>
      </c>
      <c r="DL2150" s="107">
        <f t="shared" si="229"/>
        <v>668004366.81222427</v>
      </c>
      <c r="DM2150" s="107">
        <f t="shared" si="229"/>
        <v>651034934.49781656</v>
      </c>
      <c r="DN2150" s="107">
        <f t="shared" si="229"/>
        <v>661546124.45414841</v>
      </c>
      <c r="DO2150" s="107">
        <f t="shared" si="229"/>
        <v>669508187.77292573</v>
      </c>
      <c r="DP2150" s="107">
        <f t="shared" si="229"/>
        <v>657562500</v>
      </c>
      <c r="DQ2150" s="107">
        <f t="shared" si="229"/>
        <v>678823417.03056765</v>
      </c>
      <c r="DR2150" s="107">
        <f t="shared" si="229"/>
        <v>697772379.9126637</v>
      </c>
      <c r="DS2150" s="107">
        <f t="shared" si="229"/>
        <v>696400109.17030287</v>
      </c>
      <c r="DT2150" s="107">
        <f t="shared" si="229"/>
        <v>743555676.85589516</v>
      </c>
      <c r="DU2150" s="107">
        <f t="shared" si="229"/>
        <v>764933951.96506548</v>
      </c>
      <c r="DV2150" s="107">
        <f t="shared" si="229"/>
        <v>752525109.17030287</v>
      </c>
      <c r="DW2150" s="107">
        <f t="shared" si="229"/>
        <v>763718886.46288204</v>
      </c>
      <c r="DX2150" s="107">
        <f t="shared" si="229"/>
        <v>767312500</v>
      </c>
      <c r="DY2150" s="107"/>
      <c r="DZ2150" s="107"/>
      <c r="EA2150" s="107"/>
      <c r="EB2150" s="107"/>
      <c r="EC2150" s="107"/>
      <c r="ED2150" s="107"/>
      <c r="EE2150" s="107"/>
      <c r="EF2150" s="107"/>
      <c r="EG2150" s="107"/>
      <c r="EH2150" s="107"/>
      <c r="EI2150" s="107"/>
      <c r="EJ2150" s="107"/>
      <c r="EK2150" s="107"/>
      <c r="EL2150" s="107"/>
      <c r="EM2150" s="107"/>
      <c r="EN2150" s="107"/>
      <c r="EO2150" s="107"/>
      <c r="EP2150" s="107"/>
      <c r="EQ2150" s="107"/>
      <c r="ER2150" s="107"/>
      <c r="ES2150" s="107"/>
      <c r="ET2150" s="107"/>
      <c r="EU2150" s="107"/>
      <c r="EV2150" s="107"/>
      <c r="EW2150" s="107"/>
      <c r="EX2150" s="107"/>
      <c r="EY2150" s="107"/>
      <c r="EZ2150" s="107"/>
      <c r="FA2150" s="107"/>
      <c r="FB2150" s="107"/>
      <c r="FC2150" s="107"/>
      <c r="FD2150" s="107"/>
      <c r="FE2150" s="107"/>
      <c r="FF2150" s="107"/>
      <c r="FG2150" s="107"/>
      <c r="FH2150" s="107"/>
      <c r="FI2150" s="107"/>
      <c r="FJ2150" s="107"/>
      <c r="FK2150" s="107"/>
      <c r="FL2150" s="107"/>
      <c r="FM2150" s="107"/>
      <c r="FN2150" s="107"/>
      <c r="FO2150" s="107"/>
      <c r="FP2150" s="107"/>
      <c r="FQ2150" s="107"/>
      <c r="FR2150" s="107"/>
      <c r="FS2150" s="107"/>
      <c r="FT2150" s="107"/>
      <c r="FU2150" s="107"/>
      <c r="FV2150" s="107"/>
      <c r="FW2150" s="107"/>
      <c r="FX2150" s="107"/>
      <c r="FY2150" s="107"/>
      <c r="FZ2150" s="107"/>
      <c r="GA2150" s="107"/>
      <c r="GB2150" s="107"/>
      <c r="GC2150" s="107"/>
      <c r="GD2150" s="107"/>
      <c r="GE2150" s="107"/>
      <c r="GF2150" s="107"/>
      <c r="GG2150" s="107"/>
      <c r="GH2150" s="107"/>
      <c r="GI2150" s="107"/>
      <c r="GJ2150" s="107"/>
      <c r="GK2150" s="107"/>
      <c r="GL2150" s="107"/>
      <c r="GM2150" s="107"/>
      <c r="GN2150" s="107"/>
      <c r="GO2150" s="107"/>
      <c r="GP2150" s="107"/>
      <c r="GQ2150" s="107"/>
      <c r="GR2150" s="107"/>
      <c r="GS2150" s="107"/>
      <c r="GT2150" s="107"/>
      <c r="GU2150" s="107"/>
      <c r="GV2150" s="107"/>
      <c r="GW2150" s="107"/>
      <c r="GX2150" s="107"/>
    </row>
    <row r="2151" spans="1:206" hidden="1">
      <c r="A2151" s="101" t="s">
        <v>2859</v>
      </c>
      <c r="B2151" s="96" t="s">
        <v>657</v>
      </c>
      <c r="C2151" s="35" t="s">
        <v>714</v>
      </c>
      <c r="D2151" s="95" t="s">
        <v>2860</v>
      </c>
      <c r="E2151" s="101" t="s">
        <v>2893</v>
      </c>
      <c r="F2151" s="107"/>
      <c r="G2151" s="107"/>
      <c r="H2151" s="107"/>
      <c r="I2151" s="107"/>
      <c r="J2151" s="107"/>
      <c r="K2151" s="107"/>
      <c r="L2151" s="107"/>
      <c r="M2151" s="107"/>
      <c r="N2151" s="107"/>
      <c r="O2151" s="107"/>
      <c r="P2151" s="107"/>
      <c r="Q2151" s="107"/>
      <c r="R2151" s="107"/>
      <c r="S2151" s="107"/>
      <c r="T2151" s="107"/>
      <c r="U2151" s="107"/>
      <c r="V2151" s="107"/>
      <c r="W2151" s="107"/>
      <c r="X2151" s="107"/>
      <c r="Y2151" s="107"/>
      <c r="Z2151" s="107"/>
      <c r="AA2151" s="107"/>
      <c r="AB2151" s="107"/>
      <c r="AC2151" s="107"/>
      <c r="AD2151" s="107"/>
      <c r="AE2151" s="107"/>
      <c r="AF2151" s="107"/>
      <c r="AG2151" s="107"/>
      <c r="AH2151" s="107"/>
      <c r="AI2151" s="107"/>
      <c r="AJ2151" s="107"/>
      <c r="AK2151" s="107"/>
      <c r="AL2151" s="107"/>
      <c r="AM2151" s="107"/>
      <c r="AN2151" s="107"/>
      <c r="AO2151" s="107"/>
      <c r="AP2151" s="107"/>
      <c r="AQ2151" s="107"/>
      <c r="AR2151" s="107"/>
      <c r="AS2151" s="107"/>
      <c r="AT2151" s="107"/>
      <c r="AU2151" s="107"/>
      <c r="AV2151" s="107"/>
      <c r="AW2151" s="107"/>
      <c r="AX2151" s="107"/>
      <c r="AY2151" s="107"/>
      <c r="AZ2151" s="107"/>
      <c r="BA2151" s="107"/>
      <c r="BB2151" s="107"/>
      <c r="BC2151" s="107"/>
      <c r="BD2151" s="108"/>
      <c r="BE2151" s="107"/>
      <c r="BF2151" s="107"/>
      <c r="BG2151" s="107"/>
      <c r="BH2151" s="107"/>
      <c r="BI2151" s="108"/>
      <c r="BJ2151" s="107"/>
      <c r="BK2151" s="107"/>
      <c r="BL2151" s="107"/>
      <c r="BM2151" s="107"/>
      <c r="BN2151" s="107"/>
      <c r="BO2151" s="107"/>
      <c r="BP2151" s="107"/>
      <c r="BQ2151" s="107"/>
      <c r="BR2151" s="107"/>
      <c r="BS2151" s="107"/>
      <c r="BT2151" s="107"/>
      <c r="BU2151" s="107"/>
      <c r="BV2151" s="107"/>
      <c r="BW2151" s="107"/>
      <c r="BX2151" s="107"/>
      <c r="BY2151" s="107"/>
      <c r="BZ2151" s="107"/>
      <c r="CA2151" s="107"/>
      <c r="CB2151" s="107"/>
      <c r="CC2151" s="107"/>
      <c r="CD2151" s="107"/>
      <c r="CE2151" s="107"/>
      <c r="CF2151" s="107"/>
      <c r="CG2151" s="107"/>
      <c r="CH2151" s="107"/>
      <c r="CI2151" s="107"/>
      <c r="CJ2151" s="107"/>
      <c r="CK2151" s="107"/>
      <c r="CL2151" s="107"/>
      <c r="CM2151" s="107"/>
      <c r="CN2151" s="107"/>
      <c r="CO2151" s="107"/>
      <c r="CP2151" s="107"/>
      <c r="CQ2151" s="107"/>
      <c r="CR2151" s="107">
        <f t="shared" si="228"/>
        <v>1007012554.5851527</v>
      </c>
      <c r="CS2151" s="107">
        <f t="shared" si="229"/>
        <v>1004224617.9039301</v>
      </c>
      <c r="CT2151" s="107">
        <f t="shared" si="229"/>
        <v>1020143831.8777292</v>
      </c>
      <c r="CU2151" s="107">
        <f t="shared" si="229"/>
        <v>1027527565.5021833</v>
      </c>
      <c r="CV2151" s="107">
        <f t="shared" si="229"/>
        <v>1039287117.9039301</v>
      </c>
      <c r="CW2151" s="107">
        <f t="shared" si="229"/>
        <v>1033300491.2663755</v>
      </c>
      <c r="CX2151" s="107">
        <f t="shared" si="229"/>
        <v>1061596342.794757</v>
      </c>
      <c r="CY2151" s="107">
        <f t="shared" si="229"/>
        <v>1095999181.2227073</v>
      </c>
      <c r="CZ2151" s="107">
        <f t="shared" si="229"/>
        <v>1129482259.8253274</v>
      </c>
      <c r="DA2151" s="107">
        <f t="shared" si="229"/>
        <v>1134664028.3842793</v>
      </c>
      <c r="DB2151" s="107">
        <f t="shared" si="229"/>
        <v>1130997270.742358</v>
      </c>
      <c r="DC2151" s="107">
        <f t="shared" si="229"/>
        <v>1146108351.5283844</v>
      </c>
      <c r="DD2151" s="107">
        <f t="shared" si="229"/>
        <v>1114814410.4803493</v>
      </c>
      <c r="DE2151" s="107">
        <f t="shared" si="229"/>
        <v>1138635644.1048009</v>
      </c>
      <c r="DF2151" s="107">
        <f t="shared" si="229"/>
        <v>1150972434.4978163</v>
      </c>
      <c r="DG2151" s="107">
        <f t="shared" si="229"/>
        <v>1153086790.393013</v>
      </c>
      <c r="DH2151" s="107">
        <f t="shared" si="229"/>
        <v>1132411844.9781659</v>
      </c>
      <c r="DI2151" s="107">
        <f t="shared" si="229"/>
        <v>1112554312.2270741</v>
      </c>
      <c r="DJ2151" s="107">
        <f t="shared" si="229"/>
        <v>1072104530.5676856</v>
      </c>
      <c r="DK2151" s="107">
        <f t="shared" si="229"/>
        <v>1020353711.790393</v>
      </c>
      <c r="DL2151" s="107">
        <f t="shared" si="229"/>
        <v>1036337336.2445414</v>
      </c>
      <c r="DM2151" s="107">
        <f t="shared" si="229"/>
        <v>986381550.21834052</v>
      </c>
      <c r="DN2151" s="107">
        <f t="shared" si="229"/>
        <v>962080240.17467248</v>
      </c>
      <c r="DO2151" s="107">
        <f t="shared" si="229"/>
        <v>970006823.14410472</v>
      </c>
      <c r="DP2151" s="107">
        <f t="shared" si="229"/>
        <v>957094705.24017465</v>
      </c>
      <c r="DQ2151" s="107">
        <f t="shared" si="229"/>
        <v>983121451.96506548</v>
      </c>
      <c r="DR2151" s="107">
        <f t="shared" si="229"/>
        <v>985215884.27947319</v>
      </c>
      <c r="DS2151" s="107">
        <f t="shared" si="229"/>
        <v>982778657.20524013</v>
      </c>
      <c r="DT2151" s="107">
        <f t="shared" si="229"/>
        <v>991725436.68122268</v>
      </c>
      <c r="DU2151" s="107">
        <f t="shared" si="229"/>
        <v>980191866.81222701</v>
      </c>
      <c r="DV2151" s="107">
        <f t="shared" si="229"/>
        <v>856697598.25327229</v>
      </c>
      <c r="DW2151" s="107">
        <f t="shared" si="229"/>
        <v>915989628.82096064</v>
      </c>
      <c r="DX2151" s="107">
        <f t="shared" si="229"/>
        <v>939562772.92576146</v>
      </c>
      <c r="DY2151" s="107"/>
      <c r="DZ2151" s="107"/>
      <c r="EA2151" s="107"/>
      <c r="EB2151" s="107"/>
      <c r="EC2151" s="107"/>
      <c r="ED2151" s="107"/>
      <c r="EE2151" s="107"/>
      <c r="EF2151" s="107"/>
      <c r="EG2151" s="107"/>
      <c r="EH2151" s="107"/>
      <c r="EI2151" s="107"/>
      <c r="EJ2151" s="107"/>
      <c r="EK2151" s="107"/>
      <c r="EL2151" s="107"/>
      <c r="EM2151" s="107"/>
      <c r="EN2151" s="107"/>
      <c r="EO2151" s="107"/>
      <c r="EP2151" s="107"/>
      <c r="EQ2151" s="107"/>
      <c r="ER2151" s="107"/>
      <c r="ES2151" s="107"/>
      <c r="ET2151" s="107"/>
      <c r="EU2151" s="107"/>
      <c r="EV2151" s="107"/>
      <c r="EW2151" s="107"/>
      <c r="EX2151" s="107"/>
      <c r="EY2151" s="107"/>
      <c r="EZ2151" s="107"/>
      <c r="FA2151" s="107"/>
      <c r="FB2151" s="107"/>
      <c r="FC2151" s="107"/>
      <c r="FD2151" s="107"/>
      <c r="FE2151" s="107"/>
      <c r="FF2151" s="107"/>
      <c r="FG2151" s="107"/>
      <c r="FH2151" s="107"/>
      <c r="FI2151" s="107"/>
      <c r="FJ2151" s="107"/>
      <c r="FK2151" s="107"/>
      <c r="FL2151" s="107"/>
      <c r="FM2151" s="107"/>
      <c r="FN2151" s="107"/>
      <c r="FO2151" s="107"/>
      <c r="FP2151" s="107"/>
      <c r="FQ2151" s="107"/>
      <c r="FR2151" s="107"/>
      <c r="FS2151" s="107"/>
      <c r="FT2151" s="107"/>
      <c r="FU2151" s="107"/>
      <c r="FV2151" s="107"/>
      <c r="FW2151" s="107"/>
      <c r="FX2151" s="107"/>
      <c r="FY2151" s="107"/>
      <c r="FZ2151" s="107"/>
      <c r="GA2151" s="107"/>
      <c r="GB2151" s="107"/>
      <c r="GC2151" s="107"/>
      <c r="GD2151" s="107"/>
      <c r="GE2151" s="107"/>
      <c r="GF2151" s="107"/>
      <c r="GG2151" s="107"/>
      <c r="GH2151" s="107"/>
      <c r="GI2151" s="107"/>
      <c r="GJ2151" s="107"/>
      <c r="GK2151" s="107"/>
      <c r="GL2151" s="107"/>
      <c r="GM2151" s="107"/>
      <c r="GN2151" s="107"/>
      <c r="GO2151" s="107"/>
      <c r="GP2151" s="107"/>
      <c r="GQ2151" s="107"/>
      <c r="GR2151" s="107"/>
      <c r="GS2151" s="107"/>
      <c r="GT2151" s="107"/>
      <c r="GU2151" s="107"/>
      <c r="GV2151" s="107"/>
      <c r="GW2151" s="107"/>
      <c r="GX2151" s="107"/>
    </row>
    <row r="2152" spans="1:206" hidden="1">
      <c r="A2152" s="101" t="s">
        <v>2859</v>
      </c>
      <c r="B2152" s="96" t="s">
        <v>657</v>
      </c>
      <c r="C2152" s="35" t="s">
        <v>714</v>
      </c>
      <c r="D2152" s="95" t="s">
        <v>2860</v>
      </c>
      <c r="E2152" s="101" t="s">
        <v>2894</v>
      </c>
      <c r="F2152" s="107"/>
      <c r="G2152" s="107"/>
      <c r="H2152" s="107"/>
      <c r="I2152" s="107"/>
      <c r="J2152" s="107"/>
      <c r="K2152" s="107"/>
      <c r="L2152" s="107"/>
      <c r="M2152" s="107"/>
      <c r="N2152" s="107"/>
      <c r="O2152" s="107"/>
      <c r="P2152" s="107"/>
      <c r="Q2152" s="107"/>
      <c r="R2152" s="107"/>
      <c r="S2152" s="107"/>
      <c r="T2152" s="107"/>
      <c r="U2152" s="107"/>
      <c r="V2152" s="107"/>
      <c r="W2152" s="107"/>
      <c r="X2152" s="107"/>
      <c r="Y2152" s="107"/>
      <c r="Z2152" s="107"/>
      <c r="AA2152" s="107"/>
      <c r="AB2152" s="107"/>
      <c r="AC2152" s="107"/>
      <c r="AD2152" s="107"/>
      <c r="AE2152" s="107"/>
      <c r="AF2152" s="107"/>
      <c r="AG2152" s="107"/>
      <c r="AH2152" s="107"/>
      <c r="AI2152" s="107"/>
      <c r="AJ2152" s="107"/>
      <c r="AK2152" s="107"/>
      <c r="AL2152" s="107"/>
      <c r="AM2152" s="107"/>
      <c r="AN2152" s="107"/>
      <c r="AO2152" s="107"/>
      <c r="AP2152" s="107"/>
      <c r="AQ2152" s="107"/>
      <c r="AR2152" s="107"/>
      <c r="AS2152" s="107"/>
      <c r="AT2152" s="107"/>
      <c r="AU2152" s="107"/>
      <c r="AV2152" s="107"/>
      <c r="AW2152" s="107"/>
      <c r="AX2152" s="107"/>
      <c r="AY2152" s="107"/>
      <c r="AZ2152" s="107"/>
      <c r="BA2152" s="107"/>
      <c r="BB2152" s="107"/>
      <c r="BC2152" s="107"/>
      <c r="BD2152" s="108"/>
      <c r="BE2152" s="107"/>
      <c r="BF2152" s="107"/>
      <c r="BG2152" s="107"/>
      <c r="BH2152" s="107"/>
      <c r="BI2152" s="108"/>
      <c r="BJ2152" s="107"/>
      <c r="BK2152" s="107"/>
      <c r="BL2152" s="107"/>
      <c r="BM2152" s="107"/>
      <c r="BN2152" s="107"/>
      <c r="BO2152" s="107"/>
      <c r="BP2152" s="107"/>
      <c r="BQ2152" s="107"/>
      <c r="BR2152" s="107"/>
      <c r="BS2152" s="107"/>
      <c r="BT2152" s="107"/>
      <c r="BU2152" s="107"/>
      <c r="BV2152" s="107"/>
      <c r="BW2152" s="107"/>
      <c r="BX2152" s="107"/>
      <c r="BY2152" s="107"/>
      <c r="BZ2152" s="107"/>
      <c r="CA2152" s="107"/>
      <c r="CB2152" s="107"/>
      <c r="CC2152" s="107"/>
      <c r="CD2152" s="107"/>
      <c r="CE2152" s="107"/>
      <c r="CF2152" s="107"/>
      <c r="CG2152" s="107"/>
      <c r="CH2152" s="107"/>
      <c r="CI2152" s="107"/>
      <c r="CJ2152" s="107"/>
      <c r="CK2152" s="107"/>
      <c r="CL2152" s="107"/>
      <c r="CM2152" s="107"/>
      <c r="CN2152" s="107"/>
      <c r="CO2152" s="107"/>
      <c r="CP2152" s="107"/>
      <c r="CQ2152" s="107"/>
      <c r="CR2152" s="107">
        <f t="shared" si="228"/>
        <v>2263598799.1266322</v>
      </c>
      <c r="CS2152" s="107">
        <f t="shared" si="229"/>
        <v>2251936681.2227068</v>
      </c>
      <c r="CT2152" s="107">
        <f t="shared" si="229"/>
        <v>2220090065.5021834</v>
      </c>
      <c r="CU2152" s="107">
        <f t="shared" si="229"/>
        <v>2225270196.5065498</v>
      </c>
      <c r="CV2152" s="107">
        <f t="shared" si="229"/>
        <v>2229130185.5895171</v>
      </c>
      <c r="CW2152" s="107">
        <f t="shared" si="229"/>
        <v>2320840611.3537092</v>
      </c>
      <c r="CX2152" s="107">
        <f t="shared" si="229"/>
        <v>2341877456.3318744</v>
      </c>
      <c r="CY2152" s="107">
        <f t="shared" si="229"/>
        <v>2353156386.462882</v>
      </c>
      <c r="CZ2152" s="107">
        <f t="shared" si="229"/>
        <v>2356493995.6331878</v>
      </c>
      <c r="DA2152" s="107">
        <f t="shared" si="229"/>
        <v>2311047762.0087328</v>
      </c>
      <c r="DB2152" s="107">
        <f t="shared" si="229"/>
        <v>2427937227.0742292</v>
      </c>
      <c r="DC2152" s="107">
        <f t="shared" si="229"/>
        <v>2492597980.3493423</v>
      </c>
      <c r="DD2152" s="107">
        <f t="shared" si="229"/>
        <v>2551799945.4148469</v>
      </c>
      <c r="DE2152" s="107">
        <f t="shared" si="229"/>
        <v>2748664847.161572</v>
      </c>
      <c r="DF2152" s="107">
        <f t="shared" si="229"/>
        <v>2926379912.6637554</v>
      </c>
      <c r="DG2152" s="107">
        <f t="shared" si="229"/>
        <v>3118659934.4978137</v>
      </c>
      <c r="DH2152" s="107">
        <f t="shared" si="229"/>
        <v>3293516102.6200871</v>
      </c>
      <c r="DI2152" s="107">
        <f t="shared" si="229"/>
        <v>3479500545.8515282</v>
      </c>
      <c r="DJ2152" s="107">
        <f t="shared" si="229"/>
        <v>3522056768.5589514</v>
      </c>
      <c r="DK2152" s="107">
        <f t="shared" si="229"/>
        <v>3515728165.9388638</v>
      </c>
      <c r="DL2152" s="107">
        <f t="shared" si="229"/>
        <v>3769849890.8296943</v>
      </c>
      <c r="DM2152" s="107">
        <f t="shared" si="229"/>
        <v>3981990720.5240173</v>
      </c>
      <c r="DN2152" s="107">
        <f t="shared" si="229"/>
        <v>4014106986.8995638</v>
      </c>
      <c r="DO2152" s="107">
        <f t="shared" si="229"/>
        <v>4108819868.9956326</v>
      </c>
      <c r="DP2152" s="107">
        <f t="shared" si="229"/>
        <v>4114784934.497817</v>
      </c>
      <c r="DQ2152" s="107">
        <f t="shared" si="229"/>
        <v>3981912936.6812224</v>
      </c>
      <c r="DR2152" s="107">
        <f t="shared" si="229"/>
        <v>3918137554.5851526</v>
      </c>
      <c r="DS2152" s="107">
        <f t="shared" si="229"/>
        <v>3982065502.1834054</v>
      </c>
      <c r="DT2152" s="107">
        <f t="shared" si="229"/>
        <v>4083543668.1222701</v>
      </c>
      <c r="DU2152" s="107">
        <f t="shared" si="229"/>
        <v>4023798307.8602576</v>
      </c>
      <c r="DV2152" s="107">
        <f t="shared" si="229"/>
        <v>3879792303.4934492</v>
      </c>
      <c r="DW2152" s="107">
        <f t="shared" si="229"/>
        <v>4114665665.9388638</v>
      </c>
      <c r="DX2152" s="107">
        <f t="shared" si="229"/>
        <v>4142065775.1091676</v>
      </c>
      <c r="DY2152" s="107"/>
      <c r="DZ2152" s="107"/>
      <c r="EA2152" s="107"/>
      <c r="EB2152" s="107"/>
      <c r="EC2152" s="107"/>
      <c r="ED2152" s="107"/>
      <c r="EE2152" s="107"/>
      <c r="EF2152" s="107"/>
      <c r="EG2152" s="107"/>
      <c r="EH2152" s="107"/>
      <c r="EI2152" s="107"/>
      <c r="EJ2152" s="107"/>
      <c r="EK2152" s="107"/>
      <c r="EL2152" s="107"/>
      <c r="EM2152" s="107"/>
      <c r="EN2152" s="107"/>
      <c r="EO2152" s="107"/>
      <c r="EP2152" s="107"/>
      <c r="EQ2152" s="107"/>
      <c r="ER2152" s="107"/>
      <c r="ES2152" s="107"/>
      <c r="ET2152" s="107"/>
      <c r="EU2152" s="107"/>
      <c r="EV2152" s="107"/>
      <c r="EW2152" s="107"/>
      <c r="EX2152" s="107"/>
      <c r="EY2152" s="107"/>
      <c r="EZ2152" s="107"/>
      <c r="FA2152" s="107"/>
      <c r="FB2152" s="107"/>
      <c r="FC2152" s="107"/>
      <c r="FD2152" s="107"/>
      <c r="FE2152" s="107"/>
      <c r="FF2152" s="107"/>
      <c r="FG2152" s="107"/>
      <c r="FH2152" s="107"/>
      <c r="FI2152" s="107"/>
      <c r="FJ2152" s="107"/>
      <c r="FK2152" s="107"/>
      <c r="FL2152" s="107"/>
      <c r="FM2152" s="107"/>
      <c r="FN2152" s="107"/>
      <c r="FO2152" s="107"/>
      <c r="FP2152" s="107"/>
      <c r="FQ2152" s="107"/>
      <c r="FR2152" s="107"/>
      <c r="FS2152" s="107"/>
      <c r="FT2152" s="107"/>
      <c r="FU2152" s="107"/>
      <c r="FV2152" s="107"/>
      <c r="FW2152" s="107"/>
      <c r="FX2152" s="107"/>
      <c r="FY2152" s="107"/>
      <c r="FZ2152" s="107"/>
      <c r="GA2152" s="107"/>
      <c r="GB2152" s="107"/>
      <c r="GC2152" s="107"/>
      <c r="GD2152" s="107"/>
      <c r="GE2152" s="107"/>
      <c r="GF2152" s="107"/>
      <c r="GG2152" s="107"/>
      <c r="GH2152" s="107"/>
      <c r="GI2152" s="107"/>
      <c r="GJ2152" s="107"/>
      <c r="GK2152" s="107"/>
      <c r="GL2152" s="107"/>
      <c r="GM2152" s="107"/>
      <c r="GN2152" s="107"/>
      <c r="GO2152" s="107"/>
      <c r="GP2152" s="107"/>
      <c r="GQ2152" s="107"/>
      <c r="GR2152" s="107"/>
      <c r="GS2152" s="107"/>
      <c r="GT2152" s="107"/>
      <c r="GU2152" s="107"/>
      <c r="GV2152" s="107"/>
      <c r="GW2152" s="107"/>
      <c r="GX2152" s="107"/>
    </row>
    <row r="2153" spans="1:206" hidden="1">
      <c r="A2153" s="101" t="s">
        <v>2859</v>
      </c>
      <c r="B2153" s="96" t="s">
        <v>657</v>
      </c>
      <c r="C2153" s="35" t="s">
        <v>714</v>
      </c>
      <c r="D2153" s="95" t="s">
        <v>2860</v>
      </c>
      <c r="E2153" s="101" t="s">
        <v>2895</v>
      </c>
      <c r="F2153" s="107"/>
      <c r="G2153" s="107"/>
      <c r="H2153" s="107"/>
      <c r="I2153" s="107"/>
      <c r="J2153" s="107"/>
      <c r="K2153" s="107"/>
      <c r="L2153" s="107"/>
      <c r="M2153" s="107"/>
      <c r="N2153" s="107"/>
      <c r="O2153" s="107"/>
      <c r="P2153" s="107"/>
      <c r="Q2153" s="107"/>
      <c r="R2153" s="107"/>
      <c r="S2153" s="107"/>
      <c r="T2153" s="107"/>
      <c r="U2153" s="107"/>
      <c r="V2153" s="107"/>
      <c r="W2153" s="107"/>
      <c r="X2153" s="107"/>
      <c r="Y2153" s="107"/>
      <c r="Z2153" s="107"/>
      <c r="AA2153" s="107"/>
      <c r="AB2153" s="107"/>
      <c r="AC2153" s="107"/>
      <c r="AD2153" s="107"/>
      <c r="AE2153" s="107"/>
      <c r="AF2153" s="107"/>
      <c r="AG2153" s="107"/>
      <c r="AH2153" s="107"/>
      <c r="AI2153" s="107"/>
      <c r="AJ2153" s="107"/>
      <c r="AK2153" s="107"/>
      <c r="AL2153" s="107"/>
      <c r="AM2153" s="107"/>
      <c r="AN2153" s="107"/>
      <c r="AO2153" s="107"/>
      <c r="AP2153" s="107"/>
      <c r="AQ2153" s="107"/>
      <c r="AR2153" s="107"/>
      <c r="AS2153" s="107"/>
      <c r="AT2153" s="107"/>
      <c r="AU2153" s="107"/>
      <c r="AV2153" s="107"/>
      <c r="AW2153" s="107"/>
      <c r="AX2153" s="107"/>
      <c r="AY2153" s="107"/>
      <c r="AZ2153" s="107"/>
      <c r="BA2153" s="107"/>
      <c r="BB2153" s="107"/>
      <c r="BC2153" s="107"/>
      <c r="BD2153" s="108"/>
      <c r="BE2153" s="107"/>
      <c r="BF2153" s="107"/>
      <c r="BG2153" s="107"/>
      <c r="BH2153" s="107"/>
      <c r="BI2153" s="108"/>
      <c r="BJ2153" s="107"/>
      <c r="BK2153" s="107"/>
      <c r="BL2153" s="107"/>
      <c r="BM2153" s="107"/>
      <c r="BN2153" s="107"/>
      <c r="BO2153" s="107"/>
      <c r="BP2153" s="107"/>
      <c r="BQ2153" s="107"/>
      <c r="BR2153" s="107"/>
      <c r="BS2153" s="107"/>
      <c r="BT2153" s="107"/>
      <c r="BU2153" s="107"/>
      <c r="BV2153" s="107"/>
      <c r="BW2153" s="107"/>
      <c r="BX2153" s="107"/>
      <c r="BY2153" s="107"/>
      <c r="BZ2153" s="107"/>
      <c r="CA2153" s="107"/>
      <c r="CB2153" s="107"/>
      <c r="CC2153" s="107"/>
      <c r="CD2153" s="107"/>
      <c r="CE2153" s="107"/>
      <c r="CF2153" s="107"/>
      <c r="CG2153" s="107"/>
      <c r="CH2153" s="107"/>
      <c r="CI2153" s="107"/>
      <c r="CJ2153" s="107"/>
      <c r="CK2153" s="107"/>
      <c r="CL2153" s="107"/>
      <c r="CM2153" s="107"/>
      <c r="CN2153" s="107"/>
      <c r="CO2153" s="107"/>
      <c r="CP2153" s="107"/>
      <c r="CQ2153" s="107"/>
      <c r="CR2153" s="107">
        <f t="shared" si="228"/>
        <v>999215338.42794752</v>
      </c>
      <c r="CS2153" s="107">
        <f t="shared" si="229"/>
        <v>1032817685.5895196</v>
      </c>
      <c r="CT2153" s="107">
        <f t="shared" si="229"/>
        <v>1027799126.6375545</v>
      </c>
      <c r="CU2153" s="107">
        <f t="shared" si="229"/>
        <v>1046294486.8995633</v>
      </c>
      <c r="CV2153" s="107">
        <f t="shared" si="229"/>
        <v>1052987718.3406113</v>
      </c>
      <c r="CW2153" s="107">
        <f t="shared" si="229"/>
        <v>1083376637.5545824</v>
      </c>
      <c r="CX2153" s="107">
        <f t="shared" si="229"/>
        <v>1129001364.628818</v>
      </c>
      <c r="CY2153" s="107">
        <f t="shared" si="229"/>
        <v>1146584061.1353657</v>
      </c>
      <c r="CZ2153" s="107">
        <f t="shared" si="229"/>
        <v>1162104530.5676854</v>
      </c>
      <c r="DA2153" s="107">
        <f t="shared" si="229"/>
        <v>1201796397.37991</v>
      </c>
      <c r="DB2153" s="107">
        <f t="shared" si="229"/>
        <v>1241614355.8951938</v>
      </c>
      <c r="DC2153" s="107">
        <f t="shared" si="229"/>
        <v>1257511462.8820953</v>
      </c>
      <c r="DD2153" s="107">
        <f t="shared" si="229"/>
        <v>1300778657.2052369</v>
      </c>
      <c r="DE2153" s="107">
        <f t="shared" si="229"/>
        <v>1349611353.7117906</v>
      </c>
      <c r="DF2153" s="107">
        <f t="shared" ref="CS2153:DX2154" si="230">DF2135*1000000/3.664</f>
        <v>1386852893.0130975</v>
      </c>
      <c r="DG2153" s="107">
        <f t="shared" si="230"/>
        <v>1418682314.4104748</v>
      </c>
      <c r="DH2153" s="107">
        <f t="shared" si="230"/>
        <v>1458164574.2358079</v>
      </c>
      <c r="DI2153" s="107">
        <f t="shared" si="230"/>
        <v>1516276200.8733623</v>
      </c>
      <c r="DJ2153" s="107">
        <f t="shared" si="230"/>
        <v>1558890829.6943228</v>
      </c>
      <c r="DK2153" s="107">
        <f t="shared" si="230"/>
        <v>1515011189.9563262</v>
      </c>
      <c r="DL2153" s="107">
        <f t="shared" si="230"/>
        <v>1643929585.1528356</v>
      </c>
      <c r="DM2153" s="107">
        <f t="shared" si="230"/>
        <v>1668151746.7248907</v>
      </c>
      <c r="DN2153" s="107">
        <f t="shared" si="230"/>
        <v>1698884279.4759824</v>
      </c>
      <c r="DO2153" s="107">
        <f t="shared" si="230"/>
        <v>1722171943.231441</v>
      </c>
      <c r="DP2153" s="107">
        <f t="shared" si="230"/>
        <v>1719896834.0611327</v>
      </c>
      <c r="DQ2153" s="107">
        <f t="shared" si="230"/>
        <v>1749493722.707423</v>
      </c>
      <c r="DR2153" s="107">
        <f t="shared" si="230"/>
        <v>1799991266.3755457</v>
      </c>
      <c r="DS2153" s="107">
        <f t="shared" si="230"/>
        <v>1840636462.8820932</v>
      </c>
      <c r="DT2153" s="107">
        <f t="shared" si="230"/>
        <v>1919404475.9825325</v>
      </c>
      <c r="DU2153" s="107">
        <f t="shared" si="230"/>
        <v>1956339792.5764134</v>
      </c>
      <c r="DV2153" s="107">
        <f t="shared" si="230"/>
        <v>1944954694.3231411</v>
      </c>
      <c r="DW2153" s="107">
        <f t="shared" si="230"/>
        <v>2047836517.4672492</v>
      </c>
      <c r="DX2153" s="107">
        <f t="shared" si="230"/>
        <v>2021620906.1135368</v>
      </c>
      <c r="DY2153" s="107"/>
      <c r="DZ2153" s="107"/>
      <c r="EA2153" s="107"/>
      <c r="EB2153" s="107"/>
      <c r="EC2153" s="107"/>
      <c r="ED2153" s="107"/>
      <c r="EE2153" s="107"/>
      <c r="EF2153" s="107"/>
      <c r="EG2153" s="107"/>
      <c r="EH2153" s="107"/>
      <c r="EI2153" s="107"/>
      <c r="EJ2153" s="107"/>
      <c r="EK2153" s="107"/>
      <c r="EL2153" s="107"/>
      <c r="EM2153" s="107"/>
      <c r="EN2153" s="107"/>
      <c r="EO2153" s="107"/>
      <c r="EP2153" s="107"/>
      <c r="EQ2153" s="107"/>
      <c r="ER2153" s="107"/>
      <c r="ES2153" s="107"/>
      <c r="ET2153" s="107"/>
      <c r="EU2153" s="107"/>
      <c r="EV2153" s="107"/>
      <c r="EW2153" s="107"/>
      <c r="EX2153" s="107"/>
      <c r="EY2153" s="107"/>
      <c r="EZ2153" s="107"/>
      <c r="FA2153" s="107"/>
      <c r="FB2153" s="107"/>
      <c r="FC2153" s="107"/>
      <c r="FD2153" s="107"/>
      <c r="FE2153" s="107"/>
      <c r="FF2153" s="107"/>
      <c r="FG2153" s="107"/>
      <c r="FH2153" s="107"/>
      <c r="FI2153" s="107"/>
      <c r="FJ2153" s="107"/>
      <c r="FK2153" s="107"/>
      <c r="FL2153" s="107"/>
      <c r="FM2153" s="107"/>
      <c r="FN2153" s="107"/>
      <c r="FO2153" s="107"/>
      <c r="FP2153" s="107"/>
      <c r="FQ2153" s="107"/>
      <c r="FR2153" s="107"/>
      <c r="FS2153" s="107"/>
      <c r="FT2153" s="107"/>
      <c r="FU2153" s="107"/>
      <c r="FV2153" s="107"/>
      <c r="FW2153" s="107"/>
      <c r="FX2153" s="107"/>
      <c r="FY2153" s="107"/>
      <c r="FZ2153" s="107"/>
      <c r="GA2153" s="107"/>
      <c r="GB2153" s="107"/>
      <c r="GC2153" s="107"/>
      <c r="GD2153" s="107"/>
      <c r="GE2153" s="107"/>
      <c r="GF2153" s="107"/>
      <c r="GG2153" s="107"/>
      <c r="GH2153" s="107"/>
      <c r="GI2153" s="107"/>
      <c r="GJ2153" s="107"/>
      <c r="GK2153" s="107"/>
      <c r="GL2153" s="107"/>
      <c r="GM2153" s="107"/>
      <c r="GN2153" s="107"/>
      <c r="GO2153" s="107"/>
      <c r="GP2153" s="107"/>
      <c r="GQ2153" s="107"/>
      <c r="GR2153" s="107"/>
      <c r="GS2153" s="107"/>
      <c r="GT2153" s="107"/>
      <c r="GU2153" s="107"/>
      <c r="GV2153" s="107"/>
      <c r="GW2153" s="107"/>
      <c r="GX2153" s="107"/>
    </row>
    <row r="2154" spans="1:206" hidden="1">
      <c r="A2154" s="101" t="s">
        <v>2859</v>
      </c>
      <c r="B2154" s="96" t="s">
        <v>657</v>
      </c>
      <c r="C2154" s="35" t="s">
        <v>714</v>
      </c>
      <c r="D2154" s="95" t="s">
        <v>2860</v>
      </c>
      <c r="E2154" s="101" t="s">
        <v>2896</v>
      </c>
      <c r="F2154" s="107"/>
      <c r="G2154" s="107"/>
      <c r="H2154" s="107"/>
      <c r="I2154" s="107"/>
      <c r="J2154" s="107"/>
      <c r="K2154" s="107"/>
      <c r="L2154" s="107"/>
      <c r="M2154" s="107"/>
      <c r="N2154" s="107"/>
      <c r="O2154" s="107"/>
      <c r="P2154" s="107"/>
      <c r="Q2154" s="107"/>
      <c r="R2154" s="107"/>
      <c r="S2154" s="107"/>
      <c r="T2154" s="107"/>
      <c r="U2154" s="107"/>
      <c r="V2154" s="107"/>
      <c r="W2154" s="107"/>
      <c r="X2154" s="107"/>
      <c r="Y2154" s="107"/>
      <c r="Z2154" s="107"/>
      <c r="AA2154" s="107"/>
      <c r="AB2154" s="107"/>
      <c r="AC2154" s="107"/>
      <c r="AD2154" s="107"/>
      <c r="AE2154" s="107"/>
      <c r="AF2154" s="107"/>
      <c r="AG2154" s="107"/>
      <c r="AH2154" s="107"/>
      <c r="AI2154" s="107"/>
      <c r="AJ2154" s="107"/>
      <c r="AK2154" s="107"/>
      <c r="AL2154" s="107"/>
      <c r="AM2154" s="107"/>
      <c r="AN2154" s="107"/>
      <c r="AO2154" s="107"/>
      <c r="AP2154" s="107"/>
      <c r="AQ2154" s="107"/>
      <c r="AR2154" s="107"/>
      <c r="AS2154" s="107"/>
      <c r="AT2154" s="107"/>
      <c r="AU2154" s="107"/>
      <c r="AV2154" s="107"/>
      <c r="AW2154" s="107"/>
      <c r="AX2154" s="107"/>
      <c r="AY2154" s="107"/>
      <c r="AZ2154" s="107"/>
      <c r="BA2154" s="107"/>
      <c r="BB2154" s="107"/>
      <c r="BC2154" s="107"/>
      <c r="BD2154" s="108"/>
      <c r="BE2154" s="107"/>
      <c r="BF2154" s="107"/>
      <c r="BG2154" s="107"/>
      <c r="BH2154" s="107"/>
      <c r="BI2154" s="108"/>
      <c r="BJ2154" s="107"/>
      <c r="BK2154" s="107"/>
      <c r="BL2154" s="107"/>
      <c r="BM2154" s="107"/>
      <c r="BN2154" s="107"/>
      <c r="BO2154" s="107"/>
      <c r="BP2154" s="107"/>
      <c r="BQ2154" s="107"/>
      <c r="BR2154" s="107"/>
      <c r="BS2154" s="107"/>
      <c r="BT2154" s="107"/>
      <c r="BU2154" s="107"/>
      <c r="BV2154" s="107"/>
      <c r="BW2154" s="107"/>
      <c r="BX2154" s="107"/>
      <c r="BY2154" s="107"/>
      <c r="BZ2154" s="107"/>
      <c r="CA2154" s="107"/>
      <c r="CB2154" s="107"/>
      <c r="CC2154" s="107"/>
      <c r="CD2154" s="107"/>
      <c r="CE2154" s="107"/>
      <c r="CF2154" s="107"/>
      <c r="CG2154" s="107"/>
      <c r="CH2154" s="107"/>
      <c r="CI2154" s="107"/>
      <c r="CJ2154" s="107"/>
      <c r="CK2154" s="107"/>
      <c r="CL2154" s="107"/>
      <c r="CM2154" s="107"/>
      <c r="CN2154" s="107"/>
      <c r="CO2154" s="107"/>
      <c r="CP2154" s="107"/>
      <c r="CQ2154" s="107"/>
      <c r="CR2154" s="107">
        <f t="shared" ref="CR2154" si="231">CR2136*1000000/3.664</f>
        <v>2141972434.4978135</v>
      </c>
      <c r="CS2154" s="107">
        <f t="shared" si="230"/>
        <v>2149597980.3493447</v>
      </c>
      <c r="CT2154" s="107">
        <f t="shared" si="230"/>
        <v>2154953329.6943226</v>
      </c>
      <c r="CU2154" s="107">
        <f t="shared" si="230"/>
        <v>2164622816.5938864</v>
      </c>
      <c r="CV2154" s="107">
        <f t="shared" si="230"/>
        <v>2172507641.9213972</v>
      </c>
      <c r="CW2154" s="107">
        <f t="shared" si="230"/>
        <v>2198337882.0960698</v>
      </c>
      <c r="CX2154" s="107">
        <f t="shared" si="230"/>
        <v>2250114901.7467217</v>
      </c>
      <c r="CY2154" s="107">
        <f t="shared" si="230"/>
        <v>2319953329.6943226</v>
      </c>
      <c r="CZ2154" s="107">
        <f t="shared" si="230"/>
        <v>2342005458.5152836</v>
      </c>
      <c r="DA2154" s="107">
        <f t="shared" si="230"/>
        <v>2372902292.5764165</v>
      </c>
      <c r="DB2154" s="107">
        <f t="shared" si="230"/>
        <v>2389526473.7991261</v>
      </c>
      <c r="DC2154" s="107">
        <f t="shared" si="230"/>
        <v>2411019104.8034935</v>
      </c>
      <c r="DD2154" s="107">
        <f t="shared" si="230"/>
        <v>2394133187.7729259</v>
      </c>
      <c r="DE2154" s="107">
        <f t="shared" si="230"/>
        <v>2429413209.6069818</v>
      </c>
      <c r="DF2154" s="107">
        <f t="shared" si="230"/>
        <v>2508261189.9563317</v>
      </c>
      <c r="DG2154" s="107">
        <f t="shared" si="230"/>
        <v>2532420305.6768551</v>
      </c>
      <c r="DH2154" s="107">
        <f t="shared" si="230"/>
        <v>2536299945.4148469</v>
      </c>
      <c r="DI2154" s="107">
        <f t="shared" si="230"/>
        <v>2563569596.069869</v>
      </c>
      <c r="DJ2154" s="107">
        <f t="shared" si="230"/>
        <v>2534873362.4454155</v>
      </c>
      <c r="DK2154" s="107">
        <f t="shared" si="230"/>
        <v>2471469978.1659384</v>
      </c>
      <c r="DL2154" s="107">
        <f t="shared" si="230"/>
        <v>2554613537.1179037</v>
      </c>
      <c r="DM2154" s="107">
        <f t="shared" si="230"/>
        <v>2557197871.179039</v>
      </c>
      <c r="DN2154" s="107">
        <f t="shared" si="230"/>
        <v>2594162936.681222</v>
      </c>
      <c r="DO2154" s="107">
        <f t="shared" si="230"/>
        <v>2637166484.7161517</v>
      </c>
      <c r="DP2154" s="107">
        <f t="shared" si="230"/>
        <v>2642909388.6462874</v>
      </c>
      <c r="DQ2154" s="107">
        <f t="shared" si="230"/>
        <v>2698201692.1397328</v>
      </c>
      <c r="DR2154" s="107">
        <f t="shared" si="230"/>
        <v>2701873908.2969403</v>
      </c>
      <c r="DS2154" s="107">
        <f t="shared" si="230"/>
        <v>2724524290.393013</v>
      </c>
      <c r="DT2154" s="107">
        <f t="shared" si="230"/>
        <v>2738355349.3449774</v>
      </c>
      <c r="DU2154" s="107">
        <f t="shared" si="230"/>
        <v>2744200327.5109158</v>
      </c>
      <c r="DV2154" s="107">
        <f t="shared" si="230"/>
        <v>2509250545.8515253</v>
      </c>
      <c r="DW2154" s="107">
        <f t="shared" si="230"/>
        <v>2663175764.1921396</v>
      </c>
      <c r="DX2154" s="107">
        <f t="shared" si="230"/>
        <v>2738084061.1353679</v>
      </c>
      <c r="DY2154" s="107"/>
      <c r="DZ2154" s="107"/>
      <c r="EA2154" s="107"/>
      <c r="EB2154" s="107"/>
      <c r="EC2154" s="107"/>
      <c r="ED2154" s="107"/>
      <c r="EE2154" s="107"/>
      <c r="EF2154" s="107"/>
      <c r="EG2154" s="107"/>
      <c r="EH2154" s="107"/>
      <c r="EI2154" s="107"/>
      <c r="EJ2154" s="107"/>
      <c r="EK2154" s="107"/>
      <c r="EL2154" s="107"/>
      <c r="EM2154" s="107"/>
      <c r="EN2154" s="107"/>
      <c r="EO2154" s="107"/>
      <c r="EP2154" s="107"/>
      <c r="EQ2154" s="107"/>
      <c r="ER2154" s="107"/>
      <c r="ES2154" s="107"/>
      <c r="ET2154" s="107"/>
      <c r="EU2154" s="107"/>
      <c r="EV2154" s="107"/>
      <c r="EW2154" s="107"/>
      <c r="EX2154" s="107"/>
      <c r="EY2154" s="107"/>
      <c r="EZ2154" s="107"/>
      <c r="FA2154" s="107"/>
      <c r="FB2154" s="107"/>
      <c r="FC2154" s="107"/>
      <c r="FD2154" s="107"/>
      <c r="FE2154" s="107"/>
      <c r="FF2154" s="107"/>
      <c r="FG2154" s="107"/>
      <c r="FH2154" s="107"/>
      <c r="FI2154" s="107"/>
      <c r="FJ2154" s="107"/>
      <c r="FK2154" s="107"/>
      <c r="FL2154" s="107"/>
      <c r="FM2154" s="107"/>
      <c r="FN2154" s="107"/>
      <c r="FO2154" s="107"/>
      <c r="FP2154" s="107"/>
      <c r="FQ2154" s="107"/>
      <c r="FR2154" s="107"/>
      <c r="FS2154" s="107"/>
      <c r="FT2154" s="107"/>
      <c r="FU2154" s="107"/>
      <c r="FV2154" s="107"/>
      <c r="FW2154" s="107"/>
      <c r="FX2154" s="107"/>
      <c r="FY2154" s="107"/>
      <c r="FZ2154" s="107"/>
      <c r="GA2154" s="107"/>
      <c r="GB2154" s="107"/>
      <c r="GC2154" s="107"/>
      <c r="GD2154" s="107"/>
      <c r="GE2154" s="107"/>
      <c r="GF2154" s="107"/>
      <c r="GG2154" s="107"/>
      <c r="GH2154" s="107"/>
      <c r="GI2154" s="107"/>
      <c r="GJ2154" s="107"/>
      <c r="GK2154" s="107"/>
      <c r="GL2154" s="107"/>
      <c r="GM2154" s="107"/>
      <c r="GN2154" s="107"/>
      <c r="GO2154" s="107"/>
      <c r="GP2154" s="107"/>
      <c r="GQ2154" s="107"/>
      <c r="GR2154" s="107"/>
      <c r="GS2154" s="107"/>
      <c r="GT2154" s="107"/>
      <c r="GU2154" s="107"/>
      <c r="GV2154" s="107"/>
      <c r="GW2154" s="107"/>
      <c r="GX2154" s="107"/>
    </row>
    <row r="2155" spans="1:206" hidden="1">
      <c r="A2155" s="97" t="s">
        <v>2652</v>
      </c>
      <c r="B2155" s="81" t="s">
        <v>657</v>
      </c>
      <c r="C2155" t="s">
        <v>714</v>
      </c>
      <c r="D2155" s="94" t="s">
        <v>2860</v>
      </c>
      <c r="E2155" t="s">
        <v>2897</v>
      </c>
      <c r="F2155" s="102"/>
      <c r="G2155" s="102"/>
      <c r="H2155" s="102"/>
      <c r="I2155" s="102"/>
      <c r="J2155" s="102"/>
      <c r="K2155" s="102"/>
      <c r="L2155" s="102"/>
      <c r="M2155" s="102"/>
      <c r="N2155" s="102"/>
      <c r="O2155" s="102"/>
      <c r="P2155" s="102"/>
      <c r="Q2155" s="102"/>
      <c r="R2155" s="102"/>
      <c r="S2155" s="102"/>
      <c r="T2155" s="102"/>
      <c r="U2155" s="102"/>
      <c r="V2155" s="102"/>
      <c r="W2155" s="102"/>
      <c r="X2155" s="102"/>
      <c r="Y2155" s="102"/>
      <c r="Z2155" s="102"/>
      <c r="AA2155" s="102"/>
      <c r="AB2155" s="102"/>
      <c r="AC2155" s="102"/>
      <c r="AD2155" s="102"/>
      <c r="AE2155" s="102"/>
      <c r="AF2155" s="102"/>
      <c r="AG2155" s="102"/>
      <c r="AH2155" s="102"/>
      <c r="AI2155" s="102"/>
      <c r="AJ2155" s="102"/>
      <c r="AK2155" s="102"/>
      <c r="AL2155" s="102"/>
      <c r="AM2155" s="102"/>
      <c r="AN2155" s="102"/>
      <c r="AO2155" s="102"/>
      <c r="AP2155" s="102"/>
      <c r="AQ2155" s="102"/>
      <c r="AR2155" s="102"/>
      <c r="AS2155" s="102"/>
      <c r="AT2155" s="102"/>
      <c r="AU2155" s="102"/>
      <c r="AV2155" s="102"/>
      <c r="AW2155" s="102"/>
      <c r="AX2155" s="102"/>
      <c r="AY2155" s="102"/>
      <c r="AZ2155" s="102"/>
      <c r="BA2155" s="102"/>
      <c r="BB2155" s="102"/>
      <c r="BC2155" s="102"/>
      <c r="BD2155" s="100"/>
      <c r="BE2155" s="102"/>
      <c r="BF2155" s="102"/>
      <c r="BG2155" s="102"/>
      <c r="BH2155" s="102"/>
      <c r="BI2155" s="100"/>
      <c r="BJ2155" s="102"/>
      <c r="BK2155" s="102"/>
      <c r="BL2155" s="102"/>
      <c r="BM2155" s="102"/>
      <c r="BN2155" s="102"/>
      <c r="BO2155" s="102"/>
      <c r="BP2155" s="102"/>
      <c r="BQ2155" s="102"/>
      <c r="BR2155" s="102"/>
      <c r="BS2155" s="102"/>
      <c r="BT2155" s="102"/>
      <c r="BU2155" s="102"/>
      <c r="BV2155" s="102"/>
      <c r="BW2155" s="102"/>
      <c r="BX2155" s="102"/>
      <c r="BY2155" s="102"/>
      <c r="BZ2155" s="102"/>
      <c r="CA2155" s="102"/>
      <c r="CB2155" s="102"/>
      <c r="CC2155" s="102"/>
      <c r="CD2155" s="102"/>
      <c r="CE2155" s="102"/>
      <c r="CF2155" s="102"/>
      <c r="CG2155" s="102"/>
      <c r="CH2155" s="102"/>
      <c r="CI2155" s="102"/>
      <c r="CJ2155" s="102"/>
      <c r="CK2155" s="102"/>
      <c r="CL2155" s="102"/>
      <c r="CM2155" s="102"/>
      <c r="CN2155" s="102"/>
      <c r="CO2155" s="102"/>
      <c r="CP2155" s="102"/>
      <c r="CQ2155" s="102"/>
      <c r="CR2155" s="102">
        <v>4390998</v>
      </c>
      <c r="CS2155" s="102">
        <v>4484426</v>
      </c>
      <c r="CT2155" s="102">
        <v>4401881</v>
      </c>
      <c r="CU2155" s="102">
        <v>4705683</v>
      </c>
      <c r="CV2155" s="102">
        <v>4878581</v>
      </c>
      <c r="CW2155" s="102">
        <v>5117237</v>
      </c>
      <c r="CX2155" s="102">
        <v>5101141</v>
      </c>
      <c r="CY2155" s="102">
        <v>5411746</v>
      </c>
      <c r="CZ2155" s="102">
        <v>5474619</v>
      </c>
      <c r="DA2155" s="102">
        <v>5477065</v>
      </c>
      <c r="DB2155" s="102">
        <v>5479144</v>
      </c>
      <c r="DC2155" s="102">
        <v>5447751</v>
      </c>
      <c r="DD2155" s="102">
        <v>5362613</v>
      </c>
      <c r="DE2155" s="102">
        <v>5778755</v>
      </c>
      <c r="DF2155" s="102">
        <v>5870657</v>
      </c>
      <c r="DG2155" s="102">
        <v>5935453</v>
      </c>
      <c r="DH2155" s="102">
        <v>5923758</v>
      </c>
      <c r="DI2155" s="102">
        <v>5991055</v>
      </c>
      <c r="DJ2155" s="102">
        <v>6080723</v>
      </c>
      <c r="DK2155" s="102">
        <v>6012365</v>
      </c>
      <c r="DL2155" s="102">
        <v>6153223</v>
      </c>
      <c r="DM2155" s="102">
        <v>6141475</v>
      </c>
      <c r="DN2155" s="102">
        <v>6389351</v>
      </c>
      <c r="DO2155" s="102">
        <v>6391626</v>
      </c>
      <c r="DP2155" s="102">
        <v>6595882</v>
      </c>
      <c r="DQ2155" s="102">
        <v>6449615</v>
      </c>
      <c r="DR2155" s="102">
        <v>6362721</v>
      </c>
      <c r="DS2155" s="106">
        <v>6603715</v>
      </c>
      <c r="DT2155" s="102">
        <v>6733347</v>
      </c>
      <c r="DU2155" s="102">
        <v>6551067</v>
      </c>
      <c r="DV2155" s="102">
        <v>6263583</v>
      </c>
      <c r="DW2155" s="102">
        <v>6073692</v>
      </c>
      <c r="DX2155" s="102">
        <v>6118995</v>
      </c>
      <c r="DY2155" s="102"/>
      <c r="DZ2155" s="102"/>
      <c r="EA2155" s="102"/>
      <c r="EB2155" s="102"/>
      <c r="EC2155" s="102"/>
      <c r="ED2155" s="102"/>
      <c r="EE2155" s="102"/>
      <c r="EF2155" s="102"/>
      <c r="EG2155" s="102"/>
      <c r="EH2155" s="102"/>
      <c r="EI2155" s="102"/>
      <c r="EJ2155" s="102"/>
      <c r="EK2155" s="102"/>
      <c r="EL2155" s="102"/>
      <c r="EM2155" s="102"/>
      <c r="EN2155" s="102"/>
      <c r="EO2155" s="102"/>
      <c r="EP2155" s="102"/>
      <c r="EQ2155" s="102"/>
      <c r="ER2155" s="102"/>
      <c r="ES2155" s="102"/>
      <c r="ET2155" s="102"/>
      <c r="EU2155" s="102"/>
      <c r="EV2155" s="102"/>
      <c r="EW2155" s="102"/>
      <c r="EX2155" s="102"/>
      <c r="EY2155" s="102"/>
      <c r="EZ2155" s="102"/>
      <c r="FA2155" s="102"/>
      <c r="FB2155" s="102"/>
      <c r="FC2155" s="102"/>
      <c r="FD2155" s="102"/>
      <c r="FE2155" s="102"/>
      <c r="FF2155" s="102"/>
      <c r="FG2155" s="102"/>
      <c r="FH2155" s="102"/>
      <c r="FI2155" s="102"/>
      <c r="FJ2155" s="102"/>
      <c r="FK2155" s="102"/>
      <c r="FL2155" s="102"/>
      <c r="FM2155" s="102"/>
      <c r="FN2155" s="102"/>
      <c r="FO2155" s="102"/>
      <c r="FP2155" s="102"/>
      <c r="FQ2155" s="102"/>
      <c r="FR2155" s="102"/>
      <c r="FS2155" s="102"/>
      <c r="FT2155" s="102"/>
      <c r="FU2155" s="102"/>
      <c r="FV2155" s="102"/>
      <c r="FW2155" s="102"/>
      <c r="FX2155" s="102"/>
      <c r="FY2155" s="102"/>
      <c r="FZ2155" s="102"/>
      <c r="GA2155" s="102"/>
      <c r="GB2155" s="102"/>
      <c r="GC2155" s="102"/>
      <c r="GD2155" s="102"/>
      <c r="GE2155" s="102"/>
      <c r="GF2155" s="102"/>
      <c r="GG2155" s="102"/>
      <c r="GH2155" s="102"/>
      <c r="GI2155" s="102"/>
      <c r="GJ2155" s="102"/>
      <c r="GK2155" s="102"/>
      <c r="GL2155" s="102"/>
      <c r="GM2155" s="102"/>
      <c r="GN2155" s="102"/>
      <c r="GO2155" s="102"/>
      <c r="GP2155" s="102"/>
      <c r="GQ2155" s="102"/>
      <c r="GR2155" s="102"/>
      <c r="GS2155" s="102"/>
      <c r="GT2155" s="102"/>
      <c r="GU2155" s="102"/>
      <c r="GV2155" s="102"/>
      <c r="GW2155" s="102"/>
      <c r="GX2155" s="102"/>
    </row>
    <row r="2156" spans="1:206" hidden="1">
      <c r="A2156" s="97" t="s">
        <v>2619</v>
      </c>
      <c r="B2156" s="81" t="s">
        <v>657</v>
      </c>
      <c r="C2156" t="s">
        <v>714</v>
      </c>
      <c r="D2156" s="94" t="s">
        <v>2860</v>
      </c>
      <c r="E2156" s="97" t="s">
        <v>2898</v>
      </c>
      <c r="F2156" s="102"/>
      <c r="G2156" s="102"/>
      <c r="H2156" s="102"/>
      <c r="I2156" s="102"/>
      <c r="J2156" s="102"/>
      <c r="K2156" s="102"/>
      <c r="L2156" s="102"/>
      <c r="M2156" s="102"/>
      <c r="N2156" s="102"/>
      <c r="O2156" s="102"/>
      <c r="P2156" s="102"/>
      <c r="Q2156" s="102"/>
      <c r="R2156" s="102"/>
      <c r="S2156" s="102"/>
      <c r="T2156" s="102"/>
      <c r="U2156" s="102"/>
      <c r="V2156" s="102"/>
      <c r="W2156" s="102"/>
      <c r="X2156" s="102"/>
      <c r="Y2156" s="102"/>
      <c r="Z2156" s="102"/>
      <c r="AA2156" s="102"/>
      <c r="AB2156" s="102"/>
      <c r="AC2156" s="102"/>
      <c r="AD2156" s="102"/>
      <c r="AE2156" s="102"/>
      <c r="AF2156" s="102"/>
      <c r="AG2156" s="102"/>
      <c r="AH2156" s="102"/>
      <c r="AI2156" s="102"/>
      <c r="AJ2156" s="102"/>
      <c r="AK2156" s="102"/>
      <c r="AL2156" s="102"/>
      <c r="AM2156" s="102"/>
      <c r="AN2156" s="102"/>
      <c r="AO2156" s="102"/>
      <c r="AP2156" s="102"/>
      <c r="AQ2156" s="102"/>
      <c r="AR2156" s="102"/>
      <c r="AS2156" s="102"/>
      <c r="AT2156" s="102"/>
      <c r="AU2156" s="102"/>
      <c r="AV2156" s="102"/>
      <c r="AW2156" s="102"/>
      <c r="AX2156" s="102"/>
      <c r="AY2156" s="102"/>
      <c r="AZ2156" s="102"/>
      <c r="BA2156" s="102"/>
      <c r="BB2156" s="102"/>
      <c r="BC2156" s="102"/>
      <c r="BD2156" s="100"/>
      <c r="BE2156" s="102"/>
      <c r="BF2156" s="102"/>
      <c r="BG2156" s="102"/>
      <c r="BH2156" s="102"/>
      <c r="BI2156" s="100"/>
      <c r="BJ2156" s="102"/>
      <c r="BK2156" s="102"/>
      <c r="BL2156" s="102"/>
      <c r="BM2156" s="102"/>
      <c r="BN2156" s="102"/>
      <c r="BO2156" s="102"/>
      <c r="BP2156" s="102"/>
      <c r="BQ2156" s="102"/>
      <c r="BR2156" s="102"/>
      <c r="BS2156" s="102"/>
      <c r="BT2156" s="102"/>
      <c r="BU2156" s="102"/>
      <c r="BV2156" s="102"/>
      <c r="BW2156" s="102"/>
      <c r="BX2156" s="102"/>
      <c r="BY2156" s="102"/>
      <c r="BZ2156" s="102"/>
      <c r="CA2156" s="102"/>
      <c r="CB2156" s="102"/>
      <c r="CC2156" s="102"/>
      <c r="CD2156" s="102"/>
      <c r="CE2156" s="102"/>
      <c r="CF2156" s="102"/>
      <c r="CG2156" s="102"/>
      <c r="CH2156" s="102"/>
      <c r="CI2156" s="102"/>
      <c r="CJ2156" s="102"/>
      <c r="CK2156" s="102"/>
      <c r="CL2156" s="102"/>
      <c r="CM2156" s="102"/>
      <c r="CN2156" s="102"/>
      <c r="CO2156" s="102"/>
      <c r="CP2156" s="102"/>
      <c r="CQ2156" s="102"/>
      <c r="CR2156" s="102">
        <v>2358563</v>
      </c>
      <c r="CS2156" s="102">
        <v>2564554</v>
      </c>
      <c r="CT2156" s="102">
        <v>2679556</v>
      </c>
      <c r="CU2156" s="102">
        <v>2772809</v>
      </c>
      <c r="CV2156" s="102">
        <v>2635855</v>
      </c>
      <c r="CW2156" s="102">
        <v>2890262</v>
      </c>
      <c r="CX2156" s="102">
        <v>3061973</v>
      </c>
      <c r="CY2156" s="102">
        <v>3440332</v>
      </c>
      <c r="CZ2156" s="102">
        <v>3625336</v>
      </c>
      <c r="DA2156" s="102">
        <v>4087476</v>
      </c>
      <c r="DB2156" s="102">
        <v>4373171</v>
      </c>
      <c r="DC2156" s="102">
        <v>4510238</v>
      </c>
      <c r="DD2156" s="102">
        <v>4654787</v>
      </c>
      <c r="DE2156" s="102">
        <v>5122958</v>
      </c>
      <c r="DF2156" s="102">
        <v>5467867</v>
      </c>
      <c r="DG2156" s="102">
        <v>6542659</v>
      </c>
      <c r="DH2156" s="102">
        <v>6840814</v>
      </c>
      <c r="DI2156" s="102">
        <v>7324814</v>
      </c>
      <c r="DJ2156" s="102">
        <v>7508523</v>
      </c>
      <c r="DK2156" s="102">
        <v>7045475</v>
      </c>
      <c r="DL2156" s="102">
        <v>7298665</v>
      </c>
      <c r="DM2156" s="102">
        <v>7053778</v>
      </c>
      <c r="DN2156" s="102">
        <v>7542420</v>
      </c>
      <c r="DO2156" s="102">
        <v>7151356</v>
      </c>
      <c r="DP2156" s="102">
        <v>7190939</v>
      </c>
      <c r="DQ2156" s="102">
        <v>7227104</v>
      </c>
      <c r="DR2156" s="102">
        <v>7746105</v>
      </c>
      <c r="DS2156" s="106">
        <v>8517106</v>
      </c>
      <c r="DT2156" s="102">
        <v>8854344</v>
      </c>
      <c r="DU2156" s="102">
        <v>8734176</v>
      </c>
      <c r="DV2156" s="102">
        <v>8186632</v>
      </c>
      <c r="DW2156" s="102">
        <v>9091052</v>
      </c>
      <c r="DX2156" s="102">
        <v>8879976</v>
      </c>
      <c r="DY2156" s="102"/>
      <c r="DZ2156" s="102"/>
      <c r="EA2156" s="102"/>
      <c r="EB2156" s="102"/>
      <c r="EC2156" s="102"/>
      <c r="ED2156" s="102"/>
      <c r="EE2156" s="102"/>
      <c r="EF2156" s="102"/>
      <c r="EG2156" s="102"/>
      <c r="EH2156" s="102"/>
      <c r="EI2156" s="102"/>
      <c r="EJ2156" s="102"/>
      <c r="EK2156" s="102"/>
      <c r="EL2156" s="102"/>
      <c r="EM2156" s="102"/>
      <c r="EN2156" s="102"/>
      <c r="EO2156" s="102"/>
      <c r="EP2156" s="102"/>
      <c r="EQ2156" s="102"/>
      <c r="ER2156" s="102"/>
      <c r="ES2156" s="102"/>
      <c r="ET2156" s="102"/>
      <c r="EU2156" s="102"/>
      <c r="EV2156" s="102"/>
      <c r="EW2156" s="102"/>
      <c r="EX2156" s="102"/>
      <c r="EY2156" s="102"/>
      <c r="EZ2156" s="102"/>
      <c r="FA2156" s="102"/>
      <c r="FB2156" s="102"/>
      <c r="FC2156" s="102"/>
      <c r="FD2156" s="102"/>
      <c r="FE2156" s="102"/>
      <c r="FF2156" s="102"/>
      <c r="FG2156" s="102"/>
      <c r="FH2156" s="102"/>
      <c r="FI2156" s="102"/>
      <c r="FJ2156" s="102"/>
      <c r="FK2156" s="102"/>
      <c r="FL2156" s="102"/>
      <c r="FM2156" s="102"/>
      <c r="FN2156" s="102"/>
      <c r="FO2156" s="102"/>
      <c r="FP2156" s="102"/>
      <c r="FQ2156" s="102"/>
      <c r="FR2156" s="102"/>
      <c r="FS2156" s="102"/>
      <c r="FT2156" s="102"/>
      <c r="FU2156" s="102"/>
      <c r="FV2156" s="102"/>
      <c r="FW2156" s="102"/>
      <c r="FX2156" s="102"/>
      <c r="FY2156" s="102"/>
      <c r="FZ2156" s="102"/>
      <c r="GA2156" s="102"/>
      <c r="GB2156" s="102"/>
      <c r="GC2156" s="102"/>
      <c r="GD2156" s="102"/>
      <c r="GE2156" s="102"/>
      <c r="GF2156" s="102"/>
      <c r="GG2156" s="102"/>
      <c r="GH2156" s="102"/>
      <c r="GI2156" s="102"/>
      <c r="GJ2156" s="102"/>
      <c r="GK2156" s="102"/>
      <c r="GL2156" s="102"/>
      <c r="GM2156" s="102"/>
      <c r="GN2156" s="102"/>
      <c r="GO2156" s="102"/>
      <c r="GP2156" s="102"/>
      <c r="GQ2156" s="102"/>
      <c r="GR2156" s="102"/>
      <c r="GS2156" s="102"/>
      <c r="GT2156" s="102"/>
      <c r="GU2156" s="102"/>
      <c r="GV2156" s="102"/>
      <c r="GW2156" s="102"/>
      <c r="GX2156" s="102"/>
    </row>
    <row r="2157" spans="1:206" hidden="1">
      <c r="A2157" s="97" t="s">
        <v>2574</v>
      </c>
      <c r="B2157" s="81" t="s">
        <v>657</v>
      </c>
      <c r="C2157" t="s">
        <v>714</v>
      </c>
      <c r="D2157" s="94" t="s">
        <v>2860</v>
      </c>
      <c r="E2157" s="97" t="s">
        <v>2899</v>
      </c>
      <c r="F2157" s="102"/>
      <c r="G2157" s="102"/>
      <c r="H2157" s="102"/>
      <c r="I2157" s="102"/>
      <c r="J2157" s="102"/>
      <c r="K2157" s="102"/>
      <c r="L2157" s="102"/>
      <c r="M2157" s="102"/>
      <c r="N2157" s="102"/>
      <c r="O2157" s="102"/>
      <c r="P2157" s="102"/>
      <c r="Q2157" s="102"/>
      <c r="R2157" s="102"/>
      <c r="S2157" s="102"/>
      <c r="T2157" s="102"/>
      <c r="U2157" s="102"/>
      <c r="V2157" s="102"/>
      <c r="W2157" s="102"/>
      <c r="X2157" s="102"/>
      <c r="Y2157" s="102"/>
      <c r="Z2157" s="102"/>
      <c r="AA2157" s="102"/>
      <c r="AB2157" s="102"/>
      <c r="AC2157" s="102"/>
      <c r="AD2157" s="102"/>
      <c r="AE2157" s="102"/>
      <c r="AF2157" s="102"/>
      <c r="AG2157" s="102"/>
      <c r="AH2157" s="102"/>
      <c r="AI2157" s="102"/>
      <c r="AJ2157" s="102"/>
      <c r="AK2157" s="102"/>
      <c r="AL2157" s="102"/>
      <c r="AM2157" s="102"/>
      <c r="AN2157" s="102"/>
      <c r="AO2157" s="102"/>
      <c r="AP2157" s="102"/>
      <c r="AQ2157" s="102"/>
      <c r="AR2157" s="102"/>
      <c r="AS2157" s="102"/>
      <c r="AT2157" s="102"/>
      <c r="AU2157" s="102"/>
      <c r="AV2157" s="102"/>
      <c r="AW2157" s="102"/>
      <c r="AX2157" s="102"/>
      <c r="AY2157" s="102"/>
      <c r="AZ2157" s="102"/>
      <c r="BA2157" s="102"/>
      <c r="BB2157" s="102"/>
      <c r="BC2157" s="102"/>
      <c r="BD2157" s="100"/>
      <c r="BE2157" s="102"/>
      <c r="BF2157" s="102"/>
      <c r="BG2157" s="102"/>
      <c r="BH2157" s="102"/>
      <c r="BI2157" s="100"/>
      <c r="BJ2157" s="102"/>
      <c r="BK2157" s="102"/>
      <c r="BL2157" s="102"/>
      <c r="BM2157" s="102"/>
      <c r="BN2157" s="102"/>
      <c r="BO2157" s="102"/>
      <c r="BP2157" s="102"/>
      <c r="BQ2157" s="102"/>
      <c r="BR2157" s="102"/>
      <c r="BS2157" s="102"/>
      <c r="BT2157" s="102"/>
      <c r="BU2157" s="102"/>
      <c r="BV2157" s="102"/>
      <c r="BW2157" s="102"/>
      <c r="BX2157" s="102"/>
      <c r="BY2157" s="102"/>
      <c r="BZ2157" s="102"/>
      <c r="CA2157" s="102"/>
      <c r="CB2157" s="102"/>
      <c r="CC2157" s="102"/>
      <c r="CD2157" s="102"/>
      <c r="CE2157" s="102"/>
      <c r="CF2157" s="102"/>
      <c r="CG2157" s="102"/>
      <c r="CH2157" s="102"/>
      <c r="CI2157" s="102"/>
      <c r="CJ2157" s="102"/>
      <c r="CK2157" s="102"/>
      <c r="CL2157" s="102"/>
      <c r="CM2157" s="102"/>
      <c r="CN2157" s="102"/>
      <c r="CO2157" s="102"/>
      <c r="CP2157" s="102"/>
      <c r="CQ2157" s="102"/>
      <c r="CR2157">
        <v>13593370</v>
      </c>
      <c r="CS2157">
        <v>14173275</v>
      </c>
      <c r="CT2157">
        <v>14314637</v>
      </c>
      <c r="CU2157">
        <v>14221846</v>
      </c>
      <c r="CV2157">
        <v>14302853</v>
      </c>
      <c r="CW2157">
        <v>14641342</v>
      </c>
      <c r="CX2157">
        <v>15429018</v>
      </c>
      <c r="CY2157">
        <v>16095325</v>
      </c>
      <c r="CZ2157">
        <v>16109817</v>
      </c>
      <c r="DA2157">
        <v>15780601</v>
      </c>
      <c r="DB2157">
        <v>16308222</v>
      </c>
      <c r="DC2157">
        <v>16476856</v>
      </c>
      <c r="DD2157">
        <v>16359325</v>
      </c>
      <c r="DE2157">
        <v>17669104</v>
      </c>
      <c r="DF2157">
        <v>19123943</v>
      </c>
      <c r="DG2157">
        <v>19996992</v>
      </c>
      <c r="DH2157">
        <v>20481622</v>
      </c>
      <c r="DI2157">
        <v>21061265</v>
      </c>
      <c r="DJ2157">
        <v>21167763</v>
      </c>
      <c r="DK2157">
        <v>20417840</v>
      </c>
      <c r="DL2157">
        <v>21201704</v>
      </c>
      <c r="DM2157">
        <v>17967865</v>
      </c>
      <c r="DN2157">
        <v>19304877</v>
      </c>
      <c r="DO2157">
        <v>17763022</v>
      </c>
      <c r="DP2157">
        <v>16905743</v>
      </c>
      <c r="DQ2157">
        <v>16760459</v>
      </c>
      <c r="DR2157">
        <v>15703282</v>
      </c>
      <c r="DS2157">
        <v>16544775</v>
      </c>
      <c r="DT2157">
        <v>16647732</v>
      </c>
      <c r="DU2157">
        <v>17023633</v>
      </c>
      <c r="DV2157">
        <v>13536487</v>
      </c>
      <c r="DW2157">
        <v>14429987</v>
      </c>
      <c r="DX2157">
        <v>13820203</v>
      </c>
      <c r="DY2157" s="102"/>
      <c r="DZ2157" s="102"/>
      <c r="EA2157" s="102"/>
      <c r="EB2157" s="102"/>
      <c r="EC2157" s="102"/>
      <c r="ED2157" s="102"/>
      <c r="EE2157" s="102"/>
      <c r="EF2157" s="102"/>
      <c r="EG2157" s="102"/>
      <c r="EH2157" s="102"/>
      <c r="EI2157" s="102"/>
      <c r="EJ2157" s="102"/>
      <c r="EK2157" s="102"/>
      <c r="EL2157" s="102"/>
      <c r="EM2157" s="102"/>
      <c r="EN2157" s="102"/>
      <c r="EO2157" s="102"/>
      <c r="EP2157" s="102"/>
      <c r="EQ2157" s="102"/>
      <c r="ER2157" s="102"/>
      <c r="ES2157" s="102"/>
      <c r="ET2157" s="102"/>
      <c r="EU2157" s="102"/>
      <c r="EV2157" s="102"/>
      <c r="EW2157" s="102"/>
      <c r="EX2157" s="102"/>
      <c r="EY2157" s="102"/>
      <c r="EZ2157" s="102"/>
      <c r="FA2157" s="102"/>
      <c r="FB2157" s="102"/>
      <c r="FC2157" s="102"/>
      <c r="FD2157" s="102"/>
      <c r="FE2157" s="102"/>
      <c r="FF2157" s="102"/>
      <c r="FG2157" s="102"/>
      <c r="FH2157" s="102"/>
      <c r="FI2157" s="102"/>
      <c r="FJ2157" s="102"/>
      <c r="FK2157" s="102"/>
      <c r="FL2157" s="102"/>
      <c r="FM2157" s="102"/>
      <c r="FN2157" s="102"/>
      <c r="FO2157" s="102"/>
      <c r="FP2157" s="102"/>
      <c r="FQ2157" s="102"/>
      <c r="FR2157" s="102"/>
      <c r="FS2157" s="102"/>
      <c r="FT2157" s="102"/>
      <c r="FU2157" s="102"/>
      <c r="FV2157" s="102"/>
      <c r="FW2157" s="102"/>
      <c r="FX2157" s="102"/>
      <c r="FY2157" s="102"/>
      <c r="FZ2157" s="102"/>
      <c r="GA2157" s="102"/>
      <c r="GB2157" s="102"/>
      <c r="GC2157" s="102"/>
      <c r="GD2157" s="102"/>
      <c r="GE2157" s="102"/>
      <c r="GF2157" s="102"/>
      <c r="GG2157" s="102"/>
      <c r="GH2157" s="102"/>
      <c r="GI2157" s="102"/>
      <c r="GJ2157" s="102"/>
      <c r="GK2157" s="102"/>
      <c r="GL2157" s="102"/>
      <c r="GM2157" s="102"/>
      <c r="GN2157" s="102"/>
      <c r="GO2157" s="102"/>
      <c r="GP2157" s="102"/>
      <c r="GQ2157" s="102"/>
      <c r="GR2157" s="102"/>
      <c r="GS2157" s="102"/>
      <c r="GT2157" s="102"/>
      <c r="GU2157" s="102"/>
      <c r="GV2157" s="102"/>
      <c r="GW2157" s="102"/>
      <c r="GX2157" s="102"/>
    </row>
    <row r="2158" spans="1:206" hidden="1">
      <c r="A2158" s="97" t="s">
        <v>2652</v>
      </c>
      <c r="B2158" s="81" t="s">
        <v>657</v>
      </c>
      <c r="C2158" t="s">
        <v>714</v>
      </c>
      <c r="D2158" s="94" t="s">
        <v>2860</v>
      </c>
      <c r="E2158" s="97" t="s">
        <v>2900</v>
      </c>
      <c r="F2158" s="102"/>
      <c r="G2158" s="102"/>
      <c r="H2158" s="102"/>
      <c r="I2158" s="102"/>
      <c r="J2158" s="102"/>
      <c r="K2158" s="102"/>
      <c r="L2158" s="102"/>
      <c r="M2158" s="102"/>
      <c r="N2158" s="102"/>
      <c r="O2158" s="102"/>
      <c r="P2158" s="102"/>
      <c r="Q2158" s="102"/>
      <c r="R2158" s="102"/>
      <c r="S2158" s="102"/>
      <c r="T2158" s="102"/>
      <c r="U2158" s="102"/>
      <c r="V2158" s="102"/>
      <c r="W2158" s="102"/>
      <c r="X2158" s="102"/>
      <c r="Y2158" s="102"/>
      <c r="Z2158" s="102"/>
      <c r="AA2158" s="102"/>
      <c r="AB2158" s="102"/>
      <c r="AC2158" s="102"/>
      <c r="AD2158" s="102"/>
      <c r="AE2158" s="102"/>
      <c r="AF2158" s="102"/>
      <c r="AG2158" s="102"/>
      <c r="AH2158" s="102"/>
      <c r="AI2158" s="102"/>
      <c r="AJ2158" s="102"/>
      <c r="AK2158" s="102"/>
      <c r="AL2158" s="102"/>
      <c r="AM2158" s="102"/>
      <c r="AN2158" s="102"/>
      <c r="AO2158" s="102"/>
      <c r="AP2158" s="102"/>
      <c r="AQ2158" s="102"/>
      <c r="AR2158" s="102"/>
      <c r="AS2158" s="102"/>
      <c r="AT2158" s="102"/>
      <c r="AU2158" s="102"/>
      <c r="AV2158" s="102"/>
      <c r="AW2158" s="102"/>
      <c r="AX2158" s="102"/>
      <c r="AY2158" s="102"/>
      <c r="AZ2158" s="102"/>
      <c r="BA2158" s="102"/>
      <c r="BB2158" s="102"/>
      <c r="BC2158" s="102"/>
      <c r="BD2158" s="100"/>
      <c r="BE2158" s="102"/>
      <c r="BF2158" s="102"/>
      <c r="BG2158" s="102"/>
      <c r="BH2158" s="102"/>
      <c r="BI2158" s="100"/>
      <c r="BJ2158" s="102"/>
      <c r="BK2158" s="102"/>
      <c r="BL2158" s="102"/>
      <c r="BM2158" s="102"/>
      <c r="BN2158" s="102"/>
      <c r="BO2158" s="102"/>
      <c r="BP2158" s="102"/>
      <c r="BQ2158" s="102"/>
      <c r="BR2158" s="102"/>
      <c r="BS2158" s="102"/>
      <c r="BT2158" s="102"/>
      <c r="BU2158" s="102"/>
      <c r="BV2158" s="102"/>
      <c r="BW2158" s="102"/>
      <c r="BX2158" s="102"/>
      <c r="BY2158" s="102"/>
      <c r="BZ2158" s="102"/>
      <c r="CA2158" s="102"/>
      <c r="CB2158" s="102"/>
      <c r="CC2158" s="102"/>
      <c r="CD2158" s="102"/>
      <c r="CE2158" s="102"/>
      <c r="CF2158" s="102"/>
      <c r="CG2158" s="102"/>
      <c r="CH2158" s="102"/>
      <c r="CI2158" s="102"/>
      <c r="CJ2158" s="102"/>
      <c r="CK2158" s="102"/>
      <c r="CL2158" s="102"/>
      <c r="CM2158" s="102"/>
      <c r="CN2158" s="102"/>
      <c r="CO2158" s="102"/>
      <c r="CP2158" s="102"/>
      <c r="CQ2158" s="102"/>
      <c r="CR2158">
        <v>31007592</v>
      </c>
      <c r="CS2158">
        <v>31422899</v>
      </c>
      <c r="CT2158">
        <v>32067077</v>
      </c>
      <c r="CU2158">
        <v>32853606</v>
      </c>
      <c r="CV2158">
        <v>34714040</v>
      </c>
      <c r="CW2158">
        <v>37859975</v>
      </c>
      <c r="CX2158">
        <v>38871905</v>
      </c>
      <c r="CY2158">
        <v>38344362</v>
      </c>
      <c r="CZ2158">
        <v>38192169</v>
      </c>
      <c r="DA2158">
        <v>38154620</v>
      </c>
      <c r="DB2158">
        <v>40808305</v>
      </c>
      <c r="DC2158">
        <v>43560724</v>
      </c>
      <c r="DD2158">
        <v>45687250</v>
      </c>
      <c r="DE2158">
        <v>52720819</v>
      </c>
      <c r="DF2158">
        <v>60176148</v>
      </c>
      <c r="DG2158">
        <v>66756605</v>
      </c>
      <c r="DH2158">
        <v>73483104</v>
      </c>
      <c r="DI2158">
        <v>79339471</v>
      </c>
      <c r="DJ2158">
        <v>81687395</v>
      </c>
      <c r="DK2158">
        <v>86817067</v>
      </c>
      <c r="DL2158">
        <v>94716332</v>
      </c>
      <c r="DM2158">
        <v>103785247</v>
      </c>
      <c r="DN2158">
        <v>104153898</v>
      </c>
      <c r="DO2158">
        <v>106421306</v>
      </c>
      <c r="DP2158">
        <v>107240305</v>
      </c>
      <c r="DQ2158">
        <v>104853323</v>
      </c>
      <c r="DR2158">
        <v>99401312</v>
      </c>
      <c r="DS2158">
        <v>102980966</v>
      </c>
      <c r="DT2158">
        <v>109348876</v>
      </c>
      <c r="DU2158">
        <v>113703183</v>
      </c>
      <c r="DV2158">
        <v>113494621</v>
      </c>
      <c r="DW2158">
        <v>119967053</v>
      </c>
      <c r="DX2158">
        <v>129855396</v>
      </c>
      <c r="DY2158" s="102"/>
      <c r="DZ2158" s="102"/>
      <c r="EA2158" s="102"/>
      <c r="EB2158" s="102"/>
      <c r="EC2158" s="102"/>
      <c r="ED2158" s="102"/>
      <c r="EE2158" s="102"/>
      <c r="EF2158" s="102"/>
      <c r="EG2158" s="102"/>
      <c r="EH2158" s="102"/>
      <c r="EI2158" s="102"/>
      <c r="EJ2158" s="102"/>
      <c r="EK2158" s="102"/>
      <c r="EL2158" s="102"/>
      <c r="EM2158" s="102"/>
      <c r="EN2158" s="102"/>
      <c r="EO2158" s="102"/>
      <c r="EP2158" s="102"/>
      <c r="EQ2158" s="102"/>
      <c r="ER2158" s="102"/>
      <c r="ES2158" s="102"/>
      <c r="ET2158" s="102"/>
      <c r="EU2158" s="102"/>
      <c r="EV2158" s="102"/>
      <c r="EW2158" s="102"/>
      <c r="EX2158" s="102"/>
      <c r="EY2158" s="102"/>
      <c r="EZ2158" s="102"/>
      <c r="FA2158" s="102"/>
      <c r="FB2158" s="102"/>
      <c r="FC2158" s="102"/>
      <c r="FD2158" s="102"/>
      <c r="FE2158" s="102"/>
      <c r="FF2158" s="102"/>
      <c r="FG2158" s="102"/>
      <c r="FH2158" s="102"/>
      <c r="FI2158" s="102"/>
      <c r="FJ2158" s="102"/>
      <c r="FK2158" s="102"/>
      <c r="FL2158" s="102"/>
      <c r="FM2158" s="102"/>
      <c r="FN2158" s="102"/>
      <c r="FO2158" s="102"/>
      <c r="FP2158" s="102"/>
      <c r="FQ2158" s="102"/>
      <c r="FR2158" s="102"/>
      <c r="FS2158" s="102"/>
      <c r="FT2158" s="102"/>
      <c r="FU2158" s="102"/>
      <c r="FV2158" s="102"/>
      <c r="FW2158" s="102"/>
      <c r="FX2158" s="102"/>
      <c r="FY2158" s="102"/>
      <c r="FZ2158" s="102"/>
      <c r="GA2158" s="102"/>
      <c r="GB2158" s="102"/>
      <c r="GC2158" s="102"/>
      <c r="GD2158" s="102"/>
      <c r="GE2158" s="102"/>
      <c r="GF2158" s="102"/>
      <c r="GG2158" s="102"/>
      <c r="GH2158" s="102"/>
      <c r="GI2158" s="102"/>
      <c r="GJ2158" s="102"/>
      <c r="GK2158" s="102"/>
      <c r="GL2158" s="102"/>
      <c r="GM2158" s="102"/>
      <c r="GN2158" s="102"/>
      <c r="GO2158" s="102"/>
      <c r="GP2158" s="102"/>
      <c r="GQ2158" s="102"/>
      <c r="GR2158" s="102"/>
      <c r="GS2158" s="102"/>
      <c r="GT2158" s="102"/>
      <c r="GU2158" s="102"/>
      <c r="GV2158" s="102"/>
      <c r="GW2158" s="102"/>
      <c r="GX2158" s="102"/>
    </row>
    <row r="2159" spans="1:206" hidden="1">
      <c r="A2159" s="97" t="s">
        <v>2619</v>
      </c>
      <c r="B2159" s="81" t="s">
        <v>657</v>
      </c>
      <c r="C2159" t="s">
        <v>714</v>
      </c>
      <c r="D2159" s="94" t="s">
        <v>2860</v>
      </c>
      <c r="E2159" s="97" t="s">
        <v>2901</v>
      </c>
      <c r="F2159" s="102"/>
      <c r="G2159" s="102"/>
      <c r="H2159" s="102"/>
      <c r="I2159" s="102"/>
      <c r="J2159" s="102"/>
      <c r="K2159" s="102"/>
      <c r="L2159" s="102"/>
      <c r="M2159" s="102"/>
      <c r="N2159" s="102"/>
      <c r="O2159" s="102"/>
      <c r="P2159" s="102"/>
      <c r="Q2159" s="102"/>
      <c r="R2159" s="102"/>
      <c r="S2159" s="102"/>
      <c r="T2159" s="102"/>
      <c r="U2159" s="102"/>
      <c r="V2159" s="102"/>
      <c r="W2159" s="102"/>
      <c r="X2159" s="102"/>
      <c r="Y2159" s="102"/>
      <c r="Z2159" s="102"/>
      <c r="AA2159" s="102"/>
      <c r="AB2159" s="102"/>
      <c r="AC2159" s="102"/>
      <c r="AD2159" s="102"/>
      <c r="AE2159" s="102"/>
      <c r="AF2159" s="102"/>
      <c r="AG2159" s="102"/>
      <c r="AH2159" s="102"/>
      <c r="AI2159" s="102"/>
      <c r="AJ2159" s="102"/>
      <c r="AK2159" s="102"/>
      <c r="AL2159" s="102"/>
      <c r="AM2159" s="102"/>
      <c r="AN2159" s="102"/>
      <c r="AO2159" s="102"/>
      <c r="AP2159" s="102"/>
      <c r="AQ2159" s="102"/>
      <c r="AR2159" s="102"/>
      <c r="AS2159" s="102"/>
      <c r="AT2159" s="102"/>
      <c r="AU2159" s="102"/>
      <c r="AV2159" s="102"/>
      <c r="AW2159" s="102"/>
      <c r="AX2159" s="102"/>
      <c r="AY2159" s="102"/>
      <c r="AZ2159" s="102"/>
      <c r="BA2159" s="102"/>
      <c r="BB2159" s="102"/>
      <c r="BC2159" s="102"/>
      <c r="BD2159" s="100"/>
      <c r="BE2159" s="102"/>
      <c r="BF2159" s="102"/>
      <c r="BG2159" s="102"/>
      <c r="BH2159" s="102"/>
      <c r="BI2159" s="100"/>
      <c r="BJ2159" s="102"/>
      <c r="BK2159" s="102"/>
      <c r="BL2159" s="102"/>
      <c r="BM2159" s="102"/>
      <c r="BN2159" s="102"/>
      <c r="BO2159" s="102"/>
      <c r="BP2159" s="102"/>
      <c r="BQ2159" s="102"/>
      <c r="BR2159" s="102"/>
      <c r="BS2159" s="102"/>
      <c r="BT2159" s="102"/>
      <c r="BU2159" s="102"/>
      <c r="BV2159" s="102"/>
      <c r="BW2159" s="102"/>
      <c r="BX2159" s="102"/>
      <c r="BY2159" s="102"/>
      <c r="BZ2159" s="102"/>
      <c r="CA2159" s="102"/>
      <c r="CB2159" s="102"/>
      <c r="CC2159" s="102"/>
      <c r="CD2159" s="102"/>
      <c r="CE2159" s="102"/>
      <c r="CF2159" s="102"/>
      <c r="CG2159" s="102"/>
      <c r="CH2159" s="102"/>
      <c r="CI2159" s="102"/>
      <c r="CJ2159" s="102"/>
      <c r="CK2159" s="102"/>
      <c r="CL2159" s="102"/>
      <c r="CM2159" s="102"/>
      <c r="CN2159" s="102"/>
      <c r="CO2159" s="102"/>
      <c r="CP2159" s="102"/>
      <c r="CQ2159" s="102"/>
      <c r="CR2159">
        <v>12182118</v>
      </c>
      <c r="CS2159">
        <v>12932076</v>
      </c>
      <c r="CT2159">
        <v>12417504</v>
      </c>
      <c r="CU2159">
        <v>13485171</v>
      </c>
      <c r="CV2159">
        <v>13409641</v>
      </c>
      <c r="CW2159">
        <v>14040315</v>
      </c>
      <c r="CX2159">
        <v>14774282</v>
      </c>
      <c r="CY2159">
        <v>15363265</v>
      </c>
      <c r="CZ2159">
        <v>15779154</v>
      </c>
      <c r="DA2159">
        <v>17387368</v>
      </c>
      <c r="DB2159">
        <v>18974874</v>
      </c>
      <c r="DC2159">
        <v>19635048</v>
      </c>
      <c r="DD2159">
        <v>21185231</v>
      </c>
      <c r="DE2159">
        <v>22646100</v>
      </c>
      <c r="DF2159">
        <v>24588945</v>
      </c>
      <c r="DG2159">
        <v>26468804</v>
      </c>
      <c r="DH2159">
        <v>27882656</v>
      </c>
      <c r="DI2159">
        <v>29594167</v>
      </c>
      <c r="DJ2159">
        <v>31649797</v>
      </c>
      <c r="DK2159">
        <v>31873447</v>
      </c>
      <c r="DL2159">
        <v>35331224</v>
      </c>
      <c r="DM2159">
        <v>37463139</v>
      </c>
      <c r="DN2159">
        <v>38539192</v>
      </c>
      <c r="DO2159">
        <v>39891211</v>
      </c>
      <c r="DP2159">
        <v>40589682</v>
      </c>
      <c r="DQ2159">
        <v>41115560</v>
      </c>
      <c r="DR2159">
        <v>42096584</v>
      </c>
      <c r="DS2159">
        <v>42979151</v>
      </c>
      <c r="DT2159">
        <v>43978579</v>
      </c>
      <c r="DU2159">
        <v>45382041</v>
      </c>
      <c r="DV2159">
        <v>45065014</v>
      </c>
      <c r="DW2159">
        <v>46196192</v>
      </c>
      <c r="DX2159">
        <v>47269940</v>
      </c>
      <c r="DY2159" s="102"/>
      <c r="DZ2159" s="102"/>
      <c r="EA2159" s="102"/>
      <c r="EB2159" s="102"/>
      <c r="EC2159" s="102"/>
      <c r="ED2159" s="102"/>
      <c r="EE2159" s="102"/>
      <c r="EF2159" s="102"/>
      <c r="EG2159" s="102"/>
      <c r="EH2159" s="102"/>
      <c r="EI2159" s="102"/>
      <c r="EJ2159" s="102"/>
      <c r="EK2159" s="102"/>
      <c r="EL2159" s="102"/>
      <c r="EM2159" s="102"/>
      <c r="EN2159" s="102"/>
      <c r="EO2159" s="102"/>
      <c r="EP2159" s="102"/>
      <c r="EQ2159" s="102"/>
      <c r="ER2159" s="102"/>
      <c r="ES2159" s="102"/>
      <c r="ET2159" s="102"/>
      <c r="EU2159" s="102"/>
      <c r="EV2159" s="102"/>
      <c r="EW2159" s="102"/>
      <c r="EX2159" s="102"/>
      <c r="EY2159" s="102"/>
      <c r="EZ2159" s="102"/>
      <c r="FA2159" s="102"/>
      <c r="FB2159" s="102"/>
      <c r="FC2159" s="102"/>
      <c r="FD2159" s="102"/>
      <c r="FE2159" s="102"/>
      <c r="FF2159" s="102"/>
      <c r="FG2159" s="102"/>
      <c r="FH2159" s="102"/>
      <c r="FI2159" s="102"/>
      <c r="FJ2159" s="102"/>
      <c r="FK2159" s="102"/>
      <c r="FL2159" s="102"/>
      <c r="FM2159" s="102"/>
      <c r="FN2159" s="102"/>
      <c r="FO2159" s="102"/>
      <c r="FP2159" s="102"/>
      <c r="FQ2159" s="102"/>
      <c r="FR2159" s="102"/>
      <c r="FS2159" s="102"/>
      <c r="FT2159" s="102"/>
      <c r="FU2159" s="102"/>
      <c r="FV2159" s="102"/>
      <c r="FW2159" s="102"/>
      <c r="FX2159" s="102"/>
      <c r="FY2159" s="102"/>
      <c r="FZ2159" s="102"/>
      <c r="GA2159" s="102"/>
      <c r="GB2159" s="102"/>
      <c r="GC2159" s="102"/>
      <c r="GD2159" s="102"/>
      <c r="GE2159" s="102"/>
      <c r="GF2159" s="102"/>
      <c r="GG2159" s="102"/>
      <c r="GH2159" s="102"/>
      <c r="GI2159" s="102"/>
      <c r="GJ2159" s="102"/>
      <c r="GK2159" s="102"/>
      <c r="GL2159" s="102"/>
      <c r="GM2159" s="102"/>
      <c r="GN2159" s="102"/>
      <c r="GO2159" s="102"/>
      <c r="GP2159" s="102"/>
      <c r="GQ2159" s="102"/>
      <c r="GR2159" s="102"/>
      <c r="GS2159" s="102"/>
      <c r="GT2159" s="102"/>
      <c r="GU2159" s="102"/>
      <c r="GV2159" s="102"/>
      <c r="GW2159" s="102"/>
      <c r="GX2159" s="102"/>
    </row>
    <row r="2160" spans="1:206" hidden="1">
      <c r="A2160" s="97" t="s">
        <v>2574</v>
      </c>
      <c r="B2160" s="81" t="s">
        <v>657</v>
      </c>
      <c r="C2160" t="s">
        <v>714</v>
      </c>
      <c r="D2160" s="94" t="s">
        <v>2860</v>
      </c>
      <c r="E2160" s="97" t="s">
        <v>2902</v>
      </c>
      <c r="F2160" s="102"/>
      <c r="G2160" s="102"/>
      <c r="H2160" s="102"/>
      <c r="I2160" s="102"/>
      <c r="J2160" s="102"/>
      <c r="K2160" s="102"/>
      <c r="L2160" s="102"/>
      <c r="M2160" s="102"/>
      <c r="N2160" s="102"/>
      <c r="O2160" s="102"/>
      <c r="P2160" s="102"/>
      <c r="Q2160" s="102"/>
      <c r="R2160" s="102"/>
      <c r="S2160" s="102"/>
      <c r="T2160" s="102"/>
      <c r="U2160" s="102"/>
      <c r="V2160" s="102"/>
      <c r="W2160" s="102"/>
      <c r="X2160" s="102"/>
      <c r="Y2160" s="102"/>
      <c r="Z2160" s="102"/>
      <c r="AA2160" s="102"/>
      <c r="AB2160" s="102"/>
      <c r="AC2160" s="102"/>
      <c r="AD2160" s="102"/>
      <c r="AE2160" s="102"/>
      <c r="AF2160" s="102"/>
      <c r="AG2160" s="102"/>
      <c r="AH2160" s="102"/>
      <c r="AI2160" s="102"/>
      <c r="AJ2160" s="102"/>
      <c r="AK2160" s="102"/>
      <c r="AL2160" s="102"/>
      <c r="AM2160" s="102"/>
      <c r="AN2160" s="102"/>
      <c r="AO2160" s="102"/>
      <c r="AP2160" s="102"/>
      <c r="AQ2160" s="102"/>
      <c r="AR2160" s="102"/>
      <c r="AS2160" s="102"/>
      <c r="AT2160" s="102"/>
      <c r="AU2160" s="102"/>
      <c r="AV2160" s="102"/>
      <c r="AW2160" s="102"/>
      <c r="AX2160" s="102"/>
      <c r="AY2160" s="102"/>
      <c r="AZ2160" s="102"/>
      <c r="BA2160" s="102"/>
      <c r="BB2160" s="102"/>
      <c r="BC2160" s="102"/>
      <c r="BD2160" s="100"/>
      <c r="BE2160" s="102"/>
      <c r="BF2160" s="102"/>
      <c r="BG2160" s="102"/>
      <c r="BH2160" s="102"/>
      <c r="BI2160" s="100"/>
      <c r="BJ2160" s="102"/>
      <c r="BK2160" s="102"/>
      <c r="BL2160" s="102"/>
      <c r="BM2160" s="102"/>
      <c r="BN2160" s="102"/>
      <c r="BO2160" s="102"/>
      <c r="BP2160" s="102"/>
      <c r="BQ2160" s="102"/>
      <c r="BR2160" s="102"/>
      <c r="BS2160" s="102"/>
      <c r="BT2160" s="102"/>
      <c r="BU2160" s="102"/>
      <c r="BV2160" s="102"/>
      <c r="BW2160" s="102"/>
      <c r="BX2160" s="102"/>
      <c r="BY2160" s="102"/>
      <c r="BZ2160" s="102"/>
      <c r="CA2160" s="102"/>
      <c r="CB2160" s="102"/>
      <c r="CC2160" s="102"/>
      <c r="CD2160" s="102"/>
      <c r="CE2160" s="102"/>
      <c r="CF2160" s="102"/>
      <c r="CG2160" s="102"/>
      <c r="CH2160" s="102"/>
      <c r="CI2160" s="102"/>
      <c r="CJ2160" s="102"/>
      <c r="CK2160" s="102"/>
      <c r="CL2160" s="102"/>
      <c r="CM2160" s="102"/>
      <c r="CN2160" s="102"/>
      <c r="CO2160" s="102"/>
      <c r="CP2160" s="102"/>
      <c r="CQ2160" s="102"/>
      <c r="CR2160">
        <v>49642449</v>
      </c>
      <c r="CS2160">
        <v>50068754</v>
      </c>
      <c r="CT2160">
        <v>53766004</v>
      </c>
      <c r="CU2160">
        <v>56082439</v>
      </c>
      <c r="CV2160">
        <v>56775230</v>
      </c>
      <c r="CW2160">
        <v>57725666</v>
      </c>
      <c r="CX2160">
        <v>58298180</v>
      </c>
      <c r="CY2160">
        <v>60679878</v>
      </c>
      <c r="CZ2160">
        <v>63163920</v>
      </c>
      <c r="DA2160">
        <v>61862995</v>
      </c>
      <c r="DB2160">
        <v>64925290</v>
      </c>
      <c r="DC2160">
        <v>64165231</v>
      </c>
      <c r="DD2160">
        <v>61742182</v>
      </c>
      <c r="DE2160">
        <v>65544712</v>
      </c>
      <c r="DF2160">
        <v>69089058</v>
      </c>
      <c r="DG2160">
        <v>71021530</v>
      </c>
      <c r="DH2160">
        <v>71612615</v>
      </c>
      <c r="DI2160">
        <v>70783525</v>
      </c>
      <c r="DJ2160">
        <v>73066873</v>
      </c>
      <c r="DK2160">
        <v>69255949</v>
      </c>
      <c r="DL2160">
        <v>71542716</v>
      </c>
      <c r="DM2160">
        <v>75933983</v>
      </c>
      <c r="DN2160">
        <v>76518462</v>
      </c>
      <c r="DO2160">
        <v>76133737</v>
      </c>
      <c r="DP2160">
        <v>75764632</v>
      </c>
      <c r="DQ2160">
        <v>77918733</v>
      </c>
      <c r="DR2160">
        <v>82700822</v>
      </c>
      <c r="DS2160">
        <v>80594887</v>
      </c>
      <c r="DT2160">
        <v>81032259</v>
      </c>
      <c r="DU2160">
        <v>77856212</v>
      </c>
      <c r="DV2160">
        <v>72669891</v>
      </c>
      <c r="DW2160">
        <v>73122098</v>
      </c>
      <c r="DX2160">
        <v>79372842</v>
      </c>
      <c r="DY2160" s="102"/>
      <c r="DZ2160" s="102"/>
      <c r="EA2160" s="102"/>
      <c r="EB2160" s="102"/>
      <c r="EC2160" s="102"/>
      <c r="ED2160" s="102"/>
      <c r="EE2160" s="102"/>
      <c r="EF2160" s="102"/>
      <c r="EG2160" s="102"/>
      <c r="EH2160" s="102"/>
      <c r="EI2160" s="102"/>
      <c r="EJ2160" s="102"/>
      <c r="EK2160" s="102"/>
      <c r="EL2160" s="102"/>
      <c r="EM2160" s="102"/>
      <c r="EN2160" s="102"/>
      <c r="EO2160" s="102"/>
      <c r="EP2160" s="102"/>
      <c r="EQ2160" s="102"/>
      <c r="ER2160" s="102"/>
      <c r="ES2160" s="102"/>
      <c r="ET2160" s="102"/>
      <c r="EU2160" s="102"/>
      <c r="EV2160" s="102"/>
      <c r="EW2160" s="102"/>
      <c r="EX2160" s="102"/>
      <c r="EY2160" s="102"/>
      <c r="EZ2160" s="102"/>
      <c r="FA2160" s="102"/>
      <c r="FB2160" s="102"/>
      <c r="FC2160" s="102"/>
      <c r="FD2160" s="102"/>
      <c r="FE2160" s="102"/>
      <c r="FF2160" s="102"/>
      <c r="FG2160" s="102"/>
      <c r="FH2160" s="102"/>
      <c r="FI2160" s="102"/>
      <c r="FJ2160" s="102"/>
      <c r="FK2160" s="102"/>
      <c r="FL2160" s="102"/>
      <c r="FM2160" s="102"/>
      <c r="FN2160" s="102"/>
      <c r="FO2160" s="102"/>
      <c r="FP2160" s="102"/>
      <c r="FQ2160" s="102"/>
      <c r="FR2160" s="102"/>
      <c r="FS2160" s="102"/>
      <c r="FT2160" s="102"/>
      <c r="FU2160" s="102"/>
      <c r="FV2160" s="102"/>
      <c r="FW2160" s="102"/>
      <c r="FX2160" s="102"/>
      <c r="FY2160" s="102"/>
      <c r="FZ2160" s="102"/>
      <c r="GA2160" s="102"/>
      <c r="GB2160" s="102"/>
      <c r="GC2160" s="102"/>
      <c r="GD2160" s="102"/>
      <c r="GE2160" s="102"/>
      <c r="GF2160" s="102"/>
      <c r="GG2160" s="102"/>
      <c r="GH2160" s="102"/>
      <c r="GI2160" s="102"/>
      <c r="GJ2160" s="102"/>
      <c r="GK2160" s="102"/>
      <c r="GL2160" s="102"/>
      <c r="GM2160" s="102"/>
      <c r="GN2160" s="102"/>
      <c r="GO2160" s="102"/>
      <c r="GP2160" s="102"/>
      <c r="GQ2160" s="102"/>
      <c r="GR2160" s="102"/>
      <c r="GS2160" s="102"/>
      <c r="GT2160" s="102"/>
      <c r="GU2160" s="102"/>
      <c r="GV2160" s="102"/>
      <c r="GW2160" s="102"/>
      <c r="GX2160" s="102"/>
    </row>
    <row r="2161" spans="1:206" hidden="1">
      <c r="A2161" s="97" t="s">
        <v>2652</v>
      </c>
      <c r="B2161" s="81" t="s">
        <v>657</v>
      </c>
      <c r="C2161" t="s">
        <v>714</v>
      </c>
      <c r="D2161" s="94" t="s">
        <v>2860</v>
      </c>
      <c r="E2161" s="97" t="s">
        <v>2903</v>
      </c>
      <c r="F2161" s="102"/>
      <c r="G2161" s="102"/>
      <c r="H2161" s="102"/>
      <c r="I2161" s="102"/>
      <c r="J2161" s="102"/>
      <c r="K2161" s="102"/>
      <c r="L2161" s="102"/>
      <c r="M2161" s="102"/>
      <c r="N2161" s="102"/>
      <c r="O2161" s="102"/>
      <c r="P2161" s="102"/>
      <c r="Q2161" s="102"/>
      <c r="R2161" s="102"/>
      <c r="S2161" s="102"/>
      <c r="T2161" s="102"/>
      <c r="U2161" s="102"/>
      <c r="V2161" s="102"/>
      <c r="W2161" s="102"/>
      <c r="X2161" s="102"/>
      <c r="Y2161" s="102"/>
      <c r="Z2161" s="102"/>
      <c r="AA2161" s="102"/>
      <c r="AB2161" s="102"/>
      <c r="AC2161" s="102"/>
      <c r="AD2161" s="102"/>
      <c r="AE2161" s="102"/>
      <c r="AF2161" s="102"/>
      <c r="AG2161" s="102"/>
      <c r="AH2161" s="102"/>
      <c r="AI2161" s="102"/>
      <c r="AJ2161" s="102"/>
      <c r="AK2161" s="102"/>
      <c r="AL2161" s="102"/>
      <c r="AM2161" s="102"/>
      <c r="AN2161" s="102"/>
      <c r="AO2161" s="102"/>
      <c r="AP2161" s="102"/>
      <c r="AQ2161" s="102"/>
      <c r="AR2161" s="102"/>
      <c r="AS2161" s="102"/>
      <c r="AT2161" s="102"/>
      <c r="AU2161" s="102"/>
      <c r="AV2161" s="102"/>
      <c r="AW2161" s="102"/>
      <c r="AX2161" s="102"/>
      <c r="AY2161" s="102"/>
      <c r="AZ2161" s="102"/>
      <c r="BA2161" s="102"/>
      <c r="BB2161" s="102"/>
      <c r="BC2161" s="102"/>
      <c r="BD2161" s="100"/>
      <c r="BE2161" s="102"/>
      <c r="BF2161" s="102"/>
      <c r="BG2161" s="102"/>
      <c r="BH2161" s="102"/>
      <c r="BI2161" s="100"/>
      <c r="BJ2161" s="102"/>
      <c r="BK2161" s="102"/>
      <c r="BL2161" s="102"/>
      <c r="BM2161" s="102"/>
      <c r="BN2161" s="102"/>
      <c r="BO2161" s="102"/>
      <c r="BP2161" s="102"/>
      <c r="BQ2161" s="102"/>
      <c r="BR2161" s="102"/>
      <c r="BS2161" s="102"/>
      <c r="BT2161" s="102"/>
      <c r="BU2161" s="102"/>
      <c r="BV2161" s="102"/>
      <c r="BW2161" s="102"/>
      <c r="BX2161" s="102"/>
      <c r="BY2161" s="102"/>
      <c r="BZ2161" s="102"/>
      <c r="CA2161" s="102"/>
      <c r="CB2161" s="102"/>
      <c r="CC2161" s="102"/>
      <c r="CD2161" s="102"/>
      <c r="CE2161" s="102"/>
      <c r="CF2161" s="102"/>
      <c r="CG2161" s="102"/>
      <c r="CH2161" s="102"/>
      <c r="CI2161" s="102"/>
      <c r="CJ2161" s="102"/>
      <c r="CK2161" s="102"/>
      <c r="CL2161" s="102"/>
      <c r="CM2161" s="102"/>
      <c r="CN2161" s="102"/>
      <c r="CO2161" s="102"/>
      <c r="CP2161" s="102"/>
      <c r="CQ2161" s="102"/>
      <c r="CR2161">
        <v>19200338</v>
      </c>
      <c r="CS2161">
        <v>17209292</v>
      </c>
      <c r="CT2161">
        <v>16543003</v>
      </c>
      <c r="CU2161">
        <v>15106233</v>
      </c>
      <c r="CV2161">
        <v>13882601</v>
      </c>
      <c r="CW2161">
        <v>13635067</v>
      </c>
      <c r="CX2161">
        <v>12978399</v>
      </c>
      <c r="CY2161">
        <v>12832516</v>
      </c>
      <c r="CZ2161">
        <v>11959326</v>
      </c>
      <c r="DA2161">
        <v>12178904</v>
      </c>
      <c r="DB2161">
        <v>12244090</v>
      </c>
      <c r="DC2161">
        <v>12497136</v>
      </c>
      <c r="DD2161">
        <v>12294161</v>
      </c>
      <c r="DE2161">
        <v>12734265</v>
      </c>
      <c r="DF2161">
        <v>12817222</v>
      </c>
      <c r="DG2161">
        <v>13197579</v>
      </c>
      <c r="DH2161">
        <v>13322507</v>
      </c>
      <c r="DI2161">
        <v>13435385</v>
      </c>
      <c r="DJ2161">
        <v>13521487</v>
      </c>
      <c r="DK2161">
        <v>12473987</v>
      </c>
      <c r="DL2161">
        <v>12941118</v>
      </c>
      <c r="DM2161">
        <v>13317952</v>
      </c>
      <c r="DN2161">
        <v>14130090</v>
      </c>
      <c r="DO2161">
        <v>13903556</v>
      </c>
      <c r="DP2161">
        <v>13467412</v>
      </c>
      <c r="DQ2161">
        <v>13477355</v>
      </c>
      <c r="DR2161">
        <v>13712556</v>
      </c>
      <c r="DS2161">
        <v>13907600</v>
      </c>
      <c r="DT2161">
        <v>14502156</v>
      </c>
      <c r="DU2161">
        <v>14772216</v>
      </c>
      <c r="DV2161">
        <v>13205692</v>
      </c>
      <c r="DW2161">
        <v>14119636</v>
      </c>
      <c r="DX2161">
        <v>13873278</v>
      </c>
      <c r="DY2161" s="102"/>
      <c r="DZ2161" s="102"/>
      <c r="EA2161" s="102"/>
      <c r="EB2161" s="102"/>
      <c r="EC2161" s="102"/>
      <c r="ED2161" s="102"/>
      <c r="EE2161" s="102"/>
      <c r="EF2161" s="102"/>
      <c r="EG2161" s="102"/>
      <c r="EH2161" s="102"/>
      <c r="EI2161" s="102"/>
      <c r="EJ2161" s="102"/>
      <c r="EK2161" s="102"/>
      <c r="EL2161" s="102"/>
      <c r="EM2161" s="102"/>
      <c r="EN2161" s="102"/>
      <c r="EO2161" s="102"/>
      <c r="EP2161" s="102"/>
      <c r="EQ2161" s="102"/>
      <c r="ER2161" s="102"/>
      <c r="ES2161" s="102"/>
      <c r="ET2161" s="102"/>
      <c r="EU2161" s="102"/>
      <c r="EV2161" s="102"/>
      <c r="EW2161" s="102"/>
      <c r="EX2161" s="102"/>
      <c r="EY2161" s="102"/>
      <c r="EZ2161" s="102"/>
      <c r="FA2161" s="102"/>
      <c r="FB2161" s="102"/>
      <c r="FC2161" s="102"/>
      <c r="FD2161" s="102"/>
      <c r="FE2161" s="102"/>
      <c r="FF2161" s="102"/>
      <c r="FG2161" s="102"/>
      <c r="FH2161" s="102"/>
      <c r="FI2161" s="102"/>
      <c r="FJ2161" s="102"/>
      <c r="FK2161" s="102"/>
      <c r="FL2161" s="102"/>
      <c r="FM2161" s="102"/>
      <c r="FN2161" s="102"/>
      <c r="FO2161" s="102"/>
      <c r="FP2161" s="102"/>
      <c r="FQ2161" s="102"/>
      <c r="FR2161" s="102"/>
      <c r="FS2161" s="102"/>
      <c r="FT2161" s="102"/>
      <c r="FU2161" s="102"/>
      <c r="FV2161" s="102"/>
      <c r="FW2161" s="102"/>
      <c r="FX2161" s="102"/>
      <c r="FY2161" s="102"/>
      <c r="FZ2161" s="102"/>
      <c r="GA2161" s="102"/>
      <c r="GB2161" s="102"/>
      <c r="GC2161" s="102"/>
      <c r="GD2161" s="102"/>
      <c r="GE2161" s="102"/>
      <c r="GF2161" s="102"/>
      <c r="GG2161" s="102"/>
      <c r="GH2161" s="102"/>
      <c r="GI2161" s="102"/>
      <c r="GJ2161" s="102"/>
      <c r="GK2161" s="102"/>
      <c r="GL2161" s="102"/>
      <c r="GM2161" s="102"/>
      <c r="GN2161" s="102"/>
      <c r="GO2161" s="102"/>
      <c r="GP2161" s="102"/>
      <c r="GQ2161" s="102"/>
      <c r="GR2161" s="102"/>
      <c r="GS2161" s="102"/>
      <c r="GT2161" s="102"/>
      <c r="GU2161" s="102"/>
      <c r="GV2161" s="102"/>
      <c r="GW2161" s="102"/>
      <c r="GX2161" s="102"/>
    </row>
    <row r="2162" spans="1:206" hidden="1">
      <c r="A2162" s="97" t="s">
        <v>2619</v>
      </c>
      <c r="B2162" s="81" t="s">
        <v>657</v>
      </c>
      <c r="C2162" t="s">
        <v>714</v>
      </c>
      <c r="D2162" s="94" t="s">
        <v>2860</v>
      </c>
      <c r="E2162" s="97" t="s">
        <v>2904</v>
      </c>
      <c r="F2162" s="102"/>
      <c r="G2162" s="102"/>
      <c r="H2162" s="102"/>
      <c r="I2162" s="102"/>
      <c r="J2162" s="102"/>
      <c r="K2162" s="102"/>
      <c r="L2162" s="102"/>
      <c r="M2162" s="102"/>
      <c r="N2162" s="102"/>
      <c r="O2162" s="102"/>
      <c r="P2162" s="102"/>
      <c r="Q2162" s="102"/>
      <c r="R2162" s="102"/>
      <c r="S2162" s="102"/>
      <c r="T2162" s="102"/>
      <c r="U2162" s="102"/>
      <c r="V2162" s="102"/>
      <c r="W2162" s="102"/>
      <c r="X2162" s="102"/>
      <c r="Y2162" s="102"/>
      <c r="Z2162" s="102"/>
      <c r="AA2162" s="102"/>
      <c r="AB2162" s="102"/>
      <c r="AC2162" s="102"/>
      <c r="AD2162" s="102"/>
      <c r="AE2162" s="102"/>
      <c r="AF2162" s="102"/>
      <c r="AG2162" s="102"/>
      <c r="AH2162" s="102"/>
      <c r="AI2162" s="102"/>
      <c r="AJ2162" s="102"/>
      <c r="AK2162" s="102"/>
      <c r="AL2162" s="102"/>
      <c r="AM2162" s="102"/>
      <c r="AN2162" s="102"/>
      <c r="AO2162" s="102"/>
      <c r="AP2162" s="102"/>
      <c r="AQ2162" s="102"/>
      <c r="AR2162" s="102"/>
      <c r="AS2162" s="102"/>
      <c r="AT2162" s="102"/>
      <c r="AU2162" s="102"/>
      <c r="AV2162" s="102"/>
      <c r="AW2162" s="102"/>
      <c r="AX2162" s="102"/>
      <c r="AY2162" s="102"/>
      <c r="AZ2162" s="102"/>
      <c r="BA2162" s="102"/>
      <c r="BB2162" s="102"/>
      <c r="BC2162" s="102"/>
      <c r="BD2162" s="100"/>
      <c r="BE2162" s="102"/>
      <c r="BF2162" s="102"/>
      <c r="BG2162" s="102"/>
      <c r="BH2162" s="102"/>
      <c r="BI2162" s="100"/>
      <c r="BJ2162" s="102"/>
      <c r="BK2162" s="102"/>
      <c r="BL2162" s="102"/>
      <c r="BM2162" s="102"/>
      <c r="BN2162" s="102"/>
      <c r="BO2162" s="102"/>
      <c r="BP2162" s="102"/>
      <c r="BQ2162" s="102"/>
      <c r="BR2162" s="102"/>
      <c r="BS2162" s="102"/>
      <c r="BT2162" s="102"/>
      <c r="BU2162" s="102"/>
      <c r="BV2162" s="102"/>
      <c r="BW2162" s="102"/>
      <c r="BX2162" s="102"/>
      <c r="BY2162" s="102"/>
      <c r="BZ2162" s="102"/>
      <c r="CA2162" s="102"/>
      <c r="CB2162" s="102"/>
      <c r="CC2162" s="102"/>
      <c r="CD2162" s="102"/>
      <c r="CE2162" s="102"/>
      <c r="CF2162" s="102"/>
      <c r="CG2162" s="102"/>
      <c r="CH2162" s="102"/>
      <c r="CI2162" s="102"/>
      <c r="CJ2162" s="102"/>
      <c r="CK2162" s="102"/>
      <c r="CL2162" s="102"/>
      <c r="CM2162" s="102"/>
      <c r="CN2162" s="102"/>
      <c r="CO2162" s="102"/>
      <c r="CP2162" s="102"/>
      <c r="CQ2162" s="102"/>
      <c r="CR2162">
        <v>24272630</v>
      </c>
      <c r="CS2162">
        <v>24056049</v>
      </c>
      <c r="CT2162">
        <v>23751110</v>
      </c>
      <c r="CU2162">
        <v>22910078</v>
      </c>
      <c r="CV2162">
        <v>22387411</v>
      </c>
      <c r="CW2162">
        <v>22005612</v>
      </c>
      <c r="CX2162">
        <v>22154402</v>
      </c>
      <c r="CY2162">
        <v>21013105</v>
      </c>
      <c r="CZ2162">
        <v>21626618</v>
      </c>
      <c r="DA2162">
        <v>21628822</v>
      </c>
      <c r="DB2162">
        <v>21336619</v>
      </c>
      <c r="DC2162">
        <v>21268574</v>
      </c>
      <c r="DD2162">
        <v>21707788</v>
      </c>
      <c r="DE2162">
        <v>22502166</v>
      </c>
      <c r="DF2162">
        <v>22959841</v>
      </c>
      <c r="DG2162">
        <v>23236348</v>
      </c>
      <c r="DH2162">
        <v>23696905</v>
      </c>
      <c r="DI2162">
        <v>23667477</v>
      </c>
      <c r="DJ2162">
        <v>24376915</v>
      </c>
      <c r="DK2162">
        <v>22034889</v>
      </c>
      <c r="DL2162">
        <v>24583150</v>
      </c>
      <c r="DM2162">
        <v>25120489</v>
      </c>
      <c r="DN2162">
        <v>24630131</v>
      </c>
      <c r="DO2162">
        <v>25218020</v>
      </c>
      <c r="DP2162">
        <v>24242625</v>
      </c>
      <c r="DQ2162">
        <v>23933214</v>
      </c>
      <c r="DR2162">
        <v>24465915</v>
      </c>
      <c r="DS2162">
        <v>26264063</v>
      </c>
      <c r="DT2162">
        <v>27119692</v>
      </c>
      <c r="DU2162">
        <v>27094153</v>
      </c>
      <c r="DV2162">
        <v>25721638</v>
      </c>
      <c r="DW2162">
        <v>29093670</v>
      </c>
      <c r="DX2162">
        <v>26078550</v>
      </c>
      <c r="DY2162" s="102"/>
      <c r="DZ2162" s="102"/>
      <c r="EA2162" s="102"/>
      <c r="EB2162" s="102"/>
      <c r="EC2162" s="102"/>
      <c r="ED2162" s="102"/>
      <c r="EE2162" s="102"/>
      <c r="EF2162" s="102"/>
      <c r="EG2162" s="102"/>
      <c r="EH2162" s="102"/>
      <c r="EI2162" s="102"/>
      <c r="EJ2162" s="102"/>
      <c r="EK2162" s="102"/>
      <c r="EL2162" s="102"/>
      <c r="EM2162" s="102"/>
      <c r="EN2162" s="102"/>
      <c r="EO2162" s="102"/>
      <c r="EP2162" s="102"/>
      <c r="EQ2162" s="102"/>
      <c r="ER2162" s="102"/>
      <c r="ES2162" s="102"/>
      <c r="ET2162" s="102"/>
      <c r="EU2162" s="102"/>
      <c r="EV2162" s="102"/>
      <c r="EW2162" s="102"/>
      <c r="EX2162" s="102"/>
      <c r="EY2162" s="102"/>
      <c r="EZ2162" s="102"/>
      <c r="FA2162" s="102"/>
      <c r="FB2162" s="102"/>
      <c r="FC2162" s="102"/>
      <c r="FD2162" s="102"/>
      <c r="FE2162" s="102"/>
      <c r="FF2162" s="102"/>
      <c r="FG2162" s="102"/>
      <c r="FH2162" s="102"/>
      <c r="FI2162" s="102"/>
      <c r="FJ2162" s="102"/>
      <c r="FK2162" s="102"/>
      <c r="FL2162" s="102"/>
      <c r="FM2162" s="102"/>
      <c r="FN2162" s="102"/>
      <c r="FO2162" s="102"/>
      <c r="FP2162" s="102"/>
      <c r="FQ2162" s="102"/>
      <c r="FR2162" s="102"/>
      <c r="FS2162" s="102"/>
      <c r="FT2162" s="102"/>
      <c r="FU2162" s="102"/>
      <c r="FV2162" s="102"/>
      <c r="FW2162" s="102"/>
      <c r="FX2162" s="102"/>
      <c r="FY2162" s="102"/>
      <c r="FZ2162" s="102"/>
      <c r="GA2162" s="102"/>
      <c r="GB2162" s="102"/>
      <c r="GC2162" s="102"/>
      <c r="GD2162" s="102"/>
      <c r="GE2162" s="102"/>
      <c r="GF2162" s="102"/>
      <c r="GG2162" s="102"/>
      <c r="GH2162" s="102"/>
      <c r="GI2162" s="102"/>
      <c r="GJ2162" s="102"/>
      <c r="GK2162" s="102"/>
      <c r="GL2162" s="102"/>
      <c r="GM2162" s="102"/>
      <c r="GN2162" s="102"/>
      <c r="GO2162" s="102"/>
      <c r="GP2162" s="102"/>
      <c r="GQ2162" s="102"/>
      <c r="GR2162" s="102"/>
      <c r="GS2162" s="102"/>
      <c r="GT2162" s="102"/>
      <c r="GU2162" s="102"/>
      <c r="GV2162" s="102"/>
      <c r="GW2162" s="102"/>
      <c r="GX2162" s="102"/>
    </row>
    <row r="2163" spans="1:206" hidden="1">
      <c r="A2163" s="97" t="s">
        <v>2574</v>
      </c>
      <c r="B2163" s="81" t="s">
        <v>657</v>
      </c>
      <c r="C2163" t="s">
        <v>714</v>
      </c>
      <c r="D2163" s="94" t="s">
        <v>2860</v>
      </c>
      <c r="E2163" s="97" t="s">
        <v>2905</v>
      </c>
      <c r="F2163" s="102"/>
      <c r="G2163" s="102"/>
      <c r="H2163" s="102"/>
      <c r="I2163" s="102"/>
      <c r="J2163" s="102"/>
      <c r="K2163" s="102"/>
      <c r="L2163" s="102"/>
      <c r="M2163" s="102"/>
      <c r="N2163" s="102"/>
      <c r="O2163" s="102"/>
      <c r="P2163" s="102"/>
      <c r="Q2163" s="102"/>
      <c r="R2163" s="102"/>
      <c r="S2163" s="102"/>
      <c r="T2163" s="102"/>
      <c r="U2163" s="102"/>
      <c r="V2163" s="102"/>
      <c r="W2163" s="102"/>
      <c r="X2163" s="102"/>
      <c r="Y2163" s="102"/>
      <c r="Z2163" s="102"/>
      <c r="AA2163" s="102"/>
      <c r="AB2163" s="102"/>
      <c r="AC2163" s="102"/>
      <c r="AD2163" s="102"/>
      <c r="AE2163" s="102"/>
      <c r="AF2163" s="102"/>
      <c r="AG2163" s="102"/>
      <c r="AH2163" s="102"/>
      <c r="AI2163" s="102"/>
      <c r="AJ2163" s="102"/>
      <c r="AK2163" s="102"/>
      <c r="AL2163" s="102"/>
      <c r="AM2163" s="102"/>
      <c r="AN2163" s="102"/>
      <c r="AO2163" s="102"/>
      <c r="AP2163" s="102"/>
      <c r="AQ2163" s="102"/>
      <c r="AR2163" s="102"/>
      <c r="AS2163" s="102"/>
      <c r="AT2163" s="102"/>
      <c r="AU2163" s="102"/>
      <c r="AV2163" s="102"/>
      <c r="AW2163" s="102"/>
      <c r="AX2163" s="102"/>
      <c r="AY2163" s="102"/>
      <c r="AZ2163" s="102"/>
      <c r="BA2163" s="102"/>
      <c r="BB2163" s="102"/>
      <c r="BC2163" s="102"/>
      <c r="BD2163" s="100"/>
      <c r="BE2163" s="102"/>
      <c r="BF2163" s="102"/>
      <c r="BG2163" s="102"/>
      <c r="BH2163" s="102"/>
      <c r="BI2163" s="100"/>
      <c r="BJ2163" s="102"/>
      <c r="BK2163" s="102"/>
      <c r="BL2163" s="102"/>
      <c r="BM2163" s="102"/>
      <c r="BN2163" s="102"/>
      <c r="BO2163" s="102"/>
      <c r="BP2163" s="102"/>
      <c r="BQ2163" s="102"/>
      <c r="BR2163" s="102"/>
      <c r="BS2163" s="102"/>
      <c r="BT2163" s="102"/>
      <c r="BU2163" s="102"/>
      <c r="BV2163" s="102"/>
      <c r="BW2163" s="102"/>
      <c r="BX2163" s="102"/>
      <c r="BY2163" s="102"/>
      <c r="BZ2163" s="102"/>
      <c r="CA2163" s="102"/>
      <c r="CB2163" s="102"/>
      <c r="CC2163" s="102"/>
      <c r="CD2163" s="102"/>
      <c r="CE2163" s="102"/>
      <c r="CF2163" s="102"/>
      <c r="CG2163" s="102"/>
      <c r="CH2163" s="102"/>
      <c r="CI2163" s="102"/>
      <c r="CJ2163" s="102"/>
      <c r="CK2163" s="102"/>
      <c r="CL2163" s="102"/>
      <c r="CM2163" s="102"/>
      <c r="CN2163" s="102"/>
      <c r="CO2163" s="102"/>
      <c r="CP2163" s="102"/>
      <c r="CQ2163" s="102"/>
      <c r="CR2163">
        <v>23527496</v>
      </c>
      <c r="CS2163">
        <v>21120236</v>
      </c>
      <c r="CT2163">
        <v>18028437</v>
      </c>
      <c r="CU2163">
        <v>16100148</v>
      </c>
      <c r="CV2163">
        <v>14569674</v>
      </c>
      <c r="CW2163">
        <v>14039438</v>
      </c>
      <c r="CX2163">
        <v>14022445</v>
      </c>
      <c r="CY2163">
        <v>13968144</v>
      </c>
      <c r="CZ2163">
        <v>13932472</v>
      </c>
      <c r="DA2163">
        <v>14087112</v>
      </c>
      <c r="DB2163">
        <v>14869564</v>
      </c>
      <c r="DC2163">
        <v>15925613</v>
      </c>
      <c r="DD2163">
        <v>17302181</v>
      </c>
      <c r="DE2163">
        <v>19042684</v>
      </c>
      <c r="DF2163">
        <v>20590257</v>
      </c>
      <c r="DG2163">
        <v>21301659</v>
      </c>
      <c r="DH2163">
        <v>22096450</v>
      </c>
      <c r="DI2163">
        <v>23039481</v>
      </c>
      <c r="DJ2163">
        <v>23052524</v>
      </c>
      <c r="DK2163">
        <v>23483184</v>
      </c>
      <c r="DL2163">
        <v>24026222</v>
      </c>
      <c r="DM2163">
        <v>24145738</v>
      </c>
      <c r="DN2163">
        <v>24315623</v>
      </c>
      <c r="DO2163">
        <v>24449837</v>
      </c>
      <c r="DP2163">
        <v>24561609</v>
      </c>
      <c r="DQ2163">
        <v>24844495</v>
      </c>
      <c r="DR2163">
        <v>25385179</v>
      </c>
      <c r="DS2163">
        <v>25211529</v>
      </c>
      <c r="DT2163">
        <v>25604272</v>
      </c>
      <c r="DU2163">
        <v>25791973</v>
      </c>
      <c r="DV2163">
        <v>23756247</v>
      </c>
      <c r="DW2163">
        <v>24298461</v>
      </c>
      <c r="DX2163">
        <v>24808027</v>
      </c>
      <c r="DY2163" s="102"/>
      <c r="DZ2163" s="102"/>
      <c r="EA2163" s="102"/>
      <c r="EB2163" s="102"/>
      <c r="EC2163" s="102"/>
      <c r="ED2163" s="102"/>
      <c r="EE2163" s="102"/>
      <c r="EF2163" s="102"/>
      <c r="EG2163" s="102"/>
      <c r="EH2163" s="102"/>
      <c r="EI2163" s="102"/>
      <c r="EJ2163" s="102"/>
      <c r="EK2163" s="102"/>
      <c r="EL2163" s="102"/>
      <c r="EM2163" s="102"/>
      <c r="EN2163" s="102"/>
      <c r="EO2163" s="102"/>
      <c r="EP2163" s="102"/>
      <c r="EQ2163" s="102"/>
      <c r="ER2163" s="102"/>
      <c r="ES2163" s="102"/>
      <c r="ET2163" s="102"/>
      <c r="EU2163" s="102"/>
      <c r="EV2163" s="102"/>
      <c r="EW2163" s="102"/>
      <c r="EX2163" s="102"/>
      <c r="EY2163" s="102"/>
      <c r="EZ2163" s="102"/>
      <c r="FA2163" s="102"/>
      <c r="FB2163" s="102"/>
      <c r="FC2163" s="102"/>
      <c r="FD2163" s="102"/>
      <c r="FE2163" s="102"/>
      <c r="FF2163" s="102"/>
      <c r="FG2163" s="102"/>
      <c r="FH2163" s="102"/>
      <c r="FI2163" s="102"/>
      <c r="FJ2163" s="102"/>
      <c r="FK2163" s="102"/>
      <c r="FL2163" s="102"/>
      <c r="FM2163" s="102"/>
      <c r="FN2163" s="102"/>
      <c r="FO2163" s="102"/>
      <c r="FP2163" s="102"/>
      <c r="FQ2163" s="102"/>
      <c r="FR2163" s="102"/>
      <c r="FS2163" s="102"/>
      <c r="FT2163" s="102"/>
      <c r="FU2163" s="102"/>
      <c r="FV2163" s="102"/>
      <c r="FW2163" s="102"/>
      <c r="FX2163" s="102"/>
      <c r="FY2163" s="102"/>
      <c r="FZ2163" s="102"/>
      <c r="GA2163" s="102"/>
      <c r="GB2163" s="102"/>
      <c r="GC2163" s="102"/>
      <c r="GD2163" s="102"/>
      <c r="GE2163" s="102"/>
      <c r="GF2163" s="102"/>
      <c r="GG2163" s="102"/>
      <c r="GH2163" s="102"/>
      <c r="GI2163" s="102"/>
      <c r="GJ2163" s="102"/>
      <c r="GK2163" s="102"/>
      <c r="GL2163" s="102"/>
      <c r="GM2163" s="102"/>
      <c r="GN2163" s="102"/>
      <c r="GO2163" s="102"/>
      <c r="GP2163" s="102"/>
      <c r="GQ2163" s="102"/>
      <c r="GR2163" s="102"/>
      <c r="GS2163" s="102"/>
      <c r="GT2163" s="102"/>
      <c r="GU2163" s="102"/>
      <c r="GV2163" s="102"/>
      <c r="GW2163" s="102"/>
      <c r="GX2163" s="102"/>
    </row>
    <row r="2164" spans="1:206" hidden="1">
      <c r="A2164" s="97" t="s">
        <v>2652</v>
      </c>
      <c r="B2164" s="81" t="s">
        <v>657</v>
      </c>
      <c r="C2164" t="s">
        <v>714</v>
      </c>
      <c r="D2164" s="94" t="s">
        <v>2860</v>
      </c>
      <c r="E2164" s="97" t="s">
        <v>2906</v>
      </c>
      <c r="F2164" s="102"/>
      <c r="G2164" s="102"/>
      <c r="H2164" s="102"/>
      <c r="I2164" s="102"/>
      <c r="J2164" s="102"/>
      <c r="K2164" s="102"/>
      <c r="L2164" s="102"/>
      <c r="M2164" s="102"/>
      <c r="N2164" s="102"/>
      <c r="O2164" s="102"/>
      <c r="P2164" s="102"/>
      <c r="Q2164" s="102"/>
      <c r="R2164" s="102"/>
      <c r="S2164" s="102"/>
      <c r="T2164" s="102"/>
      <c r="U2164" s="102"/>
      <c r="V2164" s="102"/>
      <c r="W2164" s="102"/>
      <c r="X2164" s="102"/>
      <c r="Y2164" s="102"/>
      <c r="Z2164" s="102"/>
      <c r="AA2164" s="102"/>
      <c r="AB2164" s="102"/>
      <c r="AC2164" s="102"/>
      <c r="AD2164" s="102"/>
      <c r="AE2164" s="102"/>
      <c r="AF2164" s="102"/>
      <c r="AG2164" s="102"/>
      <c r="AH2164" s="102"/>
      <c r="AI2164" s="102"/>
      <c r="AJ2164" s="102"/>
      <c r="AK2164" s="102"/>
      <c r="AL2164" s="102"/>
      <c r="AM2164" s="102"/>
      <c r="AN2164" s="102"/>
      <c r="AO2164" s="102"/>
      <c r="AP2164" s="102"/>
      <c r="AQ2164" s="102"/>
      <c r="AR2164" s="102"/>
      <c r="AS2164" s="102"/>
      <c r="AT2164" s="102"/>
      <c r="AU2164" s="102"/>
      <c r="AV2164" s="102"/>
      <c r="AW2164" s="102"/>
      <c r="AX2164" s="102"/>
      <c r="AY2164" s="102"/>
      <c r="AZ2164" s="102"/>
      <c r="BA2164" s="102"/>
      <c r="BB2164" s="102"/>
      <c r="BC2164" s="102"/>
      <c r="BD2164" s="100"/>
      <c r="BE2164" s="102"/>
      <c r="BF2164" s="102"/>
      <c r="BG2164" s="102"/>
      <c r="BH2164" s="102"/>
      <c r="BI2164" s="100"/>
      <c r="BJ2164" s="102"/>
      <c r="BK2164" s="102"/>
      <c r="BL2164" s="102"/>
      <c r="BM2164" s="102"/>
      <c r="BN2164" s="102"/>
      <c r="BO2164" s="102"/>
      <c r="BP2164" s="102"/>
      <c r="BQ2164" s="102"/>
      <c r="BR2164" s="102"/>
      <c r="BS2164" s="102"/>
      <c r="BT2164" s="102"/>
      <c r="BU2164" s="102"/>
      <c r="BV2164" s="102"/>
      <c r="BW2164" s="102"/>
      <c r="BX2164" s="102"/>
      <c r="BY2164" s="102"/>
      <c r="BZ2164" s="102"/>
      <c r="CA2164" s="102"/>
      <c r="CB2164" s="102"/>
      <c r="CC2164" s="102"/>
      <c r="CD2164" s="102"/>
      <c r="CE2164" s="102"/>
      <c r="CF2164" s="102"/>
      <c r="CG2164" s="102"/>
      <c r="CH2164" s="102"/>
      <c r="CI2164" s="102"/>
      <c r="CJ2164" s="102"/>
      <c r="CK2164" s="102"/>
      <c r="CL2164" s="102"/>
      <c r="CM2164" s="102"/>
      <c r="CN2164" s="102"/>
      <c r="CO2164" s="102"/>
      <c r="CP2164" s="102"/>
      <c r="CQ2164" s="102"/>
      <c r="CR2164">
        <v>989550</v>
      </c>
      <c r="CS2164">
        <v>938957</v>
      </c>
      <c r="CT2164">
        <v>975894</v>
      </c>
      <c r="CU2164">
        <v>997596</v>
      </c>
      <c r="CV2164">
        <v>1108179</v>
      </c>
      <c r="CW2164">
        <v>1189576</v>
      </c>
      <c r="CX2164">
        <v>1317423</v>
      </c>
      <c r="CY2164">
        <v>1455211</v>
      </c>
      <c r="CZ2164">
        <v>1558870</v>
      </c>
      <c r="DA2164">
        <v>1489503</v>
      </c>
      <c r="DB2164">
        <v>1717410</v>
      </c>
      <c r="DC2164">
        <v>1863634</v>
      </c>
      <c r="DD2164">
        <v>1716447</v>
      </c>
      <c r="DE2164">
        <v>2030610</v>
      </c>
      <c r="DF2164">
        <v>2166780</v>
      </c>
      <c r="DG2164">
        <v>2342028</v>
      </c>
      <c r="DH2164">
        <v>2558471</v>
      </c>
      <c r="DI2164">
        <v>2672599</v>
      </c>
      <c r="DJ2164">
        <v>2721832</v>
      </c>
      <c r="DK2164">
        <v>2610945</v>
      </c>
      <c r="DL2164">
        <v>2702193</v>
      </c>
      <c r="DM2164">
        <v>3113248</v>
      </c>
      <c r="DN2164">
        <v>3099948</v>
      </c>
      <c r="DO2164">
        <v>3055940</v>
      </c>
      <c r="DP2164">
        <v>3165461</v>
      </c>
      <c r="DQ2164">
        <v>2942961</v>
      </c>
      <c r="DR2164">
        <v>3131417</v>
      </c>
      <c r="DS2164">
        <v>3080484</v>
      </c>
      <c r="DT2164">
        <v>2875575</v>
      </c>
      <c r="DU2164">
        <v>2857679</v>
      </c>
      <c r="DV2164">
        <v>1924213</v>
      </c>
      <c r="DW2164">
        <v>2056509</v>
      </c>
      <c r="DX2164">
        <v>2097811</v>
      </c>
      <c r="DY2164" s="102"/>
      <c r="DZ2164" s="102"/>
      <c r="EA2164" s="102"/>
      <c r="EB2164" s="102"/>
      <c r="EC2164" s="102"/>
      <c r="ED2164" s="102"/>
      <c r="EE2164" s="102"/>
      <c r="EF2164" s="102"/>
      <c r="EG2164" s="102"/>
      <c r="EH2164" s="102"/>
      <c r="EI2164" s="102"/>
      <c r="EJ2164" s="102"/>
      <c r="EK2164" s="102"/>
      <c r="EL2164" s="102"/>
      <c r="EM2164" s="102"/>
      <c r="EN2164" s="102"/>
      <c r="EO2164" s="102"/>
      <c r="EP2164" s="102"/>
      <c r="EQ2164" s="102"/>
      <c r="ER2164" s="102"/>
      <c r="ES2164" s="102"/>
      <c r="ET2164" s="102"/>
      <c r="EU2164" s="102"/>
      <c r="EV2164" s="102"/>
      <c r="EW2164" s="102"/>
      <c r="EX2164" s="102"/>
      <c r="EY2164" s="102"/>
      <c r="EZ2164" s="102"/>
      <c r="FA2164" s="102"/>
      <c r="FB2164" s="102"/>
      <c r="FC2164" s="102"/>
      <c r="FD2164" s="102"/>
      <c r="FE2164" s="102"/>
      <c r="FF2164" s="102"/>
      <c r="FG2164" s="102"/>
      <c r="FH2164" s="102"/>
      <c r="FI2164" s="102"/>
      <c r="FJ2164" s="102"/>
      <c r="FK2164" s="102"/>
      <c r="FL2164" s="102"/>
      <c r="FM2164" s="102"/>
      <c r="FN2164" s="102"/>
      <c r="FO2164" s="102"/>
      <c r="FP2164" s="102"/>
      <c r="FQ2164" s="102"/>
      <c r="FR2164" s="102"/>
      <c r="FS2164" s="102"/>
      <c r="FT2164" s="102"/>
      <c r="FU2164" s="102"/>
      <c r="FV2164" s="102"/>
      <c r="FW2164" s="102"/>
      <c r="FX2164" s="102"/>
      <c r="FY2164" s="102"/>
      <c r="FZ2164" s="102"/>
      <c r="GA2164" s="102"/>
      <c r="GB2164" s="102"/>
      <c r="GC2164" s="102"/>
      <c r="GD2164" s="102"/>
      <c r="GE2164" s="102"/>
      <c r="GF2164" s="102"/>
      <c r="GG2164" s="102"/>
      <c r="GH2164" s="102"/>
      <c r="GI2164" s="102"/>
      <c r="GJ2164" s="102"/>
      <c r="GK2164" s="102"/>
      <c r="GL2164" s="102"/>
      <c r="GM2164" s="102"/>
      <c r="GN2164" s="102"/>
      <c r="GO2164" s="102"/>
      <c r="GP2164" s="102"/>
      <c r="GQ2164" s="102"/>
      <c r="GR2164" s="102"/>
      <c r="GS2164" s="102"/>
      <c r="GT2164" s="102"/>
      <c r="GU2164" s="102"/>
      <c r="GV2164" s="102"/>
      <c r="GW2164" s="102"/>
      <c r="GX2164" s="102"/>
    </row>
    <row r="2165" spans="1:206" hidden="1">
      <c r="A2165" s="97" t="s">
        <v>2619</v>
      </c>
      <c r="B2165" s="81" t="s">
        <v>657</v>
      </c>
      <c r="C2165" t="s">
        <v>714</v>
      </c>
      <c r="D2165" s="94" t="s">
        <v>2860</v>
      </c>
      <c r="E2165" s="97" t="s">
        <v>2907</v>
      </c>
      <c r="F2165" s="102"/>
      <c r="G2165" s="102"/>
      <c r="H2165" s="102"/>
      <c r="I2165" s="102"/>
      <c r="J2165" s="102"/>
      <c r="K2165" s="102"/>
      <c r="L2165" s="102"/>
      <c r="M2165" s="102"/>
      <c r="N2165" s="102"/>
      <c r="O2165" s="102"/>
      <c r="P2165" s="102"/>
      <c r="Q2165" s="102"/>
      <c r="R2165" s="102"/>
      <c r="S2165" s="102"/>
      <c r="T2165" s="102"/>
      <c r="U2165" s="102"/>
      <c r="V2165" s="102"/>
      <c r="W2165" s="102"/>
      <c r="X2165" s="102"/>
      <c r="Y2165" s="102"/>
      <c r="Z2165" s="102"/>
      <c r="AA2165" s="102"/>
      <c r="AB2165" s="102"/>
      <c r="AC2165" s="102"/>
      <c r="AD2165" s="102"/>
      <c r="AE2165" s="102"/>
      <c r="AF2165" s="102"/>
      <c r="AG2165" s="102"/>
      <c r="AH2165" s="102"/>
      <c r="AI2165" s="102"/>
      <c r="AJ2165" s="102"/>
      <c r="AK2165" s="102"/>
      <c r="AL2165" s="102"/>
      <c r="AM2165" s="102"/>
      <c r="AN2165" s="102"/>
      <c r="AO2165" s="102"/>
      <c r="AP2165" s="102"/>
      <c r="AQ2165" s="102"/>
      <c r="AR2165" s="102"/>
      <c r="AS2165" s="102"/>
      <c r="AT2165" s="102"/>
      <c r="AU2165" s="102"/>
      <c r="AV2165" s="102"/>
      <c r="AW2165" s="102"/>
      <c r="AX2165" s="102"/>
      <c r="AY2165" s="102"/>
      <c r="AZ2165" s="102"/>
      <c r="BA2165" s="102"/>
      <c r="BB2165" s="102"/>
      <c r="BC2165" s="102"/>
      <c r="BD2165" s="100"/>
      <c r="BE2165" s="102"/>
      <c r="BF2165" s="102"/>
      <c r="BG2165" s="102"/>
      <c r="BH2165" s="102"/>
      <c r="BI2165" s="100"/>
      <c r="BJ2165" s="102"/>
      <c r="BK2165" s="102"/>
      <c r="BL2165" s="102"/>
      <c r="BM2165" s="102"/>
      <c r="BN2165" s="102"/>
      <c r="BO2165" s="102"/>
      <c r="BP2165" s="102"/>
      <c r="BQ2165" s="102"/>
      <c r="BR2165" s="102"/>
      <c r="BS2165" s="102"/>
      <c r="BT2165" s="102"/>
      <c r="BU2165" s="102"/>
      <c r="BV2165" s="102"/>
      <c r="BW2165" s="102"/>
      <c r="BX2165" s="102"/>
      <c r="BY2165" s="102"/>
      <c r="BZ2165" s="102"/>
      <c r="CA2165" s="102"/>
      <c r="CB2165" s="102"/>
      <c r="CC2165" s="102"/>
      <c r="CD2165" s="102"/>
      <c r="CE2165" s="102"/>
      <c r="CF2165" s="102"/>
      <c r="CG2165" s="102"/>
      <c r="CH2165" s="102"/>
      <c r="CI2165" s="102"/>
      <c r="CJ2165" s="102"/>
      <c r="CK2165" s="102"/>
      <c r="CL2165" s="102"/>
      <c r="CM2165" s="102"/>
      <c r="CN2165" s="102"/>
      <c r="CO2165" s="102"/>
      <c r="CP2165" s="102"/>
      <c r="CQ2165" s="102"/>
      <c r="CR2165">
        <v>2981110</v>
      </c>
      <c r="CS2165">
        <v>3014635</v>
      </c>
      <c r="CT2165">
        <v>3026149</v>
      </c>
      <c r="CU2165">
        <v>3181639</v>
      </c>
      <c r="CV2165">
        <v>3317069</v>
      </c>
      <c r="CW2165">
        <v>3434828</v>
      </c>
      <c r="CX2165">
        <v>3830288</v>
      </c>
      <c r="CY2165">
        <v>4009174</v>
      </c>
      <c r="CZ2165">
        <v>4342542</v>
      </c>
      <c r="DA2165">
        <v>4467821</v>
      </c>
      <c r="DB2165">
        <v>4978095</v>
      </c>
      <c r="DC2165">
        <v>5028233</v>
      </c>
      <c r="DD2165">
        <v>5427278</v>
      </c>
      <c r="DE2165">
        <v>5935108</v>
      </c>
      <c r="DF2165">
        <v>6306708</v>
      </c>
      <c r="DG2165">
        <v>6465981</v>
      </c>
      <c r="DH2165">
        <v>6989644</v>
      </c>
      <c r="DI2165">
        <v>7040037</v>
      </c>
      <c r="DJ2165">
        <v>7096714</v>
      </c>
      <c r="DK2165">
        <v>7044580</v>
      </c>
      <c r="DL2165">
        <v>7433520</v>
      </c>
      <c r="DM2165">
        <v>7559674</v>
      </c>
      <c r="DN2165">
        <v>7778846</v>
      </c>
      <c r="DO2165">
        <v>7931641</v>
      </c>
      <c r="DP2165">
        <v>7872859</v>
      </c>
      <c r="DQ2165">
        <v>7715985</v>
      </c>
      <c r="DR2165">
        <v>7475103</v>
      </c>
      <c r="DS2165">
        <v>7354973</v>
      </c>
      <c r="DT2165">
        <v>7181112</v>
      </c>
      <c r="DU2165">
        <v>7264119</v>
      </c>
      <c r="DV2165">
        <v>6888082</v>
      </c>
      <c r="DW2165">
        <v>6784505</v>
      </c>
      <c r="DX2165">
        <v>7024596</v>
      </c>
      <c r="DY2165" s="102"/>
      <c r="DZ2165" s="102"/>
      <c r="EA2165" s="102"/>
      <c r="EB2165" s="102"/>
      <c r="EC2165" s="102"/>
      <c r="ED2165" s="102"/>
      <c r="EE2165" s="102"/>
      <c r="EF2165" s="102"/>
      <c r="EG2165" s="102"/>
      <c r="EH2165" s="102"/>
      <c r="EI2165" s="102"/>
      <c r="EJ2165" s="102"/>
      <c r="EK2165" s="102"/>
      <c r="EL2165" s="102"/>
      <c r="EM2165" s="102"/>
      <c r="EN2165" s="102"/>
      <c r="EO2165" s="102"/>
      <c r="EP2165" s="102"/>
      <c r="EQ2165" s="102"/>
      <c r="ER2165" s="102"/>
      <c r="ES2165" s="102"/>
      <c r="ET2165" s="102"/>
      <c r="EU2165" s="102"/>
      <c r="EV2165" s="102"/>
      <c r="EW2165" s="102"/>
      <c r="EX2165" s="102"/>
      <c r="EY2165" s="102"/>
      <c r="EZ2165" s="102"/>
      <c r="FA2165" s="102"/>
      <c r="FB2165" s="102"/>
      <c r="FC2165" s="102"/>
      <c r="FD2165" s="102"/>
      <c r="FE2165" s="102"/>
      <c r="FF2165" s="102"/>
      <c r="FG2165" s="102"/>
      <c r="FH2165" s="102"/>
      <c r="FI2165" s="102"/>
      <c r="FJ2165" s="102"/>
      <c r="FK2165" s="102"/>
      <c r="FL2165" s="102"/>
      <c r="FM2165" s="102"/>
      <c r="FN2165" s="102"/>
      <c r="FO2165" s="102"/>
      <c r="FP2165" s="102"/>
      <c r="FQ2165" s="102"/>
      <c r="FR2165" s="102"/>
      <c r="FS2165" s="102"/>
      <c r="FT2165" s="102"/>
      <c r="FU2165" s="102"/>
      <c r="FV2165" s="102"/>
      <c r="FW2165" s="102"/>
      <c r="FX2165" s="102"/>
      <c r="FY2165" s="102"/>
      <c r="FZ2165" s="102"/>
      <c r="GA2165" s="102"/>
      <c r="GB2165" s="102"/>
      <c r="GC2165" s="102"/>
      <c r="GD2165" s="102"/>
      <c r="GE2165" s="102"/>
      <c r="GF2165" s="102"/>
      <c r="GG2165" s="102"/>
      <c r="GH2165" s="102"/>
      <c r="GI2165" s="102"/>
      <c r="GJ2165" s="102"/>
      <c r="GK2165" s="102"/>
      <c r="GL2165" s="102"/>
      <c r="GM2165" s="102"/>
      <c r="GN2165" s="102"/>
      <c r="GO2165" s="102"/>
      <c r="GP2165" s="102"/>
      <c r="GQ2165" s="102"/>
      <c r="GR2165" s="102"/>
      <c r="GS2165" s="102"/>
      <c r="GT2165" s="102"/>
      <c r="GU2165" s="102"/>
      <c r="GV2165" s="102"/>
      <c r="GW2165" s="102"/>
      <c r="GX2165" s="102"/>
    </row>
    <row r="2166" spans="1:206" hidden="1">
      <c r="A2166" s="97" t="s">
        <v>2574</v>
      </c>
      <c r="B2166" s="81" t="s">
        <v>657</v>
      </c>
      <c r="C2166" t="s">
        <v>714</v>
      </c>
      <c r="D2166" s="94" t="s">
        <v>2860</v>
      </c>
      <c r="E2166" s="97" t="s">
        <v>2908</v>
      </c>
      <c r="F2166" s="102"/>
      <c r="G2166" s="102"/>
      <c r="H2166" s="102"/>
      <c r="I2166" s="102"/>
      <c r="J2166" s="102"/>
      <c r="K2166" s="102"/>
      <c r="L2166" s="102"/>
      <c r="M2166" s="102"/>
      <c r="N2166" s="102"/>
      <c r="O2166" s="102"/>
      <c r="P2166" s="102"/>
      <c r="Q2166" s="102"/>
      <c r="R2166" s="102"/>
      <c r="S2166" s="102"/>
      <c r="T2166" s="102"/>
      <c r="U2166" s="102"/>
      <c r="V2166" s="102"/>
      <c r="W2166" s="102"/>
      <c r="X2166" s="102"/>
      <c r="Y2166" s="102"/>
      <c r="Z2166" s="102"/>
      <c r="AA2166" s="102"/>
      <c r="AB2166" s="102"/>
      <c r="AC2166" s="102"/>
      <c r="AD2166" s="102"/>
      <c r="AE2166" s="102"/>
      <c r="AF2166" s="102"/>
      <c r="AG2166" s="102"/>
      <c r="AH2166" s="102"/>
      <c r="AI2166" s="102"/>
      <c r="AJ2166" s="102"/>
      <c r="AK2166" s="102"/>
      <c r="AL2166" s="102"/>
      <c r="AM2166" s="102"/>
      <c r="AN2166" s="102"/>
      <c r="AO2166" s="102"/>
      <c r="AP2166" s="102"/>
      <c r="AQ2166" s="102"/>
      <c r="AR2166" s="102"/>
      <c r="AS2166" s="102"/>
      <c r="AT2166" s="102"/>
      <c r="AU2166" s="102"/>
      <c r="AV2166" s="102"/>
      <c r="AW2166" s="102"/>
      <c r="AX2166" s="102"/>
      <c r="AY2166" s="102"/>
      <c r="AZ2166" s="102"/>
      <c r="BA2166" s="102"/>
      <c r="BB2166" s="102"/>
      <c r="BC2166" s="102"/>
      <c r="BD2166" s="100"/>
      <c r="BE2166" s="102"/>
      <c r="BF2166" s="102"/>
      <c r="BG2166" s="102"/>
      <c r="BH2166" s="102"/>
      <c r="BI2166" s="100"/>
      <c r="BJ2166" s="102"/>
      <c r="BK2166" s="102"/>
      <c r="BL2166" s="102"/>
      <c r="BM2166" s="102"/>
      <c r="BN2166" s="102"/>
      <c r="BO2166" s="102"/>
      <c r="BP2166" s="102"/>
      <c r="BQ2166" s="102"/>
      <c r="BR2166" s="102"/>
      <c r="BS2166" s="102"/>
      <c r="BT2166" s="102"/>
      <c r="BU2166" s="102"/>
      <c r="BV2166" s="102"/>
      <c r="BW2166" s="102"/>
      <c r="BX2166" s="102"/>
      <c r="BY2166" s="102"/>
      <c r="BZ2166" s="102"/>
      <c r="CA2166" s="102"/>
      <c r="CB2166" s="102"/>
      <c r="CC2166" s="102"/>
      <c r="CD2166" s="102"/>
      <c r="CE2166" s="102"/>
      <c r="CF2166" s="102"/>
      <c r="CG2166" s="102"/>
      <c r="CH2166" s="102"/>
      <c r="CI2166" s="102"/>
      <c r="CJ2166" s="102"/>
      <c r="CK2166" s="102"/>
      <c r="CL2166" s="102"/>
      <c r="CM2166" s="102"/>
      <c r="CN2166" s="102"/>
      <c r="CO2166" s="102"/>
      <c r="CP2166" s="102"/>
      <c r="CQ2166" s="102"/>
      <c r="CR2166">
        <v>16401844</v>
      </c>
      <c r="CS2166">
        <v>17312395</v>
      </c>
      <c r="CT2166">
        <v>17567335</v>
      </c>
      <c r="CU2166">
        <v>18106778</v>
      </c>
      <c r="CV2166">
        <v>18638045</v>
      </c>
      <c r="CW2166">
        <v>19542255</v>
      </c>
      <c r="CX2166">
        <v>21164955</v>
      </c>
      <c r="CY2166">
        <v>22292400</v>
      </c>
      <c r="CZ2166">
        <v>22529245</v>
      </c>
      <c r="DA2166">
        <v>22218450</v>
      </c>
      <c r="DB2166">
        <v>22611216</v>
      </c>
      <c r="DC2166">
        <v>23225537</v>
      </c>
      <c r="DD2166">
        <v>22859512</v>
      </c>
      <c r="DE2166">
        <v>23221949</v>
      </c>
      <c r="DF2166">
        <v>24301776</v>
      </c>
      <c r="DG2166">
        <v>24749570</v>
      </c>
      <c r="DH2166">
        <v>24654650</v>
      </c>
      <c r="DI2166">
        <v>23913028</v>
      </c>
      <c r="DJ2166">
        <v>24018058</v>
      </c>
      <c r="DK2166">
        <v>23210389</v>
      </c>
      <c r="DL2166">
        <v>23462540</v>
      </c>
      <c r="DM2166">
        <v>23750775</v>
      </c>
      <c r="DN2166">
        <v>23532288</v>
      </c>
      <c r="DO2166">
        <v>23512748</v>
      </c>
      <c r="DP2166">
        <v>23592954</v>
      </c>
      <c r="DQ2166">
        <v>22980350</v>
      </c>
      <c r="DR2166">
        <v>21886753</v>
      </c>
      <c r="DS2166">
        <v>20669285</v>
      </c>
      <c r="DT2166">
        <v>19120041</v>
      </c>
      <c r="DU2166">
        <v>18246089</v>
      </c>
      <c r="DV2166">
        <v>16895135</v>
      </c>
      <c r="DW2166">
        <v>16968926</v>
      </c>
      <c r="DX2166">
        <v>17606045</v>
      </c>
      <c r="DY2166" s="102"/>
      <c r="DZ2166" s="102"/>
      <c r="EA2166" s="102"/>
      <c r="EB2166" s="102"/>
      <c r="EC2166" s="102"/>
      <c r="ED2166" s="102"/>
      <c r="EE2166" s="102"/>
      <c r="EF2166" s="102"/>
      <c r="EG2166" s="102"/>
      <c r="EH2166" s="102"/>
      <c r="EI2166" s="102"/>
      <c r="EJ2166" s="102"/>
      <c r="EK2166" s="102"/>
      <c r="EL2166" s="102"/>
      <c r="EM2166" s="102"/>
      <c r="EN2166" s="102"/>
      <c r="EO2166" s="102"/>
      <c r="EP2166" s="102"/>
      <c r="EQ2166" s="102"/>
      <c r="ER2166" s="102"/>
      <c r="ES2166" s="102"/>
      <c r="ET2166" s="102"/>
      <c r="EU2166" s="102"/>
      <c r="EV2166" s="102"/>
      <c r="EW2166" s="102"/>
      <c r="EX2166" s="102"/>
      <c r="EY2166" s="102"/>
      <c r="EZ2166" s="102"/>
      <c r="FA2166" s="102"/>
      <c r="FB2166" s="102"/>
      <c r="FC2166" s="102"/>
      <c r="FD2166" s="102"/>
      <c r="FE2166" s="102"/>
      <c r="FF2166" s="102"/>
      <c r="FG2166" s="102"/>
      <c r="FH2166" s="102"/>
      <c r="FI2166" s="102"/>
      <c r="FJ2166" s="102"/>
      <c r="FK2166" s="102"/>
      <c r="FL2166" s="102"/>
      <c r="FM2166" s="102"/>
      <c r="FN2166" s="102"/>
      <c r="FO2166" s="102"/>
      <c r="FP2166" s="102"/>
      <c r="FQ2166" s="102"/>
      <c r="FR2166" s="102"/>
      <c r="FS2166" s="102"/>
      <c r="FT2166" s="102"/>
      <c r="FU2166" s="102"/>
      <c r="FV2166" s="102"/>
      <c r="FW2166" s="102"/>
      <c r="FX2166" s="102"/>
      <c r="FY2166" s="102"/>
      <c r="FZ2166" s="102"/>
      <c r="GA2166" s="102"/>
      <c r="GB2166" s="102"/>
      <c r="GC2166" s="102"/>
      <c r="GD2166" s="102"/>
      <c r="GE2166" s="102"/>
      <c r="GF2166" s="102"/>
      <c r="GG2166" s="102"/>
      <c r="GH2166" s="102"/>
      <c r="GI2166" s="102"/>
      <c r="GJ2166" s="102"/>
      <c r="GK2166" s="102"/>
      <c r="GL2166" s="102"/>
      <c r="GM2166" s="102"/>
      <c r="GN2166" s="102"/>
      <c r="GO2166" s="102"/>
      <c r="GP2166" s="102"/>
      <c r="GQ2166" s="102"/>
      <c r="GR2166" s="102"/>
      <c r="GS2166" s="102"/>
      <c r="GT2166" s="102"/>
      <c r="GU2166" s="102"/>
      <c r="GV2166" s="102"/>
      <c r="GW2166" s="102"/>
      <c r="GX2166" s="102"/>
    </row>
    <row r="2167" spans="1:206" hidden="1">
      <c r="A2167" s="97" t="s">
        <v>2652</v>
      </c>
      <c r="B2167" s="81" t="s">
        <v>657</v>
      </c>
      <c r="C2167" t="s">
        <v>714</v>
      </c>
      <c r="D2167" s="94" t="s">
        <v>2860</v>
      </c>
      <c r="E2167" s="97" t="s">
        <v>2909</v>
      </c>
      <c r="F2167" s="102"/>
      <c r="G2167" s="102"/>
      <c r="H2167" s="102"/>
      <c r="I2167" s="102"/>
      <c r="J2167" s="102"/>
      <c r="K2167" s="102"/>
      <c r="L2167" s="102"/>
      <c r="M2167" s="102"/>
      <c r="N2167" s="102"/>
      <c r="O2167" s="102"/>
      <c r="P2167" s="102"/>
      <c r="Q2167" s="102"/>
      <c r="R2167" s="102"/>
      <c r="S2167" s="102"/>
      <c r="T2167" s="102"/>
      <c r="U2167" s="102"/>
      <c r="V2167" s="102"/>
      <c r="W2167" s="102"/>
      <c r="X2167" s="102"/>
      <c r="Y2167" s="102"/>
      <c r="Z2167" s="102"/>
      <c r="AA2167" s="102"/>
      <c r="AB2167" s="102"/>
      <c r="AC2167" s="102"/>
      <c r="AD2167" s="102"/>
      <c r="AE2167" s="102"/>
      <c r="AF2167" s="102"/>
      <c r="AG2167" s="102"/>
      <c r="AH2167" s="102"/>
      <c r="AI2167" s="102"/>
      <c r="AJ2167" s="102"/>
      <c r="AK2167" s="102"/>
      <c r="AL2167" s="102"/>
      <c r="AM2167" s="102"/>
      <c r="AN2167" s="102"/>
      <c r="AO2167" s="102"/>
      <c r="AP2167" s="102"/>
      <c r="AQ2167" s="102"/>
      <c r="AR2167" s="102"/>
      <c r="AS2167" s="102"/>
      <c r="AT2167" s="102"/>
      <c r="AU2167" s="102"/>
      <c r="AV2167" s="102"/>
      <c r="AW2167" s="102"/>
      <c r="AX2167" s="102"/>
      <c r="AY2167" s="102"/>
      <c r="AZ2167" s="102"/>
      <c r="BA2167" s="102"/>
      <c r="BB2167" s="102"/>
      <c r="BC2167" s="102"/>
      <c r="BD2167" s="100"/>
      <c r="BE2167" s="102"/>
      <c r="BF2167" s="102"/>
      <c r="BG2167" s="102"/>
      <c r="BH2167" s="102"/>
      <c r="BI2167" s="100"/>
      <c r="BJ2167" s="102"/>
      <c r="BK2167" s="102"/>
      <c r="BL2167" s="102"/>
      <c r="BM2167" s="102"/>
      <c r="BN2167" s="102"/>
      <c r="BO2167" s="102"/>
      <c r="BP2167" s="102"/>
      <c r="BQ2167" s="102"/>
      <c r="BR2167" s="102"/>
      <c r="BS2167" s="102"/>
      <c r="BT2167" s="102"/>
      <c r="BU2167" s="102"/>
      <c r="BV2167" s="102"/>
      <c r="BW2167" s="102"/>
      <c r="BX2167" s="102"/>
      <c r="BY2167" s="102"/>
      <c r="BZ2167" s="102"/>
      <c r="CA2167" s="102"/>
      <c r="CB2167" s="102"/>
      <c r="CC2167" s="102"/>
      <c r="CD2167" s="102"/>
      <c r="CE2167" s="102"/>
      <c r="CF2167" s="102"/>
      <c r="CG2167" s="102"/>
      <c r="CH2167" s="102"/>
      <c r="CI2167" s="102"/>
      <c r="CJ2167" s="102"/>
      <c r="CK2167" s="102"/>
      <c r="CL2167" s="102"/>
      <c r="CM2167" s="102"/>
      <c r="CN2167" s="102"/>
      <c r="CO2167" s="102"/>
      <c r="CP2167" s="102"/>
      <c r="CQ2167" s="102"/>
      <c r="CR2167">
        <v>37496553</v>
      </c>
      <c r="CS2167">
        <v>36341203</v>
      </c>
      <c r="CT2167">
        <v>35767531</v>
      </c>
      <c r="CU2167">
        <v>33579414</v>
      </c>
      <c r="CV2167">
        <v>34728356</v>
      </c>
      <c r="CW2167">
        <v>35146429</v>
      </c>
      <c r="CX2167">
        <v>35326608</v>
      </c>
      <c r="CY2167">
        <v>36232795</v>
      </c>
      <c r="CZ2167">
        <v>36394185</v>
      </c>
      <c r="DA2167">
        <v>35745812</v>
      </c>
      <c r="DB2167">
        <v>35089504</v>
      </c>
      <c r="DC2167">
        <v>36826279</v>
      </c>
      <c r="DD2167">
        <v>36168747</v>
      </c>
      <c r="DE2167">
        <v>35198105</v>
      </c>
      <c r="DF2167">
        <v>36451071</v>
      </c>
      <c r="DG2167">
        <v>37329208</v>
      </c>
      <c r="DH2167">
        <v>37794008</v>
      </c>
      <c r="DI2167">
        <v>37918298</v>
      </c>
      <c r="DJ2167">
        <v>38025932</v>
      </c>
      <c r="DK2167">
        <v>35988218</v>
      </c>
      <c r="DL2167">
        <v>37108064</v>
      </c>
      <c r="DM2167">
        <v>36730203</v>
      </c>
      <c r="DN2167">
        <v>35465048</v>
      </c>
      <c r="DO2167">
        <v>35421453</v>
      </c>
      <c r="DP2167">
        <v>36427140</v>
      </c>
      <c r="DQ2167">
        <v>34342640</v>
      </c>
      <c r="DR2167">
        <v>30165409</v>
      </c>
      <c r="DS2167">
        <v>31288188</v>
      </c>
      <c r="DT2167">
        <v>31073150</v>
      </c>
      <c r="DU2167">
        <v>29773510</v>
      </c>
      <c r="DV2167">
        <v>25341649</v>
      </c>
      <c r="DW2167">
        <v>25595990</v>
      </c>
      <c r="DX2167">
        <v>25932013</v>
      </c>
      <c r="DY2167">
        <v>24928312</v>
      </c>
      <c r="DZ2167" s="102"/>
      <c r="EA2167" s="102"/>
      <c r="EB2167" s="102"/>
      <c r="EC2167" s="102"/>
      <c r="ED2167" s="102"/>
      <c r="EE2167" s="102"/>
      <c r="EF2167" s="102"/>
      <c r="EG2167" s="102"/>
      <c r="EH2167" s="102"/>
      <c r="EI2167" s="102"/>
      <c r="EJ2167" s="102"/>
      <c r="EK2167" s="102"/>
      <c r="EL2167" s="102"/>
      <c r="EM2167" s="102"/>
      <c r="EN2167" s="102"/>
      <c r="EO2167" s="102"/>
      <c r="EP2167" s="102"/>
      <c r="EQ2167" s="102"/>
      <c r="ER2167" s="102"/>
      <c r="ES2167" s="102"/>
      <c r="ET2167" s="102"/>
      <c r="EU2167" s="102"/>
      <c r="EV2167" s="102"/>
      <c r="EW2167" s="102"/>
      <c r="EX2167" s="102"/>
      <c r="EY2167" s="102"/>
      <c r="EZ2167" s="102"/>
      <c r="FA2167" s="102"/>
      <c r="FB2167" s="102"/>
      <c r="FC2167" s="102"/>
      <c r="FD2167" s="102"/>
      <c r="FE2167" s="102"/>
      <c r="FF2167" s="102"/>
      <c r="FG2167" s="102"/>
      <c r="FH2167" s="102"/>
      <c r="FI2167" s="102"/>
      <c r="FJ2167" s="102"/>
      <c r="FK2167" s="102"/>
      <c r="FL2167" s="102"/>
      <c r="FM2167" s="102"/>
      <c r="FN2167" s="102"/>
      <c r="FO2167" s="102"/>
      <c r="FP2167" s="102"/>
      <c r="FQ2167" s="102"/>
      <c r="FR2167" s="102"/>
      <c r="FS2167" s="102"/>
      <c r="FT2167" s="102"/>
      <c r="FU2167" s="102"/>
      <c r="FV2167" s="102"/>
      <c r="FW2167" s="102"/>
      <c r="FX2167" s="102"/>
      <c r="FY2167" s="102"/>
      <c r="FZ2167" s="102"/>
      <c r="GA2167" s="102"/>
      <c r="GB2167" s="102"/>
      <c r="GC2167" s="102"/>
      <c r="GD2167" s="102"/>
      <c r="GE2167" s="102"/>
      <c r="GF2167" s="102"/>
      <c r="GG2167" s="102"/>
      <c r="GH2167" s="102"/>
      <c r="GI2167" s="102"/>
      <c r="GJ2167" s="102"/>
      <c r="GK2167" s="102"/>
      <c r="GL2167" s="102"/>
      <c r="GM2167" s="102"/>
      <c r="GN2167" s="102"/>
      <c r="GO2167" s="102"/>
      <c r="GP2167" s="102"/>
      <c r="GQ2167" s="102"/>
      <c r="GR2167" s="102"/>
      <c r="GS2167" s="102"/>
      <c r="GT2167" s="102"/>
      <c r="GU2167" s="102"/>
      <c r="GV2167" s="102"/>
      <c r="GW2167" s="102"/>
      <c r="GX2167" s="102"/>
    </row>
    <row r="2168" spans="1:206" hidden="1">
      <c r="A2168" s="97" t="s">
        <v>2619</v>
      </c>
      <c r="B2168" s="81" t="s">
        <v>657</v>
      </c>
      <c r="C2168" t="s">
        <v>714</v>
      </c>
      <c r="D2168" s="94" t="s">
        <v>2860</v>
      </c>
      <c r="E2168" s="97" t="s">
        <v>2910</v>
      </c>
      <c r="F2168" s="102"/>
      <c r="G2168" s="102"/>
      <c r="H2168" s="102"/>
      <c r="I2168" s="102"/>
      <c r="J2168" s="102"/>
      <c r="K2168" s="102"/>
      <c r="L2168" s="102"/>
      <c r="M2168" s="102"/>
      <c r="N2168" s="102"/>
      <c r="O2168" s="102"/>
      <c r="P2168" s="102"/>
      <c r="Q2168" s="102"/>
      <c r="R2168" s="102"/>
      <c r="S2168" s="102"/>
      <c r="T2168" s="102"/>
      <c r="U2168" s="102"/>
      <c r="V2168" s="102"/>
      <c r="W2168" s="102"/>
      <c r="X2168" s="102"/>
      <c r="Y2168" s="102"/>
      <c r="Z2168" s="102"/>
      <c r="AA2168" s="102"/>
      <c r="AB2168" s="102"/>
      <c r="AC2168" s="102"/>
      <c r="AD2168" s="102"/>
      <c r="AE2168" s="102"/>
      <c r="AF2168" s="102"/>
      <c r="AG2168" s="102"/>
      <c r="AH2168" s="102"/>
      <c r="AI2168" s="102"/>
      <c r="AJ2168" s="102"/>
      <c r="AK2168" s="102"/>
      <c r="AL2168" s="102"/>
      <c r="AM2168" s="102"/>
      <c r="AN2168" s="102"/>
      <c r="AO2168" s="102"/>
      <c r="AP2168" s="102"/>
      <c r="AQ2168" s="102"/>
      <c r="AR2168" s="102"/>
      <c r="AS2168" s="102"/>
      <c r="AT2168" s="102"/>
      <c r="AU2168" s="102"/>
      <c r="AV2168" s="102"/>
      <c r="AW2168" s="102"/>
      <c r="AX2168" s="102"/>
      <c r="AY2168" s="102"/>
      <c r="AZ2168" s="102"/>
      <c r="BA2168" s="102"/>
      <c r="BB2168" s="102"/>
      <c r="BC2168" s="102"/>
      <c r="BD2168" s="100"/>
      <c r="BE2168" s="102"/>
      <c r="BF2168" s="102"/>
      <c r="BG2168" s="102"/>
      <c r="BH2168" s="102"/>
      <c r="BI2168" s="100"/>
      <c r="BJ2168" s="102"/>
      <c r="BK2168" s="102"/>
      <c r="BL2168" s="102"/>
      <c r="BM2168" s="102"/>
      <c r="BN2168" s="102"/>
      <c r="BO2168" s="102"/>
      <c r="BP2168" s="102"/>
      <c r="BQ2168" s="102"/>
      <c r="BR2168" s="102"/>
      <c r="BS2168" s="102"/>
      <c r="BT2168" s="102"/>
      <c r="BU2168" s="102"/>
      <c r="BV2168" s="102"/>
      <c r="BW2168" s="102"/>
      <c r="BX2168" s="102"/>
      <c r="BY2168" s="102"/>
      <c r="BZ2168" s="102"/>
      <c r="CA2168" s="102"/>
      <c r="CB2168" s="102"/>
      <c r="CC2168" s="102"/>
      <c r="CD2168" s="102"/>
      <c r="CE2168" s="102"/>
      <c r="CF2168" s="102"/>
      <c r="CG2168" s="102"/>
      <c r="CH2168" s="102"/>
      <c r="CI2168" s="102"/>
      <c r="CJ2168" s="102"/>
      <c r="CK2168" s="102"/>
      <c r="CL2168" s="102"/>
      <c r="CM2168" s="102"/>
      <c r="CN2168" s="102"/>
      <c r="CO2168" s="102"/>
      <c r="CP2168" s="102"/>
      <c r="CQ2168" s="102"/>
      <c r="CR2168">
        <v>28666167</v>
      </c>
      <c r="CS2168">
        <v>29311563</v>
      </c>
      <c r="CT2168">
        <v>30068617</v>
      </c>
      <c r="CU2168">
        <v>31195876</v>
      </c>
      <c r="CV2168">
        <v>32590556</v>
      </c>
      <c r="CW2168">
        <v>33050713</v>
      </c>
      <c r="CX2168">
        <v>34774841</v>
      </c>
      <c r="CY2168">
        <v>34864063</v>
      </c>
      <c r="CZ2168">
        <v>35113745</v>
      </c>
      <c r="DA2168">
        <v>35438973</v>
      </c>
      <c r="DB2168">
        <v>36280690</v>
      </c>
      <c r="DC2168">
        <v>37088368</v>
      </c>
      <c r="DD2168">
        <v>36755157</v>
      </c>
      <c r="DE2168">
        <v>36894866</v>
      </c>
      <c r="DF2168">
        <v>36593530</v>
      </c>
      <c r="DG2168">
        <v>35957894</v>
      </c>
      <c r="DH2168">
        <v>36346193</v>
      </c>
      <c r="DI2168">
        <v>36667947</v>
      </c>
      <c r="DJ2168">
        <v>37896039</v>
      </c>
      <c r="DK2168">
        <v>37357685</v>
      </c>
      <c r="DL2168">
        <v>38313830</v>
      </c>
      <c r="DM2168">
        <v>39096151</v>
      </c>
      <c r="DN2168">
        <v>40116465</v>
      </c>
      <c r="DO2168">
        <v>40551306</v>
      </c>
      <c r="DP2168">
        <v>42092251</v>
      </c>
      <c r="DQ2168">
        <v>43447636</v>
      </c>
      <c r="DR2168">
        <v>44241304</v>
      </c>
      <c r="DS2168">
        <v>45954915</v>
      </c>
      <c r="DT2168">
        <v>48886520</v>
      </c>
      <c r="DU2168">
        <v>52774921</v>
      </c>
      <c r="DV2168">
        <v>52199260</v>
      </c>
      <c r="DW2168">
        <v>53096147</v>
      </c>
      <c r="DX2168">
        <v>56185387</v>
      </c>
      <c r="DY2168">
        <v>57164950</v>
      </c>
      <c r="DZ2168" s="102"/>
      <c r="EA2168" s="102"/>
      <c r="EB2168" s="102"/>
      <c r="EC2168" s="102"/>
      <c r="ED2168" s="102"/>
      <c r="EE2168" s="102"/>
      <c r="EF2168" s="102"/>
      <c r="EG2168" s="102"/>
      <c r="EH2168" s="102"/>
      <c r="EI2168" s="102"/>
      <c r="EJ2168" s="102"/>
      <c r="EK2168" s="102"/>
      <c r="EL2168" s="102"/>
      <c r="EM2168" s="102"/>
      <c r="EN2168" s="102"/>
      <c r="EO2168" s="102"/>
      <c r="EP2168" s="102"/>
      <c r="EQ2168" s="102"/>
      <c r="ER2168" s="102"/>
      <c r="ES2168" s="102"/>
      <c r="ET2168" s="102"/>
      <c r="EU2168" s="102"/>
      <c r="EV2168" s="102"/>
      <c r="EW2168" s="102"/>
      <c r="EX2168" s="102"/>
      <c r="EY2168" s="102"/>
      <c r="EZ2168" s="102"/>
      <c r="FA2168" s="102"/>
      <c r="FB2168" s="102"/>
      <c r="FC2168" s="102"/>
      <c r="FD2168" s="102"/>
      <c r="FE2168" s="102"/>
      <c r="FF2168" s="102"/>
      <c r="FG2168" s="102"/>
      <c r="FH2168" s="102"/>
      <c r="FI2168" s="102"/>
      <c r="FJ2168" s="102"/>
      <c r="FK2168" s="102"/>
      <c r="FL2168" s="102"/>
      <c r="FM2168" s="102"/>
      <c r="FN2168" s="102"/>
      <c r="FO2168" s="102"/>
      <c r="FP2168" s="102"/>
      <c r="FQ2168" s="102"/>
      <c r="FR2168" s="102"/>
      <c r="FS2168" s="102"/>
      <c r="FT2168" s="102"/>
      <c r="FU2168" s="102"/>
      <c r="FV2168" s="102"/>
      <c r="FW2168" s="102"/>
      <c r="FX2168" s="102"/>
      <c r="FY2168" s="102"/>
      <c r="FZ2168" s="102"/>
      <c r="GA2168" s="102"/>
      <c r="GB2168" s="102"/>
      <c r="GC2168" s="102"/>
      <c r="GD2168" s="102"/>
      <c r="GE2168" s="102"/>
      <c r="GF2168" s="102"/>
      <c r="GG2168" s="102"/>
      <c r="GH2168" s="102"/>
      <c r="GI2168" s="102"/>
      <c r="GJ2168" s="102"/>
      <c r="GK2168" s="102"/>
      <c r="GL2168" s="102"/>
      <c r="GM2168" s="102"/>
      <c r="GN2168" s="102"/>
      <c r="GO2168" s="102"/>
      <c r="GP2168" s="102"/>
      <c r="GQ2168" s="102"/>
      <c r="GR2168" s="102"/>
      <c r="GS2168" s="102"/>
      <c r="GT2168" s="102"/>
      <c r="GU2168" s="102"/>
      <c r="GV2168" s="102"/>
      <c r="GW2168" s="102"/>
      <c r="GX2168" s="102"/>
    </row>
    <row r="2169" spans="1:206" hidden="1">
      <c r="A2169" s="97" t="s">
        <v>2574</v>
      </c>
      <c r="B2169" s="81" t="s">
        <v>657</v>
      </c>
      <c r="C2169" t="s">
        <v>714</v>
      </c>
      <c r="D2169" s="94" t="s">
        <v>2860</v>
      </c>
      <c r="E2169" s="97" t="s">
        <v>2911</v>
      </c>
      <c r="F2169" s="102"/>
      <c r="G2169" s="102"/>
      <c r="H2169" s="102"/>
      <c r="I2169" s="102"/>
      <c r="J2169" s="102"/>
      <c r="K2169" s="102"/>
      <c r="L2169" s="102"/>
      <c r="M2169" s="102"/>
      <c r="N2169" s="102"/>
      <c r="O2169" s="102"/>
      <c r="P2169" s="102"/>
      <c r="Q2169" s="102"/>
      <c r="R2169" s="102"/>
      <c r="S2169" s="102"/>
      <c r="T2169" s="102"/>
      <c r="U2169" s="102"/>
      <c r="V2169" s="102"/>
      <c r="W2169" s="102"/>
      <c r="X2169" s="102"/>
      <c r="Y2169" s="102"/>
      <c r="Z2169" s="102"/>
      <c r="AA2169" s="102"/>
      <c r="AB2169" s="102"/>
      <c r="AC2169" s="102"/>
      <c r="AD2169" s="102"/>
      <c r="AE2169" s="102"/>
      <c r="AF2169" s="102"/>
      <c r="AG2169" s="102"/>
      <c r="AH2169" s="102"/>
      <c r="AI2169" s="102"/>
      <c r="AJ2169" s="102"/>
      <c r="AK2169" s="102"/>
      <c r="AL2169" s="102"/>
      <c r="AM2169" s="102"/>
      <c r="AN2169" s="102"/>
      <c r="AO2169" s="102"/>
      <c r="AP2169" s="102"/>
      <c r="AQ2169" s="102"/>
      <c r="AR2169" s="102"/>
      <c r="AS2169" s="102"/>
      <c r="AT2169" s="102"/>
      <c r="AU2169" s="102"/>
      <c r="AV2169" s="102"/>
      <c r="AW2169" s="102"/>
      <c r="AX2169" s="102"/>
      <c r="AY2169" s="102"/>
      <c r="AZ2169" s="102"/>
      <c r="BA2169" s="102"/>
      <c r="BB2169" s="102"/>
      <c r="BC2169" s="102"/>
      <c r="BD2169" s="100"/>
      <c r="BE2169" s="102"/>
      <c r="BF2169" s="102"/>
      <c r="BG2169" s="102"/>
      <c r="BH2169" s="102"/>
      <c r="BI2169" s="100"/>
      <c r="BJ2169" s="102"/>
      <c r="BK2169" s="102"/>
      <c r="BL2169" s="102"/>
      <c r="BM2169" s="102"/>
      <c r="BN2169" s="102"/>
      <c r="BO2169" s="102"/>
      <c r="BP2169" s="102"/>
      <c r="BQ2169" s="102"/>
      <c r="BR2169" s="102"/>
      <c r="BS2169" s="102"/>
      <c r="BT2169" s="102"/>
      <c r="BU2169" s="102"/>
      <c r="BV2169" s="102"/>
      <c r="BW2169" s="102"/>
      <c r="BX2169" s="102"/>
      <c r="BY2169" s="102"/>
      <c r="BZ2169" s="102"/>
      <c r="CA2169" s="102"/>
      <c r="CB2169" s="102"/>
      <c r="CC2169" s="102"/>
      <c r="CD2169" s="102"/>
      <c r="CE2169" s="102"/>
      <c r="CF2169" s="102"/>
      <c r="CG2169" s="102"/>
      <c r="CH2169" s="102"/>
      <c r="CI2169" s="102"/>
      <c r="CJ2169" s="102"/>
      <c r="CK2169" s="102"/>
      <c r="CL2169" s="102"/>
      <c r="CM2169" s="102"/>
      <c r="CN2169" s="102"/>
      <c r="CO2169" s="102"/>
      <c r="CP2169" s="102"/>
      <c r="CQ2169" s="102"/>
      <c r="CR2169">
        <v>31933078</v>
      </c>
      <c r="CS2169">
        <v>32485085</v>
      </c>
      <c r="CT2169">
        <v>33111237</v>
      </c>
      <c r="CU2169">
        <v>33302589</v>
      </c>
      <c r="CV2169">
        <v>34828063</v>
      </c>
      <c r="CW2169">
        <v>35606627</v>
      </c>
      <c r="CX2169">
        <v>36347421</v>
      </c>
      <c r="CY2169">
        <v>36503475</v>
      </c>
      <c r="CZ2169">
        <v>36210147</v>
      </c>
      <c r="DA2169">
        <v>35315012</v>
      </c>
      <c r="DB2169">
        <v>36104657</v>
      </c>
      <c r="DC2169">
        <v>35447784</v>
      </c>
      <c r="DD2169">
        <v>35540643</v>
      </c>
      <c r="DE2169">
        <v>34783588</v>
      </c>
      <c r="DF2169">
        <v>33852389</v>
      </c>
      <c r="DG2169">
        <v>31789436</v>
      </c>
      <c r="DH2169">
        <v>31296464</v>
      </c>
      <c r="DI2169">
        <v>31064404</v>
      </c>
      <c r="DJ2169">
        <v>30183910</v>
      </c>
      <c r="DK2169">
        <v>30642320</v>
      </c>
      <c r="DL2169">
        <v>30771879</v>
      </c>
      <c r="DM2169">
        <v>30800654</v>
      </c>
      <c r="DN2169">
        <v>32819481</v>
      </c>
      <c r="DO2169">
        <v>35245822</v>
      </c>
      <c r="DP2169">
        <v>39237635</v>
      </c>
      <c r="DQ2169">
        <v>41491863</v>
      </c>
      <c r="DR2169">
        <v>40502367</v>
      </c>
      <c r="DS2169">
        <v>42607312</v>
      </c>
      <c r="DT2169">
        <v>47094381</v>
      </c>
      <c r="DU2169">
        <v>50657619</v>
      </c>
      <c r="DV2169">
        <v>49002467</v>
      </c>
      <c r="DW2169">
        <v>49388071</v>
      </c>
      <c r="DX2169">
        <v>51358063</v>
      </c>
      <c r="DY2169">
        <v>54324354</v>
      </c>
      <c r="DZ2169" s="102"/>
      <c r="EA2169" s="102"/>
      <c r="EB2169" s="102"/>
      <c r="EC2169" s="102"/>
      <c r="ED2169" s="102"/>
      <c r="EE2169" s="102"/>
      <c r="EF2169" s="102"/>
      <c r="EG2169" s="102"/>
      <c r="EH2169" s="102"/>
      <c r="EI2169" s="102"/>
      <c r="EJ2169" s="102"/>
      <c r="EK2169" s="102"/>
      <c r="EL2169" s="102"/>
      <c r="EM2169" s="102"/>
      <c r="EN2169" s="102"/>
      <c r="EO2169" s="102"/>
      <c r="EP2169" s="102"/>
      <c r="EQ2169" s="102"/>
      <c r="ER2169" s="102"/>
      <c r="ES2169" s="102"/>
      <c r="ET2169" s="102"/>
      <c r="EU2169" s="102"/>
      <c r="EV2169" s="102"/>
      <c r="EW2169" s="102"/>
      <c r="EX2169" s="102"/>
      <c r="EY2169" s="102"/>
      <c r="EZ2169" s="102"/>
      <c r="FA2169" s="102"/>
      <c r="FB2169" s="102"/>
      <c r="FC2169" s="102"/>
      <c r="FD2169" s="102"/>
      <c r="FE2169" s="102"/>
      <c r="FF2169" s="102"/>
      <c r="FG2169" s="102"/>
      <c r="FH2169" s="102"/>
      <c r="FI2169" s="102"/>
      <c r="FJ2169" s="102"/>
      <c r="FK2169" s="102"/>
      <c r="FL2169" s="102"/>
      <c r="FM2169" s="102"/>
      <c r="FN2169" s="102"/>
      <c r="FO2169" s="102"/>
      <c r="FP2169" s="102"/>
      <c r="FQ2169" s="102"/>
      <c r="FR2169" s="102"/>
      <c r="FS2169" s="102"/>
      <c r="FT2169" s="102"/>
      <c r="FU2169" s="102"/>
      <c r="FV2169" s="102"/>
      <c r="FW2169" s="102"/>
      <c r="FX2169" s="102"/>
      <c r="FY2169" s="102"/>
      <c r="FZ2169" s="102"/>
      <c r="GA2169" s="102"/>
      <c r="GB2169" s="102"/>
      <c r="GC2169" s="102"/>
      <c r="GD2169" s="102"/>
      <c r="GE2169" s="102"/>
      <c r="GF2169" s="102"/>
      <c r="GG2169" s="102"/>
      <c r="GH2169" s="102"/>
      <c r="GI2169" s="102"/>
      <c r="GJ2169" s="102"/>
      <c r="GK2169" s="102"/>
      <c r="GL2169" s="102"/>
      <c r="GM2169" s="102"/>
      <c r="GN2169" s="102"/>
      <c r="GO2169" s="102"/>
      <c r="GP2169" s="102"/>
      <c r="GQ2169" s="102"/>
      <c r="GR2169" s="102"/>
      <c r="GS2169" s="102"/>
      <c r="GT2169" s="102"/>
      <c r="GU2169" s="102"/>
      <c r="GV2169" s="102"/>
      <c r="GW2169" s="102"/>
      <c r="GX2169" s="102"/>
    </row>
    <row r="2170" spans="1:206" hidden="1">
      <c r="A2170" s="97" t="s">
        <v>2652</v>
      </c>
      <c r="B2170" s="81" t="s">
        <v>657</v>
      </c>
      <c r="C2170" t="s">
        <v>714</v>
      </c>
      <c r="D2170" s="94" t="s">
        <v>2860</v>
      </c>
      <c r="E2170" s="97" t="s">
        <v>2912</v>
      </c>
      <c r="F2170" s="102"/>
      <c r="G2170" s="102"/>
      <c r="H2170" s="102"/>
      <c r="I2170" s="102"/>
      <c r="J2170" s="102"/>
      <c r="K2170" s="102"/>
      <c r="L2170" s="102"/>
      <c r="M2170" s="102"/>
      <c r="N2170" s="102"/>
      <c r="O2170" s="102"/>
      <c r="P2170" s="102"/>
      <c r="Q2170" s="102"/>
      <c r="R2170" s="102"/>
      <c r="S2170" s="102"/>
      <c r="T2170" s="102"/>
      <c r="U2170" s="102"/>
      <c r="V2170" s="102"/>
      <c r="W2170" s="102"/>
      <c r="X2170" s="102"/>
      <c r="Y2170" s="102"/>
      <c r="Z2170" s="102"/>
      <c r="AA2170" s="102"/>
      <c r="AB2170" s="102"/>
      <c r="AC2170" s="102"/>
      <c r="AD2170" s="102"/>
      <c r="AE2170" s="102"/>
      <c r="AF2170" s="102"/>
      <c r="AG2170" s="102"/>
      <c r="AH2170" s="102"/>
      <c r="AI2170" s="102"/>
      <c r="AJ2170" s="102"/>
      <c r="AK2170" s="102"/>
      <c r="AL2170" s="102"/>
      <c r="AM2170" s="102"/>
      <c r="AN2170" s="102"/>
      <c r="AO2170" s="102"/>
      <c r="AP2170" s="102"/>
      <c r="AQ2170" s="102"/>
      <c r="AR2170" s="102"/>
      <c r="AS2170" s="102"/>
      <c r="AT2170" s="102"/>
      <c r="AU2170" s="102"/>
      <c r="AV2170" s="102"/>
      <c r="AW2170" s="102"/>
      <c r="AX2170" s="102"/>
      <c r="AY2170" s="102"/>
      <c r="AZ2170" s="102"/>
      <c r="BA2170" s="102"/>
      <c r="BB2170" s="102"/>
      <c r="BC2170" s="102"/>
      <c r="BD2170" s="100"/>
      <c r="BE2170" s="102"/>
      <c r="BF2170" s="102"/>
      <c r="BG2170" s="102"/>
      <c r="BH2170" s="102"/>
      <c r="BI2170" s="100"/>
      <c r="BJ2170" s="102"/>
      <c r="BK2170" s="102"/>
      <c r="BL2170" s="102"/>
      <c r="BM2170" s="102"/>
      <c r="BN2170" s="102"/>
      <c r="BO2170" s="102"/>
      <c r="BP2170" s="102"/>
      <c r="BQ2170" s="102"/>
      <c r="BR2170" s="102"/>
      <c r="BS2170" s="102"/>
      <c r="BT2170" s="102"/>
      <c r="BU2170" s="102"/>
      <c r="BV2170" s="102"/>
      <c r="BW2170" s="102"/>
      <c r="BX2170" s="102"/>
      <c r="BY2170" s="102"/>
      <c r="BZ2170" s="102"/>
      <c r="CA2170" s="102"/>
      <c r="CB2170" s="102"/>
      <c r="CC2170" s="102"/>
      <c r="CD2170" s="102"/>
      <c r="CE2170" s="102"/>
      <c r="CF2170" s="102"/>
      <c r="CG2170" s="102"/>
      <c r="CH2170" s="102"/>
      <c r="CI2170" s="102"/>
      <c r="CJ2170" s="102"/>
      <c r="CK2170" s="102"/>
      <c r="CL2170" s="102"/>
      <c r="CM2170" s="102"/>
      <c r="CN2170" s="102"/>
      <c r="CO2170" s="102"/>
      <c r="CP2170" s="102"/>
      <c r="CQ2170" s="102"/>
      <c r="CR2170" s="102"/>
      <c r="CS2170" s="102"/>
      <c r="CT2170" s="102"/>
      <c r="CU2170" s="102"/>
      <c r="CV2170" s="102"/>
      <c r="CW2170" s="102"/>
      <c r="CX2170" s="102"/>
      <c r="CY2170" s="102"/>
      <c r="CZ2170" s="102"/>
      <c r="DA2170" s="102"/>
      <c r="DB2170" s="102"/>
      <c r="DC2170" s="102"/>
      <c r="DD2170" s="102"/>
      <c r="DE2170" s="102"/>
      <c r="DF2170" s="102"/>
      <c r="DG2170" s="102"/>
      <c r="DH2170" s="102"/>
      <c r="DI2170" s="102"/>
      <c r="DJ2170" s="102"/>
      <c r="DK2170" s="102"/>
      <c r="DL2170" s="102"/>
      <c r="DM2170" s="102"/>
      <c r="DN2170" s="102"/>
      <c r="DO2170" s="102"/>
      <c r="DP2170" s="102"/>
      <c r="DQ2170" s="102"/>
      <c r="DR2170" s="102"/>
      <c r="DS2170" s="106"/>
      <c r="DT2170" s="102"/>
      <c r="DU2170" s="102"/>
      <c r="DV2170" s="102"/>
      <c r="DW2170" s="102"/>
      <c r="DX2170" s="102"/>
      <c r="DY2170" s="102"/>
      <c r="DZ2170" s="102"/>
      <c r="EA2170" s="102"/>
      <c r="EB2170" s="102"/>
      <c r="EC2170" s="102"/>
      <c r="ED2170" s="102"/>
      <c r="EE2170" s="102"/>
      <c r="EF2170" s="102"/>
      <c r="EG2170" s="102"/>
      <c r="EH2170" s="102"/>
      <c r="EI2170" s="102"/>
      <c r="EJ2170" s="102"/>
      <c r="EK2170" s="102"/>
      <c r="EL2170" s="102"/>
      <c r="EM2170" s="102"/>
      <c r="EN2170" s="102"/>
      <c r="EO2170" s="102"/>
      <c r="EP2170" s="102"/>
      <c r="EQ2170" s="102"/>
      <c r="ER2170" s="102"/>
      <c r="ES2170" s="102"/>
      <c r="ET2170" s="102"/>
      <c r="EU2170" s="102"/>
      <c r="EV2170" s="102"/>
      <c r="EW2170" s="102"/>
      <c r="EX2170" s="102"/>
      <c r="EY2170" s="102"/>
      <c r="EZ2170" s="102"/>
      <c r="FA2170" s="102"/>
      <c r="FB2170" s="102"/>
      <c r="FC2170" s="102"/>
      <c r="FD2170" s="102"/>
      <c r="FE2170" s="102"/>
      <c r="FF2170" s="102"/>
      <c r="FG2170" s="102"/>
      <c r="FH2170" s="102"/>
      <c r="FI2170" s="102"/>
      <c r="FJ2170" s="102"/>
      <c r="FK2170" s="102"/>
      <c r="FL2170" s="102"/>
      <c r="FM2170" s="102"/>
      <c r="FN2170" s="102"/>
      <c r="FO2170" s="102"/>
      <c r="FP2170" s="102"/>
      <c r="FQ2170" s="102"/>
      <c r="FR2170" s="102"/>
      <c r="FS2170" s="102"/>
      <c r="FT2170" s="102"/>
      <c r="FU2170" s="102"/>
      <c r="FV2170" s="102"/>
      <c r="FW2170" s="102"/>
      <c r="FX2170" s="102"/>
      <c r="FY2170" s="102"/>
      <c r="FZ2170" s="102"/>
      <c r="GA2170" s="102"/>
      <c r="GB2170" s="102"/>
      <c r="GC2170" s="102"/>
      <c r="GD2170" s="102"/>
      <c r="GE2170" s="102"/>
      <c r="GF2170" s="102"/>
      <c r="GG2170" s="102"/>
      <c r="GH2170" s="102"/>
      <c r="GI2170" s="102"/>
      <c r="GJ2170" s="102"/>
      <c r="GK2170" s="102"/>
      <c r="GL2170" s="102"/>
      <c r="GM2170" s="102"/>
      <c r="GN2170" s="102"/>
      <c r="GO2170" s="102"/>
      <c r="GP2170" s="102"/>
      <c r="GQ2170" s="102"/>
      <c r="GR2170" s="102"/>
      <c r="GS2170" s="102"/>
      <c r="GT2170" s="102"/>
      <c r="GU2170" s="102"/>
      <c r="GV2170" s="102"/>
      <c r="GW2170" s="102"/>
      <c r="GX2170" s="102"/>
    </row>
    <row r="2171" spans="1:206" hidden="1">
      <c r="A2171" s="97" t="s">
        <v>2619</v>
      </c>
      <c r="B2171" s="81" t="s">
        <v>657</v>
      </c>
      <c r="C2171" t="s">
        <v>714</v>
      </c>
      <c r="D2171" s="94" t="s">
        <v>2860</v>
      </c>
      <c r="E2171" s="97" t="s">
        <v>2913</v>
      </c>
      <c r="F2171" s="102"/>
      <c r="G2171" s="102"/>
      <c r="H2171" s="102"/>
      <c r="I2171" s="102"/>
      <c r="J2171" s="102"/>
      <c r="K2171" s="102"/>
      <c r="L2171" s="102"/>
      <c r="M2171" s="102"/>
      <c r="N2171" s="102"/>
      <c r="O2171" s="102"/>
      <c r="P2171" s="102"/>
      <c r="Q2171" s="102"/>
      <c r="R2171" s="102"/>
      <c r="S2171" s="102"/>
      <c r="T2171" s="102"/>
      <c r="U2171" s="102"/>
      <c r="V2171" s="102"/>
      <c r="W2171" s="102"/>
      <c r="X2171" s="102"/>
      <c r="Y2171" s="102"/>
      <c r="Z2171" s="102"/>
      <c r="AA2171" s="102"/>
      <c r="AB2171" s="102"/>
      <c r="AC2171" s="102"/>
      <c r="AD2171" s="102"/>
      <c r="AE2171" s="102"/>
      <c r="AF2171" s="102"/>
      <c r="AG2171" s="102"/>
      <c r="AH2171" s="102"/>
      <c r="AI2171" s="102"/>
      <c r="AJ2171" s="102"/>
      <c r="AK2171" s="102"/>
      <c r="AL2171" s="102"/>
      <c r="AM2171" s="102"/>
      <c r="AN2171" s="102"/>
      <c r="AO2171" s="102"/>
      <c r="AP2171" s="102"/>
      <c r="AQ2171" s="102"/>
      <c r="AR2171" s="102"/>
      <c r="AS2171" s="102"/>
      <c r="AT2171" s="102"/>
      <c r="AU2171" s="102"/>
      <c r="AV2171" s="102"/>
      <c r="AW2171" s="102"/>
      <c r="AX2171" s="102"/>
      <c r="AY2171" s="102"/>
      <c r="AZ2171" s="102"/>
      <c r="BA2171" s="102"/>
      <c r="BB2171" s="102"/>
      <c r="BC2171" s="102"/>
      <c r="BD2171" s="100"/>
      <c r="BE2171" s="102"/>
      <c r="BF2171" s="102"/>
      <c r="BG2171" s="102"/>
      <c r="BH2171" s="102"/>
      <c r="BI2171" s="100"/>
      <c r="BJ2171" s="102"/>
      <c r="BK2171" s="102"/>
      <c r="BL2171" s="102"/>
      <c r="BM2171" s="102"/>
      <c r="BN2171" s="102"/>
      <c r="BO2171" s="102"/>
      <c r="BP2171" s="102"/>
      <c r="BQ2171" s="102"/>
      <c r="BR2171" s="102"/>
      <c r="BS2171" s="102"/>
      <c r="BT2171" s="102"/>
      <c r="BU2171" s="102"/>
      <c r="BV2171" s="102"/>
      <c r="BW2171" s="102"/>
      <c r="BX2171" s="102"/>
      <c r="BY2171" s="102"/>
      <c r="BZ2171" s="102"/>
      <c r="CA2171" s="102"/>
      <c r="CB2171" s="102"/>
      <c r="CC2171" s="102"/>
      <c r="CD2171" s="102"/>
      <c r="CE2171" s="102"/>
      <c r="CF2171" s="102"/>
      <c r="CG2171" s="102"/>
      <c r="CH2171" s="102"/>
      <c r="CI2171" s="102"/>
      <c r="CJ2171" s="102"/>
      <c r="CK2171" s="102"/>
      <c r="CL2171" s="102"/>
      <c r="CM2171" s="102"/>
      <c r="CN2171" s="102"/>
      <c r="CO2171" s="102"/>
      <c r="CP2171" s="102"/>
      <c r="CQ2171" s="102"/>
      <c r="CR2171" s="102"/>
      <c r="CS2171" s="102"/>
      <c r="CT2171" s="102"/>
      <c r="CU2171" s="102"/>
      <c r="CV2171" s="102"/>
      <c r="CW2171" s="102"/>
      <c r="CX2171" s="102"/>
      <c r="CY2171" s="102"/>
      <c r="CZ2171" s="102"/>
      <c r="DA2171" s="102"/>
      <c r="DB2171" s="102"/>
      <c r="DC2171" s="102"/>
      <c r="DD2171" s="102"/>
      <c r="DE2171" s="102"/>
      <c r="DF2171" s="102"/>
      <c r="DG2171" s="102"/>
      <c r="DH2171" s="102"/>
      <c r="DI2171" s="102"/>
      <c r="DJ2171" s="102"/>
      <c r="DK2171" s="102"/>
      <c r="DL2171" s="102"/>
      <c r="DM2171" s="102"/>
      <c r="DN2171" s="102"/>
      <c r="DO2171" s="102"/>
      <c r="DP2171" s="102"/>
      <c r="DQ2171" s="102"/>
      <c r="DR2171" s="102"/>
      <c r="DS2171" s="106"/>
      <c r="DT2171" s="102"/>
      <c r="DU2171" s="102"/>
      <c r="DV2171" s="102"/>
      <c r="DW2171" s="102"/>
      <c r="DX2171" s="102"/>
      <c r="DY2171" s="102"/>
      <c r="DZ2171" s="102"/>
      <c r="EA2171" s="102"/>
      <c r="EB2171" s="102"/>
      <c r="EC2171" s="102"/>
      <c r="ED2171" s="102"/>
      <c r="EE2171" s="102"/>
      <c r="EF2171" s="102"/>
      <c r="EG2171" s="102"/>
      <c r="EH2171" s="102"/>
      <c r="EI2171" s="102"/>
      <c r="EJ2171" s="102"/>
      <c r="EK2171" s="102"/>
      <c r="EL2171" s="102"/>
      <c r="EM2171" s="102"/>
      <c r="EN2171" s="102"/>
      <c r="EO2171" s="102"/>
      <c r="EP2171" s="102"/>
      <c r="EQ2171" s="102"/>
      <c r="ER2171" s="102"/>
      <c r="ES2171" s="102"/>
      <c r="ET2171" s="102"/>
      <c r="EU2171" s="102"/>
      <c r="EV2171" s="102"/>
      <c r="EW2171" s="102"/>
      <c r="EX2171" s="102"/>
      <c r="EY2171" s="102"/>
      <c r="EZ2171" s="102"/>
      <c r="FA2171" s="102"/>
      <c r="FB2171" s="102"/>
      <c r="FC2171" s="102"/>
      <c r="FD2171" s="102"/>
      <c r="FE2171" s="102"/>
      <c r="FF2171" s="102"/>
      <c r="FG2171" s="102"/>
      <c r="FH2171" s="102"/>
      <c r="FI2171" s="102"/>
      <c r="FJ2171" s="102"/>
      <c r="FK2171" s="102"/>
      <c r="FL2171" s="102"/>
      <c r="FM2171" s="102"/>
      <c r="FN2171" s="102"/>
      <c r="FO2171" s="102"/>
      <c r="FP2171" s="102"/>
      <c r="FQ2171" s="102"/>
      <c r="FR2171" s="102"/>
      <c r="FS2171" s="102"/>
      <c r="FT2171" s="102"/>
      <c r="FU2171" s="102"/>
      <c r="FV2171" s="102"/>
      <c r="FW2171" s="102"/>
      <c r="FX2171" s="102"/>
      <c r="FY2171" s="102"/>
      <c r="FZ2171" s="102"/>
      <c r="GA2171" s="102"/>
      <c r="GB2171" s="102"/>
      <c r="GC2171" s="102"/>
      <c r="GD2171" s="102"/>
      <c r="GE2171" s="102"/>
      <c r="GF2171" s="102"/>
      <c r="GG2171" s="102"/>
      <c r="GH2171" s="102"/>
      <c r="GI2171" s="102"/>
      <c r="GJ2171" s="102"/>
      <c r="GK2171" s="102"/>
      <c r="GL2171" s="102"/>
      <c r="GM2171" s="102"/>
      <c r="GN2171" s="102"/>
      <c r="GO2171" s="102"/>
      <c r="GP2171" s="102"/>
      <c r="GQ2171" s="102"/>
      <c r="GR2171" s="102"/>
      <c r="GS2171" s="102"/>
      <c r="GT2171" s="102"/>
      <c r="GU2171" s="102"/>
      <c r="GV2171" s="102"/>
      <c r="GW2171" s="102"/>
      <c r="GX2171" s="102"/>
    </row>
    <row r="2172" spans="1:206" hidden="1">
      <c r="A2172" s="97" t="s">
        <v>2574</v>
      </c>
      <c r="B2172" s="81" t="s">
        <v>657</v>
      </c>
      <c r="C2172" t="s">
        <v>714</v>
      </c>
      <c r="D2172" s="94" t="s">
        <v>2860</v>
      </c>
      <c r="E2172" s="97" t="s">
        <v>2914</v>
      </c>
      <c r="F2172" s="102"/>
      <c r="G2172" s="102"/>
      <c r="H2172" s="102"/>
      <c r="I2172" s="102"/>
      <c r="J2172" s="102"/>
      <c r="K2172" s="102"/>
      <c r="L2172" s="102"/>
      <c r="M2172" s="102"/>
      <c r="N2172" s="102"/>
      <c r="O2172" s="102"/>
      <c r="P2172" s="102"/>
      <c r="Q2172" s="102"/>
      <c r="R2172" s="102"/>
      <c r="S2172" s="102"/>
      <c r="T2172" s="102"/>
      <c r="U2172" s="102"/>
      <c r="V2172" s="102"/>
      <c r="W2172" s="102"/>
      <c r="X2172" s="102"/>
      <c r="Y2172" s="102"/>
      <c r="Z2172" s="102"/>
      <c r="AA2172" s="102"/>
      <c r="AB2172" s="102"/>
      <c r="AC2172" s="102"/>
      <c r="AD2172" s="102"/>
      <c r="AE2172" s="102"/>
      <c r="AF2172" s="102"/>
      <c r="AG2172" s="102"/>
      <c r="AH2172" s="102"/>
      <c r="AI2172" s="102"/>
      <c r="AJ2172" s="102"/>
      <c r="AK2172" s="102"/>
      <c r="AL2172" s="102"/>
      <c r="AM2172" s="102"/>
      <c r="AN2172" s="102"/>
      <c r="AO2172" s="102"/>
      <c r="AP2172" s="102"/>
      <c r="AQ2172" s="102"/>
      <c r="AR2172" s="102"/>
      <c r="AS2172" s="102"/>
      <c r="AT2172" s="102"/>
      <c r="AU2172" s="102"/>
      <c r="AV2172" s="102"/>
      <c r="AW2172" s="102"/>
      <c r="AX2172" s="102"/>
      <c r="AY2172" s="102"/>
      <c r="AZ2172" s="102"/>
      <c r="BA2172" s="102"/>
      <c r="BB2172" s="102"/>
      <c r="BC2172" s="102"/>
      <c r="BD2172" s="100"/>
      <c r="BE2172" s="102"/>
      <c r="BF2172" s="102"/>
      <c r="BG2172" s="102"/>
      <c r="BH2172" s="102"/>
      <c r="BI2172" s="100"/>
      <c r="BJ2172" s="102"/>
      <c r="BK2172" s="102"/>
      <c r="BL2172" s="102"/>
      <c r="BM2172" s="102"/>
      <c r="BN2172" s="102"/>
      <c r="BO2172" s="102"/>
      <c r="BP2172" s="102"/>
      <c r="BQ2172" s="102"/>
      <c r="BR2172" s="102"/>
      <c r="BS2172" s="102"/>
      <c r="BT2172" s="102"/>
      <c r="BU2172" s="102"/>
      <c r="BV2172" s="102"/>
      <c r="BW2172" s="102"/>
      <c r="BX2172" s="102"/>
      <c r="BY2172" s="102"/>
      <c r="BZ2172" s="102"/>
      <c r="CA2172" s="102"/>
      <c r="CB2172" s="102"/>
      <c r="CC2172" s="102"/>
      <c r="CD2172" s="102"/>
      <c r="CE2172" s="102"/>
      <c r="CF2172" s="102"/>
      <c r="CG2172" s="102"/>
      <c r="CH2172" s="102"/>
      <c r="CI2172" s="102"/>
      <c r="CJ2172" s="102"/>
      <c r="CK2172" s="102"/>
      <c r="CL2172" s="102"/>
      <c r="CM2172" s="102"/>
      <c r="CN2172" s="102"/>
      <c r="CO2172" s="102"/>
      <c r="CP2172" s="102"/>
      <c r="CQ2172" s="102"/>
      <c r="CR2172" s="102"/>
      <c r="CS2172" s="102"/>
      <c r="CT2172" s="102"/>
      <c r="CU2172" s="102"/>
      <c r="CV2172" s="102"/>
      <c r="CW2172" s="102"/>
      <c r="CX2172" s="102"/>
      <c r="CY2172" s="102"/>
      <c r="CZ2172" s="102"/>
      <c r="DA2172" s="102"/>
      <c r="DB2172" s="102"/>
      <c r="DC2172" s="102"/>
      <c r="DD2172" s="102"/>
      <c r="DE2172" s="102"/>
      <c r="DF2172" s="102"/>
      <c r="DG2172" s="102"/>
      <c r="DH2172" s="102"/>
      <c r="DI2172" s="102"/>
      <c r="DJ2172" s="102"/>
      <c r="DK2172" s="102"/>
      <c r="DL2172" s="102"/>
      <c r="DM2172" s="102"/>
      <c r="DN2172" s="102"/>
      <c r="DO2172" s="102"/>
      <c r="DP2172" s="102"/>
      <c r="DQ2172" s="102"/>
      <c r="DR2172" s="102"/>
      <c r="DS2172" s="106"/>
      <c r="DT2172" s="102"/>
      <c r="DU2172" s="102"/>
      <c r="DV2172" s="102"/>
      <c r="DW2172" s="102"/>
      <c r="DX2172" s="102"/>
      <c r="DY2172" s="102"/>
      <c r="DZ2172" s="102"/>
      <c r="EA2172" s="102"/>
      <c r="EB2172" s="102"/>
      <c r="EC2172" s="102"/>
      <c r="ED2172" s="102"/>
      <c r="EE2172" s="102"/>
      <c r="EF2172" s="102"/>
      <c r="EG2172" s="102"/>
      <c r="EH2172" s="102"/>
      <c r="EI2172" s="102"/>
      <c r="EJ2172" s="102"/>
      <c r="EK2172" s="102"/>
      <c r="EL2172" s="102"/>
      <c r="EM2172" s="102"/>
      <c r="EN2172" s="102"/>
      <c r="EO2172" s="102"/>
      <c r="EP2172" s="102"/>
      <c r="EQ2172" s="102"/>
      <c r="ER2172" s="102"/>
      <c r="ES2172" s="102"/>
      <c r="ET2172" s="102"/>
      <c r="EU2172" s="102"/>
      <c r="EV2172" s="102"/>
      <c r="EW2172" s="102"/>
      <c r="EX2172" s="102"/>
      <c r="EY2172" s="102"/>
      <c r="EZ2172" s="102"/>
      <c r="FA2172" s="102"/>
      <c r="FB2172" s="102"/>
      <c r="FC2172" s="102"/>
      <c r="FD2172" s="102"/>
      <c r="FE2172" s="102"/>
      <c r="FF2172" s="102"/>
      <c r="FG2172" s="102"/>
      <c r="FH2172" s="102"/>
      <c r="FI2172" s="102"/>
      <c r="FJ2172" s="102"/>
      <c r="FK2172" s="102"/>
      <c r="FL2172" s="102"/>
      <c r="FM2172" s="102"/>
      <c r="FN2172" s="102"/>
      <c r="FO2172" s="102"/>
      <c r="FP2172" s="102"/>
      <c r="FQ2172" s="102"/>
      <c r="FR2172" s="102"/>
      <c r="FS2172" s="102"/>
      <c r="FT2172" s="102"/>
      <c r="FU2172" s="102"/>
      <c r="FV2172" s="102"/>
      <c r="FW2172" s="102"/>
      <c r="FX2172" s="102"/>
      <c r="FY2172" s="102"/>
      <c r="FZ2172" s="102"/>
      <c r="GA2172" s="102"/>
      <c r="GB2172" s="102"/>
      <c r="GC2172" s="102"/>
      <c r="GD2172" s="102"/>
      <c r="GE2172" s="102"/>
      <c r="GF2172" s="102"/>
      <c r="GG2172" s="102"/>
      <c r="GH2172" s="102"/>
      <c r="GI2172" s="102"/>
      <c r="GJ2172" s="102"/>
      <c r="GK2172" s="102"/>
      <c r="GL2172" s="102"/>
      <c r="GM2172" s="102"/>
      <c r="GN2172" s="102"/>
      <c r="GO2172" s="102"/>
      <c r="GP2172" s="102"/>
      <c r="GQ2172" s="102"/>
      <c r="GR2172" s="102"/>
      <c r="GS2172" s="102"/>
      <c r="GT2172" s="102"/>
      <c r="GU2172" s="102"/>
      <c r="GV2172" s="102"/>
      <c r="GW2172" s="102"/>
      <c r="GX2172" s="102"/>
    </row>
    <row r="2173" spans="1:206" hidden="1">
      <c r="A2173" s="101" t="s">
        <v>2652</v>
      </c>
      <c r="B2173" s="96" t="s">
        <v>657</v>
      </c>
      <c r="C2173" s="35" t="s">
        <v>714</v>
      </c>
      <c r="D2173" s="95" t="s">
        <v>2860</v>
      </c>
      <c r="E2173" s="35" t="s">
        <v>2915</v>
      </c>
      <c r="F2173" s="107"/>
      <c r="G2173" s="107"/>
      <c r="H2173" s="107"/>
      <c r="I2173" s="107"/>
      <c r="J2173" s="107"/>
      <c r="K2173" s="107"/>
      <c r="L2173" s="107"/>
      <c r="M2173" s="107"/>
      <c r="N2173" s="107"/>
      <c r="O2173" s="107"/>
      <c r="P2173" s="107"/>
      <c r="Q2173" s="107"/>
      <c r="R2173" s="107"/>
      <c r="S2173" s="107"/>
      <c r="T2173" s="107"/>
      <c r="U2173" s="107"/>
      <c r="V2173" s="107"/>
      <c r="W2173" s="107"/>
      <c r="X2173" s="107"/>
      <c r="Y2173" s="107"/>
      <c r="Z2173" s="107"/>
      <c r="AA2173" s="107"/>
      <c r="AB2173" s="107"/>
      <c r="AC2173" s="107"/>
      <c r="AD2173" s="107"/>
      <c r="AE2173" s="107"/>
      <c r="AF2173" s="107"/>
      <c r="AG2173" s="107"/>
      <c r="AH2173" s="107"/>
      <c r="AI2173" s="107"/>
      <c r="AJ2173" s="107"/>
      <c r="AK2173" s="107"/>
      <c r="AL2173" s="107"/>
      <c r="AM2173" s="107"/>
      <c r="AN2173" s="107"/>
      <c r="AO2173" s="107"/>
      <c r="AP2173" s="107"/>
      <c r="AQ2173" s="107"/>
      <c r="AR2173" s="107"/>
      <c r="AS2173" s="107"/>
      <c r="AT2173" s="107"/>
      <c r="AU2173" s="107"/>
      <c r="AV2173" s="107"/>
      <c r="AW2173" s="107"/>
      <c r="AX2173" s="107"/>
      <c r="AY2173" s="107"/>
      <c r="AZ2173" s="107"/>
      <c r="BA2173" s="107"/>
      <c r="BB2173" s="107"/>
      <c r="BC2173" s="107"/>
      <c r="BD2173" s="108"/>
      <c r="BE2173" s="107"/>
      <c r="BF2173" s="107"/>
      <c r="BG2173" s="107"/>
      <c r="BH2173" s="107"/>
      <c r="BI2173" s="108"/>
      <c r="BJ2173" s="107"/>
      <c r="BK2173" s="107"/>
      <c r="BL2173" s="107"/>
      <c r="BM2173" s="107"/>
      <c r="BN2173" s="107"/>
      <c r="BO2173" s="107"/>
      <c r="BP2173" s="107"/>
      <c r="BQ2173" s="107"/>
      <c r="BR2173" s="107"/>
      <c r="BS2173" s="107"/>
      <c r="BT2173" s="107"/>
      <c r="BU2173" s="107"/>
      <c r="BV2173" s="107"/>
      <c r="BW2173" s="107"/>
      <c r="BX2173" s="107"/>
      <c r="BY2173" s="107"/>
      <c r="BZ2173" s="107"/>
      <c r="CA2173" s="107"/>
      <c r="CB2173" s="107"/>
      <c r="CC2173" s="107"/>
      <c r="CD2173" s="107"/>
      <c r="CE2173" s="107"/>
      <c r="CF2173" s="107"/>
      <c r="CG2173" s="107"/>
      <c r="CH2173" s="107"/>
      <c r="CI2173" s="107"/>
      <c r="CJ2173" s="107"/>
      <c r="CK2173" s="107"/>
      <c r="CL2173" s="107"/>
      <c r="CM2173" s="107"/>
      <c r="CN2173" s="107"/>
      <c r="CO2173" s="107"/>
      <c r="CP2173" s="107"/>
      <c r="CQ2173" s="107"/>
      <c r="CR2173" s="109">
        <f>CR2155*0.00002388</f>
        <v>104.85703224</v>
      </c>
      <c r="CS2173" s="109">
        <f t="shared" ref="CS2173:DX2181" si="232">CS2155*0.00002388</f>
        <v>107.08809287999999</v>
      </c>
      <c r="CT2173" s="109">
        <f t="shared" si="232"/>
        <v>105.11691827999999</v>
      </c>
      <c r="CU2173" s="109">
        <f t="shared" si="232"/>
        <v>112.37171004</v>
      </c>
      <c r="CV2173" s="109">
        <f t="shared" si="232"/>
        <v>116.50051427999999</v>
      </c>
      <c r="CW2173" s="109">
        <f t="shared" si="232"/>
        <v>122.19961955999999</v>
      </c>
      <c r="CX2173" s="109">
        <f t="shared" si="232"/>
        <v>121.81524707999999</v>
      </c>
      <c r="CY2173" s="109">
        <f t="shared" si="232"/>
        <v>129.23249447999999</v>
      </c>
      <c r="CZ2173" s="109">
        <f t="shared" si="232"/>
        <v>130.73390171999998</v>
      </c>
      <c r="DA2173" s="109">
        <f t="shared" si="232"/>
        <v>130.7923122</v>
      </c>
      <c r="DB2173" s="109">
        <f t="shared" si="232"/>
        <v>130.84195871999998</v>
      </c>
      <c r="DC2173" s="109">
        <f t="shared" si="232"/>
        <v>130.09229388</v>
      </c>
      <c r="DD2173" s="109">
        <f t="shared" si="232"/>
        <v>128.05919843999999</v>
      </c>
      <c r="DE2173" s="109">
        <f t="shared" si="232"/>
        <v>137.9966694</v>
      </c>
      <c r="DF2173" s="109">
        <f t="shared" si="232"/>
        <v>140.19128916</v>
      </c>
      <c r="DG2173" s="109">
        <f t="shared" si="232"/>
        <v>141.73861764</v>
      </c>
      <c r="DH2173" s="109">
        <f t="shared" si="232"/>
        <v>141.45934104</v>
      </c>
      <c r="DI2173" s="109">
        <f t="shared" si="232"/>
        <v>143.06639339999998</v>
      </c>
      <c r="DJ2173" s="109">
        <f t="shared" si="232"/>
        <v>145.20766523999998</v>
      </c>
      <c r="DK2173" s="109">
        <f t="shared" si="232"/>
        <v>143.57527619999999</v>
      </c>
      <c r="DL2173" s="109">
        <f t="shared" si="232"/>
        <v>146.93896523999999</v>
      </c>
      <c r="DM2173" s="109">
        <f t="shared" si="232"/>
        <v>146.658423</v>
      </c>
      <c r="DN2173" s="109">
        <f t="shared" si="232"/>
        <v>152.57770187999998</v>
      </c>
      <c r="DO2173" s="109">
        <f t="shared" si="232"/>
        <v>152.63202887999998</v>
      </c>
      <c r="DP2173" s="109">
        <f t="shared" si="232"/>
        <v>157.50966215999998</v>
      </c>
      <c r="DQ2173" s="109">
        <f t="shared" si="232"/>
        <v>154.01680619999999</v>
      </c>
      <c r="DR2173" s="109">
        <f t="shared" si="232"/>
        <v>151.94177747999998</v>
      </c>
      <c r="DS2173" s="109">
        <f t="shared" si="232"/>
        <v>157.6967142</v>
      </c>
      <c r="DT2173" s="109">
        <f t="shared" si="232"/>
        <v>160.79232635999998</v>
      </c>
      <c r="DU2173" s="109">
        <f t="shared" si="232"/>
        <v>156.43947996</v>
      </c>
      <c r="DV2173" s="109">
        <f t="shared" si="232"/>
        <v>149.57436203999998</v>
      </c>
      <c r="DW2173" s="109">
        <f t="shared" si="232"/>
        <v>145.03976495999999</v>
      </c>
      <c r="DX2173" s="109">
        <f t="shared" si="232"/>
        <v>146.12160059999999</v>
      </c>
      <c r="DY2173" s="107"/>
      <c r="DZ2173" s="107"/>
      <c r="EA2173" s="107"/>
      <c r="EB2173" s="107"/>
      <c r="EC2173" s="107"/>
      <c r="ED2173" s="107"/>
      <c r="EE2173" s="107"/>
      <c r="EF2173" s="107"/>
      <c r="EG2173" s="107"/>
      <c r="EH2173" s="107"/>
      <c r="EI2173" s="107"/>
      <c r="EJ2173" s="107"/>
      <c r="EK2173" s="107"/>
      <c r="EL2173" s="107"/>
      <c r="EM2173" s="107"/>
      <c r="EN2173" s="107"/>
      <c r="EO2173" s="107"/>
      <c r="EP2173" s="107"/>
      <c r="EQ2173" s="107"/>
      <c r="ER2173" s="107"/>
      <c r="ES2173" s="107"/>
      <c r="ET2173" s="107"/>
      <c r="EU2173" s="107"/>
      <c r="EV2173" s="107"/>
      <c r="EW2173" s="107"/>
      <c r="EX2173" s="107"/>
      <c r="EY2173" s="107"/>
      <c r="EZ2173" s="107"/>
      <c r="FA2173" s="107"/>
      <c r="FB2173" s="107"/>
      <c r="FC2173" s="107"/>
      <c r="FD2173" s="107"/>
      <c r="FE2173" s="107"/>
      <c r="FF2173" s="107"/>
      <c r="FG2173" s="107"/>
      <c r="FH2173" s="107"/>
      <c r="FI2173" s="107"/>
      <c r="FJ2173" s="107"/>
      <c r="FK2173" s="107"/>
      <c r="FL2173" s="107"/>
      <c r="FM2173" s="107"/>
      <c r="FN2173" s="107"/>
      <c r="FO2173" s="107"/>
      <c r="FP2173" s="107"/>
      <c r="FQ2173" s="107"/>
      <c r="FR2173" s="107"/>
      <c r="FS2173" s="107"/>
      <c r="FT2173" s="107"/>
      <c r="FU2173" s="107"/>
      <c r="FV2173" s="107"/>
      <c r="FW2173" s="107"/>
      <c r="FX2173" s="107"/>
      <c r="FY2173" s="107"/>
      <c r="FZ2173" s="107"/>
      <c r="GA2173" s="107"/>
      <c r="GB2173" s="107"/>
      <c r="GC2173" s="107"/>
      <c r="GD2173" s="107"/>
      <c r="GE2173" s="107"/>
      <c r="GF2173" s="107"/>
      <c r="GG2173" s="107"/>
      <c r="GH2173" s="107"/>
      <c r="GI2173" s="107"/>
      <c r="GJ2173" s="107"/>
      <c r="GK2173" s="107"/>
      <c r="GL2173" s="107"/>
      <c r="GM2173" s="107"/>
      <c r="GN2173" s="107"/>
      <c r="GO2173" s="107"/>
      <c r="GP2173" s="107"/>
      <c r="GQ2173" s="107"/>
      <c r="GR2173" s="107"/>
      <c r="GS2173" s="107"/>
      <c r="GT2173" s="107"/>
      <c r="GU2173" s="107"/>
      <c r="GV2173" s="107"/>
      <c r="GW2173" s="107"/>
      <c r="GX2173" s="107"/>
    </row>
    <row r="2174" spans="1:206" hidden="1">
      <c r="A2174" s="101" t="s">
        <v>2619</v>
      </c>
      <c r="B2174" s="96" t="s">
        <v>657</v>
      </c>
      <c r="C2174" s="35" t="s">
        <v>714</v>
      </c>
      <c r="D2174" s="95" t="s">
        <v>2860</v>
      </c>
      <c r="E2174" s="101" t="s">
        <v>2916</v>
      </c>
      <c r="F2174" s="107"/>
      <c r="G2174" s="107"/>
      <c r="H2174" s="107"/>
      <c r="I2174" s="107"/>
      <c r="J2174" s="107"/>
      <c r="K2174" s="107"/>
      <c r="L2174" s="107"/>
      <c r="M2174" s="107"/>
      <c r="N2174" s="107"/>
      <c r="O2174" s="107"/>
      <c r="P2174" s="107"/>
      <c r="Q2174" s="107"/>
      <c r="R2174" s="107"/>
      <c r="S2174" s="107"/>
      <c r="T2174" s="107"/>
      <c r="U2174" s="107"/>
      <c r="V2174" s="107"/>
      <c r="W2174" s="107"/>
      <c r="X2174" s="107"/>
      <c r="Y2174" s="107"/>
      <c r="Z2174" s="107"/>
      <c r="AA2174" s="107"/>
      <c r="AB2174" s="107"/>
      <c r="AC2174" s="107"/>
      <c r="AD2174" s="107"/>
      <c r="AE2174" s="107"/>
      <c r="AF2174" s="107"/>
      <c r="AG2174" s="107"/>
      <c r="AH2174" s="107"/>
      <c r="AI2174" s="107"/>
      <c r="AJ2174" s="107"/>
      <c r="AK2174" s="107"/>
      <c r="AL2174" s="107"/>
      <c r="AM2174" s="107"/>
      <c r="AN2174" s="107"/>
      <c r="AO2174" s="107"/>
      <c r="AP2174" s="107"/>
      <c r="AQ2174" s="107"/>
      <c r="AR2174" s="107"/>
      <c r="AS2174" s="107"/>
      <c r="AT2174" s="107"/>
      <c r="AU2174" s="107"/>
      <c r="AV2174" s="107"/>
      <c r="AW2174" s="107"/>
      <c r="AX2174" s="107"/>
      <c r="AY2174" s="107"/>
      <c r="AZ2174" s="107"/>
      <c r="BA2174" s="107"/>
      <c r="BB2174" s="107"/>
      <c r="BC2174" s="107"/>
      <c r="BD2174" s="108"/>
      <c r="BE2174" s="107"/>
      <c r="BF2174" s="107"/>
      <c r="BG2174" s="107"/>
      <c r="BH2174" s="107"/>
      <c r="BI2174" s="108"/>
      <c r="BJ2174" s="107"/>
      <c r="BK2174" s="107"/>
      <c r="BL2174" s="107"/>
      <c r="BM2174" s="107"/>
      <c r="BN2174" s="107"/>
      <c r="BO2174" s="107"/>
      <c r="BP2174" s="107"/>
      <c r="BQ2174" s="107"/>
      <c r="BR2174" s="107"/>
      <c r="BS2174" s="107"/>
      <c r="BT2174" s="107"/>
      <c r="BU2174" s="107"/>
      <c r="BV2174" s="107"/>
      <c r="BW2174" s="107"/>
      <c r="BX2174" s="107"/>
      <c r="BY2174" s="107"/>
      <c r="BZ2174" s="107"/>
      <c r="CA2174" s="107"/>
      <c r="CB2174" s="107"/>
      <c r="CC2174" s="107"/>
      <c r="CD2174" s="107"/>
      <c r="CE2174" s="107"/>
      <c r="CF2174" s="107"/>
      <c r="CG2174" s="107"/>
      <c r="CH2174" s="107"/>
      <c r="CI2174" s="107"/>
      <c r="CJ2174" s="107"/>
      <c r="CK2174" s="107"/>
      <c r="CL2174" s="107"/>
      <c r="CM2174" s="107"/>
      <c r="CN2174" s="107"/>
      <c r="CO2174" s="107"/>
      <c r="CP2174" s="107"/>
      <c r="CQ2174" s="107"/>
      <c r="CR2174" s="109">
        <f t="shared" ref="CR2174:DG2187" si="233">CR2156*0.00002388</f>
        <v>56.322484439999997</v>
      </c>
      <c r="CS2174" s="109">
        <f t="shared" si="233"/>
        <v>61.241549519999992</v>
      </c>
      <c r="CT2174" s="109">
        <f t="shared" si="233"/>
        <v>63.987797279999995</v>
      </c>
      <c r="CU2174" s="109">
        <f t="shared" si="233"/>
        <v>66.214678919999997</v>
      </c>
      <c r="CV2174" s="109">
        <f t="shared" si="233"/>
        <v>62.944217399999992</v>
      </c>
      <c r="CW2174" s="109">
        <f t="shared" si="233"/>
        <v>69.019456559999995</v>
      </c>
      <c r="CX2174" s="109">
        <f t="shared" si="233"/>
        <v>73.119915239999997</v>
      </c>
      <c r="CY2174" s="109">
        <f t="shared" si="233"/>
        <v>82.15512815999999</v>
      </c>
      <c r="CZ2174" s="109">
        <f t="shared" si="233"/>
        <v>86.573023679999991</v>
      </c>
      <c r="DA2174" s="109">
        <f t="shared" si="233"/>
        <v>97.608926879999999</v>
      </c>
      <c r="DB2174" s="109">
        <f t="shared" si="233"/>
        <v>104.43132347999999</v>
      </c>
      <c r="DC2174" s="109">
        <f t="shared" si="233"/>
        <v>107.70448343999999</v>
      </c>
      <c r="DD2174" s="109">
        <f t="shared" si="233"/>
        <v>111.15631355999999</v>
      </c>
      <c r="DE2174" s="109">
        <f t="shared" si="233"/>
        <v>122.33623703999999</v>
      </c>
      <c r="DF2174" s="109">
        <f t="shared" si="233"/>
        <v>130.57266396</v>
      </c>
      <c r="DG2174" s="109">
        <f t="shared" si="233"/>
        <v>156.23869692</v>
      </c>
      <c r="DH2174" s="109">
        <f t="shared" si="232"/>
        <v>163.35863831999998</v>
      </c>
      <c r="DI2174" s="109">
        <f t="shared" si="232"/>
        <v>174.91655831999998</v>
      </c>
      <c r="DJ2174" s="109">
        <f t="shared" si="232"/>
        <v>179.30352923999999</v>
      </c>
      <c r="DK2174" s="109">
        <f t="shared" si="232"/>
        <v>168.24594299999998</v>
      </c>
      <c r="DL2174" s="109">
        <f t="shared" si="232"/>
        <v>174.2921202</v>
      </c>
      <c r="DM2174" s="109">
        <f t="shared" si="232"/>
        <v>168.44421864</v>
      </c>
      <c r="DN2174" s="109">
        <f t="shared" si="232"/>
        <v>180.11298959999999</v>
      </c>
      <c r="DO2174" s="109">
        <f t="shared" si="232"/>
        <v>170.77438128</v>
      </c>
      <c r="DP2174" s="109">
        <f t="shared" si="232"/>
        <v>171.71962331999998</v>
      </c>
      <c r="DQ2174" s="109">
        <f t="shared" si="232"/>
        <v>172.58324352</v>
      </c>
      <c r="DR2174" s="109">
        <f t="shared" si="232"/>
        <v>184.97698739999998</v>
      </c>
      <c r="DS2174" s="109">
        <f t="shared" si="232"/>
        <v>203.38849127999998</v>
      </c>
      <c r="DT2174" s="109">
        <f t="shared" si="232"/>
        <v>211.44173472</v>
      </c>
      <c r="DU2174" s="109">
        <f t="shared" si="232"/>
        <v>208.57212287999999</v>
      </c>
      <c r="DV2174" s="109">
        <f t="shared" si="232"/>
        <v>195.49677215999998</v>
      </c>
      <c r="DW2174" s="109">
        <f t="shared" si="232"/>
        <v>217.09432175999999</v>
      </c>
      <c r="DX2174" s="109">
        <f t="shared" si="232"/>
        <v>212.05382687999997</v>
      </c>
      <c r="DY2174" s="107"/>
      <c r="DZ2174" s="107"/>
      <c r="EA2174" s="107"/>
      <c r="EB2174" s="107"/>
      <c r="EC2174" s="107"/>
      <c r="ED2174" s="107"/>
      <c r="EE2174" s="107"/>
      <c r="EF2174" s="107"/>
      <c r="EG2174" s="107"/>
      <c r="EH2174" s="107"/>
      <c r="EI2174" s="107"/>
      <c r="EJ2174" s="107"/>
      <c r="EK2174" s="107"/>
      <c r="EL2174" s="107"/>
      <c r="EM2174" s="107"/>
      <c r="EN2174" s="107"/>
      <c r="EO2174" s="107"/>
      <c r="EP2174" s="107"/>
      <c r="EQ2174" s="107"/>
      <c r="ER2174" s="107"/>
      <c r="ES2174" s="107"/>
      <c r="ET2174" s="107"/>
      <c r="EU2174" s="107"/>
      <c r="EV2174" s="107"/>
      <c r="EW2174" s="107"/>
      <c r="EX2174" s="107"/>
      <c r="EY2174" s="107"/>
      <c r="EZ2174" s="107"/>
      <c r="FA2174" s="107"/>
      <c r="FB2174" s="107"/>
      <c r="FC2174" s="107"/>
      <c r="FD2174" s="107"/>
      <c r="FE2174" s="107"/>
      <c r="FF2174" s="107"/>
      <c r="FG2174" s="107"/>
      <c r="FH2174" s="107"/>
      <c r="FI2174" s="107"/>
      <c r="FJ2174" s="107"/>
      <c r="FK2174" s="107"/>
      <c r="FL2174" s="107"/>
      <c r="FM2174" s="107"/>
      <c r="FN2174" s="107"/>
      <c r="FO2174" s="107"/>
      <c r="FP2174" s="107"/>
      <c r="FQ2174" s="107"/>
      <c r="FR2174" s="107"/>
      <c r="FS2174" s="107"/>
      <c r="FT2174" s="107"/>
      <c r="FU2174" s="107"/>
      <c r="FV2174" s="107"/>
      <c r="FW2174" s="107"/>
      <c r="FX2174" s="107"/>
      <c r="FY2174" s="107"/>
      <c r="FZ2174" s="107"/>
      <c r="GA2174" s="107"/>
      <c r="GB2174" s="107"/>
      <c r="GC2174" s="107"/>
      <c r="GD2174" s="107"/>
      <c r="GE2174" s="107"/>
      <c r="GF2174" s="107"/>
      <c r="GG2174" s="107"/>
      <c r="GH2174" s="107"/>
      <c r="GI2174" s="107"/>
      <c r="GJ2174" s="107"/>
      <c r="GK2174" s="107"/>
      <c r="GL2174" s="107"/>
      <c r="GM2174" s="107"/>
      <c r="GN2174" s="107"/>
      <c r="GO2174" s="107"/>
      <c r="GP2174" s="107"/>
      <c r="GQ2174" s="107"/>
      <c r="GR2174" s="107"/>
      <c r="GS2174" s="107"/>
      <c r="GT2174" s="107"/>
      <c r="GU2174" s="107"/>
      <c r="GV2174" s="107"/>
      <c r="GW2174" s="107"/>
      <c r="GX2174" s="107"/>
    </row>
    <row r="2175" spans="1:206" hidden="1">
      <c r="A2175" s="101" t="s">
        <v>2574</v>
      </c>
      <c r="B2175" s="96" t="s">
        <v>657</v>
      </c>
      <c r="C2175" s="35" t="s">
        <v>714</v>
      </c>
      <c r="D2175" s="95" t="s">
        <v>2860</v>
      </c>
      <c r="E2175" s="101" t="s">
        <v>2917</v>
      </c>
      <c r="F2175" s="107"/>
      <c r="G2175" s="107"/>
      <c r="H2175" s="107"/>
      <c r="I2175" s="107"/>
      <c r="J2175" s="107"/>
      <c r="K2175" s="107"/>
      <c r="L2175" s="107"/>
      <c r="M2175" s="107"/>
      <c r="N2175" s="107"/>
      <c r="O2175" s="107"/>
      <c r="P2175" s="107"/>
      <c r="Q2175" s="107"/>
      <c r="R2175" s="107"/>
      <c r="S2175" s="107"/>
      <c r="T2175" s="107"/>
      <c r="U2175" s="107"/>
      <c r="V2175" s="107"/>
      <c r="W2175" s="107"/>
      <c r="X2175" s="107"/>
      <c r="Y2175" s="107"/>
      <c r="Z2175" s="107"/>
      <c r="AA2175" s="107"/>
      <c r="AB2175" s="107"/>
      <c r="AC2175" s="107"/>
      <c r="AD2175" s="107"/>
      <c r="AE2175" s="107"/>
      <c r="AF2175" s="107"/>
      <c r="AG2175" s="107"/>
      <c r="AH2175" s="107"/>
      <c r="AI2175" s="107"/>
      <c r="AJ2175" s="107"/>
      <c r="AK2175" s="107"/>
      <c r="AL2175" s="107"/>
      <c r="AM2175" s="107"/>
      <c r="AN2175" s="107"/>
      <c r="AO2175" s="107"/>
      <c r="AP2175" s="107"/>
      <c r="AQ2175" s="107"/>
      <c r="AR2175" s="107"/>
      <c r="AS2175" s="107"/>
      <c r="AT2175" s="107"/>
      <c r="AU2175" s="107"/>
      <c r="AV2175" s="107"/>
      <c r="AW2175" s="107"/>
      <c r="AX2175" s="107"/>
      <c r="AY2175" s="107"/>
      <c r="AZ2175" s="107"/>
      <c r="BA2175" s="107"/>
      <c r="BB2175" s="107"/>
      <c r="BC2175" s="107"/>
      <c r="BD2175" s="108"/>
      <c r="BE2175" s="107"/>
      <c r="BF2175" s="107"/>
      <c r="BG2175" s="107"/>
      <c r="BH2175" s="107"/>
      <c r="BI2175" s="108"/>
      <c r="BJ2175" s="107"/>
      <c r="BK2175" s="107"/>
      <c r="BL2175" s="107"/>
      <c r="BM2175" s="107"/>
      <c r="BN2175" s="107"/>
      <c r="BO2175" s="107"/>
      <c r="BP2175" s="107"/>
      <c r="BQ2175" s="107"/>
      <c r="BR2175" s="107"/>
      <c r="BS2175" s="107"/>
      <c r="BT2175" s="107"/>
      <c r="BU2175" s="107"/>
      <c r="BV2175" s="107"/>
      <c r="BW2175" s="107"/>
      <c r="BX2175" s="107"/>
      <c r="BY2175" s="107"/>
      <c r="BZ2175" s="107"/>
      <c r="CA2175" s="107"/>
      <c r="CB2175" s="107"/>
      <c r="CC2175" s="107"/>
      <c r="CD2175" s="107"/>
      <c r="CE2175" s="107"/>
      <c r="CF2175" s="107"/>
      <c r="CG2175" s="107"/>
      <c r="CH2175" s="107"/>
      <c r="CI2175" s="107"/>
      <c r="CJ2175" s="107"/>
      <c r="CK2175" s="107"/>
      <c r="CL2175" s="107"/>
      <c r="CM2175" s="107"/>
      <c r="CN2175" s="107"/>
      <c r="CO2175" s="107"/>
      <c r="CP2175" s="107"/>
      <c r="CQ2175" s="107"/>
      <c r="CR2175" s="109">
        <f t="shared" si="233"/>
        <v>324.6096756</v>
      </c>
      <c r="CS2175" s="109">
        <f t="shared" si="232"/>
        <v>338.457807</v>
      </c>
      <c r="CT2175" s="109">
        <f t="shared" si="232"/>
        <v>341.83353155999998</v>
      </c>
      <c r="CU2175" s="109">
        <f t="shared" si="232"/>
        <v>339.61768247999998</v>
      </c>
      <c r="CV2175" s="109">
        <f t="shared" si="232"/>
        <v>341.55212963999998</v>
      </c>
      <c r="CW2175" s="109">
        <f t="shared" si="232"/>
        <v>349.63524695999996</v>
      </c>
      <c r="CX2175" s="109">
        <f t="shared" si="232"/>
        <v>368.44494983999999</v>
      </c>
      <c r="CY2175" s="109">
        <f t="shared" si="232"/>
        <v>384.35636099999999</v>
      </c>
      <c r="CZ2175" s="109">
        <f t="shared" si="232"/>
        <v>384.70242995999996</v>
      </c>
      <c r="DA2175" s="109">
        <f t="shared" si="232"/>
        <v>376.84075187999997</v>
      </c>
      <c r="DB2175" s="109">
        <f t="shared" si="232"/>
        <v>389.44034135999999</v>
      </c>
      <c r="DC2175" s="109">
        <f t="shared" si="232"/>
        <v>393.46732127999996</v>
      </c>
      <c r="DD2175" s="109">
        <f t="shared" si="232"/>
        <v>390.66068099999995</v>
      </c>
      <c r="DE2175" s="109">
        <f t="shared" si="232"/>
        <v>421.93820351999995</v>
      </c>
      <c r="DF2175" s="109">
        <f t="shared" si="232"/>
        <v>456.67975883999998</v>
      </c>
      <c r="DG2175" s="109">
        <f t="shared" si="232"/>
        <v>477.52816895999996</v>
      </c>
      <c r="DH2175" s="109">
        <f t="shared" si="232"/>
        <v>489.10113335999995</v>
      </c>
      <c r="DI2175" s="109">
        <f t="shared" si="232"/>
        <v>502.94300819999995</v>
      </c>
      <c r="DJ2175" s="109">
        <f t="shared" si="232"/>
        <v>505.48618043999994</v>
      </c>
      <c r="DK2175" s="109">
        <f t="shared" si="232"/>
        <v>487.57801919999997</v>
      </c>
      <c r="DL2175" s="109">
        <f t="shared" si="232"/>
        <v>506.29669151999997</v>
      </c>
      <c r="DM2175" s="109">
        <f t="shared" si="232"/>
        <v>429.07261619999997</v>
      </c>
      <c r="DN2175" s="109">
        <f t="shared" si="232"/>
        <v>461.00046275999995</v>
      </c>
      <c r="DO2175" s="109">
        <f t="shared" si="232"/>
        <v>424.18096535999996</v>
      </c>
      <c r="DP2175" s="109">
        <f t="shared" si="232"/>
        <v>403.70914283999997</v>
      </c>
      <c r="DQ2175" s="109">
        <f t="shared" si="232"/>
        <v>400.23976091999998</v>
      </c>
      <c r="DR2175" s="109">
        <f t="shared" si="232"/>
        <v>374.99437415999995</v>
      </c>
      <c r="DS2175" s="109">
        <f t="shared" si="232"/>
        <v>395.08922699999999</v>
      </c>
      <c r="DT2175" s="109">
        <f t="shared" si="232"/>
        <v>397.54784015999996</v>
      </c>
      <c r="DU2175" s="109">
        <f t="shared" si="232"/>
        <v>406.52435603999999</v>
      </c>
      <c r="DV2175" s="109">
        <f t="shared" si="232"/>
        <v>323.25130955999998</v>
      </c>
      <c r="DW2175" s="109">
        <f t="shared" si="232"/>
        <v>344.58808955999996</v>
      </c>
      <c r="DX2175" s="109">
        <f t="shared" si="232"/>
        <v>330.02644763999996</v>
      </c>
      <c r="DY2175" s="107"/>
      <c r="DZ2175" s="107"/>
      <c r="EA2175" s="107"/>
      <c r="EB2175" s="107"/>
      <c r="EC2175" s="107"/>
      <c r="ED2175" s="107"/>
      <c r="EE2175" s="107"/>
      <c r="EF2175" s="107"/>
      <c r="EG2175" s="107"/>
      <c r="EH2175" s="107"/>
      <c r="EI2175" s="107"/>
      <c r="EJ2175" s="107"/>
      <c r="EK2175" s="107"/>
      <c r="EL2175" s="107"/>
      <c r="EM2175" s="107"/>
      <c r="EN2175" s="107"/>
      <c r="EO2175" s="107"/>
      <c r="EP2175" s="107"/>
      <c r="EQ2175" s="107"/>
      <c r="ER2175" s="107"/>
      <c r="ES2175" s="107"/>
      <c r="ET2175" s="107"/>
      <c r="EU2175" s="107"/>
      <c r="EV2175" s="107"/>
      <c r="EW2175" s="107"/>
      <c r="EX2175" s="107"/>
      <c r="EY2175" s="107"/>
      <c r="EZ2175" s="107"/>
      <c r="FA2175" s="107"/>
      <c r="FB2175" s="107"/>
      <c r="FC2175" s="107"/>
      <c r="FD2175" s="107"/>
      <c r="FE2175" s="107"/>
      <c r="FF2175" s="107"/>
      <c r="FG2175" s="107"/>
      <c r="FH2175" s="107"/>
      <c r="FI2175" s="107"/>
      <c r="FJ2175" s="107"/>
      <c r="FK2175" s="107"/>
      <c r="FL2175" s="107"/>
      <c r="FM2175" s="107"/>
      <c r="FN2175" s="107"/>
      <c r="FO2175" s="107"/>
      <c r="FP2175" s="107"/>
      <c r="FQ2175" s="107"/>
      <c r="FR2175" s="107"/>
      <c r="FS2175" s="107"/>
      <c r="FT2175" s="107"/>
      <c r="FU2175" s="107"/>
      <c r="FV2175" s="107"/>
      <c r="FW2175" s="107"/>
      <c r="FX2175" s="107"/>
      <c r="FY2175" s="107"/>
      <c r="FZ2175" s="107"/>
      <c r="GA2175" s="107"/>
      <c r="GB2175" s="107"/>
      <c r="GC2175" s="107"/>
      <c r="GD2175" s="107"/>
      <c r="GE2175" s="107"/>
      <c r="GF2175" s="107"/>
      <c r="GG2175" s="107"/>
      <c r="GH2175" s="107"/>
      <c r="GI2175" s="107"/>
      <c r="GJ2175" s="107"/>
      <c r="GK2175" s="107"/>
      <c r="GL2175" s="107"/>
      <c r="GM2175" s="107"/>
      <c r="GN2175" s="107"/>
      <c r="GO2175" s="107"/>
      <c r="GP2175" s="107"/>
      <c r="GQ2175" s="107"/>
      <c r="GR2175" s="107"/>
      <c r="GS2175" s="107"/>
      <c r="GT2175" s="107"/>
      <c r="GU2175" s="107"/>
      <c r="GV2175" s="107"/>
      <c r="GW2175" s="107"/>
      <c r="GX2175" s="107"/>
    </row>
    <row r="2176" spans="1:206" hidden="1">
      <c r="A2176" s="101" t="s">
        <v>2652</v>
      </c>
      <c r="B2176" s="96" t="s">
        <v>657</v>
      </c>
      <c r="C2176" s="35" t="s">
        <v>714</v>
      </c>
      <c r="D2176" s="95" t="s">
        <v>2860</v>
      </c>
      <c r="E2176" s="101" t="s">
        <v>2918</v>
      </c>
      <c r="F2176" s="107"/>
      <c r="G2176" s="107"/>
      <c r="H2176" s="107"/>
      <c r="I2176" s="107"/>
      <c r="J2176" s="107"/>
      <c r="K2176" s="107"/>
      <c r="L2176" s="107"/>
      <c r="M2176" s="107"/>
      <c r="N2176" s="107"/>
      <c r="O2176" s="107"/>
      <c r="P2176" s="107"/>
      <c r="Q2176" s="107"/>
      <c r="R2176" s="107"/>
      <c r="S2176" s="107"/>
      <c r="T2176" s="107"/>
      <c r="U2176" s="107"/>
      <c r="V2176" s="107"/>
      <c r="W2176" s="107"/>
      <c r="X2176" s="107"/>
      <c r="Y2176" s="107"/>
      <c r="Z2176" s="107"/>
      <c r="AA2176" s="107"/>
      <c r="AB2176" s="107"/>
      <c r="AC2176" s="107"/>
      <c r="AD2176" s="107"/>
      <c r="AE2176" s="107"/>
      <c r="AF2176" s="107"/>
      <c r="AG2176" s="107"/>
      <c r="AH2176" s="107"/>
      <c r="AI2176" s="107"/>
      <c r="AJ2176" s="107"/>
      <c r="AK2176" s="107"/>
      <c r="AL2176" s="107"/>
      <c r="AM2176" s="107"/>
      <c r="AN2176" s="107"/>
      <c r="AO2176" s="107"/>
      <c r="AP2176" s="107"/>
      <c r="AQ2176" s="107"/>
      <c r="AR2176" s="107"/>
      <c r="AS2176" s="107"/>
      <c r="AT2176" s="107"/>
      <c r="AU2176" s="107"/>
      <c r="AV2176" s="107"/>
      <c r="AW2176" s="107"/>
      <c r="AX2176" s="107"/>
      <c r="AY2176" s="107"/>
      <c r="AZ2176" s="107"/>
      <c r="BA2176" s="107"/>
      <c r="BB2176" s="107"/>
      <c r="BC2176" s="107"/>
      <c r="BD2176" s="108"/>
      <c r="BE2176" s="107"/>
      <c r="BF2176" s="107"/>
      <c r="BG2176" s="107"/>
      <c r="BH2176" s="107"/>
      <c r="BI2176" s="108"/>
      <c r="BJ2176" s="107"/>
      <c r="BK2176" s="107"/>
      <c r="BL2176" s="107"/>
      <c r="BM2176" s="107"/>
      <c r="BN2176" s="107"/>
      <c r="BO2176" s="107"/>
      <c r="BP2176" s="107"/>
      <c r="BQ2176" s="107"/>
      <c r="BR2176" s="107"/>
      <c r="BS2176" s="107"/>
      <c r="BT2176" s="107"/>
      <c r="BU2176" s="107"/>
      <c r="BV2176" s="107"/>
      <c r="BW2176" s="107"/>
      <c r="BX2176" s="107"/>
      <c r="BY2176" s="107"/>
      <c r="BZ2176" s="107"/>
      <c r="CA2176" s="107"/>
      <c r="CB2176" s="107"/>
      <c r="CC2176" s="107"/>
      <c r="CD2176" s="107"/>
      <c r="CE2176" s="107"/>
      <c r="CF2176" s="107"/>
      <c r="CG2176" s="107"/>
      <c r="CH2176" s="107"/>
      <c r="CI2176" s="107"/>
      <c r="CJ2176" s="107"/>
      <c r="CK2176" s="107"/>
      <c r="CL2176" s="107"/>
      <c r="CM2176" s="107"/>
      <c r="CN2176" s="107"/>
      <c r="CO2176" s="107"/>
      <c r="CP2176" s="107"/>
      <c r="CQ2176" s="107"/>
      <c r="CR2176" s="109">
        <f t="shared" si="233"/>
        <v>740.46129695999991</v>
      </c>
      <c r="CS2176" s="109">
        <f t="shared" si="232"/>
        <v>750.37882811999998</v>
      </c>
      <c r="CT2176" s="109">
        <f t="shared" si="232"/>
        <v>765.76179875999992</v>
      </c>
      <c r="CU2176" s="109">
        <f t="shared" si="232"/>
        <v>784.54411127999992</v>
      </c>
      <c r="CV2176" s="109">
        <f t="shared" si="232"/>
        <v>828.97127519999992</v>
      </c>
      <c r="CW2176" s="109">
        <f t="shared" si="232"/>
        <v>904.09620299999995</v>
      </c>
      <c r="CX2176" s="109">
        <f t="shared" si="232"/>
        <v>928.26109139999994</v>
      </c>
      <c r="CY2176" s="109">
        <f t="shared" si="232"/>
        <v>915.66336455999999</v>
      </c>
      <c r="CZ2176" s="109">
        <f t="shared" si="232"/>
        <v>912.0289957199999</v>
      </c>
      <c r="DA2176" s="109">
        <f t="shared" si="232"/>
        <v>911.13232559999994</v>
      </c>
      <c r="DB2176" s="109">
        <f t="shared" si="232"/>
        <v>974.50232339999991</v>
      </c>
      <c r="DC2176" s="109">
        <f t="shared" si="232"/>
        <v>1040.23008912</v>
      </c>
      <c r="DD2176" s="109">
        <f t="shared" si="232"/>
        <v>1091.01153</v>
      </c>
      <c r="DE2176" s="109">
        <f t="shared" si="232"/>
        <v>1258.97315772</v>
      </c>
      <c r="DF2176" s="109">
        <f t="shared" si="232"/>
        <v>1437.0064142399999</v>
      </c>
      <c r="DG2176" s="109">
        <f t="shared" si="232"/>
        <v>1594.1477273999999</v>
      </c>
      <c r="DH2176" s="109">
        <f t="shared" si="232"/>
        <v>1754.77652352</v>
      </c>
      <c r="DI2176" s="109">
        <f t="shared" si="232"/>
        <v>1894.6265674799999</v>
      </c>
      <c r="DJ2176" s="109">
        <f t="shared" si="232"/>
        <v>1950.6949926</v>
      </c>
      <c r="DK2176" s="109">
        <f t="shared" si="232"/>
        <v>2073.1915599599997</v>
      </c>
      <c r="DL2176" s="109">
        <f t="shared" si="232"/>
        <v>2261.8260081599997</v>
      </c>
      <c r="DM2176" s="109">
        <f t="shared" si="232"/>
        <v>2478.3916983599997</v>
      </c>
      <c r="DN2176" s="109">
        <f t="shared" si="232"/>
        <v>2487.1950842399997</v>
      </c>
      <c r="DO2176" s="109">
        <f t="shared" si="232"/>
        <v>2541.3407872799999</v>
      </c>
      <c r="DP2176" s="109">
        <f t="shared" si="232"/>
        <v>2560.8984833999998</v>
      </c>
      <c r="DQ2176" s="109">
        <f t="shared" si="232"/>
        <v>2503.89735324</v>
      </c>
      <c r="DR2176" s="109">
        <f t="shared" si="232"/>
        <v>2373.7033305599998</v>
      </c>
      <c r="DS2176" s="109">
        <f t="shared" si="232"/>
        <v>2459.1854680799997</v>
      </c>
      <c r="DT2176" s="109">
        <f t="shared" si="232"/>
        <v>2611.2511588799998</v>
      </c>
      <c r="DU2176" s="109">
        <f t="shared" si="232"/>
        <v>2715.2320100399998</v>
      </c>
      <c r="DV2176" s="109">
        <f t="shared" si="232"/>
        <v>2710.25154948</v>
      </c>
      <c r="DW2176" s="109">
        <f t="shared" si="232"/>
        <v>2864.8132256399999</v>
      </c>
      <c r="DX2176" s="109">
        <f t="shared" si="232"/>
        <v>3100.94685648</v>
      </c>
      <c r="DY2176" s="107"/>
      <c r="DZ2176" s="107"/>
      <c r="EA2176" s="107"/>
      <c r="EB2176" s="107"/>
      <c r="EC2176" s="107"/>
      <c r="ED2176" s="107"/>
      <c r="EE2176" s="107"/>
      <c r="EF2176" s="107"/>
      <c r="EG2176" s="107"/>
      <c r="EH2176" s="107"/>
      <c r="EI2176" s="107"/>
      <c r="EJ2176" s="107"/>
      <c r="EK2176" s="107"/>
      <c r="EL2176" s="107"/>
      <c r="EM2176" s="107"/>
      <c r="EN2176" s="107"/>
      <c r="EO2176" s="107"/>
      <c r="EP2176" s="107"/>
      <c r="EQ2176" s="107"/>
      <c r="ER2176" s="107"/>
      <c r="ES2176" s="107"/>
      <c r="ET2176" s="107"/>
      <c r="EU2176" s="107"/>
      <c r="EV2176" s="107"/>
      <c r="EW2176" s="107"/>
      <c r="EX2176" s="107"/>
      <c r="EY2176" s="107"/>
      <c r="EZ2176" s="107"/>
      <c r="FA2176" s="107"/>
      <c r="FB2176" s="107"/>
      <c r="FC2176" s="107"/>
      <c r="FD2176" s="107"/>
      <c r="FE2176" s="107"/>
      <c r="FF2176" s="107"/>
      <c r="FG2176" s="107"/>
      <c r="FH2176" s="107"/>
      <c r="FI2176" s="107"/>
      <c r="FJ2176" s="107"/>
      <c r="FK2176" s="107"/>
      <c r="FL2176" s="107"/>
      <c r="FM2176" s="107"/>
      <c r="FN2176" s="107"/>
      <c r="FO2176" s="107"/>
      <c r="FP2176" s="107"/>
      <c r="FQ2176" s="107"/>
      <c r="FR2176" s="107"/>
      <c r="FS2176" s="107"/>
      <c r="FT2176" s="107"/>
      <c r="FU2176" s="107"/>
      <c r="FV2176" s="107"/>
      <c r="FW2176" s="107"/>
      <c r="FX2176" s="107"/>
      <c r="FY2176" s="107"/>
      <c r="FZ2176" s="107"/>
      <c r="GA2176" s="107"/>
      <c r="GB2176" s="107"/>
      <c r="GC2176" s="107"/>
      <c r="GD2176" s="107"/>
      <c r="GE2176" s="107"/>
      <c r="GF2176" s="107"/>
      <c r="GG2176" s="107"/>
      <c r="GH2176" s="107"/>
      <c r="GI2176" s="107"/>
      <c r="GJ2176" s="107"/>
      <c r="GK2176" s="107"/>
      <c r="GL2176" s="107"/>
      <c r="GM2176" s="107"/>
      <c r="GN2176" s="107"/>
      <c r="GO2176" s="107"/>
      <c r="GP2176" s="107"/>
      <c r="GQ2176" s="107"/>
      <c r="GR2176" s="107"/>
      <c r="GS2176" s="107"/>
      <c r="GT2176" s="107"/>
      <c r="GU2176" s="107"/>
      <c r="GV2176" s="107"/>
      <c r="GW2176" s="107"/>
      <c r="GX2176" s="107"/>
    </row>
    <row r="2177" spans="1:206" hidden="1">
      <c r="A2177" s="101" t="s">
        <v>2619</v>
      </c>
      <c r="B2177" s="96" t="s">
        <v>657</v>
      </c>
      <c r="C2177" s="35" t="s">
        <v>714</v>
      </c>
      <c r="D2177" s="95" t="s">
        <v>2860</v>
      </c>
      <c r="E2177" s="101" t="s">
        <v>2919</v>
      </c>
      <c r="F2177" s="107"/>
      <c r="G2177" s="107"/>
      <c r="H2177" s="107"/>
      <c r="I2177" s="107"/>
      <c r="J2177" s="107"/>
      <c r="K2177" s="107"/>
      <c r="L2177" s="107"/>
      <c r="M2177" s="107"/>
      <c r="N2177" s="107"/>
      <c r="O2177" s="107"/>
      <c r="P2177" s="107"/>
      <c r="Q2177" s="107"/>
      <c r="R2177" s="107"/>
      <c r="S2177" s="107"/>
      <c r="T2177" s="107"/>
      <c r="U2177" s="107"/>
      <c r="V2177" s="107"/>
      <c r="W2177" s="107"/>
      <c r="X2177" s="107"/>
      <c r="Y2177" s="107"/>
      <c r="Z2177" s="107"/>
      <c r="AA2177" s="107"/>
      <c r="AB2177" s="107"/>
      <c r="AC2177" s="107"/>
      <c r="AD2177" s="107"/>
      <c r="AE2177" s="107"/>
      <c r="AF2177" s="107"/>
      <c r="AG2177" s="107"/>
      <c r="AH2177" s="107"/>
      <c r="AI2177" s="107"/>
      <c r="AJ2177" s="107"/>
      <c r="AK2177" s="107"/>
      <c r="AL2177" s="107"/>
      <c r="AM2177" s="107"/>
      <c r="AN2177" s="107"/>
      <c r="AO2177" s="107"/>
      <c r="AP2177" s="107"/>
      <c r="AQ2177" s="107"/>
      <c r="AR2177" s="107"/>
      <c r="AS2177" s="107"/>
      <c r="AT2177" s="107"/>
      <c r="AU2177" s="107"/>
      <c r="AV2177" s="107"/>
      <c r="AW2177" s="107"/>
      <c r="AX2177" s="107"/>
      <c r="AY2177" s="107"/>
      <c r="AZ2177" s="107"/>
      <c r="BA2177" s="107"/>
      <c r="BB2177" s="107"/>
      <c r="BC2177" s="107"/>
      <c r="BD2177" s="108"/>
      <c r="BE2177" s="107"/>
      <c r="BF2177" s="107"/>
      <c r="BG2177" s="107"/>
      <c r="BH2177" s="107"/>
      <c r="BI2177" s="108"/>
      <c r="BJ2177" s="107"/>
      <c r="BK2177" s="107"/>
      <c r="BL2177" s="107"/>
      <c r="BM2177" s="107"/>
      <c r="BN2177" s="107"/>
      <c r="BO2177" s="107"/>
      <c r="BP2177" s="107"/>
      <c r="BQ2177" s="107"/>
      <c r="BR2177" s="107"/>
      <c r="BS2177" s="107"/>
      <c r="BT2177" s="107"/>
      <c r="BU2177" s="107"/>
      <c r="BV2177" s="107"/>
      <c r="BW2177" s="107"/>
      <c r="BX2177" s="107"/>
      <c r="BY2177" s="107"/>
      <c r="BZ2177" s="107"/>
      <c r="CA2177" s="107"/>
      <c r="CB2177" s="107"/>
      <c r="CC2177" s="107"/>
      <c r="CD2177" s="107"/>
      <c r="CE2177" s="107"/>
      <c r="CF2177" s="107"/>
      <c r="CG2177" s="107"/>
      <c r="CH2177" s="107"/>
      <c r="CI2177" s="107"/>
      <c r="CJ2177" s="107"/>
      <c r="CK2177" s="107"/>
      <c r="CL2177" s="107"/>
      <c r="CM2177" s="107"/>
      <c r="CN2177" s="107"/>
      <c r="CO2177" s="107"/>
      <c r="CP2177" s="107"/>
      <c r="CQ2177" s="107"/>
      <c r="CR2177" s="109">
        <f t="shared" si="233"/>
        <v>290.90897783999998</v>
      </c>
      <c r="CS2177" s="109">
        <f t="shared" si="232"/>
        <v>308.81797487999995</v>
      </c>
      <c r="CT2177" s="109">
        <f t="shared" si="232"/>
        <v>296.52999552</v>
      </c>
      <c r="CU2177" s="109">
        <f t="shared" si="232"/>
        <v>322.02588348</v>
      </c>
      <c r="CV2177" s="109">
        <f t="shared" si="232"/>
        <v>320.22222707999998</v>
      </c>
      <c r="CW2177" s="109">
        <f t="shared" si="232"/>
        <v>335.28272219999997</v>
      </c>
      <c r="CX2177" s="109">
        <f t="shared" si="232"/>
        <v>352.80985415999999</v>
      </c>
      <c r="CY2177" s="109">
        <f t="shared" si="232"/>
        <v>366.87476819999995</v>
      </c>
      <c r="CZ2177" s="109">
        <f t="shared" si="232"/>
        <v>376.80619751999996</v>
      </c>
      <c r="DA2177" s="109">
        <f t="shared" si="232"/>
        <v>415.21034784</v>
      </c>
      <c r="DB2177" s="109">
        <f t="shared" si="232"/>
        <v>453.11999111999995</v>
      </c>
      <c r="DC2177" s="109">
        <f t="shared" si="232"/>
        <v>468.88494623999998</v>
      </c>
      <c r="DD2177" s="109">
        <f t="shared" si="232"/>
        <v>505.90331627999996</v>
      </c>
      <c r="DE2177" s="109">
        <f t="shared" si="232"/>
        <v>540.78886799999998</v>
      </c>
      <c r="DF2177" s="109">
        <f t="shared" si="232"/>
        <v>587.18400659999998</v>
      </c>
      <c r="DG2177" s="109">
        <f t="shared" si="232"/>
        <v>632.0750395199999</v>
      </c>
      <c r="DH2177" s="109">
        <f t="shared" si="232"/>
        <v>665.83782527999995</v>
      </c>
      <c r="DI2177" s="109">
        <f t="shared" si="232"/>
        <v>706.70870795999997</v>
      </c>
      <c r="DJ2177" s="109">
        <f t="shared" si="232"/>
        <v>755.79715235999993</v>
      </c>
      <c r="DK2177" s="109">
        <f t="shared" si="232"/>
        <v>761.13791435999997</v>
      </c>
      <c r="DL2177" s="109">
        <f t="shared" si="232"/>
        <v>843.70962911999993</v>
      </c>
      <c r="DM2177" s="109">
        <f t="shared" si="232"/>
        <v>894.61975931999996</v>
      </c>
      <c r="DN2177" s="109">
        <f t="shared" si="232"/>
        <v>920.3159049599999</v>
      </c>
      <c r="DO2177" s="109">
        <f t="shared" si="232"/>
        <v>952.60211867999999</v>
      </c>
      <c r="DP2177" s="109">
        <f t="shared" si="232"/>
        <v>969.28160615999991</v>
      </c>
      <c r="DQ2177" s="109">
        <f t="shared" si="232"/>
        <v>981.83957279999993</v>
      </c>
      <c r="DR2177" s="109">
        <f t="shared" si="232"/>
        <v>1005.26642592</v>
      </c>
      <c r="DS2177" s="109">
        <f t="shared" si="232"/>
        <v>1026.3421258799999</v>
      </c>
      <c r="DT2177" s="109">
        <f t="shared" si="232"/>
        <v>1050.20846652</v>
      </c>
      <c r="DU2177" s="109">
        <f t="shared" si="232"/>
        <v>1083.72313908</v>
      </c>
      <c r="DV2177" s="109">
        <f t="shared" si="232"/>
        <v>1076.1525343199999</v>
      </c>
      <c r="DW2177" s="109">
        <f t="shared" si="232"/>
        <v>1103.1650649599999</v>
      </c>
      <c r="DX2177" s="109">
        <f t="shared" si="232"/>
        <v>1128.8061671999999</v>
      </c>
      <c r="DY2177" s="107"/>
      <c r="DZ2177" s="107"/>
      <c r="EA2177" s="107"/>
      <c r="EB2177" s="107"/>
      <c r="EC2177" s="107"/>
      <c r="ED2177" s="107"/>
      <c r="EE2177" s="107"/>
      <c r="EF2177" s="107"/>
      <c r="EG2177" s="107"/>
      <c r="EH2177" s="107"/>
      <c r="EI2177" s="107"/>
      <c r="EJ2177" s="107"/>
      <c r="EK2177" s="107"/>
      <c r="EL2177" s="107"/>
      <c r="EM2177" s="107"/>
      <c r="EN2177" s="107"/>
      <c r="EO2177" s="107"/>
      <c r="EP2177" s="107"/>
      <c r="EQ2177" s="107"/>
      <c r="ER2177" s="107"/>
      <c r="ES2177" s="107"/>
      <c r="ET2177" s="107"/>
      <c r="EU2177" s="107"/>
      <c r="EV2177" s="107"/>
      <c r="EW2177" s="107"/>
      <c r="EX2177" s="107"/>
      <c r="EY2177" s="107"/>
      <c r="EZ2177" s="107"/>
      <c r="FA2177" s="107"/>
      <c r="FB2177" s="107"/>
      <c r="FC2177" s="107"/>
      <c r="FD2177" s="107"/>
      <c r="FE2177" s="107"/>
      <c r="FF2177" s="107"/>
      <c r="FG2177" s="107"/>
      <c r="FH2177" s="107"/>
      <c r="FI2177" s="107"/>
      <c r="FJ2177" s="107"/>
      <c r="FK2177" s="107"/>
      <c r="FL2177" s="107"/>
      <c r="FM2177" s="107"/>
      <c r="FN2177" s="107"/>
      <c r="FO2177" s="107"/>
      <c r="FP2177" s="107"/>
      <c r="FQ2177" s="107"/>
      <c r="FR2177" s="107"/>
      <c r="FS2177" s="107"/>
      <c r="FT2177" s="107"/>
      <c r="FU2177" s="107"/>
      <c r="FV2177" s="107"/>
      <c r="FW2177" s="107"/>
      <c r="FX2177" s="107"/>
      <c r="FY2177" s="107"/>
      <c r="FZ2177" s="107"/>
      <c r="GA2177" s="107"/>
      <c r="GB2177" s="107"/>
      <c r="GC2177" s="107"/>
      <c r="GD2177" s="107"/>
      <c r="GE2177" s="107"/>
      <c r="GF2177" s="107"/>
      <c r="GG2177" s="107"/>
      <c r="GH2177" s="107"/>
      <c r="GI2177" s="107"/>
      <c r="GJ2177" s="107"/>
      <c r="GK2177" s="107"/>
      <c r="GL2177" s="107"/>
      <c r="GM2177" s="107"/>
      <c r="GN2177" s="107"/>
      <c r="GO2177" s="107"/>
      <c r="GP2177" s="107"/>
      <c r="GQ2177" s="107"/>
      <c r="GR2177" s="107"/>
      <c r="GS2177" s="107"/>
      <c r="GT2177" s="107"/>
      <c r="GU2177" s="107"/>
      <c r="GV2177" s="107"/>
      <c r="GW2177" s="107"/>
      <c r="GX2177" s="107"/>
    </row>
    <row r="2178" spans="1:206" hidden="1">
      <c r="A2178" s="101" t="s">
        <v>2574</v>
      </c>
      <c r="B2178" s="96" t="s">
        <v>657</v>
      </c>
      <c r="C2178" s="35" t="s">
        <v>714</v>
      </c>
      <c r="D2178" s="95" t="s">
        <v>2860</v>
      </c>
      <c r="E2178" s="101" t="s">
        <v>2920</v>
      </c>
      <c r="F2178" s="107"/>
      <c r="G2178" s="107"/>
      <c r="H2178" s="107"/>
      <c r="I2178" s="107"/>
      <c r="J2178" s="107"/>
      <c r="K2178" s="107"/>
      <c r="L2178" s="107"/>
      <c r="M2178" s="107"/>
      <c r="N2178" s="107"/>
      <c r="O2178" s="107"/>
      <c r="P2178" s="107"/>
      <c r="Q2178" s="107"/>
      <c r="R2178" s="107"/>
      <c r="S2178" s="107"/>
      <c r="T2178" s="107"/>
      <c r="U2178" s="107"/>
      <c r="V2178" s="107"/>
      <c r="W2178" s="107"/>
      <c r="X2178" s="107"/>
      <c r="Y2178" s="107"/>
      <c r="Z2178" s="107"/>
      <c r="AA2178" s="107"/>
      <c r="AB2178" s="107"/>
      <c r="AC2178" s="107"/>
      <c r="AD2178" s="107"/>
      <c r="AE2178" s="107"/>
      <c r="AF2178" s="107"/>
      <c r="AG2178" s="107"/>
      <c r="AH2178" s="107"/>
      <c r="AI2178" s="107"/>
      <c r="AJ2178" s="107"/>
      <c r="AK2178" s="107"/>
      <c r="AL2178" s="107"/>
      <c r="AM2178" s="107"/>
      <c r="AN2178" s="107"/>
      <c r="AO2178" s="107"/>
      <c r="AP2178" s="107"/>
      <c r="AQ2178" s="107"/>
      <c r="AR2178" s="107"/>
      <c r="AS2178" s="107"/>
      <c r="AT2178" s="107"/>
      <c r="AU2178" s="107"/>
      <c r="AV2178" s="107"/>
      <c r="AW2178" s="107"/>
      <c r="AX2178" s="107"/>
      <c r="AY2178" s="107"/>
      <c r="AZ2178" s="107"/>
      <c r="BA2178" s="107"/>
      <c r="BB2178" s="107"/>
      <c r="BC2178" s="107"/>
      <c r="BD2178" s="108"/>
      <c r="BE2178" s="107"/>
      <c r="BF2178" s="107"/>
      <c r="BG2178" s="107"/>
      <c r="BH2178" s="107"/>
      <c r="BI2178" s="108"/>
      <c r="BJ2178" s="107"/>
      <c r="BK2178" s="107"/>
      <c r="BL2178" s="107"/>
      <c r="BM2178" s="107"/>
      <c r="BN2178" s="107"/>
      <c r="BO2178" s="107"/>
      <c r="BP2178" s="107"/>
      <c r="BQ2178" s="107"/>
      <c r="BR2178" s="107"/>
      <c r="BS2178" s="107"/>
      <c r="BT2178" s="107"/>
      <c r="BU2178" s="107"/>
      <c r="BV2178" s="107"/>
      <c r="BW2178" s="107"/>
      <c r="BX2178" s="107"/>
      <c r="BY2178" s="107"/>
      <c r="BZ2178" s="107"/>
      <c r="CA2178" s="107"/>
      <c r="CB2178" s="107"/>
      <c r="CC2178" s="107"/>
      <c r="CD2178" s="107"/>
      <c r="CE2178" s="107"/>
      <c r="CF2178" s="107"/>
      <c r="CG2178" s="107"/>
      <c r="CH2178" s="107"/>
      <c r="CI2178" s="107"/>
      <c r="CJ2178" s="107"/>
      <c r="CK2178" s="107"/>
      <c r="CL2178" s="107"/>
      <c r="CM2178" s="107"/>
      <c r="CN2178" s="107"/>
      <c r="CO2178" s="107"/>
      <c r="CP2178" s="107"/>
      <c r="CQ2178" s="107"/>
      <c r="CR2178" s="109">
        <f t="shared" si="233"/>
        <v>1185.46168212</v>
      </c>
      <c r="CS2178" s="109">
        <f t="shared" si="232"/>
        <v>1195.6418455199998</v>
      </c>
      <c r="CT2178" s="109">
        <f t="shared" si="232"/>
        <v>1283.9321755199999</v>
      </c>
      <c r="CU2178" s="109">
        <f t="shared" si="232"/>
        <v>1339.2486433199999</v>
      </c>
      <c r="CV2178" s="109">
        <f t="shared" si="232"/>
        <v>1355.7924923999999</v>
      </c>
      <c r="CW2178" s="109">
        <f t="shared" si="232"/>
        <v>1378.4889040799999</v>
      </c>
      <c r="CX2178" s="109">
        <f t="shared" si="232"/>
        <v>1392.1605384</v>
      </c>
      <c r="CY2178" s="109">
        <f t="shared" si="232"/>
        <v>1449.0354866399998</v>
      </c>
      <c r="CZ2178" s="109">
        <f t="shared" si="232"/>
        <v>1508.3544095999998</v>
      </c>
      <c r="DA2178" s="109">
        <f t="shared" si="232"/>
        <v>1477.2883205999999</v>
      </c>
      <c r="DB2178" s="109">
        <f t="shared" si="232"/>
        <v>1550.4159251999999</v>
      </c>
      <c r="DC2178" s="109">
        <f t="shared" si="232"/>
        <v>1532.2657162799999</v>
      </c>
      <c r="DD2178" s="109">
        <f t="shared" si="232"/>
        <v>1474.4033061599998</v>
      </c>
      <c r="DE2178" s="109">
        <f t="shared" si="232"/>
        <v>1565.2077225599999</v>
      </c>
      <c r="DF2178" s="109">
        <f t="shared" si="232"/>
        <v>1649.84670504</v>
      </c>
      <c r="DG2178" s="109">
        <f t="shared" si="232"/>
        <v>1695.9941363999999</v>
      </c>
      <c r="DH2178" s="109">
        <f t="shared" si="232"/>
        <v>1710.1092461999999</v>
      </c>
      <c r="DI2178" s="109">
        <f t="shared" si="232"/>
        <v>1690.310577</v>
      </c>
      <c r="DJ2178" s="109">
        <f t="shared" si="232"/>
        <v>1744.8369272399998</v>
      </c>
      <c r="DK2178" s="109">
        <f t="shared" si="232"/>
        <v>1653.8320621199998</v>
      </c>
      <c r="DL2178" s="109">
        <f t="shared" si="232"/>
        <v>1708.44005808</v>
      </c>
      <c r="DM2178" s="109">
        <f t="shared" si="232"/>
        <v>1813.30351404</v>
      </c>
      <c r="DN2178" s="109">
        <f t="shared" si="232"/>
        <v>1827.2608725599998</v>
      </c>
      <c r="DO2178" s="109">
        <f t="shared" si="232"/>
        <v>1818.0736395599999</v>
      </c>
      <c r="DP2178" s="109">
        <f t="shared" si="232"/>
        <v>1809.2594121599998</v>
      </c>
      <c r="DQ2178" s="109">
        <f t="shared" si="232"/>
        <v>1860.6993440399999</v>
      </c>
      <c r="DR2178" s="109">
        <f t="shared" si="232"/>
        <v>1974.8956293599999</v>
      </c>
      <c r="DS2178" s="109">
        <f t="shared" si="232"/>
        <v>1924.6059015599999</v>
      </c>
      <c r="DT2178" s="109">
        <f t="shared" si="232"/>
        <v>1935.0503449199998</v>
      </c>
      <c r="DU2178" s="109">
        <f t="shared" si="232"/>
        <v>1859.2063425599999</v>
      </c>
      <c r="DV2178" s="109">
        <f t="shared" si="232"/>
        <v>1735.3569970799999</v>
      </c>
      <c r="DW2178" s="109">
        <f t="shared" si="232"/>
        <v>1746.15570024</v>
      </c>
      <c r="DX2178" s="109">
        <f t="shared" si="232"/>
        <v>1895.4234669599998</v>
      </c>
      <c r="DY2178" s="107"/>
      <c r="DZ2178" s="107"/>
      <c r="EA2178" s="107"/>
      <c r="EB2178" s="107"/>
      <c r="EC2178" s="107"/>
      <c r="ED2178" s="107"/>
      <c r="EE2178" s="107"/>
      <c r="EF2178" s="107"/>
      <c r="EG2178" s="107"/>
      <c r="EH2178" s="107"/>
      <c r="EI2178" s="107"/>
      <c r="EJ2178" s="107"/>
      <c r="EK2178" s="107"/>
      <c r="EL2178" s="107"/>
      <c r="EM2178" s="107"/>
      <c r="EN2178" s="107"/>
      <c r="EO2178" s="107"/>
      <c r="EP2178" s="107"/>
      <c r="EQ2178" s="107"/>
      <c r="ER2178" s="107"/>
      <c r="ES2178" s="107"/>
      <c r="ET2178" s="107"/>
      <c r="EU2178" s="107"/>
      <c r="EV2178" s="107"/>
      <c r="EW2178" s="107"/>
      <c r="EX2178" s="107"/>
      <c r="EY2178" s="107"/>
      <c r="EZ2178" s="107"/>
      <c r="FA2178" s="107"/>
      <c r="FB2178" s="107"/>
      <c r="FC2178" s="107"/>
      <c r="FD2178" s="107"/>
      <c r="FE2178" s="107"/>
      <c r="FF2178" s="107"/>
      <c r="FG2178" s="107"/>
      <c r="FH2178" s="107"/>
      <c r="FI2178" s="107"/>
      <c r="FJ2178" s="107"/>
      <c r="FK2178" s="107"/>
      <c r="FL2178" s="107"/>
      <c r="FM2178" s="107"/>
      <c r="FN2178" s="107"/>
      <c r="FO2178" s="107"/>
      <c r="FP2178" s="107"/>
      <c r="FQ2178" s="107"/>
      <c r="FR2178" s="107"/>
      <c r="FS2178" s="107"/>
      <c r="FT2178" s="107"/>
      <c r="FU2178" s="107"/>
      <c r="FV2178" s="107"/>
      <c r="FW2178" s="107"/>
      <c r="FX2178" s="107"/>
      <c r="FY2178" s="107"/>
      <c r="FZ2178" s="107"/>
      <c r="GA2178" s="107"/>
      <c r="GB2178" s="107"/>
      <c r="GC2178" s="107"/>
      <c r="GD2178" s="107"/>
      <c r="GE2178" s="107"/>
      <c r="GF2178" s="107"/>
      <c r="GG2178" s="107"/>
      <c r="GH2178" s="107"/>
      <c r="GI2178" s="107"/>
      <c r="GJ2178" s="107"/>
      <c r="GK2178" s="107"/>
      <c r="GL2178" s="107"/>
      <c r="GM2178" s="107"/>
      <c r="GN2178" s="107"/>
      <c r="GO2178" s="107"/>
      <c r="GP2178" s="107"/>
      <c r="GQ2178" s="107"/>
      <c r="GR2178" s="107"/>
      <c r="GS2178" s="107"/>
      <c r="GT2178" s="107"/>
      <c r="GU2178" s="107"/>
      <c r="GV2178" s="107"/>
      <c r="GW2178" s="107"/>
      <c r="GX2178" s="107"/>
    </row>
    <row r="2179" spans="1:206" hidden="1">
      <c r="A2179" s="101" t="s">
        <v>2652</v>
      </c>
      <c r="B2179" s="96" t="s">
        <v>657</v>
      </c>
      <c r="C2179" s="35" t="s">
        <v>714</v>
      </c>
      <c r="D2179" s="95" t="s">
        <v>2860</v>
      </c>
      <c r="E2179" s="101" t="s">
        <v>2921</v>
      </c>
      <c r="F2179" s="107"/>
      <c r="G2179" s="107"/>
      <c r="H2179" s="107"/>
      <c r="I2179" s="107"/>
      <c r="J2179" s="107"/>
      <c r="K2179" s="107"/>
      <c r="L2179" s="107"/>
      <c r="M2179" s="107"/>
      <c r="N2179" s="107"/>
      <c r="O2179" s="107"/>
      <c r="P2179" s="107"/>
      <c r="Q2179" s="107"/>
      <c r="R2179" s="107"/>
      <c r="S2179" s="107"/>
      <c r="T2179" s="107"/>
      <c r="U2179" s="107"/>
      <c r="V2179" s="107"/>
      <c r="W2179" s="107"/>
      <c r="X2179" s="107"/>
      <c r="Y2179" s="107"/>
      <c r="Z2179" s="107"/>
      <c r="AA2179" s="107"/>
      <c r="AB2179" s="107"/>
      <c r="AC2179" s="107"/>
      <c r="AD2179" s="107"/>
      <c r="AE2179" s="107"/>
      <c r="AF2179" s="107"/>
      <c r="AG2179" s="107"/>
      <c r="AH2179" s="107"/>
      <c r="AI2179" s="107"/>
      <c r="AJ2179" s="107"/>
      <c r="AK2179" s="107"/>
      <c r="AL2179" s="107"/>
      <c r="AM2179" s="107"/>
      <c r="AN2179" s="107"/>
      <c r="AO2179" s="107"/>
      <c r="AP2179" s="107"/>
      <c r="AQ2179" s="107"/>
      <c r="AR2179" s="107"/>
      <c r="AS2179" s="107"/>
      <c r="AT2179" s="107"/>
      <c r="AU2179" s="107"/>
      <c r="AV2179" s="107"/>
      <c r="AW2179" s="107"/>
      <c r="AX2179" s="107"/>
      <c r="AY2179" s="107"/>
      <c r="AZ2179" s="107"/>
      <c r="BA2179" s="107"/>
      <c r="BB2179" s="107"/>
      <c r="BC2179" s="107"/>
      <c r="BD2179" s="108"/>
      <c r="BE2179" s="107"/>
      <c r="BF2179" s="107"/>
      <c r="BG2179" s="107"/>
      <c r="BH2179" s="107"/>
      <c r="BI2179" s="108"/>
      <c r="BJ2179" s="107"/>
      <c r="BK2179" s="107"/>
      <c r="BL2179" s="107"/>
      <c r="BM2179" s="107"/>
      <c r="BN2179" s="107"/>
      <c r="BO2179" s="107"/>
      <c r="BP2179" s="107"/>
      <c r="BQ2179" s="107"/>
      <c r="BR2179" s="107"/>
      <c r="BS2179" s="107"/>
      <c r="BT2179" s="107"/>
      <c r="BU2179" s="107"/>
      <c r="BV2179" s="107"/>
      <c r="BW2179" s="107"/>
      <c r="BX2179" s="107"/>
      <c r="BY2179" s="107"/>
      <c r="BZ2179" s="107"/>
      <c r="CA2179" s="107"/>
      <c r="CB2179" s="107"/>
      <c r="CC2179" s="107"/>
      <c r="CD2179" s="107"/>
      <c r="CE2179" s="107"/>
      <c r="CF2179" s="107"/>
      <c r="CG2179" s="107"/>
      <c r="CH2179" s="107"/>
      <c r="CI2179" s="107"/>
      <c r="CJ2179" s="107"/>
      <c r="CK2179" s="107"/>
      <c r="CL2179" s="107"/>
      <c r="CM2179" s="107"/>
      <c r="CN2179" s="107"/>
      <c r="CO2179" s="107"/>
      <c r="CP2179" s="107"/>
      <c r="CQ2179" s="107"/>
      <c r="CR2179" s="109">
        <f t="shared" si="233"/>
        <v>458.50407143999996</v>
      </c>
      <c r="CS2179" s="109">
        <f t="shared" si="232"/>
        <v>410.95789295999998</v>
      </c>
      <c r="CT2179" s="109">
        <f t="shared" si="232"/>
        <v>395.04691163999996</v>
      </c>
      <c r="CU2179" s="109">
        <f t="shared" si="232"/>
        <v>360.73684403999999</v>
      </c>
      <c r="CV2179" s="109">
        <f t="shared" si="232"/>
        <v>331.51651188</v>
      </c>
      <c r="CW2179" s="109">
        <f t="shared" si="232"/>
        <v>325.60539996</v>
      </c>
      <c r="CX2179" s="109">
        <f t="shared" si="232"/>
        <v>309.92416811999999</v>
      </c>
      <c r="CY2179" s="109">
        <f t="shared" si="232"/>
        <v>306.44048207999998</v>
      </c>
      <c r="CZ2179" s="109">
        <f t="shared" si="232"/>
        <v>285.58870487999997</v>
      </c>
      <c r="DA2179" s="109">
        <f t="shared" si="232"/>
        <v>290.83222752</v>
      </c>
      <c r="DB2179" s="109">
        <f t="shared" si="232"/>
        <v>292.38886919999999</v>
      </c>
      <c r="DC2179" s="109">
        <f t="shared" si="232"/>
        <v>298.43160767999996</v>
      </c>
      <c r="DD2179" s="109">
        <f t="shared" si="232"/>
        <v>293.58456467999997</v>
      </c>
      <c r="DE2179" s="109">
        <f t="shared" si="232"/>
        <v>304.09424819999998</v>
      </c>
      <c r="DF2179" s="109">
        <f t="shared" si="232"/>
        <v>306.07526135999996</v>
      </c>
      <c r="DG2179" s="109">
        <f t="shared" si="232"/>
        <v>315.15818651999996</v>
      </c>
      <c r="DH2179" s="109">
        <f t="shared" si="232"/>
        <v>318.14146715999999</v>
      </c>
      <c r="DI2179" s="109">
        <f t="shared" si="232"/>
        <v>320.83699379999996</v>
      </c>
      <c r="DJ2179" s="109">
        <f t="shared" si="232"/>
        <v>322.89310955999997</v>
      </c>
      <c r="DK2179" s="109">
        <f t="shared" si="232"/>
        <v>297.87880955999998</v>
      </c>
      <c r="DL2179" s="109">
        <f t="shared" si="232"/>
        <v>309.03389783999995</v>
      </c>
      <c r="DM2179" s="109">
        <f t="shared" si="232"/>
        <v>318.03269375999997</v>
      </c>
      <c r="DN2179" s="109">
        <f t="shared" si="232"/>
        <v>337.42654919999995</v>
      </c>
      <c r="DO2179" s="109">
        <f t="shared" si="232"/>
        <v>332.01691727999997</v>
      </c>
      <c r="DP2179" s="109">
        <f t="shared" si="232"/>
        <v>321.60179855999996</v>
      </c>
      <c r="DQ2179" s="109">
        <f t="shared" si="232"/>
        <v>321.8392374</v>
      </c>
      <c r="DR2179" s="109">
        <f t="shared" si="232"/>
        <v>327.45583727999997</v>
      </c>
      <c r="DS2179" s="109">
        <f t="shared" si="232"/>
        <v>332.11348799999996</v>
      </c>
      <c r="DT2179" s="109">
        <f t="shared" si="232"/>
        <v>346.31148528</v>
      </c>
      <c r="DU2179" s="109">
        <f t="shared" si="232"/>
        <v>352.76051808</v>
      </c>
      <c r="DV2179" s="109">
        <f t="shared" si="232"/>
        <v>315.35192495999996</v>
      </c>
      <c r="DW2179" s="109">
        <f t="shared" si="232"/>
        <v>337.17690768</v>
      </c>
      <c r="DX2179" s="109">
        <f t="shared" si="232"/>
        <v>331.29387864</v>
      </c>
      <c r="DY2179" s="107"/>
      <c r="DZ2179" s="107"/>
      <c r="EA2179" s="107"/>
      <c r="EB2179" s="107"/>
      <c r="EC2179" s="107"/>
      <c r="ED2179" s="107"/>
      <c r="EE2179" s="107"/>
      <c r="EF2179" s="107"/>
      <c r="EG2179" s="107"/>
      <c r="EH2179" s="107"/>
      <c r="EI2179" s="107"/>
      <c r="EJ2179" s="107"/>
      <c r="EK2179" s="107"/>
      <c r="EL2179" s="107"/>
      <c r="EM2179" s="107"/>
      <c r="EN2179" s="107"/>
      <c r="EO2179" s="107"/>
      <c r="EP2179" s="107"/>
      <c r="EQ2179" s="107"/>
      <c r="ER2179" s="107"/>
      <c r="ES2179" s="107"/>
      <c r="ET2179" s="107"/>
      <c r="EU2179" s="107"/>
      <c r="EV2179" s="107"/>
      <c r="EW2179" s="107"/>
      <c r="EX2179" s="107"/>
      <c r="EY2179" s="107"/>
      <c r="EZ2179" s="107"/>
      <c r="FA2179" s="107"/>
      <c r="FB2179" s="107"/>
      <c r="FC2179" s="107"/>
      <c r="FD2179" s="107"/>
      <c r="FE2179" s="107"/>
      <c r="FF2179" s="107"/>
      <c r="FG2179" s="107"/>
      <c r="FH2179" s="107"/>
      <c r="FI2179" s="107"/>
      <c r="FJ2179" s="107"/>
      <c r="FK2179" s="107"/>
      <c r="FL2179" s="107"/>
      <c r="FM2179" s="107"/>
      <c r="FN2179" s="107"/>
      <c r="FO2179" s="107"/>
      <c r="FP2179" s="107"/>
      <c r="FQ2179" s="107"/>
      <c r="FR2179" s="107"/>
      <c r="FS2179" s="107"/>
      <c r="FT2179" s="107"/>
      <c r="FU2179" s="107"/>
      <c r="FV2179" s="107"/>
      <c r="FW2179" s="107"/>
      <c r="FX2179" s="107"/>
      <c r="FY2179" s="107"/>
      <c r="FZ2179" s="107"/>
      <c r="GA2179" s="107"/>
      <c r="GB2179" s="107"/>
      <c r="GC2179" s="107"/>
      <c r="GD2179" s="107"/>
      <c r="GE2179" s="107"/>
      <c r="GF2179" s="107"/>
      <c r="GG2179" s="107"/>
      <c r="GH2179" s="107"/>
      <c r="GI2179" s="107"/>
      <c r="GJ2179" s="107"/>
      <c r="GK2179" s="107"/>
      <c r="GL2179" s="107"/>
      <c r="GM2179" s="107"/>
      <c r="GN2179" s="107"/>
      <c r="GO2179" s="107"/>
      <c r="GP2179" s="107"/>
      <c r="GQ2179" s="107"/>
      <c r="GR2179" s="107"/>
      <c r="GS2179" s="107"/>
      <c r="GT2179" s="107"/>
      <c r="GU2179" s="107"/>
      <c r="GV2179" s="107"/>
      <c r="GW2179" s="107"/>
      <c r="GX2179" s="107"/>
    </row>
    <row r="2180" spans="1:206" hidden="1">
      <c r="A2180" s="101" t="s">
        <v>2619</v>
      </c>
      <c r="B2180" s="96" t="s">
        <v>657</v>
      </c>
      <c r="C2180" s="35" t="s">
        <v>714</v>
      </c>
      <c r="D2180" s="95" t="s">
        <v>2860</v>
      </c>
      <c r="E2180" s="101" t="s">
        <v>2922</v>
      </c>
      <c r="F2180" s="107"/>
      <c r="G2180" s="107"/>
      <c r="H2180" s="107"/>
      <c r="I2180" s="107"/>
      <c r="J2180" s="107"/>
      <c r="K2180" s="107"/>
      <c r="L2180" s="107"/>
      <c r="M2180" s="107"/>
      <c r="N2180" s="107"/>
      <c r="O2180" s="107"/>
      <c r="P2180" s="107"/>
      <c r="Q2180" s="107"/>
      <c r="R2180" s="107"/>
      <c r="S2180" s="107"/>
      <c r="T2180" s="107"/>
      <c r="U2180" s="107"/>
      <c r="V2180" s="107"/>
      <c r="W2180" s="107"/>
      <c r="X2180" s="107"/>
      <c r="Y2180" s="107"/>
      <c r="Z2180" s="107"/>
      <c r="AA2180" s="107"/>
      <c r="AB2180" s="107"/>
      <c r="AC2180" s="107"/>
      <c r="AD2180" s="107"/>
      <c r="AE2180" s="107"/>
      <c r="AF2180" s="107"/>
      <c r="AG2180" s="107"/>
      <c r="AH2180" s="107"/>
      <c r="AI2180" s="107"/>
      <c r="AJ2180" s="107"/>
      <c r="AK2180" s="107"/>
      <c r="AL2180" s="107"/>
      <c r="AM2180" s="107"/>
      <c r="AN2180" s="107"/>
      <c r="AO2180" s="107"/>
      <c r="AP2180" s="107"/>
      <c r="AQ2180" s="107"/>
      <c r="AR2180" s="107"/>
      <c r="AS2180" s="107"/>
      <c r="AT2180" s="107"/>
      <c r="AU2180" s="107"/>
      <c r="AV2180" s="107"/>
      <c r="AW2180" s="107"/>
      <c r="AX2180" s="107"/>
      <c r="AY2180" s="107"/>
      <c r="AZ2180" s="107"/>
      <c r="BA2180" s="107"/>
      <c r="BB2180" s="107"/>
      <c r="BC2180" s="107"/>
      <c r="BD2180" s="108"/>
      <c r="BE2180" s="107"/>
      <c r="BF2180" s="107"/>
      <c r="BG2180" s="107"/>
      <c r="BH2180" s="107"/>
      <c r="BI2180" s="108"/>
      <c r="BJ2180" s="107"/>
      <c r="BK2180" s="107"/>
      <c r="BL2180" s="107"/>
      <c r="BM2180" s="107"/>
      <c r="BN2180" s="107"/>
      <c r="BO2180" s="107"/>
      <c r="BP2180" s="107"/>
      <c r="BQ2180" s="107"/>
      <c r="BR2180" s="107"/>
      <c r="BS2180" s="107"/>
      <c r="BT2180" s="107"/>
      <c r="BU2180" s="107"/>
      <c r="BV2180" s="107"/>
      <c r="BW2180" s="107"/>
      <c r="BX2180" s="107"/>
      <c r="BY2180" s="107"/>
      <c r="BZ2180" s="107"/>
      <c r="CA2180" s="107"/>
      <c r="CB2180" s="107"/>
      <c r="CC2180" s="107"/>
      <c r="CD2180" s="107"/>
      <c r="CE2180" s="107"/>
      <c r="CF2180" s="107"/>
      <c r="CG2180" s="107"/>
      <c r="CH2180" s="107"/>
      <c r="CI2180" s="107"/>
      <c r="CJ2180" s="107"/>
      <c r="CK2180" s="107"/>
      <c r="CL2180" s="107"/>
      <c r="CM2180" s="107"/>
      <c r="CN2180" s="107"/>
      <c r="CO2180" s="107"/>
      <c r="CP2180" s="107"/>
      <c r="CQ2180" s="107"/>
      <c r="CR2180" s="109">
        <f t="shared" si="233"/>
        <v>579.63040439999997</v>
      </c>
      <c r="CS2180" s="109">
        <f t="shared" si="232"/>
        <v>574.45845011999995</v>
      </c>
      <c r="CT2180" s="109">
        <f t="shared" si="232"/>
        <v>567.17650679999997</v>
      </c>
      <c r="CU2180" s="109">
        <f t="shared" si="232"/>
        <v>547.09266263999996</v>
      </c>
      <c r="CV2180" s="109">
        <f t="shared" si="232"/>
        <v>534.61137467999993</v>
      </c>
      <c r="CW2180" s="109">
        <f t="shared" si="232"/>
        <v>525.49401455999998</v>
      </c>
      <c r="CX2180" s="109">
        <f t="shared" si="232"/>
        <v>529.04711975999999</v>
      </c>
      <c r="CY2180" s="109">
        <f t="shared" si="232"/>
        <v>501.79294739999995</v>
      </c>
      <c r="CZ2180" s="109">
        <f t="shared" si="232"/>
        <v>516.44363783999995</v>
      </c>
      <c r="DA2180" s="109">
        <f t="shared" si="232"/>
        <v>516.49626935999993</v>
      </c>
      <c r="DB2180" s="109">
        <f t="shared" si="232"/>
        <v>509.51846171999995</v>
      </c>
      <c r="DC2180" s="109">
        <f t="shared" si="232"/>
        <v>507.89354711999994</v>
      </c>
      <c r="DD2180" s="109">
        <f t="shared" si="232"/>
        <v>518.38197744000001</v>
      </c>
      <c r="DE2180" s="109">
        <f t="shared" si="232"/>
        <v>537.35172407999994</v>
      </c>
      <c r="DF2180" s="109">
        <f t="shared" si="232"/>
        <v>548.28100308</v>
      </c>
      <c r="DG2180" s="109">
        <f t="shared" si="232"/>
        <v>554.88399024</v>
      </c>
      <c r="DH2180" s="109">
        <f t="shared" si="232"/>
        <v>565.88209139999992</v>
      </c>
      <c r="DI2180" s="109">
        <f t="shared" si="232"/>
        <v>565.17935075999992</v>
      </c>
      <c r="DJ2180" s="109">
        <f t="shared" si="232"/>
        <v>582.12073019999991</v>
      </c>
      <c r="DK2180" s="109">
        <f t="shared" si="232"/>
        <v>526.19314931999997</v>
      </c>
      <c r="DL2180" s="109">
        <f t="shared" si="232"/>
        <v>587.04562199999998</v>
      </c>
      <c r="DM2180" s="109">
        <f t="shared" si="232"/>
        <v>599.87727731999996</v>
      </c>
      <c r="DN2180" s="109">
        <f t="shared" si="232"/>
        <v>588.16752827999994</v>
      </c>
      <c r="DO2180" s="109">
        <f t="shared" si="232"/>
        <v>602.20631759999992</v>
      </c>
      <c r="DP2180" s="109">
        <f t="shared" si="232"/>
        <v>578.91388499999994</v>
      </c>
      <c r="DQ2180" s="109">
        <f t="shared" si="232"/>
        <v>571.52515031999997</v>
      </c>
      <c r="DR2180" s="109">
        <f t="shared" si="232"/>
        <v>584.24605020000001</v>
      </c>
      <c r="DS2180" s="109">
        <f t="shared" si="232"/>
        <v>627.18582443999992</v>
      </c>
      <c r="DT2180" s="109">
        <f t="shared" si="232"/>
        <v>647.61824495999997</v>
      </c>
      <c r="DU2180" s="109">
        <f t="shared" si="232"/>
        <v>647.00837363999995</v>
      </c>
      <c r="DV2180" s="109">
        <f t="shared" si="232"/>
        <v>614.23271543999999</v>
      </c>
      <c r="DW2180" s="109">
        <f t="shared" si="232"/>
        <v>694.75683959999992</v>
      </c>
      <c r="DX2180" s="109">
        <f t="shared" si="232"/>
        <v>622.75577399999997</v>
      </c>
      <c r="DY2180" s="107"/>
      <c r="DZ2180" s="107"/>
      <c r="EA2180" s="107"/>
      <c r="EB2180" s="107"/>
      <c r="EC2180" s="107"/>
      <c r="ED2180" s="107"/>
      <c r="EE2180" s="107"/>
      <c r="EF2180" s="107"/>
      <c r="EG2180" s="107"/>
      <c r="EH2180" s="107"/>
      <c r="EI2180" s="107"/>
      <c r="EJ2180" s="107"/>
      <c r="EK2180" s="107"/>
      <c r="EL2180" s="107"/>
      <c r="EM2180" s="107"/>
      <c r="EN2180" s="107"/>
      <c r="EO2180" s="107"/>
      <c r="EP2180" s="107"/>
      <c r="EQ2180" s="107"/>
      <c r="ER2180" s="107"/>
      <c r="ES2180" s="107"/>
      <c r="ET2180" s="107"/>
      <c r="EU2180" s="107"/>
      <c r="EV2180" s="107"/>
      <c r="EW2180" s="107"/>
      <c r="EX2180" s="107"/>
      <c r="EY2180" s="107"/>
      <c r="EZ2180" s="107"/>
      <c r="FA2180" s="107"/>
      <c r="FB2180" s="107"/>
      <c r="FC2180" s="107"/>
      <c r="FD2180" s="107"/>
      <c r="FE2180" s="107"/>
      <c r="FF2180" s="107"/>
      <c r="FG2180" s="107"/>
      <c r="FH2180" s="107"/>
      <c r="FI2180" s="107"/>
      <c r="FJ2180" s="107"/>
      <c r="FK2180" s="107"/>
      <c r="FL2180" s="107"/>
      <c r="FM2180" s="107"/>
      <c r="FN2180" s="107"/>
      <c r="FO2180" s="107"/>
      <c r="FP2180" s="107"/>
      <c r="FQ2180" s="107"/>
      <c r="FR2180" s="107"/>
      <c r="FS2180" s="107"/>
      <c r="FT2180" s="107"/>
      <c r="FU2180" s="107"/>
      <c r="FV2180" s="107"/>
      <c r="FW2180" s="107"/>
      <c r="FX2180" s="107"/>
      <c r="FY2180" s="107"/>
      <c r="FZ2180" s="107"/>
      <c r="GA2180" s="107"/>
      <c r="GB2180" s="107"/>
      <c r="GC2180" s="107"/>
      <c r="GD2180" s="107"/>
      <c r="GE2180" s="107"/>
      <c r="GF2180" s="107"/>
      <c r="GG2180" s="107"/>
      <c r="GH2180" s="107"/>
      <c r="GI2180" s="107"/>
      <c r="GJ2180" s="107"/>
      <c r="GK2180" s="107"/>
      <c r="GL2180" s="107"/>
      <c r="GM2180" s="107"/>
      <c r="GN2180" s="107"/>
      <c r="GO2180" s="107"/>
      <c r="GP2180" s="107"/>
      <c r="GQ2180" s="107"/>
      <c r="GR2180" s="107"/>
      <c r="GS2180" s="107"/>
      <c r="GT2180" s="107"/>
      <c r="GU2180" s="107"/>
      <c r="GV2180" s="107"/>
      <c r="GW2180" s="107"/>
      <c r="GX2180" s="107"/>
    </row>
    <row r="2181" spans="1:206" hidden="1">
      <c r="A2181" s="101" t="s">
        <v>2574</v>
      </c>
      <c r="B2181" s="96" t="s">
        <v>657</v>
      </c>
      <c r="C2181" s="35" t="s">
        <v>714</v>
      </c>
      <c r="D2181" s="95" t="s">
        <v>2860</v>
      </c>
      <c r="E2181" s="101" t="s">
        <v>2923</v>
      </c>
      <c r="F2181" s="107"/>
      <c r="G2181" s="107"/>
      <c r="H2181" s="107"/>
      <c r="I2181" s="107"/>
      <c r="J2181" s="107"/>
      <c r="K2181" s="107"/>
      <c r="L2181" s="107"/>
      <c r="M2181" s="107"/>
      <c r="N2181" s="107"/>
      <c r="O2181" s="107"/>
      <c r="P2181" s="107"/>
      <c r="Q2181" s="107"/>
      <c r="R2181" s="107"/>
      <c r="S2181" s="107"/>
      <c r="T2181" s="107"/>
      <c r="U2181" s="107"/>
      <c r="V2181" s="107"/>
      <c r="W2181" s="107"/>
      <c r="X2181" s="107"/>
      <c r="Y2181" s="107"/>
      <c r="Z2181" s="107"/>
      <c r="AA2181" s="107"/>
      <c r="AB2181" s="107"/>
      <c r="AC2181" s="107"/>
      <c r="AD2181" s="107"/>
      <c r="AE2181" s="107"/>
      <c r="AF2181" s="107"/>
      <c r="AG2181" s="107"/>
      <c r="AH2181" s="107"/>
      <c r="AI2181" s="107"/>
      <c r="AJ2181" s="107"/>
      <c r="AK2181" s="107"/>
      <c r="AL2181" s="107"/>
      <c r="AM2181" s="107"/>
      <c r="AN2181" s="107"/>
      <c r="AO2181" s="107"/>
      <c r="AP2181" s="107"/>
      <c r="AQ2181" s="107"/>
      <c r="AR2181" s="107"/>
      <c r="AS2181" s="107"/>
      <c r="AT2181" s="107"/>
      <c r="AU2181" s="107"/>
      <c r="AV2181" s="107"/>
      <c r="AW2181" s="107"/>
      <c r="AX2181" s="107"/>
      <c r="AY2181" s="107"/>
      <c r="AZ2181" s="107"/>
      <c r="BA2181" s="107"/>
      <c r="BB2181" s="107"/>
      <c r="BC2181" s="107"/>
      <c r="BD2181" s="108"/>
      <c r="BE2181" s="107"/>
      <c r="BF2181" s="107"/>
      <c r="BG2181" s="107"/>
      <c r="BH2181" s="107"/>
      <c r="BI2181" s="108"/>
      <c r="BJ2181" s="107"/>
      <c r="BK2181" s="107"/>
      <c r="BL2181" s="107"/>
      <c r="BM2181" s="107"/>
      <c r="BN2181" s="107"/>
      <c r="BO2181" s="107"/>
      <c r="BP2181" s="107"/>
      <c r="BQ2181" s="107"/>
      <c r="BR2181" s="107"/>
      <c r="BS2181" s="107"/>
      <c r="BT2181" s="107"/>
      <c r="BU2181" s="107"/>
      <c r="BV2181" s="107"/>
      <c r="BW2181" s="107"/>
      <c r="BX2181" s="107"/>
      <c r="BY2181" s="107"/>
      <c r="BZ2181" s="107"/>
      <c r="CA2181" s="107"/>
      <c r="CB2181" s="107"/>
      <c r="CC2181" s="107"/>
      <c r="CD2181" s="107"/>
      <c r="CE2181" s="107"/>
      <c r="CF2181" s="107"/>
      <c r="CG2181" s="107"/>
      <c r="CH2181" s="107"/>
      <c r="CI2181" s="107"/>
      <c r="CJ2181" s="107"/>
      <c r="CK2181" s="107"/>
      <c r="CL2181" s="107"/>
      <c r="CM2181" s="107"/>
      <c r="CN2181" s="107"/>
      <c r="CO2181" s="107"/>
      <c r="CP2181" s="107"/>
      <c r="CQ2181" s="107"/>
      <c r="CR2181" s="109">
        <f t="shared" si="233"/>
        <v>561.83660448000001</v>
      </c>
      <c r="CS2181" s="109">
        <f t="shared" si="232"/>
        <v>504.35123567999995</v>
      </c>
      <c r="CT2181" s="109">
        <f t="shared" si="232"/>
        <v>430.51907555999998</v>
      </c>
      <c r="CU2181" s="109">
        <f t="shared" si="232"/>
        <v>384.47153423999998</v>
      </c>
      <c r="CV2181" s="109">
        <f t="shared" si="232"/>
        <v>347.92381511999997</v>
      </c>
      <c r="CW2181" s="109">
        <f t="shared" si="232"/>
        <v>335.26177944</v>
      </c>
      <c r="CX2181" s="109">
        <f t="shared" si="232"/>
        <v>334.85598659999999</v>
      </c>
      <c r="CY2181" s="109">
        <f t="shared" si="232"/>
        <v>333.55927871999995</v>
      </c>
      <c r="CZ2181" s="109">
        <f t="shared" si="232"/>
        <v>332.70743135999999</v>
      </c>
      <c r="DA2181" s="109">
        <f t="shared" si="232"/>
        <v>336.40023456</v>
      </c>
      <c r="DB2181" s="109">
        <f t="shared" si="232"/>
        <v>355.08518831999999</v>
      </c>
      <c r="DC2181" s="109">
        <f t="shared" si="232"/>
        <v>380.30363843999999</v>
      </c>
      <c r="DD2181" s="109">
        <f t="shared" si="232"/>
        <v>413.17608227999995</v>
      </c>
      <c r="DE2181" s="109">
        <f t="shared" si="232"/>
        <v>454.73929391999997</v>
      </c>
      <c r="DF2181" s="109">
        <f t="shared" si="232"/>
        <v>491.69533715999995</v>
      </c>
      <c r="DG2181" s="109">
        <f t="shared" ref="CS2181:DY2187" si="234">DG2163*0.00002388</f>
        <v>508.68361691999996</v>
      </c>
      <c r="DH2181" s="109">
        <f t="shared" si="234"/>
        <v>527.66322600000001</v>
      </c>
      <c r="DI2181" s="109">
        <f t="shared" si="234"/>
        <v>550.18280627999991</v>
      </c>
      <c r="DJ2181" s="109">
        <f t="shared" si="234"/>
        <v>550.49427312</v>
      </c>
      <c r="DK2181" s="109">
        <f t="shared" si="234"/>
        <v>560.77843392</v>
      </c>
      <c r="DL2181" s="109">
        <f t="shared" si="234"/>
        <v>573.74618135999992</v>
      </c>
      <c r="DM2181" s="109">
        <f t="shared" si="234"/>
        <v>576.60022343999992</v>
      </c>
      <c r="DN2181" s="109">
        <f t="shared" si="234"/>
        <v>580.65707723999992</v>
      </c>
      <c r="DO2181" s="109">
        <f t="shared" si="234"/>
        <v>583.86210755999991</v>
      </c>
      <c r="DP2181" s="109">
        <f t="shared" si="234"/>
        <v>586.53122292</v>
      </c>
      <c r="DQ2181" s="109">
        <f t="shared" si="234"/>
        <v>593.28654059999997</v>
      </c>
      <c r="DR2181" s="109">
        <f t="shared" si="234"/>
        <v>606.19807451999998</v>
      </c>
      <c r="DS2181" s="109">
        <f t="shared" si="234"/>
        <v>602.05131252000001</v>
      </c>
      <c r="DT2181" s="109">
        <f t="shared" si="234"/>
        <v>611.43001535999997</v>
      </c>
      <c r="DU2181" s="109">
        <f t="shared" si="234"/>
        <v>615.91231524</v>
      </c>
      <c r="DV2181" s="109">
        <f t="shared" si="234"/>
        <v>567.29917835999993</v>
      </c>
      <c r="DW2181" s="109">
        <f t="shared" si="234"/>
        <v>580.24724867999998</v>
      </c>
      <c r="DX2181" s="109">
        <f t="shared" si="234"/>
        <v>592.41568475999998</v>
      </c>
      <c r="DY2181" s="107"/>
      <c r="DZ2181" s="107"/>
      <c r="EA2181" s="107"/>
      <c r="EB2181" s="107"/>
      <c r="EC2181" s="107"/>
      <c r="ED2181" s="107"/>
      <c r="EE2181" s="107"/>
      <c r="EF2181" s="107"/>
      <c r="EG2181" s="107"/>
      <c r="EH2181" s="107"/>
      <c r="EI2181" s="107"/>
      <c r="EJ2181" s="107"/>
      <c r="EK2181" s="107"/>
      <c r="EL2181" s="107"/>
      <c r="EM2181" s="107"/>
      <c r="EN2181" s="107"/>
      <c r="EO2181" s="107"/>
      <c r="EP2181" s="107"/>
      <c r="EQ2181" s="107"/>
      <c r="ER2181" s="107"/>
      <c r="ES2181" s="107"/>
      <c r="ET2181" s="107"/>
      <c r="EU2181" s="107"/>
      <c r="EV2181" s="107"/>
      <c r="EW2181" s="107"/>
      <c r="EX2181" s="107"/>
      <c r="EY2181" s="107"/>
      <c r="EZ2181" s="107"/>
      <c r="FA2181" s="107"/>
      <c r="FB2181" s="107"/>
      <c r="FC2181" s="107"/>
      <c r="FD2181" s="107"/>
      <c r="FE2181" s="107"/>
      <c r="FF2181" s="107"/>
      <c r="FG2181" s="107"/>
      <c r="FH2181" s="107"/>
      <c r="FI2181" s="107"/>
      <c r="FJ2181" s="107"/>
      <c r="FK2181" s="107"/>
      <c r="FL2181" s="107"/>
      <c r="FM2181" s="107"/>
      <c r="FN2181" s="107"/>
      <c r="FO2181" s="107"/>
      <c r="FP2181" s="107"/>
      <c r="FQ2181" s="107"/>
      <c r="FR2181" s="107"/>
      <c r="FS2181" s="107"/>
      <c r="FT2181" s="107"/>
      <c r="FU2181" s="107"/>
      <c r="FV2181" s="107"/>
      <c r="FW2181" s="107"/>
      <c r="FX2181" s="107"/>
      <c r="FY2181" s="107"/>
      <c r="FZ2181" s="107"/>
      <c r="GA2181" s="107"/>
      <c r="GB2181" s="107"/>
      <c r="GC2181" s="107"/>
      <c r="GD2181" s="107"/>
      <c r="GE2181" s="107"/>
      <c r="GF2181" s="107"/>
      <c r="GG2181" s="107"/>
      <c r="GH2181" s="107"/>
      <c r="GI2181" s="107"/>
      <c r="GJ2181" s="107"/>
      <c r="GK2181" s="107"/>
      <c r="GL2181" s="107"/>
      <c r="GM2181" s="107"/>
      <c r="GN2181" s="107"/>
      <c r="GO2181" s="107"/>
      <c r="GP2181" s="107"/>
      <c r="GQ2181" s="107"/>
      <c r="GR2181" s="107"/>
      <c r="GS2181" s="107"/>
      <c r="GT2181" s="107"/>
      <c r="GU2181" s="107"/>
      <c r="GV2181" s="107"/>
      <c r="GW2181" s="107"/>
      <c r="GX2181" s="107"/>
    </row>
    <row r="2182" spans="1:206" hidden="1">
      <c r="A2182" s="101" t="s">
        <v>2652</v>
      </c>
      <c r="B2182" s="96" t="s">
        <v>657</v>
      </c>
      <c r="C2182" s="35" t="s">
        <v>714</v>
      </c>
      <c r="D2182" s="95" t="s">
        <v>2860</v>
      </c>
      <c r="E2182" s="101" t="s">
        <v>2924</v>
      </c>
      <c r="F2182" s="107"/>
      <c r="G2182" s="107"/>
      <c r="H2182" s="107"/>
      <c r="I2182" s="107"/>
      <c r="J2182" s="107"/>
      <c r="K2182" s="107"/>
      <c r="L2182" s="107"/>
      <c r="M2182" s="107"/>
      <c r="N2182" s="107"/>
      <c r="O2182" s="107"/>
      <c r="P2182" s="107"/>
      <c r="Q2182" s="107"/>
      <c r="R2182" s="107"/>
      <c r="S2182" s="107"/>
      <c r="T2182" s="107"/>
      <c r="U2182" s="107"/>
      <c r="V2182" s="107"/>
      <c r="W2182" s="107"/>
      <c r="X2182" s="107"/>
      <c r="Y2182" s="107"/>
      <c r="Z2182" s="107"/>
      <c r="AA2182" s="107"/>
      <c r="AB2182" s="107"/>
      <c r="AC2182" s="107"/>
      <c r="AD2182" s="107"/>
      <c r="AE2182" s="107"/>
      <c r="AF2182" s="107"/>
      <c r="AG2182" s="107"/>
      <c r="AH2182" s="107"/>
      <c r="AI2182" s="107"/>
      <c r="AJ2182" s="107"/>
      <c r="AK2182" s="107"/>
      <c r="AL2182" s="107"/>
      <c r="AM2182" s="107"/>
      <c r="AN2182" s="107"/>
      <c r="AO2182" s="107"/>
      <c r="AP2182" s="107"/>
      <c r="AQ2182" s="107"/>
      <c r="AR2182" s="107"/>
      <c r="AS2182" s="107"/>
      <c r="AT2182" s="107"/>
      <c r="AU2182" s="107"/>
      <c r="AV2182" s="107"/>
      <c r="AW2182" s="107"/>
      <c r="AX2182" s="107"/>
      <c r="AY2182" s="107"/>
      <c r="AZ2182" s="107"/>
      <c r="BA2182" s="107"/>
      <c r="BB2182" s="107"/>
      <c r="BC2182" s="107"/>
      <c r="BD2182" s="108"/>
      <c r="BE2182" s="107"/>
      <c r="BF2182" s="107"/>
      <c r="BG2182" s="107"/>
      <c r="BH2182" s="107"/>
      <c r="BI2182" s="108"/>
      <c r="BJ2182" s="107"/>
      <c r="BK2182" s="107"/>
      <c r="BL2182" s="107"/>
      <c r="BM2182" s="107"/>
      <c r="BN2182" s="107"/>
      <c r="BO2182" s="107"/>
      <c r="BP2182" s="107"/>
      <c r="BQ2182" s="107"/>
      <c r="BR2182" s="107"/>
      <c r="BS2182" s="107"/>
      <c r="BT2182" s="107"/>
      <c r="BU2182" s="107"/>
      <c r="BV2182" s="107"/>
      <c r="BW2182" s="107"/>
      <c r="BX2182" s="107"/>
      <c r="BY2182" s="107"/>
      <c r="BZ2182" s="107"/>
      <c r="CA2182" s="107"/>
      <c r="CB2182" s="107"/>
      <c r="CC2182" s="107"/>
      <c r="CD2182" s="107"/>
      <c r="CE2182" s="107"/>
      <c r="CF2182" s="107"/>
      <c r="CG2182" s="107"/>
      <c r="CH2182" s="107"/>
      <c r="CI2182" s="107"/>
      <c r="CJ2182" s="107"/>
      <c r="CK2182" s="107"/>
      <c r="CL2182" s="107"/>
      <c r="CM2182" s="107"/>
      <c r="CN2182" s="107"/>
      <c r="CO2182" s="107"/>
      <c r="CP2182" s="107"/>
      <c r="CQ2182" s="107"/>
      <c r="CR2182" s="109">
        <f t="shared" si="233"/>
        <v>23.630453999999997</v>
      </c>
      <c r="CS2182" s="109">
        <f t="shared" si="234"/>
        <v>22.422293159999999</v>
      </c>
      <c r="CT2182" s="109">
        <f t="shared" si="234"/>
        <v>23.30434872</v>
      </c>
      <c r="CU2182" s="109">
        <f t="shared" si="234"/>
        <v>23.822592479999997</v>
      </c>
      <c r="CV2182" s="109">
        <f t="shared" si="234"/>
        <v>26.463314519999997</v>
      </c>
      <c r="CW2182" s="109">
        <f t="shared" si="234"/>
        <v>28.40707488</v>
      </c>
      <c r="CX2182" s="109">
        <f t="shared" si="234"/>
        <v>31.460061239999998</v>
      </c>
      <c r="CY2182" s="109">
        <f t="shared" si="234"/>
        <v>34.750438679999995</v>
      </c>
      <c r="CZ2182" s="109">
        <f t="shared" si="234"/>
        <v>37.225815599999997</v>
      </c>
      <c r="DA2182" s="109">
        <f t="shared" si="234"/>
        <v>35.569331639999994</v>
      </c>
      <c r="DB2182" s="109">
        <f t="shared" si="234"/>
        <v>41.011750799999994</v>
      </c>
      <c r="DC2182" s="109">
        <f t="shared" si="234"/>
        <v>44.50357992</v>
      </c>
      <c r="DD2182" s="109">
        <f t="shared" si="234"/>
        <v>40.988754359999994</v>
      </c>
      <c r="DE2182" s="109">
        <f t="shared" si="234"/>
        <v>48.490966799999995</v>
      </c>
      <c r="DF2182" s="109">
        <f t="shared" si="234"/>
        <v>51.742706399999996</v>
      </c>
      <c r="DG2182" s="109">
        <f t="shared" si="234"/>
        <v>55.927628639999995</v>
      </c>
      <c r="DH2182" s="109">
        <f t="shared" si="234"/>
        <v>61.096287479999994</v>
      </c>
      <c r="DI2182" s="109">
        <f t="shared" si="234"/>
        <v>63.821664119999994</v>
      </c>
      <c r="DJ2182" s="109">
        <f t="shared" si="234"/>
        <v>64.997348160000001</v>
      </c>
      <c r="DK2182" s="109">
        <f t="shared" si="234"/>
        <v>62.349366599999996</v>
      </c>
      <c r="DL2182" s="109">
        <f t="shared" si="234"/>
        <v>64.528368839999999</v>
      </c>
      <c r="DM2182" s="109">
        <f t="shared" si="234"/>
        <v>74.344362239999995</v>
      </c>
      <c r="DN2182" s="109">
        <f t="shared" si="234"/>
        <v>74.026758239999992</v>
      </c>
      <c r="DO2182" s="109">
        <f t="shared" si="234"/>
        <v>72.97584719999999</v>
      </c>
      <c r="DP2182" s="109">
        <f t="shared" si="234"/>
        <v>75.591208679999994</v>
      </c>
      <c r="DQ2182" s="109">
        <f t="shared" si="234"/>
        <v>70.277908679999996</v>
      </c>
      <c r="DR2182" s="109">
        <f t="shared" si="234"/>
        <v>74.778237959999998</v>
      </c>
      <c r="DS2182" s="109">
        <f t="shared" si="234"/>
        <v>73.561957919999998</v>
      </c>
      <c r="DT2182" s="109">
        <f t="shared" si="234"/>
        <v>68.668730999999994</v>
      </c>
      <c r="DU2182" s="109">
        <f t="shared" si="234"/>
        <v>68.241374519999994</v>
      </c>
      <c r="DV2182" s="109">
        <f t="shared" si="234"/>
        <v>45.950206439999995</v>
      </c>
      <c r="DW2182" s="109">
        <f t="shared" si="234"/>
        <v>49.109434919999998</v>
      </c>
      <c r="DX2182" s="109">
        <f t="shared" si="234"/>
        <v>50.095726679999999</v>
      </c>
      <c r="DY2182" s="107"/>
      <c r="DZ2182" s="107"/>
      <c r="EA2182" s="107"/>
      <c r="EB2182" s="107"/>
      <c r="EC2182" s="107"/>
      <c r="ED2182" s="107"/>
      <c r="EE2182" s="107"/>
      <c r="EF2182" s="107"/>
      <c r="EG2182" s="107"/>
      <c r="EH2182" s="107"/>
      <c r="EI2182" s="107"/>
      <c r="EJ2182" s="107"/>
      <c r="EK2182" s="107"/>
      <c r="EL2182" s="107"/>
      <c r="EM2182" s="107"/>
      <c r="EN2182" s="107"/>
      <c r="EO2182" s="107"/>
      <c r="EP2182" s="107"/>
      <c r="EQ2182" s="107"/>
      <c r="ER2182" s="107"/>
      <c r="ES2182" s="107"/>
      <c r="ET2182" s="107"/>
      <c r="EU2182" s="107"/>
      <c r="EV2182" s="107"/>
      <c r="EW2182" s="107"/>
      <c r="EX2182" s="107"/>
      <c r="EY2182" s="107"/>
      <c r="EZ2182" s="107"/>
      <c r="FA2182" s="107"/>
      <c r="FB2182" s="107"/>
      <c r="FC2182" s="107"/>
      <c r="FD2182" s="107"/>
      <c r="FE2182" s="107"/>
      <c r="FF2182" s="107"/>
      <c r="FG2182" s="107"/>
      <c r="FH2182" s="107"/>
      <c r="FI2182" s="107"/>
      <c r="FJ2182" s="107"/>
      <c r="FK2182" s="107"/>
      <c r="FL2182" s="107"/>
      <c r="FM2182" s="107"/>
      <c r="FN2182" s="107"/>
      <c r="FO2182" s="107"/>
      <c r="FP2182" s="107"/>
      <c r="FQ2182" s="107"/>
      <c r="FR2182" s="107"/>
      <c r="FS2182" s="107"/>
      <c r="FT2182" s="107"/>
      <c r="FU2182" s="107"/>
      <c r="FV2182" s="107"/>
      <c r="FW2182" s="107"/>
      <c r="FX2182" s="107"/>
      <c r="FY2182" s="107"/>
      <c r="FZ2182" s="107"/>
      <c r="GA2182" s="107"/>
      <c r="GB2182" s="107"/>
      <c r="GC2182" s="107"/>
      <c r="GD2182" s="107"/>
      <c r="GE2182" s="107"/>
      <c r="GF2182" s="107"/>
      <c r="GG2182" s="107"/>
      <c r="GH2182" s="107"/>
      <c r="GI2182" s="107"/>
      <c r="GJ2182" s="107"/>
      <c r="GK2182" s="107"/>
      <c r="GL2182" s="107"/>
      <c r="GM2182" s="107"/>
      <c r="GN2182" s="107"/>
      <c r="GO2182" s="107"/>
      <c r="GP2182" s="107"/>
      <c r="GQ2182" s="107"/>
      <c r="GR2182" s="107"/>
      <c r="GS2182" s="107"/>
      <c r="GT2182" s="107"/>
      <c r="GU2182" s="107"/>
      <c r="GV2182" s="107"/>
      <c r="GW2182" s="107"/>
      <c r="GX2182" s="107"/>
    </row>
    <row r="2183" spans="1:206" hidden="1">
      <c r="A2183" s="101" t="s">
        <v>2619</v>
      </c>
      <c r="B2183" s="96" t="s">
        <v>657</v>
      </c>
      <c r="C2183" s="35" t="s">
        <v>714</v>
      </c>
      <c r="D2183" s="95" t="s">
        <v>2860</v>
      </c>
      <c r="E2183" s="101" t="s">
        <v>2925</v>
      </c>
      <c r="F2183" s="107"/>
      <c r="G2183" s="107"/>
      <c r="H2183" s="107"/>
      <c r="I2183" s="107"/>
      <c r="J2183" s="107"/>
      <c r="K2183" s="107"/>
      <c r="L2183" s="107"/>
      <c r="M2183" s="107"/>
      <c r="N2183" s="107"/>
      <c r="O2183" s="107"/>
      <c r="P2183" s="107"/>
      <c r="Q2183" s="107"/>
      <c r="R2183" s="107"/>
      <c r="S2183" s="107"/>
      <c r="T2183" s="107"/>
      <c r="U2183" s="107"/>
      <c r="V2183" s="107"/>
      <c r="W2183" s="107"/>
      <c r="X2183" s="107"/>
      <c r="Y2183" s="107"/>
      <c r="Z2183" s="107"/>
      <c r="AA2183" s="107"/>
      <c r="AB2183" s="107"/>
      <c r="AC2183" s="107"/>
      <c r="AD2183" s="107"/>
      <c r="AE2183" s="107"/>
      <c r="AF2183" s="107"/>
      <c r="AG2183" s="107"/>
      <c r="AH2183" s="107"/>
      <c r="AI2183" s="107"/>
      <c r="AJ2183" s="107"/>
      <c r="AK2183" s="107"/>
      <c r="AL2183" s="107"/>
      <c r="AM2183" s="107"/>
      <c r="AN2183" s="107"/>
      <c r="AO2183" s="107"/>
      <c r="AP2183" s="107"/>
      <c r="AQ2183" s="107"/>
      <c r="AR2183" s="107"/>
      <c r="AS2183" s="107"/>
      <c r="AT2183" s="107"/>
      <c r="AU2183" s="107"/>
      <c r="AV2183" s="107"/>
      <c r="AW2183" s="107"/>
      <c r="AX2183" s="107"/>
      <c r="AY2183" s="107"/>
      <c r="AZ2183" s="107"/>
      <c r="BA2183" s="107"/>
      <c r="BB2183" s="107"/>
      <c r="BC2183" s="107"/>
      <c r="BD2183" s="108"/>
      <c r="BE2183" s="107"/>
      <c r="BF2183" s="107"/>
      <c r="BG2183" s="107"/>
      <c r="BH2183" s="107"/>
      <c r="BI2183" s="108"/>
      <c r="BJ2183" s="107"/>
      <c r="BK2183" s="107"/>
      <c r="BL2183" s="107"/>
      <c r="BM2183" s="107"/>
      <c r="BN2183" s="107"/>
      <c r="BO2183" s="107"/>
      <c r="BP2183" s="107"/>
      <c r="BQ2183" s="107"/>
      <c r="BR2183" s="107"/>
      <c r="BS2183" s="107"/>
      <c r="BT2183" s="107"/>
      <c r="BU2183" s="107"/>
      <c r="BV2183" s="107"/>
      <c r="BW2183" s="107"/>
      <c r="BX2183" s="107"/>
      <c r="BY2183" s="107"/>
      <c r="BZ2183" s="107"/>
      <c r="CA2183" s="107"/>
      <c r="CB2183" s="107"/>
      <c r="CC2183" s="107"/>
      <c r="CD2183" s="107"/>
      <c r="CE2183" s="107"/>
      <c r="CF2183" s="107"/>
      <c r="CG2183" s="107"/>
      <c r="CH2183" s="107"/>
      <c r="CI2183" s="107"/>
      <c r="CJ2183" s="107"/>
      <c r="CK2183" s="107"/>
      <c r="CL2183" s="107"/>
      <c r="CM2183" s="107"/>
      <c r="CN2183" s="107"/>
      <c r="CO2183" s="107"/>
      <c r="CP2183" s="107"/>
      <c r="CQ2183" s="107"/>
      <c r="CR2183" s="109">
        <f t="shared" si="233"/>
        <v>71.188906799999998</v>
      </c>
      <c r="CS2183" s="109">
        <f t="shared" si="234"/>
        <v>71.989483800000002</v>
      </c>
      <c r="CT2183" s="109">
        <f t="shared" si="234"/>
        <v>72.264438119999994</v>
      </c>
      <c r="CU2183" s="109">
        <f t="shared" si="234"/>
        <v>75.977539319999991</v>
      </c>
      <c r="CV2183" s="109">
        <f t="shared" si="234"/>
        <v>79.211607719999989</v>
      </c>
      <c r="CW2183" s="109">
        <f t="shared" si="234"/>
        <v>82.023692639999993</v>
      </c>
      <c r="CX2183" s="109">
        <f t="shared" si="234"/>
        <v>91.467277439999989</v>
      </c>
      <c r="CY2183" s="109">
        <f t="shared" si="234"/>
        <v>95.739075119999995</v>
      </c>
      <c r="CZ2183" s="109">
        <f t="shared" si="234"/>
        <v>103.69990295999999</v>
      </c>
      <c r="DA2183" s="109">
        <f t="shared" si="234"/>
        <v>106.69156547999999</v>
      </c>
      <c r="DB2183" s="109">
        <f t="shared" si="234"/>
        <v>118.87690859999999</v>
      </c>
      <c r="DC2183" s="109">
        <f t="shared" si="234"/>
        <v>120.07420404</v>
      </c>
      <c r="DD2183" s="109">
        <f t="shared" si="234"/>
        <v>129.60339863999999</v>
      </c>
      <c r="DE2183" s="109">
        <f t="shared" si="234"/>
        <v>141.73037904</v>
      </c>
      <c r="DF2183" s="109">
        <f t="shared" si="234"/>
        <v>150.60418704</v>
      </c>
      <c r="DG2183" s="109">
        <f t="shared" si="234"/>
        <v>154.40762627999999</v>
      </c>
      <c r="DH2183" s="109">
        <f t="shared" si="234"/>
        <v>166.91269871999998</v>
      </c>
      <c r="DI2183" s="109">
        <f t="shared" si="234"/>
        <v>168.11608355999999</v>
      </c>
      <c r="DJ2183" s="109">
        <f t="shared" si="234"/>
        <v>169.46953031999999</v>
      </c>
      <c r="DK2183" s="109">
        <f t="shared" si="234"/>
        <v>168.22457039999998</v>
      </c>
      <c r="DL2183" s="109">
        <f t="shared" si="234"/>
        <v>177.51245759999998</v>
      </c>
      <c r="DM2183" s="109">
        <f t="shared" si="234"/>
        <v>180.52501511999998</v>
      </c>
      <c r="DN2183" s="109">
        <f t="shared" si="234"/>
        <v>185.75884248</v>
      </c>
      <c r="DO2183" s="109">
        <f t="shared" si="234"/>
        <v>189.40758707999998</v>
      </c>
      <c r="DP2183" s="109">
        <f t="shared" si="234"/>
        <v>188.00387291999999</v>
      </c>
      <c r="DQ2183" s="109">
        <f t="shared" si="234"/>
        <v>184.25772179999998</v>
      </c>
      <c r="DR2183" s="109">
        <f t="shared" si="234"/>
        <v>178.50545964</v>
      </c>
      <c r="DS2183" s="109">
        <f t="shared" si="234"/>
        <v>175.63675523999999</v>
      </c>
      <c r="DT2183" s="109">
        <f t="shared" si="234"/>
        <v>171.48495455999998</v>
      </c>
      <c r="DU2183" s="109">
        <f t="shared" si="234"/>
        <v>173.46716171999998</v>
      </c>
      <c r="DV2183" s="109">
        <f t="shared" si="234"/>
        <v>164.48739816</v>
      </c>
      <c r="DW2183" s="109">
        <f t="shared" si="234"/>
        <v>162.01397939999998</v>
      </c>
      <c r="DX2183" s="109">
        <f t="shared" si="234"/>
        <v>167.74735247999999</v>
      </c>
      <c r="DY2183" s="107"/>
      <c r="DZ2183" s="107"/>
      <c r="EA2183" s="107"/>
      <c r="EB2183" s="107"/>
      <c r="EC2183" s="107"/>
      <c r="ED2183" s="107"/>
      <c r="EE2183" s="107"/>
      <c r="EF2183" s="107"/>
      <c r="EG2183" s="107"/>
      <c r="EH2183" s="107"/>
      <c r="EI2183" s="107"/>
      <c r="EJ2183" s="107"/>
      <c r="EK2183" s="107"/>
      <c r="EL2183" s="107"/>
      <c r="EM2183" s="107"/>
      <c r="EN2183" s="107"/>
      <c r="EO2183" s="107"/>
      <c r="EP2183" s="107"/>
      <c r="EQ2183" s="107"/>
      <c r="ER2183" s="107"/>
      <c r="ES2183" s="107"/>
      <c r="ET2183" s="107"/>
      <c r="EU2183" s="107"/>
      <c r="EV2183" s="107"/>
      <c r="EW2183" s="107"/>
      <c r="EX2183" s="107"/>
      <c r="EY2183" s="107"/>
      <c r="EZ2183" s="107"/>
      <c r="FA2183" s="107"/>
      <c r="FB2183" s="107"/>
      <c r="FC2183" s="107"/>
      <c r="FD2183" s="107"/>
      <c r="FE2183" s="107"/>
      <c r="FF2183" s="107"/>
      <c r="FG2183" s="107"/>
      <c r="FH2183" s="107"/>
      <c r="FI2183" s="107"/>
      <c r="FJ2183" s="107"/>
      <c r="FK2183" s="107"/>
      <c r="FL2183" s="107"/>
      <c r="FM2183" s="107"/>
      <c r="FN2183" s="107"/>
      <c r="FO2183" s="107"/>
      <c r="FP2183" s="107"/>
      <c r="FQ2183" s="107"/>
      <c r="FR2183" s="107"/>
      <c r="FS2183" s="107"/>
      <c r="FT2183" s="107"/>
      <c r="FU2183" s="107"/>
      <c r="FV2183" s="107"/>
      <c r="FW2183" s="107"/>
      <c r="FX2183" s="107"/>
      <c r="FY2183" s="107"/>
      <c r="FZ2183" s="107"/>
      <c r="GA2183" s="107"/>
      <c r="GB2183" s="107"/>
      <c r="GC2183" s="107"/>
      <c r="GD2183" s="107"/>
      <c r="GE2183" s="107"/>
      <c r="GF2183" s="107"/>
      <c r="GG2183" s="107"/>
      <c r="GH2183" s="107"/>
      <c r="GI2183" s="107"/>
      <c r="GJ2183" s="107"/>
      <c r="GK2183" s="107"/>
      <c r="GL2183" s="107"/>
      <c r="GM2183" s="107"/>
      <c r="GN2183" s="107"/>
      <c r="GO2183" s="107"/>
      <c r="GP2183" s="107"/>
      <c r="GQ2183" s="107"/>
      <c r="GR2183" s="107"/>
      <c r="GS2183" s="107"/>
      <c r="GT2183" s="107"/>
      <c r="GU2183" s="107"/>
      <c r="GV2183" s="107"/>
      <c r="GW2183" s="107"/>
      <c r="GX2183" s="107"/>
    </row>
    <row r="2184" spans="1:206" hidden="1">
      <c r="A2184" s="101" t="s">
        <v>2574</v>
      </c>
      <c r="B2184" s="96" t="s">
        <v>657</v>
      </c>
      <c r="C2184" s="35" t="s">
        <v>714</v>
      </c>
      <c r="D2184" s="95" t="s">
        <v>2860</v>
      </c>
      <c r="E2184" s="101" t="s">
        <v>2926</v>
      </c>
      <c r="F2184" s="107"/>
      <c r="G2184" s="107"/>
      <c r="H2184" s="107"/>
      <c r="I2184" s="107"/>
      <c r="J2184" s="107"/>
      <c r="K2184" s="107"/>
      <c r="L2184" s="107"/>
      <c r="M2184" s="107"/>
      <c r="N2184" s="107"/>
      <c r="O2184" s="107"/>
      <c r="P2184" s="107"/>
      <c r="Q2184" s="107"/>
      <c r="R2184" s="107"/>
      <c r="S2184" s="107"/>
      <c r="T2184" s="107"/>
      <c r="U2184" s="107"/>
      <c r="V2184" s="107"/>
      <c r="W2184" s="107"/>
      <c r="X2184" s="107"/>
      <c r="Y2184" s="107"/>
      <c r="Z2184" s="107"/>
      <c r="AA2184" s="107"/>
      <c r="AB2184" s="107"/>
      <c r="AC2184" s="107"/>
      <c r="AD2184" s="107"/>
      <c r="AE2184" s="107"/>
      <c r="AF2184" s="107"/>
      <c r="AG2184" s="107"/>
      <c r="AH2184" s="107"/>
      <c r="AI2184" s="107"/>
      <c r="AJ2184" s="107"/>
      <c r="AK2184" s="107"/>
      <c r="AL2184" s="107"/>
      <c r="AM2184" s="107"/>
      <c r="AN2184" s="107"/>
      <c r="AO2184" s="107"/>
      <c r="AP2184" s="107"/>
      <c r="AQ2184" s="107"/>
      <c r="AR2184" s="107"/>
      <c r="AS2184" s="107"/>
      <c r="AT2184" s="107"/>
      <c r="AU2184" s="107"/>
      <c r="AV2184" s="107"/>
      <c r="AW2184" s="107"/>
      <c r="AX2184" s="107"/>
      <c r="AY2184" s="107"/>
      <c r="AZ2184" s="107"/>
      <c r="BA2184" s="107"/>
      <c r="BB2184" s="107"/>
      <c r="BC2184" s="107"/>
      <c r="BD2184" s="108"/>
      <c r="BE2184" s="107"/>
      <c r="BF2184" s="107"/>
      <c r="BG2184" s="107"/>
      <c r="BH2184" s="107"/>
      <c r="BI2184" s="108"/>
      <c r="BJ2184" s="107"/>
      <c r="BK2184" s="107"/>
      <c r="BL2184" s="107"/>
      <c r="BM2184" s="107"/>
      <c r="BN2184" s="107"/>
      <c r="BO2184" s="107"/>
      <c r="BP2184" s="107"/>
      <c r="BQ2184" s="107"/>
      <c r="BR2184" s="107"/>
      <c r="BS2184" s="107"/>
      <c r="BT2184" s="107"/>
      <c r="BU2184" s="107"/>
      <c r="BV2184" s="107"/>
      <c r="BW2184" s="107"/>
      <c r="BX2184" s="107"/>
      <c r="BY2184" s="107"/>
      <c r="BZ2184" s="107"/>
      <c r="CA2184" s="107"/>
      <c r="CB2184" s="107"/>
      <c r="CC2184" s="107"/>
      <c r="CD2184" s="107"/>
      <c r="CE2184" s="107"/>
      <c r="CF2184" s="107"/>
      <c r="CG2184" s="107"/>
      <c r="CH2184" s="107"/>
      <c r="CI2184" s="107"/>
      <c r="CJ2184" s="107"/>
      <c r="CK2184" s="107"/>
      <c r="CL2184" s="107"/>
      <c r="CM2184" s="107"/>
      <c r="CN2184" s="107"/>
      <c r="CO2184" s="107"/>
      <c r="CP2184" s="107"/>
      <c r="CQ2184" s="107"/>
      <c r="CR2184" s="109">
        <f t="shared" si="233"/>
        <v>391.67603471999996</v>
      </c>
      <c r="CS2184" s="109">
        <f t="shared" si="234"/>
        <v>413.41999259999994</v>
      </c>
      <c r="CT2184" s="109">
        <f t="shared" si="234"/>
        <v>419.50795979999998</v>
      </c>
      <c r="CU2184" s="109">
        <f t="shared" si="234"/>
        <v>432.38985863999994</v>
      </c>
      <c r="CV2184" s="109">
        <f t="shared" si="234"/>
        <v>445.0765146</v>
      </c>
      <c r="CW2184" s="109">
        <f t="shared" si="234"/>
        <v>466.66904939999995</v>
      </c>
      <c r="CX2184" s="109">
        <f t="shared" si="234"/>
        <v>505.41912539999998</v>
      </c>
      <c r="CY2184" s="109">
        <f t="shared" si="234"/>
        <v>532.34251199999994</v>
      </c>
      <c r="CZ2184" s="109">
        <f t="shared" si="234"/>
        <v>537.99837059999993</v>
      </c>
      <c r="DA2184" s="109">
        <f t="shared" si="234"/>
        <v>530.57658600000002</v>
      </c>
      <c r="DB2184" s="109">
        <f t="shared" si="234"/>
        <v>539.95583807999992</v>
      </c>
      <c r="DC2184" s="109">
        <f t="shared" si="234"/>
        <v>554.62582355999996</v>
      </c>
      <c r="DD2184" s="109">
        <f t="shared" si="234"/>
        <v>545.88514655999995</v>
      </c>
      <c r="DE2184" s="109">
        <f t="shared" si="234"/>
        <v>554.54014211999993</v>
      </c>
      <c r="DF2184" s="109">
        <f t="shared" si="234"/>
        <v>580.32641087999991</v>
      </c>
      <c r="DG2184" s="109">
        <f t="shared" si="234"/>
        <v>591.0197316</v>
      </c>
      <c r="DH2184" s="109">
        <f t="shared" si="234"/>
        <v>588.75304199999994</v>
      </c>
      <c r="DI2184" s="109">
        <f t="shared" si="234"/>
        <v>571.04310864000001</v>
      </c>
      <c r="DJ2184" s="109">
        <f t="shared" si="234"/>
        <v>573.55122503999996</v>
      </c>
      <c r="DK2184" s="109">
        <f t="shared" si="234"/>
        <v>554.26408931999993</v>
      </c>
      <c r="DL2184" s="109">
        <f t="shared" si="234"/>
        <v>560.2854552</v>
      </c>
      <c r="DM2184" s="109">
        <f t="shared" si="234"/>
        <v>567.16850699999998</v>
      </c>
      <c r="DN2184" s="109">
        <f t="shared" si="234"/>
        <v>561.95103743999994</v>
      </c>
      <c r="DO2184" s="109">
        <f t="shared" si="234"/>
        <v>561.48442223999996</v>
      </c>
      <c r="DP2184" s="109">
        <f t="shared" si="234"/>
        <v>563.39974151999991</v>
      </c>
      <c r="DQ2184" s="109">
        <f t="shared" si="234"/>
        <v>548.770758</v>
      </c>
      <c r="DR2184" s="109">
        <f t="shared" si="234"/>
        <v>522.65566163999995</v>
      </c>
      <c r="DS2184" s="109">
        <f t="shared" si="234"/>
        <v>493.58252579999998</v>
      </c>
      <c r="DT2184" s="109">
        <f t="shared" si="234"/>
        <v>456.58657907999998</v>
      </c>
      <c r="DU2184" s="109">
        <f t="shared" si="234"/>
        <v>435.71660531999999</v>
      </c>
      <c r="DV2184" s="109">
        <f t="shared" si="234"/>
        <v>403.45582379999996</v>
      </c>
      <c r="DW2184" s="109">
        <f t="shared" si="234"/>
        <v>405.21795287999998</v>
      </c>
      <c r="DX2184" s="109">
        <f t="shared" si="234"/>
        <v>420.4323546</v>
      </c>
      <c r="DY2184" s="107"/>
      <c r="DZ2184" s="107"/>
      <c r="EA2184" s="107"/>
      <c r="EB2184" s="107"/>
      <c r="EC2184" s="107"/>
      <c r="ED2184" s="107"/>
      <c r="EE2184" s="107"/>
      <c r="EF2184" s="107"/>
      <c r="EG2184" s="107"/>
      <c r="EH2184" s="107"/>
      <c r="EI2184" s="107"/>
      <c r="EJ2184" s="107"/>
      <c r="EK2184" s="107"/>
      <c r="EL2184" s="107"/>
      <c r="EM2184" s="107"/>
      <c r="EN2184" s="107"/>
      <c r="EO2184" s="107"/>
      <c r="EP2184" s="107"/>
      <c r="EQ2184" s="107"/>
      <c r="ER2184" s="107"/>
      <c r="ES2184" s="107"/>
      <c r="ET2184" s="107"/>
      <c r="EU2184" s="107"/>
      <c r="EV2184" s="107"/>
      <c r="EW2184" s="107"/>
      <c r="EX2184" s="107"/>
      <c r="EY2184" s="107"/>
      <c r="EZ2184" s="107"/>
      <c r="FA2184" s="107"/>
      <c r="FB2184" s="107"/>
      <c r="FC2184" s="107"/>
      <c r="FD2184" s="107"/>
      <c r="FE2184" s="107"/>
      <c r="FF2184" s="107"/>
      <c r="FG2184" s="107"/>
      <c r="FH2184" s="107"/>
      <c r="FI2184" s="107"/>
      <c r="FJ2184" s="107"/>
      <c r="FK2184" s="107"/>
      <c r="FL2184" s="107"/>
      <c r="FM2184" s="107"/>
      <c r="FN2184" s="107"/>
      <c r="FO2184" s="107"/>
      <c r="FP2184" s="107"/>
      <c r="FQ2184" s="107"/>
      <c r="FR2184" s="107"/>
      <c r="FS2184" s="107"/>
      <c r="FT2184" s="107"/>
      <c r="FU2184" s="107"/>
      <c r="FV2184" s="107"/>
      <c r="FW2184" s="107"/>
      <c r="FX2184" s="107"/>
      <c r="FY2184" s="107"/>
      <c r="FZ2184" s="107"/>
      <c r="GA2184" s="107"/>
      <c r="GB2184" s="107"/>
      <c r="GC2184" s="107"/>
      <c r="GD2184" s="107"/>
      <c r="GE2184" s="107"/>
      <c r="GF2184" s="107"/>
      <c r="GG2184" s="107"/>
      <c r="GH2184" s="107"/>
      <c r="GI2184" s="107"/>
      <c r="GJ2184" s="107"/>
      <c r="GK2184" s="107"/>
      <c r="GL2184" s="107"/>
      <c r="GM2184" s="107"/>
      <c r="GN2184" s="107"/>
      <c r="GO2184" s="107"/>
      <c r="GP2184" s="107"/>
      <c r="GQ2184" s="107"/>
      <c r="GR2184" s="107"/>
      <c r="GS2184" s="107"/>
      <c r="GT2184" s="107"/>
      <c r="GU2184" s="107"/>
      <c r="GV2184" s="107"/>
      <c r="GW2184" s="107"/>
      <c r="GX2184" s="107"/>
    </row>
    <row r="2185" spans="1:206" hidden="1">
      <c r="A2185" s="101" t="s">
        <v>2652</v>
      </c>
      <c r="B2185" s="96" t="s">
        <v>657</v>
      </c>
      <c r="C2185" s="35" t="s">
        <v>714</v>
      </c>
      <c r="D2185" s="95" t="s">
        <v>2860</v>
      </c>
      <c r="E2185" s="101" t="s">
        <v>2927</v>
      </c>
      <c r="F2185" s="107"/>
      <c r="G2185" s="107"/>
      <c r="H2185" s="107"/>
      <c r="I2185" s="107"/>
      <c r="J2185" s="107"/>
      <c r="K2185" s="107"/>
      <c r="L2185" s="107"/>
      <c r="M2185" s="107"/>
      <c r="N2185" s="107"/>
      <c r="O2185" s="107"/>
      <c r="P2185" s="107"/>
      <c r="Q2185" s="107"/>
      <c r="R2185" s="107"/>
      <c r="S2185" s="107"/>
      <c r="T2185" s="107"/>
      <c r="U2185" s="107"/>
      <c r="V2185" s="107"/>
      <c r="W2185" s="107"/>
      <c r="X2185" s="107"/>
      <c r="Y2185" s="107"/>
      <c r="Z2185" s="107"/>
      <c r="AA2185" s="107"/>
      <c r="AB2185" s="107"/>
      <c r="AC2185" s="107"/>
      <c r="AD2185" s="107"/>
      <c r="AE2185" s="107"/>
      <c r="AF2185" s="107"/>
      <c r="AG2185" s="107"/>
      <c r="AH2185" s="107"/>
      <c r="AI2185" s="107"/>
      <c r="AJ2185" s="107"/>
      <c r="AK2185" s="107"/>
      <c r="AL2185" s="107"/>
      <c r="AM2185" s="107"/>
      <c r="AN2185" s="107"/>
      <c r="AO2185" s="107"/>
      <c r="AP2185" s="107"/>
      <c r="AQ2185" s="107"/>
      <c r="AR2185" s="107"/>
      <c r="AS2185" s="107"/>
      <c r="AT2185" s="107"/>
      <c r="AU2185" s="107"/>
      <c r="AV2185" s="107"/>
      <c r="AW2185" s="107"/>
      <c r="AX2185" s="107"/>
      <c r="AY2185" s="107"/>
      <c r="AZ2185" s="107"/>
      <c r="BA2185" s="107"/>
      <c r="BB2185" s="107"/>
      <c r="BC2185" s="107"/>
      <c r="BD2185" s="108"/>
      <c r="BE2185" s="107"/>
      <c r="BF2185" s="107"/>
      <c r="BG2185" s="107"/>
      <c r="BH2185" s="107"/>
      <c r="BI2185" s="108"/>
      <c r="BJ2185" s="107"/>
      <c r="BK2185" s="107"/>
      <c r="BL2185" s="107"/>
      <c r="BM2185" s="107"/>
      <c r="BN2185" s="107"/>
      <c r="BO2185" s="107"/>
      <c r="BP2185" s="107"/>
      <c r="BQ2185" s="107"/>
      <c r="BR2185" s="107"/>
      <c r="BS2185" s="107"/>
      <c r="BT2185" s="107"/>
      <c r="BU2185" s="107"/>
      <c r="BV2185" s="107"/>
      <c r="BW2185" s="107"/>
      <c r="BX2185" s="107"/>
      <c r="BY2185" s="107"/>
      <c r="BZ2185" s="107"/>
      <c r="CA2185" s="107"/>
      <c r="CB2185" s="107"/>
      <c r="CC2185" s="107"/>
      <c r="CD2185" s="107"/>
      <c r="CE2185" s="107"/>
      <c r="CF2185" s="107"/>
      <c r="CG2185" s="107"/>
      <c r="CH2185" s="107"/>
      <c r="CI2185" s="107"/>
      <c r="CJ2185" s="107"/>
      <c r="CK2185" s="107"/>
      <c r="CL2185" s="107"/>
      <c r="CM2185" s="107"/>
      <c r="CN2185" s="107"/>
      <c r="CO2185" s="107"/>
      <c r="CP2185" s="107"/>
      <c r="CQ2185" s="107"/>
      <c r="CR2185" s="109">
        <f t="shared" si="233"/>
        <v>895.41768563999995</v>
      </c>
      <c r="CS2185" s="109">
        <f t="shared" si="234"/>
        <v>867.82792763999998</v>
      </c>
      <c r="CT2185" s="109">
        <f t="shared" si="234"/>
        <v>854.1286402799999</v>
      </c>
      <c r="CU2185" s="109">
        <f t="shared" si="234"/>
        <v>801.87640632</v>
      </c>
      <c r="CV2185" s="109">
        <f t="shared" si="234"/>
        <v>829.31314127999997</v>
      </c>
      <c r="CW2185" s="109">
        <f t="shared" si="234"/>
        <v>839.29672452</v>
      </c>
      <c r="CX2185" s="109">
        <f t="shared" si="234"/>
        <v>843.59939903999998</v>
      </c>
      <c r="CY2185" s="109">
        <f t="shared" si="234"/>
        <v>865.23914459999992</v>
      </c>
      <c r="CZ2185" s="109">
        <f t="shared" si="234"/>
        <v>869.09313779999991</v>
      </c>
      <c r="DA2185" s="109">
        <f t="shared" si="234"/>
        <v>853.60999055999991</v>
      </c>
      <c r="DB2185" s="109">
        <f t="shared" si="234"/>
        <v>837.93735551999998</v>
      </c>
      <c r="DC2185" s="109">
        <f t="shared" si="234"/>
        <v>879.4115425199999</v>
      </c>
      <c r="DD2185" s="109">
        <f t="shared" si="234"/>
        <v>863.70967835999988</v>
      </c>
      <c r="DE2185" s="109">
        <f t="shared" si="234"/>
        <v>840.5307474</v>
      </c>
      <c r="DF2185" s="109">
        <f t="shared" si="234"/>
        <v>870.45157547999997</v>
      </c>
      <c r="DG2185" s="109">
        <f t="shared" si="234"/>
        <v>891.42148703999999</v>
      </c>
      <c r="DH2185" s="109">
        <f t="shared" si="234"/>
        <v>902.52091103999999</v>
      </c>
      <c r="DI2185" s="109">
        <f t="shared" si="234"/>
        <v>905.48895623999999</v>
      </c>
      <c r="DJ2185" s="109">
        <f t="shared" si="234"/>
        <v>908.0592561599999</v>
      </c>
      <c r="DK2185" s="109">
        <f t="shared" si="234"/>
        <v>859.39864583999997</v>
      </c>
      <c r="DL2185" s="109">
        <f t="shared" si="234"/>
        <v>886.14056831999994</v>
      </c>
      <c r="DM2185" s="109">
        <f t="shared" si="234"/>
        <v>877.11724763999996</v>
      </c>
      <c r="DN2185" s="109">
        <f t="shared" si="234"/>
        <v>846.90534623999997</v>
      </c>
      <c r="DO2185" s="109">
        <f t="shared" si="234"/>
        <v>845.8642976399999</v>
      </c>
      <c r="DP2185" s="109">
        <f t="shared" si="234"/>
        <v>869.88010319999989</v>
      </c>
      <c r="DQ2185" s="109">
        <f t="shared" si="234"/>
        <v>820.10224319999998</v>
      </c>
      <c r="DR2185" s="109">
        <f t="shared" si="234"/>
        <v>720.34996691999993</v>
      </c>
      <c r="DS2185" s="109">
        <f t="shared" si="234"/>
        <v>747.16192943999999</v>
      </c>
      <c r="DT2185" s="109">
        <f t="shared" si="234"/>
        <v>742.02682199999992</v>
      </c>
      <c r="DU2185" s="109">
        <f t="shared" si="234"/>
        <v>710.99141879999991</v>
      </c>
      <c r="DV2185" s="109">
        <f t="shared" si="234"/>
        <v>605.1585781199999</v>
      </c>
      <c r="DW2185" s="109">
        <f t="shared" si="234"/>
        <v>611.23224119999998</v>
      </c>
      <c r="DX2185" s="109">
        <f t="shared" si="234"/>
        <v>619.25647043999993</v>
      </c>
      <c r="DY2185" s="109">
        <f t="shared" si="234"/>
        <v>595.28809056</v>
      </c>
      <c r="DZ2185" s="107"/>
      <c r="EA2185" s="107"/>
      <c r="EB2185" s="107"/>
      <c r="EC2185" s="107"/>
      <c r="ED2185" s="107"/>
      <c r="EE2185" s="107"/>
      <c r="EF2185" s="107"/>
      <c r="EG2185" s="107"/>
      <c r="EH2185" s="107"/>
      <c r="EI2185" s="107"/>
      <c r="EJ2185" s="107"/>
      <c r="EK2185" s="107"/>
      <c r="EL2185" s="107"/>
      <c r="EM2185" s="107"/>
      <c r="EN2185" s="107"/>
      <c r="EO2185" s="107"/>
      <c r="EP2185" s="107"/>
      <c r="EQ2185" s="107"/>
      <c r="ER2185" s="107"/>
      <c r="ES2185" s="107"/>
      <c r="ET2185" s="107"/>
      <c r="EU2185" s="107"/>
      <c r="EV2185" s="107"/>
      <c r="EW2185" s="107"/>
      <c r="EX2185" s="107"/>
      <c r="EY2185" s="107"/>
      <c r="EZ2185" s="107"/>
      <c r="FA2185" s="107"/>
      <c r="FB2185" s="107"/>
      <c r="FC2185" s="107"/>
      <c r="FD2185" s="107"/>
      <c r="FE2185" s="107"/>
      <c r="FF2185" s="107"/>
      <c r="FG2185" s="107"/>
      <c r="FH2185" s="107"/>
      <c r="FI2185" s="107"/>
      <c r="FJ2185" s="107"/>
      <c r="FK2185" s="107"/>
      <c r="FL2185" s="107"/>
      <c r="FM2185" s="107"/>
      <c r="FN2185" s="107"/>
      <c r="FO2185" s="107"/>
      <c r="FP2185" s="107"/>
      <c r="FQ2185" s="107"/>
      <c r="FR2185" s="107"/>
      <c r="FS2185" s="107"/>
      <c r="FT2185" s="107"/>
      <c r="FU2185" s="107"/>
      <c r="FV2185" s="107"/>
      <c r="FW2185" s="107"/>
      <c r="FX2185" s="107"/>
      <c r="FY2185" s="107"/>
      <c r="FZ2185" s="107"/>
      <c r="GA2185" s="107"/>
      <c r="GB2185" s="107"/>
      <c r="GC2185" s="107"/>
      <c r="GD2185" s="107"/>
      <c r="GE2185" s="107"/>
      <c r="GF2185" s="107"/>
      <c r="GG2185" s="107"/>
      <c r="GH2185" s="107"/>
      <c r="GI2185" s="107"/>
      <c r="GJ2185" s="107"/>
      <c r="GK2185" s="107"/>
      <c r="GL2185" s="107"/>
      <c r="GM2185" s="107"/>
      <c r="GN2185" s="107"/>
      <c r="GO2185" s="107"/>
      <c r="GP2185" s="107"/>
      <c r="GQ2185" s="107"/>
      <c r="GR2185" s="107"/>
      <c r="GS2185" s="107"/>
      <c r="GT2185" s="107"/>
      <c r="GU2185" s="107"/>
      <c r="GV2185" s="107"/>
      <c r="GW2185" s="107"/>
      <c r="GX2185" s="107"/>
    </row>
    <row r="2186" spans="1:206" hidden="1">
      <c r="A2186" s="101" t="s">
        <v>2619</v>
      </c>
      <c r="B2186" s="96" t="s">
        <v>657</v>
      </c>
      <c r="C2186" s="35" t="s">
        <v>714</v>
      </c>
      <c r="D2186" s="95" t="s">
        <v>2860</v>
      </c>
      <c r="E2186" s="101" t="s">
        <v>2928</v>
      </c>
      <c r="F2186" s="107"/>
      <c r="G2186" s="107"/>
      <c r="H2186" s="107"/>
      <c r="I2186" s="107"/>
      <c r="J2186" s="107"/>
      <c r="K2186" s="107"/>
      <c r="L2186" s="107"/>
      <c r="M2186" s="107"/>
      <c r="N2186" s="107"/>
      <c r="O2186" s="107"/>
      <c r="P2186" s="107"/>
      <c r="Q2186" s="107"/>
      <c r="R2186" s="107"/>
      <c r="S2186" s="107"/>
      <c r="T2186" s="107"/>
      <c r="U2186" s="107"/>
      <c r="V2186" s="107"/>
      <c r="W2186" s="107"/>
      <c r="X2186" s="107"/>
      <c r="Y2186" s="107"/>
      <c r="Z2186" s="107"/>
      <c r="AA2186" s="107"/>
      <c r="AB2186" s="107"/>
      <c r="AC2186" s="107"/>
      <c r="AD2186" s="107"/>
      <c r="AE2186" s="107"/>
      <c r="AF2186" s="107"/>
      <c r="AG2186" s="107"/>
      <c r="AH2186" s="107"/>
      <c r="AI2186" s="107"/>
      <c r="AJ2186" s="107"/>
      <c r="AK2186" s="107"/>
      <c r="AL2186" s="107"/>
      <c r="AM2186" s="107"/>
      <c r="AN2186" s="107"/>
      <c r="AO2186" s="107"/>
      <c r="AP2186" s="107"/>
      <c r="AQ2186" s="107"/>
      <c r="AR2186" s="107"/>
      <c r="AS2186" s="107"/>
      <c r="AT2186" s="107"/>
      <c r="AU2186" s="107"/>
      <c r="AV2186" s="107"/>
      <c r="AW2186" s="107"/>
      <c r="AX2186" s="107"/>
      <c r="AY2186" s="107"/>
      <c r="AZ2186" s="107"/>
      <c r="BA2186" s="107"/>
      <c r="BB2186" s="107"/>
      <c r="BC2186" s="107"/>
      <c r="BD2186" s="108"/>
      <c r="BE2186" s="107"/>
      <c r="BF2186" s="107"/>
      <c r="BG2186" s="107"/>
      <c r="BH2186" s="107"/>
      <c r="BI2186" s="108"/>
      <c r="BJ2186" s="107"/>
      <c r="BK2186" s="107"/>
      <c r="BL2186" s="107"/>
      <c r="BM2186" s="107"/>
      <c r="BN2186" s="107"/>
      <c r="BO2186" s="107"/>
      <c r="BP2186" s="107"/>
      <c r="BQ2186" s="107"/>
      <c r="BR2186" s="107"/>
      <c r="BS2186" s="107"/>
      <c r="BT2186" s="107"/>
      <c r="BU2186" s="107"/>
      <c r="BV2186" s="107"/>
      <c r="BW2186" s="107"/>
      <c r="BX2186" s="107"/>
      <c r="BY2186" s="107"/>
      <c r="BZ2186" s="107"/>
      <c r="CA2186" s="107"/>
      <c r="CB2186" s="107"/>
      <c r="CC2186" s="107"/>
      <c r="CD2186" s="107"/>
      <c r="CE2186" s="107"/>
      <c r="CF2186" s="107"/>
      <c r="CG2186" s="107"/>
      <c r="CH2186" s="107"/>
      <c r="CI2186" s="107"/>
      <c r="CJ2186" s="107"/>
      <c r="CK2186" s="107"/>
      <c r="CL2186" s="107"/>
      <c r="CM2186" s="107"/>
      <c r="CN2186" s="107"/>
      <c r="CO2186" s="107"/>
      <c r="CP2186" s="107"/>
      <c r="CQ2186" s="107"/>
      <c r="CR2186" s="109">
        <f t="shared" si="233"/>
        <v>684.54806795999991</v>
      </c>
      <c r="CS2186" s="109">
        <f t="shared" si="234"/>
        <v>699.96012443999996</v>
      </c>
      <c r="CT2186" s="109">
        <f t="shared" si="234"/>
        <v>718.03857395999989</v>
      </c>
      <c r="CU2186" s="109">
        <f t="shared" si="234"/>
        <v>744.95751887999995</v>
      </c>
      <c r="CV2186" s="109">
        <f t="shared" si="234"/>
        <v>778.26247727999998</v>
      </c>
      <c r="CW2186" s="109">
        <f t="shared" si="234"/>
        <v>789.25102643999992</v>
      </c>
      <c r="CX2186" s="109">
        <f t="shared" si="234"/>
        <v>830.42320307999989</v>
      </c>
      <c r="CY2186" s="109">
        <f t="shared" si="234"/>
        <v>832.55382443999997</v>
      </c>
      <c r="CZ2186" s="109">
        <f t="shared" si="234"/>
        <v>838.51623059999997</v>
      </c>
      <c r="DA2186" s="109">
        <f t="shared" si="234"/>
        <v>846.28267523999989</v>
      </c>
      <c r="DB2186" s="109">
        <f t="shared" si="234"/>
        <v>866.38287719999994</v>
      </c>
      <c r="DC2186" s="109">
        <f t="shared" si="234"/>
        <v>885.67022783999994</v>
      </c>
      <c r="DD2186" s="109">
        <f t="shared" si="234"/>
        <v>877.71314915999994</v>
      </c>
      <c r="DE2186" s="109">
        <f t="shared" si="234"/>
        <v>881.04940007999994</v>
      </c>
      <c r="DF2186" s="109">
        <f t="shared" si="234"/>
        <v>873.85349639999993</v>
      </c>
      <c r="DG2186" s="109">
        <f t="shared" si="234"/>
        <v>858.67450871999995</v>
      </c>
      <c r="DH2186" s="109">
        <f t="shared" si="234"/>
        <v>867.94708883999999</v>
      </c>
      <c r="DI2186" s="109">
        <f t="shared" si="234"/>
        <v>875.63057435999997</v>
      </c>
      <c r="DJ2186" s="109">
        <f t="shared" si="234"/>
        <v>904.95741131999989</v>
      </c>
      <c r="DK2186" s="109">
        <f t="shared" si="234"/>
        <v>892.1015177999999</v>
      </c>
      <c r="DL2186" s="109">
        <f t="shared" si="234"/>
        <v>914.93426039999997</v>
      </c>
      <c r="DM2186" s="109">
        <f t="shared" si="234"/>
        <v>933.6160858799999</v>
      </c>
      <c r="DN2186" s="109">
        <f t="shared" si="234"/>
        <v>957.98118419999992</v>
      </c>
      <c r="DO2186" s="109">
        <f t="shared" si="234"/>
        <v>968.36518727999999</v>
      </c>
      <c r="DP2186" s="109">
        <f t="shared" si="234"/>
        <v>1005.1629538799999</v>
      </c>
      <c r="DQ2186" s="109">
        <f t="shared" si="234"/>
        <v>1037.52954768</v>
      </c>
      <c r="DR2186" s="109">
        <f t="shared" si="234"/>
        <v>1056.4823395199999</v>
      </c>
      <c r="DS2186" s="109">
        <f t="shared" si="234"/>
        <v>1097.4033701999999</v>
      </c>
      <c r="DT2186" s="109">
        <f t="shared" si="234"/>
        <v>1167.4100976</v>
      </c>
      <c r="DU2186" s="109">
        <f t="shared" si="234"/>
        <v>1260.2651134799999</v>
      </c>
      <c r="DV2186" s="109">
        <f t="shared" si="234"/>
        <v>1246.5183287999998</v>
      </c>
      <c r="DW2186" s="109">
        <f t="shared" si="234"/>
        <v>1267.93599036</v>
      </c>
      <c r="DX2186" s="109">
        <f t="shared" si="234"/>
        <v>1341.7070415599999</v>
      </c>
      <c r="DY2186" s="109">
        <f t="shared" si="234"/>
        <v>1365.0990059999999</v>
      </c>
      <c r="DZ2186" s="107"/>
      <c r="EA2186" s="107"/>
      <c r="EB2186" s="107"/>
      <c r="EC2186" s="107"/>
      <c r="ED2186" s="107"/>
      <c r="EE2186" s="107"/>
      <c r="EF2186" s="107"/>
      <c r="EG2186" s="107"/>
      <c r="EH2186" s="107"/>
      <c r="EI2186" s="107"/>
      <c r="EJ2186" s="107"/>
      <c r="EK2186" s="107"/>
      <c r="EL2186" s="107"/>
      <c r="EM2186" s="107"/>
      <c r="EN2186" s="107"/>
      <c r="EO2186" s="107"/>
      <c r="EP2186" s="107"/>
      <c r="EQ2186" s="107"/>
      <c r="ER2186" s="107"/>
      <c r="ES2186" s="107"/>
      <c r="ET2186" s="107"/>
      <c r="EU2186" s="107"/>
      <c r="EV2186" s="107"/>
      <c r="EW2186" s="107"/>
      <c r="EX2186" s="107"/>
      <c r="EY2186" s="107"/>
      <c r="EZ2186" s="107"/>
      <c r="FA2186" s="107"/>
      <c r="FB2186" s="107"/>
      <c r="FC2186" s="107"/>
      <c r="FD2186" s="107"/>
      <c r="FE2186" s="107"/>
      <c r="FF2186" s="107"/>
      <c r="FG2186" s="107"/>
      <c r="FH2186" s="107"/>
      <c r="FI2186" s="107"/>
      <c r="FJ2186" s="107"/>
      <c r="FK2186" s="107"/>
      <c r="FL2186" s="107"/>
      <c r="FM2186" s="107"/>
      <c r="FN2186" s="107"/>
      <c r="FO2186" s="107"/>
      <c r="FP2186" s="107"/>
      <c r="FQ2186" s="107"/>
      <c r="FR2186" s="107"/>
      <c r="FS2186" s="107"/>
      <c r="FT2186" s="107"/>
      <c r="FU2186" s="107"/>
      <c r="FV2186" s="107"/>
      <c r="FW2186" s="107"/>
      <c r="FX2186" s="107"/>
      <c r="FY2186" s="107"/>
      <c r="FZ2186" s="107"/>
      <c r="GA2186" s="107"/>
      <c r="GB2186" s="107"/>
      <c r="GC2186" s="107"/>
      <c r="GD2186" s="107"/>
      <c r="GE2186" s="107"/>
      <c r="GF2186" s="107"/>
      <c r="GG2186" s="107"/>
      <c r="GH2186" s="107"/>
      <c r="GI2186" s="107"/>
      <c r="GJ2186" s="107"/>
      <c r="GK2186" s="107"/>
      <c r="GL2186" s="107"/>
      <c r="GM2186" s="107"/>
      <c r="GN2186" s="107"/>
      <c r="GO2186" s="107"/>
      <c r="GP2186" s="107"/>
      <c r="GQ2186" s="107"/>
      <c r="GR2186" s="107"/>
      <c r="GS2186" s="107"/>
      <c r="GT2186" s="107"/>
      <c r="GU2186" s="107"/>
      <c r="GV2186" s="107"/>
      <c r="GW2186" s="107"/>
      <c r="GX2186" s="107"/>
    </row>
    <row r="2187" spans="1:206" hidden="1">
      <c r="A2187" s="101" t="s">
        <v>2574</v>
      </c>
      <c r="B2187" s="96" t="s">
        <v>657</v>
      </c>
      <c r="C2187" s="35" t="s">
        <v>714</v>
      </c>
      <c r="D2187" s="95" t="s">
        <v>2860</v>
      </c>
      <c r="E2187" s="101" t="s">
        <v>2929</v>
      </c>
      <c r="F2187" s="107"/>
      <c r="G2187" s="107"/>
      <c r="H2187" s="107"/>
      <c r="I2187" s="107"/>
      <c r="J2187" s="107"/>
      <c r="K2187" s="107"/>
      <c r="L2187" s="107"/>
      <c r="M2187" s="107"/>
      <c r="N2187" s="107"/>
      <c r="O2187" s="107"/>
      <c r="P2187" s="107"/>
      <c r="Q2187" s="107"/>
      <c r="R2187" s="107"/>
      <c r="S2187" s="107"/>
      <c r="T2187" s="107"/>
      <c r="U2187" s="107"/>
      <c r="V2187" s="107"/>
      <c r="W2187" s="107"/>
      <c r="X2187" s="107"/>
      <c r="Y2187" s="107"/>
      <c r="Z2187" s="107"/>
      <c r="AA2187" s="107"/>
      <c r="AB2187" s="107"/>
      <c r="AC2187" s="107"/>
      <c r="AD2187" s="107"/>
      <c r="AE2187" s="107"/>
      <c r="AF2187" s="107"/>
      <c r="AG2187" s="107"/>
      <c r="AH2187" s="107"/>
      <c r="AI2187" s="107"/>
      <c r="AJ2187" s="107"/>
      <c r="AK2187" s="107"/>
      <c r="AL2187" s="107"/>
      <c r="AM2187" s="107"/>
      <c r="AN2187" s="107"/>
      <c r="AO2187" s="107"/>
      <c r="AP2187" s="107"/>
      <c r="AQ2187" s="107"/>
      <c r="AR2187" s="107"/>
      <c r="AS2187" s="107"/>
      <c r="AT2187" s="107"/>
      <c r="AU2187" s="107"/>
      <c r="AV2187" s="107"/>
      <c r="AW2187" s="107"/>
      <c r="AX2187" s="107"/>
      <c r="AY2187" s="107"/>
      <c r="AZ2187" s="107"/>
      <c r="BA2187" s="107"/>
      <c r="BB2187" s="107"/>
      <c r="BC2187" s="107"/>
      <c r="BD2187" s="108"/>
      <c r="BE2187" s="107"/>
      <c r="BF2187" s="107"/>
      <c r="BG2187" s="107"/>
      <c r="BH2187" s="107"/>
      <c r="BI2187" s="108"/>
      <c r="BJ2187" s="107"/>
      <c r="BK2187" s="107"/>
      <c r="BL2187" s="107"/>
      <c r="BM2187" s="107"/>
      <c r="BN2187" s="107"/>
      <c r="BO2187" s="107"/>
      <c r="BP2187" s="107"/>
      <c r="BQ2187" s="107"/>
      <c r="BR2187" s="107"/>
      <c r="BS2187" s="107"/>
      <c r="BT2187" s="107"/>
      <c r="BU2187" s="107"/>
      <c r="BV2187" s="107"/>
      <c r="BW2187" s="107"/>
      <c r="BX2187" s="107"/>
      <c r="BY2187" s="107"/>
      <c r="BZ2187" s="107"/>
      <c r="CA2187" s="107"/>
      <c r="CB2187" s="107"/>
      <c r="CC2187" s="107"/>
      <c r="CD2187" s="107"/>
      <c r="CE2187" s="107"/>
      <c r="CF2187" s="107"/>
      <c r="CG2187" s="107"/>
      <c r="CH2187" s="107"/>
      <c r="CI2187" s="107"/>
      <c r="CJ2187" s="107"/>
      <c r="CK2187" s="107"/>
      <c r="CL2187" s="107"/>
      <c r="CM2187" s="107"/>
      <c r="CN2187" s="107"/>
      <c r="CO2187" s="107"/>
      <c r="CP2187" s="107"/>
      <c r="CQ2187" s="107"/>
      <c r="CR2187" s="109">
        <f t="shared" si="233"/>
        <v>762.56190263999997</v>
      </c>
      <c r="CS2187" s="109">
        <f t="shared" si="234"/>
        <v>775.74382979999996</v>
      </c>
      <c r="CT2187" s="109">
        <f t="shared" si="234"/>
        <v>790.69633955999996</v>
      </c>
      <c r="CU2187" s="109">
        <f t="shared" si="234"/>
        <v>795.26582531999998</v>
      </c>
      <c r="CV2187" s="109">
        <f t="shared" si="234"/>
        <v>831.69414443999995</v>
      </c>
      <c r="CW2187" s="109">
        <f t="shared" si="234"/>
        <v>850.28625275999991</v>
      </c>
      <c r="CX2187" s="109">
        <f t="shared" si="234"/>
        <v>867.97641347999991</v>
      </c>
      <c r="CY2187" s="109">
        <f t="shared" si="234"/>
        <v>871.7029829999999</v>
      </c>
      <c r="CZ2187" s="109">
        <f t="shared" si="234"/>
        <v>864.69831035999994</v>
      </c>
      <c r="DA2187" s="109">
        <f t="shared" si="234"/>
        <v>843.3224865599999</v>
      </c>
      <c r="DB2187" s="109">
        <f t="shared" si="234"/>
        <v>862.17920915999991</v>
      </c>
      <c r="DC2187" s="109">
        <f t="shared" si="234"/>
        <v>846.4930819199999</v>
      </c>
      <c r="DD2187" s="109">
        <f t="shared" si="234"/>
        <v>848.71055483999999</v>
      </c>
      <c r="DE2187" s="109">
        <f t="shared" si="234"/>
        <v>830.63208143999998</v>
      </c>
      <c r="DF2187" s="109">
        <f t="shared" si="234"/>
        <v>808.39504932</v>
      </c>
      <c r="DG2187" s="109">
        <f t="shared" si="234"/>
        <v>759.13173167999992</v>
      </c>
      <c r="DH2187" s="109">
        <f t="shared" si="234"/>
        <v>747.3595603199999</v>
      </c>
      <c r="DI2187" s="109">
        <f t="shared" si="234"/>
        <v>741.81796751999991</v>
      </c>
      <c r="DJ2187" s="109">
        <f t="shared" si="234"/>
        <v>720.79177079999999</v>
      </c>
      <c r="DK2187" s="109">
        <f t="shared" si="234"/>
        <v>731.73860159999992</v>
      </c>
      <c r="DL2187" s="109">
        <f t="shared" si="234"/>
        <v>734.8324705199999</v>
      </c>
      <c r="DM2187" s="109">
        <f t="shared" si="234"/>
        <v>735.51961752</v>
      </c>
      <c r="DN2187" s="109">
        <f t="shared" si="234"/>
        <v>783.72920627999997</v>
      </c>
      <c r="DO2187" s="109">
        <f t="shared" si="234"/>
        <v>841.67022935999989</v>
      </c>
      <c r="DP2187" s="109">
        <f t="shared" si="234"/>
        <v>936.99472379999997</v>
      </c>
      <c r="DQ2187" s="109">
        <f t="shared" si="234"/>
        <v>990.82568843999991</v>
      </c>
      <c r="DR2187" s="109">
        <f t="shared" si="234"/>
        <v>967.19652395999992</v>
      </c>
      <c r="DS2187" s="109">
        <f t="shared" si="234"/>
        <v>1017.4626105599999</v>
      </c>
      <c r="DT2187" s="109">
        <f t="shared" si="234"/>
        <v>1124.61381828</v>
      </c>
      <c r="DU2187" s="109">
        <f t="shared" si="234"/>
        <v>1209.7039417199999</v>
      </c>
      <c r="DV2187" s="109">
        <f t="shared" si="234"/>
        <v>1170.1789119599998</v>
      </c>
      <c r="DW2187" s="109">
        <f t="shared" si="234"/>
        <v>1179.3871354799999</v>
      </c>
      <c r="DX2187" s="109">
        <f t="shared" si="234"/>
        <v>1226.4305444399999</v>
      </c>
      <c r="DY2187" s="109">
        <f t="shared" si="234"/>
        <v>1297.2655735199999</v>
      </c>
      <c r="DZ2187" s="107"/>
      <c r="EA2187" s="107"/>
      <c r="EB2187" s="107"/>
      <c r="EC2187" s="107"/>
      <c r="ED2187" s="107"/>
      <c r="EE2187" s="107"/>
      <c r="EF2187" s="107"/>
      <c r="EG2187" s="107"/>
      <c r="EH2187" s="107"/>
      <c r="EI2187" s="107"/>
      <c r="EJ2187" s="107"/>
      <c r="EK2187" s="107"/>
      <c r="EL2187" s="107"/>
      <c r="EM2187" s="107"/>
      <c r="EN2187" s="107"/>
      <c r="EO2187" s="107"/>
      <c r="EP2187" s="107"/>
      <c r="EQ2187" s="107"/>
      <c r="ER2187" s="107"/>
      <c r="ES2187" s="107"/>
      <c r="ET2187" s="107"/>
      <c r="EU2187" s="107"/>
      <c r="EV2187" s="107"/>
      <c r="EW2187" s="107"/>
      <c r="EX2187" s="107"/>
      <c r="EY2187" s="107"/>
      <c r="EZ2187" s="107"/>
      <c r="FA2187" s="107"/>
      <c r="FB2187" s="107"/>
      <c r="FC2187" s="107"/>
      <c r="FD2187" s="107"/>
      <c r="FE2187" s="107"/>
      <c r="FF2187" s="107"/>
      <c r="FG2187" s="107"/>
      <c r="FH2187" s="107"/>
      <c r="FI2187" s="107"/>
      <c r="FJ2187" s="107"/>
      <c r="FK2187" s="107"/>
      <c r="FL2187" s="107"/>
      <c r="FM2187" s="107"/>
      <c r="FN2187" s="107"/>
      <c r="FO2187" s="107"/>
      <c r="FP2187" s="107"/>
      <c r="FQ2187" s="107"/>
      <c r="FR2187" s="107"/>
      <c r="FS2187" s="107"/>
      <c r="FT2187" s="107"/>
      <c r="FU2187" s="107"/>
      <c r="FV2187" s="107"/>
      <c r="FW2187" s="107"/>
      <c r="FX2187" s="107"/>
      <c r="FY2187" s="107"/>
      <c r="FZ2187" s="107"/>
      <c r="GA2187" s="107"/>
      <c r="GB2187" s="107"/>
      <c r="GC2187" s="107"/>
      <c r="GD2187" s="107"/>
      <c r="GE2187" s="107"/>
      <c r="GF2187" s="107"/>
      <c r="GG2187" s="107"/>
      <c r="GH2187" s="107"/>
      <c r="GI2187" s="107"/>
      <c r="GJ2187" s="107"/>
      <c r="GK2187" s="107"/>
      <c r="GL2187" s="107"/>
      <c r="GM2187" s="107"/>
      <c r="GN2187" s="107"/>
      <c r="GO2187" s="107"/>
      <c r="GP2187" s="107"/>
      <c r="GQ2187" s="107"/>
      <c r="GR2187" s="107"/>
      <c r="GS2187" s="107"/>
      <c r="GT2187" s="107"/>
      <c r="GU2187" s="107"/>
      <c r="GV2187" s="107"/>
      <c r="GW2187" s="107"/>
      <c r="GX2187" s="107"/>
    </row>
    <row r="2188" spans="1:206" hidden="1">
      <c r="A2188" s="101" t="s">
        <v>2652</v>
      </c>
      <c r="B2188" s="96" t="s">
        <v>657</v>
      </c>
      <c r="C2188" s="35" t="s">
        <v>714</v>
      </c>
      <c r="D2188" s="95" t="s">
        <v>2860</v>
      </c>
      <c r="E2188" s="101" t="s">
        <v>2930</v>
      </c>
      <c r="F2188" s="107"/>
      <c r="G2188" s="107"/>
      <c r="H2188" s="107"/>
      <c r="I2188" s="107"/>
      <c r="J2188" s="107"/>
      <c r="K2188" s="107"/>
      <c r="L2188" s="107"/>
      <c r="M2188" s="107"/>
      <c r="N2188" s="107"/>
      <c r="O2188" s="107"/>
      <c r="P2188" s="107"/>
      <c r="Q2188" s="107"/>
      <c r="R2188" s="107"/>
      <c r="S2188" s="107"/>
      <c r="T2188" s="107"/>
      <c r="U2188" s="107"/>
      <c r="V2188" s="107"/>
      <c r="W2188" s="107"/>
      <c r="X2188" s="107"/>
      <c r="Y2188" s="107"/>
      <c r="Z2188" s="107"/>
      <c r="AA2188" s="107"/>
      <c r="AB2188" s="107"/>
      <c r="AC2188" s="107"/>
      <c r="AD2188" s="107"/>
      <c r="AE2188" s="107"/>
      <c r="AF2188" s="107"/>
      <c r="AG2188" s="107"/>
      <c r="AH2188" s="107"/>
      <c r="AI2188" s="107"/>
      <c r="AJ2188" s="107"/>
      <c r="AK2188" s="107"/>
      <c r="AL2188" s="107"/>
      <c r="AM2188" s="107"/>
      <c r="AN2188" s="107"/>
      <c r="AO2188" s="107"/>
      <c r="AP2188" s="107"/>
      <c r="AQ2188" s="107"/>
      <c r="AR2188" s="107"/>
      <c r="AS2188" s="107"/>
      <c r="AT2188" s="107"/>
      <c r="AU2188" s="107"/>
      <c r="AV2188" s="107"/>
      <c r="AW2188" s="107"/>
      <c r="AX2188" s="107"/>
      <c r="AY2188" s="107"/>
      <c r="AZ2188" s="107"/>
      <c r="BA2188" s="107"/>
      <c r="BB2188" s="107"/>
      <c r="BC2188" s="107"/>
      <c r="BD2188" s="108"/>
      <c r="BE2188" s="107"/>
      <c r="BF2188" s="107"/>
      <c r="BG2188" s="107"/>
      <c r="BH2188" s="107"/>
      <c r="BI2188" s="108"/>
      <c r="BJ2188" s="107"/>
      <c r="BK2188" s="107"/>
      <c r="BL2188" s="107"/>
      <c r="BM2188" s="107"/>
      <c r="BN2188" s="107"/>
      <c r="BO2188" s="107"/>
      <c r="BP2188" s="107"/>
      <c r="BQ2188" s="107"/>
      <c r="BR2188" s="107"/>
      <c r="BS2188" s="107"/>
      <c r="BT2188" s="107"/>
      <c r="BU2188" s="107"/>
      <c r="BV2188" s="107"/>
      <c r="BW2188" s="107"/>
      <c r="BX2188" s="107"/>
      <c r="BY2188" s="107"/>
      <c r="BZ2188" s="107"/>
      <c r="CA2188" s="107"/>
      <c r="CB2188" s="107"/>
      <c r="CC2188" s="107"/>
      <c r="CD2188" s="107"/>
      <c r="CE2188" s="107"/>
      <c r="CF2188" s="107"/>
      <c r="CG2188" s="107"/>
      <c r="CH2188" s="107"/>
      <c r="CI2188" s="107"/>
      <c r="CJ2188" s="107"/>
      <c r="CK2188" s="107"/>
      <c r="CL2188" s="107"/>
      <c r="CM2188" s="107"/>
      <c r="CN2188" s="107"/>
      <c r="CO2188" s="107"/>
      <c r="CP2188" s="107"/>
      <c r="CQ2188" s="107"/>
      <c r="CR2188" s="107"/>
      <c r="CS2188" s="107"/>
      <c r="CT2188" s="107"/>
      <c r="CU2188" s="107"/>
      <c r="CV2188" s="107"/>
      <c r="CW2188" s="107"/>
      <c r="CX2188" s="107"/>
      <c r="CY2188" s="107"/>
      <c r="CZ2188" s="107"/>
      <c r="DA2188" s="107"/>
      <c r="DB2188" s="107"/>
      <c r="DC2188" s="107"/>
      <c r="DD2188" s="107"/>
      <c r="DE2188" s="107"/>
      <c r="DF2188" s="107"/>
      <c r="DG2188" s="107"/>
      <c r="DH2188" s="107"/>
      <c r="DI2188" s="107"/>
      <c r="DJ2188" s="107"/>
      <c r="DK2188" s="107"/>
      <c r="DL2188" s="107"/>
      <c r="DM2188" s="107"/>
      <c r="DN2188" s="107"/>
      <c r="DO2188" s="107"/>
      <c r="DP2188" s="107"/>
      <c r="DQ2188" s="107"/>
      <c r="DR2188" s="107"/>
      <c r="DS2188" s="123"/>
      <c r="DT2188" s="107"/>
      <c r="DU2188" s="107"/>
      <c r="DV2188" s="107"/>
      <c r="DW2188" s="107"/>
      <c r="DX2188" s="107"/>
      <c r="DY2188" s="107"/>
      <c r="DZ2188" s="107"/>
      <c r="EA2188" s="107"/>
      <c r="EB2188" s="107"/>
      <c r="EC2188" s="107"/>
      <c r="ED2188" s="107"/>
      <c r="EE2188" s="107"/>
      <c r="EF2188" s="107"/>
      <c r="EG2188" s="107"/>
      <c r="EH2188" s="107"/>
      <c r="EI2188" s="107"/>
      <c r="EJ2188" s="107"/>
      <c r="EK2188" s="107"/>
      <c r="EL2188" s="107"/>
      <c r="EM2188" s="107"/>
      <c r="EN2188" s="107"/>
      <c r="EO2188" s="107"/>
      <c r="EP2188" s="107"/>
      <c r="EQ2188" s="107"/>
      <c r="ER2188" s="107"/>
      <c r="ES2188" s="107"/>
      <c r="ET2188" s="107"/>
      <c r="EU2188" s="107"/>
      <c r="EV2188" s="107"/>
      <c r="EW2188" s="107"/>
      <c r="EX2188" s="107"/>
      <c r="EY2188" s="107"/>
      <c r="EZ2188" s="107"/>
      <c r="FA2188" s="107"/>
      <c r="FB2188" s="107"/>
      <c r="FC2188" s="107"/>
      <c r="FD2188" s="107"/>
      <c r="FE2188" s="107"/>
      <c r="FF2188" s="107"/>
      <c r="FG2188" s="107"/>
      <c r="FH2188" s="107"/>
      <c r="FI2188" s="107"/>
      <c r="FJ2188" s="107"/>
      <c r="FK2188" s="107"/>
      <c r="FL2188" s="107"/>
      <c r="FM2188" s="107"/>
      <c r="FN2188" s="107"/>
      <c r="FO2188" s="107"/>
      <c r="FP2188" s="107"/>
      <c r="FQ2188" s="107"/>
      <c r="FR2188" s="107"/>
      <c r="FS2188" s="107"/>
      <c r="FT2188" s="107"/>
      <c r="FU2188" s="107"/>
      <c r="FV2188" s="107"/>
      <c r="FW2188" s="107"/>
      <c r="FX2188" s="107"/>
      <c r="FY2188" s="107"/>
      <c r="FZ2188" s="107"/>
      <c r="GA2188" s="107"/>
      <c r="GB2188" s="107"/>
      <c r="GC2188" s="107"/>
      <c r="GD2188" s="107"/>
      <c r="GE2188" s="107"/>
      <c r="GF2188" s="107"/>
      <c r="GG2188" s="107"/>
      <c r="GH2188" s="107"/>
      <c r="GI2188" s="107"/>
      <c r="GJ2188" s="107"/>
      <c r="GK2188" s="107"/>
      <c r="GL2188" s="107"/>
      <c r="GM2188" s="107"/>
      <c r="GN2188" s="107"/>
      <c r="GO2188" s="107"/>
      <c r="GP2188" s="107"/>
      <c r="GQ2188" s="107"/>
      <c r="GR2188" s="107"/>
      <c r="GS2188" s="107"/>
      <c r="GT2188" s="107"/>
      <c r="GU2188" s="107"/>
      <c r="GV2188" s="107"/>
      <c r="GW2188" s="107"/>
      <c r="GX2188" s="107"/>
    </row>
    <row r="2189" spans="1:206" hidden="1">
      <c r="A2189" s="101" t="s">
        <v>2619</v>
      </c>
      <c r="B2189" s="96" t="s">
        <v>657</v>
      </c>
      <c r="C2189" s="35" t="s">
        <v>714</v>
      </c>
      <c r="D2189" s="95" t="s">
        <v>2860</v>
      </c>
      <c r="E2189" s="101" t="s">
        <v>2931</v>
      </c>
      <c r="F2189" s="107"/>
      <c r="G2189" s="107"/>
      <c r="H2189" s="107"/>
      <c r="I2189" s="107"/>
      <c r="J2189" s="107"/>
      <c r="K2189" s="107"/>
      <c r="L2189" s="107"/>
      <c r="M2189" s="107"/>
      <c r="N2189" s="107"/>
      <c r="O2189" s="107"/>
      <c r="P2189" s="107"/>
      <c r="Q2189" s="107"/>
      <c r="R2189" s="107"/>
      <c r="S2189" s="107"/>
      <c r="T2189" s="107"/>
      <c r="U2189" s="107"/>
      <c r="V2189" s="107"/>
      <c r="W2189" s="107"/>
      <c r="X2189" s="107"/>
      <c r="Y2189" s="107"/>
      <c r="Z2189" s="107"/>
      <c r="AA2189" s="107"/>
      <c r="AB2189" s="107"/>
      <c r="AC2189" s="107"/>
      <c r="AD2189" s="107"/>
      <c r="AE2189" s="107"/>
      <c r="AF2189" s="107"/>
      <c r="AG2189" s="107"/>
      <c r="AH2189" s="107"/>
      <c r="AI2189" s="107"/>
      <c r="AJ2189" s="107"/>
      <c r="AK2189" s="107"/>
      <c r="AL2189" s="107"/>
      <c r="AM2189" s="107"/>
      <c r="AN2189" s="107"/>
      <c r="AO2189" s="107"/>
      <c r="AP2189" s="107"/>
      <c r="AQ2189" s="107"/>
      <c r="AR2189" s="107"/>
      <c r="AS2189" s="107"/>
      <c r="AT2189" s="107"/>
      <c r="AU2189" s="107"/>
      <c r="AV2189" s="107"/>
      <c r="AW2189" s="107"/>
      <c r="AX2189" s="107"/>
      <c r="AY2189" s="107"/>
      <c r="AZ2189" s="107"/>
      <c r="BA2189" s="107"/>
      <c r="BB2189" s="107"/>
      <c r="BC2189" s="107"/>
      <c r="BD2189" s="108"/>
      <c r="BE2189" s="107"/>
      <c r="BF2189" s="107"/>
      <c r="BG2189" s="107"/>
      <c r="BH2189" s="107"/>
      <c r="BI2189" s="108"/>
      <c r="BJ2189" s="107"/>
      <c r="BK2189" s="107"/>
      <c r="BL2189" s="107"/>
      <c r="BM2189" s="107"/>
      <c r="BN2189" s="107"/>
      <c r="BO2189" s="107"/>
      <c r="BP2189" s="107"/>
      <c r="BQ2189" s="107"/>
      <c r="BR2189" s="107"/>
      <c r="BS2189" s="107"/>
      <c r="BT2189" s="107"/>
      <c r="BU2189" s="107"/>
      <c r="BV2189" s="107"/>
      <c r="BW2189" s="107"/>
      <c r="BX2189" s="107"/>
      <c r="BY2189" s="107"/>
      <c r="BZ2189" s="107"/>
      <c r="CA2189" s="107"/>
      <c r="CB2189" s="107"/>
      <c r="CC2189" s="107"/>
      <c r="CD2189" s="107"/>
      <c r="CE2189" s="107"/>
      <c r="CF2189" s="107"/>
      <c r="CG2189" s="107"/>
      <c r="CH2189" s="107"/>
      <c r="CI2189" s="107"/>
      <c r="CJ2189" s="107"/>
      <c r="CK2189" s="107"/>
      <c r="CL2189" s="107"/>
      <c r="CM2189" s="107"/>
      <c r="CN2189" s="107"/>
      <c r="CO2189" s="107"/>
      <c r="CP2189" s="107"/>
      <c r="CQ2189" s="107"/>
      <c r="CR2189" s="107"/>
      <c r="CS2189" s="107"/>
      <c r="CT2189" s="107"/>
      <c r="CU2189" s="107"/>
      <c r="CV2189" s="107"/>
      <c r="CW2189" s="107"/>
      <c r="CX2189" s="107"/>
      <c r="CY2189" s="107"/>
      <c r="CZ2189" s="107"/>
      <c r="DA2189" s="107"/>
      <c r="DB2189" s="107"/>
      <c r="DC2189" s="107"/>
      <c r="DD2189" s="107"/>
      <c r="DE2189" s="107"/>
      <c r="DF2189" s="107"/>
      <c r="DG2189" s="107"/>
      <c r="DH2189" s="107"/>
      <c r="DI2189" s="107"/>
      <c r="DJ2189" s="107"/>
      <c r="DK2189" s="107"/>
      <c r="DL2189" s="107"/>
      <c r="DM2189" s="107"/>
      <c r="DN2189" s="107"/>
      <c r="DO2189" s="107"/>
      <c r="DP2189" s="107"/>
      <c r="DQ2189" s="107"/>
      <c r="DR2189" s="107"/>
      <c r="DS2189" s="123"/>
      <c r="DT2189" s="107"/>
      <c r="DU2189" s="107"/>
      <c r="DV2189" s="107"/>
      <c r="DW2189" s="107"/>
      <c r="DX2189" s="107"/>
      <c r="DY2189" s="107"/>
      <c r="DZ2189" s="107"/>
      <c r="EA2189" s="107"/>
      <c r="EB2189" s="107"/>
      <c r="EC2189" s="107"/>
      <c r="ED2189" s="107"/>
      <c r="EE2189" s="107"/>
      <c r="EF2189" s="107"/>
      <c r="EG2189" s="107"/>
      <c r="EH2189" s="107"/>
      <c r="EI2189" s="107"/>
      <c r="EJ2189" s="107"/>
      <c r="EK2189" s="107"/>
      <c r="EL2189" s="107"/>
      <c r="EM2189" s="107"/>
      <c r="EN2189" s="107"/>
      <c r="EO2189" s="107"/>
      <c r="EP2189" s="107"/>
      <c r="EQ2189" s="107"/>
      <c r="ER2189" s="107"/>
      <c r="ES2189" s="107"/>
      <c r="ET2189" s="107"/>
      <c r="EU2189" s="107"/>
      <c r="EV2189" s="107"/>
      <c r="EW2189" s="107"/>
      <c r="EX2189" s="107"/>
      <c r="EY2189" s="107"/>
      <c r="EZ2189" s="107"/>
      <c r="FA2189" s="107"/>
      <c r="FB2189" s="107"/>
      <c r="FC2189" s="107"/>
      <c r="FD2189" s="107"/>
      <c r="FE2189" s="107"/>
      <c r="FF2189" s="107"/>
      <c r="FG2189" s="107"/>
      <c r="FH2189" s="107"/>
      <c r="FI2189" s="107"/>
      <c r="FJ2189" s="107"/>
      <c r="FK2189" s="107"/>
      <c r="FL2189" s="107"/>
      <c r="FM2189" s="107"/>
      <c r="FN2189" s="107"/>
      <c r="FO2189" s="107"/>
      <c r="FP2189" s="107"/>
      <c r="FQ2189" s="107"/>
      <c r="FR2189" s="107"/>
      <c r="FS2189" s="107"/>
      <c r="FT2189" s="107"/>
      <c r="FU2189" s="107"/>
      <c r="FV2189" s="107"/>
      <c r="FW2189" s="107"/>
      <c r="FX2189" s="107"/>
      <c r="FY2189" s="107"/>
      <c r="FZ2189" s="107"/>
      <c r="GA2189" s="107"/>
      <c r="GB2189" s="107"/>
      <c r="GC2189" s="107"/>
      <c r="GD2189" s="107"/>
      <c r="GE2189" s="107"/>
      <c r="GF2189" s="107"/>
      <c r="GG2189" s="107"/>
      <c r="GH2189" s="107"/>
      <c r="GI2189" s="107"/>
      <c r="GJ2189" s="107"/>
      <c r="GK2189" s="107"/>
      <c r="GL2189" s="107"/>
      <c r="GM2189" s="107"/>
      <c r="GN2189" s="107"/>
      <c r="GO2189" s="107"/>
      <c r="GP2189" s="107"/>
      <c r="GQ2189" s="107"/>
      <c r="GR2189" s="107"/>
      <c r="GS2189" s="107"/>
      <c r="GT2189" s="107"/>
      <c r="GU2189" s="107"/>
      <c r="GV2189" s="107"/>
      <c r="GW2189" s="107"/>
      <c r="GX2189" s="107"/>
    </row>
    <row r="2190" spans="1:206" hidden="1">
      <c r="A2190" s="101" t="s">
        <v>2574</v>
      </c>
      <c r="B2190" s="96" t="s">
        <v>657</v>
      </c>
      <c r="C2190" s="35" t="s">
        <v>714</v>
      </c>
      <c r="D2190" s="95" t="s">
        <v>2860</v>
      </c>
      <c r="E2190" s="101" t="s">
        <v>2932</v>
      </c>
      <c r="F2190" s="107"/>
      <c r="G2190" s="107"/>
      <c r="H2190" s="107"/>
      <c r="I2190" s="107"/>
      <c r="J2190" s="107"/>
      <c r="K2190" s="107"/>
      <c r="L2190" s="107"/>
      <c r="M2190" s="107"/>
      <c r="N2190" s="107"/>
      <c r="O2190" s="107"/>
      <c r="P2190" s="107"/>
      <c r="Q2190" s="107"/>
      <c r="R2190" s="107"/>
      <c r="S2190" s="107"/>
      <c r="T2190" s="107"/>
      <c r="U2190" s="107"/>
      <c r="V2190" s="107"/>
      <c r="W2190" s="107"/>
      <c r="X2190" s="107"/>
      <c r="Y2190" s="107"/>
      <c r="Z2190" s="107"/>
      <c r="AA2190" s="107"/>
      <c r="AB2190" s="107"/>
      <c r="AC2190" s="107"/>
      <c r="AD2190" s="107"/>
      <c r="AE2190" s="107"/>
      <c r="AF2190" s="107"/>
      <c r="AG2190" s="107"/>
      <c r="AH2190" s="107"/>
      <c r="AI2190" s="107"/>
      <c r="AJ2190" s="107"/>
      <c r="AK2190" s="107"/>
      <c r="AL2190" s="107"/>
      <c r="AM2190" s="107"/>
      <c r="AN2190" s="107"/>
      <c r="AO2190" s="107"/>
      <c r="AP2190" s="107"/>
      <c r="AQ2190" s="107"/>
      <c r="AR2190" s="107"/>
      <c r="AS2190" s="107"/>
      <c r="AT2190" s="107"/>
      <c r="AU2190" s="107"/>
      <c r="AV2190" s="107"/>
      <c r="AW2190" s="107"/>
      <c r="AX2190" s="107"/>
      <c r="AY2190" s="107"/>
      <c r="AZ2190" s="107"/>
      <c r="BA2190" s="107"/>
      <c r="BB2190" s="107"/>
      <c r="BC2190" s="107"/>
      <c r="BD2190" s="108"/>
      <c r="BE2190" s="107"/>
      <c r="BF2190" s="107"/>
      <c r="BG2190" s="107"/>
      <c r="BH2190" s="107"/>
      <c r="BI2190" s="108"/>
      <c r="BJ2190" s="107"/>
      <c r="BK2190" s="107"/>
      <c r="BL2190" s="107"/>
      <c r="BM2190" s="107"/>
      <c r="BN2190" s="107"/>
      <c r="BO2190" s="107"/>
      <c r="BP2190" s="107"/>
      <c r="BQ2190" s="107"/>
      <c r="BR2190" s="107"/>
      <c r="BS2190" s="107"/>
      <c r="BT2190" s="107"/>
      <c r="BU2190" s="107"/>
      <c r="BV2190" s="107"/>
      <c r="BW2190" s="107"/>
      <c r="BX2190" s="107"/>
      <c r="BY2190" s="107"/>
      <c r="BZ2190" s="107"/>
      <c r="CA2190" s="107"/>
      <c r="CB2190" s="107"/>
      <c r="CC2190" s="107"/>
      <c r="CD2190" s="107"/>
      <c r="CE2190" s="107"/>
      <c r="CF2190" s="107"/>
      <c r="CG2190" s="107"/>
      <c r="CH2190" s="107"/>
      <c r="CI2190" s="107"/>
      <c r="CJ2190" s="107"/>
      <c r="CK2190" s="107"/>
      <c r="CL2190" s="107"/>
      <c r="CM2190" s="107"/>
      <c r="CN2190" s="107"/>
      <c r="CO2190" s="107"/>
      <c r="CP2190" s="107"/>
      <c r="CQ2190" s="107"/>
      <c r="CR2190" s="107"/>
      <c r="CS2190" s="107"/>
      <c r="CT2190" s="107"/>
      <c r="CU2190" s="107"/>
      <c r="CV2190" s="107"/>
      <c r="CW2190" s="107"/>
      <c r="CX2190" s="107"/>
      <c r="CY2190" s="107"/>
      <c r="CZ2190" s="107"/>
      <c r="DA2190" s="107"/>
      <c r="DB2190" s="107"/>
      <c r="DC2190" s="107"/>
      <c r="DD2190" s="107"/>
      <c r="DE2190" s="107"/>
      <c r="DF2190" s="107"/>
      <c r="DG2190" s="107"/>
      <c r="DH2190" s="107"/>
      <c r="DI2190" s="107"/>
      <c r="DJ2190" s="107"/>
      <c r="DK2190" s="107"/>
      <c r="DL2190" s="107"/>
      <c r="DM2190" s="107"/>
      <c r="DN2190" s="107"/>
      <c r="DO2190" s="107"/>
      <c r="DP2190" s="107"/>
      <c r="DQ2190" s="107"/>
      <c r="DR2190" s="107"/>
      <c r="DS2190" s="123"/>
      <c r="DT2190" s="107"/>
      <c r="DU2190" s="107"/>
      <c r="DV2190" s="107"/>
      <c r="DW2190" s="107"/>
      <c r="DX2190" s="107"/>
      <c r="DY2190" s="107"/>
      <c r="DZ2190" s="107"/>
      <c r="EA2190" s="107"/>
      <c r="EB2190" s="107"/>
      <c r="EC2190" s="107"/>
      <c r="ED2190" s="107"/>
      <c r="EE2190" s="107"/>
      <c r="EF2190" s="107"/>
      <c r="EG2190" s="107"/>
      <c r="EH2190" s="107"/>
      <c r="EI2190" s="107"/>
      <c r="EJ2190" s="107"/>
      <c r="EK2190" s="107"/>
      <c r="EL2190" s="107"/>
      <c r="EM2190" s="107"/>
      <c r="EN2190" s="107"/>
      <c r="EO2190" s="107"/>
      <c r="EP2190" s="107"/>
      <c r="EQ2190" s="107"/>
      <c r="ER2190" s="107"/>
      <c r="ES2190" s="107"/>
      <c r="ET2190" s="107"/>
      <c r="EU2190" s="107"/>
      <c r="EV2190" s="107"/>
      <c r="EW2190" s="107"/>
      <c r="EX2190" s="107"/>
      <c r="EY2190" s="107"/>
      <c r="EZ2190" s="107"/>
      <c r="FA2190" s="107"/>
      <c r="FB2190" s="107"/>
      <c r="FC2190" s="107"/>
      <c r="FD2190" s="107"/>
      <c r="FE2190" s="107"/>
      <c r="FF2190" s="107"/>
      <c r="FG2190" s="107"/>
      <c r="FH2190" s="107"/>
      <c r="FI2190" s="107"/>
      <c r="FJ2190" s="107"/>
      <c r="FK2190" s="107"/>
      <c r="FL2190" s="107"/>
      <c r="FM2190" s="107"/>
      <c r="FN2190" s="107"/>
      <c r="FO2190" s="107"/>
      <c r="FP2190" s="107"/>
      <c r="FQ2190" s="107"/>
      <c r="FR2190" s="107"/>
      <c r="FS2190" s="107"/>
      <c r="FT2190" s="107"/>
      <c r="FU2190" s="107"/>
      <c r="FV2190" s="107"/>
      <c r="FW2190" s="107"/>
      <c r="FX2190" s="107"/>
      <c r="FY2190" s="107"/>
      <c r="FZ2190" s="107"/>
      <c r="GA2190" s="107"/>
      <c r="GB2190" s="107"/>
      <c r="GC2190" s="107"/>
      <c r="GD2190" s="107"/>
      <c r="GE2190" s="107"/>
      <c r="GF2190" s="107"/>
      <c r="GG2190" s="107"/>
      <c r="GH2190" s="107"/>
      <c r="GI2190" s="107"/>
      <c r="GJ2190" s="107"/>
      <c r="GK2190" s="107"/>
      <c r="GL2190" s="107"/>
      <c r="GM2190" s="107"/>
      <c r="GN2190" s="107"/>
      <c r="GO2190" s="107"/>
      <c r="GP2190" s="107"/>
      <c r="GQ2190" s="107"/>
      <c r="GR2190" s="107"/>
      <c r="GS2190" s="107"/>
      <c r="GT2190" s="107"/>
      <c r="GU2190" s="107"/>
      <c r="GV2190" s="107"/>
      <c r="GW2190" s="107"/>
      <c r="GX2190" s="107"/>
    </row>
    <row r="2191" spans="1:206" hidden="1">
      <c r="A2191" s="101" t="s">
        <v>2859</v>
      </c>
      <c r="B2191" s="96" t="s">
        <v>657</v>
      </c>
      <c r="C2191" s="35" t="s">
        <v>714</v>
      </c>
      <c r="D2191" s="95" t="s">
        <v>2860</v>
      </c>
      <c r="E2191" s="35" t="s">
        <v>2933</v>
      </c>
      <c r="F2191" s="107"/>
      <c r="G2191" s="107"/>
      <c r="H2191" s="107"/>
      <c r="I2191" s="107"/>
      <c r="J2191" s="107"/>
      <c r="K2191" s="107"/>
      <c r="L2191" s="107"/>
      <c r="M2191" s="107"/>
      <c r="N2191" s="107"/>
      <c r="O2191" s="107"/>
      <c r="P2191" s="107"/>
      <c r="Q2191" s="107"/>
      <c r="R2191" s="107"/>
      <c r="S2191" s="107"/>
      <c r="T2191" s="107"/>
      <c r="U2191" s="107"/>
      <c r="V2191" s="107"/>
      <c r="W2191" s="107"/>
      <c r="X2191" s="107"/>
      <c r="Y2191" s="107"/>
      <c r="Z2191" s="107"/>
      <c r="AA2191" s="107"/>
      <c r="AB2191" s="107"/>
      <c r="AC2191" s="107"/>
      <c r="AD2191" s="107"/>
      <c r="AE2191" s="107"/>
      <c r="AF2191" s="107"/>
      <c r="AG2191" s="107"/>
      <c r="AH2191" s="107"/>
      <c r="AI2191" s="107"/>
      <c r="AJ2191" s="107"/>
      <c r="AK2191" s="107"/>
      <c r="AL2191" s="107"/>
      <c r="AM2191" s="107"/>
      <c r="AN2191" s="107"/>
      <c r="AO2191" s="107"/>
      <c r="AP2191" s="107"/>
      <c r="AQ2191" s="107"/>
      <c r="AR2191" s="107"/>
      <c r="AS2191" s="107"/>
      <c r="AT2191" s="107"/>
      <c r="AU2191" s="107"/>
      <c r="AV2191" s="107"/>
      <c r="AW2191" s="107"/>
      <c r="AX2191" s="107"/>
      <c r="AY2191" s="107"/>
      <c r="AZ2191" s="107"/>
      <c r="BA2191" s="107"/>
      <c r="BB2191" s="107"/>
      <c r="BC2191" s="107"/>
      <c r="BD2191" s="108"/>
      <c r="BE2191" s="107"/>
      <c r="BF2191" s="107"/>
      <c r="BG2191" s="107"/>
      <c r="BH2191" s="107"/>
      <c r="BI2191" s="108"/>
      <c r="BJ2191" s="107"/>
      <c r="BK2191" s="107"/>
      <c r="BL2191" s="107"/>
      <c r="BM2191" s="107"/>
      <c r="BN2191" s="107"/>
      <c r="BO2191" s="107"/>
      <c r="BP2191" s="107"/>
      <c r="BQ2191" s="107"/>
      <c r="BR2191" s="107"/>
      <c r="BS2191" s="107"/>
      <c r="BT2191" s="107"/>
      <c r="BU2191" s="107"/>
      <c r="BV2191" s="107"/>
      <c r="BW2191" s="107"/>
      <c r="BX2191" s="107"/>
      <c r="BY2191" s="107"/>
      <c r="BZ2191" s="107"/>
      <c r="CA2191" s="107"/>
      <c r="CB2191" s="107"/>
      <c r="CC2191" s="107"/>
      <c r="CD2191" s="107"/>
      <c r="CE2191" s="107"/>
      <c r="CF2191" s="107"/>
      <c r="CG2191" s="107"/>
      <c r="CH2191" s="107"/>
      <c r="CI2191" s="107"/>
      <c r="CJ2191" s="107"/>
      <c r="CK2191" s="107"/>
      <c r="CL2191" s="107"/>
      <c r="CM2191" s="107"/>
      <c r="CN2191" s="107"/>
      <c r="CO2191" s="107"/>
      <c r="CP2191" s="107"/>
      <c r="CQ2191" s="107"/>
      <c r="CR2191" s="108">
        <f>CR2137/CR2173</f>
        <v>593998.63955005829</v>
      </c>
      <c r="CS2191" s="108">
        <f t="shared" ref="CS2191:DX2199" si="235">CS2137/CS2173</f>
        <v>572512.06219099334</v>
      </c>
      <c r="CT2191" s="108">
        <f t="shared" si="235"/>
        <v>575637.87510212138</v>
      </c>
      <c r="CU2191" s="108">
        <f t="shared" si="235"/>
        <v>554620.81990339956</v>
      </c>
      <c r="CV2191" s="108">
        <f t="shared" si="235"/>
        <v>539744.0423666758</v>
      </c>
      <c r="CW2191" s="108">
        <f t="shared" si="235"/>
        <v>533234.2803970786</v>
      </c>
      <c r="CX2191" s="108">
        <f t="shared" si="235"/>
        <v>556748.16144009843</v>
      </c>
      <c r="CY2191" s="108">
        <f t="shared" si="235"/>
        <v>548899.01959316153</v>
      </c>
      <c r="CZ2191" s="108">
        <f t="shared" si="235"/>
        <v>563185.64169812237</v>
      </c>
      <c r="DA2191" s="108">
        <f t="shared" si="235"/>
        <v>525943.00194689422</v>
      </c>
      <c r="DB2191" s="108">
        <f t="shared" si="235"/>
        <v>544606.40678822855</v>
      </c>
      <c r="DC2191" s="108">
        <f t="shared" si="235"/>
        <v>626824.46683821746</v>
      </c>
      <c r="DD2191" s="108">
        <f t="shared" si="235"/>
        <v>656087.29496930214</v>
      </c>
      <c r="DE2191" s="108">
        <f t="shared" si="235"/>
        <v>642472.86623661092</v>
      </c>
      <c r="DF2191" s="108">
        <f t="shared" si="235"/>
        <v>681276.3269564783</v>
      </c>
      <c r="DG2191" s="108">
        <f t="shared" si="235"/>
        <v>665354.98372585769</v>
      </c>
      <c r="DH2191" s="108">
        <f t="shared" si="235"/>
        <v>666749.59618689201</v>
      </c>
      <c r="DI2191" s="108">
        <f t="shared" si="235"/>
        <v>683966.49808421219</v>
      </c>
      <c r="DJ2191" s="108">
        <f t="shared" si="235"/>
        <v>729831.12882263062</v>
      </c>
      <c r="DK2191" s="108">
        <f t="shared" si="235"/>
        <v>692158.93648651289</v>
      </c>
      <c r="DL2191" s="108">
        <f t="shared" si="235"/>
        <v>713752.14880617685</v>
      </c>
      <c r="DM2191" s="108">
        <f t="shared" si="235"/>
        <v>684705.63975025271</v>
      </c>
      <c r="DN2191" s="108">
        <f t="shared" si="235"/>
        <v>682533.97306643322</v>
      </c>
      <c r="DO2191" s="108">
        <f t="shared" si="235"/>
        <v>695980.9516761055</v>
      </c>
      <c r="DP2191" s="108">
        <f t="shared" si="235"/>
        <v>712060.35823346791</v>
      </c>
      <c r="DQ2191" s="108">
        <f t="shared" si="235"/>
        <v>682108.82500057702</v>
      </c>
      <c r="DR2191" s="108">
        <f t="shared" si="235"/>
        <v>703748.29193781689</v>
      </c>
      <c r="DS2191" s="108">
        <f t="shared" si="235"/>
        <v>697752.62916182831</v>
      </c>
      <c r="DT2191" s="108">
        <f t="shared" si="235"/>
        <v>705394.00603918883</v>
      </c>
      <c r="DU2191" s="108">
        <f t="shared" si="235"/>
        <v>743254.13522688125</v>
      </c>
      <c r="DV2191" s="108">
        <f t="shared" si="235"/>
        <v>746972.21829514846</v>
      </c>
      <c r="DW2191" s="108">
        <f t="shared" si="235"/>
        <v>765277.25495407428</v>
      </c>
      <c r="DX2191" s="108">
        <f t="shared" si="235"/>
        <v>725972.33905931143</v>
      </c>
      <c r="DY2191" s="107"/>
      <c r="DZ2191" s="107"/>
      <c r="EA2191" s="107"/>
      <c r="EB2191" s="107"/>
      <c r="EC2191" s="107"/>
      <c r="ED2191" s="107"/>
      <c r="EE2191" s="107"/>
      <c r="EF2191" s="107"/>
      <c r="EG2191" s="107"/>
      <c r="EH2191" s="107"/>
      <c r="EI2191" s="107"/>
      <c r="EJ2191" s="107"/>
      <c r="EK2191" s="107"/>
      <c r="EL2191" s="107"/>
      <c r="EM2191" s="107"/>
      <c r="EN2191" s="107"/>
      <c r="EO2191" s="107"/>
      <c r="EP2191" s="107"/>
      <c r="EQ2191" s="107"/>
      <c r="ER2191" s="107"/>
      <c r="ES2191" s="107"/>
      <c r="ET2191" s="107"/>
      <c r="EU2191" s="107"/>
      <c r="EV2191" s="107"/>
      <c r="EW2191" s="107"/>
      <c r="EX2191" s="107"/>
      <c r="EY2191" s="107"/>
      <c r="EZ2191" s="107"/>
      <c r="FA2191" s="107"/>
      <c r="FB2191" s="107"/>
      <c r="FC2191" s="107"/>
      <c r="FD2191" s="107"/>
      <c r="FE2191" s="107"/>
      <c r="FF2191" s="107"/>
      <c r="FG2191" s="107"/>
      <c r="FH2191" s="107"/>
      <c r="FI2191" s="107"/>
      <c r="FJ2191" s="107"/>
      <c r="FK2191" s="107"/>
      <c r="FL2191" s="107"/>
      <c r="FM2191" s="107"/>
      <c r="FN2191" s="107"/>
      <c r="FO2191" s="107"/>
      <c r="FP2191" s="107"/>
      <c r="FQ2191" s="107"/>
      <c r="FR2191" s="107"/>
      <c r="FS2191" s="107"/>
      <c r="FT2191" s="107"/>
      <c r="FU2191" s="107"/>
      <c r="FV2191" s="107"/>
      <c r="FW2191" s="107"/>
      <c r="FX2191" s="107"/>
      <c r="FY2191" s="107"/>
      <c r="FZ2191" s="107"/>
      <c r="GA2191" s="107"/>
      <c r="GB2191" s="107"/>
      <c r="GC2191" s="107"/>
      <c r="GD2191" s="107"/>
      <c r="GE2191" s="107"/>
      <c r="GF2191" s="107"/>
      <c r="GG2191" s="107"/>
      <c r="GH2191" s="107"/>
      <c r="GI2191" s="107"/>
      <c r="GJ2191" s="107"/>
      <c r="GK2191" s="107"/>
      <c r="GL2191" s="107"/>
      <c r="GM2191" s="107"/>
      <c r="GN2191" s="107"/>
      <c r="GO2191" s="107"/>
      <c r="GP2191" s="107"/>
      <c r="GQ2191" s="107"/>
      <c r="GR2191" s="107"/>
      <c r="GS2191" s="107"/>
      <c r="GT2191" s="107"/>
      <c r="GU2191" s="107"/>
      <c r="GV2191" s="107"/>
      <c r="GW2191" s="107"/>
      <c r="GX2191" s="107"/>
    </row>
    <row r="2192" spans="1:206" hidden="1">
      <c r="A2192" s="101" t="s">
        <v>2859</v>
      </c>
      <c r="B2192" s="96" t="s">
        <v>657</v>
      </c>
      <c r="C2192" s="35" t="s">
        <v>714</v>
      </c>
      <c r="D2192" s="95" t="s">
        <v>2860</v>
      </c>
      <c r="E2192" s="101" t="s">
        <v>2934</v>
      </c>
      <c r="F2192" s="107"/>
      <c r="G2192" s="107"/>
      <c r="H2192" s="107"/>
      <c r="I2192" s="107"/>
      <c r="J2192" s="107"/>
      <c r="K2192" s="107"/>
      <c r="L2192" s="107"/>
      <c r="M2192" s="107"/>
      <c r="N2192" s="107"/>
      <c r="O2192" s="107"/>
      <c r="P2192" s="107"/>
      <c r="Q2192" s="107"/>
      <c r="R2192" s="107"/>
      <c r="S2192" s="107"/>
      <c r="T2192" s="107"/>
      <c r="U2192" s="107"/>
      <c r="V2192" s="107"/>
      <c r="W2192" s="107"/>
      <c r="X2192" s="107"/>
      <c r="Y2192" s="107"/>
      <c r="Z2192" s="107"/>
      <c r="AA2192" s="107"/>
      <c r="AB2192" s="107"/>
      <c r="AC2192" s="107"/>
      <c r="AD2192" s="107"/>
      <c r="AE2192" s="107"/>
      <c r="AF2192" s="107"/>
      <c r="AG2192" s="107"/>
      <c r="AH2192" s="107"/>
      <c r="AI2192" s="107"/>
      <c r="AJ2192" s="107"/>
      <c r="AK2192" s="107"/>
      <c r="AL2192" s="107"/>
      <c r="AM2192" s="107"/>
      <c r="AN2192" s="107"/>
      <c r="AO2192" s="107"/>
      <c r="AP2192" s="107"/>
      <c r="AQ2192" s="107"/>
      <c r="AR2192" s="107"/>
      <c r="AS2192" s="107"/>
      <c r="AT2192" s="107"/>
      <c r="AU2192" s="107"/>
      <c r="AV2192" s="107"/>
      <c r="AW2192" s="107"/>
      <c r="AX2192" s="107"/>
      <c r="AY2192" s="107"/>
      <c r="AZ2192" s="107"/>
      <c r="BA2192" s="107"/>
      <c r="BB2192" s="107"/>
      <c r="BC2192" s="107"/>
      <c r="BD2192" s="108"/>
      <c r="BE2192" s="107"/>
      <c r="BF2192" s="107"/>
      <c r="BG2192" s="107"/>
      <c r="BH2192" s="107"/>
      <c r="BI2192" s="108"/>
      <c r="BJ2192" s="107"/>
      <c r="BK2192" s="107"/>
      <c r="BL2192" s="107"/>
      <c r="BM2192" s="107"/>
      <c r="BN2192" s="107"/>
      <c r="BO2192" s="107"/>
      <c r="BP2192" s="107"/>
      <c r="BQ2192" s="107"/>
      <c r="BR2192" s="107"/>
      <c r="BS2192" s="107"/>
      <c r="BT2192" s="107"/>
      <c r="BU2192" s="107"/>
      <c r="BV2192" s="107"/>
      <c r="BW2192" s="107"/>
      <c r="BX2192" s="107"/>
      <c r="BY2192" s="107"/>
      <c r="BZ2192" s="107"/>
      <c r="CA2192" s="107"/>
      <c r="CB2192" s="107"/>
      <c r="CC2192" s="107"/>
      <c r="CD2192" s="107"/>
      <c r="CE2192" s="107"/>
      <c r="CF2192" s="107"/>
      <c r="CG2192" s="107"/>
      <c r="CH2192" s="107"/>
      <c r="CI2192" s="107"/>
      <c r="CJ2192" s="107"/>
      <c r="CK2192" s="107"/>
      <c r="CL2192" s="107"/>
      <c r="CM2192" s="107"/>
      <c r="CN2192" s="107"/>
      <c r="CO2192" s="107"/>
      <c r="CP2192" s="107"/>
      <c r="CQ2192" s="107"/>
      <c r="CR2192" s="108">
        <f t="shared" ref="CR2192:DG2205" si="236">CR2138/CR2174</f>
        <v>262635.84855188575</v>
      </c>
      <c r="CS2192" s="108">
        <f t="shared" si="236"/>
        <v>262191.95318486053</v>
      </c>
      <c r="CT2192" s="108">
        <f t="shared" si="236"/>
        <v>262498.02336807142</v>
      </c>
      <c r="CU2192" s="108">
        <f t="shared" si="236"/>
        <v>273739.08847957244</v>
      </c>
      <c r="CV2192" s="108">
        <f t="shared" si="236"/>
        <v>295307.223822436</v>
      </c>
      <c r="CW2192" s="108">
        <f t="shared" si="236"/>
        <v>287768.51669772965</v>
      </c>
      <c r="CX2192" s="108">
        <f t="shared" si="236"/>
        <v>280473.35265108227</v>
      </c>
      <c r="CY2192" s="108">
        <f t="shared" si="236"/>
        <v>269699.60045613628</v>
      </c>
      <c r="CZ2192" s="108">
        <f t="shared" si="236"/>
        <v>263830.58350991161</v>
      </c>
      <c r="DA2192" s="108">
        <f t="shared" si="236"/>
        <v>262885.12042922887</v>
      </c>
      <c r="DB2192" s="108">
        <f t="shared" si="236"/>
        <v>255908.76318648303</v>
      </c>
      <c r="DC2192" s="108">
        <f t="shared" si="236"/>
        <v>282100.24066097208</v>
      </c>
      <c r="DD2192" s="108">
        <f t="shared" si="236"/>
        <v>278763.77615801641</v>
      </c>
      <c r="DE2192" s="108">
        <f t="shared" si="236"/>
        <v>286337.69380268949</v>
      </c>
      <c r="DF2192" s="108">
        <f t="shared" si="236"/>
        <v>271588.72495425661</v>
      </c>
      <c r="DG2192" s="108">
        <f t="shared" si="236"/>
        <v>266780.87090377003</v>
      </c>
      <c r="DH2192" s="108">
        <f t="shared" si="235"/>
        <v>270888.09588180546</v>
      </c>
      <c r="DI2192" s="108">
        <f t="shared" si="235"/>
        <v>272561.33852780203</v>
      </c>
      <c r="DJ2192" s="108">
        <f t="shared" si="235"/>
        <v>270148.56823158701</v>
      </c>
      <c r="DK2192" s="108">
        <f t="shared" si="235"/>
        <v>281179.52544318023</v>
      </c>
      <c r="DL2192" s="108">
        <f t="shared" si="235"/>
        <v>289084.20068249939</v>
      </c>
      <c r="DM2192" s="108">
        <f t="shared" si="235"/>
        <v>334328.92837675073</v>
      </c>
      <c r="DN2192" s="108">
        <f t="shared" si="235"/>
        <v>332572.65428141999</v>
      </c>
      <c r="DO2192" s="108">
        <f t="shared" si="235"/>
        <v>350210.85151324375</v>
      </c>
      <c r="DP2192" s="108">
        <f t="shared" si="235"/>
        <v>358230.95027503563</v>
      </c>
      <c r="DQ2192" s="108">
        <f t="shared" si="235"/>
        <v>375211.31408110983</v>
      </c>
      <c r="DR2192" s="108">
        <f t="shared" si="235"/>
        <v>368089.86879323598</v>
      </c>
      <c r="DS2192" s="108">
        <f t="shared" si="235"/>
        <v>356064.82177924801</v>
      </c>
      <c r="DT2192" s="108">
        <f t="shared" si="235"/>
        <v>355696.3871629514</v>
      </c>
      <c r="DU2192" s="108">
        <f t="shared" si="235"/>
        <v>363488.61322505405</v>
      </c>
      <c r="DV2192" s="108">
        <f t="shared" si="235"/>
        <v>396236.11807090143</v>
      </c>
      <c r="DW2192" s="108">
        <f t="shared" si="235"/>
        <v>362912.75832509622</v>
      </c>
      <c r="DX2192" s="108">
        <f t="shared" si="235"/>
        <v>374158.31736753939</v>
      </c>
      <c r="DY2192" s="107"/>
      <c r="DZ2192" s="107"/>
      <c r="EA2192" s="107"/>
      <c r="EB2192" s="107"/>
      <c r="EC2192" s="107"/>
      <c r="ED2192" s="107"/>
      <c r="EE2192" s="107"/>
      <c r="EF2192" s="107"/>
      <c r="EG2192" s="107"/>
      <c r="EH2192" s="107"/>
      <c r="EI2192" s="107"/>
      <c r="EJ2192" s="107"/>
      <c r="EK2192" s="107"/>
      <c r="EL2192" s="107"/>
      <c r="EM2192" s="107"/>
      <c r="EN2192" s="107"/>
      <c r="EO2192" s="107"/>
      <c r="EP2192" s="107"/>
      <c r="EQ2192" s="107"/>
      <c r="ER2192" s="107"/>
      <c r="ES2192" s="107"/>
      <c r="ET2192" s="107"/>
      <c r="EU2192" s="107"/>
      <c r="EV2192" s="107"/>
      <c r="EW2192" s="107"/>
      <c r="EX2192" s="107"/>
      <c r="EY2192" s="107"/>
      <c r="EZ2192" s="107"/>
      <c r="FA2192" s="107"/>
      <c r="FB2192" s="107"/>
      <c r="FC2192" s="107"/>
      <c r="FD2192" s="107"/>
      <c r="FE2192" s="107"/>
      <c r="FF2192" s="107"/>
      <c r="FG2192" s="107"/>
      <c r="FH2192" s="107"/>
      <c r="FI2192" s="107"/>
      <c r="FJ2192" s="107"/>
      <c r="FK2192" s="107"/>
      <c r="FL2192" s="107"/>
      <c r="FM2192" s="107"/>
      <c r="FN2192" s="107"/>
      <c r="FO2192" s="107"/>
      <c r="FP2192" s="107"/>
      <c r="FQ2192" s="107"/>
      <c r="FR2192" s="107"/>
      <c r="FS2192" s="107"/>
      <c r="FT2192" s="107"/>
      <c r="FU2192" s="107"/>
      <c r="FV2192" s="107"/>
      <c r="FW2192" s="107"/>
      <c r="FX2192" s="107"/>
      <c r="FY2192" s="107"/>
      <c r="FZ2192" s="107"/>
      <c r="GA2192" s="107"/>
      <c r="GB2192" s="107"/>
      <c r="GC2192" s="107"/>
      <c r="GD2192" s="107"/>
      <c r="GE2192" s="107"/>
      <c r="GF2192" s="107"/>
      <c r="GG2192" s="107"/>
      <c r="GH2192" s="107"/>
      <c r="GI2192" s="107"/>
      <c r="GJ2192" s="107"/>
      <c r="GK2192" s="107"/>
      <c r="GL2192" s="107"/>
      <c r="GM2192" s="107"/>
      <c r="GN2192" s="107"/>
      <c r="GO2192" s="107"/>
      <c r="GP2192" s="107"/>
      <c r="GQ2192" s="107"/>
      <c r="GR2192" s="107"/>
      <c r="GS2192" s="107"/>
      <c r="GT2192" s="107"/>
      <c r="GU2192" s="107"/>
      <c r="GV2192" s="107"/>
      <c r="GW2192" s="107"/>
      <c r="GX2192" s="107"/>
    </row>
    <row r="2193" spans="1:206" hidden="1">
      <c r="A2193" s="101" t="s">
        <v>2859</v>
      </c>
      <c r="B2193" s="96" t="s">
        <v>657</v>
      </c>
      <c r="C2193" s="35" t="s">
        <v>714</v>
      </c>
      <c r="D2193" s="95" t="s">
        <v>2860</v>
      </c>
      <c r="E2193" s="101" t="s">
        <v>2935</v>
      </c>
      <c r="F2193" s="107"/>
      <c r="G2193" s="107"/>
      <c r="H2193" s="107"/>
      <c r="I2193" s="107"/>
      <c r="J2193" s="107"/>
      <c r="K2193" s="107"/>
      <c r="L2193" s="107"/>
      <c r="M2193" s="107"/>
      <c r="N2193" s="107"/>
      <c r="O2193" s="107"/>
      <c r="P2193" s="107"/>
      <c r="Q2193" s="107"/>
      <c r="R2193" s="107"/>
      <c r="S2193" s="107"/>
      <c r="T2193" s="107"/>
      <c r="U2193" s="107"/>
      <c r="V2193" s="107"/>
      <c r="W2193" s="107"/>
      <c r="X2193" s="107"/>
      <c r="Y2193" s="107"/>
      <c r="Z2193" s="107"/>
      <c r="AA2193" s="107"/>
      <c r="AB2193" s="107"/>
      <c r="AC2193" s="107"/>
      <c r="AD2193" s="107"/>
      <c r="AE2193" s="107"/>
      <c r="AF2193" s="107"/>
      <c r="AG2193" s="107"/>
      <c r="AH2193" s="107"/>
      <c r="AI2193" s="107"/>
      <c r="AJ2193" s="107"/>
      <c r="AK2193" s="107"/>
      <c r="AL2193" s="107"/>
      <c r="AM2193" s="107"/>
      <c r="AN2193" s="107"/>
      <c r="AO2193" s="107"/>
      <c r="AP2193" s="107"/>
      <c r="AQ2193" s="107"/>
      <c r="AR2193" s="107"/>
      <c r="AS2193" s="107"/>
      <c r="AT2193" s="107"/>
      <c r="AU2193" s="107"/>
      <c r="AV2193" s="107"/>
      <c r="AW2193" s="107"/>
      <c r="AX2193" s="107"/>
      <c r="AY2193" s="107"/>
      <c r="AZ2193" s="107"/>
      <c r="BA2193" s="107"/>
      <c r="BB2193" s="107"/>
      <c r="BC2193" s="107"/>
      <c r="BD2193" s="108"/>
      <c r="BE2193" s="107"/>
      <c r="BF2193" s="107"/>
      <c r="BG2193" s="107"/>
      <c r="BH2193" s="107"/>
      <c r="BI2193" s="108"/>
      <c r="BJ2193" s="107"/>
      <c r="BK2193" s="107"/>
      <c r="BL2193" s="107"/>
      <c r="BM2193" s="107"/>
      <c r="BN2193" s="107"/>
      <c r="BO2193" s="107"/>
      <c r="BP2193" s="107"/>
      <c r="BQ2193" s="107"/>
      <c r="BR2193" s="107"/>
      <c r="BS2193" s="107"/>
      <c r="BT2193" s="107"/>
      <c r="BU2193" s="107"/>
      <c r="BV2193" s="107"/>
      <c r="BW2193" s="107"/>
      <c r="BX2193" s="107"/>
      <c r="BY2193" s="107"/>
      <c r="BZ2193" s="107"/>
      <c r="CA2193" s="107"/>
      <c r="CB2193" s="107"/>
      <c r="CC2193" s="107"/>
      <c r="CD2193" s="107"/>
      <c r="CE2193" s="107"/>
      <c r="CF2193" s="107"/>
      <c r="CG2193" s="107"/>
      <c r="CH2193" s="107"/>
      <c r="CI2193" s="107"/>
      <c r="CJ2193" s="107"/>
      <c r="CK2193" s="107"/>
      <c r="CL2193" s="107"/>
      <c r="CM2193" s="107"/>
      <c r="CN2193" s="107"/>
      <c r="CO2193" s="107"/>
      <c r="CP2193" s="107"/>
      <c r="CQ2193" s="107"/>
      <c r="CR2193" s="108">
        <f t="shared" si="236"/>
        <v>196166.90277265661</v>
      </c>
      <c r="CS2193" s="108">
        <f t="shared" si="235"/>
        <v>191223.4509898471</v>
      </c>
      <c r="CT2193" s="108">
        <f t="shared" si="235"/>
        <v>196809.83479396778</v>
      </c>
      <c r="CU2193" s="108">
        <f t="shared" si="235"/>
        <v>195496.60759316731</v>
      </c>
      <c r="CV2193" s="108">
        <f t="shared" si="235"/>
        <v>191783.5908547978</v>
      </c>
      <c r="CW2193" s="108">
        <f t="shared" si="235"/>
        <v>197898.84820071195</v>
      </c>
      <c r="CX2193" s="108">
        <f t="shared" si="235"/>
        <v>194504.77294142431</v>
      </c>
      <c r="CY2193" s="108">
        <f t="shared" si="235"/>
        <v>196296.6632911776</v>
      </c>
      <c r="CZ2193" s="108">
        <f t="shared" si="235"/>
        <v>198764.1864132077</v>
      </c>
      <c r="DA2193" s="108">
        <f t="shared" si="235"/>
        <v>210140.25177819989</v>
      </c>
      <c r="DB2193" s="108">
        <f t="shared" si="235"/>
        <v>201928.72640033808</v>
      </c>
      <c r="DC2193" s="108">
        <f t="shared" si="235"/>
        <v>206949.0152513666</v>
      </c>
      <c r="DD2193" s="108">
        <f t="shared" si="235"/>
        <v>217121.82675146149</v>
      </c>
      <c r="DE2193" s="108">
        <f t="shared" si="235"/>
        <v>202676.4125266661</v>
      </c>
      <c r="DF2193" s="108">
        <f t="shared" si="235"/>
        <v>201747.51511703839</v>
      </c>
      <c r="DG2193" s="108">
        <f t="shared" si="235"/>
        <v>200013.34987554417</v>
      </c>
      <c r="DH2193" s="108">
        <f t="shared" si="235"/>
        <v>199213.02558538443</v>
      </c>
      <c r="DI2193" s="108">
        <f t="shared" si="235"/>
        <v>199604.60003322177</v>
      </c>
      <c r="DJ2193" s="108">
        <f t="shared" si="235"/>
        <v>212030.5116086225</v>
      </c>
      <c r="DK2193" s="108">
        <f t="shared" si="235"/>
        <v>229239.98931710611</v>
      </c>
      <c r="DL2193" s="108">
        <f t="shared" si="235"/>
        <v>232299.99387812582</v>
      </c>
      <c r="DM2193" s="108">
        <f t="shared" si="235"/>
        <v>275655.44014636293</v>
      </c>
      <c r="DN2193" s="108">
        <f t="shared" si="235"/>
        <v>276466.41724644334</v>
      </c>
      <c r="DO2193" s="108">
        <f t="shared" si="235"/>
        <v>323698.56210407865</v>
      </c>
      <c r="DP2193" s="108">
        <f t="shared" si="235"/>
        <v>352668.61892190378</v>
      </c>
      <c r="DQ2193" s="108">
        <f t="shared" si="235"/>
        <v>360160.07446317328</v>
      </c>
      <c r="DR2193" s="108">
        <f t="shared" si="235"/>
        <v>379127.9585109824</v>
      </c>
      <c r="DS2193" s="108">
        <f t="shared" si="235"/>
        <v>355399.65314166329</v>
      </c>
      <c r="DT2193" s="108">
        <f t="shared" si="235"/>
        <v>351787.46564259048</v>
      </c>
      <c r="DU2193" s="108">
        <f t="shared" si="235"/>
        <v>342846.72930596623</v>
      </c>
      <c r="DV2193" s="108">
        <f t="shared" si="235"/>
        <v>399549.03534373466</v>
      </c>
      <c r="DW2193" s="108">
        <f t="shared" si="235"/>
        <v>420972.841108536</v>
      </c>
      <c r="DX2193" s="108">
        <f t="shared" si="235"/>
        <v>437571.62026331469</v>
      </c>
      <c r="DY2193" s="107"/>
      <c r="DZ2193" s="107"/>
      <c r="EA2193" s="107"/>
      <c r="EB2193" s="107"/>
      <c r="EC2193" s="107"/>
      <c r="ED2193" s="107"/>
      <c r="EE2193" s="107"/>
      <c r="EF2193" s="107"/>
      <c r="EG2193" s="107"/>
      <c r="EH2193" s="107"/>
      <c r="EI2193" s="107"/>
      <c r="EJ2193" s="107"/>
      <c r="EK2193" s="107"/>
      <c r="EL2193" s="107"/>
      <c r="EM2193" s="107"/>
      <c r="EN2193" s="107"/>
      <c r="EO2193" s="107"/>
      <c r="EP2193" s="107"/>
      <c r="EQ2193" s="107"/>
      <c r="ER2193" s="107"/>
      <c r="ES2193" s="107"/>
      <c r="ET2193" s="107"/>
      <c r="EU2193" s="107"/>
      <c r="EV2193" s="107"/>
      <c r="EW2193" s="107"/>
      <c r="EX2193" s="107"/>
      <c r="EY2193" s="107"/>
      <c r="EZ2193" s="107"/>
      <c r="FA2193" s="107"/>
      <c r="FB2193" s="107"/>
      <c r="FC2193" s="107"/>
      <c r="FD2193" s="107"/>
      <c r="FE2193" s="107"/>
      <c r="FF2193" s="107"/>
      <c r="FG2193" s="107"/>
      <c r="FH2193" s="107"/>
      <c r="FI2193" s="107"/>
      <c r="FJ2193" s="107"/>
      <c r="FK2193" s="107"/>
      <c r="FL2193" s="107"/>
      <c r="FM2193" s="107"/>
      <c r="FN2193" s="107"/>
      <c r="FO2193" s="107"/>
      <c r="FP2193" s="107"/>
      <c r="FQ2193" s="107"/>
      <c r="FR2193" s="107"/>
      <c r="FS2193" s="107"/>
      <c r="FT2193" s="107"/>
      <c r="FU2193" s="107"/>
      <c r="FV2193" s="107"/>
      <c r="FW2193" s="107"/>
      <c r="FX2193" s="107"/>
      <c r="FY2193" s="107"/>
      <c r="FZ2193" s="107"/>
      <c r="GA2193" s="107"/>
      <c r="GB2193" s="107"/>
      <c r="GC2193" s="107"/>
      <c r="GD2193" s="107"/>
      <c r="GE2193" s="107"/>
      <c r="GF2193" s="107"/>
      <c r="GG2193" s="107"/>
      <c r="GH2193" s="107"/>
      <c r="GI2193" s="107"/>
      <c r="GJ2193" s="107"/>
      <c r="GK2193" s="107"/>
      <c r="GL2193" s="107"/>
      <c r="GM2193" s="107"/>
      <c r="GN2193" s="107"/>
      <c r="GO2193" s="107"/>
      <c r="GP2193" s="107"/>
      <c r="GQ2193" s="107"/>
      <c r="GR2193" s="107"/>
      <c r="GS2193" s="107"/>
      <c r="GT2193" s="107"/>
      <c r="GU2193" s="107"/>
      <c r="GV2193" s="107"/>
      <c r="GW2193" s="107"/>
      <c r="GX2193" s="107"/>
    </row>
    <row r="2194" spans="1:206" hidden="1">
      <c r="A2194" s="101" t="s">
        <v>2859</v>
      </c>
      <c r="B2194" s="96" t="s">
        <v>657</v>
      </c>
      <c r="C2194" s="35" t="s">
        <v>714</v>
      </c>
      <c r="D2194" s="95" t="s">
        <v>2860</v>
      </c>
      <c r="E2194" s="101" t="s">
        <v>2936</v>
      </c>
      <c r="F2194" s="107"/>
      <c r="G2194" s="107"/>
      <c r="H2194" s="107"/>
      <c r="I2194" s="107"/>
      <c r="J2194" s="107"/>
      <c r="K2194" s="107"/>
      <c r="L2194" s="107"/>
      <c r="M2194" s="107"/>
      <c r="N2194" s="107"/>
      <c r="O2194" s="107"/>
      <c r="P2194" s="107"/>
      <c r="Q2194" s="107"/>
      <c r="R2194" s="107"/>
      <c r="S2194" s="107"/>
      <c r="T2194" s="107"/>
      <c r="U2194" s="107"/>
      <c r="V2194" s="107"/>
      <c r="W2194" s="107"/>
      <c r="X2194" s="107"/>
      <c r="Y2194" s="107"/>
      <c r="Z2194" s="107"/>
      <c r="AA2194" s="107"/>
      <c r="AB2194" s="107"/>
      <c r="AC2194" s="107"/>
      <c r="AD2194" s="107"/>
      <c r="AE2194" s="107"/>
      <c r="AF2194" s="107"/>
      <c r="AG2194" s="107"/>
      <c r="AH2194" s="107"/>
      <c r="AI2194" s="107"/>
      <c r="AJ2194" s="107"/>
      <c r="AK2194" s="107"/>
      <c r="AL2194" s="107"/>
      <c r="AM2194" s="107"/>
      <c r="AN2194" s="107"/>
      <c r="AO2194" s="107"/>
      <c r="AP2194" s="107"/>
      <c r="AQ2194" s="107"/>
      <c r="AR2194" s="107"/>
      <c r="AS2194" s="107"/>
      <c r="AT2194" s="107"/>
      <c r="AU2194" s="107"/>
      <c r="AV2194" s="107"/>
      <c r="AW2194" s="107"/>
      <c r="AX2194" s="107"/>
      <c r="AY2194" s="107"/>
      <c r="AZ2194" s="107"/>
      <c r="BA2194" s="107"/>
      <c r="BB2194" s="107"/>
      <c r="BC2194" s="107"/>
      <c r="BD2194" s="108"/>
      <c r="BE2194" s="107"/>
      <c r="BF2194" s="107"/>
      <c r="BG2194" s="107"/>
      <c r="BH2194" s="107"/>
      <c r="BI2194" s="108"/>
      <c r="BJ2194" s="107"/>
      <c r="BK2194" s="107"/>
      <c r="BL2194" s="107"/>
      <c r="BM2194" s="107"/>
      <c r="BN2194" s="107"/>
      <c r="BO2194" s="107"/>
      <c r="BP2194" s="107"/>
      <c r="BQ2194" s="107"/>
      <c r="BR2194" s="107"/>
      <c r="BS2194" s="107"/>
      <c r="BT2194" s="107"/>
      <c r="BU2194" s="107"/>
      <c r="BV2194" s="107"/>
      <c r="BW2194" s="107"/>
      <c r="BX2194" s="107"/>
      <c r="BY2194" s="107"/>
      <c r="BZ2194" s="107"/>
      <c r="CA2194" s="107"/>
      <c r="CB2194" s="107"/>
      <c r="CC2194" s="107"/>
      <c r="CD2194" s="107"/>
      <c r="CE2194" s="107"/>
      <c r="CF2194" s="107"/>
      <c r="CG2194" s="107"/>
      <c r="CH2194" s="107"/>
      <c r="CI2194" s="107"/>
      <c r="CJ2194" s="107"/>
      <c r="CK2194" s="107"/>
      <c r="CL2194" s="107"/>
      <c r="CM2194" s="107"/>
      <c r="CN2194" s="107"/>
      <c r="CO2194" s="107"/>
      <c r="CP2194" s="107"/>
      <c r="CQ2194" s="107"/>
      <c r="CR2194" s="108">
        <f t="shared" si="236"/>
        <v>1119229.9386443621</v>
      </c>
      <c r="CS2194" s="108">
        <f t="shared" si="235"/>
        <v>1155742.2850768748</v>
      </c>
      <c r="CT2194" s="108">
        <f t="shared" si="235"/>
        <v>1156901.9250649433</v>
      </c>
      <c r="CU2194" s="108">
        <f t="shared" si="235"/>
        <v>1185140.541344593</v>
      </c>
      <c r="CV2194" s="108">
        <f t="shared" si="235"/>
        <v>1164161.8924927402</v>
      </c>
      <c r="CW2194" s="108">
        <f t="shared" si="235"/>
        <v>1152466.1046028549</v>
      </c>
      <c r="CX2194" s="108">
        <f t="shared" si="235"/>
        <v>1125214.5690549498</v>
      </c>
      <c r="CY2194" s="108">
        <f t="shared" si="235"/>
        <v>1158312.645453637</v>
      </c>
      <c r="CZ2194" s="108">
        <f t="shared" si="235"/>
        <v>1182035.3259879751</v>
      </c>
      <c r="DA2194" s="108">
        <f t="shared" si="235"/>
        <v>1161683.7297000354</v>
      </c>
      <c r="DB2194" s="108">
        <f t="shared" si="235"/>
        <v>1151016.0852480279</v>
      </c>
      <c r="DC2194" s="108">
        <f t="shared" si="235"/>
        <v>1127285.1355632085</v>
      </c>
      <c r="DD2194" s="108">
        <f t="shared" si="235"/>
        <v>1149406.3282434412</v>
      </c>
      <c r="DE2194" s="108">
        <f t="shared" si="235"/>
        <v>1121958.6541879803</v>
      </c>
      <c r="DF2194" s="108">
        <f t="shared" si="235"/>
        <v>1105802.3241959582</v>
      </c>
      <c r="DG2194" s="108">
        <f t="shared" si="235"/>
        <v>1121267.7466512471</v>
      </c>
      <c r="DH2194" s="108">
        <f t="shared" si="235"/>
        <v>1110700.3168139546</v>
      </c>
      <c r="DI2194" s="108">
        <f t="shared" si="235"/>
        <v>1119288.5025596686</v>
      </c>
      <c r="DJ2194" s="108">
        <f t="shared" si="235"/>
        <v>1126511.0839489861</v>
      </c>
      <c r="DK2194" s="108">
        <f t="shared" si="235"/>
        <v>1125659.0673050415</v>
      </c>
      <c r="DL2194" s="108">
        <f t="shared" si="235"/>
        <v>1114474.0766402709</v>
      </c>
      <c r="DM2194" s="108">
        <f t="shared" si="235"/>
        <v>1110353.2527419997</v>
      </c>
      <c r="DN2194" s="108">
        <f t="shared" si="235"/>
        <v>1138436.601598216</v>
      </c>
      <c r="DO2194" s="108">
        <f t="shared" si="235"/>
        <v>1151212.3172292779</v>
      </c>
      <c r="DP2194" s="108">
        <f t="shared" si="235"/>
        <v>1158681.1258725689</v>
      </c>
      <c r="DQ2194" s="108">
        <f t="shared" si="235"/>
        <v>1161517.6464543855</v>
      </c>
      <c r="DR2194" s="108">
        <f t="shared" si="235"/>
        <v>1222186.2333852258</v>
      </c>
      <c r="DS2194" s="108">
        <f t="shared" si="235"/>
        <v>1214263.6887958341</v>
      </c>
      <c r="DT2194" s="108">
        <f t="shared" si="235"/>
        <v>1190669.8786378831</v>
      </c>
      <c r="DU2194" s="108">
        <f t="shared" si="235"/>
        <v>1158429.6602018508</v>
      </c>
      <c r="DV2194" s="108">
        <f t="shared" si="235"/>
        <v>1149013.0340457449</v>
      </c>
      <c r="DW2194" s="108">
        <f t="shared" si="235"/>
        <v>1148845.7290716982</v>
      </c>
      <c r="DX2194" s="108">
        <f t="shared" si="235"/>
        <v>1083309.4180501583</v>
      </c>
      <c r="DY2194" s="107"/>
      <c r="DZ2194" s="107"/>
      <c r="EA2194" s="107"/>
      <c r="EB2194" s="107"/>
      <c r="EC2194" s="107"/>
      <c r="ED2194" s="107"/>
      <c r="EE2194" s="107"/>
      <c r="EF2194" s="107"/>
      <c r="EG2194" s="107"/>
      <c r="EH2194" s="107"/>
      <c r="EI2194" s="107"/>
      <c r="EJ2194" s="107"/>
      <c r="EK2194" s="107"/>
      <c r="EL2194" s="107"/>
      <c r="EM2194" s="107"/>
      <c r="EN2194" s="107"/>
      <c r="EO2194" s="107"/>
      <c r="EP2194" s="107"/>
      <c r="EQ2194" s="107"/>
      <c r="ER2194" s="107"/>
      <c r="ES2194" s="107"/>
      <c r="ET2194" s="107"/>
      <c r="EU2194" s="107"/>
      <c r="EV2194" s="107"/>
      <c r="EW2194" s="107"/>
      <c r="EX2194" s="107"/>
      <c r="EY2194" s="107"/>
      <c r="EZ2194" s="107"/>
      <c r="FA2194" s="107"/>
      <c r="FB2194" s="107"/>
      <c r="FC2194" s="107"/>
      <c r="FD2194" s="107"/>
      <c r="FE2194" s="107"/>
      <c r="FF2194" s="107"/>
      <c r="FG2194" s="107"/>
      <c r="FH2194" s="107"/>
      <c r="FI2194" s="107"/>
      <c r="FJ2194" s="107"/>
      <c r="FK2194" s="107"/>
      <c r="FL2194" s="107"/>
      <c r="FM2194" s="107"/>
      <c r="FN2194" s="107"/>
      <c r="FO2194" s="107"/>
      <c r="FP2194" s="107"/>
      <c r="FQ2194" s="107"/>
      <c r="FR2194" s="107"/>
      <c r="FS2194" s="107"/>
      <c r="FT2194" s="107"/>
      <c r="FU2194" s="107"/>
      <c r="FV2194" s="107"/>
      <c r="FW2194" s="107"/>
      <c r="FX2194" s="107"/>
      <c r="FY2194" s="107"/>
      <c r="FZ2194" s="107"/>
      <c r="GA2194" s="107"/>
      <c r="GB2194" s="107"/>
      <c r="GC2194" s="107"/>
      <c r="GD2194" s="107"/>
      <c r="GE2194" s="107"/>
      <c r="GF2194" s="107"/>
      <c r="GG2194" s="107"/>
      <c r="GH2194" s="107"/>
      <c r="GI2194" s="107"/>
      <c r="GJ2194" s="107"/>
      <c r="GK2194" s="107"/>
      <c r="GL2194" s="107"/>
      <c r="GM2194" s="107"/>
      <c r="GN2194" s="107"/>
      <c r="GO2194" s="107"/>
      <c r="GP2194" s="107"/>
      <c r="GQ2194" s="107"/>
      <c r="GR2194" s="107"/>
      <c r="GS2194" s="107"/>
      <c r="GT2194" s="107"/>
      <c r="GU2194" s="107"/>
      <c r="GV2194" s="107"/>
      <c r="GW2194" s="107"/>
      <c r="GX2194" s="107"/>
    </row>
    <row r="2195" spans="1:206" hidden="1">
      <c r="A2195" s="101" t="s">
        <v>2859</v>
      </c>
      <c r="B2195" s="96" t="s">
        <v>657</v>
      </c>
      <c r="C2195" s="35" t="s">
        <v>714</v>
      </c>
      <c r="D2195" s="95" t="s">
        <v>2860</v>
      </c>
      <c r="E2195" s="101" t="s">
        <v>2937</v>
      </c>
      <c r="F2195" s="107"/>
      <c r="G2195" s="107"/>
      <c r="H2195" s="107"/>
      <c r="I2195" s="107"/>
      <c r="J2195" s="107"/>
      <c r="K2195" s="107"/>
      <c r="L2195" s="107"/>
      <c r="M2195" s="107"/>
      <c r="N2195" s="107"/>
      <c r="O2195" s="107"/>
      <c r="P2195" s="107"/>
      <c r="Q2195" s="107"/>
      <c r="R2195" s="107"/>
      <c r="S2195" s="107"/>
      <c r="T2195" s="107"/>
      <c r="U2195" s="107"/>
      <c r="V2195" s="107"/>
      <c r="W2195" s="107"/>
      <c r="X2195" s="107"/>
      <c r="Y2195" s="107"/>
      <c r="Z2195" s="107"/>
      <c r="AA2195" s="107"/>
      <c r="AB2195" s="107"/>
      <c r="AC2195" s="107"/>
      <c r="AD2195" s="107"/>
      <c r="AE2195" s="107"/>
      <c r="AF2195" s="107"/>
      <c r="AG2195" s="107"/>
      <c r="AH2195" s="107"/>
      <c r="AI2195" s="107"/>
      <c r="AJ2195" s="107"/>
      <c r="AK2195" s="107"/>
      <c r="AL2195" s="107"/>
      <c r="AM2195" s="107"/>
      <c r="AN2195" s="107"/>
      <c r="AO2195" s="107"/>
      <c r="AP2195" s="107"/>
      <c r="AQ2195" s="107"/>
      <c r="AR2195" s="107"/>
      <c r="AS2195" s="107"/>
      <c r="AT2195" s="107"/>
      <c r="AU2195" s="107"/>
      <c r="AV2195" s="107"/>
      <c r="AW2195" s="107"/>
      <c r="AX2195" s="107"/>
      <c r="AY2195" s="107"/>
      <c r="AZ2195" s="107"/>
      <c r="BA2195" s="107"/>
      <c r="BB2195" s="107"/>
      <c r="BC2195" s="107"/>
      <c r="BD2195" s="108"/>
      <c r="BE2195" s="107"/>
      <c r="BF2195" s="107"/>
      <c r="BG2195" s="107"/>
      <c r="BH2195" s="107"/>
      <c r="BI2195" s="108"/>
      <c r="BJ2195" s="107"/>
      <c r="BK2195" s="107"/>
      <c r="BL2195" s="107"/>
      <c r="BM2195" s="107"/>
      <c r="BN2195" s="107"/>
      <c r="BO2195" s="107"/>
      <c r="BP2195" s="107"/>
      <c r="BQ2195" s="107"/>
      <c r="BR2195" s="107"/>
      <c r="BS2195" s="107"/>
      <c r="BT2195" s="107"/>
      <c r="BU2195" s="107"/>
      <c r="BV2195" s="107"/>
      <c r="BW2195" s="107"/>
      <c r="BX2195" s="107"/>
      <c r="BY2195" s="107"/>
      <c r="BZ2195" s="107"/>
      <c r="CA2195" s="107"/>
      <c r="CB2195" s="107"/>
      <c r="CC2195" s="107"/>
      <c r="CD2195" s="107"/>
      <c r="CE2195" s="107"/>
      <c r="CF2195" s="107"/>
      <c r="CG2195" s="107"/>
      <c r="CH2195" s="107"/>
      <c r="CI2195" s="107"/>
      <c r="CJ2195" s="107"/>
      <c r="CK2195" s="107"/>
      <c r="CL2195" s="107"/>
      <c r="CM2195" s="107"/>
      <c r="CN2195" s="107"/>
      <c r="CO2195" s="107"/>
      <c r="CP2195" s="107"/>
      <c r="CQ2195" s="107"/>
      <c r="CR2195" s="108">
        <f t="shared" si="236"/>
        <v>482679.03927012277</v>
      </c>
      <c r="CS2195" s="108">
        <f t="shared" si="235"/>
        <v>490203.76382974023</v>
      </c>
      <c r="CT2195" s="108">
        <f t="shared" si="235"/>
        <v>537103.14885295322</v>
      </c>
      <c r="CU2195" s="108">
        <f t="shared" si="235"/>
        <v>527838.37823984423</v>
      </c>
      <c r="CV2195" s="108">
        <f t="shared" si="235"/>
        <v>575622.0195778365</v>
      </c>
      <c r="CW2195" s="108">
        <f t="shared" si="235"/>
        <v>586052.19966773223</v>
      </c>
      <c r="CX2195" s="108">
        <f t="shared" si="235"/>
        <v>578119.99218849814</v>
      </c>
      <c r="CY2195" s="108">
        <f t="shared" si="235"/>
        <v>599284.72730234277</v>
      </c>
      <c r="CZ2195" s="108">
        <f t="shared" si="235"/>
        <v>621575.30711836764</v>
      </c>
      <c r="DA2195" s="108">
        <f t="shared" si="235"/>
        <v>606212.04266669811</v>
      </c>
      <c r="DB2195" s="108">
        <f t="shared" si="235"/>
        <v>582980.09285549051</v>
      </c>
      <c r="DC2195" s="108">
        <f t="shared" si="235"/>
        <v>595387.83967189572</v>
      </c>
      <c r="DD2195" s="108">
        <f t="shared" si="235"/>
        <v>592400.39684112056</v>
      </c>
      <c r="DE2195" s="108">
        <f t="shared" si="235"/>
        <v>594097.63305793877</v>
      </c>
      <c r="DF2195" s="108">
        <f t="shared" si="235"/>
        <v>588254.24168620585</v>
      </c>
      <c r="DG2195" s="108">
        <f t="shared" si="235"/>
        <v>578625.90074859979</v>
      </c>
      <c r="DH2195" s="108">
        <f t="shared" si="235"/>
        <v>606628.51591607463</v>
      </c>
      <c r="DI2195" s="108">
        <f t="shared" si="235"/>
        <v>613807.77123208123</v>
      </c>
      <c r="DJ2195" s="108">
        <f t="shared" si="235"/>
        <v>608866.16308377206</v>
      </c>
      <c r="DK2195" s="108">
        <f t="shared" si="235"/>
        <v>611063.29101436143</v>
      </c>
      <c r="DL2195" s="108">
        <f t="shared" si="235"/>
        <v>620311.42027676688</v>
      </c>
      <c r="DM2195" s="108">
        <f t="shared" si="235"/>
        <v>615219.53752005449</v>
      </c>
      <c r="DN2195" s="108">
        <f t="shared" si="235"/>
        <v>614877.80456070683</v>
      </c>
      <c r="DO2195" s="108">
        <f t="shared" si="235"/>
        <v>611384.44069822715</v>
      </c>
      <c r="DP2195" s="108">
        <f t="shared" si="235"/>
        <v>614830.09744480741</v>
      </c>
      <c r="DQ2195" s="108">
        <f t="shared" si="235"/>
        <v>625298.64911071735</v>
      </c>
      <c r="DR2195" s="108">
        <f t="shared" si="235"/>
        <v>637978.01812502602</v>
      </c>
      <c r="DS2195" s="108">
        <f t="shared" si="235"/>
        <v>652770.78696424153</v>
      </c>
      <c r="DT2195" s="108">
        <f t="shared" si="235"/>
        <v>657747.60822092893</v>
      </c>
      <c r="DU2195" s="108">
        <f t="shared" si="235"/>
        <v>662223.08893893298</v>
      </c>
      <c r="DV2195" s="108">
        <f t="shared" si="235"/>
        <v>684899.39780995378</v>
      </c>
      <c r="DW2195" s="108">
        <f t="shared" si="235"/>
        <v>715173.99554119795</v>
      </c>
      <c r="DX2195" s="108">
        <f t="shared" si="235"/>
        <v>696589.39978224935</v>
      </c>
      <c r="DY2195" s="107"/>
      <c r="DZ2195" s="107"/>
      <c r="EA2195" s="107"/>
      <c r="EB2195" s="107"/>
      <c r="EC2195" s="107"/>
      <c r="ED2195" s="107"/>
      <c r="EE2195" s="107"/>
      <c r="EF2195" s="107"/>
      <c r="EG2195" s="107"/>
      <c r="EH2195" s="107"/>
      <c r="EI2195" s="107"/>
      <c r="EJ2195" s="107"/>
      <c r="EK2195" s="107"/>
      <c r="EL2195" s="107"/>
      <c r="EM2195" s="107"/>
      <c r="EN2195" s="107"/>
      <c r="EO2195" s="107"/>
      <c r="EP2195" s="107"/>
      <c r="EQ2195" s="107"/>
      <c r="ER2195" s="107"/>
      <c r="ES2195" s="107"/>
      <c r="ET2195" s="107"/>
      <c r="EU2195" s="107"/>
      <c r="EV2195" s="107"/>
      <c r="EW2195" s="107"/>
      <c r="EX2195" s="107"/>
      <c r="EY2195" s="107"/>
      <c r="EZ2195" s="107"/>
      <c r="FA2195" s="107"/>
      <c r="FB2195" s="107"/>
      <c r="FC2195" s="107"/>
      <c r="FD2195" s="107"/>
      <c r="FE2195" s="107"/>
      <c r="FF2195" s="107"/>
      <c r="FG2195" s="107"/>
      <c r="FH2195" s="107"/>
      <c r="FI2195" s="107"/>
      <c r="FJ2195" s="107"/>
      <c r="FK2195" s="107"/>
      <c r="FL2195" s="107"/>
      <c r="FM2195" s="107"/>
      <c r="FN2195" s="107"/>
      <c r="FO2195" s="107"/>
      <c r="FP2195" s="107"/>
      <c r="FQ2195" s="107"/>
      <c r="FR2195" s="107"/>
      <c r="FS2195" s="107"/>
      <c r="FT2195" s="107"/>
      <c r="FU2195" s="107"/>
      <c r="FV2195" s="107"/>
      <c r="FW2195" s="107"/>
      <c r="FX2195" s="107"/>
      <c r="FY2195" s="107"/>
      <c r="FZ2195" s="107"/>
      <c r="GA2195" s="107"/>
      <c r="GB2195" s="107"/>
      <c r="GC2195" s="107"/>
      <c r="GD2195" s="107"/>
      <c r="GE2195" s="107"/>
      <c r="GF2195" s="107"/>
      <c r="GG2195" s="107"/>
      <c r="GH2195" s="107"/>
      <c r="GI2195" s="107"/>
      <c r="GJ2195" s="107"/>
      <c r="GK2195" s="107"/>
      <c r="GL2195" s="107"/>
      <c r="GM2195" s="107"/>
      <c r="GN2195" s="107"/>
      <c r="GO2195" s="107"/>
      <c r="GP2195" s="107"/>
      <c r="GQ2195" s="107"/>
      <c r="GR2195" s="107"/>
      <c r="GS2195" s="107"/>
      <c r="GT2195" s="107"/>
      <c r="GU2195" s="107"/>
      <c r="GV2195" s="107"/>
      <c r="GW2195" s="107"/>
      <c r="GX2195" s="107"/>
    </row>
    <row r="2196" spans="1:206" hidden="1">
      <c r="A2196" s="101" t="s">
        <v>2859</v>
      </c>
      <c r="B2196" s="96" t="s">
        <v>657</v>
      </c>
      <c r="C2196" s="35" t="s">
        <v>714</v>
      </c>
      <c r="D2196" s="95" t="s">
        <v>2860</v>
      </c>
      <c r="E2196" s="101" t="s">
        <v>2938</v>
      </c>
      <c r="F2196" s="107"/>
      <c r="G2196" s="107"/>
      <c r="H2196" s="107"/>
      <c r="I2196" s="107"/>
      <c r="J2196" s="107"/>
      <c r="K2196" s="107"/>
      <c r="L2196" s="107"/>
      <c r="M2196" s="107"/>
      <c r="N2196" s="107"/>
      <c r="O2196" s="107"/>
      <c r="P2196" s="107"/>
      <c r="Q2196" s="107"/>
      <c r="R2196" s="107"/>
      <c r="S2196" s="107"/>
      <c r="T2196" s="107"/>
      <c r="U2196" s="107"/>
      <c r="V2196" s="107"/>
      <c r="W2196" s="107"/>
      <c r="X2196" s="107"/>
      <c r="Y2196" s="107"/>
      <c r="Z2196" s="107"/>
      <c r="AA2196" s="107"/>
      <c r="AB2196" s="107"/>
      <c r="AC2196" s="107"/>
      <c r="AD2196" s="107"/>
      <c r="AE2196" s="107"/>
      <c r="AF2196" s="107"/>
      <c r="AG2196" s="107"/>
      <c r="AH2196" s="107"/>
      <c r="AI2196" s="107"/>
      <c r="AJ2196" s="107"/>
      <c r="AK2196" s="107"/>
      <c r="AL2196" s="107"/>
      <c r="AM2196" s="107"/>
      <c r="AN2196" s="107"/>
      <c r="AO2196" s="107"/>
      <c r="AP2196" s="107"/>
      <c r="AQ2196" s="107"/>
      <c r="AR2196" s="107"/>
      <c r="AS2196" s="107"/>
      <c r="AT2196" s="107"/>
      <c r="AU2196" s="107"/>
      <c r="AV2196" s="107"/>
      <c r="AW2196" s="107"/>
      <c r="AX2196" s="107"/>
      <c r="AY2196" s="107"/>
      <c r="AZ2196" s="107"/>
      <c r="BA2196" s="107"/>
      <c r="BB2196" s="107"/>
      <c r="BC2196" s="107"/>
      <c r="BD2196" s="108"/>
      <c r="BE2196" s="107"/>
      <c r="BF2196" s="107"/>
      <c r="BG2196" s="107"/>
      <c r="BH2196" s="107"/>
      <c r="BI2196" s="108"/>
      <c r="BJ2196" s="107"/>
      <c r="BK2196" s="107"/>
      <c r="BL2196" s="107"/>
      <c r="BM2196" s="107"/>
      <c r="BN2196" s="107"/>
      <c r="BO2196" s="107"/>
      <c r="BP2196" s="107"/>
      <c r="BQ2196" s="107"/>
      <c r="BR2196" s="107"/>
      <c r="BS2196" s="107"/>
      <c r="BT2196" s="107"/>
      <c r="BU2196" s="107"/>
      <c r="BV2196" s="107"/>
      <c r="BW2196" s="107"/>
      <c r="BX2196" s="107"/>
      <c r="BY2196" s="107"/>
      <c r="BZ2196" s="107"/>
      <c r="CA2196" s="107"/>
      <c r="CB2196" s="107"/>
      <c r="CC2196" s="107"/>
      <c r="CD2196" s="107"/>
      <c r="CE2196" s="107"/>
      <c r="CF2196" s="107"/>
      <c r="CG2196" s="107"/>
      <c r="CH2196" s="107"/>
      <c r="CI2196" s="107"/>
      <c r="CJ2196" s="107"/>
      <c r="CK2196" s="107"/>
      <c r="CL2196" s="107"/>
      <c r="CM2196" s="107"/>
      <c r="CN2196" s="107"/>
      <c r="CO2196" s="107"/>
      <c r="CP2196" s="107"/>
      <c r="CQ2196" s="107"/>
      <c r="CR2196" s="108">
        <f t="shared" si="236"/>
        <v>493264.97322554141</v>
      </c>
      <c r="CS2196" s="108">
        <f t="shared" si="235"/>
        <v>504688.86739115632</v>
      </c>
      <c r="CT2196" s="108">
        <f t="shared" si="235"/>
        <v>497755.09983677638</v>
      </c>
      <c r="CU2196" s="108">
        <f t="shared" si="235"/>
        <v>499632.46138602699</v>
      </c>
      <c r="CV2196" s="108">
        <f t="shared" si="235"/>
        <v>513570.90595040092</v>
      </c>
      <c r="CW2196" s="108">
        <f t="shared" si="235"/>
        <v>530769.15344095265</v>
      </c>
      <c r="CX2196" s="108">
        <f t="shared" si="235"/>
        <v>540108.38238770026</v>
      </c>
      <c r="CY2196" s="108">
        <f t="shared" si="235"/>
        <v>532676.45428244921</v>
      </c>
      <c r="CZ2196" s="108">
        <f t="shared" si="235"/>
        <v>499122.19644620095</v>
      </c>
      <c r="DA2196" s="108">
        <f t="shared" si="235"/>
        <v>532203.3510970294</v>
      </c>
      <c r="DB2196" s="108">
        <f t="shared" si="235"/>
        <v>519979.1480863883</v>
      </c>
      <c r="DC2196" s="108">
        <f t="shared" si="235"/>
        <v>527340.60376245016</v>
      </c>
      <c r="DD2196" s="108">
        <f t="shared" si="235"/>
        <v>559459.91035047418</v>
      </c>
      <c r="DE2196" s="108">
        <f t="shared" si="235"/>
        <v>536165.87723138323</v>
      </c>
      <c r="DF2196" s="108">
        <f t="shared" si="235"/>
        <v>538044.89300412976</v>
      </c>
      <c r="DG2196" s="108">
        <f t="shared" si="235"/>
        <v>530961.20838090242</v>
      </c>
      <c r="DH2196" s="108">
        <f t="shared" si="235"/>
        <v>534195.39143237856</v>
      </c>
      <c r="DI2196" s="108">
        <f t="shared" si="235"/>
        <v>557924.23125661002</v>
      </c>
      <c r="DJ2196" s="108">
        <f t="shared" si="235"/>
        <v>538981.1564673942</v>
      </c>
      <c r="DK2196" s="108">
        <f t="shared" si="235"/>
        <v>566831.79480036546</v>
      </c>
      <c r="DL2196" s="108">
        <f t="shared" si="235"/>
        <v>578909.83439197158</v>
      </c>
      <c r="DM2196" s="108">
        <f t="shared" si="235"/>
        <v>563896.6790596355</v>
      </c>
      <c r="DN2196" s="108">
        <f t="shared" si="235"/>
        <v>583839.88836151501</v>
      </c>
      <c r="DO2196" s="108">
        <f t="shared" si="235"/>
        <v>601939.21225068253</v>
      </c>
      <c r="DP2196" s="108">
        <f t="shared" si="235"/>
        <v>610261.70015756029</v>
      </c>
      <c r="DQ2196" s="108">
        <f t="shared" si="235"/>
        <v>611761.54862050677</v>
      </c>
      <c r="DR2196" s="108">
        <f t="shared" si="235"/>
        <v>580889.82649060397</v>
      </c>
      <c r="DS2196" s="108">
        <f t="shared" si="235"/>
        <v>609582.06520291988</v>
      </c>
      <c r="DT2196" s="108">
        <f t="shared" si="235"/>
        <v>616991.52412564831</v>
      </c>
      <c r="DU2196" s="108">
        <f t="shared" si="235"/>
        <v>648795.55689852242</v>
      </c>
      <c r="DV2196" s="108">
        <f t="shared" si="235"/>
        <v>664328.05741677247</v>
      </c>
      <c r="DW2196" s="108">
        <f t="shared" si="235"/>
        <v>686424.77323353454</v>
      </c>
      <c r="DX2196" s="108">
        <f t="shared" si="235"/>
        <v>651000.52405952243</v>
      </c>
      <c r="DY2196" s="107"/>
      <c r="DZ2196" s="107"/>
      <c r="EA2196" s="107"/>
      <c r="EB2196" s="107"/>
      <c r="EC2196" s="107"/>
      <c r="ED2196" s="107"/>
      <c r="EE2196" s="107"/>
      <c r="EF2196" s="107"/>
      <c r="EG2196" s="107"/>
      <c r="EH2196" s="107"/>
      <c r="EI2196" s="107"/>
      <c r="EJ2196" s="107"/>
      <c r="EK2196" s="107"/>
      <c r="EL2196" s="107"/>
      <c r="EM2196" s="107"/>
      <c r="EN2196" s="107"/>
      <c r="EO2196" s="107"/>
      <c r="EP2196" s="107"/>
      <c r="EQ2196" s="107"/>
      <c r="ER2196" s="107"/>
      <c r="ES2196" s="107"/>
      <c r="ET2196" s="107"/>
      <c r="EU2196" s="107"/>
      <c r="EV2196" s="107"/>
      <c r="EW2196" s="107"/>
      <c r="EX2196" s="107"/>
      <c r="EY2196" s="107"/>
      <c r="EZ2196" s="107"/>
      <c r="FA2196" s="107"/>
      <c r="FB2196" s="107"/>
      <c r="FC2196" s="107"/>
      <c r="FD2196" s="107"/>
      <c r="FE2196" s="107"/>
      <c r="FF2196" s="107"/>
      <c r="FG2196" s="107"/>
      <c r="FH2196" s="107"/>
      <c r="FI2196" s="107"/>
      <c r="FJ2196" s="107"/>
      <c r="FK2196" s="107"/>
      <c r="FL2196" s="107"/>
      <c r="FM2196" s="107"/>
      <c r="FN2196" s="107"/>
      <c r="FO2196" s="107"/>
      <c r="FP2196" s="107"/>
      <c r="FQ2196" s="107"/>
      <c r="FR2196" s="107"/>
      <c r="FS2196" s="107"/>
      <c r="FT2196" s="107"/>
      <c r="FU2196" s="107"/>
      <c r="FV2196" s="107"/>
      <c r="FW2196" s="107"/>
      <c r="FX2196" s="107"/>
      <c r="FY2196" s="107"/>
      <c r="FZ2196" s="107"/>
      <c r="GA2196" s="107"/>
      <c r="GB2196" s="107"/>
      <c r="GC2196" s="107"/>
      <c r="GD2196" s="107"/>
      <c r="GE2196" s="107"/>
      <c r="GF2196" s="107"/>
      <c r="GG2196" s="107"/>
      <c r="GH2196" s="107"/>
      <c r="GI2196" s="107"/>
      <c r="GJ2196" s="107"/>
      <c r="GK2196" s="107"/>
      <c r="GL2196" s="107"/>
      <c r="GM2196" s="107"/>
      <c r="GN2196" s="107"/>
      <c r="GO2196" s="107"/>
      <c r="GP2196" s="107"/>
      <c r="GQ2196" s="107"/>
      <c r="GR2196" s="107"/>
      <c r="GS2196" s="107"/>
      <c r="GT2196" s="107"/>
      <c r="GU2196" s="107"/>
      <c r="GV2196" s="107"/>
      <c r="GW2196" s="107"/>
      <c r="GX2196" s="107"/>
    </row>
    <row r="2197" spans="1:206" hidden="1">
      <c r="A2197" s="101" t="s">
        <v>2859</v>
      </c>
      <c r="B2197" s="96" t="s">
        <v>657</v>
      </c>
      <c r="C2197" s="35" t="s">
        <v>714</v>
      </c>
      <c r="D2197" s="95" t="s">
        <v>2860</v>
      </c>
      <c r="E2197" s="101" t="s">
        <v>2939</v>
      </c>
      <c r="F2197" s="107"/>
      <c r="G2197" s="107"/>
      <c r="H2197" s="107"/>
      <c r="I2197" s="107"/>
      <c r="J2197" s="107"/>
      <c r="K2197" s="107"/>
      <c r="L2197" s="107"/>
      <c r="M2197" s="107"/>
      <c r="N2197" s="107"/>
      <c r="O2197" s="107"/>
      <c r="P2197" s="107"/>
      <c r="Q2197" s="107"/>
      <c r="R2197" s="107"/>
      <c r="S2197" s="107"/>
      <c r="T2197" s="107"/>
      <c r="U2197" s="107"/>
      <c r="V2197" s="107"/>
      <c r="W2197" s="107"/>
      <c r="X2197" s="107"/>
      <c r="Y2197" s="107"/>
      <c r="Z2197" s="107"/>
      <c r="AA2197" s="107"/>
      <c r="AB2197" s="107"/>
      <c r="AC2197" s="107"/>
      <c r="AD2197" s="107"/>
      <c r="AE2197" s="107"/>
      <c r="AF2197" s="107"/>
      <c r="AG2197" s="107"/>
      <c r="AH2197" s="107"/>
      <c r="AI2197" s="107"/>
      <c r="AJ2197" s="107"/>
      <c r="AK2197" s="107"/>
      <c r="AL2197" s="107"/>
      <c r="AM2197" s="107"/>
      <c r="AN2197" s="107"/>
      <c r="AO2197" s="107"/>
      <c r="AP2197" s="107"/>
      <c r="AQ2197" s="107"/>
      <c r="AR2197" s="107"/>
      <c r="AS2197" s="107"/>
      <c r="AT2197" s="107"/>
      <c r="AU2197" s="107"/>
      <c r="AV2197" s="107"/>
      <c r="AW2197" s="107"/>
      <c r="AX2197" s="107"/>
      <c r="AY2197" s="107"/>
      <c r="AZ2197" s="107"/>
      <c r="BA2197" s="107"/>
      <c r="BB2197" s="107"/>
      <c r="BC2197" s="107"/>
      <c r="BD2197" s="108"/>
      <c r="BE2197" s="107"/>
      <c r="BF2197" s="107"/>
      <c r="BG2197" s="107"/>
      <c r="BH2197" s="107"/>
      <c r="BI2197" s="108"/>
      <c r="BJ2197" s="107"/>
      <c r="BK2197" s="107"/>
      <c r="BL2197" s="107"/>
      <c r="BM2197" s="107"/>
      <c r="BN2197" s="107"/>
      <c r="BO2197" s="107"/>
      <c r="BP2197" s="107"/>
      <c r="BQ2197" s="107"/>
      <c r="BR2197" s="107"/>
      <c r="BS2197" s="107"/>
      <c r="BT2197" s="107"/>
      <c r="BU2197" s="107"/>
      <c r="BV2197" s="107"/>
      <c r="BW2197" s="107"/>
      <c r="BX2197" s="107"/>
      <c r="BY2197" s="107"/>
      <c r="BZ2197" s="107"/>
      <c r="CA2197" s="107"/>
      <c r="CB2197" s="107"/>
      <c r="CC2197" s="107"/>
      <c r="CD2197" s="107"/>
      <c r="CE2197" s="107"/>
      <c r="CF2197" s="107"/>
      <c r="CG2197" s="107"/>
      <c r="CH2197" s="107"/>
      <c r="CI2197" s="107"/>
      <c r="CJ2197" s="107"/>
      <c r="CK2197" s="107"/>
      <c r="CL2197" s="107"/>
      <c r="CM2197" s="107"/>
      <c r="CN2197" s="107"/>
      <c r="CO2197" s="107"/>
      <c r="CP2197" s="107"/>
      <c r="CQ2197" s="107"/>
      <c r="CR2197" s="108">
        <f t="shared" si="236"/>
        <v>1001721.5196236424</v>
      </c>
      <c r="CS2197" s="108">
        <f t="shared" si="235"/>
        <v>1032747.9922765195</v>
      </c>
      <c r="CT2197" s="108">
        <f t="shared" si="235"/>
        <v>997555.09368741733</v>
      </c>
      <c r="CU2197" s="108">
        <f t="shared" si="235"/>
        <v>999863.9697745142</v>
      </c>
      <c r="CV2197" s="108">
        <f t="shared" si="235"/>
        <v>983996.15079746023</v>
      </c>
      <c r="CW2197" s="108">
        <f t="shared" si="235"/>
        <v>1004868.169335032</v>
      </c>
      <c r="CX2197" s="108">
        <f t="shared" si="235"/>
        <v>1033039.8894877882</v>
      </c>
      <c r="CY2197" s="108">
        <f t="shared" si="235"/>
        <v>960858.56117998553</v>
      </c>
      <c r="CZ2197" s="108">
        <f t="shared" si="235"/>
        <v>984071.04144366074</v>
      </c>
      <c r="DA2197" s="108">
        <f t="shared" si="235"/>
        <v>948797.10361601645</v>
      </c>
      <c r="DB2197" s="108">
        <f t="shared" si="235"/>
        <v>969987.46188215434</v>
      </c>
      <c r="DC2197" s="108">
        <f t="shared" si="235"/>
        <v>947929.7334566483</v>
      </c>
      <c r="DD2197" s="108">
        <f t="shared" si="235"/>
        <v>949109.27003755874</v>
      </c>
      <c r="DE2197" s="108">
        <f t="shared" si="235"/>
        <v>951158.44492015033</v>
      </c>
      <c r="DF2197" s="108">
        <f t="shared" si="235"/>
        <v>915219.64388222084</v>
      </c>
      <c r="DG2197" s="108">
        <f t="shared" si="235"/>
        <v>868448.61299188528</v>
      </c>
      <c r="DH2197" s="108">
        <f t="shared" si="235"/>
        <v>910944.51621761906</v>
      </c>
      <c r="DI2197" s="108">
        <f t="shared" si="235"/>
        <v>901930.10550556495</v>
      </c>
      <c r="DJ2197" s="108">
        <f t="shared" si="235"/>
        <v>886344.69920978078</v>
      </c>
      <c r="DK2197" s="108">
        <f t="shared" si="235"/>
        <v>863809.64762054372</v>
      </c>
      <c r="DL2197" s="108">
        <f t="shared" si="235"/>
        <v>882267.79303996277</v>
      </c>
      <c r="DM2197" s="108">
        <f t="shared" si="235"/>
        <v>895840.78926064144</v>
      </c>
      <c r="DN2197" s="108">
        <f t="shared" si="235"/>
        <v>836289.07102956285</v>
      </c>
      <c r="DO2197" s="108">
        <f t="shared" si="235"/>
        <v>821352.074698098</v>
      </c>
      <c r="DP2197" s="108">
        <f t="shared" si="235"/>
        <v>786624.3429800109</v>
      </c>
      <c r="DQ2197" s="108">
        <f t="shared" si="235"/>
        <v>787242.25686427532</v>
      </c>
      <c r="DR2197" s="108">
        <f t="shared" si="235"/>
        <v>766508.07557142433</v>
      </c>
      <c r="DS2197" s="108">
        <f t="shared" si="235"/>
        <v>733043.40659626375</v>
      </c>
      <c r="DT2197" s="108">
        <f t="shared" si="235"/>
        <v>729058.81491021928</v>
      </c>
      <c r="DU2197" s="108">
        <f t="shared" si="235"/>
        <v>684475.0862154105</v>
      </c>
      <c r="DV2197" s="108">
        <f t="shared" si="235"/>
        <v>712876.70596344466</v>
      </c>
      <c r="DW2197" s="108">
        <f t="shared" si="235"/>
        <v>698235.95251886453</v>
      </c>
      <c r="DX2197" s="108">
        <f t="shared" si="235"/>
        <v>672881.94765564729</v>
      </c>
      <c r="DY2197" s="107"/>
      <c r="DZ2197" s="107"/>
      <c r="EA2197" s="107"/>
      <c r="EB2197" s="107"/>
      <c r="EC2197" s="107"/>
      <c r="ED2197" s="107"/>
      <c r="EE2197" s="107"/>
      <c r="EF2197" s="107"/>
      <c r="EG2197" s="107"/>
      <c r="EH2197" s="107"/>
      <c r="EI2197" s="107"/>
      <c r="EJ2197" s="107"/>
      <c r="EK2197" s="107"/>
      <c r="EL2197" s="107"/>
      <c r="EM2197" s="107"/>
      <c r="EN2197" s="107"/>
      <c r="EO2197" s="107"/>
      <c r="EP2197" s="107"/>
      <c r="EQ2197" s="107"/>
      <c r="ER2197" s="107"/>
      <c r="ES2197" s="107"/>
      <c r="ET2197" s="107"/>
      <c r="EU2197" s="107"/>
      <c r="EV2197" s="107"/>
      <c r="EW2197" s="107"/>
      <c r="EX2197" s="107"/>
      <c r="EY2197" s="107"/>
      <c r="EZ2197" s="107"/>
      <c r="FA2197" s="107"/>
      <c r="FB2197" s="107"/>
      <c r="FC2197" s="107"/>
      <c r="FD2197" s="107"/>
      <c r="FE2197" s="107"/>
      <c r="FF2197" s="107"/>
      <c r="FG2197" s="107"/>
      <c r="FH2197" s="107"/>
      <c r="FI2197" s="107"/>
      <c r="FJ2197" s="107"/>
      <c r="FK2197" s="107"/>
      <c r="FL2197" s="107"/>
      <c r="FM2197" s="107"/>
      <c r="FN2197" s="107"/>
      <c r="FO2197" s="107"/>
      <c r="FP2197" s="107"/>
      <c r="FQ2197" s="107"/>
      <c r="FR2197" s="107"/>
      <c r="FS2197" s="107"/>
      <c r="FT2197" s="107"/>
      <c r="FU2197" s="107"/>
      <c r="FV2197" s="107"/>
      <c r="FW2197" s="107"/>
      <c r="FX2197" s="107"/>
      <c r="FY2197" s="107"/>
      <c r="FZ2197" s="107"/>
      <c r="GA2197" s="107"/>
      <c r="GB2197" s="107"/>
      <c r="GC2197" s="107"/>
      <c r="GD2197" s="107"/>
      <c r="GE2197" s="107"/>
      <c r="GF2197" s="107"/>
      <c r="GG2197" s="107"/>
      <c r="GH2197" s="107"/>
      <c r="GI2197" s="107"/>
      <c r="GJ2197" s="107"/>
      <c r="GK2197" s="107"/>
      <c r="GL2197" s="107"/>
      <c r="GM2197" s="107"/>
      <c r="GN2197" s="107"/>
      <c r="GO2197" s="107"/>
      <c r="GP2197" s="107"/>
      <c r="GQ2197" s="107"/>
      <c r="GR2197" s="107"/>
      <c r="GS2197" s="107"/>
      <c r="GT2197" s="107"/>
      <c r="GU2197" s="107"/>
      <c r="GV2197" s="107"/>
      <c r="GW2197" s="107"/>
      <c r="GX2197" s="107"/>
    </row>
    <row r="2198" spans="1:206" hidden="1">
      <c r="A2198" s="101" t="s">
        <v>2859</v>
      </c>
      <c r="B2198" s="96" t="s">
        <v>657</v>
      </c>
      <c r="C2198" s="35" t="s">
        <v>714</v>
      </c>
      <c r="D2198" s="95" t="s">
        <v>2860</v>
      </c>
      <c r="E2198" s="101" t="s">
        <v>2940</v>
      </c>
      <c r="F2198" s="107"/>
      <c r="G2198" s="107"/>
      <c r="H2198" s="107"/>
      <c r="I2198" s="107"/>
      <c r="J2198" s="107"/>
      <c r="K2198" s="107"/>
      <c r="L2198" s="107"/>
      <c r="M2198" s="107"/>
      <c r="N2198" s="107"/>
      <c r="O2198" s="107"/>
      <c r="P2198" s="107"/>
      <c r="Q2198" s="107"/>
      <c r="R2198" s="107"/>
      <c r="S2198" s="107"/>
      <c r="T2198" s="107"/>
      <c r="U2198" s="107"/>
      <c r="V2198" s="107"/>
      <c r="W2198" s="107"/>
      <c r="X2198" s="107"/>
      <c r="Y2198" s="107"/>
      <c r="Z2198" s="107"/>
      <c r="AA2198" s="107"/>
      <c r="AB2198" s="107"/>
      <c r="AC2198" s="107"/>
      <c r="AD2198" s="107"/>
      <c r="AE2198" s="107"/>
      <c r="AF2198" s="107"/>
      <c r="AG2198" s="107"/>
      <c r="AH2198" s="107"/>
      <c r="AI2198" s="107"/>
      <c r="AJ2198" s="107"/>
      <c r="AK2198" s="107"/>
      <c r="AL2198" s="107"/>
      <c r="AM2198" s="107"/>
      <c r="AN2198" s="107"/>
      <c r="AO2198" s="107"/>
      <c r="AP2198" s="107"/>
      <c r="AQ2198" s="107"/>
      <c r="AR2198" s="107"/>
      <c r="AS2198" s="107"/>
      <c r="AT2198" s="107"/>
      <c r="AU2198" s="107"/>
      <c r="AV2198" s="107"/>
      <c r="AW2198" s="107"/>
      <c r="AX2198" s="107"/>
      <c r="AY2198" s="107"/>
      <c r="AZ2198" s="107"/>
      <c r="BA2198" s="107"/>
      <c r="BB2198" s="107"/>
      <c r="BC2198" s="107"/>
      <c r="BD2198" s="108"/>
      <c r="BE2198" s="107"/>
      <c r="BF2198" s="107"/>
      <c r="BG2198" s="107"/>
      <c r="BH2198" s="107"/>
      <c r="BI2198" s="108"/>
      <c r="BJ2198" s="107"/>
      <c r="BK2198" s="107"/>
      <c r="BL2198" s="107"/>
      <c r="BM2198" s="107"/>
      <c r="BN2198" s="107"/>
      <c r="BO2198" s="107"/>
      <c r="BP2198" s="107"/>
      <c r="BQ2198" s="107"/>
      <c r="BR2198" s="107"/>
      <c r="BS2198" s="107"/>
      <c r="BT2198" s="107"/>
      <c r="BU2198" s="107"/>
      <c r="BV2198" s="107"/>
      <c r="BW2198" s="107"/>
      <c r="BX2198" s="107"/>
      <c r="BY2198" s="107"/>
      <c r="BZ2198" s="107"/>
      <c r="CA2198" s="107"/>
      <c r="CB2198" s="107"/>
      <c r="CC2198" s="107"/>
      <c r="CD2198" s="107"/>
      <c r="CE2198" s="107"/>
      <c r="CF2198" s="107"/>
      <c r="CG2198" s="107"/>
      <c r="CH2198" s="107"/>
      <c r="CI2198" s="107"/>
      <c r="CJ2198" s="107"/>
      <c r="CK2198" s="107"/>
      <c r="CL2198" s="107"/>
      <c r="CM2198" s="107"/>
      <c r="CN2198" s="107"/>
      <c r="CO2198" s="107"/>
      <c r="CP2198" s="107"/>
      <c r="CQ2198" s="107"/>
      <c r="CR2198" s="108">
        <f t="shared" si="236"/>
        <v>611752.95267811837</v>
      </c>
      <c r="CS2198" s="108">
        <f t="shared" si="235"/>
        <v>621744.20398165216</v>
      </c>
      <c r="CT2198" s="108">
        <f t="shared" si="235"/>
        <v>585995.21375769959</v>
      </c>
      <c r="CU2198" s="108">
        <f t="shared" si="235"/>
        <v>578522.57968144596</v>
      </c>
      <c r="CV2198" s="108">
        <f t="shared" si="235"/>
        <v>551883.36096916208</v>
      </c>
      <c r="CW2198" s="108">
        <f t="shared" si="235"/>
        <v>542897.85674282687</v>
      </c>
      <c r="CX2198" s="108">
        <f t="shared" si="235"/>
        <v>547944.85304014815</v>
      </c>
      <c r="CY2198" s="108">
        <f t="shared" si="235"/>
        <v>550277.85321066808</v>
      </c>
      <c r="CZ2198" s="108">
        <f t="shared" si="235"/>
        <v>522176.91468278912</v>
      </c>
      <c r="DA2198" s="108">
        <f t="shared" si="235"/>
        <v>532618.07957021391</v>
      </c>
      <c r="DB2198" s="108">
        <f t="shared" si="235"/>
        <v>541307.07815887814</v>
      </c>
      <c r="DC2198" s="108">
        <f t="shared" si="235"/>
        <v>551893.64407851046</v>
      </c>
      <c r="DD2198" s="108">
        <f t="shared" si="235"/>
        <v>545320.84470338887</v>
      </c>
      <c r="DE2198" s="108">
        <f t="shared" si="235"/>
        <v>552074.20153973741</v>
      </c>
      <c r="DF2198" s="108">
        <f t="shared" si="235"/>
        <v>540450.06611978763</v>
      </c>
      <c r="DG2198" s="108">
        <f t="shared" si="235"/>
        <v>535990.21788510052</v>
      </c>
      <c r="DH2198" s="108">
        <f t="shared" si="235"/>
        <v>529630.19489907578</v>
      </c>
      <c r="DI2198" s="108">
        <f t="shared" si="235"/>
        <v>530464.02705146198</v>
      </c>
      <c r="DJ2198" s="108">
        <f t="shared" si="235"/>
        <v>513770.90116166079</v>
      </c>
      <c r="DK2198" s="108">
        <f t="shared" si="235"/>
        <v>521816.78831966268</v>
      </c>
      <c r="DL2198" s="108">
        <f t="shared" si="235"/>
        <v>505895.30578962137</v>
      </c>
      <c r="DM2198" s="108">
        <f t="shared" si="235"/>
        <v>504855.35443437309</v>
      </c>
      <c r="DN2198" s="108">
        <f t="shared" si="235"/>
        <v>506380.87971974281</v>
      </c>
      <c r="DO2198" s="108">
        <f t="shared" si="235"/>
        <v>487848.09929330571</v>
      </c>
      <c r="DP2198" s="108">
        <f t="shared" si="235"/>
        <v>494289.75239272381</v>
      </c>
      <c r="DQ2198" s="108">
        <f t="shared" si="235"/>
        <v>474279.69315785094</v>
      </c>
      <c r="DR2198" s="108">
        <f t="shared" si="235"/>
        <v>469765.2901374168</v>
      </c>
      <c r="DS2198" s="108">
        <f t="shared" si="235"/>
        <v>449434.73353873455</v>
      </c>
      <c r="DT2198" s="108">
        <f t="shared" si="235"/>
        <v>451465.3280408617</v>
      </c>
      <c r="DU2198" s="108">
        <f t="shared" si="235"/>
        <v>439928.70290659403</v>
      </c>
      <c r="DV2198" s="108">
        <f t="shared" si="235"/>
        <v>445616.22401162097</v>
      </c>
      <c r="DW2198" s="108">
        <f t="shared" si="235"/>
        <v>437014.76304716006</v>
      </c>
      <c r="DX2198" s="108">
        <f t="shared" si="235"/>
        <v>450693.44187476148</v>
      </c>
      <c r="DY2198" s="107"/>
      <c r="DZ2198" s="107"/>
      <c r="EA2198" s="107"/>
      <c r="EB2198" s="107"/>
      <c r="EC2198" s="107"/>
      <c r="ED2198" s="107"/>
      <c r="EE2198" s="107"/>
      <c r="EF2198" s="107"/>
      <c r="EG2198" s="107"/>
      <c r="EH2198" s="107"/>
      <c r="EI2198" s="107"/>
      <c r="EJ2198" s="107"/>
      <c r="EK2198" s="107"/>
      <c r="EL2198" s="107"/>
      <c r="EM2198" s="107"/>
      <c r="EN2198" s="107"/>
      <c r="EO2198" s="107"/>
      <c r="EP2198" s="107"/>
      <c r="EQ2198" s="107"/>
      <c r="ER2198" s="107"/>
      <c r="ES2198" s="107"/>
      <c r="ET2198" s="107"/>
      <c r="EU2198" s="107"/>
      <c r="EV2198" s="107"/>
      <c r="EW2198" s="107"/>
      <c r="EX2198" s="107"/>
      <c r="EY2198" s="107"/>
      <c r="EZ2198" s="107"/>
      <c r="FA2198" s="107"/>
      <c r="FB2198" s="107"/>
      <c r="FC2198" s="107"/>
      <c r="FD2198" s="107"/>
      <c r="FE2198" s="107"/>
      <c r="FF2198" s="107"/>
      <c r="FG2198" s="107"/>
      <c r="FH2198" s="107"/>
      <c r="FI2198" s="107"/>
      <c r="FJ2198" s="107"/>
      <c r="FK2198" s="107"/>
      <c r="FL2198" s="107"/>
      <c r="FM2198" s="107"/>
      <c r="FN2198" s="107"/>
      <c r="FO2198" s="107"/>
      <c r="FP2198" s="107"/>
      <c r="FQ2198" s="107"/>
      <c r="FR2198" s="107"/>
      <c r="FS2198" s="107"/>
      <c r="FT2198" s="107"/>
      <c r="FU2198" s="107"/>
      <c r="FV2198" s="107"/>
      <c r="FW2198" s="107"/>
      <c r="FX2198" s="107"/>
      <c r="FY2198" s="107"/>
      <c r="FZ2198" s="107"/>
      <c r="GA2198" s="107"/>
      <c r="GB2198" s="107"/>
      <c r="GC2198" s="107"/>
      <c r="GD2198" s="107"/>
      <c r="GE2198" s="107"/>
      <c r="GF2198" s="107"/>
      <c r="GG2198" s="107"/>
      <c r="GH2198" s="107"/>
      <c r="GI2198" s="107"/>
      <c r="GJ2198" s="107"/>
      <c r="GK2198" s="107"/>
      <c r="GL2198" s="107"/>
      <c r="GM2198" s="107"/>
      <c r="GN2198" s="107"/>
      <c r="GO2198" s="107"/>
      <c r="GP2198" s="107"/>
      <c r="GQ2198" s="107"/>
      <c r="GR2198" s="107"/>
      <c r="GS2198" s="107"/>
      <c r="GT2198" s="107"/>
      <c r="GU2198" s="107"/>
      <c r="GV2198" s="107"/>
      <c r="GW2198" s="107"/>
      <c r="GX2198" s="107"/>
    </row>
    <row r="2199" spans="1:206" hidden="1">
      <c r="A2199" s="101" t="s">
        <v>2859</v>
      </c>
      <c r="B2199" s="96" t="s">
        <v>657</v>
      </c>
      <c r="C2199" s="35" t="s">
        <v>714</v>
      </c>
      <c r="D2199" s="95" t="s">
        <v>2860</v>
      </c>
      <c r="E2199" s="101" t="s">
        <v>2941</v>
      </c>
      <c r="F2199" s="107"/>
      <c r="G2199" s="107"/>
      <c r="H2199" s="107"/>
      <c r="I2199" s="107"/>
      <c r="J2199" s="107"/>
      <c r="K2199" s="107"/>
      <c r="L2199" s="107"/>
      <c r="M2199" s="107"/>
      <c r="N2199" s="107"/>
      <c r="O2199" s="107"/>
      <c r="P2199" s="107"/>
      <c r="Q2199" s="107"/>
      <c r="R2199" s="107"/>
      <c r="S2199" s="107"/>
      <c r="T2199" s="107"/>
      <c r="U2199" s="107"/>
      <c r="V2199" s="107"/>
      <c r="W2199" s="107"/>
      <c r="X2199" s="107"/>
      <c r="Y2199" s="107"/>
      <c r="Z2199" s="107"/>
      <c r="AA2199" s="107"/>
      <c r="AB2199" s="107"/>
      <c r="AC2199" s="107"/>
      <c r="AD2199" s="107"/>
      <c r="AE2199" s="107"/>
      <c r="AF2199" s="107"/>
      <c r="AG2199" s="107"/>
      <c r="AH2199" s="107"/>
      <c r="AI2199" s="107"/>
      <c r="AJ2199" s="107"/>
      <c r="AK2199" s="107"/>
      <c r="AL2199" s="107"/>
      <c r="AM2199" s="107"/>
      <c r="AN2199" s="107"/>
      <c r="AO2199" s="107"/>
      <c r="AP2199" s="107"/>
      <c r="AQ2199" s="107"/>
      <c r="AR2199" s="107"/>
      <c r="AS2199" s="107"/>
      <c r="AT2199" s="107"/>
      <c r="AU2199" s="107"/>
      <c r="AV2199" s="107"/>
      <c r="AW2199" s="107"/>
      <c r="AX2199" s="107"/>
      <c r="AY2199" s="107"/>
      <c r="AZ2199" s="107"/>
      <c r="BA2199" s="107"/>
      <c r="BB2199" s="107"/>
      <c r="BC2199" s="107"/>
      <c r="BD2199" s="108"/>
      <c r="BE2199" s="107"/>
      <c r="BF2199" s="107"/>
      <c r="BG2199" s="107"/>
      <c r="BH2199" s="107"/>
      <c r="BI2199" s="108"/>
      <c r="BJ2199" s="107"/>
      <c r="BK2199" s="107"/>
      <c r="BL2199" s="107"/>
      <c r="BM2199" s="107"/>
      <c r="BN2199" s="107"/>
      <c r="BO2199" s="107"/>
      <c r="BP2199" s="107"/>
      <c r="BQ2199" s="107"/>
      <c r="BR2199" s="107"/>
      <c r="BS2199" s="107"/>
      <c r="BT2199" s="107"/>
      <c r="BU2199" s="107"/>
      <c r="BV2199" s="107"/>
      <c r="BW2199" s="107"/>
      <c r="BX2199" s="107"/>
      <c r="BY2199" s="107"/>
      <c r="BZ2199" s="107"/>
      <c r="CA2199" s="107"/>
      <c r="CB2199" s="107"/>
      <c r="CC2199" s="107"/>
      <c r="CD2199" s="107"/>
      <c r="CE2199" s="107"/>
      <c r="CF2199" s="107"/>
      <c r="CG2199" s="107"/>
      <c r="CH2199" s="107"/>
      <c r="CI2199" s="107"/>
      <c r="CJ2199" s="107"/>
      <c r="CK2199" s="107"/>
      <c r="CL2199" s="107"/>
      <c r="CM2199" s="107"/>
      <c r="CN2199" s="107"/>
      <c r="CO2199" s="107"/>
      <c r="CP2199" s="107"/>
      <c r="CQ2199" s="107"/>
      <c r="CR2199" s="108">
        <f t="shared" si="236"/>
        <v>573994.27320734772</v>
      </c>
      <c r="CS2199" s="108">
        <f t="shared" si="235"/>
        <v>612103.31939794531</v>
      </c>
      <c r="CT2199" s="108">
        <f t="shared" si="235"/>
        <v>593456.3253129177</v>
      </c>
      <c r="CU2199" s="108">
        <f t="shared" si="235"/>
        <v>585043.53977955121</v>
      </c>
      <c r="CV2199" s="108">
        <f t="shared" si="235"/>
        <v>532101.34919104597</v>
      </c>
      <c r="CW2199" s="108">
        <f t="shared" si="235"/>
        <v>520941.41782763909</v>
      </c>
      <c r="CX2199" s="108">
        <f t="shared" si="235"/>
        <v>492823.31165747019</v>
      </c>
      <c r="CY2199" s="108">
        <f t="shared" si="235"/>
        <v>492108.57075408829</v>
      </c>
      <c r="CZ2199" s="108">
        <f t="shared" si="235"/>
        <v>491832.90620592184</v>
      </c>
      <c r="DA2199" s="108">
        <f t="shared" si="235"/>
        <v>459167.25950313389</v>
      </c>
      <c r="DB2199" s="108">
        <f t="shared" si="235"/>
        <v>429501.30678023753</v>
      </c>
      <c r="DC2199" s="108">
        <f t="shared" si="235"/>
        <v>402989.73033062194</v>
      </c>
      <c r="DD2199" s="108">
        <f t="shared" si="235"/>
        <v>363908.65293719945</v>
      </c>
      <c r="DE2199" s="108">
        <f t="shared" si="235"/>
        <v>333837.33052057849</v>
      </c>
      <c r="DF2199" s="108">
        <f t="shared" si="235"/>
        <v>310773.64016558818</v>
      </c>
      <c r="DG2199" s="108">
        <f t="shared" ref="CS2199:DX2205" si="237">DG2145/DG2181</f>
        <v>300834.82899423409</v>
      </c>
      <c r="DH2199" s="108">
        <f t="shared" si="237"/>
        <v>298641.52529557142</v>
      </c>
      <c r="DI2199" s="108">
        <f t="shared" si="237"/>
        <v>291468.72449593595</v>
      </c>
      <c r="DJ2199" s="108">
        <f t="shared" si="237"/>
        <v>296416.82422474487</v>
      </c>
      <c r="DK2199" s="108">
        <f t="shared" si="237"/>
        <v>277308.20461771602</v>
      </c>
      <c r="DL2199" s="108">
        <f t="shared" si="237"/>
        <v>267577.96225715894</v>
      </c>
      <c r="DM2199" s="108">
        <f t="shared" si="237"/>
        <v>280422.35731684248</v>
      </c>
      <c r="DN2199" s="108">
        <f t="shared" si="237"/>
        <v>276247.89406213607</v>
      </c>
      <c r="DO2199" s="108">
        <f t="shared" si="237"/>
        <v>263568.7870788959</v>
      </c>
      <c r="DP2199" s="108">
        <f t="shared" si="237"/>
        <v>271063.90794225846</v>
      </c>
      <c r="DQ2199" s="108">
        <f t="shared" si="237"/>
        <v>267186.26203811221</v>
      </c>
      <c r="DR2199" s="108">
        <f t="shared" si="237"/>
        <v>259739.97966015767</v>
      </c>
      <c r="DS2199" s="108">
        <f t="shared" si="237"/>
        <v>273414.30839580268</v>
      </c>
      <c r="DT2199" s="108">
        <f t="shared" si="237"/>
        <v>262157.01210626389</v>
      </c>
      <c r="DU2199" s="108">
        <f t="shared" si="237"/>
        <v>266974.02092401864</v>
      </c>
      <c r="DV2199" s="108">
        <f t="shared" si="237"/>
        <v>271884.10402223811</v>
      </c>
      <c r="DW2199" s="108">
        <f t="shared" si="237"/>
        <v>285345.06307368324</v>
      </c>
      <c r="DX2199" s="108">
        <f t="shared" si="237"/>
        <v>288814.06206971052</v>
      </c>
      <c r="DY2199" s="107"/>
      <c r="DZ2199" s="107"/>
      <c r="EA2199" s="107"/>
      <c r="EB2199" s="107"/>
      <c r="EC2199" s="107"/>
      <c r="ED2199" s="107"/>
      <c r="EE2199" s="107"/>
      <c r="EF2199" s="107"/>
      <c r="EG2199" s="107"/>
      <c r="EH2199" s="107"/>
      <c r="EI2199" s="107"/>
      <c r="EJ2199" s="107"/>
      <c r="EK2199" s="107"/>
      <c r="EL2199" s="107"/>
      <c r="EM2199" s="107"/>
      <c r="EN2199" s="107"/>
      <c r="EO2199" s="107"/>
      <c r="EP2199" s="107"/>
      <c r="EQ2199" s="107"/>
      <c r="ER2199" s="107"/>
      <c r="ES2199" s="107"/>
      <c r="ET2199" s="107"/>
      <c r="EU2199" s="107"/>
      <c r="EV2199" s="107"/>
      <c r="EW2199" s="107"/>
      <c r="EX2199" s="107"/>
      <c r="EY2199" s="107"/>
      <c r="EZ2199" s="107"/>
      <c r="FA2199" s="107"/>
      <c r="FB2199" s="107"/>
      <c r="FC2199" s="107"/>
      <c r="FD2199" s="107"/>
      <c r="FE2199" s="107"/>
      <c r="FF2199" s="107"/>
      <c r="FG2199" s="107"/>
      <c r="FH2199" s="107"/>
      <c r="FI2199" s="107"/>
      <c r="FJ2199" s="107"/>
      <c r="FK2199" s="107"/>
      <c r="FL2199" s="107"/>
      <c r="FM2199" s="107"/>
      <c r="FN2199" s="107"/>
      <c r="FO2199" s="107"/>
      <c r="FP2199" s="107"/>
      <c r="FQ2199" s="107"/>
      <c r="FR2199" s="107"/>
      <c r="FS2199" s="107"/>
      <c r="FT2199" s="107"/>
      <c r="FU2199" s="107"/>
      <c r="FV2199" s="107"/>
      <c r="FW2199" s="107"/>
      <c r="FX2199" s="107"/>
      <c r="FY2199" s="107"/>
      <c r="FZ2199" s="107"/>
      <c r="GA2199" s="107"/>
      <c r="GB2199" s="107"/>
      <c r="GC2199" s="107"/>
      <c r="GD2199" s="107"/>
      <c r="GE2199" s="107"/>
      <c r="GF2199" s="107"/>
      <c r="GG2199" s="107"/>
      <c r="GH2199" s="107"/>
      <c r="GI2199" s="107"/>
      <c r="GJ2199" s="107"/>
      <c r="GK2199" s="107"/>
      <c r="GL2199" s="107"/>
      <c r="GM2199" s="107"/>
      <c r="GN2199" s="107"/>
      <c r="GO2199" s="107"/>
      <c r="GP2199" s="107"/>
      <c r="GQ2199" s="107"/>
      <c r="GR2199" s="107"/>
      <c r="GS2199" s="107"/>
      <c r="GT2199" s="107"/>
      <c r="GU2199" s="107"/>
      <c r="GV2199" s="107"/>
      <c r="GW2199" s="107"/>
      <c r="GX2199" s="107"/>
    </row>
    <row r="2200" spans="1:206" hidden="1">
      <c r="A2200" s="101" t="s">
        <v>2859</v>
      </c>
      <c r="B2200" s="96" t="s">
        <v>657</v>
      </c>
      <c r="C2200" s="35" t="s">
        <v>714</v>
      </c>
      <c r="D2200" s="95" t="s">
        <v>2860</v>
      </c>
      <c r="E2200" s="101" t="s">
        <v>2942</v>
      </c>
      <c r="F2200" s="107"/>
      <c r="G2200" s="107"/>
      <c r="H2200" s="107"/>
      <c r="I2200" s="107"/>
      <c r="J2200" s="107"/>
      <c r="K2200" s="107"/>
      <c r="L2200" s="107"/>
      <c r="M2200" s="107"/>
      <c r="N2200" s="107"/>
      <c r="O2200" s="107"/>
      <c r="P2200" s="107"/>
      <c r="Q2200" s="107"/>
      <c r="R2200" s="107"/>
      <c r="S2200" s="107"/>
      <c r="T2200" s="107"/>
      <c r="U2200" s="107"/>
      <c r="V2200" s="107"/>
      <c r="W2200" s="107"/>
      <c r="X2200" s="107"/>
      <c r="Y2200" s="107"/>
      <c r="Z2200" s="107"/>
      <c r="AA2200" s="107"/>
      <c r="AB2200" s="107"/>
      <c r="AC2200" s="107"/>
      <c r="AD2200" s="107"/>
      <c r="AE2200" s="107"/>
      <c r="AF2200" s="107"/>
      <c r="AG2200" s="107"/>
      <c r="AH2200" s="107"/>
      <c r="AI2200" s="107"/>
      <c r="AJ2200" s="107"/>
      <c r="AK2200" s="107"/>
      <c r="AL2200" s="107"/>
      <c r="AM2200" s="107"/>
      <c r="AN2200" s="107"/>
      <c r="AO2200" s="107"/>
      <c r="AP2200" s="107"/>
      <c r="AQ2200" s="107"/>
      <c r="AR2200" s="107"/>
      <c r="AS2200" s="107"/>
      <c r="AT2200" s="107"/>
      <c r="AU2200" s="107"/>
      <c r="AV2200" s="107"/>
      <c r="AW2200" s="107"/>
      <c r="AX2200" s="107"/>
      <c r="AY2200" s="107"/>
      <c r="AZ2200" s="107"/>
      <c r="BA2200" s="107"/>
      <c r="BB2200" s="107"/>
      <c r="BC2200" s="107"/>
      <c r="BD2200" s="108"/>
      <c r="BE2200" s="107"/>
      <c r="BF2200" s="107"/>
      <c r="BG2200" s="107"/>
      <c r="BH2200" s="107"/>
      <c r="BI2200" s="108"/>
      <c r="BJ2200" s="107"/>
      <c r="BK2200" s="107"/>
      <c r="BL2200" s="107"/>
      <c r="BM2200" s="107"/>
      <c r="BN2200" s="107"/>
      <c r="BO2200" s="107"/>
      <c r="BP2200" s="107"/>
      <c r="BQ2200" s="107"/>
      <c r="BR2200" s="107"/>
      <c r="BS2200" s="107"/>
      <c r="BT2200" s="107"/>
      <c r="BU2200" s="107"/>
      <c r="BV2200" s="107"/>
      <c r="BW2200" s="107"/>
      <c r="BX2200" s="107"/>
      <c r="BY2200" s="107"/>
      <c r="BZ2200" s="107"/>
      <c r="CA2200" s="107"/>
      <c r="CB2200" s="107"/>
      <c r="CC2200" s="107"/>
      <c r="CD2200" s="107"/>
      <c r="CE2200" s="107"/>
      <c r="CF2200" s="107"/>
      <c r="CG2200" s="107"/>
      <c r="CH2200" s="107"/>
      <c r="CI2200" s="107"/>
      <c r="CJ2200" s="107"/>
      <c r="CK2200" s="107"/>
      <c r="CL2200" s="107"/>
      <c r="CM2200" s="107"/>
      <c r="CN2200" s="107"/>
      <c r="CO2200" s="107"/>
      <c r="CP2200" s="107"/>
      <c r="CQ2200" s="107"/>
      <c r="CR2200" s="108">
        <f t="shared" si="236"/>
        <v>846908.29515662428</v>
      </c>
      <c r="CS2200" s="108">
        <f t="shared" si="237"/>
        <v>909302.45817058999</v>
      </c>
      <c r="CT2200" s="108">
        <f t="shared" si="237"/>
        <v>855690.97855049139</v>
      </c>
      <c r="CU2200" s="108">
        <f t="shared" si="237"/>
        <v>898517.73487841396</v>
      </c>
      <c r="CV2200" s="108">
        <f t="shared" si="237"/>
        <v>847015.86207697866</v>
      </c>
      <c r="CW2200" s="108">
        <f t="shared" si="237"/>
        <v>817977.69780759595</v>
      </c>
      <c r="CX2200" s="108">
        <f t="shared" si="237"/>
        <v>786416.79478235717</v>
      </c>
      <c r="CY2200" s="108">
        <f t="shared" si="237"/>
        <v>769884.4094332651</v>
      </c>
      <c r="CZ2200" s="108">
        <f t="shared" si="237"/>
        <v>707993.14523930429</v>
      </c>
      <c r="DA2200" s="108">
        <f t="shared" si="237"/>
        <v>751423.17426283297</v>
      </c>
      <c r="DB2200" s="108">
        <f t="shared" si="237"/>
        <v>709689.82554976316</v>
      </c>
      <c r="DC2200" s="108">
        <f t="shared" si="237"/>
        <v>650541.35568457877</v>
      </c>
      <c r="DD2200" s="108">
        <f t="shared" si="237"/>
        <v>730489.79603651166</v>
      </c>
      <c r="DE2200" s="108">
        <f t="shared" si="237"/>
        <v>680612.29158529581</v>
      </c>
      <c r="DF2200" s="108">
        <f t="shared" si="237"/>
        <v>633303.39979528508</v>
      </c>
      <c r="DG2200" s="108">
        <f t="shared" si="237"/>
        <v>622583.09384077264</v>
      </c>
      <c r="DH2200" s="108">
        <f t="shared" si="237"/>
        <v>602009.863490146</v>
      </c>
      <c r="DI2200" s="108">
        <f t="shared" si="237"/>
        <v>569780.75386474642</v>
      </c>
      <c r="DJ2200" s="108">
        <f t="shared" si="237"/>
        <v>558017.39119785395</v>
      </c>
      <c r="DK2200" s="108">
        <f t="shared" si="237"/>
        <v>538520.61448165216</v>
      </c>
      <c r="DL2200" s="108">
        <f t="shared" si="237"/>
        <v>638741.94751042686</v>
      </c>
      <c r="DM2200" s="108">
        <f t="shared" si="237"/>
        <v>608679.78575518867</v>
      </c>
      <c r="DN2200" s="108">
        <f t="shared" si="237"/>
        <v>598833.38642797363</v>
      </c>
      <c r="DO2200" s="108">
        <f t="shared" si="237"/>
        <v>666810.02095818205</v>
      </c>
      <c r="DP2200" s="108">
        <f t="shared" si="237"/>
        <v>641937.56247451343</v>
      </c>
      <c r="DQ2200" s="108">
        <f t="shared" si="237"/>
        <v>725915.5921474006</v>
      </c>
      <c r="DR2200" s="108">
        <f t="shared" si="237"/>
        <v>633160.35536769975</v>
      </c>
      <c r="DS2200" s="108">
        <f t="shared" si="237"/>
        <v>649264.80081284768</v>
      </c>
      <c r="DT2200" s="108">
        <f t="shared" si="237"/>
        <v>668944.78535871964</v>
      </c>
      <c r="DU2200" s="108">
        <f t="shared" si="237"/>
        <v>682732.60439759865</v>
      </c>
      <c r="DV2200" s="108">
        <f t="shared" si="237"/>
        <v>906246.07699029322</v>
      </c>
      <c r="DW2200" s="108">
        <f t="shared" si="237"/>
        <v>859928.89837842097</v>
      </c>
      <c r="DX2200" s="108">
        <f t="shared" si="237"/>
        <v>793884.01251454244</v>
      </c>
      <c r="DY2200" s="107"/>
      <c r="DZ2200" s="107"/>
      <c r="EA2200" s="107"/>
      <c r="EB2200" s="107"/>
      <c r="EC2200" s="107"/>
      <c r="ED2200" s="107"/>
      <c r="EE2200" s="107"/>
      <c r="EF2200" s="107"/>
      <c r="EG2200" s="107"/>
      <c r="EH2200" s="107"/>
      <c r="EI2200" s="107"/>
      <c r="EJ2200" s="107"/>
      <c r="EK2200" s="107"/>
      <c r="EL2200" s="107"/>
      <c r="EM2200" s="107"/>
      <c r="EN2200" s="107"/>
      <c r="EO2200" s="107"/>
      <c r="EP2200" s="107"/>
      <c r="EQ2200" s="107"/>
      <c r="ER2200" s="107"/>
      <c r="ES2200" s="107"/>
      <c r="ET2200" s="107"/>
      <c r="EU2200" s="107"/>
      <c r="EV2200" s="107"/>
      <c r="EW2200" s="107"/>
      <c r="EX2200" s="107"/>
      <c r="EY2200" s="107"/>
      <c r="EZ2200" s="107"/>
      <c r="FA2200" s="107"/>
      <c r="FB2200" s="107"/>
      <c r="FC2200" s="107"/>
      <c r="FD2200" s="107"/>
      <c r="FE2200" s="107"/>
      <c r="FF2200" s="107"/>
      <c r="FG2200" s="107"/>
      <c r="FH2200" s="107"/>
      <c r="FI2200" s="107"/>
      <c r="FJ2200" s="107"/>
      <c r="FK2200" s="107"/>
      <c r="FL2200" s="107"/>
      <c r="FM2200" s="107"/>
      <c r="FN2200" s="107"/>
      <c r="FO2200" s="107"/>
      <c r="FP2200" s="107"/>
      <c r="FQ2200" s="107"/>
      <c r="FR2200" s="107"/>
      <c r="FS2200" s="107"/>
      <c r="FT2200" s="107"/>
      <c r="FU2200" s="107"/>
      <c r="FV2200" s="107"/>
      <c r="FW2200" s="107"/>
      <c r="FX2200" s="107"/>
      <c r="FY2200" s="107"/>
      <c r="FZ2200" s="107"/>
      <c r="GA2200" s="107"/>
      <c r="GB2200" s="107"/>
      <c r="GC2200" s="107"/>
      <c r="GD2200" s="107"/>
      <c r="GE2200" s="107"/>
      <c r="GF2200" s="107"/>
      <c r="GG2200" s="107"/>
      <c r="GH2200" s="107"/>
      <c r="GI2200" s="107"/>
      <c r="GJ2200" s="107"/>
      <c r="GK2200" s="107"/>
      <c r="GL2200" s="107"/>
      <c r="GM2200" s="107"/>
      <c r="GN2200" s="107"/>
      <c r="GO2200" s="107"/>
      <c r="GP2200" s="107"/>
      <c r="GQ2200" s="107"/>
      <c r="GR2200" s="107"/>
      <c r="GS2200" s="107"/>
      <c r="GT2200" s="107"/>
      <c r="GU2200" s="107"/>
      <c r="GV2200" s="107"/>
      <c r="GW2200" s="107"/>
      <c r="GX2200" s="107"/>
    </row>
    <row r="2201" spans="1:206" hidden="1">
      <c r="A2201" s="101" t="s">
        <v>2859</v>
      </c>
      <c r="B2201" s="96" t="s">
        <v>657</v>
      </c>
      <c r="C2201" s="35" t="s">
        <v>714</v>
      </c>
      <c r="D2201" s="95" t="s">
        <v>2860</v>
      </c>
      <c r="E2201" s="101" t="s">
        <v>2943</v>
      </c>
      <c r="F2201" s="107"/>
      <c r="G2201" s="107"/>
      <c r="H2201" s="107"/>
      <c r="I2201" s="107"/>
      <c r="J2201" s="107"/>
      <c r="K2201" s="107"/>
      <c r="L2201" s="107"/>
      <c r="M2201" s="107"/>
      <c r="N2201" s="107"/>
      <c r="O2201" s="107"/>
      <c r="P2201" s="107"/>
      <c r="Q2201" s="107"/>
      <c r="R2201" s="107"/>
      <c r="S2201" s="107"/>
      <c r="T2201" s="107"/>
      <c r="U2201" s="107"/>
      <c r="V2201" s="107"/>
      <c r="W2201" s="107"/>
      <c r="X2201" s="107"/>
      <c r="Y2201" s="107"/>
      <c r="Z2201" s="107"/>
      <c r="AA2201" s="107"/>
      <c r="AB2201" s="107"/>
      <c r="AC2201" s="107"/>
      <c r="AD2201" s="107"/>
      <c r="AE2201" s="107"/>
      <c r="AF2201" s="107"/>
      <c r="AG2201" s="107"/>
      <c r="AH2201" s="107"/>
      <c r="AI2201" s="107"/>
      <c r="AJ2201" s="107"/>
      <c r="AK2201" s="107"/>
      <c r="AL2201" s="107"/>
      <c r="AM2201" s="107"/>
      <c r="AN2201" s="107"/>
      <c r="AO2201" s="107"/>
      <c r="AP2201" s="107"/>
      <c r="AQ2201" s="107"/>
      <c r="AR2201" s="107"/>
      <c r="AS2201" s="107"/>
      <c r="AT2201" s="107"/>
      <c r="AU2201" s="107"/>
      <c r="AV2201" s="107"/>
      <c r="AW2201" s="107"/>
      <c r="AX2201" s="107"/>
      <c r="AY2201" s="107"/>
      <c r="AZ2201" s="107"/>
      <c r="BA2201" s="107"/>
      <c r="BB2201" s="107"/>
      <c r="BC2201" s="107"/>
      <c r="BD2201" s="108"/>
      <c r="BE2201" s="107"/>
      <c r="BF2201" s="107"/>
      <c r="BG2201" s="107"/>
      <c r="BH2201" s="107"/>
      <c r="BI2201" s="108"/>
      <c r="BJ2201" s="107"/>
      <c r="BK2201" s="107"/>
      <c r="BL2201" s="107"/>
      <c r="BM2201" s="107"/>
      <c r="BN2201" s="107"/>
      <c r="BO2201" s="107"/>
      <c r="BP2201" s="107"/>
      <c r="BQ2201" s="107"/>
      <c r="BR2201" s="107"/>
      <c r="BS2201" s="107"/>
      <c r="BT2201" s="107"/>
      <c r="BU2201" s="107"/>
      <c r="BV2201" s="107"/>
      <c r="BW2201" s="107"/>
      <c r="BX2201" s="107"/>
      <c r="BY2201" s="107"/>
      <c r="BZ2201" s="107"/>
      <c r="CA2201" s="107"/>
      <c r="CB2201" s="107"/>
      <c r="CC2201" s="107"/>
      <c r="CD2201" s="107"/>
      <c r="CE2201" s="107"/>
      <c r="CF2201" s="107"/>
      <c r="CG2201" s="107"/>
      <c r="CH2201" s="107"/>
      <c r="CI2201" s="107"/>
      <c r="CJ2201" s="107"/>
      <c r="CK2201" s="107"/>
      <c r="CL2201" s="107"/>
      <c r="CM2201" s="107"/>
      <c r="CN2201" s="107"/>
      <c r="CO2201" s="107"/>
      <c r="CP2201" s="107"/>
      <c r="CQ2201" s="107"/>
      <c r="CR2201" s="108">
        <f t="shared" si="236"/>
        <v>569089.05238192296</v>
      </c>
      <c r="CS2201" s="108">
        <f t="shared" si="237"/>
        <v>589567.85559725948</v>
      </c>
      <c r="CT2201" s="108">
        <f t="shared" si="237"/>
        <v>598473.65551501303</v>
      </c>
      <c r="CU2201" s="108">
        <f t="shared" si="237"/>
        <v>598300.81347238389</v>
      </c>
      <c r="CV2201" s="108">
        <f t="shared" si="237"/>
        <v>594618.78079132235</v>
      </c>
      <c r="CW2201" s="108">
        <f t="shared" si="237"/>
        <v>598320.04186118208</v>
      </c>
      <c r="CX2201" s="108">
        <f t="shared" si="237"/>
        <v>597909.31888685236</v>
      </c>
      <c r="CY2201" s="108">
        <f t="shared" si="237"/>
        <v>602078.79778093577</v>
      </c>
      <c r="CZ2201" s="108">
        <f t="shared" si="237"/>
        <v>611991.1989896259</v>
      </c>
      <c r="DA2201" s="108">
        <f t="shared" si="237"/>
        <v>588067.2192295799</v>
      </c>
      <c r="DB2201" s="108">
        <f t="shared" si="237"/>
        <v>580854.76106174046</v>
      </c>
      <c r="DC2201" s="108">
        <f t="shared" si="237"/>
        <v>586207.28677907237</v>
      </c>
      <c r="DD2201" s="108">
        <f t="shared" si="237"/>
        <v>577220.74827804125</v>
      </c>
      <c r="DE2201" s="108">
        <f t="shared" si="237"/>
        <v>581401.76534180529</v>
      </c>
      <c r="DF2201" s="108">
        <f t="shared" si="237"/>
        <v>584601.24467271613</v>
      </c>
      <c r="DG2201" s="108">
        <f t="shared" si="237"/>
        <v>589299.63675238716</v>
      </c>
      <c r="DH2201" s="108">
        <f t="shared" si="237"/>
        <v>560956.30925071682</v>
      </c>
      <c r="DI2201" s="108">
        <f t="shared" si="237"/>
        <v>559171.55247967539</v>
      </c>
      <c r="DJ2201" s="108">
        <f t="shared" si="237"/>
        <v>587857.34585343383</v>
      </c>
      <c r="DK2201" s="108">
        <f t="shared" si="237"/>
        <v>579374.73265904933</v>
      </c>
      <c r="DL2201" s="108">
        <f t="shared" si="237"/>
        <v>592599.40803487669</v>
      </c>
      <c r="DM2201" s="108">
        <f t="shared" si="237"/>
        <v>595830.0405222855</v>
      </c>
      <c r="DN2201" s="108">
        <f t="shared" si="237"/>
        <v>612185.58936232491</v>
      </c>
      <c r="DO2201" s="108">
        <f t="shared" si="237"/>
        <v>615948.88996618986</v>
      </c>
      <c r="DP2201" s="108">
        <f t="shared" si="237"/>
        <v>631499.4639960737</v>
      </c>
      <c r="DQ2201" s="108">
        <f t="shared" si="237"/>
        <v>656197.13228370086</v>
      </c>
      <c r="DR2201" s="108">
        <f t="shared" si="237"/>
        <v>662917.16959125816</v>
      </c>
      <c r="DS2201" s="108">
        <f t="shared" si="237"/>
        <v>683066.68246397364</v>
      </c>
      <c r="DT2201" s="108">
        <f t="shared" si="237"/>
        <v>685135.60212738742</v>
      </c>
      <c r="DU2201" s="108">
        <f t="shared" si="237"/>
        <v>653081.58895139745</v>
      </c>
      <c r="DV2201" s="108">
        <f t="shared" si="237"/>
        <v>633473.55600586277</v>
      </c>
      <c r="DW2201" s="108">
        <f t="shared" si="237"/>
        <v>695973.08462650597</v>
      </c>
      <c r="DX2201" s="108">
        <f t="shared" si="237"/>
        <v>643708.21803493053</v>
      </c>
      <c r="DY2201" s="107"/>
      <c r="DZ2201" s="107"/>
      <c r="EA2201" s="107"/>
      <c r="EB2201" s="107"/>
      <c r="EC2201" s="107"/>
      <c r="ED2201" s="107"/>
      <c r="EE2201" s="107"/>
      <c r="EF2201" s="107"/>
      <c r="EG2201" s="107"/>
      <c r="EH2201" s="107"/>
      <c r="EI2201" s="107"/>
      <c r="EJ2201" s="107"/>
      <c r="EK2201" s="107"/>
      <c r="EL2201" s="107"/>
      <c r="EM2201" s="107"/>
      <c r="EN2201" s="107"/>
      <c r="EO2201" s="107"/>
      <c r="EP2201" s="107"/>
      <c r="EQ2201" s="107"/>
      <c r="ER2201" s="107"/>
      <c r="ES2201" s="107"/>
      <c r="ET2201" s="107"/>
      <c r="EU2201" s="107"/>
      <c r="EV2201" s="107"/>
      <c r="EW2201" s="107"/>
      <c r="EX2201" s="107"/>
      <c r="EY2201" s="107"/>
      <c r="EZ2201" s="107"/>
      <c r="FA2201" s="107"/>
      <c r="FB2201" s="107"/>
      <c r="FC2201" s="107"/>
      <c r="FD2201" s="107"/>
      <c r="FE2201" s="107"/>
      <c r="FF2201" s="107"/>
      <c r="FG2201" s="107"/>
      <c r="FH2201" s="107"/>
      <c r="FI2201" s="107"/>
      <c r="FJ2201" s="107"/>
      <c r="FK2201" s="107"/>
      <c r="FL2201" s="107"/>
      <c r="FM2201" s="107"/>
      <c r="FN2201" s="107"/>
      <c r="FO2201" s="107"/>
      <c r="FP2201" s="107"/>
      <c r="FQ2201" s="107"/>
      <c r="FR2201" s="107"/>
      <c r="FS2201" s="107"/>
      <c r="FT2201" s="107"/>
      <c r="FU2201" s="107"/>
      <c r="FV2201" s="107"/>
      <c r="FW2201" s="107"/>
      <c r="FX2201" s="107"/>
      <c r="FY2201" s="107"/>
      <c r="FZ2201" s="107"/>
      <c r="GA2201" s="107"/>
      <c r="GB2201" s="107"/>
      <c r="GC2201" s="107"/>
      <c r="GD2201" s="107"/>
      <c r="GE2201" s="107"/>
      <c r="GF2201" s="107"/>
      <c r="GG2201" s="107"/>
      <c r="GH2201" s="107"/>
      <c r="GI2201" s="107"/>
      <c r="GJ2201" s="107"/>
      <c r="GK2201" s="107"/>
      <c r="GL2201" s="107"/>
      <c r="GM2201" s="107"/>
      <c r="GN2201" s="107"/>
      <c r="GO2201" s="107"/>
      <c r="GP2201" s="107"/>
      <c r="GQ2201" s="107"/>
      <c r="GR2201" s="107"/>
      <c r="GS2201" s="107"/>
      <c r="GT2201" s="107"/>
      <c r="GU2201" s="107"/>
      <c r="GV2201" s="107"/>
      <c r="GW2201" s="107"/>
      <c r="GX2201" s="107"/>
    </row>
    <row r="2202" spans="1:206" hidden="1">
      <c r="A2202" s="101" t="s">
        <v>2859</v>
      </c>
      <c r="B2202" s="96" t="s">
        <v>657</v>
      </c>
      <c r="C2202" s="35" t="s">
        <v>714</v>
      </c>
      <c r="D2202" s="95" t="s">
        <v>2860</v>
      </c>
      <c r="E2202" s="101" t="s">
        <v>2944</v>
      </c>
      <c r="F2202" s="107"/>
      <c r="G2202" s="107"/>
      <c r="H2202" s="107"/>
      <c r="I2202" s="107"/>
      <c r="J2202" s="107"/>
      <c r="K2202" s="107"/>
      <c r="L2202" s="107"/>
      <c r="M2202" s="107"/>
      <c r="N2202" s="107"/>
      <c r="O2202" s="107"/>
      <c r="P2202" s="107"/>
      <c r="Q2202" s="107"/>
      <c r="R2202" s="107"/>
      <c r="S2202" s="107"/>
      <c r="T2202" s="107"/>
      <c r="U2202" s="107"/>
      <c r="V2202" s="107"/>
      <c r="W2202" s="107"/>
      <c r="X2202" s="107"/>
      <c r="Y2202" s="107"/>
      <c r="Z2202" s="107"/>
      <c r="AA2202" s="107"/>
      <c r="AB2202" s="107"/>
      <c r="AC2202" s="107"/>
      <c r="AD2202" s="107"/>
      <c r="AE2202" s="107"/>
      <c r="AF2202" s="107"/>
      <c r="AG2202" s="107"/>
      <c r="AH2202" s="107"/>
      <c r="AI2202" s="107"/>
      <c r="AJ2202" s="107"/>
      <c r="AK2202" s="107"/>
      <c r="AL2202" s="107"/>
      <c r="AM2202" s="107"/>
      <c r="AN2202" s="107"/>
      <c r="AO2202" s="107"/>
      <c r="AP2202" s="107"/>
      <c r="AQ2202" s="107"/>
      <c r="AR2202" s="107"/>
      <c r="AS2202" s="107"/>
      <c r="AT2202" s="107"/>
      <c r="AU2202" s="107"/>
      <c r="AV2202" s="107"/>
      <c r="AW2202" s="107"/>
      <c r="AX2202" s="107"/>
      <c r="AY2202" s="107"/>
      <c r="AZ2202" s="107"/>
      <c r="BA2202" s="107"/>
      <c r="BB2202" s="107"/>
      <c r="BC2202" s="107"/>
      <c r="BD2202" s="108"/>
      <c r="BE2202" s="107"/>
      <c r="BF2202" s="107"/>
      <c r="BG2202" s="107"/>
      <c r="BH2202" s="107"/>
      <c r="BI2202" s="108"/>
      <c r="BJ2202" s="107"/>
      <c r="BK2202" s="107"/>
      <c r="BL2202" s="107"/>
      <c r="BM2202" s="107"/>
      <c r="BN2202" s="107"/>
      <c r="BO2202" s="107"/>
      <c r="BP2202" s="107"/>
      <c r="BQ2202" s="107"/>
      <c r="BR2202" s="107"/>
      <c r="BS2202" s="107"/>
      <c r="BT2202" s="107"/>
      <c r="BU2202" s="107"/>
      <c r="BV2202" s="107"/>
      <c r="BW2202" s="107"/>
      <c r="BX2202" s="107"/>
      <c r="BY2202" s="107"/>
      <c r="BZ2202" s="107"/>
      <c r="CA2202" s="107"/>
      <c r="CB2202" s="107"/>
      <c r="CC2202" s="107"/>
      <c r="CD2202" s="107"/>
      <c r="CE2202" s="107"/>
      <c r="CF2202" s="107"/>
      <c r="CG2202" s="107"/>
      <c r="CH2202" s="107"/>
      <c r="CI2202" s="107"/>
      <c r="CJ2202" s="107"/>
      <c r="CK2202" s="107"/>
      <c r="CL2202" s="107"/>
      <c r="CM2202" s="107"/>
      <c r="CN2202" s="107"/>
      <c r="CO2202" s="107"/>
      <c r="CP2202" s="107"/>
      <c r="CQ2202" s="107"/>
      <c r="CR2202" s="108">
        <f t="shared" si="236"/>
        <v>418826.97014341172</v>
      </c>
      <c r="CS2202" s="108">
        <f t="shared" si="237"/>
        <v>407600.2643063158</v>
      </c>
      <c r="CT2202" s="108">
        <f t="shared" si="237"/>
        <v>412281.18831673358</v>
      </c>
      <c r="CU2202" s="108">
        <f t="shared" si="237"/>
        <v>408512.03919923666</v>
      </c>
      <c r="CV2202" s="108">
        <f t="shared" si="237"/>
        <v>418557.51534038869</v>
      </c>
      <c r="CW2202" s="108">
        <f t="shared" si="237"/>
        <v>406141.87514351972</v>
      </c>
      <c r="CX2202" s="108">
        <f t="shared" si="237"/>
        <v>395536.7633149047</v>
      </c>
      <c r="CY2202" s="108">
        <f t="shared" si="237"/>
        <v>399163.71027507569</v>
      </c>
      <c r="CZ2202" s="108">
        <f t="shared" si="237"/>
        <v>408121.13263826352</v>
      </c>
      <c r="DA2202" s="108">
        <f t="shared" si="237"/>
        <v>411565.62674410664</v>
      </c>
      <c r="DB2202" s="108">
        <f t="shared" si="237"/>
        <v>409656.66254625359</v>
      </c>
      <c r="DC2202" s="108">
        <f t="shared" si="237"/>
        <v>400628.10009475553</v>
      </c>
      <c r="DD2202" s="108">
        <f t="shared" si="237"/>
        <v>401677.76127003552</v>
      </c>
      <c r="DE2202" s="108">
        <f t="shared" si="237"/>
        <v>386339.42658321885</v>
      </c>
      <c r="DF2202" s="108">
        <f t="shared" si="237"/>
        <v>387122.14544829557</v>
      </c>
      <c r="DG2202" s="108">
        <f t="shared" si="237"/>
        <v>389639.54883304675</v>
      </c>
      <c r="DH2202" s="108">
        <f t="shared" si="237"/>
        <v>399723.03875048866</v>
      </c>
      <c r="DI2202" s="108">
        <f t="shared" si="237"/>
        <v>432890.67334441975</v>
      </c>
      <c r="DJ2202" s="108">
        <f t="shared" si="237"/>
        <v>439333.64335052168</v>
      </c>
      <c r="DK2202" s="108">
        <f t="shared" si="237"/>
        <v>444536.88132061379</v>
      </c>
      <c r="DL2202" s="108">
        <f t="shared" si="237"/>
        <v>460673.92073880957</v>
      </c>
      <c r="DM2202" s="108">
        <f t="shared" si="237"/>
        <v>473109.30207651708</v>
      </c>
      <c r="DN2202" s="108">
        <f t="shared" si="237"/>
        <v>493634.59293433302</v>
      </c>
      <c r="DO2202" s="108">
        <f t="shared" si="237"/>
        <v>501519.25848324911</v>
      </c>
      <c r="DP2202" s="108">
        <f t="shared" si="237"/>
        <v>497568.50525455375</v>
      </c>
      <c r="DQ2202" s="108">
        <f t="shared" si="237"/>
        <v>499493.69341412501</v>
      </c>
      <c r="DR2202" s="108">
        <f t="shared" si="237"/>
        <v>516279.71774102707</v>
      </c>
      <c r="DS2202" s="108">
        <f t="shared" si="237"/>
        <v>533885.13930622465</v>
      </c>
      <c r="DT2202" s="108">
        <f t="shared" si="237"/>
        <v>553185.85688654578</v>
      </c>
      <c r="DU2202" s="108">
        <f t="shared" si="237"/>
        <v>582845.61570456065</v>
      </c>
      <c r="DV2202" s="108">
        <f t="shared" si="237"/>
        <v>536148.48098329967</v>
      </c>
      <c r="DW2202" s="108">
        <f t="shared" si="237"/>
        <v>587211.61850101268</v>
      </c>
      <c r="DX2202" s="108">
        <f t="shared" si="237"/>
        <v>592464.94092489639</v>
      </c>
      <c r="DY2202" s="107"/>
      <c r="DZ2202" s="107"/>
      <c r="EA2202" s="107"/>
      <c r="EB2202" s="107"/>
      <c r="EC2202" s="107"/>
      <c r="ED2202" s="107"/>
      <c r="EE2202" s="107"/>
      <c r="EF2202" s="107"/>
      <c r="EG2202" s="107"/>
      <c r="EH2202" s="107"/>
      <c r="EI2202" s="107"/>
      <c r="EJ2202" s="107"/>
      <c r="EK2202" s="107"/>
      <c r="EL2202" s="107"/>
      <c r="EM2202" s="107"/>
      <c r="EN2202" s="107"/>
      <c r="EO2202" s="107"/>
      <c r="EP2202" s="107"/>
      <c r="EQ2202" s="107"/>
      <c r="ER2202" s="107"/>
      <c r="ES2202" s="107"/>
      <c r="ET2202" s="107"/>
      <c r="EU2202" s="107"/>
      <c r="EV2202" s="107"/>
      <c r="EW2202" s="107"/>
      <c r="EX2202" s="107"/>
      <c r="EY2202" s="107"/>
      <c r="EZ2202" s="107"/>
      <c r="FA2202" s="107"/>
      <c r="FB2202" s="107"/>
      <c r="FC2202" s="107"/>
      <c r="FD2202" s="107"/>
      <c r="FE2202" s="107"/>
      <c r="FF2202" s="107"/>
      <c r="FG2202" s="107"/>
      <c r="FH2202" s="107"/>
      <c r="FI2202" s="107"/>
      <c r="FJ2202" s="107"/>
      <c r="FK2202" s="107"/>
      <c r="FL2202" s="107"/>
      <c r="FM2202" s="107"/>
      <c r="FN2202" s="107"/>
      <c r="FO2202" s="107"/>
      <c r="FP2202" s="107"/>
      <c r="FQ2202" s="107"/>
      <c r="FR2202" s="107"/>
      <c r="FS2202" s="107"/>
      <c r="FT2202" s="107"/>
      <c r="FU2202" s="107"/>
      <c r="FV2202" s="107"/>
      <c r="FW2202" s="107"/>
      <c r="FX2202" s="107"/>
      <c r="FY2202" s="107"/>
      <c r="FZ2202" s="107"/>
      <c r="GA2202" s="107"/>
      <c r="GB2202" s="107"/>
      <c r="GC2202" s="107"/>
      <c r="GD2202" s="107"/>
      <c r="GE2202" s="107"/>
      <c r="GF2202" s="107"/>
      <c r="GG2202" s="107"/>
      <c r="GH2202" s="107"/>
      <c r="GI2202" s="107"/>
      <c r="GJ2202" s="107"/>
      <c r="GK2202" s="107"/>
      <c r="GL2202" s="107"/>
      <c r="GM2202" s="107"/>
      <c r="GN2202" s="107"/>
      <c r="GO2202" s="107"/>
      <c r="GP2202" s="107"/>
      <c r="GQ2202" s="107"/>
      <c r="GR2202" s="107"/>
      <c r="GS2202" s="107"/>
      <c r="GT2202" s="107"/>
      <c r="GU2202" s="107"/>
      <c r="GV2202" s="107"/>
      <c r="GW2202" s="107"/>
      <c r="GX2202" s="107"/>
    </row>
    <row r="2203" spans="1:206" hidden="1">
      <c r="A2203" s="101" t="s">
        <v>2859</v>
      </c>
      <c r="B2203" s="96" t="s">
        <v>657</v>
      </c>
      <c r="C2203" s="35" t="s">
        <v>714</v>
      </c>
      <c r="D2203" s="95" t="s">
        <v>2860</v>
      </c>
      <c r="E2203" s="101" t="s">
        <v>2945</v>
      </c>
      <c r="F2203" s="107"/>
      <c r="G2203" s="107"/>
      <c r="H2203" s="107"/>
      <c r="I2203" s="107"/>
      <c r="J2203" s="107"/>
      <c r="K2203" s="107"/>
      <c r="L2203" s="107"/>
      <c r="M2203" s="107"/>
      <c r="N2203" s="107"/>
      <c r="O2203" s="107"/>
      <c r="P2203" s="107"/>
      <c r="Q2203" s="107"/>
      <c r="R2203" s="107"/>
      <c r="S2203" s="107"/>
      <c r="T2203" s="107"/>
      <c r="U2203" s="107"/>
      <c r="V2203" s="107"/>
      <c r="W2203" s="107"/>
      <c r="X2203" s="107"/>
      <c r="Y2203" s="107"/>
      <c r="Z2203" s="107"/>
      <c r="AA2203" s="107"/>
      <c r="AB2203" s="107"/>
      <c r="AC2203" s="107"/>
      <c r="AD2203" s="107"/>
      <c r="AE2203" s="107"/>
      <c r="AF2203" s="107"/>
      <c r="AG2203" s="107"/>
      <c r="AH2203" s="107"/>
      <c r="AI2203" s="107"/>
      <c r="AJ2203" s="107"/>
      <c r="AK2203" s="107"/>
      <c r="AL2203" s="107"/>
      <c r="AM2203" s="107"/>
      <c r="AN2203" s="107"/>
      <c r="AO2203" s="107"/>
      <c r="AP2203" s="107"/>
      <c r="AQ2203" s="107"/>
      <c r="AR2203" s="107"/>
      <c r="AS2203" s="107"/>
      <c r="AT2203" s="107"/>
      <c r="AU2203" s="107"/>
      <c r="AV2203" s="107"/>
      <c r="AW2203" s="107"/>
      <c r="AX2203" s="107"/>
      <c r="AY2203" s="107"/>
      <c r="AZ2203" s="107"/>
      <c r="BA2203" s="107"/>
      <c r="BB2203" s="107"/>
      <c r="BC2203" s="107"/>
      <c r="BD2203" s="108"/>
      <c r="BE2203" s="107"/>
      <c r="BF2203" s="107"/>
      <c r="BG2203" s="107"/>
      <c r="BH2203" s="107"/>
      <c r="BI2203" s="108"/>
      <c r="BJ2203" s="107"/>
      <c r="BK2203" s="107"/>
      <c r="BL2203" s="107"/>
      <c r="BM2203" s="107"/>
      <c r="BN2203" s="107"/>
      <c r="BO2203" s="107"/>
      <c r="BP2203" s="107"/>
      <c r="BQ2203" s="107"/>
      <c r="BR2203" s="107"/>
      <c r="BS2203" s="107"/>
      <c r="BT2203" s="107"/>
      <c r="BU2203" s="107"/>
      <c r="BV2203" s="107"/>
      <c r="BW2203" s="107"/>
      <c r="BX2203" s="107"/>
      <c r="BY2203" s="107"/>
      <c r="BZ2203" s="107"/>
      <c r="CA2203" s="107"/>
      <c r="CB2203" s="107"/>
      <c r="CC2203" s="107"/>
      <c r="CD2203" s="107"/>
      <c r="CE2203" s="107"/>
      <c r="CF2203" s="107"/>
      <c r="CG2203" s="107"/>
      <c r="CH2203" s="107"/>
      <c r="CI2203" s="107"/>
      <c r="CJ2203" s="107"/>
      <c r="CK2203" s="107"/>
      <c r="CL2203" s="107"/>
      <c r="CM2203" s="107"/>
      <c r="CN2203" s="107"/>
      <c r="CO2203" s="107"/>
      <c r="CP2203" s="107"/>
      <c r="CQ2203" s="107"/>
      <c r="CR2203" s="108">
        <f t="shared" si="236"/>
        <v>997591.63157233212</v>
      </c>
      <c r="CS2203" s="108">
        <f t="shared" si="237"/>
        <v>1012387.711563464</v>
      </c>
      <c r="CT2203" s="108">
        <f t="shared" si="237"/>
        <v>1006460.9315817937</v>
      </c>
      <c r="CU2203" s="108">
        <f t="shared" si="237"/>
        <v>1061333.9815608372</v>
      </c>
      <c r="CV2203" s="108">
        <f t="shared" si="237"/>
        <v>1028040.0699090542</v>
      </c>
      <c r="CW2203" s="108">
        <f t="shared" si="237"/>
        <v>1028614.1656203079</v>
      </c>
      <c r="CX2203" s="108">
        <f t="shared" si="237"/>
        <v>1048672.3789194417</v>
      </c>
      <c r="CY2203" s="108">
        <f t="shared" si="237"/>
        <v>1040633.1784163839</v>
      </c>
      <c r="CZ2203" s="108">
        <f t="shared" si="237"/>
        <v>1032594.5661015025</v>
      </c>
      <c r="DA2203" s="108">
        <f t="shared" si="237"/>
        <v>1032254.1640718685</v>
      </c>
      <c r="DB2203" s="108">
        <f t="shared" si="237"/>
        <v>1100670.4060503778</v>
      </c>
      <c r="DC2203" s="108">
        <f t="shared" si="237"/>
        <v>1053628.9009528155</v>
      </c>
      <c r="DD2203" s="108">
        <f t="shared" si="237"/>
        <v>1048014.9748635906</v>
      </c>
      <c r="DE2203" s="108">
        <f t="shared" si="237"/>
        <v>1100786.0739738075</v>
      </c>
      <c r="DF2203" s="108">
        <f t="shared" si="237"/>
        <v>1067182.8002257468</v>
      </c>
      <c r="DG2203" s="108">
        <f t="shared" si="237"/>
        <v>1041447.5488919452</v>
      </c>
      <c r="DH2203" s="108">
        <f t="shared" si="237"/>
        <v>1023330.8720268504</v>
      </c>
      <c r="DI2203" s="108">
        <f t="shared" si="237"/>
        <v>1032897.5147969931</v>
      </c>
      <c r="DJ2203" s="108">
        <f t="shared" si="237"/>
        <v>986869.42614312016</v>
      </c>
      <c r="DK2203" s="108">
        <f t="shared" si="237"/>
        <v>921292.3162355551</v>
      </c>
      <c r="DL2203" s="108">
        <f t="shared" si="237"/>
        <v>937049.75865296356</v>
      </c>
      <c r="DM2203" s="108">
        <f t="shared" si="237"/>
        <v>911536.07983251277</v>
      </c>
      <c r="DN2203" s="108">
        <f t="shared" si="237"/>
        <v>887865.18619127548</v>
      </c>
      <c r="DO2203" s="108">
        <f t="shared" si="237"/>
        <v>893292.52901451429</v>
      </c>
      <c r="DP2203" s="108">
        <f t="shared" si="237"/>
        <v>843632.55074584729</v>
      </c>
      <c r="DQ2203" s="108">
        <f t="shared" si="237"/>
        <v>809843.5060865503</v>
      </c>
      <c r="DR2203" s="108">
        <f t="shared" si="237"/>
        <v>849249.84266405739</v>
      </c>
      <c r="DS2203" s="108">
        <f t="shared" si="237"/>
        <v>795969.08156919619</v>
      </c>
      <c r="DT2203" s="108">
        <f t="shared" si="237"/>
        <v>758148.59679892135</v>
      </c>
      <c r="DU2203" s="108">
        <f t="shared" si="237"/>
        <v>666776.43750980846</v>
      </c>
      <c r="DV2203" s="108">
        <f t="shared" si="237"/>
        <v>640329.38272330514</v>
      </c>
      <c r="DW2203" s="108">
        <f t="shared" si="237"/>
        <v>711320.35093702853</v>
      </c>
      <c r="DX2203" s="108">
        <f t="shared" si="237"/>
        <v>668557.784031366</v>
      </c>
      <c r="DY2203" s="108"/>
      <c r="DZ2203" s="107"/>
      <c r="EA2203" s="107"/>
      <c r="EB2203" s="107"/>
      <c r="EC2203" s="107"/>
      <c r="ED2203" s="107"/>
      <c r="EE2203" s="107"/>
      <c r="EF2203" s="107"/>
      <c r="EG2203" s="107"/>
      <c r="EH2203" s="107"/>
      <c r="EI2203" s="107"/>
      <c r="EJ2203" s="107"/>
      <c r="EK2203" s="107"/>
      <c r="EL2203" s="107"/>
      <c r="EM2203" s="107"/>
      <c r="EN2203" s="107"/>
      <c r="EO2203" s="107"/>
      <c r="EP2203" s="107"/>
      <c r="EQ2203" s="107"/>
      <c r="ER2203" s="107"/>
      <c r="ES2203" s="107"/>
      <c r="ET2203" s="107"/>
      <c r="EU2203" s="107"/>
      <c r="EV2203" s="107"/>
      <c r="EW2203" s="107"/>
      <c r="EX2203" s="107"/>
      <c r="EY2203" s="107"/>
      <c r="EZ2203" s="107"/>
      <c r="FA2203" s="107"/>
      <c r="FB2203" s="107"/>
      <c r="FC2203" s="107"/>
      <c r="FD2203" s="107"/>
      <c r="FE2203" s="107"/>
      <c r="FF2203" s="107"/>
      <c r="FG2203" s="107"/>
      <c r="FH2203" s="107"/>
      <c r="FI2203" s="107"/>
      <c r="FJ2203" s="107"/>
      <c r="FK2203" s="107"/>
      <c r="FL2203" s="107"/>
      <c r="FM2203" s="107"/>
      <c r="FN2203" s="107"/>
      <c r="FO2203" s="107"/>
      <c r="FP2203" s="107"/>
      <c r="FQ2203" s="107"/>
      <c r="FR2203" s="107"/>
      <c r="FS2203" s="107"/>
      <c r="FT2203" s="107"/>
      <c r="FU2203" s="107"/>
      <c r="FV2203" s="107"/>
      <c r="FW2203" s="107"/>
      <c r="FX2203" s="107"/>
      <c r="FY2203" s="107"/>
      <c r="FZ2203" s="107"/>
      <c r="GA2203" s="107"/>
      <c r="GB2203" s="107"/>
      <c r="GC2203" s="107"/>
      <c r="GD2203" s="107"/>
      <c r="GE2203" s="107"/>
      <c r="GF2203" s="107"/>
      <c r="GG2203" s="107"/>
      <c r="GH2203" s="107"/>
      <c r="GI2203" s="107"/>
      <c r="GJ2203" s="107"/>
      <c r="GK2203" s="107"/>
      <c r="GL2203" s="107"/>
      <c r="GM2203" s="107"/>
      <c r="GN2203" s="107"/>
      <c r="GO2203" s="107"/>
      <c r="GP2203" s="107"/>
      <c r="GQ2203" s="107"/>
      <c r="GR2203" s="107"/>
      <c r="GS2203" s="107"/>
      <c r="GT2203" s="107"/>
      <c r="GU2203" s="107"/>
      <c r="GV2203" s="107"/>
      <c r="GW2203" s="107"/>
      <c r="GX2203" s="107"/>
    </row>
    <row r="2204" spans="1:206" hidden="1">
      <c r="A2204" s="101" t="s">
        <v>2859</v>
      </c>
      <c r="B2204" s="96" t="s">
        <v>657</v>
      </c>
      <c r="C2204" s="35" t="s">
        <v>714</v>
      </c>
      <c r="D2204" s="95" t="s">
        <v>2860</v>
      </c>
      <c r="E2204" s="101" t="s">
        <v>2946</v>
      </c>
      <c r="F2204" s="107"/>
      <c r="G2204" s="107"/>
      <c r="H2204" s="107"/>
      <c r="I2204" s="107"/>
      <c r="J2204" s="107"/>
      <c r="K2204" s="107"/>
      <c r="L2204" s="107"/>
      <c r="M2204" s="107"/>
      <c r="N2204" s="107"/>
      <c r="O2204" s="107"/>
      <c r="P2204" s="107"/>
      <c r="Q2204" s="107"/>
      <c r="R2204" s="107"/>
      <c r="S2204" s="107"/>
      <c r="T2204" s="107"/>
      <c r="U2204" s="107"/>
      <c r="V2204" s="107"/>
      <c r="W2204" s="107"/>
      <c r="X2204" s="107"/>
      <c r="Y2204" s="107"/>
      <c r="Z2204" s="107"/>
      <c r="AA2204" s="107"/>
      <c r="AB2204" s="107"/>
      <c r="AC2204" s="107"/>
      <c r="AD2204" s="107"/>
      <c r="AE2204" s="107"/>
      <c r="AF2204" s="107"/>
      <c r="AG2204" s="107"/>
      <c r="AH2204" s="107"/>
      <c r="AI2204" s="107"/>
      <c r="AJ2204" s="107"/>
      <c r="AK2204" s="107"/>
      <c r="AL2204" s="107"/>
      <c r="AM2204" s="107"/>
      <c r="AN2204" s="107"/>
      <c r="AO2204" s="107"/>
      <c r="AP2204" s="107"/>
      <c r="AQ2204" s="107"/>
      <c r="AR2204" s="107"/>
      <c r="AS2204" s="107"/>
      <c r="AT2204" s="107"/>
      <c r="AU2204" s="107"/>
      <c r="AV2204" s="107"/>
      <c r="AW2204" s="107"/>
      <c r="AX2204" s="107"/>
      <c r="AY2204" s="107"/>
      <c r="AZ2204" s="107"/>
      <c r="BA2204" s="107"/>
      <c r="BB2204" s="107"/>
      <c r="BC2204" s="107"/>
      <c r="BD2204" s="108"/>
      <c r="BE2204" s="107"/>
      <c r="BF2204" s="107"/>
      <c r="BG2204" s="107"/>
      <c r="BH2204" s="107"/>
      <c r="BI2204" s="108"/>
      <c r="BJ2204" s="107"/>
      <c r="BK2204" s="107"/>
      <c r="BL2204" s="107"/>
      <c r="BM2204" s="107"/>
      <c r="BN2204" s="107"/>
      <c r="BO2204" s="107"/>
      <c r="BP2204" s="107"/>
      <c r="BQ2204" s="107"/>
      <c r="BR2204" s="107"/>
      <c r="BS2204" s="107"/>
      <c r="BT2204" s="107"/>
      <c r="BU2204" s="107"/>
      <c r="BV2204" s="107"/>
      <c r="BW2204" s="107"/>
      <c r="BX2204" s="107"/>
      <c r="BY2204" s="107"/>
      <c r="BZ2204" s="107"/>
      <c r="CA2204" s="107"/>
      <c r="CB2204" s="107"/>
      <c r="CC2204" s="107"/>
      <c r="CD2204" s="107"/>
      <c r="CE2204" s="107"/>
      <c r="CF2204" s="107"/>
      <c r="CG2204" s="107"/>
      <c r="CH2204" s="107"/>
      <c r="CI2204" s="107"/>
      <c r="CJ2204" s="107"/>
      <c r="CK2204" s="107"/>
      <c r="CL2204" s="107"/>
      <c r="CM2204" s="107"/>
      <c r="CN2204" s="107"/>
      <c r="CO2204" s="107"/>
      <c r="CP2204" s="107"/>
      <c r="CQ2204" s="107"/>
      <c r="CR2204" s="108">
        <f t="shared" si="236"/>
        <v>655766.8498996261</v>
      </c>
      <c r="CS2204" s="108">
        <f t="shared" si="237"/>
        <v>665420.78160962719</v>
      </c>
      <c r="CT2204" s="108">
        <f t="shared" si="237"/>
        <v>663089.97662461386</v>
      </c>
      <c r="CU2204" s="108">
        <f t="shared" si="237"/>
        <v>666116.42447837722</v>
      </c>
      <c r="CV2204" s="108">
        <f t="shared" si="237"/>
        <v>652644.90339622204</v>
      </c>
      <c r="CW2204" s="108">
        <f t="shared" si="237"/>
        <v>674887.73884013982</v>
      </c>
      <c r="CX2204" s="108">
        <f t="shared" si="237"/>
        <v>674293.49373340246</v>
      </c>
      <c r="CY2204" s="108">
        <f t="shared" si="237"/>
        <v>685596.99159852439</v>
      </c>
      <c r="CZ2204" s="108">
        <f t="shared" si="237"/>
        <v>682052.53164234944</v>
      </c>
      <c r="DA2204" s="108">
        <f t="shared" si="237"/>
        <v>693141.78775611275</v>
      </c>
      <c r="DB2204" s="108">
        <f t="shared" si="237"/>
        <v>699313.63879615243</v>
      </c>
      <c r="DC2204" s="108">
        <f t="shared" si="237"/>
        <v>674368.39844675874</v>
      </c>
      <c r="DD2204" s="108">
        <f t="shared" si="237"/>
        <v>697950.93099979532</v>
      </c>
      <c r="DE2204" s="108">
        <f t="shared" si="237"/>
        <v>697168.82460474467</v>
      </c>
      <c r="DF2204" s="108">
        <f t="shared" si="237"/>
        <v>711349.72871209227</v>
      </c>
      <c r="DG2204" s="108">
        <f t="shared" si="237"/>
        <v>725375.06873763644</v>
      </c>
      <c r="DH2204" s="108">
        <f t="shared" si="237"/>
        <v>710478.19169494952</v>
      </c>
      <c r="DI2204" s="108">
        <f t="shared" si="237"/>
        <v>732048.86350700841</v>
      </c>
      <c r="DJ2204" s="108">
        <f t="shared" si="237"/>
        <v>720003.30311357591</v>
      </c>
      <c r="DK2204" s="108">
        <f t="shared" si="237"/>
        <v>706824.21157636412</v>
      </c>
      <c r="DL2204" s="108">
        <f t="shared" si="237"/>
        <v>730111.87330571655</v>
      </c>
      <c r="DM2204" s="108">
        <f t="shared" si="237"/>
        <v>697326.17544198548</v>
      </c>
      <c r="DN2204" s="108">
        <f t="shared" si="237"/>
        <v>690562.7535958325</v>
      </c>
      <c r="DO2204" s="108">
        <f t="shared" si="237"/>
        <v>691379.86016771104</v>
      </c>
      <c r="DP2204" s="108">
        <f t="shared" si="237"/>
        <v>654184.97315461375</v>
      </c>
      <c r="DQ2204" s="108">
        <f t="shared" si="237"/>
        <v>654268.99749358639</v>
      </c>
      <c r="DR2204" s="108">
        <f t="shared" si="237"/>
        <v>660467.62336764496</v>
      </c>
      <c r="DS2204" s="108">
        <f t="shared" si="237"/>
        <v>634589.00171172712</v>
      </c>
      <c r="DT2204" s="108">
        <f t="shared" si="237"/>
        <v>636927.57016966131</v>
      </c>
      <c r="DU2204" s="108">
        <f t="shared" si="237"/>
        <v>606962.72854275501</v>
      </c>
      <c r="DV2204" s="108">
        <f t="shared" si="237"/>
        <v>603701.59971473902</v>
      </c>
      <c r="DW2204" s="108">
        <f t="shared" si="237"/>
        <v>602332.3671457913</v>
      </c>
      <c r="DX2204" s="108">
        <f t="shared" si="237"/>
        <v>571892.72786989878</v>
      </c>
      <c r="DY2204" s="108"/>
      <c r="DZ2204" s="107"/>
      <c r="EA2204" s="107"/>
      <c r="EB2204" s="107"/>
      <c r="EC2204" s="107"/>
      <c r="ED2204" s="107"/>
      <c r="EE2204" s="107"/>
      <c r="EF2204" s="107"/>
      <c r="EG2204" s="107"/>
      <c r="EH2204" s="107"/>
      <c r="EI2204" s="107"/>
      <c r="EJ2204" s="107"/>
      <c r="EK2204" s="107"/>
      <c r="EL2204" s="107"/>
      <c r="EM2204" s="107"/>
      <c r="EN2204" s="107"/>
      <c r="EO2204" s="107"/>
      <c r="EP2204" s="107"/>
      <c r="EQ2204" s="107"/>
      <c r="ER2204" s="107"/>
      <c r="ES2204" s="107"/>
      <c r="ET2204" s="107"/>
      <c r="EU2204" s="107"/>
      <c r="EV2204" s="107"/>
      <c r="EW2204" s="107"/>
      <c r="EX2204" s="107"/>
      <c r="EY2204" s="107"/>
      <c r="EZ2204" s="107"/>
      <c r="FA2204" s="107"/>
      <c r="FB2204" s="107"/>
      <c r="FC2204" s="107"/>
      <c r="FD2204" s="107"/>
      <c r="FE2204" s="107"/>
      <c r="FF2204" s="107"/>
      <c r="FG2204" s="107"/>
      <c r="FH2204" s="107"/>
      <c r="FI2204" s="107"/>
      <c r="FJ2204" s="107"/>
      <c r="FK2204" s="107"/>
      <c r="FL2204" s="107"/>
      <c r="FM2204" s="107"/>
      <c r="FN2204" s="107"/>
      <c r="FO2204" s="107"/>
      <c r="FP2204" s="107"/>
      <c r="FQ2204" s="107"/>
      <c r="FR2204" s="107"/>
      <c r="FS2204" s="107"/>
      <c r="FT2204" s="107"/>
      <c r="FU2204" s="107"/>
      <c r="FV2204" s="107"/>
      <c r="FW2204" s="107"/>
      <c r="FX2204" s="107"/>
      <c r="FY2204" s="107"/>
      <c r="FZ2204" s="107"/>
      <c r="GA2204" s="107"/>
      <c r="GB2204" s="107"/>
      <c r="GC2204" s="107"/>
      <c r="GD2204" s="107"/>
      <c r="GE2204" s="107"/>
      <c r="GF2204" s="107"/>
      <c r="GG2204" s="107"/>
      <c r="GH2204" s="107"/>
      <c r="GI2204" s="107"/>
      <c r="GJ2204" s="107"/>
      <c r="GK2204" s="107"/>
      <c r="GL2204" s="107"/>
      <c r="GM2204" s="107"/>
      <c r="GN2204" s="107"/>
      <c r="GO2204" s="107"/>
      <c r="GP2204" s="107"/>
      <c r="GQ2204" s="107"/>
      <c r="GR2204" s="107"/>
      <c r="GS2204" s="107"/>
      <c r="GT2204" s="107"/>
      <c r="GU2204" s="107"/>
      <c r="GV2204" s="107"/>
      <c r="GW2204" s="107"/>
      <c r="GX2204" s="107"/>
    </row>
    <row r="2205" spans="1:206" hidden="1">
      <c r="A2205" s="101" t="s">
        <v>2859</v>
      </c>
      <c r="B2205" s="96" t="s">
        <v>657</v>
      </c>
      <c r="C2205" s="35" t="s">
        <v>714</v>
      </c>
      <c r="D2205" s="95" t="s">
        <v>2860</v>
      </c>
      <c r="E2205" s="101" t="s">
        <v>2947</v>
      </c>
      <c r="F2205" s="107"/>
      <c r="G2205" s="107"/>
      <c r="H2205" s="107"/>
      <c r="I2205" s="107"/>
      <c r="J2205" s="107"/>
      <c r="K2205" s="107"/>
      <c r="L2205" s="107"/>
      <c r="M2205" s="107"/>
      <c r="N2205" s="107"/>
      <c r="O2205" s="107"/>
      <c r="P2205" s="107"/>
      <c r="Q2205" s="107"/>
      <c r="R2205" s="107"/>
      <c r="S2205" s="107"/>
      <c r="T2205" s="107"/>
      <c r="U2205" s="107"/>
      <c r="V2205" s="107"/>
      <c r="W2205" s="107"/>
      <c r="X2205" s="107"/>
      <c r="Y2205" s="107"/>
      <c r="Z2205" s="107"/>
      <c r="AA2205" s="107"/>
      <c r="AB2205" s="107"/>
      <c r="AC2205" s="107"/>
      <c r="AD2205" s="107"/>
      <c r="AE2205" s="107"/>
      <c r="AF2205" s="107"/>
      <c r="AG2205" s="107"/>
      <c r="AH2205" s="107"/>
      <c r="AI2205" s="107"/>
      <c r="AJ2205" s="107"/>
      <c r="AK2205" s="107"/>
      <c r="AL2205" s="107"/>
      <c r="AM2205" s="107"/>
      <c r="AN2205" s="107"/>
      <c r="AO2205" s="107"/>
      <c r="AP2205" s="107"/>
      <c r="AQ2205" s="107"/>
      <c r="AR2205" s="107"/>
      <c r="AS2205" s="107"/>
      <c r="AT2205" s="107"/>
      <c r="AU2205" s="107"/>
      <c r="AV2205" s="107"/>
      <c r="AW2205" s="107"/>
      <c r="AX2205" s="107"/>
      <c r="AY2205" s="107"/>
      <c r="AZ2205" s="107"/>
      <c r="BA2205" s="107"/>
      <c r="BB2205" s="107"/>
      <c r="BC2205" s="107"/>
      <c r="BD2205" s="108"/>
      <c r="BE2205" s="107"/>
      <c r="BF2205" s="107"/>
      <c r="BG2205" s="107"/>
      <c r="BH2205" s="107"/>
      <c r="BI2205" s="108"/>
      <c r="BJ2205" s="107"/>
      <c r="BK2205" s="107"/>
      <c r="BL2205" s="107"/>
      <c r="BM2205" s="107"/>
      <c r="BN2205" s="107"/>
      <c r="BO2205" s="107"/>
      <c r="BP2205" s="107"/>
      <c r="BQ2205" s="107"/>
      <c r="BR2205" s="107"/>
      <c r="BS2205" s="107"/>
      <c r="BT2205" s="107"/>
      <c r="BU2205" s="107"/>
      <c r="BV2205" s="107"/>
      <c r="BW2205" s="107"/>
      <c r="BX2205" s="107"/>
      <c r="BY2205" s="107"/>
      <c r="BZ2205" s="107"/>
      <c r="CA2205" s="107"/>
      <c r="CB2205" s="107"/>
      <c r="CC2205" s="107"/>
      <c r="CD2205" s="107"/>
      <c r="CE2205" s="107"/>
      <c r="CF2205" s="107"/>
      <c r="CG2205" s="107"/>
      <c r="CH2205" s="107"/>
      <c r="CI2205" s="107"/>
      <c r="CJ2205" s="107"/>
      <c r="CK2205" s="107"/>
      <c r="CL2205" s="107"/>
      <c r="CM2205" s="107"/>
      <c r="CN2205" s="107"/>
      <c r="CO2205" s="107"/>
      <c r="CP2205" s="107"/>
      <c r="CQ2205" s="107"/>
      <c r="CR2205" s="108">
        <f t="shared" si="236"/>
        <v>1320564.9942632345</v>
      </c>
      <c r="CS2205" s="108">
        <f t="shared" si="237"/>
        <v>1294531.2348315248</v>
      </c>
      <c r="CT2205" s="108">
        <f t="shared" si="237"/>
        <v>1290184.0831151567</v>
      </c>
      <c r="CU2205" s="108">
        <f t="shared" si="237"/>
        <v>1292055.4772848759</v>
      </c>
      <c r="CV2205" s="108">
        <f t="shared" si="237"/>
        <v>1249602.5430162281</v>
      </c>
      <c r="CW2205" s="108">
        <f t="shared" si="237"/>
        <v>1215238.3834412443</v>
      </c>
      <c r="CX2205" s="108">
        <f t="shared" si="237"/>
        <v>1223070.4962805058</v>
      </c>
      <c r="CY2205" s="108">
        <f t="shared" si="237"/>
        <v>1257308.0540011269</v>
      </c>
      <c r="CZ2205" s="108">
        <f t="shared" si="237"/>
        <v>1306215.4121188116</v>
      </c>
      <c r="DA2205" s="108">
        <f t="shared" si="237"/>
        <v>1345468.7221879873</v>
      </c>
      <c r="DB2205" s="108">
        <f t="shared" si="237"/>
        <v>1311789.0790294756</v>
      </c>
      <c r="DC2205" s="108">
        <f t="shared" si="237"/>
        <v>1353948.8697637112</v>
      </c>
      <c r="DD2205" s="108">
        <f t="shared" si="237"/>
        <v>1313538.9964491669</v>
      </c>
      <c r="DE2205" s="108">
        <f t="shared" si="237"/>
        <v>1370806.2444817205</v>
      </c>
      <c r="DF2205" s="108">
        <f t="shared" si="237"/>
        <v>1423774.7193850125</v>
      </c>
      <c r="DG2205" s="108">
        <f t="shared" si="237"/>
        <v>1518954.8035901082</v>
      </c>
      <c r="DH2205" s="108">
        <f t="shared" si="237"/>
        <v>1515216.9117811199</v>
      </c>
      <c r="DI2205" s="108">
        <f t="shared" si="237"/>
        <v>1499767.2757192673</v>
      </c>
      <c r="DJ2205" s="108">
        <f t="shared" si="237"/>
        <v>1487398.4054753662</v>
      </c>
      <c r="DK2205" s="108">
        <f t="shared" si="237"/>
        <v>1394423.7867994322</v>
      </c>
      <c r="DL2205" s="108">
        <f t="shared" si="237"/>
        <v>1410304.2228267123</v>
      </c>
      <c r="DM2205" s="108">
        <f t="shared" si="237"/>
        <v>1341067.6299079394</v>
      </c>
      <c r="DN2205" s="108">
        <f t="shared" si="237"/>
        <v>1227567.165374916</v>
      </c>
      <c r="DO2205" s="108">
        <f t="shared" si="237"/>
        <v>1152478.4759010558</v>
      </c>
      <c r="DP2205" s="108">
        <f t="shared" si="237"/>
        <v>1021451.5417532542</v>
      </c>
      <c r="DQ2205" s="108">
        <f t="shared" si="237"/>
        <v>992224.42800502642</v>
      </c>
      <c r="DR2205" s="108">
        <f t="shared" si="237"/>
        <v>1018630.5056656909</v>
      </c>
      <c r="DS2205" s="108">
        <f t="shared" si="237"/>
        <v>965911.32392012898</v>
      </c>
      <c r="DT2205" s="108">
        <f t="shared" si="237"/>
        <v>881836.43181441724</v>
      </c>
      <c r="DU2205" s="108">
        <f t="shared" si="237"/>
        <v>810274.1778443373</v>
      </c>
      <c r="DV2205" s="108">
        <f t="shared" si="237"/>
        <v>732108.21823676548</v>
      </c>
      <c r="DW2205" s="108">
        <f t="shared" si="237"/>
        <v>776665.77942463406</v>
      </c>
      <c r="DX2205" s="108">
        <f t="shared" si="237"/>
        <v>766095.37913520809</v>
      </c>
      <c r="DY2205" s="108"/>
      <c r="DZ2205" s="107"/>
      <c r="EA2205" s="107"/>
      <c r="EB2205" s="107"/>
      <c r="EC2205" s="107"/>
      <c r="ED2205" s="107"/>
      <c r="EE2205" s="107"/>
      <c r="EF2205" s="107"/>
      <c r="EG2205" s="107"/>
      <c r="EH2205" s="107"/>
      <c r="EI2205" s="107"/>
      <c r="EJ2205" s="107"/>
      <c r="EK2205" s="107"/>
      <c r="EL2205" s="107"/>
      <c r="EM2205" s="107"/>
      <c r="EN2205" s="107"/>
      <c r="EO2205" s="107"/>
      <c r="EP2205" s="107"/>
      <c r="EQ2205" s="107"/>
      <c r="ER2205" s="107"/>
      <c r="ES2205" s="107"/>
      <c r="ET2205" s="107"/>
      <c r="EU2205" s="107"/>
      <c r="EV2205" s="107"/>
      <c r="EW2205" s="107"/>
      <c r="EX2205" s="107"/>
      <c r="EY2205" s="107"/>
      <c r="EZ2205" s="107"/>
      <c r="FA2205" s="107"/>
      <c r="FB2205" s="107"/>
      <c r="FC2205" s="107"/>
      <c r="FD2205" s="107"/>
      <c r="FE2205" s="107"/>
      <c r="FF2205" s="107"/>
      <c r="FG2205" s="107"/>
      <c r="FH2205" s="107"/>
      <c r="FI2205" s="107"/>
      <c r="FJ2205" s="107"/>
      <c r="FK2205" s="107"/>
      <c r="FL2205" s="107"/>
      <c r="FM2205" s="107"/>
      <c r="FN2205" s="107"/>
      <c r="FO2205" s="107"/>
      <c r="FP2205" s="107"/>
      <c r="FQ2205" s="107"/>
      <c r="FR2205" s="107"/>
      <c r="FS2205" s="107"/>
      <c r="FT2205" s="107"/>
      <c r="FU2205" s="107"/>
      <c r="FV2205" s="107"/>
      <c r="FW2205" s="107"/>
      <c r="FX2205" s="107"/>
      <c r="FY2205" s="107"/>
      <c r="FZ2205" s="107"/>
      <c r="GA2205" s="107"/>
      <c r="GB2205" s="107"/>
      <c r="GC2205" s="107"/>
      <c r="GD2205" s="107"/>
      <c r="GE2205" s="107"/>
      <c r="GF2205" s="107"/>
      <c r="GG2205" s="107"/>
      <c r="GH2205" s="107"/>
      <c r="GI2205" s="107"/>
      <c r="GJ2205" s="107"/>
      <c r="GK2205" s="107"/>
      <c r="GL2205" s="107"/>
      <c r="GM2205" s="107"/>
      <c r="GN2205" s="107"/>
      <c r="GO2205" s="107"/>
      <c r="GP2205" s="107"/>
      <c r="GQ2205" s="107"/>
      <c r="GR2205" s="107"/>
      <c r="GS2205" s="107"/>
      <c r="GT2205" s="107"/>
      <c r="GU2205" s="107"/>
      <c r="GV2205" s="107"/>
      <c r="GW2205" s="107"/>
      <c r="GX2205" s="107"/>
    </row>
    <row r="2206" spans="1:206" hidden="1">
      <c r="A2206" s="101" t="s">
        <v>2859</v>
      </c>
      <c r="B2206" s="96" t="s">
        <v>657</v>
      </c>
      <c r="C2206" s="35" t="s">
        <v>714</v>
      </c>
      <c r="D2206" s="95" t="s">
        <v>2860</v>
      </c>
      <c r="E2206" s="101" t="s">
        <v>2948</v>
      </c>
      <c r="F2206" s="107"/>
      <c r="G2206" s="107"/>
      <c r="H2206" s="107"/>
      <c r="I2206" s="107"/>
      <c r="J2206" s="107"/>
      <c r="K2206" s="107"/>
      <c r="L2206" s="107"/>
      <c r="M2206" s="107"/>
      <c r="N2206" s="107"/>
      <c r="O2206" s="107"/>
      <c r="P2206" s="107"/>
      <c r="Q2206" s="107"/>
      <c r="R2206" s="107"/>
      <c r="S2206" s="107"/>
      <c r="T2206" s="107"/>
      <c r="U2206" s="107"/>
      <c r="V2206" s="107"/>
      <c r="W2206" s="107"/>
      <c r="X2206" s="107"/>
      <c r="Y2206" s="107"/>
      <c r="Z2206" s="107"/>
      <c r="AA2206" s="107"/>
      <c r="AB2206" s="107"/>
      <c r="AC2206" s="107"/>
      <c r="AD2206" s="107"/>
      <c r="AE2206" s="107"/>
      <c r="AF2206" s="107"/>
      <c r="AG2206" s="107"/>
      <c r="AH2206" s="107"/>
      <c r="AI2206" s="107"/>
      <c r="AJ2206" s="107"/>
      <c r="AK2206" s="107"/>
      <c r="AL2206" s="107"/>
      <c r="AM2206" s="107"/>
      <c r="AN2206" s="107"/>
      <c r="AO2206" s="107"/>
      <c r="AP2206" s="107"/>
      <c r="AQ2206" s="107"/>
      <c r="AR2206" s="107"/>
      <c r="AS2206" s="107"/>
      <c r="AT2206" s="107"/>
      <c r="AU2206" s="107"/>
      <c r="AV2206" s="107"/>
      <c r="AW2206" s="107"/>
      <c r="AX2206" s="107"/>
      <c r="AY2206" s="107"/>
      <c r="AZ2206" s="107"/>
      <c r="BA2206" s="107"/>
      <c r="BB2206" s="107"/>
      <c r="BC2206" s="107"/>
      <c r="BD2206" s="108"/>
      <c r="BE2206" s="107"/>
      <c r="BF2206" s="107"/>
      <c r="BG2206" s="107"/>
      <c r="BH2206" s="107"/>
      <c r="BI2206" s="108"/>
      <c r="BJ2206" s="107"/>
      <c r="BK2206" s="107"/>
      <c r="BL2206" s="107"/>
      <c r="BM2206" s="107"/>
      <c r="BN2206" s="107"/>
      <c r="BO2206" s="107"/>
      <c r="BP2206" s="107"/>
      <c r="BQ2206" s="107"/>
      <c r="BR2206" s="107"/>
      <c r="BS2206" s="107"/>
      <c r="BT2206" s="107"/>
      <c r="BU2206" s="107"/>
      <c r="BV2206" s="107"/>
      <c r="BW2206" s="107"/>
      <c r="BX2206" s="107"/>
      <c r="BY2206" s="107"/>
      <c r="BZ2206" s="107"/>
      <c r="CA2206" s="107"/>
      <c r="CB2206" s="107"/>
      <c r="CC2206" s="107"/>
      <c r="CD2206" s="107"/>
      <c r="CE2206" s="107"/>
      <c r="CF2206" s="107"/>
      <c r="CG2206" s="107"/>
      <c r="CH2206" s="107"/>
      <c r="CI2206" s="107"/>
      <c r="CJ2206" s="107"/>
      <c r="CK2206" s="107"/>
      <c r="CL2206" s="107"/>
      <c r="CM2206" s="107"/>
      <c r="CN2206" s="107"/>
      <c r="CO2206" s="107"/>
      <c r="CP2206" s="107"/>
      <c r="CQ2206" s="107"/>
      <c r="CR2206" s="107"/>
      <c r="CS2206" s="107"/>
      <c r="CT2206" s="107"/>
      <c r="CU2206" s="107"/>
      <c r="CV2206" s="107"/>
      <c r="CW2206" s="107"/>
      <c r="CX2206" s="107"/>
      <c r="CY2206" s="107"/>
      <c r="CZ2206" s="107"/>
      <c r="DA2206" s="107"/>
      <c r="DB2206" s="107"/>
      <c r="DC2206" s="107"/>
      <c r="DD2206" s="107"/>
      <c r="DE2206" s="107"/>
      <c r="DF2206" s="107"/>
      <c r="DG2206" s="107"/>
      <c r="DH2206" s="107"/>
      <c r="DI2206" s="107"/>
      <c r="DJ2206" s="107"/>
      <c r="DK2206" s="107"/>
      <c r="DL2206" s="107"/>
      <c r="DM2206" s="107"/>
      <c r="DN2206" s="107"/>
      <c r="DO2206" s="107"/>
      <c r="DP2206" s="107"/>
      <c r="DQ2206" s="107"/>
      <c r="DR2206" s="107"/>
      <c r="DS2206" s="123"/>
      <c r="DT2206" s="107"/>
      <c r="DU2206" s="107"/>
      <c r="DV2206" s="107"/>
      <c r="DW2206" s="107"/>
      <c r="DX2206" s="107"/>
      <c r="DY2206" s="107"/>
      <c r="DZ2206" s="107"/>
      <c r="EA2206" s="107"/>
      <c r="EB2206" s="107"/>
      <c r="EC2206" s="107"/>
      <c r="ED2206" s="107"/>
      <c r="EE2206" s="107"/>
      <c r="EF2206" s="107"/>
      <c r="EG2206" s="107"/>
      <c r="EH2206" s="107"/>
      <c r="EI2206" s="107"/>
      <c r="EJ2206" s="107"/>
      <c r="EK2206" s="107"/>
      <c r="EL2206" s="107"/>
      <c r="EM2206" s="107"/>
      <c r="EN2206" s="107"/>
      <c r="EO2206" s="107"/>
      <c r="EP2206" s="107"/>
      <c r="EQ2206" s="107"/>
      <c r="ER2206" s="107"/>
      <c r="ES2206" s="107"/>
      <c r="ET2206" s="107"/>
      <c r="EU2206" s="107"/>
      <c r="EV2206" s="107"/>
      <c r="EW2206" s="107"/>
      <c r="EX2206" s="107"/>
      <c r="EY2206" s="107"/>
      <c r="EZ2206" s="107"/>
      <c r="FA2206" s="107"/>
      <c r="FB2206" s="107"/>
      <c r="FC2206" s="107"/>
      <c r="FD2206" s="107"/>
      <c r="FE2206" s="107"/>
      <c r="FF2206" s="107"/>
      <c r="FG2206" s="107"/>
      <c r="FH2206" s="107"/>
      <c r="FI2206" s="107"/>
      <c r="FJ2206" s="107"/>
      <c r="FK2206" s="107"/>
      <c r="FL2206" s="107"/>
      <c r="FM2206" s="107"/>
      <c r="FN2206" s="107"/>
      <c r="FO2206" s="107"/>
      <c r="FP2206" s="107"/>
      <c r="FQ2206" s="107"/>
      <c r="FR2206" s="107"/>
      <c r="FS2206" s="107"/>
      <c r="FT2206" s="107"/>
      <c r="FU2206" s="107"/>
      <c r="FV2206" s="107"/>
      <c r="FW2206" s="107"/>
      <c r="FX2206" s="107"/>
      <c r="FY2206" s="107"/>
      <c r="FZ2206" s="107"/>
      <c r="GA2206" s="107"/>
      <c r="GB2206" s="107"/>
      <c r="GC2206" s="107"/>
      <c r="GD2206" s="107"/>
      <c r="GE2206" s="107"/>
      <c r="GF2206" s="107"/>
      <c r="GG2206" s="107"/>
      <c r="GH2206" s="107"/>
      <c r="GI2206" s="107"/>
      <c r="GJ2206" s="107"/>
      <c r="GK2206" s="107"/>
      <c r="GL2206" s="107"/>
      <c r="GM2206" s="107"/>
      <c r="GN2206" s="107"/>
      <c r="GO2206" s="107"/>
      <c r="GP2206" s="107"/>
      <c r="GQ2206" s="107"/>
      <c r="GR2206" s="107"/>
      <c r="GS2206" s="107"/>
      <c r="GT2206" s="107"/>
      <c r="GU2206" s="107"/>
      <c r="GV2206" s="107"/>
      <c r="GW2206" s="107"/>
      <c r="GX2206" s="107"/>
    </row>
    <row r="2207" spans="1:206" hidden="1">
      <c r="A2207" s="101" t="s">
        <v>2859</v>
      </c>
      <c r="B2207" s="96" t="s">
        <v>657</v>
      </c>
      <c r="C2207" s="35" t="s">
        <v>714</v>
      </c>
      <c r="D2207" s="95" t="s">
        <v>2860</v>
      </c>
      <c r="E2207" s="101" t="s">
        <v>2949</v>
      </c>
      <c r="F2207" s="107"/>
      <c r="G2207" s="107"/>
      <c r="H2207" s="107"/>
      <c r="I2207" s="107"/>
      <c r="J2207" s="107"/>
      <c r="K2207" s="107"/>
      <c r="L2207" s="107"/>
      <c r="M2207" s="107"/>
      <c r="N2207" s="107"/>
      <c r="O2207" s="107"/>
      <c r="P2207" s="107"/>
      <c r="Q2207" s="107"/>
      <c r="R2207" s="107"/>
      <c r="S2207" s="107"/>
      <c r="T2207" s="107"/>
      <c r="U2207" s="107"/>
      <c r="V2207" s="107"/>
      <c r="W2207" s="107"/>
      <c r="X2207" s="107"/>
      <c r="Y2207" s="107"/>
      <c r="Z2207" s="107"/>
      <c r="AA2207" s="107"/>
      <c r="AB2207" s="107"/>
      <c r="AC2207" s="107"/>
      <c r="AD2207" s="107"/>
      <c r="AE2207" s="107"/>
      <c r="AF2207" s="107"/>
      <c r="AG2207" s="107"/>
      <c r="AH2207" s="107"/>
      <c r="AI2207" s="107"/>
      <c r="AJ2207" s="107"/>
      <c r="AK2207" s="107"/>
      <c r="AL2207" s="107"/>
      <c r="AM2207" s="107"/>
      <c r="AN2207" s="107"/>
      <c r="AO2207" s="107"/>
      <c r="AP2207" s="107"/>
      <c r="AQ2207" s="107"/>
      <c r="AR2207" s="107"/>
      <c r="AS2207" s="107"/>
      <c r="AT2207" s="107"/>
      <c r="AU2207" s="107"/>
      <c r="AV2207" s="107"/>
      <c r="AW2207" s="107"/>
      <c r="AX2207" s="107"/>
      <c r="AY2207" s="107"/>
      <c r="AZ2207" s="107"/>
      <c r="BA2207" s="107"/>
      <c r="BB2207" s="107"/>
      <c r="BC2207" s="107"/>
      <c r="BD2207" s="108"/>
      <c r="BE2207" s="107"/>
      <c r="BF2207" s="107"/>
      <c r="BG2207" s="107"/>
      <c r="BH2207" s="107"/>
      <c r="BI2207" s="108"/>
      <c r="BJ2207" s="107"/>
      <c r="BK2207" s="107"/>
      <c r="BL2207" s="107"/>
      <c r="BM2207" s="107"/>
      <c r="BN2207" s="107"/>
      <c r="BO2207" s="107"/>
      <c r="BP2207" s="107"/>
      <c r="BQ2207" s="107"/>
      <c r="BR2207" s="107"/>
      <c r="BS2207" s="107"/>
      <c r="BT2207" s="107"/>
      <c r="BU2207" s="107"/>
      <c r="BV2207" s="107"/>
      <c r="BW2207" s="107"/>
      <c r="BX2207" s="107"/>
      <c r="BY2207" s="107"/>
      <c r="BZ2207" s="107"/>
      <c r="CA2207" s="107"/>
      <c r="CB2207" s="107"/>
      <c r="CC2207" s="107"/>
      <c r="CD2207" s="107"/>
      <c r="CE2207" s="107"/>
      <c r="CF2207" s="107"/>
      <c r="CG2207" s="107"/>
      <c r="CH2207" s="107"/>
      <c r="CI2207" s="107"/>
      <c r="CJ2207" s="107"/>
      <c r="CK2207" s="107"/>
      <c r="CL2207" s="107"/>
      <c r="CM2207" s="107"/>
      <c r="CN2207" s="107"/>
      <c r="CO2207" s="107"/>
      <c r="CP2207" s="107"/>
      <c r="CQ2207" s="107"/>
      <c r="CR2207" s="107"/>
      <c r="CS2207" s="107"/>
      <c r="CT2207" s="107"/>
      <c r="CU2207" s="107"/>
      <c r="CV2207" s="107"/>
      <c r="CW2207" s="107"/>
      <c r="CX2207" s="107"/>
      <c r="CY2207" s="107"/>
      <c r="CZ2207" s="107"/>
      <c r="DA2207" s="107"/>
      <c r="DB2207" s="107"/>
      <c r="DC2207" s="107"/>
      <c r="DD2207" s="107"/>
      <c r="DE2207" s="107"/>
      <c r="DF2207" s="107"/>
      <c r="DG2207" s="107"/>
      <c r="DH2207" s="107"/>
      <c r="DI2207" s="107"/>
      <c r="DJ2207" s="107"/>
      <c r="DK2207" s="107"/>
      <c r="DL2207" s="107"/>
      <c r="DM2207" s="107"/>
      <c r="DN2207" s="107"/>
      <c r="DO2207" s="107"/>
      <c r="DP2207" s="107"/>
      <c r="DQ2207" s="107"/>
      <c r="DR2207" s="107"/>
      <c r="DS2207" s="123"/>
      <c r="DT2207" s="107"/>
      <c r="DU2207" s="107"/>
      <c r="DV2207" s="107"/>
      <c r="DW2207" s="107"/>
      <c r="DX2207" s="107"/>
      <c r="DY2207" s="107"/>
      <c r="DZ2207" s="107"/>
      <c r="EA2207" s="107"/>
      <c r="EB2207" s="107"/>
      <c r="EC2207" s="107"/>
      <c r="ED2207" s="107"/>
      <c r="EE2207" s="107"/>
      <c r="EF2207" s="107"/>
      <c r="EG2207" s="107"/>
      <c r="EH2207" s="107"/>
      <c r="EI2207" s="107"/>
      <c r="EJ2207" s="107"/>
      <c r="EK2207" s="107"/>
      <c r="EL2207" s="107"/>
      <c r="EM2207" s="107"/>
      <c r="EN2207" s="107"/>
      <c r="EO2207" s="107"/>
      <c r="EP2207" s="107"/>
      <c r="EQ2207" s="107"/>
      <c r="ER2207" s="107"/>
      <c r="ES2207" s="107"/>
      <c r="ET2207" s="107"/>
      <c r="EU2207" s="107"/>
      <c r="EV2207" s="107"/>
      <c r="EW2207" s="107"/>
      <c r="EX2207" s="107"/>
      <c r="EY2207" s="107"/>
      <c r="EZ2207" s="107"/>
      <c r="FA2207" s="107"/>
      <c r="FB2207" s="107"/>
      <c r="FC2207" s="107"/>
      <c r="FD2207" s="107"/>
      <c r="FE2207" s="107"/>
      <c r="FF2207" s="107"/>
      <c r="FG2207" s="107"/>
      <c r="FH2207" s="107"/>
      <c r="FI2207" s="107"/>
      <c r="FJ2207" s="107"/>
      <c r="FK2207" s="107"/>
      <c r="FL2207" s="107"/>
      <c r="FM2207" s="107"/>
      <c r="FN2207" s="107"/>
      <c r="FO2207" s="107"/>
      <c r="FP2207" s="107"/>
      <c r="FQ2207" s="107"/>
      <c r="FR2207" s="107"/>
      <c r="FS2207" s="107"/>
      <c r="FT2207" s="107"/>
      <c r="FU2207" s="107"/>
      <c r="FV2207" s="107"/>
      <c r="FW2207" s="107"/>
      <c r="FX2207" s="107"/>
      <c r="FY2207" s="107"/>
      <c r="FZ2207" s="107"/>
      <c r="GA2207" s="107"/>
      <c r="GB2207" s="107"/>
      <c r="GC2207" s="107"/>
      <c r="GD2207" s="107"/>
      <c r="GE2207" s="107"/>
      <c r="GF2207" s="107"/>
      <c r="GG2207" s="107"/>
      <c r="GH2207" s="107"/>
      <c r="GI2207" s="107"/>
      <c r="GJ2207" s="107"/>
      <c r="GK2207" s="107"/>
      <c r="GL2207" s="107"/>
      <c r="GM2207" s="107"/>
      <c r="GN2207" s="107"/>
      <c r="GO2207" s="107"/>
      <c r="GP2207" s="107"/>
      <c r="GQ2207" s="107"/>
      <c r="GR2207" s="107"/>
      <c r="GS2207" s="107"/>
      <c r="GT2207" s="107"/>
      <c r="GU2207" s="107"/>
      <c r="GV2207" s="107"/>
      <c r="GW2207" s="107"/>
      <c r="GX2207" s="107"/>
    </row>
    <row r="2208" spans="1:206" hidden="1">
      <c r="A2208" s="101" t="s">
        <v>2859</v>
      </c>
      <c r="B2208" s="96" t="s">
        <v>657</v>
      </c>
      <c r="C2208" s="35" t="s">
        <v>714</v>
      </c>
      <c r="D2208" s="95" t="s">
        <v>2860</v>
      </c>
      <c r="E2208" s="101" t="s">
        <v>2950</v>
      </c>
      <c r="F2208" s="107"/>
      <c r="G2208" s="107"/>
      <c r="H2208" s="107"/>
      <c r="I2208" s="107"/>
      <c r="J2208" s="107"/>
      <c r="K2208" s="107"/>
      <c r="L2208" s="107"/>
      <c r="M2208" s="107"/>
      <c r="N2208" s="107"/>
      <c r="O2208" s="107"/>
      <c r="P2208" s="107"/>
      <c r="Q2208" s="107"/>
      <c r="R2208" s="107"/>
      <c r="S2208" s="107"/>
      <c r="T2208" s="107"/>
      <c r="U2208" s="107"/>
      <c r="V2208" s="107"/>
      <c r="W2208" s="107"/>
      <c r="X2208" s="107"/>
      <c r="Y2208" s="107"/>
      <c r="Z2208" s="107"/>
      <c r="AA2208" s="107"/>
      <c r="AB2208" s="107"/>
      <c r="AC2208" s="107"/>
      <c r="AD2208" s="107"/>
      <c r="AE2208" s="107"/>
      <c r="AF2208" s="107"/>
      <c r="AG2208" s="107"/>
      <c r="AH2208" s="107"/>
      <c r="AI2208" s="107"/>
      <c r="AJ2208" s="107"/>
      <c r="AK2208" s="107"/>
      <c r="AL2208" s="107"/>
      <c r="AM2208" s="107"/>
      <c r="AN2208" s="107"/>
      <c r="AO2208" s="107"/>
      <c r="AP2208" s="107"/>
      <c r="AQ2208" s="107"/>
      <c r="AR2208" s="107"/>
      <c r="AS2208" s="107"/>
      <c r="AT2208" s="107"/>
      <c r="AU2208" s="107"/>
      <c r="AV2208" s="107"/>
      <c r="AW2208" s="107"/>
      <c r="AX2208" s="107"/>
      <c r="AY2208" s="107"/>
      <c r="AZ2208" s="107"/>
      <c r="BA2208" s="107"/>
      <c r="BB2208" s="107"/>
      <c r="BC2208" s="107"/>
      <c r="BD2208" s="108"/>
      <c r="BE2208" s="107"/>
      <c r="BF2208" s="107"/>
      <c r="BG2208" s="107"/>
      <c r="BH2208" s="107"/>
      <c r="BI2208" s="108"/>
      <c r="BJ2208" s="107"/>
      <c r="BK2208" s="107"/>
      <c r="BL2208" s="107"/>
      <c r="BM2208" s="107"/>
      <c r="BN2208" s="107"/>
      <c r="BO2208" s="107"/>
      <c r="BP2208" s="107"/>
      <c r="BQ2208" s="107"/>
      <c r="BR2208" s="107"/>
      <c r="BS2208" s="107"/>
      <c r="BT2208" s="107"/>
      <c r="BU2208" s="107"/>
      <c r="BV2208" s="107"/>
      <c r="BW2208" s="107"/>
      <c r="BX2208" s="107"/>
      <c r="BY2208" s="107"/>
      <c r="BZ2208" s="107"/>
      <c r="CA2208" s="107"/>
      <c r="CB2208" s="107"/>
      <c r="CC2208" s="107"/>
      <c r="CD2208" s="107"/>
      <c r="CE2208" s="107"/>
      <c r="CF2208" s="107"/>
      <c r="CG2208" s="107"/>
      <c r="CH2208" s="107"/>
      <c r="CI2208" s="107"/>
      <c r="CJ2208" s="107"/>
      <c r="CK2208" s="107"/>
      <c r="CL2208" s="107"/>
      <c r="CM2208" s="107"/>
      <c r="CN2208" s="107"/>
      <c r="CO2208" s="107"/>
      <c r="CP2208" s="107"/>
      <c r="CQ2208" s="107"/>
      <c r="CR2208" s="107"/>
      <c r="CS2208" s="107"/>
      <c r="CT2208" s="107"/>
      <c r="CU2208" s="107"/>
      <c r="CV2208" s="107"/>
      <c r="CW2208" s="107"/>
      <c r="CX2208" s="107"/>
      <c r="CY2208" s="107"/>
      <c r="CZ2208" s="107"/>
      <c r="DA2208" s="107"/>
      <c r="DB2208" s="107"/>
      <c r="DC2208" s="107"/>
      <c r="DD2208" s="107"/>
      <c r="DE2208" s="107"/>
      <c r="DF2208" s="107"/>
      <c r="DG2208" s="107"/>
      <c r="DH2208" s="107"/>
      <c r="DI2208" s="107"/>
      <c r="DJ2208" s="107"/>
      <c r="DK2208" s="107"/>
      <c r="DL2208" s="107"/>
      <c r="DM2208" s="107"/>
      <c r="DN2208" s="107"/>
      <c r="DO2208" s="107"/>
      <c r="DP2208" s="107"/>
      <c r="DQ2208" s="107"/>
      <c r="DR2208" s="107"/>
      <c r="DS2208" s="123"/>
      <c r="DT2208" s="107"/>
      <c r="DU2208" s="107"/>
      <c r="DV2208" s="107"/>
      <c r="DW2208" s="107"/>
      <c r="DX2208" s="107"/>
      <c r="DY2208" s="107"/>
      <c r="DZ2208" s="107"/>
      <c r="EA2208" s="107"/>
      <c r="EB2208" s="107"/>
      <c r="EC2208" s="107"/>
      <c r="ED2208" s="107"/>
      <c r="EE2208" s="107"/>
      <c r="EF2208" s="107"/>
      <c r="EG2208" s="107"/>
      <c r="EH2208" s="107"/>
      <c r="EI2208" s="107"/>
      <c r="EJ2208" s="107"/>
      <c r="EK2208" s="107"/>
      <c r="EL2208" s="107"/>
      <c r="EM2208" s="107"/>
      <c r="EN2208" s="107"/>
      <c r="EO2208" s="107"/>
      <c r="EP2208" s="107"/>
      <c r="EQ2208" s="107"/>
      <c r="ER2208" s="107"/>
      <c r="ES2208" s="107"/>
      <c r="ET2208" s="107"/>
      <c r="EU2208" s="107"/>
      <c r="EV2208" s="107"/>
      <c r="EW2208" s="107"/>
      <c r="EX2208" s="107"/>
      <c r="EY2208" s="107"/>
      <c r="EZ2208" s="107"/>
      <c r="FA2208" s="107"/>
      <c r="FB2208" s="107"/>
      <c r="FC2208" s="107"/>
      <c r="FD2208" s="107"/>
      <c r="FE2208" s="107"/>
      <c r="FF2208" s="107"/>
      <c r="FG2208" s="107"/>
      <c r="FH2208" s="107"/>
      <c r="FI2208" s="107"/>
      <c r="FJ2208" s="107"/>
      <c r="FK2208" s="107"/>
      <c r="FL2208" s="107"/>
      <c r="FM2208" s="107"/>
      <c r="FN2208" s="107"/>
      <c r="FO2208" s="107"/>
      <c r="FP2208" s="107"/>
      <c r="FQ2208" s="107"/>
      <c r="FR2208" s="107"/>
      <c r="FS2208" s="107"/>
      <c r="FT2208" s="107"/>
      <c r="FU2208" s="107"/>
      <c r="FV2208" s="107"/>
      <c r="FW2208" s="107"/>
      <c r="FX2208" s="107"/>
      <c r="FY2208" s="107"/>
      <c r="FZ2208" s="107"/>
      <c r="GA2208" s="107"/>
      <c r="GB2208" s="107"/>
      <c r="GC2208" s="107"/>
      <c r="GD2208" s="107"/>
      <c r="GE2208" s="107"/>
      <c r="GF2208" s="107"/>
      <c r="GG2208" s="107"/>
      <c r="GH2208" s="107"/>
      <c r="GI2208" s="107"/>
      <c r="GJ2208" s="107"/>
      <c r="GK2208" s="107"/>
      <c r="GL2208" s="107"/>
      <c r="GM2208" s="107"/>
      <c r="GN2208" s="107"/>
      <c r="GO2208" s="107"/>
      <c r="GP2208" s="107"/>
      <c r="GQ2208" s="107"/>
      <c r="GR2208" s="107"/>
      <c r="GS2208" s="107"/>
      <c r="GT2208" s="107"/>
      <c r="GU2208" s="107"/>
      <c r="GV2208" s="107"/>
      <c r="GW2208" s="107"/>
      <c r="GX2208" s="107"/>
    </row>
    <row r="2209" spans="1:206" hidden="1">
      <c r="A2209" s="97" t="s">
        <v>618</v>
      </c>
      <c r="B2209" s="81" t="s">
        <v>2951</v>
      </c>
      <c r="C2209" t="s">
        <v>714</v>
      </c>
      <c r="D2209" s="94" t="s">
        <v>2952</v>
      </c>
      <c r="E2209" s="97" t="s">
        <v>2953</v>
      </c>
      <c r="F2209" s="102"/>
      <c r="G2209" s="102"/>
      <c r="H2209" s="102"/>
      <c r="I2209" s="102"/>
      <c r="J2209" s="102"/>
      <c r="K2209" s="102"/>
      <c r="L2209" s="102"/>
      <c r="M2209" s="102"/>
      <c r="N2209" s="102"/>
      <c r="O2209" s="102"/>
      <c r="P2209" s="102"/>
      <c r="Q2209" s="102"/>
      <c r="R2209" s="102"/>
      <c r="S2209" s="102"/>
      <c r="T2209" s="102"/>
      <c r="U2209" s="102"/>
      <c r="V2209" s="102"/>
      <c r="W2209" s="102"/>
      <c r="X2209" s="102"/>
      <c r="Y2209" s="102"/>
      <c r="Z2209" s="102"/>
      <c r="AA2209" s="102"/>
      <c r="AB2209" s="102"/>
      <c r="AC2209" s="102"/>
      <c r="AD2209" s="102"/>
      <c r="AE2209" s="102"/>
      <c r="AF2209" s="102"/>
      <c r="AG2209" s="102"/>
      <c r="AH2209" s="102"/>
      <c r="AI2209" s="102"/>
      <c r="AJ2209" s="102"/>
      <c r="AK2209" s="102"/>
      <c r="AL2209" s="102"/>
      <c r="AM2209" s="102"/>
      <c r="AN2209" s="102"/>
      <c r="AO2209" s="102"/>
      <c r="AP2209" s="102"/>
      <c r="AQ2209" s="102"/>
      <c r="AR2209" s="102"/>
      <c r="AS2209" s="102"/>
      <c r="AT2209" s="102"/>
      <c r="AU2209" s="102"/>
      <c r="AV2209" s="102"/>
      <c r="AW2209" s="102"/>
      <c r="AX2209" s="102"/>
      <c r="AY2209" s="102"/>
      <c r="AZ2209" s="102"/>
      <c r="BA2209" s="102"/>
      <c r="BB2209" s="102"/>
      <c r="BC2209" s="102"/>
      <c r="BD2209" s="100"/>
      <c r="BE2209" s="102"/>
      <c r="BF2209" s="102"/>
      <c r="BG2209" s="102"/>
      <c r="BH2209" s="102"/>
      <c r="BI2209" s="100"/>
      <c r="BJ2209" s="102"/>
      <c r="BK2209" s="102"/>
      <c r="BL2209" s="102"/>
      <c r="BM2209" s="102"/>
      <c r="BN2209" s="102"/>
      <c r="BO2209" s="102"/>
      <c r="BP2209" s="102"/>
      <c r="BQ2209" s="102"/>
      <c r="BR2209" s="102"/>
      <c r="BS2209" s="102"/>
      <c r="BT2209" s="102"/>
      <c r="BU2209" s="102"/>
      <c r="BV2209" s="102"/>
      <c r="BW2209" s="102"/>
      <c r="BX2209" s="102"/>
      <c r="BY2209" s="102"/>
      <c r="BZ2209" s="102"/>
      <c r="CA2209" s="102"/>
      <c r="CB2209" s="102"/>
      <c r="CC2209" s="102"/>
      <c r="CD2209" s="102"/>
      <c r="CE2209" s="102"/>
      <c r="CF2209" s="102"/>
      <c r="CG2209" s="102"/>
      <c r="CH2209" s="102"/>
      <c r="CI2209" s="102"/>
      <c r="CJ2209" s="102"/>
      <c r="CK2209" s="102"/>
      <c r="CL2209" s="102"/>
      <c r="CM2209" s="102"/>
      <c r="CN2209" s="102"/>
      <c r="CO2209" s="102"/>
      <c r="CP2209" s="102"/>
      <c r="CQ2209" s="102"/>
      <c r="CR2209" s="102"/>
      <c r="CS2209" s="102"/>
      <c r="CT2209" s="102"/>
      <c r="CU2209" s="102"/>
      <c r="CV2209" s="102"/>
      <c r="CW2209" s="102"/>
      <c r="CX2209" s="102"/>
      <c r="CY2209" s="102"/>
      <c r="CZ2209" s="102"/>
      <c r="DA2209" s="102"/>
      <c r="DB2209" s="120">
        <v>9639133730</v>
      </c>
      <c r="DC2209" s="120">
        <v>9809108649.9999905</v>
      </c>
      <c r="DD2209" s="120">
        <v>9994772243</v>
      </c>
      <c r="DE2209" s="120">
        <v>9876422841</v>
      </c>
      <c r="DF2209" s="120">
        <v>9763279037</v>
      </c>
      <c r="DG2209" s="120">
        <v>9665310230</v>
      </c>
      <c r="DH2209" s="120">
        <v>9436778291</v>
      </c>
      <c r="DI2209" s="120">
        <v>9199772665</v>
      </c>
      <c r="DJ2209" s="120">
        <v>8970667039</v>
      </c>
      <c r="DK2209" s="120">
        <v>8742894747</v>
      </c>
      <c r="DL2209" s="120">
        <v>8512122455</v>
      </c>
      <c r="DM2209" s="120">
        <v>7747044273</v>
      </c>
      <c r="DN2209" s="120">
        <v>8064607756</v>
      </c>
      <c r="DO2209" s="120">
        <v>7979126285</v>
      </c>
      <c r="DP2209" s="120">
        <v>8830067892</v>
      </c>
      <c r="DQ2209" s="120">
        <v>9677309499</v>
      </c>
      <c r="DR2209" s="120">
        <v>10241544547</v>
      </c>
      <c r="DS2209" s="120">
        <v>14619363282</v>
      </c>
      <c r="DT2209" s="120">
        <v>14556208996</v>
      </c>
      <c r="DU2209" s="120">
        <v>14766358301</v>
      </c>
      <c r="DV2209" s="120">
        <v>14610452364</v>
      </c>
      <c r="DW2209" s="120">
        <v>14677036221</v>
      </c>
      <c r="DX2209" s="120">
        <v>15101740386</v>
      </c>
      <c r="DY2209" s="102"/>
      <c r="DZ2209" s="102"/>
      <c r="EA2209" s="102"/>
      <c r="EB2209" s="102"/>
      <c r="EC2209" s="102"/>
      <c r="ED2209" s="102"/>
      <c r="EE2209" s="102"/>
      <c r="EF2209" s="102"/>
      <c r="EG2209" s="102"/>
      <c r="EH2209" s="102"/>
      <c r="EI2209" s="102"/>
      <c r="EJ2209" s="102"/>
      <c r="EK2209" s="102"/>
      <c r="EL2209" s="102"/>
      <c r="EM2209" s="102"/>
      <c r="EN2209" s="102"/>
      <c r="EO2209" s="102"/>
      <c r="EP2209" s="102"/>
      <c r="EQ2209" s="102"/>
      <c r="ER2209" s="102"/>
      <c r="ES2209" s="102"/>
      <c r="ET2209" s="102"/>
      <c r="EU2209" s="102"/>
      <c r="EV2209" s="102"/>
      <c r="EW2209" s="102"/>
      <c r="EX2209" s="102"/>
      <c r="EY2209" s="102"/>
      <c r="EZ2209" s="102"/>
      <c r="FA2209" s="102"/>
      <c r="FB2209" s="102"/>
      <c r="FC2209" s="102"/>
      <c r="FD2209" s="102"/>
      <c r="FE2209" s="102"/>
      <c r="FF2209" s="102"/>
      <c r="FG2209" s="102"/>
      <c r="FH2209" s="102"/>
      <c r="FI2209" s="102"/>
      <c r="FJ2209" s="102"/>
      <c r="FK2209" s="102"/>
      <c r="FL2209" s="102"/>
      <c r="FM2209" s="102"/>
      <c r="FN2209" s="102"/>
      <c r="FO2209" s="102"/>
      <c r="FP2209" s="102"/>
      <c r="FQ2209" s="102"/>
      <c r="FR2209" s="102"/>
      <c r="FS2209" s="102"/>
      <c r="FT2209" s="102"/>
      <c r="FU2209" s="102"/>
      <c r="FV2209" s="102"/>
      <c r="FW2209" s="102"/>
      <c r="FX2209" s="102"/>
      <c r="FY2209" s="102"/>
      <c r="FZ2209" s="102"/>
      <c r="GA2209" s="102"/>
      <c r="GB2209" s="102"/>
      <c r="GC2209" s="102"/>
      <c r="GD2209" s="102"/>
      <c r="GE2209" s="102"/>
      <c r="GF2209" s="102"/>
      <c r="GG2209" s="102"/>
      <c r="GH2209" s="102"/>
      <c r="GI2209" s="102"/>
      <c r="GJ2209" s="102"/>
      <c r="GK2209" s="102"/>
      <c r="GL2209" s="102"/>
      <c r="GM2209" s="102"/>
      <c r="GN2209" s="102"/>
      <c r="GO2209" s="102"/>
      <c r="GP2209" s="102"/>
      <c r="GQ2209" s="102"/>
      <c r="GR2209" s="102"/>
      <c r="GS2209" s="102"/>
      <c r="GT2209" s="102"/>
      <c r="GU2209" s="102"/>
      <c r="GV2209" s="102"/>
      <c r="GW2209" s="102"/>
      <c r="GX2209" s="102"/>
    </row>
    <row r="2210" spans="1:206" hidden="1">
      <c r="A2210" s="97" t="s">
        <v>618</v>
      </c>
      <c r="B2210" s="81" t="s">
        <v>2951</v>
      </c>
      <c r="C2210" t="s">
        <v>714</v>
      </c>
      <c r="D2210" s="94" t="s">
        <v>2952</v>
      </c>
      <c r="E2210" s="97" t="s">
        <v>2954</v>
      </c>
      <c r="F2210" s="102"/>
      <c r="G2210" s="102"/>
      <c r="H2210" s="102"/>
      <c r="I2210" s="102"/>
      <c r="J2210" s="102"/>
      <c r="K2210" s="102"/>
      <c r="L2210" s="102"/>
      <c r="M2210" s="102"/>
      <c r="N2210" s="102"/>
      <c r="O2210" s="102"/>
      <c r="P2210" s="102"/>
      <c r="Q2210" s="102"/>
      <c r="R2210" s="102"/>
      <c r="S2210" s="102"/>
      <c r="T2210" s="102"/>
      <c r="U2210" s="102"/>
      <c r="V2210" s="102"/>
      <c r="W2210" s="102"/>
      <c r="X2210" s="102"/>
      <c r="Y2210" s="102"/>
      <c r="Z2210" s="102"/>
      <c r="AA2210" s="102"/>
      <c r="AB2210" s="102"/>
      <c r="AC2210" s="102"/>
      <c r="AD2210" s="102"/>
      <c r="AE2210" s="102"/>
      <c r="AF2210" s="102"/>
      <c r="AG2210" s="102"/>
      <c r="AH2210" s="102"/>
      <c r="AI2210" s="102"/>
      <c r="AJ2210" s="102"/>
      <c r="AK2210" s="102"/>
      <c r="AL2210" s="102"/>
      <c r="AM2210" s="102"/>
      <c r="AN2210" s="102"/>
      <c r="AO2210" s="102"/>
      <c r="AP2210" s="102"/>
      <c r="AQ2210" s="102"/>
      <c r="AR2210" s="102"/>
      <c r="AS2210" s="102"/>
      <c r="AT2210" s="102"/>
      <c r="AU2210" s="102"/>
      <c r="AV2210" s="102"/>
      <c r="AW2210" s="102"/>
      <c r="AX2210" s="102"/>
      <c r="AY2210" s="102"/>
      <c r="AZ2210" s="102"/>
      <c r="BA2210" s="102"/>
      <c r="BB2210" s="102"/>
      <c r="BC2210" s="102"/>
      <c r="BD2210" s="100"/>
      <c r="BE2210" s="102"/>
      <c r="BF2210" s="102"/>
      <c r="BG2210" s="102"/>
      <c r="BH2210" s="102"/>
      <c r="BI2210" s="100"/>
      <c r="BJ2210" s="102"/>
      <c r="BK2210" s="102"/>
      <c r="BL2210" s="102"/>
      <c r="BM2210" s="102"/>
      <c r="BN2210" s="102"/>
      <c r="BO2210" s="102"/>
      <c r="BP2210" s="102"/>
      <c r="BQ2210" s="102"/>
      <c r="BR2210" s="102"/>
      <c r="BS2210" s="102"/>
      <c r="BT2210" s="102"/>
      <c r="BU2210" s="102"/>
      <c r="BV2210" s="102"/>
      <c r="BW2210" s="102"/>
      <c r="BX2210" s="102"/>
      <c r="BY2210" s="102"/>
      <c r="BZ2210" s="102"/>
      <c r="CA2210" s="102"/>
      <c r="CB2210" s="102"/>
      <c r="CC2210" s="102"/>
      <c r="CD2210" s="102"/>
      <c r="CE2210" s="102"/>
      <c r="CF2210" s="102"/>
      <c r="CG2210" s="102"/>
      <c r="CH2210" s="102"/>
      <c r="CI2210" s="102"/>
      <c r="CJ2210" s="102"/>
      <c r="CK2210" s="102"/>
      <c r="CL2210" s="102"/>
      <c r="CM2210" s="102"/>
      <c r="CN2210" s="102"/>
      <c r="CO2210" s="102"/>
      <c r="CP2210" s="102"/>
      <c r="CQ2210" s="102"/>
      <c r="CR2210" s="102"/>
      <c r="CS2210" s="102"/>
      <c r="CT2210" s="102"/>
      <c r="CU2210" s="102"/>
      <c r="CV2210" s="102"/>
      <c r="CW2210" s="102"/>
      <c r="CX2210" s="102"/>
      <c r="CY2210" s="102"/>
      <c r="CZ2210" s="102"/>
      <c r="DA2210" s="102"/>
      <c r="DB2210" s="120">
        <v>188641298871</v>
      </c>
      <c r="DC2210" s="120">
        <v>194537774281</v>
      </c>
      <c r="DD2210" s="120">
        <v>200388606836</v>
      </c>
      <c r="DE2210" s="120">
        <v>207802722723</v>
      </c>
      <c r="DF2210" s="120">
        <v>215808661344.99899</v>
      </c>
      <c r="DG2210" s="120">
        <v>222785651814.99899</v>
      </c>
      <c r="DH2210" s="120">
        <v>228774489019</v>
      </c>
      <c r="DI2210" s="120">
        <v>233816416923</v>
      </c>
      <c r="DJ2210" s="120">
        <v>232094819606</v>
      </c>
      <c r="DK2210" s="120">
        <v>229901467734.99899</v>
      </c>
      <c r="DL2210" s="120">
        <v>235024611091</v>
      </c>
      <c r="DM2210" s="120">
        <v>234848660726</v>
      </c>
      <c r="DN2210" s="120">
        <v>229258565136</v>
      </c>
      <c r="DO2210" s="120">
        <v>225680892371</v>
      </c>
      <c r="DP2210" s="120">
        <v>219619712489.99899</v>
      </c>
      <c r="DQ2210" s="120">
        <v>215438994308</v>
      </c>
      <c r="DR2210" s="120">
        <v>213251185062</v>
      </c>
      <c r="DS2210" s="120">
        <v>219641902263.99899</v>
      </c>
      <c r="DT2210" s="120">
        <v>216343536430</v>
      </c>
      <c r="DU2210" s="120">
        <v>204358063384</v>
      </c>
      <c r="DV2210" s="120">
        <v>187943740380</v>
      </c>
      <c r="DW2210" s="120">
        <v>191290391544</v>
      </c>
      <c r="DX2210" s="120">
        <v>192286135157.99899</v>
      </c>
      <c r="DY2210" s="102"/>
      <c r="DZ2210" s="102"/>
      <c r="EA2210" s="102"/>
      <c r="EB2210" s="102"/>
      <c r="EC2210" s="102"/>
      <c r="ED2210" s="102"/>
      <c r="EE2210" s="102"/>
      <c r="EF2210" s="102"/>
      <c r="EG2210" s="102"/>
      <c r="EH2210" s="102"/>
      <c r="EI2210" s="102"/>
      <c r="EJ2210" s="102"/>
      <c r="EK2210" s="102"/>
      <c r="EL2210" s="102"/>
      <c r="EM2210" s="102"/>
      <c r="EN2210" s="102"/>
      <c r="EO2210" s="102"/>
      <c r="EP2210" s="102"/>
      <c r="EQ2210" s="102"/>
      <c r="ER2210" s="102"/>
      <c r="ES2210" s="102"/>
      <c r="ET2210" s="102"/>
      <c r="EU2210" s="102"/>
      <c r="EV2210" s="102"/>
      <c r="EW2210" s="102"/>
      <c r="EX2210" s="102"/>
      <c r="EY2210" s="102"/>
      <c r="EZ2210" s="102"/>
      <c r="FA2210" s="102"/>
      <c r="FB2210" s="102"/>
      <c r="FC2210" s="102"/>
      <c r="FD2210" s="102"/>
      <c r="FE2210" s="102"/>
      <c r="FF2210" s="102"/>
      <c r="FG2210" s="102"/>
      <c r="FH2210" s="102"/>
      <c r="FI2210" s="102"/>
      <c r="FJ2210" s="102"/>
      <c r="FK2210" s="102"/>
      <c r="FL2210" s="102"/>
      <c r="FM2210" s="102"/>
      <c r="FN2210" s="102"/>
      <c r="FO2210" s="102"/>
      <c r="FP2210" s="102"/>
      <c r="FQ2210" s="102"/>
      <c r="FR2210" s="102"/>
      <c r="FS2210" s="102"/>
      <c r="FT2210" s="102"/>
      <c r="FU2210" s="102"/>
      <c r="FV2210" s="102"/>
      <c r="FW2210" s="102"/>
      <c r="FX2210" s="102"/>
      <c r="FY2210" s="102"/>
      <c r="FZ2210" s="102"/>
      <c r="GA2210" s="102"/>
      <c r="GB2210" s="102"/>
      <c r="GC2210" s="102"/>
      <c r="GD2210" s="102"/>
      <c r="GE2210" s="102"/>
      <c r="GF2210" s="102"/>
      <c r="GG2210" s="102"/>
      <c r="GH2210" s="102"/>
      <c r="GI2210" s="102"/>
      <c r="GJ2210" s="102"/>
      <c r="GK2210" s="102"/>
      <c r="GL2210" s="102"/>
      <c r="GM2210" s="102"/>
      <c r="GN2210" s="102"/>
      <c r="GO2210" s="102"/>
      <c r="GP2210" s="102"/>
      <c r="GQ2210" s="102"/>
      <c r="GR2210" s="102"/>
      <c r="GS2210" s="102"/>
      <c r="GT2210" s="102"/>
      <c r="GU2210" s="102"/>
      <c r="GV2210" s="102"/>
      <c r="GW2210" s="102"/>
      <c r="GX2210" s="102"/>
    </row>
    <row r="2211" spans="1:206" hidden="1">
      <c r="A2211" s="97" t="s">
        <v>618</v>
      </c>
      <c r="B2211" s="81" t="s">
        <v>2951</v>
      </c>
      <c r="C2211" t="s">
        <v>714</v>
      </c>
      <c r="D2211" s="94" t="s">
        <v>2952</v>
      </c>
      <c r="E2211" s="97" t="s">
        <v>2955</v>
      </c>
      <c r="F2211" s="102"/>
      <c r="G2211" s="102"/>
      <c r="H2211" s="102"/>
      <c r="I2211" s="102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2"/>
      <c r="AW2211" s="102"/>
      <c r="AX2211" s="102"/>
      <c r="AY2211" s="102"/>
      <c r="AZ2211" s="102"/>
      <c r="BA2211" s="102"/>
      <c r="BB2211" s="102"/>
      <c r="BC2211" s="102"/>
      <c r="BD2211" s="100"/>
      <c r="BE2211" s="102"/>
      <c r="BF2211" s="102"/>
      <c r="BG2211" s="102"/>
      <c r="BH2211" s="102"/>
      <c r="BI2211" s="100"/>
      <c r="BJ2211" s="102"/>
      <c r="BK2211" s="102"/>
      <c r="BL2211" s="102"/>
      <c r="BM2211" s="102"/>
      <c r="BN2211" s="102"/>
      <c r="BO2211" s="102"/>
      <c r="BP2211" s="102"/>
      <c r="BQ2211" s="102"/>
      <c r="BR2211" s="102"/>
      <c r="BS2211" s="102"/>
      <c r="BT2211" s="102"/>
      <c r="BU2211" s="102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2"/>
      <c r="CO2211" s="102"/>
      <c r="CP2211" s="102"/>
      <c r="CQ2211" s="102"/>
      <c r="CR2211" s="102"/>
      <c r="CS2211" s="102"/>
      <c r="CT2211" s="102"/>
      <c r="CU2211" s="102"/>
      <c r="CV2211" s="102"/>
      <c r="CW2211" s="102"/>
      <c r="CX2211" s="102"/>
      <c r="CY2211" s="102"/>
      <c r="CZ2211" s="102"/>
      <c r="DA2211" s="102"/>
      <c r="DB2211" s="120">
        <v>82961016980</v>
      </c>
      <c r="DC2211" s="120">
        <v>80476071418</v>
      </c>
      <c r="DD2211" s="120">
        <v>81122021245.999893</v>
      </c>
      <c r="DE2211" s="120">
        <v>79807032401</v>
      </c>
      <c r="DF2211" s="120">
        <v>78407843557</v>
      </c>
      <c r="DG2211" s="120">
        <v>77003854702</v>
      </c>
      <c r="DH2211" s="120">
        <v>75582134620</v>
      </c>
      <c r="DI2211" s="120">
        <v>75174234537</v>
      </c>
      <c r="DJ2211" s="120">
        <v>74839965681</v>
      </c>
      <c r="DK2211" s="120">
        <v>72804851216</v>
      </c>
      <c r="DL2211" s="120">
        <v>73196888654</v>
      </c>
      <c r="DM2211" s="120">
        <v>72582617403.999893</v>
      </c>
      <c r="DN2211" s="120">
        <v>74057516126</v>
      </c>
      <c r="DO2211" s="120">
        <v>72435311948</v>
      </c>
      <c r="DP2211" s="120">
        <v>69133095658.999893</v>
      </c>
      <c r="DQ2211" s="120">
        <v>62366804256</v>
      </c>
      <c r="DR2211" s="120">
        <v>62917978218</v>
      </c>
      <c r="DS2211" s="120">
        <v>62804237791</v>
      </c>
      <c r="DT2211" s="120">
        <v>63055880667</v>
      </c>
      <c r="DU2211" s="120">
        <v>62827630833</v>
      </c>
      <c r="DV2211" s="120">
        <v>61613929507</v>
      </c>
      <c r="DW2211" s="120">
        <v>62146755874</v>
      </c>
      <c r="DX2211" s="120">
        <v>61287890457</v>
      </c>
      <c r="DY2211" s="102"/>
      <c r="DZ2211" s="102"/>
      <c r="EA2211" s="102"/>
      <c r="EB2211" s="102"/>
      <c r="EC2211" s="102"/>
      <c r="ED2211" s="102"/>
      <c r="EE2211" s="102"/>
      <c r="EF2211" s="102"/>
      <c r="EG2211" s="102"/>
      <c r="EH2211" s="102"/>
      <c r="EI2211" s="102"/>
      <c r="EJ2211" s="102"/>
      <c r="EK2211" s="102"/>
      <c r="EL2211" s="102"/>
      <c r="EM2211" s="102"/>
      <c r="EN2211" s="102"/>
      <c r="EO2211" s="102"/>
      <c r="EP2211" s="102"/>
      <c r="EQ2211" s="102"/>
      <c r="ER2211" s="102"/>
      <c r="ES2211" s="102"/>
      <c r="ET2211" s="102"/>
      <c r="EU2211" s="102"/>
      <c r="EV2211" s="102"/>
      <c r="EW2211" s="102"/>
      <c r="EX2211" s="102"/>
      <c r="EY2211" s="102"/>
      <c r="EZ2211" s="102"/>
      <c r="FA2211" s="102"/>
      <c r="FB2211" s="102"/>
      <c r="FC2211" s="102"/>
      <c r="FD2211" s="102"/>
      <c r="FE2211" s="102"/>
      <c r="FF2211" s="102"/>
      <c r="FG2211" s="102"/>
      <c r="FH2211" s="102"/>
      <c r="FI2211" s="102"/>
      <c r="FJ2211" s="102"/>
      <c r="FK2211" s="102"/>
      <c r="FL2211" s="102"/>
      <c r="FM2211" s="102"/>
      <c r="FN2211" s="102"/>
      <c r="FO2211" s="102"/>
      <c r="FP2211" s="102"/>
      <c r="FQ2211" s="102"/>
      <c r="FR2211" s="102"/>
      <c r="FS2211" s="102"/>
      <c r="FT2211" s="102"/>
      <c r="FU2211" s="102"/>
      <c r="FV2211" s="102"/>
      <c r="FW2211" s="102"/>
      <c r="FX2211" s="102"/>
      <c r="FY2211" s="102"/>
      <c r="FZ2211" s="102"/>
      <c r="GA2211" s="102"/>
      <c r="GB2211" s="102"/>
      <c r="GC2211" s="102"/>
      <c r="GD2211" s="102"/>
      <c r="GE2211" s="102"/>
      <c r="GF2211" s="102"/>
      <c r="GG2211" s="102"/>
      <c r="GH2211" s="102"/>
      <c r="GI2211" s="102"/>
      <c r="GJ2211" s="102"/>
      <c r="GK2211" s="102"/>
      <c r="GL2211" s="102"/>
      <c r="GM2211" s="102"/>
      <c r="GN2211" s="102"/>
      <c r="GO2211" s="102"/>
      <c r="GP2211" s="102"/>
      <c r="GQ2211" s="102"/>
      <c r="GR2211" s="102"/>
      <c r="GS2211" s="102"/>
      <c r="GT2211" s="102"/>
      <c r="GU2211" s="102"/>
      <c r="GV2211" s="102"/>
      <c r="GW2211" s="102"/>
      <c r="GX2211" s="102"/>
    </row>
    <row r="2212" spans="1:206" hidden="1">
      <c r="A2212" s="97" t="s">
        <v>618</v>
      </c>
      <c r="B2212" s="81" t="s">
        <v>2951</v>
      </c>
      <c r="C2212" t="s">
        <v>714</v>
      </c>
      <c r="D2212" s="94" t="s">
        <v>2952</v>
      </c>
      <c r="E2212" s="97" t="s">
        <v>2956</v>
      </c>
      <c r="F2212" s="102"/>
      <c r="G2212" s="102"/>
      <c r="H2212" s="102"/>
      <c r="I2212" s="102"/>
      <c r="J2212" s="102"/>
      <c r="K2212" s="102"/>
      <c r="L2212" s="102"/>
      <c r="M2212" s="102"/>
      <c r="N2212" s="102"/>
      <c r="O2212" s="102"/>
      <c r="P2212" s="102"/>
      <c r="Q2212" s="102"/>
      <c r="R2212" s="102"/>
      <c r="S2212" s="102"/>
      <c r="T2212" s="102"/>
      <c r="U2212" s="102"/>
      <c r="V2212" s="102"/>
      <c r="W2212" s="102"/>
      <c r="X2212" s="102"/>
      <c r="Y2212" s="102"/>
      <c r="Z2212" s="102"/>
      <c r="AA2212" s="102"/>
      <c r="AB2212" s="102"/>
      <c r="AC2212" s="102"/>
      <c r="AD2212" s="102"/>
      <c r="AE2212" s="102"/>
      <c r="AF2212" s="102"/>
      <c r="AG2212" s="102"/>
      <c r="AH2212" s="102"/>
      <c r="AI2212" s="102"/>
      <c r="AJ2212" s="102"/>
      <c r="AK2212" s="102"/>
      <c r="AL2212" s="102"/>
      <c r="AM2212" s="102"/>
      <c r="AN2212" s="102"/>
      <c r="AO2212" s="102"/>
      <c r="AP2212" s="102"/>
      <c r="AQ2212" s="102"/>
      <c r="AR2212" s="102"/>
      <c r="AS2212" s="102"/>
      <c r="AT2212" s="102"/>
      <c r="AU2212" s="102"/>
      <c r="AV2212" s="102"/>
      <c r="AW2212" s="102"/>
      <c r="AX2212" s="102"/>
      <c r="AY2212" s="102"/>
      <c r="AZ2212" s="102"/>
      <c r="BA2212" s="102"/>
      <c r="BB2212" s="102"/>
      <c r="BC2212" s="102"/>
      <c r="BD2212" s="100"/>
      <c r="BE2212" s="102"/>
      <c r="BF2212" s="102"/>
      <c r="BG2212" s="102"/>
      <c r="BH2212" s="102"/>
      <c r="BI2212" s="100"/>
      <c r="BJ2212" s="102"/>
      <c r="BK2212" s="102"/>
      <c r="BL2212" s="102"/>
      <c r="BM2212" s="102"/>
      <c r="BN2212" s="102"/>
      <c r="BO2212" s="102"/>
      <c r="BP2212" s="102"/>
      <c r="BQ2212" s="102"/>
      <c r="BR2212" s="102"/>
      <c r="BS2212" s="102"/>
      <c r="BT2212" s="102"/>
      <c r="BU2212" s="102"/>
      <c r="BV2212" s="102"/>
      <c r="BW2212" s="102"/>
      <c r="BX2212" s="102"/>
      <c r="BY2212" s="102"/>
      <c r="BZ2212" s="102"/>
      <c r="CA2212" s="102"/>
      <c r="CB2212" s="102"/>
      <c r="CC2212" s="102"/>
      <c r="CD2212" s="102"/>
      <c r="CE2212" s="102"/>
      <c r="CF2212" s="102"/>
      <c r="CG2212" s="102"/>
      <c r="CH2212" s="102"/>
      <c r="CI2212" s="102"/>
      <c r="CJ2212" s="102"/>
      <c r="CK2212" s="102"/>
      <c r="CL2212" s="102"/>
      <c r="CM2212" s="102"/>
      <c r="CN2212" s="102"/>
      <c r="CO2212" s="102"/>
      <c r="CP2212" s="102"/>
      <c r="CQ2212" s="102"/>
      <c r="CR2212" s="102"/>
      <c r="CS2212" s="102"/>
      <c r="CT2212" s="102"/>
      <c r="CU2212" s="102"/>
      <c r="CV2212" s="102"/>
      <c r="CW2212" s="102"/>
      <c r="CX2212" s="102"/>
      <c r="CY2212" s="102"/>
      <c r="CZ2212" s="102"/>
      <c r="DA2212" s="102"/>
      <c r="DB2212" s="120">
        <v>22855210281.999901</v>
      </c>
      <c r="DC2212" s="120">
        <v>30338709634.999901</v>
      </c>
      <c r="DD2212" s="120">
        <v>31522208991</v>
      </c>
      <c r="DE2212" s="120">
        <v>32805708341.999901</v>
      </c>
      <c r="DF2212" s="120">
        <v>33685753150</v>
      </c>
      <c r="DG2212" s="120">
        <v>34365797959</v>
      </c>
      <c r="DH2212" s="120">
        <v>35364766405</v>
      </c>
      <c r="DI2212" s="120">
        <v>36148744376</v>
      </c>
      <c r="DJ2212" s="120">
        <v>37378630678</v>
      </c>
      <c r="DK2212" s="120">
        <v>37395387436</v>
      </c>
      <c r="DL2212" s="120">
        <v>37350193546</v>
      </c>
      <c r="DM2212" s="120">
        <v>37419389655</v>
      </c>
      <c r="DN2212" s="120">
        <v>39088073037</v>
      </c>
      <c r="DO2212" s="120">
        <v>39650208419</v>
      </c>
      <c r="DP2212" s="120">
        <v>39697631799</v>
      </c>
      <c r="DQ2212" s="120">
        <v>38665512959</v>
      </c>
      <c r="DR2212" s="120">
        <v>38722644117</v>
      </c>
      <c r="DS2212" s="120">
        <v>35688533202</v>
      </c>
      <c r="DT2212" s="120">
        <v>36743452287</v>
      </c>
      <c r="DU2212" s="120">
        <v>36595281370</v>
      </c>
      <c r="DV2212" s="120">
        <v>35592394999</v>
      </c>
      <c r="DW2212" s="120">
        <v>33973005100</v>
      </c>
      <c r="DX2212" s="120">
        <v>33882197357</v>
      </c>
      <c r="DY2212" s="102"/>
      <c r="DZ2212" s="102"/>
      <c r="EA2212" s="102"/>
      <c r="EB2212" s="102"/>
      <c r="EC2212" s="102"/>
      <c r="ED2212" s="102"/>
      <c r="EE2212" s="102"/>
      <c r="EF2212" s="102"/>
      <c r="EG2212" s="102"/>
      <c r="EH2212" s="102"/>
      <c r="EI2212" s="102"/>
      <c r="EJ2212" s="102"/>
      <c r="EK2212" s="102"/>
      <c r="EL2212" s="102"/>
      <c r="EM2212" s="102"/>
      <c r="EN2212" s="102"/>
      <c r="EO2212" s="102"/>
      <c r="EP2212" s="102"/>
      <c r="EQ2212" s="102"/>
      <c r="ER2212" s="102"/>
      <c r="ES2212" s="102"/>
      <c r="ET2212" s="102"/>
      <c r="EU2212" s="102"/>
      <c r="EV2212" s="102"/>
      <c r="EW2212" s="102"/>
      <c r="EX2212" s="102"/>
      <c r="EY2212" s="102"/>
      <c r="EZ2212" s="102"/>
      <c r="FA2212" s="102"/>
      <c r="FB2212" s="102"/>
      <c r="FC2212" s="102"/>
      <c r="FD2212" s="102"/>
      <c r="FE2212" s="102"/>
      <c r="FF2212" s="102"/>
      <c r="FG2212" s="102"/>
      <c r="FH2212" s="102"/>
      <c r="FI2212" s="102"/>
      <c r="FJ2212" s="102"/>
      <c r="FK2212" s="102"/>
      <c r="FL2212" s="102"/>
      <c r="FM2212" s="102"/>
      <c r="FN2212" s="102"/>
      <c r="FO2212" s="102"/>
      <c r="FP2212" s="102"/>
      <c r="FQ2212" s="102"/>
      <c r="FR2212" s="102"/>
      <c r="FS2212" s="102"/>
      <c r="FT2212" s="102"/>
      <c r="FU2212" s="102"/>
      <c r="FV2212" s="102"/>
      <c r="FW2212" s="102"/>
      <c r="FX2212" s="102"/>
      <c r="FY2212" s="102"/>
      <c r="FZ2212" s="102"/>
      <c r="GA2212" s="102"/>
      <c r="GB2212" s="102"/>
      <c r="GC2212" s="102"/>
      <c r="GD2212" s="102"/>
      <c r="GE2212" s="102"/>
      <c r="GF2212" s="102"/>
      <c r="GG2212" s="102"/>
      <c r="GH2212" s="102"/>
      <c r="GI2212" s="102"/>
      <c r="GJ2212" s="102"/>
      <c r="GK2212" s="102"/>
      <c r="GL2212" s="102"/>
      <c r="GM2212" s="102"/>
      <c r="GN2212" s="102"/>
      <c r="GO2212" s="102"/>
      <c r="GP2212" s="102"/>
      <c r="GQ2212" s="102"/>
      <c r="GR2212" s="102"/>
      <c r="GS2212" s="102"/>
      <c r="GT2212" s="102"/>
      <c r="GU2212" s="102"/>
      <c r="GV2212" s="102"/>
      <c r="GW2212" s="102"/>
      <c r="GX2212" s="102"/>
    </row>
    <row r="2213" spans="1:206" hidden="1">
      <c r="A2213" s="97" t="s">
        <v>618</v>
      </c>
      <c r="B2213" s="81" t="s">
        <v>2951</v>
      </c>
      <c r="C2213" t="s">
        <v>714</v>
      </c>
      <c r="D2213" s="94" t="s">
        <v>2952</v>
      </c>
      <c r="E2213" s="97" t="s">
        <v>2957</v>
      </c>
      <c r="F2213" s="102"/>
      <c r="G2213" s="102"/>
      <c r="H2213" s="102"/>
      <c r="I2213" s="102"/>
      <c r="J2213" s="102"/>
      <c r="K2213" s="102"/>
      <c r="L2213" s="102"/>
      <c r="M2213" s="102"/>
      <c r="N2213" s="102"/>
      <c r="O2213" s="102"/>
      <c r="P2213" s="102"/>
      <c r="Q2213" s="102"/>
      <c r="R2213" s="102"/>
      <c r="S2213" s="102"/>
      <c r="T2213" s="102"/>
      <c r="U2213" s="102"/>
      <c r="V2213" s="102"/>
      <c r="W2213" s="102"/>
      <c r="X2213" s="102"/>
      <c r="Y2213" s="102"/>
      <c r="Z2213" s="102"/>
      <c r="AA2213" s="102"/>
      <c r="AB2213" s="102"/>
      <c r="AC2213" s="102"/>
      <c r="AD2213" s="102"/>
      <c r="AE2213" s="102"/>
      <c r="AF2213" s="102"/>
      <c r="AG2213" s="102"/>
      <c r="AH2213" s="102"/>
      <c r="AI2213" s="102"/>
      <c r="AJ2213" s="102"/>
      <c r="AK2213" s="102"/>
      <c r="AL2213" s="102"/>
      <c r="AM2213" s="102"/>
      <c r="AN2213" s="102"/>
      <c r="AO2213" s="102"/>
      <c r="AP2213" s="102"/>
      <c r="AQ2213" s="102"/>
      <c r="AR2213" s="102"/>
      <c r="AS2213" s="102"/>
      <c r="AT2213" s="102"/>
      <c r="AU2213" s="102"/>
      <c r="AV2213" s="102"/>
      <c r="AW2213" s="102"/>
      <c r="AX2213" s="102"/>
      <c r="AY2213" s="102"/>
      <c r="AZ2213" s="102"/>
      <c r="BA2213" s="102"/>
      <c r="BB2213" s="102"/>
      <c r="BC2213" s="102"/>
      <c r="BD2213" s="100"/>
      <c r="BE2213" s="102"/>
      <c r="BF2213" s="102"/>
      <c r="BG2213" s="102"/>
      <c r="BH2213" s="102"/>
      <c r="BI2213" s="100"/>
      <c r="BJ2213" s="102"/>
      <c r="BK2213" s="102"/>
      <c r="BL2213" s="102"/>
      <c r="BM2213" s="102"/>
      <c r="BN2213" s="102"/>
      <c r="BO2213" s="102"/>
      <c r="BP2213" s="102"/>
      <c r="BQ2213" s="102"/>
      <c r="BR2213" s="102"/>
      <c r="BS2213" s="102"/>
      <c r="BT2213" s="102"/>
      <c r="BU2213" s="102"/>
      <c r="BV2213" s="102"/>
      <c r="BW2213" s="102"/>
      <c r="BX2213" s="102"/>
      <c r="BY2213" s="102"/>
      <c r="BZ2213" s="102"/>
      <c r="CA2213" s="102"/>
      <c r="CB2213" s="102"/>
      <c r="CC2213" s="102"/>
      <c r="CD2213" s="102"/>
      <c r="CE2213" s="102"/>
      <c r="CF2213" s="102"/>
      <c r="CG2213" s="102"/>
      <c r="CH2213" s="102"/>
      <c r="CI2213" s="102"/>
      <c r="CJ2213" s="102"/>
      <c r="CK2213" s="102"/>
      <c r="CL2213" s="102"/>
      <c r="CM2213" s="102"/>
      <c r="CN2213" s="102"/>
      <c r="CO2213" s="102"/>
      <c r="CP2213" s="102"/>
      <c r="CQ2213" s="102"/>
      <c r="CR2213" s="102"/>
      <c r="CS2213" s="102"/>
      <c r="CT2213" s="102"/>
      <c r="CU2213" s="102"/>
      <c r="CV2213" s="102"/>
      <c r="CW2213" s="102"/>
      <c r="CX2213" s="102"/>
      <c r="CY2213" s="102"/>
      <c r="CZ2213" s="102"/>
      <c r="DA2213" s="102"/>
      <c r="DB2213" s="120">
        <v>439709447321</v>
      </c>
      <c r="DC2213" s="120">
        <v>441153248555</v>
      </c>
      <c r="DD2213" s="120">
        <v>441925662676</v>
      </c>
      <c r="DE2213" s="120">
        <v>441551727464.99902</v>
      </c>
      <c r="DF2213" s="120">
        <v>441433740603</v>
      </c>
      <c r="DG2213" s="120">
        <v>441162339055</v>
      </c>
      <c r="DH2213" s="120">
        <v>426438850512</v>
      </c>
      <c r="DI2213" s="120">
        <v>411634937016</v>
      </c>
      <c r="DJ2213" s="120">
        <v>397846842537</v>
      </c>
      <c r="DK2213" s="120">
        <v>385035093838</v>
      </c>
      <c r="DL2213" s="120">
        <v>371262745588.99902</v>
      </c>
      <c r="DM2213" s="120">
        <v>360680170955</v>
      </c>
      <c r="DN2213" s="120">
        <v>347522155310</v>
      </c>
      <c r="DO2213" s="120">
        <v>333596360341</v>
      </c>
      <c r="DP2213" s="120">
        <v>324742854594</v>
      </c>
      <c r="DQ2213" s="120">
        <v>313683470856</v>
      </c>
      <c r="DR2213" s="120">
        <v>312559122383</v>
      </c>
      <c r="DS2213" s="120">
        <v>309710163203</v>
      </c>
      <c r="DT2213" s="120">
        <v>309025220922</v>
      </c>
      <c r="DU2213" s="120">
        <v>306719039554</v>
      </c>
      <c r="DV2213" s="120">
        <v>304997880843.99902</v>
      </c>
      <c r="DW2213" s="120">
        <v>305844389834</v>
      </c>
      <c r="DX2213" s="120">
        <v>305613936834</v>
      </c>
      <c r="DY2213" s="102"/>
      <c r="DZ2213" s="102"/>
      <c r="EA2213" s="102"/>
      <c r="EB2213" s="102"/>
      <c r="EC2213" s="102"/>
      <c r="ED2213" s="102"/>
      <c r="EE2213" s="102"/>
      <c r="EF2213" s="102"/>
      <c r="EG2213" s="102"/>
      <c r="EH2213" s="102"/>
      <c r="EI2213" s="102"/>
      <c r="EJ2213" s="102"/>
      <c r="EK2213" s="102"/>
      <c r="EL2213" s="102"/>
      <c r="EM2213" s="102"/>
      <c r="EN2213" s="102"/>
      <c r="EO2213" s="102"/>
      <c r="EP2213" s="102"/>
      <c r="EQ2213" s="102"/>
      <c r="ER2213" s="102"/>
      <c r="ES2213" s="102"/>
      <c r="ET2213" s="102"/>
      <c r="EU2213" s="102"/>
      <c r="EV2213" s="102"/>
      <c r="EW2213" s="102"/>
      <c r="EX2213" s="102"/>
      <c r="EY2213" s="102"/>
      <c r="EZ2213" s="102"/>
      <c r="FA2213" s="102"/>
      <c r="FB2213" s="102"/>
      <c r="FC2213" s="102"/>
      <c r="FD2213" s="102"/>
      <c r="FE2213" s="102"/>
      <c r="FF2213" s="102"/>
      <c r="FG2213" s="102"/>
      <c r="FH2213" s="102"/>
      <c r="FI2213" s="102"/>
      <c r="FJ2213" s="102"/>
      <c r="FK2213" s="102"/>
      <c r="FL2213" s="102"/>
      <c r="FM2213" s="102"/>
      <c r="FN2213" s="102"/>
      <c r="FO2213" s="102"/>
      <c r="FP2213" s="102"/>
      <c r="FQ2213" s="102"/>
      <c r="FR2213" s="102"/>
      <c r="FS2213" s="102"/>
      <c r="FT2213" s="102"/>
      <c r="FU2213" s="102"/>
      <c r="FV2213" s="102"/>
      <c r="FW2213" s="102"/>
      <c r="FX2213" s="102"/>
      <c r="FY2213" s="102"/>
      <c r="FZ2213" s="102"/>
      <c r="GA2213" s="102"/>
      <c r="GB2213" s="102"/>
      <c r="GC2213" s="102"/>
      <c r="GD2213" s="102"/>
      <c r="GE2213" s="102"/>
      <c r="GF2213" s="102"/>
      <c r="GG2213" s="102"/>
      <c r="GH2213" s="102"/>
      <c r="GI2213" s="102"/>
      <c r="GJ2213" s="102"/>
      <c r="GK2213" s="102"/>
      <c r="GL2213" s="102"/>
      <c r="GM2213" s="102"/>
      <c r="GN2213" s="102"/>
      <c r="GO2213" s="102"/>
      <c r="GP2213" s="102"/>
      <c r="GQ2213" s="102"/>
      <c r="GR2213" s="102"/>
      <c r="GS2213" s="102"/>
      <c r="GT2213" s="102"/>
      <c r="GU2213" s="102"/>
      <c r="GV2213" s="102"/>
      <c r="GW2213" s="102"/>
      <c r="GX2213" s="102"/>
    </row>
    <row r="2214" spans="1:206" hidden="1">
      <c r="A2214" s="97" t="s">
        <v>618</v>
      </c>
      <c r="B2214" s="81" t="s">
        <v>2951</v>
      </c>
      <c r="C2214" t="s">
        <v>714</v>
      </c>
      <c r="D2214" s="94" t="s">
        <v>2952</v>
      </c>
      <c r="E2214" s="97" t="s">
        <v>2958</v>
      </c>
      <c r="F2214" s="102"/>
      <c r="G2214" s="102"/>
      <c r="H2214" s="102"/>
      <c r="I2214" s="102"/>
      <c r="J2214" s="102"/>
      <c r="K2214" s="102"/>
      <c r="L2214" s="102"/>
      <c r="M2214" s="102"/>
      <c r="N2214" s="102"/>
      <c r="O2214" s="102"/>
      <c r="P2214" s="102"/>
      <c r="Q2214" s="102"/>
      <c r="R2214" s="102"/>
      <c r="S2214" s="102"/>
      <c r="T2214" s="102"/>
      <c r="U2214" s="102"/>
      <c r="V2214" s="102"/>
      <c r="W2214" s="102"/>
      <c r="X2214" s="102"/>
      <c r="Y2214" s="102"/>
      <c r="Z2214" s="102"/>
      <c r="AA2214" s="102"/>
      <c r="AB2214" s="102"/>
      <c r="AC2214" s="102"/>
      <c r="AD2214" s="102"/>
      <c r="AE2214" s="102"/>
      <c r="AF2214" s="102"/>
      <c r="AG2214" s="102"/>
      <c r="AH2214" s="102"/>
      <c r="AI2214" s="102"/>
      <c r="AJ2214" s="102"/>
      <c r="AK2214" s="102"/>
      <c r="AL2214" s="102"/>
      <c r="AM2214" s="102"/>
      <c r="AN2214" s="102"/>
      <c r="AO2214" s="102"/>
      <c r="AP2214" s="102"/>
      <c r="AQ2214" s="102"/>
      <c r="AR2214" s="102"/>
      <c r="AS2214" s="102"/>
      <c r="AT2214" s="102"/>
      <c r="AU2214" s="102"/>
      <c r="AV2214" s="102"/>
      <c r="AW2214" s="102"/>
      <c r="AX2214" s="102"/>
      <c r="AY2214" s="102"/>
      <c r="AZ2214" s="102"/>
      <c r="BA2214" s="102"/>
      <c r="BB2214" s="102"/>
      <c r="BC2214" s="102"/>
      <c r="BD2214" s="100"/>
      <c r="BE2214" s="102"/>
      <c r="BF2214" s="102"/>
      <c r="BG2214" s="102"/>
      <c r="BH2214" s="102"/>
      <c r="BI2214" s="100"/>
      <c r="BJ2214" s="102"/>
      <c r="BK2214" s="102"/>
      <c r="BL2214" s="102"/>
      <c r="BM2214" s="102"/>
      <c r="BN2214" s="102"/>
      <c r="BO2214" s="102"/>
      <c r="BP2214" s="102"/>
      <c r="BQ2214" s="102"/>
      <c r="BR2214" s="102"/>
      <c r="BS2214" s="102"/>
      <c r="BT2214" s="102"/>
      <c r="BU2214" s="102"/>
      <c r="BV2214" s="102"/>
      <c r="BW2214" s="102"/>
      <c r="BX2214" s="102"/>
      <c r="BY2214" s="102"/>
      <c r="BZ2214" s="102"/>
      <c r="CA2214" s="102"/>
      <c r="CB2214" s="102"/>
      <c r="CC2214" s="102"/>
      <c r="CD2214" s="102"/>
      <c r="CE2214" s="102"/>
      <c r="CF2214" s="102"/>
      <c r="CG2214" s="102"/>
      <c r="CH2214" s="102"/>
      <c r="CI2214" s="102"/>
      <c r="CJ2214" s="102"/>
      <c r="CK2214" s="102"/>
      <c r="CL2214" s="102"/>
      <c r="CM2214" s="102"/>
      <c r="CN2214" s="102"/>
      <c r="CO2214" s="102"/>
      <c r="CP2214" s="102"/>
      <c r="CQ2214" s="102"/>
      <c r="CR2214" s="102"/>
      <c r="CS2214" s="102"/>
      <c r="CT2214" s="102"/>
      <c r="CU2214" s="102"/>
      <c r="CV2214" s="102"/>
      <c r="CW2214" s="102"/>
      <c r="CX2214" s="102"/>
      <c r="CY2214" s="102"/>
      <c r="CZ2214" s="102"/>
      <c r="DA2214" s="102"/>
      <c r="DB2214" s="120">
        <f>SUM(DB2209:DB2213)</f>
        <v>743806107183.99988</v>
      </c>
      <c r="DC2214" s="120">
        <f t="shared" ref="DC2214:DX2214" si="238">SUM(DC2209:DC2213)</f>
        <v>756314912538.99988</v>
      </c>
      <c r="DD2214" s="120">
        <f t="shared" si="238"/>
        <v>764953271991.99988</v>
      </c>
      <c r="DE2214" s="120">
        <f t="shared" si="238"/>
        <v>771843613771.9989</v>
      </c>
      <c r="DF2214" s="120">
        <f t="shared" si="238"/>
        <v>779099277691.99902</v>
      </c>
      <c r="DG2214" s="120">
        <f t="shared" si="238"/>
        <v>784982953760.99902</v>
      </c>
      <c r="DH2214" s="120">
        <f t="shared" si="238"/>
        <v>775597018847</v>
      </c>
      <c r="DI2214" s="120">
        <f t="shared" si="238"/>
        <v>765974105517</v>
      </c>
      <c r="DJ2214" s="120">
        <f t="shared" si="238"/>
        <v>751130925541</v>
      </c>
      <c r="DK2214" s="120">
        <f t="shared" si="238"/>
        <v>733879694971.99902</v>
      </c>
      <c r="DL2214" s="120">
        <f t="shared" si="238"/>
        <v>725346561334.99902</v>
      </c>
      <c r="DM2214" s="120">
        <f t="shared" si="238"/>
        <v>713277883012.99988</v>
      </c>
      <c r="DN2214" s="120">
        <f t="shared" si="238"/>
        <v>697990917365</v>
      </c>
      <c r="DO2214" s="120">
        <f t="shared" si="238"/>
        <v>679341899364</v>
      </c>
      <c r="DP2214" s="120">
        <f t="shared" si="238"/>
        <v>662023362433.9989</v>
      </c>
      <c r="DQ2214" s="120">
        <f t="shared" si="238"/>
        <v>639832091878</v>
      </c>
      <c r="DR2214" s="120">
        <f t="shared" si="238"/>
        <v>637692474327</v>
      </c>
      <c r="DS2214" s="120">
        <f t="shared" si="238"/>
        <v>642464199741.99902</v>
      </c>
      <c r="DT2214" s="120">
        <f t="shared" si="238"/>
        <v>639724299302</v>
      </c>
      <c r="DU2214" s="120">
        <f t="shared" si="238"/>
        <v>625266373442</v>
      </c>
      <c r="DV2214" s="120">
        <f t="shared" si="238"/>
        <v>604758398093.99902</v>
      </c>
      <c r="DW2214" s="120">
        <f t="shared" si="238"/>
        <v>607931578573</v>
      </c>
      <c r="DX2214" s="120">
        <f t="shared" si="238"/>
        <v>608171900191.99902</v>
      </c>
      <c r="DY2214" s="102"/>
      <c r="DZ2214" s="102"/>
      <c r="EA2214" s="102"/>
      <c r="EB2214" s="102"/>
      <c r="EC2214" s="102"/>
      <c r="ED2214" s="102"/>
      <c r="EE2214" s="102"/>
      <c r="EF2214" s="102"/>
      <c r="EG2214" s="102"/>
      <c r="EH2214" s="102"/>
      <c r="EI2214" s="102"/>
      <c r="EJ2214" s="102"/>
      <c r="EK2214" s="102"/>
      <c r="EL2214" s="102"/>
      <c r="EM2214" s="102"/>
      <c r="EN2214" s="102"/>
      <c r="EO2214" s="102"/>
      <c r="EP2214" s="102"/>
      <c r="EQ2214" s="102"/>
      <c r="ER2214" s="102"/>
      <c r="ES2214" s="102"/>
      <c r="ET2214" s="102"/>
      <c r="EU2214" s="102"/>
      <c r="EV2214" s="102"/>
      <c r="EW2214" s="102"/>
      <c r="EX2214" s="102"/>
      <c r="EY2214" s="102"/>
      <c r="EZ2214" s="102"/>
      <c r="FA2214" s="102"/>
      <c r="FB2214" s="102"/>
      <c r="FC2214" s="102"/>
      <c r="FD2214" s="102"/>
      <c r="FE2214" s="102"/>
      <c r="FF2214" s="102"/>
      <c r="FG2214" s="102"/>
      <c r="FH2214" s="102"/>
      <c r="FI2214" s="102"/>
      <c r="FJ2214" s="102"/>
      <c r="FK2214" s="102"/>
      <c r="FL2214" s="102"/>
      <c r="FM2214" s="102"/>
      <c r="FN2214" s="102"/>
      <c r="FO2214" s="102"/>
      <c r="FP2214" s="102"/>
      <c r="FQ2214" s="102"/>
      <c r="FR2214" s="102"/>
      <c r="FS2214" s="102"/>
      <c r="FT2214" s="102"/>
      <c r="FU2214" s="102"/>
      <c r="FV2214" s="102"/>
      <c r="FW2214" s="102"/>
      <c r="FX2214" s="102"/>
      <c r="FY2214" s="102"/>
      <c r="FZ2214" s="102"/>
      <c r="GA2214" s="102"/>
      <c r="GB2214" s="102"/>
      <c r="GC2214" s="102"/>
      <c r="GD2214" s="102"/>
      <c r="GE2214" s="102"/>
      <c r="GF2214" s="102"/>
      <c r="GG2214" s="102"/>
      <c r="GH2214" s="102"/>
      <c r="GI2214" s="102"/>
      <c r="GJ2214" s="102"/>
      <c r="GK2214" s="102"/>
      <c r="GL2214" s="102"/>
      <c r="GM2214" s="102"/>
      <c r="GN2214" s="102"/>
      <c r="GO2214" s="102"/>
      <c r="GP2214" s="102"/>
      <c r="GQ2214" s="102"/>
      <c r="GR2214" s="102"/>
      <c r="GS2214" s="102"/>
      <c r="GT2214" s="102"/>
      <c r="GU2214" s="102"/>
      <c r="GV2214" s="102"/>
      <c r="GW2214" s="102"/>
      <c r="GX2214" s="102"/>
    </row>
    <row r="2215" spans="1:206" hidden="1">
      <c r="A2215" s="97" t="s">
        <v>618</v>
      </c>
      <c r="B2215" s="81" t="s">
        <v>2951</v>
      </c>
      <c r="C2215" t="s">
        <v>714</v>
      </c>
      <c r="D2215" s="94" t="s">
        <v>2952</v>
      </c>
      <c r="E2215" s="97" t="s">
        <v>2959</v>
      </c>
      <c r="F2215" s="102"/>
      <c r="G2215" s="102"/>
      <c r="H2215" s="102"/>
      <c r="I2215" s="102"/>
      <c r="J2215" s="102"/>
      <c r="K2215" s="102"/>
      <c r="L2215" s="102"/>
      <c r="M2215" s="102"/>
      <c r="N2215" s="102"/>
      <c r="O2215" s="102"/>
      <c r="P2215" s="102"/>
      <c r="Q2215" s="102"/>
      <c r="R2215" s="102"/>
      <c r="S2215" s="102"/>
      <c r="T2215" s="102"/>
      <c r="U2215" s="102"/>
      <c r="V2215" s="102"/>
      <c r="W2215" s="102"/>
      <c r="X2215" s="102"/>
      <c r="Y2215" s="102"/>
      <c r="Z2215" s="102"/>
      <c r="AA2215" s="102"/>
      <c r="AB2215" s="102"/>
      <c r="AC2215" s="102"/>
      <c r="AD2215" s="102"/>
      <c r="AE2215" s="102"/>
      <c r="AF2215" s="102"/>
      <c r="AG2215" s="102"/>
      <c r="AH2215" s="102"/>
      <c r="AI2215" s="102"/>
      <c r="AJ2215" s="102"/>
      <c r="AK2215" s="102"/>
      <c r="AL2215" s="102"/>
      <c r="AM2215" s="102"/>
      <c r="AN2215" s="102"/>
      <c r="AO2215" s="102"/>
      <c r="AP2215" s="102"/>
      <c r="AQ2215" s="102"/>
      <c r="AR2215" s="102"/>
      <c r="AS2215" s="102"/>
      <c r="AT2215" s="102"/>
      <c r="AU2215" s="102"/>
      <c r="AV2215" s="102"/>
      <c r="AW2215" s="102"/>
      <c r="AX2215" s="102"/>
      <c r="AY2215" s="102"/>
      <c r="AZ2215" s="102"/>
      <c r="BA2215" s="102"/>
      <c r="BB2215" s="102"/>
      <c r="BC2215" s="102"/>
      <c r="BD2215" s="100"/>
      <c r="BE2215" s="102"/>
      <c r="BF2215" s="102"/>
      <c r="BG2215" s="102"/>
      <c r="BH2215" s="102"/>
      <c r="BI2215" s="100"/>
      <c r="BJ2215" s="102"/>
      <c r="BK2215" s="102"/>
      <c r="BL2215" s="102"/>
      <c r="BM2215" s="102"/>
      <c r="BN2215" s="102"/>
      <c r="BO2215" s="102"/>
      <c r="BP2215" s="102"/>
      <c r="BQ2215" s="102"/>
      <c r="BR2215" s="102"/>
      <c r="BS2215" s="102"/>
      <c r="BT2215" s="102"/>
      <c r="BU2215" s="102"/>
      <c r="BV2215" s="102"/>
      <c r="BW2215" s="102"/>
      <c r="BX2215" s="102"/>
      <c r="BY2215" s="102"/>
      <c r="BZ2215" s="102"/>
      <c r="CA2215" s="102"/>
      <c r="CB2215" s="102"/>
      <c r="CC2215" s="102"/>
      <c r="CD2215" s="102"/>
      <c r="CE2215" s="102"/>
      <c r="CF2215" s="102"/>
      <c r="CG2215" s="102"/>
      <c r="CH2215" s="102"/>
      <c r="CI2215" s="102"/>
      <c r="CJ2215" s="102"/>
      <c r="CK2215" s="102"/>
      <c r="CL2215" s="102"/>
      <c r="CM2215" s="102"/>
      <c r="CN2215" s="102"/>
      <c r="CO2215" s="102"/>
      <c r="CP2215" s="102"/>
      <c r="CQ2215" s="102"/>
      <c r="CR2215" s="102"/>
      <c r="CS2215" s="102"/>
      <c r="CT2215" s="102"/>
      <c r="CU2215" s="102"/>
      <c r="CV2215" s="102"/>
      <c r="CW2215" s="102"/>
      <c r="CX2215" s="102"/>
      <c r="CY2215" s="102"/>
      <c r="CZ2215" s="102"/>
      <c r="DA2215" s="102"/>
      <c r="DB2215" s="120">
        <v>134311634072</v>
      </c>
      <c r="DC2215" s="120">
        <v>137128474982</v>
      </c>
      <c r="DD2215" s="120">
        <v>144883571165</v>
      </c>
      <c r="DE2215" s="120">
        <v>146757140048</v>
      </c>
      <c r="DF2215" s="120">
        <v>148382057555</v>
      </c>
      <c r="DG2215" s="120">
        <v>150014276664</v>
      </c>
      <c r="DH2215" s="120">
        <v>151391486526.99899</v>
      </c>
      <c r="DI2215" s="120">
        <v>152734696389.99899</v>
      </c>
      <c r="DJ2215" s="120">
        <v>154245631256</v>
      </c>
      <c r="DK2215" s="120">
        <v>155528182787</v>
      </c>
      <c r="DL2215" s="120">
        <v>156930734316.99899</v>
      </c>
      <c r="DM2215" s="120">
        <v>151594844321</v>
      </c>
      <c r="DN2215" s="120">
        <v>179202774091.99899</v>
      </c>
      <c r="DO2215" s="120">
        <v>180813023626.99899</v>
      </c>
      <c r="DP2215" s="120">
        <v>182743657776.99899</v>
      </c>
      <c r="DQ2215" s="120">
        <v>184527691924.99899</v>
      </c>
      <c r="DR2215" s="120">
        <v>186316474063</v>
      </c>
      <c r="DS2215" s="120">
        <v>185459170681.99899</v>
      </c>
      <c r="DT2215" s="120">
        <v>187706735617.99899</v>
      </c>
      <c r="DU2215" s="120">
        <v>188671750219.99899</v>
      </c>
      <c r="DV2215" s="120">
        <v>189900908944.99899</v>
      </c>
      <c r="DW2215" s="120">
        <v>189663007643</v>
      </c>
      <c r="DX2215" s="120">
        <v>189716616811.99899</v>
      </c>
      <c r="DY2215" s="102"/>
      <c r="DZ2215" s="102"/>
      <c r="EA2215" s="102"/>
      <c r="EB2215" s="102"/>
      <c r="EC2215" s="102"/>
      <c r="ED2215" s="102"/>
      <c r="EE2215" s="102"/>
      <c r="EF2215" s="102"/>
      <c r="EG2215" s="102"/>
      <c r="EH2215" s="102"/>
      <c r="EI2215" s="102"/>
      <c r="EJ2215" s="102"/>
      <c r="EK2215" s="102"/>
      <c r="EL2215" s="102"/>
      <c r="EM2215" s="102"/>
      <c r="EN2215" s="102"/>
      <c r="EO2215" s="102"/>
      <c r="EP2215" s="102"/>
      <c r="EQ2215" s="102"/>
      <c r="ER2215" s="102"/>
      <c r="ES2215" s="102"/>
      <c r="ET2215" s="102"/>
      <c r="EU2215" s="102"/>
      <c r="EV2215" s="102"/>
      <c r="EW2215" s="102"/>
      <c r="EX2215" s="102"/>
      <c r="EY2215" s="102"/>
      <c r="EZ2215" s="102"/>
      <c r="FA2215" s="102"/>
      <c r="FB2215" s="102"/>
      <c r="FC2215" s="102"/>
      <c r="FD2215" s="102"/>
      <c r="FE2215" s="102"/>
      <c r="FF2215" s="102"/>
      <c r="FG2215" s="102"/>
      <c r="FH2215" s="102"/>
      <c r="FI2215" s="102"/>
      <c r="FJ2215" s="102"/>
      <c r="FK2215" s="102"/>
      <c r="FL2215" s="102"/>
      <c r="FM2215" s="102"/>
      <c r="FN2215" s="102"/>
      <c r="FO2215" s="102"/>
      <c r="FP2215" s="102"/>
      <c r="FQ2215" s="102"/>
      <c r="FR2215" s="102"/>
      <c r="FS2215" s="102"/>
      <c r="FT2215" s="102"/>
      <c r="FU2215" s="102"/>
      <c r="FV2215" s="102"/>
      <c r="FW2215" s="102"/>
      <c r="FX2215" s="102"/>
      <c r="FY2215" s="102"/>
      <c r="FZ2215" s="102"/>
      <c r="GA2215" s="102"/>
      <c r="GB2215" s="102"/>
      <c r="GC2215" s="102"/>
      <c r="GD2215" s="102"/>
      <c r="GE2215" s="102"/>
      <c r="GF2215" s="102"/>
      <c r="GG2215" s="102"/>
      <c r="GH2215" s="102"/>
      <c r="GI2215" s="102"/>
      <c r="GJ2215" s="102"/>
      <c r="GK2215" s="102"/>
      <c r="GL2215" s="102"/>
      <c r="GM2215" s="102"/>
      <c r="GN2215" s="102"/>
      <c r="GO2215" s="102"/>
      <c r="GP2215" s="102"/>
      <c r="GQ2215" s="102"/>
      <c r="GR2215" s="102"/>
      <c r="GS2215" s="102"/>
      <c r="GT2215" s="102"/>
      <c r="GU2215" s="102"/>
      <c r="GV2215" s="102"/>
      <c r="GW2215" s="102"/>
      <c r="GX2215" s="102"/>
    </row>
    <row r="2216" spans="1:206" hidden="1">
      <c r="A2216" s="97" t="s">
        <v>618</v>
      </c>
      <c r="B2216" s="81" t="s">
        <v>2951</v>
      </c>
      <c r="C2216" t="s">
        <v>714</v>
      </c>
      <c r="D2216" s="94" t="s">
        <v>2952</v>
      </c>
      <c r="E2216" s="97" t="s">
        <v>2960</v>
      </c>
      <c r="F2216" s="102"/>
      <c r="G2216" s="102"/>
      <c r="H2216" s="102"/>
      <c r="I2216" s="102"/>
      <c r="J2216" s="102"/>
      <c r="K2216" s="102"/>
      <c r="L2216" s="102"/>
      <c r="M2216" s="102"/>
      <c r="N2216" s="102"/>
      <c r="O2216" s="102"/>
      <c r="P2216" s="102"/>
      <c r="Q2216" s="102"/>
      <c r="R2216" s="102"/>
      <c r="S2216" s="102"/>
      <c r="T2216" s="102"/>
      <c r="U2216" s="102"/>
      <c r="V2216" s="102"/>
      <c r="W2216" s="102"/>
      <c r="X2216" s="102"/>
      <c r="Y2216" s="102"/>
      <c r="Z2216" s="102"/>
      <c r="AA2216" s="102"/>
      <c r="AB2216" s="102"/>
      <c r="AC2216" s="102"/>
      <c r="AD2216" s="102"/>
      <c r="AE2216" s="102"/>
      <c r="AF2216" s="102"/>
      <c r="AG2216" s="102"/>
      <c r="AH2216" s="102"/>
      <c r="AI2216" s="102"/>
      <c r="AJ2216" s="102"/>
      <c r="AK2216" s="102"/>
      <c r="AL2216" s="102"/>
      <c r="AM2216" s="102"/>
      <c r="AN2216" s="102"/>
      <c r="AO2216" s="102"/>
      <c r="AP2216" s="102"/>
      <c r="AQ2216" s="102"/>
      <c r="AR2216" s="102"/>
      <c r="AS2216" s="102"/>
      <c r="AT2216" s="102"/>
      <c r="AU2216" s="102"/>
      <c r="AV2216" s="102"/>
      <c r="AW2216" s="102"/>
      <c r="AX2216" s="102"/>
      <c r="AY2216" s="102"/>
      <c r="AZ2216" s="102"/>
      <c r="BA2216" s="102"/>
      <c r="BB2216" s="102"/>
      <c r="BC2216" s="102"/>
      <c r="BD2216" s="100"/>
      <c r="BE2216" s="102"/>
      <c r="BF2216" s="102"/>
      <c r="BG2216" s="102"/>
      <c r="BH2216" s="102"/>
      <c r="BI2216" s="100"/>
      <c r="BJ2216" s="102"/>
      <c r="BK2216" s="102"/>
      <c r="BL2216" s="102"/>
      <c r="BM2216" s="102"/>
      <c r="BN2216" s="102"/>
      <c r="BO2216" s="102"/>
      <c r="BP2216" s="102"/>
      <c r="BQ2216" s="102"/>
      <c r="BR2216" s="102"/>
      <c r="BS2216" s="102"/>
      <c r="BT2216" s="102"/>
      <c r="BU2216" s="102"/>
      <c r="BV2216" s="102"/>
      <c r="BW2216" s="102"/>
      <c r="BX2216" s="102"/>
      <c r="BY2216" s="102"/>
      <c r="BZ2216" s="102"/>
      <c r="CA2216" s="102"/>
      <c r="CB2216" s="102"/>
      <c r="CC2216" s="102"/>
      <c r="CD2216" s="102"/>
      <c r="CE2216" s="102"/>
      <c r="CF2216" s="102"/>
      <c r="CG2216" s="102"/>
      <c r="CH2216" s="102"/>
      <c r="CI2216" s="102"/>
      <c r="CJ2216" s="102"/>
      <c r="CK2216" s="102"/>
      <c r="CL2216" s="102"/>
      <c r="CM2216" s="102"/>
      <c r="CN2216" s="102"/>
      <c r="CO2216" s="102"/>
      <c r="CP2216" s="102"/>
      <c r="CQ2216" s="102"/>
      <c r="CR2216" s="102"/>
      <c r="CS2216" s="102"/>
      <c r="CT2216" s="102"/>
      <c r="CU2216" s="102"/>
      <c r="CV2216" s="102"/>
      <c r="CW2216" s="102"/>
      <c r="CX2216" s="102"/>
      <c r="CY2216" s="102"/>
      <c r="CZ2216" s="102"/>
      <c r="DA2216" s="102"/>
      <c r="DB2216" s="120">
        <v>1699750200684.99</v>
      </c>
      <c r="DC2216" s="120">
        <v>1719042236326</v>
      </c>
      <c r="DD2216" s="120">
        <v>1738692300556.99</v>
      </c>
      <c r="DE2216" s="120">
        <v>1757236631073.99</v>
      </c>
      <c r="DF2216" s="120">
        <v>1777063697725</v>
      </c>
      <c r="DG2216" s="120">
        <v>1798510755585</v>
      </c>
      <c r="DH2216" s="120">
        <v>1890063026189.99</v>
      </c>
      <c r="DI2216" s="120">
        <v>1956714038566</v>
      </c>
      <c r="DJ2216" s="120">
        <v>2011278150944</v>
      </c>
      <c r="DK2216" s="120">
        <v>2035561271486.99</v>
      </c>
      <c r="DL2216" s="120">
        <v>2051522175251</v>
      </c>
      <c r="DM2216" s="120">
        <v>2060652382033.99</v>
      </c>
      <c r="DN2216" s="120">
        <v>2078264083703</v>
      </c>
      <c r="DO2216" s="120">
        <v>2090003339845.99</v>
      </c>
      <c r="DP2216" s="120">
        <v>2090362535851</v>
      </c>
      <c r="DQ2216" s="120">
        <v>2090979831319</v>
      </c>
      <c r="DR2216" s="120">
        <v>2087209120677</v>
      </c>
      <c r="DS2216" s="120">
        <v>2092084147875.99</v>
      </c>
      <c r="DT2216" s="120">
        <v>2077499503959</v>
      </c>
      <c r="DU2216" s="120">
        <v>2079127803022</v>
      </c>
      <c r="DV2216" s="120">
        <v>2057282331125</v>
      </c>
      <c r="DW2216" s="120">
        <v>2047226280594</v>
      </c>
      <c r="DX2216" s="120">
        <v>2048379825988</v>
      </c>
      <c r="DY2216" s="102"/>
      <c r="DZ2216" s="102"/>
      <c r="EA2216" s="102"/>
      <c r="EB2216" s="102"/>
      <c r="EC2216" s="102"/>
      <c r="ED2216" s="102"/>
      <c r="EE2216" s="102"/>
      <c r="EF2216" s="102"/>
      <c r="EG2216" s="102"/>
      <c r="EH2216" s="102"/>
      <c r="EI2216" s="102"/>
      <c r="EJ2216" s="102"/>
      <c r="EK2216" s="102"/>
      <c r="EL2216" s="102"/>
      <c r="EM2216" s="102"/>
      <c r="EN2216" s="102"/>
      <c r="EO2216" s="102"/>
      <c r="EP2216" s="102"/>
      <c r="EQ2216" s="102"/>
      <c r="ER2216" s="102"/>
      <c r="ES2216" s="102"/>
      <c r="ET2216" s="102"/>
      <c r="EU2216" s="102"/>
      <c r="EV2216" s="102"/>
      <c r="EW2216" s="102"/>
      <c r="EX2216" s="102"/>
      <c r="EY2216" s="102"/>
      <c r="EZ2216" s="102"/>
      <c r="FA2216" s="102"/>
      <c r="FB2216" s="102"/>
      <c r="FC2216" s="102"/>
      <c r="FD2216" s="102"/>
      <c r="FE2216" s="102"/>
      <c r="FF2216" s="102"/>
      <c r="FG2216" s="102"/>
      <c r="FH2216" s="102"/>
      <c r="FI2216" s="102"/>
      <c r="FJ2216" s="102"/>
      <c r="FK2216" s="102"/>
      <c r="FL2216" s="102"/>
      <c r="FM2216" s="102"/>
      <c r="FN2216" s="102"/>
      <c r="FO2216" s="102"/>
      <c r="FP2216" s="102"/>
      <c r="FQ2216" s="102"/>
      <c r="FR2216" s="102"/>
      <c r="FS2216" s="102"/>
      <c r="FT2216" s="102"/>
      <c r="FU2216" s="102"/>
      <c r="FV2216" s="102"/>
      <c r="FW2216" s="102"/>
      <c r="FX2216" s="102"/>
      <c r="FY2216" s="102"/>
      <c r="FZ2216" s="102"/>
      <c r="GA2216" s="102"/>
      <c r="GB2216" s="102"/>
      <c r="GC2216" s="102"/>
      <c r="GD2216" s="102"/>
      <c r="GE2216" s="102"/>
      <c r="GF2216" s="102"/>
      <c r="GG2216" s="102"/>
      <c r="GH2216" s="102"/>
      <c r="GI2216" s="102"/>
      <c r="GJ2216" s="102"/>
      <c r="GK2216" s="102"/>
      <c r="GL2216" s="102"/>
      <c r="GM2216" s="102"/>
      <c r="GN2216" s="102"/>
      <c r="GO2216" s="102"/>
      <c r="GP2216" s="102"/>
      <c r="GQ2216" s="102"/>
      <c r="GR2216" s="102"/>
      <c r="GS2216" s="102"/>
      <c r="GT2216" s="102"/>
      <c r="GU2216" s="102"/>
      <c r="GV2216" s="102"/>
      <c r="GW2216" s="102"/>
      <c r="GX2216" s="102"/>
    </row>
    <row r="2217" spans="1:206" hidden="1">
      <c r="A2217" s="97" t="s">
        <v>618</v>
      </c>
      <c r="B2217" s="81" t="s">
        <v>2951</v>
      </c>
      <c r="C2217" t="s">
        <v>714</v>
      </c>
      <c r="D2217" s="94" t="s">
        <v>2952</v>
      </c>
      <c r="E2217" s="97" t="s">
        <v>2961</v>
      </c>
      <c r="F2217" s="102"/>
      <c r="G2217" s="102"/>
      <c r="H2217" s="102"/>
      <c r="I2217" s="102"/>
      <c r="J2217" s="102"/>
      <c r="K2217" s="102"/>
      <c r="L2217" s="102"/>
      <c r="M2217" s="102"/>
      <c r="N2217" s="102"/>
      <c r="O2217" s="102"/>
      <c r="P2217" s="102"/>
      <c r="Q2217" s="102"/>
      <c r="R2217" s="102"/>
      <c r="S2217" s="102"/>
      <c r="T2217" s="102"/>
      <c r="U2217" s="102"/>
      <c r="V2217" s="102"/>
      <c r="W2217" s="102"/>
      <c r="X2217" s="102"/>
      <c r="Y2217" s="102"/>
      <c r="Z2217" s="102"/>
      <c r="AA2217" s="102"/>
      <c r="AB2217" s="102"/>
      <c r="AC2217" s="102"/>
      <c r="AD2217" s="102"/>
      <c r="AE2217" s="102"/>
      <c r="AF2217" s="102"/>
      <c r="AG2217" s="102"/>
      <c r="AH2217" s="102"/>
      <c r="AI2217" s="102"/>
      <c r="AJ2217" s="102"/>
      <c r="AK2217" s="102"/>
      <c r="AL2217" s="102"/>
      <c r="AM2217" s="102"/>
      <c r="AN2217" s="102"/>
      <c r="AO2217" s="102"/>
      <c r="AP2217" s="102"/>
      <c r="AQ2217" s="102"/>
      <c r="AR2217" s="102"/>
      <c r="AS2217" s="102"/>
      <c r="AT2217" s="102"/>
      <c r="AU2217" s="102"/>
      <c r="AV2217" s="102"/>
      <c r="AW2217" s="102"/>
      <c r="AX2217" s="102"/>
      <c r="AY2217" s="102"/>
      <c r="AZ2217" s="102"/>
      <c r="BA2217" s="102"/>
      <c r="BB2217" s="102"/>
      <c r="BC2217" s="102"/>
      <c r="BD2217" s="100"/>
      <c r="BE2217" s="102"/>
      <c r="BF2217" s="102"/>
      <c r="BG2217" s="102"/>
      <c r="BH2217" s="102"/>
      <c r="BI2217" s="100"/>
      <c r="BJ2217" s="102"/>
      <c r="BK2217" s="102"/>
      <c r="BL2217" s="102"/>
      <c r="BM2217" s="102"/>
      <c r="BN2217" s="102"/>
      <c r="BO2217" s="102"/>
      <c r="BP2217" s="102"/>
      <c r="BQ2217" s="102"/>
      <c r="BR2217" s="102"/>
      <c r="BS2217" s="102"/>
      <c r="BT2217" s="102"/>
      <c r="BU2217" s="102"/>
      <c r="BV2217" s="102"/>
      <c r="BW2217" s="102"/>
      <c r="BX2217" s="102"/>
      <c r="BY2217" s="102"/>
      <c r="BZ2217" s="102"/>
      <c r="CA2217" s="102"/>
      <c r="CB2217" s="102"/>
      <c r="CC2217" s="102"/>
      <c r="CD2217" s="102"/>
      <c r="CE2217" s="102"/>
      <c r="CF2217" s="102"/>
      <c r="CG2217" s="102"/>
      <c r="CH2217" s="102"/>
      <c r="CI2217" s="102"/>
      <c r="CJ2217" s="102"/>
      <c r="CK2217" s="102"/>
      <c r="CL2217" s="102"/>
      <c r="CM2217" s="102"/>
      <c r="CN2217" s="102"/>
      <c r="CO2217" s="102"/>
      <c r="CP2217" s="102"/>
      <c r="CQ2217" s="102"/>
      <c r="CR2217" s="102"/>
      <c r="CS2217" s="102"/>
      <c r="CT2217" s="102"/>
      <c r="CU2217" s="102"/>
      <c r="CV2217" s="102"/>
      <c r="CW2217" s="102"/>
      <c r="CX2217" s="102"/>
      <c r="CY2217" s="102"/>
      <c r="CZ2217" s="102"/>
      <c r="DA2217" s="102"/>
      <c r="DB2217" s="120">
        <v>38013537228.999901</v>
      </c>
      <c r="DC2217" s="120">
        <v>35801982251</v>
      </c>
      <c r="DD2217" s="120">
        <v>35081922443</v>
      </c>
      <c r="DE2217" s="120">
        <v>35680225481</v>
      </c>
      <c r="DF2217" s="120">
        <v>35388328531</v>
      </c>
      <c r="DG2217" s="120">
        <v>34782831579</v>
      </c>
      <c r="DH2217" s="120">
        <v>35277840979.999901</v>
      </c>
      <c r="DI2217" s="120">
        <v>35682977506</v>
      </c>
      <c r="DJ2217" s="120">
        <v>36037153570</v>
      </c>
      <c r="DK2217" s="120">
        <v>35478963356</v>
      </c>
      <c r="DL2217" s="120">
        <v>34477505599.999901</v>
      </c>
      <c r="DM2217" s="120">
        <v>35081193230.999901</v>
      </c>
      <c r="DN2217" s="120">
        <v>36982847332</v>
      </c>
      <c r="DO2217" s="120">
        <v>35668946127</v>
      </c>
      <c r="DP2217" s="120">
        <v>41402414191</v>
      </c>
      <c r="DQ2217" s="120">
        <v>40271292796</v>
      </c>
      <c r="DR2217" s="120">
        <v>40962612670</v>
      </c>
      <c r="DS2217" s="120">
        <v>43155373474</v>
      </c>
      <c r="DT2217" s="120">
        <v>43157652355</v>
      </c>
      <c r="DU2217" s="120">
        <v>43669430693</v>
      </c>
      <c r="DV2217" s="120">
        <v>42083276659</v>
      </c>
      <c r="DW2217" s="120">
        <v>42970516468.999901</v>
      </c>
      <c r="DX2217" s="120">
        <v>41800076029.999901</v>
      </c>
      <c r="DY2217" s="102"/>
      <c r="DZ2217" s="102"/>
      <c r="EA2217" s="102"/>
      <c r="EB2217" s="102"/>
      <c r="EC2217" s="102"/>
      <c r="ED2217" s="102"/>
      <c r="EE2217" s="102"/>
      <c r="EF2217" s="102"/>
      <c r="EG2217" s="102"/>
      <c r="EH2217" s="102"/>
      <c r="EI2217" s="102"/>
      <c r="EJ2217" s="102"/>
      <c r="EK2217" s="102"/>
      <c r="EL2217" s="102"/>
      <c r="EM2217" s="102"/>
      <c r="EN2217" s="102"/>
      <c r="EO2217" s="102"/>
      <c r="EP2217" s="102"/>
      <c r="EQ2217" s="102"/>
      <c r="ER2217" s="102"/>
      <c r="ES2217" s="102"/>
      <c r="ET2217" s="102"/>
      <c r="EU2217" s="102"/>
      <c r="EV2217" s="102"/>
      <c r="EW2217" s="102"/>
      <c r="EX2217" s="102"/>
      <c r="EY2217" s="102"/>
      <c r="EZ2217" s="102"/>
      <c r="FA2217" s="102"/>
      <c r="FB2217" s="102"/>
      <c r="FC2217" s="102"/>
      <c r="FD2217" s="102"/>
      <c r="FE2217" s="102"/>
      <c r="FF2217" s="102"/>
      <c r="FG2217" s="102"/>
      <c r="FH2217" s="102"/>
      <c r="FI2217" s="102"/>
      <c r="FJ2217" s="102"/>
      <c r="FK2217" s="102"/>
      <c r="FL2217" s="102"/>
      <c r="FM2217" s="102"/>
      <c r="FN2217" s="102"/>
      <c r="FO2217" s="102"/>
      <c r="FP2217" s="102"/>
      <c r="FQ2217" s="102"/>
      <c r="FR2217" s="102"/>
      <c r="FS2217" s="102"/>
      <c r="FT2217" s="102"/>
      <c r="FU2217" s="102"/>
      <c r="FV2217" s="102"/>
      <c r="FW2217" s="102"/>
      <c r="FX2217" s="102"/>
      <c r="FY2217" s="102"/>
      <c r="FZ2217" s="102"/>
      <c r="GA2217" s="102"/>
      <c r="GB2217" s="102"/>
      <c r="GC2217" s="102"/>
      <c r="GD2217" s="102"/>
      <c r="GE2217" s="102"/>
      <c r="GF2217" s="102"/>
      <c r="GG2217" s="102"/>
      <c r="GH2217" s="102"/>
      <c r="GI2217" s="102"/>
      <c r="GJ2217" s="102"/>
      <c r="GK2217" s="102"/>
      <c r="GL2217" s="102"/>
      <c r="GM2217" s="102"/>
      <c r="GN2217" s="102"/>
      <c r="GO2217" s="102"/>
      <c r="GP2217" s="102"/>
      <c r="GQ2217" s="102"/>
      <c r="GR2217" s="102"/>
      <c r="GS2217" s="102"/>
      <c r="GT2217" s="102"/>
      <c r="GU2217" s="102"/>
      <c r="GV2217" s="102"/>
      <c r="GW2217" s="102"/>
      <c r="GX2217" s="102"/>
    </row>
    <row r="2218" spans="1:206" hidden="1">
      <c r="A2218" s="97" t="s">
        <v>618</v>
      </c>
      <c r="B2218" s="81" t="s">
        <v>2951</v>
      </c>
      <c r="C2218" t="s">
        <v>714</v>
      </c>
      <c r="D2218" s="94" t="s">
        <v>2952</v>
      </c>
      <c r="E2218" s="97" t="s">
        <v>2962</v>
      </c>
      <c r="F2218" s="102"/>
      <c r="G2218" s="102"/>
      <c r="H2218" s="102"/>
      <c r="I2218" s="102"/>
      <c r="J2218" s="102"/>
      <c r="K2218" s="102"/>
      <c r="L2218" s="102"/>
      <c r="M2218" s="102"/>
      <c r="N2218" s="102"/>
      <c r="O2218" s="102"/>
      <c r="P2218" s="102"/>
      <c r="Q2218" s="102"/>
      <c r="R2218" s="102"/>
      <c r="S2218" s="102"/>
      <c r="T2218" s="102"/>
      <c r="U2218" s="102"/>
      <c r="V2218" s="102"/>
      <c r="W2218" s="102"/>
      <c r="X2218" s="102"/>
      <c r="Y2218" s="102"/>
      <c r="Z2218" s="102"/>
      <c r="AA2218" s="102"/>
      <c r="AB2218" s="102"/>
      <c r="AC2218" s="102"/>
      <c r="AD2218" s="102"/>
      <c r="AE2218" s="102"/>
      <c r="AF2218" s="102"/>
      <c r="AG2218" s="102"/>
      <c r="AH2218" s="102"/>
      <c r="AI2218" s="102"/>
      <c r="AJ2218" s="102"/>
      <c r="AK2218" s="102"/>
      <c r="AL2218" s="102"/>
      <c r="AM2218" s="102"/>
      <c r="AN2218" s="102"/>
      <c r="AO2218" s="102"/>
      <c r="AP2218" s="102"/>
      <c r="AQ2218" s="102"/>
      <c r="AR2218" s="102"/>
      <c r="AS2218" s="102"/>
      <c r="AT2218" s="102"/>
      <c r="AU2218" s="102"/>
      <c r="AV2218" s="102"/>
      <c r="AW2218" s="102"/>
      <c r="AX2218" s="102"/>
      <c r="AY2218" s="102"/>
      <c r="AZ2218" s="102"/>
      <c r="BA2218" s="102"/>
      <c r="BB2218" s="102"/>
      <c r="BC2218" s="102"/>
      <c r="BD2218" s="100"/>
      <c r="BE2218" s="102"/>
      <c r="BF2218" s="102"/>
      <c r="BG2218" s="102"/>
      <c r="BH2218" s="102"/>
      <c r="BI2218" s="100"/>
      <c r="BJ2218" s="102"/>
      <c r="BK2218" s="102"/>
      <c r="BL2218" s="102"/>
      <c r="BM2218" s="102"/>
      <c r="BN2218" s="102"/>
      <c r="BO2218" s="102"/>
      <c r="BP2218" s="102"/>
      <c r="BQ2218" s="102"/>
      <c r="BR2218" s="102"/>
      <c r="BS2218" s="102"/>
      <c r="BT2218" s="102"/>
      <c r="BU2218" s="102"/>
      <c r="BV2218" s="102"/>
      <c r="BW2218" s="102"/>
      <c r="BX2218" s="102"/>
      <c r="BY2218" s="102"/>
      <c r="BZ2218" s="102"/>
      <c r="CA2218" s="102"/>
      <c r="CB2218" s="102"/>
      <c r="CC2218" s="102"/>
      <c r="CD2218" s="102"/>
      <c r="CE2218" s="102"/>
      <c r="CF2218" s="102"/>
      <c r="CG2218" s="102"/>
      <c r="CH2218" s="102"/>
      <c r="CI2218" s="102"/>
      <c r="CJ2218" s="102"/>
      <c r="CK2218" s="102"/>
      <c r="CL2218" s="102"/>
      <c r="CM2218" s="102"/>
      <c r="CN2218" s="102"/>
      <c r="CO2218" s="102"/>
      <c r="CP2218" s="102"/>
      <c r="CQ2218" s="102"/>
      <c r="CR2218" s="102"/>
      <c r="CS2218" s="102"/>
      <c r="CT2218" s="102"/>
      <c r="CU2218" s="102"/>
      <c r="CV2218" s="102"/>
      <c r="CW2218" s="102"/>
      <c r="CX2218" s="102"/>
      <c r="CY2218" s="102"/>
      <c r="CZ2218" s="102"/>
      <c r="DA2218" s="102"/>
      <c r="DB2218" s="120">
        <v>147384486865</v>
      </c>
      <c r="DC2218" s="120">
        <v>146421083601</v>
      </c>
      <c r="DD2218" s="120">
        <v>152694647012</v>
      </c>
      <c r="DE2218" s="120">
        <v>157446210415</v>
      </c>
      <c r="DF2218" s="120">
        <v>160819773816</v>
      </c>
      <c r="DG2218" s="120">
        <v>164793337216.99899</v>
      </c>
      <c r="DH2218" s="120">
        <v>197679621401</v>
      </c>
      <c r="DI2218" s="120">
        <v>204732897999</v>
      </c>
      <c r="DJ2218" s="120">
        <v>222639203166</v>
      </c>
      <c r="DK2218" s="120">
        <v>232992709445</v>
      </c>
      <c r="DL2218" s="120">
        <v>242724358593</v>
      </c>
      <c r="DM2218" s="120">
        <v>243974469396</v>
      </c>
      <c r="DN2218" s="120">
        <v>248163234597</v>
      </c>
      <c r="DO2218" s="120">
        <v>247806111701</v>
      </c>
      <c r="DP2218" s="120">
        <v>251658021269.99899</v>
      </c>
      <c r="DQ2218" s="120">
        <v>254269082436</v>
      </c>
      <c r="DR2218" s="120">
        <v>262969893600.99899</v>
      </c>
      <c r="DS2218" s="120">
        <v>265602597878.99899</v>
      </c>
      <c r="DT2218" s="120">
        <v>267846928586.99899</v>
      </c>
      <c r="DU2218" s="120">
        <v>272920494272.99899</v>
      </c>
      <c r="DV2218" s="120">
        <v>272838484733.99899</v>
      </c>
      <c r="DW2218" s="120">
        <v>261182506429</v>
      </c>
      <c r="DX2218" s="120">
        <v>264413771474</v>
      </c>
      <c r="DY2218" s="102"/>
      <c r="DZ2218" s="102"/>
      <c r="EA2218" s="102"/>
      <c r="EB2218" s="102"/>
      <c r="EC2218" s="102"/>
      <c r="ED2218" s="102"/>
      <c r="EE2218" s="102"/>
      <c r="EF2218" s="102"/>
      <c r="EG2218" s="102"/>
      <c r="EH2218" s="102"/>
      <c r="EI2218" s="102"/>
      <c r="EJ2218" s="102"/>
      <c r="EK2218" s="102"/>
      <c r="EL2218" s="102"/>
      <c r="EM2218" s="102"/>
      <c r="EN2218" s="102"/>
      <c r="EO2218" s="102"/>
      <c r="EP2218" s="102"/>
      <c r="EQ2218" s="102"/>
      <c r="ER2218" s="102"/>
      <c r="ES2218" s="102"/>
      <c r="ET2218" s="102"/>
      <c r="EU2218" s="102"/>
      <c r="EV2218" s="102"/>
      <c r="EW2218" s="102"/>
      <c r="EX2218" s="102"/>
      <c r="EY2218" s="102"/>
      <c r="EZ2218" s="102"/>
      <c r="FA2218" s="102"/>
      <c r="FB2218" s="102"/>
      <c r="FC2218" s="102"/>
      <c r="FD2218" s="102"/>
      <c r="FE2218" s="102"/>
      <c r="FF2218" s="102"/>
      <c r="FG2218" s="102"/>
      <c r="FH2218" s="102"/>
      <c r="FI2218" s="102"/>
      <c r="FJ2218" s="102"/>
      <c r="FK2218" s="102"/>
      <c r="FL2218" s="102"/>
      <c r="FM2218" s="102"/>
      <c r="FN2218" s="102"/>
      <c r="FO2218" s="102"/>
      <c r="FP2218" s="102"/>
      <c r="FQ2218" s="102"/>
      <c r="FR2218" s="102"/>
      <c r="FS2218" s="102"/>
      <c r="FT2218" s="102"/>
      <c r="FU2218" s="102"/>
      <c r="FV2218" s="102"/>
      <c r="FW2218" s="102"/>
      <c r="FX2218" s="102"/>
      <c r="FY2218" s="102"/>
      <c r="FZ2218" s="102"/>
      <c r="GA2218" s="102"/>
      <c r="GB2218" s="102"/>
      <c r="GC2218" s="102"/>
      <c r="GD2218" s="102"/>
      <c r="GE2218" s="102"/>
      <c r="GF2218" s="102"/>
      <c r="GG2218" s="102"/>
      <c r="GH2218" s="102"/>
      <c r="GI2218" s="102"/>
      <c r="GJ2218" s="102"/>
      <c r="GK2218" s="102"/>
      <c r="GL2218" s="102"/>
      <c r="GM2218" s="102"/>
      <c r="GN2218" s="102"/>
      <c r="GO2218" s="102"/>
      <c r="GP2218" s="102"/>
      <c r="GQ2218" s="102"/>
      <c r="GR2218" s="102"/>
      <c r="GS2218" s="102"/>
      <c r="GT2218" s="102"/>
      <c r="GU2218" s="102"/>
      <c r="GV2218" s="102"/>
      <c r="GW2218" s="102"/>
      <c r="GX2218" s="102"/>
    </row>
    <row r="2219" spans="1:206" hidden="1">
      <c r="A2219" s="97" t="s">
        <v>618</v>
      </c>
      <c r="B2219" s="81" t="s">
        <v>2951</v>
      </c>
      <c r="C2219" t="s">
        <v>714</v>
      </c>
      <c r="D2219" s="94" t="s">
        <v>2952</v>
      </c>
      <c r="E2219" s="97" t="s">
        <v>2963</v>
      </c>
      <c r="F2219" s="102"/>
      <c r="G2219" s="102"/>
      <c r="H2219" s="102"/>
      <c r="I2219" s="102"/>
      <c r="J2219" s="102"/>
      <c r="K2219" s="102"/>
      <c r="L2219" s="102"/>
      <c r="M2219" s="102"/>
      <c r="N2219" s="102"/>
      <c r="O2219" s="102"/>
      <c r="P2219" s="102"/>
      <c r="Q2219" s="102"/>
      <c r="R2219" s="102"/>
      <c r="S2219" s="102"/>
      <c r="T2219" s="102"/>
      <c r="U2219" s="102"/>
      <c r="V2219" s="102"/>
      <c r="W2219" s="102"/>
      <c r="X2219" s="102"/>
      <c r="Y2219" s="102"/>
      <c r="Z2219" s="102"/>
      <c r="AA2219" s="102"/>
      <c r="AB2219" s="102"/>
      <c r="AC2219" s="102"/>
      <c r="AD2219" s="102"/>
      <c r="AE2219" s="102"/>
      <c r="AF2219" s="102"/>
      <c r="AG2219" s="102"/>
      <c r="AH2219" s="102"/>
      <c r="AI2219" s="102"/>
      <c r="AJ2219" s="102"/>
      <c r="AK2219" s="102"/>
      <c r="AL2219" s="102"/>
      <c r="AM2219" s="102"/>
      <c r="AN2219" s="102"/>
      <c r="AO2219" s="102"/>
      <c r="AP2219" s="102"/>
      <c r="AQ2219" s="102"/>
      <c r="AR2219" s="102"/>
      <c r="AS2219" s="102"/>
      <c r="AT2219" s="102"/>
      <c r="AU2219" s="102"/>
      <c r="AV2219" s="102"/>
      <c r="AW2219" s="102"/>
      <c r="AX2219" s="102"/>
      <c r="AY2219" s="102"/>
      <c r="AZ2219" s="102"/>
      <c r="BA2219" s="102"/>
      <c r="BB2219" s="102"/>
      <c r="BC2219" s="102"/>
      <c r="BD2219" s="100"/>
      <c r="BE2219" s="102"/>
      <c r="BF2219" s="102"/>
      <c r="BG2219" s="102"/>
      <c r="BH2219" s="102"/>
      <c r="BI2219" s="100"/>
      <c r="BJ2219" s="102"/>
      <c r="BK2219" s="102"/>
      <c r="BL2219" s="102"/>
      <c r="BM2219" s="102"/>
      <c r="BN2219" s="102"/>
      <c r="BO2219" s="102"/>
      <c r="BP2219" s="102"/>
      <c r="BQ2219" s="102"/>
      <c r="BR2219" s="102"/>
      <c r="BS2219" s="102"/>
      <c r="BT2219" s="102"/>
      <c r="BU2219" s="102"/>
      <c r="BV2219" s="102"/>
      <c r="BW2219" s="102"/>
      <c r="BX2219" s="102"/>
      <c r="BY2219" s="102"/>
      <c r="BZ2219" s="102"/>
      <c r="CA2219" s="102"/>
      <c r="CB2219" s="102"/>
      <c r="CC2219" s="102"/>
      <c r="CD2219" s="102"/>
      <c r="CE2219" s="102"/>
      <c r="CF2219" s="102"/>
      <c r="CG2219" s="102"/>
      <c r="CH2219" s="102"/>
      <c r="CI2219" s="102"/>
      <c r="CJ2219" s="102"/>
      <c r="CK2219" s="102"/>
      <c r="CL2219" s="102"/>
      <c r="CM2219" s="102"/>
      <c r="CN2219" s="102"/>
      <c r="CO2219" s="102"/>
      <c r="CP2219" s="102"/>
      <c r="CQ2219" s="102"/>
      <c r="CR2219" s="102"/>
      <c r="CS2219" s="102"/>
      <c r="CT2219" s="102"/>
      <c r="CU2219" s="102"/>
      <c r="CV2219" s="102"/>
      <c r="CW2219" s="102"/>
      <c r="CX2219" s="102"/>
      <c r="CY2219" s="102"/>
      <c r="CZ2219" s="102"/>
      <c r="DA2219" s="102"/>
      <c r="DB2219" s="120">
        <v>287577166448</v>
      </c>
      <c r="DC2219" s="120">
        <v>285144133124</v>
      </c>
      <c r="DD2219" s="120">
        <v>280181283476</v>
      </c>
      <c r="DE2219" s="120">
        <v>279138304318</v>
      </c>
      <c r="DF2219" s="120">
        <v>275844226160</v>
      </c>
      <c r="DG2219" s="120">
        <v>273856932337</v>
      </c>
      <c r="DH2219" s="120">
        <v>266711696705</v>
      </c>
      <c r="DI2219" s="120">
        <v>259624127347</v>
      </c>
      <c r="DJ2219" s="120">
        <v>253666173461</v>
      </c>
      <c r="DK2219" s="120">
        <v>251187576575</v>
      </c>
      <c r="DL2219" s="120">
        <v>250321650856</v>
      </c>
      <c r="DM2219" s="120">
        <v>250763818728</v>
      </c>
      <c r="DN2219" s="120">
        <v>254885689599.99899</v>
      </c>
      <c r="DO2219" s="120">
        <v>254295285471</v>
      </c>
      <c r="DP2219" s="120">
        <v>252775094342.99899</v>
      </c>
      <c r="DQ2219" s="120">
        <v>250148427216</v>
      </c>
      <c r="DR2219" s="120">
        <v>251682551750.99899</v>
      </c>
      <c r="DS2219" s="120">
        <v>252056510103.99899</v>
      </c>
      <c r="DT2219" s="120">
        <v>252806382536</v>
      </c>
      <c r="DU2219" s="120">
        <v>251050713915</v>
      </c>
      <c r="DV2219" s="120">
        <v>249206025225</v>
      </c>
      <c r="DW2219" s="120">
        <v>250590679562</v>
      </c>
      <c r="DX2219" s="120">
        <v>251036235772</v>
      </c>
      <c r="DY2219" s="102"/>
      <c r="DZ2219" s="102"/>
      <c r="EA2219" s="102"/>
      <c r="EB2219" s="102"/>
      <c r="EC2219" s="102"/>
      <c r="ED2219" s="102"/>
      <c r="EE2219" s="102"/>
      <c r="EF2219" s="102"/>
      <c r="EG2219" s="102"/>
      <c r="EH2219" s="102"/>
      <c r="EI2219" s="102"/>
      <c r="EJ2219" s="102"/>
      <c r="EK2219" s="102"/>
      <c r="EL2219" s="102"/>
      <c r="EM2219" s="102"/>
      <c r="EN2219" s="102"/>
      <c r="EO2219" s="102"/>
      <c r="EP2219" s="102"/>
      <c r="EQ2219" s="102"/>
      <c r="ER2219" s="102"/>
      <c r="ES2219" s="102"/>
      <c r="ET2219" s="102"/>
      <c r="EU2219" s="102"/>
      <c r="EV2219" s="102"/>
      <c r="EW2219" s="102"/>
      <c r="EX2219" s="102"/>
      <c r="EY2219" s="102"/>
      <c r="EZ2219" s="102"/>
      <c r="FA2219" s="102"/>
      <c r="FB2219" s="102"/>
      <c r="FC2219" s="102"/>
      <c r="FD2219" s="102"/>
      <c r="FE2219" s="102"/>
      <c r="FF2219" s="102"/>
      <c r="FG2219" s="102"/>
      <c r="FH2219" s="102"/>
      <c r="FI2219" s="102"/>
      <c r="FJ2219" s="102"/>
      <c r="FK2219" s="102"/>
      <c r="FL2219" s="102"/>
      <c r="FM2219" s="102"/>
      <c r="FN2219" s="102"/>
      <c r="FO2219" s="102"/>
      <c r="FP2219" s="102"/>
      <c r="FQ2219" s="102"/>
      <c r="FR2219" s="102"/>
      <c r="FS2219" s="102"/>
      <c r="FT2219" s="102"/>
      <c r="FU2219" s="102"/>
      <c r="FV2219" s="102"/>
      <c r="FW2219" s="102"/>
      <c r="FX2219" s="102"/>
      <c r="FY2219" s="102"/>
      <c r="FZ2219" s="102"/>
      <c r="GA2219" s="102"/>
      <c r="GB2219" s="102"/>
      <c r="GC2219" s="102"/>
      <c r="GD2219" s="102"/>
      <c r="GE2219" s="102"/>
      <c r="GF2219" s="102"/>
      <c r="GG2219" s="102"/>
      <c r="GH2219" s="102"/>
      <c r="GI2219" s="102"/>
      <c r="GJ2219" s="102"/>
      <c r="GK2219" s="102"/>
      <c r="GL2219" s="102"/>
      <c r="GM2219" s="102"/>
      <c r="GN2219" s="102"/>
      <c r="GO2219" s="102"/>
      <c r="GP2219" s="102"/>
      <c r="GQ2219" s="102"/>
      <c r="GR2219" s="102"/>
      <c r="GS2219" s="102"/>
      <c r="GT2219" s="102"/>
      <c r="GU2219" s="102"/>
      <c r="GV2219" s="102"/>
      <c r="GW2219" s="102"/>
      <c r="GX2219" s="102"/>
    </row>
    <row r="2220" spans="1:206" hidden="1">
      <c r="A2220" s="97" t="s">
        <v>618</v>
      </c>
      <c r="B2220" s="81" t="s">
        <v>2951</v>
      </c>
      <c r="C2220" t="s">
        <v>714</v>
      </c>
      <c r="D2220" s="94" t="s">
        <v>2952</v>
      </c>
      <c r="E2220" s="97" t="s">
        <v>2964</v>
      </c>
      <c r="F2220" s="102"/>
      <c r="G2220" s="102"/>
      <c r="H2220" s="102"/>
      <c r="I2220" s="102"/>
      <c r="J2220" s="102"/>
      <c r="K2220" s="102"/>
      <c r="L2220" s="102"/>
      <c r="M2220" s="102"/>
      <c r="N2220" s="102"/>
      <c r="O2220" s="102"/>
      <c r="P2220" s="102"/>
      <c r="Q2220" s="102"/>
      <c r="R2220" s="102"/>
      <c r="S2220" s="102"/>
      <c r="T2220" s="102"/>
      <c r="U2220" s="102"/>
      <c r="V2220" s="102"/>
      <c r="W2220" s="102"/>
      <c r="X2220" s="102"/>
      <c r="Y2220" s="102"/>
      <c r="Z2220" s="102"/>
      <c r="AA2220" s="102"/>
      <c r="AB2220" s="102"/>
      <c r="AC2220" s="102"/>
      <c r="AD2220" s="102"/>
      <c r="AE2220" s="102"/>
      <c r="AF2220" s="102"/>
      <c r="AG2220" s="102"/>
      <c r="AH2220" s="102"/>
      <c r="AI2220" s="102"/>
      <c r="AJ2220" s="102"/>
      <c r="AK2220" s="102"/>
      <c r="AL2220" s="102"/>
      <c r="AM2220" s="102"/>
      <c r="AN2220" s="102"/>
      <c r="AO2220" s="102"/>
      <c r="AP2220" s="102"/>
      <c r="AQ2220" s="102"/>
      <c r="AR2220" s="102"/>
      <c r="AS2220" s="102"/>
      <c r="AT2220" s="102"/>
      <c r="AU2220" s="102"/>
      <c r="AV2220" s="102"/>
      <c r="AW2220" s="102"/>
      <c r="AX2220" s="102"/>
      <c r="AY2220" s="102"/>
      <c r="AZ2220" s="102"/>
      <c r="BA2220" s="102"/>
      <c r="BB2220" s="102"/>
      <c r="BC2220" s="102"/>
      <c r="BD2220" s="100"/>
      <c r="BE2220" s="102"/>
      <c r="BF2220" s="102"/>
      <c r="BG2220" s="102"/>
      <c r="BH2220" s="102"/>
      <c r="BI2220" s="100"/>
      <c r="BJ2220" s="102"/>
      <c r="BK2220" s="102"/>
      <c r="BL2220" s="102"/>
      <c r="BM2220" s="102"/>
      <c r="BN2220" s="102"/>
      <c r="BO2220" s="102"/>
      <c r="BP2220" s="102"/>
      <c r="BQ2220" s="102"/>
      <c r="BR2220" s="102"/>
      <c r="BS2220" s="102"/>
      <c r="BT2220" s="102"/>
      <c r="BU2220" s="102"/>
      <c r="BV2220" s="102"/>
      <c r="BW2220" s="102"/>
      <c r="BX2220" s="102"/>
      <c r="BY2220" s="102"/>
      <c r="BZ2220" s="102"/>
      <c r="CA2220" s="102"/>
      <c r="CB2220" s="102"/>
      <c r="CC2220" s="102"/>
      <c r="CD2220" s="102"/>
      <c r="CE2220" s="102"/>
      <c r="CF2220" s="102"/>
      <c r="CG2220" s="102"/>
      <c r="CH2220" s="102"/>
      <c r="CI2220" s="102"/>
      <c r="CJ2220" s="102"/>
      <c r="CK2220" s="102"/>
      <c r="CL2220" s="102"/>
      <c r="CM2220" s="102"/>
      <c r="CN2220" s="102"/>
      <c r="CO2220" s="102"/>
      <c r="CP2220" s="102"/>
      <c r="CQ2220" s="102"/>
      <c r="CR2220" s="102"/>
      <c r="CS2220" s="102"/>
      <c r="CT2220" s="102"/>
      <c r="CU2220" s="102"/>
      <c r="CV2220" s="102"/>
      <c r="CW2220" s="102"/>
      <c r="CX2220" s="102"/>
      <c r="CY2220" s="102"/>
      <c r="CZ2220" s="102"/>
      <c r="DA2220" s="102"/>
      <c r="DB2220" s="120">
        <f t="shared" ref="DB2220:DX2220" si="239">SUM(DB2215:DB2219)</f>
        <v>2307037025298.9902</v>
      </c>
      <c r="DC2220" s="120">
        <f t="shared" si="239"/>
        <v>2323537910284</v>
      </c>
      <c r="DD2220" s="120">
        <f t="shared" si="239"/>
        <v>2351533724652.9902</v>
      </c>
      <c r="DE2220" s="120">
        <f t="shared" si="239"/>
        <v>2376258511335.9902</v>
      </c>
      <c r="DF2220" s="120">
        <f t="shared" si="239"/>
        <v>2397498083787</v>
      </c>
      <c r="DG2220" s="120">
        <f t="shared" si="239"/>
        <v>2421958133381.999</v>
      </c>
      <c r="DH2220" s="120">
        <f t="shared" si="239"/>
        <v>2541123671802.9893</v>
      </c>
      <c r="DI2220" s="120">
        <f t="shared" si="239"/>
        <v>2609488737807.999</v>
      </c>
      <c r="DJ2220" s="120">
        <f t="shared" si="239"/>
        <v>2677866312397</v>
      </c>
      <c r="DK2220" s="120">
        <f t="shared" si="239"/>
        <v>2710748703649.9902</v>
      </c>
      <c r="DL2220" s="120">
        <f t="shared" si="239"/>
        <v>2735976424616.999</v>
      </c>
      <c r="DM2220" s="120">
        <f t="shared" si="239"/>
        <v>2742066707709.9902</v>
      </c>
      <c r="DN2220" s="120">
        <f t="shared" si="239"/>
        <v>2797498629323.998</v>
      </c>
      <c r="DO2220" s="120">
        <f t="shared" si="239"/>
        <v>2808586706771.9888</v>
      </c>
      <c r="DP2220" s="120">
        <f t="shared" si="239"/>
        <v>2818941723431.9971</v>
      </c>
      <c r="DQ2220" s="120">
        <f t="shared" si="239"/>
        <v>2820196325691.999</v>
      </c>
      <c r="DR2220" s="120">
        <f t="shared" si="239"/>
        <v>2829140652761.998</v>
      </c>
      <c r="DS2220" s="120">
        <f t="shared" si="239"/>
        <v>2838357800014.9868</v>
      </c>
      <c r="DT2220" s="120">
        <f t="shared" si="239"/>
        <v>2829017203054.998</v>
      </c>
      <c r="DU2220" s="120">
        <f t="shared" si="239"/>
        <v>2835440192122.998</v>
      </c>
      <c r="DV2220" s="120">
        <f t="shared" si="239"/>
        <v>2811311026687.998</v>
      </c>
      <c r="DW2220" s="120">
        <f t="shared" si="239"/>
        <v>2791632990697</v>
      </c>
      <c r="DX2220" s="120">
        <f t="shared" si="239"/>
        <v>2795346526075.999</v>
      </c>
      <c r="DY2220" s="102"/>
      <c r="DZ2220" s="102"/>
      <c r="EA2220" s="102"/>
      <c r="EB2220" s="102"/>
      <c r="EC2220" s="102"/>
      <c r="ED2220" s="102"/>
      <c r="EE2220" s="102"/>
      <c r="EF2220" s="102"/>
      <c r="EG2220" s="102"/>
      <c r="EH2220" s="102"/>
      <c r="EI2220" s="102"/>
      <c r="EJ2220" s="102"/>
      <c r="EK2220" s="102"/>
      <c r="EL2220" s="102"/>
      <c r="EM2220" s="102"/>
      <c r="EN2220" s="102"/>
      <c r="EO2220" s="102"/>
      <c r="EP2220" s="102"/>
      <c r="EQ2220" s="102"/>
      <c r="ER2220" s="102"/>
      <c r="ES2220" s="102"/>
      <c r="ET2220" s="102"/>
      <c r="EU2220" s="102"/>
      <c r="EV2220" s="102"/>
      <c r="EW2220" s="102"/>
      <c r="EX2220" s="102"/>
      <c r="EY2220" s="102"/>
      <c r="EZ2220" s="102"/>
      <c r="FA2220" s="102"/>
      <c r="FB2220" s="102"/>
      <c r="FC2220" s="102"/>
      <c r="FD2220" s="102"/>
      <c r="FE2220" s="102"/>
      <c r="FF2220" s="102"/>
      <c r="FG2220" s="102"/>
      <c r="FH2220" s="102"/>
      <c r="FI2220" s="102"/>
      <c r="FJ2220" s="102"/>
      <c r="FK2220" s="102"/>
      <c r="FL2220" s="102"/>
      <c r="FM2220" s="102"/>
      <c r="FN2220" s="102"/>
      <c r="FO2220" s="102"/>
      <c r="FP2220" s="102"/>
      <c r="FQ2220" s="102"/>
      <c r="FR2220" s="102"/>
      <c r="FS2220" s="102"/>
      <c r="FT2220" s="102"/>
      <c r="FU2220" s="102"/>
      <c r="FV2220" s="102"/>
      <c r="FW2220" s="102"/>
      <c r="FX2220" s="102"/>
      <c r="FY2220" s="102"/>
      <c r="FZ2220" s="102"/>
      <c r="GA2220" s="102"/>
      <c r="GB2220" s="102"/>
      <c r="GC2220" s="102"/>
      <c r="GD2220" s="102"/>
      <c r="GE2220" s="102"/>
      <c r="GF2220" s="102"/>
      <c r="GG2220" s="102"/>
      <c r="GH2220" s="102"/>
      <c r="GI2220" s="102"/>
      <c r="GJ2220" s="102"/>
      <c r="GK2220" s="102"/>
      <c r="GL2220" s="102"/>
      <c r="GM2220" s="102"/>
      <c r="GN2220" s="102"/>
      <c r="GO2220" s="102"/>
      <c r="GP2220" s="102"/>
      <c r="GQ2220" s="102"/>
      <c r="GR2220" s="102"/>
      <c r="GS2220" s="102"/>
      <c r="GT2220" s="102"/>
      <c r="GU2220" s="102"/>
      <c r="GV2220" s="102"/>
      <c r="GW2220" s="102"/>
      <c r="GX2220" s="102"/>
    </row>
    <row r="2221" spans="1:206" hidden="1">
      <c r="A2221" s="97" t="s">
        <v>618</v>
      </c>
      <c r="B2221" s="81" t="s">
        <v>2951</v>
      </c>
      <c r="C2221" t="s">
        <v>714</v>
      </c>
      <c r="D2221" s="94" t="s">
        <v>2952</v>
      </c>
      <c r="E2221" s="97" t="s">
        <v>2965</v>
      </c>
      <c r="F2221" s="102"/>
      <c r="G2221" s="102"/>
      <c r="H2221" s="102"/>
      <c r="I2221" s="102"/>
      <c r="J2221" s="102"/>
      <c r="K2221" s="102"/>
      <c r="L2221" s="102"/>
      <c r="M2221" s="102"/>
      <c r="N2221" s="102"/>
      <c r="O2221" s="102"/>
      <c r="P2221" s="102"/>
      <c r="Q2221" s="102"/>
      <c r="R2221" s="102"/>
      <c r="S2221" s="102"/>
      <c r="T2221" s="102"/>
      <c r="U2221" s="102"/>
      <c r="V2221" s="102"/>
      <c r="W2221" s="102"/>
      <c r="X2221" s="102"/>
      <c r="Y2221" s="102"/>
      <c r="Z2221" s="102"/>
      <c r="AA2221" s="102"/>
      <c r="AB2221" s="102"/>
      <c r="AC2221" s="102"/>
      <c r="AD2221" s="102"/>
      <c r="AE2221" s="102"/>
      <c r="AF2221" s="102"/>
      <c r="AG2221" s="102"/>
      <c r="AH2221" s="102"/>
      <c r="AI2221" s="102"/>
      <c r="AJ2221" s="102"/>
      <c r="AK2221" s="102"/>
      <c r="AL2221" s="102"/>
      <c r="AM2221" s="102"/>
      <c r="AN2221" s="102"/>
      <c r="AO2221" s="102"/>
      <c r="AP2221" s="102"/>
      <c r="AQ2221" s="102"/>
      <c r="AR2221" s="102"/>
      <c r="AS2221" s="102"/>
      <c r="AT2221" s="102"/>
      <c r="AU2221" s="102"/>
      <c r="AV2221" s="102"/>
      <c r="AW2221" s="102"/>
      <c r="AX2221" s="102"/>
      <c r="AY2221" s="102"/>
      <c r="AZ2221" s="102"/>
      <c r="BA2221" s="102"/>
      <c r="BB2221" s="102"/>
      <c r="BC2221" s="102"/>
      <c r="BD2221" s="100"/>
      <c r="BE2221" s="102"/>
      <c r="BF2221" s="102"/>
      <c r="BG2221" s="102"/>
      <c r="BH2221" s="102"/>
      <c r="BI2221" s="100"/>
      <c r="BJ2221" s="102"/>
      <c r="BK2221" s="102"/>
      <c r="BL2221" s="102"/>
      <c r="BM2221" s="102"/>
      <c r="BN2221" s="102"/>
      <c r="BO2221" s="102"/>
      <c r="BP2221" s="102"/>
      <c r="BQ2221" s="102"/>
      <c r="BR2221" s="102"/>
      <c r="BS2221" s="102"/>
      <c r="BT2221" s="102"/>
      <c r="BU2221" s="102"/>
      <c r="BV2221" s="102"/>
      <c r="BW2221" s="102"/>
      <c r="BX2221" s="102"/>
      <c r="BY2221" s="102"/>
      <c r="BZ2221" s="102"/>
      <c r="CA2221" s="102"/>
      <c r="CB2221" s="102"/>
      <c r="CC2221" s="102"/>
      <c r="CD2221" s="102"/>
      <c r="CE2221" s="102"/>
      <c r="CF2221" s="102"/>
      <c r="CG2221" s="102"/>
      <c r="CH2221" s="102"/>
      <c r="CI2221" s="102"/>
      <c r="CJ2221" s="102"/>
      <c r="CK2221" s="102"/>
      <c r="CL2221" s="102"/>
      <c r="CM2221" s="102"/>
      <c r="CN2221" s="102"/>
      <c r="CO2221" s="102"/>
      <c r="CP2221" s="102"/>
      <c r="CQ2221" s="102"/>
      <c r="CR2221" s="102"/>
      <c r="CS2221" s="102"/>
      <c r="CT2221" s="102"/>
      <c r="CU2221" s="102"/>
      <c r="CV2221" s="102"/>
      <c r="CW2221" s="102"/>
      <c r="CX2221" s="102"/>
      <c r="CY2221" s="102"/>
      <c r="CZ2221" s="102"/>
      <c r="DA2221" s="102"/>
      <c r="DB2221" s="120">
        <v>21964636063.999901</v>
      </c>
      <c r="DC2221" s="120">
        <v>23807215690</v>
      </c>
      <c r="DD2221" s="120">
        <v>25978734232.999901</v>
      </c>
      <c r="DE2221" s="120">
        <v>26816321943</v>
      </c>
      <c r="DF2221" s="120">
        <v>27715182171</v>
      </c>
      <c r="DG2221" s="120">
        <v>28621717402</v>
      </c>
      <c r="DH2221" s="120">
        <v>29289661470</v>
      </c>
      <c r="DI2221" s="120">
        <v>29836995014</v>
      </c>
      <c r="DJ2221" s="120">
        <v>30501916058</v>
      </c>
      <c r="DK2221" s="120">
        <v>31078762102</v>
      </c>
      <c r="DL2221" s="120">
        <v>31687608146</v>
      </c>
      <c r="DM2221" s="120">
        <v>32401240897</v>
      </c>
      <c r="DN2221" s="120">
        <v>33815483723</v>
      </c>
      <c r="DO2221" s="120">
        <v>34146767112</v>
      </c>
      <c r="DP2221" s="120">
        <v>34395235114</v>
      </c>
      <c r="DQ2221" s="120">
        <v>34794803118</v>
      </c>
      <c r="DR2221" s="120">
        <v>34546188146</v>
      </c>
      <c r="DS2221" s="120">
        <v>35260546275.999901</v>
      </c>
      <c r="DT2221" s="120">
        <v>34613253073</v>
      </c>
      <c r="DU2221" s="120">
        <v>34694806870</v>
      </c>
      <c r="DV2221" s="120">
        <v>34660159970</v>
      </c>
      <c r="DW2221" s="120">
        <v>34604491236</v>
      </c>
      <c r="DX2221" s="120">
        <v>34808615816</v>
      </c>
      <c r="DY2221" s="102"/>
      <c r="DZ2221" s="102"/>
      <c r="EA2221" s="102"/>
      <c r="EB2221" s="102"/>
      <c r="EC2221" s="102"/>
      <c r="ED2221" s="102"/>
      <c r="EE2221" s="102"/>
      <c r="EF2221" s="102"/>
      <c r="EG2221" s="102"/>
      <c r="EH2221" s="102"/>
      <c r="EI2221" s="102"/>
      <c r="EJ2221" s="102"/>
      <c r="EK2221" s="102"/>
      <c r="EL2221" s="102"/>
      <c r="EM2221" s="102"/>
      <c r="EN2221" s="102"/>
      <c r="EO2221" s="102"/>
      <c r="EP2221" s="102"/>
      <c r="EQ2221" s="102"/>
      <c r="ER2221" s="102"/>
      <c r="ES2221" s="102"/>
      <c r="ET2221" s="102"/>
      <c r="EU2221" s="102"/>
      <c r="EV2221" s="102"/>
      <c r="EW2221" s="102"/>
      <c r="EX2221" s="102"/>
      <c r="EY2221" s="102"/>
      <c r="EZ2221" s="102"/>
      <c r="FA2221" s="102"/>
      <c r="FB2221" s="102"/>
      <c r="FC2221" s="102"/>
      <c r="FD2221" s="102"/>
      <c r="FE2221" s="102"/>
      <c r="FF2221" s="102"/>
      <c r="FG2221" s="102"/>
      <c r="FH2221" s="102"/>
      <c r="FI2221" s="102"/>
      <c r="FJ2221" s="102"/>
      <c r="FK2221" s="102"/>
      <c r="FL2221" s="102"/>
      <c r="FM2221" s="102"/>
      <c r="FN2221" s="102"/>
      <c r="FO2221" s="102"/>
      <c r="FP2221" s="102"/>
      <c r="FQ2221" s="102"/>
      <c r="FR2221" s="102"/>
      <c r="FS2221" s="102"/>
      <c r="FT2221" s="102"/>
      <c r="FU2221" s="102"/>
      <c r="FV2221" s="102"/>
      <c r="FW2221" s="102"/>
      <c r="FX2221" s="102"/>
      <c r="FY2221" s="102"/>
      <c r="FZ2221" s="102"/>
      <c r="GA2221" s="102"/>
      <c r="GB2221" s="102"/>
      <c r="GC2221" s="102"/>
      <c r="GD2221" s="102"/>
      <c r="GE2221" s="102"/>
      <c r="GF2221" s="102"/>
      <c r="GG2221" s="102"/>
      <c r="GH2221" s="102"/>
      <c r="GI2221" s="102"/>
      <c r="GJ2221" s="102"/>
      <c r="GK2221" s="102"/>
      <c r="GL2221" s="102"/>
      <c r="GM2221" s="102"/>
      <c r="GN2221" s="102"/>
      <c r="GO2221" s="102"/>
      <c r="GP2221" s="102"/>
      <c r="GQ2221" s="102"/>
      <c r="GR2221" s="102"/>
      <c r="GS2221" s="102"/>
      <c r="GT2221" s="102"/>
      <c r="GU2221" s="102"/>
      <c r="GV2221" s="102"/>
      <c r="GW2221" s="102"/>
      <c r="GX2221" s="102"/>
    </row>
    <row r="2222" spans="1:206" hidden="1">
      <c r="A2222" s="97" t="s">
        <v>618</v>
      </c>
      <c r="B2222" s="81" t="s">
        <v>2951</v>
      </c>
      <c r="C2222" t="s">
        <v>714</v>
      </c>
      <c r="D2222" s="94" t="s">
        <v>2952</v>
      </c>
      <c r="E2222" s="97" t="s">
        <v>2966</v>
      </c>
      <c r="F2222" s="102"/>
      <c r="G2222" s="102"/>
      <c r="H2222" s="102"/>
      <c r="I2222" s="102"/>
      <c r="J2222" s="102"/>
      <c r="K2222" s="102"/>
      <c r="L2222" s="102"/>
      <c r="M2222" s="102"/>
      <c r="N2222" s="102"/>
      <c r="O2222" s="102"/>
      <c r="P2222" s="102"/>
      <c r="Q2222" s="102"/>
      <c r="R2222" s="102"/>
      <c r="S2222" s="102"/>
      <c r="T2222" s="102"/>
      <c r="U2222" s="102"/>
      <c r="V2222" s="102"/>
      <c r="W2222" s="102"/>
      <c r="X2222" s="102"/>
      <c r="Y2222" s="102"/>
      <c r="Z2222" s="102"/>
      <c r="AA2222" s="102"/>
      <c r="AB2222" s="102"/>
      <c r="AC2222" s="102"/>
      <c r="AD2222" s="102"/>
      <c r="AE2222" s="102"/>
      <c r="AF2222" s="102"/>
      <c r="AG2222" s="102"/>
      <c r="AH2222" s="102"/>
      <c r="AI2222" s="102"/>
      <c r="AJ2222" s="102"/>
      <c r="AK2222" s="102"/>
      <c r="AL2222" s="102"/>
      <c r="AM2222" s="102"/>
      <c r="AN2222" s="102"/>
      <c r="AO2222" s="102"/>
      <c r="AP2222" s="102"/>
      <c r="AQ2222" s="102"/>
      <c r="AR2222" s="102"/>
      <c r="AS2222" s="102"/>
      <c r="AT2222" s="102"/>
      <c r="AU2222" s="102"/>
      <c r="AV2222" s="102"/>
      <c r="AW2222" s="102"/>
      <c r="AX2222" s="102"/>
      <c r="AY2222" s="102"/>
      <c r="AZ2222" s="102"/>
      <c r="BA2222" s="102"/>
      <c r="BB2222" s="102"/>
      <c r="BC2222" s="102"/>
      <c r="BD2222" s="100"/>
      <c r="BE2222" s="102"/>
      <c r="BF2222" s="102"/>
      <c r="BG2222" s="102"/>
      <c r="BH2222" s="102"/>
      <c r="BI2222" s="100"/>
      <c r="BJ2222" s="102"/>
      <c r="BK2222" s="102"/>
      <c r="BL2222" s="102"/>
      <c r="BM2222" s="102"/>
      <c r="BN2222" s="102"/>
      <c r="BO2222" s="102"/>
      <c r="BP2222" s="102"/>
      <c r="BQ2222" s="102"/>
      <c r="BR2222" s="102"/>
      <c r="BS2222" s="102"/>
      <c r="BT2222" s="102"/>
      <c r="BU2222" s="102"/>
      <c r="BV2222" s="102"/>
      <c r="BW2222" s="102"/>
      <c r="BX2222" s="102"/>
      <c r="BY2222" s="102"/>
      <c r="BZ2222" s="102"/>
      <c r="CA2222" s="102"/>
      <c r="CB2222" s="102"/>
      <c r="CC2222" s="102"/>
      <c r="CD2222" s="102"/>
      <c r="CE2222" s="102"/>
      <c r="CF2222" s="102"/>
      <c r="CG2222" s="102"/>
      <c r="CH2222" s="102"/>
      <c r="CI2222" s="102"/>
      <c r="CJ2222" s="102"/>
      <c r="CK2222" s="102"/>
      <c r="CL2222" s="102"/>
      <c r="CM2222" s="102"/>
      <c r="CN2222" s="102"/>
      <c r="CO2222" s="102"/>
      <c r="CP2222" s="102"/>
      <c r="CQ2222" s="102"/>
      <c r="CR2222" s="102"/>
      <c r="CS2222" s="102"/>
      <c r="CT2222" s="102"/>
      <c r="CU2222" s="102"/>
      <c r="CV2222" s="102"/>
      <c r="CW2222" s="102"/>
      <c r="CX2222" s="102"/>
      <c r="CY2222" s="102"/>
      <c r="CZ2222" s="102"/>
      <c r="DA2222" s="102"/>
      <c r="DB2222" s="120">
        <v>182833075314</v>
      </c>
      <c r="DC2222" s="120">
        <v>188401456145</v>
      </c>
      <c r="DD2222" s="120">
        <v>194200336977</v>
      </c>
      <c r="DE2222" s="120">
        <v>198441451142</v>
      </c>
      <c r="DF2222" s="120">
        <v>202827320609</v>
      </c>
      <c r="DG2222" s="120">
        <v>206700888587.99899</v>
      </c>
      <c r="DH2222" s="120">
        <v>211542459422.99899</v>
      </c>
      <c r="DI2222" s="120">
        <v>216946640782.99899</v>
      </c>
      <c r="DJ2222" s="120">
        <v>221589454505.99899</v>
      </c>
      <c r="DK2222" s="120">
        <v>224547520996.99899</v>
      </c>
      <c r="DL2222" s="120">
        <v>229740708920</v>
      </c>
      <c r="DM2222" s="120">
        <v>232318467654.99899</v>
      </c>
      <c r="DN2222" s="120">
        <v>226917176628</v>
      </c>
      <c r="DO2222" s="120">
        <v>229770908409</v>
      </c>
      <c r="DP2222" s="120">
        <v>231360628167.99899</v>
      </c>
      <c r="DQ2222" s="120">
        <v>236064744248</v>
      </c>
      <c r="DR2222" s="120">
        <v>255079855010.99899</v>
      </c>
      <c r="DS2222" s="120">
        <v>257569573778</v>
      </c>
      <c r="DT2222" s="120">
        <v>265719325182.99899</v>
      </c>
      <c r="DU2222" s="120">
        <v>277890961794.99902</v>
      </c>
      <c r="DV2222" s="120">
        <v>284622007888</v>
      </c>
      <c r="DW2222" s="120">
        <v>282102995526</v>
      </c>
      <c r="DX2222" s="120">
        <v>283059753942</v>
      </c>
      <c r="DY2222" s="102"/>
      <c r="DZ2222" s="102"/>
      <c r="EA2222" s="102"/>
      <c r="EB2222" s="102"/>
      <c r="EC2222" s="102"/>
      <c r="ED2222" s="102"/>
      <c r="EE2222" s="102"/>
      <c r="EF2222" s="102"/>
      <c r="EG2222" s="102"/>
      <c r="EH2222" s="102"/>
      <c r="EI2222" s="102"/>
      <c r="EJ2222" s="102"/>
      <c r="EK2222" s="102"/>
      <c r="EL2222" s="102"/>
      <c r="EM2222" s="102"/>
      <c r="EN2222" s="102"/>
      <c r="EO2222" s="102"/>
      <c r="EP2222" s="102"/>
      <c r="EQ2222" s="102"/>
      <c r="ER2222" s="102"/>
      <c r="ES2222" s="102"/>
      <c r="ET2222" s="102"/>
      <c r="EU2222" s="102"/>
      <c r="EV2222" s="102"/>
      <c r="EW2222" s="102"/>
      <c r="EX2222" s="102"/>
      <c r="EY2222" s="102"/>
      <c r="EZ2222" s="102"/>
      <c r="FA2222" s="102"/>
      <c r="FB2222" s="102"/>
      <c r="FC2222" s="102"/>
      <c r="FD2222" s="102"/>
      <c r="FE2222" s="102"/>
      <c r="FF2222" s="102"/>
      <c r="FG2222" s="102"/>
      <c r="FH2222" s="102"/>
      <c r="FI2222" s="102"/>
      <c r="FJ2222" s="102"/>
      <c r="FK2222" s="102"/>
      <c r="FL2222" s="102"/>
      <c r="FM2222" s="102"/>
      <c r="FN2222" s="102"/>
      <c r="FO2222" s="102"/>
      <c r="FP2222" s="102"/>
      <c r="FQ2222" s="102"/>
      <c r="FR2222" s="102"/>
      <c r="FS2222" s="102"/>
      <c r="FT2222" s="102"/>
      <c r="FU2222" s="102"/>
      <c r="FV2222" s="102"/>
      <c r="FW2222" s="102"/>
      <c r="FX2222" s="102"/>
      <c r="FY2222" s="102"/>
      <c r="FZ2222" s="102"/>
      <c r="GA2222" s="102"/>
      <c r="GB2222" s="102"/>
      <c r="GC2222" s="102"/>
      <c r="GD2222" s="102"/>
      <c r="GE2222" s="102"/>
      <c r="GF2222" s="102"/>
      <c r="GG2222" s="102"/>
      <c r="GH2222" s="102"/>
      <c r="GI2222" s="102"/>
      <c r="GJ2222" s="102"/>
      <c r="GK2222" s="102"/>
      <c r="GL2222" s="102"/>
      <c r="GM2222" s="102"/>
      <c r="GN2222" s="102"/>
      <c r="GO2222" s="102"/>
      <c r="GP2222" s="102"/>
      <c r="GQ2222" s="102"/>
      <c r="GR2222" s="102"/>
      <c r="GS2222" s="102"/>
      <c r="GT2222" s="102"/>
      <c r="GU2222" s="102"/>
      <c r="GV2222" s="102"/>
      <c r="GW2222" s="102"/>
      <c r="GX2222" s="102"/>
    </row>
    <row r="2223" spans="1:206" hidden="1">
      <c r="A2223" s="97" t="s">
        <v>618</v>
      </c>
      <c r="B2223" s="81" t="s">
        <v>2951</v>
      </c>
      <c r="C2223" t="s">
        <v>714</v>
      </c>
      <c r="D2223" s="94" t="s">
        <v>2952</v>
      </c>
      <c r="E2223" s="97" t="s">
        <v>2967</v>
      </c>
      <c r="F2223" s="102"/>
      <c r="G2223" s="102"/>
      <c r="H2223" s="102"/>
      <c r="I2223" s="102"/>
      <c r="J2223" s="102"/>
      <c r="K2223" s="102"/>
      <c r="L2223" s="102"/>
      <c r="M2223" s="102"/>
      <c r="N2223" s="102"/>
      <c r="O2223" s="102"/>
      <c r="P2223" s="102"/>
      <c r="Q2223" s="102"/>
      <c r="R2223" s="102"/>
      <c r="S2223" s="102"/>
      <c r="T2223" s="102"/>
      <c r="U2223" s="102"/>
      <c r="V2223" s="102"/>
      <c r="W2223" s="102"/>
      <c r="X2223" s="102"/>
      <c r="Y2223" s="102"/>
      <c r="Z2223" s="102"/>
      <c r="AA2223" s="102"/>
      <c r="AB2223" s="102"/>
      <c r="AC2223" s="102"/>
      <c r="AD2223" s="102"/>
      <c r="AE2223" s="102"/>
      <c r="AF2223" s="102"/>
      <c r="AG2223" s="102"/>
      <c r="AH2223" s="102"/>
      <c r="AI2223" s="102"/>
      <c r="AJ2223" s="102"/>
      <c r="AK2223" s="102"/>
      <c r="AL2223" s="102"/>
      <c r="AM2223" s="102"/>
      <c r="AN2223" s="102"/>
      <c r="AO2223" s="102"/>
      <c r="AP2223" s="102"/>
      <c r="AQ2223" s="102"/>
      <c r="AR2223" s="102"/>
      <c r="AS2223" s="102"/>
      <c r="AT2223" s="102"/>
      <c r="AU2223" s="102"/>
      <c r="AV2223" s="102"/>
      <c r="AW2223" s="102"/>
      <c r="AX2223" s="102"/>
      <c r="AY2223" s="102"/>
      <c r="AZ2223" s="102"/>
      <c r="BA2223" s="102"/>
      <c r="BB2223" s="102"/>
      <c r="BC2223" s="102"/>
      <c r="BD2223" s="100"/>
      <c r="BE2223" s="102"/>
      <c r="BF2223" s="102"/>
      <c r="BG2223" s="102"/>
      <c r="BH2223" s="102"/>
      <c r="BI2223" s="100"/>
      <c r="BJ2223" s="102"/>
      <c r="BK2223" s="102"/>
      <c r="BL2223" s="102"/>
      <c r="BM2223" s="102"/>
      <c r="BN2223" s="102"/>
      <c r="BO2223" s="102"/>
      <c r="BP2223" s="102"/>
      <c r="BQ2223" s="102"/>
      <c r="BR2223" s="102"/>
      <c r="BS2223" s="102"/>
      <c r="BT2223" s="102"/>
      <c r="BU2223" s="102"/>
      <c r="BV2223" s="102"/>
      <c r="BW2223" s="102"/>
      <c r="BX2223" s="102"/>
      <c r="BY2223" s="102"/>
      <c r="BZ2223" s="102"/>
      <c r="CA2223" s="102"/>
      <c r="CB2223" s="102"/>
      <c r="CC2223" s="102"/>
      <c r="CD2223" s="102"/>
      <c r="CE2223" s="102"/>
      <c r="CF2223" s="102"/>
      <c r="CG2223" s="102"/>
      <c r="CH2223" s="102"/>
      <c r="CI2223" s="102"/>
      <c r="CJ2223" s="102"/>
      <c r="CK2223" s="102"/>
      <c r="CL2223" s="102"/>
      <c r="CM2223" s="102"/>
      <c r="CN2223" s="102"/>
      <c r="CO2223" s="102"/>
      <c r="CP2223" s="102"/>
      <c r="CQ2223" s="102"/>
      <c r="CR2223" s="102"/>
      <c r="CS2223" s="102"/>
      <c r="CT2223" s="102"/>
      <c r="CU2223" s="102"/>
      <c r="CV2223" s="102"/>
      <c r="CW2223" s="102"/>
      <c r="CX2223" s="102"/>
      <c r="CY2223" s="102"/>
      <c r="CZ2223" s="102"/>
      <c r="DA2223" s="102"/>
      <c r="DB2223" s="120">
        <v>29129525976</v>
      </c>
      <c r="DC2223" s="120">
        <v>28506940228</v>
      </c>
      <c r="DD2223" s="120">
        <v>28366336909</v>
      </c>
      <c r="DE2223" s="120">
        <v>28172014460</v>
      </c>
      <c r="DF2223" s="120">
        <v>28058992021</v>
      </c>
      <c r="DG2223" s="120">
        <v>27389669573</v>
      </c>
      <c r="DH2223" s="120">
        <v>27149650890</v>
      </c>
      <c r="DI2223" s="120">
        <v>26958312206</v>
      </c>
      <c r="DJ2223" s="120">
        <v>27284991637.999901</v>
      </c>
      <c r="DK2223" s="120">
        <v>27471168458.999901</v>
      </c>
      <c r="DL2223" s="120">
        <v>26694745268</v>
      </c>
      <c r="DM2223" s="120">
        <v>26404656410.999901</v>
      </c>
      <c r="DN2223" s="120">
        <v>26227802557</v>
      </c>
      <c r="DO2223" s="120">
        <v>25623384699</v>
      </c>
      <c r="DP2223" s="120">
        <v>30525307157</v>
      </c>
      <c r="DQ2223" s="120">
        <v>29579075745.999901</v>
      </c>
      <c r="DR2223" s="120">
        <v>31315472901.999901</v>
      </c>
      <c r="DS2223" s="120">
        <v>30673084506</v>
      </c>
      <c r="DT2223" s="120">
        <v>30196942266.999901</v>
      </c>
      <c r="DU2223" s="120">
        <v>30231188333</v>
      </c>
      <c r="DV2223" s="120">
        <v>30284522134</v>
      </c>
      <c r="DW2223" s="120">
        <v>30172025147</v>
      </c>
      <c r="DX2223" s="120">
        <v>29431613099</v>
      </c>
      <c r="DY2223" s="102"/>
      <c r="DZ2223" s="102"/>
      <c r="EA2223" s="102"/>
      <c r="EB2223" s="102"/>
      <c r="EC2223" s="102"/>
      <c r="ED2223" s="102"/>
      <c r="EE2223" s="102"/>
      <c r="EF2223" s="102"/>
      <c r="EG2223" s="102"/>
      <c r="EH2223" s="102"/>
      <c r="EI2223" s="102"/>
      <c r="EJ2223" s="102"/>
      <c r="EK2223" s="102"/>
      <c r="EL2223" s="102"/>
      <c r="EM2223" s="102"/>
      <c r="EN2223" s="102"/>
      <c r="EO2223" s="102"/>
      <c r="EP2223" s="102"/>
      <c r="EQ2223" s="102"/>
      <c r="ER2223" s="102"/>
      <c r="ES2223" s="102"/>
      <c r="ET2223" s="102"/>
      <c r="EU2223" s="102"/>
      <c r="EV2223" s="102"/>
      <c r="EW2223" s="102"/>
      <c r="EX2223" s="102"/>
      <c r="EY2223" s="102"/>
      <c r="EZ2223" s="102"/>
      <c r="FA2223" s="102"/>
      <c r="FB2223" s="102"/>
      <c r="FC2223" s="102"/>
      <c r="FD2223" s="102"/>
      <c r="FE2223" s="102"/>
      <c r="FF2223" s="102"/>
      <c r="FG2223" s="102"/>
      <c r="FH2223" s="102"/>
      <c r="FI2223" s="102"/>
      <c r="FJ2223" s="102"/>
      <c r="FK2223" s="102"/>
      <c r="FL2223" s="102"/>
      <c r="FM2223" s="102"/>
      <c r="FN2223" s="102"/>
      <c r="FO2223" s="102"/>
      <c r="FP2223" s="102"/>
      <c r="FQ2223" s="102"/>
      <c r="FR2223" s="102"/>
      <c r="FS2223" s="102"/>
      <c r="FT2223" s="102"/>
      <c r="FU2223" s="102"/>
      <c r="FV2223" s="102"/>
      <c r="FW2223" s="102"/>
      <c r="FX2223" s="102"/>
      <c r="FY2223" s="102"/>
      <c r="FZ2223" s="102"/>
      <c r="GA2223" s="102"/>
      <c r="GB2223" s="102"/>
      <c r="GC2223" s="102"/>
      <c r="GD2223" s="102"/>
      <c r="GE2223" s="102"/>
      <c r="GF2223" s="102"/>
      <c r="GG2223" s="102"/>
      <c r="GH2223" s="102"/>
      <c r="GI2223" s="102"/>
      <c r="GJ2223" s="102"/>
      <c r="GK2223" s="102"/>
      <c r="GL2223" s="102"/>
      <c r="GM2223" s="102"/>
      <c r="GN2223" s="102"/>
      <c r="GO2223" s="102"/>
      <c r="GP2223" s="102"/>
      <c r="GQ2223" s="102"/>
      <c r="GR2223" s="102"/>
      <c r="GS2223" s="102"/>
      <c r="GT2223" s="102"/>
      <c r="GU2223" s="102"/>
      <c r="GV2223" s="102"/>
      <c r="GW2223" s="102"/>
      <c r="GX2223" s="102"/>
    </row>
    <row r="2224" spans="1:206" hidden="1">
      <c r="A2224" s="97" t="s">
        <v>618</v>
      </c>
      <c r="B2224" s="81" t="s">
        <v>2951</v>
      </c>
      <c r="C2224" t="s">
        <v>714</v>
      </c>
      <c r="D2224" s="94" t="s">
        <v>2952</v>
      </c>
      <c r="E2224" s="97" t="s">
        <v>2968</v>
      </c>
      <c r="F2224" s="102"/>
      <c r="G2224" s="102"/>
      <c r="H2224" s="102"/>
      <c r="I2224" s="102"/>
      <c r="J2224" s="102"/>
      <c r="K2224" s="102"/>
      <c r="L2224" s="102"/>
      <c r="M2224" s="102"/>
      <c r="N2224" s="102"/>
      <c r="O2224" s="102"/>
      <c r="P2224" s="102"/>
      <c r="Q2224" s="102"/>
      <c r="R2224" s="102"/>
      <c r="S2224" s="102"/>
      <c r="T2224" s="102"/>
      <c r="U2224" s="102"/>
      <c r="V2224" s="102"/>
      <c r="W2224" s="102"/>
      <c r="X2224" s="102"/>
      <c r="Y2224" s="102"/>
      <c r="Z2224" s="102"/>
      <c r="AA2224" s="102"/>
      <c r="AB2224" s="102"/>
      <c r="AC2224" s="102"/>
      <c r="AD2224" s="102"/>
      <c r="AE2224" s="102"/>
      <c r="AF2224" s="102"/>
      <c r="AG2224" s="102"/>
      <c r="AH2224" s="102"/>
      <c r="AI2224" s="102"/>
      <c r="AJ2224" s="102"/>
      <c r="AK2224" s="102"/>
      <c r="AL2224" s="102"/>
      <c r="AM2224" s="102"/>
      <c r="AN2224" s="102"/>
      <c r="AO2224" s="102"/>
      <c r="AP2224" s="102"/>
      <c r="AQ2224" s="102"/>
      <c r="AR2224" s="102"/>
      <c r="AS2224" s="102"/>
      <c r="AT2224" s="102"/>
      <c r="AU2224" s="102"/>
      <c r="AV2224" s="102"/>
      <c r="AW2224" s="102"/>
      <c r="AX2224" s="102"/>
      <c r="AY2224" s="102"/>
      <c r="AZ2224" s="102"/>
      <c r="BA2224" s="102"/>
      <c r="BB2224" s="102"/>
      <c r="BC2224" s="102"/>
      <c r="BD2224" s="100"/>
      <c r="BE2224" s="102"/>
      <c r="BF2224" s="102"/>
      <c r="BG2224" s="102"/>
      <c r="BH2224" s="102"/>
      <c r="BI2224" s="100"/>
      <c r="BJ2224" s="102"/>
      <c r="BK2224" s="102"/>
      <c r="BL2224" s="102"/>
      <c r="BM2224" s="102"/>
      <c r="BN2224" s="102"/>
      <c r="BO2224" s="102"/>
      <c r="BP2224" s="102"/>
      <c r="BQ2224" s="102"/>
      <c r="BR2224" s="102"/>
      <c r="BS2224" s="102"/>
      <c r="BT2224" s="102"/>
      <c r="BU2224" s="102"/>
      <c r="BV2224" s="102"/>
      <c r="BW2224" s="102"/>
      <c r="BX2224" s="102"/>
      <c r="BY2224" s="102"/>
      <c r="BZ2224" s="102"/>
      <c r="CA2224" s="102"/>
      <c r="CB2224" s="102"/>
      <c r="CC2224" s="102"/>
      <c r="CD2224" s="102"/>
      <c r="CE2224" s="102"/>
      <c r="CF2224" s="102"/>
      <c r="CG2224" s="102"/>
      <c r="CH2224" s="102"/>
      <c r="CI2224" s="102"/>
      <c r="CJ2224" s="102"/>
      <c r="CK2224" s="102"/>
      <c r="CL2224" s="102"/>
      <c r="CM2224" s="102"/>
      <c r="CN2224" s="102"/>
      <c r="CO2224" s="102"/>
      <c r="CP2224" s="102"/>
      <c r="CQ2224" s="102"/>
      <c r="CR2224" s="102"/>
      <c r="CS2224" s="102"/>
      <c r="CT2224" s="102"/>
      <c r="CU2224" s="102"/>
      <c r="CV2224" s="102"/>
      <c r="CW2224" s="102"/>
      <c r="CX2224" s="102"/>
      <c r="CY2224" s="102"/>
      <c r="CZ2224" s="102"/>
      <c r="DA2224" s="102"/>
      <c r="DB2224" s="120">
        <v>35018443201</v>
      </c>
      <c r="DC2224" s="120">
        <v>45742225144</v>
      </c>
      <c r="DD2224" s="120">
        <v>46866007088</v>
      </c>
      <c r="DE2224" s="120">
        <v>48889789029</v>
      </c>
      <c r="DF2224" s="120">
        <v>50190480062.999901</v>
      </c>
      <c r="DG2224" s="120">
        <v>51291171096.999901</v>
      </c>
      <c r="DH2224" s="120">
        <v>52149651350</v>
      </c>
      <c r="DI2224" s="120">
        <v>53146848268</v>
      </c>
      <c r="DJ2224" s="120">
        <v>53718211852.999901</v>
      </c>
      <c r="DK2224" s="120">
        <v>54406863163</v>
      </c>
      <c r="DL2224" s="120">
        <v>54939952605</v>
      </c>
      <c r="DM2224" s="120">
        <v>55188893711</v>
      </c>
      <c r="DN2224" s="120">
        <v>55476508302</v>
      </c>
      <c r="DO2224" s="120">
        <v>55338964433</v>
      </c>
      <c r="DP2224" s="120">
        <v>55312468358</v>
      </c>
      <c r="DQ2224" s="120">
        <v>56008558361</v>
      </c>
      <c r="DR2224" s="120">
        <v>56016478662.999901</v>
      </c>
      <c r="DS2224" s="120">
        <v>57556158698</v>
      </c>
      <c r="DT2224" s="120">
        <v>56116781062</v>
      </c>
      <c r="DU2224" s="120">
        <v>57029712995</v>
      </c>
      <c r="DV2224" s="120">
        <v>57172285553.999901</v>
      </c>
      <c r="DW2224" s="120">
        <v>58468807993</v>
      </c>
      <c r="DX2224" s="120">
        <v>58875443318.999901</v>
      </c>
      <c r="DY2224" s="102"/>
      <c r="DZ2224" s="102"/>
      <c r="EA2224" s="102"/>
      <c r="EB2224" s="102"/>
      <c r="EC2224" s="102"/>
      <c r="ED2224" s="102"/>
      <c r="EE2224" s="102"/>
      <c r="EF2224" s="102"/>
      <c r="EG2224" s="102"/>
      <c r="EH2224" s="102"/>
      <c r="EI2224" s="102"/>
      <c r="EJ2224" s="102"/>
      <c r="EK2224" s="102"/>
      <c r="EL2224" s="102"/>
      <c r="EM2224" s="102"/>
      <c r="EN2224" s="102"/>
      <c r="EO2224" s="102"/>
      <c r="EP2224" s="102"/>
      <c r="EQ2224" s="102"/>
      <c r="ER2224" s="102"/>
      <c r="ES2224" s="102"/>
      <c r="ET2224" s="102"/>
      <c r="EU2224" s="102"/>
      <c r="EV2224" s="102"/>
      <c r="EW2224" s="102"/>
      <c r="EX2224" s="102"/>
      <c r="EY2224" s="102"/>
      <c r="EZ2224" s="102"/>
      <c r="FA2224" s="102"/>
      <c r="FB2224" s="102"/>
      <c r="FC2224" s="102"/>
      <c r="FD2224" s="102"/>
      <c r="FE2224" s="102"/>
      <c r="FF2224" s="102"/>
      <c r="FG2224" s="102"/>
      <c r="FH2224" s="102"/>
      <c r="FI2224" s="102"/>
      <c r="FJ2224" s="102"/>
      <c r="FK2224" s="102"/>
      <c r="FL2224" s="102"/>
      <c r="FM2224" s="102"/>
      <c r="FN2224" s="102"/>
      <c r="FO2224" s="102"/>
      <c r="FP2224" s="102"/>
      <c r="FQ2224" s="102"/>
      <c r="FR2224" s="102"/>
      <c r="FS2224" s="102"/>
      <c r="FT2224" s="102"/>
      <c r="FU2224" s="102"/>
      <c r="FV2224" s="102"/>
      <c r="FW2224" s="102"/>
      <c r="FX2224" s="102"/>
      <c r="FY2224" s="102"/>
      <c r="FZ2224" s="102"/>
      <c r="GA2224" s="102"/>
      <c r="GB2224" s="102"/>
      <c r="GC2224" s="102"/>
      <c r="GD2224" s="102"/>
      <c r="GE2224" s="102"/>
      <c r="GF2224" s="102"/>
      <c r="GG2224" s="102"/>
      <c r="GH2224" s="102"/>
      <c r="GI2224" s="102"/>
      <c r="GJ2224" s="102"/>
      <c r="GK2224" s="102"/>
      <c r="GL2224" s="102"/>
      <c r="GM2224" s="102"/>
      <c r="GN2224" s="102"/>
      <c r="GO2224" s="102"/>
      <c r="GP2224" s="102"/>
      <c r="GQ2224" s="102"/>
      <c r="GR2224" s="102"/>
      <c r="GS2224" s="102"/>
      <c r="GT2224" s="102"/>
      <c r="GU2224" s="102"/>
      <c r="GV2224" s="102"/>
      <c r="GW2224" s="102"/>
      <c r="GX2224" s="102"/>
    </row>
    <row r="2225" spans="1:206" hidden="1">
      <c r="A2225" s="97" t="s">
        <v>618</v>
      </c>
      <c r="B2225" s="81" t="s">
        <v>2951</v>
      </c>
      <c r="C2225" t="s">
        <v>714</v>
      </c>
      <c r="D2225" s="94" t="s">
        <v>2952</v>
      </c>
      <c r="E2225" s="97" t="s">
        <v>2969</v>
      </c>
      <c r="F2225" s="102"/>
      <c r="G2225" s="102"/>
      <c r="H2225" s="102"/>
      <c r="I2225" s="102"/>
      <c r="J2225" s="102"/>
      <c r="K2225" s="102"/>
      <c r="L2225" s="102"/>
      <c r="M2225" s="102"/>
      <c r="N2225" s="102"/>
      <c r="O2225" s="102"/>
      <c r="P2225" s="102"/>
      <c r="Q2225" s="102"/>
      <c r="R2225" s="102"/>
      <c r="S2225" s="102"/>
      <c r="T2225" s="102"/>
      <c r="U2225" s="102"/>
      <c r="V2225" s="102"/>
      <c r="W2225" s="102"/>
      <c r="X2225" s="102"/>
      <c r="Y2225" s="102"/>
      <c r="Z2225" s="102"/>
      <c r="AA2225" s="102"/>
      <c r="AB2225" s="102"/>
      <c r="AC2225" s="102"/>
      <c r="AD2225" s="102"/>
      <c r="AE2225" s="102"/>
      <c r="AF2225" s="102"/>
      <c r="AG2225" s="102"/>
      <c r="AH2225" s="102"/>
      <c r="AI2225" s="102"/>
      <c r="AJ2225" s="102"/>
      <c r="AK2225" s="102"/>
      <c r="AL2225" s="102"/>
      <c r="AM2225" s="102"/>
      <c r="AN2225" s="102"/>
      <c r="AO2225" s="102"/>
      <c r="AP2225" s="102"/>
      <c r="AQ2225" s="102"/>
      <c r="AR2225" s="102"/>
      <c r="AS2225" s="102"/>
      <c r="AT2225" s="102"/>
      <c r="AU2225" s="102"/>
      <c r="AV2225" s="102"/>
      <c r="AW2225" s="102"/>
      <c r="AX2225" s="102"/>
      <c r="AY2225" s="102"/>
      <c r="AZ2225" s="102"/>
      <c r="BA2225" s="102"/>
      <c r="BB2225" s="102"/>
      <c r="BC2225" s="102"/>
      <c r="BD2225" s="100"/>
      <c r="BE2225" s="102"/>
      <c r="BF2225" s="102"/>
      <c r="BG2225" s="102"/>
      <c r="BH2225" s="102"/>
      <c r="BI2225" s="100"/>
      <c r="BJ2225" s="102"/>
      <c r="BK2225" s="102"/>
      <c r="BL2225" s="102"/>
      <c r="BM2225" s="102"/>
      <c r="BN2225" s="102"/>
      <c r="BO2225" s="102"/>
      <c r="BP2225" s="102"/>
      <c r="BQ2225" s="102"/>
      <c r="BR2225" s="102"/>
      <c r="BS2225" s="102"/>
      <c r="BT2225" s="102"/>
      <c r="BU2225" s="102"/>
      <c r="BV2225" s="102"/>
      <c r="BW2225" s="102"/>
      <c r="BX2225" s="102"/>
      <c r="BY2225" s="102"/>
      <c r="BZ2225" s="102"/>
      <c r="CA2225" s="102"/>
      <c r="CB2225" s="102"/>
      <c r="CC2225" s="102"/>
      <c r="CD2225" s="102"/>
      <c r="CE2225" s="102"/>
      <c r="CF2225" s="102"/>
      <c r="CG2225" s="102"/>
      <c r="CH2225" s="102"/>
      <c r="CI2225" s="102"/>
      <c r="CJ2225" s="102"/>
      <c r="CK2225" s="102"/>
      <c r="CL2225" s="102"/>
      <c r="CM2225" s="102"/>
      <c r="CN2225" s="102"/>
      <c r="CO2225" s="102"/>
      <c r="CP2225" s="102"/>
      <c r="CQ2225" s="102"/>
      <c r="CR2225" s="102"/>
      <c r="CS2225" s="102"/>
      <c r="CT2225" s="102"/>
      <c r="CU2225" s="102"/>
      <c r="CV2225" s="102"/>
      <c r="CW2225" s="102"/>
      <c r="CX2225" s="102"/>
      <c r="CY2225" s="102"/>
      <c r="CZ2225" s="102"/>
      <c r="DA2225" s="102"/>
      <c r="DB2225" s="120">
        <v>118894645153</v>
      </c>
      <c r="DC2225" s="120">
        <v>124006532223</v>
      </c>
      <c r="DD2225" s="120">
        <v>124090093547</v>
      </c>
      <c r="DE2225" s="120">
        <v>124005152919</v>
      </c>
      <c r="DF2225" s="120">
        <v>124039195517</v>
      </c>
      <c r="DG2225" s="120">
        <v>124339365445</v>
      </c>
      <c r="DH2225" s="120">
        <v>123450906777</v>
      </c>
      <c r="DI2225" s="120">
        <v>122655011777.99899</v>
      </c>
      <c r="DJ2225" s="120">
        <v>121385550431</v>
      </c>
      <c r="DK2225" s="120">
        <v>119862823639</v>
      </c>
      <c r="DL2225" s="120">
        <v>119082410875</v>
      </c>
      <c r="DM2225" s="120">
        <v>116927664163.99899</v>
      </c>
      <c r="DN2225" s="120">
        <v>116696516436.99899</v>
      </c>
      <c r="DO2225" s="120">
        <v>116204322822.99899</v>
      </c>
      <c r="DP2225" s="120">
        <v>114572975206</v>
      </c>
      <c r="DQ2225" s="120">
        <v>114329695592</v>
      </c>
      <c r="DR2225" s="120">
        <v>114515193310</v>
      </c>
      <c r="DS2225" s="120">
        <v>113679981122</v>
      </c>
      <c r="DT2225" s="120">
        <v>113497234747</v>
      </c>
      <c r="DU2225" s="120">
        <v>113922581506</v>
      </c>
      <c r="DV2225" s="120">
        <v>113379127898</v>
      </c>
      <c r="DW2225" s="120">
        <v>113032557668</v>
      </c>
      <c r="DX2225" s="120">
        <v>113287921527</v>
      </c>
      <c r="DY2225" s="102"/>
      <c r="DZ2225" s="102"/>
      <c r="EA2225" s="102"/>
      <c r="EB2225" s="102"/>
      <c r="EC2225" s="102"/>
      <c r="ED2225" s="102"/>
      <c r="EE2225" s="102"/>
      <c r="EF2225" s="102"/>
      <c r="EG2225" s="102"/>
      <c r="EH2225" s="102"/>
      <c r="EI2225" s="102"/>
      <c r="EJ2225" s="102"/>
      <c r="EK2225" s="102"/>
      <c r="EL2225" s="102"/>
      <c r="EM2225" s="102"/>
      <c r="EN2225" s="102"/>
      <c r="EO2225" s="102"/>
      <c r="EP2225" s="102"/>
      <c r="EQ2225" s="102"/>
      <c r="ER2225" s="102"/>
      <c r="ES2225" s="102"/>
      <c r="ET2225" s="102"/>
      <c r="EU2225" s="102"/>
      <c r="EV2225" s="102"/>
      <c r="EW2225" s="102"/>
      <c r="EX2225" s="102"/>
      <c r="EY2225" s="102"/>
      <c r="EZ2225" s="102"/>
      <c r="FA2225" s="102"/>
      <c r="FB2225" s="102"/>
      <c r="FC2225" s="102"/>
      <c r="FD2225" s="102"/>
      <c r="FE2225" s="102"/>
      <c r="FF2225" s="102"/>
      <c r="FG2225" s="102"/>
      <c r="FH2225" s="102"/>
      <c r="FI2225" s="102"/>
      <c r="FJ2225" s="102"/>
      <c r="FK2225" s="102"/>
      <c r="FL2225" s="102"/>
      <c r="FM2225" s="102"/>
      <c r="FN2225" s="102"/>
      <c r="FO2225" s="102"/>
      <c r="FP2225" s="102"/>
      <c r="FQ2225" s="102"/>
      <c r="FR2225" s="102"/>
      <c r="FS2225" s="102"/>
      <c r="FT2225" s="102"/>
      <c r="FU2225" s="102"/>
      <c r="FV2225" s="102"/>
      <c r="FW2225" s="102"/>
      <c r="FX2225" s="102"/>
      <c r="FY2225" s="102"/>
      <c r="FZ2225" s="102"/>
      <c r="GA2225" s="102"/>
      <c r="GB2225" s="102"/>
      <c r="GC2225" s="102"/>
      <c r="GD2225" s="102"/>
      <c r="GE2225" s="102"/>
      <c r="GF2225" s="102"/>
      <c r="GG2225" s="102"/>
      <c r="GH2225" s="102"/>
      <c r="GI2225" s="102"/>
      <c r="GJ2225" s="102"/>
      <c r="GK2225" s="102"/>
      <c r="GL2225" s="102"/>
      <c r="GM2225" s="102"/>
      <c r="GN2225" s="102"/>
      <c r="GO2225" s="102"/>
      <c r="GP2225" s="102"/>
      <c r="GQ2225" s="102"/>
      <c r="GR2225" s="102"/>
      <c r="GS2225" s="102"/>
      <c r="GT2225" s="102"/>
      <c r="GU2225" s="102"/>
      <c r="GV2225" s="102"/>
      <c r="GW2225" s="102"/>
      <c r="GX2225" s="102"/>
    </row>
    <row r="2226" spans="1:206" hidden="1">
      <c r="A2226" s="97" t="s">
        <v>618</v>
      </c>
      <c r="B2226" s="81" t="s">
        <v>2951</v>
      </c>
      <c r="C2226" t="s">
        <v>714</v>
      </c>
      <c r="D2226" s="94" t="s">
        <v>2952</v>
      </c>
      <c r="E2226" s="97" t="s">
        <v>2970</v>
      </c>
      <c r="F2226" s="102"/>
      <c r="G2226" s="102"/>
      <c r="H2226" s="102"/>
      <c r="I2226" s="102"/>
      <c r="J2226" s="102"/>
      <c r="K2226" s="102"/>
      <c r="L2226" s="102"/>
      <c r="M2226" s="102"/>
      <c r="N2226" s="102"/>
      <c r="O2226" s="102"/>
      <c r="P2226" s="102"/>
      <c r="Q2226" s="102"/>
      <c r="R2226" s="102"/>
      <c r="S2226" s="102"/>
      <c r="T2226" s="102"/>
      <c r="U2226" s="102"/>
      <c r="V2226" s="102"/>
      <c r="W2226" s="102"/>
      <c r="X2226" s="102"/>
      <c r="Y2226" s="102"/>
      <c r="Z2226" s="102"/>
      <c r="AA2226" s="102"/>
      <c r="AB2226" s="102"/>
      <c r="AC2226" s="102"/>
      <c r="AD2226" s="102"/>
      <c r="AE2226" s="102"/>
      <c r="AF2226" s="102"/>
      <c r="AG2226" s="102"/>
      <c r="AH2226" s="102"/>
      <c r="AI2226" s="102"/>
      <c r="AJ2226" s="102"/>
      <c r="AK2226" s="102"/>
      <c r="AL2226" s="102"/>
      <c r="AM2226" s="102"/>
      <c r="AN2226" s="102"/>
      <c r="AO2226" s="102"/>
      <c r="AP2226" s="102"/>
      <c r="AQ2226" s="102"/>
      <c r="AR2226" s="102"/>
      <c r="AS2226" s="102"/>
      <c r="AT2226" s="102"/>
      <c r="AU2226" s="102"/>
      <c r="AV2226" s="102"/>
      <c r="AW2226" s="102"/>
      <c r="AX2226" s="102"/>
      <c r="AY2226" s="102"/>
      <c r="AZ2226" s="102"/>
      <c r="BA2226" s="102"/>
      <c r="BB2226" s="102"/>
      <c r="BC2226" s="102"/>
      <c r="BD2226" s="100"/>
      <c r="BE2226" s="102"/>
      <c r="BF2226" s="102"/>
      <c r="BG2226" s="102"/>
      <c r="BH2226" s="102"/>
      <c r="BI2226" s="100"/>
      <c r="BJ2226" s="102"/>
      <c r="BK2226" s="102"/>
      <c r="BL2226" s="102"/>
      <c r="BM2226" s="102"/>
      <c r="BN2226" s="102"/>
      <c r="BO2226" s="102"/>
      <c r="BP2226" s="102"/>
      <c r="BQ2226" s="102"/>
      <c r="BR2226" s="102"/>
      <c r="BS2226" s="102"/>
      <c r="BT2226" s="102"/>
      <c r="BU2226" s="102"/>
      <c r="BV2226" s="102"/>
      <c r="BW2226" s="102"/>
      <c r="BX2226" s="102"/>
      <c r="BY2226" s="102"/>
      <c r="BZ2226" s="102"/>
      <c r="CA2226" s="102"/>
      <c r="CB2226" s="102"/>
      <c r="CC2226" s="102"/>
      <c r="CD2226" s="102"/>
      <c r="CE2226" s="102"/>
      <c r="CF2226" s="102"/>
      <c r="CG2226" s="102"/>
      <c r="CH2226" s="102"/>
      <c r="CI2226" s="102"/>
      <c r="CJ2226" s="102"/>
      <c r="CK2226" s="102"/>
      <c r="CL2226" s="102"/>
      <c r="CM2226" s="102"/>
      <c r="CN2226" s="102"/>
      <c r="CO2226" s="102"/>
      <c r="CP2226" s="102"/>
      <c r="CQ2226" s="102"/>
      <c r="CR2226" s="102"/>
      <c r="CS2226" s="102"/>
      <c r="CT2226" s="102"/>
      <c r="CU2226" s="102"/>
      <c r="CV2226" s="102"/>
      <c r="CW2226" s="102"/>
      <c r="CX2226" s="102"/>
      <c r="CY2226" s="102"/>
      <c r="CZ2226" s="102"/>
      <c r="DA2226" s="102"/>
      <c r="DB2226" s="120">
        <f t="shared" ref="DB2226:DX2226" si="240">SUM(DB2221:DB2225)</f>
        <v>387840325707.99988</v>
      </c>
      <c r="DC2226" s="120">
        <f t="shared" si="240"/>
        <v>410464369430</v>
      </c>
      <c r="DD2226" s="120">
        <f t="shared" si="240"/>
        <v>419501508753.99988</v>
      </c>
      <c r="DE2226" s="120">
        <f t="shared" si="240"/>
        <v>426324729493</v>
      </c>
      <c r="DF2226" s="120">
        <f t="shared" si="240"/>
        <v>432831170380.99988</v>
      </c>
      <c r="DG2226" s="120">
        <f t="shared" si="240"/>
        <v>438342812104.9989</v>
      </c>
      <c r="DH2226" s="120">
        <f t="shared" si="240"/>
        <v>443582329909.99902</v>
      </c>
      <c r="DI2226" s="120">
        <f t="shared" si="240"/>
        <v>449543808048.99805</v>
      </c>
      <c r="DJ2226" s="120">
        <f t="shared" si="240"/>
        <v>454480124485.99878</v>
      </c>
      <c r="DK2226" s="120">
        <f t="shared" si="240"/>
        <v>457367138359.9989</v>
      </c>
      <c r="DL2226" s="120">
        <f t="shared" si="240"/>
        <v>462145425814</v>
      </c>
      <c r="DM2226" s="120">
        <f t="shared" si="240"/>
        <v>463240922837.99792</v>
      </c>
      <c r="DN2226" s="120">
        <f t="shared" si="240"/>
        <v>459133487646.99902</v>
      </c>
      <c r="DO2226" s="120">
        <f t="shared" si="240"/>
        <v>461084347475.99902</v>
      </c>
      <c r="DP2226" s="120">
        <f t="shared" si="240"/>
        <v>466166614002.99902</v>
      </c>
      <c r="DQ2226" s="120">
        <f t="shared" si="240"/>
        <v>470776877064.99988</v>
      </c>
      <c r="DR2226" s="120">
        <f t="shared" si="240"/>
        <v>491473188031.99878</v>
      </c>
      <c r="DS2226" s="120">
        <f t="shared" si="240"/>
        <v>494739344379.99988</v>
      </c>
      <c r="DT2226" s="120">
        <f t="shared" si="240"/>
        <v>500143536331.9989</v>
      </c>
      <c r="DU2226" s="120">
        <f t="shared" si="240"/>
        <v>513769251498.99902</v>
      </c>
      <c r="DV2226" s="120">
        <f t="shared" si="240"/>
        <v>520118103443.99988</v>
      </c>
      <c r="DW2226" s="120">
        <f t="shared" si="240"/>
        <v>518380877570</v>
      </c>
      <c r="DX2226" s="120">
        <f t="shared" si="240"/>
        <v>519463347702.99988</v>
      </c>
      <c r="DY2226" s="102"/>
      <c r="DZ2226" s="102"/>
      <c r="EA2226" s="102"/>
      <c r="EB2226" s="102"/>
      <c r="EC2226" s="102"/>
      <c r="ED2226" s="102"/>
      <c r="EE2226" s="102"/>
      <c r="EF2226" s="102"/>
      <c r="EG2226" s="102"/>
      <c r="EH2226" s="102"/>
      <c r="EI2226" s="102"/>
      <c r="EJ2226" s="102"/>
      <c r="EK2226" s="102"/>
      <c r="EL2226" s="102"/>
      <c r="EM2226" s="102"/>
      <c r="EN2226" s="102"/>
      <c r="EO2226" s="102"/>
      <c r="EP2226" s="102"/>
      <c r="EQ2226" s="102"/>
      <c r="ER2226" s="102"/>
      <c r="ES2226" s="102"/>
      <c r="ET2226" s="102"/>
      <c r="EU2226" s="102"/>
      <c r="EV2226" s="102"/>
      <c r="EW2226" s="102"/>
      <c r="EX2226" s="102"/>
      <c r="EY2226" s="102"/>
      <c r="EZ2226" s="102"/>
      <c r="FA2226" s="102"/>
      <c r="FB2226" s="102"/>
      <c r="FC2226" s="102"/>
      <c r="FD2226" s="102"/>
      <c r="FE2226" s="102"/>
      <c r="FF2226" s="102"/>
      <c r="FG2226" s="102"/>
      <c r="FH2226" s="102"/>
      <c r="FI2226" s="102"/>
      <c r="FJ2226" s="102"/>
      <c r="FK2226" s="102"/>
      <c r="FL2226" s="102"/>
      <c r="FM2226" s="102"/>
      <c r="FN2226" s="102"/>
      <c r="FO2226" s="102"/>
      <c r="FP2226" s="102"/>
      <c r="FQ2226" s="102"/>
      <c r="FR2226" s="102"/>
      <c r="FS2226" s="102"/>
      <c r="FT2226" s="102"/>
      <c r="FU2226" s="102"/>
      <c r="FV2226" s="102"/>
      <c r="FW2226" s="102"/>
      <c r="FX2226" s="102"/>
      <c r="FY2226" s="102"/>
      <c r="FZ2226" s="102"/>
      <c r="GA2226" s="102"/>
      <c r="GB2226" s="102"/>
      <c r="GC2226" s="102"/>
      <c r="GD2226" s="102"/>
      <c r="GE2226" s="102"/>
      <c r="GF2226" s="102"/>
      <c r="GG2226" s="102"/>
      <c r="GH2226" s="102"/>
      <c r="GI2226" s="102"/>
      <c r="GJ2226" s="102"/>
      <c r="GK2226" s="102"/>
      <c r="GL2226" s="102"/>
      <c r="GM2226" s="102"/>
      <c r="GN2226" s="102"/>
      <c r="GO2226" s="102"/>
      <c r="GP2226" s="102"/>
      <c r="GQ2226" s="102"/>
      <c r="GR2226" s="102"/>
      <c r="GS2226" s="102"/>
      <c r="GT2226" s="102"/>
      <c r="GU2226" s="102"/>
      <c r="GV2226" s="102"/>
      <c r="GW2226" s="102"/>
      <c r="GX2226" s="102"/>
    </row>
    <row r="2227" spans="1:206" hidden="1">
      <c r="A2227" s="97" t="s">
        <v>618</v>
      </c>
      <c r="B2227" s="81" t="s">
        <v>2951</v>
      </c>
      <c r="C2227" t="s">
        <v>714</v>
      </c>
      <c r="D2227" s="94" t="s">
        <v>2952</v>
      </c>
      <c r="E2227" s="97" t="s">
        <v>2971</v>
      </c>
      <c r="F2227" s="102"/>
      <c r="G2227" s="102"/>
      <c r="H2227" s="102"/>
      <c r="I2227" s="102"/>
      <c r="J2227" s="102"/>
      <c r="K2227" s="102"/>
      <c r="L2227" s="102"/>
      <c r="M2227" s="102"/>
      <c r="N2227" s="102"/>
      <c r="O2227" s="102"/>
      <c r="P2227" s="102"/>
      <c r="Q2227" s="102"/>
      <c r="R2227" s="102"/>
      <c r="S2227" s="102"/>
      <c r="T2227" s="102"/>
      <c r="U2227" s="102"/>
      <c r="V2227" s="102"/>
      <c r="W2227" s="102"/>
      <c r="X2227" s="102"/>
      <c r="Y2227" s="102"/>
      <c r="Z2227" s="102"/>
      <c r="AA2227" s="102"/>
      <c r="AB2227" s="102"/>
      <c r="AC2227" s="102"/>
      <c r="AD2227" s="102"/>
      <c r="AE2227" s="102"/>
      <c r="AF2227" s="102"/>
      <c r="AG2227" s="102"/>
      <c r="AH2227" s="102"/>
      <c r="AI2227" s="102"/>
      <c r="AJ2227" s="102"/>
      <c r="AK2227" s="102"/>
      <c r="AL2227" s="102"/>
      <c r="AM2227" s="102"/>
      <c r="AN2227" s="102"/>
      <c r="AO2227" s="102"/>
      <c r="AP2227" s="102"/>
      <c r="AQ2227" s="102"/>
      <c r="AR2227" s="102"/>
      <c r="AS2227" s="102"/>
      <c r="AT2227" s="102"/>
      <c r="AU2227" s="102"/>
      <c r="AV2227" s="102"/>
      <c r="AW2227" s="102"/>
      <c r="AX2227" s="102"/>
      <c r="AY2227" s="102"/>
      <c r="AZ2227" s="102"/>
      <c r="BA2227" s="102"/>
      <c r="BB2227" s="102"/>
      <c r="BC2227" s="102"/>
      <c r="BD2227" s="100"/>
      <c r="BE2227" s="102"/>
      <c r="BF2227" s="102"/>
      <c r="BG2227" s="102"/>
      <c r="BH2227" s="102"/>
      <c r="BI2227" s="100"/>
      <c r="BJ2227" s="102"/>
      <c r="BK2227" s="102"/>
      <c r="BL2227" s="102"/>
      <c r="BM2227" s="102"/>
      <c r="BN2227" s="102"/>
      <c r="BO2227" s="102"/>
      <c r="BP2227" s="102"/>
      <c r="BQ2227" s="102"/>
      <c r="BR2227" s="102"/>
      <c r="BS2227" s="102"/>
      <c r="BT2227" s="102"/>
      <c r="BU2227" s="102"/>
      <c r="BV2227" s="102"/>
      <c r="BW2227" s="102"/>
      <c r="BX2227" s="102"/>
      <c r="BY2227" s="102"/>
      <c r="BZ2227" s="102"/>
      <c r="CA2227" s="102"/>
      <c r="CB2227" s="102"/>
      <c r="CC2227" s="102"/>
      <c r="CD2227" s="102"/>
      <c r="CE2227" s="102"/>
      <c r="CF2227" s="102"/>
      <c r="CG2227" s="102"/>
      <c r="CH2227" s="102"/>
      <c r="CI2227" s="102"/>
      <c r="CJ2227" s="102"/>
      <c r="CK2227" s="102"/>
      <c r="CL2227" s="102"/>
      <c r="CM2227" s="102"/>
      <c r="CN2227" s="102"/>
      <c r="CO2227" s="102"/>
      <c r="CP2227" s="102"/>
      <c r="CQ2227" s="102"/>
      <c r="CR2227" s="102"/>
      <c r="CS2227" s="102"/>
      <c r="CT2227" s="102"/>
      <c r="CU2227" s="102"/>
      <c r="CV2227" s="102"/>
      <c r="CW2227" s="102"/>
      <c r="CX2227" s="102"/>
      <c r="CY2227" s="102"/>
      <c r="CZ2227" s="102"/>
      <c r="DA2227" s="102"/>
      <c r="DB2227" s="120">
        <v>3504277949738.9893</v>
      </c>
      <c r="DC2227" s="120">
        <v>3534261360845.9888</v>
      </c>
      <c r="DD2227" s="120">
        <v>3579555003935.9902</v>
      </c>
      <c r="DE2227" s="120">
        <v>3619247727814</v>
      </c>
      <c r="DF2227" s="120">
        <v>3651493567940</v>
      </c>
      <c r="DG2227" s="120">
        <v>3690099127720</v>
      </c>
      <c r="DH2227" s="120">
        <v>3799426029621</v>
      </c>
      <c r="DI2227" s="120">
        <v>3863765126444</v>
      </c>
      <c r="DJ2227" s="120">
        <v>3947068668259</v>
      </c>
      <c r="DK2227" s="120">
        <v>3946949127445.999</v>
      </c>
      <c r="DL2227" s="120">
        <v>3969945204933.999</v>
      </c>
      <c r="DM2227" s="120">
        <v>3968028215906</v>
      </c>
      <c r="DN2227" s="120">
        <v>4002309545489.9893</v>
      </c>
      <c r="DO2227" s="120">
        <v>3998517125178</v>
      </c>
      <c r="DP2227" s="120">
        <v>3997339263703</v>
      </c>
      <c r="DQ2227" s="120">
        <v>3986749327598</v>
      </c>
      <c r="DR2227" s="120">
        <v>4013521907323.9902</v>
      </c>
      <c r="DS2227" s="120">
        <v>4031781665825.999</v>
      </c>
      <c r="DT2227" s="120">
        <v>4029359786491</v>
      </c>
      <c r="DU2227" s="120">
        <v>4047766063588</v>
      </c>
      <c r="DV2227" s="120">
        <v>4005217224945</v>
      </c>
      <c r="DW2227" s="120">
        <v>3969279787775</v>
      </c>
      <c r="DX2227" s="120">
        <v>3988034881485.999</v>
      </c>
      <c r="DY2227" s="102"/>
      <c r="DZ2227" s="102"/>
      <c r="EA2227" s="102"/>
      <c r="EB2227" s="102"/>
      <c r="EC2227" s="102"/>
      <c r="ED2227" s="102"/>
      <c r="EE2227" s="102"/>
      <c r="EF2227" s="102"/>
      <c r="EG2227" s="102"/>
      <c r="EH2227" s="102"/>
      <c r="EI2227" s="102"/>
      <c r="EJ2227" s="102"/>
      <c r="EK2227" s="102"/>
      <c r="EL2227" s="102"/>
      <c r="EM2227" s="102"/>
      <c r="EN2227" s="102"/>
      <c r="EO2227" s="102"/>
      <c r="EP2227" s="102"/>
      <c r="EQ2227" s="102"/>
      <c r="ER2227" s="102"/>
      <c r="ES2227" s="102"/>
      <c r="ET2227" s="102"/>
      <c r="EU2227" s="102"/>
      <c r="EV2227" s="102"/>
      <c r="EW2227" s="102"/>
      <c r="EX2227" s="102"/>
      <c r="EY2227" s="102"/>
      <c r="EZ2227" s="102"/>
      <c r="FA2227" s="102"/>
      <c r="FB2227" s="102"/>
      <c r="FC2227" s="102"/>
      <c r="FD2227" s="102"/>
      <c r="FE2227" s="102"/>
      <c r="FF2227" s="102"/>
      <c r="FG2227" s="102"/>
      <c r="FH2227" s="102"/>
      <c r="FI2227" s="102"/>
      <c r="FJ2227" s="102"/>
      <c r="FK2227" s="102"/>
      <c r="FL2227" s="102"/>
      <c r="FM2227" s="102"/>
      <c r="FN2227" s="102"/>
      <c r="FO2227" s="102"/>
      <c r="FP2227" s="102"/>
      <c r="FQ2227" s="102"/>
      <c r="FR2227" s="102"/>
      <c r="FS2227" s="102"/>
      <c r="FT2227" s="102"/>
      <c r="FU2227" s="102"/>
      <c r="FV2227" s="102"/>
      <c r="FW2227" s="102"/>
      <c r="FX2227" s="102"/>
      <c r="FY2227" s="102"/>
      <c r="FZ2227" s="102"/>
      <c r="GA2227" s="102"/>
      <c r="GB2227" s="102"/>
      <c r="GC2227" s="102"/>
      <c r="GD2227" s="102"/>
      <c r="GE2227" s="102"/>
      <c r="GF2227" s="102"/>
      <c r="GG2227" s="102"/>
      <c r="GH2227" s="102"/>
      <c r="GI2227" s="102"/>
      <c r="GJ2227" s="102"/>
      <c r="GK2227" s="102"/>
      <c r="GL2227" s="102"/>
      <c r="GM2227" s="102"/>
      <c r="GN2227" s="102"/>
      <c r="GO2227" s="102"/>
      <c r="GP2227" s="102"/>
      <c r="GQ2227" s="102"/>
      <c r="GR2227" s="102"/>
      <c r="GS2227" s="102"/>
      <c r="GT2227" s="102"/>
      <c r="GU2227" s="102"/>
      <c r="GV2227" s="102"/>
      <c r="GW2227" s="102"/>
      <c r="GX2227" s="102"/>
    </row>
    <row r="2228" spans="1:206" hidden="1">
      <c r="A2228" s="97" t="s">
        <v>2972</v>
      </c>
      <c r="B2228" s="81" t="s">
        <v>572</v>
      </c>
      <c r="C2228" t="s">
        <v>714</v>
      </c>
      <c r="D2228" s="94" t="s">
        <v>785</v>
      </c>
      <c r="E2228" s="97" t="s">
        <v>2973</v>
      </c>
      <c r="BO2228">
        <v>990364649.60000002</v>
      </c>
      <c r="BP2228">
        <v>990151135.09999895</v>
      </c>
      <c r="BQ2228">
        <v>991087355.39999998</v>
      </c>
      <c r="BR2228">
        <v>991264485.29999995</v>
      </c>
      <c r="BS2228">
        <v>992055244</v>
      </c>
      <c r="BT2228">
        <v>993137241.29999995</v>
      </c>
      <c r="BU2228">
        <v>993851531</v>
      </c>
      <c r="BV2228">
        <v>995851786.59999895</v>
      </c>
      <c r="BW2228">
        <v>997387091.29999995</v>
      </c>
      <c r="BX2228">
        <v>998419117.60000002</v>
      </c>
      <c r="BY2228">
        <v>1001883381.69999</v>
      </c>
      <c r="BZ2228">
        <v>1003152426.1</v>
      </c>
      <c r="CA2228">
        <v>1002872214.6</v>
      </c>
      <c r="CB2228">
        <v>1002963946.6</v>
      </c>
      <c r="CC2228">
        <v>1004166242.8</v>
      </c>
      <c r="CD2228">
        <v>1005500613.8</v>
      </c>
      <c r="CE2228">
        <v>1006111858.09999</v>
      </c>
      <c r="CF2228">
        <v>1007994413.9</v>
      </c>
      <c r="CG2228">
        <v>1008600999.8</v>
      </c>
      <c r="CH2228">
        <v>1010513918.49999</v>
      </c>
      <c r="CI2228">
        <v>1007339826.4</v>
      </c>
      <c r="CJ2228">
        <v>1008414698.9</v>
      </c>
      <c r="CK2228">
        <v>1010259299.59999</v>
      </c>
      <c r="CL2228">
        <v>1011434028.1</v>
      </c>
      <c r="CM2228">
        <v>1015803924</v>
      </c>
      <c r="CN2228">
        <v>1020329797.1</v>
      </c>
      <c r="CO2228">
        <v>1022839731.1</v>
      </c>
      <c r="CP2228">
        <v>1027400476.1</v>
      </c>
      <c r="CQ2228">
        <v>1031167319.5</v>
      </c>
      <c r="CR2228">
        <v>1033543177</v>
      </c>
      <c r="CS2228">
        <v>1036826702.8</v>
      </c>
      <c r="CT2228">
        <v>1042655065.09999</v>
      </c>
      <c r="CU2228">
        <v>1030496693</v>
      </c>
      <c r="CV2228">
        <v>1037985992.09999</v>
      </c>
      <c r="CW2228">
        <v>1044625513</v>
      </c>
      <c r="CX2228">
        <v>1048663000.09999</v>
      </c>
      <c r="CY2228">
        <v>1052554839.59999</v>
      </c>
      <c r="CZ2228">
        <v>1055088383</v>
      </c>
      <c r="DA2228">
        <v>1060149771.69999</v>
      </c>
      <c r="DB2228">
        <v>1063807411</v>
      </c>
      <c r="DC2228">
        <v>1067100628.4</v>
      </c>
      <c r="DD2228">
        <v>1069611792.09999</v>
      </c>
      <c r="DE2228">
        <v>1076247812.9000001</v>
      </c>
      <c r="DF2228">
        <v>1077942605.99999</v>
      </c>
      <c r="DG2228">
        <v>1086080696.0999999</v>
      </c>
      <c r="DH2228">
        <v>1088412441.4000001</v>
      </c>
      <c r="DI2228">
        <v>1092504481</v>
      </c>
      <c r="DJ2228">
        <v>1095571585.0999999</v>
      </c>
      <c r="DK2228">
        <v>1101017159.0999999</v>
      </c>
      <c r="DL2228">
        <v>1105699228.0999999</v>
      </c>
      <c r="DM2228">
        <v>1110030719.4000001</v>
      </c>
      <c r="DN2228">
        <v>1116797363.8</v>
      </c>
      <c r="DO2228">
        <v>1121005700.3999901</v>
      </c>
      <c r="DP2228">
        <v>1123137275.8</v>
      </c>
      <c r="DQ2228">
        <v>1125705581.0999999</v>
      </c>
      <c r="DR2228">
        <v>1129121462.8</v>
      </c>
      <c r="DS2228">
        <v>1131693424.5999999</v>
      </c>
      <c r="DT2228">
        <v>1134790128.19999</v>
      </c>
      <c r="DU2228">
        <v>1135909522.3</v>
      </c>
      <c r="DV2228">
        <v>1138270481.69999</v>
      </c>
      <c r="DW2228">
        <v>1140010405.4000001</v>
      </c>
      <c r="DX2228">
        <v>1141356210.19999</v>
      </c>
      <c r="DY2228">
        <v>1142814605.8</v>
      </c>
      <c r="DZ2228" s="120"/>
      <c r="EA2228" s="102"/>
      <c r="EB2228" s="102"/>
      <c r="EC2228" s="102"/>
      <c r="ED2228" s="102"/>
      <c r="EE2228" s="102"/>
      <c r="EF2228" s="102"/>
      <c r="EG2228" s="102"/>
      <c r="EH2228" s="102"/>
      <c r="EI2228" s="102"/>
      <c r="EJ2228" s="102"/>
      <c r="EK2228" s="102"/>
      <c r="EL2228" s="102"/>
      <c r="EM2228" s="102"/>
      <c r="EN2228" s="102"/>
      <c r="EO2228" s="102"/>
      <c r="EP2228" s="102"/>
      <c r="EQ2228" s="102"/>
      <c r="ER2228" s="102"/>
      <c r="ES2228" s="102"/>
      <c r="ET2228" s="102"/>
      <c r="EU2228" s="102"/>
      <c r="EV2228" s="102"/>
      <c r="EW2228" s="102"/>
      <c r="EX2228" s="102"/>
      <c r="EY2228" s="102"/>
      <c r="EZ2228" s="102"/>
      <c r="FA2228" s="102"/>
      <c r="FB2228" s="102"/>
      <c r="FC2228" s="102"/>
      <c r="FD2228" s="102"/>
      <c r="FE2228" s="102"/>
      <c r="FF2228" s="102"/>
      <c r="FG2228" s="102"/>
      <c r="FH2228" s="102"/>
      <c r="FI2228" s="102"/>
      <c r="FJ2228" s="102"/>
      <c r="FK2228" s="102"/>
      <c r="FL2228" s="102"/>
      <c r="FM2228" s="102"/>
      <c r="FN2228" s="102"/>
      <c r="FO2228" s="102"/>
      <c r="FP2228" s="102"/>
      <c r="FQ2228" s="102"/>
      <c r="FR2228" s="102"/>
      <c r="FS2228" s="102"/>
      <c r="FT2228" s="102"/>
      <c r="FU2228" s="102"/>
      <c r="FV2228" s="102"/>
      <c r="FW2228" s="102"/>
      <c r="FX2228" s="102"/>
      <c r="FY2228" s="102"/>
      <c r="FZ2228" s="102"/>
      <c r="GA2228" s="102"/>
      <c r="GB2228" s="102"/>
      <c r="GC2228" s="102"/>
      <c r="GD2228" s="102"/>
      <c r="GE2228" s="102"/>
      <c r="GF2228" s="102"/>
      <c r="GG2228" s="102"/>
      <c r="GH2228" s="102"/>
      <c r="GI2228" s="102"/>
      <c r="GJ2228" s="102"/>
      <c r="GK2228" s="102"/>
      <c r="GL2228" s="102"/>
      <c r="GM2228" s="102"/>
      <c r="GN2228" s="102"/>
      <c r="GO2228" s="102"/>
      <c r="GP2228" s="102"/>
      <c r="GQ2228" s="102"/>
      <c r="GR2228" s="102"/>
      <c r="GS2228" s="102"/>
      <c r="GT2228" s="102"/>
      <c r="GU2228" s="102"/>
      <c r="GV2228" s="102"/>
      <c r="GW2228" s="102"/>
      <c r="GX2228" s="102"/>
    </row>
    <row r="2229" spans="1:206" hidden="1">
      <c r="A2229" s="97" t="s">
        <v>2972</v>
      </c>
      <c r="B2229" s="81" t="s">
        <v>572</v>
      </c>
      <c r="C2229" t="s">
        <v>714</v>
      </c>
      <c r="D2229" s="94" t="s">
        <v>785</v>
      </c>
      <c r="E2229" s="97" t="s">
        <v>2974</v>
      </c>
      <c r="CT2229">
        <v>1562875667</v>
      </c>
      <c r="CU2229">
        <v>1571565917</v>
      </c>
      <c r="CV2229">
        <v>1582095994.9000001</v>
      </c>
      <c r="CW2229">
        <v>1585736304.4000001</v>
      </c>
      <c r="CX2229">
        <v>1591768691.5</v>
      </c>
      <c r="CY2229">
        <v>1609826350.5999999</v>
      </c>
      <c r="CZ2229">
        <v>1618826139.2</v>
      </c>
      <c r="DA2229">
        <v>1627220122.8999901</v>
      </c>
      <c r="DB2229">
        <v>1628136351.49999</v>
      </c>
      <c r="DC2229">
        <v>1629959780.0999999</v>
      </c>
      <c r="DD2229">
        <v>1630429610.0999999</v>
      </c>
      <c r="DE2229">
        <v>1615388358.7</v>
      </c>
      <c r="DF2229">
        <v>1615849055.99999</v>
      </c>
      <c r="DG2229">
        <v>1599289735.5</v>
      </c>
      <c r="DH2229">
        <v>1602063356.3</v>
      </c>
      <c r="DI2229">
        <v>1603401461.19999</v>
      </c>
      <c r="DJ2229">
        <v>1601170342.19999</v>
      </c>
      <c r="DK2229">
        <v>1601960026.3</v>
      </c>
      <c r="DL2229">
        <v>1606701475.0999999</v>
      </c>
      <c r="DM2229">
        <v>1607533397.2</v>
      </c>
      <c r="DN2229">
        <v>1607780127.5</v>
      </c>
      <c r="DO2229">
        <v>1608759554.7</v>
      </c>
      <c r="DP2229">
        <v>1609489886.19999</v>
      </c>
      <c r="DQ2229">
        <v>1610997716.3</v>
      </c>
      <c r="DR2229">
        <v>1611909863.0999999</v>
      </c>
      <c r="DS2229">
        <v>1612320408.4000001</v>
      </c>
      <c r="DT2229">
        <v>1613597705.8999901</v>
      </c>
      <c r="DU2229">
        <v>1611820631.7</v>
      </c>
      <c r="DV2229">
        <v>1612246180.9000001</v>
      </c>
      <c r="DW2229">
        <v>1612140613.2</v>
      </c>
      <c r="DX2229">
        <v>1611765521.5999999</v>
      </c>
      <c r="DY2229">
        <v>1605850760.4000001</v>
      </c>
      <c r="DZ2229" s="120"/>
      <c r="EA2229" s="102"/>
      <c r="EB2229" s="102"/>
      <c r="EC2229" s="102"/>
      <c r="ED2229" s="102"/>
      <c r="EE2229" s="102"/>
      <c r="EF2229" s="102"/>
      <c r="EG2229" s="102"/>
      <c r="EH2229" s="102"/>
      <c r="EI2229" s="102"/>
      <c r="EJ2229" s="102"/>
      <c r="EK2229" s="102"/>
      <c r="EL2229" s="102"/>
      <c r="EM2229" s="102"/>
      <c r="EN2229" s="102"/>
      <c r="EO2229" s="102"/>
      <c r="EP2229" s="102"/>
      <c r="EQ2229" s="102"/>
      <c r="ER2229" s="102"/>
      <c r="ES2229" s="102"/>
      <c r="ET2229" s="102"/>
      <c r="EU2229" s="102"/>
      <c r="EV2229" s="102"/>
      <c r="EW2229" s="102"/>
      <c r="EX2229" s="102"/>
      <c r="EY2229" s="102"/>
      <c r="EZ2229" s="102"/>
      <c r="FA2229" s="102"/>
      <c r="FB2229" s="102"/>
      <c r="FC2229" s="102"/>
      <c r="FD2229" s="102"/>
      <c r="FE2229" s="102"/>
      <c r="FF2229" s="102"/>
      <c r="FG2229" s="102"/>
      <c r="FH2229" s="102"/>
      <c r="FI2229" s="102"/>
      <c r="FJ2229" s="102"/>
      <c r="FK2229" s="102"/>
      <c r="FL2229" s="102"/>
      <c r="FM2229" s="102"/>
      <c r="FN2229" s="102"/>
      <c r="FO2229" s="102"/>
      <c r="FP2229" s="102"/>
      <c r="FQ2229" s="102"/>
      <c r="FR2229" s="102"/>
      <c r="FS2229" s="102"/>
      <c r="FT2229" s="102"/>
      <c r="FU2229" s="102"/>
      <c r="FV2229" s="102"/>
      <c r="FW2229" s="102"/>
      <c r="FX2229" s="102"/>
      <c r="FY2229" s="102"/>
      <c r="FZ2229" s="102"/>
      <c r="GA2229" s="102"/>
      <c r="GB2229" s="102"/>
      <c r="GC2229" s="102"/>
      <c r="GD2229" s="102"/>
      <c r="GE2229" s="102"/>
      <c r="GF2229" s="102"/>
      <c r="GG2229" s="102"/>
      <c r="GH2229" s="102"/>
      <c r="GI2229" s="102"/>
      <c r="GJ2229" s="102"/>
      <c r="GK2229" s="102"/>
      <c r="GL2229" s="102"/>
      <c r="GM2229" s="102"/>
      <c r="GN2229" s="102"/>
      <c r="GO2229" s="102"/>
      <c r="GP2229" s="102"/>
      <c r="GQ2229" s="102"/>
      <c r="GR2229" s="102"/>
      <c r="GS2229" s="102"/>
      <c r="GT2229" s="102"/>
      <c r="GU2229" s="102"/>
      <c r="GV2229" s="102"/>
      <c r="GW2229" s="102"/>
      <c r="GX2229" s="102"/>
    </row>
    <row r="2230" spans="1:206" hidden="1">
      <c r="A2230" s="97" t="s">
        <v>2972</v>
      </c>
      <c r="B2230" s="81" t="s">
        <v>572</v>
      </c>
      <c r="C2230" t="s">
        <v>714</v>
      </c>
      <c r="D2230" s="94" t="s">
        <v>785</v>
      </c>
      <c r="E2230" s="97" t="s">
        <v>2975</v>
      </c>
      <c r="DH2230">
        <v>339563550</v>
      </c>
      <c r="DI2230">
        <v>338284500</v>
      </c>
      <c r="DJ2230">
        <v>338640269.99999899</v>
      </c>
      <c r="DK2230">
        <v>338452290</v>
      </c>
      <c r="DL2230">
        <v>337536079.99999899</v>
      </c>
      <c r="DM2230">
        <v>337666750</v>
      </c>
      <c r="DN2230">
        <v>337291379.99999899</v>
      </c>
      <c r="DO2230">
        <v>337346040</v>
      </c>
      <c r="DP2230">
        <v>336961450</v>
      </c>
      <c r="DQ2230">
        <v>337008089.99999899</v>
      </c>
      <c r="DR2230">
        <v>336694180</v>
      </c>
      <c r="DS2230">
        <v>336511141</v>
      </c>
      <c r="DT2230">
        <v>336363981</v>
      </c>
      <c r="DU2230">
        <v>336767239</v>
      </c>
      <c r="DV2230">
        <v>335965438.60000002</v>
      </c>
      <c r="DW2230">
        <v>335720155.60000002</v>
      </c>
      <c r="DX2230">
        <v>333671255</v>
      </c>
      <c r="DY2230">
        <v>334027570</v>
      </c>
      <c r="DZ2230" s="120"/>
      <c r="EA2230" s="102"/>
      <c r="EB2230" s="102"/>
      <c r="EC2230" s="102"/>
      <c r="ED2230" s="102"/>
      <c r="EE2230" s="102"/>
      <c r="EF2230" s="102"/>
      <c r="EG2230" s="102"/>
      <c r="EH2230" s="102"/>
      <c r="EI2230" s="102"/>
      <c r="EJ2230" s="102"/>
      <c r="EK2230" s="102"/>
      <c r="EL2230" s="102"/>
      <c r="EM2230" s="102"/>
      <c r="EN2230" s="102"/>
      <c r="EO2230" s="102"/>
      <c r="EP2230" s="102"/>
      <c r="EQ2230" s="102"/>
      <c r="ER2230" s="102"/>
      <c r="ES2230" s="102"/>
      <c r="ET2230" s="102"/>
      <c r="EU2230" s="102"/>
      <c r="EV2230" s="102"/>
      <c r="EW2230" s="102"/>
      <c r="EX2230" s="102"/>
      <c r="EY2230" s="102"/>
      <c r="EZ2230" s="102"/>
      <c r="FA2230" s="102"/>
      <c r="FB2230" s="102"/>
      <c r="FC2230" s="102"/>
      <c r="FD2230" s="102"/>
      <c r="FE2230" s="102"/>
      <c r="FF2230" s="102"/>
      <c r="FG2230" s="102"/>
      <c r="FH2230" s="102"/>
      <c r="FI2230" s="102"/>
      <c r="FJ2230" s="102"/>
      <c r="FK2230" s="102"/>
      <c r="FL2230" s="102"/>
      <c r="FM2230" s="102"/>
      <c r="FN2230" s="102"/>
      <c r="FO2230" s="102"/>
      <c r="FP2230" s="102"/>
      <c r="FQ2230" s="102"/>
      <c r="FR2230" s="102"/>
      <c r="FS2230" s="102"/>
      <c r="FT2230" s="102"/>
      <c r="FU2230" s="102"/>
      <c r="FV2230" s="102"/>
      <c r="FW2230" s="102"/>
      <c r="FX2230" s="102"/>
      <c r="FY2230" s="102"/>
      <c r="FZ2230" s="102"/>
      <c r="GA2230" s="102"/>
      <c r="GB2230" s="102"/>
      <c r="GC2230" s="102"/>
      <c r="GD2230" s="102"/>
      <c r="GE2230" s="102"/>
      <c r="GF2230" s="102"/>
      <c r="GG2230" s="102"/>
      <c r="GH2230" s="102"/>
      <c r="GI2230" s="102"/>
      <c r="GJ2230" s="102"/>
      <c r="GK2230" s="102"/>
      <c r="GL2230" s="102"/>
      <c r="GM2230" s="102"/>
      <c r="GN2230" s="102"/>
      <c r="GO2230" s="102"/>
      <c r="GP2230" s="102"/>
      <c r="GQ2230" s="102"/>
      <c r="GR2230" s="102"/>
      <c r="GS2230" s="102"/>
      <c r="GT2230" s="102"/>
      <c r="GU2230" s="102"/>
      <c r="GV2230" s="102"/>
      <c r="GW2230" s="102"/>
      <c r="GX2230" s="102"/>
    </row>
    <row r="2231" spans="1:206" hidden="1">
      <c r="A2231" s="97" t="s">
        <v>2972</v>
      </c>
      <c r="B2231" s="81" t="s">
        <v>572</v>
      </c>
      <c r="C2231" t="s">
        <v>714</v>
      </c>
      <c r="D2231" s="94" t="s">
        <v>785</v>
      </c>
      <c r="E2231" s="97" t="s">
        <v>2976</v>
      </c>
      <c r="BO2231">
        <v>567873000</v>
      </c>
      <c r="BP2231">
        <v>571631000</v>
      </c>
      <c r="BQ2231">
        <v>575171900</v>
      </c>
      <c r="BR2231">
        <v>578951800</v>
      </c>
      <c r="BS2231">
        <v>582378700</v>
      </c>
      <c r="BT2231">
        <v>585580500</v>
      </c>
      <c r="BU2231">
        <v>588479400</v>
      </c>
      <c r="BV2231">
        <v>592214300</v>
      </c>
      <c r="BW2231">
        <v>594753200</v>
      </c>
      <c r="BX2231">
        <v>599192100</v>
      </c>
      <c r="BY2231">
        <v>605104000</v>
      </c>
      <c r="BZ2231">
        <v>610870800</v>
      </c>
      <c r="CA2231">
        <v>615902706.10000002</v>
      </c>
      <c r="CB2231">
        <v>620985512.09999895</v>
      </c>
      <c r="CC2231">
        <v>626365518.20000005</v>
      </c>
      <c r="CD2231">
        <v>632813074.79999995</v>
      </c>
      <c r="CE2231">
        <v>639649355.89999998</v>
      </c>
      <c r="CF2231">
        <v>645709637</v>
      </c>
      <c r="CG2231">
        <v>651627018</v>
      </c>
      <c r="CH2231">
        <v>657750807.10000002</v>
      </c>
      <c r="CI2231">
        <v>660956980.20000005</v>
      </c>
      <c r="CJ2231">
        <v>663699261.20000005</v>
      </c>
      <c r="CK2231">
        <v>668940542.29999995</v>
      </c>
      <c r="CL2231">
        <v>672735548.29999995</v>
      </c>
      <c r="CM2231">
        <v>675555645.39999998</v>
      </c>
      <c r="CN2231">
        <v>675761706.39999998</v>
      </c>
      <c r="CO2231">
        <v>676028259.5</v>
      </c>
      <c r="CP2231">
        <v>675960248.60000002</v>
      </c>
      <c r="CQ2231">
        <v>675972164.89999998</v>
      </c>
      <c r="CR2231">
        <v>675805868.60000002</v>
      </c>
      <c r="CS2231">
        <v>675758587.79999995</v>
      </c>
      <c r="CT2231">
        <v>674433645</v>
      </c>
      <c r="CU2231">
        <v>673715228.5</v>
      </c>
      <c r="CV2231">
        <v>672810804.69999897</v>
      </c>
      <c r="CW2231">
        <v>671867871.59999895</v>
      </c>
      <c r="CX2231">
        <v>672633079.5</v>
      </c>
      <c r="CY2231">
        <v>673679401.29999995</v>
      </c>
      <c r="CZ2231">
        <v>675083458.20000005</v>
      </c>
      <c r="DA2231">
        <v>675802575.10000002</v>
      </c>
      <c r="DB2231">
        <v>675290305</v>
      </c>
      <c r="DC2231">
        <v>672873174.5</v>
      </c>
      <c r="DD2231">
        <v>673649001.299999</v>
      </c>
      <c r="DE2231">
        <v>673805371.5</v>
      </c>
      <c r="DF2231">
        <v>675291976.29999995</v>
      </c>
      <c r="DG2231">
        <v>676562745.70000005</v>
      </c>
      <c r="DH2231">
        <v>676362928.09999895</v>
      </c>
      <c r="DI2231">
        <v>677606843.79999995</v>
      </c>
      <c r="DJ2231">
        <v>672522410.19999897</v>
      </c>
      <c r="DK2231">
        <v>669890011.29999995</v>
      </c>
      <c r="DL2231">
        <v>671358216</v>
      </c>
      <c r="DM2231">
        <v>669978128</v>
      </c>
      <c r="DN2231">
        <v>670139781.10000002</v>
      </c>
      <c r="DO2231">
        <v>670396248.20000005</v>
      </c>
      <c r="DP2231">
        <v>666424776.39999998</v>
      </c>
      <c r="DQ2231">
        <v>667466154.5</v>
      </c>
      <c r="DR2231">
        <v>664933972.79999995</v>
      </c>
      <c r="DS2231">
        <v>661862012.69999897</v>
      </c>
      <c r="DT2231">
        <v>660050235.89999998</v>
      </c>
      <c r="DU2231">
        <v>660192832.10000002</v>
      </c>
      <c r="DV2231">
        <v>665604235.5</v>
      </c>
      <c r="DW2231">
        <v>665467932.20000005</v>
      </c>
      <c r="DX2231">
        <v>663410855.09999895</v>
      </c>
      <c r="DY2231">
        <v>659261830.29999995</v>
      </c>
      <c r="DZ2231" s="120"/>
      <c r="EA2231" s="102"/>
      <c r="EB2231" s="102"/>
      <c r="EC2231" s="102"/>
      <c r="ED2231" s="102"/>
      <c r="EE2231" s="102"/>
      <c r="EF2231" s="102"/>
      <c r="EG2231" s="102"/>
      <c r="EH2231" s="102"/>
      <c r="EI2231" s="102"/>
      <c r="EJ2231" s="102"/>
      <c r="EK2231" s="102"/>
      <c r="EL2231" s="102"/>
      <c r="EM2231" s="102"/>
      <c r="EN2231" s="102"/>
      <c r="EO2231" s="102"/>
      <c r="EP2231" s="102"/>
      <c r="EQ2231" s="102"/>
      <c r="ER2231" s="102"/>
      <c r="ES2231" s="102"/>
      <c r="ET2231" s="102"/>
      <c r="EU2231" s="102"/>
      <c r="EV2231" s="102"/>
      <c r="EW2231" s="102"/>
      <c r="EX2231" s="102"/>
      <c r="EY2231" s="102"/>
      <c r="EZ2231" s="102"/>
      <c r="FA2231" s="102"/>
      <c r="FB2231" s="102"/>
      <c r="FC2231" s="102"/>
      <c r="FD2231" s="102"/>
      <c r="FE2231" s="102"/>
      <c r="FF2231" s="102"/>
      <c r="FG2231" s="102"/>
      <c r="FH2231" s="102"/>
      <c r="FI2231" s="102"/>
      <c r="FJ2231" s="102"/>
      <c r="FK2231" s="102"/>
      <c r="FL2231" s="102"/>
      <c r="FM2231" s="102"/>
      <c r="FN2231" s="102"/>
      <c r="FO2231" s="102"/>
      <c r="FP2231" s="102"/>
      <c r="FQ2231" s="102"/>
      <c r="FR2231" s="102"/>
      <c r="FS2231" s="102"/>
      <c r="FT2231" s="102"/>
      <c r="FU2231" s="102"/>
      <c r="FV2231" s="102"/>
      <c r="FW2231" s="102"/>
      <c r="FX2231" s="102"/>
      <c r="FY2231" s="102"/>
      <c r="FZ2231" s="102"/>
      <c r="GA2231" s="102"/>
      <c r="GB2231" s="102"/>
      <c r="GC2231" s="102"/>
      <c r="GD2231" s="102"/>
      <c r="GE2231" s="102"/>
      <c r="GF2231" s="102"/>
      <c r="GG2231" s="102"/>
      <c r="GH2231" s="102"/>
      <c r="GI2231" s="102"/>
      <c r="GJ2231" s="102"/>
      <c r="GK2231" s="102"/>
      <c r="GL2231" s="102"/>
      <c r="GM2231" s="102"/>
      <c r="GN2231" s="102"/>
      <c r="GO2231" s="102"/>
      <c r="GP2231" s="102"/>
      <c r="GQ2231" s="102"/>
      <c r="GR2231" s="102"/>
      <c r="GS2231" s="102"/>
      <c r="GT2231" s="102"/>
      <c r="GU2231" s="102"/>
      <c r="GV2231" s="102"/>
      <c r="GW2231" s="102"/>
      <c r="GX2231" s="102"/>
    </row>
    <row r="2232" spans="1:206" hidden="1">
      <c r="A2232" s="97" t="s">
        <v>2972</v>
      </c>
      <c r="B2232" s="81" t="s">
        <v>572</v>
      </c>
      <c r="C2232" t="s">
        <v>714</v>
      </c>
      <c r="D2232" s="94" t="s">
        <v>785</v>
      </c>
      <c r="E2232" s="97" t="s">
        <v>2977</v>
      </c>
      <c r="BO2232">
        <v>1165223744.5</v>
      </c>
      <c r="BP2232">
        <v>1164152431.5</v>
      </c>
      <c r="BQ2232">
        <v>1164320878.19999</v>
      </c>
      <c r="BR2232">
        <v>1164144709.5999999</v>
      </c>
      <c r="BS2232">
        <v>1165076591</v>
      </c>
      <c r="BT2232">
        <v>1165210425.7</v>
      </c>
      <c r="BU2232">
        <v>1167274763.9000001</v>
      </c>
      <c r="BV2232">
        <v>1190619661.0999999</v>
      </c>
      <c r="BW2232">
        <v>1187339218.9000001</v>
      </c>
      <c r="BX2232">
        <v>1171488198.5</v>
      </c>
      <c r="BY2232">
        <v>1173083466.7</v>
      </c>
      <c r="BZ2232">
        <v>1170846100</v>
      </c>
      <c r="CA2232">
        <v>1166132950</v>
      </c>
      <c r="CB2232">
        <v>1165974600</v>
      </c>
      <c r="CC2232">
        <v>1165257200</v>
      </c>
      <c r="CD2232">
        <v>1166087390</v>
      </c>
      <c r="CE2232">
        <v>1156344400</v>
      </c>
      <c r="CF2232">
        <v>1158630300</v>
      </c>
      <c r="CG2232">
        <v>1154922128.7</v>
      </c>
      <c r="CH2232">
        <v>1156491056.5999999</v>
      </c>
      <c r="CI2232">
        <v>1156307188.2</v>
      </c>
      <c r="CJ2232">
        <v>1153923139.4000001</v>
      </c>
      <c r="CK2232">
        <v>1145676405</v>
      </c>
      <c r="CL2232">
        <v>1147983656.2</v>
      </c>
      <c r="CM2232">
        <v>1147676352.3999901</v>
      </c>
      <c r="CN2232">
        <v>1128971793.69999</v>
      </c>
      <c r="CO2232">
        <v>1126761295.8</v>
      </c>
      <c r="CP2232">
        <v>1127337604.0999999</v>
      </c>
      <c r="CQ2232">
        <v>1122177826.5999999</v>
      </c>
      <c r="CR2232">
        <v>1118727130.3</v>
      </c>
      <c r="CS2232">
        <v>1114831643.7</v>
      </c>
      <c r="CT2232">
        <v>1115674232.7</v>
      </c>
      <c r="CU2232">
        <v>1106371192.0999999</v>
      </c>
      <c r="CV2232">
        <v>1113230442.2</v>
      </c>
      <c r="CW2232">
        <v>1105193821.8</v>
      </c>
      <c r="CX2232">
        <v>1103202642</v>
      </c>
      <c r="CY2232">
        <v>1098047021.7999899</v>
      </c>
      <c r="CZ2232">
        <v>1099126824.0999999</v>
      </c>
      <c r="DA2232">
        <v>1087692853</v>
      </c>
      <c r="DB2232">
        <v>1088953968.9000001</v>
      </c>
      <c r="DC2232">
        <v>1088940506.7</v>
      </c>
      <c r="DD2232">
        <v>1078491620.0999999</v>
      </c>
      <c r="DE2232">
        <v>1069715538.9</v>
      </c>
      <c r="DF2232">
        <v>1024705315.9</v>
      </c>
      <c r="DG2232">
        <v>1039433593.09999</v>
      </c>
      <c r="DH2232">
        <v>1036373808.7</v>
      </c>
      <c r="DI2232">
        <v>1023674208.59999</v>
      </c>
      <c r="DJ2232">
        <v>1016548900.9</v>
      </c>
      <c r="DK2232">
        <v>1011708965.49999</v>
      </c>
      <c r="DL2232">
        <v>1004486251.4</v>
      </c>
      <c r="DM2232">
        <v>1024429376.9</v>
      </c>
      <c r="DN2232">
        <v>1016788055.4</v>
      </c>
      <c r="DO2232">
        <v>1001839518.89999</v>
      </c>
      <c r="DP2232">
        <v>1003832626.5</v>
      </c>
      <c r="DQ2232">
        <v>977621247</v>
      </c>
      <c r="DR2232">
        <v>972501538.5</v>
      </c>
      <c r="DS2232">
        <v>1002653081.2</v>
      </c>
      <c r="DT2232">
        <v>987715441.39999998</v>
      </c>
      <c r="DU2232">
        <v>990719934</v>
      </c>
      <c r="DV2232">
        <v>980619032.20000005</v>
      </c>
      <c r="DW2232">
        <v>986951157.20000005</v>
      </c>
      <c r="DX2232">
        <v>986265178.89999998</v>
      </c>
      <c r="DY2232">
        <v>983068903.59999895</v>
      </c>
      <c r="DZ2232" s="120"/>
      <c r="EA2232" s="102"/>
      <c r="EB2232" s="102"/>
      <c r="EC2232" s="102"/>
      <c r="ED2232" s="102"/>
      <c r="EE2232" s="102"/>
      <c r="EF2232" s="102"/>
      <c r="EG2232" s="102"/>
      <c r="EH2232" s="102"/>
      <c r="EI2232" s="102"/>
      <c r="EJ2232" s="102"/>
      <c r="EK2232" s="102"/>
      <c r="EL2232" s="102"/>
      <c r="EM2232" s="102"/>
      <c r="EN2232" s="102"/>
      <c r="EO2232" s="102"/>
      <c r="EP2232" s="102"/>
      <c r="EQ2232" s="102"/>
      <c r="ER2232" s="102"/>
      <c r="ES2232" s="102"/>
      <c r="ET2232" s="102"/>
      <c r="EU2232" s="102"/>
      <c r="EV2232" s="102"/>
      <c r="EW2232" s="102"/>
      <c r="EX2232" s="102"/>
      <c r="EY2232" s="102"/>
      <c r="EZ2232" s="102"/>
      <c r="FA2232" s="102"/>
      <c r="FB2232" s="102"/>
      <c r="FC2232" s="102"/>
      <c r="FD2232" s="102"/>
      <c r="FE2232" s="102"/>
      <c r="FF2232" s="102"/>
      <c r="FG2232" s="102"/>
      <c r="FH2232" s="102"/>
      <c r="FI2232" s="102"/>
      <c r="FJ2232" s="102"/>
      <c r="FK2232" s="102"/>
      <c r="FL2232" s="102"/>
      <c r="FM2232" s="102"/>
      <c r="FN2232" s="102"/>
      <c r="FO2232" s="102"/>
      <c r="FP2232" s="102"/>
      <c r="FQ2232" s="102"/>
      <c r="FR2232" s="102"/>
      <c r="FS2232" s="102"/>
      <c r="FT2232" s="102"/>
      <c r="FU2232" s="102"/>
      <c r="FV2232" s="102"/>
      <c r="FW2232" s="102"/>
      <c r="FX2232" s="102"/>
      <c r="FY2232" s="102"/>
      <c r="FZ2232" s="102"/>
      <c r="GA2232" s="102"/>
      <c r="GB2232" s="102"/>
      <c r="GC2232" s="102"/>
      <c r="GD2232" s="102"/>
      <c r="GE2232" s="102"/>
      <c r="GF2232" s="102"/>
      <c r="GG2232" s="102"/>
      <c r="GH2232" s="102"/>
      <c r="GI2232" s="102"/>
      <c r="GJ2232" s="102"/>
      <c r="GK2232" s="102"/>
      <c r="GL2232" s="102"/>
      <c r="GM2232" s="102"/>
      <c r="GN2232" s="102"/>
      <c r="GO2232" s="102"/>
      <c r="GP2232" s="102"/>
      <c r="GQ2232" s="102"/>
      <c r="GR2232" s="102"/>
      <c r="GS2232" s="102"/>
      <c r="GT2232" s="102"/>
      <c r="GU2232" s="102"/>
      <c r="GV2232" s="102"/>
      <c r="GW2232" s="102"/>
      <c r="GX2232" s="102"/>
    </row>
    <row r="2233" spans="1:206" hidden="1">
      <c r="A2233" s="97" t="s">
        <v>2972</v>
      </c>
      <c r="B2233" s="81" t="s">
        <v>572</v>
      </c>
      <c r="C2233" t="s">
        <v>714</v>
      </c>
      <c r="D2233" s="94" t="s">
        <v>785</v>
      </c>
      <c r="E2233" s="97" t="s">
        <v>2978</v>
      </c>
      <c r="F2233" s="102"/>
      <c r="G2233" s="102"/>
      <c r="H2233" s="102"/>
      <c r="I2233" s="102"/>
      <c r="J2233" s="102"/>
      <c r="K2233" s="102"/>
      <c r="L2233" s="102"/>
      <c r="M2233" s="102"/>
      <c r="N2233" s="102"/>
      <c r="O2233" s="102"/>
      <c r="P2233" s="102"/>
      <c r="Q2233" s="102"/>
      <c r="R2233" s="102"/>
      <c r="S2233" s="102"/>
      <c r="T2233" s="102"/>
      <c r="U2233" s="102"/>
      <c r="V2233" s="102"/>
      <c r="W2233" s="102"/>
      <c r="X2233" s="102"/>
      <c r="Y2233" s="102"/>
      <c r="Z2233" s="102"/>
      <c r="AA2233" s="102"/>
      <c r="AB2233" s="102"/>
      <c r="AC2233" s="102"/>
      <c r="AD2233" s="102"/>
      <c r="AE2233" s="102"/>
      <c r="AF2233" s="102"/>
      <c r="AG2233" s="102"/>
      <c r="AH2233" s="102"/>
      <c r="AI2233" s="102"/>
      <c r="AJ2233" s="102"/>
      <c r="AK2233" s="102"/>
      <c r="AL2233" s="102"/>
      <c r="AM2233" s="102"/>
      <c r="AN2233" s="102"/>
      <c r="AO2233" s="102"/>
      <c r="AP2233" s="102"/>
      <c r="AQ2233" s="102"/>
      <c r="AR2233" s="102"/>
      <c r="AS2233" s="102"/>
      <c r="AT2233" s="102"/>
      <c r="AU2233" s="102"/>
      <c r="AV2233" s="102"/>
      <c r="AW2233" s="102"/>
      <c r="AX2233" s="102"/>
      <c r="AY2233" s="102"/>
      <c r="AZ2233" s="102"/>
      <c r="BA2233" s="102"/>
      <c r="BB2233" s="102"/>
      <c r="BC2233" s="102"/>
      <c r="BD2233" s="100"/>
      <c r="BE2233" s="102"/>
      <c r="BF2233" s="102"/>
      <c r="BG2233" s="102"/>
      <c r="BH2233" s="102"/>
      <c r="BI2233" s="100"/>
      <c r="BJ2233" s="102"/>
      <c r="BK2233" s="102"/>
      <c r="BL2233" s="102"/>
      <c r="BM2233" s="102"/>
      <c r="BN2233" s="102"/>
      <c r="BO2233" s="120"/>
      <c r="BP2233" s="120"/>
      <c r="BQ2233" s="120"/>
      <c r="BR2233" s="120"/>
      <c r="BS2233" s="120"/>
      <c r="BT2233" s="120"/>
      <c r="BU2233" s="120"/>
      <c r="BV2233" s="120"/>
      <c r="BW2233" s="120"/>
      <c r="BX2233" s="120"/>
      <c r="BY2233" s="120"/>
      <c r="BZ2233" s="120"/>
      <c r="CA2233" s="120"/>
      <c r="CB2233" s="120"/>
      <c r="CC2233" s="120"/>
      <c r="CD2233" s="120"/>
      <c r="CE2233" s="120"/>
      <c r="CF2233" s="120"/>
      <c r="CG2233" s="120"/>
      <c r="CH2233" s="120"/>
      <c r="CI2233" s="120"/>
      <c r="CJ2233" s="120"/>
      <c r="CK2233" s="120"/>
      <c r="CL2233" s="120"/>
      <c r="CM2233" s="120"/>
      <c r="CN2233" s="120"/>
      <c r="CO2233" s="120"/>
      <c r="CP2233" s="120"/>
      <c r="CQ2233" s="120"/>
      <c r="CR2233" s="120"/>
      <c r="CS2233" s="120"/>
      <c r="CT2233" s="120"/>
      <c r="CU2233" s="120"/>
      <c r="CV2233" s="120"/>
      <c r="CW2233" s="120"/>
      <c r="CX2233" s="120"/>
      <c r="CY2233" s="120"/>
      <c r="CZ2233" s="120"/>
      <c r="DA2233" s="120"/>
      <c r="DB2233" s="120"/>
      <c r="DC2233" s="120"/>
      <c r="DD2233" s="120"/>
      <c r="DE2233" s="120"/>
      <c r="DF2233" s="120"/>
      <c r="DG2233" s="120"/>
      <c r="DH2233" s="120">
        <f t="shared" ref="DH2233:DW2233" si="241">SUM(DH2228:DH2232)</f>
        <v>4742776084.499999</v>
      </c>
      <c r="DI2233" s="120">
        <f t="shared" si="241"/>
        <v>4735471494.5999804</v>
      </c>
      <c r="DJ2233" s="120">
        <f t="shared" si="241"/>
        <v>4724453508.3999872</v>
      </c>
      <c r="DK2233" s="120">
        <f t="shared" si="241"/>
        <v>4723028452.1999893</v>
      </c>
      <c r="DL2233" s="120">
        <f t="shared" si="241"/>
        <v>4725781250.5999985</v>
      </c>
      <c r="DM2233" s="120">
        <f t="shared" si="241"/>
        <v>4749638371.5</v>
      </c>
      <c r="DN2233" s="120">
        <f t="shared" si="241"/>
        <v>4748796707.7999992</v>
      </c>
      <c r="DO2233" s="120">
        <f t="shared" si="241"/>
        <v>4739347062.1999798</v>
      </c>
      <c r="DP2233" s="120">
        <f t="shared" si="241"/>
        <v>4739846014.8999901</v>
      </c>
      <c r="DQ2233" s="120">
        <f t="shared" si="241"/>
        <v>4718798788.8999987</v>
      </c>
      <c r="DR2233" s="120">
        <f t="shared" si="241"/>
        <v>4715161017.1999998</v>
      </c>
      <c r="DS2233" s="120">
        <f t="shared" si="241"/>
        <v>4745040067.8999987</v>
      </c>
      <c r="DT2233" s="120">
        <f t="shared" si="241"/>
        <v>4732517492.3999805</v>
      </c>
      <c r="DU2233" s="120">
        <f t="shared" si="241"/>
        <v>4735410159.1000004</v>
      </c>
      <c r="DV2233" s="120">
        <f t="shared" si="241"/>
        <v>4732705368.8999901</v>
      </c>
      <c r="DW2233" s="120">
        <f t="shared" si="241"/>
        <v>4740290263.6000004</v>
      </c>
      <c r="DX2233" s="120">
        <f>SUM(DX2228:DX2232)</f>
        <v>4736469020.7999887</v>
      </c>
      <c r="DY2233" s="120">
        <f>SUM(DY2228:DY2232)</f>
        <v>4725023670.0999985</v>
      </c>
      <c r="DZ2233" s="102"/>
      <c r="EA2233" s="102"/>
      <c r="EB2233" s="102"/>
      <c r="EC2233" s="102"/>
      <c r="ED2233" s="102"/>
      <c r="EE2233" s="102"/>
      <c r="EF2233" s="102"/>
      <c r="EG2233" s="102"/>
      <c r="EH2233" s="102"/>
      <c r="EI2233" s="102"/>
      <c r="EJ2233" s="102"/>
      <c r="EK2233" s="102"/>
      <c r="EL2233" s="102"/>
      <c r="EM2233" s="102"/>
      <c r="EN2233" s="102"/>
      <c r="EO2233" s="102"/>
      <c r="EP2233" s="102"/>
      <c r="EQ2233" s="102"/>
      <c r="ER2233" s="102"/>
      <c r="ES2233" s="102"/>
      <c r="ET2233" s="102"/>
      <c r="EU2233" s="102"/>
      <c r="EV2233" s="102"/>
      <c r="EW2233" s="102"/>
      <c r="EX2233" s="102"/>
      <c r="EY2233" s="102"/>
      <c r="EZ2233" s="102"/>
      <c r="FA2233" s="102"/>
      <c r="FB2233" s="102"/>
      <c r="FC2233" s="102"/>
      <c r="FD2233" s="102"/>
      <c r="FE2233" s="102"/>
      <c r="FF2233" s="102"/>
      <c r="FG2233" s="102"/>
      <c r="FH2233" s="102"/>
      <c r="FI2233" s="102"/>
      <c r="FJ2233" s="102"/>
      <c r="FK2233" s="102"/>
      <c r="FL2233" s="102"/>
      <c r="FM2233" s="102"/>
      <c r="FN2233" s="102"/>
      <c r="FO2233" s="102"/>
      <c r="FP2233" s="102"/>
      <c r="FQ2233" s="102"/>
      <c r="FR2233" s="102"/>
      <c r="FS2233" s="102"/>
      <c r="FT2233" s="102"/>
      <c r="FU2233" s="102"/>
      <c r="FV2233" s="102"/>
      <c r="FW2233" s="102"/>
      <c r="FX2233" s="102"/>
      <c r="FY2233" s="102"/>
      <c r="FZ2233" s="102"/>
      <c r="GA2233" s="102"/>
      <c r="GB2233" s="102"/>
      <c r="GC2233" s="102"/>
      <c r="GD2233" s="102"/>
      <c r="GE2233" s="102"/>
      <c r="GF2233" s="102"/>
      <c r="GG2233" s="102"/>
      <c r="GH2233" s="102"/>
      <c r="GI2233" s="102"/>
      <c r="GJ2233" s="102"/>
      <c r="GK2233" s="102"/>
      <c r="GL2233" s="102"/>
      <c r="GM2233" s="102"/>
      <c r="GN2233" s="102"/>
      <c r="GO2233" s="102"/>
      <c r="GP2233" s="102"/>
      <c r="GQ2233" s="102"/>
      <c r="GR2233" s="102"/>
      <c r="GS2233" s="102"/>
      <c r="GT2233" s="102"/>
      <c r="GU2233" s="102"/>
      <c r="GV2233" s="102"/>
      <c r="GW2233" s="102"/>
      <c r="GX2233" s="102"/>
    </row>
    <row r="2234" spans="1:206" hidden="1">
      <c r="A2234" s="97" t="s">
        <v>2972</v>
      </c>
      <c r="B2234" s="81" t="s">
        <v>572</v>
      </c>
      <c r="C2234" t="s">
        <v>714</v>
      </c>
      <c r="D2234" s="94" t="s">
        <v>2979</v>
      </c>
      <c r="E2234" t="s">
        <v>2980</v>
      </c>
      <c r="BO2234">
        <v>826964660</v>
      </c>
      <c r="BP2234">
        <v>825710660</v>
      </c>
      <c r="BQ2234">
        <v>824582660</v>
      </c>
      <c r="BR2234">
        <v>823365660</v>
      </c>
      <c r="BS2234">
        <v>822544660</v>
      </c>
      <c r="BT2234">
        <v>822745660</v>
      </c>
      <c r="BU2234">
        <v>822847660</v>
      </c>
      <c r="BV2234">
        <v>822982660</v>
      </c>
      <c r="BW2234">
        <v>823101660</v>
      </c>
      <c r="BX2234">
        <v>823237660</v>
      </c>
      <c r="BY2234">
        <v>825198660</v>
      </c>
      <c r="BZ2234">
        <v>825222660</v>
      </c>
      <c r="CA2234">
        <v>824286660</v>
      </c>
      <c r="CB2234">
        <v>824459660</v>
      </c>
      <c r="CC2234">
        <v>823548660</v>
      </c>
      <c r="CD2234">
        <v>823818660</v>
      </c>
      <c r="CE2234">
        <v>823931660</v>
      </c>
      <c r="CF2234">
        <v>824241660</v>
      </c>
      <c r="CG2234">
        <v>824556660</v>
      </c>
      <c r="CH2234">
        <v>826030660</v>
      </c>
      <c r="CI2234">
        <v>822449660</v>
      </c>
      <c r="CJ2234">
        <v>822421660</v>
      </c>
      <c r="CK2234">
        <v>823438660</v>
      </c>
      <c r="CL2234">
        <v>823360660</v>
      </c>
      <c r="CM2234">
        <v>824802660</v>
      </c>
      <c r="CN2234">
        <v>828207660</v>
      </c>
      <c r="CO2234">
        <v>830422660</v>
      </c>
      <c r="CP2234">
        <v>833877660</v>
      </c>
      <c r="CQ2234">
        <v>835998660</v>
      </c>
      <c r="CR2234">
        <v>836113650</v>
      </c>
      <c r="CS2234">
        <v>836334852</v>
      </c>
      <c r="CT2234">
        <v>838657914.20000005</v>
      </c>
      <c r="CU2234">
        <v>822702144.39999998</v>
      </c>
      <c r="CV2234">
        <v>827803386.20000005</v>
      </c>
      <c r="CW2234">
        <v>829150437.19999897</v>
      </c>
      <c r="CX2234">
        <v>830287753.79999995</v>
      </c>
      <c r="CY2234">
        <v>832896320</v>
      </c>
      <c r="CZ2234">
        <v>834341643.10000002</v>
      </c>
      <c r="DA2234">
        <v>836357523</v>
      </c>
      <c r="DB2234">
        <v>839103410.60000002</v>
      </c>
      <c r="DC2234">
        <v>841277122.89999998</v>
      </c>
      <c r="DD2234">
        <v>841777875.69999897</v>
      </c>
      <c r="DE2234">
        <v>842167825.79999995</v>
      </c>
      <c r="DF2234">
        <v>842674551.29999995</v>
      </c>
      <c r="DG2234">
        <v>847046570.70000005</v>
      </c>
      <c r="DH2234">
        <v>848121525.69999897</v>
      </c>
      <c r="DI2234">
        <v>848758270.70000005</v>
      </c>
      <c r="DJ2234">
        <v>848287725.09999895</v>
      </c>
      <c r="DK2234">
        <v>847714243.79999995</v>
      </c>
      <c r="DL2234">
        <v>848837318.10000002</v>
      </c>
      <c r="DM2234">
        <v>848934125.79999995</v>
      </c>
      <c r="DN2234">
        <v>848845098.39999998</v>
      </c>
      <c r="DO2234">
        <v>849609321</v>
      </c>
      <c r="DP2234">
        <v>849822023.39999998</v>
      </c>
      <c r="DQ2234">
        <v>850213099.79999995</v>
      </c>
      <c r="DR2234">
        <v>850114141.79999995</v>
      </c>
      <c r="DS2234">
        <v>849840238.69999897</v>
      </c>
      <c r="DT2234">
        <v>849986364.79999995</v>
      </c>
      <c r="DU2234">
        <v>849877647.5</v>
      </c>
      <c r="DV2234">
        <v>850064267.99999905</v>
      </c>
      <c r="DW2234">
        <v>850243328</v>
      </c>
      <c r="DX2234">
        <v>850352328</v>
      </c>
      <c r="DY2234">
        <v>850352328</v>
      </c>
    </row>
    <row r="2235" spans="1:206" hidden="1">
      <c r="A2235" s="97" t="s">
        <v>2972</v>
      </c>
      <c r="B2235" s="81" t="s">
        <v>572</v>
      </c>
      <c r="C2235" t="s">
        <v>714</v>
      </c>
      <c r="D2235" s="94" t="s">
        <v>2979</v>
      </c>
      <c r="E2235" t="s">
        <v>2981</v>
      </c>
      <c r="CS2235">
        <v>772530000</v>
      </c>
      <c r="CT2235">
        <v>1030368000</v>
      </c>
      <c r="CU2235">
        <v>1037750000</v>
      </c>
      <c r="CV2235">
        <v>1049040000</v>
      </c>
      <c r="CW2235">
        <v>1052018000</v>
      </c>
      <c r="CX2235">
        <v>1059514200</v>
      </c>
      <c r="CY2235">
        <v>1077532100</v>
      </c>
      <c r="CZ2235">
        <v>1086011100</v>
      </c>
      <c r="DA2235">
        <v>1093562600</v>
      </c>
      <c r="DB2235">
        <v>1096727100</v>
      </c>
      <c r="DC2235">
        <v>1095977000</v>
      </c>
      <c r="DD2235">
        <v>1095654000</v>
      </c>
      <c r="DE2235">
        <v>1079136000</v>
      </c>
      <c r="DF2235">
        <v>1078476800</v>
      </c>
      <c r="DG2235">
        <v>1060514399.99999</v>
      </c>
      <c r="DH2235">
        <v>1060597200</v>
      </c>
      <c r="DI2235">
        <v>1059672300</v>
      </c>
      <c r="DJ2235">
        <v>1058634100</v>
      </c>
      <c r="DK2235">
        <v>1057773700</v>
      </c>
      <c r="DL2235">
        <v>1062691700</v>
      </c>
      <c r="DM2235">
        <v>1061510800</v>
      </c>
      <c r="DN2235">
        <v>1061858238.2</v>
      </c>
      <c r="DO2235">
        <v>1062215180</v>
      </c>
      <c r="DP2235">
        <v>1062981343.2</v>
      </c>
      <c r="DQ2235">
        <v>1062969930.19999</v>
      </c>
      <c r="DR2235">
        <v>1063429210.3</v>
      </c>
      <c r="DS2235">
        <v>1064280783.49999</v>
      </c>
      <c r="DT2235">
        <v>1064673313.99999</v>
      </c>
      <c r="DU2235">
        <v>1063649941.39999</v>
      </c>
      <c r="DV2235">
        <v>1063419982.9</v>
      </c>
      <c r="DW2235">
        <v>1063278614.99999</v>
      </c>
      <c r="DX2235">
        <v>1062321958.9</v>
      </c>
      <c r="DY2235">
        <v>1057714050.19999</v>
      </c>
    </row>
    <row r="2236" spans="1:206" hidden="1">
      <c r="A2236" s="97" t="s">
        <v>2972</v>
      </c>
      <c r="B2236" s="81" t="s">
        <v>572</v>
      </c>
      <c r="C2236" t="s">
        <v>714</v>
      </c>
      <c r="D2236" s="94" t="s">
        <v>2979</v>
      </c>
      <c r="E2236" t="s">
        <v>2982</v>
      </c>
      <c r="DH2236">
        <v>127437390</v>
      </c>
      <c r="DI2236">
        <v>127109340</v>
      </c>
      <c r="DJ2236">
        <v>127053830</v>
      </c>
      <c r="DK2236">
        <v>126592740</v>
      </c>
      <c r="DL2236">
        <v>126551450</v>
      </c>
      <c r="DM2236">
        <v>126555350</v>
      </c>
      <c r="DN2236">
        <v>126448859.999999</v>
      </c>
      <c r="DO2236">
        <v>126386460</v>
      </c>
      <c r="DP2236">
        <v>125985900</v>
      </c>
      <c r="DQ2236">
        <v>126090750</v>
      </c>
      <c r="DR2236">
        <v>125911770</v>
      </c>
      <c r="DS2236">
        <v>125617741</v>
      </c>
      <c r="DT2236">
        <v>125282741</v>
      </c>
      <c r="DU2236">
        <v>125245958</v>
      </c>
      <c r="DV2236">
        <v>124791985.89999899</v>
      </c>
      <c r="DW2236">
        <v>124432424.3</v>
      </c>
      <c r="DX2236">
        <v>123409006</v>
      </c>
      <c r="DY2236">
        <v>123307458</v>
      </c>
    </row>
    <row r="2237" spans="1:206" hidden="1">
      <c r="A2237" s="97" t="s">
        <v>2972</v>
      </c>
      <c r="B2237" s="81" t="s">
        <v>572</v>
      </c>
      <c r="C2237" t="s">
        <v>714</v>
      </c>
      <c r="D2237" s="94" t="s">
        <v>2979</v>
      </c>
      <c r="E2237" t="s">
        <v>2983</v>
      </c>
      <c r="BO2237">
        <v>463720000</v>
      </c>
      <c r="BP2237">
        <v>466299000</v>
      </c>
      <c r="BQ2237">
        <v>468306900</v>
      </c>
      <c r="BR2237">
        <v>470985800</v>
      </c>
      <c r="BS2237">
        <v>473490700</v>
      </c>
      <c r="BT2237">
        <v>475175500</v>
      </c>
      <c r="BU2237">
        <v>476676400</v>
      </c>
      <c r="BV2237">
        <v>478153300</v>
      </c>
      <c r="BW2237">
        <v>479866200</v>
      </c>
      <c r="BX2237">
        <v>484328100</v>
      </c>
      <c r="BY2237">
        <v>488655000</v>
      </c>
      <c r="BZ2237">
        <v>492131800</v>
      </c>
      <c r="CA2237">
        <v>495279533.30000001</v>
      </c>
      <c r="CB2237">
        <v>498832266.69999999</v>
      </c>
      <c r="CC2237">
        <v>502423000</v>
      </c>
      <c r="CD2237">
        <v>505297108.30000001</v>
      </c>
      <c r="CE2237">
        <v>508434216.69999999</v>
      </c>
      <c r="CF2237">
        <v>510973325</v>
      </c>
      <c r="CG2237">
        <v>513606333.30000001</v>
      </c>
      <c r="CH2237">
        <v>516026441.69999999</v>
      </c>
      <c r="CI2237">
        <v>517770350</v>
      </c>
      <c r="CJ2237">
        <v>519225258.30000001</v>
      </c>
      <c r="CK2237">
        <v>522717166.69999999</v>
      </c>
      <c r="CL2237">
        <v>525197699.99999899</v>
      </c>
      <c r="CM2237">
        <v>526394133.30000001</v>
      </c>
      <c r="CN2237">
        <v>527215066.69999999</v>
      </c>
      <c r="CO2237">
        <v>527555000</v>
      </c>
      <c r="CP2237">
        <v>528109933.299999</v>
      </c>
      <c r="CQ2237">
        <v>528546866.69999897</v>
      </c>
      <c r="CR2237">
        <v>528682521.19999999</v>
      </c>
      <c r="CS2237">
        <v>528889760.39999998</v>
      </c>
      <c r="CT2237">
        <v>528509263.59999901</v>
      </c>
      <c r="CU2237">
        <v>528662484.89999998</v>
      </c>
      <c r="CV2237">
        <v>528384706.09999901</v>
      </c>
      <c r="CW2237">
        <v>528420877.30000001</v>
      </c>
      <c r="CX2237">
        <v>528490248.5</v>
      </c>
      <c r="CY2237">
        <v>527664819.69999999</v>
      </c>
      <c r="CZ2237">
        <v>527328290.89999998</v>
      </c>
      <c r="DA2237">
        <v>526744162.10000002</v>
      </c>
      <c r="DB2237">
        <v>525137933.30000001</v>
      </c>
      <c r="DC2237">
        <v>521518304.60000002</v>
      </c>
      <c r="DD2237">
        <v>521492475.80000001</v>
      </c>
      <c r="DE2237">
        <v>518748543.59999901</v>
      </c>
      <c r="DF2237">
        <v>517298811.39999998</v>
      </c>
      <c r="DG2237">
        <v>515490279.19999999</v>
      </c>
      <c r="DH2237">
        <v>512649898.299999</v>
      </c>
      <c r="DI2237">
        <v>511612884.89999998</v>
      </c>
      <c r="DJ2237">
        <v>507256795.89999998</v>
      </c>
      <c r="DK2237">
        <v>505358708</v>
      </c>
      <c r="DL2237">
        <v>503090318</v>
      </c>
      <c r="DM2237">
        <v>500425229.19999999</v>
      </c>
      <c r="DN2237">
        <v>499638540.19999999</v>
      </c>
      <c r="DO2237">
        <v>499265366.19999999</v>
      </c>
      <c r="DP2237">
        <v>495360847.89999902</v>
      </c>
      <c r="DQ2237">
        <v>493874015.299999</v>
      </c>
      <c r="DR2237">
        <v>492310096.30000001</v>
      </c>
      <c r="DS2237">
        <v>489851776.30000001</v>
      </c>
      <c r="DT2237">
        <v>487578444.09999901</v>
      </c>
      <c r="DU2237">
        <v>487460110.89999998</v>
      </c>
      <c r="DV2237">
        <v>487444057.69999999</v>
      </c>
      <c r="DW2237">
        <v>486082457.39999998</v>
      </c>
      <c r="DX2237">
        <v>484553713.19999999</v>
      </c>
      <c r="DY2237">
        <v>483112658.19999999</v>
      </c>
    </row>
    <row r="2238" spans="1:206" hidden="1">
      <c r="A2238" s="97" t="s">
        <v>2972</v>
      </c>
      <c r="B2238" s="81" t="s">
        <v>572</v>
      </c>
      <c r="C2238" t="s">
        <v>714</v>
      </c>
      <c r="D2238" s="94" t="s">
        <v>2979</v>
      </c>
      <c r="E2238" t="s">
        <v>2984</v>
      </c>
      <c r="BO2238">
        <v>831243751.29999995</v>
      </c>
      <c r="BP2238">
        <v>832346065.5</v>
      </c>
      <c r="BQ2238">
        <v>830148525.60000002</v>
      </c>
      <c r="BR2238">
        <v>831135539.69999897</v>
      </c>
      <c r="BS2238">
        <v>832626726.70000005</v>
      </c>
      <c r="BT2238">
        <v>830565736.70000005</v>
      </c>
      <c r="BU2238">
        <v>830858006.69999897</v>
      </c>
      <c r="BV2238">
        <v>850537664.39999998</v>
      </c>
      <c r="BW2238">
        <v>847659712.89999998</v>
      </c>
      <c r="BX2238">
        <v>828034755.89999998</v>
      </c>
      <c r="BY2238">
        <v>834078866.70000005</v>
      </c>
      <c r="BZ2238">
        <v>832415800</v>
      </c>
      <c r="CA2238">
        <v>830609500</v>
      </c>
      <c r="CB2238">
        <v>830887799.99999905</v>
      </c>
      <c r="CC2238">
        <v>831408600</v>
      </c>
      <c r="CD2238">
        <v>831448990</v>
      </c>
      <c r="CE2238">
        <v>820941800</v>
      </c>
      <c r="CF2238">
        <v>818503300</v>
      </c>
      <c r="CG2238">
        <v>814061590.49999905</v>
      </c>
      <c r="CH2238">
        <v>815065559.39999998</v>
      </c>
      <c r="CI2238">
        <v>814162578.09999895</v>
      </c>
      <c r="CJ2238">
        <v>811145980.20000005</v>
      </c>
      <c r="CK2238">
        <v>803259645.60000002</v>
      </c>
      <c r="CL2238">
        <v>802700498.39999998</v>
      </c>
      <c r="CM2238">
        <v>803037788.89999998</v>
      </c>
      <c r="CN2238">
        <v>784480594.60000002</v>
      </c>
      <c r="CO2238">
        <v>785443098.70000005</v>
      </c>
      <c r="CP2238">
        <v>788129262.5</v>
      </c>
      <c r="CQ2238">
        <v>784005531.69999897</v>
      </c>
      <c r="CR2238">
        <v>781380275.89999998</v>
      </c>
      <c r="CS2238">
        <v>778195664.89999998</v>
      </c>
      <c r="CT2238">
        <v>782148699.29999995</v>
      </c>
      <c r="CU2238">
        <v>773887866.79999995</v>
      </c>
      <c r="CV2238">
        <v>781313552.69999897</v>
      </c>
      <c r="CW2238">
        <v>775424586.89999998</v>
      </c>
      <c r="CX2238">
        <v>773434436.60000002</v>
      </c>
      <c r="CY2238">
        <v>767748113.5</v>
      </c>
      <c r="CZ2238">
        <v>769688156.60000002</v>
      </c>
      <c r="DA2238">
        <v>758207889.69999897</v>
      </c>
      <c r="DB2238">
        <v>759172047.70000005</v>
      </c>
      <c r="DC2238">
        <v>759096551.99999905</v>
      </c>
      <c r="DD2238">
        <v>752137830</v>
      </c>
      <c r="DE2238">
        <v>746836362.60000002</v>
      </c>
      <c r="DF2238">
        <v>701853383.59999895</v>
      </c>
      <c r="DG2238">
        <v>718982956.89999902</v>
      </c>
      <c r="DH2238">
        <v>721314881.59999895</v>
      </c>
      <c r="DI2238">
        <v>712927188.20000005</v>
      </c>
      <c r="DJ2238">
        <v>706382389.69999897</v>
      </c>
      <c r="DK2238">
        <v>700701054.79999995</v>
      </c>
      <c r="DL2238">
        <v>696959237.20000005</v>
      </c>
      <c r="DM2238">
        <v>713060076.09999895</v>
      </c>
      <c r="DN2238">
        <v>705708459.39999998</v>
      </c>
      <c r="DO2238">
        <v>691091253.79999995</v>
      </c>
      <c r="DP2238">
        <v>691764149.99999905</v>
      </c>
      <c r="DQ2238">
        <v>666128747.5</v>
      </c>
      <c r="DR2238">
        <v>661502245.29999995</v>
      </c>
      <c r="DS2238">
        <v>690269282.59999895</v>
      </c>
      <c r="DT2238">
        <v>676713419.99999905</v>
      </c>
      <c r="DU2238">
        <v>681141216.5</v>
      </c>
      <c r="DV2238">
        <v>674251509.49999905</v>
      </c>
      <c r="DW2238">
        <v>680974380.5</v>
      </c>
      <c r="DX2238">
        <v>681119910.70000005</v>
      </c>
      <c r="DY2238">
        <v>680357146.29999995</v>
      </c>
    </row>
    <row r="2239" spans="1:206" hidden="1">
      <c r="A2239" s="97" t="s">
        <v>2972</v>
      </c>
      <c r="B2239" s="81" t="s">
        <v>572</v>
      </c>
      <c r="C2239" t="s">
        <v>714</v>
      </c>
      <c r="D2239" s="94" t="s">
        <v>2979</v>
      </c>
      <c r="E2239" t="s">
        <v>2985</v>
      </c>
    </row>
    <row r="2240" spans="1:206" hidden="1">
      <c r="A2240" s="101" t="s">
        <v>2972</v>
      </c>
      <c r="B2240" s="96" t="s">
        <v>572</v>
      </c>
      <c r="C2240" s="35" t="s">
        <v>714</v>
      </c>
      <c r="D2240" s="95" t="s">
        <v>2979</v>
      </c>
      <c r="E2240" s="101" t="s">
        <v>2986</v>
      </c>
      <c r="F2240" s="107"/>
      <c r="G2240" s="107"/>
      <c r="H2240" s="107"/>
      <c r="I2240" s="107"/>
      <c r="J2240" s="107"/>
      <c r="K2240" s="107"/>
      <c r="L2240" s="107"/>
      <c r="M2240" s="107"/>
      <c r="N2240" s="107"/>
      <c r="O2240" s="107"/>
      <c r="P2240" s="107"/>
      <c r="Q2240" s="107"/>
      <c r="R2240" s="107"/>
      <c r="S2240" s="107"/>
      <c r="T2240" s="107"/>
      <c r="U2240" s="107"/>
      <c r="V2240" s="107"/>
      <c r="W2240" s="107"/>
      <c r="X2240" s="107"/>
      <c r="Y2240" s="107"/>
      <c r="Z2240" s="107"/>
      <c r="AA2240" s="107"/>
      <c r="AB2240" s="107"/>
      <c r="AC2240" s="107"/>
      <c r="AD2240" s="107"/>
      <c r="AE2240" s="107"/>
      <c r="AF2240" s="107"/>
      <c r="AG2240" s="107"/>
      <c r="AH2240" s="107"/>
      <c r="AI2240" s="107"/>
      <c r="AJ2240" s="107"/>
      <c r="AK2240" s="107"/>
      <c r="AL2240" s="107"/>
      <c r="AM2240" s="107"/>
      <c r="AN2240" s="107"/>
      <c r="AO2240" s="107"/>
      <c r="AP2240" s="107"/>
      <c r="AQ2240" s="107"/>
      <c r="AR2240" s="107"/>
      <c r="AS2240" s="107"/>
      <c r="AT2240" s="107"/>
      <c r="AU2240" s="107"/>
      <c r="AV2240" s="107"/>
      <c r="AW2240" s="107"/>
      <c r="AX2240" s="107"/>
      <c r="AY2240" s="107"/>
      <c r="AZ2240" s="107"/>
      <c r="BA2240" s="107"/>
      <c r="BB2240" s="107"/>
      <c r="BC2240" s="107"/>
      <c r="BD2240" s="108"/>
      <c r="BE2240" s="107"/>
      <c r="BF2240" s="107"/>
      <c r="BG2240" s="107"/>
      <c r="BH2240" s="107"/>
      <c r="BI2240" s="108"/>
      <c r="BJ2240" s="107"/>
      <c r="BK2240" s="107"/>
      <c r="BL2240" s="107"/>
      <c r="BM2240" s="107"/>
      <c r="BN2240" s="107"/>
      <c r="BO2240" s="129"/>
      <c r="BP2240" s="129"/>
      <c r="BQ2240" s="129"/>
      <c r="BR2240" s="129"/>
      <c r="BS2240" s="129"/>
      <c r="BT2240" s="129"/>
      <c r="BU2240" s="129"/>
      <c r="BV2240" s="129"/>
      <c r="BW2240" s="129"/>
      <c r="BX2240" s="129"/>
      <c r="BY2240" s="129"/>
      <c r="BZ2240" s="129"/>
      <c r="CA2240" s="129"/>
      <c r="CB2240" s="129"/>
      <c r="CC2240" s="129"/>
      <c r="CD2240" s="129"/>
      <c r="CE2240" s="129"/>
      <c r="CF2240" s="129"/>
      <c r="CG2240" s="129"/>
      <c r="CH2240" s="129"/>
      <c r="CI2240" s="129"/>
      <c r="CJ2240" s="129"/>
      <c r="CK2240" s="129"/>
      <c r="CL2240" s="129"/>
      <c r="CM2240" s="129"/>
      <c r="CN2240" s="129"/>
      <c r="CO2240" s="129"/>
      <c r="CP2240" s="129"/>
      <c r="CQ2240" s="129"/>
      <c r="CR2240" s="129"/>
      <c r="CS2240" s="129"/>
      <c r="CT2240" s="129"/>
      <c r="CU2240" s="129"/>
      <c r="CV2240" s="129"/>
      <c r="CW2240" s="129"/>
      <c r="CX2240" s="129"/>
      <c r="CY2240" s="129"/>
      <c r="CZ2240" s="129"/>
      <c r="DA2240" s="129"/>
      <c r="DB2240" s="129"/>
      <c r="DC2240" s="129">
        <f>DC2228*DC2246</f>
        <v>12374929.480644813</v>
      </c>
      <c r="DD2240" s="129"/>
      <c r="DE2240" s="129">
        <f t="shared" ref="DE2240:DX2244" si="242">DE2228*DE2246</f>
        <v>14817077.842611998</v>
      </c>
      <c r="DF2240" s="129">
        <f t="shared" si="242"/>
        <v>16716427.140367759</v>
      </c>
      <c r="DG2240" s="129">
        <f t="shared" si="242"/>
        <v>21571496.743461031</v>
      </c>
      <c r="DH2240" s="129">
        <f t="shared" si="242"/>
        <v>18465116.97290333</v>
      </c>
      <c r="DI2240" s="129">
        <f t="shared" si="242"/>
        <v>13482018.371770123</v>
      </c>
      <c r="DJ2240" s="129">
        <f t="shared" si="242"/>
        <v>20418420.088065699</v>
      </c>
      <c r="DK2240" s="129">
        <f t="shared" si="242"/>
        <v>16202094.210433431</v>
      </c>
      <c r="DL2240" s="129">
        <f t="shared" si="242"/>
        <v>19589618.692581709</v>
      </c>
      <c r="DM2240" s="129">
        <f t="shared" si="242"/>
        <v>19898677.268411148</v>
      </c>
      <c r="DN2240" s="129">
        <f t="shared" si="242"/>
        <v>0</v>
      </c>
      <c r="DO2240" s="129">
        <f t="shared" si="242"/>
        <v>16228516.450642817</v>
      </c>
      <c r="DP2240" s="129">
        <f t="shared" si="242"/>
        <v>16753213.425946262</v>
      </c>
      <c r="DQ2240" s="129">
        <f t="shared" si="242"/>
        <v>0</v>
      </c>
      <c r="DR2240" s="129">
        <f t="shared" si="242"/>
        <v>0</v>
      </c>
      <c r="DS2240" s="129">
        <f t="shared" si="242"/>
        <v>15150990.73915568</v>
      </c>
      <c r="DT2240" s="129">
        <f t="shared" si="242"/>
        <v>20538806.069249384</v>
      </c>
      <c r="DU2240" s="129">
        <f t="shared" si="242"/>
        <v>24042315.798461128</v>
      </c>
      <c r="DV2240" s="129">
        <f t="shared" si="242"/>
        <v>6199417.1444793558</v>
      </c>
      <c r="DW2240" s="129">
        <f t="shared" si="242"/>
        <v>6945513.5780591927</v>
      </c>
      <c r="DX2240" s="129">
        <f t="shared" si="242"/>
        <v>7393277.2124138987</v>
      </c>
      <c r="DY2240" s="107"/>
      <c r="DZ2240" s="107"/>
      <c r="EA2240" s="107"/>
      <c r="EB2240" s="107"/>
      <c r="EC2240" s="107"/>
      <c r="ED2240" s="107"/>
      <c r="EE2240" s="107"/>
      <c r="EF2240" s="107"/>
      <c r="EG2240" s="107"/>
      <c r="EH2240" s="107"/>
      <c r="EI2240" s="107"/>
      <c r="EJ2240" s="107"/>
      <c r="EK2240" s="107"/>
      <c r="EL2240" s="107"/>
      <c r="EM2240" s="107"/>
      <c r="EN2240" s="107"/>
      <c r="EO2240" s="107"/>
      <c r="EP2240" s="107"/>
      <c r="EQ2240" s="107"/>
      <c r="ER2240" s="107"/>
      <c r="ES2240" s="107"/>
      <c r="ET2240" s="107"/>
      <c r="EU2240" s="107"/>
      <c r="EV2240" s="107"/>
      <c r="EW2240" s="107"/>
      <c r="EX2240" s="107"/>
      <c r="EY2240" s="107"/>
      <c r="EZ2240" s="107"/>
      <c r="FA2240" s="107"/>
      <c r="FB2240" s="107"/>
      <c r="FC2240" s="107"/>
      <c r="FD2240" s="107"/>
      <c r="FE2240" s="107"/>
      <c r="FF2240" s="107"/>
      <c r="FG2240" s="107"/>
      <c r="FH2240" s="107"/>
      <c r="FI2240" s="107"/>
      <c r="FJ2240" s="107"/>
      <c r="FK2240" s="107"/>
      <c r="FL2240" s="107"/>
      <c r="FM2240" s="107"/>
      <c r="FN2240" s="107"/>
      <c r="FO2240" s="107"/>
      <c r="FP2240" s="107"/>
      <c r="FQ2240" s="107"/>
      <c r="FR2240" s="107"/>
      <c r="FS2240" s="107"/>
      <c r="FT2240" s="107"/>
      <c r="FU2240" s="107"/>
      <c r="FV2240" s="107"/>
      <c r="FW2240" s="107"/>
      <c r="FX2240" s="107"/>
      <c r="FY2240" s="107"/>
      <c r="FZ2240" s="107"/>
      <c r="GA2240" s="107"/>
      <c r="GB2240" s="107"/>
      <c r="GC2240" s="107"/>
      <c r="GD2240" s="107"/>
      <c r="GE2240" s="107"/>
      <c r="GF2240" s="107"/>
      <c r="GG2240" s="107"/>
      <c r="GH2240" s="107"/>
      <c r="GI2240" s="107"/>
      <c r="GJ2240" s="107"/>
      <c r="GK2240" s="107"/>
      <c r="GL2240" s="107"/>
      <c r="GM2240" s="107"/>
      <c r="GN2240" s="107"/>
      <c r="GO2240" s="107"/>
      <c r="GP2240" s="107"/>
      <c r="GQ2240" s="107"/>
      <c r="GR2240" s="107"/>
      <c r="GS2240" s="107"/>
      <c r="GT2240" s="107"/>
      <c r="GU2240" s="107"/>
      <c r="GV2240" s="107"/>
      <c r="GW2240" s="107"/>
      <c r="GX2240" s="107"/>
    </row>
    <row r="2241" spans="1:206" hidden="1">
      <c r="A2241" s="101" t="s">
        <v>2972</v>
      </c>
      <c r="B2241" s="96" t="s">
        <v>572</v>
      </c>
      <c r="C2241" s="35" t="s">
        <v>714</v>
      </c>
      <c r="D2241" s="95" t="s">
        <v>2979</v>
      </c>
      <c r="E2241" s="65" t="s">
        <v>2987</v>
      </c>
      <c r="F2241" s="66"/>
      <c r="G2241" s="66"/>
      <c r="H2241" s="66"/>
      <c r="I2241" s="66"/>
      <c r="J2241" s="66"/>
      <c r="K2241" s="66"/>
      <c r="L2241" s="66"/>
      <c r="M2241" s="66"/>
      <c r="N2241" s="66"/>
      <c r="O2241" s="66"/>
      <c r="P2241" s="66"/>
      <c r="Q2241" s="66"/>
      <c r="R2241" s="66"/>
      <c r="S2241" s="66"/>
      <c r="T2241" s="66"/>
      <c r="U2241" s="66"/>
      <c r="V2241" s="66"/>
      <c r="W2241" s="66"/>
      <c r="X2241" s="66"/>
      <c r="Y2241" s="66"/>
      <c r="Z2241" s="66"/>
      <c r="AA2241" s="66"/>
      <c r="AB2241" s="66"/>
      <c r="AC2241" s="66"/>
      <c r="AD2241" s="66"/>
      <c r="AE2241" s="66"/>
      <c r="AF2241" s="66"/>
      <c r="AG2241" s="66"/>
      <c r="AH2241" s="66"/>
      <c r="AI2241" s="66"/>
      <c r="AJ2241" s="66"/>
      <c r="AK2241" s="66"/>
      <c r="AL2241" s="66"/>
      <c r="AM2241" s="66"/>
      <c r="AN2241" s="66"/>
      <c r="AO2241" s="66"/>
      <c r="AP2241" s="66"/>
      <c r="AQ2241" s="66"/>
      <c r="AR2241" s="66"/>
      <c r="AS2241" s="66"/>
      <c r="AT2241" s="66"/>
      <c r="AU2241" s="66"/>
      <c r="AV2241" s="66"/>
      <c r="AW2241" s="66"/>
      <c r="AX2241" s="66"/>
      <c r="AY2241" s="66"/>
      <c r="AZ2241" s="66"/>
      <c r="BA2241" s="66"/>
      <c r="BB2241" s="66"/>
      <c r="BC2241" s="66"/>
      <c r="BD2241" s="67"/>
      <c r="BE2241" s="66"/>
      <c r="BF2241" s="66"/>
      <c r="BG2241" s="66"/>
      <c r="BH2241" s="66"/>
      <c r="BI2241" s="67"/>
      <c r="BJ2241" s="66"/>
      <c r="BK2241" s="66"/>
      <c r="BL2241" s="66"/>
      <c r="BM2241" s="66"/>
      <c r="BN2241" s="66"/>
      <c r="BO2241" s="68"/>
      <c r="BP2241" s="68"/>
      <c r="BQ2241" s="68"/>
      <c r="BR2241" s="68"/>
      <c r="BS2241" s="68"/>
      <c r="BT2241" s="68"/>
      <c r="BU2241" s="68"/>
      <c r="BV2241" s="68"/>
      <c r="BW2241" s="68"/>
      <c r="BX2241" s="68"/>
      <c r="BY2241" s="68"/>
      <c r="BZ2241" s="68"/>
      <c r="CA2241" s="68"/>
      <c r="CB2241" s="68"/>
      <c r="CC2241" s="68"/>
      <c r="CD2241" s="68"/>
      <c r="CE2241" s="68"/>
      <c r="CF2241" s="68"/>
      <c r="CG2241" s="68"/>
      <c r="CH2241" s="68"/>
      <c r="CI2241" s="68"/>
      <c r="CJ2241" s="68"/>
      <c r="CK2241" s="68"/>
      <c r="CL2241" s="68"/>
      <c r="CM2241" s="68"/>
      <c r="CN2241" s="68"/>
      <c r="CO2241" s="68"/>
      <c r="CP2241" s="68"/>
      <c r="CQ2241" s="68"/>
      <c r="CR2241" s="68"/>
      <c r="CS2241" s="68"/>
      <c r="CT2241" s="68"/>
      <c r="CU2241" s="68"/>
      <c r="CV2241" s="68"/>
      <c r="CW2241" s="68"/>
      <c r="CX2241" s="68"/>
      <c r="CY2241" s="68"/>
      <c r="CZ2241" s="68"/>
      <c r="DA2241" s="68"/>
      <c r="DB2241" s="68"/>
      <c r="DC2241" s="68"/>
      <c r="DD2241" s="68">
        <f>DD2229*DD2247</f>
        <v>294769823.09823549</v>
      </c>
      <c r="DE2241" s="68"/>
      <c r="DF2241" s="68"/>
      <c r="DG2241" s="68"/>
      <c r="DH2241" s="68"/>
      <c r="DI2241" s="68">
        <f>DI2229*DI2247</f>
        <v>308998987.70391244</v>
      </c>
      <c r="DJ2241" s="68"/>
      <c r="DK2241" s="68"/>
      <c r="DL2241" s="68">
        <f>DL2229*DL2247</f>
        <v>282484070.84286255</v>
      </c>
      <c r="DM2241" s="68"/>
      <c r="DN2241" s="68">
        <f>DN2229*DN2247</f>
        <v>314932471.32380563</v>
      </c>
      <c r="DO2241" s="68"/>
      <c r="DP2241" s="68">
        <f t="shared" si="242"/>
        <v>311312297.83409566</v>
      </c>
      <c r="DQ2241" s="68">
        <f t="shared" si="242"/>
        <v>257513288.52473694</v>
      </c>
      <c r="DR2241" s="68">
        <f t="shared" si="242"/>
        <v>250836780.66061777</v>
      </c>
      <c r="DS2241" s="68">
        <f t="shared" si="242"/>
        <v>203048394.77502549</v>
      </c>
      <c r="DT2241" s="68">
        <f t="shared" si="242"/>
        <v>208305606.61603957</v>
      </c>
      <c r="DU2241" s="68">
        <f t="shared" si="242"/>
        <v>210178276.89587042</v>
      </c>
      <c r="DV2241" s="68">
        <f t="shared" si="242"/>
        <v>219358356.67628756</v>
      </c>
      <c r="DW2241" s="68">
        <f t="shared" si="242"/>
        <v>217060990.18648544</v>
      </c>
      <c r="DX2241" s="68">
        <f t="shared" si="242"/>
        <v>218934553.76340133</v>
      </c>
      <c r="DY2241" s="66"/>
      <c r="DZ2241" s="66"/>
      <c r="EA2241" s="66"/>
      <c r="EB2241" s="66"/>
      <c r="EC2241" s="66"/>
      <c r="ED2241" s="66"/>
      <c r="EE2241" s="66"/>
      <c r="EF2241" s="66"/>
      <c r="EG2241" s="66"/>
      <c r="EH2241" s="66"/>
      <c r="EI2241" s="66"/>
      <c r="EJ2241" s="66"/>
      <c r="EK2241" s="66"/>
      <c r="EL2241" s="66"/>
      <c r="EM2241" s="66"/>
      <c r="EN2241" s="66"/>
      <c r="EO2241" s="66"/>
      <c r="EP2241" s="66"/>
      <c r="EQ2241" s="66"/>
      <c r="ER2241" s="66"/>
      <c r="ES2241" s="66"/>
      <c r="ET2241" s="66"/>
      <c r="EU2241" s="66"/>
      <c r="EV2241" s="66"/>
      <c r="EW2241" s="66"/>
      <c r="EX2241" s="66"/>
      <c r="EY2241" s="66"/>
      <c r="EZ2241" s="66"/>
      <c r="FA2241" s="66"/>
      <c r="FB2241" s="66"/>
      <c r="FC2241" s="66"/>
      <c r="FD2241" s="66"/>
      <c r="FE2241" s="66"/>
      <c r="FF2241" s="66"/>
      <c r="FG2241" s="66"/>
      <c r="FH2241" s="66"/>
      <c r="FI2241" s="66"/>
      <c r="FJ2241" s="66"/>
      <c r="FK2241" s="66"/>
      <c r="FL2241" s="66"/>
      <c r="FM2241" s="66"/>
      <c r="FN2241" s="66"/>
      <c r="FO2241" s="66"/>
      <c r="FP2241" s="66"/>
      <c r="FQ2241" s="66"/>
      <c r="FR2241" s="66"/>
      <c r="FS2241" s="66"/>
      <c r="FT2241" s="66"/>
      <c r="FU2241" s="66"/>
      <c r="FV2241" s="66"/>
      <c r="FW2241" s="66"/>
      <c r="FX2241" s="66"/>
      <c r="FY2241" s="66"/>
      <c r="FZ2241" s="66"/>
      <c r="GA2241" s="66"/>
      <c r="GB2241" s="66"/>
      <c r="GC2241" s="66"/>
      <c r="GD2241" s="66"/>
      <c r="GE2241" s="66"/>
      <c r="GF2241" s="66"/>
      <c r="GG2241" s="66"/>
      <c r="GH2241" s="66"/>
      <c r="GI2241" s="66"/>
      <c r="GJ2241" s="66"/>
      <c r="GK2241" s="66"/>
      <c r="GL2241" s="66"/>
      <c r="GM2241" s="66"/>
      <c r="GN2241" s="66"/>
      <c r="GO2241" s="66"/>
      <c r="GP2241" s="66"/>
      <c r="GQ2241" s="66"/>
      <c r="GR2241" s="66"/>
      <c r="GS2241" s="66"/>
      <c r="GT2241" s="66"/>
      <c r="GU2241" s="66"/>
      <c r="GV2241" s="66"/>
      <c r="GW2241" s="66"/>
      <c r="GX2241" s="66"/>
    </row>
    <row r="2242" spans="1:206" hidden="1">
      <c r="A2242" s="101" t="s">
        <v>2972</v>
      </c>
      <c r="B2242" s="96" t="s">
        <v>572</v>
      </c>
      <c r="C2242" s="35" t="s">
        <v>714</v>
      </c>
      <c r="D2242" s="95" t="s">
        <v>2979</v>
      </c>
      <c r="E2242" s="65" t="s">
        <v>2988</v>
      </c>
      <c r="F2242" s="66"/>
      <c r="G2242" s="66"/>
      <c r="H2242" s="66"/>
      <c r="I2242" s="66"/>
      <c r="J2242" s="66"/>
      <c r="K2242" s="66"/>
      <c r="L2242" s="66"/>
      <c r="M2242" s="66"/>
      <c r="N2242" s="66"/>
      <c r="O2242" s="66"/>
      <c r="P2242" s="66"/>
      <c r="Q2242" s="66"/>
      <c r="R2242" s="66"/>
      <c r="S2242" s="66"/>
      <c r="T2242" s="66"/>
      <c r="U2242" s="66"/>
      <c r="V2242" s="66"/>
      <c r="W2242" s="66"/>
      <c r="X2242" s="66"/>
      <c r="Y2242" s="66"/>
      <c r="Z2242" s="66"/>
      <c r="AA2242" s="66"/>
      <c r="AB2242" s="66"/>
      <c r="AC2242" s="66"/>
      <c r="AD2242" s="66"/>
      <c r="AE2242" s="66"/>
      <c r="AF2242" s="66"/>
      <c r="AG2242" s="66"/>
      <c r="AH2242" s="66"/>
      <c r="AI2242" s="66"/>
      <c r="AJ2242" s="66"/>
      <c r="AK2242" s="66"/>
      <c r="AL2242" s="66"/>
      <c r="AM2242" s="66"/>
      <c r="AN2242" s="66"/>
      <c r="AO2242" s="66"/>
      <c r="AP2242" s="66"/>
      <c r="AQ2242" s="66"/>
      <c r="AR2242" s="66"/>
      <c r="AS2242" s="66"/>
      <c r="AT2242" s="66"/>
      <c r="AU2242" s="66"/>
      <c r="AV2242" s="66"/>
      <c r="AW2242" s="66"/>
      <c r="AX2242" s="66"/>
      <c r="AY2242" s="66"/>
      <c r="AZ2242" s="66"/>
      <c r="BA2242" s="66"/>
      <c r="BB2242" s="66"/>
      <c r="BC2242" s="66"/>
      <c r="BD2242" s="67"/>
      <c r="BE2242" s="66"/>
      <c r="BF2242" s="66"/>
      <c r="BG2242" s="66"/>
      <c r="BH2242" s="66"/>
      <c r="BI2242" s="67"/>
      <c r="BJ2242" s="66"/>
      <c r="BK2242" s="66"/>
      <c r="BL2242" s="66"/>
      <c r="BM2242" s="66"/>
      <c r="BN2242" s="66"/>
      <c r="BO2242" s="68"/>
      <c r="BP2242" s="68"/>
      <c r="BQ2242" s="68"/>
      <c r="BR2242" s="68"/>
      <c r="BS2242" s="68"/>
      <c r="BT2242" s="68"/>
      <c r="BU2242" s="68"/>
      <c r="BV2242" s="68"/>
      <c r="BW2242" s="68"/>
      <c r="BX2242" s="68"/>
      <c r="BY2242" s="68"/>
      <c r="BZ2242" s="68"/>
      <c r="CA2242" s="68"/>
      <c r="CB2242" s="68"/>
      <c r="CC2242" s="68"/>
      <c r="CD2242" s="68"/>
      <c r="CE2242" s="68"/>
      <c r="CF2242" s="68"/>
      <c r="CG2242" s="68"/>
      <c r="CH2242" s="68"/>
      <c r="CI2242" s="68"/>
      <c r="CJ2242" s="68"/>
      <c r="CK2242" s="68"/>
      <c r="CL2242" s="68"/>
      <c r="CM2242" s="68"/>
      <c r="CN2242" s="68"/>
      <c r="CO2242" s="68"/>
      <c r="CP2242" s="68"/>
      <c r="CQ2242" s="68"/>
      <c r="CR2242" s="68"/>
      <c r="CS2242" s="68"/>
      <c r="CT2242" s="68"/>
      <c r="CU2242" s="68"/>
      <c r="CV2242" s="68"/>
      <c r="CW2242" s="68"/>
      <c r="CX2242" s="68"/>
      <c r="CY2242" s="68"/>
      <c r="CZ2242" s="68"/>
      <c r="DA2242" s="68"/>
      <c r="DB2242" s="68"/>
      <c r="DC2242" s="68"/>
      <c r="DD2242" s="68"/>
      <c r="DE2242" s="68"/>
      <c r="DF2242" s="68"/>
      <c r="DG2242" s="68"/>
      <c r="DH2242" s="68">
        <f>DH2230*DH2248</f>
        <v>8418450.995895151</v>
      </c>
      <c r="DI2242" s="68">
        <f>DI2230*DI2248</f>
        <v>8374439.4283042615</v>
      </c>
      <c r="DJ2242" s="68">
        <f t="shared" ref="DJ2242:DK2244" si="243">DJ2230*DJ2248</f>
        <v>8272512.3192818984</v>
      </c>
      <c r="DK2242" s="68">
        <f t="shared" si="243"/>
        <v>10011796.524100596</v>
      </c>
      <c r="DL2242" s="68">
        <f>DL2230*DL2248</f>
        <v>7471310.6805945076</v>
      </c>
      <c r="DM2242" s="68">
        <f>DM2230*DM2248</f>
        <v>9506025.2870123722</v>
      </c>
      <c r="DN2242" s="68">
        <f>DN2230*DN2248</f>
        <v>10013940.154808117</v>
      </c>
      <c r="DO2242" s="68">
        <f>DO2230*DO2248</f>
        <v>8426138.6820334103</v>
      </c>
      <c r="DP2242" s="68">
        <f t="shared" si="242"/>
        <v>9942682.9382369108</v>
      </c>
      <c r="DQ2242" s="68">
        <f t="shared" si="242"/>
        <v>10306110.129064515</v>
      </c>
      <c r="DR2242" s="68">
        <f t="shared" si="242"/>
        <v>8707326.2861029133</v>
      </c>
      <c r="DS2242" s="68">
        <f t="shared" si="242"/>
        <v>10712618.362688001</v>
      </c>
      <c r="DT2242" s="68">
        <f t="shared" si="242"/>
        <v>11011987.513172369</v>
      </c>
      <c r="DU2242" s="68">
        <f t="shared" si="242"/>
        <v>11123875.849633155</v>
      </c>
      <c r="DV2242" s="68">
        <f t="shared" si="242"/>
        <v>11736986.858128067</v>
      </c>
      <c r="DW2242" s="68">
        <f t="shared" si="242"/>
        <v>11672562.944026116</v>
      </c>
      <c r="DX2242" s="68">
        <f t="shared" si="242"/>
        <v>11175568.633750282</v>
      </c>
      <c r="DY2242" s="66"/>
      <c r="DZ2242" s="66"/>
      <c r="EA2242" s="66"/>
      <c r="EB2242" s="66"/>
      <c r="EC2242" s="66"/>
      <c r="ED2242" s="66"/>
      <c r="EE2242" s="66"/>
      <c r="EF2242" s="66"/>
      <c r="EG2242" s="66"/>
      <c r="EH2242" s="66"/>
      <c r="EI2242" s="66"/>
      <c r="EJ2242" s="66"/>
      <c r="EK2242" s="66"/>
      <c r="EL2242" s="66"/>
      <c r="EM2242" s="66"/>
      <c r="EN2242" s="66"/>
      <c r="EO2242" s="66"/>
      <c r="EP2242" s="66"/>
      <c r="EQ2242" s="66"/>
      <c r="ER2242" s="66"/>
      <c r="ES2242" s="66"/>
      <c r="ET2242" s="66"/>
      <c r="EU2242" s="66"/>
      <c r="EV2242" s="66"/>
      <c r="EW2242" s="66"/>
      <c r="EX2242" s="66"/>
      <c r="EY2242" s="66"/>
      <c r="EZ2242" s="66"/>
      <c r="FA2242" s="66"/>
      <c r="FB2242" s="66"/>
      <c r="FC2242" s="66"/>
      <c r="FD2242" s="66"/>
      <c r="FE2242" s="66"/>
      <c r="FF2242" s="66"/>
      <c r="FG2242" s="66"/>
      <c r="FH2242" s="66"/>
      <c r="FI2242" s="66"/>
      <c r="FJ2242" s="66"/>
      <c r="FK2242" s="66"/>
      <c r="FL2242" s="66"/>
      <c r="FM2242" s="66"/>
      <c r="FN2242" s="66"/>
      <c r="FO2242" s="66"/>
      <c r="FP2242" s="66"/>
      <c r="FQ2242" s="66"/>
      <c r="FR2242" s="66"/>
      <c r="FS2242" s="66"/>
      <c r="FT2242" s="66"/>
      <c r="FU2242" s="66"/>
      <c r="FV2242" s="66"/>
      <c r="FW2242" s="66"/>
      <c r="FX2242" s="66"/>
      <c r="FY2242" s="66"/>
      <c r="FZ2242" s="66"/>
      <c r="GA2242" s="66"/>
      <c r="GB2242" s="66"/>
      <c r="GC2242" s="66"/>
      <c r="GD2242" s="66"/>
      <c r="GE2242" s="66"/>
      <c r="GF2242" s="66"/>
      <c r="GG2242" s="66"/>
      <c r="GH2242" s="66"/>
      <c r="GI2242" s="66"/>
      <c r="GJ2242" s="66"/>
      <c r="GK2242" s="66"/>
      <c r="GL2242" s="66"/>
      <c r="GM2242" s="66"/>
      <c r="GN2242" s="66"/>
      <c r="GO2242" s="66"/>
      <c r="GP2242" s="66"/>
      <c r="GQ2242" s="66"/>
      <c r="GR2242" s="66"/>
      <c r="GS2242" s="66"/>
      <c r="GT2242" s="66"/>
      <c r="GU2242" s="66"/>
      <c r="GV2242" s="66"/>
      <c r="GW2242" s="66"/>
      <c r="GX2242" s="66"/>
    </row>
    <row r="2243" spans="1:206" hidden="1">
      <c r="A2243" s="101" t="s">
        <v>2972</v>
      </c>
      <c r="B2243" s="96" t="s">
        <v>572</v>
      </c>
      <c r="C2243" s="35" t="s">
        <v>714</v>
      </c>
      <c r="D2243" s="95" t="s">
        <v>2979</v>
      </c>
      <c r="E2243" s="65" t="s">
        <v>2989</v>
      </c>
      <c r="F2243" s="66"/>
      <c r="G2243" s="66"/>
      <c r="H2243" s="66"/>
      <c r="I2243" s="66"/>
      <c r="J2243" s="66"/>
      <c r="K2243" s="66"/>
      <c r="L2243" s="66"/>
      <c r="M2243" s="66"/>
      <c r="N2243" s="66"/>
      <c r="O2243" s="66"/>
      <c r="P2243" s="66"/>
      <c r="Q2243" s="66"/>
      <c r="R2243" s="66"/>
      <c r="S2243" s="66"/>
      <c r="T2243" s="66"/>
      <c r="U2243" s="66"/>
      <c r="V2243" s="66"/>
      <c r="W2243" s="66"/>
      <c r="X2243" s="66"/>
      <c r="Y2243" s="66"/>
      <c r="Z2243" s="66"/>
      <c r="AA2243" s="66"/>
      <c r="AB2243" s="66"/>
      <c r="AC2243" s="66"/>
      <c r="AD2243" s="66"/>
      <c r="AE2243" s="66"/>
      <c r="AF2243" s="66"/>
      <c r="AG2243" s="66"/>
      <c r="AH2243" s="66"/>
      <c r="AI2243" s="66"/>
      <c r="AJ2243" s="66"/>
      <c r="AK2243" s="66"/>
      <c r="AL2243" s="66"/>
      <c r="AM2243" s="66"/>
      <c r="AN2243" s="66"/>
      <c r="AO2243" s="66"/>
      <c r="AP2243" s="66"/>
      <c r="AQ2243" s="66"/>
      <c r="AR2243" s="66"/>
      <c r="AS2243" s="66"/>
      <c r="AT2243" s="66"/>
      <c r="AU2243" s="66"/>
      <c r="AV2243" s="66"/>
      <c r="AW2243" s="66"/>
      <c r="AX2243" s="66"/>
      <c r="AY2243" s="66"/>
      <c r="AZ2243" s="66"/>
      <c r="BA2243" s="66"/>
      <c r="BB2243" s="66"/>
      <c r="BC2243" s="66"/>
      <c r="BD2243" s="67"/>
      <c r="BE2243" s="66"/>
      <c r="BF2243" s="66"/>
      <c r="BG2243" s="66"/>
      <c r="BH2243" s="66"/>
      <c r="BI2243" s="67"/>
      <c r="BJ2243" s="66"/>
      <c r="BK2243" s="66"/>
      <c r="BL2243" s="66"/>
      <c r="BM2243" s="66"/>
      <c r="BN2243" s="66"/>
      <c r="BO2243" s="68"/>
      <c r="BP2243" s="68"/>
      <c r="BQ2243" s="68"/>
      <c r="BR2243" s="68"/>
      <c r="BS2243" s="68"/>
      <c r="BT2243" s="68"/>
      <c r="BU2243" s="68"/>
      <c r="BV2243" s="68"/>
      <c r="BW2243" s="68"/>
      <c r="BX2243" s="68"/>
      <c r="BY2243" s="68"/>
      <c r="BZ2243" s="68"/>
      <c r="CA2243" s="68"/>
      <c r="CB2243" s="68"/>
      <c r="CC2243" s="68"/>
      <c r="CD2243" s="68"/>
      <c r="CE2243" s="68"/>
      <c r="CF2243" s="68"/>
      <c r="CG2243" s="68"/>
      <c r="CH2243" s="68"/>
      <c r="CI2243" s="68"/>
      <c r="CJ2243" s="68"/>
      <c r="CK2243" s="68"/>
      <c r="CL2243" s="68"/>
      <c r="CM2243" s="68"/>
      <c r="CN2243" s="68"/>
      <c r="CO2243" s="68"/>
      <c r="CP2243" s="68"/>
      <c r="CQ2243" s="68"/>
      <c r="CR2243" s="68"/>
      <c r="CS2243" s="68"/>
      <c r="CT2243" s="68"/>
      <c r="CU2243" s="68"/>
      <c r="CV2243" s="68"/>
      <c r="CW2243" s="68"/>
      <c r="CX2243" s="68"/>
      <c r="CY2243" s="68"/>
      <c r="CZ2243" s="68"/>
      <c r="DA2243" s="68"/>
      <c r="DB2243" s="68"/>
      <c r="DC2243" s="68"/>
      <c r="DD2243" s="68">
        <f>DD2231*DD2249</f>
        <v>10740700.754009208</v>
      </c>
      <c r="DE2243" s="68">
        <f>DE2231*DE2249</f>
        <v>18403563.995859724</v>
      </c>
      <c r="DF2243" s="68">
        <f>DF2231*DF2249</f>
        <v>17461943.208821174</v>
      </c>
      <c r="DG2243" s="68">
        <f>DG2231*DG2249</f>
        <v>36336929.550194599</v>
      </c>
      <c r="DH2243" s="68">
        <f>DH2231*DH2249</f>
        <v>20665080.297279965</v>
      </c>
      <c r="DI2243" s="68">
        <f>DI2231*DI2249</f>
        <v>34434795.727827504</v>
      </c>
      <c r="DJ2243" s="68">
        <f t="shared" si="243"/>
        <v>34937226.544394881</v>
      </c>
      <c r="DK2243" s="68">
        <f t="shared" si="243"/>
        <v>35973220.251323126</v>
      </c>
      <c r="DL2243" s="68">
        <f>DL2231*DL2249</f>
        <v>37768848.603453226</v>
      </c>
      <c r="DM2243" s="68">
        <f>DM2231*DM2249</f>
        <v>32343103.508181106</v>
      </c>
      <c r="DN2243" s="68">
        <f>DN2231*DN2249</f>
        <v>36893835.493458785</v>
      </c>
      <c r="DO2243" s="68">
        <f>DO2231*DO2249</f>
        <v>32018766.305662602</v>
      </c>
      <c r="DP2243" s="68">
        <f>DP2231*DP2249</f>
        <v>42988826.279595383</v>
      </c>
      <c r="DQ2243" s="68"/>
      <c r="DR2243" s="68">
        <f t="shared" si="242"/>
        <v>36221504.934002653</v>
      </c>
      <c r="DS2243" s="68">
        <f t="shared" si="242"/>
        <v>18845460.592171296</v>
      </c>
      <c r="DT2243" s="68">
        <f t="shared" si="242"/>
        <v>13279270.105292676</v>
      </c>
      <c r="DU2243" s="68">
        <f t="shared" si="242"/>
        <v>29918102.079478558</v>
      </c>
      <c r="DV2243" s="68">
        <f t="shared" si="242"/>
        <v>30999189.456084877</v>
      </c>
      <c r="DW2243" s="68">
        <f t="shared" si="242"/>
        <v>32586233.557426453</v>
      </c>
      <c r="DX2243" s="68">
        <f t="shared" si="242"/>
        <v>34121994.658137478</v>
      </c>
      <c r="DY2243" s="66"/>
      <c r="DZ2243" s="66"/>
      <c r="EA2243" s="66"/>
      <c r="EB2243" s="66"/>
      <c r="EC2243" s="66"/>
      <c r="ED2243" s="66"/>
      <c r="EE2243" s="66"/>
      <c r="EF2243" s="66"/>
      <c r="EG2243" s="66"/>
      <c r="EH2243" s="66"/>
      <c r="EI2243" s="66"/>
      <c r="EJ2243" s="66"/>
      <c r="EK2243" s="66"/>
      <c r="EL2243" s="66"/>
      <c r="EM2243" s="66"/>
      <c r="EN2243" s="66"/>
      <c r="EO2243" s="66"/>
      <c r="EP2243" s="66"/>
      <c r="EQ2243" s="66"/>
      <c r="ER2243" s="66"/>
      <c r="ES2243" s="66"/>
      <c r="ET2243" s="66"/>
      <c r="EU2243" s="66"/>
      <c r="EV2243" s="66"/>
      <c r="EW2243" s="66"/>
      <c r="EX2243" s="66"/>
      <c r="EY2243" s="66"/>
      <c r="EZ2243" s="66"/>
      <c r="FA2243" s="66"/>
      <c r="FB2243" s="66"/>
      <c r="FC2243" s="66"/>
      <c r="FD2243" s="66"/>
      <c r="FE2243" s="66"/>
      <c r="FF2243" s="66"/>
      <c r="FG2243" s="66"/>
      <c r="FH2243" s="66"/>
      <c r="FI2243" s="66"/>
      <c r="FJ2243" s="66"/>
      <c r="FK2243" s="66"/>
      <c r="FL2243" s="66"/>
      <c r="FM2243" s="66"/>
      <c r="FN2243" s="66"/>
      <c r="FO2243" s="66"/>
      <c r="FP2243" s="66"/>
      <c r="FQ2243" s="66"/>
      <c r="FR2243" s="66"/>
      <c r="FS2243" s="66"/>
      <c r="FT2243" s="66"/>
      <c r="FU2243" s="66"/>
      <c r="FV2243" s="66"/>
      <c r="FW2243" s="66"/>
      <c r="FX2243" s="66"/>
      <c r="FY2243" s="66"/>
      <c r="FZ2243" s="66"/>
      <c r="GA2243" s="66"/>
      <c r="GB2243" s="66"/>
      <c r="GC2243" s="66"/>
      <c r="GD2243" s="66"/>
      <c r="GE2243" s="66"/>
      <c r="GF2243" s="66"/>
      <c r="GG2243" s="66"/>
      <c r="GH2243" s="66"/>
      <c r="GI2243" s="66"/>
      <c r="GJ2243" s="66"/>
      <c r="GK2243" s="66"/>
      <c r="GL2243" s="66"/>
      <c r="GM2243" s="66"/>
      <c r="GN2243" s="66"/>
      <c r="GO2243" s="66"/>
      <c r="GP2243" s="66"/>
      <c r="GQ2243" s="66"/>
      <c r="GR2243" s="66"/>
      <c r="GS2243" s="66"/>
      <c r="GT2243" s="66"/>
      <c r="GU2243" s="66"/>
      <c r="GV2243" s="66"/>
      <c r="GW2243" s="66"/>
      <c r="GX2243" s="66"/>
    </row>
    <row r="2244" spans="1:206" hidden="1">
      <c r="A2244" s="101" t="s">
        <v>2972</v>
      </c>
      <c r="B2244" s="96" t="s">
        <v>572</v>
      </c>
      <c r="C2244" s="35" t="s">
        <v>714</v>
      </c>
      <c r="D2244" s="95" t="s">
        <v>2979</v>
      </c>
      <c r="E2244" s="65" t="s">
        <v>2990</v>
      </c>
      <c r="F2244" s="66"/>
      <c r="G2244" s="66"/>
      <c r="H2244" s="66"/>
      <c r="I2244" s="66"/>
      <c r="J2244" s="66"/>
      <c r="K2244" s="66"/>
      <c r="L2244" s="66"/>
      <c r="M2244" s="66"/>
      <c r="N2244" s="66"/>
      <c r="O2244" s="66"/>
      <c r="P2244" s="66"/>
      <c r="Q2244" s="66"/>
      <c r="R2244" s="66"/>
      <c r="S2244" s="66"/>
      <c r="T2244" s="66"/>
      <c r="U2244" s="66"/>
      <c r="V2244" s="66"/>
      <c r="W2244" s="66"/>
      <c r="X2244" s="66"/>
      <c r="Y2244" s="66"/>
      <c r="Z2244" s="66"/>
      <c r="AA2244" s="66"/>
      <c r="AB2244" s="66"/>
      <c r="AC2244" s="66"/>
      <c r="AD2244" s="66"/>
      <c r="AE2244" s="66"/>
      <c r="AF2244" s="66"/>
      <c r="AG2244" s="66"/>
      <c r="AH2244" s="66"/>
      <c r="AI2244" s="66"/>
      <c r="AJ2244" s="66"/>
      <c r="AK2244" s="66"/>
      <c r="AL2244" s="66"/>
      <c r="AM2244" s="66"/>
      <c r="AN2244" s="66"/>
      <c r="AO2244" s="66"/>
      <c r="AP2244" s="66"/>
      <c r="AQ2244" s="66"/>
      <c r="AR2244" s="66"/>
      <c r="AS2244" s="66"/>
      <c r="AT2244" s="66"/>
      <c r="AU2244" s="66"/>
      <c r="AV2244" s="66"/>
      <c r="AW2244" s="66"/>
      <c r="AX2244" s="66"/>
      <c r="AY2244" s="66"/>
      <c r="AZ2244" s="66"/>
      <c r="BA2244" s="66"/>
      <c r="BB2244" s="66"/>
      <c r="BC2244" s="66"/>
      <c r="BD2244" s="67"/>
      <c r="BE2244" s="66"/>
      <c r="BF2244" s="66"/>
      <c r="BG2244" s="66"/>
      <c r="BH2244" s="66"/>
      <c r="BI2244" s="67"/>
      <c r="BJ2244" s="66"/>
      <c r="BK2244" s="66"/>
      <c r="BL2244" s="66"/>
      <c r="BM2244" s="66"/>
      <c r="BN2244" s="66"/>
      <c r="BO2244" s="68"/>
      <c r="BP2244" s="68"/>
      <c r="BQ2244" s="68"/>
      <c r="BR2244" s="68"/>
      <c r="BS2244" s="68"/>
      <c r="BT2244" s="68"/>
      <c r="BU2244" s="68"/>
      <c r="BV2244" s="68"/>
      <c r="BW2244" s="68"/>
      <c r="BX2244" s="68"/>
      <c r="BY2244" s="68"/>
      <c r="BZ2244" s="68"/>
      <c r="CA2244" s="68"/>
      <c r="CB2244" s="68"/>
      <c r="CC2244" s="68"/>
      <c r="CD2244" s="68"/>
      <c r="CE2244" s="68"/>
      <c r="CF2244" s="68"/>
      <c r="CG2244" s="68"/>
      <c r="CH2244" s="68"/>
      <c r="CI2244" s="68"/>
      <c r="CJ2244" s="68"/>
      <c r="CK2244" s="68"/>
      <c r="CL2244" s="68"/>
      <c r="CM2244" s="68"/>
      <c r="CN2244" s="68"/>
      <c r="CO2244" s="68"/>
      <c r="CP2244" s="68"/>
      <c r="CQ2244" s="68"/>
      <c r="CR2244" s="68"/>
      <c r="CS2244" s="68"/>
      <c r="CT2244" s="68"/>
      <c r="CU2244" s="68"/>
      <c r="CV2244" s="68"/>
      <c r="CW2244" s="68"/>
      <c r="CX2244" s="68"/>
      <c r="CY2244" s="68"/>
      <c r="CZ2244" s="68"/>
      <c r="DA2244" s="68"/>
      <c r="DB2244" s="68"/>
      <c r="DC2244" s="68">
        <f>DC2232*DC2250</f>
        <v>19630613.806618154</v>
      </c>
      <c r="DD2244" s="68"/>
      <c r="DE2244" s="68">
        <f>DE2232*DE2250</f>
        <v>21687261.394621477</v>
      </c>
      <c r="DF2244" s="68">
        <f>DF2232*DF2250</f>
        <v>14529695.193686565</v>
      </c>
      <c r="DG2244" s="68">
        <f>DG2232*DG2250</f>
        <v>21923736.581410538</v>
      </c>
      <c r="DH2244" s="68">
        <f>DH2232*DH2250</f>
        <v>17901268.065323576</v>
      </c>
      <c r="DI2244" s="68">
        <f>DI2232*DI2250</f>
        <v>38656573.789995678</v>
      </c>
      <c r="DJ2244" s="68">
        <f t="shared" si="243"/>
        <v>35217434.879284337</v>
      </c>
      <c r="DK2244" s="68">
        <f t="shared" si="243"/>
        <v>16386717.593915572</v>
      </c>
      <c r="DL2244" s="68">
        <f>DL2232*DL2250</f>
        <v>21302995.483327903</v>
      </c>
      <c r="DM2244" s="68">
        <f>DM2232*DM2250</f>
        <v>15752807.494152557</v>
      </c>
      <c r="DN2244" s="68">
        <f>DN2232*DN2250</f>
        <v>35971369.106726803</v>
      </c>
      <c r="DO2244" s="68">
        <f>DO2232*DO2250</f>
        <v>24791390.105265755</v>
      </c>
      <c r="DP2244" s="68">
        <f>DP2232*DP2250</f>
        <v>19936587.982147377</v>
      </c>
      <c r="DQ2244" s="68">
        <f>DQ2232*DQ2250</f>
        <v>18152874.635468904</v>
      </c>
      <c r="DR2244" s="68">
        <f t="shared" si="242"/>
        <v>26037144.585761935</v>
      </c>
      <c r="DS2244" s="68">
        <f t="shared" si="242"/>
        <v>37748896.983758457</v>
      </c>
      <c r="DT2244" s="68">
        <f t="shared" si="242"/>
        <v>19042411.916019905</v>
      </c>
      <c r="DU2244" s="68">
        <f t="shared" si="242"/>
        <v>20492612.884767164</v>
      </c>
      <c r="DV2244" s="68">
        <f t="shared" si="242"/>
        <v>23599743.426717985</v>
      </c>
      <c r="DW2244" s="68">
        <f t="shared" si="242"/>
        <v>23799362.494814903</v>
      </c>
      <c r="DX2244" s="68">
        <f t="shared" si="242"/>
        <v>15430168.083271939</v>
      </c>
      <c r="DY2244" s="66"/>
      <c r="DZ2244" s="66"/>
      <c r="EA2244" s="66"/>
      <c r="EB2244" s="66"/>
      <c r="EC2244" s="66"/>
      <c r="ED2244" s="66"/>
      <c r="EE2244" s="66"/>
      <c r="EF2244" s="66"/>
      <c r="EG2244" s="66"/>
      <c r="EH2244" s="66"/>
      <c r="EI2244" s="66"/>
      <c r="EJ2244" s="66"/>
      <c r="EK2244" s="66"/>
      <c r="EL2244" s="66"/>
      <c r="EM2244" s="66"/>
      <c r="EN2244" s="66"/>
      <c r="EO2244" s="66"/>
      <c r="EP2244" s="66"/>
      <c r="EQ2244" s="66"/>
      <c r="ER2244" s="66"/>
      <c r="ES2244" s="66"/>
      <c r="ET2244" s="66"/>
      <c r="EU2244" s="66"/>
      <c r="EV2244" s="66"/>
      <c r="EW2244" s="66"/>
      <c r="EX2244" s="66"/>
      <c r="EY2244" s="66"/>
      <c r="EZ2244" s="66"/>
      <c r="FA2244" s="66"/>
      <c r="FB2244" s="66"/>
      <c r="FC2244" s="66"/>
      <c r="FD2244" s="66"/>
      <c r="FE2244" s="66"/>
      <c r="FF2244" s="66"/>
      <c r="FG2244" s="66"/>
      <c r="FH2244" s="66"/>
      <c r="FI2244" s="66"/>
      <c r="FJ2244" s="66"/>
      <c r="FK2244" s="66"/>
      <c r="FL2244" s="66"/>
      <c r="FM2244" s="66"/>
      <c r="FN2244" s="66"/>
      <c r="FO2244" s="66"/>
      <c r="FP2244" s="66"/>
      <c r="FQ2244" s="66"/>
      <c r="FR2244" s="66"/>
      <c r="FS2244" s="66"/>
      <c r="FT2244" s="66"/>
      <c r="FU2244" s="66"/>
      <c r="FV2244" s="66"/>
      <c r="FW2244" s="66"/>
      <c r="FX2244" s="66"/>
      <c r="FY2244" s="66"/>
      <c r="FZ2244" s="66"/>
      <c r="GA2244" s="66"/>
      <c r="GB2244" s="66"/>
      <c r="GC2244" s="66"/>
      <c r="GD2244" s="66"/>
      <c r="GE2244" s="66"/>
      <c r="GF2244" s="66"/>
      <c r="GG2244" s="66"/>
      <c r="GH2244" s="66"/>
      <c r="GI2244" s="66"/>
      <c r="GJ2244" s="66"/>
      <c r="GK2244" s="66"/>
      <c r="GL2244" s="66"/>
      <c r="GM2244" s="66"/>
      <c r="GN2244" s="66"/>
      <c r="GO2244" s="66"/>
      <c r="GP2244" s="66"/>
      <c r="GQ2244" s="66"/>
      <c r="GR2244" s="66"/>
      <c r="GS2244" s="66"/>
      <c r="GT2244" s="66"/>
      <c r="GU2244" s="66"/>
      <c r="GV2244" s="66"/>
      <c r="GW2244" s="66"/>
      <c r="GX2244" s="66"/>
    </row>
    <row r="2245" spans="1:206" hidden="1">
      <c r="A2245" s="101" t="s">
        <v>2972</v>
      </c>
      <c r="B2245" s="96" t="s">
        <v>572</v>
      </c>
      <c r="C2245" s="35" t="s">
        <v>714</v>
      </c>
      <c r="D2245" s="95" t="s">
        <v>2979</v>
      </c>
      <c r="E2245" s="65" t="s">
        <v>2991</v>
      </c>
      <c r="F2245" s="66"/>
      <c r="G2245" s="66"/>
      <c r="H2245" s="66"/>
      <c r="I2245" s="66"/>
      <c r="J2245" s="66"/>
      <c r="K2245" s="66"/>
      <c r="L2245" s="66"/>
      <c r="M2245" s="66"/>
      <c r="N2245" s="66"/>
      <c r="O2245" s="66"/>
      <c r="P2245" s="66"/>
      <c r="Q2245" s="66"/>
      <c r="R2245" s="66"/>
      <c r="S2245" s="66"/>
      <c r="T2245" s="66"/>
      <c r="U2245" s="66"/>
      <c r="V2245" s="66"/>
      <c r="W2245" s="66"/>
      <c r="X2245" s="66"/>
      <c r="Y2245" s="66"/>
      <c r="Z2245" s="66"/>
      <c r="AA2245" s="66"/>
      <c r="AB2245" s="66"/>
      <c r="AC2245" s="66"/>
      <c r="AD2245" s="66"/>
      <c r="AE2245" s="66"/>
      <c r="AF2245" s="66"/>
      <c r="AG2245" s="66"/>
      <c r="AH2245" s="66"/>
      <c r="AI2245" s="66"/>
      <c r="AJ2245" s="66"/>
      <c r="AK2245" s="66"/>
      <c r="AL2245" s="66"/>
      <c r="AM2245" s="66"/>
      <c r="AN2245" s="66"/>
      <c r="AO2245" s="66"/>
      <c r="AP2245" s="66"/>
      <c r="AQ2245" s="66"/>
      <c r="AR2245" s="66"/>
      <c r="AS2245" s="66"/>
      <c r="AT2245" s="66"/>
      <c r="AU2245" s="66"/>
      <c r="AV2245" s="66"/>
      <c r="AW2245" s="66"/>
      <c r="AX2245" s="66"/>
      <c r="AY2245" s="66"/>
      <c r="AZ2245" s="66"/>
      <c r="BA2245" s="66"/>
      <c r="BB2245" s="66"/>
      <c r="BC2245" s="66"/>
      <c r="BD2245" s="67"/>
      <c r="BE2245" s="66"/>
      <c r="BF2245" s="66"/>
      <c r="BG2245" s="66"/>
      <c r="BH2245" s="66"/>
      <c r="BI2245" s="67"/>
      <c r="BJ2245" s="66"/>
      <c r="BK2245" s="66"/>
      <c r="BL2245" s="66"/>
      <c r="BM2245" s="66"/>
      <c r="BN2245" s="66"/>
      <c r="BO2245" s="66"/>
      <c r="BP2245" s="66"/>
      <c r="BQ2245" s="66"/>
      <c r="BR2245" s="66"/>
      <c r="BS2245" s="66"/>
      <c r="BT2245" s="66"/>
      <c r="BU2245" s="66"/>
      <c r="BV2245" s="66"/>
      <c r="BW2245" s="66"/>
      <c r="BX2245" s="66"/>
      <c r="BY2245" s="66"/>
      <c r="BZ2245" s="66"/>
      <c r="CA2245" s="66"/>
      <c r="CB2245" s="66"/>
      <c r="CC2245" s="66"/>
      <c r="CD2245" s="66"/>
      <c r="CE2245" s="66"/>
      <c r="CF2245" s="66"/>
      <c r="CG2245" s="66"/>
      <c r="CH2245" s="66"/>
      <c r="CI2245" s="66"/>
      <c r="CJ2245" s="66"/>
      <c r="CK2245" s="66"/>
      <c r="CL2245" s="66"/>
      <c r="CM2245" s="66"/>
      <c r="CN2245" s="66"/>
      <c r="CO2245" s="66"/>
      <c r="CP2245" s="66"/>
      <c r="CQ2245" s="66"/>
      <c r="CR2245" s="66"/>
      <c r="CS2245" s="66"/>
      <c r="CT2245" s="68"/>
      <c r="CU2245" s="68"/>
      <c r="CV2245" s="68"/>
      <c r="CW2245" s="68"/>
      <c r="CX2245" s="68"/>
      <c r="CY2245" s="68"/>
      <c r="CZ2245" s="68"/>
      <c r="DA2245" s="68"/>
      <c r="DB2245" s="68"/>
      <c r="DC2245" s="68"/>
      <c r="DD2245" s="68"/>
      <c r="DE2245" s="68"/>
      <c r="DF2245" s="68"/>
      <c r="DG2245" s="68"/>
      <c r="DH2245" s="68"/>
      <c r="DI2245" s="68">
        <f t="shared" ref="DI2245" si="244">SUM(DI2240:DI2244)</f>
        <v>403946815.02181</v>
      </c>
      <c r="DJ2245" s="68"/>
      <c r="DK2245" s="68"/>
      <c r="DL2245" s="68">
        <f t="shared" ref="DL2245:DW2245" si="245">SUM(DL2240:DL2244)</f>
        <v>368616844.30281991</v>
      </c>
      <c r="DM2245" s="68"/>
      <c r="DN2245" s="68">
        <f t="shared" si="245"/>
        <v>397811616.07879937</v>
      </c>
      <c r="DO2245" s="68"/>
      <c r="DP2245" s="68">
        <f t="shared" si="245"/>
        <v>400933608.46002156</v>
      </c>
      <c r="DQ2245" s="68"/>
      <c r="DR2245" s="68">
        <f t="shared" si="245"/>
        <v>321802756.46648526</v>
      </c>
      <c r="DS2245" s="68">
        <f t="shared" si="245"/>
        <v>285506361.4527989</v>
      </c>
      <c r="DT2245" s="68">
        <f t="shared" si="245"/>
        <v>272178082.21977389</v>
      </c>
      <c r="DU2245" s="68">
        <f t="shared" si="245"/>
        <v>295755183.50821042</v>
      </c>
      <c r="DV2245" s="68">
        <f t="shared" si="245"/>
        <v>291893693.56169784</v>
      </c>
      <c r="DW2245" s="68">
        <f t="shared" si="245"/>
        <v>292064662.7608121</v>
      </c>
      <c r="DX2245" s="68">
        <f>SUM(DX2240:DX2244)</f>
        <v>287055562.35097492</v>
      </c>
      <c r="DY2245" s="66"/>
      <c r="DZ2245" s="66"/>
      <c r="EA2245" s="66"/>
      <c r="EB2245" s="66"/>
      <c r="EC2245" s="66"/>
      <c r="ED2245" s="66"/>
      <c r="EE2245" s="66"/>
      <c r="EF2245" s="66"/>
      <c r="EG2245" s="66"/>
      <c r="EH2245" s="66"/>
      <c r="EI2245" s="66"/>
      <c r="EJ2245" s="66"/>
      <c r="EK2245" s="66"/>
      <c r="EL2245" s="66"/>
      <c r="EM2245" s="66"/>
      <c r="EN2245" s="66"/>
      <c r="EO2245" s="66"/>
      <c r="EP2245" s="66"/>
      <c r="EQ2245" s="66"/>
      <c r="ER2245" s="66"/>
      <c r="ES2245" s="66"/>
      <c r="ET2245" s="66"/>
      <c r="EU2245" s="66"/>
      <c r="EV2245" s="66"/>
      <c r="EW2245" s="66"/>
      <c r="EX2245" s="66"/>
      <c r="EY2245" s="66"/>
      <c r="EZ2245" s="66"/>
      <c r="FA2245" s="66"/>
      <c r="FB2245" s="66"/>
      <c r="FC2245" s="66"/>
      <c r="FD2245" s="66"/>
      <c r="FE2245" s="66"/>
      <c r="FF2245" s="66"/>
      <c r="FG2245" s="66"/>
      <c r="FH2245" s="66"/>
      <c r="FI2245" s="66"/>
      <c r="FJ2245" s="66"/>
      <c r="FK2245" s="66"/>
      <c r="FL2245" s="66"/>
      <c r="FM2245" s="66"/>
      <c r="FN2245" s="66"/>
      <c r="FO2245" s="66"/>
      <c r="FP2245" s="66"/>
      <c r="FQ2245" s="66"/>
      <c r="FR2245" s="66"/>
      <c r="FS2245" s="66"/>
      <c r="FT2245" s="66"/>
      <c r="FU2245" s="66"/>
      <c r="FV2245" s="66"/>
      <c r="FW2245" s="66"/>
      <c r="FX2245" s="66"/>
      <c r="FY2245" s="66"/>
      <c r="FZ2245" s="66"/>
      <c r="GA2245" s="66"/>
      <c r="GB2245" s="66"/>
      <c r="GC2245" s="66"/>
      <c r="GD2245" s="66"/>
      <c r="GE2245" s="66"/>
      <c r="GF2245" s="66"/>
      <c r="GG2245" s="66"/>
      <c r="GH2245" s="66"/>
      <c r="GI2245" s="66"/>
      <c r="GJ2245" s="66"/>
      <c r="GK2245" s="66"/>
      <c r="GL2245" s="66"/>
      <c r="GM2245" s="66"/>
      <c r="GN2245" s="66"/>
      <c r="GO2245" s="66"/>
      <c r="GP2245" s="66"/>
      <c r="GQ2245" s="66"/>
      <c r="GR2245" s="66"/>
      <c r="GS2245" s="66"/>
      <c r="GT2245" s="66"/>
      <c r="GU2245" s="66"/>
      <c r="GV2245" s="66"/>
      <c r="GW2245" s="66"/>
      <c r="GX2245" s="66"/>
    </row>
    <row r="2246" spans="1:206" hidden="1">
      <c r="A2246" s="97" t="s">
        <v>2972</v>
      </c>
      <c r="B2246" s="81" t="s">
        <v>572</v>
      </c>
      <c r="C2246" t="s">
        <v>714</v>
      </c>
      <c r="D2246" s="94" t="s">
        <v>2979</v>
      </c>
      <c r="E2246" s="97" t="s">
        <v>2992</v>
      </c>
      <c r="F2246" s="102"/>
      <c r="G2246" s="102"/>
      <c r="H2246" s="102"/>
      <c r="I2246" s="102"/>
      <c r="J2246" s="102"/>
      <c r="K2246" s="102"/>
      <c r="L2246" s="102"/>
      <c r="M2246" s="102"/>
      <c r="N2246" s="102"/>
      <c r="O2246" s="102"/>
      <c r="P2246" s="102"/>
      <c r="Q2246" s="102"/>
      <c r="R2246" s="102"/>
      <c r="S2246" s="102"/>
      <c r="T2246" s="102"/>
      <c r="U2246" s="102"/>
      <c r="V2246" s="102"/>
      <c r="W2246" s="102"/>
      <c r="X2246" s="102"/>
      <c r="Y2246" s="102"/>
      <c r="Z2246" s="102"/>
      <c r="AA2246" s="102"/>
      <c r="AB2246" s="102"/>
      <c r="AC2246" s="102"/>
      <c r="AD2246" s="102"/>
      <c r="AE2246" s="102"/>
      <c r="AF2246" s="102"/>
      <c r="AG2246" s="102"/>
      <c r="AH2246" s="102"/>
      <c r="AI2246" s="102"/>
      <c r="AJ2246" s="102"/>
      <c r="AK2246" s="102"/>
      <c r="AL2246" s="102"/>
      <c r="AM2246" s="102"/>
      <c r="AN2246" s="102"/>
      <c r="AO2246" s="102"/>
      <c r="AP2246" s="102"/>
      <c r="AQ2246" s="102"/>
      <c r="AR2246" s="102"/>
      <c r="AS2246" s="102"/>
      <c r="AT2246" s="102"/>
      <c r="AU2246" s="102"/>
      <c r="AV2246" s="102"/>
      <c r="AW2246" s="102"/>
      <c r="AX2246" s="102"/>
      <c r="AY2246" s="102"/>
      <c r="AZ2246" s="102"/>
      <c r="BA2246" s="102"/>
      <c r="BB2246" s="102"/>
      <c r="BC2246" s="102"/>
      <c r="BD2246" s="100"/>
      <c r="BE2246" s="102"/>
      <c r="BF2246" s="102"/>
      <c r="BG2246" s="102"/>
      <c r="BH2246" s="102"/>
      <c r="BI2246" s="100"/>
      <c r="BJ2246" s="102"/>
      <c r="BK2246" s="102"/>
      <c r="BL2246" s="102"/>
      <c r="BM2246" s="102"/>
      <c r="BN2246" s="102"/>
      <c r="BO2246" s="102"/>
      <c r="BP2246" s="102"/>
      <c r="BQ2246" s="102"/>
      <c r="BR2246" s="102"/>
      <c r="BS2246" s="102"/>
      <c r="BT2246" s="102"/>
      <c r="BU2246" s="102"/>
      <c r="BV2246" s="102"/>
      <c r="BW2246" s="102"/>
      <c r="BX2246" s="102"/>
      <c r="BY2246" s="102"/>
      <c r="BZ2246" s="102"/>
      <c r="CA2246" s="102"/>
      <c r="CB2246" s="102"/>
      <c r="CC2246" s="102"/>
      <c r="CD2246" s="102"/>
      <c r="CE2246" s="102"/>
      <c r="CF2246" s="102"/>
      <c r="CG2246" s="102"/>
      <c r="CH2246" s="102"/>
      <c r="CI2246" s="102"/>
      <c r="CJ2246" s="102"/>
      <c r="CK2246" s="102"/>
      <c r="CL2246" s="102"/>
      <c r="CM2246" s="102"/>
      <c r="CN2246" s="102"/>
      <c r="CO2246" s="102"/>
      <c r="CP2246" s="102"/>
      <c r="CQ2246" s="102"/>
      <c r="CR2246" s="102"/>
      <c r="CS2246" s="102"/>
      <c r="CT2246" s="102"/>
      <c r="CU2246" s="102"/>
      <c r="CV2246" s="102"/>
      <c r="CW2246" s="102"/>
      <c r="CX2246" s="102"/>
      <c r="CY2246" s="102"/>
      <c r="CZ2246" s="102"/>
      <c r="DA2246" s="102"/>
      <c r="DB2246" s="102"/>
      <c r="DC2246" s="105">
        <v>1.15967783649417E-2</v>
      </c>
      <c r="DD2246" s="105"/>
      <c r="DE2246" s="105">
        <v>1.3767347691687E-2</v>
      </c>
      <c r="DF2246" s="105">
        <v>1.5507715389782E-2</v>
      </c>
      <c r="DG2246" s="105">
        <v>1.9861780824318099E-2</v>
      </c>
      <c r="DH2246" s="105">
        <v>1.6965183666177198E-2</v>
      </c>
      <c r="DI2246" s="105">
        <v>1.2340469633067E-2</v>
      </c>
      <c r="DJ2246" s="105">
        <v>1.8637230433648001E-2</v>
      </c>
      <c r="DK2246" s="105">
        <v>1.4715569213905299E-2</v>
      </c>
      <c r="DL2246" s="105">
        <v>1.7716950681284201E-2</v>
      </c>
      <c r="DM2246" s="105">
        <v>1.79262401667288E-2</v>
      </c>
      <c r="DN2246" s="105"/>
      <c r="DO2246" s="105">
        <v>1.44767474820621E-2</v>
      </c>
      <c r="DP2246" s="105">
        <v>1.4916443240665401E-2</v>
      </c>
      <c r="DQ2246" s="105"/>
      <c r="DR2246" s="105"/>
      <c r="DS2246" s="105">
        <v>1.3387893231341199E-2</v>
      </c>
      <c r="DT2246" s="105">
        <v>1.8099211086571702E-2</v>
      </c>
      <c r="DU2246" s="105">
        <v>2.1165696146097999E-2</v>
      </c>
      <c r="DV2246" s="105">
        <v>5.4463479850769903E-3</v>
      </c>
      <c r="DW2246" s="105">
        <v>6.09250016066493E-3</v>
      </c>
      <c r="DX2246" s="105">
        <v>6.47762472954735E-3</v>
      </c>
      <c r="DY2246" s="102"/>
      <c r="DZ2246" s="102"/>
      <c r="EA2246" s="102"/>
      <c r="EB2246" s="102"/>
      <c r="EC2246" s="102"/>
      <c r="ED2246" s="102"/>
      <c r="EE2246" s="102"/>
      <c r="EF2246" s="102"/>
      <c r="EG2246" s="102"/>
      <c r="EH2246" s="102"/>
      <c r="EI2246" s="102"/>
      <c r="EJ2246" s="102"/>
      <c r="EK2246" s="102"/>
      <c r="EL2246" s="102"/>
      <c r="EM2246" s="102"/>
      <c r="EN2246" s="102"/>
      <c r="EO2246" s="102"/>
      <c r="EP2246" s="102"/>
      <c r="EQ2246" s="102"/>
      <c r="ER2246" s="102"/>
      <c r="ES2246" s="102"/>
      <c r="ET2246" s="102"/>
      <c r="EU2246" s="102"/>
      <c r="EV2246" s="102"/>
      <c r="EW2246" s="102"/>
      <c r="EX2246" s="102"/>
      <c r="EY2246" s="102"/>
      <c r="EZ2246" s="102"/>
      <c r="FA2246" s="102"/>
      <c r="FB2246" s="102"/>
      <c r="FC2246" s="102"/>
      <c r="FD2246" s="102"/>
      <c r="FE2246" s="102"/>
      <c r="FF2246" s="102"/>
      <c r="FG2246" s="102"/>
      <c r="FH2246" s="102"/>
      <c r="FI2246" s="102"/>
      <c r="FJ2246" s="102"/>
      <c r="FK2246" s="102"/>
      <c r="FL2246" s="102"/>
      <c r="FM2246" s="102"/>
      <c r="FN2246" s="102"/>
      <c r="FO2246" s="102"/>
      <c r="FP2246" s="102"/>
      <c r="FQ2246" s="102"/>
      <c r="FR2246" s="102"/>
      <c r="FS2246" s="102"/>
      <c r="FT2246" s="102"/>
      <c r="FU2246" s="102"/>
      <c r="FV2246" s="102"/>
      <c r="FW2246" s="102"/>
      <c r="FX2246" s="102"/>
      <c r="FY2246" s="102"/>
      <c r="FZ2246" s="102"/>
      <c r="GA2246" s="102"/>
      <c r="GB2246" s="102"/>
      <c r="GC2246" s="102"/>
      <c r="GD2246" s="102"/>
      <c r="GE2246" s="102"/>
      <c r="GF2246" s="102"/>
      <c r="GG2246" s="102"/>
      <c r="GH2246" s="102"/>
      <c r="GI2246" s="102"/>
      <c r="GJ2246" s="102"/>
      <c r="GK2246" s="102"/>
      <c r="GL2246" s="102"/>
      <c r="GM2246" s="102"/>
      <c r="GN2246" s="102"/>
      <c r="GO2246" s="102"/>
      <c r="GP2246" s="102"/>
      <c r="GQ2246" s="102"/>
      <c r="GR2246" s="102"/>
      <c r="GS2246" s="102"/>
      <c r="GT2246" s="102"/>
      <c r="GU2246" s="102"/>
      <c r="GV2246" s="102"/>
      <c r="GW2246" s="102"/>
      <c r="GX2246" s="102"/>
    </row>
    <row r="2247" spans="1:206" hidden="1">
      <c r="A2247" s="97" t="s">
        <v>2972</v>
      </c>
      <c r="B2247" s="81" t="s">
        <v>572</v>
      </c>
      <c r="C2247" t="s">
        <v>714</v>
      </c>
      <c r="D2247" s="94" t="s">
        <v>2979</v>
      </c>
      <c r="E2247" s="97" t="s">
        <v>2993</v>
      </c>
      <c r="F2247" s="102"/>
      <c r="G2247" s="102"/>
      <c r="H2247" s="102"/>
      <c r="I2247" s="102"/>
      <c r="J2247" s="102"/>
      <c r="K2247" s="102"/>
      <c r="L2247" s="102"/>
      <c r="M2247" s="102"/>
      <c r="N2247" s="102"/>
      <c r="O2247" s="102"/>
      <c r="P2247" s="102"/>
      <c r="Q2247" s="102"/>
      <c r="R2247" s="102"/>
      <c r="S2247" s="102"/>
      <c r="T2247" s="102"/>
      <c r="U2247" s="102"/>
      <c r="V2247" s="102"/>
      <c r="W2247" s="102"/>
      <c r="X2247" s="102"/>
      <c r="Y2247" s="102"/>
      <c r="Z2247" s="102"/>
      <c r="AA2247" s="102"/>
      <c r="AB2247" s="102"/>
      <c r="AC2247" s="102"/>
      <c r="AD2247" s="102"/>
      <c r="AE2247" s="102"/>
      <c r="AF2247" s="102"/>
      <c r="AG2247" s="102"/>
      <c r="AH2247" s="102"/>
      <c r="AI2247" s="102"/>
      <c r="AJ2247" s="102"/>
      <c r="AK2247" s="102"/>
      <c r="AL2247" s="102"/>
      <c r="AM2247" s="102"/>
      <c r="AN2247" s="102"/>
      <c r="AO2247" s="102"/>
      <c r="AP2247" s="102"/>
      <c r="AQ2247" s="102"/>
      <c r="AR2247" s="102"/>
      <c r="AS2247" s="102"/>
      <c r="AT2247" s="102"/>
      <c r="AU2247" s="102"/>
      <c r="AV2247" s="102"/>
      <c r="AW2247" s="102"/>
      <c r="AX2247" s="102"/>
      <c r="AY2247" s="102"/>
      <c r="AZ2247" s="102"/>
      <c r="BA2247" s="102"/>
      <c r="BB2247" s="102"/>
      <c r="BC2247" s="102"/>
      <c r="BD2247" s="100"/>
      <c r="BE2247" s="102"/>
      <c r="BF2247" s="102"/>
      <c r="BG2247" s="102"/>
      <c r="BH2247" s="102"/>
      <c r="BI2247" s="100"/>
      <c r="BJ2247" s="102"/>
      <c r="BK2247" s="102"/>
      <c r="BL2247" s="102"/>
      <c r="BM2247" s="102"/>
      <c r="BN2247" s="102"/>
      <c r="BO2247" s="102"/>
      <c r="BP2247" s="102"/>
      <c r="BQ2247" s="102"/>
      <c r="BR2247" s="102"/>
      <c r="BS2247" s="102"/>
      <c r="BT2247" s="102"/>
      <c r="BU2247" s="102"/>
      <c r="BV2247" s="102"/>
      <c r="BW2247" s="102"/>
      <c r="BX2247" s="102"/>
      <c r="BY2247" s="102"/>
      <c r="BZ2247" s="102"/>
      <c r="CA2247" s="102"/>
      <c r="CB2247" s="102"/>
      <c r="CC2247" s="102"/>
      <c r="CD2247" s="102"/>
      <c r="CE2247" s="102"/>
      <c r="CF2247" s="102"/>
      <c r="CG2247" s="102"/>
      <c r="CH2247" s="102"/>
      <c r="CI2247" s="102"/>
      <c r="CJ2247" s="102"/>
      <c r="CK2247" s="102"/>
      <c r="CL2247" s="102"/>
      <c r="CM2247" s="102"/>
      <c r="CN2247" s="102"/>
      <c r="CO2247" s="102"/>
      <c r="CP2247" s="102"/>
      <c r="CQ2247" s="102"/>
      <c r="CR2247" s="102"/>
      <c r="CS2247" s="102"/>
      <c r="CT2247" s="102"/>
      <c r="CU2247" s="102"/>
      <c r="CV2247" s="102"/>
      <c r="CW2247" s="102"/>
      <c r="CX2247" s="102"/>
      <c r="CY2247" s="102"/>
      <c r="CZ2247" s="102"/>
      <c r="DA2247" s="102"/>
      <c r="DB2247" s="102"/>
      <c r="DC2247" s="105"/>
      <c r="DD2247" s="105">
        <v>0.180792731726797</v>
      </c>
      <c r="DE2247" s="105"/>
      <c r="DF2247" s="105"/>
      <c r="DG2247" s="105"/>
      <c r="DH2247" s="105"/>
      <c r="DI2247" s="105">
        <v>0.19271467263891401</v>
      </c>
      <c r="DJ2247" s="105"/>
      <c r="DK2247" s="105"/>
      <c r="DL2247" s="105">
        <v>0.175816152048582</v>
      </c>
      <c r="DM2247" s="105"/>
      <c r="DN2247" s="105">
        <v>0.195880310956142</v>
      </c>
      <c r="DO2247" s="105"/>
      <c r="DP2247" s="105">
        <v>0.19342295997218401</v>
      </c>
      <c r="DQ2247" s="105">
        <v>0.15984708477189599</v>
      </c>
      <c r="DR2247" s="105">
        <v>0.15561464471605899</v>
      </c>
      <c r="DS2247" s="105">
        <v>0.12593551115346999</v>
      </c>
      <c r="DT2247" s="105">
        <v>0.129093891156629</v>
      </c>
      <c r="DU2247" s="105">
        <v>0.13039805593888801</v>
      </c>
      <c r="DV2247" s="105">
        <v>0.13605760663290001</v>
      </c>
      <c r="DW2247" s="105">
        <v>0.13464147507309099</v>
      </c>
      <c r="DX2247" s="105">
        <v>0.13583523833297101</v>
      </c>
      <c r="DY2247" s="102"/>
      <c r="DZ2247" s="102"/>
      <c r="EA2247" s="102"/>
      <c r="EB2247" s="102"/>
      <c r="EC2247" s="102"/>
      <c r="ED2247" s="102"/>
      <c r="EE2247" s="102"/>
      <c r="EF2247" s="102"/>
      <c r="EG2247" s="102"/>
      <c r="EH2247" s="102"/>
      <c r="EI2247" s="102"/>
      <c r="EJ2247" s="102"/>
      <c r="EK2247" s="102"/>
      <c r="EL2247" s="102"/>
      <c r="EM2247" s="102"/>
      <c r="EN2247" s="102"/>
      <c r="EO2247" s="102"/>
      <c r="EP2247" s="102"/>
      <c r="EQ2247" s="102"/>
      <c r="ER2247" s="102"/>
      <c r="ES2247" s="102"/>
      <c r="ET2247" s="102"/>
      <c r="EU2247" s="102"/>
      <c r="EV2247" s="102"/>
      <c r="EW2247" s="102"/>
      <c r="EX2247" s="102"/>
      <c r="EY2247" s="102"/>
      <c r="EZ2247" s="102"/>
      <c r="FA2247" s="102"/>
      <c r="FB2247" s="102"/>
      <c r="FC2247" s="102"/>
      <c r="FD2247" s="102"/>
      <c r="FE2247" s="102"/>
      <c r="FF2247" s="102"/>
      <c r="FG2247" s="102"/>
      <c r="FH2247" s="102"/>
      <c r="FI2247" s="102"/>
      <c r="FJ2247" s="102"/>
      <c r="FK2247" s="102"/>
      <c r="FL2247" s="102"/>
      <c r="FM2247" s="102"/>
      <c r="FN2247" s="102"/>
      <c r="FO2247" s="102"/>
      <c r="FP2247" s="102"/>
      <c r="FQ2247" s="102"/>
      <c r="FR2247" s="102"/>
      <c r="FS2247" s="102"/>
      <c r="FT2247" s="102"/>
      <c r="FU2247" s="102"/>
      <c r="FV2247" s="102"/>
      <c r="FW2247" s="102"/>
      <c r="FX2247" s="102"/>
      <c r="FY2247" s="102"/>
      <c r="FZ2247" s="102"/>
      <c r="GA2247" s="102"/>
      <c r="GB2247" s="102"/>
      <c r="GC2247" s="102"/>
      <c r="GD2247" s="102"/>
      <c r="GE2247" s="102"/>
      <c r="GF2247" s="102"/>
      <c r="GG2247" s="102"/>
      <c r="GH2247" s="102"/>
      <c r="GI2247" s="102"/>
      <c r="GJ2247" s="102"/>
      <c r="GK2247" s="102"/>
      <c r="GL2247" s="102"/>
      <c r="GM2247" s="102"/>
      <c r="GN2247" s="102"/>
      <c r="GO2247" s="102"/>
      <c r="GP2247" s="102"/>
      <c r="GQ2247" s="102"/>
      <c r="GR2247" s="102"/>
      <c r="GS2247" s="102"/>
      <c r="GT2247" s="102"/>
      <c r="GU2247" s="102"/>
      <c r="GV2247" s="102"/>
      <c r="GW2247" s="102"/>
      <c r="GX2247" s="102"/>
    </row>
    <row r="2248" spans="1:206" hidden="1">
      <c r="A2248" s="97" t="s">
        <v>2972</v>
      </c>
      <c r="B2248" s="81" t="s">
        <v>572</v>
      </c>
      <c r="C2248" t="s">
        <v>714</v>
      </c>
      <c r="D2248" s="94" t="s">
        <v>2979</v>
      </c>
      <c r="E2248" s="97" t="s">
        <v>2994</v>
      </c>
      <c r="F2248" s="102"/>
      <c r="G2248" s="102"/>
      <c r="H2248" s="102"/>
      <c r="I2248" s="102"/>
      <c r="J2248" s="102"/>
      <c r="K2248" s="102"/>
      <c r="L2248" s="102"/>
      <c r="M2248" s="102"/>
      <c r="N2248" s="102"/>
      <c r="O2248" s="102"/>
      <c r="P2248" s="102"/>
      <c r="Q2248" s="102"/>
      <c r="R2248" s="102"/>
      <c r="S2248" s="102"/>
      <c r="T2248" s="102"/>
      <c r="U2248" s="102"/>
      <c r="V2248" s="102"/>
      <c r="W2248" s="102"/>
      <c r="X2248" s="102"/>
      <c r="Y2248" s="102"/>
      <c r="Z2248" s="102"/>
      <c r="AA2248" s="102"/>
      <c r="AB2248" s="102"/>
      <c r="AC2248" s="102"/>
      <c r="AD2248" s="102"/>
      <c r="AE2248" s="102"/>
      <c r="AF2248" s="102"/>
      <c r="AG2248" s="102"/>
      <c r="AH2248" s="102"/>
      <c r="AI2248" s="102"/>
      <c r="AJ2248" s="102"/>
      <c r="AK2248" s="102"/>
      <c r="AL2248" s="102"/>
      <c r="AM2248" s="102"/>
      <c r="AN2248" s="102"/>
      <c r="AO2248" s="102"/>
      <c r="AP2248" s="102"/>
      <c r="AQ2248" s="102"/>
      <c r="AR2248" s="102"/>
      <c r="AS2248" s="102"/>
      <c r="AT2248" s="102"/>
      <c r="AU2248" s="102"/>
      <c r="AV2248" s="102"/>
      <c r="AW2248" s="102"/>
      <c r="AX2248" s="102"/>
      <c r="AY2248" s="102"/>
      <c r="AZ2248" s="102"/>
      <c r="BA2248" s="102"/>
      <c r="BB2248" s="102"/>
      <c r="BC2248" s="102"/>
      <c r="BD2248" s="100"/>
      <c r="BE2248" s="102"/>
      <c r="BF2248" s="102"/>
      <c r="BG2248" s="102"/>
      <c r="BH2248" s="102"/>
      <c r="BI2248" s="100"/>
      <c r="BJ2248" s="102"/>
      <c r="BK2248" s="102"/>
      <c r="BL2248" s="102"/>
      <c r="BM2248" s="102"/>
      <c r="BN2248" s="102"/>
      <c r="BO2248" s="102"/>
      <c r="BP2248" s="102"/>
      <c r="BQ2248" s="102"/>
      <c r="BR2248" s="102"/>
      <c r="BS2248" s="102"/>
      <c r="BT2248" s="102"/>
      <c r="BU2248" s="102"/>
      <c r="BV2248" s="102"/>
      <c r="BW2248" s="102"/>
      <c r="BX2248" s="102"/>
      <c r="BY2248" s="102"/>
      <c r="BZ2248" s="102"/>
      <c r="CA2248" s="102"/>
      <c r="CB2248" s="102"/>
      <c r="CC2248" s="102"/>
      <c r="CD2248" s="102"/>
      <c r="CE2248" s="102"/>
      <c r="CF2248" s="102"/>
      <c r="CG2248" s="102"/>
      <c r="CH2248" s="102"/>
      <c r="CI2248" s="102"/>
      <c r="CJ2248" s="102"/>
      <c r="CK2248" s="102"/>
      <c r="CL2248" s="102"/>
      <c r="CM2248" s="102"/>
      <c r="CN2248" s="102"/>
      <c r="CO2248" s="102"/>
      <c r="CP2248" s="102"/>
      <c r="CQ2248" s="102"/>
      <c r="CR2248" s="102"/>
      <c r="CS2248" s="102"/>
      <c r="CT2248" s="102"/>
      <c r="CU2248" s="102"/>
      <c r="CV2248" s="102"/>
      <c r="CW2248" s="102"/>
      <c r="CX2248" s="102"/>
      <c r="CY2248" s="102"/>
      <c r="CZ2248" s="102"/>
      <c r="DA2248" s="102"/>
      <c r="DB2248" s="102"/>
      <c r="DC2248" s="105">
        <v>2.4196482633061098E-2</v>
      </c>
      <c r="DD2248" s="105">
        <v>2.51578477756863E-2</v>
      </c>
      <c r="DE2248" s="105">
        <v>2.5414281125408601E-2</v>
      </c>
      <c r="DF2248" s="105">
        <v>2.5958286992785601E-2</v>
      </c>
      <c r="DG2248" s="105">
        <v>2.25052437621352E-2</v>
      </c>
      <c r="DH2248" s="105">
        <v>2.47919748627176E-2</v>
      </c>
      <c r="DI2248" s="105">
        <v>2.4755610819603799E-2</v>
      </c>
      <c r="DJ2248" s="105">
        <v>2.4428613641496101E-2</v>
      </c>
      <c r="DK2248" s="105">
        <v>2.9581116216116001E-2</v>
      </c>
      <c r="DL2248" s="105">
        <v>2.2134850533888199E-2</v>
      </c>
      <c r="DM2248" s="105">
        <v>2.81520916318008E-2</v>
      </c>
      <c r="DN2248" s="105">
        <v>2.9689285729176201E-2</v>
      </c>
      <c r="DO2248" s="105">
        <v>2.49777311215315E-2</v>
      </c>
      <c r="DP2248" s="105">
        <v>2.9506885545028699E-2</v>
      </c>
      <c r="DQ2248" s="105">
        <v>3.0581195036191999E-2</v>
      </c>
      <c r="DR2248" s="105">
        <v>2.5861231952696399E-2</v>
      </c>
      <c r="DS2248" s="105">
        <v>3.1834364624165598E-2</v>
      </c>
      <c r="DT2248" s="105">
        <v>3.2738307711884199E-2</v>
      </c>
      <c r="DU2248" s="105">
        <v>3.3031347950188097E-2</v>
      </c>
      <c r="DV2248" s="105">
        <v>3.4935101976671198E-2</v>
      </c>
      <c r="DW2248" s="105">
        <v>3.4768728505933398E-2</v>
      </c>
      <c r="DX2248" s="105">
        <v>3.3492752121396498E-2</v>
      </c>
      <c r="DY2248" s="102"/>
      <c r="DZ2248" s="102"/>
      <c r="EA2248" s="102"/>
      <c r="EB2248" s="102"/>
      <c r="EC2248" s="102"/>
      <c r="ED2248" s="102"/>
      <c r="EE2248" s="102"/>
      <c r="EF2248" s="102"/>
      <c r="EG2248" s="102"/>
      <c r="EH2248" s="102"/>
      <c r="EI2248" s="102"/>
      <c r="EJ2248" s="102"/>
      <c r="EK2248" s="102"/>
      <c r="EL2248" s="102"/>
      <c r="EM2248" s="102"/>
      <c r="EN2248" s="102"/>
      <c r="EO2248" s="102"/>
      <c r="EP2248" s="102"/>
      <c r="EQ2248" s="102"/>
      <c r="ER2248" s="102"/>
      <c r="ES2248" s="102"/>
      <c r="ET2248" s="102"/>
      <c r="EU2248" s="102"/>
      <c r="EV2248" s="102"/>
      <c r="EW2248" s="102"/>
      <c r="EX2248" s="102"/>
      <c r="EY2248" s="102"/>
      <c r="EZ2248" s="102"/>
      <c r="FA2248" s="102"/>
      <c r="FB2248" s="102"/>
      <c r="FC2248" s="102"/>
      <c r="FD2248" s="102"/>
      <c r="FE2248" s="102"/>
      <c r="FF2248" s="102"/>
      <c r="FG2248" s="102"/>
      <c r="FH2248" s="102"/>
      <c r="FI2248" s="102"/>
      <c r="FJ2248" s="102"/>
      <c r="FK2248" s="102"/>
      <c r="FL2248" s="102"/>
      <c r="FM2248" s="102"/>
      <c r="FN2248" s="102"/>
      <c r="FO2248" s="102"/>
      <c r="FP2248" s="102"/>
      <c r="FQ2248" s="102"/>
      <c r="FR2248" s="102"/>
      <c r="FS2248" s="102"/>
      <c r="FT2248" s="102"/>
      <c r="FU2248" s="102"/>
      <c r="FV2248" s="102"/>
      <c r="FW2248" s="102"/>
      <c r="FX2248" s="102"/>
      <c r="FY2248" s="102"/>
      <c r="FZ2248" s="102"/>
      <c r="GA2248" s="102"/>
      <c r="GB2248" s="102"/>
      <c r="GC2248" s="102"/>
      <c r="GD2248" s="102"/>
      <c r="GE2248" s="102"/>
      <c r="GF2248" s="102"/>
      <c r="GG2248" s="102"/>
      <c r="GH2248" s="102"/>
      <c r="GI2248" s="102"/>
      <c r="GJ2248" s="102"/>
      <c r="GK2248" s="102"/>
      <c r="GL2248" s="102"/>
      <c r="GM2248" s="102"/>
      <c r="GN2248" s="102"/>
      <c r="GO2248" s="102"/>
      <c r="GP2248" s="102"/>
      <c r="GQ2248" s="102"/>
      <c r="GR2248" s="102"/>
      <c r="GS2248" s="102"/>
      <c r="GT2248" s="102"/>
      <c r="GU2248" s="102"/>
      <c r="GV2248" s="102"/>
      <c r="GW2248" s="102"/>
      <c r="GX2248" s="102"/>
    </row>
    <row r="2249" spans="1:206" hidden="1">
      <c r="A2249" s="97" t="s">
        <v>2972</v>
      </c>
      <c r="B2249" s="81" t="s">
        <v>572</v>
      </c>
      <c r="C2249" t="s">
        <v>714</v>
      </c>
      <c r="D2249" s="94" t="s">
        <v>2979</v>
      </c>
      <c r="E2249" s="97" t="s">
        <v>2995</v>
      </c>
      <c r="F2249" s="102"/>
      <c r="G2249" s="102"/>
      <c r="H2249" s="102"/>
      <c r="I2249" s="102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2"/>
      <c r="AW2249" s="102"/>
      <c r="AX2249" s="102"/>
      <c r="AY2249" s="102"/>
      <c r="AZ2249" s="102"/>
      <c r="BA2249" s="102"/>
      <c r="BB2249" s="102"/>
      <c r="BC2249" s="102"/>
      <c r="BD2249" s="100"/>
      <c r="BE2249" s="102"/>
      <c r="BF2249" s="102"/>
      <c r="BG2249" s="102"/>
      <c r="BH2249" s="102"/>
      <c r="BI2249" s="100"/>
      <c r="BJ2249" s="102"/>
      <c r="BK2249" s="102"/>
      <c r="BL2249" s="102"/>
      <c r="BM2249" s="102"/>
      <c r="BN2249" s="102"/>
      <c r="BO2249" s="102"/>
      <c r="BP2249" s="102"/>
      <c r="BQ2249" s="102"/>
      <c r="BR2249" s="102"/>
      <c r="BS2249" s="102"/>
      <c r="BT2249" s="102"/>
      <c r="BU2249" s="102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2"/>
      <c r="CO2249" s="102"/>
      <c r="CP2249" s="102"/>
      <c r="CQ2249" s="102"/>
      <c r="CR2249" s="102"/>
      <c r="CS2249" s="102"/>
      <c r="CT2249" s="102"/>
      <c r="CU2249" s="102"/>
      <c r="CV2249" s="102"/>
      <c r="CW2249" s="102"/>
      <c r="CX2249" s="102"/>
      <c r="CY2249" s="102"/>
      <c r="CZ2249" s="102"/>
      <c r="DA2249" s="102"/>
      <c r="DB2249" s="102"/>
      <c r="DC2249" s="105"/>
      <c r="DD2249" s="105">
        <v>1.5944060977277401E-2</v>
      </c>
      <c r="DE2249" s="105">
        <v>2.7312878131099502E-2</v>
      </c>
      <c r="DF2249" s="105">
        <v>2.58583602673574E-2</v>
      </c>
      <c r="DG2249" s="105">
        <v>5.3708144264725803E-2</v>
      </c>
      <c r="DH2249" s="105">
        <v>3.05532421112008E-2</v>
      </c>
      <c r="DI2249" s="105">
        <v>5.08182525647441E-2</v>
      </c>
      <c r="DJ2249" s="105">
        <v>5.19495350853885E-2</v>
      </c>
      <c r="DK2249" s="105">
        <v>5.3700189052696697E-2</v>
      </c>
      <c r="DL2249" s="105">
        <v>5.6257371554164798E-2</v>
      </c>
      <c r="DM2249" s="105">
        <v>4.82748647403324E-2</v>
      </c>
      <c r="DN2249" s="105">
        <v>5.5053940288247699E-2</v>
      </c>
      <c r="DO2249" s="105">
        <v>4.7760956884278997E-2</v>
      </c>
      <c r="DP2249" s="105">
        <v>6.4506644713630407E-2</v>
      </c>
      <c r="DQ2249" s="105"/>
      <c r="DR2249" s="105">
        <v>5.4473837126227602E-2</v>
      </c>
      <c r="DS2249" s="105">
        <v>2.8473398126133798E-2</v>
      </c>
      <c r="DT2249" s="105">
        <v>2.0118574894812301E-2</v>
      </c>
      <c r="DU2249" s="105">
        <v>4.5317217371646401E-2</v>
      </c>
      <c r="DV2249" s="105">
        <v>4.6573005102346403E-2</v>
      </c>
      <c r="DW2249" s="105">
        <v>4.89673986989849E-2</v>
      </c>
      <c r="DX2249" s="105">
        <v>5.1434181994194403E-2</v>
      </c>
      <c r="DY2249" s="102"/>
      <c r="DZ2249" s="102"/>
      <c r="EA2249" s="102"/>
      <c r="EB2249" s="102"/>
      <c r="EC2249" s="102"/>
      <c r="ED2249" s="102"/>
      <c r="EE2249" s="102"/>
      <c r="EF2249" s="102"/>
      <c r="EG2249" s="102"/>
      <c r="EH2249" s="102"/>
      <c r="EI2249" s="102"/>
      <c r="EJ2249" s="102"/>
      <c r="EK2249" s="102"/>
      <c r="EL2249" s="102"/>
      <c r="EM2249" s="102"/>
      <c r="EN2249" s="102"/>
      <c r="EO2249" s="102"/>
      <c r="EP2249" s="102"/>
      <c r="EQ2249" s="102"/>
      <c r="ER2249" s="102"/>
      <c r="ES2249" s="102"/>
      <c r="ET2249" s="102"/>
      <c r="EU2249" s="102"/>
      <c r="EV2249" s="102"/>
      <c r="EW2249" s="102"/>
      <c r="EX2249" s="102"/>
      <c r="EY2249" s="102"/>
      <c r="EZ2249" s="102"/>
      <c r="FA2249" s="102"/>
      <c r="FB2249" s="102"/>
      <c r="FC2249" s="102"/>
      <c r="FD2249" s="102"/>
      <c r="FE2249" s="102"/>
      <c r="FF2249" s="102"/>
      <c r="FG2249" s="102"/>
      <c r="FH2249" s="102"/>
      <c r="FI2249" s="102"/>
      <c r="FJ2249" s="102"/>
      <c r="FK2249" s="102"/>
      <c r="FL2249" s="102"/>
      <c r="FM2249" s="102"/>
      <c r="FN2249" s="102"/>
      <c r="FO2249" s="102"/>
      <c r="FP2249" s="102"/>
      <c r="FQ2249" s="102"/>
      <c r="FR2249" s="102"/>
      <c r="FS2249" s="102"/>
      <c r="FT2249" s="102"/>
      <c r="FU2249" s="102"/>
      <c r="FV2249" s="102"/>
      <c r="FW2249" s="102"/>
      <c r="FX2249" s="102"/>
      <c r="FY2249" s="102"/>
      <c r="FZ2249" s="102"/>
      <c r="GA2249" s="102"/>
      <c r="GB2249" s="102"/>
      <c r="GC2249" s="102"/>
      <c r="GD2249" s="102"/>
      <c r="GE2249" s="102"/>
      <c r="GF2249" s="102"/>
      <c r="GG2249" s="102"/>
      <c r="GH2249" s="102"/>
      <c r="GI2249" s="102"/>
      <c r="GJ2249" s="102"/>
      <c r="GK2249" s="102"/>
      <c r="GL2249" s="102"/>
      <c r="GM2249" s="102"/>
      <c r="GN2249" s="102"/>
      <c r="GO2249" s="102"/>
      <c r="GP2249" s="102"/>
      <c r="GQ2249" s="102"/>
      <c r="GR2249" s="102"/>
      <c r="GS2249" s="102"/>
      <c r="GT2249" s="102"/>
      <c r="GU2249" s="102"/>
      <c r="GV2249" s="102"/>
      <c r="GW2249" s="102"/>
      <c r="GX2249" s="102"/>
    </row>
    <row r="2250" spans="1:206" hidden="1">
      <c r="A2250" s="97" t="s">
        <v>2972</v>
      </c>
      <c r="B2250" s="81" t="s">
        <v>572</v>
      </c>
      <c r="C2250" t="s">
        <v>714</v>
      </c>
      <c r="D2250" s="94" t="s">
        <v>2979</v>
      </c>
      <c r="E2250" s="97" t="s">
        <v>2996</v>
      </c>
      <c r="F2250" s="102"/>
      <c r="G2250" s="102"/>
      <c r="H2250" s="102"/>
      <c r="I2250" s="102"/>
      <c r="J2250" s="102"/>
      <c r="K2250" s="102"/>
      <c r="L2250" s="102"/>
      <c r="M2250" s="102"/>
      <c r="N2250" s="102"/>
      <c r="O2250" s="102"/>
      <c r="P2250" s="102"/>
      <c r="Q2250" s="102"/>
      <c r="R2250" s="102"/>
      <c r="S2250" s="102"/>
      <c r="T2250" s="102"/>
      <c r="U2250" s="102"/>
      <c r="V2250" s="102"/>
      <c r="W2250" s="102"/>
      <c r="X2250" s="102"/>
      <c r="Y2250" s="102"/>
      <c r="Z2250" s="102"/>
      <c r="AA2250" s="102"/>
      <c r="AB2250" s="102"/>
      <c r="AC2250" s="102"/>
      <c r="AD2250" s="102"/>
      <c r="AE2250" s="102"/>
      <c r="AF2250" s="102"/>
      <c r="AG2250" s="102"/>
      <c r="AH2250" s="102"/>
      <c r="AI2250" s="102"/>
      <c r="AJ2250" s="102"/>
      <c r="AK2250" s="102"/>
      <c r="AL2250" s="102"/>
      <c r="AM2250" s="102"/>
      <c r="AN2250" s="102"/>
      <c r="AO2250" s="102"/>
      <c r="AP2250" s="102"/>
      <c r="AQ2250" s="102"/>
      <c r="AR2250" s="102"/>
      <c r="AS2250" s="102"/>
      <c r="AT2250" s="102"/>
      <c r="AU2250" s="102"/>
      <c r="AV2250" s="102"/>
      <c r="AW2250" s="102"/>
      <c r="AX2250" s="102"/>
      <c r="AY2250" s="102"/>
      <c r="AZ2250" s="102"/>
      <c r="BA2250" s="102"/>
      <c r="BB2250" s="102"/>
      <c r="BC2250" s="102"/>
      <c r="BD2250" s="100"/>
      <c r="BE2250" s="102"/>
      <c r="BF2250" s="102"/>
      <c r="BG2250" s="102"/>
      <c r="BH2250" s="102"/>
      <c r="BI2250" s="100"/>
      <c r="BJ2250" s="102"/>
      <c r="BK2250" s="102"/>
      <c r="BL2250" s="102"/>
      <c r="BM2250" s="102"/>
      <c r="BN2250" s="102"/>
      <c r="BO2250" s="102"/>
      <c r="BP2250" s="102"/>
      <c r="BQ2250" s="102"/>
      <c r="BR2250" s="102"/>
      <c r="BS2250" s="102"/>
      <c r="BT2250" s="102"/>
      <c r="BU2250" s="102"/>
      <c r="BV2250" s="102"/>
      <c r="BW2250" s="102"/>
      <c r="BX2250" s="102"/>
      <c r="BY2250" s="102"/>
      <c r="BZ2250" s="102"/>
      <c r="CA2250" s="102"/>
      <c r="CB2250" s="102"/>
      <c r="CC2250" s="102"/>
      <c r="CD2250" s="102"/>
      <c r="CE2250" s="102"/>
      <c r="CF2250" s="102"/>
      <c r="CG2250" s="102"/>
      <c r="CH2250" s="102"/>
      <c r="CI2250" s="102"/>
      <c r="CJ2250" s="102"/>
      <c r="CK2250" s="102"/>
      <c r="CL2250" s="102"/>
      <c r="CM2250" s="102"/>
      <c r="CN2250" s="102"/>
      <c r="CO2250" s="102"/>
      <c r="CP2250" s="102"/>
      <c r="CQ2250" s="102"/>
      <c r="CR2250" s="102"/>
      <c r="CS2250" s="102"/>
      <c r="CT2250" s="102"/>
      <c r="CU2250" s="102"/>
      <c r="CV2250" s="102"/>
      <c r="CW2250" s="102"/>
      <c r="CX2250" s="102"/>
      <c r="CY2250" s="102"/>
      <c r="CZ2250" s="102"/>
      <c r="DA2250" s="102"/>
      <c r="DB2250" s="102"/>
      <c r="DC2250" s="105">
        <v>1.8027260154099799E-2</v>
      </c>
      <c r="DD2250" s="105"/>
      <c r="DE2250" s="105">
        <v>2.0273858428683501E-2</v>
      </c>
      <c r="DF2250" s="105">
        <v>1.41793889113624E-2</v>
      </c>
      <c r="DG2250" s="105">
        <v>2.1092003112989199E-2</v>
      </c>
      <c r="DH2250" s="105">
        <v>1.7272983854907002E-2</v>
      </c>
      <c r="DI2250" s="105">
        <v>3.7762574718829399E-2</v>
      </c>
      <c r="DJ2250" s="105">
        <v>3.4644112888327E-2</v>
      </c>
      <c r="DK2250" s="105">
        <v>1.6197066698739E-2</v>
      </c>
      <c r="DL2250" s="105">
        <v>2.1207851728818498E-2</v>
      </c>
      <c r="DM2250" s="105">
        <v>1.53771532224327E-2</v>
      </c>
      <c r="DN2250" s="105">
        <v>3.5377450507692899E-2</v>
      </c>
      <c r="DO2250" s="105">
        <v>2.47458696104207E-2</v>
      </c>
      <c r="DP2250" s="105">
        <v>1.9860470217688601E-2</v>
      </c>
      <c r="DQ2250" s="105">
        <v>1.85684125536082E-2</v>
      </c>
      <c r="DR2250" s="105">
        <v>2.67733711001856E-2</v>
      </c>
      <c r="DS2250" s="105">
        <v>3.7649011100209899E-2</v>
      </c>
      <c r="DT2250" s="105">
        <v>1.9279248979877199E-2</v>
      </c>
      <c r="DU2250" s="105">
        <v>2.06845670320056E-2</v>
      </c>
      <c r="DV2250" s="105">
        <v>2.4066169074622602E-2</v>
      </c>
      <c r="DW2250" s="105">
        <v>2.41140225847996E-2</v>
      </c>
      <c r="DX2250" s="105">
        <v>1.5645050046764801E-2</v>
      </c>
      <c r="DY2250" s="102"/>
      <c r="DZ2250" s="102"/>
      <c r="EA2250" s="102"/>
      <c r="EB2250" s="102"/>
      <c r="EC2250" s="102"/>
      <c r="ED2250" s="102"/>
      <c r="EE2250" s="102"/>
      <c r="EF2250" s="102"/>
      <c r="EG2250" s="102"/>
      <c r="EH2250" s="102"/>
      <c r="EI2250" s="102"/>
      <c r="EJ2250" s="102"/>
      <c r="EK2250" s="102"/>
      <c r="EL2250" s="102"/>
      <c r="EM2250" s="102"/>
      <c r="EN2250" s="102"/>
      <c r="EO2250" s="102"/>
      <c r="EP2250" s="102"/>
      <c r="EQ2250" s="102"/>
      <c r="ER2250" s="102"/>
      <c r="ES2250" s="102"/>
      <c r="ET2250" s="102"/>
      <c r="EU2250" s="102"/>
      <c r="EV2250" s="102"/>
      <c r="EW2250" s="102"/>
      <c r="EX2250" s="102"/>
      <c r="EY2250" s="102"/>
      <c r="EZ2250" s="102"/>
      <c r="FA2250" s="102"/>
      <c r="FB2250" s="102"/>
      <c r="FC2250" s="102"/>
      <c r="FD2250" s="102"/>
      <c r="FE2250" s="102"/>
      <c r="FF2250" s="102"/>
      <c r="FG2250" s="102"/>
      <c r="FH2250" s="102"/>
      <c r="FI2250" s="102"/>
      <c r="FJ2250" s="102"/>
      <c r="FK2250" s="102"/>
      <c r="FL2250" s="102"/>
      <c r="FM2250" s="102"/>
      <c r="FN2250" s="102"/>
      <c r="FO2250" s="102"/>
      <c r="FP2250" s="102"/>
      <c r="FQ2250" s="102"/>
      <c r="FR2250" s="102"/>
      <c r="FS2250" s="102"/>
      <c r="FT2250" s="102"/>
      <c r="FU2250" s="102"/>
      <c r="FV2250" s="102"/>
      <c r="FW2250" s="102"/>
      <c r="FX2250" s="102"/>
      <c r="FY2250" s="102"/>
      <c r="FZ2250" s="102"/>
      <c r="GA2250" s="102"/>
      <c r="GB2250" s="102"/>
      <c r="GC2250" s="102"/>
      <c r="GD2250" s="102"/>
      <c r="GE2250" s="102"/>
      <c r="GF2250" s="102"/>
      <c r="GG2250" s="102"/>
      <c r="GH2250" s="102"/>
      <c r="GI2250" s="102"/>
      <c r="GJ2250" s="102"/>
      <c r="GK2250" s="102"/>
      <c r="GL2250" s="102"/>
      <c r="GM2250" s="102"/>
      <c r="GN2250" s="102"/>
      <c r="GO2250" s="102"/>
      <c r="GP2250" s="102"/>
      <c r="GQ2250" s="102"/>
      <c r="GR2250" s="102"/>
      <c r="GS2250" s="102"/>
      <c r="GT2250" s="102"/>
      <c r="GU2250" s="102"/>
      <c r="GV2250" s="102"/>
      <c r="GW2250" s="102"/>
      <c r="GX2250" s="102"/>
    </row>
    <row r="2251" spans="1:206" hidden="1">
      <c r="A2251" s="97" t="s">
        <v>2972</v>
      </c>
      <c r="B2251" s="81" t="s">
        <v>572</v>
      </c>
      <c r="C2251" t="s">
        <v>714</v>
      </c>
      <c r="D2251" s="94" t="s">
        <v>2979</v>
      </c>
      <c r="E2251" s="97" t="s">
        <v>2997</v>
      </c>
      <c r="F2251" s="102"/>
      <c r="G2251" s="102"/>
      <c r="H2251" s="102"/>
      <c r="I2251" s="102"/>
      <c r="J2251" s="102"/>
      <c r="K2251" s="102"/>
      <c r="L2251" s="102"/>
      <c r="M2251" s="102"/>
      <c r="N2251" s="102"/>
      <c r="O2251" s="102"/>
      <c r="P2251" s="102"/>
      <c r="Q2251" s="102"/>
      <c r="R2251" s="102"/>
      <c r="S2251" s="102"/>
      <c r="T2251" s="102"/>
      <c r="U2251" s="102"/>
      <c r="V2251" s="102"/>
      <c r="W2251" s="102"/>
      <c r="X2251" s="102"/>
      <c r="Y2251" s="102"/>
      <c r="Z2251" s="102"/>
      <c r="AA2251" s="102"/>
      <c r="AB2251" s="102"/>
      <c r="AC2251" s="102"/>
      <c r="AD2251" s="102"/>
      <c r="AE2251" s="102"/>
      <c r="AF2251" s="102"/>
      <c r="AG2251" s="102"/>
      <c r="AH2251" s="102"/>
      <c r="AI2251" s="102"/>
      <c r="AJ2251" s="102"/>
      <c r="AK2251" s="102"/>
      <c r="AL2251" s="102"/>
      <c r="AM2251" s="102"/>
      <c r="AN2251" s="102"/>
      <c r="AO2251" s="102"/>
      <c r="AP2251" s="102"/>
      <c r="AQ2251" s="102"/>
      <c r="AR2251" s="102"/>
      <c r="AS2251" s="102"/>
      <c r="AT2251" s="102"/>
      <c r="AU2251" s="102"/>
      <c r="AV2251" s="102"/>
      <c r="AW2251" s="102"/>
      <c r="AX2251" s="102"/>
      <c r="AY2251" s="102"/>
      <c r="AZ2251" s="102"/>
      <c r="BA2251" s="102"/>
      <c r="BB2251" s="102"/>
      <c r="BC2251" s="102"/>
      <c r="BD2251" s="100"/>
      <c r="BE2251" s="102"/>
      <c r="BF2251" s="102"/>
      <c r="BG2251" s="102"/>
      <c r="BH2251" s="102"/>
      <c r="BI2251" s="100"/>
      <c r="BJ2251" s="102"/>
      <c r="BK2251" s="102"/>
      <c r="BL2251" s="102"/>
      <c r="BM2251" s="102"/>
      <c r="BN2251" s="102"/>
      <c r="BO2251" s="102"/>
      <c r="BP2251" s="102"/>
      <c r="BQ2251" s="102"/>
      <c r="BR2251" s="102"/>
      <c r="BS2251" s="102"/>
      <c r="BT2251" s="102"/>
      <c r="BU2251" s="102"/>
      <c r="BV2251" s="102"/>
      <c r="BW2251" s="102"/>
      <c r="BX2251" s="102"/>
      <c r="BY2251" s="102"/>
      <c r="BZ2251" s="102"/>
      <c r="CA2251" s="102"/>
      <c r="CB2251" s="102"/>
      <c r="CC2251" s="102"/>
      <c r="CD2251" s="102"/>
      <c r="CE2251" s="102"/>
      <c r="CF2251" s="102"/>
      <c r="CG2251" s="102"/>
      <c r="CH2251" s="102"/>
      <c r="CI2251" s="102"/>
      <c r="CJ2251" s="102"/>
      <c r="CK2251" s="102"/>
      <c r="CL2251" s="102"/>
      <c r="CM2251" s="102"/>
      <c r="CN2251" s="102"/>
      <c r="CO2251" s="102"/>
      <c r="CP2251" s="102"/>
      <c r="CQ2251" s="102"/>
      <c r="CR2251" s="102"/>
      <c r="CS2251" s="102"/>
      <c r="CT2251" s="102"/>
      <c r="CU2251" s="102"/>
      <c r="CV2251" s="102"/>
      <c r="CW2251" s="102"/>
      <c r="CX2251" s="102"/>
      <c r="CY2251" s="102"/>
      <c r="CZ2251" s="102"/>
      <c r="DA2251" s="102"/>
      <c r="DB2251" s="102"/>
      <c r="DC2251" s="105"/>
      <c r="DD2251" s="105"/>
      <c r="DE2251" s="105"/>
      <c r="DF2251" s="105"/>
      <c r="DG2251" s="105"/>
      <c r="DH2251" s="105"/>
      <c r="DI2251" s="105"/>
      <c r="DJ2251" s="105"/>
      <c r="DK2251" s="105"/>
      <c r="DL2251" s="105"/>
      <c r="DM2251" s="105"/>
      <c r="DN2251" s="105"/>
      <c r="DO2251" s="105"/>
      <c r="DP2251" s="105"/>
      <c r="DQ2251" s="105"/>
      <c r="DR2251" s="105"/>
      <c r="DS2251" s="105"/>
      <c r="DT2251" s="105"/>
      <c r="DU2251" s="105"/>
      <c r="DV2251" s="105"/>
      <c r="DW2251" s="105"/>
      <c r="DX2251" s="105"/>
      <c r="DY2251" s="102"/>
      <c r="DZ2251" s="102"/>
      <c r="EA2251" s="102"/>
      <c r="EB2251" s="102"/>
      <c r="EC2251" s="102"/>
      <c r="ED2251" s="102"/>
      <c r="EE2251" s="102"/>
      <c r="EF2251" s="102"/>
      <c r="EG2251" s="102"/>
      <c r="EH2251" s="102"/>
      <c r="EI2251" s="102"/>
      <c r="EJ2251" s="102"/>
      <c r="EK2251" s="102"/>
      <c r="EL2251" s="102"/>
      <c r="EM2251" s="102"/>
      <c r="EN2251" s="102"/>
      <c r="EO2251" s="102"/>
      <c r="EP2251" s="102"/>
      <c r="EQ2251" s="102"/>
      <c r="ER2251" s="102"/>
      <c r="ES2251" s="102"/>
      <c r="ET2251" s="102"/>
      <c r="EU2251" s="102"/>
      <c r="EV2251" s="102"/>
      <c r="EW2251" s="102"/>
      <c r="EX2251" s="102"/>
      <c r="EY2251" s="102"/>
      <c r="EZ2251" s="102"/>
      <c r="FA2251" s="102"/>
      <c r="FB2251" s="102"/>
      <c r="FC2251" s="102"/>
      <c r="FD2251" s="102"/>
      <c r="FE2251" s="102"/>
      <c r="FF2251" s="102"/>
      <c r="FG2251" s="102"/>
      <c r="FH2251" s="102"/>
      <c r="FI2251" s="102"/>
      <c r="FJ2251" s="102"/>
      <c r="FK2251" s="102"/>
      <c r="FL2251" s="102"/>
      <c r="FM2251" s="102"/>
      <c r="FN2251" s="102"/>
      <c r="FO2251" s="102"/>
      <c r="FP2251" s="102"/>
      <c r="FQ2251" s="102"/>
      <c r="FR2251" s="102"/>
      <c r="FS2251" s="102"/>
      <c r="FT2251" s="102"/>
      <c r="FU2251" s="102"/>
      <c r="FV2251" s="102"/>
      <c r="FW2251" s="102"/>
      <c r="FX2251" s="102"/>
      <c r="FY2251" s="102"/>
      <c r="FZ2251" s="102"/>
      <c r="GA2251" s="102"/>
      <c r="GB2251" s="102"/>
      <c r="GC2251" s="102"/>
      <c r="GD2251" s="102"/>
      <c r="GE2251" s="102"/>
      <c r="GF2251" s="102"/>
      <c r="GG2251" s="102"/>
      <c r="GH2251" s="102"/>
      <c r="GI2251" s="102"/>
      <c r="GJ2251" s="102"/>
      <c r="GK2251" s="102"/>
      <c r="GL2251" s="102"/>
      <c r="GM2251" s="102"/>
      <c r="GN2251" s="102"/>
      <c r="GO2251" s="102"/>
      <c r="GP2251" s="102"/>
      <c r="GQ2251" s="102"/>
      <c r="GR2251" s="102"/>
      <c r="GS2251" s="102"/>
      <c r="GT2251" s="102"/>
      <c r="GU2251" s="102"/>
      <c r="GV2251" s="102"/>
      <c r="GW2251" s="102"/>
      <c r="GX2251" s="102"/>
    </row>
    <row r="2252" spans="1:206" hidden="1">
      <c r="A2252" s="101" t="s">
        <v>2972</v>
      </c>
      <c r="B2252" s="96" t="s">
        <v>572</v>
      </c>
      <c r="C2252" s="35" t="s">
        <v>714</v>
      </c>
      <c r="D2252" s="95" t="s">
        <v>2979</v>
      </c>
      <c r="E2252" s="101" t="s">
        <v>2998</v>
      </c>
      <c r="F2252" s="107"/>
      <c r="G2252" s="107"/>
      <c r="H2252" s="107"/>
      <c r="I2252" s="107"/>
      <c r="J2252" s="107"/>
      <c r="K2252" s="107"/>
      <c r="L2252" s="107"/>
      <c r="M2252" s="107"/>
      <c r="N2252" s="107"/>
      <c r="O2252" s="107"/>
      <c r="P2252" s="107"/>
      <c r="Q2252" s="107"/>
      <c r="R2252" s="107"/>
      <c r="S2252" s="107"/>
      <c r="T2252" s="107"/>
      <c r="U2252" s="107"/>
      <c r="V2252" s="107"/>
      <c r="W2252" s="107"/>
      <c r="X2252" s="107"/>
      <c r="Y2252" s="107"/>
      <c r="Z2252" s="107"/>
      <c r="AA2252" s="107"/>
      <c r="AB2252" s="107"/>
      <c r="AC2252" s="107"/>
      <c r="AD2252" s="107"/>
      <c r="AE2252" s="107"/>
      <c r="AF2252" s="107"/>
      <c r="AG2252" s="107"/>
      <c r="AH2252" s="107"/>
      <c r="AI2252" s="107"/>
      <c r="AJ2252" s="107"/>
      <c r="AK2252" s="107"/>
      <c r="AL2252" s="107"/>
      <c r="AM2252" s="107"/>
      <c r="AN2252" s="107"/>
      <c r="AO2252" s="107"/>
      <c r="AP2252" s="107"/>
      <c r="AQ2252" s="107"/>
      <c r="AR2252" s="107"/>
      <c r="AS2252" s="107"/>
      <c r="AT2252" s="107"/>
      <c r="AU2252" s="107"/>
      <c r="AV2252" s="107"/>
      <c r="AW2252" s="107"/>
      <c r="AX2252" s="107"/>
      <c r="AY2252" s="107"/>
      <c r="AZ2252" s="107"/>
      <c r="BA2252" s="107"/>
      <c r="BB2252" s="107"/>
      <c r="BC2252" s="107"/>
      <c r="BD2252" s="108"/>
      <c r="BE2252" s="107"/>
      <c r="BF2252" s="107"/>
      <c r="BG2252" s="107"/>
      <c r="BH2252" s="107"/>
      <c r="BI2252" s="108"/>
      <c r="BJ2252" s="107"/>
      <c r="BK2252" s="107"/>
      <c r="BL2252" s="107"/>
      <c r="BM2252" s="107"/>
      <c r="BN2252" s="107"/>
      <c r="BO2252" s="107"/>
      <c r="BP2252" s="107"/>
      <c r="BQ2252" s="107"/>
      <c r="BR2252" s="107"/>
      <c r="BS2252" s="107"/>
      <c r="BT2252" s="107"/>
      <c r="BU2252" s="107"/>
      <c r="BV2252" s="107"/>
      <c r="BW2252" s="107"/>
      <c r="BX2252" s="107"/>
      <c r="BY2252" s="107"/>
      <c r="BZ2252" s="107"/>
      <c r="CA2252" s="107"/>
      <c r="CB2252" s="107"/>
      <c r="CC2252" s="107"/>
      <c r="CD2252" s="107"/>
      <c r="CE2252" s="107"/>
      <c r="CF2252" s="107"/>
      <c r="CG2252" s="107"/>
      <c r="CH2252" s="107"/>
      <c r="CI2252" s="107"/>
      <c r="CJ2252" s="107"/>
      <c r="CK2252" s="107"/>
      <c r="CL2252" s="107"/>
      <c r="CM2252" s="107"/>
      <c r="CN2252" s="107"/>
      <c r="CO2252" s="107"/>
      <c r="CP2252" s="107"/>
      <c r="CQ2252" s="107"/>
      <c r="CR2252" s="107"/>
      <c r="CS2252" s="107"/>
      <c r="CT2252" s="107"/>
      <c r="CU2252" s="107"/>
      <c r="CV2252" s="107"/>
      <c r="CW2252" s="107"/>
      <c r="CX2252" s="107"/>
      <c r="CY2252" s="107"/>
      <c r="CZ2252" s="107"/>
      <c r="DA2252" s="107"/>
      <c r="DB2252" s="107"/>
      <c r="DC2252" s="109">
        <f>DC2246*100</f>
        <v>1.15967783649417</v>
      </c>
      <c r="DD2252" s="109"/>
      <c r="DE2252" s="109">
        <f t="shared" ref="DE2252:DX2256" si="246">DE2246*100</f>
        <v>1.3767347691687</v>
      </c>
      <c r="DF2252" s="109">
        <f t="shared" si="246"/>
        <v>1.5507715389782</v>
      </c>
      <c r="DG2252" s="109">
        <f t="shared" si="246"/>
        <v>1.9861780824318098</v>
      </c>
      <c r="DH2252" s="109">
        <f t="shared" si="246"/>
        <v>1.6965183666177199</v>
      </c>
      <c r="DI2252" s="109">
        <f t="shared" si="246"/>
        <v>1.2340469633066999</v>
      </c>
      <c r="DJ2252" s="109">
        <f t="shared" si="246"/>
        <v>1.8637230433648</v>
      </c>
      <c r="DK2252" s="109">
        <f t="shared" si="246"/>
        <v>1.47155692139053</v>
      </c>
      <c r="DL2252" s="109">
        <f t="shared" si="246"/>
        <v>1.77169506812842</v>
      </c>
      <c r="DM2252" s="109">
        <f t="shared" si="246"/>
        <v>1.79262401667288</v>
      </c>
      <c r="DN2252" s="109"/>
      <c r="DO2252" s="109">
        <f t="shared" si="246"/>
        <v>1.44767474820621</v>
      </c>
      <c r="DP2252" s="109">
        <f t="shared" si="246"/>
        <v>1.49164432406654</v>
      </c>
      <c r="DQ2252" s="109"/>
      <c r="DR2252" s="109"/>
      <c r="DS2252" s="109">
        <f t="shared" si="246"/>
        <v>1.3387893231341199</v>
      </c>
      <c r="DT2252" s="109">
        <f t="shared" si="246"/>
        <v>1.8099211086571703</v>
      </c>
      <c r="DU2252" s="109">
        <f t="shared" si="246"/>
        <v>2.1165696146098001</v>
      </c>
      <c r="DV2252" s="109">
        <f t="shared" si="246"/>
        <v>0.54463479850769903</v>
      </c>
      <c r="DW2252" s="109">
        <f t="shared" si="246"/>
        <v>0.60925001606649298</v>
      </c>
      <c r="DX2252" s="109">
        <f t="shared" si="246"/>
        <v>0.64776247295473499</v>
      </c>
      <c r="DY2252" s="107"/>
      <c r="DZ2252" s="107"/>
      <c r="EA2252" s="107"/>
      <c r="EB2252" s="107"/>
      <c r="EC2252" s="107"/>
      <c r="ED2252" s="107"/>
      <c r="EE2252" s="107"/>
      <c r="EF2252" s="107"/>
      <c r="EG2252" s="107"/>
      <c r="EH2252" s="107"/>
      <c r="EI2252" s="107"/>
      <c r="EJ2252" s="107"/>
      <c r="EK2252" s="107"/>
      <c r="EL2252" s="107"/>
      <c r="EM2252" s="107"/>
      <c r="EN2252" s="107"/>
      <c r="EO2252" s="107"/>
      <c r="EP2252" s="107"/>
      <c r="EQ2252" s="107"/>
      <c r="ER2252" s="107"/>
      <c r="ES2252" s="107"/>
      <c r="ET2252" s="107"/>
      <c r="EU2252" s="107"/>
      <c r="EV2252" s="107"/>
      <c r="EW2252" s="107"/>
      <c r="EX2252" s="107"/>
      <c r="EY2252" s="107"/>
      <c r="EZ2252" s="107"/>
      <c r="FA2252" s="107"/>
      <c r="FB2252" s="107"/>
      <c r="FC2252" s="107"/>
      <c r="FD2252" s="107"/>
      <c r="FE2252" s="107"/>
      <c r="FF2252" s="107"/>
      <c r="FG2252" s="107"/>
      <c r="FH2252" s="107"/>
      <c r="FI2252" s="107"/>
      <c r="FJ2252" s="107"/>
      <c r="FK2252" s="107"/>
      <c r="FL2252" s="107"/>
      <c r="FM2252" s="107"/>
      <c r="FN2252" s="107"/>
      <c r="FO2252" s="107"/>
      <c r="FP2252" s="107"/>
      <c r="FQ2252" s="107"/>
      <c r="FR2252" s="107"/>
      <c r="FS2252" s="107"/>
      <c r="FT2252" s="107"/>
      <c r="FU2252" s="107"/>
      <c r="FV2252" s="107"/>
      <c r="FW2252" s="107"/>
      <c r="FX2252" s="107"/>
      <c r="FY2252" s="107"/>
      <c r="FZ2252" s="107"/>
      <c r="GA2252" s="107"/>
      <c r="GB2252" s="107"/>
      <c r="GC2252" s="107"/>
      <c r="GD2252" s="107"/>
      <c r="GE2252" s="107"/>
      <c r="GF2252" s="107"/>
      <c r="GG2252" s="107"/>
      <c r="GH2252" s="107"/>
      <c r="GI2252" s="107"/>
      <c r="GJ2252" s="107"/>
      <c r="GK2252" s="107"/>
      <c r="GL2252" s="107"/>
      <c r="GM2252" s="107"/>
      <c r="GN2252" s="107"/>
      <c r="GO2252" s="107"/>
      <c r="GP2252" s="107"/>
      <c r="GQ2252" s="107"/>
      <c r="GR2252" s="107"/>
      <c r="GS2252" s="107"/>
      <c r="GT2252" s="107"/>
      <c r="GU2252" s="107"/>
      <c r="GV2252" s="107"/>
      <c r="GW2252" s="107"/>
      <c r="GX2252" s="107"/>
    </row>
    <row r="2253" spans="1:206" hidden="1">
      <c r="A2253" s="101" t="s">
        <v>2972</v>
      </c>
      <c r="B2253" s="96" t="s">
        <v>572</v>
      </c>
      <c r="C2253" s="35" t="s">
        <v>714</v>
      </c>
      <c r="D2253" s="95" t="s">
        <v>2979</v>
      </c>
      <c r="E2253" s="101" t="s">
        <v>2999</v>
      </c>
      <c r="F2253" s="107"/>
      <c r="G2253" s="107"/>
      <c r="H2253" s="107"/>
      <c r="I2253" s="107"/>
      <c r="J2253" s="107"/>
      <c r="K2253" s="107"/>
      <c r="L2253" s="107"/>
      <c r="M2253" s="107"/>
      <c r="N2253" s="107"/>
      <c r="O2253" s="107"/>
      <c r="P2253" s="107"/>
      <c r="Q2253" s="107"/>
      <c r="R2253" s="107"/>
      <c r="S2253" s="107"/>
      <c r="T2253" s="107"/>
      <c r="U2253" s="107"/>
      <c r="V2253" s="107"/>
      <c r="W2253" s="107"/>
      <c r="X2253" s="107"/>
      <c r="Y2253" s="107"/>
      <c r="Z2253" s="107"/>
      <c r="AA2253" s="107"/>
      <c r="AB2253" s="107"/>
      <c r="AC2253" s="107"/>
      <c r="AD2253" s="107"/>
      <c r="AE2253" s="107"/>
      <c r="AF2253" s="107"/>
      <c r="AG2253" s="107"/>
      <c r="AH2253" s="107"/>
      <c r="AI2253" s="107"/>
      <c r="AJ2253" s="107"/>
      <c r="AK2253" s="107"/>
      <c r="AL2253" s="107"/>
      <c r="AM2253" s="107"/>
      <c r="AN2253" s="107"/>
      <c r="AO2253" s="107"/>
      <c r="AP2253" s="107"/>
      <c r="AQ2253" s="107"/>
      <c r="AR2253" s="107"/>
      <c r="AS2253" s="107"/>
      <c r="AT2253" s="107"/>
      <c r="AU2253" s="107"/>
      <c r="AV2253" s="107"/>
      <c r="AW2253" s="107"/>
      <c r="AX2253" s="107"/>
      <c r="AY2253" s="107"/>
      <c r="AZ2253" s="107"/>
      <c r="BA2253" s="107"/>
      <c r="BB2253" s="107"/>
      <c r="BC2253" s="107"/>
      <c r="BD2253" s="108"/>
      <c r="BE2253" s="107"/>
      <c r="BF2253" s="107"/>
      <c r="BG2253" s="107"/>
      <c r="BH2253" s="107"/>
      <c r="BI2253" s="108"/>
      <c r="BJ2253" s="107"/>
      <c r="BK2253" s="107"/>
      <c r="BL2253" s="107"/>
      <c r="BM2253" s="107"/>
      <c r="BN2253" s="107"/>
      <c r="BO2253" s="107"/>
      <c r="BP2253" s="107"/>
      <c r="BQ2253" s="107"/>
      <c r="BR2253" s="107"/>
      <c r="BS2253" s="107"/>
      <c r="BT2253" s="107"/>
      <c r="BU2253" s="107"/>
      <c r="BV2253" s="107"/>
      <c r="BW2253" s="107"/>
      <c r="BX2253" s="107"/>
      <c r="BY2253" s="107"/>
      <c r="BZ2253" s="107"/>
      <c r="CA2253" s="107"/>
      <c r="CB2253" s="107"/>
      <c r="CC2253" s="107"/>
      <c r="CD2253" s="107"/>
      <c r="CE2253" s="107"/>
      <c r="CF2253" s="107"/>
      <c r="CG2253" s="107"/>
      <c r="CH2253" s="107"/>
      <c r="CI2253" s="107"/>
      <c r="CJ2253" s="107"/>
      <c r="CK2253" s="107"/>
      <c r="CL2253" s="107"/>
      <c r="CM2253" s="107"/>
      <c r="CN2253" s="107"/>
      <c r="CO2253" s="107"/>
      <c r="CP2253" s="107"/>
      <c r="CQ2253" s="107"/>
      <c r="CR2253" s="107"/>
      <c r="CS2253" s="107"/>
      <c r="CT2253" s="107"/>
      <c r="CU2253" s="107"/>
      <c r="CV2253" s="107"/>
      <c r="CW2253" s="107"/>
      <c r="CX2253" s="107"/>
      <c r="CY2253" s="107"/>
      <c r="CZ2253" s="107"/>
      <c r="DA2253" s="107"/>
      <c r="DB2253" s="107"/>
      <c r="DC2253" s="109"/>
      <c r="DD2253" s="109">
        <f t="shared" ref="DC2253:DS2256" si="247">DD2247*100</f>
        <v>18.079273172679699</v>
      </c>
      <c r="DE2253" s="109"/>
      <c r="DF2253" s="109"/>
      <c r="DG2253" s="109"/>
      <c r="DH2253" s="109"/>
      <c r="DI2253" s="109">
        <f t="shared" si="247"/>
        <v>19.271467263891402</v>
      </c>
      <c r="DJ2253" s="109"/>
      <c r="DK2253" s="109"/>
      <c r="DL2253" s="109">
        <f t="shared" si="247"/>
        <v>17.581615204858199</v>
      </c>
      <c r="DM2253" s="109"/>
      <c r="DN2253" s="109">
        <f t="shared" si="247"/>
        <v>19.588031095614198</v>
      </c>
      <c r="DO2253" s="109"/>
      <c r="DP2253" s="109">
        <f t="shared" si="247"/>
        <v>19.3422959972184</v>
      </c>
      <c r="DQ2253" s="109">
        <f t="shared" si="247"/>
        <v>15.984708477189599</v>
      </c>
      <c r="DR2253" s="109">
        <f t="shared" si="247"/>
        <v>15.561464471605898</v>
      </c>
      <c r="DS2253" s="109">
        <f t="shared" si="246"/>
        <v>12.593551115346999</v>
      </c>
      <c r="DT2253" s="109">
        <f t="shared" si="246"/>
        <v>12.909389115662901</v>
      </c>
      <c r="DU2253" s="109">
        <f t="shared" si="246"/>
        <v>13.039805593888801</v>
      </c>
      <c r="DV2253" s="109">
        <f t="shared" si="246"/>
        <v>13.605760663290001</v>
      </c>
      <c r="DW2253" s="109">
        <f t="shared" si="246"/>
        <v>13.464147507309098</v>
      </c>
      <c r="DX2253" s="109">
        <f t="shared" si="246"/>
        <v>13.5835238332971</v>
      </c>
      <c r="DY2253" s="107"/>
      <c r="DZ2253" s="107"/>
      <c r="EA2253" s="107"/>
      <c r="EB2253" s="107"/>
      <c r="EC2253" s="107"/>
      <c r="ED2253" s="107"/>
      <c r="EE2253" s="107"/>
      <c r="EF2253" s="107"/>
      <c r="EG2253" s="107"/>
      <c r="EH2253" s="107"/>
      <c r="EI2253" s="107"/>
      <c r="EJ2253" s="107"/>
      <c r="EK2253" s="107"/>
      <c r="EL2253" s="107"/>
      <c r="EM2253" s="107"/>
      <c r="EN2253" s="107"/>
      <c r="EO2253" s="107"/>
      <c r="EP2253" s="107"/>
      <c r="EQ2253" s="107"/>
      <c r="ER2253" s="107"/>
      <c r="ES2253" s="107"/>
      <c r="ET2253" s="107"/>
      <c r="EU2253" s="107"/>
      <c r="EV2253" s="107"/>
      <c r="EW2253" s="107"/>
      <c r="EX2253" s="107"/>
      <c r="EY2253" s="107"/>
      <c r="EZ2253" s="107"/>
      <c r="FA2253" s="107"/>
      <c r="FB2253" s="107"/>
      <c r="FC2253" s="107"/>
      <c r="FD2253" s="107"/>
      <c r="FE2253" s="107"/>
      <c r="FF2253" s="107"/>
      <c r="FG2253" s="107"/>
      <c r="FH2253" s="107"/>
      <c r="FI2253" s="107"/>
      <c r="FJ2253" s="107"/>
      <c r="FK2253" s="107"/>
      <c r="FL2253" s="107"/>
      <c r="FM2253" s="107"/>
      <c r="FN2253" s="107"/>
      <c r="FO2253" s="107"/>
      <c r="FP2253" s="107"/>
      <c r="FQ2253" s="107"/>
      <c r="FR2253" s="107"/>
      <c r="FS2253" s="107"/>
      <c r="FT2253" s="107"/>
      <c r="FU2253" s="107"/>
      <c r="FV2253" s="107"/>
      <c r="FW2253" s="107"/>
      <c r="FX2253" s="107"/>
      <c r="FY2253" s="107"/>
      <c r="FZ2253" s="107"/>
      <c r="GA2253" s="107"/>
      <c r="GB2253" s="107"/>
      <c r="GC2253" s="107"/>
      <c r="GD2253" s="107"/>
      <c r="GE2253" s="107"/>
      <c r="GF2253" s="107"/>
      <c r="GG2253" s="107"/>
      <c r="GH2253" s="107"/>
      <c r="GI2253" s="107"/>
      <c r="GJ2253" s="107"/>
      <c r="GK2253" s="107"/>
      <c r="GL2253" s="107"/>
      <c r="GM2253" s="107"/>
      <c r="GN2253" s="107"/>
      <c r="GO2253" s="107"/>
      <c r="GP2253" s="107"/>
      <c r="GQ2253" s="107"/>
      <c r="GR2253" s="107"/>
      <c r="GS2253" s="107"/>
      <c r="GT2253" s="107"/>
      <c r="GU2253" s="107"/>
      <c r="GV2253" s="107"/>
      <c r="GW2253" s="107"/>
      <c r="GX2253" s="107"/>
    </row>
    <row r="2254" spans="1:206" hidden="1">
      <c r="A2254" s="101" t="s">
        <v>2972</v>
      </c>
      <c r="B2254" s="96" t="s">
        <v>572</v>
      </c>
      <c r="C2254" s="35" t="s">
        <v>714</v>
      </c>
      <c r="D2254" s="95" t="s">
        <v>2979</v>
      </c>
      <c r="E2254" s="101" t="s">
        <v>3000</v>
      </c>
      <c r="F2254" s="107"/>
      <c r="G2254" s="107"/>
      <c r="H2254" s="107"/>
      <c r="I2254" s="107"/>
      <c r="J2254" s="107"/>
      <c r="K2254" s="107"/>
      <c r="L2254" s="107"/>
      <c r="M2254" s="107"/>
      <c r="N2254" s="107"/>
      <c r="O2254" s="107"/>
      <c r="P2254" s="107"/>
      <c r="Q2254" s="107"/>
      <c r="R2254" s="107"/>
      <c r="S2254" s="107"/>
      <c r="T2254" s="107"/>
      <c r="U2254" s="107"/>
      <c r="V2254" s="107"/>
      <c r="W2254" s="107"/>
      <c r="X2254" s="107"/>
      <c r="Y2254" s="107"/>
      <c r="Z2254" s="107"/>
      <c r="AA2254" s="107"/>
      <c r="AB2254" s="107"/>
      <c r="AC2254" s="107"/>
      <c r="AD2254" s="107"/>
      <c r="AE2254" s="107"/>
      <c r="AF2254" s="107"/>
      <c r="AG2254" s="107"/>
      <c r="AH2254" s="107"/>
      <c r="AI2254" s="107"/>
      <c r="AJ2254" s="107"/>
      <c r="AK2254" s="107"/>
      <c r="AL2254" s="107"/>
      <c r="AM2254" s="107"/>
      <c r="AN2254" s="107"/>
      <c r="AO2254" s="107"/>
      <c r="AP2254" s="107"/>
      <c r="AQ2254" s="107"/>
      <c r="AR2254" s="107"/>
      <c r="AS2254" s="107"/>
      <c r="AT2254" s="107"/>
      <c r="AU2254" s="107"/>
      <c r="AV2254" s="107"/>
      <c r="AW2254" s="107"/>
      <c r="AX2254" s="107"/>
      <c r="AY2254" s="107"/>
      <c r="AZ2254" s="107"/>
      <c r="BA2254" s="107"/>
      <c r="BB2254" s="107"/>
      <c r="BC2254" s="107"/>
      <c r="BD2254" s="108"/>
      <c r="BE2254" s="107"/>
      <c r="BF2254" s="107"/>
      <c r="BG2254" s="107"/>
      <c r="BH2254" s="107"/>
      <c r="BI2254" s="108"/>
      <c r="BJ2254" s="107"/>
      <c r="BK2254" s="107"/>
      <c r="BL2254" s="107"/>
      <c r="BM2254" s="107"/>
      <c r="BN2254" s="107"/>
      <c r="BO2254" s="107"/>
      <c r="BP2254" s="107"/>
      <c r="BQ2254" s="107"/>
      <c r="BR2254" s="107"/>
      <c r="BS2254" s="107"/>
      <c r="BT2254" s="107"/>
      <c r="BU2254" s="107"/>
      <c r="BV2254" s="107"/>
      <c r="BW2254" s="107"/>
      <c r="BX2254" s="107"/>
      <c r="BY2254" s="107"/>
      <c r="BZ2254" s="107"/>
      <c r="CA2254" s="107"/>
      <c r="CB2254" s="107"/>
      <c r="CC2254" s="107"/>
      <c r="CD2254" s="107"/>
      <c r="CE2254" s="107"/>
      <c r="CF2254" s="107"/>
      <c r="CG2254" s="107"/>
      <c r="CH2254" s="107"/>
      <c r="CI2254" s="107"/>
      <c r="CJ2254" s="107"/>
      <c r="CK2254" s="107"/>
      <c r="CL2254" s="107"/>
      <c r="CM2254" s="107"/>
      <c r="CN2254" s="107"/>
      <c r="CO2254" s="107"/>
      <c r="CP2254" s="107"/>
      <c r="CQ2254" s="107"/>
      <c r="CR2254" s="107"/>
      <c r="CS2254" s="107"/>
      <c r="CT2254" s="107"/>
      <c r="CU2254" s="107"/>
      <c r="CV2254" s="107"/>
      <c r="CW2254" s="107"/>
      <c r="CX2254" s="107"/>
      <c r="CY2254" s="107"/>
      <c r="CZ2254" s="107"/>
      <c r="DA2254" s="107"/>
      <c r="DB2254" s="107"/>
      <c r="DC2254" s="109">
        <f t="shared" si="247"/>
        <v>2.4196482633061098</v>
      </c>
      <c r="DD2254" s="109">
        <f t="shared" si="247"/>
        <v>2.5157847775686299</v>
      </c>
      <c r="DE2254" s="109">
        <f t="shared" si="247"/>
        <v>2.54142811254086</v>
      </c>
      <c r="DF2254" s="109">
        <f t="shared" si="247"/>
        <v>2.59582869927856</v>
      </c>
      <c r="DG2254" s="109">
        <f t="shared" si="247"/>
        <v>2.2505243762135199</v>
      </c>
      <c r="DH2254" s="109">
        <f t="shared" si="247"/>
        <v>2.4791974862717598</v>
      </c>
      <c r="DI2254" s="109">
        <f t="shared" si="247"/>
        <v>2.4755610819603797</v>
      </c>
      <c r="DJ2254" s="109">
        <f t="shared" si="247"/>
        <v>2.4428613641496102</v>
      </c>
      <c r="DK2254" s="109">
        <f t="shared" si="247"/>
        <v>2.9581116216116001</v>
      </c>
      <c r="DL2254" s="109">
        <f t="shared" si="247"/>
        <v>2.21348505338882</v>
      </c>
      <c r="DM2254" s="109">
        <f t="shared" si="247"/>
        <v>2.81520916318008</v>
      </c>
      <c r="DN2254" s="109">
        <f t="shared" si="247"/>
        <v>2.96892857291762</v>
      </c>
      <c r="DO2254" s="109">
        <f t="shared" si="247"/>
        <v>2.4977731121531499</v>
      </c>
      <c r="DP2254" s="109">
        <f t="shared" si="247"/>
        <v>2.9506885545028698</v>
      </c>
      <c r="DQ2254" s="109">
        <f t="shared" si="247"/>
        <v>3.0581195036192002</v>
      </c>
      <c r="DR2254" s="109">
        <f t="shared" si="247"/>
        <v>2.5861231952696397</v>
      </c>
      <c r="DS2254" s="109">
        <f t="shared" si="247"/>
        <v>3.1834364624165596</v>
      </c>
      <c r="DT2254" s="109">
        <f t="shared" si="246"/>
        <v>3.27383077118842</v>
      </c>
      <c r="DU2254" s="109">
        <f t="shared" si="246"/>
        <v>3.3031347950188099</v>
      </c>
      <c r="DV2254" s="109">
        <f t="shared" si="246"/>
        <v>3.4935101976671197</v>
      </c>
      <c r="DW2254" s="109">
        <f t="shared" si="246"/>
        <v>3.4768728505933399</v>
      </c>
      <c r="DX2254" s="109">
        <f t="shared" si="246"/>
        <v>3.3492752121396498</v>
      </c>
      <c r="DY2254" s="107"/>
      <c r="DZ2254" s="107"/>
      <c r="EA2254" s="107"/>
      <c r="EB2254" s="107"/>
      <c r="EC2254" s="107"/>
      <c r="ED2254" s="107"/>
      <c r="EE2254" s="107"/>
      <c r="EF2254" s="107"/>
      <c r="EG2254" s="107"/>
      <c r="EH2254" s="107"/>
      <c r="EI2254" s="107"/>
      <c r="EJ2254" s="107"/>
      <c r="EK2254" s="107"/>
      <c r="EL2254" s="107"/>
      <c r="EM2254" s="107"/>
      <c r="EN2254" s="107"/>
      <c r="EO2254" s="107"/>
      <c r="EP2254" s="107"/>
      <c r="EQ2254" s="107"/>
      <c r="ER2254" s="107"/>
      <c r="ES2254" s="107"/>
      <c r="ET2254" s="107"/>
      <c r="EU2254" s="107"/>
      <c r="EV2254" s="107"/>
      <c r="EW2254" s="107"/>
      <c r="EX2254" s="107"/>
      <c r="EY2254" s="107"/>
      <c r="EZ2254" s="107"/>
      <c r="FA2254" s="107"/>
      <c r="FB2254" s="107"/>
      <c r="FC2254" s="107"/>
      <c r="FD2254" s="107"/>
      <c r="FE2254" s="107"/>
      <c r="FF2254" s="107"/>
      <c r="FG2254" s="107"/>
      <c r="FH2254" s="107"/>
      <c r="FI2254" s="107"/>
      <c r="FJ2254" s="107"/>
      <c r="FK2254" s="107"/>
      <c r="FL2254" s="107"/>
      <c r="FM2254" s="107"/>
      <c r="FN2254" s="107"/>
      <c r="FO2254" s="107"/>
      <c r="FP2254" s="107"/>
      <c r="FQ2254" s="107"/>
      <c r="FR2254" s="107"/>
      <c r="FS2254" s="107"/>
      <c r="FT2254" s="107"/>
      <c r="FU2254" s="107"/>
      <c r="FV2254" s="107"/>
      <c r="FW2254" s="107"/>
      <c r="FX2254" s="107"/>
      <c r="FY2254" s="107"/>
      <c r="FZ2254" s="107"/>
      <c r="GA2254" s="107"/>
      <c r="GB2254" s="107"/>
      <c r="GC2254" s="107"/>
      <c r="GD2254" s="107"/>
      <c r="GE2254" s="107"/>
      <c r="GF2254" s="107"/>
      <c r="GG2254" s="107"/>
      <c r="GH2254" s="107"/>
      <c r="GI2254" s="107"/>
      <c r="GJ2254" s="107"/>
      <c r="GK2254" s="107"/>
      <c r="GL2254" s="107"/>
      <c r="GM2254" s="107"/>
      <c r="GN2254" s="107"/>
      <c r="GO2254" s="107"/>
      <c r="GP2254" s="107"/>
      <c r="GQ2254" s="107"/>
      <c r="GR2254" s="107"/>
      <c r="GS2254" s="107"/>
      <c r="GT2254" s="107"/>
      <c r="GU2254" s="107"/>
      <c r="GV2254" s="107"/>
      <c r="GW2254" s="107"/>
      <c r="GX2254" s="107"/>
    </row>
    <row r="2255" spans="1:206" hidden="1">
      <c r="A2255" s="101" t="s">
        <v>2972</v>
      </c>
      <c r="B2255" s="96" t="s">
        <v>572</v>
      </c>
      <c r="C2255" s="35" t="s">
        <v>714</v>
      </c>
      <c r="D2255" s="95" t="s">
        <v>2979</v>
      </c>
      <c r="E2255" s="101" t="s">
        <v>3001</v>
      </c>
      <c r="F2255" s="107"/>
      <c r="G2255" s="107"/>
      <c r="H2255" s="107"/>
      <c r="I2255" s="107"/>
      <c r="J2255" s="107"/>
      <c r="K2255" s="107"/>
      <c r="L2255" s="107"/>
      <c r="M2255" s="107"/>
      <c r="N2255" s="107"/>
      <c r="O2255" s="107"/>
      <c r="P2255" s="107"/>
      <c r="Q2255" s="107"/>
      <c r="R2255" s="107"/>
      <c r="S2255" s="107"/>
      <c r="T2255" s="107"/>
      <c r="U2255" s="107"/>
      <c r="V2255" s="107"/>
      <c r="W2255" s="107"/>
      <c r="X2255" s="107"/>
      <c r="Y2255" s="107"/>
      <c r="Z2255" s="107"/>
      <c r="AA2255" s="107"/>
      <c r="AB2255" s="107"/>
      <c r="AC2255" s="107"/>
      <c r="AD2255" s="107"/>
      <c r="AE2255" s="107"/>
      <c r="AF2255" s="107"/>
      <c r="AG2255" s="107"/>
      <c r="AH2255" s="107"/>
      <c r="AI2255" s="107"/>
      <c r="AJ2255" s="107"/>
      <c r="AK2255" s="107"/>
      <c r="AL2255" s="107"/>
      <c r="AM2255" s="107"/>
      <c r="AN2255" s="107"/>
      <c r="AO2255" s="107"/>
      <c r="AP2255" s="107"/>
      <c r="AQ2255" s="107"/>
      <c r="AR2255" s="107"/>
      <c r="AS2255" s="107"/>
      <c r="AT2255" s="107"/>
      <c r="AU2255" s="107"/>
      <c r="AV2255" s="107"/>
      <c r="AW2255" s="107"/>
      <c r="AX2255" s="107"/>
      <c r="AY2255" s="107"/>
      <c r="AZ2255" s="107"/>
      <c r="BA2255" s="107"/>
      <c r="BB2255" s="107"/>
      <c r="BC2255" s="107"/>
      <c r="BD2255" s="108"/>
      <c r="BE2255" s="107"/>
      <c r="BF2255" s="107"/>
      <c r="BG2255" s="107"/>
      <c r="BH2255" s="107"/>
      <c r="BI2255" s="108"/>
      <c r="BJ2255" s="107"/>
      <c r="BK2255" s="107"/>
      <c r="BL2255" s="107"/>
      <c r="BM2255" s="107"/>
      <c r="BN2255" s="107"/>
      <c r="BO2255" s="107"/>
      <c r="BP2255" s="107"/>
      <c r="BQ2255" s="107"/>
      <c r="BR2255" s="107"/>
      <c r="BS2255" s="107"/>
      <c r="BT2255" s="107"/>
      <c r="BU2255" s="107"/>
      <c r="BV2255" s="107"/>
      <c r="BW2255" s="107"/>
      <c r="BX2255" s="107"/>
      <c r="BY2255" s="107"/>
      <c r="BZ2255" s="107"/>
      <c r="CA2255" s="107"/>
      <c r="CB2255" s="107"/>
      <c r="CC2255" s="107"/>
      <c r="CD2255" s="107"/>
      <c r="CE2255" s="107"/>
      <c r="CF2255" s="107"/>
      <c r="CG2255" s="107"/>
      <c r="CH2255" s="107"/>
      <c r="CI2255" s="107"/>
      <c r="CJ2255" s="107"/>
      <c r="CK2255" s="107"/>
      <c r="CL2255" s="107"/>
      <c r="CM2255" s="107"/>
      <c r="CN2255" s="107"/>
      <c r="CO2255" s="107"/>
      <c r="CP2255" s="107"/>
      <c r="CQ2255" s="107"/>
      <c r="CR2255" s="107"/>
      <c r="CS2255" s="107"/>
      <c r="CT2255" s="107"/>
      <c r="CU2255" s="107"/>
      <c r="CV2255" s="107"/>
      <c r="CW2255" s="107"/>
      <c r="CX2255" s="107"/>
      <c r="CY2255" s="107"/>
      <c r="CZ2255" s="107"/>
      <c r="DA2255" s="107"/>
      <c r="DB2255" s="107"/>
      <c r="DC2255" s="109"/>
      <c r="DD2255" s="109">
        <f t="shared" si="247"/>
        <v>1.5944060977277401</v>
      </c>
      <c r="DE2255" s="109">
        <f t="shared" si="247"/>
        <v>2.7312878131099501</v>
      </c>
      <c r="DF2255" s="109">
        <f t="shared" si="247"/>
        <v>2.5858360267357399</v>
      </c>
      <c r="DG2255" s="109">
        <f t="shared" si="247"/>
        <v>5.3708144264725801</v>
      </c>
      <c r="DH2255" s="109">
        <f t="shared" si="247"/>
        <v>3.0553242111200798</v>
      </c>
      <c r="DI2255" s="109">
        <f t="shared" si="247"/>
        <v>5.08182525647441</v>
      </c>
      <c r="DJ2255" s="109">
        <f t="shared" si="247"/>
        <v>5.1949535085388501</v>
      </c>
      <c r="DK2255" s="109">
        <f t="shared" si="247"/>
        <v>5.3700189052696699</v>
      </c>
      <c r="DL2255" s="109">
        <f t="shared" si="247"/>
        <v>5.6257371554164797</v>
      </c>
      <c r="DM2255" s="109">
        <f t="shared" si="247"/>
        <v>4.8274864740332397</v>
      </c>
      <c r="DN2255" s="109">
        <f t="shared" si="247"/>
        <v>5.50539402882477</v>
      </c>
      <c r="DO2255" s="109">
        <f t="shared" si="247"/>
        <v>4.7760956884278993</v>
      </c>
      <c r="DP2255" s="109">
        <f t="shared" si="247"/>
        <v>6.4506644713630408</v>
      </c>
      <c r="DQ2255" s="109"/>
      <c r="DR2255" s="109">
        <f t="shared" si="247"/>
        <v>5.4473837126227602</v>
      </c>
      <c r="DS2255" s="109">
        <f t="shared" si="247"/>
        <v>2.84733981261338</v>
      </c>
      <c r="DT2255" s="109">
        <f t="shared" si="246"/>
        <v>2.0118574894812302</v>
      </c>
      <c r="DU2255" s="109">
        <f t="shared" si="246"/>
        <v>4.5317217371646397</v>
      </c>
      <c r="DV2255" s="109">
        <f t="shared" si="246"/>
        <v>4.6573005102346405</v>
      </c>
      <c r="DW2255" s="109">
        <f t="shared" si="246"/>
        <v>4.8967398698984903</v>
      </c>
      <c r="DX2255" s="109">
        <f t="shared" si="246"/>
        <v>5.1434181994194406</v>
      </c>
      <c r="DY2255" s="107"/>
      <c r="DZ2255" s="107"/>
      <c r="EA2255" s="107"/>
      <c r="EB2255" s="107"/>
      <c r="EC2255" s="107"/>
      <c r="ED2255" s="107"/>
      <c r="EE2255" s="107"/>
      <c r="EF2255" s="107"/>
      <c r="EG2255" s="107"/>
      <c r="EH2255" s="107"/>
      <c r="EI2255" s="107"/>
      <c r="EJ2255" s="107"/>
      <c r="EK2255" s="107"/>
      <c r="EL2255" s="107"/>
      <c r="EM2255" s="107"/>
      <c r="EN2255" s="107"/>
      <c r="EO2255" s="107"/>
      <c r="EP2255" s="107"/>
      <c r="EQ2255" s="107"/>
      <c r="ER2255" s="107"/>
      <c r="ES2255" s="107"/>
      <c r="ET2255" s="107"/>
      <c r="EU2255" s="107"/>
      <c r="EV2255" s="107"/>
      <c r="EW2255" s="107"/>
      <c r="EX2255" s="107"/>
      <c r="EY2255" s="107"/>
      <c r="EZ2255" s="107"/>
      <c r="FA2255" s="107"/>
      <c r="FB2255" s="107"/>
      <c r="FC2255" s="107"/>
      <c r="FD2255" s="107"/>
      <c r="FE2255" s="107"/>
      <c r="FF2255" s="107"/>
      <c r="FG2255" s="107"/>
      <c r="FH2255" s="107"/>
      <c r="FI2255" s="107"/>
      <c r="FJ2255" s="107"/>
      <c r="FK2255" s="107"/>
      <c r="FL2255" s="107"/>
      <c r="FM2255" s="107"/>
      <c r="FN2255" s="107"/>
      <c r="FO2255" s="107"/>
      <c r="FP2255" s="107"/>
      <c r="FQ2255" s="107"/>
      <c r="FR2255" s="107"/>
      <c r="FS2255" s="107"/>
      <c r="FT2255" s="107"/>
      <c r="FU2255" s="107"/>
      <c r="FV2255" s="107"/>
      <c r="FW2255" s="107"/>
      <c r="FX2255" s="107"/>
      <c r="FY2255" s="107"/>
      <c r="FZ2255" s="107"/>
      <c r="GA2255" s="107"/>
      <c r="GB2255" s="107"/>
      <c r="GC2255" s="107"/>
      <c r="GD2255" s="107"/>
      <c r="GE2255" s="107"/>
      <c r="GF2255" s="107"/>
      <c r="GG2255" s="107"/>
      <c r="GH2255" s="107"/>
      <c r="GI2255" s="107"/>
      <c r="GJ2255" s="107"/>
      <c r="GK2255" s="107"/>
      <c r="GL2255" s="107"/>
      <c r="GM2255" s="107"/>
      <c r="GN2255" s="107"/>
      <c r="GO2255" s="107"/>
      <c r="GP2255" s="107"/>
      <c r="GQ2255" s="107"/>
      <c r="GR2255" s="107"/>
      <c r="GS2255" s="107"/>
      <c r="GT2255" s="107"/>
      <c r="GU2255" s="107"/>
      <c r="GV2255" s="107"/>
      <c r="GW2255" s="107"/>
      <c r="GX2255" s="107"/>
    </row>
    <row r="2256" spans="1:206" hidden="1">
      <c r="A2256" s="101" t="s">
        <v>2972</v>
      </c>
      <c r="B2256" s="96" t="s">
        <v>572</v>
      </c>
      <c r="C2256" s="35" t="s">
        <v>714</v>
      </c>
      <c r="D2256" s="95" t="s">
        <v>2979</v>
      </c>
      <c r="E2256" s="101" t="s">
        <v>3002</v>
      </c>
      <c r="F2256" s="107"/>
      <c r="G2256" s="107"/>
      <c r="H2256" s="107"/>
      <c r="I2256" s="107"/>
      <c r="J2256" s="107"/>
      <c r="K2256" s="107"/>
      <c r="L2256" s="107"/>
      <c r="M2256" s="107"/>
      <c r="N2256" s="107"/>
      <c r="O2256" s="107"/>
      <c r="P2256" s="107"/>
      <c r="Q2256" s="107"/>
      <c r="R2256" s="107"/>
      <c r="S2256" s="107"/>
      <c r="T2256" s="107"/>
      <c r="U2256" s="107"/>
      <c r="V2256" s="107"/>
      <c r="W2256" s="107"/>
      <c r="X2256" s="107"/>
      <c r="Y2256" s="107"/>
      <c r="Z2256" s="107"/>
      <c r="AA2256" s="107"/>
      <c r="AB2256" s="107"/>
      <c r="AC2256" s="107"/>
      <c r="AD2256" s="107"/>
      <c r="AE2256" s="107"/>
      <c r="AF2256" s="107"/>
      <c r="AG2256" s="107"/>
      <c r="AH2256" s="107"/>
      <c r="AI2256" s="107"/>
      <c r="AJ2256" s="107"/>
      <c r="AK2256" s="107"/>
      <c r="AL2256" s="107"/>
      <c r="AM2256" s="107"/>
      <c r="AN2256" s="107"/>
      <c r="AO2256" s="107"/>
      <c r="AP2256" s="107"/>
      <c r="AQ2256" s="107"/>
      <c r="AR2256" s="107"/>
      <c r="AS2256" s="107"/>
      <c r="AT2256" s="107"/>
      <c r="AU2256" s="107"/>
      <c r="AV2256" s="107"/>
      <c r="AW2256" s="107"/>
      <c r="AX2256" s="107"/>
      <c r="AY2256" s="107"/>
      <c r="AZ2256" s="107"/>
      <c r="BA2256" s="107"/>
      <c r="BB2256" s="107"/>
      <c r="BC2256" s="107"/>
      <c r="BD2256" s="108"/>
      <c r="BE2256" s="107"/>
      <c r="BF2256" s="107"/>
      <c r="BG2256" s="107"/>
      <c r="BH2256" s="107"/>
      <c r="BI2256" s="108"/>
      <c r="BJ2256" s="107"/>
      <c r="BK2256" s="107"/>
      <c r="BL2256" s="107"/>
      <c r="BM2256" s="107"/>
      <c r="BN2256" s="107"/>
      <c r="BO2256" s="107"/>
      <c r="BP2256" s="107"/>
      <c r="BQ2256" s="107"/>
      <c r="BR2256" s="107"/>
      <c r="BS2256" s="107"/>
      <c r="BT2256" s="107"/>
      <c r="BU2256" s="107"/>
      <c r="BV2256" s="107"/>
      <c r="BW2256" s="107"/>
      <c r="BX2256" s="107"/>
      <c r="BY2256" s="107"/>
      <c r="BZ2256" s="107"/>
      <c r="CA2256" s="107"/>
      <c r="CB2256" s="107"/>
      <c r="CC2256" s="107"/>
      <c r="CD2256" s="107"/>
      <c r="CE2256" s="107"/>
      <c r="CF2256" s="107"/>
      <c r="CG2256" s="107"/>
      <c r="CH2256" s="107"/>
      <c r="CI2256" s="107"/>
      <c r="CJ2256" s="107"/>
      <c r="CK2256" s="107"/>
      <c r="CL2256" s="107"/>
      <c r="CM2256" s="107"/>
      <c r="CN2256" s="107"/>
      <c r="CO2256" s="107"/>
      <c r="CP2256" s="107"/>
      <c r="CQ2256" s="107"/>
      <c r="CR2256" s="107"/>
      <c r="CS2256" s="107"/>
      <c r="CT2256" s="107"/>
      <c r="CU2256" s="107"/>
      <c r="CV2256" s="107"/>
      <c r="CW2256" s="107"/>
      <c r="CX2256" s="107"/>
      <c r="CY2256" s="107"/>
      <c r="CZ2256" s="107"/>
      <c r="DA2256" s="107"/>
      <c r="DB2256" s="107"/>
      <c r="DC2256" s="109">
        <f t="shared" si="247"/>
        <v>1.8027260154099798</v>
      </c>
      <c r="DD2256" s="109"/>
      <c r="DE2256" s="109">
        <f t="shared" si="246"/>
        <v>2.02738584286835</v>
      </c>
      <c r="DF2256" s="109">
        <f t="shared" si="246"/>
        <v>1.4179388911362401</v>
      </c>
      <c r="DG2256" s="109">
        <f t="shared" si="246"/>
        <v>2.1092003112989199</v>
      </c>
      <c r="DH2256" s="109">
        <f t="shared" si="246"/>
        <v>1.7272983854907002</v>
      </c>
      <c r="DI2256" s="109">
        <f t="shared" si="246"/>
        <v>3.77625747188294</v>
      </c>
      <c r="DJ2256" s="109">
        <f t="shared" si="246"/>
        <v>3.4644112888327001</v>
      </c>
      <c r="DK2256" s="109">
        <f t="shared" si="246"/>
        <v>1.6197066698739</v>
      </c>
      <c r="DL2256" s="109">
        <f t="shared" si="246"/>
        <v>2.1207851728818499</v>
      </c>
      <c r="DM2256" s="109">
        <f t="shared" si="246"/>
        <v>1.53771532224327</v>
      </c>
      <c r="DN2256" s="109">
        <f t="shared" si="246"/>
        <v>3.5377450507692898</v>
      </c>
      <c r="DO2256" s="109">
        <f t="shared" si="246"/>
        <v>2.4745869610420699</v>
      </c>
      <c r="DP2256" s="109">
        <f t="shared" si="246"/>
        <v>1.9860470217688602</v>
      </c>
      <c r="DQ2256" s="109">
        <f t="shared" si="246"/>
        <v>1.85684125536082</v>
      </c>
      <c r="DR2256" s="109">
        <f t="shared" si="246"/>
        <v>2.6773371100185601</v>
      </c>
      <c r="DS2256" s="109">
        <f t="shared" si="246"/>
        <v>3.7649011100209897</v>
      </c>
      <c r="DT2256" s="109">
        <f t="shared" si="246"/>
        <v>1.9279248979877199</v>
      </c>
      <c r="DU2256" s="109">
        <f t="shared" si="246"/>
        <v>2.0684567032005599</v>
      </c>
      <c r="DV2256" s="109">
        <f t="shared" si="246"/>
        <v>2.4066169074622601</v>
      </c>
      <c r="DW2256" s="109">
        <f t="shared" si="246"/>
        <v>2.4114022584799599</v>
      </c>
      <c r="DX2256" s="109">
        <f t="shared" si="246"/>
        <v>1.5645050046764801</v>
      </c>
      <c r="DY2256" s="107"/>
      <c r="DZ2256" s="107"/>
      <c r="EA2256" s="107"/>
      <c r="EB2256" s="107"/>
      <c r="EC2256" s="107"/>
      <c r="ED2256" s="107"/>
      <c r="EE2256" s="107"/>
      <c r="EF2256" s="107"/>
      <c r="EG2256" s="107"/>
      <c r="EH2256" s="107"/>
      <c r="EI2256" s="107"/>
      <c r="EJ2256" s="107"/>
      <c r="EK2256" s="107"/>
      <c r="EL2256" s="107"/>
      <c r="EM2256" s="107"/>
      <c r="EN2256" s="107"/>
      <c r="EO2256" s="107"/>
      <c r="EP2256" s="107"/>
      <c r="EQ2256" s="107"/>
      <c r="ER2256" s="107"/>
      <c r="ES2256" s="107"/>
      <c r="ET2256" s="107"/>
      <c r="EU2256" s="107"/>
      <c r="EV2256" s="107"/>
      <c r="EW2256" s="107"/>
      <c r="EX2256" s="107"/>
      <c r="EY2256" s="107"/>
      <c r="EZ2256" s="107"/>
      <c r="FA2256" s="107"/>
      <c r="FB2256" s="107"/>
      <c r="FC2256" s="107"/>
      <c r="FD2256" s="107"/>
      <c r="FE2256" s="107"/>
      <c r="FF2256" s="107"/>
      <c r="FG2256" s="107"/>
      <c r="FH2256" s="107"/>
      <c r="FI2256" s="107"/>
      <c r="FJ2256" s="107"/>
      <c r="FK2256" s="107"/>
      <c r="FL2256" s="107"/>
      <c r="FM2256" s="107"/>
      <c r="FN2256" s="107"/>
      <c r="FO2256" s="107"/>
      <c r="FP2256" s="107"/>
      <c r="FQ2256" s="107"/>
      <c r="FR2256" s="107"/>
      <c r="FS2256" s="107"/>
      <c r="FT2256" s="107"/>
      <c r="FU2256" s="107"/>
      <c r="FV2256" s="107"/>
      <c r="FW2256" s="107"/>
      <c r="FX2256" s="107"/>
      <c r="FY2256" s="107"/>
      <c r="FZ2256" s="107"/>
      <c r="GA2256" s="107"/>
      <c r="GB2256" s="107"/>
      <c r="GC2256" s="107"/>
      <c r="GD2256" s="107"/>
      <c r="GE2256" s="107"/>
      <c r="GF2256" s="107"/>
      <c r="GG2256" s="107"/>
      <c r="GH2256" s="107"/>
      <c r="GI2256" s="107"/>
      <c r="GJ2256" s="107"/>
      <c r="GK2256" s="107"/>
      <c r="GL2256" s="107"/>
      <c r="GM2256" s="107"/>
      <c r="GN2256" s="107"/>
      <c r="GO2256" s="107"/>
      <c r="GP2256" s="107"/>
      <c r="GQ2256" s="107"/>
      <c r="GR2256" s="107"/>
      <c r="GS2256" s="107"/>
      <c r="GT2256" s="107"/>
      <c r="GU2256" s="107"/>
      <c r="GV2256" s="107"/>
      <c r="GW2256" s="107"/>
      <c r="GX2256" s="107"/>
    </row>
    <row r="2257" spans="1:206" hidden="1">
      <c r="A2257" s="101" t="s">
        <v>2972</v>
      </c>
      <c r="B2257" s="96" t="s">
        <v>572</v>
      </c>
      <c r="C2257" s="35" t="s">
        <v>714</v>
      </c>
      <c r="D2257" s="95" t="s">
        <v>2979</v>
      </c>
      <c r="E2257" s="101" t="s">
        <v>3003</v>
      </c>
      <c r="F2257" s="107"/>
      <c r="G2257" s="107"/>
      <c r="H2257" s="107"/>
      <c r="I2257" s="107"/>
      <c r="J2257" s="107"/>
      <c r="K2257" s="107"/>
      <c r="L2257" s="107"/>
      <c r="M2257" s="107"/>
      <c r="N2257" s="107"/>
      <c r="O2257" s="107"/>
      <c r="P2257" s="107"/>
      <c r="Q2257" s="107"/>
      <c r="R2257" s="107"/>
      <c r="S2257" s="107"/>
      <c r="T2257" s="107"/>
      <c r="U2257" s="107"/>
      <c r="V2257" s="107"/>
      <c r="W2257" s="107"/>
      <c r="X2257" s="107"/>
      <c r="Y2257" s="107"/>
      <c r="Z2257" s="107"/>
      <c r="AA2257" s="107"/>
      <c r="AB2257" s="107"/>
      <c r="AC2257" s="107"/>
      <c r="AD2257" s="107"/>
      <c r="AE2257" s="107"/>
      <c r="AF2257" s="107"/>
      <c r="AG2257" s="107"/>
      <c r="AH2257" s="107"/>
      <c r="AI2257" s="107"/>
      <c r="AJ2257" s="107"/>
      <c r="AK2257" s="107"/>
      <c r="AL2257" s="107"/>
      <c r="AM2257" s="107"/>
      <c r="AN2257" s="107"/>
      <c r="AO2257" s="107"/>
      <c r="AP2257" s="107"/>
      <c r="AQ2257" s="107"/>
      <c r="AR2257" s="107"/>
      <c r="AS2257" s="107"/>
      <c r="AT2257" s="107"/>
      <c r="AU2257" s="107"/>
      <c r="AV2257" s="107"/>
      <c r="AW2257" s="107"/>
      <c r="AX2257" s="107"/>
      <c r="AY2257" s="107"/>
      <c r="AZ2257" s="107"/>
      <c r="BA2257" s="107"/>
      <c r="BB2257" s="107"/>
      <c r="BC2257" s="107"/>
      <c r="BD2257" s="108"/>
      <c r="BE2257" s="107"/>
      <c r="BF2257" s="107"/>
      <c r="BG2257" s="107"/>
      <c r="BH2257" s="107"/>
      <c r="BI2257" s="108"/>
      <c r="BJ2257" s="107"/>
      <c r="BK2257" s="107"/>
      <c r="BL2257" s="107"/>
      <c r="BM2257" s="107"/>
      <c r="BN2257" s="107"/>
      <c r="BO2257" s="107"/>
      <c r="BP2257" s="107"/>
      <c r="BQ2257" s="107"/>
      <c r="BR2257" s="107"/>
      <c r="BS2257" s="107"/>
      <c r="BT2257" s="107"/>
      <c r="BU2257" s="107"/>
      <c r="BV2257" s="107"/>
      <c r="BW2257" s="107"/>
      <c r="BX2257" s="107"/>
      <c r="BY2257" s="107"/>
      <c r="BZ2257" s="107"/>
      <c r="CA2257" s="107"/>
      <c r="CB2257" s="107"/>
      <c r="CC2257" s="107"/>
      <c r="CD2257" s="107"/>
      <c r="CE2257" s="107"/>
      <c r="CF2257" s="107"/>
      <c r="CG2257" s="107"/>
      <c r="CH2257" s="107"/>
      <c r="CI2257" s="107"/>
      <c r="CJ2257" s="107"/>
      <c r="CK2257" s="107"/>
      <c r="CL2257" s="107"/>
      <c r="CM2257" s="107"/>
      <c r="CN2257" s="107"/>
      <c r="CO2257" s="107"/>
      <c r="CP2257" s="107"/>
      <c r="CQ2257" s="107"/>
      <c r="CR2257" s="107"/>
      <c r="CS2257" s="107"/>
      <c r="CT2257" s="107"/>
      <c r="CU2257" s="107"/>
      <c r="CV2257" s="107"/>
      <c r="CW2257" s="107"/>
      <c r="CX2257" s="107"/>
      <c r="CY2257" s="107"/>
      <c r="CZ2257" s="107"/>
      <c r="DA2257" s="107"/>
      <c r="DB2257" s="107"/>
      <c r="DC2257" s="107"/>
      <c r="DD2257" s="107"/>
      <c r="DE2257" s="107"/>
      <c r="DF2257" s="107"/>
      <c r="DG2257" s="107"/>
      <c r="DH2257" s="107"/>
      <c r="DI2257" s="107"/>
      <c r="DJ2257" s="107"/>
      <c r="DK2257" s="107"/>
      <c r="DL2257" s="107"/>
      <c r="DM2257" s="107"/>
      <c r="DN2257" s="107"/>
      <c r="DO2257" s="107"/>
      <c r="DP2257" s="107"/>
      <c r="DQ2257" s="107"/>
      <c r="DR2257" s="107"/>
      <c r="DS2257" s="123"/>
      <c r="DT2257" s="107"/>
      <c r="DU2257" s="107"/>
      <c r="DV2257" s="107"/>
      <c r="DW2257" s="107"/>
      <c r="DX2257" s="107"/>
      <c r="DY2257" s="107"/>
      <c r="DZ2257" s="107"/>
      <c r="EA2257" s="107"/>
      <c r="EB2257" s="107"/>
      <c r="EC2257" s="107"/>
      <c r="ED2257" s="107"/>
      <c r="EE2257" s="107"/>
      <c r="EF2257" s="107"/>
      <c r="EG2257" s="107"/>
      <c r="EH2257" s="107"/>
      <c r="EI2257" s="107"/>
      <c r="EJ2257" s="107"/>
      <c r="EK2257" s="107"/>
      <c r="EL2257" s="107"/>
      <c r="EM2257" s="107"/>
      <c r="EN2257" s="107"/>
      <c r="EO2257" s="107"/>
      <c r="EP2257" s="107"/>
      <c r="EQ2257" s="107"/>
      <c r="ER2257" s="107"/>
      <c r="ES2257" s="107"/>
      <c r="ET2257" s="107"/>
      <c r="EU2257" s="107"/>
      <c r="EV2257" s="107"/>
      <c r="EW2257" s="107"/>
      <c r="EX2257" s="107"/>
      <c r="EY2257" s="107"/>
      <c r="EZ2257" s="107"/>
      <c r="FA2257" s="107"/>
      <c r="FB2257" s="107"/>
      <c r="FC2257" s="107"/>
      <c r="FD2257" s="107"/>
      <c r="FE2257" s="107"/>
      <c r="FF2257" s="107"/>
      <c r="FG2257" s="107"/>
      <c r="FH2257" s="107"/>
      <c r="FI2257" s="107"/>
      <c r="FJ2257" s="107"/>
      <c r="FK2257" s="107"/>
      <c r="FL2257" s="107"/>
      <c r="FM2257" s="107"/>
      <c r="FN2257" s="107"/>
      <c r="FO2257" s="107"/>
      <c r="FP2257" s="107"/>
      <c r="FQ2257" s="107"/>
      <c r="FR2257" s="107"/>
      <c r="FS2257" s="107"/>
      <c r="FT2257" s="107"/>
      <c r="FU2257" s="107"/>
      <c r="FV2257" s="107"/>
      <c r="FW2257" s="107"/>
      <c r="FX2257" s="107"/>
      <c r="FY2257" s="107"/>
      <c r="FZ2257" s="107"/>
      <c r="GA2257" s="107"/>
      <c r="GB2257" s="107"/>
      <c r="GC2257" s="107"/>
      <c r="GD2257" s="107"/>
      <c r="GE2257" s="107"/>
      <c r="GF2257" s="107"/>
      <c r="GG2257" s="107"/>
      <c r="GH2257" s="107"/>
      <c r="GI2257" s="107"/>
      <c r="GJ2257" s="107"/>
      <c r="GK2257" s="107"/>
      <c r="GL2257" s="107"/>
      <c r="GM2257" s="107"/>
      <c r="GN2257" s="107"/>
      <c r="GO2257" s="107"/>
      <c r="GP2257" s="107"/>
      <c r="GQ2257" s="107"/>
      <c r="GR2257" s="107"/>
      <c r="GS2257" s="107"/>
      <c r="GT2257" s="107"/>
      <c r="GU2257" s="107"/>
      <c r="GV2257" s="107"/>
      <c r="GW2257" s="107"/>
      <c r="GX2257" s="107"/>
    </row>
    <row r="2258" spans="1:206" hidden="1">
      <c r="A2258" s="97" t="s">
        <v>2972</v>
      </c>
      <c r="B2258" s="81" t="s">
        <v>572</v>
      </c>
      <c r="C2258" t="s">
        <v>714</v>
      </c>
      <c r="D2258" s="94" t="s">
        <v>2979</v>
      </c>
      <c r="E2258" s="97" t="s">
        <v>3004</v>
      </c>
      <c r="BO2258">
        <v>149516136.59999999</v>
      </c>
      <c r="BP2258">
        <v>150273639.19999999</v>
      </c>
      <c r="BQ2258">
        <v>152209938.5</v>
      </c>
      <c r="BR2258">
        <v>153266133.40000001</v>
      </c>
      <c r="BS2258">
        <v>154741654.19999999</v>
      </c>
      <c r="BT2258">
        <v>155560572.5</v>
      </c>
      <c r="BU2258">
        <v>156385849.19999999</v>
      </c>
      <c r="BV2258">
        <v>158096853.89999899</v>
      </c>
      <c r="BW2258">
        <v>159165542.59999999</v>
      </c>
      <c r="BX2258">
        <v>159703574.90000001</v>
      </c>
      <c r="BY2258">
        <v>161026182.09999999</v>
      </c>
      <c r="BZ2258">
        <v>162021427.5</v>
      </c>
      <c r="CA2258">
        <v>162420505</v>
      </c>
      <c r="CB2258">
        <v>162160094.09999999</v>
      </c>
      <c r="CC2258">
        <v>163809474.799999</v>
      </c>
      <c r="CD2258">
        <v>164833945.799999</v>
      </c>
      <c r="CE2258">
        <v>165090381.09999999</v>
      </c>
      <c r="CF2258">
        <v>166613489.89999899</v>
      </c>
      <c r="CG2258">
        <v>166679313.90000001</v>
      </c>
      <c r="CH2258">
        <v>166892762.59999999</v>
      </c>
      <c r="CI2258">
        <v>167092976.5</v>
      </c>
      <c r="CJ2258">
        <v>167929457.09999999</v>
      </c>
      <c r="CK2258">
        <v>168462397.799999</v>
      </c>
      <c r="CL2258">
        <v>169249726.299999</v>
      </c>
      <c r="CM2258">
        <v>171790460.30000001</v>
      </c>
      <c r="CN2258">
        <v>172782029.40000001</v>
      </c>
      <c r="CO2258">
        <v>172995682.39999899</v>
      </c>
      <c r="CP2258">
        <v>173953812.5</v>
      </c>
      <c r="CQ2258">
        <v>175419618.19999999</v>
      </c>
      <c r="CR2258">
        <v>177444110.40000001</v>
      </c>
      <c r="CS2258">
        <v>180051335.09999999</v>
      </c>
      <c r="CT2258">
        <v>183376845.80000001</v>
      </c>
      <c r="CU2258">
        <v>186678780.90000001</v>
      </c>
      <c r="CV2258">
        <v>188765664.19999999</v>
      </c>
      <c r="CW2258">
        <v>193771395.5</v>
      </c>
      <c r="CX2258">
        <v>196403800.90000001</v>
      </c>
      <c r="CY2258">
        <v>197430941.40000001</v>
      </c>
      <c r="CZ2258">
        <v>198112836.80000001</v>
      </c>
      <c r="DA2258">
        <v>200836351.299999</v>
      </c>
      <c r="DB2258">
        <v>201097929.40000001</v>
      </c>
      <c r="DC2258">
        <v>201978494.69999999</v>
      </c>
      <c r="DD2258">
        <v>203699141.69999999</v>
      </c>
      <c r="DE2258">
        <v>209518518.69999999</v>
      </c>
      <c r="DF2258">
        <v>210371065.69999999</v>
      </c>
      <c r="DG2258">
        <v>213277042.69999999</v>
      </c>
      <c r="DH2258">
        <v>214608962.19999999</v>
      </c>
      <c r="DI2258">
        <v>217442157.799999</v>
      </c>
      <c r="DJ2258">
        <v>220751935.59999999</v>
      </c>
      <c r="DK2258">
        <v>226099997.19999999</v>
      </c>
      <c r="DL2258">
        <v>228692713.5</v>
      </c>
      <c r="DM2258">
        <v>232531088.80000001</v>
      </c>
      <c r="DN2258">
        <v>238980378.5</v>
      </c>
      <c r="DO2258">
        <v>241700872.40000001</v>
      </c>
      <c r="DP2258">
        <v>242906865.59999999</v>
      </c>
      <c r="DQ2258">
        <v>244592800.69999999</v>
      </c>
      <c r="DR2258">
        <v>247866750.89999899</v>
      </c>
      <c r="DS2258">
        <v>250325053.19999999</v>
      </c>
      <c r="DT2258">
        <v>252485174.80000001</v>
      </c>
      <c r="DU2258">
        <v>252654948.80000001</v>
      </c>
      <c r="DV2258">
        <v>254053549.59999901</v>
      </c>
      <c r="DW2258">
        <v>254880164.59999999</v>
      </c>
      <c r="DX2258">
        <v>255570001.199999</v>
      </c>
      <c r="DY2258">
        <v>256946525.80000001</v>
      </c>
      <c r="EB2258" s="102"/>
      <c r="EC2258" s="102"/>
      <c r="ED2258" s="102"/>
      <c r="EE2258" s="102"/>
      <c r="EF2258" s="102"/>
      <c r="EG2258" s="102"/>
      <c r="EH2258" s="102"/>
      <c r="EI2258" s="102"/>
      <c r="EJ2258" s="102"/>
      <c r="EK2258" s="102"/>
      <c r="EL2258" s="102"/>
      <c r="EM2258" s="102"/>
      <c r="EN2258" s="102"/>
      <c r="EO2258" s="102"/>
      <c r="EP2258" s="102"/>
      <c r="EQ2258" s="102"/>
      <c r="ER2258" s="102"/>
      <c r="ES2258" s="102"/>
      <c r="ET2258" s="102"/>
      <c r="EU2258" s="102"/>
      <c r="EV2258" s="102"/>
      <c r="EW2258" s="102"/>
      <c r="EX2258" s="102"/>
      <c r="EY2258" s="102"/>
      <c r="EZ2258" s="102"/>
      <c r="FA2258" s="102"/>
      <c r="FB2258" s="102"/>
      <c r="FC2258" s="102"/>
      <c r="FD2258" s="102"/>
      <c r="FE2258" s="102"/>
      <c r="FF2258" s="102"/>
      <c r="FG2258" s="102"/>
      <c r="FH2258" s="102"/>
      <c r="FI2258" s="102"/>
      <c r="FJ2258" s="102"/>
      <c r="FK2258" s="102"/>
      <c r="FL2258" s="102"/>
      <c r="FM2258" s="102"/>
      <c r="FN2258" s="102"/>
      <c r="FO2258" s="102"/>
      <c r="FP2258" s="102"/>
      <c r="FQ2258" s="102"/>
      <c r="FR2258" s="102"/>
      <c r="FS2258" s="102"/>
      <c r="FT2258" s="102"/>
      <c r="FU2258" s="102"/>
      <c r="FV2258" s="102"/>
      <c r="FW2258" s="102"/>
      <c r="FX2258" s="102"/>
      <c r="FY2258" s="102"/>
      <c r="FZ2258" s="102"/>
      <c r="GA2258" s="102"/>
      <c r="GB2258" s="102"/>
      <c r="GC2258" s="102"/>
      <c r="GD2258" s="102"/>
      <c r="GE2258" s="102"/>
      <c r="GF2258" s="102"/>
      <c r="GG2258" s="102"/>
      <c r="GH2258" s="102"/>
      <c r="GI2258" s="102"/>
      <c r="GJ2258" s="102"/>
      <c r="GK2258" s="102"/>
      <c r="GL2258" s="102"/>
      <c r="GM2258" s="102"/>
      <c r="GN2258" s="102"/>
      <c r="GO2258" s="102"/>
      <c r="GP2258" s="102"/>
      <c r="GQ2258" s="102"/>
      <c r="GR2258" s="102"/>
      <c r="GS2258" s="102"/>
      <c r="GT2258" s="102"/>
      <c r="GU2258" s="102"/>
      <c r="GV2258" s="102"/>
      <c r="GW2258" s="102"/>
      <c r="GX2258" s="102"/>
    </row>
    <row r="2259" spans="1:206" hidden="1">
      <c r="A2259" s="97" t="s">
        <v>2972</v>
      </c>
      <c r="B2259" s="81" t="s">
        <v>572</v>
      </c>
      <c r="C2259" t="s">
        <v>714</v>
      </c>
      <c r="D2259" s="94" t="s">
        <v>2979</v>
      </c>
      <c r="E2259" s="97" t="s">
        <v>3005</v>
      </c>
      <c r="BO2259">
        <v>397061374.59999901</v>
      </c>
      <c r="BP2259">
        <v>398342078.69999999</v>
      </c>
      <c r="BQ2259">
        <v>399752492.80000001</v>
      </c>
      <c r="BR2259">
        <v>401128137</v>
      </c>
      <c r="BS2259">
        <v>402743951.19999999</v>
      </c>
      <c r="BT2259">
        <v>402848235.30000001</v>
      </c>
      <c r="BU2259">
        <v>403999279.39999998</v>
      </c>
      <c r="BV2259">
        <v>403536393.60000002</v>
      </c>
      <c r="BW2259">
        <v>401647527.80000001</v>
      </c>
      <c r="BX2259">
        <v>402751091.89999998</v>
      </c>
      <c r="BY2259">
        <v>400978356</v>
      </c>
      <c r="BZ2259">
        <v>403229100.19999999</v>
      </c>
      <c r="CA2259">
        <v>405715454.39999998</v>
      </c>
      <c r="CB2259">
        <v>406702528.5</v>
      </c>
      <c r="CC2259">
        <v>405353792.69999999</v>
      </c>
      <c r="CD2259">
        <v>405699100.10000002</v>
      </c>
      <c r="CE2259">
        <v>406428247.60000002</v>
      </c>
      <c r="CF2259">
        <v>408117735.09999901</v>
      </c>
      <c r="CG2259">
        <v>409564639.19999999</v>
      </c>
      <c r="CH2259">
        <v>408199423.39999998</v>
      </c>
      <c r="CI2259">
        <v>409102607.59999901</v>
      </c>
      <c r="CJ2259">
        <v>417496101.69999999</v>
      </c>
      <c r="CK2259">
        <v>421054945.89999998</v>
      </c>
      <c r="CL2259">
        <v>430349020</v>
      </c>
      <c r="CM2259">
        <v>437879050</v>
      </c>
      <c r="CN2259">
        <v>438364900</v>
      </c>
      <c r="CO2259">
        <v>441007800</v>
      </c>
      <c r="CP2259">
        <v>440762200</v>
      </c>
      <c r="CQ2259">
        <v>442538600</v>
      </c>
      <c r="CR2259">
        <v>442785600</v>
      </c>
      <c r="CS2259">
        <v>443402600</v>
      </c>
      <c r="CT2259">
        <v>483033049.60000002</v>
      </c>
      <c r="CU2259">
        <v>482227232.10000002</v>
      </c>
      <c r="CV2259">
        <v>479381652.60000002</v>
      </c>
      <c r="CW2259">
        <v>477716796.69999999</v>
      </c>
      <c r="CX2259">
        <v>475217235.39999998</v>
      </c>
      <c r="CY2259">
        <v>474802749.10000002</v>
      </c>
      <c r="CZ2259">
        <v>474966734.30000001</v>
      </c>
      <c r="DA2259">
        <v>473840321.60000002</v>
      </c>
      <c r="DB2259">
        <v>470723961.799999</v>
      </c>
      <c r="DC2259">
        <v>471607340.39999998</v>
      </c>
      <c r="DD2259">
        <v>471231722.80000001</v>
      </c>
      <c r="DE2259">
        <v>470957803.69999999</v>
      </c>
      <c r="DF2259">
        <v>470755082.39999998</v>
      </c>
      <c r="DG2259">
        <v>471140309.89999998</v>
      </c>
      <c r="DH2259">
        <v>471485422.60000002</v>
      </c>
      <c r="DI2259">
        <v>470877372.80000001</v>
      </c>
      <c r="DJ2259">
        <v>468155601.19999999</v>
      </c>
      <c r="DK2259">
        <v>467715428.80000001</v>
      </c>
      <c r="DL2259">
        <v>466222415.39999998</v>
      </c>
      <c r="DM2259">
        <v>465878391</v>
      </c>
      <c r="DN2259">
        <v>463930414.69999999</v>
      </c>
      <c r="DO2259">
        <v>462895666.10000002</v>
      </c>
      <c r="DP2259">
        <v>462061017.5</v>
      </c>
      <c r="DQ2259">
        <v>462071635.19999999</v>
      </c>
      <c r="DR2259">
        <v>461148972.299999</v>
      </c>
      <c r="DS2259">
        <v>459429711</v>
      </c>
      <c r="DT2259">
        <v>458185048.19999999</v>
      </c>
      <c r="DU2259">
        <v>454876333.69999999</v>
      </c>
      <c r="DV2259">
        <v>454575346.69999999</v>
      </c>
      <c r="DW2259">
        <v>453141420.19999897</v>
      </c>
      <c r="DX2259">
        <v>452033546.30000001</v>
      </c>
      <c r="DY2259">
        <v>451822825.5</v>
      </c>
      <c r="EB2259" s="102"/>
      <c r="EC2259" s="102"/>
      <c r="ED2259" s="102"/>
      <c r="EE2259" s="102"/>
      <c r="EF2259" s="102"/>
      <c r="EG2259" s="102"/>
      <c r="EH2259" s="102"/>
      <c r="EI2259" s="102"/>
      <c r="EJ2259" s="102"/>
      <c r="EK2259" s="102"/>
      <c r="EL2259" s="102"/>
      <c r="EM2259" s="102"/>
      <c r="EN2259" s="102"/>
      <c r="EO2259" s="102"/>
      <c r="EP2259" s="102"/>
      <c r="EQ2259" s="102"/>
      <c r="ER2259" s="102"/>
      <c r="ES2259" s="102"/>
      <c r="ET2259" s="102"/>
      <c r="EU2259" s="102"/>
      <c r="EV2259" s="102"/>
      <c r="EW2259" s="102"/>
      <c r="EX2259" s="102"/>
      <c r="EY2259" s="102"/>
      <c r="EZ2259" s="102"/>
      <c r="FA2259" s="102"/>
      <c r="FB2259" s="102"/>
      <c r="FC2259" s="102"/>
      <c r="FD2259" s="102"/>
      <c r="FE2259" s="102"/>
      <c r="FF2259" s="102"/>
      <c r="FG2259" s="102"/>
      <c r="FH2259" s="102"/>
      <c r="FI2259" s="102"/>
      <c r="FJ2259" s="102"/>
      <c r="FK2259" s="102"/>
      <c r="FL2259" s="102"/>
      <c r="FM2259" s="102"/>
      <c r="FN2259" s="102"/>
      <c r="FO2259" s="102"/>
      <c r="FP2259" s="102"/>
      <c r="FQ2259" s="102"/>
      <c r="FR2259" s="102"/>
      <c r="FS2259" s="102"/>
      <c r="FT2259" s="102"/>
      <c r="FU2259" s="102"/>
      <c r="FV2259" s="102"/>
      <c r="FW2259" s="102"/>
      <c r="FX2259" s="102"/>
      <c r="FY2259" s="102"/>
      <c r="FZ2259" s="102"/>
      <c r="GA2259" s="102"/>
      <c r="GB2259" s="102"/>
      <c r="GC2259" s="102"/>
      <c r="GD2259" s="102"/>
      <c r="GE2259" s="102"/>
      <c r="GF2259" s="102"/>
      <c r="GG2259" s="102"/>
      <c r="GH2259" s="102"/>
      <c r="GI2259" s="102"/>
      <c r="GJ2259" s="102"/>
      <c r="GK2259" s="102"/>
      <c r="GL2259" s="102"/>
      <c r="GM2259" s="102"/>
      <c r="GN2259" s="102"/>
      <c r="GO2259" s="102"/>
      <c r="GP2259" s="102"/>
      <c r="GQ2259" s="102"/>
      <c r="GR2259" s="102"/>
      <c r="GS2259" s="102"/>
      <c r="GT2259" s="102"/>
      <c r="GU2259" s="102"/>
      <c r="GV2259" s="102"/>
      <c r="GW2259" s="102"/>
      <c r="GX2259" s="102"/>
    </row>
    <row r="2260" spans="1:206" hidden="1">
      <c r="A2260" s="97" t="s">
        <v>2972</v>
      </c>
      <c r="B2260" s="81" t="s">
        <v>572</v>
      </c>
      <c r="C2260" t="s">
        <v>714</v>
      </c>
      <c r="D2260" s="94" t="s">
        <v>2979</v>
      </c>
      <c r="E2260" s="97" t="s">
        <v>3006</v>
      </c>
      <c r="DH2260">
        <v>206709240</v>
      </c>
      <c r="DI2260">
        <v>205768080</v>
      </c>
      <c r="DJ2260">
        <v>206197750</v>
      </c>
      <c r="DK2260">
        <v>206477630</v>
      </c>
      <c r="DL2260">
        <v>205599220</v>
      </c>
      <c r="DM2260">
        <v>205761760</v>
      </c>
      <c r="DN2260">
        <v>205485600</v>
      </c>
      <c r="DO2260">
        <v>205621560</v>
      </c>
      <c r="DP2260">
        <v>205768470</v>
      </c>
      <c r="DQ2260">
        <v>205680639.99999899</v>
      </c>
      <c r="DR2260">
        <v>205535560</v>
      </c>
      <c r="DS2260">
        <v>205619479.99999899</v>
      </c>
      <c r="DT2260">
        <v>205844525.99999899</v>
      </c>
      <c r="DU2260">
        <v>206326401.99999899</v>
      </c>
      <c r="DV2260">
        <v>205893623.5</v>
      </c>
      <c r="DW2260">
        <v>206032269.39999899</v>
      </c>
      <c r="DX2260">
        <v>205088167</v>
      </c>
      <c r="DY2260">
        <v>205329713</v>
      </c>
      <c r="EB2260" s="102"/>
      <c r="EC2260" s="102"/>
      <c r="ED2260" s="102"/>
      <c r="EE2260" s="102"/>
      <c r="EF2260" s="102"/>
      <c r="EG2260" s="102"/>
      <c r="EH2260" s="102"/>
      <c r="EI2260" s="102"/>
      <c r="EJ2260" s="102"/>
      <c r="EK2260" s="102"/>
      <c r="EL2260" s="102"/>
      <c r="EM2260" s="102"/>
      <c r="EN2260" s="102"/>
      <c r="EO2260" s="102"/>
      <c r="EP2260" s="102"/>
      <c r="EQ2260" s="102"/>
      <c r="ER2260" s="102"/>
      <c r="ES2260" s="102"/>
      <c r="ET2260" s="102"/>
      <c r="EU2260" s="102"/>
      <c r="EV2260" s="102"/>
      <c r="EW2260" s="102"/>
      <c r="EX2260" s="102"/>
      <c r="EY2260" s="102"/>
      <c r="EZ2260" s="102"/>
      <c r="FA2260" s="102"/>
      <c r="FB2260" s="102"/>
      <c r="FC2260" s="102"/>
      <c r="FD2260" s="102"/>
      <c r="FE2260" s="102"/>
      <c r="FF2260" s="102"/>
      <c r="FG2260" s="102"/>
      <c r="FH2260" s="102"/>
      <c r="FI2260" s="102"/>
      <c r="FJ2260" s="102"/>
      <c r="FK2260" s="102"/>
      <c r="FL2260" s="102"/>
      <c r="FM2260" s="102"/>
      <c r="FN2260" s="102"/>
      <c r="FO2260" s="102"/>
      <c r="FP2260" s="102"/>
      <c r="FQ2260" s="102"/>
      <c r="FR2260" s="102"/>
      <c r="FS2260" s="102"/>
      <c r="FT2260" s="102"/>
      <c r="FU2260" s="102"/>
      <c r="FV2260" s="102"/>
      <c r="FW2260" s="102"/>
      <c r="FX2260" s="102"/>
      <c r="FY2260" s="102"/>
      <c r="FZ2260" s="102"/>
      <c r="GA2260" s="102"/>
      <c r="GB2260" s="102"/>
      <c r="GC2260" s="102"/>
      <c r="GD2260" s="102"/>
      <c r="GE2260" s="102"/>
      <c r="GF2260" s="102"/>
      <c r="GG2260" s="102"/>
      <c r="GH2260" s="102"/>
      <c r="GI2260" s="102"/>
      <c r="GJ2260" s="102"/>
      <c r="GK2260" s="102"/>
      <c r="GL2260" s="102"/>
      <c r="GM2260" s="102"/>
      <c r="GN2260" s="102"/>
      <c r="GO2260" s="102"/>
      <c r="GP2260" s="102"/>
      <c r="GQ2260" s="102"/>
      <c r="GR2260" s="102"/>
      <c r="GS2260" s="102"/>
      <c r="GT2260" s="102"/>
      <c r="GU2260" s="102"/>
      <c r="GV2260" s="102"/>
      <c r="GW2260" s="102"/>
      <c r="GX2260" s="102"/>
    </row>
    <row r="2261" spans="1:206" hidden="1">
      <c r="A2261" s="97" t="s">
        <v>2972</v>
      </c>
      <c r="B2261" s="81" t="s">
        <v>572</v>
      </c>
      <c r="C2261" t="s">
        <v>714</v>
      </c>
      <c r="D2261" s="94" t="s">
        <v>2979</v>
      </c>
      <c r="E2261" s="97" t="s">
        <v>3007</v>
      </c>
      <c r="BO2261">
        <v>88754275.599999994</v>
      </c>
      <c r="BP2261">
        <v>89739275.599999994</v>
      </c>
      <c r="BQ2261">
        <v>90725275.599999994</v>
      </c>
      <c r="BR2261">
        <v>91769275.599999994</v>
      </c>
      <c r="BS2261">
        <v>92683275.599999994</v>
      </c>
      <c r="BT2261">
        <v>94146275.599999994</v>
      </c>
      <c r="BU2261">
        <v>95467275.599999994</v>
      </c>
      <c r="BV2261">
        <v>97662775.599999994</v>
      </c>
      <c r="BW2261">
        <v>98265275.599999994</v>
      </c>
      <c r="BX2261">
        <v>98105275.599999994</v>
      </c>
      <c r="BY2261">
        <v>99403275.599999994</v>
      </c>
      <c r="BZ2261">
        <v>101534275.59999999</v>
      </c>
      <c r="CA2261">
        <v>103219498.3</v>
      </c>
      <c r="CB2261">
        <v>104594021.09999999</v>
      </c>
      <c r="CC2261">
        <v>106314943.8</v>
      </c>
      <c r="CD2261">
        <v>109670166.499999</v>
      </c>
      <c r="CE2261">
        <v>112836389.2</v>
      </c>
      <c r="CF2261">
        <v>115825612</v>
      </c>
      <c r="CG2261">
        <v>118523534.699999</v>
      </c>
      <c r="CH2261">
        <v>121587765.40000001</v>
      </c>
      <c r="CI2261">
        <v>122722580.09999999</v>
      </c>
      <c r="CJ2261">
        <v>124001502.89999899</v>
      </c>
      <c r="CK2261">
        <v>125657425.59999999</v>
      </c>
      <c r="CL2261">
        <v>126860448.3</v>
      </c>
      <c r="CM2261">
        <v>128745678.09999999</v>
      </c>
      <c r="CN2261">
        <v>128123693.8</v>
      </c>
      <c r="CO2261">
        <v>127903026.5</v>
      </c>
      <c r="CP2261">
        <v>127374139.2</v>
      </c>
      <c r="CQ2261">
        <v>126996835.3</v>
      </c>
      <c r="CR2261">
        <v>126711681.40000001</v>
      </c>
      <c r="CS2261">
        <v>126283527.40000001</v>
      </c>
      <c r="CT2261">
        <v>125268373.39999899</v>
      </c>
      <c r="CU2261">
        <v>124397319.59999999</v>
      </c>
      <c r="CV2261">
        <v>123752065.59999999</v>
      </c>
      <c r="CW2261">
        <v>123525068.199999</v>
      </c>
      <c r="CX2261">
        <v>124145470.999999</v>
      </c>
      <c r="CY2261">
        <v>125517403.59999999</v>
      </c>
      <c r="CZ2261">
        <v>126766936.3</v>
      </c>
      <c r="DA2261">
        <v>127645969</v>
      </c>
      <c r="DB2261">
        <v>128333121.7</v>
      </c>
      <c r="DC2261">
        <v>129225982</v>
      </c>
      <c r="DD2261">
        <v>129655086.5</v>
      </c>
      <c r="DE2261">
        <v>132649698.89999899</v>
      </c>
      <c r="DF2261">
        <v>134423654.90000001</v>
      </c>
      <c r="DG2261">
        <v>136979838.5</v>
      </c>
      <c r="DH2261">
        <v>139141309.799999</v>
      </c>
      <c r="DI2261">
        <v>141585406</v>
      </c>
      <c r="DJ2261">
        <v>141057302.5</v>
      </c>
      <c r="DK2261">
        <v>140714115</v>
      </c>
      <c r="DL2261">
        <v>144539078.40000001</v>
      </c>
      <c r="DM2261">
        <v>146063306.09999999</v>
      </c>
      <c r="DN2261">
        <v>147243319.90000001</v>
      </c>
      <c r="DO2261">
        <v>147874422.19999999</v>
      </c>
      <c r="DP2261">
        <v>147872448.59999999</v>
      </c>
      <c r="DQ2261">
        <v>149906856.89999899</v>
      </c>
      <c r="DR2261">
        <v>149639367.59999999</v>
      </c>
      <c r="DS2261">
        <v>149104320.59999999</v>
      </c>
      <c r="DT2261">
        <v>149282031</v>
      </c>
      <c r="DU2261">
        <v>149353755.19999999</v>
      </c>
      <c r="DV2261">
        <v>153100362.19999999</v>
      </c>
      <c r="DW2261">
        <v>154082745.30000001</v>
      </c>
      <c r="DX2261">
        <v>153656493.69999999</v>
      </c>
      <c r="DY2261">
        <v>150781064.40000001</v>
      </c>
      <c r="EB2261" s="102"/>
      <c r="EC2261" s="102"/>
      <c r="ED2261" s="102"/>
      <c r="EE2261" s="102"/>
      <c r="EF2261" s="102"/>
      <c r="EG2261" s="102"/>
      <c r="EH2261" s="102"/>
      <c r="EI2261" s="102"/>
      <c r="EJ2261" s="102"/>
      <c r="EK2261" s="102"/>
      <c r="EL2261" s="102"/>
      <c r="EM2261" s="102"/>
      <c r="EN2261" s="102"/>
      <c r="EO2261" s="102"/>
      <c r="EP2261" s="102"/>
      <c r="EQ2261" s="102"/>
      <c r="ER2261" s="102"/>
      <c r="ES2261" s="102"/>
      <c r="ET2261" s="102"/>
      <c r="EU2261" s="102"/>
      <c r="EV2261" s="102"/>
      <c r="EW2261" s="102"/>
      <c r="EX2261" s="102"/>
      <c r="EY2261" s="102"/>
      <c r="EZ2261" s="102"/>
      <c r="FA2261" s="102"/>
      <c r="FB2261" s="102"/>
      <c r="FC2261" s="102"/>
      <c r="FD2261" s="102"/>
      <c r="FE2261" s="102"/>
      <c r="FF2261" s="102"/>
      <c r="FG2261" s="102"/>
      <c r="FH2261" s="102"/>
      <c r="FI2261" s="102"/>
      <c r="FJ2261" s="102"/>
      <c r="FK2261" s="102"/>
      <c r="FL2261" s="102"/>
      <c r="FM2261" s="102"/>
      <c r="FN2261" s="102"/>
      <c r="FO2261" s="102"/>
      <c r="FP2261" s="102"/>
      <c r="FQ2261" s="102"/>
      <c r="FR2261" s="102"/>
      <c r="FS2261" s="102"/>
      <c r="FT2261" s="102"/>
      <c r="FU2261" s="102"/>
      <c r="FV2261" s="102"/>
      <c r="FW2261" s="102"/>
      <c r="FX2261" s="102"/>
      <c r="FY2261" s="102"/>
      <c r="FZ2261" s="102"/>
      <c r="GA2261" s="102"/>
      <c r="GB2261" s="102"/>
      <c r="GC2261" s="102"/>
      <c r="GD2261" s="102"/>
      <c r="GE2261" s="102"/>
      <c r="GF2261" s="102"/>
      <c r="GG2261" s="102"/>
      <c r="GH2261" s="102"/>
      <c r="GI2261" s="102"/>
      <c r="GJ2261" s="102"/>
      <c r="GK2261" s="102"/>
      <c r="GL2261" s="102"/>
      <c r="GM2261" s="102"/>
      <c r="GN2261" s="102"/>
      <c r="GO2261" s="102"/>
      <c r="GP2261" s="102"/>
      <c r="GQ2261" s="102"/>
      <c r="GR2261" s="102"/>
      <c r="GS2261" s="102"/>
      <c r="GT2261" s="102"/>
      <c r="GU2261" s="102"/>
      <c r="GV2261" s="102"/>
      <c r="GW2261" s="102"/>
      <c r="GX2261" s="102"/>
    </row>
    <row r="2262" spans="1:206" hidden="1">
      <c r="A2262" s="97" t="s">
        <v>2972</v>
      </c>
      <c r="B2262" s="81" t="s">
        <v>572</v>
      </c>
      <c r="C2262" t="s">
        <v>714</v>
      </c>
      <c r="D2262" s="94" t="s">
        <v>2979</v>
      </c>
      <c r="E2262" s="97" t="s">
        <v>3008</v>
      </c>
      <c r="BO2262">
        <v>320480986.30000001</v>
      </c>
      <c r="BP2262">
        <v>318269393.30000001</v>
      </c>
      <c r="BQ2262">
        <v>320579956.39999998</v>
      </c>
      <c r="BR2262">
        <v>319395054.89999998</v>
      </c>
      <c r="BS2262">
        <v>319278135.19999999</v>
      </c>
      <c r="BT2262">
        <v>318711664.60000002</v>
      </c>
      <c r="BU2262">
        <v>317692437.5</v>
      </c>
      <c r="BV2262">
        <v>325730662.89999998</v>
      </c>
      <c r="BW2262">
        <v>332140844</v>
      </c>
      <c r="BX2262">
        <v>329584480.60000002</v>
      </c>
      <c r="BY2262">
        <v>325200000</v>
      </c>
      <c r="BZ2262">
        <v>324603300</v>
      </c>
      <c r="CA2262">
        <v>321586150</v>
      </c>
      <c r="CB2262">
        <v>321067199.99999899</v>
      </c>
      <c r="CC2262">
        <v>319735200</v>
      </c>
      <c r="CD2262">
        <v>320520800</v>
      </c>
      <c r="CE2262">
        <v>321331900</v>
      </c>
      <c r="CF2262">
        <v>325904300</v>
      </c>
      <c r="CG2262">
        <v>326693737.299999</v>
      </c>
      <c r="CH2262">
        <v>327373537</v>
      </c>
      <c r="CI2262">
        <v>328104742.39999998</v>
      </c>
      <c r="CJ2262">
        <v>328592145.69999999</v>
      </c>
      <c r="CK2262">
        <v>328077804.19999999</v>
      </c>
      <c r="CL2262">
        <v>331020258.799999</v>
      </c>
      <c r="CM2262">
        <v>330454140.80000001</v>
      </c>
      <c r="CN2262">
        <v>330370593</v>
      </c>
      <c r="CO2262">
        <v>327275405.60000002</v>
      </c>
      <c r="CP2262">
        <v>325139542.299999</v>
      </c>
      <c r="CQ2262">
        <v>324135208.09999901</v>
      </c>
      <c r="CR2262">
        <v>323257990</v>
      </c>
      <c r="CS2262">
        <v>322717757.799999</v>
      </c>
      <c r="CT2262">
        <v>319729974.09999901</v>
      </c>
      <c r="CU2262">
        <v>318754245.09999901</v>
      </c>
      <c r="CV2262">
        <v>318129751.5</v>
      </c>
      <c r="CW2262">
        <v>316100698.19999999</v>
      </c>
      <c r="CX2262">
        <v>316036128.19999999</v>
      </c>
      <c r="CY2262">
        <v>316410536.69999999</v>
      </c>
      <c r="CZ2262">
        <v>315349582.19999999</v>
      </c>
      <c r="DA2262">
        <v>315225176.5</v>
      </c>
      <c r="DB2262">
        <v>315397987.59999901</v>
      </c>
      <c r="DC2262">
        <v>315323725.30000001</v>
      </c>
      <c r="DD2262">
        <v>311950014.89999998</v>
      </c>
      <c r="DE2262">
        <v>308519662</v>
      </c>
      <c r="DF2262">
        <v>308618978.299999</v>
      </c>
      <c r="DG2262">
        <v>306225841.299999</v>
      </c>
      <c r="DH2262">
        <v>301025248.80000001</v>
      </c>
      <c r="DI2262">
        <v>296644453.5</v>
      </c>
      <c r="DJ2262">
        <v>296117286.19999999</v>
      </c>
      <c r="DK2262">
        <v>296993805.10000002</v>
      </c>
      <c r="DL2262">
        <v>293515773.69999999</v>
      </c>
      <c r="DM2262">
        <v>297502452.69999999</v>
      </c>
      <c r="DN2262">
        <v>296880799.19999999</v>
      </c>
      <c r="DO2262">
        <v>296665793.80000001</v>
      </c>
      <c r="DP2262">
        <v>297931513.99999899</v>
      </c>
      <c r="DQ2262">
        <v>297297105</v>
      </c>
      <c r="DR2262">
        <v>296901851.89999998</v>
      </c>
      <c r="DS2262">
        <v>298208040.69999999</v>
      </c>
      <c r="DT2262">
        <v>296692935.799999</v>
      </c>
      <c r="DU2262">
        <v>295045186.19999999</v>
      </c>
      <c r="DV2262">
        <v>292016151.30000001</v>
      </c>
      <c r="DW2262">
        <v>291480395.80000001</v>
      </c>
      <c r="DX2262">
        <v>290380200.89999998</v>
      </c>
      <c r="DY2262">
        <v>289647900.89999998</v>
      </c>
      <c r="EB2262" s="102"/>
      <c r="EC2262" s="102"/>
      <c r="ED2262" s="102"/>
      <c r="EE2262" s="102"/>
      <c r="EF2262" s="102"/>
      <c r="EG2262" s="102"/>
      <c r="EH2262" s="102"/>
      <c r="EI2262" s="102"/>
      <c r="EJ2262" s="102"/>
      <c r="EK2262" s="102"/>
      <c r="EL2262" s="102"/>
      <c r="EM2262" s="102"/>
      <c r="EN2262" s="102"/>
      <c r="EO2262" s="102"/>
      <c r="EP2262" s="102"/>
      <c r="EQ2262" s="102"/>
      <c r="ER2262" s="102"/>
      <c r="ES2262" s="102"/>
      <c r="ET2262" s="102"/>
      <c r="EU2262" s="102"/>
      <c r="EV2262" s="102"/>
      <c r="EW2262" s="102"/>
      <c r="EX2262" s="102"/>
      <c r="EY2262" s="102"/>
      <c r="EZ2262" s="102"/>
      <c r="FA2262" s="102"/>
      <c r="FB2262" s="102"/>
      <c r="FC2262" s="102"/>
      <c r="FD2262" s="102"/>
      <c r="FE2262" s="102"/>
      <c r="FF2262" s="102"/>
      <c r="FG2262" s="102"/>
      <c r="FH2262" s="102"/>
      <c r="FI2262" s="102"/>
      <c r="FJ2262" s="102"/>
      <c r="FK2262" s="102"/>
      <c r="FL2262" s="102"/>
      <c r="FM2262" s="102"/>
      <c r="FN2262" s="102"/>
      <c r="FO2262" s="102"/>
      <c r="FP2262" s="102"/>
      <c r="FQ2262" s="102"/>
      <c r="FR2262" s="102"/>
      <c r="FS2262" s="102"/>
      <c r="FT2262" s="102"/>
      <c r="FU2262" s="102"/>
      <c r="FV2262" s="102"/>
      <c r="FW2262" s="102"/>
      <c r="FX2262" s="102"/>
      <c r="FY2262" s="102"/>
      <c r="FZ2262" s="102"/>
      <c r="GA2262" s="102"/>
      <c r="GB2262" s="102"/>
      <c r="GC2262" s="102"/>
      <c r="GD2262" s="102"/>
      <c r="GE2262" s="102"/>
      <c r="GF2262" s="102"/>
      <c r="GG2262" s="102"/>
      <c r="GH2262" s="102"/>
      <c r="GI2262" s="102"/>
      <c r="GJ2262" s="102"/>
      <c r="GK2262" s="102"/>
      <c r="GL2262" s="102"/>
      <c r="GM2262" s="102"/>
      <c r="GN2262" s="102"/>
      <c r="GO2262" s="102"/>
      <c r="GP2262" s="102"/>
      <c r="GQ2262" s="102"/>
      <c r="GR2262" s="102"/>
      <c r="GS2262" s="102"/>
      <c r="GT2262" s="102"/>
      <c r="GU2262" s="102"/>
      <c r="GV2262" s="102"/>
      <c r="GW2262" s="102"/>
      <c r="GX2262" s="102"/>
    </row>
    <row r="2263" spans="1:206" hidden="1">
      <c r="A2263" s="97" t="s">
        <v>2972</v>
      </c>
      <c r="B2263" s="81" t="s">
        <v>572</v>
      </c>
      <c r="C2263" t="s">
        <v>714</v>
      </c>
      <c r="D2263" s="94" t="s">
        <v>2979</v>
      </c>
      <c r="E2263" s="97" t="s">
        <v>3009</v>
      </c>
      <c r="F2263" s="102"/>
      <c r="G2263" s="102"/>
      <c r="H2263" s="102"/>
      <c r="I2263" s="102"/>
      <c r="J2263" s="102"/>
      <c r="K2263" s="102"/>
      <c r="L2263" s="102"/>
      <c r="M2263" s="102"/>
      <c r="N2263" s="102"/>
      <c r="O2263" s="102"/>
      <c r="P2263" s="102"/>
      <c r="Q2263" s="102"/>
      <c r="R2263" s="102"/>
      <c r="S2263" s="102"/>
      <c r="T2263" s="102"/>
      <c r="U2263" s="102"/>
      <c r="V2263" s="102"/>
      <c r="W2263" s="102"/>
      <c r="X2263" s="102"/>
      <c r="Y2263" s="102"/>
      <c r="Z2263" s="102"/>
      <c r="AA2263" s="102"/>
      <c r="AB2263" s="102"/>
      <c r="AC2263" s="102"/>
      <c r="AD2263" s="102"/>
      <c r="AE2263" s="102"/>
      <c r="AF2263" s="102"/>
      <c r="AG2263" s="102"/>
      <c r="AH2263" s="102"/>
      <c r="AI2263" s="102"/>
      <c r="AJ2263" s="102"/>
      <c r="AK2263" s="102"/>
      <c r="AL2263" s="102"/>
      <c r="AM2263" s="102"/>
      <c r="AN2263" s="102"/>
      <c r="AO2263" s="102"/>
      <c r="AP2263" s="102"/>
      <c r="AQ2263" s="102"/>
      <c r="AR2263" s="102"/>
      <c r="AS2263" s="102"/>
      <c r="AT2263" s="102"/>
      <c r="AU2263" s="102"/>
      <c r="AV2263" s="102"/>
      <c r="AW2263" s="102"/>
      <c r="AX2263" s="102"/>
      <c r="AY2263" s="102"/>
      <c r="AZ2263" s="102"/>
      <c r="BA2263" s="102"/>
      <c r="BB2263" s="102"/>
      <c r="BC2263" s="102"/>
      <c r="BD2263" s="100"/>
      <c r="BE2263" s="102"/>
      <c r="BF2263" s="102"/>
      <c r="BG2263" s="102"/>
      <c r="BH2263" s="102"/>
      <c r="BI2263" s="100"/>
      <c r="BJ2263" s="102"/>
      <c r="BK2263" s="102"/>
      <c r="BL2263" s="102"/>
      <c r="BM2263" s="102"/>
      <c r="BN2263" s="102"/>
      <c r="BO2263" s="102"/>
      <c r="BP2263" s="102"/>
      <c r="BQ2263" s="102"/>
      <c r="BR2263" s="102"/>
      <c r="BS2263" s="102"/>
      <c r="BT2263" s="102"/>
      <c r="BU2263" s="102"/>
      <c r="BV2263" s="102"/>
      <c r="BW2263" s="102"/>
      <c r="BX2263" s="102"/>
      <c r="BY2263" s="102"/>
      <c r="BZ2263" s="102"/>
      <c r="CA2263" s="102"/>
      <c r="CB2263" s="102"/>
      <c r="CC2263" s="102"/>
      <c r="CD2263" s="102"/>
      <c r="CE2263" s="102"/>
      <c r="CF2263" s="102"/>
      <c r="CG2263" s="102"/>
      <c r="CH2263" s="102"/>
      <c r="CI2263" s="102"/>
      <c r="CJ2263" s="102"/>
      <c r="CK2263" s="102"/>
      <c r="CL2263" s="102"/>
      <c r="CM2263" s="102"/>
      <c r="CN2263" s="102"/>
      <c r="CO2263" s="102"/>
      <c r="CP2263" s="102"/>
      <c r="CQ2263" s="102"/>
      <c r="CR2263" s="102"/>
      <c r="CS2263" s="102"/>
      <c r="CT2263" s="102"/>
      <c r="CU2263" s="102"/>
      <c r="CV2263" s="102"/>
      <c r="CW2263" s="102"/>
      <c r="CX2263" s="102"/>
      <c r="CY2263" s="102"/>
      <c r="CZ2263" s="102"/>
      <c r="DA2263" s="102"/>
      <c r="DB2263" s="102"/>
      <c r="DC2263" s="102"/>
      <c r="DD2263" s="102"/>
      <c r="DE2263" s="102"/>
      <c r="DF2263" s="102"/>
      <c r="DG2263" s="102"/>
      <c r="DH2263" s="102"/>
      <c r="DI2263" s="102"/>
      <c r="DJ2263" s="102"/>
      <c r="DK2263" s="102"/>
      <c r="DL2263" s="102"/>
      <c r="DM2263" s="102"/>
      <c r="DN2263" s="102"/>
      <c r="DO2263" s="102"/>
      <c r="DP2263" s="102"/>
      <c r="DQ2263" s="102"/>
      <c r="DR2263" s="102"/>
      <c r="DS2263" s="106"/>
      <c r="DT2263" s="102"/>
      <c r="DU2263" s="102"/>
      <c r="DV2263" s="102"/>
      <c r="DW2263" s="102"/>
      <c r="DX2263" s="102"/>
      <c r="DY2263" s="102"/>
      <c r="DZ2263" s="102"/>
      <c r="EA2263" s="102"/>
      <c r="EB2263" s="102"/>
      <c r="EC2263" s="102"/>
      <c r="ED2263" s="102"/>
      <c r="EE2263" s="102"/>
      <c r="EF2263" s="102"/>
      <c r="EG2263" s="102"/>
      <c r="EH2263" s="102"/>
      <c r="EI2263" s="102"/>
      <c r="EJ2263" s="102"/>
      <c r="EK2263" s="102"/>
      <c r="EL2263" s="102"/>
      <c r="EM2263" s="102"/>
      <c r="EN2263" s="102"/>
      <c r="EO2263" s="102"/>
      <c r="EP2263" s="102"/>
      <c r="EQ2263" s="102"/>
      <c r="ER2263" s="102"/>
      <c r="ES2263" s="102"/>
      <c r="ET2263" s="102"/>
      <c r="EU2263" s="102"/>
      <c r="EV2263" s="102"/>
      <c r="EW2263" s="102"/>
      <c r="EX2263" s="102"/>
      <c r="EY2263" s="102"/>
      <c r="EZ2263" s="102"/>
      <c r="FA2263" s="102"/>
      <c r="FB2263" s="102"/>
      <c r="FC2263" s="102"/>
      <c r="FD2263" s="102"/>
      <c r="FE2263" s="102"/>
      <c r="FF2263" s="102"/>
      <c r="FG2263" s="102"/>
      <c r="FH2263" s="102"/>
      <c r="FI2263" s="102"/>
      <c r="FJ2263" s="102"/>
      <c r="FK2263" s="102"/>
      <c r="FL2263" s="102"/>
      <c r="FM2263" s="102"/>
      <c r="FN2263" s="102"/>
      <c r="FO2263" s="102"/>
      <c r="FP2263" s="102"/>
      <c r="FQ2263" s="102"/>
      <c r="FR2263" s="102"/>
      <c r="FS2263" s="102"/>
      <c r="FT2263" s="102"/>
      <c r="FU2263" s="102"/>
      <c r="FV2263" s="102"/>
      <c r="FW2263" s="102"/>
      <c r="FX2263" s="102"/>
      <c r="FY2263" s="102"/>
      <c r="FZ2263" s="102"/>
      <c r="GA2263" s="102"/>
      <c r="GB2263" s="102"/>
      <c r="GC2263" s="102"/>
      <c r="GD2263" s="102"/>
      <c r="GE2263" s="102"/>
      <c r="GF2263" s="102"/>
      <c r="GG2263" s="102"/>
      <c r="GH2263" s="102"/>
      <c r="GI2263" s="102"/>
      <c r="GJ2263" s="102"/>
      <c r="GK2263" s="102"/>
      <c r="GL2263" s="102"/>
      <c r="GM2263" s="102"/>
      <c r="GN2263" s="102"/>
      <c r="GO2263" s="102"/>
      <c r="GP2263" s="102"/>
      <c r="GQ2263" s="102"/>
      <c r="GR2263" s="102"/>
      <c r="GS2263" s="102"/>
      <c r="GT2263" s="102"/>
      <c r="GU2263" s="102"/>
      <c r="GV2263" s="102"/>
      <c r="GW2263" s="102"/>
      <c r="GX2263" s="102"/>
    </row>
    <row r="2264" spans="1:206" hidden="1">
      <c r="A2264" s="101" t="s">
        <v>2972</v>
      </c>
      <c r="B2264" s="96" t="s">
        <v>572</v>
      </c>
      <c r="C2264" s="35" t="s">
        <v>714</v>
      </c>
      <c r="D2264" s="95" t="s">
        <v>2979</v>
      </c>
      <c r="E2264" s="101" t="s">
        <v>3010</v>
      </c>
      <c r="F2264" s="107"/>
      <c r="G2264" s="107"/>
      <c r="H2264" s="107"/>
      <c r="I2264" s="107"/>
      <c r="J2264" s="107"/>
      <c r="K2264" s="107"/>
      <c r="L2264" s="107"/>
      <c r="M2264" s="107"/>
      <c r="N2264" s="107"/>
      <c r="O2264" s="107"/>
      <c r="P2264" s="107"/>
      <c r="Q2264" s="107"/>
      <c r="R2264" s="107"/>
      <c r="S2264" s="107"/>
      <c r="T2264" s="107"/>
      <c r="U2264" s="107"/>
      <c r="V2264" s="107"/>
      <c r="W2264" s="107"/>
      <c r="X2264" s="107"/>
      <c r="Y2264" s="107"/>
      <c r="Z2264" s="107"/>
      <c r="AA2264" s="107"/>
      <c r="AB2264" s="107"/>
      <c r="AC2264" s="107"/>
      <c r="AD2264" s="107"/>
      <c r="AE2264" s="107"/>
      <c r="AF2264" s="107"/>
      <c r="AG2264" s="107"/>
      <c r="AH2264" s="107"/>
      <c r="AI2264" s="107"/>
      <c r="AJ2264" s="107"/>
      <c r="AK2264" s="107"/>
      <c r="AL2264" s="107"/>
      <c r="AM2264" s="107"/>
      <c r="AN2264" s="107"/>
      <c r="AO2264" s="107"/>
      <c r="AP2264" s="107"/>
      <c r="AQ2264" s="107"/>
      <c r="AR2264" s="107"/>
      <c r="AS2264" s="107"/>
      <c r="AT2264" s="107"/>
      <c r="AU2264" s="107"/>
      <c r="AV2264" s="107"/>
      <c r="AW2264" s="107"/>
      <c r="AX2264" s="107"/>
      <c r="AY2264" s="107"/>
      <c r="AZ2264" s="107"/>
      <c r="BA2264" s="107"/>
      <c r="BB2264" s="107"/>
      <c r="BC2264" s="107"/>
      <c r="BD2264" s="108"/>
      <c r="BE2264" s="107"/>
      <c r="BF2264" s="107"/>
      <c r="BG2264" s="107"/>
      <c r="BH2264" s="107"/>
      <c r="BI2264" s="108"/>
      <c r="BJ2264" s="107"/>
      <c r="BK2264" s="107"/>
      <c r="BL2264" s="107"/>
      <c r="BM2264" s="107"/>
      <c r="BN2264" s="107"/>
      <c r="BO2264" s="109">
        <f t="shared" ref="BO2264:DY2268" si="248">BO2258/BO2228</f>
        <v>0.15097079309160349</v>
      </c>
      <c r="BP2264" s="109">
        <f t="shared" si="248"/>
        <v>0.15176838552512825</v>
      </c>
      <c r="BQ2264" s="109">
        <f t="shared" si="248"/>
        <v>0.15357873114884865</v>
      </c>
      <c r="BR2264" s="109">
        <f t="shared" si="248"/>
        <v>0.15461679064756867</v>
      </c>
      <c r="BS2264" s="109">
        <f t="shared" si="248"/>
        <v>0.15598088426615886</v>
      </c>
      <c r="BT2264" s="109">
        <f t="shared" si="248"/>
        <v>0.15663552430716809</v>
      </c>
      <c r="BU2264" s="109">
        <f t="shared" si="248"/>
        <v>0.15735333127941822</v>
      </c>
      <c r="BV2264" s="109">
        <f t="shared" si="248"/>
        <v>0.15875540519916878</v>
      </c>
      <c r="BW2264" s="109">
        <f t="shared" si="248"/>
        <v>0.15958251714742241</v>
      </c>
      <c r="BX2264" s="109">
        <f t="shared" si="248"/>
        <v>0.1599564472321959</v>
      </c>
      <c r="BY2264" s="109">
        <f t="shared" si="248"/>
        <v>0.16072347844194371</v>
      </c>
      <c r="BZ2264" s="109">
        <f t="shared" si="248"/>
        <v>0.1615122719982823</v>
      </c>
      <c r="CA2264" s="109">
        <f t="shared" si="248"/>
        <v>0.16195533452363334</v>
      </c>
      <c r="CB2264" s="109">
        <f t="shared" si="248"/>
        <v>0.1616808806036498</v>
      </c>
      <c r="CC2264" s="109">
        <f t="shared" si="248"/>
        <v>0.16312983629407365</v>
      </c>
      <c r="CD2264" s="109">
        <f t="shared" si="248"/>
        <v>0.16393221797951626</v>
      </c>
      <c r="CE2264" s="109">
        <f t="shared" si="248"/>
        <v>0.16408750157439539</v>
      </c>
      <c r="CF2264" s="109">
        <f t="shared" si="248"/>
        <v>0.1652920766250677</v>
      </c>
      <c r="CG2264" s="109">
        <f t="shared" si="248"/>
        <v>0.16525793047305287</v>
      </c>
      <c r="CH2264" s="109">
        <f t="shared" si="248"/>
        <v>0.16515632248562803</v>
      </c>
      <c r="CI2264" s="109">
        <f t="shared" si="248"/>
        <v>0.16587547927808208</v>
      </c>
      <c r="CJ2264" s="109">
        <f t="shared" si="248"/>
        <v>0.1665281726686263</v>
      </c>
      <c r="CK2264" s="109">
        <f t="shared" si="248"/>
        <v>0.16675164273835572</v>
      </c>
      <c r="CL2264" s="109">
        <f t="shared" si="248"/>
        <v>0.16733639723189672</v>
      </c>
      <c r="CM2264" s="109">
        <f t="shared" si="248"/>
        <v>0.16911773644615297</v>
      </c>
      <c r="CN2264" s="109">
        <f t="shared" si="248"/>
        <v>0.16933939388135508</v>
      </c>
      <c r="CO2264" s="109">
        <f t="shared" si="248"/>
        <v>0.16913273618531907</v>
      </c>
      <c r="CP2264" s="109">
        <f t="shared" si="248"/>
        <v>0.16931451420027233</v>
      </c>
      <c r="CQ2264" s="109">
        <f t="shared" si="248"/>
        <v>0.1701175113705686</v>
      </c>
      <c r="CR2264" s="109">
        <f t="shared" si="248"/>
        <v>0.17168524194127596</v>
      </c>
      <c r="CS2264" s="109">
        <f t="shared" si="248"/>
        <v>0.17365615161507972</v>
      </c>
      <c r="CT2264" s="109">
        <f t="shared" si="248"/>
        <v>0.17587489088005753</v>
      </c>
      <c r="CU2264" s="109">
        <f t="shared" si="248"/>
        <v>0.18115417756124716</v>
      </c>
      <c r="CV2264" s="109">
        <f t="shared" si="248"/>
        <v>0.18185762200711475</v>
      </c>
      <c r="CW2264" s="109">
        <f t="shared" si="248"/>
        <v>0.18549364637239144</v>
      </c>
      <c r="CX2264" s="109">
        <f t="shared" si="248"/>
        <v>0.1872897211795142</v>
      </c>
      <c r="CY2264" s="109">
        <f t="shared" si="248"/>
        <v>0.18757306885314509</v>
      </c>
      <c r="CZ2264" s="109">
        <f t="shared" si="248"/>
        <v>0.18776894902083288</v>
      </c>
      <c r="DA2264" s="109">
        <f t="shared" si="248"/>
        <v>0.18944148898692903</v>
      </c>
      <c r="DB2264" s="109">
        <f t="shared" si="248"/>
        <v>0.18903602975557762</v>
      </c>
      <c r="DC2264" s="109">
        <f t="shared" si="248"/>
        <v>0.18927783315322805</v>
      </c>
      <c r="DD2264" s="109">
        <f t="shared" si="248"/>
        <v>0.19044212414681164</v>
      </c>
      <c r="DE2264" s="109">
        <f t="shared" si="248"/>
        <v>0.19467497744357085</v>
      </c>
      <c r="DF2264" s="109">
        <f t="shared" si="248"/>
        <v>0.19515980213514442</v>
      </c>
      <c r="DG2264" s="109">
        <f t="shared" si="248"/>
        <v>0.19637310879924036</v>
      </c>
      <c r="DH2264" s="109">
        <f t="shared" si="248"/>
        <v>0.19717613841675072</v>
      </c>
      <c r="DI2264" s="109">
        <f t="shared" si="248"/>
        <v>0.19903090704119408</v>
      </c>
      <c r="DJ2264" s="109">
        <f t="shared" si="248"/>
        <v>0.20149476182320897</v>
      </c>
      <c r="DK2264" s="109">
        <f t="shared" si="248"/>
        <v>0.20535556174693953</v>
      </c>
      <c r="DL2264" s="109">
        <f t="shared" si="248"/>
        <v>0.20683085208712557</v>
      </c>
      <c r="DM2264" s="109">
        <f t="shared" si="248"/>
        <v>0.20948166995386308</v>
      </c>
      <c r="DN2264" s="109">
        <f t="shared" si="248"/>
        <v>0.21398723371520911</v>
      </c>
      <c r="DO2264" s="109">
        <f t="shared" si="248"/>
        <v>0.21561074338315839</v>
      </c>
      <c r="DP2264" s="109">
        <f t="shared" si="248"/>
        <v>0.21627531276350859</v>
      </c>
      <c r="DQ2264" s="109">
        <f t="shared" si="248"/>
        <v>0.21727954876175751</v>
      </c>
      <c r="DR2264" s="109">
        <f t="shared" si="248"/>
        <v>0.21952177783011761</v>
      </c>
      <c r="DS2264" s="109">
        <f t="shared" si="248"/>
        <v>0.22119511146623305</v>
      </c>
      <c r="DT2264" s="109">
        <f t="shared" si="248"/>
        <v>0.22249503985419164</v>
      </c>
      <c r="DU2264" s="109">
        <f t="shared" si="248"/>
        <v>0.22242524060228139</v>
      </c>
      <c r="DV2264" s="109">
        <f t="shared" si="248"/>
        <v>0.22319260112989472</v>
      </c>
      <c r="DW2264" s="109">
        <f t="shared" si="248"/>
        <v>0.22357705104504652</v>
      </c>
      <c r="DX2264" s="109">
        <f t="shared" si="248"/>
        <v>0.22391782593027437</v>
      </c>
      <c r="DY2264" s="109">
        <f t="shared" si="248"/>
        <v>0.22483657847558813</v>
      </c>
      <c r="DZ2264" s="107"/>
      <c r="EA2264" s="107"/>
      <c r="EB2264" s="107"/>
      <c r="EC2264" s="107"/>
      <c r="ED2264" s="107"/>
      <c r="EE2264" s="107"/>
      <c r="EF2264" s="107"/>
      <c r="EG2264" s="107"/>
      <c r="EH2264" s="107"/>
      <c r="EI2264" s="107"/>
      <c r="EJ2264" s="107"/>
      <c r="EK2264" s="107"/>
      <c r="EL2264" s="107"/>
      <c r="EM2264" s="107"/>
      <c r="EN2264" s="107"/>
      <c r="EO2264" s="107"/>
      <c r="EP2264" s="107"/>
      <c r="EQ2264" s="107"/>
      <c r="ER2264" s="107"/>
      <c r="ES2264" s="107"/>
      <c r="ET2264" s="107"/>
      <c r="EU2264" s="107"/>
      <c r="EV2264" s="107"/>
      <c r="EW2264" s="107"/>
      <c r="EX2264" s="107"/>
      <c r="EY2264" s="107"/>
      <c r="EZ2264" s="107"/>
      <c r="FA2264" s="107"/>
      <c r="FB2264" s="107"/>
      <c r="FC2264" s="107"/>
      <c r="FD2264" s="107"/>
      <c r="FE2264" s="107"/>
      <c r="FF2264" s="107"/>
      <c r="FG2264" s="107"/>
      <c r="FH2264" s="107"/>
      <c r="FI2264" s="107"/>
      <c r="FJ2264" s="107"/>
      <c r="FK2264" s="107"/>
      <c r="FL2264" s="107"/>
      <c r="FM2264" s="107"/>
      <c r="FN2264" s="107"/>
      <c r="FO2264" s="107"/>
      <c r="FP2264" s="107"/>
      <c r="FQ2264" s="107"/>
      <c r="FR2264" s="107"/>
      <c r="FS2264" s="107"/>
      <c r="FT2264" s="107"/>
      <c r="FU2264" s="107"/>
      <c r="FV2264" s="107"/>
      <c r="FW2264" s="107"/>
      <c r="FX2264" s="107"/>
      <c r="FY2264" s="107"/>
      <c r="FZ2264" s="107"/>
      <c r="GA2264" s="107"/>
      <c r="GB2264" s="107"/>
      <c r="GC2264" s="107"/>
      <c r="GD2264" s="107"/>
      <c r="GE2264" s="107"/>
      <c r="GF2264" s="107"/>
      <c r="GG2264" s="107"/>
      <c r="GH2264" s="107"/>
      <c r="GI2264" s="107"/>
      <c r="GJ2264" s="107"/>
      <c r="GK2264" s="107"/>
      <c r="GL2264" s="107"/>
      <c r="GM2264" s="107"/>
      <c r="GN2264" s="107"/>
      <c r="GO2264" s="107"/>
      <c r="GP2264" s="107"/>
      <c r="GQ2264" s="107"/>
      <c r="GR2264" s="107"/>
      <c r="GS2264" s="107"/>
      <c r="GT2264" s="107"/>
      <c r="GU2264" s="107"/>
      <c r="GV2264" s="107"/>
      <c r="GW2264" s="107"/>
      <c r="GX2264" s="107"/>
    </row>
    <row r="2265" spans="1:206" hidden="1">
      <c r="A2265" s="101" t="s">
        <v>2972</v>
      </c>
      <c r="B2265" s="96" t="s">
        <v>572</v>
      </c>
      <c r="C2265" s="35" t="s">
        <v>714</v>
      </c>
      <c r="D2265" s="95" t="s">
        <v>2979</v>
      </c>
      <c r="E2265" s="101" t="s">
        <v>3011</v>
      </c>
      <c r="F2265" s="107"/>
      <c r="G2265" s="107"/>
      <c r="H2265" s="107"/>
      <c r="I2265" s="107"/>
      <c r="J2265" s="107"/>
      <c r="K2265" s="107"/>
      <c r="L2265" s="107"/>
      <c r="M2265" s="107"/>
      <c r="N2265" s="107"/>
      <c r="O2265" s="107"/>
      <c r="P2265" s="107"/>
      <c r="Q2265" s="107"/>
      <c r="R2265" s="107"/>
      <c r="S2265" s="107"/>
      <c r="T2265" s="107"/>
      <c r="U2265" s="107"/>
      <c r="V2265" s="107"/>
      <c r="W2265" s="107"/>
      <c r="X2265" s="107"/>
      <c r="Y2265" s="107"/>
      <c r="Z2265" s="107"/>
      <c r="AA2265" s="107"/>
      <c r="AB2265" s="107"/>
      <c r="AC2265" s="107"/>
      <c r="AD2265" s="107"/>
      <c r="AE2265" s="107"/>
      <c r="AF2265" s="107"/>
      <c r="AG2265" s="107"/>
      <c r="AH2265" s="107"/>
      <c r="AI2265" s="107"/>
      <c r="AJ2265" s="107"/>
      <c r="AK2265" s="107"/>
      <c r="AL2265" s="107"/>
      <c r="AM2265" s="107"/>
      <c r="AN2265" s="107"/>
      <c r="AO2265" s="107"/>
      <c r="AP2265" s="107"/>
      <c r="AQ2265" s="107"/>
      <c r="AR2265" s="107"/>
      <c r="AS2265" s="107"/>
      <c r="AT2265" s="107"/>
      <c r="AU2265" s="107"/>
      <c r="AV2265" s="107"/>
      <c r="AW2265" s="107"/>
      <c r="AX2265" s="107"/>
      <c r="AY2265" s="107"/>
      <c r="AZ2265" s="107"/>
      <c r="BA2265" s="107"/>
      <c r="BB2265" s="107"/>
      <c r="BC2265" s="107"/>
      <c r="BD2265" s="108"/>
      <c r="BE2265" s="107"/>
      <c r="BF2265" s="107"/>
      <c r="BG2265" s="107"/>
      <c r="BH2265" s="107"/>
      <c r="BI2265" s="108"/>
      <c r="BJ2265" s="107"/>
      <c r="BK2265" s="107"/>
      <c r="BL2265" s="107"/>
      <c r="BM2265" s="107"/>
      <c r="BN2265" s="107"/>
      <c r="BO2265" s="109"/>
      <c r="BP2265" s="109"/>
      <c r="BQ2265" s="109"/>
      <c r="BR2265" s="109"/>
      <c r="BS2265" s="109"/>
      <c r="BT2265" s="109"/>
      <c r="BU2265" s="109"/>
      <c r="BV2265" s="109"/>
      <c r="BW2265" s="109"/>
      <c r="BX2265" s="109"/>
      <c r="BY2265" s="109"/>
      <c r="BZ2265" s="109"/>
      <c r="CA2265" s="109"/>
      <c r="CB2265" s="109"/>
      <c r="CC2265" s="109"/>
      <c r="CD2265" s="109"/>
      <c r="CE2265" s="109"/>
      <c r="CF2265" s="109"/>
      <c r="CG2265" s="109"/>
      <c r="CH2265" s="109"/>
      <c r="CI2265" s="109"/>
      <c r="CJ2265" s="109"/>
      <c r="CK2265" s="109"/>
      <c r="CL2265" s="109"/>
      <c r="CM2265" s="109"/>
      <c r="CN2265" s="109"/>
      <c r="CO2265" s="109"/>
      <c r="CP2265" s="109"/>
      <c r="CQ2265" s="109"/>
      <c r="CR2265" s="109"/>
      <c r="CS2265" s="109"/>
      <c r="CT2265" s="109">
        <f t="shared" si="248"/>
        <v>0.30906684376704163</v>
      </c>
      <c r="CU2265" s="109">
        <f t="shared" si="248"/>
        <v>0.30684505618481162</v>
      </c>
      <c r="CV2265" s="109">
        <f t="shared" si="248"/>
        <v>0.30300415028248673</v>
      </c>
      <c r="CW2265" s="109">
        <f t="shared" si="248"/>
        <v>0.30125866159112447</v>
      </c>
      <c r="CX2265" s="109">
        <f t="shared" si="248"/>
        <v>0.29854666569184746</v>
      </c>
      <c r="CY2265" s="109">
        <f t="shared" si="248"/>
        <v>0.29494035112733485</v>
      </c>
      <c r="CZ2265" s="109">
        <f t="shared" si="248"/>
        <v>0.29340194280203652</v>
      </c>
      <c r="DA2265" s="109">
        <f t="shared" si="248"/>
        <v>0.29119620322512602</v>
      </c>
      <c r="DB2265" s="109">
        <f t="shared" si="248"/>
        <v>0.28911826786885786</v>
      </c>
      <c r="DC2265" s="109">
        <f t="shared" si="248"/>
        <v>0.28933679601043061</v>
      </c>
      <c r="DD2265" s="109">
        <f t="shared" si="248"/>
        <v>0.28902304023483588</v>
      </c>
      <c r="DE2265" s="109">
        <f t="shared" si="248"/>
        <v>0.29154463145878307</v>
      </c>
      <c r="DF2265" s="109">
        <f t="shared" si="248"/>
        <v>0.29133605063665236</v>
      </c>
      <c r="DG2265" s="109">
        <f t="shared" si="248"/>
        <v>0.29459346823901378</v>
      </c>
      <c r="DH2265" s="109">
        <f t="shared" si="248"/>
        <v>0.29429886199313982</v>
      </c>
      <c r="DI2265" s="109">
        <f t="shared" si="248"/>
        <v>0.29367403248316493</v>
      </c>
      <c r="DJ2265" s="109">
        <f t="shared" si="248"/>
        <v>0.29238338286778376</v>
      </c>
      <c r="DK2265" s="109">
        <f t="shared" si="248"/>
        <v>0.29196448171073819</v>
      </c>
      <c r="DL2265" s="109">
        <f t="shared" si="248"/>
        <v>0.29017363998560008</v>
      </c>
      <c r="DM2265" s="109">
        <f t="shared" si="248"/>
        <v>0.28980946325063384</v>
      </c>
      <c r="DN2265" s="109">
        <f t="shared" si="248"/>
        <v>0.28855339530871271</v>
      </c>
      <c r="DO2265" s="109">
        <f t="shared" si="248"/>
        <v>0.2877345248689574</v>
      </c>
      <c r="DP2265" s="109">
        <f t="shared" si="248"/>
        <v>0.28708538118927068</v>
      </c>
      <c r="DQ2265" s="109">
        <f t="shared" si="248"/>
        <v>0.28682327139559582</v>
      </c>
      <c r="DR2265" s="109">
        <f t="shared" si="248"/>
        <v>0.28608856044414571</v>
      </c>
      <c r="DS2265" s="109">
        <f t="shared" si="248"/>
        <v>0.28494938636664596</v>
      </c>
      <c r="DT2265" s="109">
        <f t="shared" si="248"/>
        <v>0.28395246629608067</v>
      </c>
      <c r="DU2265" s="109">
        <f t="shared" si="248"/>
        <v>0.28221275044744792</v>
      </c>
      <c r="DV2265" s="109">
        <f t="shared" si="248"/>
        <v>0.2819515729578243</v>
      </c>
      <c r="DW2265" s="109">
        <f t="shared" si="248"/>
        <v>0.28108058099258543</v>
      </c>
      <c r="DX2265" s="109">
        <f t="shared" si="248"/>
        <v>0.28045862766146418</v>
      </c>
      <c r="DY2265" s="109">
        <f t="shared" si="248"/>
        <v>0.28136040822838093</v>
      </c>
      <c r="DZ2265" s="107"/>
      <c r="EA2265" s="107"/>
      <c r="EB2265" s="107"/>
      <c r="EC2265" s="107"/>
      <c r="ED2265" s="107"/>
      <c r="EE2265" s="107"/>
      <c r="EF2265" s="107"/>
      <c r="EG2265" s="107"/>
      <c r="EH2265" s="107"/>
      <c r="EI2265" s="107"/>
      <c r="EJ2265" s="107"/>
      <c r="EK2265" s="107"/>
      <c r="EL2265" s="107"/>
      <c r="EM2265" s="107"/>
      <c r="EN2265" s="107"/>
      <c r="EO2265" s="107"/>
      <c r="EP2265" s="107"/>
      <c r="EQ2265" s="107"/>
      <c r="ER2265" s="107"/>
      <c r="ES2265" s="107"/>
      <c r="ET2265" s="107"/>
      <c r="EU2265" s="107"/>
      <c r="EV2265" s="107"/>
      <c r="EW2265" s="107"/>
      <c r="EX2265" s="107"/>
      <c r="EY2265" s="107"/>
      <c r="EZ2265" s="107"/>
      <c r="FA2265" s="107"/>
      <c r="FB2265" s="107"/>
      <c r="FC2265" s="107"/>
      <c r="FD2265" s="107"/>
      <c r="FE2265" s="107"/>
      <c r="FF2265" s="107"/>
      <c r="FG2265" s="107"/>
      <c r="FH2265" s="107"/>
      <c r="FI2265" s="107"/>
      <c r="FJ2265" s="107"/>
      <c r="FK2265" s="107"/>
      <c r="FL2265" s="107"/>
      <c r="FM2265" s="107"/>
      <c r="FN2265" s="107"/>
      <c r="FO2265" s="107"/>
      <c r="FP2265" s="107"/>
      <c r="FQ2265" s="107"/>
      <c r="FR2265" s="107"/>
      <c r="FS2265" s="107"/>
      <c r="FT2265" s="107"/>
      <c r="FU2265" s="107"/>
      <c r="FV2265" s="107"/>
      <c r="FW2265" s="107"/>
      <c r="FX2265" s="107"/>
      <c r="FY2265" s="107"/>
      <c r="FZ2265" s="107"/>
      <c r="GA2265" s="107"/>
      <c r="GB2265" s="107"/>
      <c r="GC2265" s="107"/>
      <c r="GD2265" s="107"/>
      <c r="GE2265" s="107"/>
      <c r="GF2265" s="107"/>
      <c r="GG2265" s="107"/>
      <c r="GH2265" s="107"/>
      <c r="GI2265" s="107"/>
      <c r="GJ2265" s="107"/>
      <c r="GK2265" s="107"/>
      <c r="GL2265" s="107"/>
      <c r="GM2265" s="107"/>
      <c r="GN2265" s="107"/>
      <c r="GO2265" s="107"/>
      <c r="GP2265" s="107"/>
      <c r="GQ2265" s="107"/>
      <c r="GR2265" s="107"/>
      <c r="GS2265" s="107"/>
      <c r="GT2265" s="107"/>
      <c r="GU2265" s="107"/>
      <c r="GV2265" s="107"/>
      <c r="GW2265" s="107"/>
      <c r="GX2265" s="107"/>
    </row>
    <row r="2266" spans="1:206" hidden="1">
      <c r="A2266" s="101" t="s">
        <v>2972</v>
      </c>
      <c r="B2266" s="96" t="s">
        <v>572</v>
      </c>
      <c r="C2266" s="35" t="s">
        <v>714</v>
      </c>
      <c r="D2266" s="95" t="s">
        <v>2979</v>
      </c>
      <c r="E2266" s="101" t="s">
        <v>3012</v>
      </c>
      <c r="F2266" s="107"/>
      <c r="G2266" s="107"/>
      <c r="H2266" s="107"/>
      <c r="I2266" s="107"/>
      <c r="J2266" s="107"/>
      <c r="K2266" s="107"/>
      <c r="L2266" s="107"/>
      <c r="M2266" s="107"/>
      <c r="N2266" s="107"/>
      <c r="O2266" s="107"/>
      <c r="P2266" s="107"/>
      <c r="Q2266" s="107"/>
      <c r="R2266" s="107"/>
      <c r="S2266" s="107"/>
      <c r="T2266" s="107"/>
      <c r="U2266" s="107"/>
      <c r="V2266" s="107"/>
      <c r="W2266" s="107"/>
      <c r="X2266" s="107"/>
      <c r="Y2266" s="107"/>
      <c r="Z2266" s="107"/>
      <c r="AA2266" s="107"/>
      <c r="AB2266" s="107"/>
      <c r="AC2266" s="107"/>
      <c r="AD2266" s="107"/>
      <c r="AE2266" s="107"/>
      <c r="AF2266" s="107"/>
      <c r="AG2266" s="107"/>
      <c r="AH2266" s="107"/>
      <c r="AI2266" s="107"/>
      <c r="AJ2266" s="107"/>
      <c r="AK2266" s="107"/>
      <c r="AL2266" s="107"/>
      <c r="AM2266" s="107"/>
      <c r="AN2266" s="107"/>
      <c r="AO2266" s="107"/>
      <c r="AP2266" s="107"/>
      <c r="AQ2266" s="107"/>
      <c r="AR2266" s="107"/>
      <c r="AS2266" s="107"/>
      <c r="AT2266" s="107"/>
      <c r="AU2266" s="107"/>
      <c r="AV2266" s="107"/>
      <c r="AW2266" s="107"/>
      <c r="AX2266" s="107"/>
      <c r="AY2266" s="107"/>
      <c r="AZ2266" s="107"/>
      <c r="BA2266" s="107"/>
      <c r="BB2266" s="107"/>
      <c r="BC2266" s="107"/>
      <c r="BD2266" s="108"/>
      <c r="BE2266" s="107"/>
      <c r="BF2266" s="107"/>
      <c r="BG2266" s="107"/>
      <c r="BH2266" s="107"/>
      <c r="BI2266" s="108"/>
      <c r="BJ2266" s="107"/>
      <c r="BK2266" s="107"/>
      <c r="BL2266" s="107"/>
      <c r="BM2266" s="107"/>
      <c r="BN2266" s="107"/>
      <c r="BO2266" s="109"/>
      <c r="BP2266" s="109"/>
      <c r="BQ2266" s="109"/>
      <c r="BR2266" s="109"/>
      <c r="BS2266" s="109"/>
      <c r="BT2266" s="109"/>
      <c r="BU2266" s="109"/>
      <c r="BV2266" s="109"/>
      <c r="BW2266" s="109"/>
      <c r="BX2266" s="109"/>
      <c r="BY2266" s="109"/>
      <c r="BZ2266" s="109"/>
      <c r="CA2266" s="109"/>
      <c r="CB2266" s="109"/>
      <c r="CC2266" s="109"/>
      <c r="CD2266" s="109"/>
      <c r="CE2266" s="109"/>
      <c r="CF2266" s="109"/>
      <c r="CG2266" s="109"/>
      <c r="CH2266" s="109"/>
      <c r="CI2266" s="109"/>
      <c r="CJ2266" s="109"/>
      <c r="CK2266" s="109"/>
      <c r="CL2266" s="109"/>
      <c r="CM2266" s="109"/>
      <c r="CN2266" s="109"/>
      <c r="CO2266" s="109"/>
      <c r="CP2266" s="109"/>
      <c r="CQ2266" s="109"/>
      <c r="CR2266" s="109"/>
      <c r="CS2266" s="109"/>
      <c r="CT2266" s="109"/>
      <c r="CU2266" s="109"/>
      <c r="CV2266" s="109"/>
      <c r="CW2266" s="109"/>
      <c r="CX2266" s="109"/>
      <c r="CY2266" s="109"/>
      <c r="CZ2266" s="109"/>
      <c r="DA2266" s="109"/>
      <c r="DB2266" s="109"/>
      <c r="DC2266" s="109"/>
      <c r="DD2266" s="109"/>
      <c r="DE2266" s="109"/>
      <c r="DF2266" s="109"/>
      <c r="DG2266" s="109"/>
      <c r="DH2266" s="109">
        <f t="shared" si="248"/>
        <v>0.60874979072400437</v>
      </c>
      <c r="DI2266" s="109">
        <f t="shared" si="248"/>
        <v>0.60826931177751276</v>
      </c>
      <c r="DJ2266" s="109">
        <f t="shared" si="248"/>
        <v>0.60889908338426679</v>
      </c>
      <c r="DK2266" s="109">
        <f t="shared" si="248"/>
        <v>0.61006421318644355</v>
      </c>
      <c r="DL2266" s="109">
        <f t="shared" si="248"/>
        <v>0.60911775712984706</v>
      </c>
      <c r="DM2266" s="109">
        <f t="shared" si="248"/>
        <v>0.60936340341475725</v>
      </c>
      <c r="DN2266" s="109">
        <f t="shared" si="248"/>
        <v>0.60922280314427435</v>
      </c>
      <c r="DO2266" s="109">
        <f t="shared" si="248"/>
        <v>0.60952711939348692</v>
      </c>
      <c r="DP2266" s="109">
        <f t="shared" si="248"/>
        <v>0.61065878604214219</v>
      </c>
      <c r="DQ2266" s="109">
        <f t="shared" si="248"/>
        <v>0.61031365745552169</v>
      </c>
      <c r="DR2266" s="109">
        <f t="shared" si="248"/>
        <v>0.61045177555489671</v>
      </c>
      <c r="DS2266" s="109">
        <f t="shared" si="248"/>
        <v>0.61103320201811384</v>
      </c>
      <c r="DT2266" s="109">
        <f t="shared" si="248"/>
        <v>0.6119695854117001</v>
      </c>
      <c r="DU2266" s="109">
        <f t="shared" si="248"/>
        <v>0.61266767697673519</v>
      </c>
      <c r="DV2266" s="109">
        <f t="shared" si="248"/>
        <v>0.61284167906668718</v>
      </c>
      <c r="DW2266" s="109">
        <f t="shared" si="248"/>
        <v>0.61370241245056478</v>
      </c>
      <c r="DX2266" s="109">
        <f t="shared" si="248"/>
        <v>0.61464139906207982</v>
      </c>
      <c r="DY2266" s="109">
        <f t="shared" si="248"/>
        <v>0.61470887867130253</v>
      </c>
      <c r="DZ2266" s="107"/>
      <c r="EA2266" s="107"/>
      <c r="EB2266" s="107"/>
      <c r="EC2266" s="107"/>
      <c r="ED2266" s="107"/>
      <c r="EE2266" s="107"/>
      <c r="EF2266" s="107"/>
      <c r="EG2266" s="107"/>
      <c r="EH2266" s="107"/>
      <c r="EI2266" s="107"/>
      <c r="EJ2266" s="107"/>
      <c r="EK2266" s="107"/>
      <c r="EL2266" s="107"/>
      <c r="EM2266" s="107"/>
      <c r="EN2266" s="107"/>
      <c r="EO2266" s="107"/>
      <c r="EP2266" s="107"/>
      <c r="EQ2266" s="107"/>
      <c r="ER2266" s="107"/>
      <c r="ES2266" s="107"/>
      <c r="ET2266" s="107"/>
      <c r="EU2266" s="107"/>
      <c r="EV2266" s="107"/>
      <c r="EW2266" s="107"/>
      <c r="EX2266" s="107"/>
      <c r="EY2266" s="107"/>
      <c r="EZ2266" s="107"/>
      <c r="FA2266" s="107"/>
      <c r="FB2266" s="107"/>
      <c r="FC2266" s="107"/>
      <c r="FD2266" s="107"/>
      <c r="FE2266" s="107"/>
      <c r="FF2266" s="107"/>
      <c r="FG2266" s="107"/>
      <c r="FH2266" s="107"/>
      <c r="FI2266" s="107"/>
      <c r="FJ2266" s="107"/>
      <c r="FK2266" s="107"/>
      <c r="FL2266" s="107"/>
      <c r="FM2266" s="107"/>
      <c r="FN2266" s="107"/>
      <c r="FO2266" s="107"/>
      <c r="FP2266" s="107"/>
      <c r="FQ2266" s="107"/>
      <c r="FR2266" s="107"/>
      <c r="FS2266" s="107"/>
      <c r="FT2266" s="107"/>
      <c r="FU2266" s="107"/>
      <c r="FV2266" s="107"/>
      <c r="FW2266" s="107"/>
      <c r="FX2266" s="107"/>
      <c r="FY2266" s="107"/>
      <c r="FZ2266" s="107"/>
      <c r="GA2266" s="107"/>
      <c r="GB2266" s="107"/>
      <c r="GC2266" s="107"/>
      <c r="GD2266" s="107"/>
      <c r="GE2266" s="107"/>
      <c r="GF2266" s="107"/>
      <c r="GG2266" s="107"/>
      <c r="GH2266" s="107"/>
      <c r="GI2266" s="107"/>
      <c r="GJ2266" s="107"/>
      <c r="GK2266" s="107"/>
      <c r="GL2266" s="107"/>
      <c r="GM2266" s="107"/>
      <c r="GN2266" s="107"/>
      <c r="GO2266" s="107"/>
      <c r="GP2266" s="107"/>
      <c r="GQ2266" s="107"/>
      <c r="GR2266" s="107"/>
      <c r="GS2266" s="107"/>
      <c r="GT2266" s="107"/>
      <c r="GU2266" s="107"/>
      <c r="GV2266" s="107"/>
      <c r="GW2266" s="107"/>
      <c r="GX2266" s="107"/>
    </row>
    <row r="2267" spans="1:206" hidden="1">
      <c r="A2267" s="101" t="s">
        <v>2972</v>
      </c>
      <c r="B2267" s="96" t="s">
        <v>572</v>
      </c>
      <c r="C2267" s="35" t="s">
        <v>714</v>
      </c>
      <c r="D2267" s="95" t="s">
        <v>2979</v>
      </c>
      <c r="E2267" s="101" t="s">
        <v>3013</v>
      </c>
      <c r="F2267" s="107"/>
      <c r="G2267" s="107"/>
      <c r="H2267" s="107"/>
      <c r="I2267" s="107"/>
      <c r="J2267" s="107"/>
      <c r="K2267" s="107"/>
      <c r="L2267" s="107"/>
      <c r="M2267" s="107"/>
      <c r="N2267" s="107"/>
      <c r="O2267" s="107"/>
      <c r="P2267" s="107"/>
      <c r="Q2267" s="107"/>
      <c r="R2267" s="107"/>
      <c r="S2267" s="107"/>
      <c r="T2267" s="107"/>
      <c r="U2267" s="107"/>
      <c r="V2267" s="107"/>
      <c r="W2267" s="107"/>
      <c r="X2267" s="107"/>
      <c r="Y2267" s="107"/>
      <c r="Z2267" s="107"/>
      <c r="AA2267" s="107"/>
      <c r="AB2267" s="107"/>
      <c r="AC2267" s="107"/>
      <c r="AD2267" s="107"/>
      <c r="AE2267" s="107"/>
      <c r="AF2267" s="107"/>
      <c r="AG2267" s="107"/>
      <c r="AH2267" s="107"/>
      <c r="AI2267" s="107"/>
      <c r="AJ2267" s="107"/>
      <c r="AK2267" s="107"/>
      <c r="AL2267" s="107"/>
      <c r="AM2267" s="107"/>
      <c r="AN2267" s="107"/>
      <c r="AO2267" s="107"/>
      <c r="AP2267" s="107"/>
      <c r="AQ2267" s="107"/>
      <c r="AR2267" s="107"/>
      <c r="AS2267" s="107"/>
      <c r="AT2267" s="107"/>
      <c r="AU2267" s="107"/>
      <c r="AV2267" s="107"/>
      <c r="AW2267" s="107"/>
      <c r="AX2267" s="107"/>
      <c r="AY2267" s="107"/>
      <c r="AZ2267" s="107"/>
      <c r="BA2267" s="107"/>
      <c r="BB2267" s="107"/>
      <c r="BC2267" s="107"/>
      <c r="BD2267" s="108"/>
      <c r="BE2267" s="107"/>
      <c r="BF2267" s="107"/>
      <c r="BG2267" s="107"/>
      <c r="BH2267" s="107"/>
      <c r="BI2267" s="108"/>
      <c r="BJ2267" s="107"/>
      <c r="BK2267" s="107"/>
      <c r="BL2267" s="107"/>
      <c r="BM2267" s="107"/>
      <c r="BN2267" s="107"/>
      <c r="BO2267" s="109">
        <f t="shared" ref="BO2267:DG2268" si="249">BO2261/BO2231</f>
        <v>0.15629247314100159</v>
      </c>
      <c r="BP2267" s="109">
        <f t="shared" si="249"/>
        <v>0.15698811925875258</v>
      </c>
      <c r="BQ2267" s="109">
        <f t="shared" si="249"/>
        <v>0.15773593181447146</v>
      </c>
      <c r="BR2267" s="109">
        <f t="shared" si="249"/>
        <v>0.15850935362840221</v>
      </c>
      <c r="BS2267" s="109">
        <f t="shared" si="249"/>
        <v>0.15914606011517934</v>
      </c>
      <c r="BT2267" s="109">
        <f t="shared" si="249"/>
        <v>0.16077426690267177</v>
      </c>
      <c r="BU2267" s="109">
        <f t="shared" si="249"/>
        <v>0.16222704753981193</v>
      </c>
      <c r="BV2267" s="109">
        <f t="shared" si="249"/>
        <v>0.16491120798670345</v>
      </c>
      <c r="BW2267" s="109">
        <f t="shared" si="249"/>
        <v>0.16522025539332952</v>
      </c>
      <c r="BX2267" s="109">
        <f t="shared" si="249"/>
        <v>0.16372925410732217</v>
      </c>
      <c r="BY2267" s="109">
        <f t="shared" si="249"/>
        <v>0.16427469592004018</v>
      </c>
      <c r="BZ2267" s="109">
        <f t="shared" si="249"/>
        <v>0.16621235717929225</v>
      </c>
      <c r="CA2267" s="109">
        <f t="shared" si="249"/>
        <v>0.16759059065286999</v>
      </c>
      <c r="CB2267" s="109">
        <f t="shared" si="249"/>
        <v>0.16843230487985514</v>
      </c>
      <c r="CC2267" s="109">
        <f t="shared" si="249"/>
        <v>0.16973307232096607</v>
      </c>
      <c r="CD2267" s="109">
        <f t="shared" si="249"/>
        <v>0.17330578470531788</v>
      </c>
      <c r="CE2267" s="109">
        <f t="shared" si="249"/>
        <v>0.1764035063261134</v>
      </c>
      <c r="CF2267" s="109">
        <f t="shared" si="249"/>
        <v>0.17937723918467707</v>
      </c>
      <c r="CG2267" s="109">
        <f t="shared" si="249"/>
        <v>0.18188861331099535</v>
      </c>
      <c r="CH2267" s="109">
        <f t="shared" si="249"/>
        <v>0.18485384447656728</v>
      </c>
      <c r="CI2267" s="109">
        <f t="shared" si="249"/>
        <v>0.18567408133410615</v>
      </c>
      <c r="CJ2267" s="109">
        <f t="shared" si="249"/>
        <v>0.1868338721302753</v>
      </c>
      <c r="CK2267" s="109">
        <f t="shared" si="249"/>
        <v>0.18784543267172221</v>
      </c>
      <c r="CL2267" s="109">
        <f t="shared" si="249"/>
        <v>0.18857402231913542</v>
      </c>
      <c r="CM2267" s="109">
        <f t="shared" si="249"/>
        <v>0.19057745868405707</v>
      </c>
      <c r="CN2267" s="109">
        <f t="shared" si="249"/>
        <v>0.18959892605124984</v>
      </c>
      <c r="CO2267" s="109">
        <f t="shared" si="249"/>
        <v>0.18919775128128352</v>
      </c>
      <c r="CP2267" s="109">
        <f t="shared" si="249"/>
        <v>0.18843436350555837</v>
      </c>
      <c r="CQ2267" s="109">
        <f t="shared" si="249"/>
        <v>0.18787287686437101</v>
      </c>
      <c r="CR2267" s="109">
        <f t="shared" si="249"/>
        <v>0.1874971604826339</v>
      </c>
      <c r="CS2267" s="109">
        <f t="shared" si="249"/>
        <v>0.18687668892396725</v>
      </c>
      <c r="CT2267" s="109">
        <f t="shared" si="249"/>
        <v>0.18573861836326239</v>
      </c>
      <c r="CU2267" s="109">
        <f t="shared" si="249"/>
        <v>0.1846437698565396</v>
      </c>
      <c r="CV2267" s="109">
        <f t="shared" si="249"/>
        <v>0.1839329343933174</v>
      </c>
      <c r="CW2267" s="109">
        <f t="shared" si="249"/>
        <v>0.18385321492726547</v>
      </c>
      <c r="CX2267" s="109">
        <f t="shared" si="249"/>
        <v>0.18456640742718483</v>
      </c>
      <c r="CY2267" s="109">
        <f t="shared" si="249"/>
        <v>0.18631622602351935</v>
      </c>
      <c r="CZ2267" s="109">
        <f t="shared" si="249"/>
        <v>0.18777965118268986</v>
      </c>
      <c r="DA2267" s="109">
        <f t="shared" si="249"/>
        <v>0.18888056024514546</v>
      </c>
      <c r="DB2267" s="109">
        <f t="shared" si="249"/>
        <v>0.19004140996811736</v>
      </c>
      <c r="DC2267" s="109">
        <f t="shared" si="249"/>
        <v>0.19205102372527411</v>
      </c>
      <c r="DD2267" s="109">
        <f t="shared" si="249"/>
        <v>0.1924668280510968</v>
      </c>
      <c r="DE2267" s="109">
        <f t="shared" si="249"/>
        <v>0.19686649069700835</v>
      </c>
      <c r="DF2267" s="109">
        <f t="shared" si="249"/>
        <v>0.19906005049330247</v>
      </c>
      <c r="DG2267" s="109">
        <f t="shared" si="249"/>
        <v>0.20246435289349984</v>
      </c>
      <c r="DH2267" s="109">
        <f t="shared" si="248"/>
        <v>0.20571989389020331</v>
      </c>
      <c r="DI2267" s="109">
        <f t="shared" si="248"/>
        <v>0.20894919715685434</v>
      </c>
      <c r="DJ2267" s="109">
        <f t="shared" si="248"/>
        <v>0.20974364624972347</v>
      </c>
      <c r="DK2267" s="109">
        <f t="shared" si="248"/>
        <v>0.2100555503535988</v>
      </c>
      <c r="DL2267" s="109">
        <f t="shared" si="248"/>
        <v>0.21529352729333398</v>
      </c>
      <c r="DM2267" s="109">
        <f t="shared" si="248"/>
        <v>0.21801205143222227</v>
      </c>
      <c r="DN2267" s="109">
        <f t="shared" si="248"/>
        <v>0.21972030918431326</v>
      </c>
      <c r="DO2267" s="109">
        <f t="shared" si="248"/>
        <v>0.22057763986155909</v>
      </c>
      <c r="DP2267" s="109">
        <f t="shared" si="248"/>
        <v>0.22188918215016112</v>
      </c>
      <c r="DQ2267" s="109">
        <f t="shared" si="248"/>
        <v>0.22459094875349067</v>
      </c>
      <c r="DR2267" s="109">
        <f t="shared" si="248"/>
        <v>0.22504394980734244</v>
      </c>
      <c r="DS2267" s="109">
        <f t="shared" si="248"/>
        <v>0.22528007007343423</v>
      </c>
      <c r="DT2267" s="109">
        <f t="shared" si="248"/>
        <v>0.22616768070152887</v>
      </c>
      <c r="DU2267" s="109">
        <f t="shared" si="248"/>
        <v>0.22622747163873666</v>
      </c>
      <c r="DV2267" s="109">
        <f t="shared" si="248"/>
        <v>0.23001710931871014</v>
      </c>
      <c r="DW2267" s="109">
        <f t="shared" si="248"/>
        <v>0.2315404512289736</v>
      </c>
      <c r="DX2267" s="109">
        <f t="shared" si="248"/>
        <v>0.23161588707625028</v>
      </c>
      <c r="DY2267" s="109">
        <f t="shared" si="248"/>
        <v>0.22871195854215681</v>
      </c>
      <c r="DZ2267" s="107"/>
      <c r="EA2267" s="107"/>
      <c r="EB2267" s="107"/>
      <c r="EC2267" s="107"/>
      <c r="ED2267" s="107"/>
      <c r="EE2267" s="107"/>
      <c r="EF2267" s="107"/>
      <c r="EG2267" s="107"/>
      <c r="EH2267" s="107"/>
      <c r="EI2267" s="107"/>
      <c r="EJ2267" s="107"/>
      <c r="EK2267" s="107"/>
      <c r="EL2267" s="107"/>
      <c r="EM2267" s="107"/>
      <c r="EN2267" s="107"/>
      <c r="EO2267" s="107"/>
      <c r="EP2267" s="107"/>
      <c r="EQ2267" s="107"/>
      <c r="ER2267" s="107"/>
      <c r="ES2267" s="107"/>
      <c r="ET2267" s="107"/>
      <c r="EU2267" s="107"/>
      <c r="EV2267" s="107"/>
      <c r="EW2267" s="107"/>
      <c r="EX2267" s="107"/>
      <c r="EY2267" s="107"/>
      <c r="EZ2267" s="107"/>
      <c r="FA2267" s="107"/>
      <c r="FB2267" s="107"/>
      <c r="FC2267" s="107"/>
      <c r="FD2267" s="107"/>
      <c r="FE2267" s="107"/>
      <c r="FF2267" s="107"/>
      <c r="FG2267" s="107"/>
      <c r="FH2267" s="107"/>
      <c r="FI2267" s="107"/>
      <c r="FJ2267" s="107"/>
      <c r="FK2267" s="107"/>
      <c r="FL2267" s="107"/>
      <c r="FM2267" s="107"/>
      <c r="FN2267" s="107"/>
      <c r="FO2267" s="107"/>
      <c r="FP2267" s="107"/>
      <c r="FQ2267" s="107"/>
      <c r="FR2267" s="107"/>
      <c r="FS2267" s="107"/>
      <c r="FT2267" s="107"/>
      <c r="FU2267" s="107"/>
      <c r="FV2267" s="107"/>
      <c r="FW2267" s="107"/>
      <c r="FX2267" s="107"/>
      <c r="FY2267" s="107"/>
      <c r="FZ2267" s="107"/>
      <c r="GA2267" s="107"/>
      <c r="GB2267" s="107"/>
      <c r="GC2267" s="107"/>
      <c r="GD2267" s="107"/>
      <c r="GE2267" s="107"/>
      <c r="GF2267" s="107"/>
      <c r="GG2267" s="107"/>
      <c r="GH2267" s="107"/>
      <c r="GI2267" s="107"/>
      <c r="GJ2267" s="107"/>
      <c r="GK2267" s="107"/>
      <c r="GL2267" s="107"/>
      <c r="GM2267" s="107"/>
      <c r="GN2267" s="107"/>
      <c r="GO2267" s="107"/>
      <c r="GP2267" s="107"/>
      <c r="GQ2267" s="107"/>
      <c r="GR2267" s="107"/>
      <c r="GS2267" s="107"/>
      <c r="GT2267" s="107"/>
      <c r="GU2267" s="107"/>
      <c r="GV2267" s="107"/>
      <c r="GW2267" s="107"/>
      <c r="GX2267" s="107"/>
    </row>
    <row r="2268" spans="1:206" hidden="1">
      <c r="A2268" s="101" t="s">
        <v>2972</v>
      </c>
      <c r="B2268" s="96" t="s">
        <v>572</v>
      </c>
      <c r="C2268" s="35" t="s">
        <v>714</v>
      </c>
      <c r="D2268" s="95" t="s">
        <v>2979</v>
      </c>
      <c r="E2268" s="101" t="s">
        <v>3014</v>
      </c>
      <c r="F2268" s="107"/>
      <c r="G2268" s="107"/>
      <c r="H2268" s="107"/>
      <c r="I2268" s="107"/>
      <c r="J2268" s="107"/>
      <c r="K2268" s="107"/>
      <c r="L2268" s="107"/>
      <c r="M2268" s="107"/>
      <c r="N2268" s="107"/>
      <c r="O2268" s="107"/>
      <c r="P2268" s="107"/>
      <c r="Q2268" s="107"/>
      <c r="R2268" s="107"/>
      <c r="S2268" s="107"/>
      <c r="T2268" s="107"/>
      <c r="U2268" s="107"/>
      <c r="V2268" s="107"/>
      <c r="W2268" s="107"/>
      <c r="X2268" s="107"/>
      <c r="Y2268" s="107"/>
      <c r="Z2268" s="107"/>
      <c r="AA2268" s="107"/>
      <c r="AB2268" s="107"/>
      <c r="AC2268" s="107"/>
      <c r="AD2268" s="107"/>
      <c r="AE2268" s="107"/>
      <c r="AF2268" s="107"/>
      <c r="AG2268" s="107"/>
      <c r="AH2268" s="107"/>
      <c r="AI2268" s="107"/>
      <c r="AJ2268" s="107"/>
      <c r="AK2268" s="107"/>
      <c r="AL2268" s="107"/>
      <c r="AM2268" s="107"/>
      <c r="AN2268" s="107"/>
      <c r="AO2268" s="107"/>
      <c r="AP2268" s="107"/>
      <c r="AQ2268" s="107"/>
      <c r="AR2268" s="107"/>
      <c r="AS2268" s="107"/>
      <c r="AT2268" s="107"/>
      <c r="AU2268" s="107"/>
      <c r="AV2268" s="107"/>
      <c r="AW2268" s="107"/>
      <c r="AX2268" s="107"/>
      <c r="AY2268" s="107"/>
      <c r="AZ2268" s="107"/>
      <c r="BA2268" s="107"/>
      <c r="BB2268" s="107"/>
      <c r="BC2268" s="107"/>
      <c r="BD2268" s="108"/>
      <c r="BE2268" s="107"/>
      <c r="BF2268" s="107"/>
      <c r="BG2268" s="107"/>
      <c r="BH2268" s="107"/>
      <c r="BI2268" s="108"/>
      <c r="BJ2268" s="107"/>
      <c r="BK2268" s="107"/>
      <c r="BL2268" s="107"/>
      <c r="BM2268" s="107"/>
      <c r="BN2268" s="107"/>
      <c r="BO2268" s="109">
        <f t="shared" si="249"/>
        <v>0.27503815281203275</v>
      </c>
      <c r="BP2268" s="109">
        <f t="shared" si="249"/>
        <v>0.27339151187436234</v>
      </c>
      <c r="BQ2268" s="109">
        <f t="shared" si="249"/>
        <v>0.27533643208013953</v>
      </c>
      <c r="BR2268" s="109">
        <f t="shared" si="249"/>
        <v>0.27436026832930771</v>
      </c>
      <c r="BS2268" s="109">
        <f t="shared" si="249"/>
        <v>0.27404046881240618</v>
      </c>
      <c r="BT2268" s="109">
        <f t="shared" si="249"/>
        <v>0.27352283979825703</v>
      </c>
      <c r="BU2268" s="109">
        <f t="shared" si="249"/>
        <v>0.27216594355090212</v>
      </c>
      <c r="BV2268" s="109">
        <f t="shared" si="249"/>
        <v>0.2735807861589159</v>
      </c>
      <c r="BW2268" s="109">
        <f t="shared" si="249"/>
        <v>0.27973542751136354</v>
      </c>
      <c r="BX2268" s="109">
        <f t="shared" si="249"/>
        <v>0.28133828494559948</v>
      </c>
      <c r="BY2268" s="109">
        <f t="shared" si="249"/>
        <v>0.2772181257611786</v>
      </c>
      <c r="BZ2268" s="109">
        <f t="shared" si="249"/>
        <v>0.27723822968706135</v>
      </c>
      <c r="CA2268" s="109">
        <f t="shared" si="249"/>
        <v>0.27577142897814527</v>
      </c>
      <c r="CB2268" s="109">
        <f t="shared" si="249"/>
        <v>0.27536380295076668</v>
      </c>
      <c r="CC2268" s="109">
        <f t="shared" si="249"/>
        <v>0.27439023762307585</v>
      </c>
      <c r="CD2268" s="109">
        <f t="shared" si="249"/>
        <v>0.27486859282476245</v>
      </c>
      <c r="CE2268" s="109">
        <f t="shared" si="249"/>
        <v>0.27788598275738613</v>
      </c>
      <c r="CF2268" s="109">
        <f t="shared" si="249"/>
        <v>0.28128411625347621</v>
      </c>
      <c r="CG2268" s="109">
        <f t="shared" si="249"/>
        <v>0.28287079204875137</v>
      </c>
      <c r="CH2268" s="109">
        <f t="shared" si="249"/>
        <v>0.28307485400056143</v>
      </c>
      <c r="CI2268" s="109">
        <f t="shared" si="249"/>
        <v>0.28375222929363086</v>
      </c>
      <c r="CJ2268" s="109">
        <f t="shared" si="249"/>
        <v>0.28476086013047325</v>
      </c>
      <c r="CK2268" s="109">
        <f t="shared" si="249"/>
        <v>0.28636166614603537</v>
      </c>
      <c r="CL2268" s="109">
        <f t="shared" si="249"/>
        <v>0.288349278330082</v>
      </c>
      <c r="CM2268" s="109">
        <f t="shared" si="249"/>
        <v>0.28793321401888533</v>
      </c>
      <c r="CN2268" s="109">
        <f t="shared" si="249"/>
        <v>0.29262962533127007</v>
      </c>
      <c r="CO2268" s="109">
        <f t="shared" si="249"/>
        <v>0.29045673366658786</v>
      </c>
      <c r="CP2268" s="109">
        <f t="shared" si="249"/>
        <v>0.28841364034828881</v>
      </c>
      <c r="CQ2268" s="109">
        <f t="shared" si="249"/>
        <v>0.28884478058354734</v>
      </c>
      <c r="CR2268" s="109">
        <f t="shared" si="249"/>
        <v>0.28895159618888883</v>
      </c>
      <c r="CS2268" s="109">
        <f t="shared" si="249"/>
        <v>0.2894766753560522</v>
      </c>
      <c r="CT2268" s="109">
        <f t="shared" si="249"/>
        <v>0.28658004705032297</v>
      </c>
      <c r="CU2268" s="109">
        <f t="shared" si="249"/>
        <v>0.28810786775365377</v>
      </c>
      <c r="CV2268" s="109">
        <f t="shared" si="249"/>
        <v>0.28577169599431923</v>
      </c>
      <c r="CW2268" s="109">
        <f t="shared" si="249"/>
        <v>0.28601381220641925</v>
      </c>
      <c r="CX2268" s="109">
        <f t="shared" si="249"/>
        <v>0.28647151136898746</v>
      </c>
      <c r="CY2268" s="109">
        <f t="shared" si="249"/>
        <v>0.28815754737107641</v>
      </c>
      <c r="CZ2268" s="109">
        <f t="shared" si="249"/>
        <v>0.28690918580594033</v>
      </c>
      <c r="DA2268" s="109">
        <f t="shared" si="249"/>
        <v>0.28981083734306745</v>
      </c>
      <c r="DB2268" s="109">
        <f t="shared" si="249"/>
        <v>0.28963390244915155</v>
      </c>
      <c r="DC2268" s="109">
        <f t="shared" si="249"/>
        <v>0.28956928625566392</v>
      </c>
      <c r="DD2268" s="109">
        <f t="shared" si="249"/>
        <v>0.28924658206530651</v>
      </c>
      <c r="DE2268" s="109">
        <f t="shared" si="249"/>
        <v>0.28841280768647531</v>
      </c>
      <c r="DF2268" s="109">
        <f t="shared" si="249"/>
        <v>0.30117827390105667</v>
      </c>
      <c r="DG2268" s="109">
        <f t="shared" si="249"/>
        <v>0.29460837453474636</v>
      </c>
      <c r="DH2268" s="109">
        <f t="shared" si="248"/>
        <v>0.29046010838270619</v>
      </c>
      <c r="DI2268" s="109">
        <f t="shared" si="248"/>
        <v>0.28978404555654536</v>
      </c>
      <c r="DJ2268" s="109">
        <f t="shared" si="248"/>
        <v>0.29129664685863416</v>
      </c>
      <c r="DK2268" s="109">
        <f t="shared" si="248"/>
        <v>0.29355656144968989</v>
      </c>
      <c r="DL2268" s="109">
        <f t="shared" si="248"/>
        <v>0.29220486919648048</v>
      </c>
      <c r="DM2268" s="109">
        <f t="shared" si="248"/>
        <v>0.29040796701893173</v>
      </c>
      <c r="DN2268" s="109">
        <f t="shared" si="248"/>
        <v>0.29197903891898924</v>
      </c>
      <c r="DO2268" s="109">
        <f t="shared" si="248"/>
        <v>0.29612107348863237</v>
      </c>
      <c r="DP2268" s="109">
        <f t="shared" si="248"/>
        <v>0.29679401339920386</v>
      </c>
      <c r="DQ2268" s="109">
        <f t="shared" si="248"/>
        <v>0.30410254064373871</v>
      </c>
      <c r="DR2268" s="109">
        <f t="shared" si="248"/>
        <v>0.30529705110589905</v>
      </c>
      <c r="DS2268" s="109">
        <f t="shared" si="248"/>
        <v>0.29741896403798729</v>
      </c>
      <c r="DT2268" s="109">
        <f t="shared" si="248"/>
        <v>0.30038300846999294</v>
      </c>
      <c r="DU2268" s="109">
        <f t="shared" si="248"/>
        <v>0.2978088721893023</v>
      </c>
      <c r="DV2268" s="109">
        <f t="shared" si="248"/>
        <v>0.29778756245926347</v>
      </c>
      <c r="DW2268" s="109">
        <f t="shared" si="248"/>
        <v>0.29533416489113368</v>
      </c>
      <c r="DX2268" s="109">
        <f t="shared" si="248"/>
        <v>0.29442406272911964</v>
      </c>
      <c r="DY2268" s="109">
        <f t="shared" si="248"/>
        <v>0.29463641850465333</v>
      </c>
      <c r="DZ2268" s="107"/>
      <c r="EA2268" s="107"/>
      <c r="EB2268" s="107"/>
      <c r="EC2268" s="107"/>
      <c r="ED2268" s="107"/>
      <c r="EE2268" s="107"/>
      <c r="EF2268" s="107"/>
      <c r="EG2268" s="107"/>
      <c r="EH2268" s="107"/>
      <c r="EI2268" s="107"/>
      <c r="EJ2268" s="107"/>
      <c r="EK2268" s="107"/>
      <c r="EL2268" s="107"/>
      <c r="EM2268" s="107"/>
      <c r="EN2268" s="107"/>
      <c r="EO2268" s="107"/>
      <c r="EP2268" s="107"/>
      <c r="EQ2268" s="107"/>
      <c r="ER2268" s="107"/>
      <c r="ES2268" s="107"/>
      <c r="ET2268" s="107"/>
      <c r="EU2268" s="107"/>
      <c r="EV2268" s="107"/>
      <c r="EW2268" s="107"/>
      <c r="EX2268" s="107"/>
      <c r="EY2268" s="107"/>
      <c r="EZ2268" s="107"/>
      <c r="FA2268" s="107"/>
      <c r="FB2268" s="107"/>
      <c r="FC2268" s="107"/>
      <c r="FD2268" s="107"/>
      <c r="FE2268" s="107"/>
      <c r="FF2268" s="107"/>
      <c r="FG2268" s="107"/>
      <c r="FH2268" s="107"/>
      <c r="FI2268" s="107"/>
      <c r="FJ2268" s="107"/>
      <c r="FK2268" s="107"/>
      <c r="FL2268" s="107"/>
      <c r="FM2268" s="107"/>
      <c r="FN2268" s="107"/>
      <c r="FO2268" s="107"/>
      <c r="FP2268" s="107"/>
      <c r="FQ2268" s="107"/>
      <c r="FR2268" s="107"/>
      <c r="FS2268" s="107"/>
      <c r="FT2268" s="107"/>
      <c r="FU2268" s="107"/>
      <c r="FV2268" s="107"/>
      <c r="FW2268" s="107"/>
      <c r="FX2268" s="107"/>
      <c r="FY2268" s="107"/>
      <c r="FZ2268" s="107"/>
      <c r="GA2268" s="107"/>
      <c r="GB2268" s="107"/>
      <c r="GC2268" s="107"/>
      <c r="GD2268" s="107"/>
      <c r="GE2268" s="107"/>
      <c r="GF2268" s="107"/>
      <c r="GG2268" s="107"/>
      <c r="GH2268" s="107"/>
      <c r="GI2268" s="107"/>
      <c r="GJ2268" s="107"/>
      <c r="GK2268" s="107"/>
      <c r="GL2268" s="107"/>
      <c r="GM2268" s="107"/>
      <c r="GN2268" s="107"/>
      <c r="GO2268" s="107"/>
      <c r="GP2268" s="107"/>
      <c r="GQ2268" s="107"/>
      <c r="GR2268" s="107"/>
      <c r="GS2268" s="107"/>
      <c r="GT2268" s="107"/>
      <c r="GU2268" s="107"/>
      <c r="GV2268" s="107"/>
      <c r="GW2268" s="107"/>
      <c r="GX2268" s="107"/>
    </row>
    <row r="2269" spans="1:206" hidden="1">
      <c r="A2269" s="101" t="s">
        <v>2972</v>
      </c>
      <c r="B2269" s="96" t="s">
        <v>572</v>
      </c>
      <c r="C2269" s="35" t="s">
        <v>714</v>
      </c>
      <c r="D2269" s="95" t="s">
        <v>2979</v>
      </c>
      <c r="E2269" s="101" t="s">
        <v>3015</v>
      </c>
      <c r="F2269" s="107"/>
      <c r="G2269" s="107"/>
      <c r="H2269" s="107"/>
      <c r="I2269" s="107"/>
      <c r="J2269" s="107"/>
      <c r="K2269" s="107"/>
      <c r="L2269" s="107"/>
      <c r="M2269" s="107"/>
      <c r="N2269" s="107"/>
      <c r="O2269" s="107"/>
      <c r="P2269" s="107"/>
      <c r="Q2269" s="107"/>
      <c r="R2269" s="107"/>
      <c r="S2269" s="107"/>
      <c r="T2269" s="107"/>
      <c r="U2269" s="107"/>
      <c r="V2269" s="107"/>
      <c r="W2269" s="107"/>
      <c r="X2269" s="107"/>
      <c r="Y2269" s="107"/>
      <c r="Z2269" s="107"/>
      <c r="AA2269" s="107"/>
      <c r="AB2269" s="107"/>
      <c r="AC2269" s="107"/>
      <c r="AD2269" s="107"/>
      <c r="AE2269" s="107"/>
      <c r="AF2269" s="107"/>
      <c r="AG2269" s="107"/>
      <c r="AH2269" s="107"/>
      <c r="AI2269" s="107"/>
      <c r="AJ2269" s="107"/>
      <c r="AK2269" s="107"/>
      <c r="AL2269" s="107"/>
      <c r="AM2269" s="107"/>
      <c r="AN2269" s="107"/>
      <c r="AO2269" s="107"/>
      <c r="AP2269" s="107"/>
      <c r="AQ2269" s="107"/>
      <c r="AR2269" s="107"/>
      <c r="AS2269" s="107"/>
      <c r="AT2269" s="107"/>
      <c r="AU2269" s="107"/>
      <c r="AV2269" s="107"/>
      <c r="AW2269" s="107"/>
      <c r="AX2269" s="107"/>
      <c r="AY2269" s="107"/>
      <c r="AZ2269" s="107"/>
      <c r="BA2269" s="107"/>
      <c r="BB2269" s="107"/>
      <c r="BC2269" s="107"/>
      <c r="BD2269" s="108"/>
      <c r="BE2269" s="107"/>
      <c r="BF2269" s="107"/>
      <c r="BG2269" s="107"/>
      <c r="BH2269" s="107"/>
      <c r="BI2269" s="108"/>
      <c r="BJ2269" s="107"/>
      <c r="BK2269" s="107"/>
      <c r="BL2269" s="107"/>
      <c r="BM2269" s="107"/>
      <c r="BN2269" s="107"/>
      <c r="BO2269" s="107"/>
      <c r="BP2269" s="107"/>
      <c r="BQ2269" s="107"/>
      <c r="BR2269" s="107"/>
      <c r="BS2269" s="107"/>
      <c r="BT2269" s="107"/>
      <c r="BU2269" s="107"/>
      <c r="BV2269" s="107"/>
      <c r="BW2269" s="107"/>
      <c r="BX2269" s="107"/>
      <c r="BY2269" s="107"/>
      <c r="BZ2269" s="107"/>
      <c r="CA2269" s="107"/>
      <c r="CB2269" s="107"/>
      <c r="CC2269" s="107"/>
      <c r="CD2269" s="107"/>
      <c r="CE2269" s="107"/>
      <c r="CF2269" s="107"/>
      <c r="CG2269" s="107"/>
      <c r="CH2269" s="107"/>
      <c r="CI2269" s="107"/>
      <c r="CJ2269" s="107"/>
      <c r="CK2269" s="107"/>
      <c r="CL2269" s="107"/>
      <c r="CM2269" s="107"/>
      <c r="CN2269" s="107"/>
      <c r="CO2269" s="107"/>
      <c r="CP2269" s="107"/>
      <c r="CQ2269" s="107"/>
      <c r="CR2269" s="107"/>
      <c r="CS2269" s="107"/>
      <c r="CT2269" s="107"/>
      <c r="CU2269" s="107"/>
      <c r="CV2269" s="107"/>
      <c r="CW2269" s="107"/>
      <c r="CX2269" s="107"/>
      <c r="CY2269" s="107"/>
      <c r="CZ2269" s="107"/>
      <c r="DA2269" s="107"/>
      <c r="DB2269" s="107"/>
      <c r="DC2269" s="107"/>
      <c r="DD2269" s="107"/>
      <c r="DE2269" s="107"/>
      <c r="DF2269" s="107"/>
      <c r="DG2269" s="107"/>
      <c r="DH2269" s="107"/>
      <c r="DI2269" s="107"/>
      <c r="DJ2269" s="107"/>
      <c r="DK2269" s="107"/>
      <c r="DL2269" s="107"/>
      <c r="DM2269" s="107"/>
      <c r="DN2269" s="107"/>
      <c r="DO2269" s="107"/>
      <c r="DP2269" s="107"/>
      <c r="DQ2269" s="107"/>
      <c r="DR2269" s="107"/>
      <c r="DS2269" s="123"/>
      <c r="DT2269" s="107"/>
      <c r="DU2269" s="107"/>
      <c r="DV2269" s="107"/>
      <c r="DW2269" s="107"/>
      <c r="DX2269" s="107"/>
      <c r="DY2269" s="107"/>
      <c r="DZ2269" s="107"/>
      <c r="EA2269" s="107"/>
      <c r="EB2269" s="107"/>
      <c r="EC2269" s="107"/>
      <c r="ED2269" s="107"/>
      <c r="EE2269" s="107"/>
      <c r="EF2269" s="107"/>
      <c r="EG2269" s="107"/>
      <c r="EH2269" s="107"/>
      <c r="EI2269" s="107"/>
      <c r="EJ2269" s="107"/>
      <c r="EK2269" s="107"/>
      <c r="EL2269" s="107"/>
      <c r="EM2269" s="107"/>
      <c r="EN2269" s="107"/>
      <c r="EO2269" s="107"/>
      <c r="EP2269" s="107"/>
      <c r="EQ2269" s="107"/>
      <c r="ER2269" s="107"/>
      <c r="ES2269" s="107"/>
      <c r="ET2269" s="107"/>
      <c r="EU2269" s="107"/>
      <c r="EV2269" s="107"/>
      <c r="EW2269" s="107"/>
      <c r="EX2269" s="107"/>
      <c r="EY2269" s="107"/>
      <c r="EZ2269" s="107"/>
      <c r="FA2269" s="107"/>
      <c r="FB2269" s="107"/>
      <c r="FC2269" s="107"/>
      <c r="FD2269" s="107"/>
      <c r="FE2269" s="107"/>
      <c r="FF2269" s="107"/>
      <c r="FG2269" s="107"/>
      <c r="FH2269" s="107"/>
      <c r="FI2269" s="107"/>
      <c r="FJ2269" s="107"/>
      <c r="FK2269" s="107"/>
      <c r="FL2269" s="107"/>
      <c r="FM2269" s="107"/>
      <c r="FN2269" s="107"/>
      <c r="FO2269" s="107"/>
      <c r="FP2269" s="107"/>
      <c r="FQ2269" s="107"/>
      <c r="FR2269" s="107"/>
      <c r="FS2269" s="107"/>
      <c r="FT2269" s="107"/>
      <c r="FU2269" s="107"/>
      <c r="FV2269" s="107"/>
      <c r="FW2269" s="107"/>
      <c r="FX2269" s="107"/>
      <c r="FY2269" s="107"/>
      <c r="FZ2269" s="107"/>
      <c r="GA2269" s="107"/>
      <c r="GB2269" s="107"/>
      <c r="GC2269" s="107"/>
      <c r="GD2269" s="107"/>
      <c r="GE2269" s="107"/>
      <c r="GF2269" s="107"/>
      <c r="GG2269" s="107"/>
      <c r="GH2269" s="107"/>
      <c r="GI2269" s="107"/>
      <c r="GJ2269" s="107"/>
      <c r="GK2269" s="107"/>
      <c r="GL2269" s="107"/>
      <c r="GM2269" s="107"/>
      <c r="GN2269" s="107"/>
      <c r="GO2269" s="107"/>
      <c r="GP2269" s="107"/>
      <c r="GQ2269" s="107"/>
      <c r="GR2269" s="107"/>
      <c r="GS2269" s="107"/>
      <c r="GT2269" s="107"/>
      <c r="GU2269" s="107"/>
      <c r="GV2269" s="107"/>
      <c r="GW2269" s="107"/>
      <c r="GX2269" s="107"/>
    </row>
    <row r="2270" spans="1:206" hidden="1">
      <c r="A2270" s="97" t="s">
        <v>2972</v>
      </c>
      <c r="B2270" s="81" t="s">
        <v>572</v>
      </c>
      <c r="C2270" t="s">
        <v>714</v>
      </c>
      <c r="D2270" s="94" t="s">
        <v>2979</v>
      </c>
      <c r="E2270" t="s">
        <v>3016</v>
      </c>
      <c r="BO2270">
        <v>13883853</v>
      </c>
      <c r="BP2270">
        <v>14166835.9</v>
      </c>
      <c r="BQ2270">
        <v>14294756.8999999</v>
      </c>
      <c r="BR2270">
        <v>14632691.9</v>
      </c>
      <c r="BS2270">
        <v>14768929.800000001</v>
      </c>
      <c r="BT2270">
        <v>14831008.7999999</v>
      </c>
      <c r="BU2270">
        <v>14618021.800000001</v>
      </c>
      <c r="BV2270">
        <v>14772272.699999901</v>
      </c>
      <c r="BW2270">
        <v>15119888.699999999</v>
      </c>
      <c r="BX2270">
        <v>15477882.699999901</v>
      </c>
      <c r="BY2270">
        <v>15658539.6</v>
      </c>
      <c r="BZ2270">
        <v>15908338.6</v>
      </c>
      <c r="CA2270">
        <v>16165049.6</v>
      </c>
      <c r="CB2270">
        <v>16344192.5</v>
      </c>
      <c r="CC2270">
        <v>16808108</v>
      </c>
      <c r="CD2270">
        <v>16848007.999999899</v>
      </c>
      <c r="CE2270">
        <v>17089817</v>
      </c>
      <c r="CF2270">
        <v>17139264</v>
      </c>
      <c r="CG2270">
        <v>17365025.899999999</v>
      </c>
      <c r="CH2270">
        <v>17590495.899999999</v>
      </c>
      <c r="CI2270">
        <v>17813539.899999999</v>
      </c>
      <c r="CJ2270">
        <v>18063581.800000001</v>
      </c>
      <c r="CK2270">
        <v>18358241.800000001</v>
      </c>
      <c r="CL2270">
        <v>18823641.7999999</v>
      </c>
      <c r="CM2270">
        <v>19210803.699999999</v>
      </c>
      <c r="CN2270">
        <v>19340107.699999999</v>
      </c>
      <c r="CO2270">
        <v>19421388.699999999</v>
      </c>
      <c r="CP2270">
        <v>19569003.599999901</v>
      </c>
      <c r="CQ2270">
        <v>19749041.300000001</v>
      </c>
      <c r="CR2270">
        <v>19985416.599999901</v>
      </c>
      <c r="CS2270">
        <v>20440515.699999999</v>
      </c>
      <c r="CT2270">
        <v>20620305.099999901</v>
      </c>
      <c r="CU2270">
        <v>21115767.699999899</v>
      </c>
      <c r="CV2270">
        <v>21416941.699999999</v>
      </c>
      <c r="CW2270">
        <v>21703680.300000001</v>
      </c>
      <c r="CX2270">
        <v>21971445.399999999</v>
      </c>
      <c r="CY2270">
        <v>22227578.199999999</v>
      </c>
      <c r="CZ2270">
        <v>22633903.100000001</v>
      </c>
      <c r="DA2270">
        <v>22955897.399999999</v>
      </c>
      <c r="DB2270">
        <v>23606070.899999999</v>
      </c>
      <c r="DC2270">
        <v>23838347</v>
      </c>
      <c r="DD2270">
        <v>24083610.899999999</v>
      </c>
      <c r="DE2270">
        <v>24530132.199999999</v>
      </c>
      <c r="DF2270">
        <v>24846980.499999899</v>
      </c>
      <c r="DG2270">
        <v>25801874.199999999</v>
      </c>
      <c r="DH2270">
        <v>25656472.600000001</v>
      </c>
      <c r="DI2270">
        <v>26307999.300000001</v>
      </c>
      <c r="DJ2270">
        <v>26550798.899999999</v>
      </c>
      <c r="DK2270">
        <v>27191292.5</v>
      </c>
      <c r="DL2270">
        <v>28172998.599999901</v>
      </c>
      <c r="DM2270">
        <v>28600397.600000001</v>
      </c>
      <c r="DN2270">
        <v>28961372</v>
      </c>
      <c r="DO2270">
        <v>29695973.2999999</v>
      </c>
      <c r="DP2270">
        <v>30408444.300000001</v>
      </c>
      <c r="DQ2270">
        <v>30900010.399999999</v>
      </c>
      <c r="DR2270">
        <v>31139044.600000001</v>
      </c>
      <c r="DS2270">
        <v>31532262.699999999</v>
      </c>
      <c r="DT2270">
        <v>32323245.800000001</v>
      </c>
      <c r="DU2270">
        <v>33376955.699999999</v>
      </c>
      <c r="DV2270">
        <v>34152821.399999902</v>
      </c>
      <c r="DW2270">
        <v>34887297.7999999</v>
      </c>
      <c r="DX2270">
        <v>35434010.799999997</v>
      </c>
      <c r="DY2270">
        <v>35515751.899999999</v>
      </c>
    </row>
    <row r="2271" spans="1:206" hidden="1">
      <c r="A2271" s="97" t="s">
        <v>2972</v>
      </c>
      <c r="B2271" s="81" t="s">
        <v>572</v>
      </c>
      <c r="C2271" t="s">
        <v>714</v>
      </c>
      <c r="D2271" s="94" t="s">
        <v>2979</v>
      </c>
      <c r="E2271" t="s">
        <v>3017</v>
      </c>
      <c r="CP2271">
        <v>44276900</v>
      </c>
      <c r="CQ2271">
        <v>45161100</v>
      </c>
      <c r="CR2271">
        <v>47090465</v>
      </c>
      <c r="CS2271">
        <v>47634802.999999903</v>
      </c>
      <c r="CT2271">
        <v>49066917</v>
      </c>
      <c r="CU2271">
        <v>51142566.999999903</v>
      </c>
      <c r="CV2271">
        <v>53189807</v>
      </c>
      <c r="CW2271">
        <v>55528555</v>
      </c>
      <c r="CX2271">
        <v>56625886</v>
      </c>
      <c r="CY2271">
        <v>57141714</v>
      </c>
      <c r="CZ2271">
        <v>57560100</v>
      </c>
      <c r="DA2271">
        <v>59500579</v>
      </c>
      <c r="DB2271">
        <v>60320250</v>
      </c>
      <c r="DC2271">
        <v>61910399.999999903</v>
      </c>
      <c r="DD2271">
        <v>63143882.999999903</v>
      </c>
      <c r="DE2271">
        <v>65005360</v>
      </c>
      <c r="DF2271">
        <v>66360807.999999903</v>
      </c>
      <c r="DG2271">
        <v>67570523</v>
      </c>
      <c r="DH2271">
        <v>69945118</v>
      </c>
      <c r="DI2271">
        <v>72640906</v>
      </c>
      <c r="DJ2271">
        <v>74219992</v>
      </c>
      <c r="DK2271">
        <v>76258432</v>
      </c>
      <c r="DL2271">
        <v>77617641</v>
      </c>
      <c r="DM2271">
        <v>79953232</v>
      </c>
      <c r="DN2271">
        <v>81991474.599999994</v>
      </c>
      <c r="DO2271">
        <v>83648708.700000003</v>
      </c>
      <c r="DP2271">
        <v>84673160.5</v>
      </c>
      <c r="DQ2271">
        <v>85956150.899999902</v>
      </c>
      <c r="DR2271">
        <v>87330990.5</v>
      </c>
      <c r="DS2271">
        <v>88609213.900000006</v>
      </c>
      <c r="DT2271">
        <v>90738603.699999899</v>
      </c>
      <c r="DU2271">
        <v>93002993.599999994</v>
      </c>
      <c r="DV2271">
        <v>94113431.299999997</v>
      </c>
      <c r="DW2271">
        <v>94713688.499999896</v>
      </c>
      <c r="DX2271">
        <v>95473338.699999899</v>
      </c>
      <c r="DY2271">
        <v>96428384.700000003</v>
      </c>
    </row>
    <row r="2272" spans="1:206" hidden="1">
      <c r="A2272" s="97" t="s">
        <v>2972</v>
      </c>
      <c r="B2272" s="81" t="s">
        <v>572</v>
      </c>
      <c r="C2272" t="s">
        <v>714</v>
      </c>
      <c r="D2272" s="94" t="s">
        <v>2979</v>
      </c>
      <c r="E2272" t="s">
        <v>3018</v>
      </c>
      <c r="DH2272">
        <v>5416920</v>
      </c>
      <c r="DI2272">
        <v>5407080</v>
      </c>
      <c r="DJ2272">
        <v>5388689.9999999898</v>
      </c>
      <c r="DK2272">
        <v>5387586.7000000002</v>
      </c>
      <c r="DL2272">
        <v>5396743.2999999998</v>
      </c>
      <c r="DM2272">
        <v>5366640</v>
      </c>
      <c r="DN2272">
        <v>5379586.7000000002</v>
      </c>
      <c r="DO2272">
        <v>5366353.3</v>
      </c>
      <c r="DP2272">
        <v>5241080</v>
      </c>
      <c r="DQ2272">
        <v>5292450</v>
      </c>
      <c r="DR2272">
        <v>5324560</v>
      </c>
      <c r="DS2272">
        <v>5373179.9999999898</v>
      </c>
      <c r="DT2272">
        <v>5357624</v>
      </c>
      <c r="DU2272">
        <v>5322378</v>
      </c>
      <c r="DV2272">
        <v>5407630.2000000002</v>
      </c>
      <c r="DW2272">
        <v>5387441.8999999901</v>
      </c>
      <c r="DX2272">
        <v>5322113</v>
      </c>
      <c r="DY2272">
        <v>5363999</v>
      </c>
    </row>
    <row r="2273" spans="1:206" hidden="1">
      <c r="A2273" s="97" t="s">
        <v>2972</v>
      </c>
      <c r="B2273" s="81" t="s">
        <v>572</v>
      </c>
      <c r="C2273" t="s">
        <v>714</v>
      </c>
      <c r="D2273" s="94" t="s">
        <v>2979</v>
      </c>
      <c r="E2273" t="s">
        <v>3019</v>
      </c>
      <c r="BO2273">
        <v>15829360</v>
      </c>
      <c r="BP2273">
        <v>15882570</v>
      </c>
      <c r="BQ2273">
        <v>15941950</v>
      </c>
      <c r="BR2273">
        <v>15990470</v>
      </c>
      <c r="BS2273">
        <v>15983369.999999899</v>
      </c>
      <c r="BT2273">
        <v>16034529.999999899</v>
      </c>
      <c r="BU2273">
        <v>16099380</v>
      </c>
      <c r="BV2273">
        <v>16138165</v>
      </c>
      <c r="BW2273">
        <v>16355760</v>
      </c>
      <c r="BX2273">
        <v>16545091</v>
      </c>
      <c r="BY2273">
        <v>16835470</v>
      </c>
      <c r="BZ2273">
        <v>16979430</v>
      </c>
      <c r="CA2273">
        <v>17198810</v>
      </c>
      <c r="CB2273">
        <v>17348980</v>
      </c>
      <c r="CC2273">
        <v>17392890</v>
      </c>
      <c r="CD2273">
        <v>17890740</v>
      </c>
      <c r="CE2273">
        <v>18404110</v>
      </c>
      <c r="CF2273">
        <v>18932312</v>
      </c>
      <c r="CG2273">
        <v>19512408</v>
      </c>
      <c r="CH2273">
        <v>20169840</v>
      </c>
      <c r="CI2273">
        <v>20491743</v>
      </c>
      <c r="CJ2273">
        <v>20532300</v>
      </c>
      <c r="CK2273">
        <v>20635650</v>
      </c>
      <c r="CL2273">
        <v>20745983.999999899</v>
      </c>
      <c r="CM2273">
        <v>20505821</v>
      </c>
      <c r="CN2273">
        <v>20492095</v>
      </c>
      <c r="CO2273">
        <v>20570233</v>
      </c>
      <c r="CP2273">
        <v>20474426</v>
      </c>
      <c r="CQ2273">
        <v>20428463</v>
      </c>
      <c r="CR2273">
        <v>20411665.999999899</v>
      </c>
      <c r="CS2273">
        <v>20600875</v>
      </c>
      <c r="CT2273">
        <v>20656008</v>
      </c>
      <c r="CU2273">
        <v>20655424</v>
      </c>
      <c r="CV2273">
        <v>20674033</v>
      </c>
      <c r="CW2273">
        <v>19921926</v>
      </c>
      <c r="CX2273">
        <v>19997360</v>
      </c>
      <c r="CY2273">
        <v>20497178</v>
      </c>
      <c r="CZ2273">
        <v>20988231</v>
      </c>
      <c r="DA2273">
        <v>21412444</v>
      </c>
      <c r="DB2273">
        <v>21819250</v>
      </c>
      <c r="DC2273">
        <v>22128888</v>
      </c>
      <c r="DD2273">
        <v>22501439</v>
      </c>
      <c r="DE2273">
        <v>22407129</v>
      </c>
      <c r="DF2273">
        <v>23569510</v>
      </c>
      <c r="DG2273">
        <v>24092628</v>
      </c>
      <c r="DH2273">
        <v>24571720</v>
      </c>
      <c r="DI2273">
        <v>24408563</v>
      </c>
      <c r="DJ2273">
        <v>24072991.199999999</v>
      </c>
      <c r="DK2273">
        <v>23817188.399999999</v>
      </c>
      <c r="DL2273">
        <v>23728819.599999901</v>
      </c>
      <c r="DM2273">
        <v>23489592.699999999</v>
      </c>
      <c r="DN2273">
        <v>23257920.899999999</v>
      </c>
      <c r="DO2273">
        <v>23256459.699999999</v>
      </c>
      <c r="DP2273">
        <v>23190926.499999899</v>
      </c>
      <c r="DQ2273">
        <v>23323114.300000001</v>
      </c>
      <c r="DR2273">
        <v>22967381.099999901</v>
      </c>
      <c r="DS2273">
        <v>22904715.7999999</v>
      </c>
      <c r="DT2273">
        <v>23189760.699999999</v>
      </c>
      <c r="DU2273">
        <v>23377287</v>
      </c>
      <c r="DV2273">
        <v>25060818.899999999</v>
      </c>
      <c r="DW2273">
        <v>25302728.5</v>
      </c>
      <c r="DX2273">
        <v>25209760.600000001</v>
      </c>
      <c r="DY2273">
        <v>25367355.800000001</v>
      </c>
    </row>
    <row r="2274" spans="1:206" hidden="1">
      <c r="A2274" s="97" t="s">
        <v>2972</v>
      </c>
      <c r="B2274" s="81" t="s">
        <v>572</v>
      </c>
      <c r="C2274" t="s">
        <v>714</v>
      </c>
      <c r="D2274" s="94" t="s">
        <v>2979</v>
      </c>
      <c r="E2274" t="s">
        <v>3020</v>
      </c>
      <c r="DB2274">
        <v>14383933.6</v>
      </c>
      <c r="DC2274">
        <v>14519387.300000001</v>
      </c>
      <c r="DD2274">
        <v>14403570.7999999</v>
      </c>
      <c r="DE2274">
        <v>14359314.300000001</v>
      </c>
      <c r="DF2274">
        <v>14232753.9</v>
      </c>
      <c r="DG2274">
        <v>14224595</v>
      </c>
      <c r="DH2274">
        <v>14034029.6</v>
      </c>
      <c r="DI2274">
        <v>14102367</v>
      </c>
      <c r="DJ2274">
        <v>14048925</v>
      </c>
      <c r="DK2274">
        <v>14013805.6</v>
      </c>
      <c r="DL2274">
        <v>14010940.5</v>
      </c>
      <c r="DM2274">
        <v>13851748.199999901</v>
      </c>
      <c r="DN2274">
        <v>14198496.7999999</v>
      </c>
      <c r="DO2274">
        <v>14082471.2999999</v>
      </c>
      <c r="DP2274">
        <v>14118882.5</v>
      </c>
      <c r="DQ2274">
        <v>14192410.499999899</v>
      </c>
      <c r="DR2274">
        <v>14095710.3999999</v>
      </c>
      <c r="DS2274">
        <v>14174704.1</v>
      </c>
      <c r="DT2274">
        <v>14306798.6</v>
      </c>
      <c r="DU2274">
        <v>14531770.699999999</v>
      </c>
      <c r="DV2274">
        <v>14349179.300000001</v>
      </c>
      <c r="DW2274">
        <v>14495441.6</v>
      </c>
      <c r="DX2274">
        <v>14764933.1</v>
      </c>
      <c r="DY2274">
        <v>14781828.6</v>
      </c>
    </row>
    <row r="2275" spans="1:206" hidden="1">
      <c r="A2275" s="97" t="s">
        <v>2972</v>
      </c>
      <c r="B2275" s="81" t="s">
        <v>572</v>
      </c>
      <c r="C2275" t="s">
        <v>714</v>
      </c>
      <c r="D2275" s="94" t="s">
        <v>2979</v>
      </c>
      <c r="E2275" t="s">
        <v>3021</v>
      </c>
    </row>
    <row r="2276" spans="1:206" hidden="1">
      <c r="A2276" s="101" t="s">
        <v>2972</v>
      </c>
      <c r="B2276" s="96" t="s">
        <v>572</v>
      </c>
      <c r="C2276" s="35" t="s">
        <v>714</v>
      </c>
      <c r="D2276" s="95" t="s">
        <v>2979</v>
      </c>
      <c r="E2276" s="35" t="s">
        <v>3022</v>
      </c>
      <c r="F2276" s="35"/>
      <c r="G2276" s="35"/>
      <c r="H2276" s="35"/>
      <c r="I2276" s="35"/>
      <c r="J2276" s="35"/>
      <c r="K2276" s="35"/>
      <c r="L2276" s="35"/>
      <c r="M2276" s="35"/>
      <c r="N2276" s="35"/>
      <c r="O2276" s="35"/>
      <c r="P2276" s="35"/>
      <c r="Q2276" s="35"/>
      <c r="R2276" s="35"/>
      <c r="S2276" s="35"/>
      <c r="T2276" s="35"/>
      <c r="U2276" s="35"/>
      <c r="V2276" s="35"/>
      <c r="W2276" s="35"/>
      <c r="X2276" s="35"/>
      <c r="Y2276" s="35"/>
      <c r="Z2276" s="35"/>
      <c r="AA2276" s="35"/>
      <c r="AB2276" s="35"/>
      <c r="AC2276" s="35"/>
      <c r="AD2276" s="35"/>
      <c r="AE2276" s="35"/>
      <c r="AF2276" s="35"/>
      <c r="AG2276" s="35"/>
      <c r="AH2276" s="35"/>
      <c r="AI2276" s="35"/>
      <c r="AJ2276" s="35"/>
      <c r="AK2276" s="35"/>
      <c r="AL2276" s="35"/>
      <c r="AM2276" s="35"/>
      <c r="AN2276" s="35"/>
      <c r="AO2276" s="35"/>
      <c r="AP2276" s="35"/>
      <c r="AQ2276" s="35"/>
      <c r="AR2276" s="35"/>
      <c r="AS2276" s="35"/>
      <c r="AT2276" s="35"/>
      <c r="AU2276" s="35"/>
      <c r="AV2276" s="35"/>
      <c r="AW2276" s="35"/>
      <c r="AX2276" s="35"/>
      <c r="AY2276" s="35"/>
      <c r="AZ2276" s="35"/>
      <c r="BA2276" s="35"/>
      <c r="BB2276" s="35"/>
      <c r="BC2276" s="35"/>
      <c r="BD2276" s="35"/>
      <c r="BE2276" s="35"/>
      <c r="BF2276" s="35"/>
      <c r="BG2276" s="35"/>
      <c r="BH2276" s="35"/>
      <c r="BI2276" s="35"/>
      <c r="BJ2276" s="35"/>
      <c r="BK2276" s="35"/>
      <c r="BL2276" s="35"/>
      <c r="BM2276" s="35"/>
      <c r="BN2276" s="50"/>
      <c r="BO2276" s="50">
        <f t="shared" ref="BO2276:DX2280" si="250">BO2270/BO2228</f>
        <v>1.4018930305728877E-2</v>
      </c>
      <c r="BP2276" s="50">
        <f t="shared" si="250"/>
        <v>1.4307751006687722E-2</v>
      </c>
      <c r="BQ2276" s="50">
        <f t="shared" si="250"/>
        <v>1.4423306706632916E-2</v>
      </c>
      <c r="BR2276" s="50">
        <f t="shared" si="250"/>
        <v>1.4761642444570693E-2</v>
      </c>
      <c r="BS2276" s="50">
        <f t="shared" si="250"/>
        <v>1.4887205011337052E-2</v>
      </c>
      <c r="BT2276" s="50">
        <f t="shared" si="250"/>
        <v>1.4933493764251916E-2</v>
      </c>
      <c r="BU2276" s="50">
        <f t="shared" si="250"/>
        <v>1.4708456287521684E-2</v>
      </c>
      <c r="BV2276" s="50">
        <f t="shared" si="250"/>
        <v>1.4833806494874964E-2</v>
      </c>
      <c r="BW2276" s="50">
        <f t="shared" si="250"/>
        <v>1.51594990870522E-2</v>
      </c>
      <c r="BX2276" s="50">
        <f t="shared" si="250"/>
        <v>1.5502390155755066E-2</v>
      </c>
      <c r="BY2276" s="50">
        <f t="shared" si="250"/>
        <v>1.5629104031479869E-2</v>
      </c>
      <c r="BZ2276" s="50">
        <f t="shared" si="250"/>
        <v>1.5858346335110358E-2</v>
      </c>
      <c r="CA2276" s="50">
        <f t="shared" si="250"/>
        <v>1.61187530820639E-2</v>
      </c>
      <c r="CB2276" s="50">
        <f t="shared" si="250"/>
        <v>1.6295892345289213E-2</v>
      </c>
      <c r="CC2276" s="50">
        <f t="shared" si="250"/>
        <v>1.6738371878676741E-2</v>
      </c>
      <c r="CD2276" s="50">
        <f t="shared" si="250"/>
        <v>1.6755840592008894E-2</v>
      </c>
      <c r="CE2276" s="50">
        <f t="shared" si="250"/>
        <v>1.6986000972370578E-2</v>
      </c>
      <c r="CF2276" s="50">
        <f t="shared" si="250"/>
        <v>1.7003332323724894E-2</v>
      </c>
      <c r="CG2276" s="50">
        <f t="shared" si="250"/>
        <v>1.7216942976899078E-2</v>
      </c>
      <c r="CH2276" s="50">
        <f t="shared" si="250"/>
        <v>1.7407475125242596E-2</v>
      </c>
      <c r="CI2276" s="50">
        <f t="shared" si="250"/>
        <v>1.7683744286832656E-2</v>
      </c>
      <c r="CJ2276" s="50">
        <f t="shared" si="250"/>
        <v>1.7912850556129473E-2</v>
      </c>
      <c r="CK2276" s="50">
        <f t="shared" si="250"/>
        <v>1.8171811739094018E-2</v>
      </c>
      <c r="CL2276" s="50">
        <f t="shared" si="250"/>
        <v>1.8610844876714803E-2</v>
      </c>
      <c r="CM2276" s="50">
        <f t="shared" si="250"/>
        <v>1.8911921135677755E-2</v>
      </c>
      <c r="CN2276" s="50">
        <f t="shared" si="250"/>
        <v>1.8954761249714364E-2</v>
      </c>
      <c r="CO2276" s="50">
        <f t="shared" si="250"/>
        <v>1.8987714408701659E-2</v>
      </c>
      <c r="CP2276" s="50">
        <f t="shared" si="250"/>
        <v>1.9047103885218748E-2</v>
      </c>
      <c r="CQ2276" s="50">
        <f t="shared" si="250"/>
        <v>1.9152121024913843E-2</v>
      </c>
      <c r="CR2276" s="50">
        <f t="shared" si="250"/>
        <v>1.9336798930849022E-2</v>
      </c>
      <c r="CS2276" s="50">
        <f t="shared" si="250"/>
        <v>1.9714495821528719E-2</v>
      </c>
      <c r="CT2276" s="50">
        <f t="shared" si="250"/>
        <v>1.9776727500980803E-2</v>
      </c>
      <c r="CU2276" s="50">
        <f t="shared" si="250"/>
        <v>2.0490864107993695E-2</v>
      </c>
      <c r="CV2276" s="50">
        <f t="shared" si="250"/>
        <v>2.0633170257597165E-2</v>
      </c>
      <c r="CW2276" s="50">
        <f t="shared" si="250"/>
        <v>2.0776517546149575E-2</v>
      </c>
      <c r="CX2276" s="50">
        <f t="shared" si="250"/>
        <v>2.0951864801089598E-2</v>
      </c>
      <c r="CY2276" s="50">
        <f t="shared" si="250"/>
        <v>2.1117738823420645E-2</v>
      </c>
      <c r="CZ2276" s="50">
        <f t="shared" si="250"/>
        <v>2.1452139427072057E-2</v>
      </c>
      <c r="DA2276" s="50">
        <f t="shared" si="250"/>
        <v>2.1653447477698696E-2</v>
      </c>
      <c r="DB2276" s="50">
        <f t="shared" si="250"/>
        <v>2.2190173386562352E-2</v>
      </c>
      <c r="DC2276" s="50">
        <f t="shared" si="250"/>
        <v>2.2339361786097887E-2</v>
      </c>
      <c r="DD2276" s="50">
        <f t="shared" si="250"/>
        <v>2.2516216703927852E-2</v>
      </c>
      <c r="DE2276" s="50">
        <f t="shared" si="250"/>
        <v>2.2792271357934202E-2</v>
      </c>
      <c r="DF2276" s="50">
        <f t="shared" si="250"/>
        <v>2.3050374260835303E-2</v>
      </c>
      <c r="DG2276" s="50">
        <f t="shared" si="250"/>
        <v>2.375686658703334E-2</v>
      </c>
      <c r="DH2276" s="50">
        <f t="shared" si="250"/>
        <v>2.3572380858674004E-2</v>
      </c>
      <c r="DI2276" s="50">
        <f t="shared" si="250"/>
        <v>2.4080449789935461E-2</v>
      </c>
      <c r="DJ2276" s="50">
        <f t="shared" si="250"/>
        <v>2.4234654550278917E-2</v>
      </c>
      <c r="DK2276" s="50">
        <f t="shared" si="250"/>
        <v>2.469652019068156E-2</v>
      </c>
      <c r="DL2276" s="50">
        <f t="shared" si="250"/>
        <v>2.5479803082083658E-2</v>
      </c>
      <c r="DM2276" s="50">
        <f t="shared" si="250"/>
        <v>2.5765410902735417E-2</v>
      </c>
      <c r="DN2276" s="50">
        <f t="shared" si="250"/>
        <v>2.5932521815288333E-2</v>
      </c>
      <c r="DO2276" s="50">
        <f t="shared" si="250"/>
        <v>2.6490474838267077E-2</v>
      </c>
      <c r="DP2276" s="50">
        <f t="shared" si="250"/>
        <v>2.7074557095739128E-2</v>
      </c>
      <c r="DQ2276" s="50">
        <f t="shared" si="250"/>
        <v>2.7449460070905568E-2</v>
      </c>
      <c r="DR2276" s="50">
        <f t="shared" si="250"/>
        <v>2.7578117701156146E-2</v>
      </c>
      <c r="DS2276" s="50">
        <f t="shared" si="250"/>
        <v>2.7862901749336543E-2</v>
      </c>
      <c r="DT2276" s="50">
        <f t="shared" si="250"/>
        <v>2.8483897591946188E-2</v>
      </c>
      <c r="DU2276" s="50">
        <f t="shared" si="250"/>
        <v>2.9383463246630801E-2</v>
      </c>
      <c r="DV2276" s="50">
        <f t="shared" si="250"/>
        <v>3.0004135176195705E-2</v>
      </c>
      <c r="DW2276" s="50">
        <f t="shared" si="250"/>
        <v>3.0602613480320694E-2</v>
      </c>
      <c r="DX2276" s="50">
        <f t="shared" si="250"/>
        <v>3.1045532046293595E-2</v>
      </c>
      <c r="DY2276" s="50">
        <f>AVERAGE(DH2276:DX2276)</f>
        <v>2.7043346716851106E-2</v>
      </c>
      <c r="DZ2276" s="35"/>
      <c r="EA2276" s="35"/>
      <c r="EB2276" s="35"/>
      <c r="EC2276" s="35"/>
      <c r="ED2276" s="35"/>
      <c r="EE2276" s="35"/>
      <c r="EF2276" s="35"/>
      <c r="EG2276" s="35"/>
      <c r="EH2276" s="35"/>
      <c r="EI2276" s="35"/>
      <c r="EJ2276" s="35"/>
      <c r="EK2276" s="35"/>
      <c r="EL2276" s="35"/>
      <c r="EM2276" s="35"/>
      <c r="EN2276" s="35"/>
      <c r="EO2276" s="35"/>
      <c r="EP2276" s="35"/>
      <c r="EQ2276" s="35"/>
      <c r="ER2276" s="35"/>
      <c r="ES2276" s="35"/>
      <c r="ET2276" s="35"/>
      <c r="EU2276" s="35"/>
      <c r="EV2276" s="35"/>
      <c r="EW2276" s="35"/>
      <c r="EX2276" s="35"/>
      <c r="EY2276" s="35"/>
      <c r="EZ2276" s="35"/>
      <c r="FA2276" s="35"/>
      <c r="FB2276" s="35"/>
      <c r="FC2276" s="35"/>
      <c r="FD2276" s="35"/>
      <c r="FE2276" s="35"/>
      <c r="FF2276" s="35"/>
      <c r="FG2276" s="35"/>
      <c r="FH2276" s="35"/>
      <c r="FI2276" s="35"/>
      <c r="FJ2276" s="35"/>
      <c r="FK2276" s="35"/>
      <c r="FL2276" s="35"/>
      <c r="FM2276" s="35"/>
      <c r="FN2276" s="35"/>
      <c r="FO2276" s="35"/>
      <c r="FP2276" s="35"/>
      <c r="FQ2276" s="35"/>
      <c r="FR2276" s="35"/>
      <c r="FS2276" s="35"/>
      <c r="FT2276" s="35"/>
      <c r="FU2276" s="35"/>
      <c r="FV2276" s="35"/>
      <c r="FW2276" s="35"/>
      <c r="FX2276" s="35"/>
      <c r="FY2276" s="35"/>
      <c r="FZ2276" s="35"/>
      <c r="GA2276" s="35"/>
      <c r="GB2276" s="35"/>
      <c r="GC2276" s="35"/>
      <c r="GD2276" s="35"/>
      <c r="GE2276" s="35"/>
      <c r="GF2276" s="35"/>
      <c r="GG2276" s="35"/>
      <c r="GH2276" s="35"/>
      <c r="GI2276" s="35"/>
      <c r="GJ2276" s="35"/>
      <c r="GK2276" s="35"/>
      <c r="GL2276" s="35"/>
      <c r="GM2276" s="35"/>
      <c r="GN2276" s="35"/>
      <c r="GO2276" s="35"/>
      <c r="GP2276" s="35"/>
      <c r="GQ2276" s="35"/>
      <c r="GR2276" s="35"/>
      <c r="GS2276" s="35"/>
      <c r="GT2276" s="35"/>
      <c r="GU2276" s="35"/>
      <c r="GV2276" s="35"/>
      <c r="GW2276" s="35"/>
      <c r="GX2276" s="35"/>
    </row>
    <row r="2277" spans="1:206" hidden="1">
      <c r="A2277" s="101" t="s">
        <v>2972</v>
      </c>
      <c r="B2277" s="96" t="s">
        <v>572</v>
      </c>
      <c r="C2277" s="35" t="s">
        <v>714</v>
      </c>
      <c r="D2277" s="95" t="s">
        <v>2979</v>
      </c>
      <c r="E2277" s="35" t="s">
        <v>3023</v>
      </c>
      <c r="F2277" s="35"/>
      <c r="G2277" s="35"/>
      <c r="H2277" s="35"/>
      <c r="I2277" s="35"/>
      <c r="J2277" s="35"/>
      <c r="K2277" s="35"/>
      <c r="L2277" s="35"/>
      <c r="M2277" s="35"/>
      <c r="N2277" s="35"/>
      <c r="O2277" s="35"/>
      <c r="P2277" s="35"/>
      <c r="Q2277" s="35"/>
      <c r="R2277" s="35"/>
      <c r="S2277" s="35"/>
      <c r="T2277" s="35"/>
      <c r="U2277" s="35"/>
      <c r="V2277" s="35"/>
      <c r="W2277" s="35"/>
      <c r="X2277" s="35"/>
      <c r="Y2277" s="35"/>
      <c r="Z2277" s="35"/>
      <c r="AA2277" s="35"/>
      <c r="AB2277" s="35"/>
      <c r="AC2277" s="35"/>
      <c r="AD2277" s="35"/>
      <c r="AE2277" s="35"/>
      <c r="AF2277" s="35"/>
      <c r="AG2277" s="35"/>
      <c r="AH2277" s="35"/>
      <c r="AI2277" s="35"/>
      <c r="AJ2277" s="35"/>
      <c r="AK2277" s="35"/>
      <c r="AL2277" s="35"/>
      <c r="AM2277" s="35"/>
      <c r="AN2277" s="35"/>
      <c r="AO2277" s="35"/>
      <c r="AP2277" s="35"/>
      <c r="AQ2277" s="35"/>
      <c r="AR2277" s="35"/>
      <c r="AS2277" s="35"/>
      <c r="AT2277" s="35"/>
      <c r="AU2277" s="35"/>
      <c r="AV2277" s="35"/>
      <c r="AW2277" s="35"/>
      <c r="AX2277" s="35"/>
      <c r="AY2277" s="35"/>
      <c r="AZ2277" s="35"/>
      <c r="BA2277" s="35"/>
      <c r="BB2277" s="35"/>
      <c r="BC2277" s="35"/>
      <c r="BD2277" s="35"/>
      <c r="BE2277" s="35"/>
      <c r="BF2277" s="35"/>
      <c r="BG2277" s="35"/>
      <c r="BH2277" s="35"/>
      <c r="BI2277" s="35"/>
      <c r="BJ2277" s="35"/>
      <c r="BK2277" s="35"/>
      <c r="BL2277" s="35"/>
      <c r="BM2277" s="35"/>
      <c r="BN2277" s="50"/>
      <c r="BO2277" s="50"/>
      <c r="BP2277" s="50"/>
      <c r="BQ2277" s="50"/>
      <c r="BR2277" s="50"/>
      <c r="BS2277" s="50"/>
      <c r="BT2277" s="50"/>
      <c r="BU2277" s="50"/>
      <c r="BV2277" s="50"/>
      <c r="BW2277" s="50"/>
      <c r="BX2277" s="50"/>
      <c r="BY2277" s="50"/>
      <c r="BZ2277" s="50"/>
      <c r="CA2277" s="50"/>
      <c r="CB2277" s="50"/>
      <c r="CC2277" s="50"/>
      <c r="CD2277" s="50"/>
      <c r="CE2277" s="50"/>
      <c r="CF2277" s="50"/>
      <c r="CG2277" s="50"/>
      <c r="CH2277" s="50"/>
      <c r="CI2277" s="50"/>
      <c r="CJ2277" s="50"/>
      <c r="CK2277" s="50"/>
      <c r="CL2277" s="50"/>
      <c r="CM2277" s="50"/>
      <c r="CN2277" s="50"/>
      <c r="CO2277" s="50"/>
      <c r="CP2277" s="50"/>
      <c r="CQ2277" s="50"/>
      <c r="CR2277" s="50"/>
      <c r="CS2277" s="50"/>
      <c r="CT2277" s="50">
        <f t="shared" si="250"/>
        <v>3.1395278611116802E-2</v>
      </c>
      <c r="CU2277" s="50">
        <f t="shared" si="250"/>
        <v>3.2542425644879844E-2</v>
      </c>
      <c r="CV2277" s="50">
        <f t="shared" si="250"/>
        <v>3.3619835440745163E-2</v>
      </c>
      <c r="CW2277" s="50">
        <f t="shared" si="250"/>
        <v>3.5017521416343247E-2</v>
      </c>
      <c r="CX2277" s="50">
        <f t="shared" si="250"/>
        <v>3.5574192596186015E-2</v>
      </c>
      <c r="CY2277" s="50">
        <f t="shared" si="250"/>
        <v>3.549557626429873E-2</v>
      </c>
      <c r="CZ2277" s="50">
        <f t="shared" si="250"/>
        <v>3.5556690497007513E-2</v>
      </c>
      <c r="DA2277" s="50">
        <f t="shared" si="250"/>
        <v>3.6565783671578242E-2</v>
      </c>
      <c r="DB2277" s="50">
        <f t="shared" si="250"/>
        <v>3.7048647642089309E-2</v>
      </c>
      <c r="DC2277" s="50">
        <f t="shared" si="250"/>
        <v>3.7982777707681617E-2</v>
      </c>
      <c r="DD2277" s="50">
        <f t="shared" si="250"/>
        <v>3.8728371104672879E-2</v>
      </c>
      <c r="DE2277" s="50">
        <f t="shared" si="250"/>
        <v>4.0241320082505555E-2</v>
      </c>
      <c r="DF2277" s="50">
        <f t="shared" si="250"/>
        <v>4.1068692495495267E-2</v>
      </c>
      <c r="DG2277" s="50">
        <f t="shared" si="250"/>
        <v>4.2250332444530345E-2</v>
      </c>
      <c r="DH2277" s="50">
        <f t="shared" si="250"/>
        <v>4.3659395694275016E-2</v>
      </c>
      <c r="DI2277" s="50">
        <f t="shared" si="250"/>
        <v>4.5304253337548631E-2</v>
      </c>
      <c r="DJ2277" s="50">
        <f t="shared" si="250"/>
        <v>4.6353589024152528E-2</v>
      </c>
      <c r="DK2277" s="50">
        <f t="shared" si="250"/>
        <v>4.7603205291040791E-2</v>
      </c>
      <c r="DL2277" s="50">
        <f t="shared" si="250"/>
        <v>4.8308688454505297E-2</v>
      </c>
      <c r="DM2277" s="50">
        <f t="shared" si="250"/>
        <v>4.9736591562739817E-2</v>
      </c>
      <c r="DN2277" s="50">
        <f t="shared" si="250"/>
        <v>5.0996696126286704E-2</v>
      </c>
      <c r="DO2277" s="50">
        <f t="shared" si="250"/>
        <v>5.1995780510281871E-2</v>
      </c>
      <c r="DP2277" s="50">
        <f t="shared" si="250"/>
        <v>5.260869373955096E-2</v>
      </c>
      <c r="DQ2277" s="50">
        <f t="shared" si="250"/>
        <v>5.3355849006053557E-2</v>
      </c>
      <c r="DR2277" s="50">
        <f t="shared" si="250"/>
        <v>5.4178581879290942E-2</v>
      </c>
      <c r="DS2277" s="50">
        <f t="shared" si="250"/>
        <v>5.4957571360107087E-2</v>
      </c>
      <c r="DT2277" s="50">
        <f t="shared" si="250"/>
        <v>5.6233721309978009E-2</v>
      </c>
      <c r="DU2277" s="50">
        <f t="shared" si="250"/>
        <v>5.7700585146319289E-2</v>
      </c>
      <c r="DV2277" s="50">
        <f t="shared" si="250"/>
        <v>5.8374107140054317E-2</v>
      </c>
      <c r="DW2277" s="50">
        <f t="shared" si="250"/>
        <v>5.875026515956263E-2</v>
      </c>
      <c r="DX2277" s="50">
        <f t="shared" si="250"/>
        <v>5.9235253155945106E-2</v>
      </c>
      <c r="DY2277" s="50">
        <f>AVERAGE(DH2277:DX2277)</f>
        <v>5.2314872229276034E-2</v>
      </c>
      <c r="DZ2277" s="35"/>
      <c r="EA2277" s="35"/>
      <c r="EB2277" s="35"/>
      <c r="EC2277" s="35"/>
      <c r="ED2277" s="35"/>
      <c r="EE2277" s="35"/>
      <c r="EF2277" s="35"/>
      <c r="EG2277" s="35"/>
      <c r="EH2277" s="35"/>
      <c r="EI2277" s="35"/>
      <c r="EJ2277" s="35"/>
      <c r="EK2277" s="35"/>
      <c r="EL2277" s="35"/>
      <c r="EM2277" s="35"/>
      <c r="EN2277" s="35"/>
      <c r="EO2277" s="35"/>
      <c r="EP2277" s="35"/>
      <c r="EQ2277" s="35"/>
      <c r="ER2277" s="35"/>
      <c r="ES2277" s="35"/>
      <c r="ET2277" s="35"/>
      <c r="EU2277" s="35"/>
      <c r="EV2277" s="35"/>
      <c r="EW2277" s="35"/>
      <c r="EX2277" s="35"/>
      <c r="EY2277" s="35"/>
      <c r="EZ2277" s="35"/>
      <c r="FA2277" s="35"/>
      <c r="FB2277" s="35"/>
      <c r="FC2277" s="35"/>
      <c r="FD2277" s="35"/>
      <c r="FE2277" s="35"/>
      <c r="FF2277" s="35"/>
      <c r="FG2277" s="35"/>
      <c r="FH2277" s="35"/>
      <c r="FI2277" s="35"/>
      <c r="FJ2277" s="35"/>
      <c r="FK2277" s="35"/>
      <c r="FL2277" s="35"/>
      <c r="FM2277" s="35"/>
      <c r="FN2277" s="35"/>
      <c r="FO2277" s="35"/>
      <c r="FP2277" s="35"/>
      <c r="FQ2277" s="35"/>
      <c r="FR2277" s="35"/>
      <c r="FS2277" s="35"/>
      <c r="FT2277" s="35"/>
      <c r="FU2277" s="35"/>
      <c r="FV2277" s="35"/>
      <c r="FW2277" s="35"/>
      <c r="FX2277" s="35"/>
      <c r="FY2277" s="35"/>
      <c r="FZ2277" s="35"/>
      <c r="GA2277" s="35"/>
      <c r="GB2277" s="35"/>
      <c r="GC2277" s="35"/>
      <c r="GD2277" s="35"/>
      <c r="GE2277" s="35"/>
      <c r="GF2277" s="35"/>
      <c r="GG2277" s="35"/>
      <c r="GH2277" s="35"/>
      <c r="GI2277" s="35"/>
      <c r="GJ2277" s="35"/>
      <c r="GK2277" s="35"/>
      <c r="GL2277" s="35"/>
      <c r="GM2277" s="35"/>
      <c r="GN2277" s="35"/>
      <c r="GO2277" s="35"/>
      <c r="GP2277" s="35"/>
      <c r="GQ2277" s="35"/>
      <c r="GR2277" s="35"/>
      <c r="GS2277" s="35"/>
      <c r="GT2277" s="35"/>
      <c r="GU2277" s="35"/>
      <c r="GV2277" s="35"/>
      <c r="GW2277" s="35"/>
      <c r="GX2277" s="35"/>
    </row>
    <row r="2278" spans="1:206" hidden="1">
      <c r="A2278" s="101" t="s">
        <v>2972</v>
      </c>
      <c r="B2278" s="96" t="s">
        <v>572</v>
      </c>
      <c r="C2278" s="35" t="s">
        <v>714</v>
      </c>
      <c r="D2278" s="95" t="s">
        <v>2979</v>
      </c>
      <c r="E2278" s="35" t="s">
        <v>3024</v>
      </c>
      <c r="F2278" s="35"/>
      <c r="G2278" s="35"/>
      <c r="H2278" s="35"/>
      <c r="I2278" s="35"/>
      <c r="J2278" s="35"/>
      <c r="K2278" s="35"/>
      <c r="L2278" s="35"/>
      <c r="M2278" s="35"/>
      <c r="N2278" s="35"/>
      <c r="O2278" s="35"/>
      <c r="P2278" s="35"/>
      <c r="Q2278" s="35"/>
      <c r="R2278" s="35"/>
      <c r="S2278" s="35"/>
      <c r="T2278" s="35"/>
      <c r="U2278" s="35"/>
      <c r="V2278" s="35"/>
      <c r="W2278" s="35"/>
      <c r="X2278" s="35"/>
      <c r="Y2278" s="35"/>
      <c r="Z2278" s="35"/>
      <c r="AA2278" s="35"/>
      <c r="AB2278" s="35"/>
      <c r="AC2278" s="35"/>
      <c r="AD2278" s="35"/>
      <c r="AE2278" s="35"/>
      <c r="AF2278" s="35"/>
      <c r="AG2278" s="35"/>
      <c r="AH2278" s="35"/>
      <c r="AI2278" s="35"/>
      <c r="AJ2278" s="35"/>
      <c r="AK2278" s="35"/>
      <c r="AL2278" s="35"/>
      <c r="AM2278" s="35"/>
      <c r="AN2278" s="35"/>
      <c r="AO2278" s="35"/>
      <c r="AP2278" s="35"/>
      <c r="AQ2278" s="35"/>
      <c r="AR2278" s="35"/>
      <c r="AS2278" s="35"/>
      <c r="AT2278" s="35"/>
      <c r="AU2278" s="35"/>
      <c r="AV2278" s="35"/>
      <c r="AW2278" s="35"/>
      <c r="AX2278" s="35"/>
      <c r="AY2278" s="35"/>
      <c r="AZ2278" s="35"/>
      <c r="BA2278" s="35"/>
      <c r="BB2278" s="35"/>
      <c r="BC2278" s="35"/>
      <c r="BD2278" s="35"/>
      <c r="BE2278" s="35"/>
      <c r="BF2278" s="35"/>
      <c r="BG2278" s="35"/>
      <c r="BH2278" s="35"/>
      <c r="BI2278" s="35"/>
      <c r="BJ2278" s="35"/>
      <c r="BK2278" s="35"/>
      <c r="BL2278" s="35"/>
      <c r="BM2278" s="35"/>
      <c r="BN2278" s="50"/>
      <c r="BO2278" s="50"/>
      <c r="BP2278" s="50"/>
      <c r="BQ2278" s="50"/>
      <c r="BR2278" s="50"/>
      <c r="BS2278" s="50"/>
      <c r="BT2278" s="50"/>
      <c r="BU2278" s="50"/>
      <c r="BV2278" s="50"/>
      <c r="BW2278" s="50"/>
      <c r="BX2278" s="50"/>
      <c r="BY2278" s="50"/>
      <c r="BZ2278" s="50"/>
      <c r="CA2278" s="50"/>
      <c r="CB2278" s="50"/>
      <c r="CC2278" s="50"/>
      <c r="CD2278" s="50"/>
      <c r="CE2278" s="50"/>
      <c r="CF2278" s="50"/>
      <c r="CG2278" s="50"/>
      <c r="CH2278" s="50"/>
      <c r="CI2278" s="50"/>
      <c r="CJ2278" s="50"/>
      <c r="CK2278" s="50"/>
      <c r="CL2278" s="50"/>
      <c r="CM2278" s="50"/>
      <c r="CN2278" s="50"/>
      <c r="CO2278" s="50"/>
      <c r="CP2278" s="50"/>
      <c r="CQ2278" s="50"/>
      <c r="CR2278" s="50"/>
      <c r="CS2278" s="50"/>
      <c r="CT2278" s="50"/>
      <c r="CU2278" s="50"/>
      <c r="CV2278" s="50"/>
      <c r="CW2278" s="50"/>
      <c r="CX2278" s="50"/>
      <c r="CY2278" s="50"/>
      <c r="CZ2278" s="50"/>
      <c r="DA2278" s="50"/>
      <c r="DB2278" s="50"/>
      <c r="DC2278" s="50"/>
      <c r="DD2278" s="50"/>
      <c r="DE2278" s="50"/>
      <c r="DF2278" s="50"/>
      <c r="DG2278" s="50"/>
      <c r="DH2278" s="50">
        <f t="shared" si="250"/>
        <v>1.5952595618699356E-2</v>
      </c>
      <c r="DI2278" s="50">
        <f t="shared" si="250"/>
        <v>1.598382426626109E-2</v>
      </c>
      <c r="DJ2278" s="50">
        <f t="shared" si="250"/>
        <v>1.5912726504736151E-2</v>
      </c>
      <c r="DK2278" s="50">
        <f t="shared" si="250"/>
        <v>1.5918304763132197E-2</v>
      </c>
      <c r="DL2278" s="50">
        <f t="shared" si="250"/>
        <v>1.5988641273549233E-2</v>
      </c>
      <c r="DM2278" s="50">
        <f t="shared" si="250"/>
        <v>1.5893303086549092E-2</v>
      </c>
      <c r="DN2278" s="50">
        <f t="shared" si="250"/>
        <v>1.5949374988474405E-2</v>
      </c>
      <c r="DO2278" s="50">
        <f t="shared" si="250"/>
        <v>1.5907562750699548E-2</v>
      </c>
      <c r="DP2278" s="50">
        <f t="shared" si="250"/>
        <v>1.5553945414230618E-2</v>
      </c>
      <c r="DQ2278" s="50">
        <f t="shared" si="250"/>
        <v>1.5704222411990217E-2</v>
      </c>
      <c r="DR2278" s="50">
        <f t="shared" si="250"/>
        <v>1.5814232369564571E-2</v>
      </c>
      <c r="DS2278" s="50">
        <f t="shared" si="250"/>
        <v>1.596731681463108E-2</v>
      </c>
      <c r="DT2278" s="50">
        <f t="shared" si="250"/>
        <v>1.5928055031552264E-2</v>
      </c>
      <c r="DU2278" s="50">
        <f t="shared" si="250"/>
        <v>1.5804322343837014E-2</v>
      </c>
      <c r="DV2278" s="50">
        <f t="shared" si="250"/>
        <v>1.6095793134359625E-2</v>
      </c>
      <c r="DW2278" s="50">
        <f t="shared" si="250"/>
        <v>1.6047418691235677E-2</v>
      </c>
      <c r="DX2278" s="50">
        <f t="shared" si="250"/>
        <v>1.5950169276643264E-2</v>
      </c>
      <c r="DY2278" s="50">
        <f>AVERAGE(DH2278:DX2278)</f>
        <v>1.5904224043537963E-2</v>
      </c>
      <c r="DZ2278" s="35"/>
      <c r="EA2278" s="35"/>
      <c r="EB2278" s="35"/>
      <c r="EC2278" s="35"/>
      <c r="ED2278" s="35"/>
      <c r="EE2278" s="35"/>
      <c r="EF2278" s="35"/>
      <c r="EG2278" s="35"/>
      <c r="EH2278" s="35"/>
      <c r="EI2278" s="35"/>
      <c r="EJ2278" s="35"/>
      <c r="EK2278" s="35"/>
      <c r="EL2278" s="35"/>
      <c r="EM2278" s="35"/>
      <c r="EN2278" s="35"/>
      <c r="EO2278" s="35"/>
      <c r="EP2278" s="35"/>
      <c r="EQ2278" s="35"/>
      <c r="ER2278" s="35"/>
      <c r="ES2278" s="35"/>
      <c r="ET2278" s="35"/>
      <c r="EU2278" s="35"/>
      <c r="EV2278" s="35"/>
      <c r="EW2278" s="35"/>
      <c r="EX2278" s="35"/>
      <c r="EY2278" s="35"/>
      <c r="EZ2278" s="35"/>
      <c r="FA2278" s="35"/>
      <c r="FB2278" s="35"/>
      <c r="FC2278" s="35"/>
      <c r="FD2278" s="35"/>
      <c r="FE2278" s="35"/>
      <c r="FF2278" s="35"/>
      <c r="FG2278" s="35"/>
      <c r="FH2278" s="35"/>
      <c r="FI2278" s="35"/>
      <c r="FJ2278" s="35"/>
      <c r="FK2278" s="35"/>
      <c r="FL2278" s="35"/>
      <c r="FM2278" s="35"/>
      <c r="FN2278" s="35"/>
      <c r="FO2278" s="35"/>
      <c r="FP2278" s="35"/>
      <c r="FQ2278" s="35"/>
      <c r="FR2278" s="35"/>
      <c r="FS2278" s="35"/>
      <c r="FT2278" s="35"/>
      <c r="FU2278" s="35"/>
      <c r="FV2278" s="35"/>
      <c r="FW2278" s="35"/>
      <c r="FX2278" s="35"/>
      <c r="FY2278" s="35"/>
      <c r="FZ2278" s="35"/>
      <c r="GA2278" s="35"/>
      <c r="GB2278" s="35"/>
      <c r="GC2278" s="35"/>
      <c r="GD2278" s="35"/>
      <c r="GE2278" s="35"/>
      <c r="GF2278" s="35"/>
      <c r="GG2278" s="35"/>
      <c r="GH2278" s="35"/>
      <c r="GI2278" s="35"/>
      <c r="GJ2278" s="35"/>
      <c r="GK2278" s="35"/>
      <c r="GL2278" s="35"/>
      <c r="GM2278" s="35"/>
      <c r="GN2278" s="35"/>
      <c r="GO2278" s="35"/>
      <c r="GP2278" s="35"/>
      <c r="GQ2278" s="35"/>
      <c r="GR2278" s="35"/>
      <c r="GS2278" s="35"/>
      <c r="GT2278" s="35"/>
      <c r="GU2278" s="35"/>
      <c r="GV2278" s="35"/>
      <c r="GW2278" s="35"/>
      <c r="GX2278" s="35"/>
    </row>
    <row r="2279" spans="1:206" hidden="1">
      <c r="A2279" s="101" t="s">
        <v>2972</v>
      </c>
      <c r="B2279" s="96" t="s">
        <v>572</v>
      </c>
      <c r="C2279" s="35" t="s">
        <v>714</v>
      </c>
      <c r="D2279" s="95" t="s">
        <v>2979</v>
      </c>
      <c r="E2279" s="35" t="s">
        <v>3025</v>
      </c>
      <c r="F2279" s="35"/>
      <c r="G2279" s="35"/>
      <c r="H2279" s="35"/>
      <c r="I2279" s="35"/>
      <c r="J2279" s="35"/>
      <c r="K2279" s="35"/>
      <c r="L2279" s="35"/>
      <c r="M2279" s="35"/>
      <c r="N2279" s="35"/>
      <c r="O2279" s="35"/>
      <c r="P2279" s="35"/>
      <c r="Q2279" s="35"/>
      <c r="R2279" s="35"/>
      <c r="S2279" s="35"/>
      <c r="T2279" s="35"/>
      <c r="U2279" s="35"/>
      <c r="V2279" s="35"/>
      <c r="W2279" s="35"/>
      <c r="X2279" s="35"/>
      <c r="Y2279" s="35"/>
      <c r="Z2279" s="35"/>
      <c r="AA2279" s="35"/>
      <c r="AB2279" s="35"/>
      <c r="AC2279" s="35"/>
      <c r="AD2279" s="35"/>
      <c r="AE2279" s="35"/>
      <c r="AF2279" s="35"/>
      <c r="AG2279" s="35"/>
      <c r="AH2279" s="35"/>
      <c r="AI2279" s="35"/>
      <c r="AJ2279" s="35"/>
      <c r="AK2279" s="35"/>
      <c r="AL2279" s="35"/>
      <c r="AM2279" s="35"/>
      <c r="AN2279" s="35"/>
      <c r="AO2279" s="35"/>
      <c r="AP2279" s="35"/>
      <c r="AQ2279" s="35"/>
      <c r="AR2279" s="35"/>
      <c r="AS2279" s="35"/>
      <c r="AT2279" s="35"/>
      <c r="AU2279" s="35"/>
      <c r="AV2279" s="35"/>
      <c r="AW2279" s="35"/>
      <c r="AX2279" s="35"/>
      <c r="AY2279" s="35"/>
      <c r="AZ2279" s="35"/>
      <c r="BA2279" s="35"/>
      <c r="BB2279" s="35"/>
      <c r="BC2279" s="35"/>
      <c r="BD2279" s="35"/>
      <c r="BE2279" s="35"/>
      <c r="BF2279" s="35"/>
      <c r="BG2279" s="35"/>
      <c r="BH2279" s="35"/>
      <c r="BI2279" s="35"/>
      <c r="BJ2279" s="35"/>
      <c r="BK2279" s="35"/>
      <c r="BL2279" s="35"/>
      <c r="BM2279" s="35"/>
      <c r="BN2279" s="50"/>
      <c r="BO2279" s="50">
        <f t="shared" ref="BO2279:DG2280" si="251">BO2273/BO2231</f>
        <v>2.7874824124408098E-2</v>
      </c>
      <c r="BP2279" s="50">
        <f t="shared" si="251"/>
        <v>2.7784654786042046E-2</v>
      </c>
      <c r="BQ2279" s="50">
        <f t="shared" si="251"/>
        <v>2.7716844303416074E-2</v>
      </c>
      <c r="BR2279" s="50">
        <f t="shared" si="251"/>
        <v>2.7619691311090145E-2</v>
      </c>
      <c r="BS2279" s="50">
        <f t="shared" si="251"/>
        <v>2.7444976953999004E-2</v>
      </c>
      <c r="BT2279" s="50">
        <f t="shared" si="251"/>
        <v>2.7382281343043186E-2</v>
      </c>
      <c r="BU2279" s="50">
        <f t="shared" si="251"/>
        <v>2.7357593145996274E-2</v>
      </c>
      <c r="BV2279" s="50">
        <f t="shared" si="251"/>
        <v>2.7250549336616831E-2</v>
      </c>
      <c r="BW2279" s="50">
        <f t="shared" si="251"/>
        <v>2.7500079024375151E-2</v>
      </c>
      <c r="BX2279" s="50">
        <f t="shared" si="251"/>
        <v>2.7612331671262022E-2</v>
      </c>
      <c r="BY2279" s="50">
        <f t="shared" si="251"/>
        <v>2.7822440439990482E-2</v>
      </c>
      <c r="BZ2279" s="50">
        <f t="shared" si="251"/>
        <v>2.7795452000652185E-2</v>
      </c>
      <c r="CA2279" s="50">
        <f t="shared" si="251"/>
        <v>2.792455663802124E-2</v>
      </c>
      <c r="CB2279" s="50">
        <f t="shared" si="251"/>
        <v>2.7937817649449845E-2</v>
      </c>
      <c r="CC2279" s="50">
        <f t="shared" si="251"/>
        <v>2.7767955761649074E-2</v>
      </c>
      <c r="CD2279" s="50">
        <f t="shared" si="251"/>
        <v>2.8271760986693192E-2</v>
      </c>
      <c r="CE2279" s="50">
        <f t="shared" si="251"/>
        <v>2.8772185620518656E-2</v>
      </c>
      <c r="CF2279" s="50">
        <f t="shared" si="251"/>
        <v>2.9320163298104843E-2</v>
      </c>
      <c r="CG2279" s="50">
        <f t="shared" si="251"/>
        <v>2.9944135925929333E-2</v>
      </c>
      <c r="CH2279" s="50">
        <f t="shared" si="251"/>
        <v>3.0664865450987601E-2</v>
      </c>
      <c r="CI2279" s="50">
        <f t="shared" si="251"/>
        <v>3.1003141828987675E-2</v>
      </c>
      <c r="CJ2279" s="50">
        <f t="shared" si="251"/>
        <v>3.0936150151616288E-2</v>
      </c>
      <c r="CK2279" s="50">
        <f t="shared" si="251"/>
        <v>3.0848257348925226E-2</v>
      </c>
      <c r="CL2279" s="50">
        <f t="shared" si="251"/>
        <v>3.0838245507354142E-2</v>
      </c>
      <c r="CM2279" s="50">
        <f t="shared" si="251"/>
        <v>3.0354007311800938E-2</v>
      </c>
      <c r="CN2279" s="50">
        <f t="shared" si="251"/>
        <v>3.0324439526424163E-2</v>
      </c>
      <c r="CO2279" s="50">
        <f t="shared" si="251"/>
        <v>3.0428066742674387E-2</v>
      </c>
      <c r="CP2279" s="50">
        <f t="shared" si="251"/>
        <v>3.0289393558874431E-2</v>
      </c>
      <c r="CQ2279" s="50">
        <f t="shared" si="251"/>
        <v>3.0220864202333074E-2</v>
      </c>
      <c r="CR2279" s="50">
        <f t="shared" si="251"/>
        <v>3.0203445913076669E-2</v>
      </c>
      <c r="CS2279" s="50">
        <f t="shared" si="251"/>
        <v>3.0485554119361206E-2</v>
      </c>
      <c r="CT2279" s="50">
        <f t="shared" si="251"/>
        <v>3.0627190907713389E-2</v>
      </c>
      <c r="CU2279" s="50">
        <f t="shared" si="251"/>
        <v>3.0658983389745362E-2</v>
      </c>
      <c r="CV2279" s="50">
        <f t="shared" si="251"/>
        <v>3.0727855224052754E-2</v>
      </c>
      <c r="CW2279" s="50">
        <f t="shared" si="251"/>
        <v>2.9651553292104213E-2</v>
      </c>
      <c r="CX2279" s="50">
        <f t="shared" si="251"/>
        <v>2.9729968105144316E-2</v>
      </c>
      <c r="CY2279" s="50">
        <f t="shared" si="251"/>
        <v>3.0425715793664716E-2</v>
      </c>
      <c r="CZ2279" s="50">
        <f t="shared" si="251"/>
        <v>3.1089831553511464E-2</v>
      </c>
      <c r="DA2279" s="50">
        <f t="shared" si="251"/>
        <v>3.1684466423987145E-2</v>
      </c>
      <c r="DB2279" s="50">
        <f t="shared" si="251"/>
        <v>3.2310918487123842E-2</v>
      </c>
      <c r="DC2279" s="50">
        <f t="shared" si="251"/>
        <v>3.2887160372299849E-2</v>
      </c>
      <c r="DD2279" s="50">
        <f t="shared" si="251"/>
        <v>3.3402319244260764E-2</v>
      </c>
      <c r="DE2279" s="50">
        <f t="shared" si="251"/>
        <v>3.3254601325184006E-2</v>
      </c>
      <c r="DF2279" s="50">
        <f t="shared" si="251"/>
        <v>3.4902695170672654E-2</v>
      </c>
      <c r="DG2279" s="50">
        <f t="shared" si="251"/>
        <v>3.5610337922276171E-2</v>
      </c>
      <c r="DH2279" s="50">
        <f t="shared" si="250"/>
        <v>3.6329193956601828E-2</v>
      </c>
      <c r="DI2279" s="50">
        <f t="shared" si="250"/>
        <v>3.6021718527985157E-2</v>
      </c>
      <c r="DJ2279" s="50">
        <f t="shared" si="250"/>
        <v>3.5795076617359145E-2</v>
      </c>
      <c r="DK2279" s="50">
        <f t="shared" si="250"/>
        <v>3.5553878992433334E-2</v>
      </c>
      <c r="DL2279" s="50">
        <f t="shared" si="250"/>
        <v>3.5344498710953291E-2</v>
      </c>
      <c r="DM2279" s="50">
        <f t="shared" si="250"/>
        <v>3.506023811571353E-2</v>
      </c>
      <c r="DN2279" s="50">
        <f t="shared" si="250"/>
        <v>3.4706074099680094E-2</v>
      </c>
      <c r="DO2279" s="50">
        <f t="shared" si="250"/>
        <v>3.4690617321387326E-2</v>
      </c>
      <c r="DP2279" s="50">
        <f t="shared" si="250"/>
        <v>3.4799016064913368E-2</v>
      </c>
      <c r="DQ2279" s="50">
        <f t="shared" si="250"/>
        <v>3.4942766974411434E-2</v>
      </c>
      <c r="DR2279" s="50">
        <f t="shared" si="250"/>
        <v>3.4540844714679768E-2</v>
      </c>
      <c r="DS2279" s="50">
        <f t="shared" si="250"/>
        <v>3.460648195620479E-2</v>
      </c>
      <c r="DT2279" s="50">
        <f t="shared" si="250"/>
        <v>3.5133326887430025E-2</v>
      </c>
      <c r="DU2279" s="50">
        <f t="shared" si="250"/>
        <v>3.5409786146328566E-2</v>
      </c>
      <c r="DV2279" s="50">
        <f t="shared" si="250"/>
        <v>3.7651231112095285E-2</v>
      </c>
      <c r="DW2279" s="50">
        <f t="shared" si="250"/>
        <v>3.8022461001765456E-2</v>
      </c>
      <c r="DX2279" s="50">
        <f t="shared" si="250"/>
        <v>3.8000223249587947E-2</v>
      </c>
      <c r="DY2279" s="50">
        <f>AVERAGE(DH2279:DX2279)</f>
        <v>3.5682790261737082E-2</v>
      </c>
      <c r="DZ2279" s="35"/>
      <c r="EA2279" s="35"/>
      <c r="EB2279" s="35"/>
      <c r="EC2279" s="35"/>
      <c r="ED2279" s="35"/>
      <c r="EE2279" s="35"/>
      <c r="EF2279" s="35"/>
      <c r="EG2279" s="35"/>
      <c r="EH2279" s="35"/>
      <c r="EI2279" s="35"/>
      <c r="EJ2279" s="35"/>
      <c r="EK2279" s="35"/>
      <c r="EL2279" s="35"/>
      <c r="EM2279" s="35"/>
      <c r="EN2279" s="35"/>
      <c r="EO2279" s="35"/>
      <c r="EP2279" s="35"/>
      <c r="EQ2279" s="35"/>
      <c r="ER2279" s="35"/>
      <c r="ES2279" s="35"/>
      <c r="ET2279" s="35"/>
      <c r="EU2279" s="35"/>
      <c r="EV2279" s="35"/>
      <c r="EW2279" s="35"/>
      <c r="EX2279" s="35"/>
      <c r="EY2279" s="35"/>
      <c r="EZ2279" s="35"/>
      <c r="FA2279" s="35"/>
      <c r="FB2279" s="35"/>
      <c r="FC2279" s="35"/>
      <c r="FD2279" s="35"/>
      <c r="FE2279" s="35"/>
      <c r="FF2279" s="35"/>
      <c r="FG2279" s="35"/>
      <c r="FH2279" s="35"/>
      <c r="FI2279" s="35"/>
      <c r="FJ2279" s="35"/>
      <c r="FK2279" s="35"/>
      <c r="FL2279" s="35"/>
      <c r="FM2279" s="35"/>
      <c r="FN2279" s="35"/>
      <c r="FO2279" s="35"/>
      <c r="FP2279" s="35"/>
      <c r="FQ2279" s="35"/>
      <c r="FR2279" s="35"/>
      <c r="FS2279" s="35"/>
      <c r="FT2279" s="35"/>
      <c r="FU2279" s="35"/>
      <c r="FV2279" s="35"/>
      <c r="FW2279" s="35"/>
      <c r="FX2279" s="35"/>
      <c r="FY2279" s="35"/>
      <c r="FZ2279" s="35"/>
      <c r="GA2279" s="35"/>
      <c r="GB2279" s="35"/>
      <c r="GC2279" s="35"/>
      <c r="GD2279" s="35"/>
      <c r="GE2279" s="35"/>
      <c r="GF2279" s="35"/>
      <c r="GG2279" s="35"/>
      <c r="GH2279" s="35"/>
      <c r="GI2279" s="35"/>
      <c r="GJ2279" s="35"/>
      <c r="GK2279" s="35"/>
      <c r="GL2279" s="35"/>
      <c r="GM2279" s="35"/>
      <c r="GN2279" s="35"/>
      <c r="GO2279" s="35"/>
      <c r="GP2279" s="35"/>
      <c r="GQ2279" s="35"/>
      <c r="GR2279" s="35"/>
      <c r="GS2279" s="35"/>
      <c r="GT2279" s="35"/>
      <c r="GU2279" s="35"/>
      <c r="GV2279" s="35"/>
      <c r="GW2279" s="35"/>
      <c r="GX2279" s="35"/>
    </row>
    <row r="2280" spans="1:206" hidden="1">
      <c r="A2280" s="101" t="s">
        <v>2972</v>
      </c>
      <c r="B2280" s="96" t="s">
        <v>572</v>
      </c>
      <c r="C2280" s="35" t="s">
        <v>714</v>
      </c>
      <c r="D2280" s="95" t="s">
        <v>2979</v>
      </c>
      <c r="E2280" s="35" t="s">
        <v>3026</v>
      </c>
      <c r="F2280" s="35"/>
      <c r="G2280" s="35"/>
      <c r="H2280" s="35"/>
      <c r="I2280" s="35"/>
      <c r="J2280" s="35"/>
      <c r="K2280" s="35"/>
      <c r="L2280" s="35"/>
      <c r="M2280" s="35"/>
      <c r="N2280" s="35"/>
      <c r="O2280" s="35"/>
      <c r="P2280" s="35"/>
      <c r="Q2280" s="35"/>
      <c r="R2280" s="35"/>
      <c r="S2280" s="35"/>
      <c r="T2280" s="35"/>
      <c r="U2280" s="35"/>
      <c r="V2280" s="35"/>
      <c r="W2280" s="35"/>
      <c r="X2280" s="35"/>
      <c r="Y2280" s="35"/>
      <c r="Z2280" s="35"/>
      <c r="AA2280" s="35"/>
      <c r="AB2280" s="35"/>
      <c r="AC2280" s="35"/>
      <c r="AD2280" s="35"/>
      <c r="AE2280" s="35"/>
      <c r="AF2280" s="35"/>
      <c r="AG2280" s="35"/>
      <c r="AH2280" s="35"/>
      <c r="AI2280" s="35"/>
      <c r="AJ2280" s="35"/>
      <c r="AK2280" s="35"/>
      <c r="AL2280" s="35"/>
      <c r="AM2280" s="35"/>
      <c r="AN2280" s="35"/>
      <c r="AO2280" s="35"/>
      <c r="AP2280" s="35"/>
      <c r="AQ2280" s="35"/>
      <c r="AR2280" s="35"/>
      <c r="AS2280" s="35"/>
      <c r="AT2280" s="35"/>
      <c r="AU2280" s="35"/>
      <c r="AV2280" s="35"/>
      <c r="AW2280" s="35"/>
      <c r="AX2280" s="35"/>
      <c r="AY2280" s="35"/>
      <c r="AZ2280" s="35"/>
      <c r="BA2280" s="35"/>
      <c r="BB2280" s="35"/>
      <c r="BC2280" s="35"/>
      <c r="BD2280" s="35"/>
      <c r="BE2280" s="35"/>
      <c r="BF2280" s="35"/>
      <c r="BG2280" s="35"/>
      <c r="BH2280" s="35"/>
      <c r="BI2280" s="35"/>
      <c r="BJ2280" s="35"/>
      <c r="BK2280" s="35"/>
      <c r="BL2280" s="35"/>
      <c r="BM2280" s="35"/>
      <c r="BN2280" s="35"/>
      <c r="BO2280" s="35"/>
      <c r="BP2280" s="35"/>
      <c r="BQ2280" s="35"/>
      <c r="BR2280" s="35"/>
      <c r="BS2280" s="35"/>
      <c r="BT2280" s="35"/>
      <c r="BU2280" s="35"/>
      <c r="BV2280" s="35"/>
      <c r="BW2280" s="35"/>
      <c r="BX2280" s="35"/>
      <c r="BY2280" s="35"/>
      <c r="BZ2280" s="35"/>
      <c r="CA2280" s="35"/>
      <c r="CB2280" s="35"/>
      <c r="CC2280" s="35"/>
      <c r="CD2280" s="35"/>
      <c r="CE2280" s="35"/>
      <c r="CF2280" s="35"/>
      <c r="CG2280" s="35"/>
      <c r="CH2280" s="35"/>
      <c r="CI2280" s="35"/>
      <c r="CJ2280" s="35"/>
      <c r="CK2280" s="35"/>
      <c r="CL2280" s="35"/>
      <c r="CM2280" s="35"/>
      <c r="CN2280" s="35"/>
      <c r="CO2280" s="35"/>
      <c r="CP2280" s="35"/>
      <c r="CQ2280" s="35"/>
      <c r="CR2280" s="35"/>
      <c r="CS2280" s="35"/>
      <c r="CT2280" s="35"/>
      <c r="CU2280" s="35"/>
      <c r="CV2280" s="35"/>
      <c r="CW2280" s="35"/>
      <c r="CX2280" s="69"/>
      <c r="CY2280" s="69"/>
      <c r="CZ2280" s="69"/>
      <c r="DA2280" s="69"/>
      <c r="DB2280" s="50">
        <f t="shared" si="251"/>
        <v>1.3208945475013823E-2</v>
      </c>
      <c r="DC2280" s="50">
        <f t="shared" si="251"/>
        <v>1.333349913118812E-2</v>
      </c>
      <c r="DD2280" s="50">
        <f t="shared" si="251"/>
        <v>1.3355292272613461E-2</v>
      </c>
      <c r="DE2280" s="50">
        <f t="shared" si="251"/>
        <v>1.3423488561048517E-2</v>
      </c>
      <c r="DF2280" s="50">
        <f t="shared" si="251"/>
        <v>1.3889606776851113E-2</v>
      </c>
      <c r="DG2280" s="50">
        <f t="shared" si="251"/>
        <v>1.3684948316493022E-2</v>
      </c>
      <c r="DH2280" s="50">
        <f t="shared" si="250"/>
        <v>1.3541474593615904E-2</v>
      </c>
      <c r="DI2280" s="50">
        <f t="shared" si="250"/>
        <v>1.3776225757691848E-2</v>
      </c>
      <c r="DJ2280" s="50">
        <f t="shared" si="250"/>
        <v>1.3820215621267021E-2</v>
      </c>
      <c r="DK2280" s="50">
        <f t="shared" si="250"/>
        <v>1.3851617488705687E-2</v>
      </c>
      <c r="DL2280" s="50">
        <f t="shared" si="250"/>
        <v>1.3948364629652512E-2</v>
      </c>
      <c r="DM2280" s="50">
        <f t="shared" si="250"/>
        <v>1.3521428135843125E-2</v>
      </c>
      <c r="DN2280" s="50">
        <f t="shared" si="250"/>
        <v>1.3964067265143347E-2</v>
      </c>
      <c r="DO2280" s="50">
        <f t="shared" si="250"/>
        <v>1.405661389307373E-2</v>
      </c>
      <c r="DP2280" s="50">
        <f t="shared" si="250"/>
        <v>1.4064976697586946E-2</v>
      </c>
      <c r="DQ2280" s="50">
        <f t="shared" si="250"/>
        <v>1.4517289332194618E-2</v>
      </c>
      <c r="DR2280" s="50">
        <f t="shared" si="250"/>
        <v>1.4494280823186481E-2</v>
      </c>
      <c r="DS2280" s="50">
        <f t="shared" si="250"/>
        <v>1.4137196968502169E-2</v>
      </c>
      <c r="DT2280" s="50">
        <f t="shared" si="250"/>
        <v>1.4484737202975554E-2</v>
      </c>
      <c r="DU2280" s="50">
        <f t="shared" si="250"/>
        <v>1.4667889684351501E-2</v>
      </c>
      <c r="DV2280" s="50">
        <f t="shared" si="250"/>
        <v>1.463277667353436E-2</v>
      </c>
      <c r="DW2280" s="50">
        <f t="shared" si="250"/>
        <v>1.4687091143521078E-2</v>
      </c>
      <c r="DX2280" s="50">
        <f t="shared" si="250"/>
        <v>1.4970550938914426E-2</v>
      </c>
      <c r="DY2280" s="50">
        <f>AVERAGE(DH2280:DX2280)</f>
        <v>1.4184517461750605E-2</v>
      </c>
      <c r="DZ2280" s="35"/>
      <c r="EA2280" s="35"/>
      <c r="EB2280" s="35"/>
      <c r="EC2280" s="35"/>
      <c r="ED2280" s="35"/>
      <c r="EE2280" s="35"/>
      <c r="EF2280" s="35"/>
      <c r="EG2280" s="35"/>
      <c r="EH2280" s="35"/>
      <c r="EI2280" s="35"/>
      <c r="EJ2280" s="35"/>
      <c r="EK2280" s="35"/>
      <c r="EL2280" s="35"/>
      <c r="EM2280" s="35"/>
      <c r="EN2280" s="35"/>
      <c r="EO2280" s="35"/>
      <c r="EP2280" s="35"/>
      <c r="EQ2280" s="35"/>
      <c r="ER2280" s="35"/>
      <c r="ES2280" s="35"/>
      <c r="ET2280" s="35"/>
      <c r="EU2280" s="35"/>
      <c r="EV2280" s="35"/>
      <c r="EW2280" s="35"/>
      <c r="EX2280" s="35"/>
      <c r="EY2280" s="35"/>
      <c r="EZ2280" s="35"/>
      <c r="FA2280" s="35"/>
      <c r="FB2280" s="35"/>
      <c r="FC2280" s="35"/>
      <c r="FD2280" s="35"/>
      <c r="FE2280" s="35"/>
      <c r="FF2280" s="35"/>
      <c r="FG2280" s="35"/>
      <c r="FH2280" s="35"/>
      <c r="FI2280" s="35"/>
      <c r="FJ2280" s="35"/>
      <c r="FK2280" s="35"/>
      <c r="FL2280" s="35"/>
      <c r="FM2280" s="35"/>
      <c r="FN2280" s="35"/>
      <c r="FO2280" s="35"/>
      <c r="FP2280" s="35"/>
      <c r="FQ2280" s="35"/>
      <c r="FR2280" s="35"/>
      <c r="FS2280" s="35"/>
      <c r="FT2280" s="35"/>
      <c r="FU2280" s="35"/>
      <c r="FV2280" s="35"/>
      <c r="FW2280" s="35"/>
      <c r="FX2280" s="35"/>
      <c r="FY2280" s="35"/>
      <c r="FZ2280" s="35"/>
      <c r="GA2280" s="35"/>
      <c r="GB2280" s="35"/>
      <c r="GC2280" s="35"/>
      <c r="GD2280" s="35"/>
      <c r="GE2280" s="35"/>
      <c r="GF2280" s="35"/>
      <c r="GG2280" s="35"/>
      <c r="GH2280" s="35"/>
      <c r="GI2280" s="35"/>
      <c r="GJ2280" s="35"/>
      <c r="GK2280" s="35"/>
      <c r="GL2280" s="35"/>
      <c r="GM2280" s="35"/>
      <c r="GN2280" s="35"/>
      <c r="GO2280" s="35"/>
      <c r="GP2280" s="35"/>
      <c r="GQ2280" s="35"/>
      <c r="GR2280" s="35"/>
      <c r="GS2280" s="35"/>
      <c r="GT2280" s="35"/>
      <c r="GU2280" s="35"/>
      <c r="GV2280" s="35"/>
      <c r="GW2280" s="35"/>
      <c r="GX2280" s="35"/>
    </row>
    <row r="2281" spans="1:206" hidden="1">
      <c r="A2281" s="101" t="s">
        <v>2972</v>
      </c>
      <c r="B2281" s="96" t="s">
        <v>572</v>
      </c>
      <c r="C2281" s="35" t="s">
        <v>714</v>
      </c>
      <c r="D2281" s="95" t="s">
        <v>2979</v>
      </c>
      <c r="E2281" s="35" t="s">
        <v>3027</v>
      </c>
      <c r="F2281" s="35"/>
      <c r="G2281" s="35"/>
      <c r="H2281" s="35"/>
      <c r="I2281" s="35"/>
      <c r="J2281" s="35"/>
      <c r="K2281" s="35"/>
      <c r="L2281" s="35"/>
      <c r="M2281" s="35"/>
      <c r="N2281" s="35"/>
      <c r="O2281" s="35"/>
      <c r="P2281" s="35"/>
      <c r="Q2281" s="35"/>
      <c r="R2281" s="35"/>
      <c r="S2281" s="35"/>
      <c r="T2281" s="35"/>
      <c r="U2281" s="35"/>
      <c r="V2281" s="35"/>
      <c r="W2281" s="35"/>
      <c r="X2281" s="35"/>
      <c r="Y2281" s="35"/>
      <c r="Z2281" s="35"/>
      <c r="AA2281" s="35"/>
      <c r="AB2281" s="35"/>
      <c r="AC2281" s="35"/>
      <c r="AD2281" s="35"/>
      <c r="AE2281" s="35"/>
      <c r="AF2281" s="35"/>
      <c r="AG2281" s="35"/>
      <c r="AH2281" s="35"/>
      <c r="AI2281" s="35"/>
      <c r="AJ2281" s="35"/>
      <c r="AK2281" s="35"/>
      <c r="AL2281" s="35"/>
      <c r="AM2281" s="35"/>
      <c r="AN2281" s="35"/>
      <c r="AO2281" s="35"/>
      <c r="AP2281" s="35"/>
      <c r="AQ2281" s="35"/>
      <c r="AR2281" s="35"/>
      <c r="AS2281" s="35"/>
      <c r="AT2281" s="35"/>
      <c r="AU2281" s="35"/>
      <c r="AV2281" s="35"/>
      <c r="AW2281" s="35"/>
      <c r="AX2281" s="35"/>
      <c r="AY2281" s="35"/>
      <c r="AZ2281" s="35"/>
      <c r="BA2281" s="35"/>
      <c r="BB2281" s="35"/>
      <c r="BC2281" s="35"/>
      <c r="BD2281" s="35"/>
      <c r="BE2281" s="35"/>
      <c r="BF2281" s="35"/>
      <c r="BG2281" s="35"/>
      <c r="BH2281" s="35"/>
      <c r="BI2281" s="35"/>
      <c r="BJ2281" s="35"/>
      <c r="BK2281" s="35"/>
      <c r="BL2281" s="35"/>
      <c r="BM2281" s="35"/>
      <c r="BN2281" s="35"/>
      <c r="BO2281" s="35"/>
      <c r="BP2281" s="35"/>
      <c r="BQ2281" s="35"/>
      <c r="BR2281" s="35"/>
      <c r="BS2281" s="35"/>
      <c r="BT2281" s="35"/>
      <c r="BU2281" s="35"/>
      <c r="BV2281" s="35"/>
      <c r="BW2281" s="35"/>
      <c r="BX2281" s="35"/>
      <c r="BY2281" s="35"/>
      <c r="BZ2281" s="35"/>
      <c r="CA2281" s="35"/>
      <c r="CB2281" s="35"/>
      <c r="CC2281" s="35"/>
      <c r="CD2281" s="35"/>
      <c r="CE2281" s="35"/>
      <c r="CF2281" s="35"/>
      <c r="CG2281" s="35"/>
      <c r="CH2281" s="35"/>
      <c r="CI2281" s="35"/>
      <c r="CJ2281" s="35"/>
      <c r="CK2281" s="35"/>
      <c r="CL2281" s="35"/>
      <c r="CM2281" s="35"/>
      <c r="CN2281" s="35"/>
      <c r="CO2281" s="35"/>
      <c r="CP2281" s="35"/>
      <c r="CQ2281" s="35"/>
      <c r="CR2281" s="35"/>
      <c r="CS2281" s="35"/>
      <c r="CT2281" s="35"/>
      <c r="CU2281" s="35"/>
      <c r="CV2281" s="35"/>
      <c r="CW2281" s="35"/>
      <c r="CX2281" s="35"/>
      <c r="CY2281" s="35"/>
      <c r="CZ2281" s="35"/>
      <c r="DA2281" s="35"/>
      <c r="DB2281" s="35"/>
      <c r="DC2281" s="35"/>
      <c r="DD2281" s="35"/>
      <c r="DE2281" s="35"/>
      <c r="DF2281" s="35"/>
      <c r="DG2281" s="35"/>
      <c r="DH2281" s="35"/>
      <c r="DI2281" s="35"/>
      <c r="DJ2281" s="35"/>
      <c r="DK2281" s="35"/>
      <c r="DL2281" s="35"/>
      <c r="DM2281" s="35"/>
      <c r="DN2281" s="35"/>
      <c r="DO2281" s="35"/>
      <c r="DP2281" s="35"/>
      <c r="DQ2281" s="35"/>
      <c r="DR2281" s="35"/>
      <c r="DS2281" s="35"/>
      <c r="DT2281" s="35"/>
      <c r="DU2281" s="35"/>
      <c r="DV2281" s="35"/>
      <c r="DW2281" s="35"/>
      <c r="DX2281" s="35"/>
      <c r="DY2281" s="35"/>
      <c r="DZ2281" s="35"/>
      <c r="EA2281" s="35"/>
      <c r="EB2281" s="35"/>
      <c r="EC2281" s="35"/>
      <c r="ED2281" s="35"/>
      <c r="EE2281" s="35"/>
      <c r="EF2281" s="35"/>
      <c r="EG2281" s="35"/>
      <c r="EH2281" s="35"/>
      <c r="EI2281" s="35"/>
      <c r="EJ2281" s="35"/>
      <c r="EK2281" s="35"/>
      <c r="EL2281" s="35"/>
      <c r="EM2281" s="35"/>
      <c r="EN2281" s="35"/>
      <c r="EO2281" s="35"/>
      <c r="EP2281" s="35"/>
      <c r="EQ2281" s="35"/>
      <c r="ER2281" s="35"/>
      <c r="ES2281" s="35"/>
      <c r="ET2281" s="35"/>
      <c r="EU2281" s="35"/>
      <c r="EV2281" s="35"/>
      <c r="EW2281" s="35"/>
      <c r="EX2281" s="35"/>
      <c r="EY2281" s="35"/>
      <c r="EZ2281" s="35"/>
      <c r="FA2281" s="35"/>
      <c r="FB2281" s="35"/>
      <c r="FC2281" s="35"/>
      <c r="FD2281" s="35"/>
      <c r="FE2281" s="35"/>
      <c r="FF2281" s="35"/>
      <c r="FG2281" s="35"/>
      <c r="FH2281" s="35"/>
      <c r="FI2281" s="35"/>
      <c r="FJ2281" s="35"/>
      <c r="FK2281" s="35"/>
      <c r="FL2281" s="35"/>
      <c r="FM2281" s="35"/>
      <c r="FN2281" s="35"/>
      <c r="FO2281" s="35"/>
      <c r="FP2281" s="35"/>
      <c r="FQ2281" s="35"/>
      <c r="FR2281" s="35"/>
      <c r="FS2281" s="35"/>
      <c r="FT2281" s="35"/>
      <c r="FU2281" s="35"/>
      <c r="FV2281" s="35"/>
      <c r="FW2281" s="35"/>
      <c r="FX2281" s="35"/>
      <c r="FY2281" s="35"/>
      <c r="FZ2281" s="35"/>
      <c r="GA2281" s="35"/>
      <c r="GB2281" s="35"/>
      <c r="GC2281" s="35"/>
      <c r="GD2281" s="35"/>
      <c r="GE2281" s="35"/>
      <c r="GF2281" s="35"/>
      <c r="GG2281" s="35"/>
      <c r="GH2281" s="35"/>
      <c r="GI2281" s="35"/>
      <c r="GJ2281" s="35"/>
      <c r="GK2281" s="35"/>
      <c r="GL2281" s="35"/>
      <c r="GM2281" s="35"/>
      <c r="GN2281" s="35"/>
      <c r="GO2281" s="35"/>
      <c r="GP2281" s="35"/>
      <c r="GQ2281" s="35"/>
      <c r="GR2281" s="35"/>
      <c r="GS2281" s="35"/>
      <c r="GT2281" s="35"/>
      <c r="GU2281" s="35"/>
      <c r="GV2281" s="35"/>
      <c r="GW2281" s="35"/>
      <c r="GX2281" s="35"/>
    </row>
    <row r="2282" spans="1:206" hidden="1">
      <c r="A2282" s="97" t="s">
        <v>2972</v>
      </c>
      <c r="B2282" s="81" t="s">
        <v>572</v>
      </c>
      <c r="C2282" t="s">
        <v>714</v>
      </c>
      <c r="D2282" s="94" t="s">
        <v>2979</v>
      </c>
      <c r="E2282" t="s">
        <v>3028</v>
      </c>
      <c r="BO2282" s="59">
        <v>0.83718531163416299</v>
      </c>
      <c r="BP2282" s="59">
        <v>0.83604320502142204</v>
      </c>
      <c r="BQ2282" s="59">
        <v>0.83409775070166403</v>
      </c>
      <c r="BR2282" s="59">
        <v>0.83273098122145195</v>
      </c>
      <c r="BS2282" s="59">
        <v>0.83137532585565899</v>
      </c>
      <c r="BT2282" s="59">
        <v>0.83076063817456602</v>
      </c>
      <c r="BU2282" s="59">
        <v>0.83028239799408299</v>
      </c>
      <c r="BV2282" s="59">
        <v>0.82874593609397995</v>
      </c>
      <c r="BW2282" s="59">
        <v>0.82761456667084599</v>
      </c>
      <c r="BX2282" s="59">
        <v>0.82689990242440903</v>
      </c>
      <c r="BY2282" s="59">
        <v>0.82600287151155605</v>
      </c>
      <c r="BZ2282" s="59">
        <v>0.82498141390255997</v>
      </c>
      <c r="CA2282" s="59">
        <v>0.82427659179114099</v>
      </c>
      <c r="CB2282" s="59">
        <v>0.82436407778801801</v>
      </c>
      <c r="CC2282" s="59">
        <v>0.82244966755336901</v>
      </c>
      <c r="CD2282" s="59">
        <v>0.82154657944255005</v>
      </c>
      <c r="CE2282" s="59">
        <v>0.821080983337244</v>
      </c>
      <c r="CF2282" s="59">
        <v>0.81977437015242705</v>
      </c>
      <c r="CG2282" s="59">
        <v>0.81951744737996401</v>
      </c>
      <c r="CH2282" s="59">
        <v>0.81942290051322697</v>
      </c>
      <c r="CI2282" s="59">
        <v>0.818466326474801</v>
      </c>
      <c r="CJ2282" s="59">
        <v>0.81754625650051005</v>
      </c>
      <c r="CK2282" s="59">
        <v>0.81705050195425999</v>
      </c>
      <c r="CL2282" s="59">
        <v>0.81604096181244101</v>
      </c>
      <c r="CM2282" s="59">
        <v>0.81397602673063296</v>
      </c>
      <c r="CN2282" s="59">
        <v>0.81375792562613902</v>
      </c>
      <c r="CO2282" s="59">
        <v>0.81391106508333899</v>
      </c>
      <c r="CP2282" s="59">
        <v>0.81368645686327201</v>
      </c>
      <c r="CQ2282" s="59">
        <v>0.81276075750510901</v>
      </c>
      <c r="CR2282" s="59">
        <v>0.81105908039020802</v>
      </c>
      <c r="CS2282" s="59">
        <v>0.80869393369030196</v>
      </c>
      <c r="CT2282" s="59">
        <v>0.80666960439116597</v>
      </c>
      <c r="CU2282" s="59">
        <v>0.80070087567940695</v>
      </c>
      <c r="CV2282" s="59">
        <v>0.79983373470627295</v>
      </c>
      <c r="CW2282" s="59">
        <v>0.79623525572994902</v>
      </c>
      <c r="CX2282" s="59">
        <v>0.79416702044644605</v>
      </c>
      <c r="CY2282" s="59">
        <v>0.79375928834700904</v>
      </c>
      <c r="CZ2282" s="59">
        <v>0.79323255398580095</v>
      </c>
      <c r="DA2282" s="59">
        <v>0.79150845984138796</v>
      </c>
      <c r="DB2282" s="59">
        <v>0.79122450797985</v>
      </c>
      <c r="DC2282" s="59">
        <v>0.79085339515916797</v>
      </c>
      <c r="DD2282" s="59">
        <v>0.78952417203979297</v>
      </c>
      <c r="DE2282" s="59">
        <v>0.78499300700684704</v>
      </c>
      <c r="DF2282" s="59">
        <v>0.78427682373307905</v>
      </c>
      <c r="DG2282" s="59">
        <v>0.78245224578841999</v>
      </c>
      <c r="DH2282" s="59">
        <v>0.78176857299444702</v>
      </c>
      <c r="DI2282" s="59">
        <v>0.77941848878217801</v>
      </c>
      <c r="DJ2282" s="59">
        <v>0.77680134959564096</v>
      </c>
      <c r="DK2282" s="59">
        <v>0.77252777767575898</v>
      </c>
      <c r="DL2282" s="59">
        <v>0.77025174588101797</v>
      </c>
      <c r="DM2282" s="59">
        <v>0.76728764630176505</v>
      </c>
      <c r="DN2282" s="59">
        <v>0.76259563585080004</v>
      </c>
      <c r="DO2282" s="59">
        <v>0.76043114244971599</v>
      </c>
      <c r="DP2282" s="59">
        <v>0.75916243826335505</v>
      </c>
      <c r="DQ2282" s="59">
        <v>0.75782366838737603</v>
      </c>
      <c r="DR2282" s="59">
        <v>0.75539773060476501</v>
      </c>
      <c r="DS2282" s="59">
        <v>0.75350138952243895</v>
      </c>
      <c r="DT2282" s="59">
        <v>0.75158470299420799</v>
      </c>
      <c r="DU2282" s="59">
        <v>0.75078461067251101</v>
      </c>
      <c r="DV2282" s="59">
        <v>0.74941886451823803</v>
      </c>
      <c r="DW2282" s="59">
        <v>0.74846822405760005</v>
      </c>
      <c r="DX2282" s="59">
        <v>0.74769614451383404</v>
      </c>
      <c r="DY2282" s="59">
        <v>0.74673857531425702</v>
      </c>
    </row>
    <row r="2283" spans="1:206" hidden="1">
      <c r="A2283" s="97" t="s">
        <v>2972</v>
      </c>
      <c r="B2283" s="81" t="s">
        <v>572</v>
      </c>
      <c r="C2283" t="s">
        <v>714</v>
      </c>
      <c r="D2283" s="94" t="s">
        <v>2979</v>
      </c>
      <c r="E2283" t="s">
        <v>3029</v>
      </c>
      <c r="BO2283" s="59">
        <v>0.59484960796886899</v>
      </c>
      <c r="BP2283" s="59">
        <v>0.59474801187609705</v>
      </c>
      <c r="BQ2283" s="59">
        <v>0.595200519869032</v>
      </c>
      <c r="BR2283" s="59">
        <v>0.59531964227970902</v>
      </c>
      <c r="BS2283" s="59">
        <v>0.59566284342355502</v>
      </c>
      <c r="BT2283" s="59">
        <v>0.59695353284875297</v>
      </c>
      <c r="BU2283" s="59">
        <v>0.59739949115868995</v>
      </c>
      <c r="BV2283" s="59">
        <v>0.59860147937490404</v>
      </c>
      <c r="BW2283" s="59">
        <v>0.60110541036679799</v>
      </c>
      <c r="BX2283" s="59">
        <v>0.60209786561508605</v>
      </c>
      <c r="BY2283" s="59">
        <v>0.60461938258113301</v>
      </c>
      <c r="BZ2283" s="59">
        <v>0.604942189174413</v>
      </c>
      <c r="CA2283" s="59">
        <v>0.60536575676130699</v>
      </c>
      <c r="CB2283" s="59">
        <v>0.60662001238343699</v>
      </c>
      <c r="CC2283" s="59">
        <v>0.60913502369929196</v>
      </c>
      <c r="CD2283" s="59">
        <v>0.60517218816141005</v>
      </c>
      <c r="CE2283" s="59">
        <v>0.60677222722953295</v>
      </c>
      <c r="CF2283" s="59">
        <v>0.60765156458175995</v>
      </c>
      <c r="CG2283" s="59">
        <v>0.60740657047876201</v>
      </c>
      <c r="CH2283" s="59">
        <v>0.60916174208373397</v>
      </c>
      <c r="CI2283" s="59">
        <v>0.60973332838074001</v>
      </c>
      <c r="CJ2283" s="59">
        <v>0.60652381742348904</v>
      </c>
      <c r="CK2283" s="59">
        <v>0.60590546858709005</v>
      </c>
      <c r="CL2283" s="59">
        <v>0.603440694426152</v>
      </c>
      <c r="CM2283" s="59">
        <v>0.60213035403597204</v>
      </c>
      <c r="CN2283" s="59">
        <v>0.60385426224779504</v>
      </c>
      <c r="CO2283" s="59">
        <v>0.60456380991463898</v>
      </c>
      <c r="CP2283" s="59">
        <v>0.60699730938782703</v>
      </c>
      <c r="CQ2283" s="59">
        <v>0.60888837242984395</v>
      </c>
      <c r="CR2283" s="59">
        <v>0.61071922643788801</v>
      </c>
      <c r="CS2283" s="59">
        <v>0.611388622270708</v>
      </c>
      <c r="CT2283" s="59">
        <v>0.65927751828835701</v>
      </c>
      <c r="CU2283" s="59">
        <v>0.66032915397909098</v>
      </c>
      <c r="CV2283" s="59">
        <v>0.66307025557612398</v>
      </c>
      <c r="CW2283" s="59">
        <v>0.66342606471971599</v>
      </c>
      <c r="CX2283" s="59">
        <v>0.66562120765612998</v>
      </c>
      <c r="CY2283" s="59">
        <v>0.66934728880238403</v>
      </c>
      <c r="CZ2283" s="59">
        <v>0.67086383073434197</v>
      </c>
      <c r="DA2283" s="59">
        <v>0.67204393005157004</v>
      </c>
      <c r="DB2283" s="59">
        <v>0.67360937388372499</v>
      </c>
      <c r="DC2283" s="59">
        <v>0.67239561383992896</v>
      </c>
      <c r="DD2283" s="59">
        <v>0.67200374650782702</v>
      </c>
      <c r="DE2283" s="59">
        <v>0.66803535423316296</v>
      </c>
      <c r="DF2283" s="59">
        <v>0.66743693041433705</v>
      </c>
      <c r="DG2283" s="59">
        <v>0.66311618240752301</v>
      </c>
      <c r="DH2283" s="59">
        <v>0.66201982109143198</v>
      </c>
      <c r="DI2283" s="59">
        <v>0.66089052202768295</v>
      </c>
      <c r="DJ2283" s="59">
        <v>0.66116298491984904</v>
      </c>
      <c r="DK2283" s="59">
        <v>0.66029997306055799</v>
      </c>
      <c r="DL2283" s="59">
        <v>0.66141234443006502</v>
      </c>
      <c r="DM2283" s="59">
        <v>0.660335445530285</v>
      </c>
      <c r="DN2283" s="59">
        <v>0.66045020843725499</v>
      </c>
      <c r="DO2283" s="59">
        <v>0.66026996966551699</v>
      </c>
      <c r="DP2283" s="59">
        <v>0.66044638627976104</v>
      </c>
      <c r="DQ2283" s="59">
        <v>0.65982114991652296</v>
      </c>
      <c r="DR2283" s="59">
        <v>0.65973269974191395</v>
      </c>
      <c r="DS2283" s="59">
        <v>0.66009287832400998</v>
      </c>
      <c r="DT2283" s="59">
        <v>0.65981362367093799</v>
      </c>
      <c r="DU2283" s="59">
        <v>0.65990616822929604</v>
      </c>
      <c r="DV2283" s="59">
        <v>0.65958935479403202</v>
      </c>
      <c r="DW2283" s="59">
        <v>0.65954485706371502</v>
      </c>
      <c r="DX2283" s="59">
        <v>0.65910480133276494</v>
      </c>
      <c r="DY2283" s="59">
        <v>0.658663003437577</v>
      </c>
    </row>
    <row r="2284" spans="1:206" hidden="1">
      <c r="A2284" s="97" t="s">
        <v>2972</v>
      </c>
      <c r="B2284" s="81" t="s">
        <v>572</v>
      </c>
      <c r="C2284" t="s">
        <v>714</v>
      </c>
      <c r="D2284" s="94" t="s">
        <v>2979</v>
      </c>
      <c r="E2284" t="s">
        <v>3030</v>
      </c>
      <c r="BO2284" s="59">
        <v>0.52866032760792703</v>
      </c>
      <c r="BP2284" s="59">
        <v>0.52907871284029695</v>
      </c>
      <c r="BQ2284" s="59">
        <v>0.53149826508337905</v>
      </c>
      <c r="BR2284" s="59">
        <v>0.53348542977700597</v>
      </c>
      <c r="BS2284" s="59">
        <v>0.536824298776578</v>
      </c>
      <c r="BT2284" s="59">
        <v>0.54046849504979799</v>
      </c>
      <c r="BU2284" s="59">
        <v>0.54234428696274894</v>
      </c>
      <c r="BV2284" s="59">
        <v>0.54358595679392196</v>
      </c>
      <c r="BW2284" s="59">
        <v>0.54493002018113901</v>
      </c>
      <c r="BX2284" s="59">
        <v>0.54529411668410099</v>
      </c>
      <c r="BY2284" s="59">
        <v>0.54561458959397402</v>
      </c>
      <c r="BZ2284" s="59">
        <v>0.547448164566679</v>
      </c>
      <c r="CA2284" s="59">
        <v>0.54972425153989402</v>
      </c>
      <c r="CB2284" s="59">
        <v>0.54972787678910795</v>
      </c>
      <c r="CC2284" s="59">
        <v>0.54859346101798301</v>
      </c>
      <c r="CD2284" s="59">
        <v>0.55011426387228402</v>
      </c>
      <c r="CE2284" s="59">
        <v>0.55111444370326701</v>
      </c>
      <c r="CF2284" s="59">
        <v>0.551761227009813</v>
      </c>
      <c r="CG2284" s="59">
        <v>0.55260658265400997</v>
      </c>
      <c r="CH2284" s="59">
        <v>0.55309269389552196</v>
      </c>
      <c r="CI2284" s="59">
        <v>0.55303922603913602</v>
      </c>
      <c r="CJ2284" s="59">
        <v>0.55486731391585697</v>
      </c>
      <c r="CK2284" s="59">
        <v>0.55525785057723798</v>
      </c>
      <c r="CL2284" s="59">
        <v>0.555602231618472</v>
      </c>
      <c r="CM2284" s="59">
        <v>0.55598902871894096</v>
      </c>
      <c r="CN2284" s="59">
        <v>0.55618357924061002</v>
      </c>
      <c r="CO2284" s="59">
        <v>0.55428899657786301</v>
      </c>
      <c r="CP2284" s="59">
        <v>0.55552968869230002</v>
      </c>
      <c r="CQ2284" s="59">
        <v>0.55910039895659902</v>
      </c>
      <c r="CR2284" s="59">
        <v>0.56027978368576103</v>
      </c>
      <c r="CS2284" s="59">
        <v>0.55985665407254803</v>
      </c>
      <c r="CT2284" s="59">
        <v>0.350961190814155</v>
      </c>
      <c r="CU2284" s="59">
        <v>0.35088348010069198</v>
      </c>
      <c r="CV2284" s="59">
        <v>0.35174855466781402</v>
      </c>
      <c r="CW2284" s="59">
        <v>0.35298864476381903</v>
      </c>
      <c r="CX2284" s="59">
        <v>0.35638408029114199</v>
      </c>
      <c r="CY2284" s="59">
        <v>0.35614420803581198</v>
      </c>
      <c r="CZ2284" s="59">
        <v>0.36009240748499399</v>
      </c>
      <c r="DA2284" s="59">
        <v>0.362325032586992</v>
      </c>
      <c r="DB2284" s="59">
        <v>0.36469490150544198</v>
      </c>
      <c r="DC2284" s="59">
        <v>0.36954252657622499</v>
      </c>
      <c r="DD2284" s="59">
        <v>0.371522117393008</v>
      </c>
      <c r="DE2284" s="59">
        <v>0.37419978726250502</v>
      </c>
      <c r="DF2284" s="59">
        <v>0.375108350773523</v>
      </c>
      <c r="DG2284" s="59">
        <v>0.37556099676124499</v>
      </c>
      <c r="DH2284" s="59">
        <v>0.37529761365729603</v>
      </c>
      <c r="DI2284" s="59">
        <v>0.37574686395622597</v>
      </c>
      <c r="DJ2284" s="59">
        <v>0.37518819011099802</v>
      </c>
      <c r="DK2284" s="59">
        <v>0.37403422503065298</v>
      </c>
      <c r="DL2284" s="59">
        <v>0.37492717815529503</v>
      </c>
      <c r="DM2284" s="59">
        <v>0.37479363899465901</v>
      </c>
      <c r="DN2284" s="59">
        <v>0.37489502399972302</v>
      </c>
      <c r="DO2284" s="59">
        <v>0.37464930668817098</v>
      </c>
      <c r="DP2284" s="59">
        <v>0.373888170293664</v>
      </c>
      <c r="DQ2284" s="59">
        <v>0.37414754642833598</v>
      </c>
      <c r="DR2284" s="59">
        <v>0.37396479499586199</v>
      </c>
      <c r="DS2284" s="59">
        <v>0.37329444911305298</v>
      </c>
      <c r="DT2284" s="59">
        <v>0.37246182135060402</v>
      </c>
      <c r="DU2284" s="59">
        <v>0.37190659748230398</v>
      </c>
      <c r="DV2284" s="59">
        <v>0.371442927046365</v>
      </c>
      <c r="DW2284" s="59">
        <v>0.37064329389938999</v>
      </c>
      <c r="DX2284" s="59">
        <v>0.36985207491127697</v>
      </c>
      <c r="DY2284" s="59">
        <v>0.36915353424269698</v>
      </c>
    </row>
    <row r="2285" spans="1:206" hidden="1">
      <c r="A2285" s="97" t="s">
        <v>2972</v>
      </c>
      <c r="B2285" s="81" t="s">
        <v>572</v>
      </c>
      <c r="C2285" t="s">
        <v>714</v>
      </c>
      <c r="D2285" s="94" t="s">
        <v>2979</v>
      </c>
      <c r="E2285" t="s">
        <v>3031</v>
      </c>
      <c r="BO2285" s="59">
        <v>0.81659390953226996</v>
      </c>
      <c r="BP2285" s="59">
        <v>0.81573713020158101</v>
      </c>
      <c r="BQ2285" s="59">
        <v>0.81420620237602803</v>
      </c>
      <c r="BR2285" s="59">
        <v>0.81351751049918297</v>
      </c>
      <c r="BS2285" s="59">
        <v>0.813031668334258</v>
      </c>
      <c r="BT2285" s="59">
        <v>0.81146336486056003</v>
      </c>
      <c r="BU2285" s="59">
        <v>0.81001649341164095</v>
      </c>
      <c r="BV2285" s="59">
        <v>0.80740183883381</v>
      </c>
      <c r="BW2285" s="59">
        <v>0.80683519427955697</v>
      </c>
      <c r="BX2285" s="59">
        <v>0.80830457646079201</v>
      </c>
      <c r="BY2285" s="59">
        <v>0.80755806459076296</v>
      </c>
      <c r="BZ2285" s="59">
        <v>0.80562601985892801</v>
      </c>
      <c r="CA2285" s="59">
        <v>0.804154839237324</v>
      </c>
      <c r="CB2285" s="59">
        <v>0.80329389908128601</v>
      </c>
      <c r="CC2285" s="59">
        <v>0.80212685669150696</v>
      </c>
      <c r="CD2285" s="59">
        <v>0.79849599417914596</v>
      </c>
      <c r="CE2285" s="59">
        <v>0.79486644009435503</v>
      </c>
      <c r="CF2285" s="59">
        <v>0.79133851873584005</v>
      </c>
      <c r="CG2285" s="59">
        <v>0.78819308515254005</v>
      </c>
      <c r="CH2285" s="59">
        <v>0.78453421143422397</v>
      </c>
      <c r="CI2285" s="59">
        <v>0.78336704542770297</v>
      </c>
      <c r="CJ2285" s="59">
        <v>0.78232243622824804</v>
      </c>
      <c r="CK2285" s="59">
        <v>0.78141284086091101</v>
      </c>
      <c r="CL2285" s="59">
        <v>0.78069200105625203</v>
      </c>
      <c r="CM2285" s="59">
        <v>0.77920404528098997</v>
      </c>
      <c r="CN2285" s="59">
        <v>0.78018127110397295</v>
      </c>
      <c r="CO2285" s="59">
        <v>0.78037649068571402</v>
      </c>
      <c r="CP2285" s="59">
        <v>0.78127596548127898</v>
      </c>
      <c r="CQ2285" s="59">
        <v>0.78190857251546098</v>
      </c>
      <c r="CR2285" s="59">
        <v>0.78230170877124805</v>
      </c>
      <c r="CS2285" s="59">
        <v>0.782663121527026</v>
      </c>
      <c r="CT2285" s="59">
        <v>0.783636514564793</v>
      </c>
      <c r="CU2285" s="59">
        <v>0.78469957622332698</v>
      </c>
      <c r="CV2285" s="59">
        <v>0.78534154489194297</v>
      </c>
      <c r="CW2285" s="59">
        <v>0.78649757285870703</v>
      </c>
      <c r="CX2285" s="59">
        <v>0.78570596067736398</v>
      </c>
      <c r="CY2285" s="59">
        <v>0.78326038350367899</v>
      </c>
      <c r="CZ2285" s="59">
        <v>0.78113283144531698</v>
      </c>
      <c r="DA2285" s="59">
        <v>0.77943728003199197</v>
      </c>
      <c r="DB2285" s="59">
        <v>0.77764997470228603</v>
      </c>
      <c r="DC2285" s="59">
        <v>0.77506411979608403</v>
      </c>
      <c r="DD2285" s="59">
        <v>0.77413315103255398</v>
      </c>
      <c r="DE2285" s="59">
        <v>0.76988119315161296</v>
      </c>
      <c r="DF2285" s="59">
        <v>0.76603952310138801</v>
      </c>
      <c r="DG2285" s="59">
        <v>0.76192756153277896</v>
      </c>
      <c r="DH2285" s="59">
        <v>0.75795315341486502</v>
      </c>
      <c r="DI2285" s="59">
        <v>0.75503132774388204</v>
      </c>
      <c r="DJ2285" s="59">
        <v>0.75426230669958005</v>
      </c>
      <c r="DK2285" s="59">
        <v>0.75439282309186095</v>
      </c>
      <c r="DL2285" s="59">
        <v>0.74936420637833201</v>
      </c>
      <c r="DM2285" s="59">
        <v>0.74692994016646497</v>
      </c>
      <c r="DN2285" s="59">
        <v>0.74557584170208402</v>
      </c>
      <c r="DO2285" s="59">
        <v>0.744733964440358</v>
      </c>
      <c r="DP2285" s="59">
        <v>0.74331320213262697</v>
      </c>
      <c r="DQ2285" s="59">
        <v>0.73992590009565795</v>
      </c>
      <c r="DR2285" s="59">
        <v>0.74039167379319004</v>
      </c>
      <c r="DS2285" s="59">
        <v>0.74011387136336004</v>
      </c>
      <c r="DT2285" s="59">
        <v>0.73870123057774495</v>
      </c>
      <c r="DU2285" s="59">
        <v>0.73836243582698402</v>
      </c>
      <c r="DV2285" s="59">
        <v>0.73233536743432404</v>
      </c>
      <c r="DW2285" s="59">
        <v>0.730439281531713</v>
      </c>
      <c r="DX2285" s="59">
        <v>0.73039982730854502</v>
      </c>
      <c r="DY2285" s="59">
        <v>0.73281070072198495</v>
      </c>
    </row>
    <row r="2286" spans="1:206" hidden="1">
      <c r="A2286" s="97" t="s">
        <v>2972</v>
      </c>
      <c r="B2286" s="81" t="s">
        <v>572</v>
      </c>
      <c r="C2286" t="s">
        <v>714</v>
      </c>
      <c r="D2286" s="94" t="s">
        <v>2979</v>
      </c>
      <c r="E2286" t="s">
        <v>3032</v>
      </c>
      <c r="BO2286" s="59">
        <v>0.71338796193173004</v>
      </c>
      <c r="BP2286" s="59">
        <v>0.71499075019777802</v>
      </c>
      <c r="BQ2286" s="59">
        <v>0.71299926775485001</v>
      </c>
      <c r="BR2286" s="59">
        <v>0.71395440975866997</v>
      </c>
      <c r="BS2286" s="59">
        <v>0.71466265686664698</v>
      </c>
      <c r="BT2286" s="59">
        <v>0.71281177866730205</v>
      </c>
      <c r="BU2286" s="59">
        <v>0.71180153775063404</v>
      </c>
      <c r="BV2286" s="59">
        <v>0.714373946126031</v>
      </c>
      <c r="BW2286" s="59">
        <v>0.713923783818317</v>
      </c>
      <c r="BX2286" s="59">
        <v>0.706831406923214</v>
      </c>
      <c r="BY2286" s="59">
        <v>0.71102256974292699</v>
      </c>
      <c r="BZ2286" s="59">
        <v>0.71096086279151305</v>
      </c>
      <c r="CA2286" s="59">
        <v>0.71228539764318199</v>
      </c>
      <c r="CB2286" s="59">
        <v>0.71262082097799795</v>
      </c>
      <c r="CC2286" s="59">
        <v>0.71350589001000797</v>
      </c>
      <c r="CD2286" s="59">
        <v>0.71303254503342595</v>
      </c>
      <c r="CE2286" s="59">
        <v>0.70995435214710201</v>
      </c>
      <c r="CF2286" s="59">
        <v>0.70644897711174903</v>
      </c>
      <c r="CG2286" s="59">
        <v>0.70487129691980999</v>
      </c>
      <c r="CH2286" s="59">
        <v>0.70478255488587505</v>
      </c>
      <c r="CI2286" s="59">
        <v>0.70411369909884602</v>
      </c>
      <c r="CJ2286" s="59">
        <v>0.70295420111463103</v>
      </c>
      <c r="CK2286" s="59">
        <v>0.70113057822598401</v>
      </c>
      <c r="CL2286" s="59">
        <v>0.69923433501086996</v>
      </c>
      <c r="CM2286" s="59">
        <v>0.69971545856255002</v>
      </c>
      <c r="CN2286" s="59">
        <v>0.69487088366527305</v>
      </c>
      <c r="CO2286" s="59">
        <v>0.69708833962986305</v>
      </c>
      <c r="CP2286" s="59">
        <v>0.69911475331384498</v>
      </c>
      <c r="CQ2286" s="59">
        <v>0.69865452303956499</v>
      </c>
      <c r="CR2286" s="59">
        <v>0.69846286440528005</v>
      </c>
      <c r="CS2286" s="59">
        <v>0.69804687004266996</v>
      </c>
      <c r="CT2286" s="59">
        <v>0.701062900076872</v>
      </c>
      <c r="CU2286" s="59">
        <v>0.69949124282350905</v>
      </c>
      <c r="CV2286" s="59">
        <v>0.70185169858273699</v>
      </c>
      <c r="CW2286" s="59">
        <v>0.70162562392806005</v>
      </c>
      <c r="CX2286" s="59">
        <v>0.70108801331908499</v>
      </c>
      <c r="CY2286" s="59">
        <v>0.69920057179988204</v>
      </c>
      <c r="CZ2286" s="59">
        <v>0.70027811370473403</v>
      </c>
      <c r="DA2286" s="59">
        <v>0.69708480787753302</v>
      </c>
      <c r="DB2286" s="59">
        <v>0.69716291399635999</v>
      </c>
      <c r="DC2286" s="59">
        <v>0.69710284295408198</v>
      </c>
      <c r="DD2286" s="59">
        <v>0.69740440261769099</v>
      </c>
      <c r="DE2286" s="59">
        <v>0.698170304545781</v>
      </c>
      <c r="DF2286" s="59">
        <v>0.68493860829602304</v>
      </c>
      <c r="DG2286" s="59">
        <v>0.69171267371064604</v>
      </c>
      <c r="DH2286" s="59">
        <v>0.696005001661825</v>
      </c>
      <c r="DI2286" s="59">
        <v>0.696445860564883</v>
      </c>
      <c r="DJ2286" s="59">
        <v>0.69488919966777396</v>
      </c>
      <c r="DK2286" s="59">
        <v>0.69259789114756798</v>
      </c>
      <c r="DL2286" s="59">
        <v>0.69385360300982102</v>
      </c>
      <c r="DM2286" s="59">
        <v>0.69606288389286997</v>
      </c>
      <c r="DN2286" s="59">
        <v>0.69406362959069101</v>
      </c>
      <c r="DO2286" s="59">
        <v>0.68982935661504996</v>
      </c>
      <c r="DP2286" s="59">
        <v>0.68913002181656302</v>
      </c>
      <c r="DQ2286" s="59">
        <v>0.68138424784138796</v>
      </c>
      <c r="DR2286" s="59">
        <v>0.68021414849706296</v>
      </c>
      <c r="DS2286" s="59">
        <v>0.68844991518300502</v>
      </c>
      <c r="DT2286" s="59">
        <v>0.68513713905728801</v>
      </c>
      <c r="DU2286" s="59">
        <v>0.687528664430342</v>
      </c>
      <c r="DV2286" s="59">
        <v>0.687583813130623</v>
      </c>
      <c r="DW2286" s="59">
        <v>0.68998390942786103</v>
      </c>
      <c r="DX2286" s="59">
        <v>0.69061137726592303</v>
      </c>
      <c r="DY2286" s="59">
        <v>0.69208056713877497</v>
      </c>
    </row>
    <row r="2287" spans="1:206" hidden="1">
      <c r="A2287" s="97" t="s">
        <v>2972</v>
      </c>
      <c r="B2287" s="81" t="s">
        <v>572</v>
      </c>
      <c r="C2287" t="s">
        <v>714</v>
      </c>
      <c r="D2287" s="94" t="s">
        <v>2979</v>
      </c>
      <c r="E2287" t="s">
        <v>3033</v>
      </c>
      <c r="BO2287" s="59"/>
      <c r="BP2287" s="59"/>
      <c r="BQ2287" s="59"/>
      <c r="BR2287" s="59"/>
      <c r="BS2287" s="59"/>
      <c r="BT2287" s="59"/>
      <c r="BU2287" s="59"/>
      <c r="BV2287" s="59"/>
      <c r="BW2287" s="59"/>
      <c r="BX2287" s="59"/>
      <c r="BY2287" s="59"/>
      <c r="BZ2287" s="59"/>
      <c r="CA2287" s="59"/>
      <c r="CB2287" s="59"/>
      <c r="CC2287" s="59"/>
      <c r="CD2287" s="59"/>
      <c r="CE2287" s="59"/>
      <c r="CF2287" s="59"/>
      <c r="CG2287" s="59"/>
      <c r="CH2287" s="59"/>
      <c r="CI2287" s="59"/>
      <c r="CJ2287" s="59"/>
      <c r="CK2287" s="59"/>
      <c r="CL2287" s="59"/>
      <c r="CM2287" s="59"/>
      <c r="CN2287" s="59"/>
      <c r="CO2287" s="59"/>
      <c r="CP2287" s="59"/>
      <c r="CQ2287" s="59"/>
      <c r="CR2287" s="59"/>
      <c r="CS2287" s="59"/>
      <c r="CT2287" s="59"/>
      <c r="CU2287" s="59"/>
      <c r="CV2287" s="59"/>
      <c r="CW2287" s="59"/>
      <c r="CX2287" s="59"/>
      <c r="CY2287" s="59"/>
      <c r="CZ2287" s="59"/>
      <c r="DA2287" s="59"/>
      <c r="DB2287" s="59"/>
      <c r="DC2287" s="59"/>
      <c r="DD2287" s="59"/>
      <c r="DE2287" s="59"/>
      <c r="DF2287" s="59"/>
      <c r="DG2287" s="59"/>
      <c r="DH2287" s="59"/>
      <c r="DI2287" s="59"/>
      <c r="DJ2287" s="59"/>
      <c r="DK2287" s="59"/>
      <c r="DL2287" s="59"/>
      <c r="DM2287" s="59"/>
      <c r="DN2287" s="59"/>
      <c r="DO2287" s="59"/>
      <c r="DP2287" s="59"/>
      <c r="DQ2287" s="59"/>
      <c r="DR2287" s="59"/>
      <c r="DS2287" s="59"/>
      <c r="DT2287" s="59"/>
      <c r="DU2287" s="59"/>
      <c r="DV2287" s="59"/>
      <c r="DW2287" s="59"/>
      <c r="DX2287" s="59"/>
      <c r="DY2287" s="59"/>
    </row>
    <row r="2288" spans="1:206" hidden="1">
      <c r="A2288" s="97" t="s">
        <v>2972</v>
      </c>
      <c r="B2288" s="81" t="s">
        <v>572</v>
      </c>
      <c r="C2288" t="s">
        <v>714</v>
      </c>
      <c r="D2288" s="94" t="s">
        <v>2979</v>
      </c>
      <c r="E2288" t="s">
        <v>3034</v>
      </c>
      <c r="BO2288">
        <v>826964660</v>
      </c>
      <c r="BP2288">
        <v>825710660</v>
      </c>
      <c r="BQ2288">
        <v>824582660</v>
      </c>
      <c r="BR2288">
        <v>823365660</v>
      </c>
      <c r="BS2288">
        <v>822544660</v>
      </c>
      <c r="BT2288">
        <v>822745660</v>
      </c>
      <c r="BU2288">
        <v>822847660</v>
      </c>
      <c r="BV2288">
        <v>822982660</v>
      </c>
      <c r="BW2288">
        <v>823101660</v>
      </c>
      <c r="BX2288">
        <v>823237660</v>
      </c>
      <c r="BY2288">
        <v>825198660</v>
      </c>
      <c r="BZ2288">
        <v>825222660</v>
      </c>
      <c r="CA2288">
        <v>824286660</v>
      </c>
      <c r="CB2288">
        <v>824459660</v>
      </c>
      <c r="CC2288">
        <v>823548660</v>
      </c>
      <c r="CD2288">
        <v>823818660</v>
      </c>
      <c r="CE2288">
        <v>823931660</v>
      </c>
      <c r="CF2288">
        <v>824241660</v>
      </c>
      <c r="CG2288">
        <v>824556660</v>
      </c>
      <c r="CH2288">
        <v>826030660</v>
      </c>
      <c r="CI2288">
        <v>822449660</v>
      </c>
      <c r="CJ2288">
        <v>822421660</v>
      </c>
      <c r="CK2288">
        <v>823438660</v>
      </c>
      <c r="CL2288">
        <v>823360660</v>
      </c>
      <c r="CM2288">
        <v>824802660</v>
      </c>
      <c r="CN2288">
        <v>828207660</v>
      </c>
      <c r="CO2288">
        <v>830422660</v>
      </c>
      <c r="CP2288">
        <v>833877660</v>
      </c>
      <c r="CQ2288">
        <v>835998660</v>
      </c>
      <c r="CR2288">
        <v>836113650</v>
      </c>
      <c r="CS2288">
        <v>836334852</v>
      </c>
      <c r="CT2288">
        <v>838657914.20000005</v>
      </c>
      <c r="CU2288">
        <v>822702144.39999998</v>
      </c>
      <c r="CV2288">
        <v>827803386.20000005</v>
      </c>
      <c r="CW2288">
        <v>829150437.19999897</v>
      </c>
      <c r="CX2288">
        <v>830287753.79999995</v>
      </c>
      <c r="CY2288">
        <v>832896320</v>
      </c>
      <c r="CZ2288">
        <v>834341643.10000002</v>
      </c>
      <c r="DA2288">
        <v>836357523</v>
      </c>
      <c r="DB2288">
        <v>839103410.60000002</v>
      </c>
      <c r="DC2288">
        <v>841277122.89999998</v>
      </c>
      <c r="DD2288">
        <v>841777875.69999897</v>
      </c>
      <c r="DE2288">
        <v>842167825.79999995</v>
      </c>
      <c r="DF2288">
        <v>842674551.29999995</v>
      </c>
      <c r="DG2288">
        <v>847046570.70000005</v>
      </c>
      <c r="DH2288">
        <v>848121525.69999897</v>
      </c>
      <c r="DI2288">
        <v>848758270.70000005</v>
      </c>
      <c r="DJ2288">
        <v>848287725.09999895</v>
      </c>
      <c r="DK2288">
        <v>847714243.79999995</v>
      </c>
      <c r="DL2288">
        <v>848837318.10000002</v>
      </c>
      <c r="DM2288">
        <v>848934125.79999995</v>
      </c>
      <c r="DN2288">
        <v>848845098.39999998</v>
      </c>
      <c r="DO2288">
        <v>849609321</v>
      </c>
      <c r="DP2288">
        <v>849822023.39999998</v>
      </c>
      <c r="DQ2288">
        <v>850213099.79999995</v>
      </c>
      <c r="DR2288">
        <v>850114141.79999995</v>
      </c>
      <c r="DS2288">
        <v>849840238.69999897</v>
      </c>
      <c r="DT2288">
        <v>849986364.79999995</v>
      </c>
      <c r="DU2288">
        <v>849877647.5</v>
      </c>
      <c r="DV2288">
        <v>850064267.99999905</v>
      </c>
      <c r="DW2288">
        <v>850243328</v>
      </c>
      <c r="DX2288">
        <v>850352328</v>
      </c>
      <c r="DY2288">
        <v>850352328</v>
      </c>
    </row>
    <row r="2289" spans="1:206" hidden="1">
      <c r="A2289" s="97" t="s">
        <v>2972</v>
      </c>
      <c r="B2289" s="81" t="s">
        <v>572</v>
      </c>
      <c r="C2289" t="s">
        <v>714</v>
      </c>
      <c r="D2289" s="94" t="s">
        <v>2979</v>
      </c>
      <c r="E2289" t="s">
        <v>3035</v>
      </c>
      <c r="BO2289">
        <v>613286000</v>
      </c>
      <c r="BP2289">
        <v>616317000</v>
      </c>
      <c r="BQ2289">
        <v>619185000</v>
      </c>
      <c r="BR2289">
        <v>622186000</v>
      </c>
      <c r="BS2289">
        <v>625894000</v>
      </c>
      <c r="BT2289">
        <v>629738000</v>
      </c>
      <c r="BU2289">
        <v>633126000</v>
      </c>
      <c r="BV2289">
        <v>637098000</v>
      </c>
      <c r="BW2289">
        <v>641641000</v>
      </c>
      <c r="BX2289">
        <v>646363000</v>
      </c>
      <c r="BY2289">
        <v>651532000</v>
      </c>
      <c r="BZ2289">
        <v>656861000</v>
      </c>
      <c r="CA2289">
        <v>663084400</v>
      </c>
      <c r="CB2289">
        <v>669096000</v>
      </c>
      <c r="CC2289">
        <v>675282200</v>
      </c>
      <c r="CD2289">
        <v>665614400</v>
      </c>
      <c r="CE2289">
        <v>671854600</v>
      </c>
      <c r="CF2289">
        <v>677553800</v>
      </c>
      <c r="CG2289">
        <v>680577000</v>
      </c>
      <c r="CH2289">
        <v>685164000</v>
      </c>
      <c r="CI2289">
        <v>689558000</v>
      </c>
      <c r="CJ2289">
        <v>694193000</v>
      </c>
      <c r="CK2289">
        <v>699166000</v>
      </c>
      <c r="CL2289">
        <v>707705000</v>
      </c>
      <c r="CM2289">
        <v>718550000</v>
      </c>
      <c r="CN2289">
        <v>728314000</v>
      </c>
      <c r="CO2289">
        <v>738963000</v>
      </c>
      <c r="CP2289">
        <v>749144000</v>
      </c>
      <c r="CQ2289">
        <v>759255000</v>
      </c>
      <c r="CR2289">
        <v>768534000</v>
      </c>
      <c r="CS2289">
        <v>772530000</v>
      </c>
      <c r="CT2289">
        <v>1030368000</v>
      </c>
      <c r="CU2289">
        <v>1037750000</v>
      </c>
      <c r="CV2289">
        <v>1049040000</v>
      </c>
      <c r="CW2289">
        <v>1052018000</v>
      </c>
      <c r="CX2289">
        <v>1059514200</v>
      </c>
      <c r="CY2289">
        <v>1077532100</v>
      </c>
      <c r="CZ2289">
        <v>1086011100</v>
      </c>
      <c r="DA2289">
        <v>1093562600</v>
      </c>
      <c r="DB2289">
        <v>1096727100</v>
      </c>
      <c r="DC2289">
        <v>1095977000</v>
      </c>
      <c r="DD2289">
        <v>1095654000</v>
      </c>
      <c r="DE2289">
        <v>1079136000</v>
      </c>
      <c r="DF2289">
        <v>1078476800</v>
      </c>
      <c r="DG2289">
        <v>1060514399.99999</v>
      </c>
      <c r="DH2289">
        <v>1060597200</v>
      </c>
      <c r="DI2289">
        <v>1059672300</v>
      </c>
      <c r="DJ2289">
        <v>1058634100</v>
      </c>
      <c r="DK2289">
        <v>1057773700</v>
      </c>
      <c r="DL2289">
        <v>1062691700</v>
      </c>
      <c r="DM2289">
        <v>1061510800</v>
      </c>
      <c r="DN2289">
        <v>1061858238.2</v>
      </c>
      <c r="DO2289">
        <v>1062215180</v>
      </c>
      <c r="DP2289">
        <v>1062981343.2</v>
      </c>
      <c r="DQ2289">
        <v>1062969930.19999</v>
      </c>
      <c r="DR2289">
        <v>1063429210.3</v>
      </c>
      <c r="DS2289">
        <v>1064280783.49999</v>
      </c>
      <c r="DT2289">
        <v>1064673313.99999</v>
      </c>
      <c r="DU2289">
        <v>1063649941.39999</v>
      </c>
      <c r="DV2289">
        <v>1063419982.9</v>
      </c>
      <c r="DW2289">
        <v>1063278614.99999</v>
      </c>
      <c r="DX2289">
        <v>1062321958.9</v>
      </c>
      <c r="DY2289">
        <v>1057714050.19999</v>
      </c>
    </row>
    <row r="2290" spans="1:206" hidden="1">
      <c r="A2290" s="97" t="s">
        <v>2972</v>
      </c>
      <c r="B2290" s="81" t="s">
        <v>572</v>
      </c>
      <c r="C2290" t="s">
        <v>714</v>
      </c>
      <c r="D2290" s="94" t="s">
        <v>2979</v>
      </c>
      <c r="E2290" t="s">
        <v>3036</v>
      </c>
      <c r="BO2290">
        <v>320190000</v>
      </c>
      <c r="BP2290">
        <v>321173000</v>
      </c>
      <c r="BQ2290">
        <v>322131000</v>
      </c>
      <c r="BR2290">
        <v>323162000</v>
      </c>
      <c r="BS2290">
        <v>326547000</v>
      </c>
      <c r="BT2290">
        <v>328253000</v>
      </c>
      <c r="BU2290">
        <v>330151000</v>
      </c>
      <c r="BV2290">
        <v>331264000</v>
      </c>
      <c r="BW2290">
        <v>333204000</v>
      </c>
      <c r="BX2290">
        <v>333100000</v>
      </c>
      <c r="BY2290">
        <v>333167000</v>
      </c>
      <c r="BZ2290">
        <v>335162000</v>
      </c>
      <c r="CA2290">
        <v>337711000</v>
      </c>
      <c r="CB2290">
        <v>338374000</v>
      </c>
      <c r="CC2290">
        <v>336070000</v>
      </c>
      <c r="CD2290">
        <v>338213000</v>
      </c>
      <c r="CE2290">
        <v>339562000</v>
      </c>
      <c r="CF2290">
        <v>339598000</v>
      </c>
      <c r="CG2290">
        <v>339758000</v>
      </c>
      <c r="CH2290">
        <v>340428000</v>
      </c>
      <c r="CI2290">
        <v>340415000</v>
      </c>
      <c r="CJ2290">
        <v>342908000</v>
      </c>
      <c r="CK2290">
        <v>343598000</v>
      </c>
      <c r="CL2290">
        <v>343875000</v>
      </c>
      <c r="CM2290">
        <v>344602000</v>
      </c>
      <c r="CN2290">
        <v>344994000</v>
      </c>
      <c r="CO2290">
        <v>342570000</v>
      </c>
      <c r="CP2290">
        <v>343624000</v>
      </c>
      <c r="CQ2290">
        <v>345727000</v>
      </c>
      <c r="CR2290">
        <v>346040000</v>
      </c>
      <c r="CS2290">
        <v>345258000</v>
      </c>
      <c r="CT2290">
        <v>123279400</v>
      </c>
      <c r="CU2290">
        <v>124446300</v>
      </c>
      <c r="CV2290">
        <v>124239700</v>
      </c>
      <c r="CW2290">
        <v>124011300</v>
      </c>
      <c r="CX2290">
        <v>124935500</v>
      </c>
      <c r="CY2290">
        <v>125524700</v>
      </c>
      <c r="CZ2290">
        <v>126427400</v>
      </c>
      <c r="DA2290">
        <v>126697600</v>
      </c>
      <c r="DB2290">
        <v>127143000</v>
      </c>
      <c r="DC2290">
        <v>128092900</v>
      </c>
      <c r="DD2290">
        <v>128016550</v>
      </c>
      <c r="DE2290">
        <v>128447340</v>
      </c>
      <c r="DF2290">
        <v>128140910</v>
      </c>
      <c r="DG2290">
        <v>128179340</v>
      </c>
      <c r="DH2290">
        <v>127437390</v>
      </c>
      <c r="DI2290">
        <v>127109340</v>
      </c>
      <c r="DJ2290">
        <v>127053830</v>
      </c>
      <c r="DK2290">
        <v>126592740</v>
      </c>
      <c r="DL2290">
        <v>126551450</v>
      </c>
      <c r="DM2290">
        <v>126555350</v>
      </c>
      <c r="DN2290">
        <v>126448859.999999</v>
      </c>
      <c r="DO2290">
        <v>126386460</v>
      </c>
      <c r="DP2290">
        <v>125985900</v>
      </c>
      <c r="DQ2290">
        <v>126090750</v>
      </c>
      <c r="DR2290">
        <v>125911770</v>
      </c>
      <c r="DS2290">
        <v>125617741</v>
      </c>
      <c r="DT2290">
        <v>125282741</v>
      </c>
      <c r="DU2290">
        <v>125245958</v>
      </c>
      <c r="DV2290">
        <v>124791985.89999899</v>
      </c>
      <c r="DW2290">
        <v>124432424.3</v>
      </c>
      <c r="DX2290">
        <v>123409006</v>
      </c>
      <c r="DY2290">
        <v>123307458</v>
      </c>
    </row>
    <row r="2291" spans="1:206" hidden="1">
      <c r="A2291" s="97" t="s">
        <v>2972</v>
      </c>
      <c r="B2291" s="81" t="s">
        <v>572</v>
      </c>
      <c r="C2291" t="s">
        <v>714</v>
      </c>
      <c r="D2291" s="94" t="s">
        <v>2979</v>
      </c>
      <c r="E2291" t="s">
        <v>3037</v>
      </c>
      <c r="BO2291">
        <v>463720000</v>
      </c>
      <c r="BP2291">
        <v>466299000</v>
      </c>
      <c r="BQ2291">
        <v>468306900</v>
      </c>
      <c r="BR2291">
        <v>470985800</v>
      </c>
      <c r="BS2291">
        <v>473490700</v>
      </c>
      <c r="BT2291">
        <v>475175500</v>
      </c>
      <c r="BU2291">
        <v>476676400</v>
      </c>
      <c r="BV2291">
        <v>478153300</v>
      </c>
      <c r="BW2291">
        <v>479866200</v>
      </c>
      <c r="BX2291">
        <v>484328100</v>
      </c>
      <c r="BY2291">
        <v>488655000</v>
      </c>
      <c r="BZ2291">
        <v>492131800</v>
      </c>
      <c r="CA2291">
        <v>495279533.30000001</v>
      </c>
      <c r="CB2291">
        <v>498832266.69999999</v>
      </c>
      <c r="CC2291">
        <v>502423000</v>
      </c>
      <c r="CD2291">
        <v>505297108.30000001</v>
      </c>
      <c r="CE2291">
        <v>508434216.69999999</v>
      </c>
      <c r="CF2291">
        <v>510973325</v>
      </c>
      <c r="CG2291">
        <v>513606333.30000001</v>
      </c>
      <c r="CH2291">
        <v>516026441.69999999</v>
      </c>
      <c r="CI2291">
        <v>517770350</v>
      </c>
      <c r="CJ2291">
        <v>519225258.30000001</v>
      </c>
      <c r="CK2291">
        <v>522717166.69999999</v>
      </c>
      <c r="CL2291">
        <v>525197699.99999899</v>
      </c>
      <c r="CM2291">
        <v>526394133.30000001</v>
      </c>
      <c r="CN2291">
        <v>527215066.69999999</v>
      </c>
      <c r="CO2291">
        <v>527555000</v>
      </c>
      <c r="CP2291">
        <v>528109933.299999</v>
      </c>
      <c r="CQ2291">
        <v>528546866.69999897</v>
      </c>
      <c r="CR2291">
        <v>528682521.19999999</v>
      </c>
      <c r="CS2291">
        <v>528889760.39999998</v>
      </c>
      <c r="CT2291">
        <v>528509263.59999901</v>
      </c>
      <c r="CU2291">
        <v>528662484.89999998</v>
      </c>
      <c r="CV2291">
        <v>528384706.09999901</v>
      </c>
      <c r="CW2291">
        <v>528420877.30000001</v>
      </c>
      <c r="CX2291">
        <v>528490248.5</v>
      </c>
      <c r="CY2291">
        <v>527664819.69999999</v>
      </c>
      <c r="CZ2291">
        <v>527328290.89999998</v>
      </c>
      <c r="DA2291">
        <v>526744162.10000002</v>
      </c>
      <c r="DB2291">
        <v>525137933.30000001</v>
      </c>
      <c r="DC2291">
        <v>521518304.60000002</v>
      </c>
      <c r="DD2291">
        <v>521492475.80000001</v>
      </c>
      <c r="DE2291">
        <v>518748543.59999901</v>
      </c>
      <c r="DF2291">
        <v>517298811.39999998</v>
      </c>
      <c r="DG2291">
        <v>515490279.19999999</v>
      </c>
      <c r="DH2291">
        <v>512649898.299999</v>
      </c>
      <c r="DI2291">
        <v>511612884.89999998</v>
      </c>
      <c r="DJ2291">
        <v>507256795.89999998</v>
      </c>
      <c r="DK2291">
        <v>505358708</v>
      </c>
      <c r="DL2291">
        <v>503090318</v>
      </c>
      <c r="DM2291">
        <v>500425229.19999999</v>
      </c>
      <c r="DN2291">
        <v>499638540.19999999</v>
      </c>
      <c r="DO2291">
        <v>499265366.19999999</v>
      </c>
      <c r="DP2291">
        <v>495360847.89999902</v>
      </c>
      <c r="DQ2291">
        <v>493874015.299999</v>
      </c>
      <c r="DR2291">
        <v>492310096.30000001</v>
      </c>
      <c r="DS2291">
        <v>489851776.30000001</v>
      </c>
      <c r="DT2291">
        <v>487578444.09999901</v>
      </c>
      <c r="DU2291">
        <v>487460110.89999998</v>
      </c>
      <c r="DV2291">
        <v>487444057.69999999</v>
      </c>
      <c r="DW2291">
        <v>486082457.39999998</v>
      </c>
      <c r="DX2291">
        <v>484553713.19999999</v>
      </c>
      <c r="DY2291">
        <v>483112658.19999999</v>
      </c>
    </row>
    <row r="2292" spans="1:206" hidden="1">
      <c r="A2292" s="97" t="s">
        <v>2972</v>
      </c>
      <c r="B2292" s="81" t="s">
        <v>572</v>
      </c>
      <c r="C2292" t="s">
        <v>714</v>
      </c>
      <c r="D2292" s="94" t="s">
        <v>2979</v>
      </c>
      <c r="E2292" t="s">
        <v>3038</v>
      </c>
      <c r="BO2292">
        <v>831243751.29999995</v>
      </c>
      <c r="BP2292">
        <v>832346065.5</v>
      </c>
      <c r="BQ2292">
        <v>830148525.60000002</v>
      </c>
      <c r="BR2292">
        <v>831135539.69999897</v>
      </c>
      <c r="BS2292">
        <v>832626726.70000005</v>
      </c>
      <c r="BT2292">
        <v>830565736.70000005</v>
      </c>
      <c r="BU2292">
        <v>830858006.69999897</v>
      </c>
      <c r="BV2292">
        <v>850537664.39999998</v>
      </c>
      <c r="BW2292">
        <v>847659712.89999998</v>
      </c>
      <c r="BX2292">
        <v>828034755.89999998</v>
      </c>
      <c r="BY2292">
        <v>834078866.70000005</v>
      </c>
      <c r="BZ2292">
        <v>832415800</v>
      </c>
      <c r="CA2292">
        <v>830609500</v>
      </c>
      <c r="CB2292">
        <v>830887799.99999905</v>
      </c>
      <c r="CC2292">
        <v>831408600</v>
      </c>
      <c r="CD2292">
        <v>831448990</v>
      </c>
      <c r="CE2292">
        <v>820941800</v>
      </c>
      <c r="CF2292">
        <v>818503300</v>
      </c>
      <c r="CG2292">
        <v>814061590.49999905</v>
      </c>
      <c r="CH2292">
        <v>815065559.39999998</v>
      </c>
      <c r="CI2292">
        <v>814162578.09999895</v>
      </c>
      <c r="CJ2292">
        <v>811145980.20000005</v>
      </c>
      <c r="CK2292">
        <v>803259645.60000002</v>
      </c>
      <c r="CL2292">
        <v>802700498.39999998</v>
      </c>
      <c r="CM2292">
        <v>803037788.89999998</v>
      </c>
      <c r="CN2292">
        <v>784480594.60000002</v>
      </c>
      <c r="CO2292">
        <v>785443098.70000005</v>
      </c>
      <c r="CP2292">
        <v>788129262.5</v>
      </c>
      <c r="CQ2292">
        <v>784005531.69999897</v>
      </c>
      <c r="CR2292">
        <v>781380275.89999998</v>
      </c>
      <c r="CS2292">
        <v>778195664.89999998</v>
      </c>
      <c r="CT2292">
        <v>782148699.29999995</v>
      </c>
      <c r="CU2292">
        <v>773887866.79999995</v>
      </c>
      <c r="CV2292">
        <v>781313552.69999897</v>
      </c>
      <c r="CW2292">
        <v>775424586.89999998</v>
      </c>
      <c r="CX2292">
        <v>773434436.60000002</v>
      </c>
      <c r="CY2292">
        <v>767748113.5</v>
      </c>
      <c r="CZ2292">
        <v>769688156.60000002</v>
      </c>
      <c r="DA2292">
        <v>758207889.69999897</v>
      </c>
      <c r="DB2292">
        <v>759172047.70000005</v>
      </c>
      <c r="DC2292">
        <v>759096551.99999905</v>
      </c>
      <c r="DD2292">
        <v>752137830</v>
      </c>
      <c r="DE2292">
        <v>746836362.60000002</v>
      </c>
      <c r="DF2292">
        <v>701853383.59999895</v>
      </c>
      <c r="DG2292">
        <v>718982956.89999902</v>
      </c>
      <c r="DH2292">
        <v>721314881.59999895</v>
      </c>
      <c r="DI2292">
        <v>712927188.20000005</v>
      </c>
      <c r="DJ2292">
        <v>706382389.69999897</v>
      </c>
      <c r="DK2292">
        <v>700701054.79999995</v>
      </c>
      <c r="DL2292">
        <v>696959237.20000005</v>
      </c>
      <c r="DM2292">
        <v>713060076.09999895</v>
      </c>
      <c r="DN2292">
        <v>705708459.39999998</v>
      </c>
      <c r="DO2292">
        <v>691091253.79999995</v>
      </c>
      <c r="DP2292">
        <v>691764149.99999905</v>
      </c>
      <c r="DQ2292">
        <v>666128747.5</v>
      </c>
      <c r="DR2292">
        <v>661502245.29999995</v>
      </c>
      <c r="DS2292">
        <v>690269282.59999895</v>
      </c>
      <c r="DT2292">
        <v>676713419.99999905</v>
      </c>
      <c r="DU2292">
        <v>681141216.5</v>
      </c>
      <c r="DV2292">
        <v>674251509.49999905</v>
      </c>
      <c r="DW2292">
        <v>680974380.5</v>
      </c>
      <c r="DX2292">
        <v>681119910.70000005</v>
      </c>
      <c r="DY2292">
        <v>680357146.29999995</v>
      </c>
    </row>
    <row r="2293" spans="1:206" hidden="1">
      <c r="A2293" s="97" t="s">
        <v>2972</v>
      </c>
      <c r="B2293" s="81" t="s">
        <v>572</v>
      </c>
      <c r="C2293" t="s">
        <v>714</v>
      </c>
      <c r="D2293" s="94" t="s">
        <v>2979</v>
      </c>
      <c r="E2293" t="s">
        <v>3039</v>
      </c>
    </row>
    <row r="2294" spans="1:206" hidden="1">
      <c r="A2294" s="97" t="s">
        <v>2972</v>
      </c>
      <c r="B2294" s="81" t="s">
        <v>572</v>
      </c>
      <c r="C2294" t="s">
        <v>714</v>
      </c>
      <c r="D2294" s="94" t="s">
        <v>3040</v>
      </c>
      <c r="E2294" t="s">
        <v>3041</v>
      </c>
      <c r="BO2294">
        <v>163399989.59999999</v>
      </c>
      <c r="BP2294">
        <v>164440475.09999999</v>
      </c>
      <c r="BQ2294">
        <v>166504695.40000001</v>
      </c>
      <c r="BR2294">
        <v>167898825.299999</v>
      </c>
      <c r="BS2294">
        <v>169510584</v>
      </c>
      <c r="BT2294">
        <v>170391581.30000001</v>
      </c>
      <c r="BU2294">
        <v>171003871</v>
      </c>
      <c r="BV2294">
        <v>172869126.59999999</v>
      </c>
      <c r="BW2294">
        <v>174285431.299999</v>
      </c>
      <c r="BX2294">
        <v>175181457.59999901</v>
      </c>
      <c r="BY2294">
        <v>176684721.69999999</v>
      </c>
      <c r="BZ2294">
        <v>177929766.09999999</v>
      </c>
      <c r="CA2294">
        <v>178585554.59999999</v>
      </c>
      <c r="CB2294">
        <v>178504286.59999999</v>
      </c>
      <c r="CC2294">
        <v>180617582.80000001</v>
      </c>
      <c r="CD2294">
        <v>181681953.80000001</v>
      </c>
      <c r="CE2294">
        <v>182180198.09999999</v>
      </c>
      <c r="CF2294">
        <v>183752753.90000001</v>
      </c>
      <c r="CG2294">
        <v>184044339.799999</v>
      </c>
      <c r="CH2294">
        <v>184483258.5</v>
      </c>
      <c r="CI2294">
        <v>184890166.39999899</v>
      </c>
      <c r="CJ2294">
        <v>185993038.89999899</v>
      </c>
      <c r="CK2294">
        <v>186820639.59999999</v>
      </c>
      <c r="CL2294">
        <v>188073368.09999999</v>
      </c>
      <c r="CM2294">
        <v>191001264</v>
      </c>
      <c r="CN2294">
        <v>192122137.09999999</v>
      </c>
      <c r="CO2294">
        <v>192417071.09999999</v>
      </c>
      <c r="CP2294">
        <v>193522816.09999901</v>
      </c>
      <c r="CQ2294">
        <v>195168659.5</v>
      </c>
      <c r="CR2294">
        <v>197429527</v>
      </c>
      <c r="CS2294">
        <v>200491850.799999</v>
      </c>
      <c r="CT2294">
        <v>203997150.90000001</v>
      </c>
      <c r="CU2294">
        <v>207794548.59999999</v>
      </c>
      <c r="CV2294">
        <v>210182605.90000001</v>
      </c>
      <c r="CW2294">
        <v>215475075.799999</v>
      </c>
      <c r="CX2294">
        <v>218375246.30000001</v>
      </c>
      <c r="CY2294">
        <v>219658519.59999999</v>
      </c>
      <c r="CZ2294">
        <v>220746739.89999899</v>
      </c>
      <c r="DA2294">
        <v>223792248.69999999</v>
      </c>
      <c r="DB2294">
        <v>224704000.30000001</v>
      </c>
      <c r="DC2294">
        <v>225823505.5</v>
      </c>
      <c r="DD2294">
        <v>227833916.39999899</v>
      </c>
      <c r="DE2294">
        <v>234079987.09999901</v>
      </c>
      <c r="DF2294">
        <v>235268054.59999999</v>
      </c>
      <c r="DG2294">
        <v>239034125.299999</v>
      </c>
      <c r="DH2294">
        <v>240290915.69999999</v>
      </c>
      <c r="DI2294">
        <v>243746210.30000001</v>
      </c>
      <c r="DJ2294">
        <v>247283860</v>
      </c>
      <c r="DK2294">
        <v>253302915.09999999</v>
      </c>
      <c r="DL2294">
        <v>256861910</v>
      </c>
      <c r="DM2294">
        <v>261096556.59999999</v>
      </c>
      <c r="DN2294">
        <v>267952265.39999899</v>
      </c>
      <c r="DO2294">
        <v>271396633.10000002</v>
      </c>
      <c r="DP2294">
        <v>273315252.30000001</v>
      </c>
      <c r="DQ2294">
        <v>275492481.30000001</v>
      </c>
      <c r="DR2294">
        <v>279007321</v>
      </c>
      <c r="DS2294">
        <v>281853185.99999899</v>
      </c>
      <c r="DT2294">
        <v>284803763.19999999</v>
      </c>
      <c r="DU2294">
        <v>286032874.80000001</v>
      </c>
      <c r="DV2294">
        <v>288206213.60000002</v>
      </c>
      <c r="DW2294">
        <v>289768077.39999998</v>
      </c>
      <c r="DX2294">
        <v>291004882.19999999</v>
      </c>
      <c r="DY2294">
        <v>292462277.69999999</v>
      </c>
    </row>
    <row r="2295" spans="1:206" hidden="1">
      <c r="A2295" s="97" t="s">
        <v>2972</v>
      </c>
      <c r="B2295" s="81" t="s">
        <v>572</v>
      </c>
      <c r="C2295" t="s">
        <v>714</v>
      </c>
      <c r="D2295" s="94" t="s">
        <v>3040</v>
      </c>
      <c r="E2295" t="s">
        <v>3042</v>
      </c>
      <c r="BO2295">
        <v>417735366.69999999</v>
      </c>
      <c r="BP2295">
        <v>419976759.09999901</v>
      </c>
      <c r="BQ2295">
        <v>421138470.39999998</v>
      </c>
      <c r="BR2295">
        <v>422969298.30000001</v>
      </c>
      <c r="BS2295">
        <v>424884127.49999899</v>
      </c>
      <c r="BT2295">
        <v>425207630</v>
      </c>
      <c r="BU2295">
        <v>426703380.09999901</v>
      </c>
      <c r="BV2295">
        <v>427237767.60000002</v>
      </c>
      <c r="BW2295">
        <v>425819077</v>
      </c>
      <c r="BX2295">
        <v>427180171.89999998</v>
      </c>
      <c r="BY2295">
        <v>426080330</v>
      </c>
      <c r="BZ2295">
        <v>428986417.19999999</v>
      </c>
      <c r="CA2295">
        <v>432283674.60000002</v>
      </c>
      <c r="CB2295">
        <v>433915317.39999902</v>
      </c>
      <c r="CC2295">
        <v>433327776.60000002</v>
      </c>
      <c r="CD2295">
        <v>434279656.80000001</v>
      </c>
      <c r="CE2295">
        <v>435422373.09999901</v>
      </c>
      <c r="CF2295">
        <v>437498907.69999999</v>
      </c>
      <c r="CG2295">
        <v>439902678</v>
      </c>
      <c r="CH2295">
        <v>439609317.10000002</v>
      </c>
      <c r="CI2295">
        <v>441366350.10000002</v>
      </c>
      <c r="CJ2295">
        <v>450356676.69999897</v>
      </c>
      <c r="CK2295">
        <v>454759276.59999901</v>
      </c>
      <c r="CL2295">
        <v>465084020</v>
      </c>
      <c r="CM2295">
        <v>474801250</v>
      </c>
      <c r="CN2295">
        <v>477798899.99999899</v>
      </c>
      <c r="CO2295">
        <v>483347699.99999899</v>
      </c>
      <c r="CP2295">
        <v>485039100</v>
      </c>
      <c r="CQ2295">
        <v>487699699.99999899</v>
      </c>
      <c r="CR2295">
        <v>489876065</v>
      </c>
      <c r="CS2295">
        <v>491037403</v>
      </c>
      <c r="CT2295">
        <v>532089189.299999</v>
      </c>
      <c r="CU2295">
        <v>533360369.10000002</v>
      </c>
      <c r="CV2295">
        <v>532563376.69999999</v>
      </c>
      <c r="CW2295">
        <v>533238616</v>
      </c>
      <c r="CX2295">
        <v>531837732.80000001</v>
      </c>
      <c r="CY2295">
        <v>531940421.69999897</v>
      </c>
      <c r="CZ2295">
        <v>532524140</v>
      </c>
      <c r="DA2295">
        <v>533339553.49999899</v>
      </c>
      <c r="DB2295">
        <v>531044211.80000001</v>
      </c>
      <c r="DC2295">
        <v>533517740.39999998</v>
      </c>
      <c r="DD2295">
        <v>534375605.80000001</v>
      </c>
      <c r="DE2295">
        <v>535963163.69999999</v>
      </c>
      <c r="DF2295">
        <v>537115890.39999998</v>
      </c>
      <c r="DG2295">
        <v>538710832.89999998</v>
      </c>
      <c r="DH2295">
        <v>541430540.59999895</v>
      </c>
      <c r="DI2295">
        <v>543518278.79999995</v>
      </c>
      <c r="DJ2295">
        <v>542375593.20000005</v>
      </c>
      <c r="DK2295">
        <v>543973860.79999995</v>
      </c>
      <c r="DL2295">
        <v>543840056.39999998</v>
      </c>
      <c r="DM2295">
        <v>545831623</v>
      </c>
      <c r="DN2295">
        <v>545921889.29999995</v>
      </c>
      <c r="DO2295">
        <v>546544374.70000005</v>
      </c>
      <c r="DP2295">
        <v>546734178</v>
      </c>
      <c r="DQ2295">
        <v>548027786.10000002</v>
      </c>
      <c r="DR2295">
        <v>548479962.79999995</v>
      </c>
      <c r="DS2295">
        <v>548037934.89999998</v>
      </c>
      <c r="DT2295">
        <v>548923701.89999998</v>
      </c>
      <c r="DU2295">
        <v>547879227.29999995</v>
      </c>
      <c r="DV2295">
        <v>548689378</v>
      </c>
      <c r="DW2295">
        <v>547807118.29999995</v>
      </c>
      <c r="DX2295">
        <v>547463425.89999998</v>
      </c>
      <c r="DY2295">
        <v>548100310.19999897</v>
      </c>
    </row>
    <row r="2296" spans="1:206" hidden="1">
      <c r="A2296" s="97" t="s">
        <v>2972</v>
      </c>
      <c r="B2296" s="81" t="s">
        <v>572</v>
      </c>
      <c r="C2296" t="s">
        <v>714</v>
      </c>
      <c r="D2296" s="94" t="s">
        <v>3040</v>
      </c>
      <c r="E2296" t="s">
        <v>3043</v>
      </c>
      <c r="DH2296">
        <v>212126160</v>
      </c>
      <c r="DI2296">
        <v>211175160</v>
      </c>
      <c r="DJ2296">
        <v>211586440</v>
      </c>
      <c r="DK2296">
        <v>211859550</v>
      </c>
      <c r="DL2296">
        <v>210984630</v>
      </c>
      <c r="DM2296">
        <v>211111400</v>
      </c>
      <c r="DN2296">
        <v>210842520</v>
      </c>
      <c r="DO2296">
        <v>210959580</v>
      </c>
      <c r="DP2296">
        <v>210975550</v>
      </c>
      <c r="DQ2296">
        <v>210917340</v>
      </c>
      <c r="DR2296">
        <v>210782610</v>
      </c>
      <c r="DS2296">
        <v>210893400</v>
      </c>
      <c r="DT2296">
        <v>211081150</v>
      </c>
      <c r="DU2296">
        <v>211523881</v>
      </c>
      <c r="DV2296">
        <v>211171252.69999999</v>
      </c>
      <c r="DW2296">
        <v>211288571.30000001</v>
      </c>
      <c r="DX2296">
        <v>210280379</v>
      </c>
      <c r="DY2296">
        <v>210693612</v>
      </c>
    </row>
    <row r="2297" spans="1:206" hidden="1">
      <c r="A2297" s="97" t="s">
        <v>2972</v>
      </c>
      <c r="B2297" s="81" t="s">
        <v>572</v>
      </c>
      <c r="C2297" t="s">
        <v>714</v>
      </c>
      <c r="D2297" s="94" t="s">
        <v>3040</v>
      </c>
      <c r="E2297" t="s">
        <v>3044</v>
      </c>
      <c r="BO2297">
        <v>103898275.59999999</v>
      </c>
      <c r="BP2297">
        <v>105077275.59999999</v>
      </c>
      <c r="BQ2297">
        <v>106610275.59999999</v>
      </c>
      <c r="BR2297">
        <v>107711275.59999999</v>
      </c>
      <c r="BS2297">
        <v>108633275.59999999</v>
      </c>
      <c r="BT2297">
        <v>110145275.59999999</v>
      </c>
      <c r="BU2297">
        <v>111543275.59999999</v>
      </c>
      <c r="BV2297">
        <v>113801275.59999999</v>
      </c>
      <c r="BW2297">
        <v>114627275.59999999</v>
      </c>
      <c r="BX2297">
        <v>114599275.59999999</v>
      </c>
      <c r="BY2297">
        <v>116184275.59999999</v>
      </c>
      <c r="BZ2297">
        <v>118474275.59999999</v>
      </c>
      <c r="CA2297">
        <v>120356448.3</v>
      </c>
      <c r="CB2297">
        <v>121886521.09999999</v>
      </c>
      <c r="CC2297">
        <v>123673793.8</v>
      </c>
      <c r="CD2297">
        <v>127515966.5</v>
      </c>
      <c r="CE2297">
        <v>131215139.2</v>
      </c>
      <c r="CF2297">
        <v>134736312</v>
      </c>
      <c r="CG2297">
        <v>138020684.69999999</v>
      </c>
      <c r="CH2297">
        <v>141724365.40000001</v>
      </c>
      <c r="CI2297">
        <v>143186630.09999999</v>
      </c>
      <c r="CJ2297">
        <v>144474002.90000001</v>
      </c>
      <c r="CK2297">
        <v>146223375.59999999</v>
      </c>
      <c r="CL2297">
        <v>147537848.30000001</v>
      </c>
      <c r="CM2297">
        <v>149161512.09999999</v>
      </c>
      <c r="CN2297">
        <v>148546639.80000001</v>
      </c>
      <c r="CO2297">
        <v>148473259.5</v>
      </c>
      <c r="CP2297">
        <v>147850315.19999999</v>
      </c>
      <c r="CQ2297">
        <v>147425298.299999</v>
      </c>
      <c r="CR2297">
        <v>147123347.40000001</v>
      </c>
      <c r="CS2297">
        <v>146868827.40000001</v>
      </c>
      <c r="CT2297">
        <v>145924381.40000001</v>
      </c>
      <c r="CU2297">
        <v>145052743.59999999</v>
      </c>
      <c r="CV2297">
        <v>144426098.59999999</v>
      </c>
      <c r="CW2297">
        <v>143446994.19999999</v>
      </c>
      <c r="CX2297">
        <v>144142831</v>
      </c>
      <c r="CY2297">
        <v>146014581.59999901</v>
      </c>
      <c r="CZ2297">
        <v>147755167.30000001</v>
      </c>
      <c r="DA2297">
        <v>149058413</v>
      </c>
      <c r="DB2297">
        <v>150152371.69999999</v>
      </c>
      <c r="DC2297">
        <v>151354870</v>
      </c>
      <c r="DD2297">
        <v>152156525.5</v>
      </c>
      <c r="DE2297">
        <v>155056827.89999899</v>
      </c>
      <c r="DF2297">
        <v>157993164.90000001</v>
      </c>
      <c r="DG2297">
        <v>161072466.5</v>
      </c>
      <c r="DH2297">
        <v>163713029.799999</v>
      </c>
      <c r="DI2297">
        <v>165993959</v>
      </c>
      <c r="DJ2297">
        <v>165265614.30000001</v>
      </c>
      <c r="DK2297">
        <v>164531303.30000001</v>
      </c>
      <c r="DL2297">
        <v>168267897.89999899</v>
      </c>
      <c r="DM2297">
        <v>169552898.90000001</v>
      </c>
      <c r="DN2297">
        <v>170501240.90000001</v>
      </c>
      <c r="DO2297">
        <v>171130881.90000001</v>
      </c>
      <c r="DP2297">
        <v>171063375.09999999</v>
      </c>
      <c r="DQ2297">
        <v>173592139.09999999</v>
      </c>
      <c r="DR2297">
        <v>172623876.49999899</v>
      </c>
      <c r="DS2297">
        <v>172010036.40000001</v>
      </c>
      <c r="DT2297">
        <v>172471791.69999999</v>
      </c>
      <c r="DU2297">
        <v>172731721.199999</v>
      </c>
      <c r="DV2297">
        <v>178161181</v>
      </c>
      <c r="DW2297">
        <v>179386473.90000001</v>
      </c>
      <c r="DX2297">
        <v>178866249.39999899</v>
      </c>
      <c r="DY2297">
        <v>176149660.19999999</v>
      </c>
    </row>
    <row r="2298" spans="1:206" hidden="1">
      <c r="A2298" s="97" t="s">
        <v>2972</v>
      </c>
      <c r="B2298" s="81" t="s">
        <v>572</v>
      </c>
      <c r="C2298" t="s">
        <v>714</v>
      </c>
      <c r="D2298" s="94" t="s">
        <v>3040</v>
      </c>
      <c r="E2298" t="s">
        <v>3045</v>
      </c>
      <c r="BO2298">
        <v>333979993.19999999</v>
      </c>
      <c r="BP2298">
        <v>331806366</v>
      </c>
      <c r="BQ2298">
        <v>334172352.59999901</v>
      </c>
      <c r="BR2298">
        <v>333009169.89999998</v>
      </c>
      <c r="BS2298">
        <v>332899564.299999</v>
      </c>
      <c r="BT2298">
        <v>332371089</v>
      </c>
      <c r="BU2298">
        <v>331419857.19999999</v>
      </c>
      <c r="BV2298">
        <v>339361796.69999999</v>
      </c>
      <c r="BW2298">
        <v>345803006</v>
      </c>
      <c r="BX2298">
        <v>343453442.60000002</v>
      </c>
      <c r="BY2298">
        <v>339004600</v>
      </c>
      <c r="BZ2298">
        <v>338430300</v>
      </c>
      <c r="CA2298">
        <v>335523450</v>
      </c>
      <c r="CB2298">
        <v>335086800</v>
      </c>
      <c r="CC2298">
        <v>333848600</v>
      </c>
      <c r="CD2298">
        <v>334638400</v>
      </c>
      <c r="CE2298">
        <v>335402600</v>
      </c>
      <c r="CF2298">
        <v>340127000</v>
      </c>
      <c r="CG2298">
        <v>340860538.19999999</v>
      </c>
      <c r="CH2298">
        <v>341425497.19999999</v>
      </c>
      <c r="CI2298">
        <v>342144610.09999901</v>
      </c>
      <c r="CJ2298">
        <v>342777159.19999999</v>
      </c>
      <c r="CK2298">
        <v>342416759.39999998</v>
      </c>
      <c r="CL2298">
        <v>345283157.89999998</v>
      </c>
      <c r="CM2298">
        <v>344638563.5</v>
      </c>
      <c r="CN2298">
        <v>344491199.10000002</v>
      </c>
      <c r="CO2298">
        <v>341318197.09999901</v>
      </c>
      <c r="CP2298">
        <v>339208341.59999901</v>
      </c>
      <c r="CQ2298">
        <v>338172295</v>
      </c>
      <c r="CR2298">
        <v>337346854.39999998</v>
      </c>
      <c r="CS2298">
        <v>336636459.39999902</v>
      </c>
      <c r="CT2298">
        <v>333525533.39999998</v>
      </c>
      <c r="CU2298">
        <v>332483325.30000001</v>
      </c>
      <c r="CV2298">
        <v>331916889.60000002</v>
      </c>
      <c r="CW2298">
        <v>329769234.89999998</v>
      </c>
      <c r="CX2298">
        <v>329768205.39999998</v>
      </c>
      <c r="CY2298">
        <v>330298908.19999999</v>
      </c>
      <c r="CZ2298">
        <v>329438667.59999901</v>
      </c>
      <c r="DA2298">
        <v>329484963.30000001</v>
      </c>
      <c r="DB2298">
        <v>329781921.19999999</v>
      </c>
      <c r="DC2298">
        <v>329843273.39999998</v>
      </c>
      <c r="DD2298">
        <v>326353585.59999901</v>
      </c>
      <c r="DE2298">
        <v>322878976.299999</v>
      </c>
      <c r="DF2298">
        <v>322851732.30000001</v>
      </c>
      <c r="DG2298">
        <v>320450436.30000001</v>
      </c>
      <c r="DH2298">
        <v>315058627.10000002</v>
      </c>
      <c r="DI2298">
        <v>310746820.39999998</v>
      </c>
      <c r="DJ2298">
        <v>310166211.19999999</v>
      </c>
      <c r="DK2298">
        <v>311007610.69999999</v>
      </c>
      <c r="DL2298">
        <v>307526714.19999999</v>
      </c>
      <c r="DM2298">
        <v>311354200.80000001</v>
      </c>
      <c r="DN2298">
        <v>311079296</v>
      </c>
      <c r="DO2298">
        <v>310748265.10000002</v>
      </c>
      <c r="DP2298">
        <v>312050396.5</v>
      </c>
      <c r="DQ2298">
        <v>311489515.5</v>
      </c>
      <c r="DR2298">
        <v>310997562.30000001</v>
      </c>
      <c r="DS2298">
        <v>312382944.69999999</v>
      </c>
      <c r="DT2298">
        <v>311000134.30000001</v>
      </c>
      <c r="DU2298">
        <v>309576956.80000001</v>
      </c>
      <c r="DV2298">
        <v>306364331.60000002</v>
      </c>
      <c r="DW2298">
        <v>305972482.19999999</v>
      </c>
      <c r="DX2298">
        <v>305143144</v>
      </c>
      <c r="DY2298">
        <v>304431088.60000002</v>
      </c>
    </row>
    <row r="2299" spans="1:206" hidden="1">
      <c r="A2299" s="97" t="s">
        <v>2972</v>
      </c>
      <c r="B2299" s="81" t="s">
        <v>572</v>
      </c>
      <c r="C2299" t="s">
        <v>714</v>
      </c>
      <c r="D2299" s="94" t="s">
        <v>3040</v>
      </c>
      <c r="E2299" t="s">
        <v>3046</v>
      </c>
    </row>
    <row r="2300" spans="1:206" hidden="1">
      <c r="A2300" s="97" t="s">
        <v>2972</v>
      </c>
      <c r="B2300" s="81" t="s">
        <v>572</v>
      </c>
      <c r="C2300" t="s">
        <v>714</v>
      </c>
      <c r="D2300" s="94" t="s">
        <v>3040</v>
      </c>
      <c r="E2300" s="70" t="s">
        <v>3047</v>
      </c>
      <c r="F2300" s="70"/>
      <c r="G2300" s="70"/>
      <c r="H2300" s="70"/>
      <c r="I2300" s="70"/>
      <c r="J2300" s="70"/>
      <c r="K2300" s="70"/>
      <c r="L2300" s="70"/>
      <c r="M2300" s="70"/>
      <c r="N2300" s="70"/>
      <c r="O2300" s="70"/>
      <c r="P2300" s="70"/>
      <c r="Q2300" s="70"/>
      <c r="R2300" s="70"/>
      <c r="S2300" s="70"/>
      <c r="T2300" s="70"/>
      <c r="U2300" s="70"/>
      <c r="V2300" s="70"/>
      <c r="W2300" s="70"/>
      <c r="X2300" s="70"/>
      <c r="Y2300" s="70"/>
      <c r="Z2300" s="70"/>
      <c r="AA2300" s="70"/>
      <c r="AB2300" s="70"/>
      <c r="AC2300" s="70"/>
      <c r="AD2300" s="70"/>
      <c r="AE2300" s="70"/>
      <c r="AF2300" s="70"/>
      <c r="AG2300" s="70"/>
      <c r="AH2300" s="70"/>
      <c r="AI2300" s="70"/>
      <c r="AJ2300" s="70"/>
      <c r="AK2300" s="70"/>
      <c r="AL2300" s="70"/>
      <c r="AM2300" s="70"/>
      <c r="AN2300" s="70"/>
      <c r="AO2300" s="70"/>
      <c r="AP2300" s="70"/>
      <c r="AQ2300" s="70"/>
      <c r="AR2300" s="70"/>
      <c r="AS2300" s="70"/>
      <c r="AT2300" s="70"/>
      <c r="AU2300" s="70"/>
      <c r="AV2300" s="70"/>
      <c r="AW2300" s="70"/>
      <c r="AX2300" s="70"/>
      <c r="AY2300" s="70"/>
      <c r="AZ2300" s="70"/>
      <c r="BA2300" s="70"/>
      <c r="BB2300" s="70"/>
      <c r="BC2300" s="70"/>
      <c r="BD2300" s="70"/>
      <c r="BE2300" s="70"/>
      <c r="BF2300" s="70"/>
      <c r="BG2300" s="70"/>
      <c r="BH2300" s="70"/>
      <c r="BI2300" s="70"/>
      <c r="BJ2300" s="70"/>
      <c r="BK2300" s="70"/>
      <c r="BL2300" s="70"/>
      <c r="BM2300" s="70"/>
      <c r="BN2300" s="70"/>
      <c r="BO2300" s="70"/>
      <c r="BP2300" s="70"/>
      <c r="BQ2300" s="70"/>
      <c r="BR2300" s="70"/>
      <c r="BS2300" s="70"/>
      <c r="BT2300" s="70"/>
      <c r="BU2300" s="70"/>
      <c r="BV2300" s="70"/>
      <c r="BW2300" s="70"/>
      <c r="BX2300" s="70"/>
      <c r="BY2300" s="70"/>
      <c r="BZ2300" s="70"/>
      <c r="CA2300" s="70"/>
      <c r="CB2300" s="70"/>
      <c r="CC2300" s="70"/>
      <c r="CD2300" s="70"/>
      <c r="CE2300" s="70"/>
      <c r="CF2300" s="70"/>
      <c r="CG2300" s="70"/>
      <c r="CH2300" s="70"/>
      <c r="CI2300" s="70"/>
      <c r="CJ2300" s="70"/>
      <c r="CK2300" s="70"/>
      <c r="CL2300" s="70"/>
      <c r="CM2300" s="70"/>
      <c r="CN2300" s="70"/>
      <c r="CO2300" s="70"/>
      <c r="CP2300" s="70"/>
      <c r="CQ2300" s="70"/>
      <c r="CR2300" s="70">
        <v>734176266.89999998</v>
      </c>
      <c r="CS2300" s="70">
        <v>731176285</v>
      </c>
      <c r="CT2300" s="70">
        <v>728176303.10000002</v>
      </c>
      <c r="CU2300" s="70">
        <v>725176321.19999897</v>
      </c>
      <c r="CV2300" s="70">
        <v>722176339.29999995</v>
      </c>
      <c r="CW2300" s="70">
        <v>719176357.49999905</v>
      </c>
      <c r="CX2300" s="70">
        <v>716176375.60000002</v>
      </c>
      <c r="CY2300" s="70">
        <v>713176393.70000005</v>
      </c>
      <c r="CZ2300" s="70">
        <v>710176411.79999995</v>
      </c>
      <c r="DA2300" s="70">
        <v>707176429.89999998</v>
      </c>
      <c r="DB2300" s="70">
        <v>704176448</v>
      </c>
      <c r="DC2300" s="70">
        <v>700886231.20000005</v>
      </c>
      <c r="DD2300" s="70">
        <v>697596014.39999998</v>
      </c>
      <c r="DE2300" s="70">
        <v>694305797.59999895</v>
      </c>
      <c r="DF2300" s="70">
        <v>691015580.79999995</v>
      </c>
      <c r="DG2300" s="70">
        <v>687725364</v>
      </c>
      <c r="DH2300" s="70">
        <v>684435147.20000005</v>
      </c>
      <c r="DI2300" s="70">
        <v>681144930.39999998</v>
      </c>
      <c r="DJ2300" s="70">
        <v>677854713.59999895</v>
      </c>
      <c r="DK2300" s="70">
        <v>674564496.79999995</v>
      </c>
      <c r="DL2300" s="70">
        <v>671274280</v>
      </c>
      <c r="DM2300" s="70">
        <v>667480281.99999905</v>
      </c>
      <c r="DN2300" s="70">
        <v>663686284</v>
      </c>
      <c r="DO2300" s="70">
        <v>659892286</v>
      </c>
      <c r="DP2300" s="70">
        <v>656098288</v>
      </c>
      <c r="DQ2300" s="70">
        <v>652304289.99999905</v>
      </c>
      <c r="DR2300" s="70">
        <v>648415407.89999998</v>
      </c>
      <c r="DS2300" s="70">
        <v>644595880</v>
      </c>
      <c r="DT2300" s="70">
        <v>640777878</v>
      </c>
      <c r="DU2300" s="70">
        <v>636880679.99999905</v>
      </c>
      <c r="DV2300" s="70">
        <v>633023070</v>
      </c>
      <c r="DW2300" s="70">
        <v>629138067.89999998</v>
      </c>
      <c r="DX2300" s="70">
        <v>625271660.59999895</v>
      </c>
      <c r="DY2300" s="70">
        <v>621394301.99999905</v>
      </c>
      <c r="DZ2300" s="70"/>
      <c r="EA2300" s="71"/>
      <c r="EB2300" s="70"/>
      <c r="EC2300" s="70"/>
      <c r="ED2300" s="70"/>
      <c r="EE2300" s="70"/>
      <c r="EF2300" s="70"/>
      <c r="EG2300" s="70"/>
      <c r="EH2300" s="70"/>
      <c r="EI2300" s="70"/>
      <c r="EJ2300" s="70"/>
      <c r="EK2300" s="70"/>
      <c r="EL2300" s="70"/>
      <c r="EM2300" s="70"/>
      <c r="EN2300" s="70"/>
      <c r="EO2300" s="70"/>
      <c r="EP2300" s="70"/>
      <c r="EQ2300" s="70"/>
      <c r="ER2300" s="70"/>
      <c r="ES2300" s="70"/>
      <c r="ET2300" s="70"/>
      <c r="EU2300" s="70"/>
      <c r="EV2300" s="70"/>
      <c r="EW2300" s="70"/>
      <c r="EX2300" s="70"/>
      <c r="EY2300" s="70"/>
      <c r="EZ2300" s="70"/>
      <c r="FA2300" s="70"/>
      <c r="FB2300" s="70"/>
      <c r="FC2300" s="70"/>
      <c r="FD2300" s="70"/>
      <c r="FE2300" s="70"/>
      <c r="FF2300" s="70"/>
      <c r="FG2300" s="70"/>
      <c r="FH2300" s="70"/>
      <c r="FI2300" s="70"/>
      <c r="FJ2300" s="70"/>
      <c r="FK2300" s="70"/>
      <c r="FL2300" s="70"/>
      <c r="FM2300" s="70"/>
      <c r="FN2300" s="70"/>
      <c r="FO2300" s="70"/>
      <c r="FP2300" s="70"/>
      <c r="FQ2300" s="70"/>
      <c r="FR2300" s="70"/>
      <c r="FS2300" s="70"/>
      <c r="FT2300" s="70"/>
      <c r="FU2300" s="70"/>
      <c r="FV2300" s="70"/>
      <c r="FW2300" s="70"/>
      <c r="FX2300" s="70"/>
      <c r="FY2300" s="70"/>
      <c r="FZ2300" s="70"/>
      <c r="GA2300" s="70"/>
      <c r="GB2300" s="70"/>
      <c r="GC2300" s="70"/>
      <c r="GD2300" s="70"/>
      <c r="GE2300" s="70"/>
      <c r="GF2300" s="70"/>
      <c r="GG2300" s="70"/>
      <c r="GH2300" s="70"/>
      <c r="GI2300" s="70"/>
      <c r="GJ2300" s="70"/>
      <c r="GK2300" s="70"/>
      <c r="GL2300" s="70"/>
      <c r="GM2300" s="70"/>
      <c r="GN2300" s="70"/>
      <c r="GO2300" s="70"/>
      <c r="GP2300" s="70"/>
      <c r="GQ2300" s="70"/>
      <c r="GR2300" s="70"/>
      <c r="GS2300" s="70"/>
      <c r="GT2300" s="70"/>
      <c r="GU2300" s="70"/>
      <c r="GV2300" s="70"/>
      <c r="GW2300" s="70"/>
      <c r="GX2300" s="70"/>
    </row>
    <row r="2301" spans="1:206" hidden="1">
      <c r="A2301" s="97" t="s">
        <v>2972</v>
      </c>
      <c r="B2301" s="81" t="s">
        <v>572</v>
      </c>
      <c r="C2301" t="s">
        <v>714</v>
      </c>
      <c r="D2301" s="94" t="s">
        <v>3040</v>
      </c>
      <c r="E2301" s="70" t="s">
        <v>3048</v>
      </c>
      <c r="F2301" s="70"/>
      <c r="G2301" s="70"/>
      <c r="H2301" s="70"/>
      <c r="I2301" s="70"/>
      <c r="J2301" s="70"/>
      <c r="K2301" s="70"/>
      <c r="L2301" s="70"/>
      <c r="M2301" s="70"/>
      <c r="N2301" s="70"/>
      <c r="O2301" s="70"/>
      <c r="P2301" s="70"/>
      <c r="Q2301" s="70"/>
      <c r="R2301" s="70"/>
      <c r="S2301" s="70"/>
      <c r="T2301" s="70"/>
      <c r="U2301" s="70"/>
      <c r="V2301" s="70"/>
      <c r="W2301" s="70"/>
      <c r="X2301" s="70"/>
      <c r="Y2301" s="70"/>
      <c r="Z2301" s="70"/>
      <c r="AA2301" s="70"/>
      <c r="AB2301" s="70"/>
      <c r="AC2301" s="70"/>
      <c r="AD2301" s="70"/>
      <c r="AE2301" s="70"/>
      <c r="AF2301" s="70"/>
      <c r="AG2301" s="70"/>
      <c r="AH2301" s="70"/>
      <c r="AI2301" s="70"/>
      <c r="AJ2301" s="70"/>
      <c r="AK2301" s="70"/>
      <c r="AL2301" s="70"/>
      <c r="AM2301" s="70"/>
      <c r="AN2301" s="70"/>
      <c r="AO2301" s="70"/>
      <c r="AP2301" s="70"/>
      <c r="AQ2301" s="70"/>
      <c r="AR2301" s="70"/>
      <c r="AS2301" s="70"/>
      <c r="AT2301" s="70"/>
      <c r="AU2301" s="70"/>
      <c r="AV2301" s="70"/>
      <c r="AW2301" s="70"/>
      <c r="AX2301" s="70"/>
      <c r="AY2301" s="70"/>
      <c r="AZ2301" s="70"/>
      <c r="BA2301" s="70"/>
      <c r="BB2301" s="70"/>
      <c r="BC2301" s="70"/>
      <c r="BD2301" s="70"/>
      <c r="BE2301" s="70"/>
      <c r="BF2301" s="70"/>
      <c r="BG2301" s="70"/>
      <c r="BH2301" s="70"/>
      <c r="BI2301" s="70"/>
      <c r="BJ2301" s="70"/>
      <c r="BK2301" s="70"/>
      <c r="BL2301" s="70"/>
      <c r="BM2301" s="70"/>
      <c r="BN2301" s="70"/>
      <c r="BO2301" s="70"/>
      <c r="BP2301" s="70"/>
      <c r="BQ2301" s="70"/>
      <c r="BR2301" s="70"/>
      <c r="BS2301" s="70"/>
      <c r="BT2301" s="70"/>
      <c r="BU2301" s="70"/>
      <c r="BV2301" s="70"/>
      <c r="BW2301" s="70"/>
      <c r="BX2301" s="70"/>
      <c r="BY2301" s="70"/>
      <c r="BZ2301" s="70"/>
      <c r="CA2301" s="70"/>
      <c r="CB2301" s="70"/>
      <c r="CC2301" s="70"/>
      <c r="CD2301" s="70"/>
      <c r="CE2301" s="70"/>
      <c r="CF2301" s="70"/>
      <c r="CG2301" s="70"/>
      <c r="CH2301" s="70"/>
      <c r="CI2301" s="70"/>
      <c r="CJ2301" s="70"/>
      <c r="CK2301" s="70"/>
      <c r="CL2301" s="70"/>
      <c r="CM2301" s="70"/>
      <c r="CN2301" s="70"/>
      <c r="CO2301" s="70"/>
      <c r="CP2301" s="70"/>
      <c r="CQ2301" s="70"/>
      <c r="CR2301" s="70"/>
      <c r="CS2301" s="70">
        <v>587571801</v>
      </c>
      <c r="CT2301" s="70">
        <v>599153052.39999998</v>
      </c>
      <c r="CU2301" s="70">
        <v>599305941.5</v>
      </c>
      <c r="CV2301" s="70">
        <v>599458830.39999998</v>
      </c>
      <c r="CW2301" s="70">
        <v>599611719.49999905</v>
      </c>
      <c r="CX2301" s="70">
        <v>599764608.69999897</v>
      </c>
      <c r="CY2301" s="70">
        <v>599917497.60000002</v>
      </c>
      <c r="CZ2301" s="70">
        <v>600070386.60000002</v>
      </c>
      <c r="DA2301" s="70">
        <v>600223275.59999895</v>
      </c>
      <c r="DB2301" s="70">
        <v>600376164.69999897</v>
      </c>
      <c r="DC2301" s="70">
        <v>602623953.89999998</v>
      </c>
      <c r="DD2301" s="70">
        <v>604871743.10000002</v>
      </c>
      <c r="DE2301" s="70">
        <v>607119532.39999902</v>
      </c>
      <c r="DF2301" s="70">
        <v>609367321.69999897</v>
      </c>
      <c r="DG2301" s="70">
        <v>611615110.99999905</v>
      </c>
      <c r="DH2301" s="70">
        <v>613862900.19999897</v>
      </c>
      <c r="DI2301" s="70">
        <v>616110689.5</v>
      </c>
      <c r="DJ2301" s="70">
        <v>618358478.79999995</v>
      </c>
      <c r="DK2301" s="70">
        <v>620606267.89999998</v>
      </c>
      <c r="DL2301" s="70">
        <v>622854057.20000005</v>
      </c>
      <c r="DM2301" s="70">
        <v>623738937.5</v>
      </c>
      <c r="DN2301" s="70">
        <v>624623817.70000005</v>
      </c>
      <c r="DO2301" s="70">
        <v>625508698</v>
      </c>
      <c r="DP2301" s="70">
        <v>626393578.29999995</v>
      </c>
      <c r="DQ2301" s="70">
        <v>627278458.5</v>
      </c>
      <c r="DR2301" s="70">
        <v>629582015.5</v>
      </c>
      <c r="DS2301" s="70">
        <v>629898920.20000005</v>
      </c>
      <c r="DT2301" s="70">
        <v>630970671.20000005</v>
      </c>
      <c r="DU2301" s="70">
        <v>632043610</v>
      </c>
      <c r="DV2301" s="70">
        <v>633108780</v>
      </c>
      <c r="DW2301" s="70">
        <v>634179875.79999995</v>
      </c>
      <c r="DX2301" s="70">
        <v>635247381.10000002</v>
      </c>
      <c r="DY2301" s="70">
        <v>636316029</v>
      </c>
      <c r="DZ2301" s="70"/>
      <c r="EA2301" s="71"/>
      <c r="EB2301" s="70"/>
      <c r="EC2301" s="70"/>
      <c r="ED2301" s="70"/>
      <c r="EE2301" s="70"/>
      <c r="EF2301" s="70"/>
      <c r="EG2301" s="70"/>
      <c r="EH2301" s="70"/>
      <c r="EI2301" s="70"/>
      <c r="EJ2301" s="70"/>
      <c r="EK2301" s="70"/>
      <c r="EL2301" s="70"/>
      <c r="EM2301" s="70"/>
      <c r="EN2301" s="70"/>
      <c r="EO2301" s="70"/>
      <c r="EP2301" s="70"/>
      <c r="EQ2301" s="70"/>
      <c r="ER2301" s="70"/>
      <c r="ES2301" s="70"/>
      <c r="ET2301" s="70"/>
      <c r="EU2301" s="70"/>
      <c r="EV2301" s="70"/>
      <c r="EW2301" s="70"/>
      <c r="EX2301" s="70"/>
      <c r="EY2301" s="70"/>
      <c r="EZ2301" s="70"/>
      <c r="FA2301" s="70"/>
      <c r="FB2301" s="70"/>
      <c r="FC2301" s="70"/>
      <c r="FD2301" s="70"/>
      <c r="FE2301" s="70"/>
      <c r="FF2301" s="70"/>
      <c r="FG2301" s="70"/>
      <c r="FH2301" s="70"/>
      <c r="FI2301" s="70"/>
      <c r="FJ2301" s="70"/>
      <c r="FK2301" s="70"/>
      <c r="FL2301" s="70"/>
      <c r="FM2301" s="70"/>
      <c r="FN2301" s="70"/>
      <c r="FO2301" s="70"/>
      <c r="FP2301" s="70"/>
      <c r="FQ2301" s="70"/>
      <c r="FR2301" s="70"/>
      <c r="FS2301" s="70"/>
      <c r="FT2301" s="70"/>
      <c r="FU2301" s="70"/>
      <c r="FV2301" s="70"/>
      <c r="FW2301" s="70"/>
      <c r="FX2301" s="70"/>
      <c r="FY2301" s="70"/>
      <c r="FZ2301" s="70"/>
      <c r="GA2301" s="70"/>
      <c r="GB2301" s="70"/>
      <c r="GC2301" s="70"/>
      <c r="GD2301" s="70"/>
      <c r="GE2301" s="70"/>
      <c r="GF2301" s="70"/>
      <c r="GG2301" s="70"/>
      <c r="GH2301" s="70"/>
      <c r="GI2301" s="70"/>
      <c r="GJ2301" s="70"/>
      <c r="GK2301" s="70"/>
      <c r="GL2301" s="70"/>
      <c r="GM2301" s="70"/>
      <c r="GN2301" s="70"/>
      <c r="GO2301" s="70"/>
      <c r="GP2301" s="70"/>
      <c r="GQ2301" s="70"/>
      <c r="GR2301" s="70"/>
      <c r="GS2301" s="70"/>
      <c r="GT2301" s="70"/>
      <c r="GU2301" s="70"/>
      <c r="GV2301" s="70"/>
      <c r="GW2301" s="70"/>
      <c r="GX2301" s="70"/>
    </row>
    <row r="2302" spans="1:206" hidden="1">
      <c r="A2302" s="97" t="s">
        <v>2972</v>
      </c>
      <c r="B2302" s="81" t="s">
        <v>572</v>
      </c>
      <c r="C2302" t="s">
        <v>714</v>
      </c>
      <c r="D2302" s="94" t="s">
        <v>3040</v>
      </c>
      <c r="E2302" s="70" t="s">
        <v>3049</v>
      </c>
      <c r="F2302" s="70"/>
      <c r="G2302" s="70"/>
      <c r="H2302" s="70"/>
      <c r="I2302" s="70"/>
      <c r="J2302" s="70"/>
      <c r="K2302" s="70"/>
      <c r="L2302" s="70"/>
      <c r="M2302" s="70"/>
      <c r="N2302" s="70"/>
      <c r="O2302" s="70"/>
      <c r="P2302" s="70"/>
      <c r="Q2302" s="70"/>
      <c r="R2302" s="70"/>
      <c r="S2302" s="70"/>
      <c r="T2302" s="70"/>
      <c r="U2302" s="70"/>
      <c r="V2302" s="70"/>
      <c r="W2302" s="70"/>
      <c r="X2302" s="70"/>
      <c r="Y2302" s="70"/>
      <c r="Z2302" s="70"/>
      <c r="AA2302" s="70"/>
      <c r="AB2302" s="70"/>
      <c r="AC2302" s="70"/>
      <c r="AD2302" s="70"/>
      <c r="AE2302" s="70"/>
      <c r="AF2302" s="70"/>
      <c r="AG2302" s="70"/>
      <c r="AH2302" s="70"/>
      <c r="AI2302" s="70"/>
      <c r="AJ2302" s="70"/>
      <c r="AK2302" s="70"/>
      <c r="AL2302" s="70"/>
      <c r="AM2302" s="70"/>
      <c r="AN2302" s="70"/>
      <c r="AO2302" s="70"/>
      <c r="AP2302" s="70"/>
      <c r="AQ2302" s="70"/>
      <c r="AR2302" s="70"/>
      <c r="AS2302" s="70"/>
      <c r="AT2302" s="70"/>
      <c r="AU2302" s="70"/>
      <c r="AV2302" s="70"/>
      <c r="AW2302" s="70"/>
      <c r="AX2302" s="70"/>
      <c r="AY2302" s="70"/>
      <c r="AZ2302" s="70"/>
      <c r="BA2302" s="70"/>
      <c r="BB2302" s="70"/>
      <c r="BC2302" s="70"/>
      <c r="BD2302" s="70"/>
      <c r="BE2302" s="70"/>
      <c r="BF2302" s="70"/>
      <c r="BG2302" s="70"/>
      <c r="BH2302" s="70"/>
      <c r="BI2302" s="70"/>
      <c r="BJ2302" s="70"/>
      <c r="BK2302" s="70"/>
      <c r="BL2302" s="70"/>
      <c r="BM2302" s="70"/>
      <c r="BN2302" s="70"/>
      <c r="BO2302" s="70"/>
      <c r="BP2302" s="70"/>
      <c r="BQ2302" s="70"/>
      <c r="BR2302" s="70"/>
      <c r="BS2302" s="70"/>
      <c r="BT2302" s="70"/>
      <c r="BU2302" s="70"/>
      <c r="BV2302" s="70"/>
      <c r="BW2302" s="70"/>
      <c r="BX2302" s="70"/>
      <c r="BY2302" s="70"/>
      <c r="BZ2302" s="70"/>
      <c r="CA2302" s="70"/>
      <c r="CB2302" s="70"/>
      <c r="CC2302" s="70"/>
      <c r="CD2302" s="70"/>
      <c r="CE2302" s="70"/>
      <c r="CF2302" s="70"/>
      <c r="CG2302" s="70"/>
      <c r="CH2302" s="70"/>
      <c r="CI2302" s="70"/>
      <c r="CJ2302" s="70"/>
      <c r="CK2302" s="70"/>
      <c r="CL2302" s="70"/>
      <c r="CM2302" s="70"/>
      <c r="CN2302" s="70"/>
      <c r="CO2302" s="70"/>
      <c r="CP2302" s="70"/>
      <c r="CQ2302" s="70"/>
      <c r="CR2302" s="70"/>
      <c r="CS2302" s="70"/>
      <c r="CT2302" s="70"/>
      <c r="CU2302" s="70"/>
      <c r="CV2302" s="70"/>
      <c r="CW2302" s="70"/>
      <c r="CX2302" s="70"/>
      <c r="CY2302" s="70"/>
      <c r="CZ2302" s="70"/>
      <c r="DA2302" s="70"/>
      <c r="DB2302" s="70"/>
      <c r="DC2302" s="70"/>
      <c r="DD2302" s="70"/>
      <c r="DE2302" s="70"/>
      <c r="DF2302" s="70"/>
      <c r="DG2302" s="70"/>
      <c r="DH2302" s="70">
        <v>879215368.79999995</v>
      </c>
      <c r="DI2302" s="70">
        <v>880038160.19999897</v>
      </c>
      <c r="DJ2302" s="70">
        <v>880860951.70000005</v>
      </c>
      <c r="DK2302" s="70">
        <v>881683743.09999895</v>
      </c>
      <c r="DL2302" s="70">
        <v>882506534.60000002</v>
      </c>
      <c r="DM2302" s="70">
        <v>882665658.60000002</v>
      </c>
      <c r="DN2302" s="70">
        <v>882824782.5</v>
      </c>
      <c r="DO2302" s="70">
        <v>882983906.49999905</v>
      </c>
      <c r="DP2302" s="70">
        <v>883143030.5</v>
      </c>
      <c r="DQ2302" s="70">
        <v>883302154.5</v>
      </c>
      <c r="DR2302" s="70">
        <v>883668475.39999998</v>
      </c>
      <c r="DS2302" s="70">
        <v>883963445.70000005</v>
      </c>
      <c r="DT2302" s="70">
        <v>884028205</v>
      </c>
      <c r="DU2302" s="70">
        <v>884091929.99999905</v>
      </c>
      <c r="DV2302" s="70">
        <v>884154870</v>
      </c>
      <c r="DW2302" s="70">
        <v>884218333.39999998</v>
      </c>
      <c r="DX2302" s="70">
        <v>884281447.79999995</v>
      </c>
      <c r="DY2302" s="70">
        <v>884344584.79999995</v>
      </c>
      <c r="DZ2302" s="70"/>
      <c r="EA2302" s="71"/>
      <c r="EB2302" s="70"/>
      <c r="EC2302" s="70"/>
      <c r="ED2302" s="70"/>
      <c r="EE2302" s="70"/>
      <c r="EF2302" s="70"/>
      <c r="EG2302" s="70"/>
      <c r="EH2302" s="70"/>
      <c r="EI2302" s="70"/>
      <c r="EJ2302" s="70"/>
      <c r="EK2302" s="70"/>
      <c r="EL2302" s="70"/>
      <c r="EM2302" s="70"/>
      <c r="EN2302" s="70"/>
      <c r="EO2302" s="70"/>
      <c r="EP2302" s="70"/>
      <c r="EQ2302" s="70"/>
      <c r="ER2302" s="70"/>
      <c r="ES2302" s="70"/>
      <c r="ET2302" s="70"/>
      <c r="EU2302" s="70"/>
      <c r="EV2302" s="70"/>
      <c r="EW2302" s="70"/>
      <c r="EX2302" s="70"/>
      <c r="EY2302" s="70"/>
      <c r="EZ2302" s="70"/>
      <c r="FA2302" s="70"/>
      <c r="FB2302" s="70"/>
      <c r="FC2302" s="70"/>
      <c r="FD2302" s="70"/>
      <c r="FE2302" s="70"/>
      <c r="FF2302" s="70"/>
      <c r="FG2302" s="70"/>
      <c r="FH2302" s="70"/>
      <c r="FI2302" s="70"/>
      <c r="FJ2302" s="70"/>
      <c r="FK2302" s="70"/>
      <c r="FL2302" s="70"/>
      <c r="FM2302" s="70"/>
      <c r="FN2302" s="70"/>
      <c r="FO2302" s="70"/>
      <c r="FP2302" s="70"/>
      <c r="FQ2302" s="70"/>
      <c r="FR2302" s="70"/>
      <c r="FS2302" s="70"/>
      <c r="FT2302" s="70"/>
      <c r="FU2302" s="70"/>
      <c r="FV2302" s="70"/>
      <c r="FW2302" s="70"/>
      <c r="FX2302" s="70"/>
      <c r="FY2302" s="70"/>
      <c r="FZ2302" s="70"/>
      <c r="GA2302" s="70"/>
      <c r="GB2302" s="70"/>
      <c r="GC2302" s="70"/>
      <c r="GD2302" s="70"/>
      <c r="GE2302" s="70"/>
      <c r="GF2302" s="70"/>
      <c r="GG2302" s="70"/>
      <c r="GH2302" s="70"/>
      <c r="GI2302" s="70"/>
      <c r="GJ2302" s="70"/>
      <c r="GK2302" s="70"/>
      <c r="GL2302" s="70"/>
      <c r="GM2302" s="70"/>
      <c r="GN2302" s="70"/>
      <c r="GO2302" s="70"/>
      <c r="GP2302" s="70"/>
      <c r="GQ2302" s="70"/>
      <c r="GR2302" s="70"/>
      <c r="GS2302" s="70"/>
      <c r="GT2302" s="70"/>
      <c r="GU2302" s="70"/>
      <c r="GV2302" s="70"/>
      <c r="GW2302" s="70"/>
      <c r="GX2302" s="70"/>
    </row>
    <row r="2303" spans="1:206" hidden="1">
      <c r="A2303" s="97" t="s">
        <v>2972</v>
      </c>
      <c r="B2303" s="81" t="s">
        <v>572</v>
      </c>
      <c r="C2303" t="s">
        <v>714</v>
      </c>
      <c r="D2303" s="94" t="s">
        <v>3040</v>
      </c>
      <c r="E2303" s="70" t="s">
        <v>3050</v>
      </c>
      <c r="F2303" s="70"/>
      <c r="G2303" s="70"/>
      <c r="H2303" s="70"/>
      <c r="I2303" s="70"/>
      <c r="J2303" s="70"/>
      <c r="K2303" s="70"/>
      <c r="L2303" s="70"/>
      <c r="M2303" s="70"/>
      <c r="N2303" s="70"/>
      <c r="O2303" s="70"/>
      <c r="P2303" s="70"/>
      <c r="Q2303" s="70"/>
      <c r="R2303" s="70"/>
      <c r="S2303" s="70"/>
      <c r="T2303" s="70"/>
      <c r="U2303" s="70"/>
      <c r="V2303" s="70"/>
      <c r="W2303" s="70"/>
      <c r="X2303" s="70"/>
      <c r="Y2303" s="70"/>
      <c r="Z2303" s="70"/>
      <c r="AA2303" s="70"/>
      <c r="AB2303" s="70"/>
      <c r="AC2303" s="70"/>
      <c r="AD2303" s="70"/>
      <c r="AE2303" s="70"/>
      <c r="AF2303" s="70"/>
      <c r="AG2303" s="70"/>
      <c r="AH2303" s="70"/>
      <c r="AI2303" s="70"/>
      <c r="AJ2303" s="70"/>
      <c r="AK2303" s="70"/>
      <c r="AL2303" s="70"/>
      <c r="AM2303" s="70"/>
      <c r="AN2303" s="70"/>
      <c r="AO2303" s="70"/>
      <c r="AP2303" s="70"/>
      <c r="AQ2303" s="70"/>
      <c r="AR2303" s="70"/>
      <c r="AS2303" s="70"/>
      <c r="AT2303" s="70"/>
      <c r="AU2303" s="70"/>
      <c r="AV2303" s="70"/>
      <c r="AW2303" s="70"/>
      <c r="AX2303" s="70"/>
      <c r="AY2303" s="70"/>
      <c r="AZ2303" s="70"/>
      <c r="BA2303" s="70"/>
      <c r="BB2303" s="70"/>
      <c r="BC2303" s="70"/>
      <c r="BD2303" s="70"/>
      <c r="BE2303" s="70"/>
      <c r="BF2303" s="70"/>
      <c r="BG2303" s="70"/>
      <c r="BH2303" s="70"/>
      <c r="BI2303" s="70"/>
      <c r="BJ2303" s="70"/>
      <c r="BK2303" s="70"/>
      <c r="BL2303" s="70"/>
      <c r="BM2303" s="70"/>
      <c r="BN2303" s="70"/>
      <c r="BO2303" s="70"/>
      <c r="BP2303" s="70"/>
      <c r="BQ2303" s="70"/>
      <c r="BR2303" s="70"/>
      <c r="BS2303" s="70"/>
      <c r="BT2303" s="70"/>
      <c r="BU2303" s="70"/>
      <c r="BV2303" s="70"/>
      <c r="BW2303" s="70"/>
      <c r="BX2303" s="70"/>
      <c r="BY2303" s="70"/>
      <c r="BZ2303" s="70"/>
      <c r="CA2303" s="70"/>
      <c r="CB2303" s="70"/>
      <c r="CC2303" s="70"/>
      <c r="CD2303" s="70"/>
      <c r="CE2303" s="70"/>
      <c r="CF2303" s="70"/>
      <c r="CG2303" s="70"/>
      <c r="CH2303" s="70"/>
      <c r="CI2303" s="70"/>
      <c r="CJ2303" s="70"/>
      <c r="CK2303" s="70"/>
      <c r="CL2303" s="70"/>
      <c r="CM2303" s="70"/>
      <c r="CN2303" s="70"/>
      <c r="CO2303" s="70"/>
      <c r="CP2303" s="70"/>
      <c r="CQ2303" s="70"/>
      <c r="CR2303" s="70">
        <v>1069908950</v>
      </c>
      <c r="CS2303" s="70">
        <v>1064457392</v>
      </c>
      <c r="CT2303" s="70">
        <v>1059005833.99999</v>
      </c>
      <c r="CU2303" s="70">
        <v>1053554276</v>
      </c>
      <c r="CV2303" s="70">
        <v>1048102718</v>
      </c>
      <c r="CW2303" s="70">
        <v>1042651159.99999</v>
      </c>
      <c r="CX2303" s="70">
        <v>1037199602</v>
      </c>
      <c r="CY2303" s="70">
        <v>1031748044</v>
      </c>
      <c r="CZ2303" s="70">
        <v>1026296485.99999</v>
      </c>
      <c r="DA2303" s="70">
        <v>1020844928</v>
      </c>
      <c r="DB2303" s="70">
        <v>1015393370</v>
      </c>
      <c r="DC2303" s="70">
        <v>1009862430</v>
      </c>
      <c r="DD2303" s="70">
        <v>1004331490</v>
      </c>
      <c r="DE2303" s="70">
        <v>998800549.99999905</v>
      </c>
      <c r="DF2303" s="70">
        <v>993269609.99999905</v>
      </c>
      <c r="DG2303" s="70">
        <v>987738670</v>
      </c>
      <c r="DH2303" s="70">
        <v>982207730</v>
      </c>
      <c r="DI2303" s="70">
        <v>976676790</v>
      </c>
      <c r="DJ2303" s="70">
        <v>971145849.99999905</v>
      </c>
      <c r="DK2303" s="70">
        <v>965614910</v>
      </c>
      <c r="DL2303" s="70">
        <v>960083970</v>
      </c>
      <c r="DM2303" s="70">
        <v>957191716</v>
      </c>
      <c r="DN2303" s="70">
        <v>954299462</v>
      </c>
      <c r="DO2303" s="70">
        <v>951407208</v>
      </c>
      <c r="DP2303" s="70">
        <v>948514953.99999905</v>
      </c>
      <c r="DQ2303" s="70">
        <v>945622900</v>
      </c>
      <c r="DR2303" s="70">
        <v>942651530</v>
      </c>
      <c r="DS2303" s="70">
        <v>939190920</v>
      </c>
      <c r="DT2303" s="70">
        <v>936871610</v>
      </c>
      <c r="DU2303" s="70">
        <v>934368720</v>
      </c>
      <c r="DV2303" s="70">
        <v>931984580</v>
      </c>
      <c r="DW2303" s="70">
        <v>929520806.5</v>
      </c>
      <c r="DX2303" s="70">
        <v>927111255.39999902</v>
      </c>
      <c r="DY2303" s="70">
        <v>924665343.70000005</v>
      </c>
      <c r="DZ2303" s="70"/>
      <c r="EA2303" s="71"/>
      <c r="EB2303" s="70"/>
      <c r="EC2303" s="70"/>
      <c r="ED2303" s="70"/>
      <c r="EE2303" s="70"/>
      <c r="EF2303" s="70"/>
      <c r="EG2303" s="70"/>
      <c r="EH2303" s="70"/>
      <c r="EI2303" s="70"/>
      <c r="EJ2303" s="70"/>
      <c r="EK2303" s="70"/>
      <c r="EL2303" s="70"/>
      <c r="EM2303" s="70"/>
      <c r="EN2303" s="70"/>
      <c r="EO2303" s="70"/>
      <c r="EP2303" s="70"/>
      <c r="EQ2303" s="70"/>
      <c r="ER2303" s="70"/>
      <c r="ES2303" s="70"/>
      <c r="ET2303" s="70"/>
      <c r="EU2303" s="70"/>
      <c r="EV2303" s="70"/>
      <c r="EW2303" s="70"/>
      <c r="EX2303" s="70"/>
      <c r="EY2303" s="70"/>
      <c r="EZ2303" s="70"/>
      <c r="FA2303" s="70"/>
      <c r="FB2303" s="70"/>
      <c r="FC2303" s="70"/>
      <c r="FD2303" s="70"/>
      <c r="FE2303" s="70"/>
      <c r="FF2303" s="70"/>
      <c r="FG2303" s="70"/>
      <c r="FH2303" s="70"/>
      <c r="FI2303" s="70"/>
      <c r="FJ2303" s="70"/>
      <c r="FK2303" s="70"/>
      <c r="FL2303" s="70"/>
      <c r="FM2303" s="70"/>
      <c r="FN2303" s="70"/>
      <c r="FO2303" s="70"/>
      <c r="FP2303" s="70"/>
      <c r="FQ2303" s="70"/>
      <c r="FR2303" s="70"/>
      <c r="FS2303" s="70"/>
      <c r="FT2303" s="70"/>
      <c r="FU2303" s="70"/>
      <c r="FV2303" s="70"/>
      <c r="FW2303" s="70"/>
      <c r="FX2303" s="70"/>
      <c r="FY2303" s="70"/>
      <c r="FZ2303" s="70"/>
      <c r="GA2303" s="70"/>
      <c r="GB2303" s="70"/>
      <c r="GC2303" s="70"/>
      <c r="GD2303" s="70"/>
      <c r="GE2303" s="70"/>
      <c r="GF2303" s="70"/>
      <c r="GG2303" s="70"/>
      <c r="GH2303" s="70"/>
      <c r="GI2303" s="70"/>
      <c r="GJ2303" s="70"/>
      <c r="GK2303" s="70"/>
      <c r="GL2303" s="70"/>
      <c r="GM2303" s="70"/>
      <c r="GN2303" s="70"/>
      <c r="GO2303" s="70"/>
      <c r="GP2303" s="70"/>
      <c r="GQ2303" s="70"/>
      <c r="GR2303" s="70"/>
      <c r="GS2303" s="70"/>
      <c r="GT2303" s="70"/>
      <c r="GU2303" s="70"/>
      <c r="GV2303" s="70"/>
      <c r="GW2303" s="70"/>
      <c r="GX2303" s="70"/>
    </row>
    <row r="2304" spans="1:206" hidden="1">
      <c r="A2304" s="97" t="s">
        <v>2972</v>
      </c>
      <c r="B2304" s="81" t="s">
        <v>572</v>
      </c>
      <c r="C2304" t="s">
        <v>714</v>
      </c>
      <c r="D2304" s="94" t="s">
        <v>3040</v>
      </c>
      <c r="E2304" s="70" t="s">
        <v>3051</v>
      </c>
      <c r="F2304" s="70"/>
      <c r="G2304" s="70"/>
      <c r="H2304" s="70"/>
      <c r="I2304" s="70"/>
      <c r="J2304" s="70"/>
      <c r="K2304" s="70"/>
      <c r="L2304" s="70"/>
      <c r="M2304" s="70"/>
      <c r="N2304" s="70"/>
      <c r="O2304" s="70"/>
      <c r="P2304" s="70"/>
      <c r="Q2304" s="70"/>
      <c r="R2304" s="70"/>
      <c r="S2304" s="70"/>
      <c r="T2304" s="70"/>
      <c r="U2304" s="70"/>
      <c r="V2304" s="70"/>
      <c r="W2304" s="70"/>
      <c r="X2304" s="70"/>
      <c r="Y2304" s="70"/>
      <c r="Z2304" s="70"/>
      <c r="AA2304" s="70"/>
      <c r="AB2304" s="70"/>
      <c r="AC2304" s="70"/>
      <c r="AD2304" s="70"/>
      <c r="AE2304" s="70"/>
      <c r="AF2304" s="70"/>
      <c r="AG2304" s="70"/>
      <c r="AH2304" s="70"/>
      <c r="AI2304" s="70"/>
      <c r="AJ2304" s="70"/>
      <c r="AK2304" s="70"/>
      <c r="AL2304" s="70"/>
      <c r="AM2304" s="70"/>
      <c r="AN2304" s="70"/>
      <c r="AO2304" s="70"/>
      <c r="AP2304" s="70"/>
      <c r="AQ2304" s="70"/>
      <c r="AR2304" s="70"/>
      <c r="AS2304" s="70"/>
      <c r="AT2304" s="70"/>
      <c r="AU2304" s="70"/>
      <c r="AV2304" s="70"/>
      <c r="AW2304" s="70"/>
      <c r="AX2304" s="70"/>
      <c r="AY2304" s="70"/>
      <c r="AZ2304" s="70"/>
      <c r="BA2304" s="70"/>
      <c r="BB2304" s="70"/>
      <c r="BC2304" s="70"/>
      <c r="BD2304" s="70"/>
      <c r="BE2304" s="70"/>
      <c r="BF2304" s="70"/>
      <c r="BG2304" s="70"/>
      <c r="BH2304" s="70"/>
      <c r="BI2304" s="70"/>
      <c r="BJ2304" s="70"/>
      <c r="BK2304" s="70"/>
      <c r="BL2304" s="70"/>
      <c r="BM2304" s="70"/>
      <c r="BN2304" s="70"/>
      <c r="BO2304" s="70"/>
      <c r="BP2304" s="70"/>
      <c r="BQ2304" s="70"/>
      <c r="BR2304" s="70"/>
      <c r="BS2304" s="70"/>
      <c r="BT2304" s="70"/>
      <c r="BU2304" s="70"/>
      <c r="BV2304" s="70"/>
      <c r="BW2304" s="70"/>
      <c r="BX2304" s="70"/>
      <c r="BY2304" s="70"/>
      <c r="BZ2304" s="70"/>
      <c r="CA2304" s="70"/>
      <c r="CB2304" s="70"/>
      <c r="CC2304" s="70"/>
      <c r="CD2304" s="70"/>
      <c r="CE2304" s="70"/>
      <c r="CF2304" s="70"/>
      <c r="CG2304" s="70"/>
      <c r="CH2304" s="70"/>
      <c r="CI2304" s="70"/>
      <c r="CJ2304" s="70"/>
      <c r="CK2304" s="70"/>
      <c r="CL2304" s="70"/>
      <c r="CM2304" s="70"/>
      <c r="CN2304" s="70"/>
      <c r="CO2304" s="70"/>
      <c r="CP2304" s="70"/>
      <c r="CQ2304" s="70"/>
      <c r="CR2304" s="70">
        <v>919940391</v>
      </c>
      <c r="CS2304" s="70">
        <v>920466773.89999902</v>
      </c>
      <c r="CT2304" s="70">
        <v>920993156.70000005</v>
      </c>
      <c r="CU2304" s="70">
        <v>921519539.59999895</v>
      </c>
      <c r="CV2304" s="70">
        <v>922045922.39999998</v>
      </c>
      <c r="CW2304" s="70">
        <v>922572305.299999</v>
      </c>
      <c r="CX2304" s="70">
        <v>923098688.19999897</v>
      </c>
      <c r="CY2304" s="70">
        <v>923625071</v>
      </c>
      <c r="CZ2304" s="70">
        <v>924151453.89999902</v>
      </c>
      <c r="DA2304" s="70">
        <v>924677836.70000005</v>
      </c>
      <c r="DB2304" s="70">
        <v>925204219.59999895</v>
      </c>
      <c r="DC2304" s="70">
        <v>925806814.79999995</v>
      </c>
      <c r="DD2304" s="70">
        <v>926409410.10000002</v>
      </c>
      <c r="DE2304" s="70">
        <v>927012005.39999902</v>
      </c>
      <c r="DF2304" s="70">
        <v>927614600.69999897</v>
      </c>
      <c r="DG2304" s="70">
        <v>928217195.89999998</v>
      </c>
      <c r="DH2304" s="70">
        <v>928819791.10000002</v>
      </c>
      <c r="DI2304" s="70">
        <v>929422386.39999998</v>
      </c>
      <c r="DJ2304" s="70">
        <v>930024981.70000005</v>
      </c>
      <c r="DK2304" s="70">
        <v>930627576.99999905</v>
      </c>
      <c r="DL2304" s="70">
        <v>931230172.20000005</v>
      </c>
      <c r="DM2304" s="70">
        <v>932390012.39999998</v>
      </c>
      <c r="DN2304" s="70">
        <v>933549852.5</v>
      </c>
      <c r="DO2304" s="70">
        <v>934709692.70000005</v>
      </c>
      <c r="DP2304" s="70">
        <v>935869532.79999995</v>
      </c>
      <c r="DQ2304" s="70">
        <v>937029373</v>
      </c>
      <c r="DR2304" s="70">
        <v>938076770</v>
      </c>
      <c r="DS2304" s="70">
        <v>937895490</v>
      </c>
      <c r="DT2304" s="70">
        <v>938022429.99999905</v>
      </c>
      <c r="DU2304" s="70">
        <v>938159110</v>
      </c>
      <c r="DV2304" s="70">
        <v>938319289.99999905</v>
      </c>
      <c r="DW2304" s="70">
        <v>938468993.39999998</v>
      </c>
      <c r="DX2304" s="70">
        <v>938625685.60000002</v>
      </c>
      <c r="DY2304" s="70">
        <v>938777718.60000002</v>
      </c>
      <c r="DZ2304" s="70"/>
      <c r="EA2304" s="71"/>
      <c r="EB2304" s="70"/>
      <c r="EC2304" s="70"/>
      <c r="ED2304" s="70"/>
      <c r="EE2304" s="70"/>
      <c r="EF2304" s="70"/>
      <c r="EG2304" s="70"/>
      <c r="EH2304" s="70"/>
      <c r="EI2304" s="70"/>
      <c r="EJ2304" s="70"/>
      <c r="EK2304" s="70"/>
      <c r="EL2304" s="70"/>
      <c r="EM2304" s="70"/>
      <c r="EN2304" s="70"/>
      <c r="EO2304" s="70"/>
      <c r="EP2304" s="70"/>
      <c r="EQ2304" s="70"/>
      <c r="ER2304" s="70"/>
      <c r="ES2304" s="70"/>
      <c r="ET2304" s="70"/>
      <c r="EU2304" s="70"/>
      <c r="EV2304" s="70"/>
      <c r="EW2304" s="70"/>
      <c r="EX2304" s="70"/>
      <c r="EY2304" s="70"/>
      <c r="EZ2304" s="70"/>
      <c r="FA2304" s="70"/>
      <c r="FB2304" s="70"/>
      <c r="FC2304" s="70"/>
      <c r="FD2304" s="70"/>
      <c r="FE2304" s="70"/>
      <c r="FF2304" s="70"/>
      <c r="FG2304" s="70"/>
      <c r="FH2304" s="70"/>
      <c r="FI2304" s="70"/>
      <c r="FJ2304" s="70"/>
      <c r="FK2304" s="70"/>
      <c r="FL2304" s="70"/>
      <c r="FM2304" s="70"/>
      <c r="FN2304" s="70"/>
      <c r="FO2304" s="70"/>
      <c r="FP2304" s="70"/>
      <c r="FQ2304" s="70"/>
      <c r="FR2304" s="70"/>
      <c r="FS2304" s="70"/>
      <c r="FT2304" s="70"/>
      <c r="FU2304" s="70"/>
      <c r="FV2304" s="70"/>
      <c r="FW2304" s="70"/>
      <c r="FX2304" s="70"/>
      <c r="FY2304" s="70"/>
      <c r="FZ2304" s="70"/>
      <c r="GA2304" s="70"/>
      <c r="GB2304" s="70"/>
      <c r="GC2304" s="70"/>
      <c r="GD2304" s="70"/>
      <c r="GE2304" s="70"/>
      <c r="GF2304" s="70"/>
      <c r="GG2304" s="70"/>
      <c r="GH2304" s="70"/>
      <c r="GI2304" s="70"/>
      <c r="GJ2304" s="70"/>
      <c r="GK2304" s="70"/>
      <c r="GL2304" s="70"/>
      <c r="GM2304" s="70"/>
      <c r="GN2304" s="70"/>
      <c r="GO2304" s="70"/>
      <c r="GP2304" s="70"/>
      <c r="GQ2304" s="70"/>
      <c r="GR2304" s="70"/>
      <c r="GS2304" s="70"/>
      <c r="GT2304" s="70"/>
      <c r="GU2304" s="70"/>
      <c r="GV2304" s="70"/>
      <c r="GW2304" s="70"/>
      <c r="GX2304" s="70"/>
    </row>
    <row r="2305" spans="1:206" hidden="1">
      <c r="A2305" s="101" t="s">
        <v>2972</v>
      </c>
      <c r="B2305" s="96" t="s">
        <v>572</v>
      </c>
      <c r="C2305" s="35" t="s">
        <v>714</v>
      </c>
      <c r="D2305" s="95" t="s">
        <v>3040</v>
      </c>
      <c r="E2305" s="72" t="s">
        <v>3052</v>
      </c>
      <c r="F2305" s="72">
        <f t="shared" ref="F2305:AK2305" si="252">G2305/POWER($DH$2305/$DY$2305,1/($DH$1-$DY$1))</f>
        <v>4646610344.3929157</v>
      </c>
      <c r="G2305" s="72">
        <f t="shared" si="252"/>
        <v>4641004926.3070593</v>
      </c>
      <c r="H2305" s="72">
        <f t="shared" si="252"/>
        <v>4635406270.2928181</v>
      </c>
      <c r="I2305" s="72">
        <f t="shared" si="252"/>
        <v>4629814368.1927967</v>
      </c>
      <c r="J2305" s="72">
        <f t="shared" si="252"/>
        <v>4624229211.8594408</v>
      </c>
      <c r="K2305" s="72">
        <f t="shared" si="252"/>
        <v>4618650793.1550236</v>
      </c>
      <c r="L2305" s="72">
        <f t="shared" si="252"/>
        <v>4613079103.9516354</v>
      </c>
      <c r="M2305" s="72">
        <f t="shared" si="252"/>
        <v>4607514136.1311722</v>
      </c>
      <c r="N2305" s="72">
        <f t="shared" si="252"/>
        <v>4601955881.5853243</v>
      </c>
      <c r="O2305" s="72">
        <f t="shared" si="252"/>
        <v>4596404332.2155609</v>
      </c>
      <c r="P2305" s="72">
        <f t="shared" si="252"/>
        <v>4590859479.9331226</v>
      </c>
      <c r="Q2305" s="72">
        <f t="shared" si="252"/>
        <v>4585321316.6590071</v>
      </c>
      <c r="R2305" s="72">
        <f t="shared" si="252"/>
        <v>4579789834.3239584</v>
      </c>
      <c r="S2305" s="72">
        <f t="shared" si="252"/>
        <v>4574265024.8684549</v>
      </c>
      <c r="T2305" s="72">
        <f t="shared" si="252"/>
        <v>4568746880.2426987</v>
      </c>
      <c r="U2305" s="72">
        <f t="shared" si="252"/>
        <v>4563235392.4066</v>
      </c>
      <c r="V2305" s="72">
        <f t="shared" si="252"/>
        <v>4557730553.3297701</v>
      </c>
      <c r="W2305" s="72">
        <f t="shared" si="252"/>
        <v>4552232354.9915075</v>
      </c>
      <c r="X2305" s="72">
        <f t="shared" si="252"/>
        <v>4546740789.3807859</v>
      </c>
      <c r="Y2305" s="72">
        <f t="shared" si="252"/>
        <v>4541255848.4962444</v>
      </c>
      <c r="Z2305" s="72">
        <f t="shared" si="252"/>
        <v>4535777524.3461723</v>
      </c>
      <c r="AA2305" s="72">
        <f t="shared" si="252"/>
        <v>4530305808.9485016</v>
      </c>
      <c r="AB2305" s="72">
        <f t="shared" si="252"/>
        <v>4524840694.3307924</v>
      </c>
      <c r="AC2305" s="72">
        <f t="shared" si="252"/>
        <v>4519382172.5302229</v>
      </c>
      <c r="AD2305" s="72">
        <f t="shared" si="252"/>
        <v>4513930235.5935764</v>
      </c>
      <c r="AE2305" s="72">
        <f t="shared" si="252"/>
        <v>4508484875.5772324</v>
      </c>
      <c r="AF2305" s="72">
        <f t="shared" si="252"/>
        <v>4503046084.5471506</v>
      </c>
      <c r="AG2305" s="72">
        <f t="shared" si="252"/>
        <v>4497613854.5788631</v>
      </c>
      <c r="AH2305" s="72">
        <f t="shared" si="252"/>
        <v>4492188177.7574625</v>
      </c>
      <c r="AI2305" s="72">
        <f t="shared" si="252"/>
        <v>4486769046.1775885</v>
      </c>
      <c r="AJ2305" s="72">
        <f t="shared" si="252"/>
        <v>4481356451.9434166</v>
      </c>
      <c r="AK2305" s="72">
        <f t="shared" si="252"/>
        <v>4475950387.1686497</v>
      </c>
      <c r="AL2305" s="72">
        <f t="shared" ref="AL2305:BQ2305" si="253">AM2305/POWER($DH$2305/$DY$2305,1/($DH$1-$DY$1))</f>
        <v>4470550843.9765015</v>
      </c>
      <c r="AM2305" s="72">
        <f t="shared" si="253"/>
        <v>4465157814.4996901</v>
      </c>
      <c r="AN2305" s="72">
        <f t="shared" si="253"/>
        <v>4459771290.8804235</v>
      </c>
      <c r="AO2305" s="72">
        <f t="shared" si="253"/>
        <v>4454391265.2703896</v>
      </c>
      <c r="AP2305" s="72">
        <f t="shared" si="253"/>
        <v>4449017729.8307419</v>
      </c>
      <c r="AQ2305" s="72">
        <f t="shared" si="253"/>
        <v>4443650676.7320929</v>
      </c>
      <c r="AR2305" s="72">
        <f t="shared" si="253"/>
        <v>4438290098.1544981</v>
      </c>
      <c r="AS2305" s="72">
        <f t="shared" si="253"/>
        <v>4432935986.2874479</v>
      </c>
      <c r="AT2305" s="72">
        <f t="shared" si="253"/>
        <v>4427588333.329854</v>
      </c>
      <c r="AU2305" s="72">
        <f t="shared" si="253"/>
        <v>4422247131.4900398</v>
      </c>
      <c r="AV2305" s="72">
        <f t="shared" si="253"/>
        <v>4416912372.9857264</v>
      </c>
      <c r="AW2305" s="72">
        <f t="shared" si="253"/>
        <v>4411584050.0440245</v>
      </c>
      <c r="AX2305" s="72">
        <f t="shared" si="253"/>
        <v>4406262154.9014215</v>
      </c>
      <c r="AY2305" s="72">
        <f t="shared" si="253"/>
        <v>4400946679.8037701</v>
      </c>
      <c r="AZ2305" s="72">
        <f t="shared" si="253"/>
        <v>4395637617.0062771</v>
      </c>
      <c r="BA2305" s="72">
        <f t="shared" si="253"/>
        <v>4390334958.7734928</v>
      </c>
      <c r="BB2305" s="72">
        <f t="shared" si="253"/>
        <v>4385038697.3792973</v>
      </c>
      <c r="BC2305" s="72">
        <f t="shared" si="253"/>
        <v>4379748825.1068935</v>
      </c>
      <c r="BD2305" s="72">
        <f t="shared" si="253"/>
        <v>4374465334.2487917</v>
      </c>
      <c r="BE2305" s="72">
        <f t="shared" si="253"/>
        <v>4369188217.1068001</v>
      </c>
      <c r="BF2305" s="72">
        <f t="shared" si="253"/>
        <v>4363917465.9920149</v>
      </c>
      <c r="BG2305" s="72">
        <f t="shared" si="253"/>
        <v>4358653073.2248068</v>
      </c>
      <c r="BH2305" s="72">
        <f t="shared" si="253"/>
        <v>4353395031.1348114</v>
      </c>
      <c r="BI2305" s="72">
        <f t="shared" si="253"/>
        <v>4348143332.0609159</v>
      </c>
      <c r="BJ2305" s="72">
        <f t="shared" si="253"/>
        <v>4342897968.3512516</v>
      </c>
      <c r="BK2305" s="72">
        <f t="shared" si="253"/>
        <v>4337658932.3631792</v>
      </c>
      <c r="BL2305" s="72">
        <f t="shared" si="253"/>
        <v>4332426216.4632797</v>
      </c>
      <c r="BM2305" s="72">
        <f t="shared" si="253"/>
        <v>4327199813.0273418</v>
      </c>
      <c r="BN2305" s="72">
        <f t="shared" si="253"/>
        <v>4321979714.4403524</v>
      </c>
      <c r="BO2305" s="72">
        <f t="shared" si="253"/>
        <v>4316765913.0964842</v>
      </c>
      <c r="BP2305" s="72">
        <f t="shared" si="253"/>
        <v>4311558401.399086</v>
      </c>
      <c r="BQ2305" s="72">
        <f t="shared" si="253"/>
        <v>4306357171.7606697</v>
      </c>
      <c r="BR2305" s="72">
        <f t="shared" ref="BR2305:CW2305" si="254">BS2305/POWER($DH$2305/$DY$2305,1/($DH$1-$DY$1))</f>
        <v>4301162216.6029015</v>
      </c>
      <c r="BS2305" s="72">
        <f t="shared" si="254"/>
        <v>4295973528.3565884</v>
      </c>
      <c r="BT2305" s="72">
        <f t="shared" si="254"/>
        <v>4290791099.4616699</v>
      </c>
      <c r="BU2305" s="72">
        <f t="shared" si="254"/>
        <v>4285614922.3672042</v>
      </c>
      <c r="BV2305" s="72">
        <f t="shared" si="254"/>
        <v>4280444989.5313597</v>
      </c>
      <c r="BW2305" s="72">
        <f t="shared" si="254"/>
        <v>4275281293.421402</v>
      </c>
      <c r="BX2305" s="72">
        <f t="shared" si="254"/>
        <v>4270123826.5136838</v>
      </c>
      <c r="BY2305" s="72">
        <f t="shared" si="254"/>
        <v>4264972581.2936344</v>
      </c>
      <c r="BZ2305" s="72">
        <f t="shared" si="254"/>
        <v>4259827550.2557483</v>
      </c>
      <c r="CA2305" s="72">
        <f t="shared" si="254"/>
        <v>4254688725.903574</v>
      </c>
      <c r="CB2305" s="72">
        <f t="shared" si="254"/>
        <v>4249556100.7497029</v>
      </c>
      <c r="CC2305" s="72">
        <f t="shared" si="254"/>
        <v>4244429667.3157597</v>
      </c>
      <c r="CD2305" s="72">
        <f t="shared" si="254"/>
        <v>4239309418.1323895</v>
      </c>
      <c r="CE2305" s="72">
        <f t="shared" si="254"/>
        <v>4234195345.7392492</v>
      </c>
      <c r="CF2305" s="72">
        <f t="shared" si="254"/>
        <v>4229087442.6849947</v>
      </c>
      <c r="CG2305" s="72">
        <f t="shared" si="254"/>
        <v>4223985701.5272708</v>
      </c>
      <c r="CH2305" s="72">
        <f t="shared" si="254"/>
        <v>4218890114.8327012</v>
      </c>
      <c r="CI2305" s="72">
        <f t="shared" si="254"/>
        <v>4213800675.1768756</v>
      </c>
      <c r="CJ2305" s="72">
        <f t="shared" si="254"/>
        <v>4208717375.1443405</v>
      </c>
      <c r="CK2305" s="72">
        <f t="shared" si="254"/>
        <v>4203640207.3285885</v>
      </c>
      <c r="CL2305" s="72">
        <f t="shared" si="254"/>
        <v>4198569164.332047</v>
      </c>
      <c r="CM2305" s="72">
        <f t="shared" si="254"/>
        <v>4193504238.7660666</v>
      </c>
      <c r="CN2305" s="72">
        <f t="shared" si="254"/>
        <v>4188445423.2509117</v>
      </c>
      <c r="CO2305" s="72">
        <f t="shared" si="254"/>
        <v>4183392710.4157495</v>
      </c>
      <c r="CP2305" s="72">
        <f t="shared" si="254"/>
        <v>4178346092.8986382</v>
      </c>
      <c r="CQ2305" s="72">
        <f t="shared" si="254"/>
        <v>4173305563.346518</v>
      </c>
      <c r="CR2305" s="72">
        <f t="shared" si="254"/>
        <v>4168271114.4151983</v>
      </c>
      <c r="CS2305" s="72">
        <f t="shared" si="254"/>
        <v>4163242738.7693496</v>
      </c>
      <c r="CT2305" s="72">
        <f t="shared" si="254"/>
        <v>4158220429.08249</v>
      </c>
      <c r="CU2305" s="72">
        <f t="shared" si="254"/>
        <v>4153204178.0369763</v>
      </c>
      <c r="CV2305" s="72">
        <f t="shared" si="254"/>
        <v>4148193978.3239932</v>
      </c>
      <c r="CW2305" s="72">
        <f t="shared" si="254"/>
        <v>4143189822.6435418</v>
      </c>
      <c r="CX2305" s="72">
        <f t="shared" ref="CX2305:DG2305" si="255">CY2305/POWER($DH$2305/$DY$2305,1/($DH$1-$DY$1))</f>
        <v>4138191703.7044301</v>
      </c>
      <c r="CY2305" s="72">
        <f t="shared" si="255"/>
        <v>4133199614.2242618</v>
      </c>
      <c r="CZ2305" s="72">
        <f t="shared" si="255"/>
        <v>4128213546.9294252</v>
      </c>
      <c r="DA2305" s="72">
        <f t="shared" si="255"/>
        <v>4123233494.5550833</v>
      </c>
      <c r="DB2305" s="72">
        <f t="shared" si="255"/>
        <v>4118259449.8451633</v>
      </c>
      <c r="DC2305" s="72">
        <f t="shared" si="255"/>
        <v>4113291405.5523453</v>
      </c>
      <c r="DD2305" s="72">
        <f t="shared" si="255"/>
        <v>4108329354.4380522</v>
      </c>
      <c r="DE2305" s="72">
        <f t="shared" si="255"/>
        <v>4103373289.2724395</v>
      </c>
      <c r="DF2305" s="72">
        <f t="shared" si="255"/>
        <v>4098423202.834384</v>
      </c>
      <c r="DG2305" s="72">
        <f t="shared" si="255"/>
        <v>4093479087.9114742</v>
      </c>
      <c r="DH2305" s="72">
        <f t="shared" ref="DH2305:DX2305" si="256">SUM(DH2300:DH2304)</f>
        <v>4088540937.2999988</v>
      </c>
      <c r="DI2305" s="72">
        <f t="shared" si="256"/>
        <v>4083392956.499999</v>
      </c>
      <c r="DJ2305" s="72">
        <f t="shared" si="256"/>
        <v>4078244975.7999983</v>
      </c>
      <c r="DK2305" s="72">
        <f t="shared" si="256"/>
        <v>4073096994.7999978</v>
      </c>
      <c r="DL2305" s="72">
        <f t="shared" si="256"/>
        <v>4067949014</v>
      </c>
      <c r="DM2305" s="72">
        <f t="shared" si="256"/>
        <v>4063466606.499999</v>
      </c>
      <c r="DN2305" s="72">
        <f t="shared" si="256"/>
        <v>4058984198.6999998</v>
      </c>
      <c r="DO2305" s="72">
        <f t="shared" si="256"/>
        <v>4054501791.1999989</v>
      </c>
      <c r="DP2305" s="72">
        <f t="shared" si="256"/>
        <v>4050019383.5999994</v>
      </c>
      <c r="DQ2305" s="72">
        <f t="shared" si="256"/>
        <v>4045537175.999999</v>
      </c>
      <c r="DR2305" s="72">
        <f t="shared" si="256"/>
        <v>4042394198.8000002</v>
      </c>
      <c r="DS2305" s="72">
        <f t="shared" si="256"/>
        <v>4035544655.9000001</v>
      </c>
      <c r="DT2305" s="72">
        <f t="shared" si="256"/>
        <v>4030670794.1999989</v>
      </c>
      <c r="DU2305" s="72">
        <f t="shared" si="256"/>
        <v>4025544049.9999981</v>
      </c>
      <c r="DV2305" s="72">
        <f t="shared" si="256"/>
        <v>4020590589.999999</v>
      </c>
      <c r="DW2305" s="72">
        <f t="shared" si="256"/>
        <v>4015526077</v>
      </c>
      <c r="DX2305" s="72">
        <f t="shared" si="256"/>
        <v>4010537430.4999976</v>
      </c>
      <c r="DY2305" s="72">
        <f>SUM(DY2300:DY2304)</f>
        <v>4005497978.099999</v>
      </c>
      <c r="DZ2305" s="72"/>
      <c r="EA2305" s="72"/>
      <c r="EB2305" s="72"/>
      <c r="EC2305" s="72"/>
      <c r="ED2305" s="72"/>
      <c r="EE2305" s="72"/>
      <c r="EF2305" s="72"/>
      <c r="EG2305" s="72"/>
      <c r="EH2305" s="72"/>
      <c r="EI2305" s="72"/>
      <c r="EJ2305" s="72"/>
      <c r="EK2305" s="72"/>
      <c r="EL2305" s="72"/>
      <c r="EM2305" s="72"/>
      <c r="EN2305" s="72"/>
      <c r="EO2305" s="72"/>
      <c r="EP2305" s="72"/>
      <c r="EQ2305" s="72"/>
      <c r="ER2305" s="72"/>
      <c r="ES2305" s="72"/>
      <c r="ET2305" s="72"/>
      <c r="EU2305" s="72"/>
      <c r="EV2305" s="72"/>
      <c r="EW2305" s="72"/>
      <c r="EX2305" s="72"/>
      <c r="EY2305" s="72"/>
      <c r="EZ2305" s="72"/>
      <c r="FA2305" s="72"/>
      <c r="FB2305" s="72"/>
      <c r="FC2305" s="72"/>
      <c r="FD2305" s="72"/>
      <c r="FE2305" s="72"/>
      <c r="FF2305" s="72"/>
      <c r="FG2305" s="72"/>
      <c r="FH2305" s="72"/>
      <c r="FI2305" s="72"/>
      <c r="FJ2305" s="72"/>
      <c r="FK2305" s="72"/>
      <c r="FL2305" s="72"/>
      <c r="FM2305" s="72"/>
      <c r="FN2305" s="72"/>
      <c r="FO2305" s="72"/>
      <c r="FP2305" s="72"/>
      <c r="FQ2305" s="72"/>
      <c r="FR2305" s="72"/>
      <c r="FS2305" s="72"/>
      <c r="FT2305" s="72"/>
      <c r="FU2305" s="72"/>
      <c r="FV2305" s="72"/>
      <c r="FW2305" s="72"/>
      <c r="FX2305" s="72"/>
      <c r="FY2305" s="72"/>
      <c r="FZ2305" s="72"/>
      <c r="GA2305" s="72"/>
      <c r="GB2305" s="72"/>
      <c r="GC2305" s="72"/>
      <c r="GD2305" s="72"/>
      <c r="GE2305" s="72"/>
      <c r="GF2305" s="72"/>
      <c r="GG2305" s="72"/>
      <c r="GH2305" s="72"/>
      <c r="GI2305" s="72"/>
      <c r="GJ2305" s="72"/>
      <c r="GK2305" s="72"/>
      <c r="GL2305" s="72"/>
      <c r="GM2305" s="72"/>
      <c r="GN2305" s="72"/>
      <c r="GO2305" s="72"/>
      <c r="GP2305" s="72"/>
      <c r="GQ2305" s="72"/>
      <c r="GR2305" s="72"/>
      <c r="GS2305" s="72"/>
      <c r="GT2305" s="72"/>
      <c r="GU2305" s="72"/>
      <c r="GV2305" s="72"/>
      <c r="GW2305" s="72"/>
      <c r="GX2305" s="72"/>
    </row>
    <row r="2306" spans="1:206" hidden="1">
      <c r="A2306" s="97" t="s">
        <v>2972</v>
      </c>
      <c r="B2306" s="81" t="s">
        <v>572</v>
      </c>
      <c r="C2306" t="s">
        <v>714</v>
      </c>
      <c r="D2306" s="94" t="s">
        <v>3040</v>
      </c>
      <c r="E2306" t="s">
        <v>3053</v>
      </c>
      <c r="CR2306">
        <v>1138376656.0999999</v>
      </c>
      <c r="CS2306">
        <v>1138093112.2</v>
      </c>
      <c r="CT2306">
        <v>1135264731.8</v>
      </c>
      <c r="CU2306">
        <v>1150423085.8</v>
      </c>
      <c r="CV2306">
        <v>1145933768.5999999</v>
      </c>
      <c r="CW2306">
        <v>1142294229.5</v>
      </c>
      <c r="CX2306">
        <v>1141256724.3</v>
      </c>
      <c r="CY2306">
        <v>1140364866.7</v>
      </c>
      <c r="CZ2306">
        <v>1140831305.2</v>
      </c>
      <c r="DA2306">
        <v>1138769898.4000001</v>
      </c>
      <c r="DB2306">
        <v>1138112241</v>
      </c>
      <c r="DC2306">
        <v>1138109240.4000001</v>
      </c>
      <c r="DD2306">
        <v>1138888293.5</v>
      </c>
      <c r="DE2306">
        <v>1135542489.5</v>
      </c>
      <c r="DF2306">
        <v>1151995905.69999</v>
      </c>
      <c r="DG2306">
        <v>1147152552.5</v>
      </c>
      <c r="DH2306">
        <v>1148110234.49999</v>
      </c>
      <c r="DI2306">
        <v>1147191165.5999999</v>
      </c>
      <c r="DJ2306">
        <v>1147424573.5999999</v>
      </c>
      <c r="DK2306">
        <v>1145286552.5999999</v>
      </c>
      <c r="DL2306">
        <v>1143977587.9000001</v>
      </c>
      <c r="DM2306">
        <v>1143479189.5999899</v>
      </c>
      <c r="DN2306">
        <v>1152913652.7</v>
      </c>
      <c r="DO2306">
        <v>1152542726.19999</v>
      </c>
      <c r="DP2306">
        <v>1154205156</v>
      </c>
      <c r="DQ2306">
        <v>1155481414.0999999</v>
      </c>
      <c r="DR2306">
        <v>1155903989.3</v>
      </c>
      <c r="DS2306">
        <v>1157203559.2</v>
      </c>
      <c r="DT2306">
        <v>1157911562.3</v>
      </c>
      <c r="DU2306">
        <v>1160339495.7</v>
      </c>
      <c r="DV2306">
        <v>1163152901.3</v>
      </c>
      <c r="DW2306">
        <v>1165186111.8</v>
      </c>
      <c r="DX2306">
        <v>1166541438.8</v>
      </c>
      <c r="DY2306">
        <v>1170326622.2999899</v>
      </c>
    </row>
    <row r="2307" spans="1:206" hidden="1">
      <c r="A2307" s="97" t="s">
        <v>2972</v>
      </c>
      <c r="B2307" s="81" t="s">
        <v>572</v>
      </c>
      <c r="C2307" t="s">
        <v>714</v>
      </c>
      <c r="D2307" s="94" t="s">
        <v>3040</v>
      </c>
      <c r="E2307" t="s">
        <v>3054</v>
      </c>
      <c r="CS2307">
        <v>809295970.19999897</v>
      </c>
      <c r="CT2307">
        <v>891095454.69999897</v>
      </c>
      <c r="CU2307">
        <v>882253315.799999</v>
      </c>
      <c r="CV2307">
        <v>870881048.799999</v>
      </c>
      <c r="CW2307">
        <v>867091850.29999995</v>
      </c>
      <c r="CX2307">
        <v>860896573.99999905</v>
      </c>
      <c r="CY2307">
        <v>842693025.99999905</v>
      </c>
      <c r="CZ2307">
        <v>833546348.39999998</v>
      </c>
      <c r="DA2307">
        <v>825003475.69999897</v>
      </c>
      <c r="DB2307">
        <v>830180757.99999905</v>
      </c>
      <c r="DC2307">
        <v>826137160.19999897</v>
      </c>
      <c r="DD2307">
        <v>823373063.60000002</v>
      </c>
      <c r="DE2307">
        <v>836826984.70000005</v>
      </c>
      <c r="DF2307">
        <v>833920874.20000005</v>
      </c>
      <c r="DG2307">
        <v>848509642.70000005</v>
      </c>
      <c r="DH2307">
        <v>843809152.79999995</v>
      </c>
      <c r="DI2307">
        <v>840228058.5</v>
      </c>
      <c r="DJ2307">
        <v>840225187.70000005</v>
      </c>
      <c r="DK2307">
        <v>836944569.19999897</v>
      </c>
      <c r="DL2307">
        <v>829997379.5</v>
      </c>
      <c r="DM2307">
        <v>828274950.09999895</v>
      </c>
      <c r="DN2307">
        <v>827900864.39999998</v>
      </c>
      <c r="DO2307">
        <v>826644524.69999897</v>
      </c>
      <c r="DP2307">
        <v>825669472.60000002</v>
      </c>
      <c r="DQ2307">
        <v>824423615.20000005</v>
      </c>
      <c r="DR2307">
        <v>821889046.39999902</v>
      </c>
      <c r="DS2307">
        <v>821267196.20000005</v>
      </c>
      <c r="DT2307">
        <v>819619529.10000002</v>
      </c>
      <c r="DU2307">
        <v>814884305.60000002</v>
      </c>
      <c r="DV2307">
        <v>813441558.19999897</v>
      </c>
      <c r="DW2307">
        <v>814195396.69999897</v>
      </c>
      <c r="DX2307">
        <v>812553698.69999897</v>
      </c>
      <c r="DY2307">
        <v>814337680.39999998</v>
      </c>
    </row>
    <row r="2308" spans="1:206" hidden="1">
      <c r="A2308" s="97" t="s">
        <v>2972</v>
      </c>
      <c r="B2308" s="81" t="s">
        <v>572</v>
      </c>
      <c r="C2308" t="s">
        <v>714</v>
      </c>
      <c r="D2308" s="94" t="s">
        <v>3040</v>
      </c>
      <c r="E2308" t="s">
        <v>3055</v>
      </c>
      <c r="DH2308">
        <v>649393281.19999897</v>
      </c>
      <c r="DI2308">
        <v>649814439.79999995</v>
      </c>
      <c r="DJ2308">
        <v>648545898.299999</v>
      </c>
      <c r="DK2308">
        <v>648009146.89999998</v>
      </c>
      <c r="DL2308">
        <v>648100505.39999998</v>
      </c>
      <c r="DM2308">
        <v>647818291.39999902</v>
      </c>
      <c r="DN2308">
        <v>648018407.5</v>
      </c>
      <c r="DO2308">
        <v>646377344.5</v>
      </c>
      <c r="DP2308">
        <v>646538024.5</v>
      </c>
      <c r="DQ2308">
        <v>646347101.5</v>
      </c>
      <c r="DR2308">
        <v>646320894.59999895</v>
      </c>
      <c r="DS2308">
        <v>646116963.29999995</v>
      </c>
      <c r="DT2308">
        <v>646411954.10000002</v>
      </c>
      <c r="DU2308">
        <v>645961181</v>
      </c>
      <c r="DV2308">
        <v>646139943.39999998</v>
      </c>
      <c r="DW2308">
        <v>646345767</v>
      </c>
      <c r="DX2308">
        <v>648300380.79999995</v>
      </c>
      <c r="DY2308">
        <v>648188488.09999895</v>
      </c>
    </row>
    <row r="2309" spans="1:206" hidden="1">
      <c r="A2309" s="97" t="s">
        <v>2972</v>
      </c>
      <c r="B2309" s="81" t="s">
        <v>572</v>
      </c>
      <c r="C2309" t="s">
        <v>714</v>
      </c>
      <c r="D2309" s="94" t="s">
        <v>3040</v>
      </c>
      <c r="E2309" t="s">
        <v>3056</v>
      </c>
      <c r="CR2309">
        <v>261705439.59999999</v>
      </c>
      <c r="CS2309">
        <v>267134981.19999999</v>
      </c>
      <c r="CT2309">
        <v>273958621.59999901</v>
      </c>
      <c r="CU2309">
        <v>280081456.60000002</v>
      </c>
      <c r="CV2309">
        <v>286437438.299999</v>
      </c>
      <c r="CW2309">
        <v>292852237.80000001</v>
      </c>
      <c r="CX2309">
        <v>297518279.5</v>
      </c>
      <c r="CY2309">
        <v>301923515.69999999</v>
      </c>
      <c r="CZ2309">
        <v>303123016.80000001</v>
      </c>
      <c r="DA2309">
        <v>307855457.89999998</v>
      </c>
      <c r="DB2309">
        <v>313819285.99999899</v>
      </c>
      <c r="DC2309">
        <v>321767356.5</v>
      </c>
      <c r="DD2309">
        <v>326421469.69999897</v>
      </c>
      <c r="DE2309">
        <v>331797039.49999899</v>
      </c>
      <c r="DF2309">
        <v>335842374.69999999</v>
      </c>
      <c r="DG2309">
        <v>340105545.30000001</v>
      </c>
      <c r="DH2309">
        <v>345835302.89999902</v>
      </c>
      <c r="DI2309">
        <v>350123327.19999999</v>
      </c>
      <c r="DJ2309">
        <v>360746700.80000001</v>
      </c>
      <c r="DK2309">
        <v>368918039.69999999</v>
      </c>
      <c r="DL2309">
        <v>372988775</v>
      </c>
      <c r="DM2309">
        <v>377311417</v>
      </c>
      <c r="DN2309">
        <v>380028617.89999998</v>
      </c>
      <c r="DO2309">
        <v>382429504.80000001</v>
      </c>
      <c r="DP2309">
        <v>389018306.60000002</v>
      </c>
      <c r="DQ2309">
        <v>390876982.5</v>
      </c>
      <c r="DR2309">
        <v>396434934.19999999</v>
      </c>
      <c r="DS2309">
        <v>402944504.299999</v>
      </c>
      <c r="DT2309">
        <v>407080591.10000002</v>
      </c>
      <c r="DU2309">
        <v>409484174.89999902</v>
      </c>
      <c r="DV2309">
        <v>410890387</v>
      </c>
      <c r="DW2309">
        <v>413485869.89999902</v>
      </c>
      <c r="DX2309">
        <v>416723411.30000001</v>
      </c>
      <c r="DY2309">
        <v>420674233</v>
      </c>
    </row>
    <row r="2310" spans="1:206" hidden="1">
      <c r="A2310" s="97" t="s">
        <v>2972</v>
      </c>
      <c r="B2310" s="81" t="s">
        <v>572</v>
      </c>
      <c r="C2310" t="s">
        <v>714</v>
      </c>
      <c r="D2310" s="94" t="s">
        <v>3040</v>
      </c>
      <c r="E2310" t="s">
        <v>3057</v>
      </c>
      <c r="CR2310">
        <v>921210911.79999995</v>
      </c>
      <c r="CS2310">
        <v>925030026.39999998</v>
      </c>
      <c r="CT2310">
        <v>924111065.39999998</v>
      </c>
      <c r="CU2310">
        <v>932357958.5</v>
      </c>
      <c r="CV2310">
        <v>924442561</v>
      </c>
      <c r="CW2310">
        <v>931423033.89999998</v>
      </c>
      <c r="CX2310">
        <v>932357936.60000002</v>
      </c>
      <c r="CY2310">
        <v>936454279.70000005</v>
      </c>
      <c r="CZ2310">
        <v>934759571.89999902</v>
      </c>
      <c r="DA2310">
        <v>945577637.39999998</v>
      </c>
      <c r="DB2310">
        <v>944123161.89999998</v>
      </c>
      <c r="DC2310">
        <v>943395506</v>
      </c>
      <c r="DD2310">
        <v>953204274.29999995</v>
      </c>
      <c r="DE2310">
        <v>961446850.29999995</v>
      </c>
      <c r="DF2310">
        <v>960700567.99999905</v>
      </c>
      <c r="DG2310">
        <v>955698785.59999895</v>
      </c>
      <c r="DH2310">
        <v>967446064.70000005</v>
      </c>
      <c r="DI2310">
        <v>978342059.20000005</v>
      </c>
      <c r="DJ2310">
        <v>982391495.89999998</v>
      </c>
      <c r="DK2310">
        <v>989787060.20000005</v>
      </c>
      <c r="DL2310">
        <v>999039403.299999</v>
      </c>
      <c r="DM2310">
        <v>986514061.69999897</v>
      </c>
      <c r="DN2310">
        <v>988117367.29999995</v>
      </c>
      <c r="DO2310">
        <v>993357239</v>
      </c>
      <c r="DP2310">
        <v>981917814.09999895</v>
      </c>
      <c r="DQ2310">
        <v>1021200822.4</v>
      </c>
      <c r="DR2310">
        <v>1015983820.49999</v>
      </c>
      <c r="DS2310">
        <v>993000397.5</v>
      </c>
      <c r="DT2310">
        <v>1010172080.7</v>
      </c>
      <c r="DU2310">
        <v>1004741629.5</v>
      </c>
      <c r="DV2310">
        <v>1011919267.99999</v>
      </c>
      <c r="DW2310">
        <v>986199576.59999895</v>
      </c>
      <c r="DX2310">
        <v>1004681704</v>
      </c>
      <c r="DY2310">
        <v>1013214542.3</v>
      </c>
    </row>
    <row r="2311" spans="1:206" hidden="1">
      <c r="A2311" s="97" t="s">
        <v>2972</v>
      </c>
      <c r="B2311" s="81" t="s">
        <v>572</v>
      </c>
      <c r="C2311" t="s">
        <v>714</v>
      </c>
      <c r="D2311" s="94" t="s">
        <v>3040</v>
      </c>
      <c r="E2311" t="s">
        <v>3058</v>
      </c>
    </row>
    <row r="2312" spans="1:206" hidden="1">
      <c r="A2312" s="97" t="s">
        <v>2972</v>
      </c>
      <c r="B2312" s="81" t="s">
        <v>572</v>
      </c>
      <c r="C2312" t="s">
        <v>714</v>
      </c>
      <c r="D2312" s="94" t="s">
        <v>3040</v>
      </c>
      <c r="E2312" t="s">
        <v>3059</v>
      </c>
      <c r="BO2312" s="32">
        <v>2715569.6999999899</v>
      </c>
      <c r="BP2312" s="32">
        <v>2731219.64</v>
      </c>
      <c r="BQ2312" s="32">
        <v>2792791.19</v>
      </c>
      <c r="BR2312" s="32">
        <v>2889127.38</v>
      </c>
      <c r="BS2312" s="32">
        <v>2976071.96</v>
      </c>
      <c r="BT2312" s="32">
        <v>3072693.25</v>
      </c>
      <c r="BU2312" s="32">
        <v>3095440.29999999</v>
      </c>
      <c r="BV2312" s="32">
        <v>3205019.55</v>
      </c>
      <c r="BW2312" s="32">
        <v>3339624.0899999901</v>
      </c>
      <c r="BX2312" s="32">
        <v>3393082.22</v>
      </c>
      <c r="BY2312" s="32">
        <v>3412161.08</v>
      </c>
      <c r="BZ2312" s="32">
        <v>3490974.5199999898</v>
      </c>
      <c r="CA2312" s="32">
        <v>3540617.27999999</v>
      </c>
      <c r="CB2312" s="32">
        <v>3557272.12</v>
      </c>
      <c r="CC2312" s="32">
        <v>3543623.73999999</v>
      </c>
      <c r="CD2312" s="32">
        <v>3731437.18</v>
      </c>
      <c r="CE2312" s="32">
        <v>3913597.0799999898</v>
      </c>
      <c r="CF2312" s="32">
        <v>4150508.46999999</v>
      </c>
      <c r="CG2312" s="32">
        <v>4271434.25</v>
      </c>
      <c r="CH2312" s="32">
        <v>4371301.33</v>
      </c>
      <c r="CI2312" s="32">
        <v>4365257.9299999904</v>
      </c>
      <c r="CJ2312" s="32">
        <v>4484786.4400000004</v>
      </c>
      <c r="CK2312" s="32">
        <v>4585973.8199999901</v>
      </c>
      <c r="CL2312" s="32">
        <v>4696038.7999999896</v>
      </c>
      <c r="CM2312" s="32">
        <v>4744354.71</v>
      </c>
      <c r="CN2312" s="32">
        <v>4616133.9000000004</v>
      </c>
      <c r="CO2312" s="32">
        <v>4661752.9399999902</v>
      </c>
      <c r="CP2312" s="32">
        <v>4778094.96</v>
      </c>
      <c r="CQ2312" s="32">
        <v>4916171.01</v>
      </c>
      <c r="CR2312" s="32">
        <v>5050253.47</v>
      </c>
      <c r="CS2312" s="32">
        <v>5688668.2099999897</v>
      </c>
      <c r="CT2312" s="32">
        <v>5876566.0300000003</v>
      </c>
      <c r="CU2312" s="32">
        <v>5680321.8899999997</v>
      </c>
      <c r="CV2312" s="32">
        <v>5648982.2300000004</v>
      </c>
      <c r="CW2312" s="32">
        <v>5758415.0099999998</v>
      </c>
      <c r="CX2312" s="32">
        <v>5919315.1799999997</v>
      </c>
      <c r="CY2312" s="32">
        <v>6398846.9800000004</v>
      </c>
      <c r="CZ2312" s="32">
        <v>6384156.2999999998</v>
      </c>
      <c r="DA2312" s="32">
        <v>6732181.7499999898</v>
      </c>
      <c r="DB2312" s="32">
        <v>6737232.7199999997</v>
      </c>
      <c r="DC2312" s="32">
        <v>6874816.6899999902</v>
      </c>
      <c r="DD2312" s="32">
        <v>7171777.1699999999</v>
      </c>
      <c r="DE2312" s="32">
        <v>7261468.6699999999</v>
      </c>
      <c r="DF2312" s="32">
        <v>7415339.1900000004</v>
      </c>
      <c r="DG2312" s="32">
        <v>7799587.7199999997</v>
      </c>
      <c r="DH2312" s="32">
        <v>7998721.0499999998</v>
      </c>
      <c r="DI2312" s="32">
        <v>8215863.8399999999</v>
      </c>
      <c r="DJ2312" s="32">
        <v>8420660.8499999996</v>
      </c>
      <c r="DK2312" s="32">
        <v>8660774.0700000003</v>
      </c>
      <c r="DL2312" s="32">
        <v>9076712.1500000004</v>
      </c>
      <c r="DM2312" s="32">
        <v>9225675.0399999991</v>
      </c>
      <c r="DN2312" s="32">
        <v>9215208.4000000004</v>
      </c>
      <c r="DO2312" s="32">
        <v>9602847.2100000009</v>
      </c>
      <c r="DP2312" s="32">
        <v>9695920</v>
      </c>
      <c r="DQ2312" s="32">
        <v>10035631.42</v>
      </c>
      <c r="DR2312" s="32">
        <v>9793426.1400000006</v>
      </c>
      <c r="DS2312" s="32">
        <v>9770440.7599999998</v>
      </c>
      <c r="DT2312" s="32">
        <v>10033984.220000001</v>
      </c>
      <c r="DU2312" s="32">
        <v>10307053.439999999</v>
      </c>
      <c r="DV2312" s="32">
        <v>10281351.1</v>
      </c>
      <c r="DW2312" s="32">
        <v>10412619.220000001</v>
      </c>
      <c r="DX2312" s="32">
        <v>10462957.720000001</v>
      </c>
      <c r="DY2312" s="32">
        <v>10723960.390000001</v>
      </c>
    </row>
    <row r="2313" spans="1:206" hidden="1">
      <c r="A2313" s="97" t="s">
        <v>2972</v>
      </c>
      <c r="B2313" s="81" t="s">
        <v>572</v>
      </c>
      <c r="C2313" t="s">
        <v>714</v>
      </c>
      <c r="D2313" s="94" t="s">
        <v>3040</v>
      </c>
      <c r="E2313" t="s">
        <v>3060</v>
      </c>
      <c r="BO2313" s="32"/>
      <c r="BP2313" s="32"/>
      <c r="BQ2313" s="32"/>
      <c r="BR2313" s="32"/>
      <c r="BS2313" s="32"/>
      <c r="BT2313" s="32"/>
      <c r="BU2313" s="32"/>
      <c r="BV2313" s="32"/>
      <c r="BW2313" s="32"/>
      <c r="BX2313" s="32"/>
      <c r="BY2313" s="32"/>
      <c r="BZ2313" s="32"/>
      <c r="CA2313" s="32"/>
      <c r="CB2313" s="32"/>
      <c r="CC2313" s="32"/>
      <c r="CD2313" s="32"/>
      <c r="CE2313" s="32"/>
      <c r="CF2313" s="32"/>
      <c r="CG2313" s="32"/>
      <c r="CH2313" s="32"/>
      <c r="CI2313" s="32"/>
      <c r="CJ2313" s="32"/>
      <c r="CK2313" s="32"/>
      <c r="CL2313" s="32"/>
      <c r="CM2313" s="32"/>
      <c r="CN2313" s="32"/>
      <c r="CO2313" s="32"/>
      <c r="CP2313" s="32"/>
      <c r="CQ2313" s="32"/>
      <c r="CR2313" s="32"/>
      <c r="CS2313" s="32"/>
      <c r="CT2313" s="32">
        <v>11855336.15</v>
      </c>
      <c r="CU2313" s="32">
        <v>12421078.710000001</v>
      </c>
      <c r="CV2313" s="32">
        <v>12948449.949999999</v>
      </c>
      <c r="CW2313" s="32">
        <v>13758934.439999999</v>
      </c>
      <c r="CX2313" s="32">
        <v>13536929.579999899</v>
      </c>
      <c r="CY2313" s="32">
        <v>15042301.16</v>
      </c>
      <c r="CZ2313" s="32">
        <v>15983939.119999999</v>
      </c>
      <c r="DA2313" s="32">
        <v>16937651.379999999</v>
      </c>
      <c r="DB2313" s="32">
        <v>17273044.009999901</v>
      </c>
      <c r="DC2313" s="32">
        <v>17474759.190000001</v>
      </c>
      <c r="DD2313" s="32">
        <v>18154213.989999998</v>
      </c>
      <c r="DE2313" s="32">
        <v>18831177.280000001</v>
      </c>
      <c r="DF2313" s="32">
        <v>19825762.41</v>
      </c>
      <c r="DG2313" s="32">
        <v>20216941.839999899</v>
      </c>
      <c r="DH2313" s="32">
        <v>21248625.550000001</v>
      </c>
      <c r="DI2313" s="32">
        <v>22215069.420000002</v>
      </c>
      <c r="DJ2313" s="32">
        <v>22620447.949999999</v>
      </c>
      <c r="DK2313" s="32">
        <v>23447995.089999899</v>
      </c>
      <c r="DL2313" s="32">
        <v>24057796.210000001</v>
      </c>
      <c r="DM2313" s="32">
        <v>24365271.780000001</v>
      </c>
      <c r="DN2313" s="32">
        <v>24970895.98</v>
      </c>
      <c r="DO2313" s="32">
        <v>25700214.760000002</v>
      </c>
      <c r="DP2313" s="32">
        <v>26415575.399999999</v>
      </c>
      <c r="DQ2313" s="32">
        <v>27020888.48</v>
      </c>
      <c r="DR2313" s="32">
        <v>27521794.460000001</v>
      </c>
      <c r="DS2313" s="32">
        <v>28030601.710000001</v>
      </c>
      <c r="DT2313" s="32">
        <v>28134643.4799999</v>
      </c>
      <c r="DU2313" s="32">
        <v>28584092.670000002</v>
      </c>
      <c r="DV2313" s="32">
        <v>28679926.530000001</v>
      </c>
      <c r="DW2313" s="32">
        <v>29868597.940000001</v>
      </c>
      <c r="DX2313" s="32">
        <v>30757994.169999901</v>
      </c>
      <c r="DY2313" s="32">
        <v>31599505.82</v>
      </c>
    </row>
    <row r="2314" spans="1:206" hidden="1">
      <c r="A2314" s="97" t="s">
        <v>2972</v>
      </c>
      <c r="B2314" s="81" t="s">
        <v>572</v>
      </c>
      <c r="C2314" t="s">
        <v>714</v>
      </c>
      <c r="D2314" s="94" t="s">
        <v>3040</v>
      </c>
      <c r="E2314" t="s">
        <v>3061</v>
      </c>
      <c r="BO2314" s="32"/>
      <c r="BP2314" s="32"/>
      <c r="BQ2314" s="32"/>
      <c r="BR2314" s="32"/>
      <c r="BS2314" s="32"/>
      <c r="BT2314" s="32"/>
      <c r="BU2314" s="32"/>
      <c r="BV2314" s="32"/>
      <c r="BW2314" s="32"/>
      <c r="BX2314" s="32"/>
      <c r="BY2314" s="32"/>
      <c r="BZ2314" s="32"/>
      <c r="CA2314" s="32"/>
      <c r="CB2314" s="32"/>
      <c r="CC2314" s="32"/>
      <c r="CD2314" s="32"/>
      <c r="CE2314" s="32"/>
      <c r="CF2314" s="32"/>
      <c r="CG2314" s="32"/>
      <c r="CH2314" s="32"/>
      <c r="CI2314" s="32"/>
      <c r="CJ2314" s="32"/>
      <c r="CK2314" s="32"/>
      <c r="CL2314" s="32"/>
      <c r="CM2314" s="32"/>
      <c r="CN2314" s="32"/>
      <c r="CO2314" s="32"/>
      <c r="CP2314" s="32"/>
      <c r="CQ2314" s="32"/>
      <c r="CR2314" s="32"/>
      <c r="CS2314" s="32"/>
      <c r="CT2314" s="32"/>
      <c r="CU2314" s="32"/>
      <c r="CV2314" s="32"/>
      <c r="CW2314" s="32"/>
      <c r="CX2314" s="32"/>
      <c r="CY2314" s="32"/>
      <c r="CZ2314" s="32"/>
      <c r="DA2314" s="32"/>
      <c r="DB2314" s="32"/>
      <c r="DC2314" s="32"/>
      <c r="DD2314" s="32"/>
      <c r="DE2314" s="32"/>
      <c r="DF2314" s="32"/>
      <c r="DG2314" s="32"/>
      <c r="DH2314" s="32">
        <v>4117446.83</v>
      </c>
      <c r="DI2314" s="32">
        <v>4148179.74</v>
      </c>
      <c r="DJ2314" s="32">
        <v>4124827.41</v>
      </c>
      <c r="DK2314" s="32">
        <v>4160113.98999999</v>
      </c>
      <c r="DL2314" s="32">
        <v>4123198.48</v>
      </c>
      <c r="DM2314" s="32">
        <v>3938732.04</v>
      </c>
      <c r="DN2314" s="32">
        <v>3902757.3099999898</v>
      </c>
      <c r="DO2314" s="32">
        <v>3916854.45</v>
      </c>
      <c r="DP2314" s="32">
        <v>3996744.23</v>
      </c>
      <c r="DQ2314" s="32">
        <v>4097345.14</v>
      </c>
      <c r="DR2314" s="32">
        <v>4078135.1</v>
      </c>
      <c r="DS2314" s="32">
        <v>4071207.75</v>
      </c>
      <c r="DT2314" s="32">
        <v>4055637.42</v>
      </c>
      <c r="DU2314" s="32">
        <v>4067083.15</v>
      </c>
      <c r="DV2314" s="32">
        <v>4058860.26</v>
      </c>
      <c r="DW2314" s="32">
        <v>4075304.28</v>
      </c>
      <c r="DX2314" s="32">
        <v>3949322.52</v>
      </c>
      <c r="DY2314" s="32">
        <v>3969986.9</v>
      </c>
    </row>
    <row r="2315" spans="1:206" hidden="1">
      <c r="A2315" s="97" t="s">
        <v>2972</v>
      </c>
      <c r="B2315" s="81" t="s">
        <v>572</v>
      </c>
      <c r="C2315" t="s">
        <v>714</v>
      </c>
      <c r="D2315" s="94" t="s">
        <v>3040</v>
      </c>
      <c r="E2315" t="s">
        <v>3062</v>
      </c>
      <c r="BO2315" s="32">
        <v>5822009.7400000002</v>
      </c>
      <c r="BP2315" s="32">
        <v>6168414.4100000001</v>
      </c>
      <c r="BQ2315" s="32">
        <v>6467444.2199999997</v>
      </c>
      <c r="BR2315" s="32">
        <v>6085580.29</v>
      </c>
      <c r="BS2315" s="32">
        <v>6121983.8200000003</v>
      </c>
      <c r="BT2315" s="32">
        <v>6399593.9199999999</v>
      </c>
      <c r="BU2315" s="32">
        <v>6697507.5099999998</v>
      </c>
      <c r="BV2315" s="32">
        <v>7170008.4500000002</v>
      </c>
      <c r="BW2315" s="32">
        <v>7660004.7800000003</v>
      </c>
      <c r="BX2315" s="32">
        <v>7503276.7899999898</v>
      </c>
      <c r="BY2315" s="32">
        <v>6760640.7299999902</v>
      </c>
      <c r="BZ2315" s="32">
        <v>7156058.9000000004</v>
      </c>
      <c r="CA2315" s="32">
        <v>7118092.1399999997</v>
      </c>
      <c r="CB2315" s="32">
        <v>7089460.4800000004</v>
      </c>
      <c r="CC2315" s="32">
        <v>7707232</v>
      </c>
      <c r="CD2315" s="32">
        <v>8612499.0999999996</v>
      </c>
      <c r="CE2315" s="32">
        <v>8816815.3000000007</v>
      </c>
      <c r="CF2315" s="32">
        <v>9235399.3800000008</v>
      </c>
      <c r="CG2315" s="32">
        <v>9063340.25</v>
      </c>
      <c r="CH2315" s="32">
        <v>9195015.0700000003</v>
      </c>
      <c r="CI2315" s="32">
        <v>9643588.0700000003</v>
      </c>
      <c r="CJ2315" s="32">
        <v>9297524.2599999998</v>
      </c>
      <c r="CK2315" s="32">
        <v>9531504.5099999998</v>
      </c>
      <c r="CL2315" s="32">
        <v>9640777.9199999999</v>
      </c>
      <c r="CM2315" s="32">
        <v>10075295.92</v>
      </c>
      <c r="CN2315" s="32">
        <v>10650843.210000001</v>
      </c>
      <c r="CO2315" s="32">
        <v>10247285.01</v>
      </c>
      <c r="CP2315" s="32">
        <v>10773676.02</v>
      </c>
      <c r="CQ2315" s="32">
        <v>11132535.2399999</v>
      </c>
      <c r="CR2315" s="32">
        <v>11556899.029999999</v>
      </c>
      <c r="CS2315" s="32">
        <v>11760566.98</v>
      </c>
      <c r="CT2315" s="32">
        <v>11759817.8799999</v>
      </c>
      <c r="CU2315" s="32">
        <v>11939493.75</v>
      </c>
      <c r="CV2315" s="32">
        <v>12454163.859999999</v>
      </c>
      <c r="CW2315" s="32">
        <v>13014404.67</v>
      </c>
      <c r="CX2315" s="32">
        <v>13537368.189999999</v>
      </c>
      <c r="CY2315" s="32">
        <v>13472777.42</v>
      </c>
      <c r="CZ2315" s="32">
        <v>13131889.2399999</v>
      </c>
      <c r="DA2315" s="32">
        <v>13949843.85</v>
      </c>
      <c r="DB2315" s="32">
        <v>14242014.710000001</v>
      </c>
      <c r="DC2315" s="32">
        <v>14106490.579999899</v>
      </c>
      <c r="DD2315" s="32">
        <v>14511984.3099999</v>
      </c>
      <c r="DE2315" s="32">
        <v>14785650.73</v>
      </c>
      <c r="DF2315" s="32">
        <v>15846228.1</v>
      </c>
      <c r="DG2315" s="32">
        <v>17082255.949999999</v>
      </c>
      <c r="DH2315" s="32">
        <v>17729431.98</v>
      </c>
      <c r="DI2315" s="32">
        <v>18212096.5</v>
      </c>
      <c r="DJ2315" s="32">
        <v>18019955.399999999</v>
      </c>
      <c r="DK2315" s="32">
        <v>18072945.829999998</v>
      </c>
      <c r="DL2315" s="32">
        <v>17614377.27</v>
      </c>
      <c r="DM2315" s="32">
        <v>17510221.82</v>
      </c>
      <c r="DN2315" s="32">
        <v>18012766.419999901</v>
      </c>
      <c r="DO2315" s="32">
        <v>18673273.780000001</v>
      </c>
      <c r="DP2315" s="32">
        <v>18664614.0499999</v>
      </c>
      <c r="DQ2315" s="32">
        <v>18370365.68</v>
      </c>
      <c r="DR2315" s="32">
        <v>18160876.420000002</v>
      </c>
      <c r="DS2315" s="32">
        <v>18744440.399999999</v>
      </c>
      <c r="DT2315" s="32">
        <v>19331386.93</v>
      </c>
      <c r="DU2315" s="32">
        <v>19752785.120000001</v>
      </c>
      <c r="DV2315" s="32">
        <v>19565562.640000001</v>
      </c>
      <c r="DW2315" s="32">
        <v>19365785.260000002</v>
      </c>
      <c r="DX2315" s="32">
        <v>20138294.460000001</v>
      </c>
      <c r="DY2315" s="32">
        <v>21033388.57</v>
      </c>
    </row>
    <row r="2316" spans="1:206" hidden="1">
      <c r="A2316" s="97" t="s">
        <v>2972</v>
      </c>
      <c r="B2316" s="81" t="s">
        <v>572</v>
      </c>
      <c r="C2316" t="s">
        <v>714</v>
      </c>
      <c r="D2316" s="94" t="s">
        <v>3040</v>
      </c>
      <c r="E2316" t="s">
        <v>3063</v>
      </c>
      <c r="BO2316" s="32">
        <v>16960187</v>
      </c>
      <c r="BP2316" s="32">
        <v>17484733</v>
      </c>
      <c r="BQ2316" s="32">
        <v>18164036</v>
      </c>
      <c r="BR2316" s="32">
        <v>18971305</v>
      </c>
      <c r="BS2316" s="32">
        <v>19111364</v>
      </c>
      <c r="BT2316" s="32">
        <v>20003368</v>
      </c>
      <c r="BU2316" s="32">
        <v>20549970</v>
      </c>
      <c r="BV2316" s="32">
        <v>21166081</v>
      </c>
      <c r="BW2316" s="32">
        <v>21306526</v>
      </c>
      <c r="BX2316" s="32">
        <v>22102737</v>
      </c>
      <c r="BY2316" s="32">
        <v>22442397.5</v>
      </c>
      <c r="BZ2316" s="32">
        <v>22338494</v>
      </c>
      <c r="CA2316" s="32">
        <v>21994973</v>
      </c>
      <c r="CB2316" s="32">
        <v>23737953</v>
      </c>
      <c r="CC2316" s="32">
        <v>24881036</v>
      </c>
      <c r="CD2316" s="32">
        <v>26120682</v>
      </c>
      <c r="CE2316" s="32">
        <v>25647206</v>
      </c>
      <c r="CF2316" s="32">
        <v>25201250</v>
      </c>
      <c r="CG2316" s="32">
        <v>23931127</v>
      </c>
      <c r="CH2316" s="32">
        <v>24092255</v>
      </c>
      <c r="CI2316" s="32">
        <v>24297168</v>
      </c>
      <c r="CJ2316" s="32">
        <v>24212140</v>
      </c>
      <c r="CK2316" s="32">
        <v>24872345</v>
      </c>
      <c r="CL2316" s="32">
        <v>25230604</v>
      </c>
      <c r="CM2316" s="32">
        <v>25489815</v>
      </c>
      <c r="CN2316" s="32">
        <v>25899725</v>
      </c>
      <c r="CO2316" s="32">
        <v>25724140</v>
      </c>
      <c r="CP2316" s="32">
        <v>25295131</v>
      </c>
      <c r="CQ2316" s="32">
        <v>24741676</v>
      </c>
      <c r="CR2316" s="32">
        <v>25369173</v>
      </c>
      <c r="CS2316" s="32">
        <v>25820848.41</v>
      </c>
      <c r="CT2316" s="32">
        <v>25503381.870000001</v>
      </c>
      <c r="CU2316" s="32">
        <v>24779973.199999999</v>
      </c>
      <c r="CV2316" s="32">
        <v>24490025.469999999</v>
      </c>
      <c r="CW2316" s="32">
        <v>25225689.509999901</v>
      </c>
      <c r="CX2316" s="32">
        <v>25575212.949999999</v>
      </c>
      <c r="CY2316" s="32">
        <v>25737956.210000001</v>
      </c>
      <c r="CZ2316" s="32">
        <v>25835879.390000001</v>
      </c>
      <c r="DA2316" s="32">
        <v>26006733.52</v>
      </c>
      <c r="DB2316" s="32">
        <v>26192123.989999998</v>
      </c>
      <c r="DC2316" s="32">
        <v>26341417.739999998</v>
      </c>
      <c r="DD2316" s="32">
        <v>26111020.52</v>
      </c>
      <c r="DE2316" s="32">
        <v>26286331.949999999</v>
      </c>
      <c r="DF2316" s="32">
        <v>26379589.969999999</v>
      </c>
      <c r="DG2316" s="32">
        <v>25403770.9099999</v>
      </c>
      <c r="DH2316" s="32">
        <v>25457316.609999999</v>
      </c>
      <c r="DI2316" s="32">
        <v>26142801.039999999</v>
      </c>
      <c r="DJ2316" s="32">
        <v>26123518.829999998</v>
      </c>
      <c r="DK2316" s="32">
        <v>25814711.789999999</v>
      </c>
      <c r="DL2316" s="32">
        <v>25598158.82</v>
      </c>
      <c r="DM2316" s="32">
        <v>25478554.309999999</v>
      </c>
      <c r="DN2316" s="32">
        <v>25078837.449999999</v>
      </c>
      <c r="DO2316" s="32">
        <v>25036901.8699999</v>
      </c>
      <c r="DP2316" s="32">
        <v>25197550.800000001</v>
      </c>
      <c r="DQ2316" s="32">
        <v>24566156.759999901</v>
      </c>
      <c r="DR2316" s="32">
        <v>25141734.559999999</v>
      </c>
      <c r="DS2316" s="32">
        <v>25283077.41</v>
      </c>
      <c r="DT2316" s="32">
        <v>26104561.759999901</v>
      </c>
      <c r="DU2316" s="32">
        <v>26378070.66</v>
      </c>
      <c r="DV2316" s="32">
        <v>25169664.239999998</v>
      </c>
      <c r="DW2316" s="32">
        <v>25302245.789999999</v>
      </c>
      <c r="DX2316" s="32">
        <v>25401231.649999999</v>
      </c>
      <c r="DY2316" s="32">
        <v>25088765.379999999</v>
      </c>
    </row>
    <row r="2317" spans="1:206" hidden="1">
      <c r="A2317" s="97" t="s">
        <v>2972</v>
      </c>
      <c r="B2317" s="81" t="s">
        <v>572</v>
      </c>
      <c r="C2317" t="s">
        <v>714</v>
      </c>
      <c r="D2317" s="94" t="s">
        <v>3040</v>
      </c>
      <c r="E2317" t="s">
        <v>3064</v>
      </c>
    </row>
    <row r="2318" spans="1:206" hidden="1">
      <c r="A2318" s="97" t="s">
        <v>2972</v>
      </c>
      <c r="B2318" s="81" t="s">
        <v>572</v>
      </c>
      <c r="C2318" t="s">
        <v>714</v>
      </c>
      <c r="D2318" s="94" t="s">
        <v>3040</v>
      </c>
      <c r="E2318" t="s">
        <v>3065</v>
      </c>
      <c r="DL2318">
        <v>14671320</v>
      </c>
      <c r="DM2318">
        <v>15000070</v>
      </c>
      <c r="DN2318">
        <v>16040470</v>
      </c>
      <c r="DO2318">
        <v>16507880</v>
      </c>
      <c r="DP2318">
        <v>17222690</v>
      </c>
      <c r="DQ2318">
        <v>17575070</v>
      </c>
      <c r="DR2318">
        <v>18248190</v>
      </c>
      <c r="DS2318">
        <v>19566390</v>
      </c>
      <c r="DT2318">
        <v>20239150</v>
      </c>
      <c r="DU2318">
        <v>21009830</v>
      </c>
      <c r="DV2318">
        <v>21250410</v>
      </c>
      <c r="DW2318">
        <v>22092130</v>
      </c>
      <c r="DX2318">
        <v>22471990</v>
      </c>
    </row>
    <row r="2319" spans="1:206" hidden="1">
      <c r="A2319" s="97" t="s">
        <v>2972</v>
      </c>
      <c r="B2319" s="81" t="s">
        <v>572</v>
      </c>
      <c r="C2319" t="s">
        <v>714</v>
      </c>
      <c r="D2319" s="94" t="s">
        <v>3040</v>
      </c>
      <c r="E2319" t="s">
        <v>3066</v>
      </c>
      <c r="DU2319">
        <v>221034460</v>
      </c>
      <c r="DV2319">
        <v>221744550</v>
      </c>
      <c r="DW2319">
        <v>236818430</v>
      </c>
      <c r="DX2319">
        <v>240215430</v>
      </c>
    </row>
    <row r="2320" spans="1:206" hidden="1">
      <c r="A2320" s="97" t="s">
        <v>2972</v>
      </c>
      <c r="B2320" s="81" t="s">
        <v>572</v>
      </c>
      <c r="C2320" t="s">
        <v>714</v>
      </c>
      <c r="D2320" s="94" t="s">
        <v>3040</v>
      </c>
      <c r="E2320" t="s">
        <v>3067</v>
      </c>
      <c r="DH2320">
        <v>15931590</v>
      </c>
      <c r="DI2320">
        <v>17284990</v>
      </c>
      <c r="DJ2320">
        <v>17062570</v>
      </c>
      <c r="DK2320">
        <v>18276490</v>
      </c>
      <c r="DL2320">
        <v>19237870</v>
      </c>
      <c r="DM2320">
        <v>20061620</v>
      </c>
      <c r="DN2320">
        <v>20865030</v>
      </c>
      <c r="DO2320">
        <v>21532750</v>
      </c>
      <c r="DP2320">
        <v>22322730</v>
      </c>
      <c r="DQ2320">
        <v>23210910</v>
      </c>
      <c r="DR2320">
        <v>24459270</v>
      </c>
      <c r="DS2320">
        <v>25334770</v>
      </c>
      <c r="DT2320">
        <v>26340940</v>
      </c>
      <c r="DU2320">
        <v>26470950</v>
      </c>
      <c r="DV2320">
        <v>27036180</v>
      </c>
      <c r="DW2320">
        <v>27027240</v>
      </c>
      <c r="DX2320">
        <v>27588240</v>
      </c>
    </row>
    <row r="2321" spans="1:129" hidden="1">
      <c r="A2321" s="97" t="s">
        <v>2972</v>
      </c>
      <c r="B2321" s="81" t="s">
        <v>572</v>
      </c>
      <c r="C2321" t="s">
        <v>714</v>
      </c>
      <c r="D2321" s="94" t="s">
        <v>3040</v>
      </c>
      <c r="E2321" t="s">
        <v>3068</v>
      </c>
      <c r="BO2321">
        <v>8539790</v>
      </c>
      <c r="BP2321">
        <v>10607980</v>
      </c>
      <c r="BQ2321">
        <v>10744030</v>
      </c>
      <c r="BR2321">
        <v>13537770</v>
      </c>
      <c r="BS2321">
        <v>11760510</v>
      </c>
      <c r="BT2321">
        <v>14013020</v>
      </c>
      <c r="BU2321">
        <v>15245080</v>
      </c>
      <c r="BV2321">
        <v>16141780</v>
      </c>
      <c r="BW2321">
        <v>14624580</v>
      </c>
      <c r="BX2321">
        <v>18502230</v>
      </c>
      <c r="BY2321">
        <v>17155030</v>
      </c>
      <c r="BZ2321">
        <v>10932740</v>
      </c>
      <c r="CA2321">
        <v>8989100</v>
      </c>
      <c r="CB2321">
        <v>11412870</v>
      </c>
      <c r="CC2321">
        <v>10810500</v>
      </c>
      <c r="CD2321">
        <v>12676750</v>
      </c>
      <c r="CE2321">
        <v>11544090</v>
      </c>
      <c r="CF2321">
        <v>14025600</v>
      </c>
      <c r="CG2321">
        <v>15693210</v>
      </c>
      <c r="CH2321">
        <v>15857220</v>
      </c>
      <c r="CI2321">
        <v>16978950</v>
      </c>
      <c r="CJ2321">
        <v>18206530</v>
      </c>
      <c r="CK2321">
        <v>16235280</v>
      </c>
      <c r="CL2321">
        <v>18791040</v>
      </c>
      <c r="CM2321">
        <v>20666590</v>
      </c>
      <c r="CN2321">
        <v>22965530</v>
      </c>
      <c r="CO2321">
        <v>21531480</v>
      </c>
      <c r="CP2321">
        <v>24271780</v>
      </c>
      <c r="CQ2321">
        <v>25380440</v>
      </c>
      <c r="CR2321">
        <v>24196770</v>
      </c>
      <c r="CS2321">
        <v>26255130</v>
      </c>
      <c r="CT2321">
        <v>27785980</v>
      </c>
      <c r="CU2321">
        <v>30221580</v>
      </c>
      <c r="CV2321">
        <v>36171730</v>
      </c>
      <c r="CW2321">
        <v>34718630</v>
      </c>
      <c r="CX2321">
        <v>35186260</v>
      </c>
      <c r="CY2321">
        <v>33690700</v>
      </c>
      <c r="CZ2321">
        <v>28186220</v>
      </c>
      <c r="DA2321">
        <v>35291950</v>
      </c>
      <c r="DB2321">
        <v>38189030</v>
      </c>
      <c r="DC2321">
        <v>36342270</v>
      </c>
      <c r="DD2321">
        <v>38638140</v>
      </c>
      <c r="DE2321">
        <v>36142980</v>
      </c>
      <c r="DF2321">
        <v>42732550</v>
      </c>
      <c r="DG2321">
        <v>41862120</v>
      </c>
      <c r="DH2321">
        <v>40911830</v>
      </c>
      <c r="DI2321">
        <v>42523520</v>
      </c>
      <c r="DJ2321">
        <v>44708250</v>
      </c>
      <c r="DK2321">
        <v>44170200</v>
      </c>
      <c r="DL2321">
        <v>41661290</v>
      </c>
      <c r="DM2321">
        <v>47826480</v>
      </c>
      <c r="DN2321">
        <v>44308960</v>
      </c>
      <c r="DO2321">
        <v>45242760</v>
      </c>
      <c r="DP2321">
        <v>44960360</v>
      </c>
      <c r="DQ2321">
        <v>46949430</v>
      </c>
      <c r="DR2321">
        <v>46237720</v>
      </c>
      <c r="DS2321">
        <v>48350700</v>
      </c>
      <c r="DT2321">
        <v>52404590</v>
      </c>
      <c r="DU2321">
        <v>51240070</v>
      </c>
      <c r="DV2321">
        <v>51929250</v>
      </c>
      <c r="DW2321">
        <v>53037720</v>
      </c>
      <c r="DX2321">
        <v>54208720</v>
      </c>
    </row>
    <row r="2322" spans="1:129" hidden="1">
      <c r="A2322" s="97" t="s">
        <v>2972</v>
      </c>
      <c r="B2322" s="81" t="s">
        <v>572</v>
      </c>
      <c r="C2322" t="s">
        <v>714</v>
      </c>
      <c r="D2322" s="94" t="s">
        <v>3040</v>
      </c>
      <c r="E2322" t="s">
        <v>3069</v>
      </c>
      <c r="BO2322">
        <v>30305130</v>
      </c>
      <c r="BP2322">
        <v>31165900</v>
      </c>
      <c r="BQ2322">
        <v>32061480</v>
      </c>
      <c r="BR2322">
        <v>33596760</v>
      </c>
      <c r="BS2322">
        <v>35153730</v>
      </c>
      <c r="BT2322">
        <v>36209250</v>
      </c>
      <c r="BU2322">
        <v>37818390</v>
      </c>
      <c r="BV2322">
        <v>38735480</v>
      </c>
      <c r="BW2322">
        <v>38494570</v>
      </c>
      <c r="BX2322">
        <v>41067420</v>
      </c>
      <c r="BY2322">
        <v>42698400</v>
      </c>
      <c r="BZ2322">
        <v>42923130</v>
      </c>
      <c r="CA2322">
        <v>43260840</v>
      </c>
      <c r="CB2322">
        <v>44242970</v>
      </c>
      <c r="CC2322">
        <v>42493820</v>
      </c>
      <c r="CD2322">
        <v>45351620</v>
      </c>
      <c r="CE2322">
        <v>46655370</v>
      </c>
      <c r="CF2322">
        <v>47869720</v>
      </c>
      <c r="CG2322">
        <v>50410020</v>
      </c>
      <c r="CH2322">
        <v>52242200</v>
      </c>
      <c r="CI2322">
        <v>53253250</v>
      </c>
      <c r="CJ2322">
        <v>52480840</v>
      </c>
      <c r="CK2322">
        <v>53880580</v>
      </c>
      <c r="CL2322">
        <v>55118080</v>
      </c>
      <c r="CM2322">
        <v>55864330</v>
      </c>
      <c r="CN2322">
        <v>56520050</v>
      </c>
      <c r="CO2322">
        <v>59181360</v>
      </c>
      <c r="CP2322">
        <v>61449790</v>
      </c>
      <c r="CQ2322">
        <v>61402370</v>
      </c>
      <c r="CR2322">
        <v>61591310</v>
      </c>
      <c r="CS2322">
        <v>61933540</v>
      </c>
      <c r="CT2322">
        <v>65211500</v>
      </c>
      <c r="CU2322">
        <v>66775200</v>
      </c>
      <c r="CV2322">
        <v>68699630</v>
      </c>
      <c r="CW2322">
        <v>69914670</v>
      </c>
      <c r="CX2322">
        <v>70783070</v>
      </c>
      <c r="CY2322">
        <v>72372300</v>
      </c>
      <c r="CZ2322">
        <v>74659340</v>
      </c>
      <c r="DA2322">
        <v>75604730</v>
      </c>
      <c r="DB2322">
        <v>75784780</v>
      </c>
      <c r="DC2322">
        <v>77163030</v>
      </c>
      <c r="DD2322">
        <v>77988460</v>
      </c>
      <c r="DE2322">
        <v>77468430</v>
      </c>
      <c r="DF2322">
        <v>78545230</v>
      </c>
      <c r="DG2322">
        <v>78713000</v>
      </c>
      <c r="DH2322">
        <v>78132150</v>
      </c>
      <c r="DI2322">
        <v>80129360</v>
      </c>
      <c r="DJ2322">
        <v>81120750</v>
      </c>
      <c r="DK2322">
        <v>79984380</v>
      </c>
      <c r="DL2322">
        <v>81837480</v>
      </c>
      <c r="DM2322">
        <v>83107850</v>
      </c>
      <c r="DN2322">
        <v>83090310</v>
      </c>
      <c r="DO2322">
        <v>83307980</v>
      </c>
      <c r="DP2322">
        <v>84161430</v>
      </c>
      <c r="DQ2322">
        <v>87090780</v>
      </c>
      <c r="DR2322">
        <v>87865290</v>
      </c>
      <c r="DS2322">
        <v>89551300</v>
      </c>
      <c r="DT2322">
        <v>90643250</v>
      </c>
      <c r="DU2322">
        <v>90741230</v>
      </c>
      <c r="DV2322">
        <v>91906850</v>
      </c>
      <c r="DW2322">
        <v>90282130</v>
      </c>
      <c r="DX2322">
        <v>89110130</v>
      </c>
    </row>
    <row r="2323" spans="1:129" hidden="1">
      <c r="A2323" s="97" t="s">
        <v>2972</v>
      </c>
      <c r="B2323" s="81" t="s">
        <v>572</v>
      </c>
      <c r="C2323" t="s">
        <v>714</v>
      </c>
      <c r="D2323" s="94" t="s">
        <v>3040</v>
      </c>
      <c r="E2323" t="s">
        <v>3070</v>
      </c>
    </row>
    <row r="2324" spans="1:129" hidden="1">
      <c r="A2324" s="97" t="s">
        <v>2972</v>
      </c>
      <c r="B2324" s="81" t="s">
        <v>572</v>
      </c>
      <c r="C2324" t="s">
        <v>714</v>
      </c>
      <c r="D2324" s="94" t="s">
        <v>3071</v>
      </c>
      <c r="E2324" t="s">
        <v>3072</v>
      </c>
      <c r="BO2324">
        <v>391459.68999999901</v>
      </c>
      <c r="BP2324">
        <v>407077.08</v>
      </c>
      <c r="BQ2324">
        <v>420607.6</v>
      </c>
      <c r="BR2324">
        <v>440604.75</v>
      </c>
      <c r="BS2324">
        <v>474771.18999999901</v>
      </c>
      <c r="BT2324">
        <v>505188.76</v>
      </c>
      <c r="BU2324">
        <v>531548.43999999994</v>
      </c>
      <c r="BV2324">
        <v>561807.11</v>
      </c>
      <c r="BW2324">
        <v>585068.55000000005</v>
      </c>
      <c r="BX2324">
        <v>586094.49</v>
      </c>
      <c r="BY2324">
        <v>602915.29</v>
      </c>
      <c r="BZ2324">
        <v>622947.02</v>
      </c>
      <c r="CA2324">
        <v>647047.78</v>
      </c>
      <c r="CB2324">
        <v>697811.96</v>
      </c>
      <c r="CC2324">
        <v>753167.3</v>
      </c>
      <c r="CD2324">
        <v>768573</v>
      </c>
      <c r="CE2324">
        <v>819277.76</v>
      </c>
      <c r="CF2324">
        <v>851666.5</v>
      </c>
      <c r="CG2324">
        <v>896010.5</v>
      </c>
      <c r="CH2324">
        <v>920096</v>
      </c>
      <c r="CI2324">
        <v>942229.36</v>
      </c>
      <c r="CJ2324">
        <v>1032596.22</v>
      </c>
      <c r="CK2324">
        <v>1061307.8</v>
      </c>
      <c r="CL2324">
        <v>1075197.5</v>
      </c>
      <c r="CM2324">
        <v>1140992</v>
      </c>
      <c r="CN2324">
        <v>1237177.5</v>
      </c>
      <c r="CO2324">
        <v>1332434.5</v>
      </c>
      <c r="CP2324">
        <v>1392873</v>
      </c>
      <c r="CQ2324">
        <v>1353014</v>
      </c>
      <c r="CR2324">
        <v>1521213.8</v>
      </c>
      <c r="CS2324">
        <v>1623022.98</v>
      </c>
      <c r="CT2324">
        <v>1637238.49</v>
      </c>
      <c r="CU2324">
        <v>1635390.31</v>
      </c>
      <c r="CV2324">
        <v>1717356.27999999</v>
      </c>
      <c r="CW2324">
        <v>1791658.3199999901</v>
      </c>
      <c r="CX2324">
        <v>1684640.19</v>
      </c>
      <c r="CY2324">
        <v>1736920.52</v>
      </c>
      <c r="CZ2324">
        <v>1888302.7</v>
      </c>
      <c r="DA2324">
        <v>1946355.88</v>
      </c>
      <c r="DB2324">
        <v>1948904.15</v>
      </c>
      <c r="DC2324">
        <v>2033303.8</v>
      </c>
      <c r="DD2324">
        <v>2195901.8199999998</v>
      </c>
      <c r="DE2324">
        <v>2202396.8199999998</v>
      </c>
      <c r="DF2324">
        <v>2235436.25</v>
      </c>
      <c r="DG2324">
        <v>2306234.1499999901</v>
      </c>
      <c r="DH2324">
        <v>2408038.06</v>
      </c>
      <c r="DI2324">
        <v>2545383.33</v>
      </c>
      <c r="DJ2324">
        <v>2598162.5499999998</v>
      </c>
      <c r="DK2324">
        <v>2548601.65</v>
      </c>
      <c r="DL2324">
        <v>2743891.23999999</v>
      </c>
      <c r="DM2324">
        <v>2876074.2899999898</v>
      </c>
      <c r="DN2324">
        <v>3117330.15</v>
      </c>
      <c r="DO2324">
        <v>3169325.99</v>
      </c>
      <c r="DP2324">
        <v>3250612.43</v>
      </c>
      <c r="DQ2324">
        <v>3284094.92</v>
      </c>
      <c r="DR2324">
        <v>3229620.96999999</v>
      </c>
      <c r="DS2324">
        <v>3381225.34</v>
      </c>
      <c r="DT2324">
        <v>3435227.68</v>
      </c>
      <c r="DU2324">
        <v>3741414.38</v>
      </c>
      <c r="DV2324">
        <v>3952620.6799999899</v>
      </c>
      <c r="DW2324">
        <v>3905497.77</v>
      </c>
      <c r="DX2324">
        <v>3957852.38</v>
      </c>
      <c r="DY2324">
        <v>3854370.54</v>
      </c>
    </row>
    <row r="2325" spans="1:129" hidden="1">
      <c r="A2325" s="97" t="s">
        <v>2972</v>
      </c>
      <c r="B2325" s="81" t="s">
        <v>572</v>
      </c>
      <c r="C2325" t="s">
        <v>714</v>
      </c>
      <c r="D2325" s="94" t="s">
        <v>3071</v>
      </c>
      <c r="E2325" t="s">
        <v>3073</v>
      </c>
      <c r="CT2325">
        <v>18231804.390000001</v>
      </c>
      <c r="CU2325">
        <v>19996367.939999901</v>
      </c>
      <c r="CV2325">
        <v>23276420.719999999</v>
      </c>
      <c r="CW2325">
        <v>25265444.439999901</v>
      </c>
      <c r="CX2325">
        <v>28380019.669999901</v>
      </c>
      <c r="CY2325">
        <v>27886690.739999998</v>
      </c>
      <c r="CZ2325">
        <v>28926110.23</v>
      </c>
      <c r="DA2325">
        <v>30335545.390000001</v>
      </c>
      <c r="DB2325">
        <v>31552478.989999998</v>
      </c>
      <c r="DC2325">
        <v>32150424.169999901</v>
      </c>
      <c r="DD2325">
        <v>33068881.859999999</v>
      </c>
      <c r="DE2325">
        <v>34045189.119999997</v>
      </c>
      <c r="DF2325">
        <v>34709886.509999998</v>
      </c>
      <c r="DG2325">
        <v>35700637.509999998</v>
      </c>
      <c r="DH2325">
        <v>36046973.240000002</v>
      </c>
      <c r="DI2325">
        <v>37707433.009999998</v>
      </c>
      <c r="DJ2325">
        <v>39694592.629999898</v>
      </c>
      <c r="DK2325">
        <v>40528465.719999999</v>
      </c>
      <c r="DL2325">
        <v>41338425.710000001</v>
      </c>
      <c r="DM2325">
        <v>41935840.399999999</v>
      </c>
      <c r="DN2325">
        <v>43282465.530000001</v>
      </c>
      <c r="DO2325">
        <v>43965950.469999999</v>
      </c>
      <c r="DP2325">
        <v>44745103.159999996</v>
      </c>
      <c r="DQ2325">
        <v>47006584.659999996</v>
      </c>
      <c r="DR2325">
        <v>48860049.140000001</v>
      </c>
      <c r="DS2325">
        <v>51722750.119999997</v>
      </c>
      <c r="DT2325">
        <v>52414237</v>
      </c>
      <c r="DU2325">
        <v>55371134.670000002</v>
      </c>
      <c r="DV2325">
        <v>58147440.939999998</v>
      </c>
      <c r="DW2325">
        <v>58468376.909999996</v>
      </c>
      <c r="DX2325">
        <v>60055615.909999996</v>
      </c>
      <c r="DY2325">
        <v>62097339.920000002</v>
      </c>
    </row>
    <row r="2326" spans="1:129" hidden="1">
      <c r="A2326" s="97" t="s">
        <v>2972</v>
      </c>
      <c r="B2326" s="81" t="s">
        <v>572</v>
      </c>
      <c r="C2326" t="s">
        <v>714</v>
      </c>
      <c r="D2326" s="94" t="s">
        <v>3071</v>
      </c>
      <c r="E2326" t="s">
        <v>3074</v>
      </c>
      <c r="DH2326">
        <v>4906420.67</v>
      </c>
      <c r="DI2326">
        <v>4905839.5</v>
      </c>
      <c r="DJ2326">
        <v>4997158.71</v>
      </c>
      <c r="DK2326">
        <v>5150969.1199999899</v>
      </c>
      <c r="DL2326">
        <v>5300061.2299999902</v>
      </c>
      <c r="DM2326">
        <v>5319745</v>
      </c>
      <c r="DN2326">
        <v>5395156.8899999997</v>
      </c>
      <c r="DO2326">
        <v>5419883.3499999996</v>
      </c>
      <c r="DP2326">
        <v>5502558.1399999997</v>
      </c>
      <c r="DQ2326">
        <v>5403913.3300000001</v>
      </c>
      <c r="DR2326">
        <v>5365109.58</v>
      </c>
      <c r="DS2326">
        <v>5454194.96</v>
      </c>
    </row>
    <row r="2327" spans="1:129" hidden="1">
      <c r="A2327" s="97" t="s">
        <v>2972</v>
      </c>
      <c r="B2327" s="81" t="s">
        <v>572</v>
      </c>
      <c r="C2327" t="s">
        <v>714</v>
      </c>
      <c r="D2327" s="94" t="s">
        <v>3071</v>
      </c>
      <c r="E2327" t="s">
        <v>3075</v>
      </c>
      <c r="BO2327">
        <v>867115.4</v>
      </c>
      <c r="BP2327">
        <v>871176.1</v>
      </c>
      <c r="BQ2327">
        <v>900588.3</v>
      </c>
      <c r="BR2327">
        <v>936511</v>
      </c>
      <c r="BS2327">
        <v>1010543.7</v>
      </c>
      <c r="BT2327">
        <v>1078275.3999999999</v>
      </c>
      <c r="BU2327">
        <v>1149608.1000000001</v>
      </c>
      <c r="BV2327">
        <v>1188686.8</v>
      </c>
      <c r="BW2327">
        <v>1268766.5</v>
      </c>
      <c r="BX2327">
        <v>1346094.2</v>
      </c>
      <c r="BY2327">
        <v>1430172.2</v>
      </c>
      <c r="BZ2327">
        <v>1540851.8</v>
      </c>
      <c r="CA2327">
        <v>1604289.75</v>
      </c>
      <c r="CB2327">
        <v>1646691.55</v>
      </c>
      <c r="CC2327">
        <v>1792200.2</v>
      </c>
      <c r="CD2327">
        <v>1888885.25</v>
      </c>
      <c r="CE2327">
        <v>1996432.7</v>
      </c>
      <c r="CF2327">
        <v>2203391.7000000002</v>
      </c>
      <c r="CG2327">
        <v>2408227.7999999998</v>
      </c>
      <c r="CH2327">
        <v>2577885.73</v>
      </c>
      <c r="CI2327">
        <v>2629481.94</v>
      </c>
      <c r="CJ2327">
        <v>2738365.08</v>
      </c>
      <c r="CK2327">
        <v>2702190.08</v>
      </c>
      <c r="CL2327">
        <v>2914157.33</v>
      </c>
      <c r="CM2327">
        <v>3123434.16</v>
      </c>
      <c r="CN2327">
        <v>3444507.36</v>
      </c>
      <c r="CO2327">
        <v>3536424.27</v>
      </c>
      <c r="CP2327">
        <v>3618802.88</v>
      </c>
      <c r="CQ2327">
        <v>3622499.05</v>
      </c>
      <c r="CR2327">
        <v>3652795.52</v>
      </c>
      <c r="CS2327">
        <v>4097252.8899999899</v>
      </c>
      <c r="CT2327">
        <v>4081246.19</v>
      </c>
      <c r="CU2327">
        <v>4177019.93</v>
      </c>
      <c r="CV2327">
        <v>4314708.46</v>
      </c>
      <c r="CW2327">
        <v>4431402.43</v>
      </c>
      <c r="CX2327">
        <v>4413973.34</v>
      </c>
      <c r="CY2327">
        <v>4673918.63</v>
      </c>
      <c r="CZ2327">
        <v>4727473.2699999996</v>
      </c>
      <c r="DA2327">
        <v>5055892.4000000004</v>
      </c>
      <c r="DB2327">
        <v>5321769.95</v>
      </c>
      <c r="DC2327">
        <v>5575235.5300000003</v>
      </c>
      <c r="DD2327">
        <v>5621312.6099999901</v>
      </c>
      <c r="DE2327">
        <v>5703378.1299999999</v>
      </c>
      <c r="DF2327">
        <v>5944189.4699999997</v>
      </c>
      <c r="DG2327">
        <v>6198425.8999999901</v>
      </c>
      <c r="DH2327">
        <v>6739779.9800000004</v>
      </c>
      <c r="DI2327">
        <v>6790428.0700000003</v>
      </c>
      <c r="DJ2327">
        <v>7034448.1699999999</v>
      </c>
      <c r="DK2327">
        <v>7367097.25</v>
      </c>
      <c r="DL2327">
        <v>7535718.6699999999</v>
      </c>
      <c r="DM2327">
        <v>7891617.8399999999</v>
      </c>
      <c r="DN2327">
        <v>7830456.6900000004</v>
      </c>
      <c r="DO2327">
        <v>8211939.2400000002</v>
      </c>
      <c r="DP2327">
        <v>8493023.25</v>
      </c>
      <c r="DQ2327">
        <v>8775949.3699999992</v>
      </c>
      <c r="DR2327">
        <v>8966799.75</v>
      </c>
      <c r="DS2327">
        <v>9417173.7699999996</v>
      </c>
      <c r="DT2327">
        <v>9800310.4000000004</v>
      </c>
      <c r="DU2327">
        <v>9999702.6199999992</v>
      </c>
      <c r="DV2327">
        <v>10415818.220000001</v>
      </c>
      <c r="DW2327">
        <v>10554007.99</v>
      </c>
      <c r="DX2327">
        <v>10683963.6499999</v>
      </c>
      <c r="DY2327">
        <v>10915356</v>
      </c>
    </row>
    <row r="2328" spans="1:129" hidden="1">
      <c r="A2328" s="97" t="s">
        <v>2972</v>
      </c>
      <c r="B2328" s="81" t="s">
        <v>572</v>
      </c>
      <c r="C2328" t="s">
        <v>714</v>
      </c>
      <c r="D2328" s="94" t="s">
        <v>3071</v>
      </c>
      <c r="E2328" t="s">
        <v>3076</v>
      </c>
      <c r="BO2328">
        <v>7893748</v>
      </c>
      <c r="BP2328">
        <v>8054785</v>
      </c>
      <c r="BQ2328">
        <v>8194913</v>
      </c>
      <c r="BR2328">
        <v>8580395</v>
      </c>
      <c r="BS2328">
        <v>8549019</v>
      </c>
      <c r="BT2328">
        <v>8728375</v>
      </c>
      <c r="BU2328">
        <v>9014641</v>
      </c>
      <c r="BV2328">
        <v>9054084</v>
      </c>
      <c r="BW2328">
        <v>9243244</v>
      </c>
      <c r="BX2328">
        <v>9600445</v>
      </c>
      <c r="BY2328">
        <v>9681592</v>
      </c>
      <c r="BZ2328">
        <v>9805213</v>
      </c>
      <c r="CA2328">
        <v>9523563</v>
      </c>
      <c r="CB2328">
        <v>9565055</v>
      </c>
      <c r="CC2328">
        <v>9643114</v>
      </c>
      <c r="CD2328">
        <v>9687900</v>
      </c>
      <c r="CE2328">
        <v>9792292</v>
      </c>
      <c r="CF2328">
        <v>10058976</v>
      </c>
      <c r="CG2328">
        <v>10242801</v>
      </c>
      <c r="CH2328">
        <v>10351160</v>
      </c>
      <c r="CI2328">
        <v>10474299</v>
      </c>
      <c r="CJ2328">
        <v>10609722</v>
      </c>
      <c r="CK2328">
        <v>10398182</v>
      </c>
      <c r="CL2328">
        <v>10251867</v>
      </c>
      <c r="CM2328">
        <v>10331654</v>
      </c>
      <c r="CN2328">
        <v>10303619</v>
      </c>
      <c r="CO2328">
        <v>10287935</v>
      </c>
      <c r="CP2328">
        <v>10295766</v>
      </c>
      <c r="CQ2328">
        <v>10065339</v>
      </c>
      <c r="CR2328">
        <v>10054482</v>
      </c>
      <c r="CS2328">
        <v>10136670.189999999</v>
      </c>
      <c r="CT2328">
        <v>10131598.5</v>
      </c>
      <c r="CU2328">
        <v>10057233.83</v>
      </c>
      <c r="CV2328">
        <v>10325727</v>
      </c>
      <c r="CW2328">
        <v>10410553.85</v>
      </c>
      <c r="CX2328">
        <v>10423253</v>
      </c>
      <c r="CY2328">
        <v>10551171.189999999</v>
      </c>
      <c r="CZ2328">
        <v>10762380</v>
      </c>
      <c r="DA2328">
        <v>10889408</v>
      </c>
      <c r="DB2328">
        <v>11031919.310000001</v>
      </c>
      <c r="DC2328">
        <v>11231782</v>
      </c>
      <c r="DD2328">
        <v>11280757.01</v>
      </c>
      <c r="DE2328">
        <v>11097635</v>
      </c>
      <c r="DF2328">
        <v>11515462.539999999</v>
      </c>
      <c r="DG2328">
        <v>11300662.300000001</v>
      </c>
      <c r="DH2328">
        <v>11466311.18</v>
      </c>
      <c r="DI2328">
        <v>11385743.51</v>
      </c>
      <c r="DJ2328">
        <v>11386649.98</v>
      </c>
      <c r="DK2328">
        <v>11381039.15</v>
      </c>
      <c r="DL2328">
        <v>11605280.26</v>
      </c>
      <c r="DM2328">
        <v>11768316.59</v>
      </c>
      <c r="DN2328">
        <v>11719143.050000001</v>
      </c>
      <c r="DO2328">
        <v>12207011.329999899</v>
      </c>
      <c r="DP2328">
        <v>12476998.59</v>
      </c>
      <c r="DQ2328">
        <v>12301057.199999999</v>
      </c>
      <c r="DR2328">
        <v>12592672.449999999</v>
      </c>
      <c r="DS2328">
        <v>13041872.23</v>
      </c>
    </row>
    <row r="2329" spans="1:129" hidden="1">
      <c r="A2329" s="97" t="s">
        <v>2972</v>
      </c>
      <c r="B2329" s="81" t="s">
        <v>572</v>
      </c>
      <c r="C2329" t="s">
        <v>714</v>
      </c>
      <c r="D2329" s="94" t="s">
        <v>3071</v>
      </c>
      <c r="E2329" t="s">
        <v>3077</v>
      </c>
    </row>
    <row r="2330" spans="1:129" hidden="1">
      <c r="A2330" s="97" t="s">
        <v>2972</v>
      </c>
      <c r="B2330" s="81" t="s">
        <v>572</v>
      </c>
      <c r="C2330" t="s">
        <v>714</v>
      </c>
      <c r="D2330" s="94" t="s">
        <v>3040</v>
      </c>
      <c r="E2330" t="s">
        <v>3078</v>
      </c>
      <c r="BO2330" s="32">
        <v>10994919.76</v>
      </c>
      <c r="BP2330" s="32">
        <v>11061873.8799999</v>
      </c>
      <c r="BQ2330" s="32">
        <v>11043257.4899999</v>
      </c>
      <c r="BR2330" s="32">
        <v>11030205.289999999</v>
      </c>
      <c r="BS2330" s="32">
        <v>11738678.34</v>
      </c>
      <c r="BT2330" s="32">
        <v>12063287.060000001</v>
      </c>
      <c r="BU2330" s="32">
        <v>12531498.48</v>
      </c>
      <c r="BV2330" s="32">
        <v>13332275.23</v>
      </c>
      <c r="BW2330" s="32">
        <v>13455903.15</v>
      </c>
      <c r="BX2330" s="32">
        <v>13828762.449999999</v>
      </c>
      <c r="BY2330" s="32">
        <v>13836852.35</v>
      </c>
      <c r="BZ2330" s="32">
        <v>14174966.15</v>
      </c>
      <c r="CA2330" s="32">
        <v>13982190.199999999</v>
      </c>
      <c r="CB2330" s="32">
        <v>13759848.4</v>
      </c>
      <c r="CC2330" s="32">
        <v>14362040.75</v>
      </c>
      <c r="CD2330" s="32">
        <v>14820971.5</v>
      </c>
      <c r="CE2330" s="32">
        <v>15434248.41</v>
      </c>
      <c r="CF2330" s="32">
        <v>16030927.1</v>
      </c>
      <c r="CG2330" s="32">
        <v>16734391.800000001</v>
      </c>
      <c r="CH2330" s="32">
        <v>17063064.949999999</v>
      </c>
      <c r="CI2330" s="32">
        <v>17630789.100000001</v>
      </c>
      <c r="CJ2330" s="32">
        <v>18264106.5</v>
      </c>
      <c r="CK2330" s="32">
        <v>18728739.800000001</v>
      </c>
      <c r="CL2330" s="32">
        <v>17485876.300000001</v>
      </c>
      <c r="CM2330" s="32">
        <v>18286250.199999999</v>
      </c>
      <c r="CN2330" s="32">
        <v>19051948.170000002</v>
      </c>
      <c r="CO2330" s="32">
        <v>19626225.600000001</v>
      </c>
      <c r="CP2330" s="32">
        <v>20462861.300000001</v>
      </c>
      <c r="CQ2330" s="32">
        <v>21067111.5</v>
      </c>
      <c r="CR2330" s="32">
        <v>21487108.640000001</v>
      </c>
      <c r="CS2330" s="32">
        <v>21943669.539999999</v>
      </c>
      <c r="CT2330" s="32">
        <v>22144372.52</v>
      </c>
      <c r="CU2330" s="32">
        <v>22687504.109999999</v>
      </c>
      <c r="CV2330" s="32">
        <v>23378346.27</v>
      </c>
      <c r="CW2330" s="32">
        <v>24308731.43</v>
      </c>
      <c r="CX2330" s="32">
        <v>25125995.399999999</v>
      </c>
      <c r="CY2330" s="32">
        <v>26018499.169999901</v>
      </c>
      <c r="CZ2330" s="32">
        <v>26736807.939999901</v>
      </c>
      <c r="DA2330" s="32">
        <v>28291966.719999999</v>
      </c>
      <c r="DB2330" s="32">
        <v>28577310.6599999</v>
      </c>
      <c r="DC2330" s="32">
        <v>30213474.440000001</v>
      </c>
      <c r="DD2330" s="32">
        <v>33225034.029999901</v>
      </c>
      <c r="DE2330" s="32">
        <v>35568360.07</v>
      </c>
      <c r="DF2330" s="32">
        <v>36539444.049999997</v>
      </c>
      <c r="DG2330" s="32">
        <v>38426377.789999999</v>
      </c>
      <c r="DH2330" s="32">
        <v>39131403.239999898</v>
      </c>
      <c r="DI2330" s="32">
        <v>40331165.579999998</v>
      </c>
      <c r="DJ2330" s="32">
        <v>41965811.509999998</v>
      </c>
      <c r="DK2330" s="32">
        <v>42312494.030000001</v>
      </c>
      <c r="DL2330" s="32">
        <v>44458454.810000002</v>
      </c>
      <c r="DM2330" s="32">
        <v>44558407.43</v>
      </c>
      <c r="DN2330" s="32">
        <v>46117166.57</v>
      </c>
      <c r="DO2330" s="32">
        <v>45457832.670000002</v>
      </c>
      <c r="DP2330" s="32">
        <v>45692001.609999999</v>
      </c>
      <c r="DQ2330" s="32">
        <v>46203814.32</v>
      </c>
      <c r="DR2330" s="32">
        <v>47062967.630000003</v>
      </c>
      <c r="DS2330" s="32">
        <v>47443465.859999999</v>
      </c>
      <c r="DT2330" s="32">
        <v>47726447.670000002</v>
      </c>
      <c r="DU2330" s="32">
        <v>50055701.369999997</v>
      </c>
      <c r="DV2330" s="32">
        <v>52138111.689999998</v>
      </c>
      <c r="DW2330" s="32">
        <v>52839795.310000002</v>
      </c>
      <c r="DX2330" s="32">
        <v>53383623.630000003</v>
      </c>
      <c r="DY2330" s="32">
        <v>53200701.529999897</v>
      </c>
    </row>
    <row r="2331" spans="1:129" hidden="1">
      <c r="A2331" s="97" t="s">
        <v>2972</v>
      </c>
      <c r="B2331" s="81" t="s">
        <v>572</v>
      </c>
      <c r="C2331" t="s">
        <v>714</v>
      </c>
      <c r="D2331" s="94" t="s">
        <v>3040</v>
      </c>
      <c r="E2331" t="s">
        <v>3079</v>
      </c>
      <c r="BO2331" s="32"/>
      <c r="BP2331" s="32"/>
      <c r="BQ2331" s="32"/>
      <c r="BR2331" s="32"/>
      <c r="BS2331" s="32"/>
      <c r="BT2331" s="32"/>
      <c r="BU2331" s="32"/>
      <c r="BV2331" s="32"/>
      <c r="BW2331" s="32"/>
      <c r="BX2331" s="32"/>
      <c r="BY2331" s="32"/>
      <c r="BZ2331" s="32"/>
      <c r="CA2331" s="32"/>
      <c r="CB2331" s="32"/>
      <c r="CC2331" s="32"/>
      <c r="CD2331" s="32"/>
      <c r="CE2331" s="32"/>
      <c r="CF2331" s="32"/>
      <c r="CG2331" s="32"/>
      <c r="CH2331" s="32"/>
      <c r="CI2331" s="32"/>
      <c r="CJ2331" s="32"/>
      <c r="CK2331" s="32"/>
      <c r="CL2331" s="32"/>
      <c r="CM2331" s="32"/>
      <c r="CN2331" s="32"/>
      <c r="CO2331" s="32"/>
      <c r="CP2331" s="32"/>
      <c r="CQ2331" s="32"/>
      <c r="CR2331" s="32"/>
      <c r="CS2331" s="32"/>
      <c r="CT2331" s="32">
        <v>114080354.20999999</v>
      </c>
      <c r="CU2331" s="32">
        <v>118419630.72</v>
      </c>
      <c r="CV2331" s="32">
        <v>122813283</v>
      </c>
      <c r="CW2331" s="32">
        <v>128556892.05</v>
      </c>
      <c r="CX2331" s="32">
        <v>136179398.799999</v>
      </c>
      <c r="CY2331" s="32">
        <v>139666605.65000001</v>
      </c>
      <c r="CZ2331" s="32">
        <v>144754002.91999999</v>
      </c>
      <c r="DA2331" s="32">
        <v>152470547.36000001</v>
      </c>
      <c r="DB2331" s="32">
        <v>156634136.06</v>
      </c>
      <c r="DC2331" s="32">
        <v>163489602.78999999</v>
      </c>
      <c r="DD2331" s="32">
        <v>170313933.78999999</v>
      </c>
      <c r="DE2331" s="32">
        <v>179074851.99000001</v>
      </c>
      <c r="DF2331" s="32">
        <v>190497151.84999999</v>
      </c>
      <c r="DG2331" s="32">
        <v>202929443.44</v>
      </c>
      <c r="DH2331" s="32">
        <v>212607512.78999901</v>
      </c>
      <c r="DI2331" s="32">
        <v>222757778.28999999</v>
      </c>
      <c r="DJ2331" s="32">
        <v>228868717.09999999</v>
      </c>
      <c r="DK2331" s="32">
        <v>241809234.24999899</v>
      </c>
      <c r="DL2331" s="32">
        <v>250574097.78999999</v>
      </c>
      <c r="DM2331" s="32">
        <v>259708335.25999999</v>
      </c>
      <c r="DN2331" s="32">
        <v>267951343.09999999</v>
      </c>
      <c r="DO2331" s="32">
        <v>276023358.31</v>
      </c>
      <c r="DP2331" s="32">
        <v>293638978.83999997</v>
      </c>
      <c r="DQ2331" s="32">
        <v>303328733.26999998</v>
      </c>
      <c r="DR2331" s="32">
        <v>313658820.04000002</v>
      </c>
      <c r="DS2331" s="32">
        <v>329497326.77999997</v>
      </c>
      <c r="DT2331" s="32">
        <v>342414632.39999998</v>
      </c>
      <c r="DU2331" s="32">
        <v>355244534.54000002</v>
      </c>
      <c r="DV2331" s="32">
        <v>374418529.33999997</v>
      </c>
      <c r="DW2331" s="32">
        <v>393634382.33999997</v>
      </c>
      <c r="DX2331" s="32">
        <v>408011123.79000002</v>
      </c>
      <c r="DY2331" s="32">
        <v>422880138.69</v>
      </c>
    </row>
    <row r="2332" spans="1:129" hidden="1">
      <c r="A2332" s="97" t="s">
        <v>2972</v>
      </c>
      <c r="B2332" s="81" t="s">
        <v>572</v>
      </c>
      <c r="C2332" t="s">
        <v>714</v>
      </c>
      <c r="D2332" s="94" t="s">
        <v>3040</v>
      </c>
      <c r="E2332" t="s">
        <v>3080</v>
      </c>
      <c r="BO2332" s="32"/>
      <c r="BP2332" s="32"/>
      <c r="BQ2332" s="32"/>
      <c r="BR2332" s="32"/>
      <c r="BS2332" s="32"/>
      <c r="BT2332" s="32"/>
      <c r="BU2332" s="32"/>
      <c r="BV2332" s="32"/>
      <c r="BW2332" s="32"/>
      <c r="BX2332" s="32"/>
      <c r="BY2332" s="32"/>
      <c r="BZ2332" s="32"/>
      <c r="CA2332" s="32"/>
      <c r="CB2332" s="32"/>
      <c r="CC2332" s="32"/>
      <c r="CD2332" s="32"/>
      <c r="CE2332" s="32"/>
      <c r="CF2332" s="32"/>
      <c r="CG2332" s="32"/>
      <c r="CH2332" s="32"/>
      <c r="CI2332" s="32"/>
      <c r="CJ2332" s="32"/>
      <c r="CK2332" s="32"/>
      <c r="CL2332" s="32"/>
      <c r="CM2332" s="32"/>
      <c r="CN2332" s="32"/>
      <c r="CO2332" s="32"/>
      <c r="CP2332" s="32"/>
      <c r="CQ2332" s="32"/>
      <c r="CR2332" s="32"/>
      <c r="CS2332" s="32"/>
      <c r="CT2332" s="32"/>
      <c r="CU2332" s="32"/>
      <c r="CV2332" s="32"/>
      <c r="CW2332" s="32"/>
      <c r="CX2332" s="32"/>
      <c r="CY2332" s="32"/>
      <c r="CZ2332" s="32"/>
      <c r="DA2332" s="32"/>
      <c r="DB2332" s="32"/>
      <c r="DC2332" s="32"/>
      <c r="DD2332" s="32"/>
      <c r="DE2332" s="32"/>
      <c r="DF2332" s="32"/>
      <c r="DG2332" s="32"/>
      <c r="DH2332" s="32">
        <v>87888668.700000003</v>
      </c>
      <c r="DI2332" s="32">
        <v>87798544.569999993</v>
      </c>
      <c r="DJ2332" s="32">
        <v>87605841.289999902</v>
      </c>
      <c r="DK2332" s="32">
        <v>87185870.579999998</v>
      </c>
      <c r="DL2332" s="32">
        <v>85171801.549999997</v>
      </c>
      <c r="DM2332" s="32">
        <v>85148559.560000002</v>
      </c>
      <c r="DN2332" s="32">
        <v>86143587.450000003</v>
      </c>
      <c r="DO2332" s="32">
        <v>85254092.719999999</v>
      </c>
      <c r="DP2332" s="32">
        <v>86092817.609999999</v>
      </c>
      <c r="DQ2332" s="32">
        <v>86125479.419999897</v>
      </c>
      <c r="DR2332" s="32">
        <v>84925029.780000001</v>
      </c>
      <c r="DS2332" s="32">
        <v>85440819.180000007</v>
      </c>
      <c r="DT2332" s="32"/>
      <c r="DU2332" s="32">
        <v>86602346.640000001</v>
      </c>
      <c r="DV2332" s="32">
        <v>87956430.769999996</v>
      </c>
      <c r="DW2332" s="32">
        <v>87362001.870000005</v>
      </c>
      <c r="DX2332" s="32">
        <v>87195707.189999998</v>
      </c>
      <c r="DY2332" s="32">
        <v>87671568.259999901</v>
      </c>
    </row>
    <row r="2333" spans="1:129" hidden="1">
      <c r="A2333" s="97" t="s">
        <v>2972</v>
      </c>
      <c r="B2333" s="81" t="s">
        <v>572</v>
      </c>
      <c r="C2333" t="s">
        <v>714</v>
      </c>
      <c r="D2333" s="94" t="s">
        <v>3040</v>
      </c>
      <c r="E2333" t="s">
        <v>3081</v>
      </c>
      <c r="BO2333" s="32">
        <v>18557106</v>
      </c>
      <c r="BP2333" s="32">
        <v>18846334</v>
      </c>
      <c r="BQ2333" s="32">
        <v>19431700</v>
      </c>
      <c r="BR2333" s="32">
        <v>20663032</v>
      </c>
      <c r="BS2333" s="32">
        <v>21383245</v>
      </c>
      <c r="BT2333" s="32">
        <v>23078269</v>
      </c>
      <c r="BU2333" s="32">
        <v>23113990</v>
      </c>
      <c r="BV2333" s="32">
        <v>24219619</v>
      </c>
      <c r="BW2333" s="32">
        <v>24899496</v>
      </c>
      <c r="BX2333" s="32">
        <v>25262782</v>
      </c>
      <c r="BY2333" s="32">
        <v>26113716</v>
      </c>
      <c r="BZ2333" s="32">
        <v>27887214</v>
      </c>
      <c r="CA2333" s="32">
        <v>28329013</v>
      </c>
      <c r="CB2333" s="32">
        <v>30025788</v>
      </c>
      <c r="CC2333" s="32">
        <v>31957458</v>
      </c>
      <c r="CD2333" s="32">
        <v>33347498</v>
      </c>
      <c r="CE2333" s="32">
        <v>32501499</v>
      </c>
      <c r="CF2333" s="32">
        <v>32693547</v>
      </c>
      <c r="CG2333" s="32">
        <v>33736898</v>
      </c>
      <c r="CH2333" s="32">
        <v>35362704</v>
      </c>
      <c r="CI2333" s="32">
        <v>35766974</v>
      </c>
      <c r="CJ2333" s="32">
        <v>36229954</v>
      </c>
      <c r="CK2333" s="32">
        <v>36177550</v>
      </c>
      <c r="CL2333" s="32">
        <v>36631629</v>
      </c>
      <c r="CM2333" s="32">
        <v>37397962</v>
      </c>
      <c r="CN2333" s="32">
        <v>37416906</v>
      </c>
      <c r="CO2333" s="32">
        <v>38924135</v>
      </c>
      <c r="CP2333" s="32">
        <v>39617571</v>
      </c>
      <c r="CQ2333" s="32">
        <v>40690226</v>
      </c>
      <c r="CR2333" s="32">
        <v>41470260</v>
      </c>
      <c r="CS2333" s="32">
        <v>42998621.439999998</v>
      </c>
      <c r="CT2333" s="32">
        <v>44982647.520000003</v>
      </c>
      <c r="CU2333" s="32">
        <v>46253599.950000003</v>
      </c>
      <c r="CV2333" s="32">
        <v>47515662.649999999</v>
      </c>
      <c r="CW2333" s="32">
        <v>49790957.850000001</v>
      </c>
      <c r="CX2333" s="32">
        <v>53059109.369999997</v>
      </c>
      <c r="CY2333" s="32">
        <v>54447924.420000002</v>
      </c>
      <c r="CZ2333" s="32">
        <v>56131819.880000003</v>
      </c>
      <c r="DA2333" s="32">
        <v>57988493.670000002</v>
      </c>
      <c r="DB2333" s="32">
        <v>59078305.57</v>
      </c>
      <c r="DC2333" s="32">
        <v>60345295.759999998</v>
      </c>
      <c r="DD2333" s="32">
        <v>60899554.270000003</v>
      </c>
      <c r="DE2333" s="32">
        <v>61065678.659999996</v>
      </c>
      <c r="DF2333" s="32">
        <v>63776505.119999997</v>
      </c>
      <c r="DG2333" s="32">
        <v>65646502.469999999</v>
      </c>
      <c r="DH2333" s="32">
        <v>68576818.599999994</v>
      </c>
      <c r="DI2333" s="32">
        <v>69086826.189999998</v>
      </c>
      <c r="DJ2333" s="32">
        <v>73858494.459999993</v>
      </c>
      <c r="DK2333" s="32">
        <v>73449313.179999903</v>
      </c>
      <c r="DL2333" s="32">
        <v>76945055.120000005</v>
      </c>
      <c r="DM2333" s="32">
        <v>80134382.280000001</v>
      </c>
      <c r="DN2333" s="32">
        <v>80980142.760000005</v>
      </c>
      <c r="DO2333" s="32">
        <v>82555998.920000002</v>
      </c>
      <c r="DP2333" s="32">
        <v>83785264.430000007</v>
      </c>
      <c r="DQ2333" s="32">
        <v>84467804.640000001</v>
      </c>
      <c r="DR2333" s="32">
        <v>81907148.7299999</v>
      </c>
      <c r="DS2333" s="32">
        <v>82556889.739999995</v>
      </c>
      <c r="DT2333" s="32">
        <v>84133309.870000005</v>
      </c>
      <c r="DU2333" s="32">
        <v>85470205.459999993</v>
      </c>
      <c r="DV2333" s="32">
        <v>87788864.980000004</v>
      </c>
      <c r="DW2333" s="32">
        <v>87868273.280000001</v>
      </c>
      <c r="DX2333" s="32">
        <v>87882445.730000004</v>
      </c>
      <c r="DY2333" s="32">
        <v>88363739.390000001</v>
      </c>
    </row>
    <row r="2334" spans="1:129" hidden="1">
      <c r="A2334" s="97" t="s">
        <v>2972</v>
      </c>
      <c r="B2334" s="81" t="s">
        <v>572</v>
      </c>
      <c r="C2334" t="s">
        <v>714</v>
      </c>
      <c r="D2334" s="94" t="s">
        <v>3040</v>
      </c>
      <c r="E2334" t="s">
        <v>3082</v>
      </c>
      <c r="BO2334" s="32">
        <v>183937428</v>
      </c>
      <c r="BP2334" s="32">
        <v>184769525</v>
      </c>
      <c r="BQ2334" s="32">
        <v>184179700</v>
      </c>
      <c r="BR2334" s="32">
        <v>185309799</v>
      </c>
      <c r="BS2334" s="32">
        <v>188362641</v>
      </c>
      <c r="BT2334" s="32">
        <v>189208905</v>
      </c>
      <c r="BU2334" s="32">
        <v>190990558</v>
      </c>
      <c r="BV2334" s="32">
        <v>192841250</v>
      </c>
      <c r="BW2334" s="32">
        <v>192489353</v>
      </c>
      <c r="BX2334" s="32">
        <v>191233191</v>
      </c>
      <c r="BY2334" s="32">
        <v>190895026</v>
      </c>
      <c r="BZ2334" s="32">
        <v>196567751</v>
      </c>
      <c r="CA2334" s="32">
        <v>195389846</v>
      </c>
      <c r="CB2334" s="32">
        <v>195640319</v>
      </c>
      <c r="CC2334" s="32">
        <v>196736042</v>
      </c>
      <c r="CD2334" s="32">
        <v>201607939</v>
      </c>
      <c r="CE2334" s="32">
        <v>204848104</v>
      </c>
      <c r="CF2334" s="32">
        <v>207927155</v>
      </c>
      <c r="CG2334" s="32">
        <v>211537895</v>
      </c>
      <c r="CH2334" s="32">
        <v>216780191</v>
      </c>
      <c r="CI2334" s="32">
        <v>219093363</v>
      </c>
      <c r="CJ2334" s="32">
        <v>223998738</v>
      </c>
      <c r="CK2334" s="32">
        <v>230536117</v>
      </c>
      <c r="CL2334" s="32">
        <v>228843018</v>
      </c>
      <c r="CM2334" s="32">
        <v>230851161</v>
      </c>
      <c r="CN2334" s="32">
        <v>232785408</v>
      </c>
      <c r="CO2334" s="32">
        <v>226593549</v>
      </c>
      <c r="CP2334" s="32">
        <v>225275576</v>
      </c>
      <c r="CQ2334" s="32">
        <v>224775097</v>
      </c>
      <c r="CR2334" s="32">
        <v>226361636</v>
      </c>
      <c r="CS2334" s="32">
        <v>221182316.579999</v>
      </c>
      <c r="CT2334" s="32">
        <v>221464097.62</v>
      </c>
      <c r="CU2334" s="32">
        <v>221563325.03999999</v>
      </c>
      <c r="CV2334" s="32">
        <v>225029505.15000001</v>
      </c>
      <c r="CW2334" s="32">
        <v>227344258.41999999</v>
      </c>
      <c r="CX2334" s="32">
        <v>227871955.519999</v>
      </c>
      <c r="CY2334" s="32">
        <v>229840533.22999999</v>
      </c>
      <c r="CZ2334" s="32">
        <v>231135294.28</v>
      </c>
      <c r="DA2334" s="32">
        <v>234732663.18000001</v>
      </c>
      <c r="DB2334" s="32">
        <v>239277352.21000001</v>
      </c>
      <c r="DC2334" s="32">
        <v>238181903.19999999</v>
      </c>
      <c r="DD2334" s="32">
        <v>241636858.06999999</v>
      </c>
      <c r="DE2334" s="32">
        <v>241344006.49000001</v>
      </c>
      <c r="DF2334" s="32">
        <v>239771842.53999999</v>
      </c>
      <c r="DG2334" s="32">
        <v>242566756.46000001</v>
      </c>
      <c r="DH2334" s="32">
        <v>244446136.05000001</v>
      </c>
      <c r="DI2334" s="32">
        <v>246112141.93000001</v>
      </c>
      <c r="DJ2334" s="32">
        <v>249357788.579999</v>
      </c>
      <c r="DK2334" s="32">
        <v>249792053.24000001</v>
      </c>
      <c r="DL2334" s="32">
        <v>253224201.87</v>
      </c>
      <c r="DM2334" s="32">
        <v>257179563.56</v>
      </c>
      <c r="DN2334" s="32">
        <v>261701405.19</v>
      </c>
      <c r="DO2334" s="32">
        <v>263663619.22999999</v>
      </c>
      <c r="DP2334" s="32">
        <v>273309185.89999998</v>
      </c>
      <c r="DQ2334" s="32">
        <v>278376964.94</v>
      </c>
      <c r="DR2334" s="32">
        <v>280917036.58999997</v>
      </c>
      <c r="DS2334" s="32">
        <v>284299348.36000001</v>
      </c>
      <c r="DT2334" s="32">
        <v>288310489.80000001</v>
      </c>
      <c r="DU2334" s="32">
        <v>289632819.15999901</v>
      </c>
      <c r="DV2334" s="32">
        <v>293752826.54000002</v>
      </c>
      <c r="DW2334" s="32">
        <v>262442410.41</v>
      </c>
      <c r="DX2334" s="32">
        <v>260867290.74000001</v>
      </c>
      <c r="DY2334" s="32">
        <v>260055191.28</v>
      </c>
    </row>
    <row r="2335" spans="1:129" hidden="1">
      <c r="A2335" s="97" t="s">
        <v>2972</v>
      </c>
      <c r="B2335" s="81" t="s">
        <v>572</v>
      </c>
      <c r="C2335" t="s">
        <v>714</v>
      </c>
      <c r="D2335" s="94" t="s">
        <v>3040</v>
      </c>
      <c r="E2335" t="s">
        <v>3083</v>
      </c>
      <c r="BO2335" s="32"/>
      <c r="BP2335" s="32"/>
      <c r="BQ2335" s="32"/>
      <c r="BR2335" s="32"/>
      <c r="BS2335" s="32"/>
      <c r="BT2335" s="32"/>
      <c r="BU2335" s="32"/>
      <c r="BV2335" s="32"/>
      <c r="BW2335" s="32"/>
      <c r="BX2335" s="32"/>
      <c r="BY2335" s="32"/>
      <c r="BZ2335" s="32"/>
      <c r="CA2335" s="32"/>
      <c r="CB2335" s="32"/>
      <c r="CC2335" s="32"/>
      <c r="CD2335" s="32"/>
      <c r="CE2335" s="32"/>
      <c r="CF2335" s="32"/>
      <c r="CG2335" s="32"/>
      <c r="CH2335" s="32"/>
      <c r="CI2335" s="32"/>
      <c r="CJ2335" s="32"/>
      <c r="CK2335" s="32"/>
      <c r="CL2335" s="32"/>
      <c r="CM2335" s="32"/>
      <c r="CN2335" s="32"/>
      <c r="CO2335" s="32"/>
      <c r="CP2335" s="32"/>
      <c r="CQ2335" s="32"/>
      <c r="CR2335" s="32"/>
      <c r="CS2335" s="32"/>
      <c r="CT2335" s="32"/>
      <c r="CU2335" s="32"/>
      <c r="CV2335" s="32"/>
      <c r="CW2335" s="32"/>
      <c r="CX2335" s="32"/>
      <c r="CY2335" s="32"/>
      <c r="CZ2335" s="32"/>
      <c r="DA2335" s="32"/>
      <c r="DB2335" s="32"/>
      <c r="DC2335" s="32"/>
      <c r="DD2335" s="32"/>
      <c r="DE2335" s="32"/>
      <c r="DF2335" s="32"/>
      <c r="DG2335" s="32"/>
      <c r="DH2335" s="32"/>
      <c r="DI2335" s="32"/>
      <c r="DJ2335" s="32"/>
      <c r="DK2335" s="32"/>
      <c r="DL2335" s="32"/>
      <c r="DM2335" s="32"/>
      <c r="DN2335" s="32"/>
      <c r="DO2335" s="32"/>
      <c r="DP2335" s="32"/>
      <c r="DQ2335" s="32"/>
      <c r="DR2335" s="32"/>
      <c r="DS2335" s="32"/>
      <c r="DT2335" s="32"/>
      <c r="DU2335" s="32"/>
      <c r="DV2335" s="32"/>
      <c r="DW2335" s="32"/>
      <c r="DX2335" s="32"/>
      <c r="DY2335" s="32"/>
    </row>
    <row r="2336" spans="1:129" hidden="1">
      <c r="A2336" s="97" t="s">
        <v>2972</v>
      </c>
      <c r="B2336" s="81" t="s">
        <v>572</v>
      </c>
      <c r="C2336" t="s">
        <v>714</v>
      </c>
      <c r="D2336" s="94" t="s">
        <v>3040</v>
      </c>
      <c r="E2336" t="s">
        <v>3084</v>
      </c>
      <c r="DN2336">
        <v>19773000</v>
      </c>
      <c r="DO2336">
        <v>20292000</v>
      </c>
      <c r="DP2336">
        <v>17527000</v>
      </c>
      <c r="DQ2336">
        <v>18493000</v>
      </c>
      <c r="DR2336">
        <v>19594000</v>
      </c>
      <c r="DS2336">
        <v>20795000</v>
      </c>
      <c r="DT2336">
        <v>20537000</v>
      </c>
      <c r="DU2336">
        <v>20558000</v>
      </c>
      <c r="DV2336">
        <v>21722000</v>
      </c>
      <c r="DW2336">
        <v>22174000</v>
      </c>
      <c r="DX2336">
        <v>23147000</v>
      </c>
    </row>
    <row r="2337" spans="1:129" hidden="1">
      <c r="A2337" s="97" t="s">
        <v>2972</v>
      </c>
      <c r="B2337" s="81" t="s">
        <v>572</v>
      </c>
      <c r="C2337" t="s">
        <v>714</v>
      </c>
      <c r="D2337" s="94" t="s">
        <v>3040</v>
      </c>
      <c r="E2337" t="s">
        <v>3085</v>
      </c>
      <c r="DL2337">
        <v>162546000</v>
      </c>
      <c r="DM2337">
        <v>157384000</v>
      </c>
      <c r="DN2337">
        <v>170050000</v>
      </c>
      <c r="DO2337">
        <v>174824000</v>
      </c>
      <c r="DP2337">
        <v>185094000</v>
      </c>
      <c r="DQ2337">
        <v>181266000</v>
      </c>
      <c r="DR2337">
        <v>181280000</v>
      </c>
      <c r="DS2337">
        <v>198870000</v>
      </c>
      <c r="DT2337">
        <v>202806000</v>
      </c>
      <c r="DU2337">
        <v>199418000</v>
      </c>
      <c r="DV2337">
        <v>209173000</v>
      </c>
      <c r="DW2337">
        <v>218694000</v>
      </c>
      <c r="DX2337">
        <v>214189000</v>
      </c>
    </row>
    <row r="2338" spans="1:129" hidden="1">
      <c r="A2338" s="97" t="s">
        <v>2972</v>
      </c>
      <c r="B2338" s="81" t="s">
        <v>572</v>
      </c>
      <c r="C2338" t="s">
        <v>714</v>
      </c>
      <c r="D2338" s="94" t="s">
        <v>3040</v>
      </c>
      <c r="E2338" t="s">
        <v>3086</v>
      </c>
      <c r="DL2338">
        <v>394656000</v>
      </c>
      <c r="DM2338">
        <v>403546000</v>
      </c>
      <c r="DN2338">
        <v>423154000</v>
      </c>
      <c r="DO2338">
        <v>439954000</v>
      </c>
      <c r="DP2338">
        <v>464361000</v>
      </c>
      <c r="DQ2338">
        <v>472109000</v>
      </c>
      <c r="DR2338">
        <v>478320000</v>
      </c>
      <c r="DS2338">
        <v>493326000</v>
      </c>
      <c r="DT2338">
        <v>512353000</v>
      </c>
      <c r="DU2338">
        <v>522650000</v>
      </c>
      <c r="DV2338">
        <v>535904000</v>
      </c>
      <c r="DW2338">
        <v>570101000</v>
      </c>
      <c r="DX2338">
        <v>582962000</v>
      </c>
    </row>
    <row r="2339" spans="1:129" hidden="1">
      <c r="A2339" s="97" t="s">
        <v>2972</v>
      </c>
      <c r="B2339" s="81" t="s">
        <v>572</v>
      </c>
      <c r="C2339" t="s">
        <v>714</v>
      </c>
      <c r="D2339" s="94" t="s">
        <v>3040</v>
      </c>
      <c r="E2339" t="s">
        <v>3087</v>
      </c>
      <c r="DL2339">
        <v>132537000</v>
      </c>
      <c r="DM2339">
        <v>135366000</v>
      </c>
      <c r="DN2339">
        <v>147769000</v>
      </c>
      <c r="DO2339">
        <v>156420000</v>
      </c>
      <c r="DP2339">
        <v>158424000</v>
      </c>
      <c r="DQ2339">
        <v>158283000</v>
      </c>
      <c r="DR2339">
        <v>158621000</v>
      </c>
      <c r="DS2339">
        <v>161293000</v>
      </c>
      <c r="DT2339">
        <v>169261000</v>
      </c>
      <c r="DU2339">
        <v>171872000</v>
      </c>
      <c r="DV2339">
        <v>173522000</v>
      </c>
      <c r="DW2339">
        <v>174205000</v>
      </c>
      <c r="DX2339">
        <v>175789000</v>
      </c>
      <c r="DY2339" s="32"/>
    </row>
    <row r="2340" spans="1:129" s="35" customFormat="1" hidden="1">
      <c r="A2340" s="101" t="s">
        <v>2972</v>
      </c>
      <c r="B2340" s="96" t="s">
        <v>572</v>
      </c>
      <c r="C2340" s="35" t="s">
        <v>714</v>
      </c>
      <c r="D2340" s="95" t="s">
        <v>3040</v>
      </c>
      <c r="E2340" s="35" t="s">
        <v>3088</v>
      </c>
      <c r="BO2340" s="37">
        <f t="shared" ref="BO2340:DX2343" si="257">BO2364*BO2388</f>
        <v>24267875.999999996</v>
      </c>
      <c r="BP2340" s="37">
        <f t="shared" si="257"/>
        <v>25932458.999999981</v>
      </c>
      <c r="BQ2340" s="37">
        <f t="shared" si="257"/>
        <v>23497491.999999985</v>
      </c>
      <c r="BR2340" s="37">
        <f t="shared" si="257"/>
        <v>22891802.999999978</v>
      </c>
      <c r="BS2340" s="37">
        <f t="shared" si="257"/>
        <v>24795450.999999978</v>
      </c>
      <c r="BT2340" s="37">
        <f t="shared" si="257"/>
        <v>19755972.999999974</v>
      </c>
      <c r="BU2340" s="37">
        <f t="shared" si="257"/>
        <v>18947897.99999997</v>
      </c>
      <c r="BV2340" s="37">
        <f t="shared" si="257"/>
        <v>21218356.999999981</v>
      </c>
      <c r="BW2340" s="37">
        <f t="shared" si="257"/>
        <v>19769511.999999996</v>
      </c>
      <c r="BX2340" s="37">
        <f t="shared" si="257"/>
        <v>22073025.99999997</v>
      </c>
      <c r="BY2340" s="37">
        <f t="shared" si="257"/>
        <v>21074078.999999993</v>
      </c>
      <c r="BZ2340" s="37">
        <f t="shared" si="257"/>
        <v>20307350.99999997</v>
      </c>
      <c r="CA2340" s="37">
        <f t="shared" si="257"/>
        <v>20505148.999999993</v>
      </c>
      <c r="CB2340" s="37">
        <f t="shared" si="257"/>
        <v>19517040.999999974</v>
      </c>
      <c r="CC2340" s="37">
        <f t="shared" si="257"/>
        <v>20303674.99999997</v>
      </c>
      <c r="CD2340" s="37">
        <f t="shared" si="257"/>
        <v>22855705.999999978</v>
      </c>
      <c r="CE2340" s="37">
        <f t="shared" si="257"/>
        <v>21620202</v>
      </c>
      <c r="CF2340" s="37">
        <f t="shared" si="257"/>
        <v>22175364.999999993</v>
      </c>
      <c r="CG2340" s="37">
        <f t="shared" si="257"/>
        <v>22096932.999999974</v>
      </c>
      <c r="CH2340" s="37">
        <f t="shared" si="257"/>
        <v>19642873.999999978</v>
      </c>
      <c r="CI2340" s="37">
        <f t="shared" si="257"/>
        <v>21118604.999999974</v>
      </c>
      <c r="CJ2340" s="37">
        <f t="shared" si="257"/>
        <v>21613679</v>
      </c>
      <c r="CK2340" s="37">
        <f t="shared" si="257"/>
        <v>22856039.999999985</v>
      </c>
      <c r="CL2340" s="37">
        <f t="shared" si="257"/>
        <v>23522906.999999993</v>
      </c>
      <c r="CM2340" s="37">
        <f t="shared" si="257"/>
        <v>22208000.999999993</v>
      </c>
      <c r="CN2340" s="37">
        <f t="shared" si="257"/>
        <v>23481003.999999974</v>
      </c>
      <c r="CO2340" s="37">
        <f t="shared" si="257"/>
        <v>21872391.999999974</v>
      </c>
      <c r="CP2340" s="37">
        <f t="shared" si="257"/>
        <v>22336024.999999974</v>
      </c>
      <c r="CQ2340" s="37">
        <f t="shared" si="257"/>
        <v>23035958.999999993</v>
      </c>
      <c r="CR2340" s="37">
        <f t="shared" si="257"/>
        <v>23770769.999999974</v>
      </c>
      <c r="CS2340" s="37">
        <f t="shared" si="257"/>
        <v>22896595.839999989</v>
      </c>
      <c r="CT2340" s="37">
        <f t="shared" si="257"/>
        <v>20784851.789999984</v>
      </c>
      <c r="CU2340" s="37">
        <f t="shared" si="257"/>
        <v>21929710.279999997</v>
      </c>
      <c r="CV2340" s="37">
        <f t="shared" si="257"/>
        <v>23789691.60999997</v>
      </c>
      <c r="CW2340" s="37">
        <f t="shared" si="257"/>
        <v>25022154.479999982</v>
      </c>
      <c r="CX2340" s="37">
        <f t="shared" si="257"/>
        <v>23657478.269999973</v>
      </c>
      <c r="CY2340" s="37">
        <f t="shared" si="257"/>
        <v>23516125.029999968</v>
      </c>
      <c r="CZ2340" s="37">
        <f t="shared" si="257"/>
        <v>23684860.579999998</v>
      </c>
      <c r="DA2340" s="37">
        <f t="shared" si="257"/>
        <v>25356941.639999975</v>
      </c>
      <c r="DB2340" s="37">
        <f t="shared" si="257"/>
        <v>24223513.789999999</v>
      </c>
      <c r="DC2340" s="37">
        <f t="shared" si="257"/>
        <v>23528618.669999976</v>
      </c>
      <c r="DD2340" s="37">
        <f t="shared" si="257"/>
        <v>25411528.989999983</v>
      </c>
      <c r="DE2340" s="37">
        <f t="shared" si="257"/>
        <v>25762327.93999999</v>
      </c>
      <c r="DF2340" s="37">
        <f t="shared" si="257"/>
        <v>25496117.559999991</v>
      </c>
      <c r="DG2340" s="37">
        <f t="shared" si="257"/>
        <v>25709580.98</v>
      </c>
      <c r="DH2340" s="37">
        <f t="shared" si="257"/>
        <v>26329823.34999999</v>
      </c>
      <c r="DI2340" s="37">
        <f t="shared" si="257"/>
        <v>27890145.289999966</v>
      </c>
      <c r="DJ2340" s="37">
        <f t="shared" si="257"/>
        <v>26879166.539999973</v>
      </c>
      <c r="DK2340" s="37">
        <f t="shared" si="257"/>
        <v>27161122.989999987</v>
      </c>
      <c r="DL2340" s="37">
        <f t="shared" si="257"/>
        <v>29996955.449999962</v>
      </c>
      <c r="DM2340" s="37">
        <f t="shared" si="257"/>
        <v>31248861.169999991</v>
      </c>
      <c r="DN2340" s="37">
        <f t="shared" si="257"/>
        <v>30112139.649999999</v>
      </c>
      <c r="DO2340" s="37">
        <f t="shared" si="257"/>
        <v>32860220.11999999</v>
      </c>
      <c r="DP2340" s="37">
        <f t="shared" si="257"/>
        <v>32563894.959999964</v>
      </c>
      <c r="DQ2340" s="37">
        <f t="shared" si="257"/>
        <v>30336205.949999984</v>
      </c>
      <c r="DR2340" s="37">
        <f t="shared" si="257"/>
        <v>31695147.399999969</v>
      </c>
      <c r="DS2340" s="37">
        <f t="shared" si="257"/>
        <v>37720205.909999974</v>
      </c>
      <c r="DT2340" s="37">
        <f t="shared" si="257"/>
        <v>38808102.829999968</v>
      </c>
      <c r="DU2340" s="37">
        <f t="shared" si="257"/>
        <v>34448619.439999998</v>
      </c>
      <c r="DV2340" s="37">
        <f t="shared" si="257"/>
        <v>36501751.769999996</v>
      </c>
      <c r="DW2340" s="37">
        <f t="shared" si="257"/>
        <v>38689373.890000001</v>
      </c>
      <c r="DX2340" s="37">
        <f t="shared" si="257"/>
        <v>40663222.509999976</v>
      </c>
      <c r="DY2340" s="37">
        <f>DY2364*DY2388</f>
        <v>38834291.949999988</v>
      </c>
    </row>
    <row r="2341" spans="1:129" s="35" customFormat="1" hidden="1">
      <c r="A2341" s="101" t="s">
        <v>2972</v>
      </c>
      <c r="B2341" s="96" t="s">
        <v>572</v>
      </c>
      <c r="C2341" s="35" t="s">
        <v>714</v>
      </c>
      <c r="D2341" s="95" t="s">
        <v>3040</v>
      </c>
      <c r="E2341" s="35" t="s">
        <v>3089</v>
      </c>
      <c r="BO2341" s="37">
        <f t="shared" si="257"/>
        <v>314034614.9999994</v>
      </c>
      <c r="BP2341" s="37">
        <f t="shared" si="257"/>
        <v>329816639.99999756</v>
      </c>
      <c r="BQ2341" s="37">
        <f t="shared" si="257"/>
        <v>350179530.99999934</v>
      </c>
      <c r="BR2341" s="37">
        <f t="shared" si="257"/>
        <v>373052139.99999821</v>
      </c>
      <c r="BS2341" s="37">
        <f t="shared" si="257"/>
        <v>367950121.99999958</v>
      </c>
      <c r="BT2341" s="37">
        <f t="shared" si="257"/>
        <v>384179488.9999975</v>
      </c>
      <c r="BU2341" s="37">
        <f t="shared" si="257"/>
        <v>407179295.99999911</v>
      </c>
      <c r="BV2341" s="37">
        <f t="shared" si="257"/>
        <v>420157002.99999785</v>
      </c>
      <c r="BW2341" s="37">
        <f t="shared" si="257"/>
        <v>428929253.99999899</v>
      </c>
      <c r="BX2341" s="37">
        <f t="shared" si="257"/>
        <v>461671240.99999982</v>
      </c>
      <c r="BY2341" s="37">
        <f t="shared" si="257"/>
        <v>466236932.99999779</v>
      </c>
      <c r="BZ2341" s="37">
        <f t="shared" si="257"/>
        <v>456252791.9999975</v>
      </c>
      <c r="CA2341" s="37">
        <f t="shared" si="257"/>
        <v>493030077.99999994</v>
      </c>
      <c r="CB2341" s="37">
        <f t="shared" si="257"/>
        <v>494532313.99999982</v>
      </c>
      <c r="CC2341" s="37">
        <f t="shared" si="257"/>
        <v>533899491.99999774</v>
      </c>
      <c r="CD2341" s="37">
        <f t="shared" si="257"/>
        <v>536269293.99999976</v>
      </c>
      <c r="CE2341" s="37">
        <f t="shared" si="257"/>
        <v>545174444.99999905</v>
      </c>
      <c r="CF2341" s="37">
        <f t="shared" si="257"/>
        <v>589901912.9999994</v>
      </c>
      <c r="CG2341" s="37">
        <f t="shared" si="257"/>
        <v>592936253.99999762</v>
      </c>
      <c r="CH2341" s="37">
        <f t="shared" si="257"/>
        <v>604189461.99999928</v>
      </c>
      <c r="CI2341" s="37">
        <f t="shared" si="257"/>
        <v>628547043.99999881</v>
      </c>
      <c r="CJ2341" s="37">
        <f t="shared" si="257"/>
        <v>645908259.99999952</v>
      </c>
      <c r="CK2341" s="37">
        <f t="shared" si="257"/>
        <v>716300980.99999762</v>
      </c>
      <c r="CL2341" s="37">
        <f t="shared" si="257"/>
        <v>739460792.99999797</v>
      </c>
      <c r="CM2341" s="37">
        <f t="shared" si="257"/>
        <v>723636632.99999845</v>
      </c>
      <c r="CN2341" s="37">
        <f t="shared" si="257"/>
        <v>740679074.99999881</v>
      </c>
      <c r="CO2341" s="37">
        <f t="shared" si="257"/>
        <v>730025093.99999785</v>
      </c>
      <c r="CP2341" s="37">
        <f t="shared" si="257"/>
        <v>767004026</v>
      </c>
      <c r="CQ2341" s="37">
        <f t="shared" si="257"/>
        <v>803537096.99999976</v>
      </c>
      <c r="CR2341" s="37">
        <f t="shared" si="257"/>
        <v>840854858.91999888</v>
      </c>
      <c r="CS2341" s="37">
        <f t="shared" si="257"/>
        <v>834297237.24999797</v>
      </c>
      <c r="CT2341" s="37">
        <f t="shared" si="257"/>
        <v>897216788.51999974</v>
      </c>
      <c r="CU2341" s="37">
        <f t="shared" si="257"/>
        <v>900080410.06999719</v>
      </c>
      <c r="CV2341" s="37">
        <f t="shared" si="257"/>
        <v>892912637.30999923</v>
      </c>
      <c r="CW2341" s="37">
        <f t="shared" si="257"/>
        <v>912090489.29999793</v>
      </c>
      <c r="CX2341" s="37">
        <f t="shared" si="257"/>
        <v>962175126.70999777</v>
      </c>
      <c r="CY2341" s="37">
        <f t="shared" si="257"/>
        <v>958514209.12999701</v>
      </c>
      <c r="CZ2341" s="37">
        <f t="shared" si="257"/>
        <v>979568138.47999954</v>
      </c>
      <c r="DA2341" s="37">
        <f t="shared" si="257"/>
        <v>1003045269.9299994</v>
      </c>
      <c r="DB2341" s="37">
        <f t="shared" si="257"/>
        <v>959867784.42999697</v>
      </c>
      <c r="DC2341" s="37">
        <f t="shared" si="257"/>
        <v>967662442.25999975</v>
      </c>
      <c r="DD2341" s="37">
        <f t="shared" si="257"/>
        <v>947863006.66999948</v>
      </c>
      <c r="DE2341" s="37">
        <f t="shared" si="257"/>
        <v>965672026.93999732</v>
      </c>
      <c r="DF2341" s="37">
        <f t="shared" si="257"/>
        <v>999296205.34999847</v>
      </c>
      <c r="DG2341" s="37">
        <f t="shared" si="257"/>
        <v>1045962374.0699973</v>
      </c>
      <c r="DH2341" s="37">
        <f t="shared" si="257"/>
        <v>1079194824.4099972</v>
      </c>
      <c r="DI2341" s="37">
        <f t="shared" si="257"/>
        <v>1118779255.7799985</v>
      </c>
      <c r="DJ2341" s="37">
        <f t="shared" si="257"/>
        <v>1143366455.2299995</v>
      </c>
      <c r="DK2341" s="37">
        <f t="shared" si="257"/>
        <v>1153993273.749999</v>
      </c>
      <c r="DL2341" s="37">
        <f t="shared" si="257"/>
        <v>1183962129.4999988</v>
      </c>
      <c r="DM2341" s="37">
        <f t="shared" si="257"/>
        <v>1243946123.2299995</v>
      </c>
      <c r="DN2341" s="37">
        <f t="shared" si="257"/>
        <v>1262254252.4199989</v>
      </c>
      <c r="DO2341" s="37">
        <f t="shared" si="257"/>
        <v>1292790293.8699973</v>
      </c>
      <c r="DP2341" s="37">
        <f t="shared" si="257"/>
        <v>1298525567.8299987</v>
      </c>
      <c r="DQ2341" s="37">
        <f t="shared" si="257"/>
        <v>1340497756.3499973</v>
      </c>
      <c r="DR2341" s="37">
        <f t="shared" si="257"/>
        <v>1350213827.9499984</v>
      </c>
      <c r="DS2341" s="37">
        <f t="shared" si="257"/>
        <v>1370605358.0499988</v>
      </c>
      <c r="DT2341" s="37">
        <f t="shared" si="257"/>
        <v>1373327085.2599993</v>
      </c>
      <c r="DU2341" s="37">
        <f t="shared" si="257"/>
        <v>1384587965.9499981</v>
      </c>
      <c r="DV2341" s="37">
        <f t="shared" si="257"/>
        <v>1413577817.6399987</v>
      </c>
      <c r="DW2341" s="37">
        <f t="shared" si="257"/>
        <v>1438890627.5199978</v>
      </c>
      <c r="DX2341" s="37">
        <f>DX2365*DX2389</f>
        <v>1451998825.4499998</v>
      </c>
      <c r="DY2341" s="37">
        <f>DY2365*DY2389</f>
        <v>1477665325.1499999</v>
      </c>
    </row>
    <row r="2342" spans="1:129" s="35" customFormat="1" hidden="1">
      <c r="A2342" s="101" t="s">
        <v>2972</v>
      </c>
      <c r="B2342" s="96" t="s">
        <v>572</v>
      </c>
      <c r="C2342" s="35" t="s">
        <v>714</v>
      </c>
      <c r="D2342" s="95" t="s">
        <v>3040</v>
      </c>
      <c r="E2342" s="35" t="s">
        <v>3090</v>
      </c>
      <c r="BO2342" s="37">
        <f t="shared" si="257"/>
        <v>277385580.99999988</v>
      </c>
      <c r="BP2342" s="37">
        <f t="shared" si="257"/>
        <v>285341114.99999988</v>
      </c>
      <c r="BQ2342" s="37">
        <f t="shared" si="257"/>
        <v>275855877.99999982</v>
      </c>
      <c r="BR2342" s="37">
        <f t="shared" si="257"/>
        <v>271339674.99999982</v>
      </c>
      <c r="BS2342" s="37">
        <f t="shared" si="257"/>
        <v>297952516.99999982</v>
      </c>
      <c r="BT2342" s="37">
        <f t="shared" si="257"/>
        <v>314686950.99999982</v>
      </c>
      <c r="BU2342" s="37">
        <f t="shared" si="257"/>
        <v>317597043.99999982</v>
      </c>
      <c r="BV2342" s="37">
        <f t="shared" si="257"/>
        <v>329166128.99999982</v>
      </c>
      <c r="BW2342" s="37">
        <f t="shared" si="257"/>
        <v>340973995.99999994</v>
      </c>
      <c r="BX2342" s="37">
        <f t="shared" si="257"/>
        <v>346024136.99999791</v>
      </c>
      <c r="BY2342" s="37">
        <f t="shared" si="257"/>
        <v>349724182.99999791</v>
      </c>
      <c r="BZ2342" s="37">
        <f t="shared" si="257"/>
        <v>348540725.9999997</v>
      </c>
      <c r="CA2342" s="37">
        <f t="shared" si="257"/>
        <v>393305327.99999911</v>
      </c>
      <c r="CB2342" s="37">
        <f t="shared" si="257"/>
        <v>384607894.99999976</v>
      </c>
      <c r="CC2342" s="37">
        <f t="shared" si="257"/>
        <v>397519882.99999708</v>
      </c>
      <c r="CD2342" s="37">
        <f t="shared" si="257"/>
        <v>397971117.99999887</v>
      </c>
      <c r="CE2342" s="37">
        <f t="shared" si="257"/>
        <v>424240737.99999654</v>
      </c>
      <c r="CF2342" s="37">
        <f t="shared" si="257"/>
        <v>452460506.99999678</v>
      </c>
      <c r="CG2342" s="37">
        <f t="shared" si="257"/>
        <v>443414443.99999881</v>
      </c>
      <c r="CH2342" s="37">
        <f t="shared" si="257"/>
        <v>452273885.99999952</v>
      </c>
      <c r="CI2342" s="37">
        <f t="shared" si="257"/>
        <v>454007428.99999768</v>
      </c>
      <c r="CJ2342" s="37">
        <f t="shared" si="257"/>
        <v>470602393.9999966</v>
      </c>
      <c r="CK2342" s="37">
        <f t="shared" si="257"/>
        <v>494980937.99999642</v>
      </c>
      <c r="CL2342" s="37">
        <f t="shared" si="257"/>
        <v>514069069.99999851</v>
      </c>
      <c r="CM2342" s="37">
        <f t="shared" si="257"/>
        <v>517853436.99999857</v>
      </c>
      <c r="CN2342" s="37">
        <f t="shared" si="257"/>
        <v>536924120.99999583</v>
      </c>
      <c r="CO2342" s="37">
        <f t="shared" si="257"/>
        <v>570519779.99999559</v>
      </c>
      <c r="CP2342" s="37">
        <f t="shared" si="257"/>
        <v>573905937.99999905</v>
      </c>
      <c r="CQ2342" s="37">
        <f t="shared" si="257"/>
        <v>591532671.99999905</v>
      </c>
      <c r="CR2342" s="37">
        <f t="shared" si="257"/>
        <v>601961845.71999681</v>
      </c>
      <c r="CS2342" s="37">
        <f t="shared" si="257"/>
        <v>606455393.35999978</v>
      </c>
      <c r="CT2342" s="37">
        <f t="shared" si="257"/>
        <v>660635011.53999865</v>
      </c>
      <c r="CU2342" s="37">
        <f t="shared" si="257"/>
        <v>717553520.94999683</v>
      </c>
      <c r="CV2342" s="37">
        <f t="shared" si="257"/>
        <v>736210895.11999583</v>
      </c>
      <c r="CW2342" s="37">
        <f t="shared" si="257"/>
        <v>780471332.55999577</v>
      </c>
      <c r="CX2342" s="37">
        <f t="shared" si="257"/>
        <v>833804387.34999454</v>
      </c>
      <c r="CY2342" s="37">
        <f t="shared" si="257"/>
        <v>852659317.32999408</v>
      </c>
      <c r="CZ2342" s="37">
        <f t="shared" si="257"/>
        <v>884157446.44999516</v>
      </c>
      <c r="DA2342" s="37">
        <f t="shared" si="257"/>
        <v>949607421.32999527</v>
      </c>
      <c r="DB2342" s="37">
        <f t="shared" si="257"/>
        <v>1036317504.0199946</v>
      </c>
      <c r="DC2342" s="37">
        <f t="shared" si="257"/>
        <v>1069858391.5199956</v>
      </c>
      <c r="DD2342" s="37">
        <f t="shared" si="257"/>
        <v>1107611465.7399986</v>
      </c>
      <c r="DE2342" s="37">
        <f t="shared" si="257"/>
        <v>1136856148.6099973</v>
      </c>
      <c r="DF2342" s="37">
        <f t="shared" si="257"/>
        <v>1165811461.2499981</v>
      </c>
      <c r="DG2342" s="37">
        <f t="shared" si="257"/>
        <v>1205735864.9599922</v>
      </c>
      <c r="DH2342" s="37">
        <f t="shared" si="257"/>
        <v>1233774467.5699966</v>
      </c>
      <c r="DI2342" s="37">
        <f t="shared" si="257"/>
        <v>1284493564.4499991</v>
      </c>
      <c r="DJ2342" s="37">
        <f t="shared" si="257"/>
        <v>1349305282.2799928</v>
      </c>
      <c r="DK2342" s="37">
        <f t="shared" si="257"/>
        <v>1376939697.3899918</v>
      </c>
      <c r="DL2342" s="37">
        <f t="shared" si="257"/>
        <v>1420803625.6699939</v>
      </c>
      <c r="DM2342" s="37">
        <f t="shared" si="257"/>
        <v>1482017441.4599924</v>
      </c>
      <c r="DN2342" s="37">
        <f t="shared" si="257"/>
        <v>1529412634.5099928</v>
      </c>
      <c r="DO2342" s="37">
        <f t="shared" si="257"/>
        <v>1574553837.9299929</v>
      </c>
      <c r="DP2342" s="37">
        <f t="shared" si="257"/>
        <v>1615999408.6699946</v>
      </c>
      <c r="DQ2342" s="37">
        <f t="shared" si="257"/>
        <v>1649548554.0899973</v>
      </c>
      <c r="DR2342" s="37">
        <f t="shared" si="257"/>
        <v>1648957014.9199927</v>
      </c>
      <c r="DS2342" s="37">
        <f t="shared" si="257"/>
        <v>1678671266.849992</v>
      </c>
      <c r="DT2342" s="37">
        <f t="shared" si="257"/>
        <v>1702514534.1199992</v>
      </c>
      <c r="DU2342" s="37">
        <f t="shared" si="257"/>
        <v>1736127382.3399961</v>
      </c>
      <c r="DV2342" s="37">
        <f t="shared" si="257"/>
        <v>1763013086.2399991</v>
      </c>
      <c r="DW2342" s="37">
        <f t="shared" si="257"/>
        <v>1809203414.6599977</v>
      </c>
      <c r="DX2342" s="37">
        <f>DX2366*DX2390</f>
        <v>1844696407.5499983</v>
      </c>
      <c r="DY2342" s="37">
        <f>DY2366*DY2390</f>
        <v>1861641863.7499907</v>
      </c>
    </row>
    <row r="2343" spans="1:129" s="35" customFormat="1" hidden="1">
      <c r="A2343" s="101" t="s">
        <v>2972</v>
      </c>
      <c r="B2343" s="96" t="s">
        <v>572</v>
      </c>
      <c r="C2343" s="35" t="s">
        <v>714</v>
      </c>
      <c r="D2343" s="95" t="s">
        <v>3040</v>
      </c>
      <c r="E2343" s="35" t="s">
        <v>3091</v>
      </c>
      <c r="BO2343" s="37">
        <f t="shared" si="257"/>
        <v>194026798.0099999</v>
      </c>
      <c r="BP2343" s="37">
        <f t="shared" si="257"/>
        <v>194291373.88999948</v>
      </c>
      <c r="BQ2343" s="37">
        <f t="shared" si="257"/>
        <v>193196449.6999999</v>
      </c>
      <c r="BR2343" s="37">
        <f t="shared" si="257"/>
        <v>216578695.48999959</v>
      </c>
      <c r="BS2343" s="37">
        <f t="shared" si="257"/>
        <v>239950031.3499994</v>
      </c>
      <c r="BT2343" s="37">
        <f t="shared" si="257"/>
        <v>244511107.07999977</v>
      </c>
      <c r="BU2343" s="37">
        <f t="shared" si="257"/>
        <v>219060562.01999968</v>
      </c>
      <c r="BV2343" s="37">
        <f t="shared" si="257"/>
        <v>214959422.82999972</v>
      </c>
      <c r="BW2343" s="37">
        <f t="shared" si="257"/>
        <v>249379051.39999977</v>
      </c>
      <c r="BX2343" s="37">
        <f t="shared" si="257"/>
        <v>276232385.11999959</v>
      </c>
      <c r="BY2343" s="37">
        <f t="shared" si="257"/>
        <v>269791656.98999959</v>
      </c>
      <c r="BZ2343" s="37">
        <f t="shared" si="257"/>
        <v>249539077.4399994</v>
      </c>
      <c r="CA2343" s="37">
        <f t="shared" si="257"/>
        <v>272373441.55999953</v>
      </c>
      <c r="CB2343" s="37">
        <f t="shared" si="257"/>
        <v>303672042.34999955</v>
      </c>
      <c r="CC2343" s="37">
        <f t="shared" si="257"/>
        <v>310509168.22999996</v>
      </c>
      <c r="CD2343" s="37">
        <f t="shared" si="257"/>
        <v>319959820.01999986</v>
      </c>
      <c r="CE2343" s="37">
        <f t="shared" si="257"/>
        <v>341868772.33999985</v>
      </c>
      <c r="CF2343" s="37">
        <f t="shared" si="257"/>
        <v>367110770.03999966</v>
      </c>
      <c r="CG2343" s="37">
        <f t="shared" si="257"/>
        <v>346658749.03999984</v>
      </c>
      <c r="CH2343" s="37">
        <f t="shared" si="257"/>
        <v>318488918.1099999</v>
      </c>
      <c r="CI2343" s="37">
        <f t="shared" si="257"/>
        <v>377979247.38999975</v>
      </c>
      <c r="CJ2343" s="37">
        <f t="shared" si="257"/>
        <v>442651570.31999993</v>
      </c>
      <c r="CK2343" s="37">
        <f t="shared" si="257"/>
        <v>428743264.02999938</v>
      </c>
      <c r="CL2343" s="37">
        <f t="shared" si="257"/>
        <v>436296378.5699994</v>
      </c>
      <c r="CM2343" s="37">
        <f t="shared" si="257"/>
        <v>432600192.34999979</v>
      </c>
      <c r="CN2343" s="37">
        <f t="shared" si="257"/>
        <v>429138608.5399996</v>
      </c>
      <c r="CO2343" s="37">
        <f t="shared" si="257"/>
        <v>455285528.40999967</v>
      </c>
      <c r="CP2343" s="37">
        <f t="shared" si="257"/>
        <v>471689732.20999974</v>
      </c>
      <c r="CQ2343" s="37">
        <f t="shared" si="257"/>
        <v>492539700.40999967</v>
      </c>
      <c r="CR2343" s="37">
        <f t="shared" si="257"/>
        <v>532641094.23999941</v>
      </c>
      <c r="CS2343" s="37">
        <f t="shared" si="257"/>
        <v>568783632.86999965</v>
      </c>
      <c r="CT2343" s="37">
        <f t="shared" si="257"/>
        <v>609237843.88999939</v>
      </c>
      <c r="CU2343" s="37">
        <f t="shared" si="257"/>
        <v>571146049.43999934</v>
      </c>
      <c r="CV2343" s="37">
        <f t="shared" si="257"/>
        <v>581714916.91999996</v>
      </c>
      <c r="CW2343" s="37">
        <f t="shared" si="257"/>
        <v>647144930.97999978</v>
      </c>
      <c r="CX2343" s="37">
        <f t="shared" si="257"/>
        <v>667168982.39999938</v>
      </c>
      <c r="CY2343" s="37">
        <f t="shared" si="257"/>
        <v>672492453.24999976</v>
      </c>
      <c r="CZ2343" s="37">
        <f t="shared" si="257"/>
        <v>674406274.26999998</v>
      </c>
      <c r="DA2343" s="37">
        <f t="shared" si="257"/>
        <v>711477906.86999989</v>
      </c>
      <c r="DB2343" s="37">
        <f t="shared" si="257"/>
        <v>686875034.95999956</v>
      </c>
      <c r="DC2343" s="37">
        <f t="shared" si="257"/>
        <v>691045200.21999931</v>
      </c>
      <c r="DD2343" s="37">
        <f t="shared" si="257"/>
        <v>728080819.12999976</v>
      </c>
      <c r="DE2343" s="37">
        <f t="shared" si="257"/>
        <v>741750101.60999942</v>
      </c>
      <c r="DF2343" s="37">
        <f t="shared" si="257"/>
        <v>695053331.35999942</v>
      </c>
      <c r="DG2343" s="37">
        <f t="shared" si="257"/>
        <v>679814473.92999899</v>
      </c>
      <c r="DH2343" s="37">
        <f t="shared" si="257"/>
        <v>735684608.01999974</v>
      </c>
      <c r="DI2343" s="37">
        <f t="shared" si="257"/>
        <v>853001942.31999898</v>
      </c>
      <c r="DJ2343" s="37">
        <f t="shared" si="257"/>
        <v>878815673.94999969</v>
      </c>
      <c r="DK2343" s="37">
        <f t="shared" si="257"/>
        <v>780211466.48999989</v>
      </c>
      <c r="DL2343" s="37">
        <f t="shared" si="257"/>
        <v>795740582.19999909</v>
      </c>
      <c r="DM2343" s="37">
        <f t="shared" si="257"/>
        <v>902841022.50999928</v>
      </c>
      <c r="DN2343" s="37">
        <f t="shared" si="257"/>
        <v>940710558.6699996</v>
      </c>
      <c r="DO2343" s="37">
        <f t="shared" si="257"/>
        <v>937711540.44999933</v>
      </c>
      <c r="DP2343" s="37">
        <f t="shared" si="257"/>
        <v>945909676.88999963</v>
      </c>
      <c r="DQ2343" s="37">
        <f t="shared" si="257"/>
        <v>919513990.78999996</v>
      </c>
      <c r="DR2343" s="37">
        <f t="shared" si="257"/>
        <v>918610132.4399991</v>
      </c>
      <c r="DS2343" s="37">
        <f t="shared" si="257"/>
        <v>913507401.99999964</v>
      </c>
      <c r="DT2343" s="37">
        <f t="shared" si="257"/>
        <v>1018552660.1699998</v>
      </c>
      <c r="DU2343" s="37">
        <f t="shared" si="257"/>
        <v>1043548741.0199999</v>
      </c>
      <c r="DV2343" s="37">
        <f t="shared" si="257"/>
        <v>966843194.55999887</v>
      </c>
      <c r="DW2343" s="37">
        <f t="shared" si="257"/>
        <v>1003126194.8499997</v>
      </c>
      <c r="DX2343" s="37">
        <f t="shared" si="257"/>
        <v>1063986736.7399989</v>
      </c>
      <c r="DY2343" s="37">
        <f>DY2367*DY2391</f>
        <v>1122625079.8499992</v>
      </c>
    </row>
    <row r="2344" spans="1:129" hidden="1">
      <c r="A2344" s="97" t="s">
        <v>2972</v>
      </c>
      <c r="B2344" s="81" t="s">
        <v>572</v>
      </c>
      <c r="C2344" t="s">
        <v>714</v>
      </c>
      <c r="D2344" s="94" t="s">
        <v>3040</v>
      </c>
      <c r="E2344" t="s">
        <v>3092</v>
      </c>
      <c r="DH2344">
        <v>3618000</v>
      </c>
      <c r="DI2344">
        <v>2641000</v>
      </c>
      <c r="DJ2344">
        <v>3459000</v>
      </c>
      <c r="DK2344">
        <v>3387000</v>
      </c>
      <c r="DL2344">
        <v>3184000</v>
      </c>
      <c r="DM2344">
        <v>4232000</v>
      </c>
      <c r="DN2344">
        <v>4208000</v>
      </c>
      <c r="DO2344">
        <v>3912000</v>
      </c>
      <c r="DP2344">
        <v>4581000</v>
      </c>
      <c r="DQ2344">
        <v>5396000</v>
      </c>
      <c r="DR2344">
        <v>6500000</v>
      </c>
      <c r="DS2344">
        <v>8797000</v>
      </c>
      <c r="DT2344">
        <v>6704000</v>
      </c>
      <c r="DU2344">
        <v>6017000</v>
      </c>
      <c r="DV2344">
        <v>6266000</v>
      </c>
      <c r="DW2344">
        <v>6668000</v>
      </c>
      <c r="DX2344">
        <v>7465000</v>
      </c>
    </row>
    <row r="2345" spans="1:129" hidden="1">
      <c r="A2345" s="97" t="s">
        <v>2972</v>
      </c>
      <c r="B2345" s="81" t="s">
        <v>572</v>
      </c>
      <c r="C2345" t="s">
        <v>714</v>
      </c>
      <c r="D2345" s="94" t="s">
        <v>3040</v>
      </c>
      <c r="E2345" t="s">
        <v>3093</v>
      </c>
      <c r="DH2345">
        <v>205095000</v>
      </c>
      <c r="DI2345">
        <v>194059000</v>
      </c>
      <c r="DJ2345">
        <v>276592000</v>
      </c>
      <c r="DK2345">
        <v>251994000</v>
      </c>
      <c r="DL2345">
        <v>203717000</v>
      </c>
      <c r="DM2345">
        <v>263815000</v>
      </c>
      <c r="DN2345">
        <v>216906000</v>
      </c>
      <c r="DO2345">
        <v>273666000</v>
      </c>
      <c r="DP2345">
        <v>301922000</v>
      </c>
      <c r="DQ2345">
        <v>284203000</v>
      </c>
      <c r="DR2345">
        <v>315406000</v>
      </c>
      <c r="DS2345">
        <v>322262000</v>
      </c>
      <c r="DT2345">
        <v>311460000</v>
      </c>
      <c r="DU2345">
        <v>333098000</v>
      </c>
      <c r="DV2345">
        <v>330402000</v>
      </c>
      <c r="DW2345">
        <v>346719000</v>
      </c>
      <c r="DX2345">
        <v>329430000</v>
      </c>
    </row>
    <row r="2346" spans="1:129" hidden="1">
      <c r="A2346" s="97" t="s">
        <v>2972</v>
      </c>
      <c r="B2346" s="81" t="s">
        <v>572</v>
      </c>
      <c r="C2346" t="s">
        <v>714</v>
      </c>
      <c r="D2346" s="94" t="s">
        <v>3040</v>
      </c>
      <c r="E2346" t="s">
        <v>3094</v>
      </c>
      <c r="DH2346">
        <v>160313000</v>
      </c>
      <c r="DI2346">
        <v>153957000</v>
      </c>
      <c r="DJ2346">
        <v>150531000</v>
      </c>
      <c r="DK2346">
        <v>154251000</v>
      </c>
      <c r="DL2346">
        <v>138319000</v>
      </c>
      <c r="DM2346">
        <v>164458000</v>
      </c>
      <c r="DN2346">
        <v>157846000</v>
      </c>
      <c r="DO2346">
        <v>159321000</v>
      </c>
      <c r="DP2346">
        <v>166153000</v>
      </c>
      <c r="DQ2346">
        <v>161979000</v>
      </c>
      <c r="DR2346">
        <v>155259000</v>
      </c>
      <c r="DS2346">
        <v>154853000</v>
      </c>
      <c r="DT2346">
        <v>159406000</v>
      </c>
      <c r="DU2346">
        <v>152606000</v>
      </c>
      <c r="DV2346">
        <v>151645000</v>
      </c>
      <c r="DW2346">
        <v>146785000</v>
      </c>
      <c r="DX2346">
        <v>143940000</v>
      </c>
    </row>
    <row r="2347" spans="1:129" hidden="1">
      <c r="A2347" s="97" t="s">
        <v>2972</v>
      </c>
      <c r="B2347" s="81" t="s">
        <v>572</v>
      </c>
      <c r="C2347" t="s">
        <v>714</v>
      </c>
      <c r="D2347" s="94" t="s">
        <v>3040</v>
      </c>
      <c r="E2347" t="s">
        <v>3095</v>
      </c>
      <c r="DH2347">
        <v>110280000</v>
      </c>
      <c r="DI2347">
        <v>97394000</v>
      </c>
      <c r="DJ2347">
        <v>97532000</v>
      </c>
      <c r="DK2347">
        <v>91315000</v>
      </c>
      <c r="DL2347">
        <v>92899000</v>
      </c>
      <c r="DM2347">
        <v>134503000</v>
      </c>
      <c r="DN2347">
        <v>128107000</v>
      </c>
      <c r="DO2347">
        <v>125986000</v>
      </c>
      <c r="DP2347">
        <v>131264000</v>
      </c>
      <c r="DQ2347">
        <v>119887000</v>
      </c>
      <c r="DR2347">
        <v>150229000</v>
      </c>
      <c r="DS2347">
        <v>156934000</v>
      </c>
      <c r="DT2347">
        <v>148401000</v>
      </c>
      <c r="DU2347">
        <v>159970000</v>
      </c>
      <c r="DV2347">
        <v>131770000</v>
      </c>
      <c r="DW2347">
        <v>151399000</v>
      </c>
      <c r="DX2347">
        <v>153521000</v>
      </c>
    </row>
    <row r="2348" spans="1:129" hidden="1">
      <c r="A2348" s="97" t="s">
        <v>2972</v>
      </c>
      <c r="B2348" s="81" t="s">
        <v>572</v>
      </c>
      <c r="C2348" t="s">
        <v>714</v>
      </c>
      <c r="D2348" s="94" t="s">
        <v>3040</v>
      </c>
      <c r="E2348" t="s">
        <v>3096</v>
      </c>
      <c r="BO2348">
        <v>3515000</v>
      </c>
      <c r="BP2348">
        <v>3422000</v>
      </c>
      <c r="BQ2348">
        <v>3680000</v>
      </c>
      <c r="BR2348">
        <v>3944000</v>
      </c>
      <c r="BS2348">
        <v>4293000</v>
      </c>
      <c r="BT2348">
        <v>4351000</v>
      </c>
      <c r="BU2348">
        <v>4774000</v>
      </c>
      <c r="BV2348">
        <v>4451000</v>
      </c>
      <c r="BW2348">
        <v>4219000</v>
      </c>
      <c r="BX2348">
        <v>4372000</v>
      </c>
      <c r="BY2348">
        <v>4907000</v>
      </c>
      <c r="BZ2348">
        <v>4869000</v>
      </c>
      <c r="CA2348">
        <v>4519000</v>
      </c>
      <c r="CB2348">
        <v>4609000</v>
      </c>
      <c r="CC2348">
        <v>4700000</v>
      </c>
      <c r="CD2348">
        <v>3882000</v>
      </c>
      <c r="CE2348">
        <v>4560000</v>
      </c>
      <c r="CF2348">
        <v>4699000</v>
      </c>
      <c r="CG2348">
        <v>4556000</v>
      </c>
      <c r="CH2348">
        <v>4469000</v>
      </c>
      <c r="CI2348">
        <v>5342000</v>
      </c>
      <c r="CJ2348">
        <v>5661000</v>
      </c>
      <c r="CK2348">
        <v>4376000</v>
      </c>
      <c r="CL2348">
        <v>5103000</v>
      </c>
      <c r="CM2348">
        <v>5145000</v>
      </c>
      <c r="CN2348">
        <v>4944000</v>
      </c>
      <c r="CO2348">
        <v>4695000</v>
      </c>
      <c r="CP2348">
        <v>5366000</v>
      </c>
      <c r="CQ2348">
        <v>4546000</v>
      </c>
      <c r="CR2348">
        <v>5367000</v>
      </c>
      <c r="CS2348">
        <v>6063000</v>
      </c>
      <c r="CT2348">
        <v>5221000</v>
      </c>
      <c r="CU2348">
        <v>5444000</v>
      </c>
      <c r="CV2348">
        <v>6464000</v>
      </c>
      <c r="CW2348">
        <v>5970000</v>
      </c>
      <c r="CX2348">
        <v>5684000</v>
      </c>
      <c r="CY2348">
        <v>5661000</v>
      </c>
      <c r="CZ2348">
        <v>5201000</v>
      </c>
      <c r="DA2348">
        <v>5798000</v>
      </c>
      <c r="DB2348">
        <v>5981000</v>
      </c>
      <c r="DC2348">
        <v>5633000</v>
      </c>
      <c r="DD2348">
        <v>6685000</v>
      </c>
      <c r="DE2348">
        <v>6761000</v>
      </c>
      <c r="DF2348">
        <v>6026000</v>
      </c>
      <c r="DG2348">
        <v>5867000</v>
      </c>
      <c r="DH2348">
        <v>7104000</v>
      </c>
      <c r="DI2348">
        <v>6461000</v>
      </c>
      <c r="DJ2348">
        <v>6850000</v>
      </c>
      <c r="DK2348">
        <v>6940000</v>
      </c>
      <c r="DL2348">
        <v>6855000</v>
      </c>
      <c r="DM2348">
        <v>6634000</v>
      </c>
      <c r="DN2348">
        <v>6849000</v>
      </c>
      <c r="DO2348">
        <v>6775000</v>
      </c>
      <c r="DP2348">
        <v>7471000</v>
      </c>
      <c r="DQ2348">
        <v>7168000</v>
      </c>
      <c r="DR2348">
        <v>6496000</v>
      </c>
      <c r="DS2348">
        <v>7394000</v>
      </c>
      <c r="DT2348">
        <v>7422000</v>
      </c>
      <c r="DU2348">
        <v>6884000</v>
      </c>
      <c r="DV2348">
        <v>7265000</v>
      </c>
      <c r="DW2348">
        <v>7449000</v>
      </c>
      <c r="DX2348">
        <v>7193000</v>
      </c>
    </row>
    <row r="2349" spans="1:129" hidden="1">
      <c r="A2349" s="97" t="s">
        <v>2972</v>
      </c>
      <c r="B2349" s="81" t="s">
        <v>572</v>
      </c>
      <c r="C2349" t="s">
        <v>714</v>
      </c>
      <c r="D2349" s="94" t="s">
        <v>3040</v>
      </c>
      <c r="E2349" t="s">
        <v>3097</v>
      </c>
      <c r="BO2349">
        <v>44681000</v>
      </c>
      <c r="BP2349">
        <v>45463000</v>
      </c>
      <c r="BQ2349">
        <v>50274000</v>
      </c>
      <c r="BR2349">
        <v>56599000</v>
      </c>
      <c r="BS2349">
        <v>53993000</v>
      </c>
      <c r="BT2349">
        <v>56297000</v>
      </c>
      <c r="BU2349">
        <v>60720000</v>
      </c>
      <c r="BV2349">
        <v>58864000</v>
      </c>
      <c r="BW2349">
        <v>61242000</v>
      </c>
      <c r="BX2349">
        <v>67396000</v>
      </c>
      <c r="BY2349">
        <v>68849000</v>
      </c>
      <c r="BZ2349">
        <v>64296000</v>
      </c>
      <c r="CA2349">
        <v>70941000</v>
      </c>
      <c r="CB2349">
        <v>74347000</v>
      </c>
      <c r="CC2349">
        <v>75871000</v>
      </c>
      <c r="CD2349">
        <v>81646000</v>
      </c>
      <c r="CE2349">
        <v>81479000</v>
      </c>
      <c r="CF2349">
        <v>81311000</v>
      </c>
      <c r="CG2349">
        <v>79228000</v>
      </c>
      <c r="CH2349">
        <v>82964000</v>
      </c>
      <c r="CI2349">
        <v>98246000</v>
      </c>
      <c r="CJ2349">
        <v>99414000</v>
      </c>
      <c r="CK2349">
        <v>94639000</v>
      </c>
      <c r="CL2349">
        <v>100674000</v>
      </c>
      <c r="CM2349">
        <v>104336000</v>
      </c>
      <c r="CN2349">
        <v>99597000</v>
      </c>
      <c r="CO2349">
        <v>105544000</v>
      </c>
      <c r="CP2349">
        <v>101379000</v>
      </c>
      <c r="CQ2349">
        <v>99137000</v>
      </c>
      <c r="CR2349">
        <v>93881000</v>
      </c>
      <c r="CS2349">
        <v>97118000</v>
      </c>
      <c r="CT2349">
        <v>111906000</v>
      </c>
      <c r="CU2349">
        <v>108935000</v>
      </c>
      <c r="CV2349">
        <v>113409000</v>
      </c>
      <c r="CW2349">
        <v>117114000</v>
      </c>
      <c r="CX2349">
        <v>121984000</v>
      </c>
      <c r="CY2349">
        <v>126269000</v>
      </c>
      <c r="CZ2349">
        <v>124325000</v>
      </c>
      <c r="DA2349">
        <v>125668000</v>
      </c>
      <c r="DB2349">
        <v>130198000</v>
      </c>
      <c r="DC2349">
        <v>143273000</v>
      </c>
      <c r="DD2349">
        <v>130930000</v>
      </c>
      <c r="DE2349">
        <v>155182000</v>
      </c>
      <c r="DF2349">
        <v>153887000</v>
      </c>
      <c r="DG2349">
        <v>144417000</v>
      </c>
      <c r="DH2349">
        <v>148992000</v>
      </c>
      <c r="DI2349">
        <v>171942000</v>
      </c>
      <c r="DJ2349">
        <v>179505000</v>
      </c>
      <c r="DK2349">
        <v>155708000</v>
      </c>
      <c r="DL2349">
        <v>187830000</v>
      </c>
      <c r="DM2349">
        <v>195438000</v>
      </c>
      <c r="DN2349">
        <v>210824000</v>
      </c>
      <c r="DO2349">
        <v>225959000</v>
      </c>
      <c r="DP2349">
        <v>228443000</v>
      </c>
      <c r="DQ2349">
        <v>238008000</v>
      </c>
      <c r="DR2349">
        <v>224456000</v>
      </c>
      <c r="DS2349">
        <v>271614000</v>
      </c>
      <c r="DT2349">
        <v>250377000</v>
      </c>
      <c r="DU2349">
        <v>281338000</v>
      </c>
      <c r="DV2349">
        <v>290040000</v>
      </c>
      <c r="DW2349">
        <v>278476000</v>
      </c>
      <c r="DX2349">
        <v>305048000</v>
      </c>
    </row>
    <row r="2350" spans="1:129" hidden="1">
      <c r="A2350" s="97" t="s">
        <v>2972</v>
      </c>
      <c r="B2350" s="81" t="s">
        <v>572</v>
      </c>
      <c r="C2350" t="s">
        <v>714</v>
      </c>
      <c r="D2350" s="94" t="s">
        <v>3040</v>
      </c>
      <c r="E2350" t="s">
        <v>3098</v>
      </c>
      <c r="BO2350">
        <v>71579000</v>
      </c>
      <c r="BP2350">
        <v>75384000</v>
      </c>
      <c r="BQ2350">
        <v>79581000</v>
      </c>
      <c r="BR2350">
        <v>84756000</v>
      </c>
      <c r="BS2350">
        <v>89270000</v>
      </c>
      <c r="BT2350">
        <v>90023000</v>
      </c>
      <c r="BU2350">
        <v>96687000</v>
      </c>
      <c r="BV2350">
        <v>99574000</v>
      </c>
      <c r="BW2350">
        <v>103085000</v>
      </c>
      <c r="BX2350">
        <v>105379000</v>
      </c>
      <c r="BY2350">
        <v>109551000</v>
      </c>
      <c r="BZ2350">
        <v>109526000</v>
      </c>
      <c r="CA2350">
        <v>104492000</v>
      </c>
      <c r="CB2350">
        <v>108817000</v>
      </c>
      <c r="CC2350">
        <v>109404000</v>
      </c>
      <c r="CD2350">
        <v>113118000</v>
      </c>
      <c r="CE2350">
        <v>116358000</v>
      </c>
      <c r="CF2350">
        <v>119573000</v>
      </c>
      <c r="CG2350">
        <v>120923000</v>
      </c>
      <c r="CH2350">
        <v>123979000</v>
      </c>
      <c r="CI2350">
        <v>127636000</v>
      </c>
      <c r="CJ2350">
        <v>130248000</v>
      </c>
      <c r="CK2350">
        <v>124803000</v>
      </c>
      <c r="CL2350">
        <v>131660000</v>
      </c>
      <c r="CM2350">
        <v>136620000</v>
      </c>
      <c r="CN2350">
        <v>139659000</v>
      </c>
      <c r="CO2350">
        <v>144466000</v>
      </c>
      <c r="CP2350">
        <v>148156000</v>
      </c>
      <c r="CQ2350">
        <v>152909000</v>
      </c>
      <c r="CR2350">
        <v>152787000</v>
      </c>
      <c r="CS2350">
        <v>156460000</v>
      </c>
      <c r="CT2350">
        <v>157658000</v>
      </c>
      <c r="CU2350">
        <v>159230000</v>
      </c>
      <c r="CV2350">
        <v>166726000</v>
      </c>
      <c r="CW2350">
        <v>177150000</v>
      </c>
      <c r="CX2350">
        <v>172226000</v>
      </c>
      <c r="CY2350">
        <v>184039000</v>
      </c>
      <c r="CZ2350">
        <v>180857000</v>
      </c>
      <c r="DA2350">
        <v>195119000</v>
      </c>
      <c r="DB2350">
        <v>195669000</v>
      </c>
      <c r="DC2350">
        <v>198209000</v>
      </c>
      <c r="DD2350">
        <v>203893000</v>
      </c>
      <c r="DE2350">
        <v>208902000</v>
      </c>
      <c r="DF2350">
        <v>214811000</v>
      </c>
      <c r="DG2350">
        <v>219152000</v>
      </c>
      <c r="DH2350">
        <v>224493000</v>
      </c>
      <c r="DI2350">
        <v>229560000</v>
      </c>
      <c r="DJ2350">
        <v>227277000</v>
      </c>
      <c r="DK2350">
        <v>224610000</v>
      </c>
      <c r="DL2350">
        <v>235356000</v>
      </c>
      <c r="DM2350">
        <v>244263000</v>
      </c>
      <c r="DN2350">
        <v>240568000</v>
      </c>
      <c r="DO2350">
        <v>243841000</v>
      </c>
      <c r="DP2350">
        <v>250283000</v>
      </c>
      <c r="DQ2350">
        <v>257702000</v>
      </c>
      <c r="DR2350">
        <v>258350000</v>
      </c>
      <c r="DS2350">
        <v>256521000</v>
      </c>
      <c r="DT2350">
        <v>262265000</v>
      </c>
      <c r="DU2350">
        <v>266306000</v>
      </c>
      <c r="DV2350">
        <v>261404000</v>
      </c>
      <c r="DW2350">
        <v>270903000</v>
      </c>
      <c r="DX2350">
        <v>271467000</v>
      </c>
    </row>
    <row r="2351" spans="1:129" hidden="1">
      <c r="A2351" s="97" t="s">
        <v>2972</v>
      </c>
      <c r="B2351" s="81" t="s">
        <v>572</v>
      </c>
      <c r="C2351" t="s">
        <v>714</v>
      </c>
      <c r="D2351" s="94" t="s">
        <v>3040</v>
      </c>
      <c r="E2351" t="s">
        <v>3099</v>
      </c>
      <c r="BO2351">
        <v>213623000</v>
      </c>
      <c r="BP2351">
        <v>202435000</v>
      </c>
      <c r="BQ2351">
        <v>201798000</v>
      </c>
      <c r="BR2351">
        <v>218629000</v>
      </c>
      <c r="BS2351">
        <v>246955000</v>
      </c>
      <c r="BT2351">
        <v>238115000</v>
      </c>
      <c r="BU2351">
        <v>249048000</v>
      </c>
      <c r="BV2351">
        <v>242899000</v>
      </c>
      <c r="BW2351">
        <v>242242000</v>
      </c>
      <c r="BX2351">
        <v>291326000</v>
      </c>
      <c r="BY2351">
        <v>266421000</v>
      </c>
      <c r="BZ2351">
        <v>267857000</v>
      </c>
      <c r="CA2351">
        <v>285296000</v>
      </c>
      <c r="CB2351">
        <v>300882000</v>
      </c>
      <c r="CC2351">
        <v>303938000</v>
      </c>
      <c r="CD2351">
        <v>318665000</v>
      </c>
      <c r="CE2351">
        <v>345577000</v>
      </c>
      <c r="CF2351">
        <v>366265000</v>
      </c>
      <c r="CG2351">
        <v>383255000</v>
      </c>
      <c r="CH2351">
        <v>386331000</v>
      </c>
      <c r="CI2351">
        <v>389737000</v>
      </c>
      <c r="CJ2351">
        <v>432789000</v>
      </c>
      <c r="CK2351">
        <v>458253000</v>
      </c>
      <c r="CL2351">
        <v>477456000</v>
      </c>
      <c r="CM2351">
        <v>495046000</v>
      </c>
      <c r="CN2351">
        <v>493212000</v>
      </c>
      <c r="CO2351">
        <v>527548000</v>
      </c>
      <c r="CP2351">
        <v>522324000</v>
      </c>
      <c r="CQ2351">
        <v>527716000</v>
      </c>
      <c r="CR2351">
        <v>540741000</v>
      </c>
      <c r="CS2351">
        <v>537213000</v>
      </c>
      <c r="CT2351">
        <v>542372000</v>
      </c>
      <c r="CU2351">
        <v>493981000</v>
      </c>
      <c r="CV2351">
        <v>545491000</v>
      </c>
      <c r="CW2351">
        <v>562018000</v>
      </c>
      <c r="CX2351">
        <v>587560000</v>
      </c>
      <c r="CY2351">
        <v>606296000</v>
      </c>
      <c r="CZ2351">
        <v>630712000</v>
      </c>
      <c r="DA2351">
        <v>616107000</v>
      </c>
      <c r="DB2351">
        <v>611775000</v>
      </c>
      <c r="DC2351">
        <v>641859000</v>
      </c>
      <c r="DD2351">
        <v>676150000</v>
      </c>
      <c r="DE2351">
        <v>720528000</v>
      </c>
      <c r="DF2351">
        <v>742078000</v>
      </c>
      <c r="DG2351">
        <v>747236000</v>
      </c>
      <c r="DH2351">
        <v>804501000</v>
      </c>
      <c r="DI2351">
        <v>897134000</v>
      </c>
      <c r="DJ2351">
        <v>999410000</v>
      </c>
      <c r="DK2351">
        <v>1028078000</v>
      </c>
      <c r="DL2351">
        <v>1083901000</v>
      </c>
      <c r="DM2351">
        <v>1110893000</v>
      </c>
      <c r="DN2351">
        <v>1087514000</v>
      </c>
      <c r="DO2351">
        <v>1187326000</v>
      </c>
      <c r="DP2351">
        <v>1174789000</v>
      </c>
      <c r="DQ2351">
        <v>1203207000</v>
      </c>
      <c r="DR2351">
        <v>1210149000</v>
      </c>
      <c r="DS2351">
        <v>1208197000</v>
      </c>
      <c r="DT2351">
        <v>1189068000</v>
      </c>
      <c r="DU2351">
        <v>1214834000</v>
      </c>
      <c r="DV2351">
        <v>1204478000</v>
      </c>
      <c r="DW2351">
        <v>1174500000</v>
      </c>
      <c r="DX2351">
        <v>1158104000</v>
      </c>
    </row>
    <row r="2352" spans="1:129" hidden="1">
      <c r="A2352" s="97" t="s">
        <v>2972</v>
      </c>
      <c r="B2352" s="81" t="s">
        <v>572</v>
      </c>
      <c r="C2352" t="s">
        <v>714</v>
      </c>
      <c r="D2352" s="94" t="s">
        <v>3040</v>
      </c>
      <c r="E2352" t="s">
        <v>3100</v>
      </c>
      <c r="DB2352">
        <v>12547000</v>
      </c>
      <c r="DC2352">
        <v>11751000</v>
      </c>
      <c r="DD2352">
        <v>9836000</v>
      </c>
      <c r="DE2352">
        <v>11122000</v>
      </c>
      <c r="DF2352">
        <v>12325000</v>
      </c>
      <c r="DG2352">
        <v>13296000</v>
      </c>
      <c r="DH2352">
        <v>10122000</v>
      </c>
      <c r="DI2352">
        <v>10524000</v>
      </c>
      <c r="DJ2352">
        <v>11000000</v>
      </c>
      <c r="DK2352">
        <v>12171000</v>
      </c>
      <c r="DL2352">
        <v>14317000</v>
      </c>
      <c r="DM2352">
        <v>11390000</v>
      </c>
      <c r="DN2352">
        <v>12344000</v>
      </c>
      <c r="DO2352">
        <v>13655000</v>
      </c>
      <c r="DP2352">
        <v>13930000</v>
      </c>
      <c r="DQ2352">
        <v>14470000</v>
      </c>
      <c r="DR2352">
        <v>18888000</v>
      </c>
      <c r="DS2352">
        <v>19229000</v>
      </c>
      <c r="DT2352">
        <v>16011000</v>
      </c>
      <c r="DU2352">
        <v>16033000</v>
      </c>
      <c r="DV2352">
        <v>17733000</v>
      </c>
      <c r="DW2352">
        <v>14524000</v>
      </c>
      <c r="DX2352">
        <v>17316000</v>
      </c>
    </row>
    <row r="2353" spans="1:129" hidden="1">
      <c r="A2353" s="97" t="s">
        <v>2972</v>
      </c>
      <c r="B2353" s="81" t="s">
        <v>572</v>
      </c>
      <c r="C2353" t="s">
        <v>714</v>
      </c>
      <c r="D2353" s="94" t="s">
        <v>3040</v>
      </c>
      <c r="E2353" t="s">
        <v>3101</v>
      </c>
      <c r="DB2353">
        <v>644826000</v>
      </c>
      <c r="DC2353">
        <v>609152000</v>
      </c>
      <c r="DD2353">
        <v>565945000</v>
      </c>
      <c r="DE2353">
        <v>628711000</v>
      </c>
      <c r="DF2353">
        <v>702739000</v>
      </c>
      <c r="DG2353">
        <v>659316000</v>
      </c>
      <c r="DH2353">
        <v>604081000</v>
      </c>
      <c r="DI2353">
        <v>685450000</v>
      </c>
      <c r="DJ2353">
        <v>723128000</v>
      </c>
      <c r="DK2353">
        <v>717960000</v>
      </c>
      <c r="DL2353">
        <v>688945000</v>
      </c>
      <c r="DM2353">
        <v>685343000</v>
      </c>
      <c r="DN2353">
        <v>662632000</v>
      </c>
      <c r="DO2353">
        <v>758816000</v>
      </c>
      <c r="DP2353">
        <v>766317000</v>
      </c>
      <c r="DQ2353">
        <v>750514000</v>
      </c>
      <c r="DR2353">
        <v>802177000</v>
      </c>
      <c r="DS2353">
        <v>758619000</v>
      </c>
      <c r="DT2353">
        <v>727550000</v>
      </c>
      <c r="DU2353">
        <v>730927000</v>
      </c>
      <c r="DV2353">
        <v>728820000</v>
      </c>
      <c r="DW2353">
        <v>761494000</v>
      </c>
      <c r="DX2353">
        <v>734685000</v>
      </c>
    </row>
    <row r="2354" spans="1:129" hidden="1">
      <c r="A2354" s="97" t="s">
        <v>2972</v>
      </c>
      <c r="B2354" s="81" t="s">
        <v>572</v>
      </c>
      <c r="C2354" t="s">
        <v>714</v>
      </c>
      <c r="D2354" s="94" t="s">
        <v>3040</v>
      </c>
      <c r="E2354" t="s">
        <v>3102</v>
      </c>
      <c r="BO2354">
        <v>224733000</v>
      </c>
      <c r="BP2354">
        <v>242213000</v>
      </c>
      <c r="BQ2354">
        <v>244763000</v>
      </c>
      <c r="BR2354">
        <v>236407000</v>
      </c>
      <c r="BS2354">
        <v>235591000</v>
      </c>
      <c r="BT2354">
        <v>240019000</v>
      </c>
      <c r="BU2354">
        <v>250755000</v>
      </c>
      <c r="BV2354">
        <v>246823000</v>
      </c>
      <c r="BW2354">
        <v>239460000</v>
      </c>
      <c r="BX2354">
        <v>253603000</v>
      </c>
      <c r="BY2354">
        <v>245150000</v>
      </c>
      <c r="BZ2354">
        <v>238295000</v>
      </c>
      <c r="CA2354">
        <v>254366000</v>
      </c>
      <c r="CB2354">
        <v>260015000</v>
      </c>
      <c r="CC2354">
        <v>243069000</v>
      </c>
      <c r="CD2354">
        <v>237429000</v>
      </c>
      <c r="CE2354">
        <v>248068000</v>
      </c>
      <c r="CF2354">
        <v>256317000</v>
      </c>
      <c r="CG2354">
        <v>268983000</v>
      </c>
      <c r="CH2354">
        <v>260964000</v>
      </c>
      <c r="CI2354">
        <v>251011000</v>
      </c>
      <c r="CJ2354">
        <v>265880000</v>
      </c>
      <c r="CK2354">
        <v>253538000</v>
      </c>
      <c r="CL2354">
        <v>266135000</v>
      </c>
      <c r="CM2354">
        <v>269963000</v>
      </c>
      <c r="CN2354">
        <v>265625000</v>
      </c>
      <c r="CO2354">
        <v>272606000</v>
      </c>
      <c r="CP2354">
        <v>266509000</v>
      </c>
      <c r="CQ2354">
        <v>272298000</v>
      </c>
      <c r="CR2354">
        <v>269349000</v>
      </c>
      <c r="CS2354">
        <v>259551000</v>
      </c>
      <c r="CT2354">
        <v>282412000</v>
      </c>
      <c r="CU2354">
        <v>274241000</v>
      </c>
      <c r="CV2354">
        <v>275472000</v>
      </c>
      <c r="CW2354">
        <v>273961000</v>
      </c>
      <c r="CX2354">
        <v>291173000</v>
      </c>
      <c r="CY2354">
        <v>288213000</v>
      </c>
      <c r="CZ2354">
        <v>284379000</v>
      </c>
      <c r="DA2354">
        <v>300247000</v>
      </c>
      <c r="DB2354">
        <v>309581000</v>
      </c>
      <c r="DC2354">
        <v>291334000</v>
      </c>
      <c r="DD2354">
        <v>292141000</v>
      </c>
      <c r="DE2354">
        <v>283897000</v>
      </c>
      <c r="DF2354">
        <v>304063000</v>
      </c>
      <c r="DG2354">
        <v>288969000</v>
      </c>
      <c r="DH2354">
        <v>285235000</v>
      </c>
      <c r="DI2354">
        <v>285995000</v>
      </c>
      <c r="DJ2354">
        <v>283441000</v>
      </c>
      <c r="DK2354">
        <v>292760000</v>
      </c>
      <c r="DL2354">
        <v>293260000</v>
      </c>
      <c r="DM2354">
        <v>300669000</v>
      </c>
      <c r="DN2354">
        <v>292098000</v>
      </c>
      <c r="DO2354">
        <v>296809000</v>
      </c>
      <c r="DP2354">
        <v>304870000</v>
      </c>
      <c r="DQ2354">
        <v>301518000</v>
      </c>
      <c r="DR2354">
        <v>304179000</v>
      </c>
      <c r="DS2354">
        <v>303432000</v>
      </c>
      <c r="DT2354">
        <v>294817000</v>
      </c>
      <c r="DU2354">
        <v>297098000</v>
      </c>
      <c r="DV2354">
        <v>295292000</v>
      </c>
      <c r="DW2354">
        <v>294803000</v>
      </c>
      <c r="DX2354">
        <v>281737000</v>
      </c>
    </row>
    <row r="2355" spans="1:129" hidden="1">
      <c r="A2355" s="97" t="s">
        <v>2972</v>
      </c>
      <c r="B2355" s="81" t="s">
        <v>572</v>
      </c>
      <c r="C2355" t="s">
        <v>714</v>
      </c>
      <c r="D2355" s="94" t="s">
        <v>3040</v>
      </c>
      <c r="E2355" t="s">
        <v>3103</v>
      </c>
      <c r="DB2355">
        <v>351740000</v>
      </c>
      <c r="DC2355">
        <v>322152000</v>
      </c>
      <c r="DD2355">
        <v>336044000</v>
      </c>
      <c r="DE2355">
        <v>323632000</v>
      </c>
      <c r="DF2355">
        <v>348102000</v>
      </c>
      <c r="DG2355">
        <v>348259000</v>
      </c>
      <c r="DH2355">
        <v>336423000</v>
      </c>
      <c r="DI2355">
        <v>322590000</v>
      </c>
      <c r="DJ2355">
        <v>312120000</v>
      </c>
      <c r="DK2355">
        <v>339679000</v>
      </c>
      <c r="DL2355">
        <v>330846000</v>
      </c>
      <c r="DM2355">
        <v>337440000</v>
      </c>
      <c r="DN2355">
        <v>334346000</v>
      </c>
      <c r="DO2355">
        <v>343824000</v>
      </c>
      <c r="DP2355">
        <v>377776000</v>
      </c>
      <c r="DQ2355">
        <v>364755000</v>
      </c>
      <c r="DR2355">
        <v>384384000</v>
      </c>
      <c r="DS2355">
        <v>424377000</v>
      </c>
      <c r="DT2355">
        <v>400091000</v>
      </c>
      <c r="DU2355">
        <v>358506000</v>
      </c>
      <c r="DV2355">
        <v>368895000</v>
      </c>
      <c r="DW2355">
        <v>387945000</v>
      </c>
      <c r="DX2355">
        <v>374674000</v>
      </c>
    </row>
    <row r="2356" spans="1:129" hidden="1">
      <c r="A2356" s="97" t="s">
        <v>2972</v>
      </c>
      <c r="B2356" s="81" t="s">
        <v>572</v>
      </c>
      <c r="C2356" t="s">
        <v>714</v>
      </c>
      <c r="D2356" s="94" t="s">
        <v>3040</v>
      </c>
      <c r="E2356" t="s">
        <v>3104</v>
      </c>
    </row>
    <row r="2357" spans="1:129" hidden="1">
      <c r="A2357" s="97" t="s">
        <v>2972</v>
      </c>
      <c r="B2357" s="81" t="s">
        <v>572</v>
      </c>
      <c r="C2357" t="s">
        <v>714</v>
      </c>
      <c r="D2357" s="94" t="s">
        <v>3040</v>
      </c>
      <c r="E2357" t="s">
        <v>3105</v>
      </c>
    </row>
    <row r="2358" spans="1:129" hidden="1">
      <c r="A2358" s="97" t="s">
        <v>2972</v>
      </c>
      <c r="B2358" s="81" t="s">
        <v>572</v>
      </c>
      <c r="C2358" t="s">
        <v>714</v>
      </c>
      <c r="D2358" s="94" t="s">
        <v>3040</v>
      </c>
      <c r="E2358" t="s">
        <v>3106</v>
      </c>
    </row>
    <row r="2359" spans="1:129" hidden="1">
      <c r="A2359" s="97" t="s">
        <v>2972</v>
      </c>
      <c r="B2359" s="81" t="s">
        <v>572</v>
      </c>
      <c r="C2359" t="s">
        <v>714</v>
      </c>
      <c r="D2359" s="94" t="s">
        <v>3040</v>
      </c>
      <c r="E2359" t="s">
        <v>3107</v>
      </c>
    </row>
    <row r="2360" spans="1:129" hidden="1">
      <c r="A2360" s="97" t="s">
        <v>2972</v>
      </c>
      <c r="B2360" s="81" t="s">
        <v>572</v>
      </c>
      <c r="C2360" t="s">
        <v>714</v>
      </c>
      <c r="D2360" s="94" t="s">
        <v>3040</v>
      </c>
      <c r="E2360" t="s">
        <v>3108</v>
      </c>
      <c r="BO2360">
        <v>7115395</v>
      </c>
      <c r="BP2360">
        <v>7587301</v>
      </c>
      <c r="BQ2360">
        <v>9031664</v>
      </c>
      <c r="BR2360">
        <v>8803580</v>
      </c>
      <c r="BS2360">
        <v>9063791</v>
      </c>
      <c r="BT2360">
        <v>9733226</v>
      </c>
      <c r="BU2360">
        <v>10816370</v>
      </c>
      <c r="BV2360">
        <v>10420145</v>
      </c>
      <c r="BW2360">
        <v>11360429</v>
      </c>
      <c r="BX2360">
        <v>11387138</v>
      </c>
      <c r="BY2360">
        <v>11481078</v>
      </c>
      <c r="BZ2360">
        <v>10123821</v>
      </c>
      <c r="CA2360">
        <v>10900003</v>
      </c>
      <c r="CB2360">
        <v>10925720</v>
      </c>
      <c r="CC2360">
        <v>10949242</v>
      </c>
      <c r="CD2360">
        <v>10706953</v>
      </c>
      <c r="CE2360">
        <v>9338577</v>
      </c>
      <c r="CF2360">
        <v>9567349</v>
      </c>
      <c r="CG2360">
        <v>9313447</v>
      </c>
      <c r="CH2360">
        <v>9441123</v>
      </c>
      <c r="CI2360">
        <v>9488783</v>
      </c>
      <c r="CJ2360">
        <v>10228680</v>
      </c>
      <c r="CK2360">
        <v>10267477</v>
      </c>
      <c r="CL2360">
        <v>10130261</v>
      </c>
      <c r="CM2360">
        <v>11044282</v>
      </c>
      <c r="CN2360">
        <v>11055016</v>
      </c>
      <c r="CO2360">
        <v>11347176</v>
      </c>
      <c r="CP2360">
        <v>12001343</v>
      </c>
      <c r="CQ2360">
        <v>12590598</v>
      </c>
      <c r="CR2360">
        <v>13039254</v>
      </c>
      <c r="CS2360">
        <v>13947795</v>
      </c>
      <c r="CT2360">
        <v>16383774</v>
      </c>
      <c r="CU2360">
        <v>15881928</v>
      </c>
      <c r="CV2360">
        <v>15219969</v>
      </c>
      <c r="CW2360">
        <v>16548668</v>
      </c>
      <c r="CX2360">
        <v>16448027</v>
      </c>
      <c r="CY2360">
        <v>16627659</v>
      </c>
      <c r="CZ2360">
        <v>18468116</v>
      </c>
      <c r="DA2360">
        <v>17024061</v>
      </c>
      <c r="DB2360">
        <v>17051869</v>
      </c>
      <c r="DC2360">
        <v>18201707</v>
      </c>
      <c r="DD2360">
        <v>19366933</v>
      </c>
      <c r="DE2360">
        <v>20060015</v>
      </c>
      <c r="DF2360">
        <v>18701399</v>
      </c>
      <c r="DG2360">
        <v>20457962</v>
      </c>
      <c r="DH2360">
        <v>21388021</v>
      </c>
      <c r="DI2360">
        <v>22431460</v>
      </c>
      <c r="DJ2360">
        <v>22797016</v>
      </c>
      <c r="DK2360">
        <v>20413497</v>
      </c>
      <c r="DL2360">
        <v>23148155</v>
      </c>
      <c r="DM2360">
        <v>22965989</v>
      </c>
      <c r="DN2360">
        <v>25131329</v>
      </c>
      <c r="DO2360">
        <v>26296251</v>
      </c>
      <c r="DP2360">
        <v>25610655</v>
      </c>
      <c r="DQ2360">
        <v>25146687</v>
      </c>
      <c r="DR2360">
        <v>26632817</v>
      </c>
      <c r="DS2360">
        <v>28001210</v>
      </c>
      <c r="DT2360">
        <v>27910260</v>
      </c>
      <c r="DU2360">
        <v>28280010</v>
      </c>
      <c r="DV2360">
        <v>29124599</v>
      </c>
      <c r="DW2360">
        <v>29692184</v>
      </c>
      <c r="DX2360">
        <v>29702974</v>
      </c>
      <c r="DY2360">
        <v>30958674</v>
      </c>
    </row>
    <row r="2361" spans="1:129" hidden="1">
      <c r="A2361" s="97" t="s">
        <v>2972</v>
      </c>
      <c r="B2361" s="81" t="s">
        <v>572</v>
      </c>
      <c r="C2361" t="s">
        <v>714</v>
      </c>
      <c r="D2361" s="94" t="s">
        <v>3040</v>
      </c>
      <c r="E2361" t="s">
        <v>3109</v>
      </c>
      <c r="BO2361">
        <v>56684291</v>
      </c>
      <c r="BP2361">
        <v>57719087</v>
      </c>
      <c r="BQ2361">
        <v>60092036</v>
      </c>
      <c r="BR2361">
        <v>59512114</v>
      </c>
      <c r="BS2361">
        <v>61051631</v>
      </c>
      <c r="BT2361">
        <v>58940662</v>
      </c>
      <c r="BU2361">
        <v>63210258</v>
      </c>
      <c r="BV2361">
        <v>62618641</v>
      </c>
      <c r="BW2361">
        <v>67699635</v>
      </c>
      <c r="BX2361">
        <v>65919377</v>
      </c>
      <c r="BY2361">
        <v>65879410</v>
      </c>
      <c r="BZ2361">
        <v>63519268</v>
      </c>
      <c r="CA2361">
        <v>65379916</v>
      </c>
      <c r="CB2361">
        <v>65486925</v>
      </c>
      <c r="CC2361">
        <v>62728090</v>
      </c>
      <c r="CD2361">
        <v>67008927</v>
      </c>
      <c r="CE2361">
        <v>63411857</v>
      </c>
      <c r="CF2361">
        <v>62591447</v>
      </c>
      <c r="CG2361">
        <v>60951728</v>
      </c>
      <c r="CH2361">
        <v>63273484</v>
      </c>
      <c r="CI2361">
        <v>61558784</v>
      </c>
      <c r="CJ2361">
        <v>60890825</v>
      </c>
      <c r="CK2361">
        <v>63018204</v>
      </c>
      <c r="CL2361">
        <v>65148412</v>
      </c>
      <c r="CM2361">
        <v>71886628</v>
      </c>
      <c r="CN2361">
        <v>75397947</v>
      </c>
      <c r="CO2361">
        <v>74132517</v>
      </c>
      <c r="CP2361">
        <v>78212730</v>
      </c>
      <c r="CQ2361">
        <v>79290314</v>
      </c>
      <c r="CR2361">
        <v>77814674</v>
      </c>
      <c r="CS2361">
        <v>83584651</v>
      </c>
      <c r="CT2361">
        <v>84867823</v>
      </c>
      <c r="CU2361">
        <v>83412492</v>
      </c>
      <c r="CV2361">
        <v>90632051</v>
      </c>
      <c r="CW2361">
        <v>86910053</v>
      </c>
      <c r="CX2361">
        <v>92973038</v>
      </c>
      <c r="CY2361">
        <v>90176409</v>
      </c>
      <c r="CZ2361">
        <v>93111853</v>
      </c>
      <c r="DA2361">
        <v>88665565</v>
      </c>
      <c r="DB2361">
        <v>87011287</v>
      </c>
      <c r="DC2361">
        <v>89335918</v>
      </c>
      <c r="DD2361">
        <v>89860612</v>
      </c>
      <c r="DE2361">
        <v>99949501</v>
      </c>
      <c r="DF2361">
        <v>94958490</v>
      </c>
      <c r="DG2361">
        <v>106070071</v>
      </c>
      <c r="DH2361">
        <v>102696200</v>
      </c>
      <c r="DI2361">
        <v>102758506</v>
      </c>
      <c r="DJ2361">
        <v>106376215</v>
      </c>
      <c r="DK2361">
        <v>103493433</v>
      </c>
      <c r="DL2361">
        <v>110299839</v>
      </c>
      <c r="DM2361">
        <v>111214613</v>
      </c>
      <c r="DN2361">
        <v>109185636</v>
      </c>
      <c r="DO2361">
        <v>115871072</v>
      </c>
      <c r="DP2361">
        <v>118799157</v>
      </c>
      <c r="DQ2361">
        <v>113816500</v>
      </c>
      <c r="DR2361">
        <v>121927087</v>
      </c>
      <c r="DS2361">
        <v>123124476</v>
      </c>
      <c r="DT2361">
        <v>125359541</v>
      </c>
      <c r="DU2361">
        <v>121922859</v>
      </c>
      <c r="DV2361">
        <v>124134258</v>
      </c>
      <c r="DW2361">
        <v>123153883</v>
      </c>
      <c r="DX2361">
        <v>127210871</v>
      </c>
      <c r="DY2361">
        <v>126311867</v>
      </c>
    </row>
    <row r="2362" spans="1:129" hidden="1">
      <c r="A2362" s="97" t="s">
        <v>2972</v>
      </c>
      <c r="B2362" s="81" t="s">
        <v>572</v>
      </c>
      <c r="C2362" t="s">
        <v>714</v>
      </c>
      <c r="D2362" s="94" t="s">
        <v>3040</v>
      </c>
      <c r="E2362" t="s">
        <v>3110</v>
      </c>
      <c r="BO2362">
        <v>14397579</v>
      </c>
      <c r="BP2362">
        <v>14817464</v>
      </c>
      <c r="BQ2362">
        <v>15073228</v>
      </c>
      <c r="BR2362">
        <v>15464772</v>
      </c>
      <c r="BS2362">
        <v>15343743</v>
      </c>
      <c r="BT2362">
        <v>15536474</v>
      </c>
      <c r="BU2362">
        <v>16165365</v>
      </c>
      <c r="BV2362">
        <v>16770171</v>
      </c>
      <c r="BW2362">
        <v>17264832</v>
      </c>
      <c r="BX2362">
        <v>19009996</v>
      </c>
      <c r="BY2362">
        <v>18955489</v>
      </c>
      <c r="BZ2362">
        <v>18866299</v>
      </c>
      <c r="CA2362">
        <v>19183710</v>
      </c>
      <c r="CB2362">
        <v>19456133</v>
      </c>
      <c r="CC2362">
        <v>19860304</v>
      </c>
      <c r="CD2362">
        <v>19797944</v>
      </c>
      <c r="CE2362">
        <v>19461398</v>
      </c>
      <c r="CF2362">
        <v>19576786</v>
      </c>
      <c r="CG2362">
        <v>19565171</v>
      </c>
      <c r="CH2362">
        <v>19798945</v>
      </c>
      <c r="CI2362">
        <v>20447811</v>
      </c>
      <c r="CJ2362">
        <v>21163059</v>
      </c>
      <c r="CK2362">
        <v>21505072</v>
      </c>
      <c r="CL2362">
        <v>22063221</v>
      </c>
      <c r="CM2362">
        <v>22776096</v>
      </c>
      <c r="CN2362">
        <v>23235906</v>
      </c>
      <c r="CO2362">
        <v>23013033</v>
      </c>
      <c r="CP2362">
        <v>23748736</v>
      </c>
      <c r="CQ2362">
        <v>24785542</v>
      </c>
      <c r="CR2362">
        <v>25514534</v>
      </c>
      <c r="CS2362">
        <v>28016124</v>
      </c>
      <c r="CT2362">
        <v>28714739</v>
      </c>
      <c r="CU2362">
        <v>28750910</v>
      </c>
      <c r="CV2362">
        <v>29148764</v>
      </c>
      <c r="CW2362">
        <v>29275864</v>
      </c>
      <c r="CX2362">
        <v>30371166</v>
      </c>
      <c r="CY2362">
        <v>30696890</v>
      </c>
      <c r="CZ2362">
        <v>32620960</v>
      </c>
      <c r="DA2362">
        <v>33945547</v>
      </c>
      <c r="DB2362">
        <v>34609384</v>
      </c>
      <c r="DC2362">
        <v>35329714</v>
      </c>
      <c r="DD2362">
        <v>35895691</v>
      </c>
      <c r="DE2362">
        <v>37291602</v>
      </c>
      <c r="DF2362">
        <v>38538509</v>
      </c>
      <c r="DG2362">
        <v>38980915</v>
      </c>
      <c r="DH2362">
        <v>39691459</v>
      </c>
      <c r="DI2362">
        <v>39929046</v>
      </c>
      <c r="DJ2362">
        <v>39110201</v>
      </c>
      <c r="DK2362">
        <v>40567203</v>
      </c>
      <c r="DL2362">
        <v>44411221</v>
      </c>
      <c r="DM2362">
        <v>47592886</v>
      </c>
      <c r="DN2362">
        <v>51040548</v>
      </c>
      <c r="DO2362">
        <v>53156741</v>
      </c>
      <c r="DP2362">
        <v>54518587</v>
      </c>
      <c r="DQ2362">
        <v>57067088</v>
      </c>
      <c r="DR2362">
        <v>55930820</v>
      </c>
      <c r="DS2362">
        <v>57092136</v>
      </c>
      <c r="DT2362">
        <v>58564159</v>
      </c>
      <c r="DU2362">
        <v>63346450</v>
      </c>
      <c r="DV2362">
        <v>65539591</v>
      </c>
      <c r="DW2362">
        <v>66842997</v>
      </c>
      <c r="DX2362">
        <v>68340755</v>
      </c>
      <c r="DY2362">
        <v>69143589</v>
      </c>
    </row>
    <row r="2363" spans="1:129" hidden="1">
      <c r="A2363" s="97" t="s">
        <v>2972</v>
      </c>
      <c r="B2363" s="81" t="s">
        <v>572</v>
      </c>
      <c r="C2363" t="s">
        <v>714</v>
      </c>
      <c r="D2363" s="94" t="s">
        <v>3040</v>
      </c>
      <c r="E2363" t="s">
        <v>3111</v>
      </c>
      <c r="BO2363">
        <v>17496433</v>
      </c>
      <c r="BP2363">
        <v>17575853</v>
      </c>
      <c r="BQ2363">
        <v>19387846</v>
      </c>
      <c r="BR2363">
        <v>19544624</v>
      </c>
      <c r="BS2363">
        <v>19787623</v>
      </c>
      <c r="BT2363">
        <v>19429816</v>
      </c>
      <c r="BU2363">
        <v>19577138</v>
      </c>
      <c r="BV2363">
        <v>20528922</v>
      </c>
      <c r="BW2363">
        <v>20003850</v>
      </c>
      <c r="BX2363">
        <v>21658968</v>
      </c>
      <c r="BY2363">
        <v>22363612</v>
      </c>
      <c r="BZ2363">
        <v>22711920</v>
      </c>
      <c r="CA2363">
        <v>22854916</v>
      </c>
      <c r="CB2363">
        <v>21985956</v>
      </c>
      <c r="CC2363">
        <v>22128221</v>
      </c>
      <c r="CD2363">
        <v>20786790</v>
      </c>
      <c r="CE2363">
        <v>21097232</v>
      </c>
      <c r="CF2363">
        <v>21128190</v>
      </c>
      <c r="CG2363">
        <v>20280280</v>
      </c>
      <c r="CH2363">
        <v>20001761</v>
      </c>
      <c r="CI2363">
        <v>19955848</v>
      </c>
      <c r="CJ2363">
        <v>19045117</v>
      </c>
      <c r="CK2363">
        <v>19459842</v>
      </c>
      <c r="CL2363">
        <v>19865361</v>
      </c>
      <c r="CM2363">
        <v>19494641</v>
      </c>
      <c r="CN2363">
        <v>20257228</v>
      </c>
      <c r="CO2363">
        <v>20756934</v>
      </c>
      <c r="CP2363">
        <v>21877515</v>
      </c>
      <c r="CQ2363">
        <v>21698543</v>
      </c>
      <c r="CR2363">
        <v>21613543</v>
      </c>
      <c r="CS2363">
        <v>22610052</v>
      </c>
      <c r="CT2363">
        <v>23729041</v>
      </c>
      <c r="CU2363">
        <v>23433848</v>
      </c>
      <c r="CV2363">
        <v>24567488</v>
      </c>
      <c r="CW2363">
        <v>25877464</v>
      </c>
      <c r="CX2363">
        <v>27904149</v>
      </c>
      <c r="CY2363">
        <v>28047905</v>
      </c>
      <c r="CZ2363">
        <v>28174058</v>
      </c>
      <c r="DA2363">
        <v>29730633</v>
      </c>
      <c r="DB2363">
        <v>29080032</v>
      </c>
      <c r="DC2363">
        <v>30297780</v>
      </c>
      <c r="DD2363">
        <v>30142512</v>
      </c>
      <c r="DE2363">
        <v>30935427</v>
      </c>
      <c r="DF2363">
        <v>32544703</v>
      </c>
      <c r="DG2363">
        <v>33334319</v>
      </c>
      <c r="DH2363">
        <v>32742104</v>
      </c>
      <c r="DI2363">
        <v>32484384</v>
      </c>
      <c r="DJ2363">
        <v>34365678</v>
      </c>
      <c r="DK2363">
        <v>35442437</v>
      </c>
      <c r="DL2363">
        <v>36022217</v>
      </c>
      <c r="DM2363">
        <v>38102299</v>
      </c>
      <c r="DN2363">
        <v>41475084</v>
      </c>
      <c r="DO2363">
        <v>43236672</v>
      </c>
      <c r="DP2363">
        <v>45335317</v>
      </c>
      <c r="DQ2363">
        <v>44112910</v>
      </c>
      <c r="DR2363">
        <v>46819275</v>
      </c>
      <c r="DS2363">
        <v>48483072</v>
      </c>
      <c r="DT2363">
        <v>53543026</v>
      </c>
      <c r="DU2363">
        <v>52870108</v>
      </c>
      <c r="DV2363">
        <v>55720329</v>
      </c>
      <c r="DW2363">
        <v>55960949</v>
      </c>
      <c r="DX2363">
        <v>55595424</v>
      </c>
      <c r="DY2363">
        <v>56665777</v>
      </c>
    </row>
    <row r="2364" spans="1:129" hidden="1">
      <c r="A2364" s="97" t="s">
        <v>2972</v>
      </c>
      <c r="B2364" s="81" t="s">
        <v>572</v>
      </c>
      <c r="C2364" t="s">
        <v>714</v>
      </c>
      <c r="D2364" s="94" t="s">
        <v>3040</v>
      </c>
      <c r="E2364" t="s">
        <v>3112</v>
      </c>
      <c r="BO2364">
        <v>38191042</v>
      </c>
      <c r="BP2364">
        <v>39857719</v>
      </c>
      <c r="BQ2364">
        <v>38093937</v>
      </c>
      <c r="BR2364">
        <v>38164310</v>
      </c>
      <c r="BS2364">
        <v>37400762</v>
      </c>
      <c r="BT2364">
        <v>35200711</v>
      </c>
      <c r="BU2364">
        <v>35562871</v>
      </c>
      <c r="BV2364">
        <v>35213815</v>
      </c>
      <c r="BW2364">
        <v>33604025</v>
      </c>
      <c r="BX2364">
        <v>34735895</v>
      </c>
      <c r="BY2364">
        <v>33398964</v>
      </c>
      <c r="BZ2364">
        <v>33471128</v>
      </c>
      <c r="CA2364">
        <v>33552070</v>
      </c>
      <c r="CB2364">
        <v>34531800</v>
      </c>
      <c r="CC2364">
        <v>33443490</v>
      </c>
      <c r="CD2364">
        <v>35192347</v>
      </c>
      <c r="CE2364">
        <v>34928639</v>
      </c>
      <c r="CF2364">
        <v>34470891</v>
      </c>
      <c r="CG2364">
        <v>34809354</v>
      </c>
      <c r="CH2364">
        <v>34289718</v>
      </c>
      <c r="CI2364">
        <v>33579905</v>
      </c>
      <c r="CJ2364">
        <v>34178508</v>
      </c>
      <c r="CK2364">
        <v>34226470</v>
      </c>
      <c r="CL2364">
        <v>34472972</v>
      </c>
      <c r="CM2364">
        <v>33991913</v>
      </c>
      <c r="CN2364">
        <v>34851780</v>
      </c>
      <c r="CO2364">
        <v>33183948</v>
      </c>
      <c r="CP2364">
        <v>32138819</v>
      </c>
      <c r="CQ2364">
        <v>34060383</v>
      </c>
      <c r="CR2364">
        <v>33588297</v>
      </c>
      <c r="CS2364">
        <v>34232976</v>
      </c>
      <c r="CT2364">
        <v>32602864</v>
      </c>
      <c r="CU2364">
        <v>32892392</v>
      </c>
      <c r="CV2364">
        <v>33062029</v>
      </c>
      <c r="CW2364">
        <v>33712799</v>
      </c>
      <c r="CX2364">
        <v>34190289</v>
      </c>
      <c r="CY2364">
        <v>33337870</v>
      </c>
      <c r="CZ2364">
        <v>33073355</v>
      </c>
      <c r="DA2364">
        <v>32905866</v>
      </c>
      <c r="DB2364">
        <v>30812614</v>
      </c>
      <c r="DC2364">
        <v>30791306</v>
      </c>
      <c r="DD2364">
        <v>33845839</v>
      </c>
      <c r="DE2364">
        <v>34109225</v>
      </c>
      <c r="DF2364">
        <v>34431390</v>
      </c>
      <c r="DG2364">
        <v>33769009</v>
      </c>
      <c r="DH2364">
        <v>34299655</v>
      </c>
      <c r="DI2364">
        <v>36724171</v>
      </c>
      <c r="DJ2364">
        <v>34553043</v>
      </c>
      <c r="DK2364">
        <v>32526934</v>
      </c>
      <c r="DL2364">
        <v>37957973</v>
      </c>
      <c r="DM2364">
        <v>40051476</v>
      </c>
      <c r="DN2364">
        <v>37315198</v>
      </c>
      <c r="DO2364">
        <v>37264815</v>
      </c>
      <c r="DP2364">
        <v>39858003</v>
      </c>
      <c r="DQ2364">
        <v>38814595</v>
      </c>
      <c r="DR2364">
        <v>43061828</v>
      </c>
      <c r="DS2364">
        <v>47405749</v>
      </c>
      <c r="DT2364">
        <v>46587063</v>
      </c>
      <c r="DU2364">
        <v>42474806</v>
      </c>
      <c r="DV2364">
        <v>42924677</v>
      </c>
      <c r="DW2364">
        <v>45385255</v>
      </c>
      <c r="DX2364">
        <v>47420248</v>
      </c>
      <c r="DY2364">
        <v>46347399</v>
      </c>
    </row>
    <row r="2365" spans="1:129" hidden="1">
      <c r="A2365" s="97" t="s">
        <v>2972</v>
      </c>
      <c r="B2365" s="81" t="s">
        <v>572</v>
      </c>
      <c r="C2365" t="s">
        <v>714</v>
      </c>
      <c r="D2365" s="94" t="s">
        <v>3040</v>
      </c>
      <c r="E2365" t="s">
        <v>3113</v>
      </c>
      <c r="BO2365">
        <v>258063679</v>
      </c>
      <c r="BP2365">
        <v>262211524</v>
      </c>
      <c r="BQ2365">
        <v>261668646</v>
      </c>
      <c r="BR2365">
        <v>267748951</v>
      </c>
      <c r="BS2365">
        <v>266434797</v>
      </c>
      <c r="BT2365">
        <v>269321101</v>
      </c>
      <c r="BU2365">
        <v>270566982</v>
      </c>
      <c r="BV2365">
        <v>273869806</v>
      </c>
      <c r="BW2365">
        <v>276955190</v>
      </c>
      <c r="BX2365">
        <v>279005505</v>
      </c>
      <c r="BY2365">
        <v>278882732</v>
      </c>
      <c r="BZ2365">
        <v>277354651</v>
      </c>
      <c r="CA2365">
        <v>285811294</v>
      </c>
      <c r="CB2365">
        <v>282501463</v>
      </c>
      <c r="CC2365">
        <v>287270585</v>
      </c>
      <c r="CD2365">
        <v>287250972</v>
      </c>
      <c r="CE2365">
        <v>288309051</v>
      </c>
      <c r="CF2365">
        <v>291542932</v>
      </c>
      <c r="CG2365">
        <v>287925300</v>
      </c>
      <c r="CH2365">
        <v>290843680</v>
      </c>
      <c r="CI2365">
        <v>291837590</v>
      </c>
      <c r="CJ2365">
        <v>283368704</v>
      </c>
      <c r="CK2365">
        <v>292768066</v>
      </c>
      <c r="CL2365">
        <v>289960517</v>
      </c>
      <c r="CM2365">
        <v>288764079</v>
      </c>
      <c r="CN2365">
        <v>290312229</v>
      </c>
      <c r="CO2365">
        <v>282861076</v>
      </c>
      <c r="CP2365">
        <v>290976346</v>
      </c>
      <c r="CQ2365">
        <v>294949380</v>
      </c>
      <c r="CR2365">
        <v>296855416</v>
      </c>
      <c r="CS2365">
        <v>292230371</v>
      </c>
      <c r="CT2365">
        <v>317363939</v>
      </c>
      <c r="CU2365">
        <v>315224079</v>
      </c>
      <c r="CV2365">
        <v>310941503</v>
      </c>
      <c r="CW2365">
        <v>310196911</v>
      </c>
      <c r="CX2365">
        <v>313379688</v>
      </c>
      <c r="CY2365">
        <v>311250533</v>
      </c>
      <c r="CZ2365">
        <v>309708317</v>
      </c>
      <c r="DA2365">
        <v>310586110</v>
      </c>
      <c r="DB2365">
        <v>304960078</v>
      </c>
      <c r="DC2365">
        <v>300418124</v>
      </c>
      <c r="DD2365">
        <v>295645480</v>
      </c>
      <c r="DE2365">
        <v>297638302</v>
      </c>
      <c r="DF2365">
        <v>299351134</v>
      </c>
      <c r="DG2365">
        <v>307551576</v>
      </c>
      <c r="DH2365">
        <v>309681323</v>
      </c>
      <c r="DI2365">
        <v>314615077</v>
      </c>
      <c r="DJ2365">
        <v>313753657</v>
      </c>
      <c r="DK2365">
        <v>315899422</v>
      </c>
      <c r="DL2365">
        <v>320947215</v>
      </c>
      <c r="DM2365">
        <v>322094461</v>
      </c>
      <c r="DN2365">
        <v>320507770</v>
      </c>
      <c r="DO2365">
        <v>324151545</v>
      </c>
      <c r="DP2365">
        <v>324046566</v>
      </c>
      <c r="DQ2365">
        <v>327734043</v>
      </c>
      <c r="DR2365">
        <v>326344613</v>
      </c>
      <c r="DS2365">
        <v>325017982</v>
      </c>
      <c r="DT2365">
        <v>320516521</v>
      </c>
      <c r="DU2365">
        <v>317787896</v>
      </c>
      <c r="DV2365">
        <v>326215142</v>
      </c>
      <c r="DW2365">
        <v>327609628</v>
      </c>
      <c r="DX2365">
        <v>324680415</v>
      </c>
      <c r="DY2365">
        <v>329016788</v>
      </c>
    </row>
    <row r="2366" spans="1:129" hidden="1">
      <c r="A2366" s="97" t="s">
        <v>2972</v>
      </c>
      <c r="B2366" s="81" t="s">
        <v>572</v>
      </c>
      <c r="C2366" t="s">
        <v>714</v>
      </c>
      <c r="D2366" s="94" t="s">
        <v>3040</v>
      </c>
      <c r="E2366" t="s">
        <v>3114</v>
      </c>
      <c r="BO2366">
        <v>34968050</v>
      </c>
      <c r="BP2366">
        <v>35486444</v>
      </c>
      <c r="BQ2366">
        <v>33621682</v>
      </c>
      <c r="BR2366">
        <v>34227289</v>
      </c>
      <c r="BS2366">
        <v>34201557</v>
      </c>
      <c r="BT2366">
        <v>34547109</v>
      </c>
      <c r="BU2366">
        <v>33988807</v>
      </c>
      <c r="BV2366">
        <v>34106442</v>
      </c>
      <c r="BW2366">
        <v>34364795</v>
      </c>
      <c r="BX2366">
        <v>33810373</v>
      </c>
      <c r="BY2366">
        <v>34185648</v>
      </c>
      <c r="BZ2366">
        <v>35518063</v>
      </c>
      <c r="CA2366">
        <v>36377719</v>
      </c>
      <c r="CB2366">
        <v>36751549</v>
      </c>
      <c r="CC2366">
        <v>36825105</v>
      </c>
      <c r="CD2366">
        <v>36828269</v>
      </c>
      <c r="CE2366">
        <v>38491438</v>
      </c>
      <c r="CF2366">
        <v>40109464</v>
      </c>
      <c r="CG2366">
        <v>39853613</v>
      </c>
      <c r="CH2366">
        <v>39761363</v>
      </c>
      <c r="CI2366">
        <v>39957069</v>
      </c>
      <c r="CJ2366">
        <v>40675475</v>
      </c>
      <c r="CK2366">
        <v>40959631</v>
      </c>
      <c r="CL2366">
        <v>42116624</v>
      </c>
      <c r="CM2366">
        <v>43828438</v>
      </c>
      <c r="CN2366">
        <v>45912962</v>
      </c>
      <c r="CO2366">
        <v>47897941</v>
      </c>
      <c r="CP2366">
        <v>49365690</v>
      </c>
      <c r="CQ2366">
        <v>50216588</v>
      </c>
      <c r="CR2366">
        <v>50048496</v>
      </c>
      <c r="CS2366">
        <v>50779961</v>
      </c>
      <c r="CT2366">
        <v>53533930</v>
      </c>
      <c r="CU2366">
        <v>56337584</v>
      </c>
      <c r="CV2366">
        <v>57986790</v>
      </c>
      <c r="CW2366">
        <v>61494734</v>
      </c>
      <c r="CX2366">
        <v>63494837</v>
      </c>
      <c r="CY2366">
        <v>64490614</v>
      </c>
      <c r="CZ2366">
        <v>65982474</v>
      </c>
      <c r="DA2366">
        <v>69046106</v>
      </c>
      <c r="DB2366">
        <v>72060182</v>
      </c>
      <c r="DC2366">
        <v>73331616</v>
      </c>
      <c r="DD2366">
        <v>74277393</v>
      </c>
      <c r="DE2366">
        <v>76651086</v>
      </c>
      <c r="DF2366">
        <v>77320638</v>
      </c>
      <c r="DG2366">
        <v>79356224</v>
      </c>
      <c r="DH2366">
        <v>79811670</v>
      </c>
      <c r="DI2366">
        <v>82187044</v>
      </c>
      <c r="DJ2366">
        <v>83573395</v>
      </c>
      <c r="DK2366">
        <v>85099393</v>
      </c>
      <c r="DL2366">
        <v>86850338</v>
      </c>
      <c r="DM2366">
        <v>88281175</v>
      </c>
      <c r="DN2366">
        <v>90142095</v>
      </c>
      <c r="DO2366">
        <v>92105424</v>
      </c>
      <c r="DP2366">
        <v>92989022</v>
      </c>
      <c r="DQ2366">
        <v>93232987</v>
      </c>
      <c r="DR2366">
        <v>92331922</v>
      </c>
      <c r="DS2366">
        <v>92397257</v>
      </c>
      <c r="DT2366">
        <v>92612110</v>
      </c>
      <c r="DU2366">
        <v>93462311</v>
      </c>
      <c r="DV2366">
        <v>94465786</v>
      </c>
      <c r="DW2366">
        <v>96203470</v>
      </c>
      <c r="DX2366">
        <v>97055650</v>
      </c>
      <c r="DY2366">
        <v>97069320</v>
      </c>
    </row>
    <row r="2367" spans="1:129" hidden="1">
      <c r="A2367" s="97" t="s">
        <v>2972</v>
      </c>
      <c r="B2367" s="81" t="s">
        <v>572</v>
      </c>
      <c r="C2367" t="s">
        <v>714</v>
      </c>
      <c r="D2367" s="94" t="s">
        <v>3040</v>
      </c>
      <c r="E2367" t="s">
        <v>3115</v>
      </c>
      <c r="BO2367">
        <v>56500079</v>
      </c>
      <c r="BP2367">
        <v>57305014</v>
      </c>
      <c r="BQ2367">
        <v>58700502</v>
      </c>
      <c r="BR2367">
        <v>61236370</v>
      </c>
      <c r="BS2367">
        <v>60990050</v>
      </c>
      <c r="BT2367">
        <v>60275490</v>
      </c>
      <c r="BU2367">
        <v>60610442</v>
      </c>
      <c r="BV2367">
        <v>59299394</v>
      </c>
      <c r="BW2367">
        <v>59353735</v>
      </c>
      <c r="BX2367">
        <v>60633546</v>
      </c>
      <c r="BY2367">
        <v>62069365</v>
      </c>
      <c r="BZ2367">
        <v>62054205</v>
      </c>
      <c r="CA2367">
        <v>61503476</v>
      </c>
      <c r="CB2367">
        <v>63749722</v>
      </c>
      <c r="CC2367">
        <v>63908043</v>
      </c>
      <c r="CD2367">
        <v>63240877</v>
      </c>
      <c r="CE2367">
        <v>64365169</v>
      </c>
      <c r="CF2367">
        <v>67678334</v>
      </c>
      <c r="CG2367">
        <v>68679721</v>
      </c>
      <c r="CH2367">
        <v>68500621</v>
      </c>
      <c r="CI2367">
        <v>73894196</v>
      </c>
      <c r="CJ2367">
        <v>76493799</v>
      </c>
      <c r="CK2367">
        <v>75146117</v>
      </c>
      <c r="CL2367">
        <v>76268067</v>
      </c>
      <c r="CM2367">
        <v>79722664</v>
      </c>
      <c r="CN2367">
        <v>79758137</v>
      </c>
      <c r="CO2367">
        <v>79838783</v>
      </c>
      <c r="CP2367">
        <v>84416562</v>
      </c>
      <c r="CQ2367">
        <v>85594217</v>
      </c>
      <c r="CR2367">
        <v>87631779</v>
      </c>
      <c r="CS2367">
        <v>92916719</v>
      </c>
      <c r="CT2367">
        <v>97459459</v>
      </c>
      <c r="CU2367">
        <v>98426997</v>
      </c>
      <c r="CV2367">
        <v>99512822</v>
      </c>
      <c r="CW2367">
        <v>102410435</v>
      </c>
      <c r="CX2367">
        <v>102043433</v>
      </c>
      <c r="CY2367">
        <v>101767838</v>
      </c>
      <c r="CZ2367">
        <v>104038948</v>
      </c>
      <c r="DA2367">
        <v>102623659</v>
      </c>
      <c r="DB2367">
        <v>105066054</v>
      </c>
      <c r="DC2367">
        <v>104409304</v>
      </c>
      <c r="DD2367">
        <v>102618224</v>
      </c>
      <c r="DE2367">
        <v>106293975</v>
      </c>
      <c r="DF2367">
        <v>111277846</v>
      </c>
      <c r="DG2367">
        <v>113146048</v>
      </c>
      <c r="DH2367">
        <v>112409560</v>
      </c>
      <c r="DI2367">
        <v>114647506</v>
      </c>
      <c r="DJ2367">
        <v>116987198</v>
      </c>
      <c r="DK2367">
        <v>117669406</v>
      </c>
      <c r="DL2367">
        <v>117289203</v>
      </c>
      <c r="DM2367">
        <v>120905507</v>
      </c>
      <c r="DN2367">
        <v>119161921</v>
      </c>
      <c r="DO2367">
        <v>121035680</v>
      </c>
      <c r="DP2367">
        <v>121051412</v>
      </c>
      <c r="DQ2367">
        <v>118350363</v>
      </c>
      <c r="DR2367">
        <v>117627646</v>
      </c>
      <c r="DS2367">
        <v>123136422</v>
      </c>
      <c r="DT2367">
        <v>121825599</v>
      </c>
      <c r="DU2367">
        <v>124515846</v>
      </c>
      <c r="DV2367">
        <v>127366712</v>
      </c>
      <c r="DW2367">
        <v>127900411</v>
      </c>
      <c r="DX2367">
        <v>130290779</v>
      </c>
      <c r="DY2367">
        <v>133832703</v>
      </c>
    </row>
    <row r="2368" spans="1:129" hidden="1">
      <c r="A2368" s="97" t="s">
        <v>2972</v>
      </c>
      <c r="B2368" s="81" t="s">
        <v>572</v>
      </c>
      <c r="C2368" t="s">
        <v>714</v>
      </c>
      <c r="D2368" s="94" t="s">
        <v>3040</v>
      </c>
      <c r="E2368" t="s">
        <v>3116</v>
      </c>
      <c r="BO2368">
        <v>7791004</v>
      </c>
      <c r="BP2368">
        <v>10643321</v>
      </c>
      <c r="BQ2368">
        <v>14455394</v>
      </c>
      <c r="BR2368">
        <v>14236637</v>
      </c>
      <c r="BS2368">
        <v>10312143</v>
      </c>
      <c r="BT2368">
        <v>8769707</v>
      </c>
      <c r="BU2368">
        <v>8100612</v>
      </c>
      <c r="BV2368">
        <v>7392818</v>
      </c>
      <c r="BW2368">
        <v>7313766</v>
      </c>
      <c r="BX2368">
        <v>7169040</v>
      </c>
      <c r="BY2368">
        <v>7097661</v>
      </c>
      <c r="BZ2368">
        <v>7723009</v>
      </c>
      <c r="CA2368">
        <v>7687122</v>
      </c>
      <c r="CB2368">
        <v>7422751</v>
      </c>
      <c r="CC2368">
        <v>7218932</v>
      </c>
      <c r="CD2368">
        <v>6587790</v>
      </c>
      <c r="CE2368">
        <v>6443871</v>
      </c>
      <c r="CF2368">
        <v>6210559</v>
      </c>
      <c r="CG2368">
        <v>5983031</v>
      </c>
      <c r="CH2368">
        <v>5705298</v>
      </c>
      <c r="CI2368">
        <v>6643682</v>
      </c>
      <c r="CJ2368">
        <v>6170741</v>
      </c>
      <c r="CK2368">
        <v>7384971</v>
      </c>
      <c r="CL2368">
        <v>8008839</v>
      </c>
      <c r="CM2368">
        <v>7462786</v>
      </c>
      <c r="CN2368">
        <v>7777749</v>
      </c>
      <c r="CO2368">
        <v>7451834</v>
      </c>
      <c r="CP2368">
        <v>7519168</v>
      </c>
      <c r="CQ2368">
        <v>7275545</v>
      </c>
      <c r="CR2368">
        <v>6307917</v>
      </c>
      <c r="CS2368">
        <v>5738225</v>
      </c>
      <c r="CT2368">
        <v>4455753</v>
      </c>
      <c r="CU2368">
        <v>4170088</v>
      </c>
      <c r="CV2368">
        <v>3931351</v>
      </c>
      <c r="CW2368">
        <v>3655602</v>
      </c>
      <c r="CX2368">
        <v>3095135</v>
      </c>
      <c r="CY2368">
        <v>2663792</v>
      </c>
      <c r="CZ2368">
        <v>2394570</v>
      </c>
      <c r="DA2368">
        <v>2208414</v>
      </c>
      <c r="DB2368">
        <v>1920190</v>
      </c>
      <c r="DC2368">
        <v>1982048</v>
      </c>
      <c r="DD2368">
        <v>2116226</v>
      </c>
      <c r="DE2368">
        <v>2209987</v>
      </c>
      <c r="DF2368">
        <v>2156462</v>
      </c>
      <c r="DG2368">
        <v>2088145</v>
      </c>
      <c r="DH2368">
        <v>2129691</v>
      </c>
      <c r="DI2368">
        <v>1798377</v>
      </c>
      <c r="DJ2368">
        <v>1747569</v>
      </c>
      <c r="DK2368">
        <v>1849458</v>
      </c>
      <c r="DL2368">
        <v>1992708</v>
      </c>
      <c r="DM2368">
        <v>2390018</v>
      </c>
      <c r="DN2368">
        <v>2654821</v>
      </c>
      <c r="DO2368">
        <v>2554027</v>
      </c>
      <c r="DP2368">
        <v>2481784</v>
      </c>
      <c r="DQ2368">
        <v>2803836</v>
      </c>
      <c r="DR2368">
        <v>3097312</v>
      </c>
      <c r="DS2368">
        <v>3905516</v>
      </c>
      <c r="DT2368">
        <v>4334619</v>
      </c>
      <c r="DU2368">
        <v>3415166</v>
      </c>
      <c r="DV2368">
        <v>3230489</v>
      </c>
      <c r="DW2368">
        <v>3322326</v>
      </c>
      <c r="DX2368">
        <v>3525493</v>
      </c>
      <c r="DY2368">
        <v>3726823</v>
      </c>
    </row>
    <row r="2369" spans="1:129" hidden="1">
      <c r="A2369" s="97" t="s">
        <v>2972</v>
      </c>
      <c r="B2369" s="81" t="s">
        <v>572</v>
      </c>
      <c r="C2369" t="s">
        <v>714</v>
      </c>
      <c r="D2369" s="94" t="s">
        <v>3040</v>
      </c>
      <c r="E2369" t="s">
        <v>3117</v>
      </c>
      <c r="BO2369">
        <v>145691220</v>
      </c>
      <c r="BP2369">
        <v>148515628</v>
      </c>
      <c r="BQ2369">
        <v>146033669</v>
      </c>
      <c r="BR2369">
        <v>149627818</v>
      </c>
      <c r="BS2369">
        <v>147561792</v>
      </c>
      <c r="BT2369">
        <v>145147539</v>
      </c>
      <c r="BU2369">
        <v>142677004</v>
      </c>
      <c r="BV2369">
        <v>142560893</v>
      </c>
      <c r="BW2369">
        <v>142439121</v>
      </c>
      <c r="BX2369">
        <v>138848586</v>
      </c>
      <c r="BY2369">
        <v>138093029</v>
      </c>
      <c r="BZ2369">
        <v>139760218</v>
      </c>
      <c r="CA2369">
        <v>144467768</v>
      </c>
      <c r="CB2369">
        <v>145818552</v>
      </c>
      <c r="CC2369">
        <v>146780287</v>
      </c>
      <c r="CD2369">
        <v>147218896</v>
      </c>
      <c r="CE2369">
        <v>149615405</v>
      </c>
      <c r="CF2369">
        <v>147491007</v>
      </c>
      <c r="CG2369">
        <v>145238140</v>
      </c>
      <c r="CH2369">
        <v>145756650</v>
      </c>
      <c r="CI2369">
        <v>143467808</v>
      </c>
      <c r="CJ2369">
        <v>141687401</v>
      </c>
      <c r="CK2369">
        <v>138645001</v>
      </c>
      <c r="CL2369">
        <v>136940632</v>
      </c>
      <c r="CM2369">
        <v>135198828</v>
      </c>
      <c r="CN2369">
        <v>133724139</v>
      </c>
      <c r="CO2369">
        <v>132444861</v>
      </c>
      <c r="CP2369">
        <v>132206709</v>
      </c>
      <c r="CQ2369">
        <v>128709625</v>
      </c>
      <c r="CR2369">
        <v>127458533</v>
      </c>
      <c r="CS2369">
        <v>127082059</v>
      </c>
      <c r="CT2369">
        <v>101586558</v>
      </c>
      <c r="CU2369">
        <v>105111561</v>
      </c>
      <c r="CV2369">
        <v>99202169</v>
      </c>
      <c r="CW2369">
        <v>94557182</v>
      </c>
      <c r="CX2369">
        <v>90390423</v>
      </c>
      <c r="CY2369">
        <v>95599264</v>
      </c>
      <c r="CZ2369">
        <v>80649358</v>
      </c>
      <c r="DA2369">
        <v>79113453</v>
      </c>
      <c r="DB2369">
        <v>84210130</v>
      </c>
      <c r="DC2369">
        <v>89944313</v>
      </c>
      <c r="DD2369">
        <v>88061695</v>
      </c>
      <c r="DE2369">
        <v>78011750</v>
      </c>
      <c r="DF2369">
        <v>86149213</v>
      </c>
      <c r="DG2369">
        <v>85958512</v>
      </c>
      <c r="DH2369">
        <v>83652822</v>
      </c>
      <c r="DI2369">
        <v>82632167</v>
      </c>
      <c r="DJ2369">
        <v>90283498</v>
      </c>
      <c r="DK2369">
        <v>87943334</v>
      </c>
      <c r="DL2369">
        <v>75157983</v>
      </c>
      <c r="DM2369">
        <v>84948138</v>
      </c>
      <c r="DN2369">
        <v>81334139</v>
      </c>
      <c r="DO2369">
        <v>85732160</v>
      </c>
      <c r="DP2369">
        <v>86435414</v>
      </c>
      <c r="DQ2369">
        <v>86638694</v>
      </c>
      <c r="DR2369">
        <v>87726205</v>
      </c>
      <c r="DS2369">
        <v>86796285</v>
      </c>
      <c r="DT2369">
        <v>85219628</v>
      </c>
      <c r="DU2369">
        <v>88236364</v>
      </c>
      <c r="DV2369">
        <v>88861101</v>
      </c>
      <c r="DW2369">
        <v>88259999</v>
      </c>
      <c r="DX2369">
        <v>84558122</v>
      </c>
      <c r="DY2369">
        <v>82128626</v>
      </c>
    </row>
    <row r="2370" spans="1:129" hidden="1">
      <c r="A2370" s="97" t="s">
        <v>2972</v>
      </c>
      <c r="B2370" s="81" t="s">
        <v>572</v>
      </c>
      <c r="C2370" t="s">
        <v>714</v>
      </c>
      <c r="D2370" s="94" t="s">
        <v>3040</v>
      </c>
      <c r="E2370" t="s">
        <v>3118</v>
      </c>
      <c r="BO2370">
        <v>19264777</v>
      </c>
      <c r="BP2370">
        <v>19182706</v>
      </c>
      <c r="BQ2370">
        <v>19448422</v>
      </c>
      <c r="BR2370">
        <v>19587624</v>
      </c>
      <c r="BS2370">
        <v>19424327</v>
      </c>
      <c r="BT2370">
        <v>19028252</v>
      </c>
      <c r="BU2370">
        <v>18993029</v>
      </c>
      <c r="BV2370">
        <v>18898586</v>
      </c>
      <c r="BW2370">
        <v>18674543</v>
      </c>
      <c r="BX2370">
        <v>19403011</v>
      </c>
      <c r="BY2370">
        <v>19063705</v>
      </c>
      <c r="BZ2370">
        <v>19136640</v>
      </c>
      <c r="CA2370">
        <v>19290719</v>
      </c>
      <c r="CB2370">
        <v>19293237</v>
      </c>
      <c r="CC2370">
        <v>19190593</v>
      </c>
      <c r="CD2370">
        <v>18083422</v>
      </c>
      <c r="CE2370">
        <v>18048556</v>
      </c>
      <c r="CF2370">
        <v>18109380</v>
      </c>
      <c r="CG2370">
        <v>17947443</v>
      </c>
      <c r="CH2370">
        <v>17736966</v>
      </c>
      <c r="CI2370">
        <v>17678877</v>
      </c>
      <c r="CJ2370">
        <v>17519449</v>
      </c>
      <c r="CK2370">
        <v>17588013</v>
      </c>
      <c r="CL2370">
        <v>17371165</v>
      </c>
      <c r="CM2370">
        <v>17879207</v>
      </c>
      <c r="CN2370">
        <v>17568503</v>
      </c>
      <c r="CO2370">
        <v>17404081</v>
      </c>
      <c r="CP2370">
        <v>17424546</v>
      </c>
      <c r="CQ2370">
        <v>17235324</v>
      </c>
      <c r="CR2370">
        <v>16462601</v>
      </c>
      <c r="CS2370">
        <v>16340720</v>
      </c>
      <c r="CT2370">
        <v>15754285</v>
      </c>
      <c r="CU2370">
        <v>15990668</v>
      </c>
      <c r="CV2370">
        <v>15577832</v>
      </c>
      <c r="CW2370">
        <v>15639519</v>
      </c>
      <c r="CX2370">
        <v>15263349</v>
      </c>
      <c r="CY2370">
        <v>15025016</v>
      </c>
      <c r="CZ2370">
        <v>14461399</v>
      </c>
      <c r="DA2370">
        <v>14382149</v>
      </c>
      <c r="DB2370">
        <v>14201084</v>
      </c>
      <c r="DC2370">
        <v>13741674</v>
      </c>
      <c r="DD2370">
        <v>12914761</v>
      </c>
      <c r="DE2370">
        <v>12834628</v>
      </c>
      <c r="DF2370">
        <v>12413645</v>
      </c>
      <c r="DG2370">
        <v>11938711</v>
      </c>
      <c r="DH2370">
        <v>11523808</v>
      </c>
      <c r="DI2370">
        <v>11372459</v>
      </c>
      <c r="DJ2370">
        <v>10977195</v>
      </c>
      <c r="DK2370">
        <v>10939293</v>
      </c>
      <c r="DL2370">
        <v>10464634</v>
      </c>
      <c r="DM2370">
        <v>10787662</v>
      </c>
      <c r="DN2370">
        <v>10468307</v>
      </c>
      <c r="DO2370">
        <v>10231911</v>
      </c>
      <c r="DP2370">
        <v>9808020</v>
      </c>
      <c r="DQ2370">
        <v>9831335</v>
      </c>
      <c r="DR2370">
        <v>8999744</v>
      </c>
      <c r="DS2370">
        <v>8718246</v>
      </c>
      <c r="DT2370">
        <v>8520214</v>
      </c>
      <c r="DU2370">
        <v>8393893</v>
      </c>
      <c r="DV2370">
        <v>8120295</v>
      </c>
      <c r="DW2370">
        <v>7960379</v>
      </c>
      <c r="DX2370">
        <v>7615942</v>
      </c>
      <c r="DY2370">
        <v>7571478</v>
      </c>
    </row>
    <row r="2371" spans="1:129" hidden="1">
      <c r="A2371" s="97" t="s">
        <v>2972</v>
      </c>
      <c r="B2371" s="81" t="s">
        <v>572</v>
      </c>
      <c r="C2371" t="s">
        <v>714</v>
      </c>
      <c r="D2371" s="94" t="s">
        <v>3040</v>
      </c>
      <c r="E2371" t="s">
        <v>3119</v>
      </c>
      <c r="BO2371">
        <v>15202356</v>
      </c>
      <c r="BP2371">
        <v>15891776</v>
      </c>
      <c r="BQ2371">
        <v>16317582</v>
      </c>
      <c r="BR2371">
        <v>17141688</v>
      </c>
      <c r="BS2371">
        <v>17143376</v>
      </c>
      <c r="BT2371">
        <v>17067818</v>
      </c>
      <c r="BU2371">
        <v>16854214</v>
      </c>
      <c r="BV2371">
        <v>16675007</v>
      </c>
      <c r="BW2371">
        <v>16299888</v>
      </c>
      <c r="BX2371">
        <v>16608470</v>
      </c>
      <c r="BY2371">
        <v>16491951</v>
      </c>
      <c r="BZ2371">
        <v>16453423</v>
      </c>
      <c r="CA2371">
        <v>16951957</v>
      </c>
      <c r="CB2371">
        <v>17012336</v>
      </c>
      <c r="CC2371">
        <v>16541528</v>
      </c>
      <c r="CD2371">
        <v>17249672</v>
      </c>
      <c r="CE2371">
        <v>17395464</v>
      </c>
      <c r="CF2371">
        <v>17475037</v>
      </c>
      <c r="CG2371">
        <v>17139055</v>
      </c>
      <c r="CH2371">
        <v>17346684</v>
      </c>
      <c r="CI2371">
        <v>17042086</v>
      </c>
      <c r="CJ2371">
        <v>17021294</v>
      </c>
      <c r="CK2371">
        <v>16965590</v>
      </c>
      <c r="CL2371">
        <v>16761976</v>
      </c>
      <c r="CM2371">
        <v>17130609</v>
      </c>
      <c r="CN2371">
        <v>17035409</v>
      </c>
      <c r="CO2371">
        <v>17801608</v>
      </c>
      <c r="CP2371">
        <v>17750137</v>
      </c>
      <c r="CQ2371">
        <v>17995520</v>
      </c>
      <c r="CR2371">
        <v>17198099</v>
      </c>
      <c r="CS2371">
        <v>16255178</v>
      </c>
      <c r="CT2371">
        <v>13492609</v>
      </c>
      <c r="CU2371">
        <v>13145617</v>
      </c>
      <c r="CV2371">
        <v>13019790</v>
      </c>
      <c r="CW2371">
        <v>15134659</v>
      </c>
      <c r="CX2371">
        <v>14386465</v>
      </c>
      <c r="CY2371">
        <v>12619809</v>
      </c>
      <c r="CZ2371">
        <v>13902478</v>
      </c>
      <c r="DA2371">
        <v>16700809</v>
      </c>
      <c r="DB2371">
        <v>14770495</v>
      </c>
      <c r="DC2371">
        <v>13198387</v>
      </c>
      <c r="DD2371">
        <v>13984122</v>
      </c>
      <c r="DE2371">
        <v>17346747</v>
      </c>
      <c r="DF2371">
        <v>16869986</v>
      </c>
      <c r="DG2371">
        <v>18304088</v>
      </c>
      <c r="DH2371">
        <v>20738611</v>
      </c>
      <c r="DI2371">
        <v>19239202</v>
      </c>
      <c r="DJ2371">
        <v>21659772</v>
      </c>
      <c r="DK2371">
        <v>21125387</v>
      </c>
      <c r="DL2371">
        <v>22962898</v>
      </c>
      <c r="DM2371">
        <v>25852829</v>
      </c>
      <c r="DN2371">
        <v>25109759</v>
      </c>
      <c r="DO2371">
        <v>26208003</v>
      </c>
      <c r="DP2371">
        <v>27270027</v>
      </c>
      <c r="DQ2371">
        <v>27551175</v>
      </c>
      <c r="DR2371">
        <v>29270217</v>
      </c>
      <c r="DS2371">
        <v>30670462</v>
      </c>
      <c r="DT2371">
        <v>26010772</v>
      </c>
      <c r="DU2371">
        <v>26418877</v>
      </c>
      <c r="DV2371">
        <v>26304439</v>
      </c>
      <c r="DW2371">
        <v>28844717</v>
      </c>
      <c r="DX2371">
        <v>28961674</v>
      </c>
      <c r="DY2371">
        <v>29623112</v>
      </c>
    </row>
    <row r="2372" spans="1:129" hidden="1">
      <c r="A2372" s="97" t="s">
        <v>2972</v>
      </c>
      <c r="B2372" s="81" t="s">
        <v>572</v>
      </c>
      <c r="C2372" t="s">
        <v>714</v>
      </c>
      <c r="D2372" s="94" t="s">
        <v>3040</v>
      </c>
      <c r="E2372" t="s">
        <v>3120</v>
      </c>
      <c r="BO2372">
        <v>5809042</v>
      </c>
      <c r="BP2372">
        <v>6002528</v>
      </c>
      <c r="BQ2372">
        <v>6330014</v>
      </c>
      <c r="BR2372">
        <v>6956605</v>
      </c>
      <c r="BS2372">
        <v>7142194</v>
      </c>
      <c r="BT2372">
        <v>7377009</v>
      </c>
      <c r="BU2372">
        <v>7465774</v>
      </c>
      <c r="BV2372">
        <v>7337790</v>
      </c>
      <c r="BW2372">
        <v>7176947</v>
      </c>
      <c r="BX2372">
        <v>7173481</v>
      </c>
      <c r="BY2372">
        <v>7911819</v>
      </c>
      <c r="BZ2372">
        <v>7632611</v>
      </c>
      <c r="CA2372">
        <v>7550644</v>
      </c>
      <c r="CB2372">
        <v>7831796</v>
      </c>
      <c r="CC2372">
        <v>7942974</v>
      </c>
      <c r="CD2372">
        <v>7298062</v>
      </c>
      <c r="CE2372">
        <v>8272604</v>
      </c>
      <c r="CF2372">
        <v>8346475</v>
      </c>
      <c r="CG2372">
        <v>7485411</v>
      </c>
      <c r="CH2372">
        <v>8221885</v>
      </c>
      <c r="CI2372">
        <v>9077577</v>
      </c>
      <c r="CJ2372">
        <v>9530321</v>
      </c>
      <c r="CK2372">
        <v>7882647</v>
      </c>
      <c r="CL2372">
        <v>8959302</v>
      </c>
      <c r="CM2372">
        <v>9175568</v>
      </c>
      <c r="CN2372">
        <v>9423708</v>
      </c>
      <c r="CO2372">
        <v>9118710</v>
      </c>
      <c r="CP2372">
        <v>9759000</v>
      </c>
      <c r="CQ2372">
        <v>8496369</v>
      </c>
      <c r="CR2372">
        <v>8909128</v>
      </c>
      <c r="CS2372">
        <v>9553736</v>
      </c>
      <c r="CT2372">
        <v>8429953</v>
      </c>
      <c r="CU2372">
        <v>7644871</v>
      </c>
      <c r="CV2372">
        <v>9471620</v>
      </c>
      <c r="CW2372">
        <v>8933070</v>
      </c>
      <c r="CX2372">
        <v>8318170</v>
      </c>
      <c r="CY2372">
        <v>7993473</v>
      </c>
      <c r="CZ2372">
        <v>7320535</v>
      </c>
      <c r="DA2372">
        <v>7879020</v>
      </c>
      <c r="DB2372">
        <v>7886009</v>
      </c>
      <c r="DC2372">
        <v>7265230</v>
      </c>
      <c r="DD2372">
        <v>8374270</v>
      </c>
      <c r="DE2372">
        <v>8121729</v>
      </c>
      <c r="DF2372">
        <v>7624765</v>
      </c>
      <c r="DG2372">
        <v>7123605</v>
      </c>
      <c r="DH2372">
        <v>7911670</v>
      </c>
      <c r="DI2372">
        <v>7488265</v>
      </c>
      <c r="DJ2372">
        <v>7557772</v>
      </c>
      <c r="DK2372">
        <v>7743586</v>
      </c>
      <c r="DL2372">
        <v>7478373</v>
      </c>
      <c r="DM2372">
        <v>7080452</v>
      </c>
      <c r="DN2372">
        <v>6973958</v>
      </c>
      <c r="DO2372">
        <v>7045468</v>
      </c>
      <c r="DP2372">
        <v>7643365</v>
      </c>
      <c r="DQ2372">
        <v>7233237</v>
      </c>
      <c r="DR2372">
        <v>6904896</v>
      </c>
      <c r="DS2372">
        <v>7263032</v>
      </c>
      <c r="DT2372">
        <v>7450010</v>
      </c>
      <c r="DU2372">
        <v>6550539</v>
      </c>
      <c r="DV2372">
        <v>6976463</v>
      </c>
      <c r="DW2372">
        <v>7087043</v>
      </c>
      <c r="DX2372">
        <v>6868092</v>
      </c>
      <c r="DY2372">
        <v>5993362</v>
      </c>
    </row>
    <row r="2373" spans="1:129" hidden="1">
      <c r="A2373" s="97" t="s">
        <v>2972</v>
      </c>
      <c r="B2373" s="81" t="s">
        <v>572</v>
      </c>
      <c r="C2373" t="s">
        <v>714</v>
      </c>
      <c r="D2373" s="94" t="s">
        <v>3040</v>
      </c>
      <c r="E2373" t="s">
        <v>3121</v>
      </c>
      <c r="BO2373">
        <v>37264205</v>
      </c>
      <c r="BP2373">
        <v>36204208</v>
      </c>
      <c r="BQ2373">
        <v>40600968</v>
      </c>
      <c r="BR2373">
        <v>43054361</v>
      </c>
      <c r="BS2373">
        <v>42318922</v>
      </c>
      <c r="BT2373">
        <v>43456497</v>
      </c>
      <c r="BU2373">
        <v>44917699</v>
      </c>
      <c r="BV2373">
        <v>46219973</v>
      </c>
      <c r="BW2373">
        <v>45780245</v>
      </c>
      <c r="BX2373">
        <v>46548228</v>
      </c>
      <c r="BY2373">
        <v>48473903</v>
      </c>
      <c r="BZ2373">
        <v>47019422</v>
      </c>
      <c r="CA2373">
        <v>46476145</v>
      </c>
      <c r="CB2373">
        <v>47192629</v>
      </c>
      <c r="CC2373">
        <v>49502020</v>
      </c>
      <c r="CD2373">
        <v>53159867</v>
      </c>
      <c r="CE2373">
        <v>51057095</v>
      </c>
      <c r="CF2373">
        <v>50093477</v>
      </c>
      <c r="CG2373">
        <v>48583809</v>
      </c>
      <c r="CH2373">
        <v>49128522</v>
      </c>
      <c r="CI2373">
        <v>51829283</v>
      </c>
      <c r="CJ2373">
        <v>52922802</v>
      </c>
      <c r="CK2373">
        <v>50172559</v>
      </c>
      <c r="CL2373">
        <v>50696501</v>
      </c>
      <c r="CM2373">
        <v>51382386</v>
      </c>
      <c r="CN2373">
        <v>51776043</v>
      </c>
      <c r="CO2373">
        <v>53240908</v>
      </c>
      <c r="CP2373">
        <v>51570155</v>
      </c>
      <c r="CQ2373">
        <v>50086392</v>
      </c>
      <c r="CR2373">
        <v>46897979</v>
      </c>
      <c r="CS2373">
        <v>48304356</v>
      </c>
      <c r="CT2373">
        <v>48742088</v>
      </c>
      <c r="CU2373">
        <v>45793657</v>
      </c>
      <c r="CV2373">
        <v>48788214</v>
      </c>
      <c r="CW2373">
        <v>49014938</v>
      </c>
      <c r="CX2373">
        <v>47618333</v>
      </c>
      <c r="CY2373">
        <v>50373325</v>
      </c>
      <c r="CZ2373">
        <v>46770191</v>
      </c>
      <c r="DA2373">
        <v>46601876</v>
      </c>
      <c r="DB2373">
        <v>48323898</v>
      </c>
      <c r="DC2373">
        <v>49803272</v>
      </c>
      <c r="DD2373">
        <v>48220067</v>
      </c>
      <c r="DE2373">
        <v>50395900</v>
      </c>
      <c r="DF2373">
        <v>50464956</v>
      </c>
      <c r="DG2373">
        <v>49116746</v>
      </c>
      <c r="DH2373">
        <v>47524760</v>
      </c>
      <c r="DI2373">
        <v>50361388</v>
      </c>
      <c r="DJ2373">
        <v>53497314</v>
      </c>
      <c r="DK2373">
        <v>49268875</v>
      </c>
      <c r="DL2373">
        <v>48532867</v>
      </c>
      <c r="DM2373">
        <v>51033428</v>
      </c>
      <c r="DN2373">
        <v>52868551</v>
      </c>
      <c r="DO2373">
        <v>54178528</v>
      </c>
      <c r="DP2373">
        <v>54606550</v>
      </c>
      <c r="DQ2373">
        <v>54477767</v>
      </c>
      <c r="DR2373">
        <v>53500384</v>
      </c>
      <c r="DS2373">
        <v>57968046</v>
      </c>
      <c r="DT2373">
        <v>57402975</v>
      </c>
      <c r="DU2373">
        <v>57909755</v>
      </c>
      <c r="DV2373">
        <v>61275895</v>
      </c>
      <c r="DW2373">
        <v>62586592</v>
      </c>
      <c r="DX2373">
        <v>66495013</v>
      </c>
      <c r="DY2373">
        <v>65450341</v>
      </c>
    </row>
    <row r="2374" spans="1:129" hidden="1">
      <c r="A2374" s="97" t="s">
        <v>2972</v>
      </c>
      <c r="B2374" s="81" t="s">
        <v>572</v>
      </c>
      <c r="C2374" t="s">
        <v>714</v>
      </c>
      <c r="D2374" s="94" t="s">
        <v>3040</v>
      </c>
      <c r="E2374" t="s">
        <v>3122</v>
      </c>
      <c r="BO2374">
        <v>7262470</v>
      </c>
      <c r="BP2374">
        <v>7482339</v>
      </c>
      <c r="BQ2374">
        <v>7818169</v>
      </c>
      <c r="BR2374">
        <v>8197954</v>
      </c>
      <c r="BS2374">
        <v>8374298</v>
      </c>
      <c r="BT2374">
        <v>8570592</v>
      </c>
      <c r="BU2374">
        <v>8904609</v>
      </c>
      <c r="BV2374">
        <v>9063921</v>
      </c>
      <c r="BW2374">
        <v>9230971</v>
      </c>
      <c r="BX2374">
        <v>9439176</v>
      </c>
      <c r="BY2374">
        <v>9807068</v>
      </c>
      <c r="BZ2374">
        <v>9844972</v>
      </c>
      <c r="CA2374">
        <v>10239489</v>
      </c>
      <c r="CB2374">
        <v>10072206</v>
      </c>
      <c r="CC2374">
        <v>10297610</v>
      </c>
      <c r="CD2374">
        <v>10426970</v>
      </c>
      <c r="CE2374">
        <v>10729826</v>
      </c>
      <c r="CF2374">
        <v>10819692</v>
      </c>
      <c r="CG2374">
        <v>10876355</v>
      </c>
      <c r="CH2374">
        <v>11468193</v>
      </c>
      <c r="CI2374">
        <v>11657619</v>
      </c>
      <c r="CJ2374">
        <v>11769204</v>
      </c>
      <c r="CK2374">
        <v>11625705</v>
      </c>
      <c r="CL2374">
        <v>11648695</v>
      </c>
      <c r="CM2374">
        <v>12461370</v>
      </c>
      <c r="CN2374">
        <v>12886226</v>
      </c>
      <c r="CO2374">
        <v>13130165</v>
      </c>
      <c r="CP2374">
        <v>13336363</v>
      </c>
      <c r="CQ2374">
        <v>13747998</v>
      </c>
      <c r="CR2374">
        <v>13756854</v>
      </c>
      <c r="CS2374">
        <v>14087825</v>
      </c>
      <c r="CT2374">
        <v>14505979</v>
      </c>
      <c r="CU2374">
        <v>14293780</v>
      </c>
      <c r="CV2374">
        <v>14661070</v>
      </c>
      <c r="CW2374">
        <v>14860984</v>
      </c>
      <c r="CX2374">
        <v>14676442</v>
      </c>
      <c r="CY2374">
        <v>15042967</v>
      </c>
      <c r="CZ2374">
        <v>15361604</v>
      </c>
      <c r="DA2374">
        <v>15635722</v>
      </c>
      <c r="DB2374">
        <v>15635356</v>
      </c>
      <c r="DC2374">
        <v>15600925</v>
      </c>
      <c r="DD2374">
        <v>15743359</v>
      </c>
      <c r="DE2374">
        <v>15969518</v>
      </c>
      <c r="DF2374">
        <v>16063334</v>
      </c>
      <c r="DG2374">
        <v>16314714</v>
      </c>
      <c r="DH2374">
        <v>16357098</v>
      </c>
      <c r="DI2374">
        <v>16587794</v>
      </c>
      <c r="DJ2374">
        <v>16538516</v>
      </c>
      <c r="DK2374">
        <v>16550443</v>
      </c>
      <c r="DL2374">
        <v>16766632</v>
      </c>
      <c r="DM2374">
        <v>16726344</v>
      </c>
      <c r="DN2374">
        <v>16403188</v>
      </c>
      <c r="DO2374">
        <v>16237860</v>
      </c>
      <c r="DP2374">
        <v>16151353</v>
      </c>
      <c r="DQ2374">
        <v>16517029</v>
      </c>
      <c r="DR2374">
        <v>16558373</v>
      </c>
      <c r="DS2374">
        <v>15966259</v>
      </c>
      <c r="DT2374">
        <v>15937441</v>
      </c>
      <c r="DU2374">
        <v>16023800</v>
      </c>
      <c r="DV2374">
        <v>15913900</v>
      </c>
      <c r="DW2374">
        <v>16157563</v>
      </c>
      <c r="DX2374">
        <v>16265379</v>
      </c>
      <c r="DY2374">
        <v>16426673</v>
      </c>
    </row>
    <row r="2375" spans="1:129" hidden="1">
      <c r="A2375" s="97" t="s">
        <v>2972</v>
      </c>
      <c r="B2375" s="81" t="s">
        <v>572</v>
      </c>
      <c r="C2375" t="s">
        <v>714</v>
      </c>
      <c r="D2375" s="94" t="s">
        <v>3040</v>
      </c>
      <c r="E2375" t="s">
        <v>3123</v>
      </c>
      <c r="BO2375">
        <v>13098091</v>
      </c>
      <c r="BP2375">
        <v>14149099</v>
      </c>
      <c r="BQ2375">
        <v>13987983</v>
      </c>
      <c r="BR2375">
        <v>14213742</v>
      </c>
      <c r="BS2375">
        <v>14989051</v>
      </c>
      <c r="BT2375">
        <v>14655654</v>
      </c>
      <c r="BU2375">
        <v>16213269</v>
      </c>
      <c r="BV2375">
        <v>15976762</v>
      </c>
      <c r="BW2375">
        <v>16766224</v>
      </c>
      <c r="BX2375">
        <v>18142029</v>
      </c>
      <c r="BY2375">
        <v>18783687</v>
      </c>
      <c r="BZ2375">
        <v>18800044</v>
      </c>
      <c r="CA2375">
        <v>20629890</v>
      </c>
      <c r="CB2375">
        <v>21964162</v>
      </c>
      <c r="CC2375">
        <v>22447919</v>
      </c>
      <c r="CD2375">
        <v>22496064</v>
      </c>
      <c r="CE2375">
        <v>25194572</v>
      </c>
      <c r="CF2375">
        <v>27942658</v>
      </c>
      <c r="CG2375">
        <v>28613041</v>
      </c>
      <c r="CH2375">
        <v>29749196</v>
      </c>
      <c r="CI2375">
        <v>27753459</v>
      </c>
      <c r="CJ2375">
        <v>28109960</v>
      </c>
      <c r="CK2375">
        <v>28052630</v>
      </c>
      <c r="CL2375">
        <v>31059692</v>
      </c>
      <c r="CM2375">
        <v>33715367</v>
      </c>
      <c r="CN2375">
        <v>32949761</v>
      </c>
      <c r="CO2375">
        <v>31062056</v>
      </c>
      <c r="CP2375">
        <v>34053527</v>
      </c>
      <c r="CQ2375">
        <v>35296782</v>
      </c>
      <c r="CR2375">
        <v>36315937</v>
      </c>
      <c r="CS2375">
        <v>33412728</v>
      </c>
      <c r="CT2375">
        <v>33247685</v>
      </c>
      <c r="CU2375">
        <v>31641286</v>
      </c>
      <c r="CV2375">
        <v>34392225</v>
      </c>
      <c r="CW2375">
        <v>36227498</v>
      </c>
      <c r="CX2375">
        <v>35472918</v>
      </c>
      <c r="CY2375">
        <v>36670115</v>
      </c>
      <c r="CZ2375">
        <v>40083095</v>
      </c>
      <c r="DA2375">
        <v>41208291</v>
      </c>
      <c r="DB2375">
        <v>41335461</v>
      </c>
      <c r="DC2375">
        <v>42339629</v>
      </c>
      <c r="DD2375">
        <v>45435466</v>
      </c>
      <c r="DE2375">
        <v>49000821</v>
      </c>
      <c r="DF2375">
        <v>55547001</v>
      </c>
      <c r="DG2375">
        <v>57450008</v>
      </c>
      <c r="DH2375">
        <v>57903451</v>
      </c>
      <c r="DI2375">
        <v>58931023</v>
      </c>
      <c r="DJ2375">
        <v>61197802</v>
      </c>
      <c r="DK2375">
        <v>62252121</v>
      </c>
      <c r="DL2375">
        <v>65927162</v>
      </c>
      <c r="DM2375">
        <v>69351519</v>
      </c>
      <c r="DN2375">
        <v>69620893</v>
      </c>
      <c r="DO2375">
        <v>74353264</v>
      </c>
      <c r="DP2375">
        <v>77725563</v>
      </c>
      <c r="DQ2375">
        <v>79707982</v>
      </c>
      <c r="DR2375">
        <v>80135658</v>
      </c>
      <c r="DS2375">
        <v>78975039</v>
      </c>
      <c r="DT2375">
        <v>78883060</v>
      </c>
      <c r="DU2375">
        <v>81391537</v>
      </c>
      <c r="DV2375">
        <v>82033369</v>
      </c>
      <c r="DW2375">
        <v>83878379</v>
      </c>
      <c r="DX2375">
        <v>86108779</v>
      </c>
      <c r="DY2375">
        <v>89547198</v>
      </c>
    </row>
    <row r="2376" spans="1:129" hidden="1">
      <c r="A2376" s="97" t="s">
        <v>2972</v>
      </c>
      <c r="B2376" s="81" t="s">
        <v>572</v>
      </c>
      <c r="C2376" t="s">
        <v>714</v>
      </c>
      <c r="D2376" s="94" t="s">
        <v>3040</v>
      </c>
      <c r="E2376" t="s">
        <v>3124</v>
      </c>
      <c r="BO2376">
        <v>4338347</v>
      </c>
      <c r="BP2376">
        <v>4276787</v>
      </c>
      <c r="BQ2376">
        <v>4155998</v>
      </c>
      <c r="BR2376">
        <v>3929026</v>
      </c>
      <c r="BS2376">
        <v>3814433</v>
      </c>
      <c r="BT2376">
        <v>3795380</v>
      </c>
      <c r="BU2376">
        <v>3547502</v>
      </c>
      <c r="BV2376">
        <v>3453242</v>
      </c>
      <c r="BW2376">
        <v>3401349</v>
      </c>
      <c r="BX2376">
        <v>3277733</v>
      </c>
      <c r="BY2376">
        <v>2982992</v>
      </c>
      <c r="BZ2376">
        <v>2843671</v>
      </c>
      <c r="CA2376">
        <v>2734645</v>
      </c>
      <c r="CB2376">
        <v>2903875</v>
      </c>
      <c r="CC2376">
        <v>2779442</v>
      </c>
      <c r="CD2376">
        <v>2607893</v>
      </c>
      <c r="CE2376">
        <v>2431535</v>
      </c>
      <c r="CF2376">
        <v>2579128</v>
      </c>
      <c r="CG2376">
        <v>2502110</v>
      </c>
      <c r="CH2376">
        <v>2763894</v>
      </c>
      <c r="CI2376">
        <v>2896443</v>
      </c>
      <c r="CJ2376">
        <v>2854812</v>
      </c>
      <c r="CK2376">
        <v>2750261</v>
      </c>
      <c r="CL2376">
        <v>3255504</v>
      </c>
      <c r="CM2376">
        <v>3440001</v>
      </c>
      <c r="CN2376">
        <v>3972456</v>
      </c>
      <c r="CO2376">
        <v>5055360</v>
      </c>
      <c r="CP2376">
        <v>4583424</v>
      </c>
      <c r="CQ2376">
        <v>4323688</v>
      </c>
      <c r="CR2376">
        <v>4591266</v>
      </c>
      <c r="CS2376">
        <v>5005069</v>
      </c>
      <c r="CT2376">
        <v>4869366</v>
      </c>
      <c r="CU2376">
        <v>5326134</v>
      </c>
      <c r="CV2376">
        <v>6079940</v>
      </c>
      <c r="CW2376">
        <v>6014275</v>
      </c>
      <c r="CX2376">
        <v>5747069</v>
      </c>
      <c r="CY2376">
        <v>6527342</v>
      </c>
      <c r="CZ2376">
        <v>6965397</v>
      </c>
      <c r="DA2376">
        <v>6581171</v>
      </c>
      <c r="DB2376">
        <v>7035336</v>
      </c>
      <c r="DC2376">
        <v>7840342</v>
      </c>
      <c r="DD2376">
        <v>6351897</v>
      </c>
      <c r="DE2376">
        <v>6179437</v>
      </c>
      <c r="DF2376">
        <v>6452862</v>
      </c>
      <c r="DG2376">
        <v>6695014</v>
      </c>
      <c r="DH2376">
        <v>6400179</v>
      </c>
      <c r="DI2376">
        <v>6180384</v>
      </c>
      <c r="DJ2376">
        <v>5869965</v>
      </c>
      <c r="DK2376">
        <v>6519809</v>
      </c>
      <c r="DL2376">
        <v>7929815</v>
      </c>
      <c r="DM2376">
        <v>6031187</v>
      </c>
      <c r="DN2376">
        <v>6718765</v>
      </c>
      <c r="DO2376">
        <v>6223901</v>
      </c>
      <c r="DP2376">
        <v>7038389</v>
      </c>
      <c r="DQ2376">
        <v>7777286</v>
      </c>
      <c r="DR2376">
        <v>9903590</v>
      </c>
      <c r="DS2376">
        <v>9829922</v>
      </c>
      <c r="DT2376">
        <v>9129789</v>
      </c>
      <c r="DU2376">
        <v>8262662</v>
      </c>
      <c r="DV2376">
        <v>8527507</v>
      </c>
      <c r="DW2376">
        <v>8824624</v>
      </c>
      <c r="DX2376">
        <v>8506360</v>
      </c>
      <c r="DY2376">
        <v>8623989</v>
      </c>
    </row>
    <row r="2377" spans="1:129" hidden="1">
      <c r="A2377" s="97" t="s">
        <v>2972</v>
      </c>
      <c r="B2377" s="81" t="s">
        <v>572</v>
      </c>
      <c r="C2377" t="s">
        <v>714</v>
      </c>
      <c r="D2377" s="94" t="s">
        <v>3040</v>
      </c>
      <c r="E2377" t="s">
        <v>3125</v>
      </c>
      <c r="BO2377">
        <v>133644711</v>
      </c>
      <c r="BP2377">
        <v>132310255</v>
      </c>
      <c r="BQ2377">
        <v>133904365</v>
      </c>
      <c r="BR2377">
        <v>133406251</v>
      </c>
      <c r="BS2377">
        <v>132980102</v>
      </c>
      <c r="BT2377">
        <v>135815493</v>
      </c>
      <c r="BU2377">
        <v>141388057</v>
      </c>
      <c r="BV2377">
        <v>141622672</v>
      </c>
      <c r="BW2377">
        <v>134868273</v>
      </c>
      <c r="BX2377">
        <v>127817849</v>
      </c>
      <c r="BY2377">
        <v>138060347</v>
      </c>
      <c r="BZ2377">
        <v>132319420</v>
      </c>
      <c r="CA2377">
        <v>140245565</v>
      </c>
      <c r="CB2377">
        <v>142372435</v>
      </c>
      <c r="CC2377">
        <v>146473394</v>
      </c>
      <c r="CD2377">
        <v>149782656</v>
      </c>
      <c r="CE2377">
        <v>148534773</v>
      </c>
      <c r="CF2377">
        <v>145351357</v>
      </c>
      <c r="CG2377">
        <v>145623136</v>
      </c>
      <c r="CH2377">
        <v>150849738</v>
      </c>
      <c r="CI2377">
        <v>159994100</v>
      </c>
      <c r="CJ2377">
        <v>157816964</v>
      </c>
      <c r="CK2377">
        <v>142533798</v>
      </c>
      <c r="CL2377">
        <v>154597318</v>
      </c>
      <c r="CM2377">
        <v>154982848</v>
      </c>
      <c r="CN2377">
        <v>148016617</v>
      </c>
      <c r="CO2377">
        <v>136756595</v>
      </c>
      <c r="CP2377">
        <v>131238265</v>
      </c>
      <c r="CQ2377">
        <v>140807812</v>
      </c>
      <c r="CR2377">
        <v>141284942</v>
      </c>
      <c r="CS2377">
        <v>136585552</v>
      </c>
      <c r="CT2377">
        <v>137238857</v>
      </c>
      <c r="CU2377">
        <v>129156921</v>
      </c>
      <c r="CV2377">
        <v>131584036</v>
      </c>
      <c r="CW2377">
        <v>127171782</v>
      </c>
      <c r="CX2377">
        <v>138242073</v>
      </c>
      <c r="CY2377">
        <v>138790677</v>
      </c>
      <c r="CZ2377">
        <v>134380501</v>
      </c>
      <c r="DA2377">
        <v>130272544</v>
      </c>
      <c r="DB2377">
        <v>132107824</v>
      </c>
      <c r="DC2377">
        <v>128277326</v>
      </c>
      <c r="DD2377">
        <v>124968524</v>
      </c>
      <c r="DE2377">
        <v>130420860</v>
      </c>
      <c r="DF2377">
        <v>131207535</v>
      </c>
      <c r="DG2377">
        <v>130218257</v>
      </c>
      <c r="DH2377">
        <v>124248767</v>
      </c>
      <c r="DI2377">
        <v>132329588</v>
      </c>
      <c r="DJ2377">
        <v>136290700</v>
      </c>
      <c r="DK2377">
        <v>130372901</v>
      </c>
      <c r="DL2377">
        <v>126441367</v>
      </c>
      <c r="DM2377">
        <v>124831571</v>
      </c>
      <c r="DN2377">
        <v>130761682</v>
      </c>
      <c r="DO2377">
        <v>129933590</v>
      </c>
      <c r="DP2377">
        <v>126294745</v>
      </c>
      <c r="DQ2377">
        <v>126822063</v>
      </c>
      <c r="DR2377">
        <v>124700794</v>
      </c>
      <c r="DS2377">
        <v>120257956</v>
      </c>
      <c r="DT2377">
        <v>119115150</v>
      </c>
      <c r="DU2377">
        <v>118855085</v>
      </c>
      <c r="DV2377">
        <v>118796765</v>
      </c>
      <c r="DW2377">
        <v>123955900</v>
      </c>
      <c r="DX2377">
        <v>119728781</v>
      </c>
      <c r="DY2377">
        <v>122639777</v>
      </c>
    </row>
    <row r="2378" spans="1:129" hidden="1">
      <c r="A2378" s="97" t="s">
        <v>2972</v>
      </c>
      <c r="B2378" s="81" t="s">
        <v>572</v>
      </c>
      <c r="C2378" t="s">
        <v>714</v>
      </c>
      <c r="D2378" s="94" t="s">
        <v>3040</v>
      </c>
      <c r="E2378" t="s">
        <v>3126</v>
      </c>
      <c r="BO2378">
        <v>18685791</v>
      </c>
      <c r="BP2378">
        <v>18588012</v>
      </c>
      <c r="BQ2378">
        <v>18607513</v>
      </c>
      <c r="BR2378">
        <v>18163498</v>
      </c>
      <c r="BS2378">
        <v>17847287</v>
      </c>
      <c r="BT2378">
        <v>17656811</v>
      </c>
      <c r="BU2378">
        <v>17690842</v>
      </c>
      <c r="BV2378">
        <v>17454881</v>
      </c>
      <c r="BW2378">
        <v>17045692</v>
      </c>
      <c r="BX2378">
        <v>17112471</v>
      </c>
      <c r="BY2378">
        <v>16775825</v>
      </c>
      <c r="BZ2378">
        <v>16546017</v>
      </c>
      <c r="CA2378">
        <v>16632964</v>
      </c>
      <c r="CB2378">
        <v>16689991</v>
      </c>
      <c r="CC2378">
        <v>16479665</v>
      </c>
      <c r="CD2378">
        <v>16515495</v>
      </c>
      <c r="CE2378">
        <v>16602224</v>
      </c>
      <c r="CF2378">
        <v>16490902</v>
      </c>
      <c r="CG2378">
        <v>16115369</v>
      </c>
      <c r="CH2378">
        <v>15869865</v>
      </c>
      <c r="CI2378">
        <v>15636162</v>
      </c>
      <c r="CJ2378">
        <v>15726927</v>
      </c>
      <c r="CK2378">
        <v>15350576</v>
      </c>
      <c r="CL2378">
        <v>15359117</v>
      </c>
      <c r="CM2378">
        <v>15763140</v>
      </c>
      <c r="CN2378">
        <v>15294346</v>
      </c>
      <c r="CO2378">
        <v>15352534</v>
      </c>
      <c r="CP2378">
        <v>15218277</v>
      </c>
      <c r="CQ2378">
        <v>15300545</v>
      </c>
      <c r="CR2378">
        <v>15031389</v>
      </c>
      <c r="CS2378">
        <v>14487554</v>
      </c>
      <c r="CT2378">
        <v>14399435</v>
      </c>
      <c r="CU2378">
        <v>14007119</v>
      </c>
      <c r="CV2378">
        <v>14065950</v>
      </c>
      <c r="CW2378">
        <v>14062518</v>
      </c>
      <c r="CX2378">
        <v>14118836</v>
      </c>
      <c r="CY2378">
        <v>13929269</v>
      </c>
      <c r="CZ2378">
        <v>13892864</v>
      </c>
      <c r="DA2378">
        <v>14008400</v>
      </c>
      <c r="DB2378">
        <v>14113777</v>
      </c>
      <c r="DC2378">
        <v>13740218</v>
      </c>
      <c r="DD2378">
        <v>13699326</v>
      </c>
      <c r="DE2378">
        <v>13686181</v>
      </c>
      <c r="DF2378">
        <v>13434726</v>
      </c>
      <c r="DG2378">
        <v>13193686</v>
      </c>
      <c r="DH2378">
        <v>13043826</v>
      </c>
      <c r="DI2378">
        <v>13032338</v>
      </c>
      <c r="DJ2378">
        <v>12819070</v>
      </c>
      <c r="DK2378">
        <v>12780930</v>
      </c>
      <c r="DL2378">
        <v>12291792</v>
      </c>
      <c r="DM2378">
        <v>12133941</v>
      </c>
      <c r="DN2378">
        <v>11891660</v>
      </c>
      <c r="DO2378">
        <v>11882806</v>
      </c>
      <c r="DP2378">
        <v>11778254</v>
      </c>
      <c r="DQ2378">
        <v>11877930</v>
      </c>
      <c r="DR2378">
        <v>11756583</v>
      </c>
      <c r="DS2378">
        <v>11718035</v>
      </c>
      <c r="DT2378">
        <v>11338028</v>
      </c>
      <c r="DU2378">
        <v>11282898</v>
      </c>
      <c r="DV2378">
        <v>11355480</v>
      </c>
      <c r="DW2378">
        <v>11414392</v>
      </c>
      <c r="DX2378">
        <v>11152559</v>
      </c>
      <c r="DY2378">
        <v>11080726</v>
      </c>
    </row>
    <row r="2379" spans="1:129" hidden="1">
      <c r="A2379" s="97" t="s">
        <v>2972</v>
      </c>
      <c r="B2379" s="81" t="s">
        <v>572</v>
      </c>
      <c r="C2379" t="s">
        <v>714</v>
      </c>
      <c r="D2379" s="94" t="s">
        <v>3040</v>
      </c>
      <c r="E2379" t="s">
        <v>3127</v>
      </c>
      <c r="BO2379">
        <v>26310522</v>
      </c>
      <c r="BP2379">
        <v>26531993</v>
      </c>
      <c r="BQ2379">
        <v>26694696</v>
      </c>
      <c r="BR2379">
        <v>27761966</v>
      </c>
      <c r="BS2379">
        <v>29296927</v>
      </c>
      <c r="BT2379">
        <v>28320252</v>
      </c>
      <c r="BU2379">
        <v>28562554</v>
      </c>
      <c r="BV2379">
        <v>30420345</v>
      </c>
      <c r="BW2379">
        <v>31664385</v>
      </c>
      <c r="BX2379">
        <v>33599405</v>
      </c>
      <c r="BY2379">
        <v>33805112</v>
      </c>
      <c r="BZ2379">
        <v>35143388</v>
      </c>
      <c r="CA2379">
        <v>39127588</v>
      </c>
      <c r="CB2379">
        <v>37575121</v>
      </c>
      <c r="CC2379">
        <v>38529246</v>
      </c>
      <c r="CD2379">
        <v>35693649</v>
      </c>
      <c r="CE2379">
        <v>41754571</v>
      </c>
      <c r="CF2379">
        <v>45267227</v>
      </c>
      <c r="CG2379">
        <v>50215793</v>
      </c>
      <c r="CH2379">
        <v>48274574</v>
      </c>
      <c r="CI2379">
        <v>48514774</v>
      </c>
      <c r="CJ2379">
        <v>49231794</v>
      </c>
      <c r="CK2379">
        <v>45269125</v>
      </c>
      <c r="CL2379">
        <v>49963523</v>
      </c>
      <c r="CM2379">
        <v>49214793</v>
      </c>
      <c r="CN2379">
        <v>47162383</v>
      </c>
      <c r="CO2379">
        <v>48053672</v>
      </c>
      <c r="CP2379">
        <v>49770312</v>
      </c>
      <c r="CQ2379">
        <v>48908728</v>
      </c>
      <c r="CR2379">
        <v>49241690</v>
      </c>
      <c r="CS2379">
        <v>51226983</v>
      </c>
      <c r="CT2379">
        <v>50257887</v>
      </c>
      <c r="CU2379">
        <v>52497863</v>
      </c>
      <c r="CV2379">
        <v>56749496</v>
      </c>
      <c r="CW2379">
        <v>57403689</v>
      </c>
      <c r="CX2379">
        <v>53956817</v>
      </c>
      <c r="CY2379">
        <v>59366920</v>
      </c>
      <c r="CZ2379">
        <v>60642269</v>
      </c>
      <c r="DA2379">
        <v>63855105</v>
      </c>
      <c r="DB2379">
        <v>62234360</v>
      </c>
      <c r="DC2379">
        <v>61058827</v>
      </c>
      <c r="DD2379">
        <v>59478891</v>
      </c>
      <c r="DE2379">
        <v>60309482</v>
      </c>
      <c r="DF2379">
        <v>60741560</v>
      </c>
      <c r="DG2379">
        <v>61413525</v>
      </c>
      <c r="DH2379">
        <v>61573942</v>
      </c>
      <c r="DI2379">
        <v>57199980</v>
      </c>
      <c r="DJ2379">
        <v>60280127</v>
      </c>
      <c r="DK2379">
        <v>61946475</v>
      </c>
      <c r="DL2379">
        <v>63941714</v>
      </c>
      <c r="DM2379">
        <v>63370762</v>
      </c>
      <c r="DN2379">
        <v>66780773</v>
      </c>
      <c r="DO2379">
        <v>65933869</v>
      </c>
      <c r="DP2379">
        <v>69592558</v>
      </c>
      <c r="DQ2379">
        <v>68758949</v>
      </c>
      <c r="DR2379">
        <v>68846960</v>
      </c>
      <c r="DS2379">
        <v>75206869</v>
      </c>
      <c r="DT2379">
        <v>63069966</v>
      </c>
      <c r="DU2379">
        <v>56323356</v>
      </c>
      <c r="DV2379">
        <v>57562413</v>
      </c>
      <c r="DW2379">
        <v>61287410</v>
      </c>
      <c r="DX2379">
        <v>60888830</v>
      </c>
      <c r="DY2379">
        <v>60993661</v>
      </c>
    </row>
    <row r="2380" spans="1:129" hidden="1">
      <c r="A2380" s="97" t="s">
        <v>2972</v>
      </c>
      <c r="B2380" s="81" t="s">
        <v>572</v>
      </c>
      <c r="C2380" t="s">
        <v>714</v>
      </c>
      <c r="D2380" s="94" t="s">
        <v>3040</v>
      </c>
      <c r="E2380" t="s">
        <v>3128</v>
      </c>
    </row>
    <row r="2381" spans="1:129" hidden="1">
      <c r="A2381" s="97" t="s">
        <v>2972</v>
      </c>
      <c r="B2381" s="81" t="s">
        <v>572</v>
      </c>
      <c r="C2381" t="s">
        <v>714</v>
      </c>
      <c r="D2381" s="94" t="s">
        <v>3040</v>
      </c>
      <c r="E2381" t="s">
        <v>3129</v>
      </c>
    </row>
    <row r="2382" spans="1:129" hidden="1">
      <c r="A2382" s="97" t="s">
        <v>2972</v>
      </c>
      <c r="B2382" s="81" t="s">
        <v>572</v>
      </c>
      <c r="C2382" t="s">
        <v>714</v>
      </c>
      <c r="D2382" s="94" t="s">
        <v>3040</v>
      </c>
      <c r="E2382" t="s">
        <v>3130</v>
      </c>
    </row>
    <row r="2383" spans="1:129" hidden="1">
      <c r="A2383" s="97" t="s">
        <v>2972</v>
      </c>
      <c r="B2383" s="81" t="s">
        <v>572</v>
      </c>
      <c r="C2383" t="s">
        <v>714</v>
      </c>
      <c r="D2383" s="94" t="s">
        <v>3040</v>
      </c>
      <c r="E2383" t="s">
        <v>3131</v>
      </c>
    </row>
    <row r="2384" spans="1:129" hidden="1">
      <c r="A2384" s="97" t="s">
        <v>2972</v>
      </c>
      <c r="B2384" s="81" t="s">
        <v>572</v>
      </c>
      <c r="C2384" t="s">
        <v>714</v>
      </c>
      <c r="D2384" s="94" t="s">
        <v>3040</v>
      </c>
      <c r="E2384" t="s">
        <v>3132</v>
      </c>
      <c r="BO2384">
        <v>0.49891945563106399</v>
      </c>
      <c r="BP2384">
        <v>0.53501133011593904</v>
      </c>
      <c r="BQ2384">
        <v>0.46596363637974098</v>
      </c>
      <c r="BR2384">
        <v>0.495982770645578</v>
      </c>
      <c r="BS2384">
        <v>0.49425080520943099</v>
      </c>
      <c r="BT2384">
        <v>0.456805996285301</v>
      </c>
      <c r="BU2384">
        <v>0.40941378669553602</v>
      </c>
      <c r="BV2384">
        <v>0.460270562453785</v>
      </c>
      <c r="BW2384">
        <v>0.43969527911313899</v>
      </c>
      <c r="BX2384">
        <v>0.45209437173765699</v>
      </c>
      <c r="BY2384">
        <v>0.44860944242343698</v>
      </c>
      <c r="BZ2384">
        <v>0.50410709553240796</v>
      </c>
      <c r="CA2384">
        <v>0.44772776668043102</v>
      </c>
      <c r="CB2384">
        <v>0.53105699212500401</v>
      </c>
      <c r="CC2384">
        <v>0.51525749453706404</v>
      </c>
      <c r="CD2384">
        <v>0.52178523619184602</v>
      </c>
      <c r="CE2384">
        <v>0.54148892277699201</v>
      </c>
      <c r="CF2384">
        <v>0.55167580904595404</v>
      </c>
      <c r="CG2384">
        <v>0.58725131522195795</v>
      </c>
      <c r="CH2384">
        <v>0.56623518197994005</v>
      </c>
      <c r="CI2384">
        <v>0.56597890372242599</v>
      </c>
      <c r="CJ2384">
        <v>0.55671259634674197</v>
      </c>
      <c r="CK2384">
        <v>0.58765303297002702</v>
      </c>
      <c r="CL2384">
        <v>0.53071357194054503</v>
      </c>
      <c r="CM2384">
        <v>0.51978109577426501</v>
      </c>
      <c r="CN2384">
        <v>0.55563564991674297</v>
      </c>
      <c r="CO2384">
        <v>0.52974458138306801</v>
      </c>
      <c r="CP2384">
        <v>0.54693678865773598</v>
      </c>
      <c r="CQ2384">
        <v>0.56802655441782801</v>
      </c>
      <c r="CR2384">
        <v>0.56101438932012504</v>
      </c>
      <c r="CS2384">
        <v>0.58465201417141499</v>
      </c>
      <c r="CT2384">
        <v>0.46321451638676098</v>
      </c>
      <c r="CU2384">
        <v>0.46610947235121503</v>
      </c>
      <c r="CV2384">
        <v>0.48934113334922003</v>
      </c>
      <c r="CW2384">
        <v>0.477684657762183</v>
      </c>
      <c r="CX2384">
        <v>0.49145355062950702</v>
      </c>
      <c r="CY2384">
        <v>0.475907720984655</v>
      </c>
      <c r="CZ2384">
        <v>0.49575498172092902</v>
      </c>
      <c r="DA2384">
        <v>0.51712732349819401</v>
      </c>
      <c r="DB2384">
        <v>0.51159095991178405</v>
      </c>
      <c r="DC2384">
        <v>0.55480185677090599</v>
      </c>
      <c r="DD2384">
        <v>0.56525754955624596</v>
      </c>
      <c r="DE2384">
        <v>0.54121937944712395</v>
      </c>
      <c r="DF2384">
        <v>0.55506403184061204</v>
      </c>
      <c r="DG2384">
        <v>0.54909277620126495</v>
      </c>
      <c r="DH2384">
        <v>0.579439065446962</v>
      </c>
      <c r="DI2384">
        <v>0.58611241087294297</v>
      </c>
      <c r="DJ2384">
        <v>0.61810346362874802</v>
      </c>
      <c r="DK2384">
        <v>0.668613642728631</v>
      </c>
      <c r="DL2384">
        <v>0.69909168959685997</v>
      </c>
      <c r="DM2384">
        <v>0.67126980118295798</v>
      </c>
      <c r="DN2384">
        <v>0.78952871414002801</v>
      </c>
      <c r="DO2384">
        <v>0.77541821151615797</v>
      </c>
      <c r="DP2384">
        <v>0.68647909981216804</v>
      </c>
      <c r="DQ2384">
        <v>0.73455189822818401</v>
      </c>
      <c r="DR2384">
        <v>0.74398819471481303</v>
      </c>
      <c r="DS2384">
        <v>0.75608036081297902</v>
      </c>
      <c r="DT2384">
        <v>0.76587501728754903</v>
      </c>
      <c r="DU2384">
        <v>0.74547337677744796</v>
      </c>
      <c r="DV2384">
        <v>0.77165222978692305</v>
      </c>
      <c r="DW2384">
        <v>0.73427762167983301</v>
      </c>
      <c r="DX2384">
        <v>0.772690500621251</v>
      </c>
      <c r="DY2384">
        <v>0.76526608148656405</v>
      </c>
    </row>
    <row r="2385" spans="1:129" hidden="1">
      <c r="A2385" s="97" t="s">
        <v>2972</v>
      </c>
      <c r="B2385" s="81" t="s">
        <v>572</v>
      </c>
      <c r="C2385" t="s">
        <v>714</v>
      </c>
      <c r="D2385" s="94" t="s">
        <v>3040</v>
      </c>
      <c r="E2385" t="s">
        <v>3133</v>
      </c>
      <c r="BO2385">
        <v>0.81154263709499297</v>
      </c>
      <c r="BP2385">
        <v>0.91177885402102699</v>
      </c>
      <c r="BQ2385">
        <v>0.90050255577960403</v>
      </c>
      <c r="BR2385">
        <v>0.85559504742177295</v>
      </c>
      <c r="BS2385">
        <v>0.84324397492345404</v>
      </c>
      <c r="BT2385">
        <v>0.81604473665395805</v>
      </c>
      <c r="BU2385">
        <v>0.96101069544756401</v>
      </c>
      <c r="BV2385">
        <v>0.916146263857754</v>
      </c>
      <c r="BW2385">
        <v>0.87513752474440898</v>
      </c>
      <c r="BX2385">
        <v>0.90823763398127899</v>
      </c>
      <c r="BY2385">
        <v>0.98538001478762405</v>
      </c>
      <c r="BZ2385">
        <v>1.0082797553649301</v>
      </c>
      <c r="CA2385">
        <v>0.86968205954868405</v>
      </c>
      <c r="CB2385">
        <v>1.0796083645704799</v>
      </c>
      <c r="CC2385">
        <v>1.08500203019094</v>
      </c>
      <c r="CD2385">
        <v>1.0425903253158999</v>
      </c>
      <c r="CE2385">
        <v>1.0370818031712901</v>
      </c>
      <c r="CF2385">
        <v>1.0981622936437301</v>
      </c>
      <c r="CG2385">
        <v>1.0663687500377299</v>
      </c>
      <c r="CH2385">
        <v>1.1337718182232499</v>
      </c>
      <c r="CI2385">
        <v>1.2465154607342399</v>
      </c>
      <c r="CJ2385">
        <v>1.1649600740341399</v>
      </c>
      <c r="CK2385">
        <v>1.0304286678814201</v>
      </c>
      <c r="CL2385">
        <v>0.99634839909835404</v>
      </c>
      <c r="CM2385">
        <v>1.14357663291704</v>
      </c>
      <c r="CN2385">
        <v>1.1608199358531599</v>
      </c>
      <c r="CO2385">
        <v>1.1164856172359501</v>
      </c>
      <c r="CP2385">
        <v>1.21094803876555</v>
      </c>
      <c r="CQ2385">
        <v>1.23887427157874</v>
      </c>
      <c r="CR2385">
        <v>1.18161880431446</v>
      </c>
      <c r="CS2385">
        <v>1.23954644017117</v>
      </c>
      <c r="CT2385">
        <v>1.0421745266165201</v>
      </c>
      <c r="CU2385">
        <v>1.1887101755693801</v>
      </c>
      <c r="CV2385">
        <v>1.1953986181996401</v>
      </c>
      <c r="CW2385">
        <v>1.11450574722351</v>
      </c>
      <c r="CX2385">
        <v>1.3228313789208399</v>
      </c>
      <c r="CY2385">
        <v>1.1998173540044099</v>
      </c>
      <c r="CZ2385">
        <v>1.2252721715247099</v>
      </c>
      <c r="DA2385">
        <v>1.26796512264936</v>
      </c>
      <c r="DB2385">
        <v>1.2622666892629599</v>
      </c>
      <c r="DC2385">
        <v>1.28818774291881</v>
      </c>
      <c r="DD2385">
        <v>1.31228050316416</v>
      </c>
      <c r="DE2385">
        <v>1.31472659118128</v>
      </c>
      <c r="DF2385">
        <v>1.39269364687665</v>
      </c>
      <c r="DG2385">
        <v>1.3236066583758499</v>
      </c>
      <c r="DH2385">
        <v>1.4434412787425399</v>
      </c>
      <c r="DI2385">
        <v>1.3568428438420399</v>
      </c>
      <c r="DJ2385">
        <v>1.4512726754754299</v>
      </c>
      <c r="DK2385">
        <v>1.5349846048686</v>
      </c>
      <c r="DL2385">
        <v>1.5054793957586801</v>
      </c>
      <c r="DM2385">
        <v>1.46562127146007</v>
      </c>
      <c r="DN2385">
        <v>1.56617273475423</v>
      </c>
      <c r="DO2385">
        <v>1.5258631679872601</v>
      </c>
      <c r="DP2385">
        <v>1.5918729438458801</v>
      </c>
      <c r="DQ2385">
        <v>1.62172823307692</v>
      </c>
      <c r="DR2385">
        <v>1.50417909385467</v>
      </c>
      <c r="DS2385">
        <v>1.62840366646514</v>
      </c>
      <c r="DT2385">
        <v>1.62747532092511</v>
      </c>
      <c r="DU2385">
        <v>1.63512536676981</v>
      </c>
      <c r="DV2385">
        <v>1.68285464976155</v>
      </c>
      <c r="DW2385">
        <v>1.74288073028115</v>
      </c>
      <c r="DX2385">
        <v>1.6933862969934299</v>
      </c>
      <c r="DY2385">
        <v>1.6910258508014899</v>
      </c>
    </row>
    <row r="2386" spans="1:129" hidden="1">
      <c r="A2386" s="97" t="s">
        <v>2972</v>
      </c>
      <c r="B2386" s="81" t="s">
        <v>572</v>
      </c>
      <c r="C2386" t="s">
        <v>714</v>
      </c>
      <c r="D2386" s="94" t="s">
        <v>3040</v>
      </c>
      <c r="E2386" t="s">
        <v>3134</v>
      </c>
      <c r="BO2386">
        <v>6.0063121723450799</v>
      </c>
      <c r="BP2386">
        <v>6.0553747253915997</v>
      </c>
      <c r="BQ2386">
        <v>6.1501724779854703</v>
      </c>
      <c r="BR2386">
        <v>6.1750590309381801</v>
      </c>
      <c r="BS2386">
        <v>6.3815108868807302</v>
      </c>
      <c r="BT2386">
        <v>6.3965818756559498</v>
      </c>
      <c r="BU2386">
        <v>6.4606244275956604</v>
      </c>
      <c r="BV2386">
        <v>6.4414339007038102</v>
      </c>
      <c r="BW2386">
        <v>6.5224042724539597</v>
      </c>
      <c r="BX2386">
        <v>6.4753399211656797</v>
      </c>
      <c r="BY2386">
        <v>6.3353294130264803</v>
      </c>
      <c r="BZ2386">
        <v>6.3176719503915404</v>
      </c>
      <c r="CA2386">
        <v>6.4060058247335796</v>
      </c>
      <c r="CB2386">
        <v>6.5696129852730696</v>
      </c>
      <c r="CC2386">
        <v>6.7720736802417498</v>
      </c>
      <c r="CD2386">
        <v>6.6925732288160802</v>
      </c>
      <c r="CE2386">
        <v>6.8124316660087798</v>
      </c>
      <c r="CF2386">
        <v>6.85940056759061</v>
      </c>
      <c r="CG2386">
        <v>6.8852643301712</v>
      </c>
      <c r="CH2386">
        <v>6.87656680696875</v>
      </c>
      <c r="CI2386">
        <v>6.8301141867948596</v>
      </c>
      <c r="CJ2386">
        <v>6.8751338358032204</v>
      </c>
      <c r="CK2386">
        <v>6.8418223849703903</v>
      </c>
      <c r="CL2386">
        <v>6.8047857110256</v>
      </c>
      <c r="CM2386">
        <v>6.9441752440804603</v>
      </c>
      <c r="CN2386">
        <v>7.0896412646874998</v>
      </c>
      <c r="CO2386">
        <v>7.2707234200724402</v>
      </c>
      <c r="CP2386">
        <v>7.4034814316012403</v>
      </c>
      <c r="CQ2386">
        <v>7.4578597474285599</v>
      </c>
      <c r="CR2386">
        <v>7.6227128867021401</v>
      </c>
      <c r="CS2386">
        <v>7.7195812793375698</v>
      </c>
      <c r="CT2386">
        <v>7.7640974239744898</v>
      </c>
      <c r="CU2386">
        <v>7.8820643374418404</v>
      </c>
      <c r="CV2386">
        <v>7.8569208385645402</v>
      </c>
      <c r="CW2386">
        <v>7.93521245828987</v>
      </c>
      <c r="CX2386">
        <v>8.0270315815336097</v>
      </c>
      <c r="CY2386">
        <v>8.1106752439742191</v>
      </c>
      <c r="CZ2386">
        <v>7.9608845892334203</v>
      </c>
      <c r="DA2386">
        <v>8.0326948577378907</v>
      </c>
      <c r="DB2386">
        <v>8.0260425522164702</v>
      </c>
      <c r="DC2386">
        <v>8.0472608048850898</v>
      </c>
      <c r="DD2386">
        <v>8.2391889672774301</v>
      </c>
      <c r="DE2386">
        <v>8.3101185355351497</v>
      </c>
      <c r="DF2386">
        <v>8.4676903872954696</v>
      </c>
      <c r="DG2386">
        <v>8.6985658817911204</v>
      </c>
      <c r="DH2386">
        <v>8.9885586042579</v>
      </c>
      <c r="DI2386">
        <v>8.8007872710006598</v>
      </c>
      <c r="DJ2386">
        <v>9.2528075869515494</v>
      </c>
      <c r="DK2386">
        <v>9.1255570764886098</v>
      </c>
      <c r="DL2386">
        <v>9.2924573352756905</v>
      </c>
      <c r="DM2386">
        <v>8.8805786356389405</v>
      </c>
      <c r="DN2386">
        <v>8.5868550010474003</v>
      </c>
      <c r="DO2386">
        <v>8.5648386675925003</v>
      </c>
      <c r="DP2386">
        <v>8.7865835048145993</v>
      </c>
      <c r="DQ2386">
        <v>8.5617908478175693</v>
      </c>
      <c r="DR2386">
        <v>8.9069886558072895</v>
      </c>
      <c r="DS2386">
        <v>9.0079899694066405</v>
      </c>
      <c r="DT2386">
        <v>9.3316818172015399</v>
      </c>
      <c r="DU2386">
        <v>8.6690498859841298</v>
      </c>
      <c r="DV2386">
        <v>8.7011614819201402</v>
      </c>
      <c r="DW2386">
        <v>8.7238951024293492</v>
      </c>
      <c r="DX2386">
        <v>8.7893480405652493</v>
      </c>
      <c r="DY2386">
        <v>8.8421727111966906</v>
      </c>
    </row>
    <row r="2387" spans="1:129" hidden="1">
      <c r="A2387" s="97" t="s">
        <v>2972</v>
      </c>
      <c r="B2387" s="81" t="s">
        <v>572</v>
      </c>
      <c r="C2387" t="s">
        <v>714</v>
      </c>
      <c r="D2387" s="94" t="s">
        <v>3040</v>
      </c>
      <c r="E2387" t="s">
        <v>3135</v>
      </c>
      <c r="BO2387">
        <v>1.9720665852291099</v>
      </c>
      <c r="BP2387">
        <v>2.1263722784891201</v>
      </c>
      <c r="BQ2387">
        <v>2.0803924293601201</v>
      </c>
      <c r="BR2387">
        <v>2.05329135725506</v>
      </c>
      <c r="BS2387">
        <v>2.03785176572244</v>
      </c>
      <c r="BT2387">
        <v>2.4001027106998798</v>
      </c>
      <c r="BU2387">
        <v>2.65643598824302</v>
      </c>
      <c r="BV2387">
        <v>2.4623608136851902</v>
      </c>
      <c r="BW2387">
        <v>2.7711946575284201</v>
      </c>
      <c r="BX2387">
        <v>2.46792817414015</v>
      </c>
      <c r="BY2387">
        <v>2.6759359968327101</v>
      </c>
      <c r="BZ2387">
        <v>2.6761279486718799</v>
      </c>
      <c r="CA2387">
        <v>2.5882558155103199</v>
      </c>
      <c r="CB2387">
        <v>2.8520425457050802</v>
      </c>
      <c r="CC2387">
        <v>2.7737769281136502</v>
      </c>
      <c r="CD2387">
        <v>3.2142916578269101</v>
      </c>
      <c r="CE2387">
        <v>3.1924530194292702</v>
      </c>
      <c r="CF2387">
        <v>3.2419603842070699</v>
      </c>
      <c r="CG2387">
        <v>3.4399847092840901</v>
      </c>
      <c r="CH2387">
        <v>3.27252445022215</v>
      </c>
      <c r="CI2387">
        <v>3.7693711582689899</v>
      </c>
      <c r="CJ2387">
        <v>3.9568792000595199</v>
      </c>
      <c r="CK2387">
        <v>3.53704387065424</v>
      </c>
      <c r="CL2387">
        <v>4.0504408301465</v>
      </c>
      <c r="CM2387">
        <v>3.99510609967118</v>
      </c>
      <c r="CN2387">
        <v>4.0329791479860901</v>
      </c>
      <c r="CO2387">
        <v>3.9747100116038299</v>
      </c>
      <c r="CP2387">
        <v>3.7936154243294902</v>
      </c>
      <c r="CQ2387">
        <v>3.8297629421477701</v>
      </c>
      <c r="CR2387">
        <v>3.8530831039594</v>
      </c>
      <c r="CS2387">
        <v>3.87527737972473</v>
      </c>
      <c r="CT2387">
        <v>3.2583164764222801</v>
      </c>
      <c r="CU2387">
        <v>3.18310561628632</v>
      </c>
      <c r="CV2387">
        <v>3.3908363154588699</v>
      </c>
      <c r="CW2387">
        <v>3.3642000085479702</v>
      </c>
      <c r="CX2387">
        <v>3.4061850572830501</v>
      </c>
      <c r="CY2387">
        <v>3.4748849356128302</v>
      </c>
      <c r="CZ2387">
        <v>3.5991197334796401</v>
      </c>
      <c r="DA2387">
        <v>3.43703229023075</v>
      </c>
      <c r="DB2387">
        <v>3.5865875646216598</v>
      </c>
      <c r="DC2387">
        <v>3.4466555470400801</v>
      </c>
      <c r="DD2387">
        <v>3.63593856975158</v>
      </c>
      <c r="DE2387">
        <v>3.5590863546186</v>
      </c>
      <c r="DF2387">
        <v>3.3962402609727298</v>
      </c>
      <c r="DG2387">
        <v>3.4544700946193001</v>
      </c>
      <c r="DH2387">
        <v>3.5188196629025401</v>
      </c>
      <c r="DI2387">
        <v>3.5149165448235</v>
      </c>
      <c r="DJ2387">
        <v>3.3227823126318001</v>
      </c>
      <c r="DK2387">
        <v>3.2808637267239802</v>
      </c>
      <c r="DL2387">
        <v>3.2943140753940798</v>
      </c>
      <c r="DM2387">
        <v>3.19403343562024</v>
      </c>
      <c r="DN2387">
        <v>3.0213925010977598</v>
      </c>
      <c r="DO2387">
        <v>3.09117818526828</v>
      </c>
      <c r="DP2387">
        <v>2.9828495009751399</v>
      </c>
      <c r="DQ2387">
        <v>3.0392490980531499</v>
      </c>
      <c r="DR2387">
        <v>2.8652814784081899</v>
      </c>
      <c r="DS2387">
        <v>2.8609886244419398</v>
      </c>
      <c r="DT2387">
        <v>2.6934216551376799</v>
      </c>
      <c r="DU2387">
        <v>2.76392194129809</v>
      </c>
      <c r="DV2387">
        <v>2.61097234835063</v>
      </c>
      <c r="DW2387">
        <v>2.6376271444217201</v>
      </c>
      <c r="DX2387">
        <v>2.6716051903840099</v>
      </c>
      <c r="DY2387">
        <v>2.5479887687766101</v>
      </c>
    </row>
    <row r="2388" spans="1:129" hidden="1">
      <c r="A2388" s="97" t="s">
        <v>2972</v>
      </c>
      <c r="B2388" s="81" t="s">
        <v>572</v>
      </c>
      <c r="C2388" t="s">
        <v>714</v>
      </c>
      <c r="D2388" s="94" t="s">
        <v>3040</v>
      </c>
      <c r="E2388" t="s">
        <v>3136</v>
      </c>
      <c r="BO2388">
        <v>0.63543372291334699</v>
      </c>
      <c r="BP2388">
        <v>0.65062576711928699</v>
      </c>
      <c r="BQ2388">
        <v>0.616830232065538</v>
      </c>
      <c r="BR2388">
        <v>0.599822268501644</v>
      </c>
      <c r="BS2388">
        <v>0.66296646576345097</v>
      </c>
      <c r="BT2388">
        <v>0.56123789658680401</v>
      </c>
      <c r="BU2388">
        <v>0.53280000931308302</v>
      </c>
      <c r="BV2388">
        <v>0.60255774615729596</v>
      </c>
      <c r="BW2388">
        <v>0.58830785895439597</v>
      </c>
      <c r="BX2388">
        <v>0.63545292268991405</v>
      </c>
      <c r="BY2388">
        <v>0.630980020817412</v>
      </c>
      <c r="BZ2388">
        <v>0.60671247769122005</v>
      </c>
      <c r="CA2388">
        <v>0.61114408142329202</v>
      </c>
      <c r="CB2388">
        <v>0.56519037524832105</v>
      </c>
      <c r="CC2388">
        <v>0.60710395356465396</v>
      </c>
      <c r="CD2388">
        <v>0.64945102979349401</v>
      </c>
      <c r="CE2388">
        <v>0.61898209088536205</v>
      </c>
      <c r="CF2388">
        <v>0.64330698617566895</v>
      </c>
      <c r="CG2388">
        <v>0.63479870956524997</v>
      </c>
      <c r="CH2388">
        <v>0.57285026374378401</v>
      </c>
      <c r="CI2388">
        <v>0.62890603770320297</v>
      </c>
      <c r="CJ2388">
        <v>0.63237631671926697</v>
      </c>
      <c r="CK2388">
        <v>0.66778841054891103</v>
      </c>
      <c r="CL2388">
        <v>0.68235796437858598</v>
      </c>
      <c r="CM2388">
        <v>0.653331896913245</v>
      </c>
      <c r="CN2388">
        <v>0.67373901706024697</v>
      </c>
      <c r="CO2388">
        <v>0.65912567124321597</v>
      </c>
      <c r="CP2388">
        <v>0.69498586740228296</v>
      </c>
      <c r="CQ2388">
        <v>0.67632706889995897</v>
      </c>
      <c r="CR2388">
        <v>0.70770989073962198</v>
      </c>
      <c r="CS2388">
        <v>0.66884619788825805</v>
      </c>
      <c r="CT2388">
        <v>0.63751613324522605</v>
      </c>
      <c r="CU2388">
        <v>0.666710717785438</v>
      </c>
      <c r="CV2388">
        <v>0.71954723680146704</v>
      </c>
      <c r="CW2388">
        <v>0.74221527794236197</v>
      </c>
      <c r="CX2388">
        <v>0.69193560399562504</v>
      </c>
      <c r="CY2388">
        <v>0.70538774762754697</v>
      </c>
      <c r="CZ2388">
        <v>0.71613117508036295</v>
      </c>
      <c r="DA2388">
        <v>0.77059031480891504</v>
      </c>
      <c r="DB2388">
        <v>0.78615575393895498</v>
      </c>
      <c r="DC2388">
        <v>0.76413188417535705</v>
      </c>
      <c r="DD2388">
        <v>0.750802158870991</v>
      </c>
      <c r="DE2388">
        <v>0.75528916121665002</v>
      </c>
      <c r="DF2388">
        <v>0.740490510548659</v>
      </c>
      <c r="DG2388">
        <v>0.76133655506443798</v>
      </c>
      <c r="DH2388">
        <v>0.76764105499020296</v>
      </c>
      <c r="DI2388">
        <v>0.75944928178228899</v>
      </c>
      <c r="DJ2388">
        <v>0.77791025641359501</v>
      </c>
      <c r="DK2388">
        <v>0.83503483574566195</v>
      </c>
      <c r="DL2388">
        <v>0.79026757962022798</v>
      </c>
      <c r="DM2388">
        <v>0.780217467391214</v>
      </c>
      <c r="DN2388">
        <v>0.80696716790836798</v>
      </c>
      <c r="DO2388">
        <v>0.88180285129551805</v>
      </c>
      <c r="DP2388">
        <v>0.81699765439828897</v>
      </c>
      <c r="DQ2388">
        <v>0.78156698401722302</v>
      </c>
      <c r="DR2388">
        <v>0.73603813103335902</v>
      </c>
      <c r="DS2388">
        <v>0.79568842821152297</v>
      </c>
      <c r="DT2388">
        <v>0.83302316847061098</v>
      </c>
      <c r="DU2388">
        <v>0.81103653398675901</v>
      </c>
      <c r="DV2388">
        <v>0.85036753497294804</v>
      </c>
      <c r="DW2388">
        <v>0.85246571579249697</v>
      </c>
      <c r="DX2388">
        <v>0.85750758853053599</v>
      </c>
      <c r="DY2388">
        <v>0.83789582129517104</v>
      </c>
    </row>
    <row r="2389" spans="1:129" hidden="1">
      <c r="A2389" s="97" t="s">
        <v>2972</v>
      </c>
      <c r="B2389" s="81" t="s">
        <v>572</v>
      </c>
      <c r="C2389" t="s">
        <v>714</v>
      </c>
      <c r="D2389" s="94" t="s">
        <v>3040</v>
      </c>
      <c r="E2389" t="s">
        <v>3137</v>
      </c>
      <c r="BO2389">
        <v>1.2168880805578199</v>
      </c>
      <c r="BP2389">
        <v>1.25782663922886</v>
      </c>
      <c r="BQ2389">
        <v>1.33825560055827</v>
      </c>
      <c r="BR2389">
        <v>1.3932907621363499</v>
      </c>
      <c r="BS2389">
        <v>1.3810137645046401</v>
      </c>
      <c r="BT2389">
        <v>1.42647378008453</v>
      </c>
      <c r="BU2389">
        <v>1.5049112533620199</v>
      </c>
      <c r="BV2389">
        <v>1.53414868596357</v>
      </c>
      <c r="BW2389">
        <v>1.5487315980610401</v>
      </c>
      <c r="BX2389">
        <v>1.6547029815773699</v>
      </c>
      <c r="BY2389">
        <v>1.6718028027637</v>
      </c>
      <c r="BZ2389">
        <v>1.64501583209433</v>
      </c>
      <c r="CA2389">
        <v>1.7250195788274201</v>
      </c>
      <c r="CB2389">
        <v>1.7505477980480399</v>
      </c>
      <c r="CC2389">
        <v>1.8585247494100301</v>
      </c>
      <c r="CD2389">
        <v>1.8669015817986501</v>
      </c>
      <c r="CE2389">
        <v>1.89093766952186</v>
      </c>
      <c r="CF2389">
        <v>2.0233792291009798</v>
      </c>
      <c r="CG2389">
        <v>2.0593405789626602</v>
      </c>
      <c r="CH2389">
        <v>2.0773683719034199</v>
      </c>
      <c r="CI2389">
        <v>2.15375628615902</v>
      </c>
      <c r="CJ2389">
        <v>2.2793916578734099</v>
      </c>
      <c r="CK2389">
        <v>2.4466499737713798</v>
      </c>
      <c r="CL2389">
        <v>2.55021201041657</v>
      </c>
      <c r="CM2389">
        <v>2.5059787058902101</v>
      </c>
      <c r="CN2389">
        <v>2.5513188939760401</v>
      </c>
      <c r="CO2389">
        <v>2.5808609099683899</v>
      </c>
      <c r="CP2389">
        <v>2.6359669318275101</v>
      </c>
      <c r="CQ2389">
        <v>2.7243220412940001</v>
      </c>
      <c r="CR2389">
        <v>2.8325400636113001</v>
      </c>
      <c r="CS2389">
        <v>2.8549299458337201</v>
      </c>
      <c r="CT2389">
        <v>2.8270911665234899</v>
      </c>
      <c r="CU2389">
        <v>2.8553669279496798</v>
      </c>
      <c r="CV2389">
        <v>2.8716418641290198</v>
      </c>
      <c r="CW2389">
        <v>2.9403596778563599</v>
      </c>
      <c r="CX2389">
        <v>3.0703174569182599</v>
      </c>
      <c r="CY2389">
        <v>3.0795584505231899</v>
      </c>
      <c r="CZ2389">
        <v>3.1628732091169498</v>
      </c>
      <c r="DA2389">
        <v>3.2295239150585302</v>
      </c>
      <c r="DB2389">
        <v>3.1475194744342798</v>
      </c>
      <c r="DC2389">
        <v>3.22105214351182</v>
      </c>
      <c r="DD2389">
        <v>3.2060798178615801</v>
      </c>
      <c r="DE2389">
        <v>3.24444811185624</v>
      </c>
      <c r="DF2389">
        <v>3.3382075156929201</v>
      </c>
      <c r="DG2389">
        <v>3.4009332277653401</v>
      </c>
      <c r="DH2389">
        <v>3.4848560253987202</v>
      </c>
      <c r="DI2389">
        <v>3.5560255612924698</v>
      </c>
      <c r="DJ2389">
        <v>3.6441533978040601</v>
      </c>
      <c r="DK2389">
        <v>3.6530401557683101</v>
      </c>
      <c r="DL2389">
        <v>3.6889621537921702</v>
      </c>
      <c r="DM2389">
        <v>3.8620537570498601</v>
      </c>
      <c r="DN2389">
        <v>3.9382953256328199</v>
      </c>
      <c r="DO2389">
        <v>3.9882280797705199</v>
      </c>
      <c r="DP2389">
        <v>4.0072190360134803</v>
      </c>
      <c r="DQ2389">
        <v>4.0901999196647303</v>
      </c>
      <c r="DR2389">
        <v>4.1373865973696899</v>
      </c>
      <c r="DS2389">
        <v>4.2170139314014898</v>
      </c>
      <c r="DT2389">
        <v>4.2847310365633202</v>
      </c>
      <c r="DU2389">
        <v>4.3569562698196602</v>
      </c>
      <c r="DV2389">
        <v>4.33326855698194</v>
      </c>
      <c r="DW2389">
        <v>4.3920889514272696</v>
      </c>
      <c r="DX2389">
        <v>4.4720862681230704</v>
      </c>
      <c r="DY2389">
        <v>4.4911547952683799</v>
      </c>
    </row>
    <row r="2390" spans="1:129" hidden="1">
      <c r="A2390" s="97" t="s">
        <v>2972</v>
      </c>
      <c r="B2390" s="81" t="s">
        <v>572</v>
      </c>
      <c r="C2390" t="s">
        <v>714</v>
      </c>
      <c r="D2390" s="94" t="s">
        <v>3040</v>
      </c>
      <c r="E2390" t="s">
        <v>3138</v>
      </c>
      <c r="BO2390">
        <v>7.9325435933659403</v>
      </c>
      <c r="BP2390">
        <v>8.0408483588831796</v>
      </c>
      <c r="BQ2390">
        <v>8.20470189445013</v>
      </c>
      <c r="BR2390">
        <v>7.9275830171650403</v>
      </c>
      <c r="BS2390">
        <v>8.7116652905597203</v>
      </c>
      <c r="BT2390">
        <v>9.1089228624021708</v>
      </c>
      <c r="BU2390">
        <v>9.3441656837205205</v>
      </c>
      <c r="BV2390">
        <v>9.6511424146793097</v>
      </c>
      <c r="BW2390">
        <v>9.9221891473526895</v>
      </c>
      <c r="BX2390">
        <v>10.2342596752777</v>
      </c>
      <c r="BY2390">
        <v>10.230146376046401</v>
      </c>
      <c r="BZ2390">
        <v>9.8130555711892207</v>
      </c>
      <c r="CA2390">
        <v>10.811709442254999</v>
      </c>
      <c r="CB2390">
        <v>10.465079852824701</v>
      </c>
      <c r="CC2390">
        <v>10.7948065049644</v>
      </c>
      <c r="CD2390">
        <v>10.806131507293999</v>
      </c>
      <c r="CE2390">
        <v>11.021691057631999</v>
      </c>
      <c r="CF2390">
        <v>11.2806420699114</v>
      </c>
      <c r="CG2390">
        <v>11.1260789329188</v>
      </c>
      <c r="CH2390">
        <v>11.3747078036535</v>
      </c>
      <c r="CI2390">
        <v>11.3623806841287</v>
      </c>
      <c r="CJ2390">
        <v>11.5696840417966</v>
      </c>
      <c r="CK2390">
        <v>12.084604424292699</v>
      </c>
      <c r="CL2390">
        <v>12.2058470308541</v>
      </c>
      <c r="CM2390">
        <v>11.815466410187801</v>
      </c>
      <c r="CN2390">
        <v>11.694390812772999</v>
      </c>
      <c r="CO2390">
        <v>11.911154594307</v>
      </c>
      <c r="CP2390">
        <v>11.625603491007601</v>
      </c>
      <c r="CQ2390">
        <v>11.7796269232788</v>
      </c>
      <c r="CR2390">
        <v>12.027571132606999</v>
      </c>
      <c r="CS2390">
        <v>11.942809356627899</v>
      </c>
      <c r="CT2390">
        <v>12.3404915637615</v>
      </c>
      <c r="CU2390">
        <v>12.736675412811399</v>
      </c>
      <c r="CV2390">
        <v>12.6961829602914</v>
      </c>
      <c r="CW2390">
        <v>12.691677511118201</v>
      </c>
      <c r="CX2390">
        <v>13.1318454656399</v>
      </c>
      <c r="CY2390">
        <v>13.2214482766437</v>
      </c>
      <c r="CZ2390">
        <v>13.399883224293699</v>
      </c>
      <c r="DA2390">
        <v>13.753236443630801</v>
      </c>
      <c r="DB2390">
        <v>14.381277916006299</v>
      </c>
      <c r="DC2390">
        <v>14.5893197215236</v>
      </c>
      <c r="DD2390">
        <v>14.9118247289589</v>
      </c>
      <c r="DE2390">
        <v>14.8315726225979</v>
      </c>
      <c r="DF2390">
        <v>15.0776234056682</v>
      </c>
      <c r="DG2390">
        <v>15.1939672048911</v>
      </c>
      <c r="DH2390">
        <v>15.458572256037201</v>
      </c>
      <c r="DI2390">
        <v>15.6289057488185</v>
      </c>
      <c r="DJ2390">
        <v>16.1451533981597</v>
      </c>
      <c r="DK2390">
        <v>16.1803703745571</v>
      </c>
      <c r="DL2390">
        <v>16.3592181491567</v>
      </c>
      <c r="DM2390">
        <v>16.787468466068699</v>
      </c>
      <c r="DN2390">
        <v>16.9666861471324</v>
      </c>
      <c r="DO2390">
        <v>17.095126101693999</v>
      </c>
      <c r="DP2390">
        <v>17.378389125008699</v>
      </c>
      <c r="DQ2390">
        <v>17.6927566858927</v>
      </c>
      <c r="DR2390">
        <v>17.859013212353499</v>
      </c>
      <c r="DS2390">
        <v>18.167977290169901</v>
      </c>
      <c r="DT2390">
        <v>18.383281993251199</v>
      </c>
      <c r="DU2390">
        <v>18.575694991535102</v>
      </c>
      <c r="DV2390">
        <v>18.662980121077901</v>
      </c>
      <c r="DW2390">
        <v>18.806009956397599</v>
      </c>
      <c r="DX2390">
        <v>19.006584444594399</v>
      </c>
      <c r="DY2390">
        <v>19.178478470334301</v>
      </c>
    </row>
    <row r="2391" spans="1:129" hidden="1">
      <c r="A2391" s="97" t="s">
        <v>2972</v>
      </c>
      <c r="B2391" s="81" t="s">
        <v>572</v>
      </c>
      <c r="C2391" t="s">
        <v>714</v>
      </c>
      <c r="D2391" s="94" t="s">
        <v>3040</v>
      </c>
      <c r="E2391" t="s">
        <v>3139</v>
      </c>
      <c r="BO2391">
        <v>3.4340978179871202</v>
      </c>
      <c r="BP2391">
        <v>3.3904777318438399</v>
      </c>
      <c r="BQ2391">
        <v>3.2912231261667899</v>
      </c>
      <c r="BR2391">
        <v>3.5367657405231498</v>
      </c>
      <c r="BS2391">
        <v>3.9342488053379099</v>
      </c>
      <c r="BT2391">
        <v>4.0565594253982802</v>
      </c>
      <c r="BU2391">
        <v>3.6142379892230401</v>
      </c>
      <c r="BV2391">
        <v>3.6249851529680002</v>
      </c>
      <c r="BW2391">
        <v>4.2015730164243204</v>
      </c>
      <c r="BX2391">
        <v>4.5557682725664703</v>
      </c>
      <c r="BY2391">
        <v>4.3466153873170699</v>
      </c>
      <c r="BZ2391">
        <v>4.0213081037779697</v>
      </c>
      <c r="CA2391">
        <v>4.4285861430010804</v>
      </c>
      <c r="CB2391">
        <v>4.7635037898675003</v>
      </c>
      <c r="CC2391">
        <v>4.8586868515125703</v>
      </c>
      <c r="CD2391">
        <v>5.0593830319588999</v>
      </c>
      <c r="CE2391">
        <v>5.3113939985149399</v>
      </c>
      <c r="CF2391">
        <v>5.4243470301736396</v>
      </c>
      <c r="CG2391">
        <v>5.04746880145305</v>
      </c>
      <c r="CH2391">
        <v>4.6494311067632497</v>
      </c>
      <c r="CI2391">
        <v>5.1151412133910998</v>
      </c>
      <c r="CJ2391">
        <v>5.78676410515315</v>
      </c>
      <c r="CK2391">
        <v>5.7054613218404802</v>
      </c>
      <c r="CL2391">
        <v>5.7205642640713501</v>
      </c>
      <c r="CM2391">
        <v>5.4263138064478103</v>
      </c>
      <c r="CN2391">
        <v>5.3804994033398703</v>
      </c>
      <c r="CO2391">
        <v>5.7025609772884396</v>
      </c>
      <c r="CP2391">
        <v>5.5876444270497503</v>
      </c>
      <c r="CQ2391">
        <v>5.7543572179648503</v>
      </c>
      <c r="CR2391">
        <v>6.0781727852403797</v>
      </c>
      <c r="CS2391">
        <v>6.1214347535237401</v>
      </c>
      <c r="CT2391">
        <v>6.2511925485857596</v>
      </c>
      <c r="CU2391">
        <v>5.8027377330225702</v>
      </c>
      <c r="CV2391">
        <v>5.8456277817144002</v>
      </c>
      <c r="CW2391">
        <v>6.3191307700235804</v>
      </c>
      <c r="CX2391">
        <v>6.5380883687047202</v>
      </c>
      <c r="CY2391">
        <v>6.6081039596222899</v>
      </c>
      <c r="CZ2391">
        <v>6.48224811221659</v>
      </c>
      <c r="DA2391">
        <v>6.9328838379266902</v>
      </c>
      <c r="DB2391">
        <v>6.5375543175914803</v>
      </c>
      <c r="DC2391">
        <v>6.6186170556217796</v>
      </c>
      <c r="DD2391">
        <v>7.0950440452955004</v>
      </c>
      <c r="DE2391">
        <v>6.97828923614908</v>
      </c>
      <c r="DF2391">
        <v>6.2461069866503296</v>
      </c>
      <c r="DG2391">
        <v>6.0082918135152097</v>
      </c>
      <c r="DH2391">
        <v>6.5446800789897202</v>
      </c>
      <c r="DI2391">
        <v>7.44021367826352</v>
      </c>
      <c r="DJ2391">
        <v>7.5120670378822103</v>
      </c>
      <c r="DK2391">
        <v>6.6305379878436703</v>
      </c>
      <c r="DL2391">
        <v>6.7844316599201298</v>
      </c>
      <c r="DM2391">
        <v>7.4673275429050499</v>
      </c>
      <c r="DN2391">
        <v>7.8943890025908496</v>
      </c>
      <c r="DO2391">
        <v>7.7473976305995</v>
      </c>
      <c r="DP2391">
        <v>7.8141151867770002</v>
      </c>
      <c r="DQ2391">
        <v>7.7694226488346301</v>
      </c>
      <c r="DR2391">
        <v>7.80947475936056</v>
      </c>
      <c r="DS2391">
        <v>7.4186612471166304</v>
      </c>
      <c r="DT2391">
        <v>8.3607441172524002</v>
      </c>
      <c r="DU2391">
        <v>8.3808509080844207</v>
      </c>
      <c r="DV2391">
        <v>7.5910195009195096</v>
      </c>
      <c r="DW2391">
        <v>7.8430255775331297</v>
      </c>
      <c r="DX2391">
        <v>8.1662474114150392</v>
      </c>
      <c r="DY2391">
        <v>8.3882717354217906</v>
      </c>
    </row>
    <row r="2392" spans="1:129" hidden="1">
      <c r="A2392" s="97" t="s">
        <v>2972</v>
      </c>
      <c r="B2392" s="81" t="s">
        <v>572</v>
      </c>
      <c r="C2392" t="s">
        <v>714</v>
      </c>
      <c r="D2392" s="94" t="s">
        <v>3040</v>
      </c>
      <c r="E2392" t="s">
        <v>3140</v>
      </c>
      <c r="BO2392">
        <v>0.644539522762406</v>
      </c>
      <c r="BP2392">
        <v>0.76879641232280704</v>
      </c>
      <c r="BQ2392">
        <v>0.59550953782373495</v>
      </c>
      <c r="BR2392">
        <v>0.79028467186456997</v>
      </c>
      <c r="BS2392">
        <v>0.73229114452737898</v>
      </c>
      <c r="BT2392">
        <v>0.91417535386301896</v>
      </c>
      <c r="BU2392">
        <v>0.92501060413707004</v>
      </c>
      <c r="BV2392">
        <v>1.0303257837538999</v>
      </c>
      <c r="BW2392">
        <v>1.1453668329011299</v>
      </c>
      <c r="BX2392">
        <v>1.14170098088446</v>
      </c>
      <c r="BY2392">
        <v>1.05702582864974</v>
      </c>
      <c r="BZ2392">
        <v>0.96747498287260802</v>
      </c>
      <c r="CA2392">
        <v>1.13339907965555</v>
      </c>
      <c r="CB2392">
        <v>1.21204254325653</v>
      </c>
      <c r="CC2392">
        <v>0.795451044558945</v>
      </c>
      <c r="CD2392">
        <v>1.3266383718971</v>
      </c>
      <c r="CE2392">
        <v>1.19043972171385</v>
      </c>
      <c r="CF2392">
        <v>1.27937002128149</v>
      </c>
      <c r="CG2392">
        <v>0.78093394468455801</v>
      </c>
      <c r="CH2392">
        <v>1.1508985157304601</v>
      </c>
      <c r="CI2392">
        <v>0.73784868089712896</v>
      </c>
      <c r="CJ2392">
        <v>1.16819924868018</v>
      </c>
      <c r="CK2392">
        <v>1.22819385478968</v>
      </c>
      <c r="CL2392">
        <v>1.1644488046269801</v>
      </c>
      <c r="CM2392">
        <v>1.3279671961650701</v>
      </c>
      <c r="CN2392">
        <v>1.0682284810167999</v>
      </c>
      <c r="CO2392">
        <v>1.36433218990117</v>
      </c>
      <c r="CP2392">
        <v>1.2556058063870801</v>
      </c>
      <c r="CQ2392">
        <v>1.4268531085987299</v>
      </c>
      <c r="CR2392">
        <v>1.6224726799670901</v>
      </c>
      <c r="CS2392">
        <v>1.12999679169081</v>
      </c>
      <c r="CT2392">
        <v>1.6751288480308399</v>
      </c>
      <c r="CU2392">
        <v>1.7739916423826001</v>
      </c>
      <c r="CV2392">
        <v>1.68604489906904</v>
      </c>
      <c r="CW2392">
        <v>1.2414019852270499</v>
      </c>
      <c r="CX2392">
        <v>1.41002298768874</v>
      </c>
      <c r="CY2392">
        <v>1.6811496130328401</v>
      </c>
      <c r="CZ2392">
        <v>1.3623691978100401</v>
      </c>
      <c r="DA2392">
        <v>1.30146350276714</v>
      </c>
      <c r="DB2392">
        <v>1.52470197740848</v>
      </c>
      <c r="DC2392">
        <v>1.90560264938084</v>
      </c>
      <c r="DD2392">
        <v>1.7437187946844901</v>
      </c>
      <c r="DE2392">
        <v>1.49950230023977</v>
      </c>
      <c r="DF2392">
        <v>1.8859702234493301</v>
      </c>
      <c r="DG2392">
        <v>1.7417662758093899</v>
      </c>
      <c r="DH2392">
        <v>1.67216991103404</v>
      </c>
      <c r="DI2392">
        <v>1.4321371659001401</v>
      </c>
      <c r="DJ2392">
        <v>1.9363794848729801</v>
      </c>
      <c r="DK2392">
        <v>1.78561021120782</v>
      </c>
      <c r="DL2392">
        <v>1.5556123074730399</v>
      </c>
      <c r="DM2392">
        <v>1.7365816952006199</v>
      </c>
      <c r="DN2392">
        <v>1.51082239819558</v>
      </c>
      <c r="DO2392">
        <v>1.4483424450876901</v>
      </c>
      <c r="DP2392">
        <v>1.7975092151452301</v>
      </c>
      <c r="DQ2392">
        <v>1.87909411606099</v>
      </c>
      <c r="DR2392">
        <v>2.0139002851504699</v>
      </c>
      <c r="DS2392">
        <v>2.1868965944576799</v>
      </c>
      <c r="DT2392">
        <v>1.4828749377973001</v>
      </c>
      <c r="DU2392">
        <v>1.7475176550715199</v>
      </c>
      <c r="DV2392">
        <v>1.9256135526231399</v>
      </c>
      <c r="DW2392">
        <v>1.98397361968693</v>
      </c>
      <c r="DX2392">
        <v>2.08680067156565</v>
      </c>
      <c r="DY2392">
        <v>2.0099040120767699</v>
      </c>
    </row>
    <row r="2393" spans="1:129" hidden="1">
      <c r="A2393" s="97" t="s">
        <v>2972</v>
      </c>
      <c r="B2393" s="81" t="s">
        <v>572</v>
      </c>
      <c r="C2393" t="s">
        <v>714</v>
      </c>
      <c r="D2393" s="94" t="s">
        <v>3040</v>
      </c>
      <c r="E2393" t="s">
        <v>3141</v>
      </c>
      <c r="BO2393">
        <v>1.1353612798355299</v>
      </c>
      <c r="BP2393">
        <v>1.14036557822722</v>
      </c>
      <c r="BQ2393">
        <v>0.96282822285318304</v>
      </c>
      <c r="BR2393">
        <v>1.2119191365872799</v>
      </c>
      <c r="BS2393">
        <v>1.07922434962025</v>
      </c>
      <c r="BT2393">
        <v>1.45879399305557</v>
      </c>
      <c r="BU2393">
        <v>1.3298936035971101</v>
      </c>
      <c r="BV2393">
        <v>1.4621462282787401</v>
      </c>
      <c r="BW2393">
        <v>1.4434648399718699</v>
      </c>
      <c r="BX2393">
        <v>1.5880959277467901</v>
      </c>
      <c r="BY2393">
        <v>1.65293057624219</v>
      </c>
      <c r="BZ2393">
        <v>1.57992231380177</v>
      </c>
      <c r="CA2393">
        <v>1.84108264896845</v>
      </c>
      <c r="CB2393">
        <v>1.6867706380735401</v>
      </c>
      <c r="CC2393">
        <v>1.3349969195795299</v>
      </c>
      <c r="CD2393">
        <v>1.8851524195644001</v>
      </c>
      <c r="CE2393">
        <v>1.67650458186441</v>
      </c>
      <c r="CF2393">
        <v>1.96125914307439</v>
      </c>
      <c r="CG2393">
        <v>1.6244878652398</v>
      </c>
      <c r="CH2393">
        <v>1.6895772028240199</v>
      </c>
      <c r="CI2393">
        <v>1.5146770486658501</v>
      </c>
      <c r="CJ2393">
        <v>1.79107366081194</v>
      </c>
      <c r="CK2393">
        <v>1.82144865792889</v>
      </c>
      <c r="CL2393">
        <v>1.7628417911785299</v>
      </c>
      <c r="CM2393">
        <v>1.8489880474407601</v>
      </c>
      <c r="CN2393">
        <v>2.0491217146666298</v>
      </c>
      <c r="CO2393">
        <v>2.0047334490388402</v>
      </c>
      <c r="CP2393">
        <v>1.9270442621788499</v>
      </c>
      <c r="CQ2393">
        <v>2.1398963053462299</v>
      </c>
      <c r="CR2393">
        <v>2.2756055963707</v>
      </c>
      <c r="CS2393">
        <v>1.9483700497015</v>
      </c>
      <c r="CT2393">
        <v>2.1190813654696301</v>
      </c>
      <c r="CU2393">
        <v>2.20284079873954</v>
      </c>
      <c r="CV2393">
        <v>2.08306488963966</v>
      </c>
      <c r="CW2393">
        <v>2.0652268984708102</v>
      </c>
      <c r="CX2393">
        <v>2.0045090741526801</v>
      </c>
      <c r="CY2393">
        <v>2.4320379041830198</v>
      </c>
      <c r="CZ2393">
        <v>2.1302816028616101</v>
      </c>
      <c r="DA2393">
        <v>2.1783652797963402</v>
      </c>
      <c r="DB2393">
        <v>1.9828862363708499</v>
      </c>
      <c r="DC2393">
        <v>2.5402254049124799</v>
      </c>
      <c r="DD2393">
        <v>2.52508822740693</v>
      </c>
      <c r="DE2393">
        <v>2.2306486386986499</v>
      </c>
      <c r="DF2393">
        <v>2.8009908409726201</v>
      </c>
      <c r="DG2393">
        <v>2.6243889361416501</v>
      </c>
      <c r="DH2393">
        <v>2.4552931923802799</v>
      </c>
      <c r="DI2393">
        <v>2.37170515811354</v>
      </c>
      <c r="DJ2393">
        <v>3.0672101109773098</v>
      </c>
      <c r="DK2393">
        <v>2.8729756113180702</v>
      </c>
      <c r="DL2393">
        <v>2.6986339496364602</v>
      </c>
      <c r="DM2393">
        <v>3.0942354412759401</v>
      </c>
      <c r="DN2393">
        <v>2.6548799791192201</v>
      </c>
      <c r="DO2393">
        <v>3.1790889253227701</v>
      </c>
      <c r="DP2393">
        <v>3.48086846324354</v>
      </c>
      <c r="DQ2393">
        <v>3.2685150657972701</v>
      </c>
      <c r="DR2393">
        <v>3.5830437750042798</v>
      </c>
      <c r="DS2393">
        <v>3.7005793196102799</v>
      </c>
      <c r="DT2393">
        <v>3.6422150790191199</v>
      </c>
      <c r="DU2393">
        <v>3.7600199016586799</v>
      </c>
      <c r="DV2393">
        <v>3.7025811288338599</v>
      </c>
      <c r="DW2393">
        <v>3.9107948308496998</v>
      </c>
      <c r="DX2393">
        <v>3.8886295044490198</v>
      </c>
      <c r="DY2393">
        <v>4.02141178619011</v>
      </c>
    </row>
    <row r="2394" spans="1:129" hidden="1">
      <c r="A2394" s="97" t="s">
        <v>2972</v>
      </c>
      <c r="B2394" s="81" t="s">
        <v>572</v>
      </c>
      <c r="C2394" t="s">
        <v>714</v>
      </c>
      <c r="D2394" s="94" t="s">
        <v>3040</v>
      </c>
      <c r="E2394" t="s">
        <v>3142</v>
      </c>
      <c r="BO2394">
        <v>9.3807939744124695</v>
      </c>
      <c r="BP2394">
        <v>8.2357823239328098</v>
      </c>
      <c r="BQ2394">
        <v>8.7756469907944208</v>
      </c>
      <c r="BR2394">
        <v>10.232278810334501</v>
      </c>
      <c r="BS2394">
        <v>9.5625824771174806</v>
      </c>
      <c r="BT2394">
        <v>10.3098778595112</v>
      </c>
      <c r="BU2394">
        <v>10.8932293527272</v>
      </c>
      <c r="BV2394">
        <v>11.4789821841697</v>
      </c>
      <c r="BW2394">
        <v>10.727343796311301</v>
      </c>
      <c r="BX2394">
        <v>10.9168020365498</v>
      </c>
      <c r="BY2394">
        <v>10.5100330706963</v>
      </c>
      <c r="BZ2394">
        <v>9.9973709595832894</v>
      </c>
      <c r="CA2394">
        <v>12.224418021951299</v>
      </c>
      <c r="CB2394">
        <v>10.546740342224499</v>
      </c>
      <c r="CC2394">
        <v>10.809996804163299</v>
      </c>
      <c r="CD2394">
        <v>11.8679816242744</v>
      </c>
      <c r="CE2394">
        <v>11.292029124102701</v>
      </c>
      <c r="CF2394">
        <v>11.851070881498901</v>
      </c>
      <c r="CG2394">
        <v>12.548402577458999</v>
      </c>
      <c r="CH2394">
        <v>9.8119318715500707</v>
      </c>
      <c r="CI2394">
        <v>11.4280801320129</v>
      </c>
      <c r="CJ2394">
        <v>11.761180788277001</v>
      </c>
      <c r="CK2394">
        <v>12.0349141770591</v>
      </c>
      <c r="CL2394">
        <v>12.7240914469467</v>
      </c>
      <c r="CM2394">
        <v>11.0480539209596</v>
      </c>
      <c r="CN2394">
        <v>12.4801610586855</v>
      </c>
      <c r="CO2394">
        <v>11.26658649773</v>
      </c>
      <c r="CP2394">
        <v>10.568863372394301</v>
      </c>
      <c r="CQ2394">
        <v>11.1074011721508</v>
      </c>
      <c r="CR2394">
        <v>10.913067321500399</v>
      </c>
      <c r="CS2394">
        <v>10.4169427467088</v>
      </c>
      <c r="CT2394">
        <v>9.9480757736704604</v>
      </c>
      <c r="CU2394">
        <v>11.4449155938951</v>
      </c>
      <c r="CV2394">
        <v>9.3554057900996703</v>
      </c>
      <c r="CW2394">
        <v>10.226319425169001</v>
      </c>
      <c r="CX2394">
        <v>11.026754176950201</v>
      </c>
      <c r="CY2394">
        <v>10.1593616539243</v>
      </c>
      <c r="CZ2394">
        <v>10.2155886460224</v>
      </c>
      <c r="DA2394">
        <v>9.6029099093605499</v>
      </c>
      <c r="DB2394">
        <v>10.6936015476001</v>
      </c>
      <c r="DC2394">
        <v>10.521733507868101</v>
      </c>
      <c r="DD2394">
        <v>10.514856419719999</v>
      </c>
      <c r="DE2394">
        <v>11.279260283196299</v>
      </c>
      <c r="DF2394">
        <v>12.052495118073701</v>
      </c>
      <c r="DG2394">
        <v>11.702208050768601</v>
      </c>
      <c r="DH2394">
        <v>12.1577678810684</v>
      </c>
      <c r="DI2394">
        <v>12.1584355977893</v>
      </c>
      <c r="DJ2394">
        <v>13.181089040506199</v>
      </c>
      <c r="DK2394">
        <v>13.399135122352</v>
      </c>
      <c r="DL2394">
        <v>12.2126045335173</v>
      </c>
      <c r="DM2394">
        <v>14.295502721535</v>
      </c>
      <c r="DN2394">
        <v>13.8515066552786</v>
      </c>
      <c r="DO2394">
        <v>14.356215108790501</v>
      </c>
      <c r="DP2394">
        <v>15.210394104008699</v>
      </c>
      <c r="DQ2394">
        <v>14.840566437823499</v>
      </c>
      <c r="DR2394">
        <v>15.2803269381884</v>
      </c>
      <c r="DS2394">
        <v>15.495825292151601</v>
      </c>
      <c r="DT2394">
        <v>15.910545706950501</v>
      </c>
      <c r="DU2394">
        <v>15.4368890239606</v>
      </c>
      <c r="DV2394">
        <v>15.741383660322599</v>
      </c>
      <c r="DW2394">
        <v>15.8406648477415</v>
      </c>
      <c r="DX2394">
        <v>15.989186088864599</v>
      </c>
      <c r="DY2394">
        <v>16.1335673893525</v>
      </c>
    </row>
    <row r="2395" spans="1:129" hidden="1">
      <c r="A2395" s="97" t="s">
        <v>2972</v>
      </c>
      <c r="B2395" s="81" t="s">
        <v>572</v>
      </c>
      <c r="C2395" t="s">
        <v>714</v>
      </c>
      <c r="D2395" s="94" t="s">
        <v>3040</v>
      </c>
      <c r="E2395" t="s">
        <v>3143</v>
      </c>
      <c r="BO2395">
        <v>5.2422807945031602</v>
      </c>
      <c r="BP2395">
        <v>4.6807347800522701</v>
      </c>
      <c r="BQ2395">
        <v>4.4798838032497699</v>
      </c>
      <c r="BR2395">
        <v>6.7798286726488</v>
      </c>
      <c r="BS2395">
        <v>6.1521156439664999</v>
      </c>
      <c r="BT2395">
        <v>6.6704473829050599</v>
      </c>
      <c r="BU2395">
        <v>7.5824980340228203</v>
      </c>
      <c r="BV2395">
        <v>7.9708522749045896</v>
      </c>
      <c r="BW2395">
        <v>6.5160161413379001</v>
      </c>
      <c r="BX2395">
        <v>6.8391336528891502</v>
      </c>
      <c r="BY2395">
        <v>6.5083223816272504</v>
      </c>
      <c r="BZ2395">
        <v>7.0236489331125798</v>
      </c>
      <c r="CA2395">
        <v>7.4759320183504396</v>
      </c>
      <c r="CB2395">
        <v>6.9719979260931497</v>
      </c>
      <c r="CC2395">
        <v>6.5897120846393298</v>
      </c>
      <c r="CD2395">
        <v>8.4333165349462806</v>
      </c>
      <c r="CE2395">
        <v>7.99878332937827</v>
      </c>
      <c r="CF2395">
        <v>7.9490144553055799</v>
      </c>
      <c r="CG2395">
        <v>7.0910222745653098</v>
      </c>
      <c r="CH2395">
        <v>6.8848547612903896</v>
      </c>
      <c r="CI2395">
        <v>6.2777992207057203</v>
      </c>
      <c r="CJ2395">
        <v>7.0001318019652299</v>
      </c>
      <c r="CK2395">
        <v>7.4448195022984702</v>
      </c>
      <c r="CL2395">
        <v>7.97603470259115</v>
      </c>
      <c r="CM2395">
        <v>7.4560216166278703</v>
      </c>
      <c r="CN2395">
        <v>7.2508970938120703</v>
      </c>
      <c r="CO2395">
        <v>7.6220934996434</v>
      </c>
      <c r="CP2395">
        <v>7.4173992121863597</v>
      </c>
      <c r="CQ2395">
        <v>8.2392867274743899</v>
      </c>
      <c r="CR2395">
        <v>7.5199560026954098</v>
      </c>
      <c r="CS2395">
        <v>6.6937775076963097</v>
      </c>
      <c r="CT2395">
        <v>6.6047047468728897</v>
      </c>
      <c r="CU2395">
        <v>7.6441571080307602</v>
      </c>
      <c r="CV2395">
        <v>6.1223439540883504</v>
      </c>
      <c r="CW2395">
        <v>6.1944270577883502</v>
      </c>
      <c r="CX2395">
        <v>6.1506227311573696</v>
      </c>
      <c r="CY2395">
        <v>6.0936591227331496</v>
      </c>
      <c r="CZ2395">
        <v>5.12731871685033</v>
      </c>
      <c r="DA2395">
        <v>4.3207485170329099</v>
      </c>
      <c r="DB2395">
        <v>4.4174150331454696</v>
      </c>
      <c r="DC2395">
        <v>5.1891310097211099</v>
      </c>
      <c r="DD2395">
        <v>5.2211532222044399</v>
      </c>
      <c r="DE2395">
        <v>4.3005933383360002</v>
      </c>
      <c r="DF2395">
        <v>5.2300681630678296</v>
      </c>
      <c r="DG2395">
        <v>4.8659678324317497</v>
      </c>
      <c r="DH2395">
        <v>5.2025081477250303</v>
      </c>
      <c r="DI2395">
        <v>4.9795997105285297</v>
      </c>
      <c r="DJ2395">
        <v>4.3777132192342503</v>
      </c>
      <c r="DK2395">
        <v>4.2017651771302402</v>
      </c>
      <c r="DL2395">
        <v>3.9368763838083498</v>
      </c>
      <c r="DM2395">
        <v>5.0396383540849596</v>
      </c>
      <c r="DN2395">
        <v>4.9516536614310001</v>
      </c>
      <c r="DO2395">
        <v>4.6185025081842301</v>
      </c>
      <c r="DP2395">
        <v>4.6737432394181297</v>
      </c>
      <c r="DQ2395">
        <v>4.2096606195561499</v>
      </c>
      <c r="DR2395">
        <v>4.9699725912520503</v>
      </c>
      <c r="DS2395">
        <v>4.9671258975492396</v>
      </c>
      <c r="DT2395">
        <v>4.9160002913408301</v>
      </c>
      <c r="DU2395">
        <v>5.2774602576786203</v>
      </c>
      <c r="DV2395">
        <v>4.2756137228397</v>
      </c>
      <c r="DW2395">
        <v>4.5015277362575601</v>
      </c>
      <c r="DX2395">
        <v>4.6126274130424898</v>
      </c>
      <c r="DY2395">
        <v>4.94075629900059</v>
      </c>
    </row>
    <row r="2396" spans="1:129" hidden="1">
      <c r="A2396" s="97" t="s">
        <v>2972</v>
      </c>
      <c r="B2396" s="81" t="s">
        <v>572</v>
      </c>
      <c r="C2396" t="s">
        <v>714</v>
      </c>
      <c r="D2396" s="94" t="s">
        <v>3040</v>
      </c>
      <c r="E2396" t="s">
        <v>3144</v>
      </c>
      <c r="BO2396">
        <v>0.60655457474743601</v>
      </c>
      <c r="BP2396">
        <v>0.57162348930317297</v>
      </c>
      <c r="BQ2396">
        <v>0.582561744729158</v>
      </c>
      <c r="BR2396">
        <v>0.56806905092354598</v>
      </c>
      <c r="BS2396">
        <v>0.60203699311444003</v>
      </c>
      <c r="BT2396">
        <v>0.59099331449914105</v>
      </c>
      <c r="BU2396">
        <v>0.64056292087062905</v>
      </c>
      <c r="BV2396">
        <v>0.607277259229277</v>
      </c>
      <c r="BW2396">
        <v>0.58837553070964499</v>
      </c>
      <c r="BX2396">
        <v>0.60984436983941204</v>
      </c>
      <c r="BY2396">
        <v>0.62070770324750801</v>
      </c>
      <c r="BZ2396">
        <v>0.63834721827170204</v>
      </c>
      <c r="CA2396">
        <v>0.59919365818332804</v>
      </c>
      <c r="CB2396">
        <v>0.58880338558358702</v>
      </c>
      <c r="CC2396">
        <v>0.59216258293178303</v>
      </c>
      <c r="CD2396">
        <v>0.53246807166066801</v>
      </c>
      <c r="CE2396">
        <v>0.55155909795754698</v>
      </c>
      <c r="CF2396">
        <v>0.56386786038417402</v>
      </c>
      <c r="CG2396">
        <v>0.60967139947292104</v>
      </c>
      <c r="CH2396">
        <v>0.54425609212485904</v>
      </c>
      <c r="CI2396">
        <v>0.58924754920833999</v>
      </c>
      <c r="CJ2396">
        <v>0.59419268249201596</v>
      </c>
      <c r="CK2396">
        <v>0.55552709641824605</v>
      </c>
      <c r="CL2396">
        <v>0.56982017125887696</v>
      </c>
      <c r="CM2396">
        <v>0.56122106010221895</v>
      </c>
      <c r="CN2396">
        <v>0.524742914360249</v>
      </c>
      <c r="CO2396">
        <v>0.51547642155524098</v>
      </c>
      <c r="CP2396">
        <v>0.55014632646787498</v>
      </c>
      <c r="CQ2396">
        <v>0.53536857921307301</v>
      </c>
      <c r="CR2396">
        <v>0.60249532838679598</v>
      </c>
      <c r="CS2396">
        <v>0.63469966618294604</v>
      </c>
      <c r="CT2396">
        <v>0.61676652764256201</v>
      </c>
      <c r="CU2396">
        <v>0.71036066141599996</v>
      </c>
      <c r="CV2396">
        <v>0.67937336696362305</v>
      </c>
      <c r="CW2396">
        <v>0.66552227621635096</v>
      </c>
      <c r="CX2396">
        <v>0.679028811625634</v>
      </c>
      <c r="CY2396">
        <v>0.70557553143671004</v>
      </c>
      <c r="CZ2396">
        <v>0.71063809407372502</v>
      </c>
      <c r="DA2396">
        <v>0.73660043000271602</v>
      </c>
      <c r="DB2396">
        <v>0.762363469278313</v>
      </c>
      <c r="DC2396">
        <v>0.78565642932157598</v>
      </c>
      <c r="DD2396">
        <v>0.80731246305648097</v>
      </c>
      <c r="DE2396">
        <v>0.84328202775542005</v>
      </c>
      <c r="DF2396">
        <v>0.80272830703634801</v>
      </c>
      <c r="DG2396">
        <v>0.83837357349263397</v>
      </c>
      <c r="DH2396">
        <v>0.90359387209021602</v>
      </c>
      <c r="DI2396">
        <v>0.86786370140479796</v>
      </c>
      <c r="DJ2396">
        <v>0.91980854145904301</v>
      </c>
      <c r="DK2396">
        <v>0.89770623713612796</v>
      </c>
      <c r="DL2396">
        <v>0.91486247209118798</v>
      </c>
      <c r="DM2396">
        <v>0.93596178746780501</v>
      </c>
      <c r="DN2396">
        <v>0.98149569154273597</v>
      </c>
      <c r="DO2396">
        <v>0.96085917784311803</v>
      </c>
      <c r="DP2396">
        <v>0.97317297551536497</v>
      </c>
      <c r="DQ2396">
        <v>0.98599455264634595</v>
      </c>
      <c r="DR2396">
        <v>0.93302984288249902</v>
      </c>
      <c r="DS2396">
        <v>0.99578298980370705</v>
      </c>
      <c r="DT2396">
        <v>0.97784097873694098</v>
      </c>
      <c r="DU2396">
        <v>1.0460381290760901</v>
      </c>
      <c r="DV2396">
        <v>1.0306690395978499</v>
      </c>
      <c r="DW2396">
        <v>1.0434276763947901</v>
      </c>
      <c r="DX2396">
        <v>1.02308129390229</v>
      </c>
      <c r="DY2396">
        <v>1.0942474007076399</v>
      </c>
    </row>
    <row r="2397" spans="1:129" hidden="1">
      <c r="A2397" s="97" t="s">
        <v>2972</v>
      </c>
      <c r="B2397" s="81" t="s">
        <v>572</v>
      </c>
      <c r="C2397" t="s">
        <v>714</v>
      </c>
      <c r="D2397" s="94" t="s">
        <v>3040</v>
      </c>
      <c r="E2397" t="s">
        <v>3145</v>
      </c>
      <c r="BO2397">
        <v>1.2719201979486701</v>
      </c>
      <c r="BP2397">
        <v>1.3342020076782199</v>
      </c>
      <c r="BQ2397">
        <v>1.30858670660266</v>
      </c>
      <c r="BR2397">
        <v>1.3878262181152701</v>
      </c>
      <c r="BS2397">
        <v>1.3620017542034699</v>
      </c>
      <c r="BT2397">
        <v>1.3660291808610301</v>
      </c>
      <c r="BU2397">
        <v>1.4290977817007</v>
      </c>
      <c r="BV2397">
        <v>1.34716865801717</v>
      </c>
      <c r="BW2397">
        <v>1.4127448859218601</v>
      </c>
      <c r="BX2397">
        <v>1.53311619080322</v>
      </c>
      <c r="BY2397">
        <v>1.4947844203921401</v>
      </c>
      <c r="BZ2397">
        <v>1.44527878288252</v>
      </c>
      <c r="CA2397">
        <v>1.61133609510857</v>
      </c>
      <c r="CB2397">
        <v>1.6620648957700499</v>
      </c>
      <c r="CC2397">
        <v>1.6272396156762801</v>
      </c>
      <c r="CD2397">
        <v>1.63204556173927</v>
      </c>
      <c r="CE2397">
        <v>1.6950711943168699</v>
      </c>
      <c r="CF2397">
        <v>1.7135568369510401</v>
      </c>
      <c r="CG2397">
        <v>1.72904993925033</v>
      </c>
      <c r="CH2397">
        <v>1.8002367748820101</v>
      </c>
      <c r="CI2397">
        <v>1.9971909509147501</v>
      </c>
      <c r="CJ2397">
        <v>1.9888558243760399</v>
      </c>
      <c r="CK2397">
        <v>1.98483414011232</v>
      </c>
      <c r="CL2397">
        <v>2.09718392596759</v>
      </c>
      <c r="CM2397">
        <v>2.1407754595125201</v>
      </c>
      <c r="CN2397">
        <v>2.03696263540263</v>
      </c>
      <c r="CO2397">
        <v>2.0986359774329899</v>
      </c>
      <c r="CP2397">
        <v>2.0940564169333902</v>
      </c>
      <c r="CQ2397">
        <v>2.1112139600712299</v>
      </c>
      <c r="CR2397">
        <v>2.0913860062072098</v>
      </c>
      <c r="CS2397">
        <v>2.1434349098868002</v>
      </c>
      <c r="CT2397">
        <v>2.4200712179174602</v>
      </c>
      <c r="CU2397">
        <v>2.52507771502066</v>
      </c>
      <c r="CV2397">
        <v>2.4314518229751099</v>
      </c>
      <c r="CW2397">
        <v>2.5664630319434401</v>
      </c>
      <c r="CX2397">
        <v>2.5139316974829802</v>
      </c>
      <c r="CY2397">
        <v>2.6599296028205401</v>
      </c>
      <c r="CZ2397">
        <v>2.84702320244961</v>
      </c>
      <c r="DA2397">
        <v>2.81000981591384</v>
      </c>
      <c r="DB2397">
        <v>2.8496509050242498</v>
      </c>
      <c r="DC2397">
        <v>3.0424923187777702</v>
      </c>
      <c r="DD2397">
        <v>2.9400637705459798</v>
      </c>
      <c r="DE2397">
        <v>3.1897198204615802</v>
      </c>
      <c r="DF2397">
        <v>3.1884139029071901</v>
      </c>
      <c r="DG2397">
        <v>3.2062265482733698</v>
      </c>
      <c r="DH2397">
        <v>3.2654736791937502</v>
      </c>
      <c r="DI2397">
        <v>3.5406191161768601</v>
      </c>
      <c r="DJ2397">
        <v>3.65682782186036</v>
      </c>
      <c r="DK2397">
        <v>3.3340092390987199</v>
      </c>
      <c r="DL2397">
        <v>3.8533102655979499</v>
      </c>
      <c r="DM2397">
        <v>3.80948362375343</v>
      </c>
      <c r="DN2397">
        <v>3.96335094298309</v>
      </c>
      <c r="DO2397">
        <v>4.1593446425860803</v>
      </c>
      <c r="DP2397">
        <v>4.1680077276443903</v>
      </c>
      <c r="DQ2397">
        <v>4.3521664937184301</v>
      </c>
      <c r="DR2397">
        <v>4.1823893480839303</v>
      </c>
      <c r="DS2397">
        <v>4.6793202986348703</v>
      </c>
      <c r="DT2397">
        <v>4.3375614594888097</v>
      </c>
      <c r="DU2397">
        <v>4.8487253164859698</v>
      </c>
      <c r="DV2397">
        <v>4.7083566100503296</v>
      </c>
      <c r="DW2397">
        <v>4.4313704248347596</v>
      </c>
      <c r="DX2397">
        <v>4.5641861498696104</v>
      </c>
      <c r="DY2397">
        <v>4.5119891777187204</v>
      </c>
    </row>
    <row r="2398" spans="1:129" hidden="1">
      <c r="A2398" s="97" t="s">
        <v>2972</v>
      </c>
      <c r="B2398" s="81" t="s">
        <v>572</v>
      </c>
      <c r="C2398" t="s">
        <v>714</v>
      </c>
      <c r="D2398" s="94" t="s">
        <v>3040</v>
      </c>
      <c r="E2398" t="s">
        <v>3146</v>
      </c>
      <c r="BO2398">
        <v>10.437722565463201</v>
      </c>
      <c r="BP2398">
        <v>10.6530730564332</v>
      </c>
      <c r="BQ2398">
        <v>10.792728962497399</v>
      </c>
      <c r="BR2398">
        <v>10.927268437954099</v>
      </c>
      <c r="BS2398">
        <v>11.290004965192299</v>
      </c>
      <c r="BT2398">
        <v>11.1872681607058</v>
      </c>
      <c r="BU2398">
        <v>11.576980078518799</v>
      </c>
      <c r="BV2398">
        <v>11.729626284253801</v>
      </c>
      <c r="BW2398">
        <v>11.9337304818745</v>
      </c>
      <c r="BX2398">
        <v>11.887313045121701</v>
      </c>
      <c r="BY2398">
        <v>11.9635175365358</v>
      </c>
      <c r="BZ2398">
        <v>11.9549348642129</v>
      </c>
      <c r="CA2398">
        <v>11.1235313305185</v>
      </c>
      <c r="CB2398">
        <v>11.7916989485719</v>
      </c>
      <c r="CC2398">
        <v>11.645212503678</v>
      </c>
      <c r="CD2398">
        <v>11.9242624655101</v>
      </c>
      <c r="CE2398">
        <v>11.8889312958103</v>
      </c>
      <c r="CF2398">
        <v>12.0906469555695</v>
      </c>
      <c r="CG2398">
        <v>12.211155014708501</v>
      </c>
      <c r="CH2398">
        <v>12.0649610099864</v>
      </c>
      <c r="CI2398">
        <v>12.250285742740401</v>
      </c>
      <c r="CJ2398">
        <v>12.422245024387299</v>
      </c>
      <c r="CK2398">
        <v>12.0457123004583</v>
      </c>
      <c r="CL2398">
        <v>12.6770651905642</v>
      </c>
      <c r="CM2398">
        <v>12.3135132011969</v>
      </c>
      <c r="CN2398">
        <v>12.074642048028601</v>
      </c>
      <c r="CO2398">
        <v>12.357758436394301</v>
      </c>
      <c r="CP2398">
        <v>12.464323571576401</v>
      </c>
      <c r="CQ2398">
        <v>12.612326376538601</v>
      </c>
      <c r="CR2398">
        <v>12.5635736826166</v>
      </c>
      <c r="CS2398">
        <v>12.5804526099664</v>
      </c>
      <c r="CT2398">
        <v>12.447516406855399</v>
      </c>
      <c r="CU2398">
        <v>12.6969546502044</v>
      </c>
      <c r="CV2398">
        <v>12.795213036292701</v>
      </c>
      <c r="CW2398">
        <v>13.454128828885001</v>
      </c>
      <c r="CX2398">
        <v>13.336570335644</v>
      </c>
      <c r="CY2398">
        <v>13.936291195081299</v>
      </c>
      <c r="CZ2398">
        <v>13.2727098537366</v>
      </c>
      <c r="DA2398">
        <v>14.0369284565177</v>
      </c>
      <c r="DB2398">
        <v>14.043698758122201</v>
      </c>
      <c r="DC2398">
        <v>14.190609755511201</v>
      </c>
      <c r="DD2398">
        <v>14.421179228015999</v>
      </c>
      <c r="DE2398">
        <v>14.3277937881406</v>
      </c>
      <c r="DF2398">
        <v>14.6886879610422</v>
      </c>
      <c r="DG2398">
        <v>14.611621614083999</v>
      </c>
      <c r="DH2398">
        <v>14.9037652510243</v>
      </c>
      <c r="DI2398">
        <v>14.949140478233501</v>
      </c>
      <c r="DJ2398">
        <v>14.823786209113299</v>
      </c>
      <c r="DK2398">
        <v>14.6632087606355</v>
      </c>
      <c r="DL2398">
        <v>14.812036308782799</v>
      </c>
      <c r="DM2398">
        <v>15.4936823952682</v>
      </c>
      <c r="DN2398">
        <v>15.3466247847674</v>
      </c>
      <c r="DO2398">
        <v>15.704858310146699</v>
      </c>
      <c r="DP2398">
        <v>16.056422746750599</v>
      </c>
      <c r="DQ2398">
        <v>16.091654655325701</v>
      </c>
      <c r="DR2398">
        <v>16.170174689868301</v>
      </c>
      <c r="DS2398">
        <v>16.679371460778601</v>
      </c>
      <c r="DT2398">
        <v>17.025880442161299</v>
      </c>
      <c r="DU2398">
        <v>16.986300877444801</v>
      </c>
      <c r="DV2398">
        <v>16.939740594700201</v>
      </c>
      <c r="DW2398">
        <v>16.942027989616999</v>
      </c>
      <c r="DX2398">
        <v>17.065048055136</v>
      </c>
      <c r="DY2398">
        <v>17.505901769640101</v>
      </c>
    </row>
    <row r="2399" spans="1:129" hidden="1">
      <c r="A2399" s="97" t="s">
        <v>2972</v>
      </c>
      <c r="B2399" s="81" t="s">
        <v>572</v>
      </c>
      <c r="C2399" t="s">
        <v>714</v>
      </c>
      <c r="D2399" s="94" t="s">
        <v>3040</v>
      </c>
      <c r="E2399" t="s">
        <v>3147</v>
      </c>
      <c r="BO2399">
        <v>16.8315841652039</v>
      </c>
      <c r="BP2399">
        <v>14.7030145191577</v>
      </c>
      <c r="BQ2399">
        <v>14.865563934414199</v>
      </c>
      <c r="BR2399">
        <v>15.7894976903337</v>
      </c>
      <c r="BS2399">
        <v>16.794419952937599</v>
      </c>
      <c r="BT2399">
        <v>16.594361559709299</v>
      </c>
      <c r="BU2399">
        <v>15.603397203858099</v>
      </c>
      <c r="BV2399">
        <v>15.354637367696901</v>
      </c>
      <c r="BW2399">
        <v>14.573452880028301</v>
      </c>
      <c r="BX2399">
        <v>16.1688548204834</v>
      </c>
      <c r="BY2399">
        <v>14.220042851012099</v>
      </c>
      <c r="BZ2399">
        <v>14.270283117954399</v>
      </c>
      <c r="CA2399">
        <v>13.8175115698629</v>
      </c>
      <c r="CB2399">
        <v>13.674762966599801</v>
      </c>
      <c r="CC2399">
        <v>13.526471731299401</v>
      </c>
      <c r="CD2399">
        <v>14.162087654089101</v>
      </c>
      <c r="CE2399">
        <v>13.682650767395399</v>
      </c>
      <c r="CF2399">
        <v>13.0666181137814</v>
      </c>
      <c r="CG2399">
        <v>13.3378849343556</v>
      </c>
      <c r="CH2399">
        <v>12.9244585665441</v>
      </c>
      <c r="CI2399">
        <v>13.976762886745</v>
      </c>
      <c r="CJ2399">
        <v>15.316519769505099</v>
      </c>
      <c r="CK2399">
        <v>16.249494229239801</v>
      </c>
      <c r="CL2399">
        <v>15.2855615715699</v>
      </c>
      <c r="CM2399">
        <v>14.5871450386406</v>
      </c>
      <c r="CN2399">
        <v>14.8818733647263</v>
      </c>
      <c r="CO2399">
        <v>16.905763503227199</v>
      </c>
      <c r="CP2399">
        <v>15.251049268112499</v>
      </c>
      <c r="CQ2399">
        <v>14.8710790706076</v>
      </c>
      <c r="CR2399">
        <v>14.7987715828452</v>
      </c>
      <c r="CS2399">
        <v>15.974445803108299</v>
      </c>
      <c r="CT2399">
        <v>16.1171239338919</v>
      </c>
      <c r="CU2399">
        <v>15.437424381234001</v>
      </c>
      <c r="CV2399">
        <v>15.6813560881856</v>
      </c>
      <c r="CW2399">
        <v>15.347730167564899</v>
      </c>
      <c r="CX2399">
        <v>16.391832767746902</v>
      </c>
      <c r="CY2399">
        <v>16.405179636605901</v>
      </c>
      <c r="CZ2399">
        <v>15.622074400941299</v>
      </c>
      <c r="DA2399">
        <v>14.825025595213299</v>
      </c>
      <c r="DB2399">
        <v>14.6386847813309</v>
      </c>
      <c r="DC2399">
        <v>14.961232825871001</v>
      </c>
      <c r="DD2399">
        <v>14.716989923246301</v>
      </c>
      <c r="DE2399">
        <v>14.5598473564351</v>
      </c>
      <c r="DF2399">
        <v>13.2088850946246</v>
      </c>
      <c r="DG2399">
        <v>12.862507292079</v>
      </c>
      <c r="DH2399">
        <v>13.7746863719746</v>
      </c>
      <c r="DI2399">
        <v>15.1002338961602</v>
      </c>
      <c r="DJ2399">
        <v>16.1880495735778</v>
      </c>
      <c r="DK2399">
        <v>16.3834930438755</v>
      </c>
      <c r="DL2399">
        <v>16.125824971049099</v>
      </c>
      <c r="DM2399">
        <v>15.7036654477604</v>
      </c>
      <c r="DN2399">
        <v>15.3046751270484</v>
      </c>
      <c r="DO2399">
        <v>15.659103786486</v>
      </c>
      <c r="DP2399">
        <v>14.7904012956458</v>
      </c>
      <c r="DQ2399">
        <v>14.751263154799201</v>
      </c>
      <c r="DR2399">
        <v>14.7659070434038</v>
      </c>
      <c r="DS2399">
        <v>14.917170118523099</v>
      </c>
      <c r="DT2399">
        <v>14.669677336426799</v>
      </c>
      <c r="DU2399">
        <v>14.564323357476299</v>
      </c>
      <c r="DV2399">
        <v>14.433897537720201</v>
      </c>
      <c r="DW2399">
        <v>13.6507213411933</v>
      </c>
      <c r="DX2399">
        <v>13.140310817669301</v>
      </c>
      <c r="DY2399">
        <v>13.374291764550801</v>
      </c>
    </row>
    <row r="2400" spans="1:129" hidden="1">
      <c r="A2400" s="97" t="s">
        <v>2972</v>
      </c>
      <c r="B2400" s="81" t="s">
        <v>572</v>
      </c>
      <c r="C2400" t="s">
        <v>714</v>
      </c>
      <c r="D2400" s="94" t="s">
        <v>3040</v>
      </c>
      <c r="E2400" t="s">
        <v>3148</v>
      </c>
      <c r="BO2400">
        <v>0.84117499130429096</v>
      </c>
      <c r="BP2400">
        <v>0.86542163544735795</v>
      </c>
      <c r="BQ2400">
        <v>0.92940468210042404</v>
      </c>
      <c r="BR2400">
        <v>0.90010246814350403</v>
      </c>
      <c r="BS2400">
        <v>0.86869424630082603</v>
      </c>
      <c r="BT2400">
        <v>0.95277231792337003</v>
      </c>
      <c r="BU2400">
        <v>0.99645497028613295</v>
      </c>
      <c r="BV2400">
        <v>0.99225133946592703</v>
      </c>
      <c r="BW2400">
        <v>1.06134742421315</v>
      </c>
      <c r="BX2400">
        <v>1.0370795912906801</v>
      </c>
      <c r="BY2400">
        <v>1.1080116875942001</v>
      </c>
      <c r="BZ2400">
        <v>1.0855911249930099</v>
      </c>
      <c r="CA2400">
        <v>1.0648954434670601</v>
      </c>
      <c r="CB2400">
        <v>1.14614506478412</v>
      </c>
      <c r="CC2400">
        <v>1.11875297271898</v>
      </c>
      <c r="CD2400">
        <v>1.0402232760316401</v>
      </c>
      <c r="CE2400">
        <v>1.0457098088244601</v>
      </c>
      <c r="CF2400">
        <v>1.22287843022913</v>
      </c>
      <c r="CG2400">
        <v>1.2899572760589999</v>
      </c>
      <c r="CH2400">
        <v>1.3493784493906</v>
      </c>
      <c r="CI2400">
        <v>1.3212198548357399</v>
      </c>
      <c r="CJ2400">
        <v>1.3675590546767999</v>
      </c>
      <c r="CK2400">
        <v>1.3933044900102201</v>
      </c>
      <c r="CL2400">
        <v>1.5210778423248701</v>
      </c>
      <c r="CM2400">
        <v>1.66941550307688</v>
      </c>
      <c r="CN2400">
        <v>1.8156754914340101</v>
      </c>
      <c r="CO2400">
        <v>1.76164170306367</v>
      </c>
      <c r="CP2400">
        <v>2.0193069635277001</v>
      </c>
      <c r="CQ2400">
        <v>2.01184659947711</v>
      </c>
      <c r="CR2400">
        <v>2.1883850772314202</v>
      </c>
      <c r="CS2400">
        <v>2.05777778088573</v>
      </c>
      <c r="CT2400">
        <v>1.99845573530517</v>
      </c>
      <c r="CU2400">
        <v>2.1547857920961002</v>
      </c>
      <c r="CV2400">
        <v>1.80741542021796</v>
      </c>
      <c r="CW2400">
        <v>1.86699233074643</v>
      </c>
      <c r="CX2400">
        <v>1.86006005496018</v>
      </c>
      <c r="CY2400">
        <v>1.8788881768413499</v>
      </c>
      <c r="CZ2400">
        <v>1.9399539265313901</v>
      </c>
      <c r="DA2400">
        <v>2.0695909527346998</v>
      </c>
      <c r="DB2400">
        <v>1.79249559082892</v>
      </c>
      <c r="DC2400">
        <v>1.4999772535432701</v>
      </c>
      <c r="DD2400">
        <v>1.5476564544418701</v>
      </c>
      <c r="DE2400">
        <v>1.7987520821071501</v>
      </c>
      <c r="DF2400">
        <v>1.9114980345155299</v>
      </c>
      <c r="DG2400">
        <v>2.00036461312851</v>
      </c>
      <c r="DH2400">
        <v>1.5864841858329199</v>
      </c>
      <c r="DI2400">
        <v>1.7000204874001299</v>
      </c>
      <c r="DJ2400">
        <v>1.84601492683516</v>
      </c>
      <c r="DK2400">
        <v>1.91293066560692</v>
      </c>
      <c r="DL2400">
        <v>1.8022758601556199</v>
      </c>
      <c r="DM2400">
        <v>1.89383256562928</v>
      </c>
      <c r="DN2400">
        <v>1.83593899771758</v>
      </c>
      <c r="DO2400">
        <v>2.18784003633733</v>
      </c>
      <c r="DP2400">
        <v>1.95569309681519</v>
      </c>
      <c r="DQ2400">
        <v>1.8335968009920101</v>
      </c>
      <c r="DR2400">
        <v>1.8788369924441499</v>
      </c>
      <c r="DS2400">
        <v>1.9164063041395401</v>
      </c>
      <c r="DT2400">
        <v>1.7397591324399699</v>
      </c>
      <c r="DU2400">
        <v>1.8539210704734099</v>
      </c>
      <c r="DV2400">
        <v>2.0207417888956201</v>
      </c>
      <c r="DW2400">
        <v>1.58275975384333</v>
      </c>
      <c r="DX2400">
        <v>1.9524544658349701</v>
      </c>
      <c r="DY2400">
        <v>1.89505027429881</v>
      </c>
    </row>
    <row r="2401" spans="1:129" hidden="1">
      <c r="A2401" s="97" t="s">
        <v>2972</v>
      </c>
      <c r="B2401" s="81" t="s">
        <v>572</v>
      </c>
      <c r="C2401" t="s">
        <v>714</v>
      </c>
      <c r="D2401" s="94" t="s">
        <v>3040</v>
      </c>
      <c r="E2401" t="s">
        <v>3149</v>
      </c>
      <c r="BO2401">
        <v>2.11491048081955</v>
      </c>
      <c r="BP2401">
        <v>2.3395542393898299</v>
      </c>
      <c r="BQ2401">
        <v>2.4266212755648402</v>
      </c>
      <c r="BR2401">
        <v>2.34592002739062</v>
      </c>
      <c r="BS2401">
        <v>2.54657798352418</v>
      </c>
      <c r="BT2401">
        <v>2.56866229539806</v>
      </c>
      <c r="BU2401">
        <v>2.6511687051474202</v>
      </c>
      <c r="BV2401">
        <v>2.7195177407752902</v>
      </c>
      <c r="BW2401">
        <v>2.8451992708470399</v>
      </c>
      <c r="BX2401">
        <v>2.7544675704877402</v>
      </c>
      <c r="BY2401">
        <v>3.1459467358864401</v>
      </c>
      <c r="BZ2401">
        <v>3.1607269590510598</v>
      </c>
      <c r="CA2401">
        <v>3.1180163950282398</v>
      </c>
      <c r="CB2401">
        <v>2.84821455782504</v>
      </c>
      <c r="CC2401">
        <v>3.0425363393982598</v>
      </c>
      <c r="CD2401">
        <v>3.03975486988293</v>
      </c>
      <c r="CE2401">
        <v>3.1581943710918101</v>
      </c>
      <c r="CF2401">
        <v>3.5009798222936399</v>
      </c>
      <c r="CG2401">
        <v>3.57477756144463</v>
      </c>
      <c r="CH2401">
        <v>3.31567339546854</v>
      </c>
      <c r="CI2401">
        <v>3.5460856181571598</v>
      </c>
      <c r="CJ2401">
        <v>3.6472065892738801</v>
      </c>
      <c r="CK2401">
        <v>3.1840803259869599</v>
      </c>
      <c r="CL2401">
        <v>3.8303556469200801</v>
      </c>
      <c r="CM2401">
        <v>3.9547647685503802</v>
      </c>
      <c r="CN2401">
        <v>3.93319587894648</v>
      </c>
      <c r="CO2401">
        <v>3.9226452223382702</v>
      </c>
      <c r="CP2401">
        <v>3.4772295107680602</v>
      </c>
      <c r="CQ2401">
        <v>3.8972326265534099</v>
      </c>
      <c r="CR2401">
        <v>4.1388391892463599</v>
      </c>
      <c r="CS2401">
        <v>4.0828462544120301</v>
      </c>
      <c r="CT2401">
        <v>4.4235921754288503</v>
      </c>
      <c r="CU2401">
        <v>4.0174875154386802</v>
      </c>
      <c r="CV2401">
        <v>4.6314694724062102</v>
      </c>
      <c r="CW2401">
        <v>4.1356704545509899</v>
      </c>
      <c r="CX2401">
        <v>4.5872166542236297</v>
      </c>
      <c r="CY2401">
        <v>4.5662752630711596</v>
      </c>
      <c r="CZ2401">
        <v>4.8217345346852003</v>
      </c>
      <c r="DA2401">
        <v>4.8340363498236396</v>
      </c>
      <c r="DB2401">
        <v>4.9171876107050201</v>
      </c>
      <c r="DC2401">
        <v>4.75125401982576</v>
      </c>
      <c r="DD2401">
        <v>4.7207356846912898</v>
      </c>
      <c r="DE2401">
        <v>4.6667487360534103</v>
      </c>
      <c r="DF2401">
        <v>5.4483657823462597</v>
      </c>
      <c r="DG2401">
        <v>5.0526515174442803</v>
      </c>
      <c r="DH2401">
        <v>5.0671752870593796</v>
      </c>
      <c r="DI2401">
        <v>5.1602227751211602</v>
      </c>
      <c r="DJ2401">
        <v>5.2696957227455696</v>
      </c>
      <c r="DK2401">
        <v>5.5379386184710198</v>
      </c>
      <c r="DL2401">
        <v>5.43417933784281</v>
      </c>
      <c r="DM2401">
        <v>5.4652379788603298</v>
      </c>
      <c r="DN2401">
        <v>5.0503648147474802</v>
      </c>
      <c r="DO2401">
        <v>5.8115552047011096</v>
      </c>
      <c r="DP2401">
        <v>6.0539313411654598</v>
      </c>
      <c r="DQ2401">
        <v>5.9043596250283299</v>
      </c>
      <c r="DR2401">
        <v>6.4180573675417003</v>
      </c>
      <c r="DS2401">
        <v>6.2905150708698203</v>
      </c>
      <c r="DT2401">
        <v>6.0896948319336301</v>
      </c>
      <c r="DU2401">
        <v>6.1265517303698003</v>
      </c>
      <c r="DV2401">
        <v>6.1195321784225296</v>
      </c>
      <c r="DW2401">
        <v>6.1150508996344604</v>
      </c>
      <c r="DX2401">
        <v>6.1005209338095501</v>
      </c>
      <c r="DY2401">
        <v>6.2797208488074796</v>
      </c>
    </row>
    <row r="2402" spans="1:129" hidden="1">
      <c r="A2402" s="97" t="s">
        <v>2972</v>
      </c>
      <c r="B2402" s="81" t="s">
        <v>572</v>
      </c>
      <c r="C2402" t="s">
        <v>714</v>
      </c>
      <c r="D2402" s="94" t="s">
        <v>3040</v>
      </c>
      <c r="E2402" t="s">
        <v>3150</v>
      </c>
      <c r="BO2402">
        <v>12.267124415551899</v>
      </c>
      <c r="BP2402">
        <v>13.284259338760901</v>
      </c>
      <c r="BQ2402">
        <v>13.313234713311701</v>
      </c>
      <c r="BR2402">
        <v>13.230803615030499</v>
      </c>
      <c r="BS2402">
        <v>13.450161080504801</v>
      </c>
      <c r="BT2402">
        <v>13.921104722704399</v>
      </c>
      <c r="BU2402">
        <v>14.631044469223101</v>
      </c>
      <c r="BV2402">
        <v>14.467772137776199</v>
      </c>
      <c r="BW2402">
        <v>14.5595168562238</v>
      </c>
      <c r="BX2402">
        <v>15.2458640251311</v>
      </c>
      <c r="BY2402">
        <v>15.0803375094816</v>
      </c>
      <c r="BZ2402">
        <v>14.9461498800587</v>
      </c>
      <c r="CA2402">
        <v>15.9340732655947</v>
      </c>
      <c r="CB2402">
        <v>16.1555922348909</v>
      </c>
      <c r="CC2402">
        <v>15.420955644426</v>
      </c>
      <c r="CD2402">
        <v>15.0044193044168</v>
      </c>
      <c r="CE2402">
        <v>15.5871344706588</v>
      </c>
      <c r="CF2402">
        <v>16.041950646483699</v>
      </c>
      <c r="CG2402">
        <v>17.116683645282901</v>
      </c>
      <c r="CH2402">
        <v>16.985121171478099</v>
      </c>
      <c r="CI2402">
        <v>16.594880316537999</v>
      </c>
      <c r="CJ2402">
        <v>17.248689015978702</v>
      </c>
      <c r="CK2402">
        <v>17.0531238046051</v>
      </c>
      <c r="CL2402">
        <v>17.606045581917201</v>
      </c>
      <c r="CM2402">
        <v>17.390510964185999</v>
      </c>
      <c r="CN2402">
        <v>17.716735517818101</v>
      </c>
      <c r="CO2402">
        <v>17.985242175656399</v>
      </c>
      <c r="CP2402">
        <v>17.833791828076201</v>
      </c>
      <c r="CQ2402">
        <v>18.218441238531</v>
      </c>
      <c r="CR2402">
        <v>18.1713781028486</v>
      </c>
      <c r="CS2402">
        <v>17.845776527217701</v>
      </c>
      <c r="CT2402">
        <v>19.611226289087</v>
      </c>
      <c r="CU2402">
        <v>19.773974697437701</v>
      </c>
      <c r="CV2402">
        <v>19.739599709937799</v>
      </c>
      <c r="CW2402">
        <v>19.487160960078398</v>
      </c>
      <c r="CX2402">
        <v>20.560594773535101</v>
      </c>
      <c r="CY2402">
        <v>20.728380054976299</v>
      </c>
      <c r="CZ2402">
        <v>20.3430535698038</v>
      </c>
      <c r="DA2402">
        <v>21.167300419034198</v>
      </c>
      <c r="DB2402">
        <v>21.845168636999102</v>
      </c>
      <c r="DC2402">
        <v>21.039403253281701</v>
      </c>
      <c r="DD2402">
        <v>21.3382961840604</v>
      </c>
      <c r="DE2402">
        <v>20.739958975407301</v>
      </c>
      <c r="DF2402">
        <v>22.578415751835902</v>
      </c>
      <c r="DG2402">
        <v>21.433049006168499</v>
      </c>
      <c r="DH2402">
        <v>21.541024142763</v>
      </c>
      <c r="DI2402">
        <v>21.476804100691599</v>
      </c>
      <c r="DJ2402">
        <v>21.938439402390301</v>
      </c>
      <c r="DK2402">
        <v>22.4889878584735</v>
      </c>
      <c r="DL2402">
        <v>22.554360557842099</v>
      </c>
      <c r="DM2402">
        <v>23.3839678823228</v>
      </c>
      <c r="DN2402">
        <v>23.004613774695802</v>
      </c>
      <c r="DO2402">
        <v>23.212890414940698</v>
      </c>
      <c r="DP2402">
        <v>24.075428676440499</v>
      </c>
      <c r="DQ2402">
        <v>23.588944524003701</v>
      </c>
      <c r="DR2402">
        <v>23.833621264784099</v>
      </c>
      <c r="DS2402">
        <v>23.612692980521</v>
      </c>
      <c r="DT2402">
        <v>23.263335674422301</v>
      </c>
      <c r="DU2402">
        <v>23.668149811333901</v>
      </c>
      <c r="DV2402">
        <v>23.814823273872999</v>
      </c>
      <c r="DW2402">
        <v>23.5459007663307</v>
      </c>
      <c r="DX2402">
        <v>23.034836657667501</v>
      </c>
      <c r="DY2402">
        <v>23.3758416930443</v>
      </c>
    </row>
    <row r="2403" spans="1:129" hidden="1">
      <c r="A2403" s="97" t="s">
        <v>2972</v>
      </c>
      <c r="B2403" s="81" t="s">
        <v>572</v>
      </c>
      <c r="C2403" t="s">
        <v>714</v>
      </c>
      <c r="D2403" s="94" t="s">
        <v>3040</v>
      </c>
      <c r="E2403" t="s">
        <v>3151</v>
      </c>
      <c r="BO2403">
        <v>4.9911270749398202</v>
      </c>
      <c r="BP2403">
        <v>4.89133264960532</v>
      </c>
      <c r="BQ2403">
        <v>5.5721258769906896</v>
      </c>
      <c r="BR2403">
        <v>5.7589598798586499</v>
      </c>
      <c r="BS2403">
        <v>5.32657652763376</v>
      </c>
      <c r="BT2403">
        <v>5.7388635030507498</v>
      </c>
      <c r="BU2403">
        <v>6.0136853052426602</v>
      </c>
      <c r="BV2403">
        <v>6.1126966081416896</v>
      </c>
      <c r="BW2403">
        <v>5.6492113483334601</v>
      </c>
      <c r="BX2403">
        <v>5.4178151964298102</v>
      </c>
      <c r="BY2403">
        <v>5.7229658233346399</v>
      </c>
      <c r="BZ2403">
        <v>5.7320123774065204</v>
      </c>
      <c r="CA2403">
        <v>5.3653622827453598</v>
      </c>
      <c r="CB2403">
        <v>5.0875719665679799</v>
      </c>
      <c r="CC2403">
        <v>5.9088119655910196</v>
      </c>
      <c r="CD2403">
        <v>6.3414675389450901</v>
      </c>
      <c r="CE2403">
        <v>5.7748697307894696</v>
      </c>
      <c r="CF2403">
        <v>5.26784521857281</v>
      </c>
      <c r="CG2403">
        <v>4.9368584921082501</v>
      </c>
      <c r="CH2403">
        <v>5.0088253613589604</v>
      </c>
      <c r="CI2403">
        <v>5.7275791046661304</v>
      </c>
      <c r="CJ2403">
        <v>5.5636498271828101</v>
      </c>
      <c r="CK2403">
        <v>5.0723481569391904</v>
      </c>
      <c r="CL2403">
        <v>5.1091052900733196</v>
      </c>
      <c r="CM2403">
        <v>5.2536544587315399</v>
      </c>
      <c r="CN2403">
        <v>5.55511800474543</v>
      </c>
      <c r="CO2403">
        <v>5.5566288759368803</v>
      </c>
      <c r="CP2403">
        <v>5.11615933792016</v>
      </c>
      <c r="CQ2403">
        <v>5.5569634865580602</v>
      </c>
      <c r="CR2403">
        <v>5.5882935372445504</v>
      </c>
      <c r="CS2403">
        <v>5.2663741304070104</v>
      </c>
      <c r="CT2403">
        <v>5.6030688025145103</v>
      </c>
      <c r="CU2403">
        <v>5.3382278811996597</v>
      </c>
      <c r="CV2403">
        <v>5.29591284141096</v>
      </c>
      <c r="CW2403">
        <v>5.1157310952611397</v>
      </c>
      <c r="CX2403">
        <v>5.56267131102266</v>
      </c>
      <c r="CY2403">
        <v>5.5308871544961402</v>
      </c>
      <c r="CZ2403">
        <v>5.4686218256444201</v>
      </c>
      <c r="DA2403">
        <v>5.3519844573115902</v>
      </c>
      <c r="DB2403">
        <v>5.4357501291890804</v>
      </c>
      <c r="DC2403">
        <v>5.01638937151544</v>
      </c>
      <c r="DD2403">
        <v>5.4330726470673403</v>
      </c>
      <c r="DE2403">
        <v>5.0879926088570899</v>
      </c>
      <c r="DF2403">
        <v>5.4703609201014904</v>
      </c>
      <c r="DG2403">
        <v>5.4317230426033998</v>
      </c>
      <c r="DH2403">
        <v>5.2246035254653602</v>
      </c>
      <c r="DI2403">
        <v>5.3700654806173</v>
      </c>
      <c r="DJ2403">
        <v>4.9196901954105003</v>
      </c>
      <c r="DK2403">
        <v>5.2468523117739903</v>
      </c>
      <c r="DL2403">
        <v>4.9178929961120499</v>
      </c>
      <c r="DM2403">
        <v>5.0682707482671496</v>
      </c>
      <c r="DN2403">
        <v>4.7956701103175297</v>
      </c>
      <c r="DO2403">
        <v>4.9349389901569403</v>
      </c>
      <c r="DP2403">
        <v>5.1795553521685402</v>
      </c>
      <c r="DQ2403">
        <v>5.0319275298986899</v>
      </c>
      <c r="DR2403">
        <v>5.3050595426435603</v>
      </c>
      <c r="DS2403">
        <v>5.3696299346007796</v>
      </c>
      <c r="DT2403">
        <v>5.7048093840735499</v>
      </c>
      <c r="DU2403">
        <v>5.8079720444925096</v>
      </c>
      <c r="DV2403">
        <v>5.8145209447699804</v>
      </c>
      <c r="DW2403">
        <v>5.7507486093799596</v>
      </c>
      <c r="DX2403">
        <v>5.5946548892465104</v>
      </c>
      <c r="DY2403">
        <v>5.7320997883698102</v>
      </c>
    </row>
    <row r="2404" spans="1:129" hidden="1">
      <c r="A2404" s="97" t="s">
        <v>2972</v>
      </c>
      <c r="B2404" s="81" t="s">
        <v>572</v>
      </c>
      <c r="C2404" t="s">
        <v>714</v>
      </c>
      <c r="D2404" s="94" t="s">
        <v>3040</v>
      </c>
      <c r="E2404" t="s">
        <v>3152</v>
      </c>
    </row>
    <row r="2405" spans="1:129" hidden="1">
      <c r="A2405" s="97" t="s">
        <v>2972</v>
      </c>
      <c r="B2405" s="81" t="s">
        <v>572</v>
      </c>
      <c r="C2405" t="s">
        <v>714</v>
      </c>
      <c r="D2405" s="94" t="s">
        <v>3040</v>
      </c>
      <c r="E2405" t="s">
        <v>3153</v>
      </c>
    </row>
    <row r="2406" spans="1:129" hidden="1">
      <c r="A2406" s="97" t="s">
        <v>2972</v>
      </c>
      <c r="B2406" s="81" t="s">
        <v>572</v>
      </c>
      <c r="C2406" t="s">
        <v>714</v>
      </c>
      <c r="D2406" s="94" t="s">
        <v>3040</v>
      </c>
      <c r="E2406" t="s">
        <v>3154</v>
      </c>
    </row>
    <row r="2407" spans="1:129" hidden="1">
      <c r="A2407" s="97" t="s">
        <v>2972</v>
      </c>
      <c r="B2407" s="81" t="s">
        <v>572</v>
      </c>
      <c r="C2407" t="s">
        <v>714</v>
      </c>
      <c r="D2407" s="94" t="s">
        <v>3040</v>
      </c>
      <c r="E2407" t="s">
        <v>3155</v>
      </c>
    </row>
    <row r="2408" spans="1:129" hidden="1">
      <c r="A2408" s="97" t="s">
        <v>2972</v>
      </c>
      <c r="B2408" s="81" t="s">
        <v>3156</v>
      </c>
      <c r="C2408" t="s">
        <v>714</v>
      </c>
      <c r="D2408" s="94" t="s">
        <v>3040</v>
      </c>
      <c r="E2408" t="s">
        <v>3157</v>
      </c>
      <c r="F2408" s="32">
        <v>77389656.729699999</v>
      </c>
      <c r="G2408" s="32">
        <v>77975918.830699995</v>
      </c>
      <c r="H2408" s="32">
        <v>78562181.126300007</v>
      </c>
      <c r="I2408" s="32">
        <v>79148441.003199995</v>
      </c>
      <c r="J2408" s="32">
        <v>79734704.569600001</v>
      </c>
      <c r="K2408" s="32">
        <v>80320966.077500001</v>
      </c>
      <c r="L2408" s="32">
        <v>80907225.575800002</v>
      </c>
      <c r="M2408" s="32">
        <v>81493487.917300001</v>
      </c>
      <c r="N2408" s="32">
        <v>82079748.332399994</v>
      </c>
      <c r="O2408" s="32">
        <v>82666009.766399994</v>
      </c>
      <c r="P2408" s="32">
        <v>83252269.1294</v>
      </c>
      <c r="Q2408" s="32">
        <v>84042460.980000004</v>
      </c>
      <c r="R2408" s="32">
        <v>84832653.390299901</v>
      </c>
      <c r="S2408" s="32">
        <v>85622846.094999999</v>
      </c>
      <c r="T2408" s="32">
        <v>86413037.861000001</v>
      </c>
      <c r="U2408" s="32">
        <v>87203229.178199902</v>
      </c>
      <c r="V2408" s="32">
        <v>87993421.926899999</v>
      </c>
      <c r="W2408" s="32">
        <v>88783610.310399994</v>
      </c>
      <c r="X2408" s="32">
        <v>89573803.361000001</v>
      </c>
      <c r="Y2408" s="32">
        <v>90363998.685000002</v>
      </c>
      <c r="Z2408" s="32">
        <v>91154187.718500003</v>
      </c>
      <c r="AA2408" s="32">
        <v>92290137.8336</v>
      </c>
      <c r="AB2408" s="32">
        <v>93426090.402099997</v>
      </c>
      <c r="AC2408" s="32">
        <v>94562040.052549899</v>
      </c>
      <c r="AD2408" s="32">
        <v>95697989.491599903</v>
      </c>
      <c r="AE2408" s="32">
        <v>96833939.3759</v>
      </c>
      <c r="AF2408" s="32">
        <v>97969891.869299993</v>
      </c>
      <c r="AG2408" s="32">
        <v>99105843.244800001</v>
      </c>
      <c r="AH2408" s="32">
        <v>100241792.6364</v>
      </c>
      <c r="AI2408" s="32">
        <v>101377743.278299</v>
      </c>
      <c r="AJ2408" s="32">
        <v>102513692.0649</v>
      </c>
      <c r="AK2408" s="32">
        <v>104398054.4306</v>
      </c>
      <c r="AL2408" s="32">
        <v>106282417.80129901</v>
      </c>
      <c r="AM2408" s="32">
        <v>108166781.0694</v>
      </c>
      <c r="AN2408" s="32">
        <v>110051143.1603</v>
      </c>
      <c r="AO2408" s="32">
        <v>111935506.06649999</v>
      </c>
      <c r="AP2408" s="32">
        <v>113819866.92839999</v>
      </c>
      <c r="AQ2408" s="32">
        <v>115704231.59</v>
      </c>
      <c r="AR2408" s="32">
        <v>117588593.00299899</v>
      </c>
      <c r="AS2408" s="32">
        <v>119472957.35249899</v>
      </c>
      <c r="AT2408" s="32">
        <v>121357319.88069899</v>
      </c>
      <c r="AU2408" s="32">
        <v>125311529.101999</v>
      </c>
      <c r="AV2408" s="32">
        <v>129265737.71689899</v>
      </c>
      <c r="AW2408" s="32">
        <v>133219948.73989999</v>
      </c>
      <c r="AX2408" s="32">
        <v>137174159.6094</v>
      </c>
      <c r="AY2408" s="32">
        <v>141128368.959299</v>
      </c>
      <c r="AZ2408" s="32">
        <v>145082578.23445001</v>
      </c>
      <c r="BA2408" s="32">
        <v>149036789.63139999</v>
      </c>
      <c r="BB2408" s="32">
        <v>152990999.02096999</v>
      </c>
      <c r="BC2408" s="32">
        <v>156945208.18899</v>
      </c>
      <c r="BD2408" s="32">
        <v>160899420.35949999</v>
      </c>
      <c r="BE2408" s="32">
        <v>165434522.903</v>
      </c>
      <c r="BF2408" s="32">
        <v>169969632.81850001</v>
      </c>
      <c r="BG2408" s="32">
        <v>174504736.83239999</v>
      </c>
      <c r="BH2408" s="32">
        <v>179039841.417</v>
      </c>
      <c r="BI2408" s="32">
        <v>183574947.47600001</v>
      </c>
      <c r="BJ2408" s="32">
        <v>188110053.05199999</v>
      </c>
      <c r="BK2408" s="32">
        <v>192645158.66399899</v>
      </c>
      <c r="BL2408" s="32">
        <v>197180264.322</v>
      </c>
      <c r="BM2408" s="32">
        <v>201715369.373</v>
      </c>
      <c r="BN2408" s="32">
        <v>206250477.486</v>
      </c>
      <c r="BO2408" s="32">
        <v>208358341.16240001</v>
      </c>
      <c r="BP2408" s="32">
        <v>210466195.53600001</v>
      </c>
      <c r="BQ2408" s="32">
        <v>212574060.0846</v>
      </c>
      <c r="BR2408" s="32">
        <v>214681921.292999</v>
      </c>
      <c r="BS2408" s="32">
        <v>216789784.96380001</v>
      </c>
      <c r="BT2408" s="32">
        <v>218897642.97929999</v>
      </c>
      <c r="BU2408" s="32">
        <v>221005510.1954</v>
      </c>
      <c r="BV2408" s="32">
        <v>223113370.56040001</v>
      </c>
      <c r="BW2408" s="32">
        <v>225221233.29800001</v>
      </c>
      <c r="BX2408" s="32">
        <v>227329094.55840001</v>
      </c>
      <c r="BY2408" s="32">
        <v>229610946.91804001</v>
      </c>
      <c r="BZ2408" s="32">
        <v>231892799.3836</v>
      </c>
      <c r="CA2408" s="32">
        <v>234174654.74599999</v>
      </c>
      <c r="CB2408" s="32">
        <v>236456505.97679999</v>
      </c>
      <c r="CC2408" s="32">
        <v>238738363.94319999</v>
      </c>
      <c r="CD2408" s="32">
        <v>241020211.25209901</v>
      </c>
      <c r="CE2408" s="32">
        <v>243302064.08469999</v>
      </c>
      <c r="CF2408" s="32">
        <v>245583929.10609999</v>
      </c>
      <c r="CG2408" s="32">
        <v>247865771.9673</v>
      </c>
      <c r="CH2408" s="32">
        <v>250147637.11939999</v>
      </c>
      <c r="CI2408" s="32">
        <v>252138874.80599999</v>
      </c>
      <c r="CJ2408" s="32">
        <v>254130122.8752</v>
      </c>
      <c r="CK2408" s="32">
        <v>256121374.5729</v>
      </c>
      <c r="CL2408" s="32">
        <v>258112624.19150001</v>
      </c>
      <c r="CM2408" s="32">
        <v>260103864.97530001</v>
      </c>
      <c r="CN2408" s="32">
        <v>262095114.58500001</v>
      </c>
      <c r="CO2408" s="32">
        <v>264086364.0918</v>
      </c>
      <c r="CP2408" s="32">
        <v>266077604.74759999</v>
      </c>
      <c r="CQ2408" s="32">
        <v>268068858.73079899</v>
      </c>
      <c r="CR2408" s="32">
        <v>270060104.0025</v>
      </c>
      <c r="CS2408" s="32">
        <v>271227685.55729997</v>
      </c>
      <c r="CT2408" s="32">
        <v>272395271.1512</v>
      </c>
      <c r="CU2408" s="32">
        <v>273562858.31900001</v>
      </c>
      <c r="CV2408" s="32">
        <v>274730442.43199998</v>
      </c>
      <c r="CW2408" s="32">
        <v>275898025.99040002</v>
      </c>
      <c r="CX2408" s="32">
        <v>277065611.6304</v>
      </c>
      <c r="CY2408" s="32">
        <v>278233197.50849998</v>
      </c>
      <c r="CZ2408" s="32">
        <v>279400779.48000002</v>
      </c>
      <c r="DA2408" s="32">
        <v>280568366.32700002</v>
      </c>
      <c r="DB2408" s="32">
        <v>281735945.46099901</v>
      </c>
      <c r="DC2408" s="32">
        <v>284174264.25599998</v>
      </c>
      <c r="DD2408" s="32">
        <v>286042718.18949997</v>
      </c>
      <c r="DE2408" s="32">
        <v>287826303.30400002</v>
      </c>
      <c r="DF2408" s="32">
        <v>289436422.84899998</v>
      </c>
      <c r="DG2408" s="32">
        <v>290821412.94</v>
      </c>
      <c r="DH2408" s="32">
        <v>292312290.815</v>
      </c>
      <c r="DI2408" s="32">
        <v>293546022.384</v>
      </c>
      <c r="DJ2408" s="32">
        <v>294918601.45840001</v>
      </c>
      <c r="DK2408" s="32">
        <v>296100127.08350003</v>
      </c>
      <c r="DL2408" s="32">
        <v>297157277.22499901</v>
      </c>
      <c r="DM2408" s="32">
        <v>298314258.08700001</v>
      </c>
      <c r="DN2408" s="32">
        <v>299643978.699</v>
      </c>
      <c r="DO2408" s="32">
        <v>300709269.99782002</v>
      </c>
      <c r="DP2408" s="32">
        <v>302594662.07300001</v>
      </c>
      <c r="DQ2408" s="32">
        <v>304152531.50481999</v>
      </c>
    </row>
    <row r="2409" spans="1:129" hidden="1">
      <c r="A2409" s="97" t="s">
        <v>2972</v>
      </c>
      <c r="B2409" s="81" t="s">
        <v>3156</v>
      </c>
      <c r="C2409" t="s">
        <v>714</v>
      </c>
      <c r="D2409" s="94" t="s">
        <v>3040</v>
      </c>
      <c r="E2409" t="s">
        <v>3158</v>
      </c>
      <c r="F2409" s="32">
        <v>63144264.285609998</v>
      </c>
      <c r="G2409" s="32">
        <v>63445603.824343897</v>
      </c>
      <c r="H2409" s="32">
        <v>63746938.345029898</v>
      </c>
      <c r="I2409" s="32">
        <v>64048272.440189898</v>
      </c>
      <c r="J2409" s="32">
        <v>64349607.585285999</v>
      </c>
      <c r="K2409" s="32">
        <v>64650938.215800002</v>
      </c>
      <c r="L2409" s="32">
        <v>64952273.809019998</v>
      </c>
      <c r="M2409" s="32">
        <v>65253612.879780002</v>
      </c>
      <c r="N2409" s="32">
        <v>65554942.543049999</v>
      </c>
      <c r="O2409" s="32">
        <v>65856278.372069903</v>
      </c>
      <c r="P2409" s="32">
        <v>66157612.441440001</v>
      </c>
      <c r="Q2409" s="32">
        <v>66823069.993239999</v>
      </c>
      <c r="R2409" s="32">
        <v>67488527.762229994</v>
      </c>
      <c r="S2409" s="32">
        <v>68153983.189129993</v>
      </c>
      <c r="T2409" s="32">
        <v>68819442.412520006</v>
      </c>
      <c r="U2409" s="32">
        <v>69484898.919239894</v>
      </c>
      <c r="V2409" s="32">
        <v>70150355.220139995</v>
      </c>
      <c r="W2409" s="32">
        <v>70815812.354829997</v>
      </c>
      <c r="X2409" s="32">
        <v>71481270.109599993</v>
      </c>
      <c r="Y2409" s="32">
        <v>72146725.254470006</v>
      </c>
      <c r="Z2409" s="32">
        <v>72812184.282729998</v>
      </c>
      <c r="AA2409" s="32">
        <v>73120455.902290002</v>
      </c>
      <c r="AB2409" s="32">
        <v>73428728.758169994</v>
      </c>
      <c r="AC2409" s="32">
        <v>73736998.957709998</v>
      </c>
      <c r="AD2409" s="32">
        <v>74045272.031029999</v>
      </c>
      <c r="AE2409" s="32">
        <v>74353542.668420002</v>
      </c>
      <c r="AF2409" s="32">
        <v>74661815.546599999</v>
      </c>
      <c r="AG2409" s="32">
        <v>74970088.692049995</v>
      </c>
      <c r="AH2409" s="32">
        <v>75278360.738449901</v>
      </c>
      <c r="AI2409" s="32">
        <v>75586635.388960004</v>
      </c>
      <c r="AJ2409" s="32">
        <v>75894903.523439899</v>
      </c>
      <c r="AK2409" s="32">
        <v>76346715.446699902</v>
      </c>
      <c r="AL2409" s="32">
        <v>76798532.699899897</v>
      </c>
      <c r="AM2409" s="32">
        <v>77250343.580829993</v>
      </c>
      <c r="AN2409" s="32">
        <v>77702154.570020005</v>
      </c>
      <c r="AO2409" s="32">
        <v>78153968.354879901</v>
      </c>
      <c r="AP2409" s="32">
        <v>78605782.833009899</v>
      </c>
      <c r="AQ2409" s="32">
        <v>79057594.776549995</v>
      </c>
      <c r="AR2409" s="32">
        <v>79509405.489429802</v>
      </c>
      <c r="AS2409" s="32">
        <v>79961223.001928598</v>
      </c>
      <c r="AT2409" s="32">
        <v>80413034.304350004</v>
      </c>
      <c r="AU2409" s="32">
        <v>80700515.086940005</v>
      </c>
      <c r="AV2409" s="32">
        <v>80987998.018600002</v>
      </c>
      <c r="AW2409" s="32">
        <v>81275482.454659998</v>
      </c>
      <c r="AX2409" s="32">
        <v>81562965.500049993</v>
      </c>
      <c r="AY2409" s="32">
        <v>81850442.184300005</v>
      </c>
      <c r="AZ2409" s="32">
        <v>82137925.583900005</v>
      </c>
      <c r="BA2409" s="32">
        <v>82425408.993739903</v>
      </c>
      <c r="BB2409" s="32">
        <v>82712895.150639996</v>
      </c>
      <c r="BC2409" s="32">
        <v>83000376.276629999</v>
      </c>
      <c r="BD2409" s="32">
        <v>83287861.344099998</v>
      </c>
      <c r="BE2409" s="32">
        <v>85098242.058449998</v>
      </c>
      <c r="BF2409" s="32">
        <v>86908621.349299997</v>
      </c>
      <c r="BG2409" s="32">
        <v>88719005.627100006</v>
      </c>
      <c r="BH2409" s="32">
        <v>90529381.025700003</v>
      </c>
      <c r="BI2409" s="32">
        <v>92339762.010099903</v>
      </c>
      <c r="BJ2409" s="32">
        <v>94150142.663499996</v>
      </c>
      <c r="BK2409" s="32">
        <v>95960519.706400007</v>
      </c>
      <c r="BL2409" s="32">
        <v>97770896.392299995</v>
      </c>
      <c r="BM2409" s="32">
        <v>99581282.685199901</v>
      </c>
      <c r="BN2409" s="32">
        <v>101391657.51726</v>
      </c>
      <c r="BO2409" s="32">
        <v>102573899.09412999</v>
      </c>
      <c r="BP2409" s="32">
        <v>103756141.18847901</v>
      </c>
      <c r="BQ2409" s="32">
        <v>104938373.52377</v>
      </c>
      <c r="BR2409" s="32">
        <v>106120614.6207</v>
      </c>
      <c r="BS2409" s="32">
        <v>107302845.25105999</v>
      </c>
      <c r="BT2409" s="32">
        <v>108485089.15367</v>
      </c>
      <c r="BU2409" s="32">
        <v>109667319.89650001</v>
      </c>
      <c r="BV2409" s="32">
        <v>110849560.3231</v>
      </c>
      <c r="BW2409" s="32">
        <v>112031793.09531</v>
      </c>
      <c r="BX2409" s="32">
        <v>113214034.93260001</v>
      </c>
      <c r="BY2409" s="32">
        <v>115092231.43037</v>
      </c>
      <c r="BZ2409" s="32">
        <v>116970420.8479</v>
      </c>
      <c r="CA2409" s="32">
        <v>118848620.43332</v>
      </c>
      <c r="CB2409" s="32">
        <v>120726812.59198</v>
      </c>
      <c r="CC2409" s="32">
        <v>122605012.52742</v>
      </c>
      <c r="CD2409" s="32">
        <v>124483204.09204</v>
      </c>
      <c r="CE2409" s="32">
        <v>126361398.58397</v>
      </c>
      <c r="CF2409" s="32">
        <v>128239592.95273</v>
      </c>
      <c r="CG2409" s="32">
        <v>130117791.90979999</v>
      </c>
      <c r="CH2409" s="32">
        <v>131995990.62492999</v>
      </c>
      <c r="CI2409" s="32">
        <v>134248138.52754</v>
      </c>
      <c r="CJ2409" s="32">
        <v>136500302.828769</v>
      </c>
      <c r="CK2409" s="32">
        <v>138752466.91855001</v>
      </c>
      <c r="CL2409" s="32">
        <v>141004626.3468</v>
      </c>
      <c r="CM2409" s="32">
        <v>143256784.8486</v>
      </c>
      <c r="CN2409" s="32">
        <v>145508949.26899999</v>
      </c>
      <c r="CO2409" s="32">
        <v>147761113.6672</v>
      </c>
      <c r="CP2409" s="32">
        <v>150013272.0952</v>
      </c>
      <c r="CQ2409" s="32">
        <v>152265421.28479999</v>
      </c>
      <c r="CR2409" s="32">
        <v>154517582.4188</v>
      </c>
      <c r="CS2409" s="32">
        <v>154496555.8143</v>
      </c>
      <c r="CT2409" s="32">
        <v>154475520.48789999</v>
      </c>
      <c r="CU2409" s="32">
        <v>154454496.19369999</v>
      </c>
      <c r="CV2409" s="32">
        <v>154433451.667799</v>
      </c>
      <c r="CW2409" s="32">
        <v>154412426.3951</v>
      </c>
      <c r="CX2409" s="32">
        <v>154391391.2667</v>
      </c>
      <c r="CY2409" s="32">
        <v>154370358.21830001</v>
      </c>
      <c r="CZ2409" s="32">
        <v>154349321.61343899</v>
      </c>
      <c r="DA2409" s="32">
        <v>154328286.85924</v>
      </c>
      <c r="DB2409" s="32">
        <v>154307242.33333999</v>
      </c>
      <c r="DC2409" s="32">
        <v>154170688.51607001</v>
      </c>
      <c r="DD2409" s="32">
        <v>154193863.27283001</v>
      </c>
      <c r="DE2409" s="32">
        <v>154016866.16804999</v>
      </c>
      <c r="DF2409" s="32">
        <v>154126473.87110999</v>
      </c>
      <c r="DG2409" s="32">
        <v>153485866.27914</v>
      </c>
      <c r="DH2409" s="32">
        <v>153527849.44516</v>
      </c>
      <c r="DI2409" s="32">
        <v>153588152.86800301</v>
      </c>
      <c r="DJ2409" s="32">
        <v>153538085.44848999</v>
      </c>
      <c r="DK2409" s="32">
        <v>153499622.10944</v>
      </c>
      <c r="DL2409" s="32">
        <v>153702224.157619</v>
      </c>
      <c r="DM2409" s="32">
        <v>153432629.018875</v>
      </c>
      <c r="DN2409" s="32">
        <v>153356603.23490801</v>
      </c>
      <c r="DO2409" s="32">
        <v>153741581.42925</v>
      </c>
      <c r="DP2409" s="32">
        <v>153856394.36135</v>
      </c>
      <c r="DQ2409" s="32">
        <v>153975225.72735</v>
      </c>
    </row>
    <row r="2410" spans="1:129" hidden="1">
      <c r="A2410" s="97" t="s">
        <v>2972</v>
      </c>
      <c r="B2410" s="81" t="s">
        <v>3156</v>
      </c>
      <c r="C2410" t="s">
        <v>714</v>
      </c>
      <c r="D2410" s="94" t="s">
        <v>3040</v>
      </c>
      <c r="E2410" t="s">
        <v>3159</v>
      </c>
      <c r="F2410" s="32">
        <v>98407578.920000002</v>
      </c>
      <c r="G2410" s="32">
        <v>100137487.33999901</v>
      </c>
      <c r="H2410" s="32">
        <v>101867408</v>
      </c>
      <c r="I2410" s="32">
        <v>103597326.92999899</v>
      </c>
      <c r="J2410" s="32">
        <v>105327238.89999899</v>
      </c>
      <c r="K2410" s="32">
        <v>107057153.25</v>
      </c>
      <c r="L2410" s="32">
        <v>108787072.68000001</v>
      </c>
      <c r="M2410" s="32">
        <v>110516993.3</v>
      </c>
      <c r="N2410" s="32">
        <v>112246906.8</v>
      </c>
      <c r="O2410" s="32">
        <v>113976821.38</v>
      </c>
      <c r="P2410" s="32">
        <v>115706748.56999899</v>
      </c>
      <c r="Q2410" s="32">
        <v>114114972.17999899</v>
      </c>
      <c r="R2410" s="32">
        <v>112523205.53999899</v>
      </c>
      <c r="S2410" s="32">
        <v>110931428.73999999</v>
      </c>
      <c r="T2410" s="32">
        <v>109339660.95</v>
      </c>
      <c r="U2410" s="32">
        <v>107747884.13</v>
      </c>
      <c r="V2410" s="32">
        <v>106156096.3</v>
      </c>
      <c r="W2410" s="32">
        <v>104564330.45999999</v>
      </c>
      <c r="X2410" s="32">
        <v>102972563.7</v>
      </c>
      <c r="Y2410" s="32">
        <v>101380791.92</v>
      </c>
      <c r="Z2410" s="32">
        <v>99789015.560000002</v>
      </c>
      <c r="AA2410" s="32">
        <v>100044757.3</v>
      </c>
      <c r="AB2410" s="32">
        <v>100300495.64999899</v>
      </c>
      <c r="AC2410" s="32">
        <v>100556243.86999901</v>
      </c>
      <c r="AD2410" s="32">
        <v>100811991.72</v>
      </c>
      <c r="AE2410" s="32">
        <v>101067729.36</v>
      </c>
      <c r="AF2410" s="32">
        <v>101323462.33</v>
      </c>
      <c r="AG2410" s="32">
        <v>101579216.55</v>
      </c>
      <c r="AH2410" s="32">
        <v>101834958.5</v>
      </c>
      <c r="AI2410" s="32">
        <v>102090702.05</v>
      </c>
      <c r="AJ2410" s="32">
        <v>102346446.17</v>
      </c>
      <c r="AK2410" s="32">
        <v>102995035.31999999</v>
      </c>
      <c r="AL2410" s="32">
        <v>103643631.36999901</v>
      </c>
      <c r="AM2410" s="32">
        <v>104292242.04000001</v>
      </c>
      <c r="AN2410" s="32">
        <v>104940832</v>
      </c>
      <c r="AO2410" s="32">
        <v>105589423.11</v>
      </c>
      <c r="AP2410" s="32">
        <v>106238026.91</v>
      </c>
      <c r="AQ2410" s="32">
        <v>106886623.09</v>
      </c>
      <c r="AR2410" s="32">
        <v>107535223.239999</v>
      </c>
      <c r="AS2410" s="32">
        <v>108183818.79000001</v>
      </c>
      <c r="AT2410" s="32">
        <v>108832419.2</v>
      </c>
      <c r="AU2410" s="32">
        <v>106715639.95</v>
      </c>
      <c r="AV2410" s="32">
        <v>104598854.699999</v>
      </c>
      <c r="AW2410" s="32">
        <v>102482074.3</v>
      </c>
      <c r="AX2410" s="32">
        <v>100365281.2</v>
      </c>
      <c r="AY2410" s="32">
        <v>98248495.200000003</v>
      </c>
      <c r="AZ2410" s="32">
        <v>96131721.640000001</v>
      </c>
      <c r="BA2410" s="32">
        <v>94014940.799999997</v>
      </c>
      <c r="BB2410" s="32">
        <v>91898155.670000002</v>
      </c>
      <c r="BC2410" s="32">
        <v>89781372.259999901</v>
      </c>
      <c r="BD2410" s="32">
        <v>87664586.150000006</v>
      </c>
      <c r="BE2410" s="32">
        <v>86274020.929999903</v>
      </c>
      <c r="BF2410" s="32">
        <v>84883454.569999993</v>
      </c>
      <c r="BG2410" s="32">
        <v>83492898.700000003</v>
      </c>
      <c r="BH2410" s="32">
        <v>82102319.430000007</v>
      </c>
      <c r="BI2410" s="32">
        <v>80711757.959999993</v>
      </c>
      <c r="BJ2410" s="32">
        <v>79321192.049999893</v>
      </c>
      <c r="BK2410" s="32">
        <v>77930626.930000007</v>
      </c>
      <c r="BL2410" s="32">
        <v>76540055.299999997</v>
      </c>
      <c r="BM2410" s="32">
        <v>75149494.939999998</v>
      </c>
      <c r="BN2410" s="32">
        <v>73758928.469999999</v>
      </c>
      <c r="BO2410" s="32">
        <v>74160327.099999994</v>
      </c>
      <c r="BP2410" s="32">
        <v>74561733</v>
      </c>
      <c r="BQ2410" s="32">
        <v>74963140.7299999</v>
      </c>
      <c r="BR2410" s="32">
        <v>75364544.200000003</v>
      </c>
      <c r="BS2410" s="32">
        <v>75765952.399999902</v>
      </c>
      <c r="BT2410" s="32">
        <v>76167358.140000001</v>
      </c>
      <c r="BU2410" s="32">
        <v>76568756.609999999</v>
      </c>
      <c r="BV2410" s="32">
        <v>76970165.379999995</v>
      </c>
      <c r="BW2410" s="32">
        <v>77371573.739999995</v>
      </c>
      <c r="BX2410" s="32">
        <v>77772977.899999902</v>
      </c>
      <c r="BY2410" s="32">
        <v>77916794.5</v>
      </c>
      <c r="BZ2410" s="32">
        <v>78060590.8699999</v>
      </c>
      <c r="CA2410" s="32">
        <v>78204407.799999997</v>
      </c>
      <c r="CB2410" s="32">
        <v>78348207.200000003</v>
      </c>
      <c r="CC2410" s="32">
        <v>78492004.099999994</v>
      </c>
      <c r="CD2410" s="32">
        <v>78635816.5</v>
      </c>
      <c r="CE2410" s="32">
        <v>78779628.370000005</v>
      </c>
      <c r="CF2410" s="32">
        <v>78923429.450000003</v>
      </c>
      <c r="CG2410" s="32">
        <v>79067240.069999993</v>
      </c>
      <c r="CH2410" s="32">
        <v>79211047.780000001</v>
      </c>
      <c r="CI2410" s="32">
        <v>79299786.030000001</v>
      </c>
      <c r="CJ2410" s="32">
        <v>79388512.640000001</v>
      </c>
      <c r="CK2410" s="32">
        <v>79477251.969999999</v>
      </c>
      <c r="CL2410" s="32">
        <v>79565986.299999893</v>
      </c>
      <c r="CM2410" s="32">
        <v>79654722.540000007</v>
      </c>
      <c r="CN2410" s="32">
        <v>79743452.439999998</v>
      </c>
      <c r="CO2410" s="32">
        <v>79832191.920000002</v>
      </c>
      <c r="CP2410" s="32">
        <v>79920921.799999997</v>
      </c>
      <c r="CQ2410" s="32">
        <v>80009662.459999993</v>
      </c>
      <c r="CR2410" s="32">
        <v>80098397.640000001</v>
      </c>
      <c r="CS2410" s="32">
        <v>80359995.549999997</v>
      </c>
      <c r="CT2410" s="32">
        <v>80621610.179999903</v>
      </c>
      <c r="CU2410" s="32">
        <v>80883223.7299999</v>
      </c>
      <c r="CV2410" s="32">
        <v>81144832.859999999</v>
      </c>
      <c r="CW2410" s="32">
        <v>81406436.319999993</v>
      </c>
      <c r="CX2410" s="32">
        <v>81668055.230000004</v>
      </c>
      <c r="CY2410" s="32">
        <v>81929648.430000007</v>
      </c>
      <c r="CZ2410" s="32">
        <v>82191266.489999995</v>
      </c>
      <c r="DA2410" s="32">
        <v>82452876.340000004</v>
      </c>
      <c r="DB2410" s="32">
        <v>82714486.650000006</v>
      </c>
      <c r="DC2410" s="32">
        <v>83233119.9799999</v>
      </c>
      <c r="DD2410" s="32">
        <v>82825349.2299999</v>
      </c>
      <c r="DE2410" s="32">
        <v>82530762.579999998</v>
      </c>
      <c r="DF2410" s="32">
        <v>81907660.150000006</v>
      </c>
      <c r="DG2410" s="32">
        <v>81656252.779999897</v>
      </c>
      <c r="DH2410" s="32">
        <v>81186079.439999998</v>
      </c>
      <c r="DI2410" s="32">
        <v>80635928.209999993</v>
      </c>
      <c r="DJ2410" s="32">
        <v>80198647.2299999</v>
      </c>
      <c r="DK2410" s="32">
        <v>79450320.239999995</v>
      </c>
      <c r="DL2410" s="32">
        <v>79737033.939999998</v>
      </c>
      <c r="DM2410" s="32">
        <v>79271353.599999994</v>
      </c>
      <c r="DN2410" s="32">
        <v>78861394.329999998</v>
      </c>
      <c r="DO2410" s="32">
        <v>78650169.579999998</v>
      </c>
      <c r="DP2410" s="32">
        <v>78787019.929999903</v>
      </c>
      <c r="DQ2410" s="32">
        <v>78671277.599999994</v>
      </c>
    </row>
    <row r="2411" spans="1:129" hidden="1">
      <c r="A2411" s="97" t="s">
        <v>2972</v>
      </c>
      <c r="B2411" s="81" t="s">
        <v>3156</v>
      </c>
      <c r="C2411" t="s">
        <v>714</v>
      </c>
      <c r="D2411" s="94" t="s">
        <v>3040</v>
      </c>
      <c r="E2411" t="s">
        <v>3160</v>
      </c>
      <c r="F2411" s="32">
        <v>22850036.403276999</v>
      </c>
      <c r="G2411" s="32">
        <v>23506617.152796</v>
      </c>
      <c r="H2411" s="32">
        <v>24163195.236924</v>
      </c>
      <c r="I2411" s="32">
        <v>24819775.323430002</v>
      </c>
      <c r="J2411" s="32">
        <v>25476354.959143899</v>
      </c>
      <c r="K2411" s="32">
        <v>26132934.2832059</v>
      </c>
      <c r="L2411" s="32">
        <v>26789514.80277</v>
      </c>
      <c r="M2411" s="32">
        <v>27446093.590066999</v>
      </c>
      <c r="N2411" s="32">
        <v>28102674.623295002</v>
      </c>
      <c r="O2411" s="32">
        <v>28759253.13157</v>
      </c>
      <c r="P2411" s="32">
        <v>29415831.537427999</v>
      </c>
      <c r="Q2411" s="32">
        <v>30342125.199154899</v>
      </c>
      <c r="R2411" s="32">
        <v>31268418.598218001</v>
      </c>
      <c r="S2411" s="32">
        <v>32194711.040208001</v>
      </c>
      <c r="T2411" s="32">
        <v>33121004.049175002</v>
      </c>
      <c r="U2411" s="32">
        <v>34047298.126878001</v>
      </c>
      <c r="V2411" s="32">
        <v>34973590.841834001</v>
      </c>
      <c r="W2411" s="32">
        <v>35899882.242109999</v>
      </c>
      <c r="X2411" s="32">
        <v>36826174.852484003</v>
      </c>
      <c r="Y2411" s="32">
        <v>37752467.590130001</v>
      </c>
      <c r="Z2411" s="32">
        <v>38678759.784659997</v>
      </c>
      <c r="AA2411" s="32">
        <v>39865464.944097899</v>
      </c>
      <c r="AB2411" s="32">
        <v>41052170.987675004</v>
      </c>
      <c r="AC2411" s="32">
        <v>42238875.056882001</v>
      </c>
      <c r="AD2411" s="32">
        <v>43425582.586323999</v>
      </c>
      <c r="AE2411" s="32">
        <v>44612287.792819999</v>
      </c>
      <c r="AF2411" s="32">
        <v>45798991.78514</v>
      </c>
      <c r="AG2411" s="32">
        <v>46985696.422085002</v>
      </c>
      <c r="AH2411" s="32">
        <v>48172400.751029998</v>
      </c>
      <c r="AI2411" s="32">
        <v>49359105.974660002</v>
      </c>
      <c r="AJ2411" s="32">
        <v>50545813.393550001</v>
      </c>
      <c r="AK2411" s="32">
        <v>51688231.865039997</v>
      </c>
      <c r="AL2411" s="32">
        <v>52830655.231159903</v>
      </c>
      <c r="AM2411" s="32">
        <v>53973074.800039999</v>
      </c>
      <c r="AN2411" s="32">
        <v>55115497.425875999</v>
      </c>
      <c r="AO2411" s="32">
        <v>56257918.698572896</v>
      </c>
      <c r="AP2411" s="32">
        <v>57400340.639865898</v>
      </c>
      <c r="AQ2411" s="32">
        <v>58542763.369885899</v>
      </c>
      <c r="AR2411" s="32">
        <v>59685181.85881</v>
      </c>
      <c r="AS2411" s="32">
        <v>60827605.631014898</v>
      </c>
      <c r="AT2411" s="32">
        <v>61970024.932349898</v>
      </c>
      <c r="AU2411" s="32">
        <v>63482587.59166</v>
      </c>
      <c r="AV2411" s="32">
        <v>64995150.904274002</v>
      </c>
      <c r="AW2411" s="32">
        <v>66507706.446899898</v>
      </c>
      <c r="AX2411" s="32">
        <v>68020271.848130003</v>
      </c>
      <c r="AY2411" s="32">
        <v>69532829.931569993</v>
      </c>
      <c r="AZ2411" s="32">
        <v>71045390.373640001</v>
      </c>
      <c r="BA2411" s="32">
        <v>72557952.204259902</v>
      </c>
      <c r="BB2411" s="32">
        <v>74070512.066740006</v>
      </c>
      <c r="BC2411" s="32">
        <v>75583073.740229994</v>
      </c>
      <c r="BD2411" s="32">
        <v>77095635.169819996</v>
      </c>
      <c r="BE2411" s="32">
        <v>79596241.299659997</v>
      </c>
      <c r="BF2411" s="32">
        <v>82096845.521349996</v>
      </c>
      <c r="BG2411" s="32">
        <v>84597453.857519999</v>
      </c>
      <c r="BH2411" s="32">
        <v>87098060.945639998</v>
      </c>
      <c r="BI2411" s="32">
        <v>89598672.512099996</v>
      </c>
      <c r="BJ2411" s="32">
        <v>92099276.626509994</v>
      </c>
      <c r="BK2411" s="32">
        <v>94599886.703740001</v>
      </c>
      <c r="BL2411" s="32">
        <v>97100494.683990002</v>
      </c>
      <c r="BM2411" s="32">
        <v>99601099.086520001</v>
      </c>
      <c r="BN2411" s="32">
        <v>102101710.33212</v>
      </c>
      <c r="BO2411" s="32">
        <v>103903340.84979001</v>
      </c>
      <c r="BP2411" s="32">
        <v>105704967.469799</v>
      </c>
      <c r="BQ2411" s="32">
        <v>107506594.925299</v>
      </c>
      <c r="BR2411" s="32">
        <v>109308222.219519</v>
      </c>
      <c r="BS2411" s="32">
        <v>111109849.14320999</v>
      </c>
      <c r="BT2411" s="32">
        <v>112911476.71445</v>
      </c>
      <c r="BU2411" s="32">
        <v>114713104.34296</v>
      </c>
      <c r="BV2411" s="32">
        <v>116514732.67637999</v>
      </c>
      <c r="BW2411" s="32">
        <v>118316358.01754899</v>
      </c>
      <c r="BX2411" s="32">
        <v>120117988.31493901</v>
      </c>
      <c r="BY2411" s="32">
        <v>121273659.41419999</v>
      </c>
      <c r="BZ2411" s="32">
        <v>122429336.46724001</v>
      </c>
      <c r="CA2411" s="32">
        <v>123585010.15965</v>
      </c>
      <c r="CB2411" s="32">
        <v>124740688.64956</v>
      </c>
      <c r="CC2411" s="32">
        <v>125896357.872179</v>
      </c>
      <c r="CD2411" s="32">
        <v>127052041.84788001</v>
      </c>
      <c r="CE2411" s="32">
        <v>128207711.68622901</v>
      </c>
      <c r="CF2411" s="32">
        <v>129363389.587199</v>
      </c>
      <c r="CG2411" s="32">
        <v>130519066.22826999</v>
      </c>
      <c r="CH2411" s="32">
        <v>131674738.21224999</v>
      </c>
      <c r="CI2411" s="32">
        <v>133131929.383</v>
      </c>
      <c r="CJ2411" s="32">
        <v>134589107.74561</v>
      </c>
      <c r="CK2411" s="32">
        <v>136046293.51293001</v>
      </c>
      <c r="CL2411" s="32">
        <v>137503483.68105</v>
      </c>
      <c r="CM2411" s="32">
        <v>138960673.79596999</v>
      </c>
      <c r="CN2411" s="32">
        <v>140417854.5361</v>
      </c>
      <c r="CO2411" s="32">
        <v>141875036.28255999</v>
      </c>
      <c r="CP2411" s="32">
        <v>143332227.55603999</v>
      </c>
      <c r="CQ2411" s="32">
        <v>144789414.568059</v>
      </c>
      <c r="CR2411" s="32">
        <v>146246595.8326</v>
      </c>
      <c r="CS2411" s="32">
        <v>146600589.55759999</v>
      </c>
      <c r="CT2411" s="32">
        <v>146954584.64172</v>
      </c>
      <c r="CU2411" s="32">
        <v>147308584.26359001</v>
      </c>
      <c r="CV2411" s="32">
        <v>147662573.6543</v>
      </c>
      <c r="CW2411" s="32">
        <v>148016571.93342</v>
      </c>
      <c r="CX2411" s="32">
        <v>148370563.55779999</v>
      </c>
      <c r="CY2411" s="32">
        <v>148724559.46259999</v>
      </c>
      <c r="CZ2411" s="32">
        <v>149078553.82653001</v>
      </c>
      <c r="DA2411" s="32">
        <v>149432548.57325</v>
      </c>
      <c r="DB2411" s="32">
        <v>149786545.18936899</v>
      </c>
      <c r="DC2411" s="32">
        <v>148091240.65654999</v>
      </c>
      <c r="DD2411" s="32">
        <v>147903893.79519999</v>
      </c>
      <c r="DE2411" s="32">
        <v>147471617.99689999</v>
      </c>
      <c r="DF2411" s="32">
        <v>148068217.97624999</v>
      </c>
      <c r="DG2411" s="32">
        <v>148320887.428599</v>
      </c>
      <c r="DH2411" s="32">
        <v>148221098.07304001</v>
      </c>
      <c r="DI2411" s="32">
        <v>148522393.15112999</v>
      </c>
      <c r="DJ2411" s="32">
        <v>148874381.90318999</v>
      </c>
      <c r="DK2411" s="32">
        <v>149042336.64164999</v>
      </c>
      <c r="DL2411" s="32">
        <v>149007750.285</v>
      </c>
      <c r="DM2411" s="32">
        <v>148186421.49281999</v>
      </c>
      <c r="DN2411" s="32">
        <v>149181685.36286899</v>
      </c>
      <c r="DO2411" s="32">
        <v>148662646.64528999</v>
      </c>
      <c r="DP2411" s="32">
        <v>149065651.16933</v>
      </c>
      <c r="DQ2411" s="32">
        <v>149600078.40972999</v>
      </c>
    </row>
    <row r="2412" spans="1:129" hidden="1">
      <c r="A2412" s="97" t="s">
        <v>2972</v>
      </c>
      <c r="B2412" s="81" t="s">
        <v>3156</v>
      </c>
      <c r="C2412" t="s">
        <v>714</v>
      </c>
      <c r="D2412" s="94" t="s">
        <v>3040</v>
      </c>
      <c r="E2412" t="s">
        <v>3161</v>
      </c>
      <c r="F2412" s="32">
        <v>93269348.872999996</v>
      </c>
      <c r="G2412" s="32">
        <v>93908842.338</v>
      </c>
      <c r="H2412" s="32">
        <v>94548336.864999995</v>
      </c>
      <c r="I2412" s="32">
        <v>95187828.611000001</v>
      </c>
      <c r="J2412" s="32">
        <v>95827325.178000003</v>
      </c>
      <c r="K2412" s="32">
        <v>96466814.622999996</v>
      </c>
      <c r="L2412" s="32">
        <v>97106308.588</v>
      </c>
      <c r="M2412" s="32">
        <v>97745805.003999993</v>
      </c>
      <c r="N2412" s="32">
        <v>98385294.155000001</v>
      </c>
      <c r="O2412" s="32">
        <v>99024789.410999998</v>
      </c>
      <c r="P2412" s="32">
        <v>99664285.5609999</v>
      </c>
      <c r="Q2412" s="32">
        <v>99985208.952999994</v>
      </c>
      <c r="R2412" s="32">
        <v>100306137.171</v>
      </c>
      <c r="S2412" s="32">
        <v>100627061.18099999</v>
      </c>
      <c r="T2412" s="32">
        <v>100947986.785</v>
      </c>
      <c r="U2412" s="32">
        <v>101268911.91599999</v>
      </c>
      <c r="V2412" s="32">
        <v>101589838.47400001</v>
      </c>
      <c r="W2412" s="32">
        <v>101910769.24699999</v>
      </c>
      <c r="X2412" s="32">
        <v>102231690.94599999</v>
      </c>
      <c r="Y2412" s="32">
        <v>102552618.31799901</v>
      </c>
      <c r="Z2412" s="32">
        <v>102873543.145</v>
      </c>
      <c r="AA2412" s="32">
        <v>103602427.523</v>
      </c>
      <c r="AB2412" s="32">
        <v>104331311.38</v>
      </c>
      <c r="AC2412" s="32">
        <v>105060187.862</v>
      </c>
      <c r="AD2412" s="32">
        <v>105789077.315999</v>
      </c>
      <c r="AE2412" s="32">
        <v>106517954.535999</v>
      </c>
      <c r="AF2412" s="32">
        <v>107246840.622999</v>
      </c>
      <c r="AG2412" s="32">
        <v>107975717.17099901</v>
      </c>
      <c r="AH2412" s="32">
        <v>108704598.78199901</v>
      </c>
      <c r="AI2412" s="32">
        <v>109433480.359</v>
      </c>
      <c r="AJ2412" s="32">
        <v>110162366.97299901</v>
      </c>
      <c r="AK2412" s="32">
        <v>111115109.527</v>
      </c>
      <c r="AL2412" s="32">
        <v>112067854.211</v>
      </c>
      <c r="AM2412" s="32">
        <v>113020603.54700001</v>
      </c>
      <c r="AN2412" s="32">
        <v>113973349.096</v>
      </c>
      <c r="AO2412" s="32">
        <v>114926093.662999</v>
      </c>
      <c r="AP2412" s="32">
        <v>115878840.572</v>
      </c>
      <c r="AQ2412" s="32">
        <v>116831591.823</v>
      </c>
      <c r="AR2412" s="32">
        <v>117784329.899</v>
      </c>
      <c r="AS2412" s="32">
        <v>118737081.755999</v>
      </c>
      <c r="AT2412" s="32">
        <v>119689828.750999</v>
      </c>
      <c r="AU2412" s="32">
        <v>120243102.91</v>
      </c>
      <c r="AV2412" s="32">
        <v>120796379.06899901</v>
      </c>
      <c r="AW2412" s="32">
        <v>121349660.892</v>
      </c>
      <c r="AX2412" s="32">
        <v>121902934.602</v>
      </c>
      <c r="AY2412" s="32">
        <v>122456207.277</v>
      </c>
      <c r="AZ2412" s="32">
        <v>123009494.75300001</v>
      </c>
      <c r="BA2412" s="32">
        <v>123562768.48899999</v>
      </c>
      <c r="BB2412" s="32">
        <v>124116039.324</v>
      </c>
      <c r="BC2412" s="32">
        <v>124669321.500999</v>
      </c>
      <c r="BD2412" s="32">
        <v>125222601.183</v>
      </c>
      <c r="BE2412" s="32">
        <v>125015465.8275</v>
      </c>
      <c r="BF2412" s="32">
        <v>124808326.074</v>
      </c>
      <c r="BG2412" s="32">
        <v>124601187.595999</v>
      </c>
      <c r="BH2412" s="32">
        <v>124394057.24699999</v>
      </c>
      <c r="BI2412" s="32">
        <v>124186926.159999</v>
      </c>
      <c r="BJ2412" s="32">
        <v>123979786.97649901</v>
      </c>
      <c r="BK2412" s="32">
        <v>123772652.45</v>
      </c>
      <c r="BL2412" s="32">
        <v>123565521.428</v>
      </c>
      <c r="BM2412" s="32">
        <v>123358375.991</v>
      </c>
      <c r="BN2412" s="32">
        <v>123151245.954999</v>
      </c>
      <c r="BO2412" s="32">
        <v>122647320.34739999</v>
      </c>
      <c r="BP2412" s="32">
        <v>122143401.309</v>
      </c>
      <c r="BQ2412" s="32">
        <v>121639482.391</v>
      </c>
      <c r="BR2412" s="32">
        <v>121135559.165399</v>
      </c>
      <c r="BS2412" s="32">
        <v>120631642.1116</v>
      </c>
      <c r="BT2412" s="32">
        <v>120127727.199999</v>
      </c>
      <c r="BU2412" s="32">
        <v>119623798.70639899</v>
      </c>
      <c r="BV2412" s="32">
        <v>119119881.0186</v>
      </c>
      <c r="BW2412" s="32">
        <v>118615955.204</v>
      </c>
      <c r="BX2412" s="32">
        <v>118112037.7544</v>
      </c>
      <c r="BY2412" s="32">
        <v>117837343.04799999</v>
      </c>
      <c r="BZ2412" s="32">
        <v>117562638.34899899</v>
      </c>
      <c r="CA2412" s="32">
        <v>117287937.31899901</v>
      </c>
      <c r="CB2412" s="32">
        <v>117013238.983999</v>
      </c>
      <c r="CC2412" s="32">
        <v>116738541.67899901</v>
      </c>
      <c r="CD2412" s="32">
        <v>116463838.934</v>
      </c>
      <c r="CE2412" s="32">
        <v>116189133.73099899</v>
      </c>
      <c r="CF2412" s="32">
        <v>115914443.93599901</v>
      </c>
      <c r="CG2412" s="32">
        <v>115639739.005</v>
      </c>
      <c r="CH2412" s="32">
        <v>115365048.404</v>
      </c>
      <c r="CI2412" s="32">
        <v>114988514.882</v>
      </c>
      <c r="CJ2412" s="32">
        <v>114611999.786</v>
      </c>
      <c r="CK2412" s="32">
        <v>114235465.094</v>
      </c>
      <c r="CL2412" s="32">
        <v>113858937.398</v>
      </c>
      <c r="CM2412" s="32">
        <v>113482416.61</v>
      </c>
      <c r="CN2412" s="32">
        <v>113105891.345</v>
      </c>
      <c r="CO2412" s="32">
        <v>112729361.369</v>
      </c>
      <c r="CP2412" s="32">
        <v>112352836.322</v>
      </c>
      <c r="CQ2412" s="32">
        <v>111976311.007</v>
      </c>
      <c r="CR2412" s="32">
        <v>111599786.17659999</v>
      </c>
      <c r="CS2412" s="32">
        <v>111253125.3325</v>
      </c>
      <c r="CT2412" s="32">
        <v>110906465.522</v>
      </c>
      <c r="CU2412" s="32">
        <v>110559809.4215</v>
      </c>
      <c r="CV2412" s="32">
        <v>110213146.9804</v>
      </c>
      <c r="CW2412" s="32">
        <v>109866483.65099899</v>
      </c>
      <c r="CX2412" s="32">
        <v>109519824.86</v>
      </c>
      <c r="CY2412" s="32">
        <v>109173172.814999</v>
      </c>
      <c r="CZ2412" s="32">
        <v>108826511.021</v>
      </c>
      <c r="DA2412" s="32">
        <v>108479844.278</v>
      </c>
      <c r="DB2412" s="32">
        <v>108133192.213999</v>
      </c>
      <c r="DC2412" s="32">
        <v>108107057.5036</v>
      </c>
      <c r="DD2412" s="32">
        <v>107630369.02</v>
      </c>
      <c r="DE2412" s="32">
        <v>107838625.52749901</v>
      </c>
      <c r="DF2412" s="32">
        <v>107752912.13070001</v>
      </c>
      <c r="DG2412" s="32">
        <v>108547209.8325</v>
      </c>
      <c r="DH2412" s="32">
        <v>108759788.096999</v>
      </c>
      <c r="DI2412" s="32">
        <v>109053457.7366</v>
      </c>
      <c r="DJ2412" s="32">
        <v>108754624.5984</v>
      </c>
      <c r="DK2412" s="32">
        <v>108120296.505</v>
      </c>
      <c r="DL2412" s="32">
        <v>108233949.7605</v>
      </c>
      <c r="DM2412" s="32">
        <v>107854120.03</v>
      </c>
      <c r="DN2412" s="32">
        <v>107148379.7524</v>
      </c>
      <c r="DO2412" s="32">
        <v>107214343.912999</v>
      </c>
      <c r="DP2412" s="32">
        <v>107283503.978</v>
      </c>
      <c r="DQ2412" s="32">
        <v>107097401.116</v>
      </c>
    </row>
    <row r="2413" spans="1:129" hidden="1">
      <c r="A2413" s="97" t="s">
        <v>2972</v>
      </c>
      <c r="B2413" s="81" t="s">
        <v>3156</v>
      </c>
      <c r="C2413" t="s">
        <v>714</v>
      </c>
      <c r="D2413" s="94" t="s">
        <v>3040</v>
      </c>
      <c r="E2413" t="s">
        <v>3162</v>
      </c>
    </row>
    <row r="2414" spans="1:129" hidden="1">
      <c r="A2414" s="97" t="s">
        <v>2972</v>
      </c>
      <c r="B2414" s="81" t="s">
        <v>3156</v>
      </c>
      <c r="C2414" t="s">
        <v>714</v>
      </c>
      <c r="D2414" s="94" t="s">
        <v>3040</v>
      </c>
      <c r="E2414" t="s">
        <v>3163</v>
      </c>
      <c r="F2414" s="32">
        <v>419266467.69828999</v>
      </c>
      <c r="G2414" s="32">
        <v>420837559.32764</v>
      </c>
      <c r="H2414" s="32">
        <v>422408650.8161</v>
      </c>
      <c r="I2414" s="32">
        <v>423979738.26213998</v>
      </c>
      <c r="J2414" s="32">
        <v>425550835.64877999</v>
      </c>
      <c r="K2414" s="32">
        <v>427121937.62079</v>
      </c>
      <c r="L2414" s="32">
        <v>428693010.45415002</v>
      </c>
      <c r="M2414" s="32">
        <v>430264098.97788</v>
      </c>
      <c r="N2414" s="32">
        <v>431835196.77998</v>
      </c>
      <c r="O2414" s="32">
        <v>433406291.00944901</v>
      </c>
      <c r="P2414" s="32">
        <v>434977375.73974001</v>
      </c>
      <c r="Q2414" s="32">
        <v>436699270.73725998</v>
      </c>
      <c r="R2414" s="32">
        <v>438421152.68221998</v>
      </c>
      <c r="S2414" s="32">
        <v>440143040.40391999</v>
      </c>
      <c r="T2414" s="32">
        <v>441864930.98785901</v>
      </c>
      <c r="U2414" s="32">
        <v>443586821.27337998</v>
      </c>
      <c r="V2414" s="32">
        <v>445308704.26389998</v>
      </c>
      <c r="W2414" s="32">
        <v>447030605.17023998</v>
      </c>
      <c r="X2414" s="32">
        <v>448752495.19116002</v>
      </c>
      <c r="Y2414" s="32">
        <v>450474379.26095998</v>
      </c>
      <c r="Z2414" s="32">
        <v>452196260.83779901</v>
      </c>
      <c r="AA2414" s="32">
        <v>454487954.65750802</v>
      </c>
      <c r="AB2414" s="32">
        <v>456779657.68474603</v>
      </c>
      <c r="AC2414" s="32">
        <v>459071346.14255399</v>
      </c>
      <c r="AD2414" s="32">
        <v>461363049.08168203</v>
      </c>
      <c r="AE2414" s="32">
        <v>463654728.00266898</v>
      </c>
      <c r="AF2414" s="32">
        <v>465946425.58251798</v>
      </c>
      <c r="AG2414" s="32">
        <v>468238128.77823001</v>
      </c>
      <c r="AH2414" s="32">
        <v>470529811.77775902</v>
      </c>
      <c r="AI2414" s="32">
        <v>472821524.15782899</v>
      </c>
      <c r="AJ2414" s="32">
        <v>475113205.18655002</v>
      </c>
      <c r="AK2414" s="32">
        <v>478666280.12370002</v>
      </c>
      <c r="AL2414" s="32">
        <v>482219339.00809997</v>
      </c>
      <c r="AM2414" s="32">
        <v>485772410.25475001</v>
      </c>
      <c r="AN2414" s="32">
        <v>489325476.31709898</v>
      </c>
      <c r="AO2414" s="32">
        <v>492878540.81568003</v>
      </c>
      <c r="AP2414" s="32">
        <v>496431603.37602901</v>
      </c>
      <c r="AQ2414" s="32">
        <v>499984669.236799</v>
      </c>
      <c r="AR2414" s="32">
        <v>503537738.92575002</v>
      </c>
      <c r="AS2414" s="32">
        <v>507090809.56300002</v>
      </c>
      <c r="AT2414" s="32">
        <v>510643882.58902001</v>
      </c>
      <c r="AU2414" s="32">
        <v>518631010.778431</v>
      </c>
      <c r="AV2414" s="32">
        <v>526618117.81106597</v>
      </c>
      <c r="AW2414" s="32">
        <v>534605251.84776002</v>
      </c>
      <c r="AX2414" s="32">
        <v>542592372.52405</v>
      </c>
      <c r="AY2414" s="32">
        <v>550579497.31344998</v>
      </c>
      <c r="AZ2414" s="32">
        <v>558566613.57166302</v>
      </c>
      <c r="BA2414" s="32">
        <v>566553755.82026994</v>
      </c>
      <c r="BB2414" s="32">
        <v>574540852.52880597</v>
      </c>
      <c r="BC2414" s="32">
        <v>582527989.56735301</v>
      </c>
      <c r="BD2414" s="32">
        <v>590515119.79058003</v>
      </c>
      <c r="BE2414" s="32">
        <v>597603522.57569003</v>
      </c>
      <c r="BF2414" s="32">
        <v>604691932.32642996</v>
      </c>
      <c r="BG2414" s="32">
        <v>611780312.31619</v>
      </c>
      <c r="BH2414" s="32">
        <v>618868721.07630897</v>
      </c>
      <c r="BI2414" s="32">
        <v>625957116.66793001</v>
      </c>
      <c r="BJ2414" s="32">
        <v>633045518.41764998</v>
      </c>
      <c r="BK2414" s="32">
        <v>640133923.44994998</v>
      </c>
      <c r="BL2414" s="32">
        <v>647222332.13738</v>
      </c>
      <c r="BM2414" s="32">
        <v>654310715.29952002</v>
      </c>
      <c r="BN2414" s="32">
        <v>661399121.78885198</v>
      </c>
      <c r="BO2414" s="32">
        <v>659145174.66200995</v>
      </c>
      <c r="BP2414" s="32">
        <v>656891237.11066699</v>
      </c>
      <c r="BQ2414" s="32">
        <v>654637302.49522698</v>
      </c>
      <c r="BR2414" s="32">
        <v>652383346.58615196</v>
      </c>
      <c r="BS2414" s="32">
        <v>650129397.77938902</v>
      </c>
      <c r="BT2414" s="32">
        <v>647875470.76214099</v>
      </c>
      <c r="BU2414" s="32">
        <v>645621535.88338995</v>
      </c>
      <c r="BV2414" s="32">
        <v>643367586.07276106</v>
      </c>
      <c r="BW2414" s="32">
        <v>641113643.43882895</v>
      </c>
      <c r="BX2414" s="32">
        <v>638859702.62845898</v>
      </c>
      <c r="BY2414" s="32">
        <v>637006879.69176495</v>
      </c>
      <c r="BZ2414" s="32">
        <v>635154050.77908397</v>
      </c>
      <c r="CA2414" s="32">
        <v>633301236.26961005</v>
      </c>
      <c r="CB2414" s="32">
        <v>631448405.68373895</v>
      </c>
      <c r="CC2414" s="32">
        <v>629595592.34092498</v>
      </c>
      <c r="CD2414" s="32">
        <v>627742765.11546397</v>
      </c>
      <c r="CE2414" s="32">
        <v>625889942.36545002</v>
      </c>
      <c r="CF2414" s="32">
        <v>624037152.22347903</v>
      </c>
      <c r="CG2414" s="32">
        <v>622184322.21345496</v>
      </c>
      <c r="CH2414" s="32">
        <v>620331495.62777495</v>
      </c>
      <c r="CI2414" s="32">
        <v>619329741.97152603</v>
      </c>
      <c r="CJ2414" s="32">
        <v>618328021.23137999</v>
      </c>
      <c r="CK2414" s="32">
        <v>617326282.45738995</v>
      </c>
      <c r="CL2414" s="32">
        <v>616324540.86585498</v>
      </c>
      <c r="CM2414" s="32">
        <v>615322804.26086998</v>
      </c>
      <c r="CN2414" s="32">
        <v>614321083.507056</v>
      </c>
      <c r="CO2414" s="32">
        <v>613319335.76223898</v>
      </c>
      <c r="CP2414" s="32">
        <v>612317584.81481695</v>
      </c>
      <c r="CQ2414" s="32">
        <v>611315858.72433996</v>
      </c>
      <c r="CR2414" s="32">
        <v>610314119.28008604</v>
      </c>
      <c r="CS2414" s="32">
        <v>608672375.80367005</v>
      </c>
      <c r="CT2414" s="32">
        <v>607030643.25425994</v>
      </c>
      <c r="CU2414" s="32">
        <v>605388899.00618005</v>
      </c>
      <c r="CV2414" s="32">
        <v>603747153.66885996</v>
      </c>
      <c r="CW2414" s="32">
        <v>602105414.48219001</v>
      </c>
      <c r="CX2414" s="32">
        <v>600463682.66245997</v>
      </c>
      <c r="CY2414" s="32">
        <v>598821937.68324995</v>
      </c>
      <c r="CZ2414" s="32">
        <v>597180184.56852996</v>
      </c>
      <c r="DA2414" s="32">
        <v>595538457.58282006</v>
      </c>
      <c r="DB2414" s="32">
        <v>593896712.79268003</v>
      </c>
      <c r="DC2414" s="32">
        <v>594233960.69784999</v>
      </c>
      <c r="DD2414" s="32">
        <v>593094249.66544998</v>
      </c>
      <c r="DE2414" s="32">
        <v>592223303.12726998</v>
      </c>
      <c r="DF2414" s="32">
        <v>592158815.28237998</v>
      </c>
      <c r="DG2414" s="32">
        <v>593671556.40994</v>
      </c>
      <c r="DH2414" s="32">
        <v>592922987.38362002</v>
      </c>
      <c r="DI2414" s="32">
        <v>591298684.67525005</v>
      </c>
      <c r="DJ2414" s="32">
        <v>589934405.17594004</v>
      </c>
      <c r="DK2414" s="32">
        <v>588833435.04369998</v>
      </c>
      <c r="DL2414" s="32">
        <v>587536487.17155004</v>
      </c>
      <c r="DM2414" s="32">
        <v>586064958.10927999</v>
      </c>
      <c r="DN2414" s="32">
        <v>584503017.11565995</v>
      </c>
      <c r="DO2414" s="32">
        <v>583298978.09856606</v>
      </c>
      <c r="DP2414" s="32">
        <v>581081409.98047996</v>
      </c>
      <c r="DQ2414" s="32">
        <v>579214885.29644001</v>
      </c>
    </row>
    <row r="2415" spans="1:129" hidden="1">
      <c r="A2415" s="97" t="s">
        <v>2972</v>
      </c>
      <c r="B2415" s="81" t="s">
        <v>3156</v>
      </c>
      <c r="C2415" t="s">
        <v>714</v>
      </c>
      <c r="D2415" s="94" t="s">
        <v>3040</v>
      </c>
      <c r="E2415" t="s">
        <v>3164</v>
      </c>
      <c r="F2415" s="32">
        <v>362940784.48417997</v>
      </c>
      <c r="G2415" s="32">
        <v>365048243.958745</v>
      </c>
      <c r="H2415" s="32">
        <v>367155694.32086998</v>
      </c>
      <c r="I2415" s="32">
        <v>369263150.33085001</v>
      </c>
      <c r="J2415" s="32">
        <v>371370600.88678998</v>
      </c>
      <c r="K2415" s="32">
        <v>373478051.60922599</v>
      </c>
      <c r="L2415" s="32">
        <v>375585515.85521001</v>
      </c>
      <c r="M2415" s="32">
        <v>377692950.30999202</v>
      </c>
      <c r="N2415" s="32">
        <v>379800412.60557002</v>
      </c>
      <c r="O2415" s="32">
        <v>381907861.60579699</v>
      </c>
      <c r="P2415" s="32">
        <v>384015326.83772999</v>
      </c>
      <c r="Q2415" s="32">
        <v>385441823.71149999</v>
      </c>
      <c r="R2415" s="32">
        <v>386868356.07389599</v>
      </c>
      <c r="S2415" s="32">
        <v>388294870.06378001</v>
      </c>
      <c r="T2415" s="32">
        <v>389721361.50954998</v>
      </c>
      <c r="U2415" s="32">
        <v>391147889.24614102</v>
      </c>
      <c r="V2415" s="32">
        <v>392574414.16611999</v>
      </c>
      <c r="W2415" s="32">
        <v>394000942.40990299</v>
      </c>
      <c r="X2415" s="32">
        <v>395427437.33324599</v>
      </c>
      <c r="Y2415" s="32">
        <v>396853972.99124199</v>
      </c>
      <c r="Z2415" s="32">
        <v>398280478.58271199</v>
      </c>
      <c r="AA2415" s="32">
        <v>398816708.98194999</v>
      </c>
      <c r="AB2415" s="32">
        <v>399352955.46181899</v>
      </c>
      <c r="AC2415" s="32">
        <v>399889195.70293099</v>
      </c>
      <c r="AD2415" s="32">
        <v>400425429.81395501</v>
      </c>
      <c r="AE2415" s="32">
        <v>400961655.800547</v>
      </c>
      <c r="AF2415" s="32">
        <v>401497874.20725501</v>
      </c>
      <c r="AG2415" s="32">
        <v>402034119.72238302</v>
      </c>
      <c r="AH2415" s="32">
        <v>402570364.01730698</v>
      </c>
      <c r="AI2415" s="32">
        <v>403106587.53261</v>
      </c>
      <c r="AJ2415" s="32">
        <v>403642828.31881398</v>
      </c>
      <c r="AK2415" s="32">
        <v>404830366.07086498</v>
      </c>
      <c r="AL2415" s="32">
        <v>406017902.03205901</v>
      </c>
      <c r="AM2415" s="32">
        <v>407205466.27403998</v>
      </c>
      <c r="AN2415" s="32">
        <v>408393017.459059</v>
      </c>
      <c r="AO2415" s="32">
        <v>409580559.69476998</v>
      </c>
      <c r="AP2415" s="32">
        <v>410768100.43335998</v>
      </c>
      <c r="AQ2415" s="32">
        <v>411955648.30970001</v>
      </c>
      <c r="AR2415" s="32">
        <v>413143197.95169997</v>
      </c>
      <c r="AS2415" s="32">
        <v>414330751.94603997</v>
      </c>
      <c r="AT2415" s="32">
        <v>415518287.53757</v>
      </c>
      <c r="AU2415" s="32">
        <v>416185434.40621901</v>
      </c>
      <c r="AV2415" s="32">
        <v>416852584.97912902</v>
      </c>
      <c r="AW2415" s="32">
        <v>417519718.56361997</v>
      </c>
      <c r="AX2415" s="32">
        <v>418186868.12760901</v>
      </c>
      <c r="AY2415" s="32">
        <v>418853981.20935899</v>
      </c>
      <c r="AZ2415" s="32">
        <v>419521126.51358998</v>
      </c>
      <c r="BA2415" s="32">
        <v>420188270.12190998</v>
      </c>
      <c r="BB2415" s="32">
        <v>420855414.17050898</v>
      </c>
      <c r="BC2415" s="32">
        <v>421522538.08582997</v>
      </c>
      <c r="BD2415" s="32">
        <v>422189687.85443699</v>
      </c>
      <c r="BE2415" s="32">
        <v>430882658.86405998</v>
      </c>
      <c r="BF2415" s="32">
        <v>439575652.16894901</v>
      </c>
      <c r="BG2415" s="32">
        <v>448268627.86532998</v>
      </c>
      <c r="BH2415" s="32">
        <v>456961604.00480998</v>
      </c>
      <c r="BI2415" s="32">
        <v>465654592.54332</v>
      </c>
      <c r="BJ2415" s="32">
        <v>474347576.29495901</v>
      </c>
      <c r="BK2415" s="32">
        <v>483040564.34669</v>
      </c>
      <c r="BL2415" s="32">
        <v>491733537.05441999</v>
      </c>
      <c r="BM2415" s="32">
        <v>500426521.35550898</v>
      </c>
      <c r="BN2415" s="32">
        <v>509119493.38498002</v>
      </c>
      <c r="BO2415" s="32">
        <v>511164708.99384999</v>
      </c>
      <c r="BP2415" s="32">
        <v>513209899.83455998</v>
      </c>
      <c r="BQ2415" s="32">
        <v>515255055.32855999</v>
      </c>
      <c r="BR2415" s="32">
        <v>517300254.55664998</v>
      </c>
      <c r="BS2415" s="32">
        <v>519345433.73076999</v>
      </c>
      <c r="BT2415" s="32">
        <v>521390612.63510001</v>
      </c>
      <c r="BU2415" s="32">
        <v>523435793.75077999</v>
      </c>
      <c r="BV2415" s="32">
        <v>525480983.98949999</v>
      </c>
      <c r="BW2415" s="32">
        <v>527526206.15052998</v>
      </c>
      <c r="BX2415" s="32">
        <v>529571357.36799997</v>
      </c>
      <c r="BY2415" s="32">
        <v>533175131.72612</v>
      </c>
      <c r="BZ2415" s="32">
        <v>536778923.14937901</v>
      </c>
      <c r="CA2415" s="32">
        <v>540382684.59243</v>
      </c>
      <c r="CB2415" s="32">
        <v>543986469.03991997</v>
      </c>
      <c r="CC2415" s="32">
        <v>547590232.11318004</v>
      </c>
      <c r="CD2415" s="32">
        <v>551194032.02751994</v>
      </c>
      <c r="CE2415" s="32">
        <v>554797785.30694997</v>
      </c>
      <c r="CF2415" s="32">
        <v>558401585.88834</v>
      </c>
      <c r="CG2415" s="32">
        <v>562005350.40892005</v>
      </c>
      <c r="CH2415" s="32">
        <v>565609112.76530004</v>
      </c>
      <c r="CI2415" s="32">
        <v>573838562.73374999</v>
      </c>
      <c r="CJ2415" s="32">
        <v>582067981.46219003</v>
      </c>
      <c r="CK2415" s="32">
        <v>590297415.37434006</v>
      </c>
      <c r="CL2415" s="32">
        <v>598526826.54803002</v>
      </c>
      <c r="CM2415" s="32">
        <v>606756257.34113896</v>
      </c>
      <c r="CN2415" s="32">
        <v>614985687.95958996</v>
      </c>
      <c r="CO2415" s="32">
        <v>623215075.44441998</v>
      </c>
      <c r="CP2415" s="32">
        <v>631444507.31075001</v>
      </c>
      <c r="CQ2415" s="32">
        <v>639673946.20449996</v>
      </c>
      <c r="CR2415" s="32">
        <v>647903335.97996998</v>
      </c>
      <c r="CS2415" s="32">
        <v>649128650.42490995</v>
      </c>
      <c r="CT2415" s="32">
        <v>650353941.96776998</v>
      </c>
      <c r="CU2415" s="32">
        <v>651579171.52663004</v>
      </c>
      <c r="CV2415" s="32">
        <v>652804456.49723995</v>
      </c>
      <c r="CW2415" s="32">
        <v>654029712.92875004</v>
      </c>
      <c r="CX2415" s="32">
        <v>655255006.18759</v>
      </c>
      <c r="CY2415" s="32">
        <v>656480284.72195995</v>
      </c>
      <c r="CZ2415" s="32">
        <v>657705568.16826999</v>
      </c>
      <c r="DA2415" s="32">
        <v>658930815.48971999</v>
      </c>
      <c r="DB2415" s="32">
        <v>660156078.20446002</v>
      </c>
      <c r="DC2415" s="32">
        <v>659982928.78343201</v>
      </c>
      <c r="DD2415" s="32">
        <v>660099962.90533495</v>
      </c>
      <c r="DE2415" s="32">
        <v>647492480.88644195</v>
      </c>
      <c r="DF2415" s="32">
        <v>647575868.15582299</v>
      </c>
      <c r="DG2415" s="32">
        <v>631241484.86619997</v>
      </c>
      <c r="DH2415" s="32">
        <v>632081101.06696999</v>
      </c>
      <c r="DI2415" s="32">
        <v>631864198.26486003</v>
      </c>
      <c r="DJ2415" s="32">
        <v>631798138.730582</v>
      </c>
      <c r="DK2415" s="32">
        <v>631653995.08703995</v>
      </c>
      <c r="DL2415" s="32">
        <v>651832720.05229998</v>
      </c>
      <c r="DM2415" s="32">
        <v>631497080.58457005</v>
      </c>
      <c r="DN2415" s="32">
        <v>631401913.49476004</v>
      </c>
      <c r="DO2415" s="32">
        <v>630891086.16486502</v>
      </c>
      <c r="DP2415" s="32">
        <v>630645609.84723496</v>
      </c>
      <c r="DQ2415" s="32">
        <v>630377009.63337505</v>
      </c>
    </row>
    <row r="2416" spans="1:129" hidden="1">
      <c r="A2416" s="97" t="s">
        <v>2972</v>
      </c>
      <c r="B2416" s="81" t="s">
        <v>3156</v>
      </c>
      <c r="C2416" t="s">
        <v>714</v>
      </c>
      <c r="D2416" s="94" t="s">
        <v>3040</v>
      </c>
      <c r="E2416" t="s">
        <v>3165</v>
      </c>
      <c r="F2416" s="32">
        <v>159684352.94299999</v>
      </c>
      <c r="G2416" s="32">
        <v>161620251.894299</v>
      </c>
      <c r="H2416" s="32">
        <v>163556120.80939999</v>
      </c>
      <c r="I2416" s="32">
        <v>165492029.71339899</v>
      </c>
      <c r="J2416" s="32">
        <v>167427918.62859899</v>
      </c>
      <c r="K2416" s="32">
        <v>169363797.52020001</v>
      </c>
      <c r="L2416" s="32">
        <v>171299696.41960001</v>
      </c>
      <c r="M2416" s="32">
        <v>173235605.35260001</v>
      </c>
      <c r="N2416" s="32">
        <v>175171474.2331</v>
      </c>
      <c r="O2416" s="32">
        <v>177107373.14230001</v>
      </c>
      <c r="P2416" s="32">
        <v>179043272.05469999</v>
      </c>
      <c r="Q2416" s="32">
        <v>180604408.16449901</v>
      </c>
      <c r="R2416" s="32">
        <v>182165584.2146</v>
      </c>
      <c r="S2416" s="32">
        <v>183726760.3477</v>
      </c>
      <c r="T2416" s="32">
        <v>185287926.498799</v>
      </c>
      <c r="U2416" s="32">
        <v>186849082.5212</v>
      </c>
      <c r="V2416" s="32">
        <v>188410258.59289899</v>
      </c>
      <c r="W2416" s="32">
        <v>189971414.6604</v>
      </c>
      <c r="X2416" s="32">
        <v>191532600.828899</v>
      </c>
      <c r="Y2416" s="32">
        <v>193093746.926599</v>
      </c>
      <c r="Z2416" s="32">
        <v>194654912.98750001</v>
      </c>
      <c r="AA2416" s="32">
        <v>195758378.6523</v>
      </c>
      <c r="AB2416" s="32">
        <v>196861834.3247</v>
      </c>
      <c r="AC2416" s="32">
        <v>197965299.980299</v>
      </c>
      <c r="AD2416" s="32">
        <v>199068755.6135</v>
      </c>
      <c r="AE2416" s="32">
        <v>200172211.2942</v>
      </c>
      <c r="AF2416" s="32">
        <v>201275666.92429999</v>
      </c>
      <c r="AG2416" s="32">
        <v>202379112.675699</v>
      </c>
      <c r="AH2416" s="32">
        <v>203482578.2757</v>
      </c>
      <c r="AI2416" s="32">
        <v>204586043.89199999</v>
      </c>
      <c r="AJ2416" s="32">
        <v>205689499.5474</v>
      </c>
      <c r="AK2416" s="32">
        <v>209425311.05919999</v>
      </c>
      <c r="AL2416" s="32">
        <v>213161102.595599</v>
      </c>
      <c r="AM2416" s="32">
        <v>216896894.067</v>
      </c>
      <c r="AN2416" s="32">
        <v>220632695.47899899</v>
      </c>
      <c r="AO2416" s="32">
        <v>224368467.05839899</v>
      </c>
      <c r="AP2416" s="32">
        <v>228104258.49160001</v>
      </c>
      <c r="AQ2416" s="32">
        <v>231840060.03580001</v>
      </c>
      <c r="AR2416" s="32">
        <v>235575831.52859899</v>
      </c>
      <c r="AS2416" s="32">
        <v>239311653.02180001</v>
      </c>
      <c r="AT2416" s="32">
        <v>243047424.4623</v>
      </c>
      <c r="AU2416" s="32">
        <v>240166707.218999</v>
      </c>
      <c r="AV2416" s="32">
        <v>237285989.98710001</v>
      </c>
      <c r="AW2416" s="32">
        <v>234405252.78729901</v>
      </c>
      <c r="AX2416" s="32">
        <v>231524535.522499</v>
      </c>
      <c r="AY2416" s="32">
        <v>228643788.3346</v>
      </c>
      <c r="AZ2416" s="32">
        <v>225763101.05259901</v>
      </c>
      <c r="BA2416" s="32">
        <v>222882353.91319999</v>
      </c>
      <c r="BB2416" s="32">
        <v>220001606.68720001</v>
      </c>
      <c r="BC2416" s="32">
        <v>217120919.42989999</v>
      </c>
      <c r="BD2416" s="32">
        <v>214240172.1383</v>
      </c>
      <c r="BE2416" s="32">
        <v>217990374.21799999</v>
      </c>
      <c r="BF2416" s="32">
        <v>221740546.27680001</v>
      </c>
      <c r="BG2416" s="32">
        <v>225490738.29339999</v>
      </c>
      <c r="BH2416" s="32">
        <v>229240940.365199</v>
      </c>
      <c r="BI2416" s="32">
        <v>232991142.48099899</v>
      </c>
      <c r="BJ2416" s="32">
        <v>236741334.56299999</v>
      </c>
      <c r="BK2416" s="32">
        <v>240491506.616</v>
      </c>
      <c r="BL2416" s="32">
        <v>244241708.604399</v>
      </c>
      <c r="BM2416" s="32">
        <v>247991900.620399</v>
      </c>
      <c r="BN2416" s="32">
        <v>251742072.67469999</v>
      </c>
      <c r="BO2416" s="32">
        <v>252643834.892699</v>
      </c>
      <c r="BP2416" s="32">
        <v>253545576.9224</v>
      </c>
      <c r="BQ2416" s="32">
        <v>254447339.04370001</v>
      </c>
      <c r="BR2416" s="32">
        <v>255349071.222</v>
      </c>
      <c r="BS2416" s="32">
        <v>256250833.287</v>
      </c>
      <c r="BT2416" s="32">
        <v>257152565.35949999</v>
      </c>
      <c r="BU2416" s="32">
        <v>258054307.46149999</v>
      </c>
      <c r="BV2416" s="32">
        <v>258956049.535</v>
      </c>
      <c r="BW2416" s="32">
        <v>259857781.66929999</v>
      </c>
      <c r="BX2416" s="32">
        <v>260759543.75099999</v>
      </c>
      <c r="BY2416" s="32">
        <v>261348224.386399</v>
      </c>
      <c r="BZ2416" s="32">
        <v>261936935.14279899</v>
      </c>
      <c r="CA2416" s="32">
        <v>262525635.93700001</v>
      </c>
      <c r="CB2416" s="32">
        <v>263114336.433</v>
      </c>
      <c r="CC2416" s="32">
        <v>263702997.1846</v>
      </c>
      <c r="CD2416" s="32">
        <v>264291727.87099901</v>
      </c>
      <c r="CE2416" s="32">
        <v>264880408.55369899</v>
      </c>
      <c r="CF2416" s="32">
        <v>265469119.28499901</v>
      </c>
      <c r="CG2416" s="32">
        <v>266057819.97530001</v>
      </c>
      <c r="CH2416" s="32">
        <v>266646500.64619899</v>
      </c>
      <c r="CI2416" s="32">
        <v>267156842.33299899</v>
      </c>
      <c r="CJ2416" s="32">
        <v>267667203.91760001</v>
      </c>
      <c r="CK2416" s="32">
        <v>268177555.477299</v>
      </c>
      <c r="CL2416" s="32">
        <v>268687917.04299998</v>
      </c>
      <c r="CM2416" s="32">
        <v>269198258.60600001</v>
      </c>
      <c r="CN2416" s="32">
        <v>269708600.1904</v>
      </c>
      <c r="CO2416" s="32">
        <v>270218961.78799999</v>
      </c>
      <c r="CP2416" s="32">
        <v>270729313.45669901</v>
      </c>
      <c r="CQ2416" s="32">
        <v>271239675.03899997</v>
      </c>
      <c r="CR2416" s="32">
        <v>271750016.71749997</v>
      </c>
      <c r="CS2416" s="32">
        <v>274843302.40899998</v>
      </c>
      <c r="CT2416" s="32">
        <v>277936568.35329998</v>
      </c>
      <c r="CU2416" s="32">
        <v>281029804.116</v>
      </c>
      <c r="CV2416" s="32">
        <v>284123059.917</v>
      </c>
      <c r="CW2416" s="32">
        <v>287216315.77139997</v>
      </c>
      <c r="CX2416" s="32">
        <v>290309551.52780002</v>
      </c>
      <c r="CY2416" s="32">
        <v>293402817.41339999</v>
      </c>
      <c r="CZ2416" s="32">
        <v>296496083.23549998</v>
      </c>
      <c r="DA2416" s="32">
        <v>299589339.02600002</v>
      </c>
      <c r="DB2416" s="32">
        <v>302682574.89199901</v>
      </c>
      <c r="DC2416" s="32">
        <v>303004905.90450001</v>
      </c>
      <c r="DD2416" s="32">
        <v>303032975.042</v>
      </c>
      <c r="DE2416" s="32">
        <v>303241561.62</v>
      </c>
      <c r="DF2416" s="32">
        <v>303415097.85339999</v>
      </c>
      <c r="DG2416" s="32">
        <v>303356338.19499999</v>
      </c>
      <c r="DH2416" s="32">
        <v>303609934.06440002</v>
      </c>
      <c r="DI2416" s="32">
        <v>303631305.82849997</v>
      </c>
      <c r="DJ2416" s="32">
        <v>303764935.745</v>
      </c>
      <c r="DK2416" s="32">
        <v>303796406.94199997</v>
      </c>
      <c r="DL2416" s="32">
        <v>305528641.25699902</v>
      </c>
      <c r="DM2416" s="32">
        <v>304624249.396999</v>
      </c>
      <c r="DN2416" s="32">
        <v>304899258.88</v>
      </c>
      <c r="DO2416" s="32">
        <v>305284242.10900003</v>
      </c>
      <c r="DP2416" s="32">
        <v>305275426.84600002</v>
      </c>
      <c r="DQ2416" s="32">
        <v>305126485.64999998</v>
      </c>
    </row>
    <row r="2417" spans="1:206" hidden="1">
      <c r="A2417" s="97" t="s">
        <v>2972</v>
      </c>
      <c r="B2417" s="81" t="s">
        <v>3156</v>
      </c>
      <c r="C2417" t="s">
        <v>714</v>
      </c>
      <c r="D2417" s="94" t="s">
        <v>3040</v>
      </c>
      <c r="E2417" t="s">
        <v>3166</v>
      </c>
      <c r="F2417" s="32">
        <v>124507401.05588</v>
      </c>
      <c r="G2417" s="32">
        <v>127049092.707653</v>
      </c>
      <c r="H2417" s="32">
        <v>129590777.793359</v>
      </c>
      <c r="I2417" s="32">
        <v>132132471.497043</v>
      </c>
      <c r="J2417" s="32">
        <v>134674161.688894</v>
      </c>
      <c r="K2417" s="32">
        <v>137215851.152922</v>
      </c>
      <c r="L2417" s="32">
        <v>139757541.65445501</v>
      </c>
      <c r="M2417" s="32">
        <v>142299223.14236599</v>
      </c>
      <c r="N2417" s="32">
        <v>144840915.37658501</v>
      </c>
      <c r="O2417" s="32">
        <v>147382603.159715</v>
      </c>
      <c r="P2417" s="32">
        <v>149924292.70843801</v>
      </c>
      <c r="Q2417" s="32">
        <v>152248484.24358901</v>
      </c>
      <c r="R2417" s="32">
        <v>154572670.41313899</v>
      </c>
      <c r="S2417" s="32">
        <v>156896863.81000799</v>
      </c>
      <c r="T2417" s="32">
        <v>159221048.41037801</v>
      </c>
      <c r="U2417" s="32">
        <v>161545231.468297</v>
      </c>
      <c r="V2417" s="32">
        <v>163869424.22436601</v>
      </c>
      <c r="W2417" s="32">
        <v>166193612.68155</v>
      </c>
      <c r="X2417" s="32">
        <v>168517800.60275799</v>
      </c>
      <c r="Y2417" s="32">
        <v>170841996.59716499</v>
      </c>
      <c r="Z2417" s="32">
        <v>173166177.134482</v>
      </c>
      <c r="AA2417" s="32">
        <v>176006175.30881199</v>
      </c>
      <c r="AB2417" s="32">
        <v>178846176.44964901</v>
      </c>
      <c r="AC2417" s="32">
        <v>181686174.40889499</v>
      </c>
      <c r="AD2417" s="32">
        <v>184526169.68874899</v>
      </c>
      <c r="AE2417" s="32">
        <v>187366169.95291799</v>
      </c>
      <c r="AF2417" s="32">
        <v>190206162.08329999</v>
      </c>
      <c r="AG2417" s="32">
        <v>193046157.40115899</v>
      </c>
      <c r="AH2417" s="32">
        <v>195886159.69020501</v>
      </c>
      <c r="AI2417" s="32">
        <v>198726162.84529799</v>
      </c>
      <c r="AJ2417" s="32">
        <v>201566149.852373</v>
      </c>
      <c r="AK2417" s="32">
        <v>205661504.79570499</v>
      </c>
      <c r="AL2417" s="32">
        <v>209756860.665479</v>
      </c>
      <c r="AM2417" s="32">
        <v>213852214.51854801</v>
      </c>
      <c r="AN2417" s="32">
        <v>217947570.89966601</v>
      </c>
      <c r="AO2417" s="32">
        <v>222042923.455993</v>
      </c>
      <c r="AP2417" s="32">
        <v>226138283.68126199</v>
      </c>
      <c r="AQ2417" s="32">
        <v>230233630.196816</v>
      </c>
      <c r="AR2417" s="32">
        <v>234328975.90562499</v>
      </c>
      <c r="AS2417" s="32">
        <v>238424327.48539901</v>
      </c>
      <c r="AT2417" s="32">
        <v>242519680.72652799</v>
      </c>
      <c r="AU2417" s="32">
        <v>246449570.510281</v>
      </c>
      <c r="AV2417" s="32">
        <v>250379441.36362901</v>
      </c>
      <c r="AW2417" s="32">
        <v>254309317.43363401</v>
      </c>
      <c r="AX2417" s="32">
        <v>258239193.14445499</v>
      </c>
      <c r="AY2417" s="32">
        <v>262169065.64709601</v>
      </c>
      <c r="AZ2417" s="32">
        <v>266098931.56262201</v>
      </c>
      <c r="BA2417" s="32">
        <v>270028823.774239</v>
      </c>
      <c r="BB2417" s="32">
        <v>273958688.75111097</v>
      </c>
      <c r="BC2417" s="32">
        <v>277888566.29688102</v>
      </c>
      <c r="BD2417" s="32">
        <v>281818443.33192098</v>
      </c>
      <c r="BE2417" s="32">
        <v>287333106.47939801</v>
      </c>
      <c r="BF2417" s="32">
        <v>292847792.258847</v>
      </c>
      <c r="BG2417" s="32">
        <v>298362472.95837301</v>
      </c>
      <c r="BH2417" s="32">
        <v>303877149.81940299</v>
      </c>
      <c r="BI2417" s="32">
        <v>309391831.01032698</v>
      </c>
      <c r="BJ2417" s="32">
        <v>314906498.27561599</v>
      </c>
      <c r="BK2417" s="32">
        <v>320421163.97109097</v>
      </c>
      <c r="BL2417" s="32">
        <v>325935858.97903103</v>
      </c>
      <c r="BM2417" s="32">
        <v>331450531.28745902</v>
      </c>
      <c r="BN2417" s="32">
        <v>336965193.50290799</v>
      </c>
      <c r="BO2417" s="32">
        <v>337415711.17436099</v>
      </c>
      <c r="BP2417" s="32">
        <v>337866204.07370698</v>
      </c>
      <c r="BQ2417" s="32">
        <v>338316697.17880398</v>
      </c>
      <c r="BR2417" s="32">
        <v>338767194.864182</v>
      </c>
      <c r="BS2417" s="32">
        <v>339217674.882052</v>
      </c>
      <c r="BT2417" s="32">
        <v>339668186.77638799</v>
      </c>
      <c r="BU2417" s="32">
        <v>340118689.34305698</v>
      </c>
      <c r="BV2417" s="32">
        <v>340569178.08311701</v>
      </c>
      <c r="BW2417" s="32">
        <v>341019690.23768502</v>
      </c>
      <c r="BX2417" s="32">
        <v>341470174.95415699</v>
      </c>
      <c r="BY2417" s="32">
        <v>342956299.75583798</v>
      </c>
      <c r="BZ2417" s="32">
        <v>344442445.85228002</v>
      </c>
      <c r="CA2417" s="32">
        <v>345928565.53614998</v>
      </c>
      <c r="CB2417" s="32">
        <v>347414705.98400199</v>
      </c>
      <c r="CC2417" s="32">
        <v>348900859.82669199</v>
      </c>
      <c r="CD2417" s="32">
        <v>350386968.744856</v>
      </c>
      <c r="CE2417" s="32">
        <v>351873117.02547801</v>
      </c>
      <c r="CF2417" s="32">
        <v>353359267.17833799</v>
      </c>
      <c r="CG2417" s="32">
        <v>354845371.10450101</v>
      </c>
      <c r="CH2417" s="32">
        <v>356331533.20578003</v>
      </c>
      <c r="CI2417" s="32">
        <v>357419566.62847298</v>
      </c>
      <c r="CJ2417" s="32">
        <v>358507609.59188098</v>
      </c>
      <c r="CK2417" s="32">
        <v>359595634.68463498</v>
      </c>
      <c r="CL2417" s="32">
        <v>360683695.20559901</v>
      </c>
      <c r="CM2417" s="32">
        <v>361771735.67729199</v>
      </c>
      <c r="CN2417" s="32">
        <v>362859763.18439901</v>
      </c>
      <c r="CO2417" s="32">
        <v>363947814.71793801</v>
      </c>
      <c r="CP2417" s="32">
        <v>365035869.72228199</v>
      </c>
      <c r="CQ2417" s="32">
        <v>366123910.21823901</v>
      </c>
      <c r="CR2417" s="32">
        <v>367211940.23166502</v>
      </c>
      <c r="CS2417" s="32">
        <v>368766920.41221601</v>
      </c>
      <c r="CT2417" s="32">
        <v>370321888.812253</v>
      </c>
      <c r="CU2417" s="32">
        <v>371876837.356466</v>
      </c>
      <c r="CV2417" s="32">
        <v>373431819.342035</v>
      </c>
      <c r="CW2417" s="32">
        <v>374986805.76828003</v>
      </c>
      <c r="CX2417" s="32">
        <v>376541766.883147</v>
      </c>
      <c r="CY2417" s="32">
        <v>378096730.26732802</v>
      </c>
      <c r="CZ2417" s="32">
        <v>379651720.49721301</v>
      </c>
      <c r="DA2417" s="32">
        <v>381206682.24547797</v>
      </c>
      <c r="DB2417" s="32">
        <v>382761646.06315899</v>
      </c>
      <c r="DC2417" s="32">
        <v>382342036.39202499</v>
      </c>
      <c r="DD2417" s="32">
        <v>382635071.25684202</v>
      </c>
      <c r="DE2417" s="32">
        <v>381920801.683927</v>
      </c>
      <c r="DF2417" s="32">
        <v>383770082.910622</v>
      </c>
      <c r="DG2417" s="32">
        <v>384884101.60595101</v>
      </c>
      <c r="DH2417" s="32">
        <v>386016975.57814002</v>
      </c>
      <c r="DI2417" s="32">
        <v>387507255.09777099</v>
      </c>
      <c r="DJ2417" s="32">
        <v>388804230.94888097</v>
      </c>
      <c r="DK2417" s="32">
        <v>389410886.574022</v>
      </c>
      <c r="DL2417" s="32">
        <v>389899744.72258002</v>
      </c>
      <c r="DM2417" s="32">
        <v>390254167.088323</v>
      </c>
      <c r="DN2417" s="32">
        <v>390595967.58109999</v>
      </c>
      <c r="DO2417" s="32">
        <v>391214697.13263899</v>
      </c>
      <c r="DP2417" s="32">
        <v>390904539.33295602</v>
      </c>
      <c r="DQ2417" s="32">
        <v>390717325.95794898</v>
      </c>
    </row>
    <row r="2418" spans="1:206" hidden="1">
      <c r="A2418" s="97" t="s">
        <v>2972</v>
      </c>
      <c r="B2418" s="81" t="s">
        <v>3156</v>
      </c>
      <c r="C2418" t="s">
        <v>714</v>
      </c>
      <c r="D2418" s="94" t="s">
        <v>3040</v>
      </c>
      <c r="E2418" t="s">
        <v>3167</v>
      </c>
      <c r="F2418" s="32">
        <v>236149666.15743899</v>
      </c>
      <c r="G2418" s="32">
        <v>240245259.11563</v>
      </c>
      <c r="H2418" s="32">
        <v>244340851.540014</v>
      </c>
      <c r="I2418" s="32">
        <v>248436458.68289399</v>
      </c>
      <c r="J2418" s="32">
        <v>252532077.147241</v>
      </c>
      <c r="K2418" s="32">
        <v>256627689.308319</v>
      </c>
      <c r="L2418" s="32">
        <v>260723272.21147999</v>
      </c>
      <c r="M2418" s="32">
        <v>264818874.21199</v>
      </c>
      <c r="N2418" s="32">
        <v>268914497.14355302</v>
      </c>
      <c r="O2418" s="32">
        <v>273010109.30933398</v>
      </c>
      <c r="P2418" s="32">
        <v>277105712.08343101</v>
      </c>
      <c r="Q2418" s="32">
        <v>282262214.810179</v>
      </c>
      <c r="R2418" s="32">
        <v>287418748.07059801</v>
      </c>
      <c r="S2418" s="32">
        <v>292575231.04465598</v>
      </c>
      <c r="T2418" s="32">
        <v>297731742.18551803</v>
      </c>
      <c r="U2418" s="32">
        <v>302888256.07356298</v>
      </c>
      <c r="V2418" s="32">
        <v>308044778.350115</v>
      </c>
      <c r="W2418" s="32">
        <v>313201269.810058</v>
      </c>
      <c r="X2418" s="32">
        <v>318357783.37941998</v>
      </c>
      <c r="Y2418" s="32">
        <v>323514306.06288999</v>
      </c>
      <c r="Z2418" s="32">
        <v>328670820.222682</v>
      </c>
      <c r="AA2418" s="32">
        <v>335755843.44599998</v>
      </c>
      <c r="AB2418" s="32">
        <v>342840896.61781198</v>
      </c>
      <c r="AC2418" s="32">
        <v>349925901.83155</v>
      </c>
      <c r="AD2418" s="32">
        <v>357010935.59038597</v>
      </c>
      <c r="AE2418" s="32">
        <v>364095958.03939003</v>
      </c>
      <c r="AF2418" s="32">
        <v>371180981.70980901</v>
      </c>
      <c r="AG2418" s="32">
        <v>378266016.67431003</v>
      </c>
      <c r="AH2418" s="32">
        <v>385351039.845595</v>
      </c>
      <c r="AI2418" s="32">
        <v>392436035.181279</v>
      </c>
      <c r="AJ2418" s="32">
        <v>399521088.20420802</v>
      </c>
      <c r="AK2418" s="32">
        <v>407962119.8836</v>
      </c>
      <c r="AL2418" s="32">
        <v>416403193.755979</v>
      </c>
      <c r="AM2418" s="32">
        <v>424844257.05099601</v>
      </c>
      <c r="AN2418" s="32">
        <v>433285279.12222201</v>
      </c>
      <c r="AO2418" s="32">
        <v>441726352.15472001</v>
      </c>
      <c r="AP2418" s="32">
        <v>450167383.80461901</v>
      </c>
      <c r="AQ2418" s="32">
        <v>458608418.67027003</v>
      </c>
      <c r="AR2418" s="32">
        <v>467049501.08375001</v>
      </c>
      <c r="AS2418" s="32">
        <v>475490543.80432999</v>
      </c>
      <c r="AT2418" s="32">
        <v>483931576.23072702</v>
      </c>
      <c r="AU2418" s="32">
        <v>491133691.053002</v>
      </c>
      <c r="AV2418" s="32">
        <v>498335834.22676897</v>
      </c>
      <c r="AW2418" s="32">
        <v>505537966.60570502</v>
      </c>
      <c r="AX2418" s="32">
        <v>512740079.54035598</v>
      </c>
      <c r="AY2418" s="32">
        <v>519942203.28342098</v>
      </c>
      <c r="AZ2418" s="32">
        <v>527144317.63666999</v>
      </c>
      <c r="BA2418" s="32">
        <v>534346421.18230897</v>
      </c>
      <c r="BB2418" s="32">
        <v>541548556.02671397</v>
      </c>
      <c r="BC2418" s="32">
        <v>548750698.89342403</v>
      </c>
      <c r="BD2418" s="32">
        <v>555952812.68998897</v>
      </c>
      <c r="BE2418" s="32">
        <v>562510841.35433698</v>
      </c>
      <c r="BF2418" s="32">
        <v>569068938.58414102</v>
      </c>
      <c r="BG2418" s="32">
        <v>575627016.41250002</v>
      </c>
      <c r="BH2418" s="32">
        <v>582185105.51825595</v>
      </c>
      <c r="BI2418" s="32">
        <v>588743152.93193495</v>
      </c>
      <c r="BJ2418" s="32">
        <v>595301222.44769001</v>
      </c>
      <c r="BK2418" s="32">
        <v>601859298.24578798</v>
      </c>
      <c r="BL2418" s="32">
        <v>608417378.07064497</v>
      </c>
      <c r="BM2418" s="32">
        <v>614975455.47433197</v>
      </c>
      <c r="BN2418" s="32">
        <v>621533534.47925401</v>
      </c>
      <c r="BO2418" s="32">
        <v>619703332.08831501</v>
      </c>
      <c r="BP2418" s="32">
        <v>617873159.57493496</v>
      </c>
      <c r="BQ2418" s="32">
        <v>616042970.22745705</v>
      </c>
      <c r="BR2418" s="32">
        <v>614212789.57374799</v>
      </c>
      <c r="BS2418" s="32">
        <v>612382578.24798203</v>
      </c>
      <c r="BT2418" s="32">
        <v>610552396.46210396</v>
      </c>
      <c r="BU2418" s="32">
        <v>608722186.01433897</v>
      </c>
      <c r="BV2418" s="32">
        <v>606892034.87115097</v>
      </c>
      <c r="BW2418" s="32">
        <v>605061803.910918</v>
      </c>
      <c r="BX2418" s="32">
        <v>603231642.25577605</v>
      </c>
      <c r="BY2418" s="32">
        <v>602688746.82756603</v>
      </c>
      <c r="BZ2418" s="32">
        <v>602145891.47640598</v>
      </c>
      <c r="CA2418" s="32">
        <v>601603001.65026796</v>
      </c>
      <c r="CB2418" s="32">
        <v>601060086.42600405</v>
      </c>
      <c r="CC2418" s="32">
        <v>600517219.40146995</v>
      </c>
      <c r="CD2418" s="32">
        <v>599974321.82219601</v>
      </c>
      <c r="CE2418" s="32">
        <v>599431445.69596195</v>
      </c>
      <c r="CF2418" s="32">
        <v>598888569.02136505</v>
      </c>
      <c r="CG2418" s="32">
        <v>598345702.52889001</v>
      </c>
      <c r="CH2418" s="32">
        <v>597802795.41398895</v>
      </c>
      <c r="CI2418" s="32">
        <v>596775368.94316399</v>
      </c>
      <c r="CJ2418" s="32">
        <v>595747920.36559904</v>
      </c>
      <c r="CK2418" s="32">
        <v>594720522.97068</v>
      </c>
      <c r="CL2418" s="32">
        <v>593693107.48881102</v>
      </c>
      <c r="CM2418" s="32">
        <v>592665710.56895399</v>
      </c>
      <c r="CN2418" s="32">
        <v>591638262.162117</v>
      </c>
      <c r="CO2418" s="32">
        <v>590610834.66815197</v>
      </c>
      <c r="CP2418" s="32">
        <v>589583436.73392296</v>
      </c>
      <c r="CQ2418" s="32">
        <v>588556020.67183399</v>
      </c>
      <c r="CR2418" s="32">
        <v>587528585.73608506</v>
      </c>
      <c r="CS2418" s="32">
        <v>586975797.59815598</v>
      </c>
      <c r="CT2418" s="32">
        <v>586423012.34091198</v>
      </c>
      <c r="CU2418" s="32">
        <v>585870256.88596296</v>
      </c>
      <c r="CV2418" s="32">
        <v>585317441.66190898</v>
      </c>
      <c r="CW2418" s="32">
        <v>584764696.94760299</v>
      </c>
      <c r="CX2418" s="32">
        <v>584211872.02814698</v>
      </c>
      <c r="CY2418" s="32">
        <v>583659129.44031096</v>
      </c>
      <c r="CZ2418" s="32">
        <v>583106361.77984703</v>
      </c>
      <c r="DA2418" s="32">
        <v>582553576.53725505</v>
      </c>
      <c r="DB2418" s="32">
        <v>582000760.846439</v>
      </c>
      <c r="DC2418" s="32">
        <v>580609363.80428398</v>
      </c>
      <c r="DD2418" s="32">
        <v>576490622.97680795</v>
      </c>
      <c r="DE2418" s="32">
        <v>574992358.24442804</v>
      </c>
      <c r="DF2418" s="32">
        <v>576431276.16687298</v>
      </c>
      <c r="DG2418" s="32">
        <v>579315342.83430004</v>
      </c>
      <c r="DH2418" s="32">
        <v>577215157.97925603</v>
      </c>
      <c r="DI2418" s="32">
        <v>576866132.68285</v>
      </c>
      <c r="DJ2418" s="32">
        <v>573440826.96956003</v>
      </c>
      <c r="DK2418" s="32">
        <v>568091107.25356603</v>
      </c>
      <c r="DL2418" s="32">
        <v>562513514.09394205</v>
      </c>
      <c r="DM2418" s="32">
        <v>567390794.64391601</v>
      </c>
      <c r="DN2418" s="32">
        <v>564777738.59810805</v>
      </c>
      <c r="DO2418" s="32">
        <v>560763047.54201996</v>
      </c>
      <c r="DP2418" s="32">
        <v>560473903.73411298</v>
      </c>
      <c r="DQ2418" s="32">
        <v>559587921.84280002</v>
      </c>
    </row>
    <row r="2419" spans="1:206" hidden="1">
      <c r="A2419" s="97" t="s">
        <v>2972</v>
      </c>
      <c r="B2419" s="81" t="s">
        <v>3156</v>
      </c>
      <c r="C2419" t="s">
        <v>714</v>
      </c>
      <c r="D2419" s="94" t="s">
        <v>3040</v>
      </c>
      <c r="E2419" t="s">
        <v>3168</v>
      </c>
    </row>
    <row r="2420" spans="1:206" hidden="1">
      <c r="A2420" s="97" t="s">
        <v>2972</v>
      </c>
      <c r="B2420" s="81" t="s">
        <v>3156</v>
      </c>
      <c r="C2420" t="s">
        <v>714</v>
      </c>
      <c r="D2420" s="94" t="s">
        <v>3040</v>
      </c>
      <c r="E2420" t="s">
        <v>3169</v>
      </c>
      <c r="F2420" s="32">
        <v>496656124.42798901</v>
      </c>
      <c r="G2420" s="32">
        <v>498813478.15833998</v>
      </c>
      <c r="H2420" s="32">
        <v>500970831.94239998</v>
      </c>
      <c r="I2420" s="32">
        <v>503128179.26533997</v>
      </c>
      <c r="J2420" s="32">
        <v>505285540.21837997</v>
      </c>
      <c r="K2420" s="32">
        <v>507442903.69828999</v>
      </c>
      <c r="L2420" s="32">
        <v>509600236.02994901</v>
      </c>
      <c r="M2420" s="32">
        <v>511757586.89517999</v>
      </c>
      <c r="N2420" s="32">
        <v>513914945.11238003</v>
      </c>
      <c r="O2420" s="32">
        <v>516072300.77585</v>
      </c>
      <c r="P2420" s="32">
        <v>518229644.86913902</v>
      </c>
      <c r="Q2420" s="32">
        <v>520741731.71726</v>
      </c>
      <c r="R2420" s="32">
        <v>523253806.07252002</v>
      </c>
      <c r="S2420" s="32">
        <v>525765886.49891901</v>
      </c>
      <c r="T2420" s="32">
        <v>528277968.84885901</v>
      </c>
      <c r="U2420" s="32">
        <v>530790050.45157999</v>
      </c>
      <c r="V2420" s="32">
        <v>533302126.190799</v>
      </c>
      <c r="W2420" s="32">
        <v>535814215.48063999</v>
      </c>
      <c r="X2420" s="32">
        <v>538326298.55216002</v>
      </c>
      <c r="Y2420" s="32">
        <v>540838377.94596004</v>
      </c>
      <c r="Z2420" s="32">
        <v>543350448.55629897</v>
      </c>
      <c r="AA2420" s="32">
        <v>546778092.49110794</v>
      </c>
      <c r="AB2420" s="32">
        <v>550205748.08684599</v>
      </c>
      <c r="AC2420" s="32">
        <v>553633386.195104</v>
      </c>
      <c r="AD2420" s="32">
        <v>557061038.573282</v>
      </c>
      <c r="AE2420" s="32">
        <v>560488667.37856996</v>
      </c>
      <c r="AF2420" s="32">
        <v>563916317.45181799</v>
      </c>
      <c r="AG2420" s="32">
        <v>567343972.02303004</v>
      </c>
      <c r="AH2420" s="32">
        <v>570771604.41416001</v>
      </c>
      <c r="AI2420" s="32">
        <v>574199267.43612897</v>
      </c>
      <c r="AJ2420" s="32">
        <v>577626897.25144994</v>
      </c>
      <c r="AK2420" s="32">
        <v>583064334.55429995</v>
      </c>
      <c r="AL2420" s="32">
        <v>588501756.80939996</v>
      </c>
      <c r="AM2420" s="32">
        <v>593939191.32414997</v>
      </c>
      <c r="AN2420" s="32">
        <v>599376619.47739995</v>
      </c>
      <c r="AO2420" s="32">
        <v>604814046.88217998</v>
      </c>
      <c r="AP2420" s="32">
        <v>610251470.30443001</v>
      </c>
      <c r="AQ2420" s="32">
        <v>615688900.82679999</v>
      </c>
      <c r="AR2420" s="32">
        <v>621126331.92874897</v>
      </c>
      <c r="AS2420" s="32">
        <v>626563766.91549897</v>
      </c>
      <c r="AT2420" s="32">
        <v>632001202.46972001</v>
      </c>
      <c r="AU2420" s="32">
        <v>643942539.88042998</v>
      </c>
      <c r="AV2420" s="32">
        <v>655883855.52796602</v>
      </c>
      <c r="AW2420" s="32">
        <v>667825200.58765996</v>
      </c>
      <c r="AX2420" s="32">
        <v>679766532.13345003</v>
      </c>
      <c r="AY2420" s="32">
        <v>691707866.27275002</v>
      </c>
      <c r="AZ2420" s="32">
        <v>703649191.806113</v>
      </c>
      <c r="BA2420" s="32">
        <v>715590545.45167005</v>
      </c>
      <c r="BB2420" s="32">
        <v>727531851.54977596</v>
      </c>
      <c r="BC2420" s="32">
        <v>739473197.75634301</v>
      </c>
      <c r="BD2420" s="32">
        <v>751414540.15007997</v>
      </c>
      <c r="BE2420" s="32">
        <v>763038045.47869003</v>
      </c>
      <c r="BF2420" s="32">
        <v>774661565.14492905</v>
      </c>
      <c r="BG2420" s="32">
        <v>786285049.14858997</v>
      </c>
      <c r="BH2420" s="32">
        <v>797908562.49330997</v>
      </c>
      <c r="BI2420" s="32">
        <v>809532064.14392996</v>
      </c>
      <c r="BJ2420" s="32">
        <v>821155571.46964896</v>
      </c>
      <c r="BK2420" s="32">
        <v>832779082.11395001</v>
      </c>
      <c r="BL2420" s="32">
        <v>844402596.45938003</v>
      </c>
      <c r="BM2420" s="32">
        <v>856026084.67251897</v>
      </c>
      <c r="BN2420" s="32">
        <v>867649599.27485096</v>
      </c>
      <c r="BO2420" s="32">
        <v>867503515.82440996</v>
      </c>
      <c r="BP2420" s="32">
        <v>867357432.646667</v>
      </c>
      <c r="BQ2420" s="32">
        <v>867211362.57982695</v>
      </c>
      <c r="BR2420" s="32">
        <v>867065267.87915206</v>
      </c>
      <c r="BS2420" s="32">
        <v>866919182.74318898</v>
      </c>
      <c r="BT2420" s="32">
        <v>866773113.74144101</v>
      </c>
      <c r="BU2420" s="32">
        <v>866627046.07878995</v>
      </c>
      <c r="BV2420" s="32">
        <v>866480956.63316095</v>
      </c>
      <c r="BW2420" s="32">
        <v>866334876.73683</v>
      </c>
      <c r="BX2420" s="32">
        <v>866188797.18685901</v>
      </c>
      <c r="BY2420" s="32">
        <v>866617826.60980499</v>
      </c>
      <c r="BZ2420" s="32">
        <v>867046850.16268396</v>
      </c>
      <c r="CA2420" s="32">
        <v>867475891.01560998</v>
      </c>
      <c r="CB2420" s="32">
        <v>867904911.66053903</v>
      </c>
      <c r="CC2420" s="32">
        <v>868333956.28412497</v>
      </c>
      <c r="CD2420" s="32">
        <v>868762976.36756396</v>
      </c>
      <c r="CE2420" s="32">
        <v>869192006.45015001</v>
      </c>
      <c r="CF2420" s="32">
        <v>869621081.329579</v>
      </c>
      <c r="CG2420" s="32">
        <v>870050094.18075502</v>
      </c>
      <c r="CH2420" s="32">
        <v>870479132.74717498</v>
      </c>
      <c r="CI2420" s="32">
        <v>871468616.77752602</v>
      </c>
      <c r="CJ2420" s="32">
        <v>872458144.10658002</v>
      </c>
      <c r="CK2420" s="32">
        <v>873447657.03029001</v>
      </c>
      <c r="CL2420" s="32">
        <v>874437165.05735505</v>
      </c>
      <c r="CM2420" s="32">
        <v>875426669.23616898</v>
      </c>
      <c r="CN2420" s="32">
        <v>876416198.09205604</v>
      </c>
      <c r="CO2420" s="32">
        <v>877405699.85403895</v>
      </c>
      <c r="CP2420" s="32">
        <v>878395189.56241703</v>
      </c>
      <c r="CQ2420" s="32">
        <v>879384717.45513999</v>
      </c>
      <c r="CR2420" s="32">
        <v>880374223.28258598</v>
      </c>
      <c r="CS2420" s="32">
        <v>879900061.36096895</v>
      </c>
      <c r="CT2420" s="32">
        <v>879425914.40546</v>
      </c>
      <c r="CU2420" s="32">
        <v>878951757.32518005</v>
      </c>
      <c r="CV2420" s="32">
        <v>878477596.10085905</v>
      </c>
      <c r="CW2420" s="32">
        <v>878003440.47258997</v>
      </c>
      <c r="CX2420" s="32">
        <v>877529294.29286003</v>
      </c>
      <c r="CY2420" s="32">
        <v>877055135.19174898</v>
      </c>
      <c r="CZ2420" s="32">
        <v>876580964.04852998</v>
      </c>
      <c r="DA2420" s="32">
        <v>876106823.90981996</v>
      </c>
      <c r="DB2420" s="32">
        <v>875632658.25367999</v>
      </c>
      <c r="DC2420" s="32">
        <v>878408224.95385003</v>
      </c>
      <c r="DD2420" s="32">
        <v>879136967.85494995</v>
      </c>
      <c r="DE2420" s="32">
        <v>880049606.43127</v>
      </c>
      <c r="DF2420" s="32">
        <v>881595238.13137996</v>
      </c>
      <c r="DG2420" s="32">
        <v>884492969.34993994</v>
      </c>
      <c r="DH2420" s="32">
        <v>885235278.19861996</v>
      </c>
      <c r="DI2420" s="32">
        <v>884844707.05925</v>
      </c>
      <c r="DJ2420" s="32">
        <v>884853006.63434005</v>
      </c>
      <c r="DK2420" s="32">
        <v>884933562.12720001</v>
      </c>
      <c r="DL2420" s="32">
        <v>884693764.39654899</v>
      </c>
      <c r="DM2420" s="32">
        <v>884379216.19628</v>
      </c>
      <c r="DN2420" s="32">
        <v>884146995.81465995</v>
      </c>
      <c r="DO2420" s="32">
        <v>884008248.09638596</v>
      </c>
      <c r="DP2420" s="32">
        <v>883676072.05348003</v>
      </c>
      <c r="DQ2420" s="32">
        <v>883367416.80126095</v>
      </c>
    </row>
    <row r="2421" spans="1:206" hidden="1">
      <c r="A2421" s="97" t="s">
        <v>2972</v>
      </c>
      <c r="B2421" s="81" t="s">
        <v>3156</v>
      </c>
      <c r="C2421" t="s">
        <v>714</v>
      </c>
      <c r="D2421" s="94" t="s">
        <v>3040</v>
      </c>
      <c r="E2421" t="s">
        <v>3170</v>
      </c>
      <c r="F2421" s="32">
        <v>426085048.76978999</v>
      </c>
      <c r="G2421" s="32">
        <v>428493847.78308898</v>
      </c>
      <c r="H2421" s="32">
        <v>430902632.66589898</v>
      </c>
      <c r="I2421" s="32">
        <v>433311422.77104002</v>
      </c>
      <c r="J2421" s="32">
        <v>435720208.47207499</v>
      </c>
      <c r="K2421" s="32">
        <v>438128989.82502598</v>
      </c>
      <c r="L2421" s="32">
        <v>440537789.66422898</v>
      </c>
      <c r="M2421" s="32">
        <v>442946563.18977201</v>
      </c>
      <c r="N2421" s="32">
        <v>445355355.148619</v>
      </c>
      <c r="O2421" s="32">
        <v>447764139.97786701</v>
      </c>
      <c r="P2421" s="32">
        <v>450172939.27916998</v>
      </c>
      <c r="Q2421" s="32">
        <v>452264893.70473999</v>
      </c>
      <c r="R2421" s="32">
        <v>454356883.83612603</v>
      </c>
      <c r="S2421" s="32">
        <v>456448853.252909</v>
      </c>
      <c r="T2421" s="32">
        <v>458540803.92207003</v>
      </c>
      <c r="U2421" s="32">
        <v>460632788.16538101</v>
      </c>
      <c r="V2421" s="32">
        <v>462724769.38625997</v>
      </c>
      <c r="W2421" s="32">
        <v>464816754.76473302</v>
      </c>
      <c r="X2421" s="32">
        <v>466908707.442846</v>
      </c>
      <c r="Y2421" s="32">
        <v>469000698.24571198</v>
      </c>
      <c r="Z2421" s="32">
        <v>471092662.86544198</v>
      </c>
      <c r="AA2421" s="32">
        <v>471937164.88423997</v>
      </c>
      <c r="AB2421" s="32">
        <v>472781684.219989</v>
      </c>
      <c r="AC2421" s="32">
        <v>473626194.66064101</v>
      </c>
      <c r="AD2421" s="32">
        <v>474470701.84498501</v>
      </c>
      <c r="AE2421" s="32">
        <v>475315198.46896702</v>
      </c>
      <c r="AF2421" s="32">
        <v>476159689.753856</v>
      </c>
      <c r="AG2421" s="32">
        <v>477004208.414433</v>
      </c>
      <c r="AH2421" s="32">
        <v>477848724.75575697</v>
      </c>
      <c r="AI2421" s="32">
        <v>478693222.92157</v>
      </c>
      <c r="AJ2421" s="32">
        <v>479537731.84225398</v>
      </c>
      <c r="AK2421" s="32">
        <v>481177081.517564</v>
      </c>
      <c r="AL2421" s="32">
        <v>482816434.73196</v>
      </c>
      <c r="AM2421" s="32">
        <v>484455809.85487002</v>
      </c>
      <c r="AN2421" s="32">
        <v>486095172.02907997</v>
      </c>
      <c r="AO2421" s="32">
        <v>487734528.04965001</v>
      </c>
      <c r="AP2421" s="32">
        <v>489373883.26637</v>
      </c>
      <c r="AQ2421" s="32">
        <v>491013243.08625001</v>
      </c>
      <c r="AR2421" s="32">
        <v>492652603.44112903</v>
      </c>
      <c r="AS2421" s="32">
        <v>494291974.94796801</v>
      </c>
      <c r="AT2421" s="32">
        <v>495931321.841919</v>
      </c>
      <c r="AU2421" s="32">
        <v>496885949.49316001</v>
      </c>
      <c r="AV2421" s="32">
        <v>497840582.99773002</v>
      </c>
      <c r="AW2421" s="32">
        <v>498795201.01827902</v>
      </c>
      <c r="AX2421" s="32">
        <v>499749833.62765998</v>
      </c>
      <c r="AY2421" s="32">
        <v>500704423.39366001</v>
      </c>
      <c r="AZ2421" s="32">
        <v>501659052.097489</v>
      </c>
      <c r="BA2421" s="32">
        <v>502613679.11564898</v>
      </c>
      <c r="BB2421" s="32">
        <v>503568309.32115</v>
      </c>
      <c r="BC2421" s="32">
        <v>504522914.36246002</v>
      </c>
      <c r="BD2421" s="32">
        <v>505477549.19853598</v>
      </c>
      <c r="BE2421" s="32">
        <v>515980900.92251003</v>
      </c>
      <c r="BF2421" s="32">
        <v>526484273.51824898</v>
      </c>
      <c r="BG2421" s="32">
        <v>536987633.49242997</v>
      </c>
      <c r="BH2421" s="32">
        <v>547490985.03050995</v>
      </c>
      <c r="BI2421" s="32">
        <v>557994354.55341995</v>
      </c>
      <c r="BJ2421" s="32">
        <v>568497718.95845997</v>
      </c>
      <c r="BK2421" s="32">
        <v>579001084.05308998</v>
      </c>
      <c r="BL2421" s="32">
        <v>589504433.44672</v>
      </c>
      <c r="BM2421" s="32">
        <v>600007804.04070997</v>
      </c>
      <c r="BN2421" s="32">
        <v>610511150.90224004</v>
      </c>
      <c r="BO2421" s="32">
        <v>613738608.08798003</v>
      </c>
      <c r="BP2421" s="32">
        <v>616966041.02304006</v>
      </c>
      <c r="BQ2421" s="32">
        <v>620193428.85232997</v>
      </c>
      <c r="BR2421" s="32">
        <v>623420869.17735004</v>
      </c>
      <c r="BS2421" s="32">
        <v>626648278.98183</v>
      </c>
      <c r="BT2421" s="32">
        <v>629875701.78876996</v>
      </c>
      <c r="BU2421" s="32">
        <v>633103113.64727998</v>
      </c>
      <c r="BV2421" s="32">
        <v>636330544.31260002</v>
      </c>
      <c r="BW2421" s="32">
        <v>639557999.24583995</v>
      </c>
      <c r="BX2421" s="32">
        <v>642785392.30060005</v>
      </c>
      <c r="BY2421" s="32">
        <v>648267363.15648997</v>
      </c>
      <c r="BZ2421" s="32">
        <v>653749343.99728</v>
      </c>
      <c r="CA2421" s="32">
        <v>659231305.02575004</v>
      </c>
      <c r="CB2421" s="32">
        <v>664713281.63189995</v>
      </c>
      <c r="CC2421" s="32">
        <v>670195244.64059997</v>
      </c>
      <c r="CD2421" s="32">
        <v>675677236.11956</v>
      </c>
      <c r="CE2421" s="32">
        <v>681159183.89092004</v>
      </c>
      <c r="CF2421" s="32">
        <v>686641178.84106898</v>
      </c>
      <c r="CG2421" s="32">
        <v>692123142.31871998</v>
      </c>
      <c r="CH2421" s="32">
        <v>697605103.39022994</v>
      </c>
      <c r="CI2421" s="32">
        <v>708086701.26128995</v>
      </c>
      <c r="CJ2421" s="32">
        <v>718568284.29095995</v>
      </c>
      <c r="CK2421" s="32">
        <v>729049882.29288995</v>
      </c>
      <c r="CL2421" s="32">
        <v>739531452.89482999</v>
      </c>
      <c r="CM2421" s="32">
        <v>750013042.18973994</v>
      </c>
      <c r="CN2421" s="32">
        <v>760494637.22859001</v>
      </c>
      <c r="CO2421" s="32">
        <v>770976189.11161995</v>
      </c>
      <c r="CP2421" s="32">
        <v>781457779.40594995</v>
      </c>
      <c r="CQ2421" s="32">
        <v>791939367.48930001</v>
      </c>
      <c r="CR2421" s="32">
        <v>802420918.39876997</v>
      </c>
      <c r="CS2421" s="32">
        <v>803625206.23921001</v>
      </c>
      <c r="CT2421" s="32">
        <v>804829462.45567</v>
      </c>
      <c r="CU2421" s="32">
        <v>806033667.72033</v>
      </c>
      <c r="CV2421" s="32">
        <v>807237908.16504002</v>
      </c>
      <c r="CW2421" s="32">
        <v>808442139.32384896</v>
      </c>
      <c r="CX2421" s="32">
        <v>809646397.45429003</v>
      </c>
      <c r="CY2421" s="32">
        <v>810850642.94026005</v>
      </c>
      <c r="CZ2421" s="32">
        <v>812054889.78171003</v>
      </c>
      <c r="DA2421" s="32">
        <v>813259102.34896004</v>
      </c>
      <c r="DB2421" s="32">
        <v>814463320.53779995</v>
      </c>
      <c r="DC2421" s="32">
        <v>814153617.29950202</v>
      </c>
      <c r="DD2421" s="32">
        <v>814293826.17816496</v>
      </c>
      <c r="DE2421" s="32">
        <v>801509347.054492</v>
      </c>
      <c r="DF2421" s="32">
        <v>801702342.02693295</v>
      </c>
      <c r="DG2421" s="32">
        <v>784727351.14533997</v>
      </c>
      <c r="DH2421" s="32">
        <v>785608950.51213002</v>
      </c>
      <c r="DI2421" s="32">
        <v>785452351.13286304</v>
      </c>
      <c r="DJ2421" s="32">
        <v>785336224.17907202</v>
      </c>
      <c r="DK2421" s="32">
        <v>785153617.19648004</v>
      </c>
      <c r="DL2421" s="32">
        <v>805534944.20991898</v>
      </c>
      <c r="DM2421" s="32">
        <v>784929709.60344505</v>
      </c>
      <c r="DN2421" s="32">
        <v>784758516.72966802</v>
      </c>
      <c r="DO2421" s="32">
        <v>784632667.59411502</v>
      </c>
      <c r="DP2421" s="32">
        <v>784502004.20858502</v>
      </c>
      <c r="DQ2421" s="32">
        <v>784352235.36072505</v>
      </c>
    </row>
    <row r="2422" spans="1:206" hidden="1">
      <c r="A2422" s="97" t="s">
        <v>2972</v>
      </c>
      <c r="B2422" s="81" t="s">
        <v>3156</v>
      </c>
      <c r="C2422" t="s">
        <v>714</v>
      </c>
      <c r="D2422" s="94" t="s">
        <v>3040</v>
      </c>
      <c r="E2422" t="s">
        <v>3171</v>
      </c>
      <c r="F2422" s="32">
        <v>258091931.86300001</v>
      </c>
      <c r="G2422" s="32">
        <v>261757739.23429999</v>
      </c>
      <c r="H2422" s="32">
        <v>265423528.80939999</v>
      </c>
      <c r="I2422" s="32">
        <v>269089356.64340001</v>
      </c>
      <c r="J2422" s="32">
        <v>272755157.52859998</v>
      </c>
      <c r="K2422" s="32">
        <v>276420950.77020001</v>
      </c>
      <c r="L2422" s="32">
        <v>280086769.09960002</v>
      </c>
      <c r="M2422" s="32">
        <v>283752598.65259999</v>
      </c>
      <c r="N2422" s="32">
        <v>287418381.03310001</v>
      </c>
      <c r="O2422" s="32">
        <v>291084194.5223</v>
      </c>
      <c r="P2422" s="32">
        <v>294750020.62470001</v>
      </c>
      <c r="Q2422" s="32">
        <v>294719380.34450001</v>
      </c>
      <c r="R2422" s="32">
        <v>294688789.75459999</v>
      </c>
      <c r="S2422" s="32">
        <v>294658189.08770001</v>
      </c>
      <c r="T2422" s="32">
        <v>294627587.44879901</v>
      </c>
      <c r="U2422" s="32">
        <v>294596966.6512</v>
      </c>
      <c r="V2422" s="32">
        <v>294566354.89289999</v>
      </c>
      <c r="W2422" s="32">
        <v>294535745.12040001</v>
      </c>
      <c r="X2422" s="32">
        <v>294505164.52890003</v>
      </c>
      <c r="Y2422" s="32">
        <v>294474538.8466</v>
      </c>
      <c r="Z2422" s="32">
        <v>294443928.54750001</v>
      </c>
      <c r="AA2422" s="32">
        <v>295803135.95230001</v>
      </c>
      <c r="AB2422" s="32">
        <v>297162329.97469997</v>
      </c>
      <c r="AC2422" s="32">
        <v>298521543.85030001</v>
      </c>
      <c r="AD2422" s="32">
        <v>299880747.33350003</v>
      </c>
      <c r="AE2422" s="32">
        <v>301239940.65420002</v>
      </c>
      <c r="AF2422" s="32">
        <v>302599129.2543</v>
      </c>
      <c r="AG2422" s="32">
        <v>303958329.22570002</v>
      </c>
      <c r="AH2422" s="32">
        <v>305317536.77569997</v>
      </c>
      <c r="AI2422" s="32">
        <v>306676745.94199997</v>
      </c>
      <c r="AJ2422" s="32">
        <v>308035945.71740001</v>
      </c>
      <c r="AK2422" s="32">
        <v>312420346.37919998</v>
      </c>
      <c r="AL2422" s="32">
        <v>316804733.96560001</v>
      </c>
      <c r="AM2422" s="32">
        <v>321189136.10699999</v>
      </c>
      <c r="AN2422" s="32">
        <v>325573527.47899997</v>
      </c>
      <c r="AO2422" s="32">
        <v>329957890.16839999</v>
      </c>
      <c r="AP2422" s="32">
        <v>334342285.4016</v>
      </c>
      <c r="AQ2422" s="32">
        <v>338726683.12580001</v>
      </c>
      <c r="AR2422" s="32">
        <v>343111054.76859999</v>
      </c>
      <c r="AS2422" s="32">
        <v>347495471.8118</v>
      </c>
      <c r="AT2422" s="32">
        <v>351879843.66229999</v>
      </c>
      <c r="AU2422" s="32">
        <v>346882347.16900003</v>
      </c>
      <c r="AV2422" s="32">
        <v>341884844.68709999</v>
      </c>
      <c r="AW2422" s="32">
        <v>336887327.0873</v>
      </c>
      <c r="AX2422" s="32">
        <v>331889816.72250003</v>
      </c>
      <c r="AY2422" s="32">
        <v>326892283.53460002</v>
      </c>
      <c r="AZ2422" s="32">
        <v>321894822.69260001</v>
      </c>
      <c r="BA2422" s="32">
        <v>316897294.71319997</v>
      </c>
      <c r="BB2422" s="32">
        <v>311899762.35720003</v>
      </c>
      <c r="BC2422" s="32">
        <v>306902291.68989998</v>
      </c>
      <c r="BD2422" s="32">
        <v>301904758.28829998</v>
      </c>
      <c r="BE2422" s="32">
        <v>304264395.148</v>
      </c>
      <c r="BF2422" s="32">
        <v>306624000.84680003</v>
      </c>
      <c r="BG2422" s="32">
        <v>308983636.99339998</v>
      </c>
      <c r="BH2422" s="32">
        <v>311343259.79519999</v>
      </c>
      <c r="BI2422" s="32">
        <v>313702900.44099998</v>
      </c>
      <c r="BJ2422" s="32">
        <v>316062526.61299998</v>
      </c>
      <c r="BK2422" s="32">
        <v>318422133.546</v>
      </c>
      <c r="BL2422" s="32">
        <v>320781763.90439999</v>
      </c>
      <c r="BM2422" s="32">
        <v>323141395.56040001</v>
      </c>
      <c r="BN2422" s="32">
        <v>325501001.14469999</v>
      </c>
      <c r="BO2422" s="32">
        <v>326804161.99269998</v>
      </c>
      <c r="BP2422" s="32">
        <v>328107309.9224</v>
      </c>
      <c r="BQ2422" s="32">
        <v>329410479.77369899</v>
      </c>
      <c r="BR2422" s="32">
        <v>330713615.42199999</v>
      </c>
      <c r="BS2422" s="32">
        <v>332016785.68699998</v>
      </c>
      <c r="BT2422" s="32">
        <v>333319923.49949998</v>
      </c>
      <c r="BU2422" s="32">
        <v>334623064.0715</v>
      </c>
      <c r="BV2422" s="32">
        <v>335926214.91500002</v>
      </c>
      <c r="BW2422" s="32">
        <v>337229355.40930003</v>
      </c>
      <c r="BX2422" s="32">
        <v>338532521.65099901</v>
      </c>
      <c r="BY2422" s="32">
        <v>339265018.88639998</v>
      </c>
      <c r="BZ2422" s="32">
        <v>339997526.01279998</v>
      </c>
      <c r="CA2422" s="32">
        <v>340730043.73699999</v>
      </c>
      <c r="CB2422" s="32">
        <v>341462543.63300002</v>
      </c>
      <c r="CC2422" s="32">
        <v>342195001.28460002</v>
      </c>
      <c r="CD2422" s="32">
        <v>342927544.37099999</v>
      </c>
      <c r="CE2422" s="32">
        <v>343660036.92369998</v>
      </c>
      <c r="CF2422" s="32">
        <v>344392548.734999</v>
      </c>
      <c r="CG2422" s="32">
        <v>345125060.04530001</v>
      </c>
      <c r="CH2422" s="32">
        <v>345857548.42619997</v>
      </c>
      <c r="CI2422" s="32">
        <v>346456628.36299998</v>
      </c>
      <c r="CJ2422" s="32">
        <v>347055716.55760002</v>
      </c>
      <c r="CK2422" s="32">
        <v>347654807.447299</v>
      </c>
      <c r="CL2422" s="32">
        <v>348253903.34299999</v>
      </c>
      <c r="CM2422" s="32">
        <v>348852981.14600003</v>
      </c>
      <c r="CN2422" s="32">
        <v>349452052.6304</v>
      </c>
      <c r="CO2422" s="32">
        <v>350051153.708</v>
      </c>
      <c r="CP2422" s="32">
        <v>350650235.25669998</v>
      </c>
      <c r="CQ2422" s="32">
        <v>351249337.49900001</v>
      </c>
      <c r="CR2422" s="32">
        <v>351848414.35750002</v>
      </c>
      <c r="CS2422" s="32">
        <v>355203297.95899999</v>
      </c>
      <c r="CT2422" s="32">
        <v>358558178.53329998</v>
      </c>
      <c r="CU2422" s="32">
        <v>361913027.84600002</v>
      </c>
      <c r="CV2422" s="32">
        <v>365267892.77700001</v>
      </c>
      <c r="CW2422" s="32">
        <v>368622752.09140003</v>
      </c>
      <c r="CX2422" s="32">
        <v>371977606.75779998</v>
      </c>
      <c r="CY2422" s="32">
        <v>375332465.8434</v>
      </c>
      <c r="CZ2422" s="32">
        <v>378687349.72549999</v>
      </c>
      <c r="DA2422" s="32">
        <v>382042215.366</v>
      </c>
      <c r="DB2422" s="32">
        <v>385397061.542</v>
      </c>
      <c r="DC2422" s="32">
        <v>386238025.88450003</v>
      </c>
      <c r="DD2422" s="32">
        <v>385858324.27200001</v>
      </c>
      <c r="DE2422" s="32">
        <v>385772324.19999999</v>
      </c>
      <c r="DF2422" s="32">
        <v>385322758.00340003</v>
      </c>
      <c r="DG2422" s="32">
        <v>385012590.97500002</v>
      </c>
      <c r="DH2422" s="32">
        <v>384796013.50440001</v>
      </c>
      <c r="DI2422" s="32">
        <v>384267234.03850001</v>
      </c>
      <c r="DJ2422" s="32">
        <v>383963582.97500002</v>
      </c>
      <c r="DK2422" s="32">
        <v>383246727.18199998</v>
      </c>
      <c r="DL2422" s="32">
        <v>385265675.19700003</v>
      </c>
      <c r="DM2422" s="32">
        <v>383895602.99699998</v>
      </c>
      <c r="DN2422" s="32">
        <v>383760653.20999998</v>
      </c>
      <c r="DO2422" s="32">
        <v>383934411.68900001</v>
      </c>
      <c r="DP2422" s="32">
        <v>384062446.77599901</v>
      </c>
      <c r="DQ2422" s="32">
        <v>383797763.25</v>
      </c>
    </row>
    <row r="2423" spans="1:206" hidden="1">
      <c r="A2423" s="97" t="s">
        <v>2972</v>
      </c>
      <c r="B2423" s="81" t="s">
        <v>3156</v>
      </c>
      <c r="C2423" t="s">
        <v>714</v>
      </c>
      <c r="D2423" s="94" t="s">
        <v>3040</v>
      </c>
      <c r="E2423" t="s">
        <v>3172</v>
      </c>
      <c r="F2423" s="32">
        <v>147357437.45915699</v>
      </c>
      <c r="G2423" s="32">
        <v>150555709.86044899</v>
      </c>
      <c r="H2423" s="32">
        <v>153753973.030283</v>
      </c>
      <c r="I2423" s="32">
        <v>156952246.82047299</v>
      </c>
      <c r="J2423" s="32">
        <v>160150516.648038</v>
      </c>
      <c r="K2423" s="32">
        <v>163348785.43612799</v>
      </c>
      <c r="L2423" s="32">
        <v>166547056.45722499</v>
      </c>
      <c r="M2423" s="32">
        <v>169745316.73243299</v>
      </c>
      <c r="N2423" s="32">
        <v>172943589.99987999</v>
      </c>
      <c r="O2423" s="32">
        <v>176141856.29128501</v>
      </c>
      <c r="P2423" s="32">
        <v>179340124.245866</v>
      </c>
      <c r="Q2423" s="32">
        <v>182590609.44274399</v>
      </c>
      <c r="R2423" s="32">
        <v>185841089.01135701</v>
      </c>
      <c r="S2423" s="32">
        <v>189091574.850216</v>
      </c>
      <c r="T2423" s="32">
        <v>192342052.459553</v>
      </c>
      <c r="U2423" s="32">
        <v>195592529.595175</v>
      </c>
      <c r="V2423" s="32">
        <v>198843015.06619999</v>
      </c>
      <c r="W2423" s="32">
        <v>202093494.92366001</v>
      </c>
      <c r="X2423" s="32">
        <v>205343975.45524201</v>
      </c>
      <c r="Y2423" s="32">
        <v>208594464.18729499</v>
      </c>
      <c r="Z2423" s="32">
        <v>211844936.91914201</v>
      </c>
      <c r="AA2423" s="32">
        <v>215871640.25290999</v>
      </c>
      <c r="AB2423" s="32">
        <v>219898347.43732399</v>
      </c>
      <c r="AC2423" s="32">
        <v>223925049.46577701</v>
      </c>
      <c r="AD2423" s="32">
        <v>227951752.27507299</v>
      </c>
      <c r="AE2423" s="32">
        <v>231978457.745738</v>
      </c>
      <c r="AF2423" s="32">
        <v>236005153.86844</v>
      </c>
      <c r="AG2423" s="32">
        <v>240031853.82324401</v>
      </c>
      <c r="AH2423" s="32">
        <v>244058560.44123501</v>
      </c>
      <c r="AI2423" s="32">
        <v>248085268.819958</v>
      </c>
      <c r="AJ2423" s="32">
        <v>252111963.24592301</v>
      </c>
      <c r="AK2423" s="32">
        <v>257349736.66074499</v>
      </c>
      <c r="AL2423" s="32">
        <v>262587515.89663899</v>
      </c>
      <c r="AM2423" s="32">
        <v>267825289.31858799</v>
      </c>
      <c r="AN2423" s="32">
        <v>273063068.32554197</v>
      </c>
      <c r="AO2423" s="32">
        <v>278300842.15456599</v>
      </c>
      <c r="AP2423" s="32">
        <v>283538624.32112801</v>
      </c>
      <c r="AQ2423" s="32">
        <v>288776393.56670201</v>
      </c>
      <c r="AR2423" s="32">
        <v>294014157.76443499</v>
      </c>
      <c r="AS2423" s="32">
        <v>299251933.11641401</v>
      </c>
      <c r="AT2423" s="32">
        <v>304489705.65887803</v>
      </c>
      <c r="AU2423" s="32">
        <v>309932158.10194099</v>
      </c>
      <c r="AV2423" s="32">
        <v>315374592.26790297</v>
      </c>
      <c r="AW2423" s="32">
        <v>320817023.88053399</v>
      </c>
      <c r="AX2423" s="32">
        <v>326259464.992585</v>
      </c>
      <c r="AY2423" s="32">
        <v>331701895.57866597</v>
      </c>
      <c r="AZ2423" s="32">
        <v>337144321.93626201</v>
      </c>
      <c r="BA2423" s="32">
        <v>342586775.978499</v>
      </c>
      <c r="BB2423" s="32">
        <v>348029200.81785101</v>
      </c>
      <c r="BC2423" s="32">
        <v>353471640.03711098</v>
      </c>
      <c r="BD2423" s="32">
        <v>358914078.50174099</v>
      </c>
      <c r="BE2423" s="32">
        <v>366929347.77905798</v>
      </c>
      <c r="BF2423" s="32">
        <v>374944637.78019702</v>
      </c>
      <c r="BG2423" s="32">
        <v>382959926.81589401</v>
      </c>
      <c r="BH2423" s="32">
        <v>390975210.76504302</v>
      </c>
      <c r="BI2423" s="32">
        <v>398990503.52242601</v>
      </c>
      <c r="BJ2423" s="32">
        <v>407005774.90212601</v>
      </c>
      <c r="BK2423" s="32">
        <v>415021050.67483097</v>
      </c>
      <c r="BL2423" s="32">
        <v>423036353.66302103</v>
      </c>
      <c r="BM2423" s="32">
        <v>431051630.37397897</v>
      </c>
      <c r="BN2423" s="32">
        <v>439066903.83502799</v>
      </c>
      <c r="BO2423" s="32">
        <v>441319052.02415103</v>
      </c>
      <c r="BP2423" s="32">
        <v>443571171.54350698</v>
      </c>
      <c r="BQ2423" s="32">
        <v>445823292.10410398</v>
      </c>
      <c r="BR2423" s="32">
        <v>448075417.08370203</v>
      </c>
      <c r="BS2423" s="32">
        <v>450327524.02526301</v>
      </c>
      <c r="BT2423" s="32">
        <v>452579663.49083799</v>
      </c>
      <c r="BU2423" s="32">
        <v>454831793.68601698</v>
      </c>
      <c r="BV2423" s="32">
        <v>457083910.75949699</v>
      </c>
      <c r="BW2423" s="32">
        <v>459336048.25523502</v>
      </c>
      <c r="BX2423" s="32">
        <v>461588163.26909697</v>
      </c>
      <c r="BY2423" s="32">
        <v>464229959.17003798</v>
      </c>
      <c r="BZ2423" s="32">
        <v>466871782.31952</v>
      </c>
      <c r="CA2423" s="32">
        <v>469513575.69580001</v>
      </c>
      <c r="CB2423" s="32">
        <v>472155394.63356203</v>
      </c>
      <c r="CC2423" s="32">
        <v>474797217.69887203</v>
      </c>
      <c r="CD2423" s="32">
        <v>477439010.59273601</v>
      </c>
      <c r="CE2423" s="32">
        <v>480080828.71170801</v>
      </c>
      <c r="CF2423" s="32">
        <v>482722656.76553798</v>
      </c>
      <c r="CG2423" s="32">
        <v>485364437.332771</v>
      </c>
      <c r="CH2423" s="32">
        <v>488006271.41803002</v>
      </c>
      <c r="CI2423" s="32">
        <v>490551496.011473</v>
      </c>
      <c r="CJ2423" s="32">
        <v>493096717.33749098</v>
      </c>
      <c r="CK2423" s="32">
        <v>495641928.19756502</v>
      </c>
      <c r="CL2423" s="32">
        <v>498187178.88664901</v>
      </c>
      <c r="CM2423" s="32">
        <v>500732409.47326201</v>
      </c>
      <c r="CN2423" s="32">
        <v>503277617.72049898</v>
      </c>
      <c r="CO2423" s="32">
        <v>505822851.000498</v>
      </c>
      <c r="CP2423" s="32">
        <v>508368097.27832198</v>
      </c>
      <c r="CQ2423" s="32">
        <v>510913324.78629899</v>
      </c>
      <c r="CR2423" s="32">
        <v>513458536.06426501</v>
      </c>
      <c r="CS2423" s="32">
        <v>515367509.96981603</v>
      </c>
      <c r="CT2423" s="32">
        <v>517276473.45397401</v>
      </c>
      <c r="CU2423" s="32">
        <v>519185421.62005597</v>
      </c>
      <c r="CV2423" s="32">
        <v>521094392.99633503</v>
      </c>
      <c r="CW2423" s="32">
        <v>523003377.70169997</v>
      </c>
      <c r="CX2423" s="32">
        <v>524912330.440947</v>
      </c>
      <c r="CY2423" s="32">
        <v>526821289.72992802</v>
      </c>
      <c r="CZ2423" s="32">
        <v>528730274.32374299</v>
      </c>
      <c r="DA2423" s="32">
        <v>530639230.81872803</v>
      </c>
      <c r="DB2423" s="32">
        <v>532548191.25252903</v>
      </c>
      <c r="DC2423" s="32">
        <v>530433277.04857498</v>
      </c>
      <c r="DD2423" s="32">
        <v>530538965.05204201</v>
      </c>
      <c r="DE2423" s="32">
        <v>529392419.68082702</v>
      </c>
      <c r="DF2423" s="32">
        <v>531838300.88687199</v>
      </c>
      <c r="DG2423" s="32">
        <v>533204989.03455102</v>
      </c>
      <c r="DH2423" s="32">
        <v>534238073.65118003</v>
      </c>
      <c r="DI2423" s="32">
        <v>536029648.24890101</v>
      </c>
      <c r="DJ2423" s="32">
        <v>537678612.85207105</v>
      </c>
      <c r="DK2423" s="32">
        <v>538453223.21567202</v>
      </c>
      <c r="DL2423" s="32">
        <v>538907495.00758004</v>
      </c>
      <c r="DM2423" s="32">
        <v>538440588.58114302</v>
      </c>
      <c r="DN2423" s="32">
        <v>539777652.94396996</v>
      </c>
      <c r="DO2423" s="32">
        <v>539877343.77792895</v>
      </c>
      <c r="DP2423" s="32">
        <v>539970190.50228596</v>
      </c>
      <c r="DQ2423" s="32">
        <v>540317404.367679</v>
      </c>
    </row>
    <row r="2424" spans="1:206" hidden="1">
      <c r="A2424" s="97" t="s">
        <v>2972</v>
      </c>
      <c r="B2424" s="81" t="s">
        <v>3156</v>
      </c>
      <c r="C2424" t="s">
        <v>714</v>
      </c>
      <c r="D2424" s="94" t="s">
        <v>3040</v>
      </c>
      <c r="E2424" t="s">
        <v>3173</v>
      </c>
      <c r="F2424" s="32">
        <v>329419015.03043902</v>
      </c>
      <c r="G2424" s="32">
        <v>334154101.45362997</v>
      </c>
      <c r="H2424" s="32">
        <v>338889188.40501398</v>
      </c>
      <c r="I2424" s="32">
        <v>343624287.29389501</v>
      </c>
      <c r="J2424" s="32">
        <v>348359402.32524002</v>
      </c>
      <c r="K2424" s="32">
        <v>353094503.931319</v>
      </c>
      <c r="L2424" s="32">
        <v>357829580.79948002</v>
      </c>
      <c r="M2424" s="32">
        <v>362564679.21599001</v>
      </c>
      <c r="N2424" s="32">
        <v>367299791.29855299</v>
      </c>
      <c r="O2424" s="32">
        <v>372034898.72033399</v>
      </c>
      <c r="P2424" s="32">
        <v>376769997.64443099</v>
      </c>
      <c r="Q2424" s="32">
        <v>382247423.763179</v>
      </c>
      <c r="R2424" s="32">
        <v>387724885.24159801</v>
      </c>
      <c r="S2424" s="32">
        <v>393202292.22565597</v>
      </c>
      <c r="T2424" s="32">
        <v>398679728.97051799</v>
      </c>
      <c r="U2424" s="32">
        <v>404157167.98956299</v>
      </c>
      <c r="V2424" s="32">
        <v>409634616.82411498</v>
      </c>
      <c r="W2424" s="32">
        <v>415112039.05705798</v>
      </c>
      <c r="X2424" s="32">
        <v>420589474.32541901</v>
      </c>
      <c r="Y2424" s="32">
        <v>426066924.38089001</v>
      </c>
      <c r="Z2424" s="32">
        <v>431544363.36768299</v>
      </c>
      <c r="AA2424" s="32">
        <v>439358270.96899998</v>
      </c>
      <c r="AB2424" s="32">
        <v>447172207.99781197</v>
      </c>
      <c r="AC2424" s="32">
        <v>454986089.69354999</v>
      </c>
      <c r="AD2424" s="32">
        <v>462800012.906385</v>
      </c>
      <c r="AE2424" s="32">
        <v>470613912.57538998</v>
      </c>
      <c r="AF2424" s="32">
        <v>478427822.33280998</v>
      </c>
      <c r="AG2424" s="32">
        <v>486241733.84530997</v>
      </c>
      <c r="AH2424" s="32">
        <v>494055638.62759501</v>
      </c>
      <c r="AI2424" s="32">
        <v>501869515.54027897</v>
      </c>
      <c r="AJ2424" s="32">
        <v>509683455.17720801</v>
      </c>
      <c r="AK2424" s="32">
        <v>519077229.41060001</v>
      </c>
      <c r="AL2424" s="32">
        <v>528471047.96697998</v>
      </c>
      <c r="AM2424" s="32">
        <v>537864860.597996</v>
      </c>
      <c r="AN2424" s="32">
        <v>547258628.21822202</v>
      </c>
      <c r="AO2424" s="32">
        <v>556652445.81771898</v>
      </c>
      <c r="AP2424" s="32">
        <v>566046224.37661898</v>
      </c>
      <c r="AQ2424" s="32">
        <v>575440010.49327004</v>
      </c>
      <c r="AR2424" s="32">
        <v>584833830.98275006</v>
      </c>
      <c r="AS2424" s="32">
        <v>594227625.56033003</v>
      </c>
      <c r="AT2424" s="32">
        <v>603621404.981727</v>
      </c>
      <c r="AU2424" s="32">
        <v>611376793.96300197</v>
      </c>
      <c r="AV2424" s="32">
        <v>619132213.29576898</v>
      </c>
      <c r="AW2424" s="32">
        <v>626887627.49770498</v>
      </c>
      <c r="AX2424" s="32">
        <v>634643014.14235497</v>
      </c>
      <c r="AY2424" s="32">
        <v>642398410.56042099</v>
      </c>
      <c r="AZ2424" s="32">
        <v>650153812.38967001</v>
      </c>
      <c r="BA2424" s="32">
        <v>657909189.67130899</v>
      </c>
      <c r="BB2424" s="32">
        <v>665664595.35071397</v>
      </c>
      <c r="BC2424" s="32">
        <v>673420020.39442396</v>
      </c>
      <c r="BD2424" s="32">
        <v>681175413.87298799</v>
      </c>
      <c r="BE2424" s="32">
        <v>687526307.18183696</v>
      </c>
      <c r="BF2424" s="32">
        <v>693877264.65814102</v>
      </c>
      <c r="BG2424" s="32">
        <v>700228204.00849998</v>
      </c>
      <c r="BH2424" s="32">
        <v>706579162.76525497</v>
      </c>
      <c r="BI2424" s="32">
        <v>712930079.09193504</v>
      </c>
      <c r="BJ2424" s="32">
        <v>719281009.42419004</v>
      </c>
      <c r="BK2424" s="32">
        <v>725631950.69578803</v>
      </c>
      <c r="BL2424" s="32">
        <v>731982899.49864602</v>
      </c>
      <c r="BM2424" s="32">
        <v>738333831.46533203</v>
      </c>
      <c r="BN2424" s="32">
        <v>744684780.43425405</v>
      </c>
      <c r="BO2424" s="32">
        <v>742350652.43571496</v>
      </c>
      <c r="BP2424" s="32">
        <v>740016560.88393605</v>
      </c>
      <c r="BQ2424" s="32">
        <v>737682452.61845696</v>
      </c>
      <c r="BR2424" s="32">
        <v>735348348.73914695</v>
      </c>
      <c r="BS2424" s="32">
        <v>733014220.35958195</v>
      </c>
      <c r="BT2424" s="32">
        <v>730680123.66210401</v>
      </c>
      <c r="BU2424" s="32">
        <v>728345984.72073901</v>
      </c>
      <c r="BV2424" s="32">
        <v>726011915.88975096</v>
      </c>
      <c r="BW2424" s="32">
        <v>723677759.11491799</v>
      </c>
      <c r="BX2424" s="32">
        <v>721343680.01017594</v>
      </c>
      <c r="BY2424" s="32">
        <v>720526089.87556601</v>
      </c>
      <c r="BZ2424" s="32">
        <v>719708529.82540596</v>
      </c>
      <c r="CA2424" s="32">
        <v>718890938.96926796</v>
      </c>
      <c r="CB2424" s="32">
        <v>718073325.41000402</v>
      </c>
      <c r="CC2424" s="32">
        <v>717255761.08046997</v>
      </c>
      <c r="CD2424" s="32">
        <v>716438160.75619602</v>
      </c>
      <c r="CE2424" s="32">
        <v>715620579.42696297</v>
      </c>
      <c r="CF2424" s="32">
        <v>714803012.95736504</v>
      </c>
      <c r="CG2424" s="32">
        <v>713985441.53389001</v>
      </c>
      <c r="CH2424" s="32">
        <v>713167843.81798995</v>
      </c>
      <c r="CI2424" s="32">
        <v>711763883.82516396</v>
      </c>
      <c r="CJ2424" s="32">
        <v>710359920.15159905</v>
      </c>
      <c r="CK2424" s="32">
        <v>708955988.06467998</v>
      </c>
      <c r="CL2424" s="32">
        <v>707552044.88681102</v>
      </c>
      <c r="CM2424" s="32">
        <v>706148127.17895401</v>
      </c>
      <c r="CN2424" s="32">
        <v>704744153.50711703</v>
      </c>
      <c r="CO2424" s="32">
        <v>703340196.03715205</v>
      </c>
      <c r="CP2424" s="32">
        <v>701936273.05592299</v>
      </c>
      <c r="CQ2424" s="32">
        <v>700532331.67883396</v>
      </c>
      <c r="CR2424" s="32">
        <v>699128371.91268504</v>
      </c>
      <c r="CS2424" s="32">
        <v>698228922.93065703</v>
      </c>
      <c r="CT2424" s="32">
        <v>697329477.86291301</v>
      </c>
      <c r="CU2424" s="32">
        <v>696430066.30746198</v>
      </c>
      <c r="CV2424" s="32">
        <v>695530588.64231002</v>
      </c>
      <c r="CW2424" s="32">
        <v>694631180.59860301</v>
      </c>
      <c r="CX2424" s="32">
        <v>693731696.888147</v>
      </c>
      <c r="CY2424" s="32">
        <v>692832302.25531101</v>
      </c>
      <c r="CZ2424" s="32">
        <v>691932872.80084598</v>
      </c>
      <c r="DA2424" s="32">
        <v>691033420.81525505</v>
      </c>
      <c r="DB2424" s="32">
        <v>690133953.06043899</v>
      </c>
      <c r="DC2424" s="32">
        <v>688716421.30788398</v>
      </c>
      <c r="DD2424" s="32">
        <v>684120991.99680698</v>
      </c>
      <c r="DE2424" s="32">
        <v>682830983.77192795</v>
      </c>
      <c r="DF2424" s="32">
        <v>684184188.29757297</v>
      </c>
      <c r="DG2424" s="32">
        <v>687862552.66680002</v>
      </c>
      <c r="DH2424" s="32">
        <v>685974946.07625496</v>
      </c>
      <c r="DI2424" s="32">
        <v>685919590.41945004</v>
      </c>
      <c r="DJ2424" s="32">
        <v>682195451.56796002</v>
      </c>
      <c r="DK2424" s="32">
        <v>676211403.75856602</v>
      </c>
      <c r="DL2424" s="32">
        <v>670747463.854442</v>
      </c>
      <c r="DM2424" s="32">
        <v>675244914.67391598</v>
      </c>
      <c r="DN2424" s="32">
        <v>671926118.35050797</v>
      </c>
      <c r="DO2424" s="32">
        <v>667977391.45501995</v>
      </c>
      <c r="DP2424" s="32">
        <v>667757407.71211302</v>
      </c>
      <c r="DQ2424" s="32">
        <v>666685322.95879996</v>
      </c>
    </row>
    <row r="2425" spans="1:206" hidden="1">
      <c r="A2425" s="97" t="s">
        <v>2972</v>
      </c>
      <c r="B2425" s="81" t="s">
        <v>3156</v>
      </c>
      <c r="C2425" t="s">
        <v>714</v>
      </c>
      <c r="D2425" s="94" t="s">
        <v>3040</v>
      </c>
      <c r="E2425" t="s">
        <v>3174</v>
      </c>
    </row>
    <row r="2426" spans="1:206" hidden="1">
      <c r="A2426" s="73" t="s">
        <v>2972</v>
      </c>
      <c r="B2426" s="74" t="s">
        <v>572</v>
      </c>
      <c r="C2426" s="74" t="s">
        <v>714</v>
      </c>
      <c r="D2426" s="75" t="s">
        <v>3040</v>
      </c>
      <c r="E2426" s="74" t="s">
        <v>3175</v>
      </c>
      <c r="F2426" s="74"/>
      <c r="G2426" s="74"/>
      <c r="H2426" s="74"/>
      <c r="I2426" s="74"/>
      <c r="J2426" s="74"/>
      <c r="K2426" s="74"/>
      <c r="L2426" s="74"/>
      <c r="M2426" s="74"/>
      <c r="N2426" s="74"/>
      <c r="O2426" s="74"/>
      <c r="P2426" s="74"/>
      <c r="Q2426" s="74"/>
      <c r="R2426" s="74"/>
      <c r="S2426" s="74"/>
      <c r="T2426" s="74"/>
      <c r="U2426" s="74"/>
      <c r="V2426" s="74"/>
      <c r="W2426" s="74"/>
      <c r="X2426" s="74"/>
      <c r="Y2426" s="74"/>
      <c r="Z2426" s="74"/>
      <c r="AA2426" s="74"/>
      <c r="AB2426" s="74"/>
      <c r="AC2426" s="74"/>
      <c r="AD2426" s="74"/>
      <c r="AE2426" s="74"/>
      <c r="AF2426" s="74"/>
      <c r="AG2426" s="74"/>
      <c r="AH2426" s="74"/>
      <c r="AI2426" s="74"/>
      <c r="AJ2426" s="74"/>
      <c r="AK2426" s="74"/>
      <c r="AL2426" s="74"/>
      <c r="AM2426" s="74"/>
      <c r="AN2426" s="74"/>
      <c r="AO2426" s="74"/>
      <c r="AP2426" s="74"/>
      <c r="AQ2426" s="74"/>
      <c r="AR2426" s="74"/>
      <c r="AS2426" s="74"/>
      <c r="AT2426" s="74"/>
      <c r="AU2426" s="74"/>
      <c r="AV2426" s="74"/>
      <c r="AW2426" s="74"/>
      <c r="AX2426" s="74"/>
      <c r="AY2426" s="74"/>
      <c r="AZ2426" s="74"/>
      <c r="BA2426" s="74"/>
      <c r="BB2426" s="74"/>
      <c r="BC2426" s="74"/>
      <c r="BD2426" s="74"/>
      <c r="BE2426" s="74"/>
      <c r="BF2426" s="74"/>
      <c r="BG2426" s="74"/>
      <c r="BH2426" s="74"/>
      <c r="BI2426" s="74"/>
      <c r="BJ2426" s="74"/>
      <c r="BK2426" s="74"/>
      <c r="BL2426" s="74"/>
      <c r="BM2426" s="74"/>
      <c r="BN2426" s="74"/>
      <c r="BO2426" s="74">
        <v>826964660</v>
      </c>
      <c r="BP2426" s="74">
        <v>825710660</v>
      </c>
      <c r="BQ2426" s="74">
        <v>824582660</v>
      </c>
      <c r="BR2426" s="74">
        <v>823365660</v>
      </c>
      <c r="BS2426" s="74">
        <v>822544660</v>
      </c>
      <c r="BT2426" s="74">
        <v>822745660</v>
      </c>
      <c r="BU2426" s="74">
        <v>822847660</v>
      </c>
      <c r="BV2426" s="74">
        <v>822982660</v>
      </c>
      <c r="BW2426" s="74">
        <v>823101660</v>
      </c>
      <c r="BX2426" s="74">
        <v>823237660</v>
      </c>
      <c r="BY2426" s="74">
        <v>825198660</v>
      </c>
      <c r="BZ2426" s="74">
        <v>825222660</v>
      </c>
      <c r="CA2426" s="74">
        <v>824286660</v>
      </c>
      <c r="CB2426" s="74">
        <v>824459660</v>
      </c>
      <c r="CC2426" s="74">
        <v>823548660</v>
      </c>
      <c r="CD2426" s="74">
        <v>823818660</v>
      </c>
      <c r="CE2426" s="74">
        <v>823931660</v>
      </c>
      <c r="CF2426" s="74">
        <v>824241660</v>
      </c>
      <c r="CG2426" s="74">
        <v>824556660</v>
      </c>
      <c r="CH2426" s="74">
        <v>826030660</v>
      </c>
      <c r="CI2426" s="74">
        <v>822449660</v>
      </c>
      <c r="CJ2426" s="74">
        <v>822421660</v>
      </c>
      <c r="CK2426" s="74">
        <v>823438660</v>
      </c>
      <c r="CL2426" s="74">
        <v>823360660</v>
      </c>
      <c r="CM2426" s="74">
        <v>824802660</v>
      </c>
      <c r="CN2426" s="74">
        <v>828207660</v>
      </c>
      <c r="CO2426" s="74">
        <v>830422660</v>
      </c>
      <c r="CP2426" s="74">
        <v>833877660</v>
      </c>
      <c r="CQ2426" s="74">
        <v>835998660</v>
      </c>
      <c r="CR2426" s="74">
        <v>836113650</v>
      </c>
      <c r="CS2426" s="74">
        <v>836334852</v>
      </c>
      <c r="CT2426" s="74">
        <v>838657914.20000005</v>
      </c>
      <c r="CU2426" s="74">
        <v>822702144.39999998</v>
      </c>
      <c r="CV2426" s="74">
        <v>827803386.20000005</v>
      </c>
      <c r="CW2426" s="74">
        <v>829150437.19999897</v>
      </c>
      <c r="CX2426" s="74">
        <v>830287753.79999995</v>
      </c>
      <c r="CY2426" s="74">
        <v>832896320</v>
      </c>
      <c r="CZ2426" s="74">
        <v>834341643.10000002</v>
      </c>
      <c r="DA2426" s="74">
        <v>836357523</v>
      </c>
      <c r="DB2426" s="74">
        <v>839103410.60000002</v>
      </c>
      <c r="DC2426" s="74">
        <v>841277122.89999998</v>
      </c>
      <c r="DD2426" s="74">
        <v>841777875.69999897</v>
      </c>
      <c r="DE2426" s="74">
        <v>842167825.79999995</v>
      </c>
      <c r="DF2426" s="74">
        <v>842674551.29999995</v>
      </c>
      <c r="DG2426" s="74">
        <v>847046570.70000005</v>
      </c>
      <c r="DH2426" s="74">
        <v>848121525.69999897</v>
      </c>
      <c r="DI2426" s="76">
        <v>848758270.70000005</v>
      </c>
      <c r="DJ2426" s="74">
        <v>848287725.09999895</v>
      </c>
      <c r="DK2426" s="74">
        <v>847714243.79999995</v>
      </c>
      <c r="DL2426" s="74">
        <v>848837318.10000002</v>
      </c>
      <c r="DM2426" s="74">
        <v>848934125.79999995</v>
      </c>
      <c r="DN2426" s="74">
        <v>848845098.39999998</v>
      </c>
      <c r="DO2426" s="74">
        <v>849609321</v>
      </c>
      <c r="DP2426" s="74">
        <v>849822023.39999998</v>
      </c>
      <c r="DQ2426" s="76">
        <v>850213099.79999995</v>
      </c>
      <c r="DR2426" s="74">
        <v>850114141.79999995</v>
      </c>
      <c r="DS2426" s="74">
        <v>849840238.69999897</v>
      </c>
      <c r="DT2426" s="74">
        <v>849986364.79999995</v>
      </c>
      <c r="DU2426" s="74">
        <v>849877647.5</v>
      </c>
      <c r="DV2426" s="74">
        <v>850064267.99999905</v>
      </c>
      <c r="DW2426" s="74">
        <v>850243328</v>
      </c>
      <c r="DX2426" s="74">
        <v>850352328</v>
      </c>
      <c r="DY2426" s="74">
        <v>850352328</v>
      </c>
      <c r="DZ2426" s="74"/>
      <c r="EA2426" s="74"/>
      <c r="EB2426" s="74"/>
      <c r="EC2426" s="74"/>
      <c r="ED2426" s="74"/>
      <c r="EE2426" s="74"/>
      <c r="EF2426" s="74"/>
      <c r="EG2426" s="74"/>
      <c r="EH2426" s="74"/>
      <c r="EI2426" s="74"/>
      <c r="EJ2426" s="74"/>
      <c r="EK2426" s="74"/>
      <c r="EL2426" s="74"/>
      <c r="EM2426" s="74"/>
      <c r="EN2426" s="74"/>
      <c r="EO2426" s="74"/>
      <c r="EP2426" s="74"/>
      <c r="EQ2426" s="74"/>
      <c r="ER2426" s="74"/>
      <c r="ES2426" s="74"/>
      <c r="ET2426" s="74"/>
      <c r="EU2426" s="74"/>
      <c r="EV2426" s="74"/>
      <c r="EW2426" s="74"/>
      <c r="EX2426" s="74"/>
      <c r="EY2426" s="74"/>
      <c r="EZ2426" s="74"/>
      <c r="FA2426" s="74"/>
      <c r="FB2426" s="74"/>
      <c r="FC2426" s="74"/>
      <c r="FD2426" s="74"/>
      <c r="FE2426" s="74"/>
      <c r="FF2426" s="74"/>
      <c r="FG2426" s="74"/>
      <c r="FH2426" s="74"/>
      <c r="FI2426" s="74"/>
      <c r="FJ2426" s="74"/>
      <c r="FK2426" s="74"/>
      <c r="FL2426" s="74"/>
      <c r="FM2426" s="74"/>
      <c r="FN2426" s="74"/>
      <c r="FO2426" s="74"/>
      <c r="FP2426" s="74"/>
      <c r="FQ2426" s="74"/>
      <c r="FR2426" s="74"/>
      <c r="FS2426" s="74"/>
      <c r="FT2426" s="74"/>
      <c r="FU2426" s="74"/>
      <c r="FV2426" s="74"/>
      <c r="FW2426" s="74"/>
      <c r="FX2426" s="74"/>
      <c r="FY2426" s="74"/>
      <c r="FZ2426" s="74"/>
      <c r="GA2426" s="74"/>
      <c r="GB2426" s="74"/>
      <c r="GC2426" s="74"/>
      <c r="GD2426" s="74"/>
      <c r="GE2426" s="74"/>
      <c r="GF2426" s="74"/>
      <c r="GG2426" s="74"/>
      <c r="GH2426" s="74"/>
      <c r="GI2426" s="74"/>
      <c r="GJ2426" s="74"/>
      <c r="GK2426" s="74"/>
      <c r="GL2426" s="74"/>
      <c r="GM2426" s="74"/>
      <c r="GN2426" s="74"/>
      <c r="GO2426" s="74"/>
      <c r="GP2426" s="74"/>
      <c r="GQ2426" s="74"/>
      <c r="GR2426" s="74"/>
      <c r="GS2426" s="74"/>
      <c r="GT2426" s="74"/>
      <c r="GU2426" s="74"/>
      <c r="GV2426" s="74"/>
      <c r="GW2426" s="74"/>
      <c r="GX2426" s="74"/>
    </row>
    <row r="2427" spans="1:206" hidden="1">
      <c r="A2427" s="73" t="s">
        <v>2972</v>
      </c>
      <c r="B2427" s="74" t="s">
        <v>572</v>
      </c>
      <c r="C2427" s="74" t="s">
        <v>714</v>
      </c>
      <c r="D2427" s="75" t="s">
        <v>3040</v>
      </c>
      <c r="E2427" s="74" t="s">
        <v>3176</v>
      </c>
      <c r="F2427" s="74"/>
      <c r="G2427" s="74"/>
      <c r="H2427" s="74"/>
      <c r="I2427" s="74"/>
      <c r="J2427" s="74"/>
      <c r="K2427" s="74"/>
      <c r="L2427" s="74"/>
      <c r="M2427" s="74"/>
      <c r="N2427" s="74"/>
      <c r="O2427" s="74"/>
      <c r="P2427" s="74"/>
      <c r="Q2427" s="74"/>
      <c r="R2427" s="74"/>
      <c r="S2427" s="74"/>
      <c r="T2427" s="74"/>
      <c r="U2427" s="74"/>
      <c r="V2427" s="74"/>
      <c r="W2427" s="74"/>
      <c r="X2427" s="74"/>
      <c r="Y2427" s="74"/>
      <c r="Z2427" s="74"/>
      <c r="AA2427" s="74"/>
      <c r="AB2427" s="74"/>
      <c r="AC2427" s="74"/>
      <c r="AD2427" s="74"/>
      <c r="AE2427" s="74"/>
      <c r="AF2427" s="74"/>
      <c r="AG2427" s="74"/>
      <c r="AH2427" s="74"/>
      <c r="AI2427" s="74"/>
      <c r="AJ2427" s="74"/>
      <c r="AK2427" s="74"/>
      <c r="AL2427" s="74"/>
      <c r="AM2427" s="74"/>
      <c r="AN2427" s="74"/>
      <c r="AO2427" s="74"/>
      <c r="AP2427" s="74"/>
      <c r="AQ2427" s="74"/>
      <c r="AR2427" s="74"/>
      <c r="AS2427" s="74"/>
      <c r="AT2427" s="74"/>
      <c r="AU2427" s="74"/>
      <c r="AV2427" s="74"/>
      <c r="AW2427" s="74"/>
      <c r="AX2427" s="74"/>
      <c r="AY2427" s="74"/>
      <c r="AZ2427" s="74"/>
      <c r="BA2427" s="74"/>
      <c r="BB2427" s="74"/>
      <c r="BC2427" s="74"/>
      <c r="BD2427" s="74"/>
      <c r="BE2427" s="74"/>
      <c r="BF2427" s="74"/>
      <c r="BG2427" s="74"/>
      <c r="BH2427" s="74"/>
      <c r="BI2427" s="74"/>
      <c r="BJ2427" s="74"/>
      <c r="BK2427" s="74"/>
      <c r="BL2427" s="74"/>
      <c r="BM2427" s="74"/>
      <c r="BN2427" s="74"/>
      <c r="BO2427" s="74"/>
      <c r="BP2427" s="74"/>
      <c r="BQ2427" s="74"/>
      <c r="BR2427" s="74"/>
      <c r="BS2427" s="74"/>
      <c r="BT2427" s="74"/>
      <c r="BU2427" s="74"/>
      <c r="BV2427" s="74"/>
      <c r="BW2427" s="74"/>
      <c r="BX2427" s="74"/>
      <c r="BY2427" s="74"/>
      <c r="BZ2427" s="74"/>
      <c r="CA2427" s="74"/>
      <c r="CB2427" s="74"/>
      <c r="CC2427" s="74"/>
      <c r="CD2427" s="74"/>
      <c r="CE2427" s="74"/>
      <c r="CF2427" s="74"/>
      <c r="CG2427" s="74"/>
      <c r="CH2427" s="74"/>
      <c r="CI2427" s="74"/>
      <c r="CJ2427" s="74"/>
      <c r="CK2427" s="74"/>
      <c r="CL2427" s="74"/>
      <c r="CM2427" s="74"/>
      <c r="CN2427" s="74"/>
      <c r="CO2427" s="74"/>
      <c r="CP2427" s="74"/>
      <c r="CQ2427" s="74"/>
      <c r="CR2427" s="74"/>
      <c r="CS2427" s="74">
        <v>772530000</v>
      </c>
      <c r="CT2427" s="74">
        <v>1030368000</v>
      </c>
      <c r="CU2427" s="74">
        <v>1037750000</v>
      </c>
      <c r="CV2427" s="74">
        <v>1049040000</v>
      </c>
      <c r="CW2427" s="74">
        <v>1052018000</v>
      </c>
      <c r="CX2427" s="74">
        <v>1059514200</v>
      </c>
      <c r="CY2427" s="74">
        <v>1077532100</v>
      </c>
      <c r="CZ2427" s="74">
        <v>1086011100</v>
      </c>
      <c r="DA2427" s="74">
        <v>1093562600</v>
      </c>
      <c r="DB2427" s="74">
        <v>1096727100</v>
      </c>
      <c r="DC2427" s="74">
        <v>1095977000</v>
      </c>
      <c r="DD2427" s="74">
        <v>1095654000</v>
      </c>
      <c r="DE2427" s="74">
        <v>1079136000</v>
      </c>
      <c r="DF2427" s="74">
        <v>1078476800</v>
      </c>
      <c r="DG2427" s="74">
        <v>1060514399.99999</v>
      </c>
      <c r="DH2427" s="74">
        <v>1060597200</v>
      </c>
      <c r="DI2427" s="74">
        <v>1059672300</v>
      </c>
      <c r="DJ2427" s="74">
        <v>1058634100</v>
      </c>
      <c r="DK2427" s="74">
        <v>1057773700</v>
      </c>
      <c r="DL2427" s="74">
        <v>1062691700</v>
      </c>
      <c r="DM2427" s="74">
        <v>1061510800</v>
      </c>
      <c r="DN2427" s="74">
        <v>1061858238.2</v>
      </c>
      <c r="DO2427" s="74">
        <v>1062215180</v>
      </c>
      <c r="DP2427" s="74">
        <v>1062981343.2</v>
      </c>
      <c r="DQ2427" s="74">
        <v>1062969930.19999</v>
      </c>
      <c r="DR2427" s="74">
        <v>1063429210.3</v>
      </c>
      <c r="DS2427" s="74">
        <v>1064280783.49999</v>
      </c>
      <c r="DT2427" s="74">
        <v>1064673313.99999</v>
      </c>
      <c r="DU2427" s="74">
        <v>1063649941.39999</v>
      </c>
      <c r="DV2427" s="74">
        <v>1063419982.9</v>
      </c>
      <c r="DW2427" s="74">
        <v>1063278614.99999</v>
      </c>
      <c r="DX2427" s="74">
        <v>1062321958.9</v>
      </c>
      <c r="DY2427" s="74">
        <v>1057714050.19999</v>
      </c>
      <c r="DZ2427" s="74"/>
      <c r="EA2427" s="74"/>
      <c r="EB2427" s="74"/>
      <c r="EC2427" s="74"/>
      <c r="ED2427" s="74"/>
      <c r="EE2427" s="74"/>
      <c r="EF2427" s="74"/>
      <c r="EG2427" s="74"/>
      <c r="EH2427" s="74"/>
      <c r="EI2427" s="74"/>
      <c r="EJ2427" s="74"/>
      <c r="EK2427" s="74"/>
      <c r="EL2427" s="74"/>
      <c r="EM2427" s="74"/>
      <c r="EN2427" s="74"/>
      <c r="EO2427" s="74"/>
      <c r="EP2427" s="74"/>
      <c r="EQ2427" s="74"/>
      <c r="ER2427" s="74"/>
      <c r="ES2427" s="74"/>
      <c r="ET2427" s="74"/>
      <c r="EU2427" s="74"/>
      <c r="EV2427" s="74"/>
      <c r="EW2427" s="74"/>
      <c r="EX2427" s="74"/>
      <c r="EY2427" s="74"/>
      <c r="EZ2427" s="74"/>
      <c r="FA2427" s="74"/>
      <c r="FB2427" s="74"/>
      <c r="FC2427" s="74"/>
      <c r="FD2427" s="74"/>
      <c r="FE2427" s="74"/>
      <c r="FF2427" s="74"/>
      <c r="FG2427" s="74"/>
      <c r="FH2427" s="74"/>
      <c r="FI2427" s="74"/>
      <c r="FJ2427" s="74"/>
      <c r="FK2427" s="74"/>
      <c r="FL2427" s="74"/>
      <c r="FM2427" s="74"/>
      <c r="FN2427" s="74"/>
      <c r="FO2427" s="74"/>
      <c r="FP2427" s="74"/>
      <c r="FQ2427" s="74"/>
      <c r="FR2427" s="74"/>
      <c r="FS2427" s="74"/>
      <c r="FT2427" s="74"/>
      <c r="FU2427" s="74"/>
      <c r="FV2427" s="74"/>
      <c r="FW2427" s="74"/>
      <c r="FX2427" s="74"/>
      <c r="FY2427" s="74"/>
      <c r="FZ2427" s="74"/>
      <c r="GA2427" s="74"/>
      <c r="GB2427" s="74"/>
      <c r="GC2427" s="74"/>
      <c r="GD2427" s="74"/>
      <c r="GE2427" s="74"/>
      <c r="GF2427" s="74"/>
      <c r="GG2427" s="74"/>
      <c r="GH2427" s="74"/>
      <c r="GI2427" s="74"/>
      <c r="GJ2427" s="74"/>
      <c r="GK2427" s="74"/>
      <c r="GL2427" s="74"/>
      <c r="GM2427" s="74"/>
      <c r="GN2427" s="74"/>
      <c r="GO2427" s="74"/>
      <c r="GP2427" s="74"/>
      <c r="GQ2427" s="74"/>
      <c r="GR2427" s="74"/>
      <c r="GS2427" s="74"/>
      <c r="GT2427" s="74"/>
      <c r="GU2427" s="74"/>
      <c r="GV2427" s="74"/>
      <c r="GW2427" s="74"/>
      <c r="GX2427" s="74"/>
    </row>
    <row r="2428" spans="1:206" hidden="1">
      <c r="A2428" s="73" t="s">
        <v>2972</v>
      </c>
      <c r="B2428" s="74" t="s">
        <v>572</v>
      </c>
      <c r="C2428" s="74" t="s">
        <v>714</v>
      </c>
      <c r="D2428" s="75" t="s">
        <v>3040</v>
      </c>
      <c r="E2428" s="74" t="s">
        <v>3177</v>
      </c>
      <c r="F2428" s="74"/>
      <c r="G2428" s="74"/>
      <c r="H2428" s="74"/>
      <c r="I2428" s="74"/>
      <c r="J2428" s="74"/>
      <c r="K2428" s="74"/>
      <c r="L2428" s="74"/>
      <c r="M2428" s="74"/>
      <c r="N2428" s="74"/>
      <c r="O2428" s="74"/>
      <c r="P2428" s="74"/>
      <c r="Q2428" s="74"/>
      <c r="R2428" s="74"/>
      <c r="S2428" s="74"/>
      <c r="T2428" s="74"/>
      <c r="U2428" s="74"/>
      <c r="V2428" s="74"/>
      <c r="W2428" s="74"/>
      <c r="X2428" s="74"/>
      <c r="Y2428" s="74"/>
      <c r="Z2428" s="74"/>
      <c r="AA2428" s="74"/>
      <c r="AB2428" s="74"/>
      <c r="AC2428" s="74"/>
      <c r="AD2428" s="74"/>
      <c r="AE2428" s="74"/>
      <c r="AF2428" s="74"/>
      <c r="AG2428" s="74"/>
      <c r="AH2428" s="74"/>
      <c r="AI2428" s="74"/>
      <c r="AJ2428" s="74"/>
      <c r="AK2428" s="74"/>
      <c r="AL2428" s="74"/>
      <c r="AM2428" s="74"/>
      <c r="AN2428" s="74"/>
      <c r="AO2428" s="74"/>
      <c r="AP2428" s="74"/>
      <c r="AQ2428" s="74"/>
      <c r="AR2428" s="74"/>
      <c r="AS2428" s="74"/>
      <c r="AT2428" s="74"/>
      <c r="AU2428" s="74"/>
      <c r="AV2428" s="74"/>
      <c r="AW2428" s="74"/>
      <c r="AX2428" s="74"/>
      <c r="AY2428" s="74"/>
      <c r="AZ2428" s="74"/>
      <c r="BA2428" s="74"/>
      <c r="BB2428" s="74"/>
      <c r="BC2428" s="74"/>
      <c r="BD2428" s="74"/>
      <c r="BE2428" s="74"/>
      <c r="BF2428" s="74"/>
      <c r="BG2428" s="74"/>
      <c r="BH2428" s="74"/>
      <c r="BI2428" s="74"/>
      <c r="BJ2428" s="74"/>
      <c r="BK2428" s="74"/>
      <c r="BL2428" s="74"/>
      <c r="BM2428" s="74"/>
      <c r="BN2428" s="74"/>
      <c r="BO2428" s="74"/>
      <c r="BP2428" s="74"/>
      <c r="BQ2428" s="74"/>
      <c r="BR2428" s="74"/>
      <c r="BS2428" s="74"/>
      <c r="BT2428" s="74"/>
      <c r="BU2428" s="74"/>
      <c r="BV2428" s="74"/>
      <c r="BW2428" s="74"/>
      <c r="BX2428" s="74"/>
      <c r="BY2428" s="74"/>
      <c r="BZ2428" s="74"/>
      <c r="CA2428" s="74"/>
      <c r="CB2428" s="74"/>
      <c r="CC2428" s="74"/>
      <c r="CD2428" s="74"/>
      <c r="CE2428" s="74"/>
      <c r="CF2428" s="74"/>
      <c r="CG2428" s="74"/>
      <c r="CH2428" s="74"/>
      <c r="CI2428" s="74"/>
      <c r="CJ2428" s="74"/>
      <c r="CK2428" s="74"/>
      <c r="CL2428" s="74"/>
      <c r="CM2428" s="74"/>
      <c r="CN2428" s="74"/>
      <c r="CO2428" s="74"/>
      <c r="CP2428" s="74"/>
      <c r="CQ2428" s="74"/>
      <c r="CR2428" s="74"/>
      <c r="CS2428" s="74"/>
      <c r="CT2428" s="74"/>
      <c r="CU2428" s="74"/>
      <c r="CV2428" s="74"/>
      <c r="CW2428" s="74"/>
      <c r="CX2428" s="74"/>
      <c r="CY2428" s="74"/>
      <c r="CZ2428" s="74"/>
      <c r="DA2428" s="74"/>
      <c r="DB2428" s="74"/>
      <c r="DC2428" s="74"/>
      <c r="DD2428" s="74"/>
      <c r="DE2428" s="74"/>
      <c r="DF2428" s="74"/>
      <c r="DG2428" s="74"/>
      <c r="DH2428" s="74">
        <v>127437390</v>
      </c>
      <c r="DI2428" s="74">
        <v>127109340</v>
      </c>
      <c r="DJ2428" s="74">
        <v>127053830</v>
      </c>
      <c r="DK2428" s="74">
        <v>126592740</v>
      </c>
      <c r="DL2428" s="74">
        <v>126551450</v>
      </c>
      <c r="DM2428" s="74">
        <v>126555350</v>
      </c>
      <c r="DN2428" s="74">
        <v>126448859.999999</v>
      </c>
      <c r="DO2428" s="74">
        <v>126386460</v>
      </c>
      <c r="DP2428" s="74">
        <v>125985900</v>
      </c>
      <c r="DQ2428" s="74">
        <v>126090750</v>
      </c>
      <c r="DR2428" s="74">
        <v>125911770</v>
      </c>
      <c r="DS2428" s="74">
        <v>125617741</v>
      </c>
      <c r="DT2428" s="74">
        <v>125282741</v>
      </c>
      <c r="DU2428" s="74">
        <v>125245958</v>
      </c>
      <c r="DV2428" s="74">
        <v>124791985.89999899</v>
      </c>
      <c r="DW2428" s="74">
        <v>124432424.3</v>
      </c>
      <c r="DX2428" s="74">
        <v>123409006</v>
      </c>
      <c r="DY2428" s="74">
        <v>123307458</v>
      </c>
      <c r="DZ2428" s="74"/>
      <c r="EA2428" s="74"/>
      <c r="EB2428" s="74"/>
      <c r="EC2428" s="74"/>
      <c r="ED2428" s="74"/>
      <c r="EE2428" s="74"/>
      <c r="EF2428" s="74"/>
      <c r="EG2428" s="74"/>
      <c r="EH2428" s="74"/>
      <c r="EI2428" s="74"/>
      <c r="EJ2428" s="74"/>
      <c r="EK2428" s="74"/>
      <c r="EL2428" s="74"/>
      <c r="EM2428" s="74"/>
      <c r="EN2428" s="74"/>
      <c r="EO2428" s="74"/>
      <c r="EP2428" s="74"/>
      <c r="EQ2428" s="74"/>
      <c r="ER2428" s="74"/>
      <c r="ES2428" s="74"/>
      <c r="ET2428" s="74"/>
      <c r="EU2428" s="74"/>
      <c r="EV2428" s="74"/>
      <c r="EW2428" s="74"/>
      <c r="EX2428" s="74"/>
      <c r="EY2428" s="74"/>
      <c r="EZ2428" s="74"/>
      <c r="FA2428" s="74"/>
      <c r="FB2428" s="74"/>
      <c r="FC2428" s="74"/>
      <c r="FD2428" s="74"/>
      <c r="FE2428" s="74"/>
      <c r="FF2428" s="74"/>
      <c r="FG2428" s="74"/>
      <c r="FH2428" s="74"/>
      <c r="FI2428" s="74"/>
      <c r="FJ2428" s="74"/>
      <c r="FK2428" s="74"/>
      <c r="FL2428" s="74"/>
      <c r="FM2428" s="74"/>
      <c r="FN2428" s="74"/>
      <c r="FO2428" s="74"/>
      <c r="FP2428" s="74"/>
      <c r="FQ2428" s="74"/>
      <c r="FR2428" s="74"/>
      <c r="FS2428" s="74"/>
      <c r="FT2428" s="74"/>
      <c r="FU2428" s="74"/>
      <c r="FV2428" s="74"/>
      <c r="FW2428" s="74"/>
      <c r="FX2428" s="74"/>
      <c r="FY2428" s="74"/>
      <c r="FZ2428" s="74"/>
      <c r="GA2428" s="74"/>
      <c r="GB2428" s="74"/>
      <c r="GC2428" s="74"/>
      <c r="GD2428" s="74"/>
      <c r="GE2428" s="74"/>
      <c r="GF2428" s="74"/>
      <c r="GG2428" s="74"/>
      <c r="GH2428" s="74"/>
      <c r="GI2428" s="74"/>
      <c r="GJ2428" s="74"/>
      <c r="GK2428" s="74"/>
      <c r="GL2428" s="74"/>
      <c r="GM2428" s="74"/>
      <c r="GN2428" s="74"/>
      <c r="GO2428" s="74"/>
      <c r="GP2428" s="74"/>
      <c r="GQ2428" s="74"/>
      <c r="GR2428" s="74"/>
      <c r="GS2428" s="74"/>
      <c r="GT2428" s="74"/>
      <c r="GU2428" s="74"/>
      <c r="GV2428" s="74"/>
      <c r="GW2428" s="74"/>
      <c r="GX2428" s="74"/>
    </row>
    <row r="2429" spans="1:206" hidden="1">
      <c r="A2429" s="73" t="s">
        <v>2972</v>
      </c>
      <c r="B2429" s="74" t="s">
        <v>572</v>
      </c>
      <c r="C2429" s="74" t="s">
        <v>714</v>
      </c>
      <c r="D2429" s="75" t="s">
        <v>3040</v>
      </c>
      <c r="E2429" s="74" t="s">
        <v>3178</v>
      </c>
      <c r="F2429" s="74"/>
      <c r="G2429" s="74"/>
      <c r="H2429" s="74"/>
      <c r="I2429" s="74"/>
      <c r="J2429" s="74"/>
      <c r="K2429" s="74"/>
      <c r="L2429" s="74"/>
      <c r="M2429" s="74"/>
      <c r="N2429" s="74"/>
      <c r="O2429" s="74"/>
      <c r="P2429" s="74"/>
      <c r="Q2429" s="74"/>
      <c r="R2429" s="74"/>
      <c r="S2429" s="74"/>
      <c r="T2429" s="74"/>
      <c r="U2429" s="74"/>
      <c r="V2429" s="74"/>
      <c r="W2429" s="74"/>
      <c r="X2429" s="74"/>
      <c r="Y2429" s="74"/>
      <c r="Z2429" s="74"/>
      <c r="AA2429" s="74"/>
      <c r="AB2429" s="74"/>
      <c r="AC2429" s="74"/>
      <c r="AD2429" s="74"/>
      <c r="AE2429" s="74"/>
      <c r="AF2429" s="74"/>
      <c r="AG2429" s="74"/>
      <c r="AH2429" s="74"/>
      <c r="AI2429" s="74"/>
      <c r="AJ2429" s="74"/>
      <c r="AK2429" s="74"/>
      <c r="AL2429" s="74"/>
      <c r="AM2429" s="74"/>
      <c r="AN2429" s="74"/>
      <c r="AO2429" s="74"/>
      <c r="AP2429" s="74"/>
      <c r="AQ2429" s="74"/>
      <c r="AR2429" s="74"/>
      <c r="AS2429" s="74"/>
      <c r="AT2429" s="74"/>
      <c r="AU2429" s="74"/>
      <c r="AV2429" s="74"/>
      <c r="AW2429" s="74"/>
      <c r="AX2429" s="74"/>
      <c r="AY2429" s="74"/>
      <c r="AZ2429" s="74"/>
      <c r="BA2429" s="74"/>
      <c r="BB2429" s="74"/>
      <c r="BC2429" s="74"/>
      <c r="BD2429" s="74"/>
      <c r="BE2429" s="74"/>
      <c r="BF2429" s="74"/>
      <c r="BG2429" s="74"/>
      <c r="BH2429" s="74"/>
      <c r="BI2429" s="74"/>
      <c r="BJ2429" s="74"/>
      <c r="BK2429" s="74"/>
      <c r="BL2429" s="74"/>
      <c r="BM2429" s="74"/>
      <c r="BN2429" s="74"/>
      <c r="BO2429" s="74">
        <v>463720000</v>
      </c>
      <c r="BP2429" s="74">
        <v>466299000</v>
      </c>
      <c r="BQ2429" s="74">
        <v>468306900</v>
      </c>
      <c r="BR2429" s="74">
        <v>470985800</v>
      </c>
      <c r="BS2429" s="74">
        <v>473490700</v>
      </c>
      <c r="BT2429" s="74">
        <v>475175500</v>
      </c>
      <c r="BU2429" s="74">
        <v>476676400</v>
      </c>
      <c r="BV2429" s="74">
        <v>478153300</v>
      </c>
      <c r="BW2429" s="74">
        <v>479866200</v>
      </c>
      <c r="BX2429" s="74">
        <v>484328100</v>
      </c>
      <c r="BY2429" s="74">
        <v>488655000</v>
      </c>
      <c r="BZ2429" s="74">
        <v>492131800</v>
      </c>
      <c r="CA2429" s="74">
        <v>495279533.30000001</v>
      </c>
      <c r="CB2429" s="74">
        <v>498832266.69999999</v>
      </c>
      <c r="CC2429" s="74">
        <v>502423000</v>
      </c>
      <c r="CD2429" s="74">
        <v>505297108.30000001</v>
      </c>
      <c r="CE2429" s="74">
        <v>508434216.69999999</v>
      </c>
      <c r="CF2429" s="74">
        <v>510973325</v>
      </c>
      <c r="CG2429" s="74">
        <v>513606333.30000001</v>
      </c>
      <c r="CH2429" s="74">
        <v>516026441.69999999</v>
      </c>
      <c r="CI2429" s="74">
        <v>517770350</v>
      </c>
      <c r="CJ2429" s="74">
        <v>519225258.30000001</v>
      </c>
      <c r="CK2429" s="74">
        <v>522717166.69999999</v>
      </c>
      <c r="CL2429" s="74">
        <v>525197699.99999899</v>
      </c>
      <c r="CM2429" s="74">
        <v>526394133.30000001</v>
      </c>
      <c r="CN2429" s="74">
        <v>527215066.69999999</v>
      </c>
      <c r="CO2429" s="74">
        <v>527555000</v>
      </c>
      <c r="CP2429" s="74">
        <v>528109933.299999</v>
      </c>
      <c r="CQ2429" s="74">
        <v>528546866.69999897</v>
      </c>
      <c r="CR2429" s="74">
        <v>528682521.19999999</v>
      </c>
      <c r="CS2429" s="74">
        <v>528889760.39999998</v>
      </c>
      <c r="CT2429" s="74">
        <v>528509263.59999901</v>
      </c>
      <c r="CU2429" s="74">
        <v>528662484.89999998</v>
      </c>
      <c r="CV2429" s="74">
        <v>528384706.09999901</v>
      </c>
      <c r="CW2429" s="74">
        <v>528420877.30000001</v>
      </c>
      <c r="CX2429" s="74">
        <v>528490248.5</v>
      </c>
      <c r="CY2429" s="74">
        <v>527664819.69999999</v>
      </c>
      <c r="CZ2429" s="74">
        <v>527328290.89999998</v>
      </c>
      <c r="DA2429" s="74">
        <v>526744162.10000002</v>
      </c>
      <c r="DB2429" s="74">
        <v>525137933.30000001</v>
      </c>
      <c r="DC2429" s="74">
        <v>521518304.60000002</v>
      </c>
      <c r="DD2429" s="74">
        <v>521492475.80000001</v>
      </c>
      <c r="DE2429" s="74">
        <v>518748543.59999901</v>
      </c>
      <c r="DF2429" s="74">
        <v>517298811.39999998</v>
      </c>
      <c r="DG2429" s="74">
        <v>515490279.19999999</v>
      </c>
      <c r="DH2429" s="74">
        <v>512649898.299999</v>
      </c>
      <c r="DI2429" s="74">
        <v>511612884.89999998</v>
      </c>
      <c r="DJ2429" s="74">
        <v>507256795.89999998</v>
      </c>
      <c r="DK2429" s="74">
        <v>505358708</v>
      </c>
      <c r="DL2429" s="74">
        <v>503090318</v>
      </c>
      <c r="DM2429" s="74">
        <v>500425229.19999999</v>
      </c>
      <c r="DN2429" s="74">
        <v>499638540.19999999</v>
      </c>
      <c r="DO2429" s="74">
        <v>499265366.19999999</v>
      </c>
      <c r="DP2429" s="74">
        <v>495360847.89999902</v>
      </c>
      <c r="DQ2429" s="76">
        <v>493874015.299999</v>
      </c>
      <c r="DR2429" s="74">
        <v>492310096.30000001</v>
      </c>
      <c r="DS2429" s="74">
        <v>489851776.30000001</v>
      </c>
      <c r="DT2429" s="74">
        <v>487578444.09999901</v>
      </c>
      <c r="DU2429" s="74">
        <v>487460110.89999998</v>
      </c>
      <c r="DV2429" s="74">
        <v>487444057.69999999</v>
      </c>
      <c r="DW2429" s="74">
        <v>486082457.39999998</v>
      </c>
      <c r="DX2429" s="74">
        <v>484553713.19999999</v>
      </c>
      <c r="DY2429" s="74">
        <v>483112658.19999999</v>
      </c>
      <c r="DZ2429" s="74"/>
      <c r="EA2429" s="74"/>
      <c r="EB2429" s="74"/>
      <c r="EC2429" s="74"/>
      <c r="ED2429" s="74"/>
      <c r="EE2429" s="74"/>
      <c r="EF2429" s="74"/>
      <c r="EG2429" s="74"/>
      <c r="EH2429" s="74"/>
      <c r="EI2429" s="74"/>
      <c r="EJ2429" s="74"/>
      <c r="EK2429" s="74"/>
      <c r="EL2429" s="74"/>
      <c r="EM2429" s="74"/>
      <c r="EN2429" s="74"/>
      <c r="EO2429" s="74"/>
      <c r="EP2429" s="74"/>
      <c r="EQ2429" s="74"/>
      <c r="ER2429" s="74"/>
      <c r="ES2429" s="74"/>
      <c r="ET2429" s="74"/>
      <c r="EU2429" s="74"/>
      <c r="EV2429" s="74"/>
      <c r="EW2429" s="74"/>
      <c r="EX2429" s="74"/>
      <c r="EY2429" s="74"/>
      <c r="EZ2429" s="74"/>
      <c r="FA2429" s="74"/>
      <c r="FB2429" s="74"/>
      <c r="FC2429" s="74"/>
      <c r="FD2429" s="74"/>
      <c r="FE2429" s="74"/>
      <c r="FF2429" s="74"/>
      <c r="FG2429" s="74"/>
      <c r="FH2429" s="74"/>
      <c r="FI2429" s="74"/>
      <c r="FJ2429" s="74"/>
      <c r="FK2429" s="74"/>
      <c r="FL2429" s="74"/>
      <c r="FM2429" s="74"/>
      <c r="FN2429" s="74"/>
      <c r="FO2429" s="74"/>
      <c r="FP2429" s="74"/>
      <c r="FQ2429" s="74"/>
      <c r="FR2429" s="74"/>
      <c r="FS2429" s="74"/>
      <c r="FT2429" s="74"/>
      <c r="FU2429" s="74"/>
      <c r="FV2429" s="74"/>
      <c r="FW2429" s="74"/>
      <c r="FX2429" s="74"/>
      <c r="FY2429" s="74"/>
      <c r="FZ2429" s="74"/>
      <c r="GA2429" s="74"/>
      <c r="GB2429" s="74"/>
      <c r="GC2429" s="74"/>
      <c r="GD2429" s="74"/>
      <c r="GE2429" s="74"/>
      <c r="GF2429" s="74"/>
      <c r="GG2429" s="74"/>
      <c r="GH2429" s="74"/>
      <c r="GI2429" s="74"/>
      <c r="GJ2429" s="74"/>
      <c r="GK2429" s="74"/>
      <c r="GL2429" s="74"/>
      <c r="GM2429" s="74"/>
      <c r="GN2429" s="74"/>
      <c r="GO2429" s="74"/>
      <c r="GP2429" s="74"/>
      <c r="GQ2429" s="74"/>
      <c r="GR2429" s="74"/>
      <c r="GS2429" s="74"/>
      <c r="GT2429" s="74"/>
      <c r="GU2429" s="74"/>
      <c r="GV2429" s="74"/>
      <c r="GW2429" s="74"/>
      <c r="GX2429" s="74"/>
    </row>
    <row r="2430" spans="1:206" hidden="1">
      <c r="A2430" s="73" t="s">
        <v>2972</v>
      </c>
      <c r="B2430" s="74" t="s">
        <v>572</v>
      </c>
      <c r="C2430" s="74" t="s">
        <v>714</v>
      </c>
      <c r="D2430" s="75" t="s">
        <v>3040</v>
      </c>
      <c r="E2430" s="74" t="s">
        <v>3179</v>
      </c>
      <c r="F2430" s="74"/>
      <c r="G2430" s="74"/>
      <c r="H2430" s="74"/>
      <c r="I2430" s="74"/>
      <c r="J2430" s="74"/>
      <c r="K2430" s="74"/>
      <c r="L2430" s="74"/>
      <c r="M2430" s="74"/>
      <c r="N2430" s="74"/>
      <c r="O2430" s="74"/>
      <c r="P2430" s="74"/>
      <c r="Q2430" s="74"/>
      <c r="R2430" s="74"/>
      <c r="S2430" s="74"/>
      <c r="T2430" s="74"/>
      <c r="U2430" s="74"/>
      <c r="V2430" s="74"/>
      <c r="W2430" s="74"/>
      <c r="X2430" s="74"/>
      <c r="Y2430" s="74"/>
      <c r="Z2430" s="74"/>
      <c r="AA2430" s="74"/>
      <c r="AB2430" s="74"/>
      <c r="AC2430" s="74"/>
      <c r="AD2430" s="74"/>
      <c r="AE2430" s="74"/>
      <c r="AF2430" s="74"/>
      <c r="AG2430" s="74"/>
      <c r="AH2430" s="74"/>
      <c r="AI2430" s="74"/>
      <c r="AJ2430" s="74"/>
      <c r="AK2430" s="74"/>
      <c r="AL2430" s="74"/>
      <c r="AM2430" s="74"/>
      <c r="AN2430" s="74"/>
      <c r="AO2430" s="74"/>
      <c r="AP2430" s="74"/>
      <c r="AQ2430" s="74"/>
      <c r="AR2430" s="74"/>
      <c r="AS2430" s="74"/>
      <c r="AT2430" s="74"/>
      <c r="AU2430" s="74"/>
      <c r="AV2430" s="74"/>
      <c r="AW2430" s="74"/>
      <c r="AX2430" s="74"/>
      <c r="AY2430" s="74"/>
      <c r="AZ2430" s="74"/>
      <c r="BA2430" s="74"/>
      <c r="BB2430" s="74"/>
      <c r="BC2430" s="74"/>
      <c r="BD2430" s="74"/>
      <c r="BE2430" s="74"/>
      <c r="BF2430" s="74"/>
      <c r="BG2430" s="74"/>
      <c r="BH2430" s="74"/>
      <c r="BI2430" s="74"/>
      <c r="BJ2430" s="74"/>
      <c r="BK2430" s="74"/>
      <c r="BL2430" s="74"/>
      <c r="BM2430" s="74"/>
      <c r="BN2430" s="74"/>
      <c r="BO2430" s="74">
        <v>831243751.29999995</v>
      </c>
      <c r="BP2430" s="74">
        <v>832346065.5</v>
      </c>
      <c r="BQ2430" s="74">
        <v>830148525.60000002</v>
      </c>
      <c r="BR2430" s="74">
        <v>831135539.69999897</v>
      </c>
      <c r="BS2430" s="74">
        <v>832626726.70000005</v>
      </c>
      <c r="BT2430" s="74">
        <v>830565736.70000005</v>
      </c>
      <c r="BU2430" s="74">
        <v>830858006.69999897</v>
      </c>
      <c r="BV2430" s="74">
        <v>850537664.39999998</v>
      </c>
      <c r="BW2430" s="74">
        <v>847659712.89999998</v>
      </c>
      <c r="BX2430" s="74">
        <v>828034755.89999998</v>
      </c>
      <c r="BY2430" s="74">
        <v>834078866.70000005</v>
      </c>
      <c r="BZ2430" s="74">
        <v>832415800</v>
      </c>
      <c r="CA2430" s="74">
        <v>830609500</v>
      </c>
      <c r="CB2430" s="74">
        <v>830887799.99999905</v>
      </c>
      <c r="CC2430" s="74">
        <v>831408600</v>
      </c>
      <c r="CD2430" s="74">
        <v>831448990</v>
      </c>
      <c r="CE2430" s="74">
        <v>820941800</v>
      </c>
      <c r="CF2430" s="74">
        <v>818503300</v>
      </c>
      <c r="CG2430" s="74">
        <v>814061590.49999905</v>
      </c>
      <c r="CH2430" s="74">
        <v>815065559.39999998</v>
      </c>
      <c r="CI2430" s="74">
        <v>814162578.09999895</v>
      </c>
      <c r="CJ2430" s="74">
        <v>811145980.20000005</v>
      </c>
      <c r="CK2430" s="74">
        <v>803259645.60000002</v>
      </c>
      <c r="CL2430" s="74">
        <v>802700498.39999998</v>
      </c>
      <c r="CM2430" s="74">
        <v>803037788.89999998</v>
      </c>
      <c r="CN2430" s="74">
        <v>784480594.60000002</v>
      </c>
      <c r="CO2430" s="74">
        <v>785443098.70000005</v>
      </c>
      <c r="CP2430" s="74">
        <v>788129262.5</v>
      </c>
      <c r="CQ2430" s="74">
        <v>784005531.69999897</v>
      </c>
      <c r="CR2430" s="74">
        <v>781380275.89999998</v>
      </c>
      <c r="CS2430" s="74">
        <v>778195664.89999998</v>
      </c>
      <c r="CT2430" s="74">
        <v>782148699.29999995</v>
      </c>
      <c r="CU2430" s="74">
        <v>773887866.79999995</v>
      </c>
      <c r="CV2430" s="74">
        <v>781313552.69999897</v>
      </c>
      <c r="CW2430" s="74">
        <v>775424586.89999998</v>
      </c>
      <c r="CX2430" s="74">
        <v>773434436.60000002</v>
      </c>
      <c r="CY2430" s="74">
        <v>767748113.5</v>
      </c>
      <c r="CZ2430" s="74">
        <v>769688156.60000002</v>
      </c>
      <c r="DA2430" s="74">
        <v>758207889.69999897</v>
      </c>
      <c r="DB2430" s="74">
        <v>759172047.70000005</v>
      </c>
      <c r="DC2430" s="74">
        <v>759096551.99999905</v>
      </c>
      <c r="DD2430" s="74">
        <v>752137830</v>
      </c>
      <c r="DE2430" s="74">
        <v>746836362.60000002</v>
      </c>
      <c r="DF2430" s="74">
        <v>701853383.59999895</v>
      </c>
      <c r="DG2430" s="74">
        <v>718982956.89999902</v>
      </c>
      <c r="DH2430" s="74">
        <v>721314881.59999895</v>
      </c>
      <c r="DI2430" s="74">
        <v>712927188.20000005</v>
      </c>
      <c r="DJ2430" s="74">
        <v>706382389.69999897</v>
      </c>
      <c r="DK2430" s="74">
        <v>700701054.79999995</v>
      </c>
      <c r="DL2430" s="74">
        <v>696959237.20000005</v>
      </c>
      <c r="DM2430" s="74">
        <v>713060076.09999895</v>
      </c>
      <c r="DN2430" s="74">
        <v>705708459.39999998</v>
      </c>
      <c r="DO2430" s="74">
        <v>691091253.79999995</v>
      </c>
      <c r="DP2430" s="74">
        <v>691764149.99999905</v>
      </c>
      <c r="DQ2430" s="76">
        <v>666128747.5</v>
      </c>
      <c r="DR2430" s="74">
        <v>661502245.29999995</v>
      </c>
      <c r="DS2430" s="74">
        <v>690269282.59999895</v>
      </c>
      <c r="DT2430" s="74">
        <v>676713419.99999905</v>
      </c>
      <c r="DU2430" s="74">
        <v>681141216.5</v>
      </c>
      <c r="DV2430" s="74">
        <v>674251509.49999905</v>
      </c>
      <c r="DW2430" s="74">
        <v>680974380.5</v>
      </c>
      <c r="DX2430" s="74">
        <v>681119910.70000005</v>
      </c>
      <c r="DY2430" s="74">
        <v>680357146.29999995</v>
      </c>
      <c r="DZ2430" s="74"/>
      <c r="EA2430" s="74"/>
      <c r="EB2430" s="74"/>
      <c r="EC2430" s="74"/>
      <c r="ED2430" s="74"/>
      <c r="EE2430" s="74"/>
      <c r="EF2430" s="74"/>
      <c r="EG2430" s="74"/>
      <c r="EH2430" s="74"/>
      <c r="EI2430" s="74"/>
      <c r="EJ2430" s="74"/>
      <c r="EK2430" s="74"/>
      <c r="EL2430" s="74"/>
      <c r="EM2430" s="74"/>
      <c r="EN2430" s="74"/>
      <c r="EO2430" s="74"/>
      <c r="EP2430" s="74"/>
      <c r="EQ2430" s="74"/>
      <c r="ER2430" s="74"/>
      <c r="ES2430" s="74"/>
      <c r="ET2430" s="74"/>
      <c r="EU2430" s="74"/>
      <c r="EV2430" s="74"/>
      <c r="EW2430" s="74"/>
      <c r="EX2430" s="74"/>
      <c r="EY2430" s="74"/>
      <c r="EZ2430" s="74"/>
      <c r="FA2430" s="74"/>
      <c r="FB2430" s="74"/>
      <c r="FC2430" s="74"/>
      <c r="FD2430" s="74"/>
      <c r="FE2430" s="74"/>
      <c r="FF2430" s="74"/>
      <c r="FG2430" s="74"/>
      <c r="FH2430" s="74"/>
      <c r="FI2430" s="74"/>
      <c r="FJ2430" s="74"/>
      <c r="FK2430" s="74"/>
      <c r="FL2430" s="74"/>
      <c r="FM2430" s="74"/>
      <c r="FN2430" s="74"/>
      <c r="FO2430" s="74"/>
      <c r="FP2430" s="74"/>
      <c r="FQ2430" s="74"/>
      <c r="FR2430" s="74"/>
      <c r="FS2430" s="74"/>
      <c r="FT2430" s="74"/>
      <c r="FU2430" s="74"/>
      <c r="FV2430" s="74"/>
      <c r="FW2430" s="74"/>
      <c r="FX2430" s="74"/>
      <c r="FY2430" s="74"/>
      <c r="FZ2430" s="74"/>
      <c r="GA2430" s="74"/>
      <c r="GB2430" s="74"/>
      <c r="GC2430" s="74"/>
      <c r="GD2430" s="74"/>
      <c r="GE2430" s="74"/>
      <c r="GF2430" s="74"/>
      <c r="GG2430" s="74"/>
      <c r="GH2430" s="74"/>
      <c r="GI2430" s="74"/>
      <c r="GJ2430" s="74"/>
      <c r="GK2430" s="74"/>
      <c r="GL2430" s="74"/>
      <c r="GM2430" s="74"/>
      <c r="GN2430" s="74"/>
      <c r="GO2430" s="74"/>
      <c r="GP2430" s="74"/>
      <c r="GQ2430" s="74"/>
      <c r="GR2430" s="74"/>
      <c r="GS2430" s="74"/>
      <c r="GT2430" s="74"/>
      <c r="GU2430" s="74"/>
      <c r="GV2430" s="74"/>
      <c r="GW2430" s="74"/>
      <c r="GX2430" s="74"/>
    </row>
    <row r="2431" spans="1:206" hidden="1">
      <c r="A2431" s="97" t="s">
        <v>2972</v>
      </c>
      <c r="B2431" s="81" t="s">
        <v>572</v>
      </c>
      <c r="C2431" t="s">
        <v>714</v>
      </c>
      <c r="D2431" s="94" t="s">
        <v>3040</v>
      </c>
      <c r="E2431" t="s">
        <v>3180</v>
      </c>
    </row>
    <row r="2432" spans="1:206" hidden="1">
      <c r="A2432" s="101" t="s">
        <v>2972</v>
      </c>
      <c r="B2432" s="96" t="s">
        <v>572</v>
      </c>
      <c r="C2432" s="35" t="s">
        <v>714</v>
      </c>
      <c r="D2432" s="95" t="s">
        <v>3040</v>
      </c>
      <c r="E2432" s="35" t="s">
        <v>3181</v>
      </c>
      <c r="F2432" s="35"/>
      <c r="G2432" s="35"/>
      <c r="H2432" s="35"/>
      <c r="I2432" s="35"/>
      <c r="J2432" s="35"/>
      <c r="K2432" s="35"/>
      <c r="L2432" s="35"/>
      <c r="M2432" s="35"/>
      <c r="N2432" s="35"/>
      <c r="O2432" s="35"/>
      <c r="P2432" s="35"/>
      <c r="Q2432" s="35"/>
      <c r="R2432" s="35"/>
      <c r="S2432" s="35"/>
      <c r="T2432" s="35"/>
      <c r="U2432" s="35"/>
      <c r="V2432" s="35"/>
      <c r="W2432" s="35"/>
      <c r="X2432" s="35"/>
      <c r="Y2432" s="35"/>
      <c r="Z2432" s="35"/>
      <c r="AA2432" s="35"/>
      <c r="AB2432" s="35"/>
      <c r="AC2432" s="35"/>
      <c r="AD2432" s="35"/>
      <c r="AE2432" s="35"/>
      <c r="AF2432" s="35"/>
      <c r="AG2432" s="35"/>
      <c r="AH2432" s="35"/>
      <c r="AI2432" s="35"/>
      <c r="AJ2432" s="35"/>
      <c r="AK2432" s="35"/>
      <c r="AL2432" s="35"/>
      <c r="AM2432" s="35"/>
      <c r="AN2432" s="35"/>
      <c r="AO2432" s="35"/>
      <c r="AP2432" s="35"/>
      <c r="AQ2432" s="35"/>
      <c r="AR2432" s="35"/>
      <c r="AS2432" s="35"/>
      <c r="AT2432" s="35"/>
      <c r="AU2432" s="35"/>
      <c r="AV2432" s="35"/>
      <c r="AW2432" s="35"/>
      <c r="AX2432" s="35"/>
      <c r="AY2432" s="35"/>
      <c r="AZ2432" s="35"/>
      <c r="BA2432" s="35"/>
      <c r="BB2432" s="35"/>
      <c r="BC2432" s="35"/>
      <c r="BD2432" s="35"/>
      <c r="BE2432" s="35"/>
      <c r="BF2432" s="35"/>
      <c r="BG2432" s="35"/>
      <c r="BH2432" s="35"/>
      <c r="BI2432" s="35"/>
      <c r="BJ2432" s="35"/>
      <c r="BK2432" s="35"/>
      <c r="BL2432" s="35"/>
      <c r="BM2432" s="35"/>
      <c r="BN2432" s="35"/>
      <c r="BO2432" s="77">
        <f t="shared" ref="BO2432:DY2436" si="258">(BO2312+BO2330)/BO2426</f>
        <v>1.6579293074023248E-2</v>
      </c>
      <c r="BP2432" s="77">
        <f t="shared" si="258"/>
        <v>1.6704511868600436E-2</v>
      </c>
      <c r="BQ2432" s="77">
        <f t="shared" si="258"/>
        <v>1.6779456264578618E-2</v>
      </c>
      <c r="BR2432" s="77">
        <f t="shared" si="258"/>
        <v>1.6905408309110193E-2</v>
      </c>
      <c r="BS2432" s="77">
        <f t="shared" si="258"/>
        <v>1.7889302569905445E-2</v>
      </c>
      <c r="BT2432" s="77">
        <f t="shared" si="258"/>
        <v>1.8396912977942662E-2</v>
      </c>
      <c r="BU2432" s="77">
        <f t="shared" si="258"/>
        <v>1.8991290295460025E-2</v>
      </c>
      <c r="BV2432" s="77">
        <f t="shared" si="258"/>
        <v>2.0094341696093573E-2</v>
      </c>
      <c r="BW2432" s="77">
        <f t="shared" si="258"/>
        <v>2.0405167497779059E-2</v>
      </c>
      <c r="BX2432" s="77">
        <f t="shared" si="258"/>
        <v>2.0919651161245462E-2</v>
      </c>
      <c r="BY2432" s="77">
        <f t="shared" si="258"/>
        <v>2.090286165757952E-2</v>
      </c>
      <c r="BZ2432" s="77">
        <f t="shared" si="258"/>
        <v>2.1407483732935776E-2</v>
      </c>
      <c r="CA2432" s="77">
        <f t="shared" si="258"/>
        <v>2.1258147596371374E-2</v>
      </c>
      <c r="CB2432" s="77">
        <f t="shared" si="258"/>
        <v>2.1004205978980221E-2</v>
      </c>
      <c r="CC2432" s="77">
        <f t="shared" si="258"/>
        <v>2.1742084420366844E-2</v>
      </c>
      <c r="CD2432" s="77">
        <f t="shared" si="258"/>
        <v>2.2520015120803406E-2</v>
      </c>
      <c r="CE2432" s="77">
        <f t="shared" si="258"/>
        <v>2.3482342564673374E-2</v>
      </c>
      <c r="CF2432" s="77">
        <f t="shared" si="258"/>
        <v>2.448485262198466E-2</v>
      </c>
      <c r="CG2432" s="77">
        <f t="shared" si="258"/>
        <v>2.5475297294912397E-2</v>
      </c>
      <c r="CH2432" s="77">
        <f t="shared" si="258"/>
        <v>2.5948632802564497E-2</v>
      </c>
      <c r="CI2432" s="77">
        <f t="shared" si="258"/>
        <v>2.6744551186269557E-2</v>
      </c>
      <c r="CJ2432" s="77">
        <f t="shared" si="258"/>
        <v>2.7660863090595161E-2</v>
      </c>
      <c r="CK2432" s="77">
        <f t="shared" si="258"/>
        <v>2.8313843826569898E-2</v>
      </c>
      <c r="CL2432" s="77">
        <f t="shared" si="258"/>
        <v>2.6940703117877881E-2</v>
      </c>
      <c r="CM2432" s="77">
        <f t="shared" si="258"/>
        <v>2.7922563816658884E-2</v>
      </c>
      <c r="CN2432" s="77">
        <f t="shared" si="258"/>
        <v>2.857747303375581E-2</v>
      </c>
      <c r="CO2432" s="77">
        <f t="shared" si="258"/>
        <v>2.9247730956667287E-2</v>
      </c>
      <c r="CP2432" s="77">
        <f t="shared" si="258"/>
        <v>3.026937579788383E-2</v>
      </c>
      <c r="CQ2432" s="77">
        <f t="shared" si="258"/>
        <v>3.1080531289368333E-2</v>
      </c>
      <c r="CR2432" s="77">
        <f t="shared" si="258"/>
        <v>3.173894136281593E-2</v>
      </c>
      <c r="CS2432" s="77">
        <f t="shared" si="258"/>
        <v>3.3039801801778783E-2</v>
      </c>
      <c r="CT2432" s="77">
        <f t="shared" si="258"/>
        <v>3.3411642668070826E-2</v>
      </c>
      <c r="CU2432" s="77">
        <f t="shared" si="258"/>
        <v>3.4481283649368352E-2</v>
      </c>
      <c r="CV2432" s="77">
        <f t="shared" si="258"/>
        <v>3.5065486544152528E-2</v>
      </c>
      <c r="CW2432" s="77">
        <f t="shared" si="258"/>
        <v>3.6262594929739531E-2</v>
      </c>
      <c r="CX2432" s="77">
        <f t="shared" si="258"/>
        <v>3.7391025506415217E-2</v>
      </c>
      <c r="CY2432" s="77">
        <f t="shared" si="258"/>
        <v>3.8921226293807974E-2</v>
      </c>
      <c r="CZ2432" s="77">
        <f t="shared" si="258"/>
        <v>3.9697124689759958E-2</v>
      </c>
      <c r="DA2432" s="77">
        <f t="shared" si="258"/>
        <v>4.1877005355758591E-2</v>
      </c>
      <c r="DB2432" s="77">
        <f t="shared" si="258"/>
        <v>4.2086044382477567E-2</v>
      </c>
      <c r="DC2432" s="77">
        <f t="shared" si="258"/>
        <v>4.4085700324467951E-2</v>
      </c>
      <c r="DD2432" s="77">
        <f t="shared" si="258"/>
        <v>4.798987044700722E-2</v>
      </c>
      <c r="DE2432" s="77">
        <f t="shared" si="258"/>
        <v>5.0856643329154363E-2</v>
      </c>
      <c r="DF2432" s="77">
        <f t="shared" si="258"/>
        <v>5.2161042685091939E-2</v>
      </c>
      <c r="DG2432" s="77">
        <f t="shared" si="258"/>
        <v>5.4573109801741855E-2</v>
      </c>
      <c r="DH2432" s="77">
        <f t="shared" si="258"/>
        <v>5.5570013095824849E-2</v>
      </c>
      <c r="DI2432" s="77">
        <f t="shared" si="258"/>
        <v>5.7197709991045627E-2</v>
      </c>
      <c r="DJ2432" s="77">
        <f t="shared" si="258"/>
        <v>5.9397856256920699E-2</v>
      </c>
      <c r="DK2432" s="77">
        <f t="shared" si="258"/>
        <v>6.013024845672648E-2</v>
      </c>
      <c r="DL2432" s="77">
        <f t="shared" si="258"/>
        <v>6.3068818745894387E-2</v>
      </c>
      <c r="DM2432" s="77">
        <f t="shared" si="258"/>
        <v>6.3354836182744012E-2</v>
      </c>
      <c r="DN2432" s="77">
        <f t="shared" si="258"/>
        <v>6.5185479746889943E-2</v>
      </c>
      <c r="DO2432" s="77">
        <f t="shared" si="258"/>
        <v>6.4807057219185102E-2</v>
      </c>
      <c r="DP2432" s="77">
        <f t="shared" si="258"/>
        <v>6.517590752520383E-2</v>
      </c>
      <c r="DQ2432" s="77">
        <f t="shared" si="258"/>
        <v>6.6147470267430009E-2</v>
      </c>
      <c r="DR2432" s="77">
        <f t="shared" si="258"/>
        <v>6.6880893958091783E-2</v>
      </c>
      <c r="DS2432" s="77">
        <f t="shared" si="258"/>
        <v>6.7323132060115365E-2</v>
      </c>
      <c r="DT2432" s="77">
        <f t="shared" si="258"/>
        <v>6.7954539369100245E-2</v>
      </c>
      <c r="DU2432" s="77">
        <f t="shared" si="258"/>
        <v>7.1025229322789069E-2</v>
      </c>
      <c r="DV2432" s="77">
        <f t="shared" si="258"/>
        <v>7.3429110174055762E-2</v>
      </c>
      <c r="DW2432" s="77">
        <f t="shared" si="258"/>
        <v>7.4393308888158663E-2</v>
      </c>
      <c r="DX2432" s="77">
        <f t="shared" si="258"/>
        <v>7.5082503155092212E-2</v>
      </c>
      <c r="DY2432" s="77">
        <f t="shared" si="258"/>
        <v>7.5174324588901345E-2</v>
      </c>
      <c r="DZ2432" s="77"/>
      <c r="EA2432" s="35"/>
      <c r="EB2432" s="35"/>
      <c r="EC2432" s="35"/>
      <c r="ED2432" s="35"/>
      <c r="EE2432" s="35"/>
      <c r="EF2432" s="35"/>
      <c r="EG2432" s="35"/>
      <c r="EH2432" s="35"/>
      <c r="EI2432" s="35"/>
      <c r="EJ2432" s="35"/>
      <c r="EK2432" s="35"/>
      <c r="EL2432" s="35"/>
      <c r="EM2432" s="35"/>
      <c r="EN2432" s="35"/>
      <c r="EO2432" s="35"/>
      <c r="EP2432" s="35"/>
      <c r="EQ2432" s="35"/>
      <c r="ER2432" s="35"/>
      <c r="ES2432" s="35"/>
      <c r="ET2432" s="35"/>
      <c r="EU2432" s="35"/>
      <c r="EV2432" s="35"/>
      <c r="EW2432" s="35"/>
      <c r="EX2432" s="35"/>
      <c r="EY2432" s="35"/>
      <c r="EZ2432" s="35"/>
      <c r="FA2432" s="35"/>
      <c r="FB2432" s="35"/>
      <c r="FC2432" s="35"/>
      <c r="FD2432" s="35"/>
      <c r="FE2432" s="35"/>
      <c r="FF2432" s="35"/>
      <c r="FG2432" s="35"/>
      <c r="FH2432" s="35"/>
      <c r="FI2432" s="35"/>
      <c r="FJ2432" s="35"/>
      <c r="FK2432" s="35"/>
      <c r="FL2432" s="35"/>
      <c r="FM2432" s="35"/>
      <c r="FN2432" s="35"/>
      <c r="FO2432" s="35"/>
      <c r="FP2432" s="35"/>
      <c r="FQ2432" s="35"/>
      <c r="FR2432" s="35"/>
      <c r="FS2432" s="35"/>
      <c r="FT2432" s="35"/>
      <c r="FU2432" s="35"/>
      <c r="FV2432" s="35"/>
      <c r="FW2432" s="35"/>
      <c r="FX2432" s="35"/>
      <c r="FY2432" s="35"/>
      <c r="FZ2432" s="35"/>
      <c r="GA2432" s="35"/>
      <c r="GB2432" s="35"/>
      <c r="GC2432" s="35"/>
      <c r="GD2432" s="35"/>
      <c r="GE2432" s="35"/>
      <c r="GF2432" s="35"/>
      <c r="GG2432" s="35"/>
      <c r="GH2432" s="35"/>
      <c r="GI2432" s="35"/>
      <c r="GJ2432" s="35"/>
      <c r="GK2432" s="35"/>
      <c r="GL2432" s="35"/>
      <c r="GM2432" s="35"/>
      <c r="GN2432" s="35"/>
      <c r="GO2432" s="35"/>
      <c r="GP2432" s="35"/>
      <c r="GQ2432" s="35"/>
      <c r="GR2432" s="35"/>
      <c r="GS2432" s="35"/>
      <c r="GT2432" s="35"/>
      <c r="GU2432" s="35"/>
      <c r="GV2432" s="35"/>
      <c r="GW2432" s="35"/>
      <c r="GX2432" s="35"/>
    </row>
    <row r="2433" spans="1:206" hidden="1">
      <c r="A2433" s="101" t="s">
        <v>2972</v>
      </c>
      <c r="B2433" s="96" t="s">
        <v>572</v>
      </c>
      <c r="C2433" s="35" t="s">
        <v>714</v>
      </c>
      <c r="D2433" s="95" t="s">
        <v>3040</v>
      </c>
      <c r="E2433" s="35" t="s">
        <v>3182</v>
      </c>
      <c r="F2433" s="35"/>
      <c r="G2433" s="35"/>
      <c r="H2433" s="35"/>
      <c r="I2433" s="35"/>
      <c r="J2433" s="35"/>
      <c r="K2433" s="35"/>
      <c r="L2433" s="35"/>
      <c r="M2433" s="35"/>
      <c r="N2433" s="35"/>
      <c r="O2433" s="35"/>
      <c r="P2433" s="35"/>
      <c r="Q2433" s="35"/>
      <c r="R2433" s="35"/>
      <c r="S2433" s="35"/>
      <c r="T2433" s="35"/>
      <c r="U2433" s="35"/>
      <c r="V2433" s="35"/>
      <c r="W2433" s="35"/>
      <c r="X2433" s="35"/>
      <c r="Y2433" s="35"/>
      <c r="Z2433" s="35"/>
      <c r="AA2433" s="35"/>
      <c r="AB2433" s="35"/>
      <c r="AC2433" s="35"/>
      <c r="AD2433" s="35"/>
      <c r="AE2433" s="35"/>
      <c r="AF2433" s="35"/>
      <c r="AG2433" s="35"/>
      <c r="AH2433" s="35"/>
      <c r="AI2433" s="35"/>
      <c r="AJ2433" s="35"/>
      <c r="AK2433" s="35"/>
      <c r="AL2433" s="35"/>
      <c r="AM2433" s="35"/>
      <c r="AN2433" s="35"/>
      <c r="AO2433" s="35"/>
      <c r="AP2433" s="35"/>
      <c r="AQ2433" s="35"/>
      <c r="AR2433" s="35"/>
      <c r="AS2433" s="35"/>
      <c r="AT2433" s="35"/>
      <c r="AU2433" s="35"/>
      <c r="AV2433" s="35"/>
      <c r="AW2433" s="35"/>
      <c r="AX2433" s="35"/>
      <c r="AY2433" s="35"/>
      <c r="AZ2433" s="35"/>
      <c r="BA2433" s="35"/>
      <c r="BB2433" s="35"/>
      <c r="BC2433" s="35"/>
      <c r="BD2433" s="35"/>
      <c r="BE2433" s="35"/>
      <c r="BF2433" s="35"/>
      <c r="BG2433" s="35"/>
      <c r="BH2433" s="35"/>
      <c r="BI2433" s="35"/>
      <c r="BJ2433" s="35"/>
      <c r="BK2433" s="35"/>
      <c r="BL2433" s="35"/>
      <c r="BM2433" s="35"/>
      <c r="BN2433" s="35"/>
      <c r="BO2433" s="77"/>
      <c r="BP2433" s="77"/>
      <c r="BQ2433" s="77"/>
      <c r="BR2433" s="77"/>
      <c r="BS2433" s="77"/>
      <c r="BT2433" s="77"/>
      <c r="BU2433" s="77"/>
      <c r="BV2433" s="77"/>
      <c r="BW2433" s="77"/>
      <c r="BX2433" s="77"/>
      <c r="BY2433" s="77"/>
      <c r="BZ2433" s="77"/>
      <c r="CA2433" s="77"/>
      <c r="CB2433" s="77"/>
      <c r="CC2433" s="77"/>
      <c r="CD2433" s="77"/>
      <c r="CE2433" s="77"/>
      <c r="CF2433" s="77"/>
      <c r="CG2433" s="77"/>
      <c r="CH2433" s="77"/>
      <c r="CI2433" s="77"/>
      <c r="CJ2433" s="77"/>
      <c r="CK2433" s="77"/>
      <c r="CL2433" s="77"/>
      <c r="CM2433" s="77"/>
      <c r="CN2433" s="77"/>
      <c r="CO2433" s="77"/>
      <c r="CP2433" s="77"/>
      <c r="CQ2433" s="77"/>
      <c r="CR2433" s="77"/>
      <c r="CS2433" s="77"/>
      <c r="CT2433" s="77">
        <f t="shared" si="258"/>
        <v>0.12222399216590578</v>
      </c>
      <c r="CU2433" s="77">
        <f t="shared" si="258"/>
        <v>0.12608114616237051</v>
      </c>
      <c r="CV2433" s="77">
        <f t="shared" si="258"/>
        <v>0.12941521100244033</v>
      </c>
      <c r="CW2433" s="77">
        <f t="shared" si="258"/>
        <v>0.1352788892300322</v>
      </c>
      <c r="CX2433" s="77">
        <f t="shared" si="258"/>
        <v>0.14130658029878118</v>
      </c>
      <c r="CY2433" s="77">
        <f t="shared" si="258"/>
        <v>0.14357707469689301</v>
      </c>
      <c r="CZ2433" s="77">
        <f t="shared" si="258"/>
        <v>0.14800764194767438</v>
      </c>
      <c r="DA2433" s="77">
        <f t="shared" si="258"/>
        <v>0.15491403851960556</v>
      </c>
      <c r="DB2433" s="77">
        <f t="shared" si="258"/>
        <v>0.15856923757058608</v>
      </c>
      <c r="DC2433" s="77">
        <f t="shared" si="258"/>
        <v>0.16511693400500191</v>
      </c>
      <c r="DD2433" s="77">
        <f t="shared" si="258"/>
        <v>0.17201429263252815</v>
      </c>
      <c r="DE2433" s="77">
        <f t="shared" si="258"/>
        <v>0.18339303782841088</v>
      </c>
      <c r="DF2433" s="77">
        <f t="shared" si="258"/>
        <v>0.19501848742596967</v>
      </c>
      <c r="DG2433" s="77">
        <f t="shared" si="258"/>
        <v>0.21041334778669862</v>
      </c>
      <c r="DH2433" s="77">
        <f t="shared" si="258"/>
        <v>0.22049477251118429</v>
      </c>
      <c r="DI2433" s="77">
        <f t="shared" si="258"/>
        <v>0.2311779289786097</v>
      </c>
      <c r="DJ2433" s="77">
        <f t="shared" si="258"/>
        <v>0.23756004558137697</v>
      </c>
      <c r="DK2433" s="77">
        <f t="shared" si="258"/>
        <v>0.25076935580833493</v>
      </c>
      <c r="DL2433" s="77">
        <f t="shared" si="258"/>
        <v>0.258430449772027</v>
      </c>
      <c r="DM2433" s="77">
        <f t="shared" si="258"/>
        <v>0.26761254528922357</v>
      </c>
      <c r="DN2433" s="77">
        <f t="shared" si="258"/>
        <v>0.27585814051463653</v>
      </c>
      <c r="DO2433" s="77">
        <f t="shared" si="258"/>
        <v>0.28405127205016972</v>
      </c>
      <c r="DP2433" s="77">
        <f t="shared" si="258"/>
        <v>0.30109141264559491</v>
      </c>
      <c r="DQ2433" s="77">
        <f t="shared" si="258"/>
        <v>0.31077983710023399</v>
      </c>
      <c r="DR2433" s="77">
        <f t="shared" si="258"/>
        <v>0.32083058392175523</v>
      </c>
      <c r="DS2433" s="77">
        <f t="shared" si="258"/>
        <v>0.3359338381683778</v>
      </c>
      <c r="DT2433" s="77">
        <f t="shared" si="258"/>
        <v>0.34804035285513257</v>
      </c>
      <c r="DU2433" s="77">
        <f t="shared" si="258"/>
        <v>0.36085991478060891</v>
      </c>
      <c r="DV2433" s="77">
        <f t="shared" si="258"/>
        <v>0.37905856797116994</v>
      </c>
      <c r="DW2433" s="77">
        <f t="shared" si="258"/>
        <v>0.39829916101529417</v>
      </c>
      <c r="DX2433" s="77">
        <f t="shared" si="258"/>
        <v>0.41302838022319632</v>
      </c>
      <c r="DY2433" s="77">
        <f t="shared" si="258"/>
        <v>0.4296810129581507</v>
      </c>
      <c r="DZ2433" s="77"/>
      <c r="EA2433" s="35"/>
      <c r="EB2433" s="35"/>
      <c r="EC2433" s="35"/>
      <c r="ED2433" s="35"/>
      <c r="EE2433" s="35"/>
      <c r="EF2433" s="35"/>
      <c r="EG2433" s="35"/>
      <c r="EH2433" s="35"/>
      <c r="EI2433" s="35"/>
      <c r="EJ2433" s="35"/>
      <c r="EK2433" s="35"/>
      <c r="EL2433" s="35"/>
      <c r="EM2433" s="35"/>
      <c r="EN2433" s="35"/>
      <c r="EO2433" s="35"/>
      <c r="EP2433" s="35"/>
      <c r="EQ2433" s="35"/>
      <c r="ER2433" s="35"/>
      <c r="ES2433" s="35"/>
      <c r="ET2433" s="35"/>
      <c r="EU2433" s="35"/>
      <c r="EV2433" s="35"/>
      <c r="EW2433" s="35"/>
      <c r="EX2433" s="35"/>
      <c r="EY2433" s="35"/>
      <c r="EZ2433" s="35"/>
      <c r="FA2433" s="35"/>
      <c r="FB2433" s="35"/>
      <c r="FC2433" s="35"/>
      <c r="FD2433" s="35"/>
      <c r="FE2433" s="35"/>
      <c r="FF2433" s="35"/>
      <c r="FG2433" s="35"/>
      <c r="FH2433" s="35"/>
      <c r="FI2433" s="35"/>
      <c r="FJ2433" s="35"/>
      <c r="FK2433" s="35"/>
      <c r="FL2433" s="35"/>
      <c r="FM2433" s="35"/>
      <c r="FN2433" s="35"/>
      <c r="FO2433" s="35"/>
      <c r="FP2433" s="35"/>
      <c r="FQ2433" s="35"/>
      <c r="FR2433" s="35"/>
      <c r="FS2433" s="35"/>
      <c r="FT2433" s="35"/>
      <c r="FU2433" s="35"/>
      <c r="FV2433" s="35"/>
      <c r="FW2433" s="35"/>
      <c r="FX2433" s="35"/>
      <c r="FY2433" s="35"/>
      <c r="FZ2433" s="35"/>
      <c r="GA2433" s="35"/>
      <c r="GB2433" s="35"/>
      <c r="GC2433" s="35"/>
      <c r="GD2433" s="35"/>
      <c r="GE2433" s="35"/>
      <c r="GF2433" s="35"/>
      <c r="GG2433" s="35"/>
      <c r="GH2433" s="35"/>
      <c r="GI2433" s="35"/>
      <c r="GJ2433" s="35"/>
      <c r="GK2433" s="35"/>
      <c r="GL2433" s="35"/>
      <c r="GM2433" s="35"/>
      <c r="GN2433" s="35"/>
      <c r="GO2433" s="35"/>
      <c r="GP2433" s="35"/>
      <c r="GQ2433" s="35"/>
      <c r="GR2433" s="35"/>
      <c r="GS2433" s="35"/>
      <c r="GT2433" s="35"/>
      <c r="GU2433" s="35"/>
      <c r="GV2433" s="35"/>
      <c r="GW2433" s="35"/>
      <c r="GX2433" s="35"/>
    </row>
    <row r="2434" spans="1:206" hidden="1">
      <c r="A2434" s="101" t="s">
        <v>2972</v>
      </c>
      <c r="B2434" s="96" t="s">
        <v>572</v>
      </c>
      <c r="C2434" s="35" t="s">
        <v>714</v>
      </c>
      <c r="D2434" s="95" t="s">
        <v>3040</v>
      </c>
      <c r="E2434" s="35" t="s">
        <v>3183</v>
      </c>
      <c r="F2434" s="35"/>
      <c r="G2434" s="35"/>
      <c r="H2434" s="35"/>
      <c r="I2434" s="35"/>
      <c r="J2434" s="35"/>
      <c r="K2434" s="35"/>
      <c r="L2434" s="35"/>
      <c r="M2434" s="35"/>
      <c r="N2434" s="35"/>
      <c r="O2434" s="35"/>
      <c r="P2434" s="35"/>
      <c r="Q2434" s="35"/>
      <c r="R2434" s="35"/>
      <c r="S2434" s="35"/>
      <c r="T2434" s="35"/>
      <c r="U2434" s="35"/>
      <c r="V2434" s="35"/>
      <c r="W2434" s="35"/>
      <c r="X2434" s="35"/>
      <c r="Y2434" s="35"/>
      <c r="Z2434" s="35"/>
      <c r="AA2434" s="35"/>
      <c r="AB2434" s="35"/>
      <c r="AC2434" s="35"/>
      <c r="AD2434" s="35"/>
      <c r="AE2434" s="35"/>
      <c r="AF2434" s="35"/>
      <c r="AG2434" s="35"/>
      <c r="AH2434" s="35"/>
      <c r="AI2434" s="35"/>
      <c r="AJ2434" s="35"/>
      <c r="AK2434" s="35"/>
      <c r="AL2434" s="35"/>
      <c r="AM2434" s="35"/>
      <c r="AN2434" s="35"/>
      <c r="AO2434" s="35"/>
      <c r="AP2434" s="35"/>
      <c r="AQ2434" s="35"/>
      <c r="AR2434" s="35"/>
      <c r="AS2434" s="35"/>
      <c r="AT2434" s="35"/>
      <c r="AU2434" s="35"/>
      <c r="AV2434" s="35"/>
      <c r="AW2434" s="35"/>
      <c r="AX2434" s="35"/>
      <c r="AY2434" s="35"/>
      <c r="AZ2434" s="35"/>
      <c r="BA2434" s="35"/>
      <c r="BB2434" s="35"/>
      <c r="BC2434" s="35"/>
      <c r="BD2434" s="35"/>
      <c r="BE2434" s="35"/>
      <c r="BF2434" s="35"/>
      <c r="BG2434" s="35"/>
      <c r="BH2434" s="35"/>
      <c r="BI2434" s="35"/>
      <c r="BJ2434" s="35"/>
      <c r="BK2434" s="35"/>
      <c r="BL2434" s="35"/>
      <c r="BM2434" s="35"/>
      <c r="BN2434" s="35"/>
      <c r="BO2434" s="77"/>
      <c r="BP2434" s="77"/>
      <c r="BQ2434" s="77"/>
      <c r="BR2434" s="77"/>
      <c r="BS2434" s="77"/>
      <c r="BT2434" s="77"/>
      <c r="BU2434" s="77"/>
      <c r="BV2434" s="77"/>
      <c r="BW2434" s="77"/>
      <c r="BX2434" s="77"/>
      <c r="BY2434" s="77"/>
      <c r="BZ2434" s="77"/>
      <c r="CA2434" s="77"/>
      <c r="CB2434" s="77"/>
      <c r="CC2434" s="77"/>
      <c r="CD2434" s="77"/>
      <c r="CE2434" s="77"/>
      <c r="CF2434" s="77"/>
      <c r="CG2434" s="77"/>
      <c r="CH2434" s="77"/>
      <c r="CI2434" s="77"/>
      <c r="CJ2434" s="77"/>
      <c r="CK2434" s="77"/>
      <c r="CL2434" s="77"/>
      <c r="CM2434" s="77"/>
      <c r="CN2434" s="77"/>
      <c r="CO2434" s="77"/>
      <c r="CP2434" s="77"/>
      <c r="CQ2434" s="77"/>
      <c r="CR2434" s="77"/>
      <c r="CS2434" s="77"/>
      <c r="CT2434" s="77"/>
      <c r="CU2434" s="77"/>
      <c r="CV2434" s="77"/>
      <c r="CW2434" s="77"/>
      <c r="CX2434" s="77"/>
      <c r="CY2434" s="77"/>
      <c r="CZ2434" s="77"/>
      <c r="DA2434" s="77"/>
      <c r="DB2434" s="77"/>
      <c r="DC2434" s="77"/>
      <c r="DD2434" s="77"/>
      <c r="DE2434" s="77"/>
      <c r="DF2434" s="77"/>
      <c r="DG2434" s="77"/>
      <c r="DH2434" s="77">
        <f t="shared" si="258"/>
        <v>0.72197112268228347</v>
      </c>
      <c r="DI2434" s="77">
        <f t="shared" si="258"/>
        <v>0.72336717592900712</v>
      </c>
      <c r="DJ2434" s="77">
        <f t="shared" si="258"/>
        <v>0.72198271157980753</v>
      </c>
      <c r="DK2434" s="77">
        <f t="shared" si="258"/>
        <v>0.72157364292770654</v>
      </c>
      <c r="DL2434" s="77">
        <f t="shared" si="258"/>
        <v>0.70560234616039563</v>
      </c>
      <c r="DM2434" s="77">
        <f t="shared" si="258"/>
        <v>0.70393935617893677</v>
      </c>
      <c r="DN2434" s="77">
        <f t="shared" si="258"/>
        <v>0.71211669887732243</v>
      </c>
      <c r="DO2434" s="77">
        <f t="shared" si="258"/>
        <v>0.70554193202341453</v>
      </c>
      <c r="DP2434" s="77">
        <f t="shared" si="258"/>
        <v>0.71507654300997181</v>
      </c>
      <c r="DQ2434" s="77">
        <f t="shared" si="258"/>
        <v>0.7155388048687148</v>
      </c>
      <c r="DR2434" s="77">
        <f t="shared" si="258"/>
        <v>0.70686930125753922</v>
      </c>
      <c r="DS2434" s="77">
        <f t="shared" si="258"/>
        <v>0.71257472246694842</v>
      </c>
      <c r="DT2434" s="77"/>
      <c r="DU2434" s="77">
        <f t="shared" si="258"/>
        <v>0.72393098538158018</v>
      </c>
      <c r="DV2434" s="77">
        <f t="shared" si="258"/>
        <v>0.73734936074930069</v>
      </c>
      <c r="DW2434" s="77">
        <f t="shared" si="258"/>
        <v>0.73483504532186483</v>
      </c>
      <c r="DX2434" s="77">
        <f t="shared" si="258"/>
        <v>0.73856060156582082</v>
      </c>
      <c r="DY2434" s="77">
        <f t="shared" si="258"/>
        <v>0.74319555886068067</v>
      </c>
      <c r="DZ2434" s="77"/>
      <c r="EA2434" s="35"/>
      <c r="EB2434" s="35"/>
      <c r="EC2434" s="35"/>
      <c r="ED2434" s="35"/>
      <c r="EE2434" s="35"/>
      <c r="EF2434" s="35"/>
      <c r="EG2434" s="35"/>
      <c r="EH2434" s="35"/>
      <c r="EI2434" s="35"/>
      <c r="EJ2434" s="35"/>
      <c r="EK2434" s="35"/>
      <c r="EL2434" s="35"/>
      <c r="EM2434" s="35"/>
      <c r="EN2434" s="35"/>
      <c r="EO2434" s="35"/>
      <c r="EP2434" s="35"/>
      <c r="EQ2434" s="35"/>
      <c r="ER2434" s="35"/>
      <c r="ES2434" s="35"/>
      <c r="ET2434" s="35"/>
      <c r="EU2434" s="35"/>
      <c r="EV2434" s="35"/>
      <c r="EW2434" s="35"/>
      <c r="EX2434" s="35"/>
      <c r="EY2434" s="35"/>
      <c r="EZ2434" s="35"/>
      <c r="FA2434" s="35"/>
      <c r="FB2434" s="35"/>
      <c r="FC2434" s="35"/>
      <c r="FD2434" s="35"/>
      <c r="FE2434" s="35"/>
      <c r="FF2434" s="35"/>
      <c r="FG2434" s="35"/>
      <c r="FH2434" s="35"/>
      <c r="FI2434" s="35"/>
      <c r="FJ2434" s="35"/>
      <c r="FK2434" s="35"/>
      <c r="FL2434" s="35"/>
      <c r="FM2434" s="35"/>
      <c r="FN2434" s="35"/>
      <c r="FO2434" s="35"/>
      <c r="FP2434" s="35"/>
      <c r="FQ2434" s="35"/>
      <c r="FR2434" s="35"/>
      <c r="FS2434" s="35"/>
      <c r="FT2434" s="35"/>
      <c r="FU2434" s="35"/>
      <c r="FV2434" s="35"/>
      <c r="FW2434" s="35"/>
      <c r="FX2434" s="35"/>
      <c r="FY2434" s="35"/>
      <c r="FZ2434" s="35"/>
      <c r="GA2434" s="35"/>
      <c r="GB2434" s="35"/>
      <c r="GC2434" s="35"/>
      <c r="GD2434" s="35"/>
      <c r="GE2434" s="35"/>
      <c r="GF2434" s="35"/>
      <c r="GG2434" s="35"/>
      <c r="GH2434" s="35"/>
      <c r="GI2434" s="35"/>
      <c r="GJ2434" s="35"/>
      <c r="GK2434" s="35"/>
      <c r="GL2434" s="35"/>
      <c r="GM2434" s="35"/>
      <c r="GN2434" s="35"/>
      <c r="GO2434" s="35"/>
      <c r="GP2434" s="35"/>
      <c r="GQ2434" s="35"/>
      <c r="GR2434" s="35"/>
      <c r="GS2434" s="35"/>
      <c r="GT2434" s="35"/>
      <c r="GU2434" s="35"/>
      <c r="GV2434" s="35"/>
      <c r="GW2434" s="35"/>
      <c r="GX2434" s="35"/>
    </row>
    <row r="2435" spans="1:206" hidden="1">
      <c r="A2435" s="101" t="s">
        <v>2972</v>
      </c>
      <c r="B2435" s="96" t="s">
        <v>572</v>
      </c>
      <c r="C2435" s="35" t="s">
        <v>714</v>
      </c>
      <c r="D2435" s="95" t="s">
        <v>3040</v>
      </c>
      <c r="E2435" s="35" t="s">
        <v>3184</v>
      </c>
      <c r="F2435" s="35"/>
      <c r="G2435" s="35"/>
      <c r="H2435" s="35"/>
      <c r="I2435" s="35"/>
      <c r="J2435" s="35"/>
      <c r="K2435" s="35"/>
      <c r="L2435" s="35"/>
      <c r="M2435" s="35"/>
      <c r="N2435" s="35"/>
      <c r="O2435" s="35"/>
      <c r="P2435" s="35"/>
      <c r="Q2435" s="35"/>
      <c r="R2435" s="35"/>
      <c r="S2435" s="35"/>
      <c r="T2435" s="35"/>
      <c r="U2435" s="35"/>
      <c r="V2435" s="35"/>
      <c r="W2435" s="35"/>
      <c r="X2435" s="35"/>
      <c r="Y2435" s="35"/>
      <c r="Z2435" s="35"/>
      <c r="AA2435" s="35"/>
      <c r="AB2435" s="35"/>
      <c r="AC2435" s="35"/>
      <c r="AD2435" s="35"/>
      <c r="AE2435" s="35"/>
      <c r="AF2435" s="35"/>
      <c r="AG2435" s="35"/>
      <c r="AH2435" s="35"/>
      <c r="AI2435" s="35"/>
      <c r="AJ2435" s="35"/>
      <c r="AK2435" s="35"/>
      <c r="AL2435" s="35"/>
      <c r="AM2435" s="35"/>
      <c r="AN2435" s="35"/>
      <c r="AO2435" s="35"/>
      <c r="AP2435" s="35"/>
      <c r="AQ2435" s="35"/>
      <c r="AR2435" s="35"/>
      <c r="AS2435" s="35"/>
      <c r="AT2435" s="35"/>
      <c r="AU2435" s="35"/>
      <c r="AV2435" s="35"/>
      <c r="AW2435" s="35"/>
      <c r="AX2435" s="35"/>
      <c r="AY2435" s="35"/>
      <c r="AZ2435" s="35"/>
      <c r="BA2435" s="35"/>
      <c r="BB2435" s="35"/>
      <c r="BC2435" s="35"/>
      <c r="BD2435" s="35"/>
      <c r="BE2435" s="35"/>
      <c r="BF2435" s="35"/>
      <c r="BG2435" s="35"/>
      <c r="BH2435" s="35"/>
      <c r="BI2435" s="35"/>
      <c r="BJ2435" s="35"/>
      <c r="BK2435" s="35"/>
      <c r="BL2435" s="35"/>
      <c r="BM2435" s="35"/>
      <c r="BN2435" s="35"/>
      <c r="BO2435" s="77">
        <f t="shared" ref="BO2435:DG2436" si="259">(BO2315+BO2333)/BO2429</f>
        <v>5.257292275511085E-2</v>
      </c>
      <c r="BP2435" s="77">
        <f t="shared" si="259"/>
        <v>5.3645297137673464E-2</v>
      </c>
      <c r="BQ2435" s="77">
        <f t="shared" si="259"/>
        <v>5.5303785231436906E-2</v>
      </c>
      <c r="BR2435" s="77">
        <f t="shared" si="259"/>
        <v>5.6792821121146322E-2</v>
      </c>
      <c r="BS2435" s="77">
        <f t="shared" si="259"/>
        <v>5.8090325364363017E-2</v>
      </c>
      <c r="BT2435" s="77">
        <f t="shared" si="259"/>
        <v>6.2035738206199606E-2</v>
      </c>
      <c r="BU2435" s="77">
        <f t="shared" si="259"/>
        <v>6.2540326120613471E-2</v>
      </c>
      <c r="BV2435" s="77">
        <f t="shared" si="259"/>
        <v>6.5647622739401779E-2</v>
      </c>
      <c r="BW2435" s="77">
        <f t="shared" si="259"/>
        <v>6.7851206815566514E-2</v>
      </c>
      <c r="BX2435" s="77">
        <f t="shared" si="259"/>
        <v>6.7652607375041821E-2</v>
      </c>
      <c r="BY2435" s="77">
        <f t="shared" si="259"/>
        <v>6.7275187463547881E-2</v>
      </c>
      <c r="BZ2435" s="77">
        <f t="shared" si="259"/>
        <v>7.12070890359046E-2</v>
      </c>
      <c r="CA2435" s="77">
        <f t="shared" si="259"/>
        <v>7.1569896910173819E-2</v>
      </c>
      <c r="CB2435" s="77">
        <f t="shared" si="259"/>
        <v>7.4404265637293437E-2</v>
      </c>
      <c r="CC2435" s="77">
        <f t="shared" si="259"/>
        <v>7.8946803788839282E-2</v>
      </c>
      <c r="CD2435" s="77">
        <f t="shared" si="259"/>
        <v>8.3040247827992575E-2</v>
      </c>
      <c r="CE2435" s="77">
        <f t="shared" si="259"/>
        <v>8.1265801834064483E-2</v>
      </c>
      <c r="CF2435" s="77">
        <f t="shared" si="259"/>
        <v>8.2057016146586517E-2</v>
      </c>
      <c r="CG2435" s="77">
        <f t="shared" si="259"/>
        <v>8.3332769623384234E-2</v>
      </c>
      <c r="CH2435" s="77">
        <f t="shared" si="259"/>
        <v>8.6347743970655533E-2</v>
      </c>
      <c r="CI2435" s="77">
        <f t="shared" si="259"/>
        <v>8.7704060439150286E-2</v>
      </c>
      <c r="CJ2435" s="77">
        <f t="shared" si="259"/>
        <v>8.7683481364257812E-2</v>
      </c>
      <c r="CK2435" s="77">
        <f t="shared" si="259"/>
        <v>8.7445099227501613E-2</v>
      </c>
      <c r="CL2435" s="77">
        <f t="shared" si="259"/>
        <v>8.8104740214970653E-2</v>
      </c>
      <c r="CM2435" s="77">
        <f t="shared" si="259"/>
        <v>9.0185765601882711E-2</v>
      </c>
      <c r="CN2435" s="77">
        <f t="shared" si="259"/>
        <v>9.1172942971585985E-2</v>
      </c>
      <c r="CO2435" s="77">
        <f t="shared" si="259"/>
        <v>9.3206243917695775E-2</v>
      </c>
      <c r="CP2435" s="77">
        <f t="shared" si="259"/>
        <v>9.5418101123605756E-2</v>
      </c>
      <c r="CQ2435" s="77">
        <f t="shared" si="259"/>
        <v>9.8047617921864033E-2</v>
      </c>
      <c r="CR2435" s="77">
        <f t="shared" si="259"/>
        <v>0.10030057152190187</v>
      </c>
      <c r="CS2435" s="77">
        <f t="shared" si="259"/>
        <v>0.10353611001768225</v>
      </c>
      <c r="CT2435" s="77">
        <f t="shared" si="259"/>
        <v>0.10736323714269898</v>
      </c>
      <c r="CU2435" s="77">
        <f t="shared" si="259"/>
        <v>0.11007607946875143</v>
      </c>
      <c r="CV2435" s="77">
        <f t="shared" si="259"/>
        <v>0.11349652216968305</v>
      </c>
      <c r="CW2435" s="77">
        <f t="shared" si="259"/>
        <v>0.11885480914552049</v>
      </c>
      <c r="CX2435" s="77">
        <f t="shared" si="259"/>
        <v>0.12601268944700308</v>
      </c>
      <c r="CY2435" s="77">
        <f t="shared" si="259"/>
        <v>0.12871940539567489</v>
      </c>
      <c r="CZ2435" s="77">
        <f t="shared" si="259"/>
        <v>0.1313483655538116</v>
      </c>
      <c r="DA2435" s="77">
        <f t="shared" si="259"/>
        <v>0.13657168450277543</v>
      </c>
      <c r="DB2435" s="77">
        <f t="shared" si="259"/>
        <v>0.1396210702571998</v>
      </c>
      <c r="DC2435" s="77">
        <f t="shared" si="259"/>
        <v>0.14275968011727558</v>
      </c>
      <c r="DD2435" s="77">
        <f t="shared" si="259"/>
        <v>0.14460714598866301</v>
      </c>
      <c r="DE2435" s="77">
        <f t="shared" si="259"/>
        <v>0.14621984066424307</v>
      </c>
      <c r="DF2435" s="77">
        <f t="shared" si="259"/>
        <v>0.15392019363916906</v>
      </c>
      <c r="DG2435" s="77">
        <f t="shared" si="259"/>
        <v>0.16048558383756231</v>
      </c>
      <c r="DH2435" s="77">
        <f t="shared" si="258"/>
        <v>0.16835319945678445</v>
      </c>
      <c r="DI2435" s="77">
        <f t="shared" si="258"/>
        <v>0.17063472259316431</v>
      </c>
      <c r="DJ2435" s="77">
        <f t="shared" si="258"/>
        <v>0.18112808069329997</v>
      </c>
      <c r="DK2435" s="77">
        <f t="shared" si="258"/>
        <v>0.18110355587263355</v>
      </c>
      <c r="DL2435" s="77">
        <f t="shared" si="258"/>
        <v>0.18795716992907821</v>
      </c>
      <c r="DM2435" s="77">
        <f t="shared" si="258"/>
        <v>0.19512326398111185</v>
      </c>
      <c r="DN2435" s="77">
        <f t="shared" si="258"/>
        <v>0.19812904973338144</v>
      </c>
      <c r="DO2435" s="77">
        <f t="shared" si="258"/>
        <v>0.20275644888103198</v>
      </c>
      <c r="DP2435" s="77">
        <f t="shared" si="258"/>
        <v>0.20681868362087827</v>
      </c>
      <c r="DQ2435" s="77">
        <f t="shared" si="258"/>
        <v>0.20822753806460528</v>
      </c>
      <c r="DR2435" s="77">
        <f t="shared" si="258"/>
        <v>0.20326218353446329</v>
      </c>
      <c r="DS2435" s="77">
        <f t="shared" si="258"/>
        <v>0.20679996488970573</v>
      </c>
      <c r="DT2435" s="77">
        <f>(DT2315+DT2333)/DT2429</f>
        <v>0.2122011299965921</v>
      </c>
      <c r="DU2435" s="77">
        <f t="shared" si="258"/>
        <v>0.21585969441833153</v>
      </c>
      <c r="DV2435" s="77">
        <f t="shared" si="258"/>
        <v>0.22023948374004357</v>
      </c>
      <c r="DW2435" s="77">
        <f t="shared" si="258"/>
        <v>0.22060878130344971</v>
      </c>
      <c r="DX2435" s="77">
        <f t="shared" si="258"/>
        <v>0.22292830959158152</v>
      </c>
      <c r="DY2435" s="77">
        <f t="shared" si="258"/>
        <v>0.22644227201083098</v>
      </c>
      <c r="DZ2435" s="77"/>
      <c r="EA2435" s="35"/>
      <c r="EB2435" s="35"/>
      <c r="EC2435" s="35"/>
      <c r="ED2435" s="35"/>
      <c r="EE2435" s="35"/>
      <c r="EF2435" s="35"/>
      <c r="EG2435" s="35"/>
      <c r="EH2435" s="35"/>
      <c r="EI2435" s="35"/>
      <c r="EJ2435" s="35"/>
      <c r="EK2435" s="35"/>
      <c r="EL2435" s="35"/>
      <c r="EM2435" s="35"/>
      <c r="EN2435" s="35"/>
      <c r="EO2435" s="35"/>
      <c r="EP2435" s="35"/>
      <c r="EQ2435" s="35"/>
      <c r="ER2435" s="35"/>
      <c r="ES2435" s="35"/>
      <c r="ET2435" s="35"/>
      <c r="EU2435" s="35"/>
      <c r="EV2435" s="35"/>
      <c r="EW2435" s="35"/>
      <c r="EX2435" s="35"/>
      <c r="EY2435" s="35"/>
      <c r="EZ2435" s="35"/>
      <c r="FA2435" s="35"/>
      <c r="FB2435" s="35"/>
      <c r="FC2435" s="35"/>
      <c r="FD2435" s="35"/>
      <c r="FE2435" s="35"/>
      <c r="FF2435" s="35"/>
      <c r="FG2435" s="35"/>
      <c r="FH2435" s="35"/>
      <c r="FI2435" s="35"/>
      <c r="FJ2435" s="35"/>
      <c r="FK2435" s="35"/>
      <c r="FL2435" s="35"/>
      <c r="FM2435" s="35"/>
      <c r="FN2435" s="35"/>
      <c r="FO2435" s="35"/>
      <c r="FP2435" s="35"/>
      <c r="FQ2435" s="35"/>
      <c r="FR2435" s="35"/>
      <c r="FS2435" s="35"/>
      <c r="FT2435" s="35"/>
      <c r="FU2435" s="35"/>
      <c r="FV2435" s="35"/>
      <c r="FW2435" s="35"/>
      <c r="FX2435" s="35"/>
      <c r="FY2435" s="35"/>
      <c r="FZ2435" s="35"/>
      <c r="GA2435" s="35"/>
      <c r="GB2435" s="35"/>
      <c r="GC2435" s="35"/>
      <c r="GD2435" s="35"/>
      <c r="GE2435" s="35"/>
      <c r="GF2435" s="35"/>
      <c r="GG2435" s="35"/>
      <c r="GH2435" s="35"/>
      <c r="GI2435" s="35"/>
      <c r="GJ2435" s="35"/>
      <c r="GK2435" s="35"/>
      <c r="GL2435" s="35"/>
      <c r="GM2435" s="35"/>
      <c r="GN2435" s="35"/>
      <c r="GO2435" s="35"/>
      <c r="GP2435" s="35"/>
      <c r="GQ2435" s="35"/>
      <c r="GR2435" s="35"/>
      <c r="GS2435" s="35"/>
      <c r="GT2435" s="35"/>
      <c r="GU2435" s="35"/>
      <c r="GV2435" s="35"/>
      <c r="GW2435" s="35"/>
      <c r="GX2435" s="35"/>
    </row>
    <row r="2436" spans="1:206" hidden="1">
      <c r="A2436" s="101" t="s">
        <v>2972</v>
      </c>
      <c r="B2436" s="96" t="s">
        <v>572</v>
      </c>
      <c r="C2436" s="35" t="s">
        <v>714</v>
      </c>
      <c r="D2436" s="95" t="s">
        <v>3040</v>
      </c>
      <c r="E2436" s="35" t="s">
        <v>3185</v>
      </c>
      <c r="F2436" s="35"/>
      <c r="G2436" s="35"/>
      <c r="H2436" s="35"/>
      <c r="I2436" s="35"/>
      <c r="J2436" s="35"/>
      <c r="K2436" s="35"/>
      <c r="L2436" s="35"/>
      <c r="M2436" s="35"/>
      <c r="N2436" s="35"/>
      <c r="O2436" s="35"/>
      <c r="P2436" s="35"/>
      <c r="Q2436" s="35"/>
      <c r="R2436" s="35"/>
      <c r="S2436" s="35"/>
      <c r="T2436" s="35"/>
      <c r="U2436" s="35"/>
      <c r="V2436" s="35"/>
      <c r="W2436" s="35"/>
      <c r="X2436" s="35"/>
      <c r="Y2436" s="35"/>
      <c r="Z2436" s="35"/>
      <c r="AA2436" s="35"/>
      <c r="AB2436" s="35"/>
      <c r="AC2436" s="35"/>
      <c r="AD2436" s="35"/>
      <c r="AE2436" s="35"/>
      <c r="AF2436" s="35"/>
      <c r="AG2436" s="35"/>
      <c r="AH2436" s="35"/>
      <c r="AI2436" s="35"/>
      <c r="AJ2436" s="35"/>
      <c r="AK2436" s="35"/>
      <c r="AL2436" s="35"/>
      <c r="AM2436" s="35"/>
      <c r="AN2436" s="35"/>
      <c r="AO2436" s="35"/>
      <c r="AP2436" s="35"/>
      <c r="AQ2436" s="35"/>
      <c r="AR2436" s="35"/>
      <c r="AS2436" s="35"/>
      <c r="AT2436" s="35"/>
      <c r="AU2436" s="35"/>
      <c r="AV2436" s="35"/>
      <c r="AW2436" s="35"/>
      <c r="AX2436" s="35"/>
      <c r="AY2436" s="35"/>
      <c r="AZ2436" s="35"/>
      <c r="BA2436" s="35"/>
      <c r="BB2436" s="35"/>
      <c r="BC2436" s="35"/>
      <c r="BD2436" s="35"/>
      <c r="BE2436" s="35"/>
      <c r="BF2436" s="35"/>
      <c r="BG2436" s="35"/>
      <c r="BH2436" s="35"/>
      <c r="BI2436" s="35"/>
      <c r="BJ2436" s="35"/>
      <c r="BK2436" s="35"/>
      <c r="BL2436" s="35"/>
      <c r="BM2436" s="35"/>
      <c r="BN2436" s="35"/>
      <c r="BO2436" s="77">
        <f t="shared" si="259"/>
        <v>0.24168315814201538</v>
      </c>
      <c r="BP2436" s="77">
        <f t="shared" si="259"/>
        <v>0.24299298859363683</v>
      </c>
      <c r="BQ2436" s="77">
        <f t="shared" si="259"/>
        <v>0.24374401659480582</v>
      </c>
      <c r="BR2436" s="77">
        <f t="shared" si="259"/>
        <v>0.24578554789479454</v>
      </c>
      <c r="BS2436" s="77">
        <f t="shared" si="259"/>
        <v>0.24918009276773315</v>
      </c>
      <c r="BT2436" s="77">
        <f t="shared" si="259"/>
        <v>0.25189128777601788</v>
      </c>
      <c r="BU2436" s="77">
        <f t="shared" si="259"/>
        <v>0.25460490997757423</v>
      </c>
      <c r="BV2436" s="77">
        <f t="shared" si="259"/>
        <v>0.25161417296078065</v>
      </c>
      <c r="BW2436" s="77">
        <f t="shared" si="259"/>
        <v>0.25221899277077225</v>
      </c>
      <c r="BX2436" s="77">
        <f t="shared" si="259"/>
        <v>0.25764127227742134</v>
      </c>
      <c r="BY2436" s="77">
        <f t="shared" si="259"/>
        <v>0.25577608067695212</v>
      </c>
      <c r="BZ2436" s="77">
        <f t="shared" si="259"/>
        <v>0.26297704224259077</v>
      </c>
      <c r="CA2436" s="77">
        <f t="shared" si="259"/>
        <v>0.26171723174367739</v>
      </c>
      <c r="CB2436" s="77">
        <f t="shared" si="259"/>
        <v>0.26402875574776791</v>
      </c>
      <c r="CC2436" s="77">
        <f t="shared" si="259"/>
        <v>0.26655615301549684</v>
      </c>
      <c r="CD2436" s="77">
        <f t="shared" si="259"/>
        <v>0.27389367686886001</v>
      </c>
      <c r="CE2436" s="77">
        <f t="shared" si="259"/>
        <v>0.28076936757270737</v>
      </c>
      <c r="CF2436" s="77">
        <f t="shared" si="259"/>
        <v>0.28482280401312982</v>
      </c>
      <c r="CG2436" s="77">
        <f t="shared" si="259"/>
        <v>0.28925209682890729</v>
      </c>
      <c r="CH2436" s="77">
        <f t="shared" si="259"/>
        <v>0.29552524115644779</v>
      </c>
      <c r="CI2436" s="77">
        <f t="shared" si="259"/>
        <v>0.29894585866129764</v>
      </c>
      <c r="CJ2436" s="77">
        <f t="shared" si="259"/>
        <v>0.30600025649982254</v>
      </c>
      <c r="CK2436" s="77">
        <f t="shared" si="259"/>
        <v>0.31796501093892371</v>
      </c>
      <c r="CL2436" s="77">
        <f t="shared" si="259"/>
        <v>0.31652356327975095</v>
      </c>
      <c r="CM2436" s="77">
        <f t="shared" si="259"/>
        <v>0.31921408873066298</v>
      </c>
      <c r="CN2436" s="77">
        <f t="shared" si="259"/>
        <v>0.32975338686599553</v>
      </c>
      <c r="CO2436" s="77">
        <f t="shared" si="259"/>
        <v>0.32124248009514017</v>
      </c>
      <c r="CP2436" s="77">
        <f t="shared" si="259"/>
        <v>0.31793097772460899</v>
      </c>
      <c r="CQ2436" s="77">
        <f t="shared" si="259"/>
        <v>0.31825894449872072</v>
      </c>
      <c r="CR2436" s="77">
        <f t="shared" si="259"/>
        <v>0.32216171403873034</v>
      </c>
      <c r="CS2436" s="77">
        <f t="shared" si="259"/>
        <v>0.31740496141383606</v>
      </c>
      <c r="CT2436" s="77">
        <f t="shared" si="259"/>
        <v>0.31575514951444478</v>
      </c>
      <c r="CU2436" s="77">
        <f t="shared" si="259"/>
        <v>0.31831911160284909</v>
      </c>
      <c r="CV2436" s="77">
        <f t="shared" si="259"/>
        <v>0.31935902014976059</v>
      </c>
      <c r="CW2436" s="77">
        <f t="shared" si="259"/>
        <v>0.32571826093331202</v>
      </c>
      <c r="CX2436" s="77">
        <f t="shared" si="259"/>
        <v>0.32769056622840187</v>
      </c>
      <c r="CY2436" s="77">
        <f t="shared" si="259"/>
        <v>0.33289367299760875</v>
      </c>
      <c r="CZ2436" s="77">
        <f t="shared" si="259"/>
        <v>0.33386400903599406</v>
      </c>
      <c r="DA2436" s="77">
        <f t="shared" si="259"/>
        <v>0.34388905766091021</v>
      </c>
      <c r="DB2436" s="77">
        <f t="shared" si="259"/>
        <v>0.34968289072848591</v>
      </c>
      <c r="DC2436" s="77">
        <f t="shared" si="259"/>
        <v>0.34847124551291642</v>
      </c>
      <c r="DD2436" s="77">
        <f t="shared" si="259"/>
        <v>0.35598246479637913</v>
      </c>
      <c r="DE2436" s="77">
        <f t="shared" si="259"/>
        <v>0.35835204583275065</v>
      </c>
      <c r="DF2436" s="77">
        <f t="shared" si="259"/>
        <v>0.37921229523014638</v>
      </c>
      <c r="DG2436" s="77">
        <f t="shared" si="259"/>
        <v>0.37270776003564027</v>
      </c>
      <c r="DH2436" s="77">
        <f t="shared" si="258"/>
        <v>0.37418256512510639</v>
      </c>
      <c r="DI2436" s="77">
        <f t="shared" si="258"/>
        <v>0.38188323783441314</v>
      </c>
      <c r="DJ2436" s="77">
        <f t="shared" si="258"/>
        <v>0.38998892303500954</v>
      </c>
      <c r="DK2436" s="77">
        <f t="shared" si="258"/>
        <v>0.39333002732337269</v>
      </c>
      <c r="DL2436" s="77">
        <f t="shared" si="258"/>
        <v>0.40005547786432288</v>
      </c>
      <c r="DM2436" s="77">
        <f t="shared" si="258"/>
        <v>0.39640154784147563</v>
      </c>
      <c r="DN2436" s="77">
        <f t="shared" si="258"/>
        <v>0.40637211984652027</v>
      </c>
      <c r="DO2436" s="77">
        <f t="shared" si="258"/>
        <v>0.41774587583414724</v>
      </c>
      <c r="DP2436" s="77">
        <f t="shared" si="258"/>
        <v>0.4315151872209631</v>
      </c>
      <c r="DQ2436" s="77">
        <f t="shared" si="258"/>
        <v>0.45478163618813033</v>
      </c>
      <c r="DR2436" s="77">
        <f t="shared" si="258"/>
        <v>0.46267230886147381</v>
      </c>
      <c r="DS2436" s="77">
        <f t="shared" si="258"/>
        <v>0.44849515047796001</v>
      </c>
      <c r="DT2436" s="77">
        <f>(DT2316+DT2334)/DT2430</f>
        <v>0.46462068324284211</v>
      </c>
      <c r="DU2436" s="77">
        <f t="shared" si="258"/>
        <v>0.46394327955045872</v>
      </c>
      <c r="DV2436" s="77">
        <f t="shared" si="258"/>
        <v>0.47300226441688148</v>
      </c>
      <c r="DW2436" s="77">
        <f t="shared" si="258"/>
        <v>0.42254843124748065</v>
      </c>
      <c r="DX2436" s="77">
        <f t="shared" si="258"/>
        <v>0.42029093246708399</v>
      </c>
      <c r="DY2436" s="77">
        <f t="shared" si="258"/>
        <v>0.4191092255158988</v>
      </c>
      <c r="DZ2436" s="77"/>
      <c r="EA2436" s="35"/>
      <c r="EB2436" s="35"/>
      <c r="EC2436" s="35"/>
      <c r="ED2436" s="35"/>
      <c r="EE2436" s="35"/>
      <c r="EF2436" s="35"/>
      <c r="EG2436" s="35"/>
      <c r="EH2436" s="35"/>
      <c r="EI2436" s="35"/>
      <c r="EJ2436" s="35"/>
      <c r="EK2436" s="35"/>
      <c r="EL2436" s="35"/>
      <c r="EM2436" s="35"/>
      <c r="EN2436" s="35"/>
      <c r="EO2436" s="35"/>
      <c r="EP2436" s="35"/>
      <c r="EQ2436" s="35"/>
      <c r="ER2436" s="35"/>
      <c r="ES2436" s="35"/>
      <c r="ET2436" s="35"/>
      <c r="EU2436" s="35"/>
      <c r="EV2436" s="35"/>
      <c r="EW2436" s="35"/>
      <c r="EX2436" s="35"/>
      <c r="EY2436" s="35"/>
      <c r="EZ2436" s="35"/>
      <c r="FA2436" s="35"/>
      <c r="FB2436" s="35"/>
      <c r="FC2436" s="35"/>
      <c r="FD2436" s="35"/>
      <c r="FE2436" s="35"/>
      <c r="FF2436" s="35"/>
      <c r="FG2436" s="35"/>
      <c r="FH2436" s="35"/>
      <c r="FI2436" s="35"/>
      <c r="FJ2436" s="35"/>
      <c r="FK2436" s="35"/>
      <c r="FL2436" s="35"/>
      <c r="FM2436" s="35"/>
      <c r="FN2436" s="35"/>
      <c r="FO2436" s="35"/>
      <c r="FP2436" s="35"/>
      <c r="FQ2436" s="35"/>
      <c r="FR2436" s="35"/>
      <c r="FS2436" s="35"/>
      <c r="FT2436" s="35"/>
      <c r="FU2436" s="35"/>
      <c r="FV2436" s="35"/>
      <c r="FW2436" s="35"/>
      <c r="FX2436" s="35"/>
      <c r="FY2436" s="35"/>
      <c r="FZ2436" s="35"/>
      <c r="GA2436" s="35"/>
      <c r="GB2436" s="35"/>
      <c r="GC2436" s="35"/>
      <c r="GD2436" s="35"/>
      <c r="GE2436" s="35"/>
      <c r="GF2436" s="35"/>
      <c r="GG2436" s="35"/>
      <c r="GH2436" s="35"/>
      <c r="GI2436" s="35"/>
      <c r="GJ2436" s="35"/>
      <c r="GK2436" s="35"/>
      <c r="GL2436" s="35"/>
      <c r="GM2436" s="35"/>
      <c r="GN2436" s="35"/>
      <c r="GO2436" s="35"/>
      <c r="GP2436" s="35"/>
      <c r="GQ2436" s="35"/>
      <c r="GR2436" s="35"/>
      <c r="GS2436" s="35"/>
      <c r="GT2436" s="35"/>
      <c r="GU2436" s="35"/>
      <c r="GV2436" s="35"/>
      <c r="GW2436" s="35"/>
      <c r="GX2436" s="35"/>
    </row>
    <row r="2437" spans="1:206" hidden="1">
      <c r="A2437" s="101" t="s">
        <v>2972</v>
      </c>
      <c r="B2437" s="96" t="s">
        <v>572</v>
      </c>
      <c r="C2437" s="35" t="s">
        <v>714</v>
      </c>
      <c r="D2437" s="95" t="s">
        <v>3040</v>
      </c>
      <c r="E2437" s="35" t="s">
        <v>3186</v>
      </c>
      <c r="F2437" s="35"/>
      <c r="G2437" s="35"/>
      <c r="H2437" s="35"/>
      <c r="I2437" s="35"/>
      <c r="J2437" s="35"/>
      <c r="K2437" s="35"/>
      <c r="L2437" s="35"/>
      <c r="M2437" s="35"/>
      <c r="N2437" s="35"/>
      <c r="O2437" s="35"/>
      <c r="P2437" s="35"/>
      <c r="Q2437" s="35"/>
      <c r="R2437" s="35"/>
      <c r="S2437" s="35"/>
      <c r="T2437" s="35"/>
      <c r="U2437" s="35"/>
      <c r="V2437" s="35"/>
      <c r="W2437" s="35"/>
      <c r="X2437" s="35"/>
      <c r="Y2437" s="35"/>
      <c r="Z2437" s="35"/>
      <c r="AA2437" s="35"/>
      <c r="AB2437" s="35"/>
      <c r="AC2437" s="35"/>
      <c r="AD2437" s="35"/>
      <c r="AE2437" s="35"/>
      <c r="AF2437" s="35"/>
      <c r="AG2437" s="35"/>
      <c r="AH2437" s="35"/>
      <c r="AI2437" s="35"/>
      <c r="AJ2437" s="35"/>
      <c r="AK2437" s="35"/>
      <c r="AL2437" s="35"/>
      <c r="AM2437" s="35"/>
      <c r="AN2437" s="35"/>
      <c r="AO2437" s="35"/>
      <c r="AP2437" s="35"/>
      <c r="AQ2437" s="35"/>
      <c r="AR2437" s="35"/>
      <c r="AS2437" s="35"/>
      <c r="AT2437" s="35"/>
      <c r="AU2437" s="35"/>
      <c r="AV2437" s="35"/>
      <c r="AW2437" s="35"/>
      <c r="AX2437" s="35"/>
      <c r="AY2437" s="35"/>
      <c r="AZ2437" s="35"/>
      <c r="BA2437" s="35"/>
      <c r="BB2437" s="35"/>
      <c r="BC2437" s="35"/>
      <c r="BD2437" s="35"/>
      <c r="BE2437" s="35"/>
      <c r="BF2437" s="35"/>
      <c r="BG2437" s="35"/>
      <c r="BH2437" s="35"/>
      <c r="BI2437" s="35"/>
      <c r="BJ2437" s="35"/>
      <c r="BK2437" s="35"/>
      <c r="BL2437" s="35"/>
      <c r="BM2437" s="35"/>
      <c r="BN2437" s="35"/>
      <c r="BO2437" s="35"/>
      <c r="BP2437" s="35"/>
      <c r="BQ2437" s="35"/>
      <c r="BR2437" s="35"/>
      <c r="BS2437" s="35"/>
      <c r="BT2437" s="35"/>
      <c r="BU2437" s="35"/>
      <c r="BV2437" s="35"/>
      <c r="BW2437" s="35"/>
      <c r="BX2437" s="35"/>
      <c r="BY2437" s="35"/>
      <c r="BZ2437" s="35"/>
      <c r="CA2437" s="35"/>
      <c r="CB2437" s="35"/>
      <c r="CC2437" s="35"/>
      <c r="CD2437" s="35"/>
      <c r="CE2437" s="35"/>
      <c r="CF2437" s="35"/>
      <c r="CG2437" s="35"/>
      <c r="CH2437" s="35"/>
      <c r="CI2437" s="35"/>
      <c r="CJ2437" s="35"/>
      <c r="CK2437" s="35"/>
      <c r="CL2437" s="35"/>
      <c r="CM2437" s="35"/>
      <c r="CN2437" s="35"/>
      <c r="CO2437" s="35"/>
      <c r="CP2437" s="35"/>
      <c r="CQ2437" s="35"/>
      <c r="CR2437" s="35"/>
      <c r="CS2437" s="35"/>
      <c r="CT2437" s="35"/>
      <c r="CU2437" s="35"/>
      <c r="CV2437" s="35"/>
      <c r="CW2437" s="35"/>
      <c r="CX2437" s="35"/>
      <c r="CY2437" s="35"/>
      <c r="CZ2437" s="35"/>
      <c r="DA2437" s="35"/>
      <c r="DB2437" s="35"/>
      <c r="DC2437" s="35"/>
      <c r="DD2437" s="35"/>
      <c r="DE2437" s="35"/>
      <c r="DF2437" s="35"/>
      <c r="DG2437" s="35"/>
      <c r="DH2437" s="35"/>
      <c r="DI2437" s="35"/>
      <c r="DJ2437" s="35"/>
      <c r="DK2437" s="35"/>
      <c r="DL2437" s="35"/>
      <c r="DM2437" s="35"/>
      <c r="DN2437" s="35"/>
      <c r="DO2437" s="35"/>
      <c r="DP2437" s="35"/>
      <c r="DQ2437" s="35"/>
      <c r="DR2437" s="35"/>
      <c r="DS2437" s="35"/>
      <c r="DT2437" s="35"/>
      <c r="DU2437" s="35"/>
      <c r="DV2437" s="35"/>
      <c r="DW2437" s="35"/>
      <c r="DX2437" s="35"/>
      <c r="DY2437" s="35"/>
      <c r="DZ2437" s="35"/>
      <c r="EA2437" s="35"/>
      <c r="EB2437" s="35"/>
      <c r="EC2437" s="35"/>
      <c r="ED2437" s="35"/>
      <c r="EE2437" s="35"/>
      <c r="EF2437" s="35"/>
      <c r="EG2437" s="35"/>
      <c r="EH2437" s="35"/>
      <c r="EI2437" s="35"/>
      <c r="EJ2437" s="35"/>
      <c r="EK2437" s="35"/>
      <c r="EL2437" s="35"/>
      <c r="EM2437" s="35"/>
      <c r="EN2437" s="35"/>
      <c r="EO2437" s="35"/>
      <c r="EP2437" s="35"/>
      <c r="EQ2437" s="35"/>
      <c r="ER2437" s="35"/>
      <c r="ES2437" s="35"/>
      <c r="ET2437" s="35"/>
      <c r="EU2437" s="35"/>
      <c r="EV2437" s="35"/>
      <c r="EW2437" s="35"/>
      <c r="EX2437" s="35"/>
      <c r="EY2437" s="35"/>
      <c r="EZ2437" s="35"/>
      <c r="FA2437" s="35"/>
      <c r="FB2437" s="35"/>
      <c r="FC2437" s="35"/>
      <c r="FD2437" s="35"/>
      <c r="FE2437" s="35"/>
      <c r="FF2437" s="35"/>
      <c r="FG2437" s="35"/>
      <c r="FH2437" s="35"/>
      <c r="FI2437" s="35"/>
      <c r="FJ2437" s="35"/>
      <c r="FK2437" s="35"/>
      <c r="FL2437" s="35"/>
      <c r="FM2437" s="35"/>
      <c r="FN2437" s="35"/>
      <c r="FO2437" s="35"/>
      <c r="FP2437" s="35"/>
      <c r="FQ2437" s="35"/>
      <c r="FR2437" s="35"/>
      <c r="FS2437" s="35"/>
      <c r="FT2437" s="35"/>
      <c r="FU2437" s="35"/>
      <c r="FV2437" s="35"/>
      <c r="FW2437" s="35"/>
      <c r="FX2437" s="35"/>
      <c r="FY2437" s="35"/>
      <c r="FZ2437" s="35"/>
      <c r="GA2437" s="35"/>
      <c r="GB2437" s="35"/>
      <c r="GC2437" s="35"/>
      <c r="GD2437" s="35"/>
      <c r="GE2437" s="35"/>
      <c r="GF2437" s="35"/>
      <c r="GG2437" s="35"/>
      <c r="GH2437" s="35"/>
      <c r="GI2437" s="35"/>
      <c r="GJ2437" s="35"/>
      <c r="GK2437" s="35"/>
      <c r="GL2437" s="35"/>
      <c r="GM2437" s="35"/>
      <c r="GN2437" s="35"/>
      <c r="GO2437" s="35"/>
      <c r="GP2437" s="35"/>
      <c r="GQ2437" s="35"/>
      <c r="GR2437" s="35"/>
      <c r="GS2437" s="35"/>
      <c r="GT2437" s="35"/>
      <c r="GU2437" s="35"/>
      <c r="GV2437" s="35"/>
      <c r="GW2437" s="35"/>
      <c r="GX2437" s="35"/>
    </row>
    <row r="2438" spans="1:206" hidden="1">
      <c r="A2438" s="101" t="s">
        <v>2972</v>
      </c>
      <c r="B2438" s="96" t="s">
        <v>572</v>
      </c>
      <c r="C2438" s="35" t="s">
        <v>714</v>
      </c>
      <c r="D2438" s="95" t="s">
        <v>3040</v>
      </c>
      <c r="E2438" s="96" t="s">
        <v>3187</v>
      </c>
      <c r="F2438" s="35"/>
      <c r="G2438" s="35"/>
      <c r="H2438" s="35"/>
      <c r="I2438" s="35"/>
      <c r="J2438" s="35"/>
      <c r="K2438" s="35"/>
      <c r="L2438" s="35"/>
      <c r="M2438" s="35"/>
      <c r="N2438" s="35"/>
      <c r="O2438" s="35"/>
      <c r="P2438" s="35"/>
      <c r="Q2438" s="35"/>
      <c r="R2438" s="35"/>
      <c r="S2438" s="35"/>
      <c r="T2438" s="35"/>
      <c r="U2438" s="35"/>
      <c r="V2438" s="35"/>
      <c r="W2438" s="35"/>
      <c r="X2438" s="35"/>
      <c r="Y2438" s="35"/>
      <c r="Z2438" s="35"/>
      <c r="AA2438" s="35"/>
      <c r="AB2438" s="35"/>
      <c r="AC2438" s="35"/>
      <c r="AD2438" s="35"/>
      <c r="AE2438" s="35"/>
      <c r="AF2438" s="35"/>
      <c r="AG2438" s="35"/>
      <c r="AH2438" s="35"/>
      <c r="AI2438" s="35"/>
      <c r="AJ2438" s="35"/>
      <c r="AK2438" s="35"/>
      <c r="AL2438" s="35"/>
      <c r="AM2438" s="35"/>
      <c r="AN2438" s="35"/>
      <c r="AO2438" s="35"/>
      <c r="AP2438" s="35"/>
      <c r="AQ2438" s="35"/>
      <c r="AR2438" s="35"/>
      <c r="AS2438" s="35"/>
      <c r="AT2438" s="35"/>
      <c r="AU2438" s="35"/>
      <c r="AV2438" s="35"/>
      <c r="AW2438" s="35"/>
      <c r="AX2438" s="35"/>
      <c r="AY2438" s="35"/>
      <c r="AZ2438" s="35"/>
      <c r="BA2438" s="35"/>
      <c r="BB2438" s="35"/>
      <c r="BC2438" s="35"/>
      <c r="BD2438" s="35"/>
      <c r="BE2438" s="35"/>
      <c r="BF2438" s="35"/>
      <c r="BG2438" s="35"/>
      <c r="BH2438" s="35"/>
      <c r="BI2438" s="35"/>
      <c r="BJ2438" s="35"/>
      <c r="BK2438" s="35"/>
      <c r="BL2438" s="35"/>
      <c r="BM2438" s="35"/>
      <c r="BN2438" s="35"/>
      <c r="BO2438" s="77">
        <f t="shared" ref="BO2438:DY2442" si="260">BO2330/BO2426</f>
        <v>1.3295513450357116E-2</v>
      </c>
      <c r="BP2438" s="77">
        <f t="shared" si="260"/>
        <v>1.3396791898023818E-2</v>
      </c>
      <c r="BQ2438" s="77">
        <f t="shared" si="260"/>
        <v>1.3392541494869537E-2</v>
      </c>
      <c r="BR2438" s="77">
        <f t="shared" si="260"/>
        <v>1.3396484485398624E-2</v>
      </c>
      <c r="BS2438" s="77">
        <f t="shared" si="260"/>
        <v>1.4271174455135359E-2</v>
      </c>
      <c r="BT2438" s="77">
        <f t="shared" si="260"/>
        <v>1.4662231168742964E-2</v>
      </c>
      <c r="BU2438" s="77">
        <f t="shared" si="260"/>
        <v>1.5229427133571723E-2</v>
      </c>
      <c r="BV2438" s="77">
        <f t="shared" si="260"/>
        <v>1.6199946703615846E-2</v>
      </c>
      <c r="BW2438" s="77">
        <f t="shared" si="260"/>
        <v>1.6347802226519628E-2</v>
      </c>
      <c r="BX2438" s="77">
        <f t="shared" si="260"/>
        <v>1.6798019723733241E-2</v>
      </c>
      <c r="BY2438" s="77">
        <f t="shared" si="260"/>
        <v>1.6767904531013175E-2</v>
      </c>
      <c r="BZ2438" s="77">
        <f t="shared" si="260"/>
        <v>1.7177141197261839E-2</v>
      </c>
      <c r="CA2438" s="77">
        <f t="shared" si="260"/>
        <v>1.6962776274942991E-2</v>
      </c>
      <c r="CB2438" s="77">
        <f t="shared" si="260"/>
        <v>1.6689535058634648E-2</v>
      </c>
      <c r="CC2438" s="77">
        <f t="shared" si="260"/>
        <v>1.7439213306472991E-2</v>
      </c>
      <c r="CD2438" s="77">
        <f t="shared" si="260"/>
        <v>1.7990575134581195E-2</v>
      </c>
      <c r="CE2438" s="77">
        <f t="shared" si="260"/>
        <v>1.8732437602895367E-2</v>
      </c>
      <c r="CF2438" s="77">
        <f t="shared" si="260"/>
        <v>1.944930458865668E-2</v>
      </c>
      <c r="CG2438" s="77">
        <f t="shared" si="260"/>
        <v>2.029501744610249E-2</v>
      </c>
      <c r="CH2438" s="77">
        <f t="shared" si="260"/>
        <v>2.0656696871275939E-2</v>
      </c>
      <c r="CI2438" s="77">
        <f t="shared" si="260"/>
        <v>2.1436921865831886E-2</v>
      </c>
      <c r="CJ2438" s="77">
        <f t="shared" si="260"/>
        <v>2.2207715808457672E-2</v>
      </c>
      <c r="CK2438" s="77">
        <f t="shared" si="260"/>
        <v>2.2744547602367857E-2</v>
      </c>
      <c r="CL2438" s="77">
        <f t="shared" si="260"/>
        <v>2.1237201568508265E-2</v>
      </c>
      <c r="CM2438" s="77">
        <f t="shared" si="260"/>
        <v>2.2170454930395107E-2</v>
      </c>
      <c r="CN2438" s="77">
        <f t="shared" si="260"/>
        <v>2.3003829945257934E-2</v>
      </c>
      <c r="CO2438" s="77">
        <f t="shared" si="260"/>
        <v>2.3634019813476671E-2</v>
      </c>
      <c r="CP2438" s="77">
        <f t="shared" si="260"/>
        <v>2.453940461721927E-2</v>
      </c>
      <c r="CQ2438" s="77">
        <f t="shared" si="260"/>
        <v>2.5199934530995539E-2</v>
      </c>
      <c r="CR2438" s="77">
        <f t="shared" si="260"/>
        <v>2.569878944088522E-2</v>
      </c>
      <c r="CS2438" s="77">
        <f t="shared" si="260"/>
        <v>2.6237899194950683E-2</v>
      </c>
      <c r="CT2438" s="77">
        <f t="shared" si="260"/>
        <v>2.64045353237066E-2</v>
      </c>
      <c r="CU2438" s="77">
        <f t="shared" si="260"/>
        <v>2.7576814117272162E-2</v>
      </c>
      <c r="CV2438" s="77">
        <f t="shared" si="260"/>
        <v>2.8241423820839159E-2</v>
      </c>
      <c r="CW2438" s="77">
        <f t="shared" si="260"/>
        <v>2.9317636871891924E-2</v>
      </c>
      <c r="CX2438" s="77">
        <f t="shared" si="260"/>
        <v>3.0261792113643961E-2</v>
      </c>
      <c r="CY2438" s="77">
        <f t="shared" si="260"/>
        <v>3.1238581015701813E-2</v>
      </c>
      <c r="CZ2438" s="77">
        <f t="shared" si="260"/>
        <v>3.2045395505681792E-2</v>
      </c>
      <c r="DA2438" s="77">
        <f t="shared" si="260"/>
        <v>3.3827598774405956E-2</v>
      </c>
      <c r="DB2438" s="77">
        <f t="shared" si="260"/>
        <v>3.4056959248402678E-2</v>
      </c>
      <c r="DC2438" s="77">
        <f t="shared" si="260"/>
        <v>3.591381914184226E-2</v>
      </c>
      <c r="DD2438" s="77">
        <f t="shared" si="260"/>
        <v>3.9470072793693814E-2</v>
      </c>
      <c r="DE2438" s="77">
        <f t="shared" si="260"/>
        <v>4.2234289865220834E-2</v>
      </c>
      <c r="DF2438" s="77">
        <f t="shared" si="260"/>
        <v>4.3361276300121251E-2</v>
      </c>
      <c r="DG2438" s="77">
        <f t="shared" si="260"/>
        <v>4.5365129993082204E-2</v>
      </c>
      <c r="DH2438" s="77">
        <f t="shared" si="260"/>
        <v>4.6138910585605888E-2</v>
      </c>
      <c r="DI2438" s="77">
        <f t="shared" si="260"/>
        <v>4.7517846920934866E-2</v>
      </c>
      <c r="DJ2438" s="77">
        <f t="shared" si="260"/>
        <v>4.947119976898514E-2</v>
      </c>
      <c r="DK2438" s="77">
        <f t="shared" si="260"/>
        <v>4.9913628725085722E-2</v>
      </c>
      <c r="DL2438" s="77">
        <f t="shared" si="260"/>
        <v>5.2375707172622715E-2</v>
      </c>
      <c r="DM2438" s="77">
        <f t="shared" si="260"/>
        <v>5.2487473498618077E-2</v>
      </c>
      <c r="DN2438" s="77">
        <f t="shared" si="260"/>
        <v>5.4329307734623071E-2</v>
      </c>
      <c r="DO2438" s="77">
        <f t="shared" si="260"/>
        <v>5.3504394957079336E-2</v>
      </c>
      <c r="DP2438" s="77">
        <f t="shared" si="260"/>
        <v>5.3766553880533384E-2</v>
      </c>
      <c r="DQ2438" s="77">
        <f t="shared" si="260"/>
        <v>5.4343804313140745E-2</v>
      </c>
      <c r="DR2438" s="77">
        <f t="shared" si="260"/>
        <v>5.536076312099765E-2</v>
      </c>
      <c r="DS2438" s="77">
        <f t="shared" si="260"/>
        <v>5.5826334997474691E-2</v>
      </c>
      <c r="DT2438" s="77">
        <f t="shared" si="260"/>
        <v>5.6149662684565463E-2</v>
      </c>
      <c r="DU2438" s="77">
        <f t="shared" si="260"/>
        <v>5.8897538389489176E-2</v>
      </c>
      <c r="DV2438" s="77">
        <f t="shared" si="260"/>
        <v>6.1334317477746349E-2</v>
      </c>
      <c r="DW2438" s="77">
        <f t="shared" si="260"/>
        <v>6.2146674451763535E-2</v>
      </c>
      <c r="DX2438" s="77">
        <f t="shared" si="260"/>
        <v>6.2778241291532047E-2</v>
      </c>
      <c r="DY2438" s="77">
        <f t="shared" si="260"/>
        <v>6.2563127986167991E-2</v>
      </c>
      <c r="DZ2438" s="69"/>
      <c r="EA2438" s="35"/>
      <c r="EB2438" s="35"/>
      <c r="EC2438" s="35"/>
      <c r="ED2438" s="35"/>
      <c r="EE2438" s="35"/>
      <c r="EF2438" s="35"/>
      <c r="EG2438" s="35"/>
      <c r="EH2438" s="35"/>
      <c r="EI2438" s="35"/>
      <c r="EJ2438" s="35"/>
      <c r="EK2438" s="35"/>
      <c r="EL2438" s="35"/>
      <c r="EM2438" s="35"/>
      <c r="EN2438" s="35"/>
      <c r="EO2438" s="35"/>
      <c r="EP2438" s="35"/>
      <c r="EQ2438" s="35"/>
      <c r="ER2438" s="35"/>
      <c r="ES2438" s="35"/>
      <c r="ET2438" s="35"/>
      <c r="EU2438" s="35"/>
      <c r="EV2438" s="35"/>
      <c r="EW2438" s="35"/>
      <c r="EX2438" s="35"/>
      <c r="EY2438" s="35"/>
      <c r="EZ2438" s="35"/>
      <c r="FA2438" s="35"/>
      <c r="FB2438" s="35"/>
      <c r="FC2438" s="35"/>
      <c r="FD2438" s="35"/>
      <c r="FE2438" s="35"/>
      <c r="FF2438" s="35"/>
      <c r="FG2438" s="35"/>
      <c r="FH2438" s="35"/>
      <c r="FI2438" s="35"/>
      <c r="FJ2438" s="35"/>
      <c r="FK2438" s="35"/>
      <c r="FL2438" s="35"/>
      <c r="FM2438" s="35"/>
      <c r="FN2438" s="35"/>
      <c r="FO2438" s="35"/>
      <c r="FP2438" s="35"/>
      <c r="FQ2438" s="35"/>
      <c r="FR2438" s="35"/>
      <c r="FS2438" s="35"/>
      <c r="FT2438" s="35"/>
      <c r="FU2438" s="35"/>
      <c r="FV2438" s="35"/>
      <c r="FW2438" s="35"/>
      <c r="FX2438" s="35"/>
      <c r="FY2438" s="35"/>
      <c r="FZ2438" s="35"/>
      <c r="GA2438" s="35"/>
      <c r="GB2438" s="35"/>
      <c r="GC2438" s="35"/>
      <c r="GD2438" s="35"/>
      <c r="GE2438" s="35"/>
      <c r="GF2438" s="35"/>
      <c r="GG2438" s="35"/>
      <c r="GH2438" s="35"/>
      <c r="GI2438" s="35"/>
      <c r="GJ2438" s="35"/>
      <c r="GK2438" s="35"/>
      <c r="GL2438" s="35"/>
      <c r="GM2438" s="35"/>
      <c r="GN2438" s="35"/>
      <c r="GO2438" s="35"/>
      <c r="GP2438" s="35"/>
      <c r="GQ2438" s="35"/>
      <c r="GR2438" s="35"/>
      <c r="GS2438" s="35"/>
      <c r="GT2438" s="35"/>
      <c r="GU2438" s="35"/>
      <c r="GV2438" s="35"/>
      <c r="GW2438" s="35"/>
      <c r="GX2438" s="35"/>
    </row>
    <row r="2439" spans="1:206" hidden="1">
      <c r="A2439" s="101" t="s">
        <v>2972</v>
      </c>
      <c r="B2439" s="96" t="s">
        <v>572</v>
      </c>
      <c r="C2439" s="35" t="s">
        <v>714</v>
      </c>
      <c r="D2439" s="95" t="s">
        <v>3040</v>
      </c>
      <c r="E2439" s="35" t="s">
        <v>3188</v>
      </c>
      <c r="F2439" s="35"/>
      <c r="G2439" s="35"/>
      <c r="H2439" s="35"/>
      <c r="I2439" s="35"/>
      <c r="J2439" s="35"/>
      <c r="K2439" s="35"/>
      <c r="L2439" s="35"/>
      <c r="M2439" s="35"/>
      <c r="N2439" s="35"/>
      <c r="O2439" s="35"/>
      <c r="P2439" s="35"/>
      <c r="Q2439" s="35"/>
      <c r="R2439" s="35"/>
      <c r="S2439" s="35"/>
      <c r="T2439" s="35"/>
      <c r="U2439" s="35"/>
      <c r="V2439" s="35"/>
      <c r="W2439" s="35"/>
      <c r="X2439" s="35"/>
      <c r="Y2439" s="35"/>
      <c r="Z2439" s="35"/>
      <c r="AA2439" s="35"/>
      <c r="AB2439" s="35"/>
      <c r="AC2439" s="35"/>
      <c r="AD2439" s="35"/>
      <c r="AE2439" s="35"/>
      <c r="AF2439" s="35"/>
      <c r="AG2439" s="35"/>
      <c r="AH2439" s="35"/>
      <c r="AI2439" s="35"/>
      <c r="AJ2439" s="35"/>
      <c r="AK2439" s="35"/>
      <c r="AL2439" s="35"/>
      <c r="AM2439" s="35"/>
      <c r="AN2439" s="35"/>
      <c r="AO2439" s="35"/>
      <c r="AP2439" s="35"/>
      <c r="AQ2439" s="35"/>
      <c r="AR2439" s="35"/>
      <c r="AS2439" s="35"/>
      <c r="AT2439" s="35"/>
      <c r="AU2439" s="35"/>
      <c r="AV2439" s="35"/>
      <c r="AW2439" s="35"/>
      <c r="AX2439" s="35"/>
      <c r="AY2439" s="35"/>
      <c r="AZ2439" s="35"/>
      <c r="BA2439" s="35"/>
      <c r="BB2439" s="35"/>
      <c r="BC2439" s="35"/>
      <c r="BD2439" s="35"/>
      <c r="BE2439" s="35"/>
      <c r="BF2439" s="35"/>
      <c r="BG2439" s="35"/>
      <c r="BH2439" s="35"/>
      <c r="BI2439" s="35"/>
      <c r="BJ2439" s="35"/>
      <c r="BK2439" s="35"/>
      <c r="BL2439" s="35"/>
      <c r="BM2439" s="35"/>
      <c r="BN2439" s="35"/>
      <c r="BO2439" s="77"/>
      <c r="BP2439" s="77"/>
      <c r="BQ2439" s="77"/>
      <c r="BR2439" s="77"/>
      <c r="BS2439" s="77"/>
      <c r="BT2439" s="77"/>
      <c r="BU2439" s="77"/>
      <c r="BV2439" s="77"/>
      <c r="BW2439" s="77"/>
      <c r="BX2439" s="77"/>
      <c r="BY2439" s="77"/>
      <c r="BZ2439" s="77"/>
      <c r="CA2439" s="77"/>
      <c r="CB2439" s="77"/>
      <c r="CC2439" s="77"/>
      <c r="CD2439" s="77"/>
      <c r="CE2439" s="77"/>
      <c r="CF2439" s="77"/>
      <c r="CG2439" s="77"/>
      <c r="CH2439" s="77"/>
      <c r="CI2439" s="77"/>
      <c r="CJ2439" s="77"/>
      <c r="CK2439" s="77"/>
      <c r="CL2439" s="77"/>
      <c r="CM2439" s="77"/>
      <c r="CN2439" s="77"/>
      <c r="CO2439" s="77"/>
      <c r="CP2439" s="77"/>
      <c r="CQ2439" s="77"/>
      <c r="CR2439" s="77"/>
      <c r="CS2439" s="77"/>
      <c r="CT2439" s="77">
        <f t="shared" si="260"/>
        <v>0.11071806792330506</v>
      </c>
      <c r="CU2439" s="77">
        <f t="shared" si="260"/>
        <v>0.11411190625873284</v>
      </c>
      <c r="CV2439" s="77">
        <f t="shared" si="260"/>
        <v>0.11707206874857012</v>
      </c>
      <c r="CW2439" s="77">
        <f t="shared" si="260"/>
        <v>0.1222002779895401</v>
      </c>
      <c r="CX2439" s="77">
        <f t="shared" si="260"/>
        <v>0.12853003650163347</v>
      </c>
      <c r="CY2439" s="77">
        <f t="shared" si="260"/>
        <v>0.1296171182742491</v>
      </c>
      <c r="CZ2439" s="77">
        <f t="shared" si="260"/>
        <v>0.13328961639526518</v>
      </c>
      <c r="DA2439" s="77">
        <f t="shared" si="260"/>
        <v>0.13942553207287814</v>
      </c>
      <c r="DB2439" s="77">
        <f t="shared" si="260"/>
        <v>0.14281960941787616</v>
      </c>
      <c r="DC2439" s="77">
        <f t="shared" si="260"/>
        <v>0.14917247605561065</v>
      </c>
      <c r="DD2439" s="77">
        <f t="shared" si="260"/>
        <v>0.15544499795555897</v>
      </c>
      <c r="DE2439" s="77">
        <f t="shared" si="260"/>
        <v>0.16594280238079354</v>
      </c>
      <c r="DF2439" s="77">
        <f t="shared" si="260"/>
        <v>0.17663537300941476</v>
      </c>
      <c r="DG2439" s="77">
        <f t="shared" si="260"/>
        <v>0.19135001225820406</v>
      </c>
      <c r="DH2439" s="77">
        <f t="shared" si="260"/>
        <v>0.20046018676081645</v>
      </c>
      <c r="DI2439" s="77">
        <f t="shared" si="260"/>
        <v>0.21021383524887835</v>
      </c>
      <c r="DJ2439" s="77">
        <f t="shared" si="260"/>
        <v>0.21619246640553141</v>
      </c>
      <c r="DK2439" s="77">
        <f t="shared" si="260"/>
        <v>0.22860204810348281</v>
      </c>
      <c r="DL2439" s="77">
        <f t="shared" si="260"/>
        <v>0.23579190257155486</v>
      </c>
      <c r="DM2439" s="77">
        <f t="shared" si="260"/>
        <v>0.24465915491392079</v>
      </c>
      <c r="DN2439" s="77">
        <f t="shared" si="260"/>
        <v>0.25234191670840678</v>
      </c>
      <c r="DO2439" s="77">
        <f t="shared" si="260"/>
        <v>0.25985634879554254</v>
      </c>
      <c r="DP2439" s="77">
        <f t="shared" si="260"/>
        <v>0.27624095259849896</v>
      </c>
      <c r="DQ2439" s="77">
        <f t="shared" si="260"/>
        <v>0.28535965567053329</v>
      </c>
      <c r="DR2439" s="77">
        <f t="shared" si="260"/>
        <v>0.29495035212688481</v>
      </c>
      <c r="DS2439" s="77">
        <f t="shared" si="260"/>
        <v>0.30959623803073494</v>
      </c>
      <c r="DT2439" s="77">
        <f t="shared" si="260"/>
        <v>0.3216147412519848</v>
      </c>
      <c r="DU2439" s="77">
        <f t="shared" si="260"/>
        <v>0.33398632455375543</v>
      </c>
      <c r="DV2439" s="77">
        <f t="shared" si="260"/>
        <v>0.35208904794034596</v>
      </c>
      <c r="DW2439" s="77">
        <f t="shared" si="260"/>
        <v>0.37020812493252642</v>
      </c>
      <c r="DX2439" s="77">
        <f t="shared" si="260"/>
        <v>0.38407482813636118</v>
      </c>
      <c r="DY2439" s="77">
        <f t="shared" si="260"/>
        <v>0.39980573067932951</v>
      </c>
      <c r="DZ2439" s="69"/>
      <c r="EA2439" s="35"/>
      <c r="EB2439" s="35"/>
      <c r="EC2439" s="35"/>
      <c r="ED2439" s="35"/>
      <c r="EE2439" s="35"/>
      <c r="EF2439" s="35"/>
      <c r="EG2439" s="35"/>
      <c r="EH2439" s="35"/>
      <c r="EI2439" s="35"/>
      <c r="EJ2439" s="35"/>
      <c r="EK2439" s="35"/>
      <c r="EL2439" s="35"/>
      <c r="EM2439" s="35"/>
      <c r="EN2439" s="35"/>
      <c r="EO2439" s="35"/>
      <c r="EP2439" s="35"/>
      <c r="EQ2439" s="35"/>
      <c r="ER2439" s="35"/>
      <c r="ES2439" s="35"/>
      <c r="ET2439" s="35"/>
      <c r="EU2439" s="35"/>
      <c r="EV2439" s="35"/>
      <c r="EW2439" s="35"/>
      <c r="EX2439" s="35"/>
      <c r="EY2439" s="35"/>
      <c r="EZ2439" s="35"/>
      <c r="FA2439" s="35"/>
      <c r="FB2439" s="35"/>
      <c r="FC2439" s="35"/>
      <c r="FD2439" s="35"/>
      <c r="FE2439" s="35"/>
      <c r="FF2439" s="35"/>
      <c r="FG2439" s="35"/>
      <c r="FH2439" s="35"/>
      <c r="FI2439" s="35"/>
      <c r="FJ2439" s="35"/>
      <c r="FK2439" s="35"/>
      <c r="FL2439" s="35"/>
      <c r="FM2439" s="35"/>
      <c r="FN2439" s="35"/>
      <c r="FO2439" s="35"/>
      <c r="FP2439" s="35"/>
      <c r="FQ2439" s="35"/>
      <c r="FR2439" s="35"/>
      <c r="FS2439" s="35"/>
      <c r="FT2439" s="35"/>
      <c r="FU2439" s="35"/>
      <c r="FV2439" s="35"/>
      <c r="FW2439" s="35"/>
      <c r="FX2439" s="35"/>
      <c r="FY2439" s="35"/>
      <c r="FZ2439" s="35"/>
      <c r="GA2439" s="35"/>
      <c r="GB2439" s="35"/>
      <c r="GC2439" s="35"/>
      <c r="GD2439" s="35"/>
      <c r="GE2439" s="35"/>
      <c r="GF2439" s="35"/>
      <c r="GG2439" s="35"/>
      <c r="GH2439" s="35"/>
      <c r="GI2439" s="35"/>
      <c r="GJ2439" s="35"/>
      <c r="GK2439" s="35"/>
      <c r="GL2439" s="35"/>
      <c r="GM2439" s="35"/>
      <c r="GN2439" s="35"/>
      <c r="GO2439" s="35"/>
      <c r="GP2439" s="35"/>
      <c r="GQ2439" s="35"/>
      <c r="GR2439" s="35"/>
      <c r="GS2439" s="35"/>
      <c r="GT2439" s="35"/>
      <c r="GU2439" s="35"/>
      <c r="GV2439" s="35"/>
      <c r="GW2439" s="35"/>
      <c r="GX2439" s="35"/>
    </row>
    <row r="2440" spans="1:206" hidden="1">
      <c r="A2440" s="101" t="s">
        <v>2972</v>
      </c>
      <c r="B2440" s="96" t="s">
        <v>572</v>
      </c>
      <c r="C2440" s="35" t="s">
        <v>714</v>
      </c>
      <c r="D2440" s="95" t="s">
        <v>3040</v>
      </c>
      <c r="E2440" s="35" t="s">
        <v>3189</v>
      </c>
      <c r="F2440" s="35"/>
      <c r="G2440" s="35"/>
      <c r="H2440" s="35"/>
      <c r="I2440" s="35"/>
      <c r="J2440" s="35"/>
      <c r="K2440" s="35"/>
      <c r="L2440" s="35"/>
      <c r="M2440" s="35"/>
      <c r="N2440" s="35"/>
      <c r="O2440" s="35"/>
      <c r="P2440" s="35"/>
      <c r="Q2440" s="35"/>
      <c r="R2440" s="35"/>
      <c r="S2440" s="35"/>
      <c r="T2440" s="35"/>
      <c r="U2440" s="35"/>
      <c r="V2440" s="35"/>
      <c r="W2440" s="35"/>
      <c r="X2440" s="35"/>
      <c r="Y2440" s="35"/>
      <c r="Z2440" s="35"/>
      <c r="AA2440" s="35"/>
      <c r="AB2440" s="35"/>
      <c r="AC2440" s="35"/>
      <c r="AD2440" s="35"/>
      <c r="AE2440" s="35"/>
      <c r="AF2440" s="35"/>
      <c r="AG2440" s="35"/>
      <c r="AH2440" s="35"/>
      <c r="AI2440" s="35"/>
      <c r="AJ2440" s="35"/>
      <c r="AK2440" s="35"/>
      <c r="AL2440" s="35"/>
      <c r="AM2440" s="35"/>
      <c r="AN2440" s="35"/>
      <c r="AO2440" s="35"/>
      <c r="AP2440" s="35"/>
      <c r="AQ2440" s="35"/>
      <c r="AR2440" s="35"/>
      <c r="AS2440" s="35"/>
      <c r="AT2440" s="35"/>
      <c r="AU2440" s="35"/>
      <c r="AV2440" s="35"/>
      <c r="AW2440" s="35"/>
      <c r="AX2440" s="35"/>
      <c r="AY2440" s="35"/>
      <c r="AZ2440" s="35"/>
      <c r="BA2440" s="35"/>
      <c r="BB2440" s="35"/>
      <c r="BC2440" s="35"/>
      <c r="BD2440" s="35"/>
      <c r="BE2440" s="35"/>
      <c r="BF2440" s="35"/>
      <c r="BG2440" s="35"/>
      <c r="BH2440" s="35"/>
      <c r="BI2440" s="35"/>
      <c r="BJ2440" s="35"/>
      <c r="BK2440" s="35"/>
      <c r="BL2440" s="35"/>
      <c r="BM2440" s="35"/>
      <c r="BN2440" s="35"/>
      <c r="BO2440" s="77"/>
      <c r="BP2440" s="77"/>
      <c r="BQ2440" s="77"/>
      <c r="BR2440" s="77"/>
      <c r="BS2440" s="77"/>
      <c r="BT2440" s="77"/>
      <c r="BU2440" s="77"/>
      <c r="BV2440" s="77"/>
      <c r="BW2440" s="77"/>
      <c r="BX2440" s="77"/>
      <c r="BY2440" s="77"/>
      <c r="BZ2440" s="77"/>
      <c r="CA2440" s="77"/>
      <c r="CB2440" s="77"/>
      <c r="CC2440" s="77"/>
      <c r="CD2440" s="77"/>
      <c r="CE2440" s="77"/>
      <c r="CF2440" s="77"/>
      <c r="CG2440" s="77"/>
      <c r="CH2440" s="77"/>
      <c r="CI2440" s="77"/>
      <c r="CJ2440" s="77"/>
      <c r="CK2440" s="77"/>
      <c r="CL2440" s="77"/>
      <c r="CM2440" s="77"/>
      <c r="CN2440" s="77"/>
      <c r="CO2440" s="77"/>
      <c r="CP2440" s="77"/>
      <c r="CQ2440" s="77"/>
      <c r="CR2440" s="77"/>
      <c r="CS2440" s="77"/>
      <c r="CT2440" s="77"/>
      <c r="CU2440" s="77"/>
      <c r="CV2440" s="77"/>
      <c r="CW2440" s="77"/>
      <c r="CX2440" s="77"/>
      <c r="CY2440" s="77"/>
      <c r="CZ2440" s="77"/>
      <c r="DA2440" s="77"/>
      <c r="DB2440" s="77"/>
      <c r="DC2440" s="77"/>
      <c r="DD2440" s="77"/>
      <c r="DE2440" s="77"/>
      <c r="DF2440" s="77"/>
      <c r="DG2440" s="77"/>
      <c r="DH2440" s="77">
        <f t="shared" si="260"/>
        <v>0.68966155615710589</v>
      </c>
      <c r="DI2440" s="77">
        <f t="shared" si="260"/>
        <v>0.69073244003941803</v>
      </c>
      <c r="DJ2440" s="77">
        <f t="shared" si="260"/>
        <v>0.68951751623701463</v>
      </c>
      <c r="DK2440" s="77">
        <f t="shared" si="260"/>
        <v>0.6887114583348144</v>
      </c>
      <c r="DL2440" s="77">
        <f t="shared" si="260"/>
        <v>0.67302114317931561</v>
      </c>
      <c r="DM2440" s="77">
        <f t="shared" si="260"/>
        <v>0.67281675219577841</v>
      </c>
      <c r="DN2440" s="77">
        <f t="shared" si="260"/>
        <v>0.68125238495626361</v>
      </c>
      <c r="DO2440" s="77">
        <f t="shared" si="260"/>
        <v>0.67455083970229091</v>
      </c>
      <c r="DP2440" s="77">
        <f t="shared" si="260"/>
        <v>0.68335280067055126</v>
      </c>
      <c r="DQ2440" s="77">
        <f t="shared" si="260"/>
        <v>0.68304359693316041</v>
      </c>
      <c r="DR2440" s="77">
        <f t="shared" si="260"/>
        <v>0.6744804697765745</v>
      </c>
      <c r="DS2440" s="77">
        <f t="shared" si="260"/>
        <v>0.68016522586566819</v>
      </c>
      <c r="DT2440" s="77"/>
      <c r="DU2440" s="77">
        <f t="shared" si="260"/>
        <v>0.69145821568149923</v>
      </c>
      <c r="DV2440" s="77">
        <f t="shared" si="260"/>
        <v>0.70482435338823068</v>
      </c>
      <c r="DW2440" s="77">
        <f t="shared" si="260"/>
        <v>0.70208390105279017</v>
      </c>
      <c r="DX2440" s="77">
        <f t="shared" si="260"/>
        <v>0.70655870277409083</v>
      </c>
      <c r="DY2440" s="77">
        <f t="shared" si="260"/>
        <v>0.71099972120096666</v>
      </c>
      <c r="DZ2440" s="69"/>
      <c r="EA2440" s="35"/>
      <c r="EB2440" s="35"/>
      <c r="EC2440" s="35"/>
      <c r="ED2440" s="35"/>
      <c r="EE2440" s="35"/>
      <c r="EF2440" s="35"/>
      <c r="EG2440" s="35"/>
      <c r="EH2440" s="35"/>
      <c r="EI2440" s="35"/>
      <c r="EJ2440" s="35"/>
      <c r="EK2440" s="35"/>
      <c r="EL2440" s="35"/>
      <c r="EM2440" s="35"/>
      <c r="EN2440" s="35"/>
      <c r="EO2440" s="35"/>
      <c r="EP2440" s="35"/>
      <c r="EQ2440" s="35"/>
      <c r="ER2440" s="35"/>
      <c r="ES2440" s="35"/>
      <c r="ET2440" s="35"/>
      <c r="EU2440" s="35"/>
      <c r="EV2440" s="35"/>
      <c r="EW2440" s="35"/>
      <c r="EX2440" s="35"/>
      <c r="EY2440" s="35"/>
      <c r="EZ2440" s="35"/>
      <c r="FA2440" s="35"/>
      <c r="FB2440" s="35"/>
      <c r="FC2440" s="35"/>
      <c r="FD2440" s="35"/>
      <c r="FE2440" s="35"/>
      <c r="FF2440" s="35"/>
      <c r="FG2440" s="35"/>
      <c r="FH2440" s="35"/>
      <c r="FI2440" s="35"/>
      <c r="FJ2440" s="35"/>
      <c r="FK2440" s="35"/>
      <c r="FL2440" s="35"/>
      <c r="FM2440" s="35"/>
      <c r="FN2440" s="35"/>
      <c r="FO2440" s="35"/>
      <c r="FP2440" s="35"/>
      <c r="FQ2440" s="35"/>
      <c r="FR2440" s="35"/>
      <c r="FS2440" s="35"/>
      <c r="FT2440" s="35"/>
      <c r="FU2440" s="35"/>
      <c r="FV2440" s="35"/>
      <c r="FW2440" s="35"/>
      <c r="FX2440" s="35"/>
      <c r="FY2440" s="35"/>
      <c r="FZ2440" s="35"/>
      <c r="GA2440" s="35"/>
      <c r="GB2440" s="35"/>
      <c r="GC2440" s="35"/>
      <c r="GD2440" s="35"/>
      <c r="GE2440" s="35"/>
      <c r="GF2440" s="35"/>
      <c r="GG2440" s="35"/>
      <c r="GH2440" s="35"/>
      <c r="GI2440" s="35"/>
      <c r="GJ2440" s="35"/>
      <c r="GK2440" s="35"/>
      <c r="GL2440" s="35"/>
      <c r="GM2440" s="35"/>
      <c r="GN2440" s="35"/>
      <c r="GO2440" s="35"/>
      <c r="GP2440" s="35"/>
      <c r="GQ2440" s="35"/>
      <c r="GR2440" s="35"/>
      <c r="GS2440" s="35"/>
      <c r="GT2440" s="35"/>
      <c r="GU2440" s="35"/>
      <c r="GV2440" s="35"/>
      <c r="GW2440" s="35"/>
      <c r="GX2440" s="35"/>
    </row>
    <row r="2441" spans="1:206" hidden="1">
      <c r="A2441" s="101" t="s">
        <v>2972</v>
      </c>
      <c r="B2441" s="96" t="s">
        <v>572</v>
      </c>
      <c r="C2441" s="35" t="s">
        <v>714</v>
      </c>
      <c r="D2441" s="95" t="s">
        <v>3040</v>
      </c>
      <c r="E2441" s="35" t="s">
        <v>3190</v>
      </c>
      <c r="F2441" s="35"/>
      <c r="G2441" s="35"/>
      <c r="H2441" s="35"/>
      <c r="I2441" s="35"/>
      <c r="J2441" s="35"/>
      <c r="K2441" s="35"/>
      <c r="L2441" s="35"/>
      <c r="M2441" s="35"/>
      <c r="N2441" s="35"/>
      <c r="O2441" s="35"/>
      <c r="P2441" s="35"/>
      <c r="Q2441" s="35"/>
      <c r="R2441" s="35"/>
      <c r="S2441" s="35"/>
      <c r="T2441" s="35"/>
      <c r="U2441" s="35"/>
      <c r="V2441" s="35"/>
      <c r="W2441" s="35"/>
      <c r="X2441" s="35"/>
      <c r="Y2441" s="35"/>
      <c r="Z2441" s="35"/>
      <c r="AA2441" s="35"/>
      <c r="AB2441" s="35"/>
      <c r="AC2441" s="35"/>
      <c r="AD2441" s="35"/>
      <c r="AE2441" s="35"/>
      <c r="AF2441" s="35"/>
      <c r="AG2441" s="35"/>
      <c r="AH2441" s="35"/>
      <c r="AI2441" s="35"/>
      <c r="AJ2441" s="35"/>
      <c r="AK2441" s="35"/>
      <c r="AL2441" s="35"/>
      <c r="AM2441" s="35"/>
      <c r="AN2441" s="35"/>
      <c r="AO2441" s="35"/>
      <c r="AP2441" s="35"/>
      <c r="AQ2441" s="35"/>
      <c r="AR2441" s="35"/>
      <c r="AS2441" s="35"/>
      <c r="AT2441" s="35"/>
      <c r="AU2441" s="35"/>
      <c r="AV2441" s="35"/>
      <c r="AW2441" s="35"/>
      <c r="AX2441" s="35"/>
      <c r="AY2441" s="35"/>
      <c r="AZ2441" s="35"/>
      <c r="BA2441" s="35"/>
      <c r="BB2441" s="35"/>
      <c r="BC2441" s="35"/>
      <c r="BD2441" s="35"/>
      <c r="BE2441" s="35"/>
      <c r="BF2441" s="35"/>
      <c r="BG2441" s="35"/>
      <c r="BH2441" s="35"/>
      <c r="BI2441" s="35"/>
      <c r="BJ2441" s="35"/>
      <c r="BK2441" s="35"/>
      <c r="BL2441" s="35"/>
      <c r="BM2441" s="35"/>
      <c r="BN2441" s="35"/>
      <c r="BO2441" s="77">
        <f t="shared" ref="BO2441:DG2442" si="261">BO2333/BO2429</f>
        <v>4.0017911670835848E-2</v>
      </c>
      <c r="BP2441" s="77">
        <f t="shared" si="261"/>
        <v>4.0416844127909343E-2</v>
      </c>
      <c r="BQ2441" s="77">
        <f t="shared" si="261"/>
        <v>4.1493516324444507E-2</v>
      </c>
      <c r="BR2441" s="77">
        <f t="shared" si="261"/>
        <v>4.3871878939874619E-2</v>
      </c>
      <c r="BS2441" s="77">
        <f t="shared" si="261"/>
        <v>4.5160855324085564E-2</v>
      </c>
      <c r="BT2441" s="77">
        <f t="shared" si="261"/>
        <v>4.8567884918309129E-2</v>
      </c>
      <c r="BU2441" s="77">
        <f t="shared" si="261"/>
        <v>4.8489897968517007E-2</v>
      </c>
      <c r="BV2441" s="77">
        <f t="shared" si="261"/>
        <v>5.065241419435984E-2</v>
      </c>
      <c r="BW2441" s="77">
        <f t="shared" si="261"/>
        <v>5.1888413895373332E-2</v>
      </c>
      <c r="BX2441" s="77">
        <f t="shared" si="261"/>
        <v>5.2160471382932352E-2</v>
      </c>
      <c r="BY2441" s="77">
        <f t="shared" si="261"/>
        <v>5.3439985265678239E-2</v>
      </c>
      <c r="BZ2441" s="77">
        <f t="shared" si="261"/>
        <v>5.6666149190115332E-2</v>
      </c>
      <c r="CA2441" s="77">
        <f t="shared" si="261"/>
        <v>5.7198028780326343E-2</v>
      </c>
      <c r="CB2441" s="77">
        <f t="shared" si="261"/>
        <v>6.0192152762358585E-2</v>
      </c>
      <c r="CC2441" s="77">
        <f t="shared" si="261"/>
        <v>6.3606678038226755E-2</v>
      </c>
      <c r="CD2441" s="77">
        <f t="shared" si="261"/>
        <v>6.5995821967382504E-2</v>
      </c>
      <c r="CE2441" s="77">
        <f t="shared" si="261"/>
        <v>6.3924688646943298E-2</v>
      </c>
      <c r="CF2441" s="77">
        <f t="shared" si="261"/>
        <v>6.3982884038026835E-2</v>
      </c>
      <c r="CG2441" s="77">
        <f t="shared" si="261"/>
        <v>6.5686296707509861E-2</v>
      </c>
      <c r="CH2441" s="77">
        <f t="shared" si="261"/>
        <v>6.8528860427192334E-2</v>
      </c>
      <c r="CI2441" s="77">
        <f t="shared" si="261"/>
        <v>6.9078837751138128E-2</v>
      </c>
      <c r="CJ2441" s="77">
        <f t="shared" si="261"/>
        <v>6.977694829142328E-2</v>
      </c>
      <c r="CK2441" s="77">
        <f t="shared" si="261"/>
        <v>6.921056415345006E-2</v>
      </c>
      <c r="CL2441" s="77">
        <f t="shared" si="261"/>
        <v>6.9748266224319094E-2</v>
      </c>
      <c r="CM2441" s="77">
        <f t="shared" si="261"/>
        <v>7.104555243720076E-2</v>
      </c>
      <c r="CN2441" s="77">
        <f t="shared" si="261"/>
        <v>7.097085869378475E-2</v>
      </c>
      <c r="CO2441" s="77">
        <f t="shared" si="261"/>
        <v>7.3782136459705619E-2</v>
      </c>
      <c r="CP2441" s="77">
        <f t="shared" si="261"/>
        <v>7.5017659206752282E-2</v>
      </c>
      <c r="CQ2441" s="77">
        <f t="shared" si="261"/>
        <v>7.6985086022836283E-2</v>
      </c>
      <c r="CR2441" s="77">
        <f t="shared" si="261"/>
        <v>7.8440762342343165E-2</v>
      </c>
      <c r="CS2441" s="77">
        <f t="shared" si="261"/>
        <v>8.1299780520386875E-2</v>
      </c>
      <c r="CT2441" s="77">
        <f t="shared" si="261"/>
        <v>8.5112316127811546E-2</v>
      </c>
      <c r="CU2441" s="77">
        <f t="shared" si="261"/>
        <v>8.7491738625541354E-2</v>
      </c>
      <c r="CV2441" s="77">
        <f t="shared" si="261"/>
        <v>8.9926264143246157E-2</v>
      </c>
      <c r="CW2441" s="77">
        <f t="shared" si="261"/>
        <v>9.4225947514432168E-2</v>
      </c>
      <c r="CX2441" s="77">
        <f t="shared" si="261"/>
        <v>0.10039751825241104</v>
      </c>
      <c r="CY2441" s="77">
        <f t="shared" si="261"/>
        <v>0.10318657296682385</v>
      </c>
      <c r="CZ2441" s="77">
        <f t="shared" si="261"/>
        <v>0.10644568260162733</v>
      </c>
      <c r="DA2441" s="77">
        <f t="shared" si="261"/>
        <v>0.11008853603391459</v>
      </c>
      <c r="DB2441" s="77">
        <f t="shared" si="261"/>
        <v>0.1125005485677795</v>
      </c>
      <c r="DC2441" s="77">
        <f t="shared" si="261"/>
        <v>0.11571079140987067</v>
      </c>
      <c r="DD2441" s="77">
        <f t="shared" si="261"/>
        <v>0.11677935367442555</v>
      </c>
      <c r="DE2441" s="77">
        <f t="shared" si="261"/>
        <v>0.11771730140429471</v>
      </c>
      <c r="DF2441" s="77">
        <f t="shared" si="261"/>
        <v>0.12328755395241954</v>
      </c>
      <c r="DG2441" s="77">
        <f t="shared" si="261"/>
        <v>0.12734770202044965</v>
      </c>
      <c r="DH2441" s="77">
        <f t="shared" si="260"/>
        <v>0.13376930109107199</v>
      </c>
      <c r="DI2441" s="77">
        <f t="shared" si="260"/>
        <v>0.13503730697381425</v>
      </c>
      <c r="DJ2441" s="77">
        <f t="shared" si="260"/>
        <v>0.14560375544886808</v>
      </c>
      <c r="DK2441" s="77">
        <f t="shared" si="260"/>
        <v>0.14534094696949379</v>
      </c>
      <c r="DL2441" s="77">
        <f t="shared" si="260"/>
        <v>0.15294481401647647</v>
      </c>
      <c r="DM2441" s="77">
        <f t="shared" si="260"/>
        <v>0.16013257846353204</v>
      </c>
      <c r="DN2441" s="77">
        <f t="shared" si="260"/>
        <v>0.16207745448856792</v>
      </c>
      <c r="DO2441" s="77">
        <f t="shared" si="260"/>
        <v>0.16535494850834298</v>
      </c>
      <c r="DP2441" s="77">
        <f t="shared" si="260"/>
        <v>0.16913985993280228</v>
      </c>
      <c r="DQ2441" s="77">
        <f t="shared" si="260"/>
        <v>0.17103107679939558</v>
      </c>
      <c r="DR2441" s="77">
        <f t="shared" si="260"/>
        <v>0.1663730834398488</v>
      </c>
      <c r="DS2441" s="77">
        <f t="shared" si="260"/>
        <v>0.16853442966682164</v>
      </c>
      <c r="DT2441" s="77">
        <f>DT2333/DT2429</f>
        <v>0.17255338271834025</v>
      </c>
      <c r="DU2441" s="77">
        <f t="shared" si="260"/>
        <v>0.17533784518736506</v>
      </c>
      <c r="DV2441" s="77">
        <f t="shared" si="260"/>
        <v>0.18010039017447643</v>
      </c>
      <c r="DW2441" s="77">
        <f t="shared" si="260"/>
        <v>0.18076824609140896</v>
      </c>
      <c r="DX2441" s="77">
        <f t="shared" si="260"/>
        <v>0.18136780987524173</v>
      </c>
      <c r="DY2441" s="77">
        <f t="shared" si="260"/>
        <v>0.18290503858712598</v>
      </c>
      <c r="DZ2441" s="69"/>
      <c r="EA2441" s="35"/>
      <c r="EB2441" s="35"/>
      <c r="EC2441" s="35"/>
      <c r="ED2441" s="35"/>
      <c r="EE2441" s="35"/>
      <c r="EF2441" s="35"/>
      <c r="EG2441" s="35"/>
      <c r="EH2441" s="35"/>
      <c r="EI2441" s="35"/>
      <c r="EJ2441" s="35"/>
      <c r="EK2441" s="35"/>
      <c r="EL2441" s="35"/>
      <c r="EM2441" s="35"/>
      <c r="EN2441" s="35"/>
      <c r="EO2441" s="35"/>
      <c r="EP2441" s="35"/>
      <c r="EQ2441" s="35"/>
      <c r="ER2441" s="35"/>
      <c r="ES2441" s="35"/>
      <c r="ET2441" s="35"/>
      <c r="EU2441" s="35"/>
      <c r="EV2441" s="35"/>
      <c r="EW2441" s="35"/>
      <c r="EX2441" s="35"/>
      <c r="EY2441" s="35"/>
      <c r="EZ2441" s="35"/>
      <c r="FA2441" s="35"/>
      <c r="FB2441" s="35"/>
      <c r="FC2441" s="35"/>
      <c r="FD2441" s="35"/>
      <c r="FE2441" s="35"/>
      <c r="FF2441" s="35"/>
      <c r="FG2441" s="35"/>
      <c r="FH2441" s="35"/>
      <c r="FI2441" s="35"/>
      <c r="FJ2441" s="35"/>
      <c r="FK2441" s="35"/>
      <c r="FL2441" s="35"/>
      <c r="FM2441" s="35"/>
      <c r="FN2441" s="35"/>
      <c r="FO2441" s="35"/>
      <c r="FP2441" s="35"/>
      <c r="FQ2441" s="35"/>
      <c r="FR2441" s="35"/>
      <c r="FS2441" s="35"/>
      <c r="FT2441" s="35"/>
      <c r="FU2441" s="35"/>
      <c r="FV2441" s="35"/>
      <c r="FW2441" s="35"/>
      <c r="FX2441" s="35"/>
      <c r="FY2441" s="35"/>
      <c r="FZ2441" s="35"/>
      <c r="GA2441" s="35"/>
      <c r="GB2441" s="35"/>
      <c r="GC2441" s="35"/>
      <c r="GD2441" s="35"/>
      <c r="GE2441" s="35"/>
      <c r="GF2441" s="35"/>
      <c r="GG2441" s="35"/>
      <c r="GH2441" s="35"/>
      <c r="GI2441" s="35"/>
      <c r="GJ2441" s="35"/>
      <c r="GK2441" s="35"/>
      <c r="GL2441" s="35"/>
      <c r="GM2441" s="35"/>
      <c r="GN2441" s="35"/>
      <c r="GO2441" s="35"/>
      <c r="GP2441" s="35"/>
      <c r="GQ2441" s="35"/>
      <c r="GR2441" s="35"/>
      <c r="GS2441" s="35"/>
      <c r="GT2441" s="35"/>
      <c r="GU2441" s="35"/>
      <c r="GV2441" s="35"/>
      <c r="GW2441" s="35"/>
      <c r="GX2441" s="35"/>
    </row>
    <row r="2442" spans="1:206" hidden="1">
      <c r="A2442" s="101" t="s">
        <v>2972</v>
      </c>
      <c r="B2442" s="96" t="s">
        <v>572</v>
      </c>
      <c r="C2442" s="35" t="s">
        <v>714</v>
      </c>
      <c r="D2442" s="95" t="s">
        <v>3040</v>
      </c>
      <c r="E2442" s="35" t="s">
        <v>3191</v>
      </c>
      <c r="F2442" s="35"/>
      <c r="G2442" s="35"/>
      <c r="H2442" s="35"/>
      <c r="I2442" s="35"/>
      <c r="J2442" s="35"/>
      <c r="K2442" s="35"/>
      <c r="L2442" s="35"/>
      <c r="M2442" s="35"/>
      <c r="N2442" s="35"/>
      <c r="O2442" s="35"/>
      <c r="P2442" s="35"/>
      <c r="Q2442" s="35"/>
      <c r="R2442" s="35"/>
      <c r="S2442" s="35"/>
      <c r="T2442" s="35"/>
      <c r="U2442" s="35"/>
      <c r="V2442" s="35"/>
      <c r="W2442" s="35"/>
      <c r="X2442" s="35"/>
      <c r="Y2442" s="35"/>
      <c r="Z2442" s="35"/>
      <c r="AA2442" s="35"/>
      <c r="AB2442" s="35"/>
      <c r="AC2442" s="35"/>
      <c r="AD2442" s="35"/>
      <c r="AE2442" s="35"/>
      <c r="AF2442" s="35"/>
      <c r="AG2442" s="35"/>
      <c r="AH2442" s="35"/>
      <c r="AI2442" s="35"/>
      <c r="AJ2442" s="35"/>
      <c r="AK2442" s="35"/>
      <c r="AL2442" s="35"/>
      <c r="AM2442" s="35"/>
      <c r="AN2442" s="35"/>
      <c r="AO2442" s="35"/>
      <c r="AP2442" s="35"/>
      <c r="AQ2442" s="35"/>
      <c r="AR2442" s="35"/>
      <c r="AS2442" s="35"/>
      <c r="AT2442" s="35"/>
      <c r="AU2442" s="35"/>
      <c r="AV2442" s="35"/>
      <c r="AW2442" s="35"/>
      <c r="AX2442" s="35"/>
      <c r="AY2442" s="35"/>
      <c r="AZ2442" s="35"/>
      <c r="BA2442" s="35"/>
      <c r="BB2442" s="35"/>
      <c r="BC2442" s="35"/>
      <c r="BD2442" s="35"/>
      <c r="BE2442" s="35"/>
      <c r="BF2442" s="35"/>
      <c r="BG2442" s="35"/>
      <c r="BH2442" s="35"/>
      <c r="BI2442" s="35"/>
      <c r="BJ2442" s="35"/>
      <c r="BK2442" s="35"/>
      <c r="BL2442" s="35"/>
      <c r="BM2442" s="35"/>
      <c r="BN2442" s="35"/>
      <c r="BO2442" s="77">
        <f t="shared" si="261"/>
        <v>0.22127977228380522</v>
      </c>
      <c r="BP2442" s="77">
        <f t="shared" si="261"/>
        <v>0.22198642206472952</v>
      </c>
      <c r="BQ2442" s="77">
        <f t="shared" si="261"/>
        <v>0.2218635513047281</v>
      </c>
      <c r="BR2442" s="77">
        <f t="shared" si="261"/>
        <v>0.22295978230805552</v>
      </c>
      <c r="BS2442" s="77">
        <f t="shared" si="261"/>
        <v>0.22622699339300464</v>
      </c>
      <c r="BT2442" s="77">
        <f t="shared" si="261"/>
        <v>0.22780726032807944</v>
      </c>
      <c r="BU2442" s="77">
        <f t="shared" si="261"/>
        <v>0.22987147799005525</v>
      </c>
      <c r="BV2442" s="77">
        <f t="shared" si="261"/>
        <v>0.22672864244764185</v>
      </c>
      <c r="BW2442" s="77">
        <f t="shared" si="261"/>
        <v>0.22708328598212893</v>
      </c>
      <c r="BX2442" s="77">
        <f t="shared" si="261"/>
        <v>0.23094826592411155</v>
      </c>
      <c r="BY2442" s="77">
        <f t="shared" si="261"/>
        <v>0.2288692755821384</v>
      </c>
      <c r="BZ2442" s="77">
        <f t="shared" si="261"/>
        <v>0.23614130221939564</v>
      </c>
      <c r="CA2442" s="77">
        <f t="shared" si="261"/>
        <v>0.23523670991001186</v>
      </c>
      <c r="CB2442" s="77">
        <f t="shared" si="261"/>
        <v>0.23545937128936087</v>
      </c>
      <c r="CC2442" s="77">
        <f t="shared" si="261"/>
        <v>0.23662978949219432</v>
      </c>
      <c r="CD2442" s="77">
        <f t="shared" si="261"/>
        <v>0.24247782055757863</v>
      </c>
      <c r="CE2442" s="77">
        <f t="shared" si="261"/>
        <v>0.24952816874472708</v>
      </c>
      <c r="CF2442" s="77">
        <f t="shared" si="261"/>
        <v>0.25403337408657972</v>
      </c>
      <c r="CG2442" s="77">
        <f t="shared" si="261"/>
        <v>0.25985490221946572</v>
      </c>
      <c r="CH2442" s="77">
        <f t="shared" si="261"/>
        <v>0.26596656980523131</v>
      </c>
      <c r="CI2442" s="77">
        <f t="shared" si="261"/>
        <v>0.26910271841687378</v>
      </c>
      <c r="CJ2442" s="77">
        <f t="shared" si="261"/>
        <v>0.27615095613833873</v>
      </c>
      <c r="CK2442" s="77">
        <f t="shared" si="261"/>
        <v>0.2870007453540126</v>
      </c>
      <c r="CL2442" s="77">
        <f t="shared" si="261"/>
        <v>0.28509141137466126</v>
      </c>
      <c r="CM2442" s="77">
        <f t="shared" si="261"/>
        <v>0.28747235085439704</v>
      </c>
      <c r="CN2442" s="77">
        <f t="shared" si="261"/>
        <v>0.29673826172678663</v>
      </c>
      <c r="CO2442" s="77">
        <f t="shared" si="261"/>
        <v>0.28849136159581612</v>
      </c>
      <c r="CP2442" s="77">
        <f t="shared" si="261"/>
        <v>0.28583582252156259</v>
      </c>
      <c r="CQ2442" s="77">
        <f t="shared" si="261"/>
        <v>0.28670090695994038</v>
      </c>
      <c r="CR2442" s="77">
        <f t="shared" si="261"/>
        <v>0.28969458659456804</v>
      </c>
      <c r="CS2442" s="77">
        <f t="shared" si="261"/>
        <v>0.2842245550268151</v>
      </c>
      <c r="CT2442" s="77">
        <f t="shared" si="261"/>
        <v>0.28314832949054808</v>
      </c>
      <c r="CU2442" s="77">
        <f t="shared" si="261"/>
        <v>0.28629900344110165</v>
      </c>
      <c r="CV2442" s="77">
        <f t="shared" si="261"/>
        <v>0.28801433735836474</v>
      </c>
      <c r="CW2442" s="77">
        <f t="shared" si="261"/>
        <v>0.29318680663567698</v>
      </c>
      <c r="CX2442" s="77">
        <f t="shared" si="261"/>
        <v>0.29462349326171572</v>
      </c>
      <c r="CY2442" s="77">
        <f t="shared" si="261"/>
        <v>0.29936971408787444</v>
      </c>
      <c r="CZ2442" s="77">
        <f t="shared" si="261"/>
        <v>0.30029732469966913</v>
      </c>
      <c r="DA2442" s="77">
        <f t="shared" si="261"/>
        <v>0.30958879005186424</v>
      </c>
      <c r="DB2442" s="77">
        <f t="shared" si="261"/>
        <v>0.31518198402446262</v>
      </c>
      <c r="DC2442" s="77">
        <f t="shared" si="261"/>
        <v>0.31377023459329362</v>
      </c>
      <c r="DD2442" s="77">
        <f t="shared" si="261"/>
        <v>0.32126672590049088</v>
      </c>
      <c r="DE2442" s="77">
        <f t="shared" si="261"/>
        <v>0.32315513621992997</v>
      </c>
      <c r="DF2442" s="77">
        <f t="shared" si="261"/>
        <v>0.34162668178664934</v>
      </c>
      <c r="DG2442" s="77">
        <f t="shared" si="261"/>
        <v>0.33737483501119736</v>
      </c>
      <c r="DH2442" s="77">
        <f t="shared" si="260"/>
        <v>0.33888963375852854</v>
      </c>
      <c r="DI2442" s="77">
        <f t="shared" si="260"/>
        <v>0.34521357300369543</v>
      </c>
      <c r="DJ2442" s="77">
        <f t="shared" si="260"/>
        <v>0.35300680228721643</v>
      </c>
      <c r="DK2442" s="77">
        <f t="shared" si="260"/>
        <v>0.35648876440081539</v>
      </c>
      <c r="DL2442" s="77">
        <f t="shared" si="260"/>
        <v>0.36332713357429047</v>
      </c>
      <c r="DM2442" s="77">
        <f t="shared" si="260"/>
        <v>0.3606702607255961</v>
      </c>
      <c r="DN2442" s="77">
        <f t="shared" si="260"/>
        <v>0.37083501225492044</v>
      </c>
      <c r="DO2442" s="77">
        <f t="shared" si="260"/>
        <v>0.38151780648392286</v>
      </c>
      <c r="DP2442" s="77">
        <f t="shared" si="260"/>
        <v>0.39509012703245805</v>
      </c>
      <c r="DQ2442" s="77">
        <f t="shared" si="260"/>
        <v>0.41790264417315215</v>
      </c>
      <c r="DR2442" s="77">
        <f t="shared" si="260"/>
        <v>0.42466528055789199</v>
      </c>
      <c r="DS2442" s="77">
        <f t="shared" si="260"/>
        <v>0.41186730385733733</v>
      </c>
      <c r="DT2442" s="77">
        <f>DT2334/DT2430</f>
        <v>0.42604517847451645</v>
      </c>
      <c r="DU2442" s="77">
        <f t="shared" si="260"/>
        <v>0.42521699193048174</v>
      </c>
      <c r="DV2442" s="77">
        <f t="shared" si="260"/>
        <v>0.43567247889120292</v>
      </c>
      <c r="DW2442" s="77">
        <f t="shared" si="260"/>
        <v>0.3853924874784625</v>
      </c>
      <c r="DX2442" s="77">
        <f t="shared" si="260"/>
        <v>0.38299759945631551</v>
      </c>
      <c r="DY2442" s="77">
        <f t="shared" si="260"/>
        <v>0.38223335007835724</v>
      </c>
      <c r="DZ2442" s="69"/>
      <c r="EA2442" s="35"/>
      <c r="EB2442" s="35"/>
      <c r="EC2442" s="35"/>
      <c r="ED2442" s="35"/>
      <c r="EE2442" s="35"/>
      <c r="EF2442" s="35"/>
      <c r="EG2442" s="35"/>
      <c r="EH2442" s="35"/>
      <c r="EI2442" s="35"/>
      <c r="EJ2442" s="35"/>
      <c r="EK2442" s="35"/>
      <c r="EL2442" s="35"/>
      <c r="EM2442" s="35"/>
      <c r="EN2442" s="35"/>
      <c r="EO2442" s="35"/>
      <c r="EP2442" s="35"/>
      <c r="EQ2442" s="35"/>
      <c r="ER2442" s="35"/>
      <c r="ES2442" s="35"/>
      <c r="ET2442" s="35"/>
      <c r="EU2442" s="35"/>
      <c r="EV2442" s="35"/>
      <c r="EW2442" s="35"/>
      <c r="EX2442" s="35"/>
      <c r="EY2442" s="35"/>
      <c r="EZ2442" s="35"/>
      <c r="FA2442" s="35"/>
      <c r="FB2442" s="35"/>
      <c r="FC2442" s="35"/>
      <c r="FD2442" s="35"/>
      <c r="FE2442" s="35"/>
      <c r="FF2442" s="35"/>
      <c r="FG2442" s="35"/>
      <c r="FH2442" s="35"/>
      <c r="FI2442" s="35"/>
      <c r="FJ2442" s="35"/>
      <c r="FK2442" s="35"/>
      <c r="FL2442" s="35"/>
      <c r="FM2442" s="35"/>
      <c r="FN2442" s="35"/>
      <c r="FO2442" s="35"/>
      <c r="FP2442" s="35"/>
      <c r="FQ2442" s="35"/>
      <c r="FR2442" s="35"/>
      <c r="FS2442" s="35"/>
      <c r="FT2442" s="35"/>
      <c r="FU2442" s="35"/>
      <c r="FV2442" s="35"/>
      <c r="FW2442" s="35"/>
      <c r="FX2442" s="35"/>
      <c r="FY2442" s="35"/>
      <c r="FZ2442" s="35"/>
      <c r="GA2442" s="35"/>
      <c r="GB2442" s="35"/>
      <c r="GC2442" s="35"/>
      <c r="GD2442" s="35"/>
      <c r="GE2442" s="35"/>
      <c r="GF2442" s="35"/>
      <c r="GG2442" s="35"/>
      <c r="GH2442" s="35"/>
      <c r="GI2442" s="35"/>
      <c r="GJ2442" s="35"/>
      <c r="GK2442" s="35"/>
      <c r="GL2442" s="35"/>
      <c r="GM2442" s="35"/>
      <c r="GN2442" s="35"/>
      <c r="GO2442" s="35"/>
      <c r="GP2442" s="35"/>
      <c r="GQ2442" s="35"/>
      <c r="GR2442" s="35"/>
      <c r="GS2442" s="35"/>
      <c r="GT2442" s="35"/>
      <c r="GU2442" s="35"/>
      <c r="GV2442" s="35"/>
      <c r="GW2442" s="35"/>
      <c r="GX2442" s="35"/>
    </row>
    <row r="2443" spans="1:206" hidden="1">
      <c r="A2443" s="101" t="s">
        <v>2972</v>
      </c>
      <c r="B2443" s="96" t="s">
        <v>572</v>
      </c>
      <c r="C2443" s="35" t="s">
        <v>714</v>
      </c>
      <c r="D2443" s="95" t="s">
        <v>3040</v>
      </c>
      <c r="E2443" s="35" t="s">
        <v>3192</v>
      </c>
      <c r="F2443" s="35"/>
      <c r="G2443" s="35"/>
      <c r="H2443" s="35"/>
      <c r="I2443" s="35"/>
      <c r="J2443" s="35"/>
      <c r="K2443" s="35"/>
      <c r="L2443" s="35"/>
      <c r="M2443" s="35"/>
      <c r="N2443" s="35"/>
      <c r="O2443" s="35"/>
      <c r="P2443" s="35"/>
      <c r="Q2443" s="35"/>
      <c r="R2443" s="35"/>
      <c r="S2443" s="35"/>
      <c r="T2443" s="35"/>
      <c r="U2443" s="35"/>
      <c r="V2443" s="35"/>
      <c r="W2443" s="35"/>
      <c r="X2443" s="35"/>
      <c r="Y2443" s="35"/>
      <c r="Z2443" s="35"/>
      <c r="AA2443" s="35"/>
      <c r="AB2443" s="35"/>
      <c r="AC2443" s="35"/>
      <c r="AD2443" s="35"/>
      <c r="AE2443" s="35"/>
      <c r="AF2443" s="35"/>
      <c r="AG2443" s="35"/>
      <c r="AH2443" s="35"/>
      <c r="AI2443" s="35"/>
      <c r="AJ2443" s="35"/>
      <c r="AK2443" s="35"/>
      <c r="AL2443" s="35"/>
      <c r="AM2443" s="35"/>
      <c r="AN2443" s="35"/>
      <c r="AO2443" s="35"/>
      <c r="AP2443" s="35"/>
      <c r="AQ2443" s="35"/>
      <c r="AR2443" s="35"/>
      <c r="AS2443" s="35"/>
      <c r="AT2443" s="35"/>
      <c r="AU2443" s="35"/>
      <c r="AV2443" s="35"/>
      <c r="AW2443" s="35"/>
      <c r="AX2443" s="35"/>
      <c r="AY2443" s="35"/>
      <c r="AZ2443" s="35"/>
      <c r="BA2443" s="35"/>
      <c r="BB2443" s="35"/>
      <c r="BC2443" s="35"/>
      <c r="BD2443" s="35"/>
      <c r="BE2443" s="35"/>
      <c r="BF2443" s="35"/>
      <c r="BG2443" s="35"/>
      <c r="BH2443" s="35"/>
      <c r="BI2443" s="35"/>
      <c r="BJ2443" s="35"/>
      <c r="BK2443" s="35"/>
      <c r="BL2443" s="35"/>
      <c r="BM2443" s="35"/>
      <c r="BN2443" s="35"/>
      <c r="BO2443" s="35"/>
      <c r="BP2443" s="35"/>
      <c r="BQ2443" s="35"/>
      <c r="BR2443" s="35"/>
      <c r="BS2443" s="35"/>
      <c r="BT2443" s="35"/>
      <c r="BU2443" s="35"/>
      <c r="BV2443" s="35"/>
      <c r="BW2443" s="35"/>
      <c r="BX2443" s="35"/>
      <c r="BY2443" s="35"/>
      <c r="BZ2443" s="35"/>
      <c r="CA2443" s="35"/>
      <c r="CB2443" s="35"/>
      <c r="CC2443" s="35"/>
      <c r="CD2443" s="35"/>
      <c r="CE2443" s="35"/>
      <c r="CF2443" s="35"/>
      <c r="CG2443" s="35"/>
      <c r="CH2443" s="35"/>
      <c r="CI2443" s="35"/>
      <c r="CJ2443" s="35"/>
      <c r="CK2443" s="35"/>
      <c r="CL2443" s="35"/>
      <c r="CM2443" s="35"/>
      <c r="CN2443" s="35"/>
      <c r="CO2443" s="35"/>
      <c r="CP2443" s="35"/>
      <c r="CQ2443" s="35"/>
      <c r="CR2443" s="35"/>
      <c r="CS2443" s="35"/>
      <c r="CT2443" s="35"/>
      <c r="CU2443" s="35"/>
      <c r="CV2443" s="35"/>
      <c r="CW2443" s="35"/>
      <c r="CX2443" s="35"/>
      <c r="CY2443" s="35"/>
      <c r="CZ2443" s="35"/>
      <c r="DA2443" s="35"/>
      <c r="DB2443" s="35"/>
      <c r="DC2443" s="35"/>
      <c r="DD2443" s="35"/>
      <c r="DE2443" s="35"/>
      <c r="DF2443" s="35"/>
      <c r="DG2443" s="35"/>
      <c r="DH2443" s="35"/>
      <c r="DI2443" s="35"/>
      <c r="DJ2443" s="35"/>
      <c r="DK2443" s="35"/>
      <c r="DL2443" s="35"/>
      <c r="DM2443" s="35"/>
      <c r="DN2443" s="35"/>
      <c r="DO2443" s="35"/>
      <c r="DP2443" s="35"/>
      <c r="DQ2443" s="35"/>
      <c r="DR2443" s="35"/>
      <c r="DS2443" s="35"/>
      <c r="DT2443" s="35"/>
      <c r="DU2443" s="35"/>
      <c r="DV2443" s="35"/>
      <c r="DW2443" s="35"/>
      <c r="DX2443" s="35"/>
      <c r="DY2443" s="35"/>
      <c r="DZ2443" s="35"/>
      <c r="EA2443" s="35"/>
      <c r="EB2443" s="35"/>
      <c r="EC2443" s="35"/>
      <c r="ED2443" s="35"/>
      <c r="EE2443" s="35"/>
      <c r="EF2443" s="35"/>
      <c r="EG2443" s="35"/>
      <c r="EH2443" s="35"/>
      <c r="EI2443" s="35"/>
      <c r="EJ2443" s="35"/>
      <c r="EK2443" s="35"/>
      <c r="EL2443" s="35"/>
      <c r="EM2443" s="35"/>
      <c r="EN2443" s="35"/>
      <c r="EO2443" s="35"/>
      <c r="EP2443" s="35"/>
      <c r="EQ2443" s="35"/>
      <c r="ER2443" s="35"/>
      <c r="ES2443" s="35"/>
      <c r="ET2443" s="35"/>
      <c r="EU2443" s="35"/>
      <c r="EV2443" s="35"/>
      <c r="EW2443" s="35"/>
      <c r="EX2443" s="35"/>
      <c r="EY2443" s="35"/>
      <c r="EZ2443" s="35"/>
      <c r="FA2443" s="35"/>
      <c r="FB2443" s="35"/>
      <c r="FC2443" s="35"/>
      <c r="FD2443" s="35"/>
      <c r="FE2443" s="35"/>
      <c r="FF2443" s="35"/>
      <c r="FG2443" s="35"/>
      <c r="FH2443" s="35"/>
      <c r="FI2443" s="35"/>
      <c r="FJ2443" s="35"/>
      <c r="FK2443" s="35"/>
      <c r="FL2443" s="35"/>
      <c r="FM2443" s="35"/>
      <c r="FN2443" s="35"/>
      <c r="FO2443" s="35"/>
      <c r="FP2443" s="35"/>
      <c r="FQ2443" s="35"/>
      <c r="FR2443" s="35"/>
      <c r="FS2443" s="35"/>
      <c r="FT2443" s="35"/>
      <c r="FU2443" s="35"/>
      <c r="FV2443" s="35"/>
      <c r="FW2443" s="35"/>
      <c r="FX2443" s="35"/>
      <c r="FY2443" s="35"/>
      <c r="FZ2443" s="35"/>
      <c r="GA2443" s="35"/>
      <c r="GB2443" s="35"/>
      <c r="GC2443" s="35"/>
      <c r="GD2443" s="35"/>
      <c r="GE2443" s="35"/>
      <c r="GF2443" s="35"/>
      <c r="GG2443" s="35"/>
      <c r="GH2443" s="35"/>
      <c r="GI2443" s="35"/>
      <c r="GJ2443" s="35"/>
      <c r="GK2443" s="35"/>
      <c r="GL2443" s="35"/>
      <c r="GM2443" s="35"/>
      <c r="GN2443" s="35"/>
      <c r="GO2443" s="35"/>
      <c r="GP2443" s="35"/>
      <c r="GQ2443" s="35"/>
      <c r="GR2443" s="35"/>
      <c r="GS2443" s="35"/>
      <c r="GT2443" s="35"/>
      <c r="GU2443" s="35"/>
      <c r="GV2443" s="35"/>
      <c r="GW2443" s="35"/>
      <c r="GX2443" s="35"/>
    </row>
    <row r="2444" spans="1:206" hidden="1">
      <c r="A2444" s="101" t="s">
        <v>2972</v>
      </c>
      <c r="B2444" s="96" t="s">
        <v>572</v>
      </c>
      <c r="C2444" s="35" t="s">
        <v>714</v>
      </c>
      <c r="D2444" s="95" t="s">
        <v>3040</v>
      </c>
      <c r="E2444" s="96" t="s">
        <v>3193</v>
      </c>
      <c r="F2444" s="35"/>
      <c r="G2444" s="35"/>
      <c r="H2444" s="35"/>
      <c r="I2444" s="35"/>
      <c r="J2444" s="35"/>
      <c r="K2444" s="35"/>
      <c r="L2444" s="35"/>
      <c r="M2444" s="35"/>
      <c r="N2444" s="35"/>
      <c r="O2444" s="35"/>
      <c r="P2444" s="35"/>
      <c r="Q2444" s="35"/>
      <c r="R2444" s="35"/>
      <c r="S2444" s="35"/>
      <c r="T2444" s="35"/>
      <c r="U2444" s="35"/>
      <c r="V2444" s="35"/>
      <c r="W2444" s="35"/>
      <c r="X2444" s="35"/>
      <c r="Y2444" s="35"/>
      <c r="Z2444" s="35"/>
      <c r="AA2444" s="35"/>
      <c r="AB2444" s="35"/>
      <c r="AC2444" s="35"/>
      <c r="AD2444" s="35"/>
      <c r="AE2444" s="35"/>
      <c r="AF2444" s="35"/>
      <c r="AG2444" s="35"/>
      <c r="AH2444" s="35"/>
      <c r="AI2444" s="35"/>
      <c r="AJ2444" s="35"/>
      <c r="AK2444" s="35"/>
      <c r="AL2444" s="35"/>
      <c r="AM2444" s="35"/>
      <c r="AN2444" s="35"/>
      <c r="AO2444" s="35"/>
      <c r="AP2444" s="35"/>
      <c r="AQ2444" s="35"/>
      <c r="AR2444" s="35"/>
      <c r="AS2444" s="35"/>
      <c r="AT2444" s="35"/>
      <c r="AU2444" s="35"/>
      <c r="AV2444" s="35"/>
      <c r="AW2444" s="35"/>
      <c r="AX2444" s="35"/>
      <c r="AY2444" s="35"/>
      <c r="AZ2444" s="35"/>
      <c r="BA2444" s="35"/>
      <c r="BB2444" s="35"/>
      <c r="BC2444" s="35"/>
      <c r="BD2444" s="35"/>
      <c r="BE2444" s="35"/>
      <c r="BF2444" s="35"/>
      <c r="BG2444" s="35"/>
      <c r="BH2444" s="35"/>
      <c r="BI2444" s="35"/>
      <c r="BJ2444" s="35"/>
      <c r="BK2444" s="35"/>
      <c r="BL2444" s="35"/>
      <c r="BM2444" s="35"/>
      <c r="BN2444" s="35"/>
      <c r="BO2444" s="78">
        <f t="shared" ref="BO2444:DX2448" si="262">BO2438/BO2432</f>
        <v>0.80193488292868043</v>
      </c>
      <c r="BP2444" s="78">
        <f t="shared" si="262"/>
        <v>0.80198643356983346</v>
      </c>
      <c r="BQ2444" s="78">
        <f t="shared" si="262"/>
        <v>0.79815110118562971</v>
      </c>
      <c r="BR2444" s="78">
        <f t="shared" si="262"/>
        <v>0.79243779508001377</v>
      </c>
      <c r="BS2444" s="78">
        <f t="shared" si="262"/>
        <v>0.79774906815781976</v>
      </c>
      <c r="BT2444" s="78">
        <f t="shared" si="262"/>
        <v>0.79699410364785284</v>
      </c>
      <c r="BU2444" s="78">
        <f t="shared" si="262"/>
        <v>0.80191639939348425</v>
      </c>
      <c r="BV2444" s="78">
        <f t="shared" si="262"/>
        <v>0.80619444760239078</v>
      </c>
      <c r="BW2444" s="78">
        <f t="shared" si="262"/>
        <v>0.80115991345324444</v>
      </c>
      <c r="BX2444" s="78">
        <f t="shared" si="262"/>
        <v>0.80297800351720405</v>
      </c>
      <c r="BY2444" s="78">
        <f t="shared" si="262"/>
        <v>0.80218224689503304</v>
      </c>
      <c r="BZ2444" s="78">
        <f t="shared" si="262"/>
        <v>0.80238954804550511</v>
      </c>
      <c r="CA2444" s="78">
        <f t="shared" si="262"/>
        <v>0.79794235118766532</v>
      </c>
      <c r="CB2444" s="78">
        <f t="shared" si="262"/>
        <v>0.79458062234471305</v>
      </c>
      <c r="CC2444" s="78">
        <f t="shared" si="262"/>
        <v>0.80209482077702043</v>
      </c>
      <c r="CD2444" s="78">
        <f t="shared" si="262"/>
        <v>0.79887047313578263</v>
      </c>
      <c r="CE2444" s="78">
        <f t="shared" si="262"/>
        <v>0.79772439871805112</v>
      </c>
      <c r="CF2444" s="78">
        <f t="shared" si="262"/>
        <v>0.79434027596283663</v>
      </c>
      <c r="CG2444" s="78">
        <f t="shared" si="262"/>
        <v>0.79665478330474881</v>
      </c>
      <c r="CH2444" s="78">
        <f t="shared" si="262"/>
        <v>0.79606108839901746</v>
      </c>
      <c r="CI2444" s="78">
        <f t="shared" si="262"/>
        <v>0.80154352625058944</v>
      </c>
      <c r="CJ2444" s="78">
        <f t="shared" si="262"/>
        <v>0.80285693673847847</v>
      </c>
      <c r="CK2444" s="78">
        <f t="shared" si="262"/>
        <v>0.80330130171249392</v>
      </c>
      <c r="CL2444" s="78">
        <f t="shared" si="262"/>
        <v>0.78829425778480278</v>
      </c>
      <c r="CM2444" s="78">
        <f t="shared" si="262"/>
        <v>0.79399782469717162</v>
      </c>
      <c r="CN2444" s="78">
        <f t="shared" si="262"/>
        <v>0.80496375302622913</v>
      </c>
      <c r="CO2444" s="78">
        <f t="shared" si="262"/>
        <v>0.80806336219695973</v>
      </c>
      <c r="CP2444" s="78">
        <f t="shared" si="262"/>
        <v>0.8107007155045084</v>
      </c>
      <c r="CQ2444" s="78">
        <f t="shared" si="262"/>
        <v>0.81079484441167327</v>
      </c>
      <c r="CR2444" s="78">
        <f t="shared" si="262"/>
        <v>0.80969270988328834</v>
      </c>
      <c r="CS2444" s="78">
        <f t="shared" si="262"/>
        <v>0.79413004207362092</v>
      </c>
      <c r="CT2444" s="78">
        <f t="shared" si="262"/>
        <v>0.79027947192011516</v>
      </c>
      <c r="CU2444" s="78">
        <f t="shared" si="262"/>
        <v>0.79976181854753337</v>
      </c>
      <c r="CV2444" s="78">
        <f t="shared" si="262"/>
        <v>0.80539090154300619</v>
      </c>
      <c r="CW2444" s="78">
        <f t="shared" si="262"/>
        <v>0.80848149253235224</v>
      </c>
      <c r="CX2444" s="78">
        <f t="shared" si="262"/>
        <v>0.80933303389744993</v>
      </c>
      <c r="CY2444" s="78">
        <f t="shared" si="262"/>
        <v>0.80261040029644692</v>
      </c>
      <c r="CZ2444" s="78">
        <f t="shared" si="262"/>
        <v>0.80724726932044122</v>
      </c>
      <c r="DA2444" s="78">
        <f t="shared" si="262"/>
        <v>0.80778457024397177</v>
      </c>
      <c r="DB2444" s="78">
        <f t="shared" si="262"/>
        <v>0.80922214829441708</v>
      </c>
      <c r="DC2444" s="78">
        <f t="shared" si="262"/>
        <v>0.81463646664380596</v>
      </c>
      <c r="DD2444" s="78">
        <f t="shared" si="262"/>
        <v>0.82246675029636962</v>
      </c>
      <c r="DE2444" s="78">
        <f t="shared" si="262"/>
        <v>0.83045767672616666</v>
      </c>
      <c r="DF2444" s="78">
        <f t="shared" si="262"/>
        <v>0.8312961947847386</v>
      </c>
      <c r="DG2444" s="78">
        <f t="shared" si="262"/>
        <v>0.83127258384007741</v>
      </c>
      <c r="DH2444" s="78">
        <f t="shared" si="262"/>
        <v>0.83028432089882753</v>
      </c>
      <c r="DI2444" s="78">
        <f t="shared" si="262"/>
        <v>0.8307648492985793</v>
      </c>
      <c r="DJ2444" s="78">
        <f t="shared" si="262"/>
        <v>0.83287853950488389</v>
      </c>
      <c r="DK2444" s="78">
        <f t="shared" si="262"/>
        <v>0.83009184239454326</v>
      </c>
      <c r="DL2444" s="78">
        <f t="shared" si="262"/>
        <v>0.83045327650174572</v>
      </c>
      <c r="DM2444" s="78">
        <f t="shared" si="262"/>
        <v>0.82846830109733782</v>
      </c>
      <c r="DN2444" s="78">
        <f t="shared" si="262"/>
        <v>0.83345720466550943</v>
      </c>
      <c r="DO2444" s="78">
        <f t="shared" si="262"/>
        <v>0.82559519368579215</v>
      </c>
      <c r="DP2444" s="78">
        <f t="shared" si="262"/>
        <v>0.82494522780126389</v>
      </c>
      <c r="DQ2444" s="78">
        <f t="shared" si="262"/>
        <v>0.82155529294517549</v>
      </c>
      <c r="DR2444" s="78">
        <f t="shared" si="262"/>
        <v>0.82775154225192082</v>
      </c>
      <c r="DS2444" s="78">
        <f t="shared" si="262"/>
        <v>0.82922961676270868</v>
      </c>
      <c r="DT2444" s="78">
        <f t="shared" si="262"/>
        <v>0.82628273557391507</v>
      </c>
      <c r="DU2444" s="78">
        <f t="shared" si="262"/>
        <v>0.8292481270537958</v>
      </c>
      <c r="DV2444" s="78">
        <f t="shared" si="262"/>
        <v>0.83528613287509523</v>
      </c>
      <c r="DW2444" s="78">
        <f t="shared" si="262"/>
        <v>0.83537989344167418</v>
      </c>
      <c r="DX2444" s="78">
        <f t="shared" si="262"/>
        <v>0.83612344625559187</v>
      </c>
      <c r="DY2444" s="78">
        <f>DY2438/DY2432</f>
        <v>0.8322406397170975</v>
      </c>
      <c r="DZ2444" s="37"/>
      <c r="EA2444" s="35"/>
      <c r="EB2444" s="35"/>
      <c r="EC2444" s="35"/>
      <c r="ED2444" s="35"/>
      <c r="EE2444" s="35"/>
      <c r="EF2444" s="35"/>
      <c r="EG2444" s="35"/>
      <c r="EH2444" s="35"/>
      <c r="EI2444" s="35"/>
      <c r="EJ2444" s="35"/>
      <c r="EK2444" s="35"/>
      <c r="EL2444" s="35"/>
      <c r="EM2444" s="35"/>
      <c r="EN2444" s="35"/>
      <c r="EO2444" s="35"/>
      <c r="EP2444" s="35"/>
      <c r="EQ2444" s="35"/>
      <c r="ER2444" s="35"/>
      <c r="ES2444" s="35"/>
      <c r="ET2444" s="35"/>
      <c r="EU2444" s="35"/>
      <c r="EV2444" s="35"/>
      <c r="EW2444" s="35"/>
      <c r="EX2444" s="35"/>
      <c r="EY2444" s="35"/>
      <c r="EZ2444" s="35"/>
      <c r="FA2444" s="35"/>
      <c r="FB2444" s="35"/>
      <c r="FC2444" s="35"/>
      <c r="FD2444" s="35"/>
      <c r="FE2444" s="35"/>
      <c r="FF2444" s="35"/>
      <c r="FG2444" s="35"/>
      <c r="FH2444" s="35"/>
      <c r="FI2444" s="35"/>
      <c r="FJ2444" s="35"/>
      <c r="FK2444" s="35"/>
      <c r="FL2444" s="35"/>
      <c r="FM2444" s="35"/>
      <c r="FN2444" s="35"/>
      <c r="FO2444" s="35"/>
      <c r="FP2444" s="35"/>
      <c r="FQ2444" s="35"/>
      <c r="FR2444" s="35"/>
      <c r="FS2444" s="35"/>
      <c r="FT2444" s="35"/>
      <c r="FU2444" s="35"/>
      <c r="FV2444" s="35"/>
      <c r="FW2444" s="35"/>
      <c r="FX2444" s="35"/>
      <c r="FY2444" s="35"/>
      <c r="FZ2444" s="35"/>
      <c r="GA2444" s="35"/>
      <c r="GB2444" s="35"/>
      <c r="GC2444" s="35"/>
      <c r="GD2444" s="35"/>
      <c r="GE2444" s="35"/>
      <c r="GF2444" s="35"/>
      <c r="GG2444" s="35"/>
      <c r="GH2444" s="35"/>
      <c r="GI2444" s="35"/>
      <c r="GJ2444" s="35"/>
      <c r="GK2444" s="35"/>
      <c r="GL2444" s="35"/>
      <c r="GM2444" s="35"/>
      <c r="GN2444" s="35"/>
      <c r="GO2444" s="35"/>
      <c r="GP2444" s="35"/>
      <c r="GQ2444" s="35"/>
      <c r="GR2444" s="35"/>
      <c r="GS2444" s="35"/>
      <c r="GT2444" s="35"/>
      <c r="GU2444" s="35"/>
      <c r="GV2444" s="35"/>
      <c r="GW2444" s="35"/>
      <c r="GX2444" s="35"/>
    </row>
    <row r="2445" spans="1:206" hidden="1">
      <c r="A2445" s="101" t="s">
        <v>2972</v>
      </c>
      <c r="B2445" s="96" t="s">
        <v>572</v>
      </c>
      <c r="C2445" s="35" t="s">
        <v>714</v>
      </c>
      <c r="D2445" s="95" t="s">
        <v>3040</v>
      </c>
      <c r="E2445" s="35" t="s">
        <v>3194</v>
      </c>
      <c r="F2445" s="35"/>
      <c r="G2445" s="35"/>
      <c r="H2445" s="35"/>
      <c r="I2445" s="35"/>
      <c r="J2445" s="35"/>
      <c r="K2445" s="35"/>
      <c r="L2445" s="35"/>
      <c r="M2445" s="35"/>
      <c r="N2445" s="35"/>
      <c r="O2445" s="35"/>
      <c r="P2445" s="35"/>
      <c r="Q2445" s="35"/>
      <c r="R2445" s="35"/>
      <c r="S2445" s="35"/>
      <c r="T2445" s="35"/>
      <c r="U2445" s="35"/>
      <c r="V2445" s="35"/>
      <c r="W2445" s="35"/>
      <c r="X2445" s="35"/>
      <c r="Y2445" s="35"/>
      <c r="Z2445" s="35"/>
      <c r="AA2445" s="35"/>
      <c r="AB2445" s="35"/>
      <c r="AC2445" s="35"/>
      <c r="AD2445" s="35"/>
      <c r="AE2445" s="35"/>
      <c r="AF2445" s="35"/>
      <c r="AG2445" s="35"/>
      <c r="AH2445" s="35"/>
      <c r="AI2445" s="35"/>
      <c r="AJ2445" s="35"/>
      <c r="AK2445" s="35"/>
      <c r="AL2445" s="35"/>
      <c r="AM2445" s="35"/>
      <c r="AN2445" s="35"/>
      <c r="AO2445" s="35"/>
      <c r="AP2445" s="35"/>
      <c r="AQ2445" s="35"/>
      <c r="AR2445" s="35"/>
      <c r="AS2445" s="35"/>
      <c r="AT2445" s="35"/>
      <c r="AU2445" s="35"/>
      <c r="AV2445" s="35"/>
      <c r="AW2445" s="35"/>
      <c r="AX2445" s="35"/>
      <c r="AY2445" s="35"/>
      <c r="AZ2445" s="35"/>
      <c r="BA2445" s="35"/>
      <c r="BB2445" s="35"/>
      <c r="BC2445" s="35"/>
      <c r="BD2445" s="35"/>
      <c r="BE2445" s="35"/>
      <c r="BF2445" s="35"/>
      <c r="BG2445" s="35"/>
      <c r="BH2445" s="35"/>
      <c r="BI2445" s="35"/>
      <c r="BJ2445" s="35"/>
      <c r="BK2445" s="35"/>
      <c r="BL2445" s="35"/>
      <c r="BM2445" s="35"/>
      <c r="BN2445" s="35"/>
      <c r="BO2445" s="78"/>
      <c r="BP2445" s="78"/>
      <c r="BQ2445" s="78"/>
      <c r="BR2445" s="78"/>
      <c r="BS2445" s="78"/>
      <c r="BT2445" s="78"/>
      <c r="BU2445" s="78"/>
      <c r="BV2445" s="78"/>
      <c r="BW2445" s="78"/>
      <c r="BX2445" s="78"/>
      <c r="BY2445" s="78"/>
      <c r="BZ2445" s="78"/>
      <c r="CA2445" s="78"/>
      <c r="CB2445" s="78"/>
      <c r="CC2445" s="78"/>
      <c r="CD2445" s="78"/>
      <c r="CE2445" s="78"/>
      <c r="CF2445" s="78"/>
      <c r="CG2445" s="78"/>
      <c r="CH2445" s="78"/>
      <c r="CI2445" s="78"/>
      <c r="CJ2445" s="78"/>
      <c r="CK2445" s="78"/>
      <c r="CL2445" s="78"/>
      <c r="CM2445" s="78"/>
      <c r="CN2445" s="78"/>
      <c r="CO2445" s="78"/>
      <c r="CP2445" s="78"/>
      <c r="CQ2445" s="78"/>
      <c r="CR2445" s="78"/>
      <c r="CS2445" s="78"/>
      <c r="CT2445" s="78">
        <f t="shared" si="262"/>
        <v>0.9058619830795358</v>
      </c>
      <c r="CU2445" s="78">
        <f t="shared" si="262"/>
        <v>0.90506717088197008</v>
      </c>
      <c r="CV2445" s="78">
        <f t="shared" si="262"/>
        <v>0.90462371340848446</v>
      </c>
      <c r="CW2445" s="78">
        <f t="shared" si="262"/>
        <v>0.90332112190651681</v>
      </c>
      <c r="CX2445" s="78">
        <f t="shared" si="262"/>
        <v>0.90958281086321136</v>
      </c>
      <c r="CY2445" s="78">
        <f t="shared" si="262"/>
        <v>0.90277029635744477</v>
      </c>
      <c r="CZ2445" s="78">
        <f t="shared" si="262"/>
        <v>0.90055901601612898</v>
      </c>
      <c r="DA2445" s="78">
        <f t="shared" si="262"/>
        <v>0.90001870330966016</v>
      </c>
      <c r="DB2445" s="78">
        <f t="shared" si="262"/>
        <v>0.9006766482956754</v>
      </c>
      <c r="DC2445" s="78">
        <f t="shared" si="262"/>
        <v>0.90343535600710556</v>
      </c>
      <c r="DD2445" s="78">
        <f t="shared" si="262"/>
        <v>0.90367489571133519</v>
      </c>
      <c r="DE2445" s="78">
        <f t="shared" si="262"/>
        <v>0.90484788488020784</v>
      </c>
      <c r="DF2445" s="78">
        <f t="shared" si="262"/>
        <v>0.90573655524052166</v>
      </c>
      <c r="DG2445" s="78">
        <f t="shared" si="262"/>
        <v>0.9094005407498218</v>
      </c>
      <c r="DH2445" s="78">
        <f t="shared" si="262"/>
        <v>0.90913804657499708</v>
      </c>
      <c r="DI2445" s="78">
        <f t="shared" si="262"/>
        <v>0.90931619717178491</v>
      </c>
      <c r="DJ2445" s="78">
        <f t="shared" si="262"/>
        <v>0.91005398604149523</v>
      </c>
      <c r="DK2445" s="78">
        <f t="shared" si="262"/>
        <v>0.91160280476297606</v>
      </c>
      <c r="DL2445" s="78">
        <f t="shared" si="262"/>
        <v>0.91239984599166768</v>
      </c>
      <c r="DM2445" s="78">
        <f t="shared" si="262"/>
        <v>0.91422901960558023</v>
      </c>
      <c r="DN2445" s="78">
        <f t="shared" si="262"/>
        <v>0.91475247472357257</v>
      </c>
      <c r="DO2445" s="78">
        <f t="shared" si="262"/>
        <v>0.91482198590417219</v>
      </c>
      <c r="DP2445" s="78">
        <f t="shared" si="262"/>
        <v>0.91746539753909673</v>
      </c>
      <c r="DQ2445" s="78">
        <f t="shared" si="262"/>
        <v>0.91820517808720625</v>
      </c>
      <c r="DR2445" s="78">
        <f t="shared" si="262"/>
        <v>0.91933365117964516</v>
      </c>
      <c r="DS2445" s="78">
        <f t="shared" si="262"/>
        <v>0.92159884731694741</v>
      </c>
      <c r="DT2445" s="78">
        <f t="shared" si="262"/>
        <v>0.92407313868530905</v>
      </c>
      <c r="DU2445" s="78">
        <f t="shared" si="262"/>
        <v>0.92552902351819333</v>
      </c>
      <c r="DV2445" s="78">
        <f t="shared" si="262"/>
        <v>0.92885131135493759</v>
      </c>
      <c r="DW2445" s="78">
        <f t="shared" si="262"/>
        <v>0.9294725200747056</v>
      </c>
      <c r="DX2445" s="78">
        <f t="shared" si="262"/>
        <v>0.92989936412798335</v>
      </c>
      <c r="DY2445" s="78">
        <f t="shared" ref="DY2445:DY2448" si="263">DY2439/DY2433</f>
        <v>0.93047102064588805</v>
      </c>
      <c r="DZ2445" s="37"/>
      <c r="EA2445" s="35"/>
      <c r="EB2445" s="35"/>
      <c r="EC2445" s="35"/>
      <c r="ED2445" s="35"/>
      <c r="EE2445" s="35"/>
      <c r="EF2445" s="35"/>
      <c r="EG2445" s="35"/>
      <c r="EH2445" s="35"/>
      <c r="EI2445" s="35"/>
      <c r="EJ2445" s="35"/>
      <c r="EK2445" s="35"/>
      <c r="EL2445" s="35"/>
      <c r="EM2445" s="35"/>
      <c r="EN2445" s="35"/>
      <c r="EO2445" s="35"/>
      <c r="EP2445" s="35"/>
      <c r="EQ2445" s="35"/>
      <c r="ER2445" s="35"/>
      <c r="ES2445" s="35"/>
      <c r="ET2445" s="35"/>
      <c r="EU2445" s="35"/>
      <c r="EV2445" s="35"/>
      <c r="EW2445" s="35"/>
      <c r="EX2445" s="35"/>
      <c r="EY2445" s="35"/>
      <c r="EZ2445" s="35"/>
      <c r="FA2445" s="35"/>
      <c r="FB2445" s="35"/>
      <c r="FC2445" s="35"/>
      <c r="FD2445" s="35"/>
      <c r="FE2445" s="35"/>
      <c r="FF2445" s="35"/>
      <c r="FG2445" s="35"/>
      <c r="FH2445" s="35"/>
      <c r="FI2445" s="35"/>
      <c r="FJ2445" s="35"/>
      <c r="FK2445" s="35"/>
      <c r="FL2445" s="35"/>
      <c r="FM2445" s="35"/>
      <c r="FN2445" s="35"/>
      <c r="FO2445" s="35"/>
      <c r="FP2445" s="35"/>
      <c r="FQ2445" s="35"/>
      <c r="FR2445" s="35"/>
      <c r="FS2445" s="35"/>
      <c r="FT2445" s="35"/>
      <c r="FU2445" s="35"/>
      <c r="FV2445" s="35"/>
      <c r="FW2445" s="35"/>
      <c r="FX2445" s="35"/>
      <c r="FY2445" s="35"/>
      <c r="FZ2445" s="35"/>
      <c r="GA2445" s="35"/>
      <c r="GB2445" s="35"/>
      <c r="GC2445" s="35"/>
      <c r="GD2445" s="35"/>
      <c r="GE2445" s="35"/>
      <c r="GF2445" s="35"/>
      <c r="GG2445" s="35"/>
      <c r="GH2445" s="35"/>
      <c r="GI2445" s="35"/>
      <c r="GJ2445" s="35"/>
      <c r="GK2445" s="35"/>
      <c r="GL2445" s="35"/>
      <c r="GM2445" s="35"/>
      <c r="GN2445" s="35"/>
      <c r="GO2445" s="35"/>
      <c r="GP2445" s="35"/>
      <c r="GQ2445" s="35"/>
      <c r="GR2445" s="35"/>
      <c r="GS2445" s="35"/>
      <c r="GT2445" s="35"/>
      <c r="GU2445" s="35"/>
      <c r="GV2445" s="35"/>
      <c r="GW2445" s="35"/>
      <c r="GX2445" s="35"/>
    </row>
    <row r="2446" spans="1:206" hidden="1">
      <c r="A2446" s="101" t="s">
        <v>2972</v>
      </c>
      <c r="B2446" s="96" t="s">
        <v>572</v>
      </c>
      <c r="C2446" s="35" t="s">
        <v>714</v>
      </c>
      <c r="D2446" s="95" t="s">
        <v>3040</v>
      </c>
      <c r="E2446" s="35" t="s">
        <v>3195</v>
      </c>
      <c r="F2446" s="35"/>
      <c r="G2446" s="35"/>
      <c r="H2446" s="35"/>
      <c r="I2446" s="35"/>
      <c r="J2446" s="35"/>
      <c r="K2446" s="35"/>
      <c r="L2446" s="35"/>
      <c r="M2446" s="35"/>
      <c r="N2446" s="35"/>
      <c r="O2446" s="35"/>
      <c r="P2446" s="35"/>
      <c r="Q2446" s="35"/>
      <c r="R2446" s="35"/>
      <c r="S2446" s="35"/>
      <c r="T2446" s="35"/>
      <c r="U2446" s="35"/>
      <c r="V2446" s="35"/>
      <c r="W2446" s="35"/>
      <c r="X2446" s="35"/>
      <c r="Y2446" s="35"/>
      <c r="Z2446" s="35"/>
      <c r="AA2446" s="35"/>
      <c r="AB2446" s="35"/>
      <c r="AC2446" s="35"/>
      <c r="AD2446" s="35"/>
      <c r="AE2446" s="35"/>
      <c r="AF2446" s="35"/>
      <c r="AG2446" s="35"/>
      <c r="AH2446" s="35"/>
      <c r="AI2446" s="35"/>
      <c r="AJ2446" s="35"/>
      <c r="AK2446" s="35"/>
      <c r="AL2446" s="35"/>
      <c r="AM2446" s="35"/>
      <c r="AN2446" s="35"/>
      <c r="AO2446" s="35"/>
      <c r="AP2446" s="35"/>
      <c r="AQ2446" s="35"/>
      <c r="AR2446" s="35"/>
      <c r="AS2446" s="35"/>
      <c r="AT2446" s="35"/>
      <c r="AU2446" s="35"/>
      <c r="AV2446" s="35"/>
      <c r="AW2446" s="35"/>
      <c r="AX2446" s="35"/>
      <c r="AY2446" s="35"/>
      <c r="AZ2446" s="35"/>
      <c r="BA2446" s="35"/>
      <c r="BB2446" s="35"/>
      <c r="BC2446" s="35"/>
      <c r="BD2446" s="35"/>
      <c r="BE2446" s="35"/>
      <c r="BF2446" s="35"/>
      <c r="BG2446" s="35"/>
      <c r="BH2446" s="35"/>
      <c r="BI2446" s="35"/>
      <c r="BJ2446" s="35"/>
      <c r="BK2446" s="35"/>
      <c r="BL2446" s="35"/>
      <c r="BM2446" s="35"/>
      <c r="BN2446" s="35"/>
      <c r="BO2446" s="78"/>
      <c r="BP2446" s="78"/>
      <c r="BQ2446" s="78"/>
      <c r="BR2446" s="78"/>
      <c r="BS2446" s="78"/>
      <c r="BT2446" s="78"/>
      <c r="BU2446" s="78"/>
      <c r="BV2446" s="78"/>
      <c r="BW2446" s="78"/>
      <c r="BX2446" s="78"/>
      <c r="BY2446" s="78"/>
      <c r="BZ2446" s="78"/>
      <c r="CA2446" s="78"/>
      <c r="CB2446" s="78"/>
      <c r="CC2446" s="78"/>
      <c r="CD2446" s="78"/>
      <c r="CE2446" s="78"/>
      <c r="CF2446" s="78"/>
      <c r="CG2446" s="78"/>
      <c r="CH2446" s="78"/>
      <c r="CI2446" s="78"/>
      <c r="CJ2446" s="78"/>
      <c r="CK2446" s="78"/>
      <c r="CL2446" s="78"/>
      <c r="CM2446" s="78"/>
      <c r="CN2446" s="78"/>
      <c r="CO2446" s="78"/>
      <c r="CP2446" s="78"/>
      <c r="CQ2446" s="78"/>
      <c r="CR2446" s="78"/>
      <c r="CS2446" s="78"/>
      <c r="CT2446" s="78"/>
      <c r="CU2446" s="78"/>
      <c r="CV2446" s="78"/>
      <c r="CW2446" s="78"/>
      <c r="CX2446" s="78"/>
      <c r="CY2446" s="78"/>
      <c r="CZ2446" s="78"/>
      <c r="DA2446" s="78"/>
      <c r="DB2446" s="78"/>
      <c r="DC2446" s="78"/>
      <c r="DD2446" s="78"/>
      <c r="DE2446" s="78"/>
      <c r="DF2446" s="78"/>
      <c r="DG2446" s="78"/>
      <c r="DH2446" s="78">
        <f t="shared" si="262"/>
        <v>0.95524811795083941</v>
      </c>
      <c r="DI2446" s="78">
        <f t="shared" si="262"/>
        <v>0.95488496440597137</v>
      </c>
      <c r="DJ2446" s="78">
        <f t="shared" si="262"/>
        <v>0.95503327874464727</v>
      </c>
      <c r="DK2446" s="78">
        <f t="shared" si="262"/>
        <v>0.95445761508200688</v>
      </c>
      <c r="DL2446" s="78">
        <f t="shared" si="262"/>
        <v>0.95382497924167364</v>
      </c>
      <c r="DM2446" s="78">
        <f t="shared" si="262"/>
        <v>0.95578794720031646</v>
      </c>
      <c r="DN2446" s="78">
        <f t="shared" si="262"/>
        <v>0.956658348316059</v>
      </c>
      <c r="DO2446" s="78">
        <f t="shared" si="262"/>
        <v>0.95607476903287003</v>
      </c>
      <c r="DP2446" s="78">
        <f t="shared" si="262"/>
        <v>0.95563587891460433</v>
      </c>
      <c r="DQ2446" s="78">
        <f t="shared" si="262"/>
        <v>0.95458637922297374</v>
      </c>
      <c r="DR2446" s="78">
        <f t="shared" si="262"/>
        <v>0.95417988668719367</v>
      </c>
      <c r="DS2446" s="78">
        <f t="shared" si="262"/>
        <v>0.95451775711454112</v>
      </c>
      <c r="DT2446" s="78"/>
      <c r="DU2446" s="78">
        <f t="shared" si="262"/>
        <v>0.95514383227709931</v>
      </c>
      <c r="DV2446" s="78">
        <f t="shared" si="262"/>
        <v>0.95588928519851457</v>
      </c>
      <c r="DW2446" s="78">
        <f t="shared" si="262"/>
        <v>0.95543061741873059</v>
      </c>
      <c r="DX2446" s="78">
        <f t="shared" si="262"/>
        <v>0.95666990802937113</v>
      </c>
      <c r="DY2446" s="78">
        <f t="shared" si="263"/>
        <v>0.95667918453513068</v>
      </c>
      <c r="DZ2446" s="37"/>
      <c r="EA2446" s="35"/>
      <c r="EB2446" s="35"/>
      <c r="EC2446" s="35"/>
      <c r="ED2446" s="35"/>
      <c r="EE2446" s="35"/>
      <c r="EF2446" s="35"/>
      <c r="EG2446" s="35"/>
      <c r="EH2446" s="35"/>
      <c r="EI2446" s="35"/>
      <c r="EJ2446" s="35"/>
      <c r="EK2446" s="35"/>
      <c r="EL2446" s="35"/>
      <c r="EM2446" s="35"/>
      <c r="EN2446" s="35"/>
      <c r="EO2446" s="35"/>
      <c r="EP2446" s="35"/>
      <c r="EQ2446" s="35"/>
      <c r="ER2446" s="35"/>
      <c r="ES2446" s="35"/>
      <c r="ET2446" s="35"/>
      <c r="EU2446" s="35"/>
      <c r="EV2446" s="35"/>
      <c r="EW2446" s="35"/>
      <c r="EX2446" s="35"/>
      <c r="EY2446" s="35"/>
      <c r="EZ2446" s="35"/>
      <c r="FA2446" s="35"/>
      <c r="FB2446" s="35"/>
      <c r="FC2446" s="35"/>
      <c r="FD2446" s="35"/>
      <c r="FE2446" s="35"/>
      <c r="FF2446" s="35"/>
      <c r="FG2446" s="35"/>
      <c r="FH2446" s="35"/>
      <c r="FI2446" s="35"/>
      <c r="FJ2446" s="35"/>
      <c r="FK2446" s="35"/>
      <c r="FL2446" s="35"/>
      <c r="FM2446" s="35"/>
      <c r="FN2446" s="35"/>
      <c r="FO2446" s="35"/>
      <c r="FP2446" s="35"/>
      <c r="FQ2446" s="35"/>
      <c r="FR2446" s="35"/>
      <c r="FS2446" s="35"/>
      <c r="FT2446" s="35"/>
      <c r="FU2446" s="35"/>
      <c r="FV2446" s="35"/>
      <c r="FW2446" s="35"/>
      <c r="FX2446" s="35"/>
      <c r="FY2446" s="35"/>
      <c r="FZ2446" s="35"/>
      <c r="GA2446" s="35"/>
      <c r="GB2446" s="35"/>
      <c r="GC2446" s="35"/>
      <c r="GD2446" s="35"/>
      <c r="GE2446" s="35"/>
      <c r="GF2446" s="35"/>
      <c r="GG2446" s="35"/>
      <c r="GH2446" s="35"/>
      <c r="GI2446" s="35"/>
      <c r="GJ2446" s="35"/>
      <c r="GK2446" s="35"/>
      <c r="GL2446" s="35"/>
      <c r="GM2446" s="35"/>
      <c r="GN2446" s="35"/>
      <c r="GO2446" s="35"/>
      <c r="GP2446" s="35"/>
      <c r="GQ2446" s="35"/>
      <c r="GR2446" s="35"/>
      <c r="GS2446" s="35"/>
      <c r="GT2446" s="35"/>
      <c r="GU2446" s="35"/>
      <c r="GV2446" s="35"/>
      <c r="GW2446" s="35"/>
      <c r="GX2446" s="35"/>
    </row>
    <row r="2447" spans="1:206" hidden="1">
      <c r="A2447" s="101" t="s">
        <v>2972</v>
      </c>
      <c r="B2447" s="96" t="s">
        <v>572</v>
      </c>
      <c r="C2447" s="35" t="s">
        <v>714</v>
      </c>
      <c r="D2447" s="95" t="s">
        <v>3040</v>
      </c>
      <c r="E2447" s="35" t="s">
        <v>3196</v>
      </c>
      <c r="F2447" s="35"/>
      <c r="G2447" s="35"/>
      <c r="H2447" s="35"/>
      <c r="I2447" s="35"/>
      <c r="J2447" s="35"/>
      <c r="K2447" s="35"/>
      <c r="L2447" s="35"/>
      <c r="M2447" s="35"/>
      <c r="N2447" s="35"/>
      <c r="O2447" s="35"/>
      <c r="P2447" s="35"/>
      <c r="Q2447" s="35"/>
      <c r="R2447" s="35"/>
      <c r="S2447" s="35"/>
      <c r="T2447" s="35"/>
      <c r="U2447" s="35"/>
      <c r="V2447" s="35"/>
      <c r="W2447" s="35"/>
      <c r="X2447" s="35"/>
      <c r="Y2447" s="35"/>
      <c r="Z2447" s="35"/>
      <c r="AA2447" s="35"/>
      <c r="AB2447" s="35"/>
      <c r="AC2447" s="35"/>
      <c r="AD2447" s="35"/>
      <c r="AE2447" s="35"/>
      <c r="AF2447" s="35"/>
      <c r="AG2447" s="35"/>
      <c r="AH2447" s="35"/>
      <c r="AI2447" s="35"/>
      <c r="AJ2447" s="35"/>
      <c r="AK2447" s="35"/>
      <c r="AL2447" s="35"/>
      <c r="AM2447" s="35"/>
      <c r="AN2447" s="35"/>
      <c r="AO2447" s="35"/>
      <c r="AP2447" s="35"/>
      <c r="AQ2447" s="35"/>
      <c r="AR2447" s="35"/>
      <c r="AS2447" s="35"/>
      <c r="AT2447" s="35"/>
      <c r="AU2447" s="35"/>
      <c r="AV2447" s="35"/>
      <c r="AW2447" s="35"/>
      <c r="AX2447" s="35"/>
      <c r="AY2447" s="35"/>
      <c r="AZ2447" s="35"/>
      <c r="BA2447" s="35"/>
      <c r="BB2447" s="35"/>
      <c r="BC2447" s="35"/>
      <c r="BD2447" s="35"/>
      <c r="BE2447" s="35"/>
      <c r="BF2447" s="35"/>
      <c r="BG2447" s="35"/>
      <c r="BH2447" s="35"/>
      <c r="BI2447" s="35"/>
      <c r="BJ2447" s="35"/>
      <c r="BK2447" s="35"/>
      <c r="BL2447" s="35"/>
      <c r="BM2447" s="35"/>
      <c r="BN2447" s="35"/>
      <c r="BO2447" s="78">
        <f t="shared" ref="BO2447:DF2448" si="264">BO2441/BO2435</f>
        <v>0.7611886418649898</v>
      </c>
      <c r="BP2447" s="78">
        <f t="shared" si="264"/>
        <v>0.75340889666777189</v>
      </c>
      <c r="BQ2447" s="78">
        <f t="shared" si="264"/>
        <v>0.75028347789940997</v>
      </c>
      <c r="BR2447" s="78">
        <f t="shared" si="264"/>
        <v>0.77248986885666959</v>
      </c>
      <c r="BS2447" s="78">
        <f t="shared" si="264"/>
        <v>0.77742472676509811</v>
      </c>
      <c r="BT2447" s="78">
        <f t="shared" si="264"/>
        <v>0.78290170025663441</v>
      </c>
      <c r="BU2447" s="78">
        <f t="shared" si="264"/>
        <v>0.7753381054489672</v>
      </c>
      <c r="BV2447" s="78">
        <f t="shared" si="264"/>
        <v>0.77158032660881415</v>
      </c>
      <c r="BW2447" s="78">
        <f t="shared" si="264"/>
        <v>0.76473826083029994</v>
      </c>
      <c r="BX2447" s="78">
        <f t="shared" si="264"/>
        <v>0.77100459844471902</v>
      </c>
      <c r="BY2447" s="78">
        <f t="shared" si="264"/>
        <v>0.79434910968674666</v>
      </c>
      <c r="BZ2447" s="78">
        <f t="shared" si="264"/>
        <v>0.79579364860067059</v>
      </c>
      <c r="CA2447" s="78">
        <f t="shared" si="264"/>
        <v>0.79919115787067063</v>
      </c>
      <c r="CB2447" s="78">
        <f t="shared" si="264"/>
        <v>0.8089879289419214</v>
      </c>
      <c r="CC2447" s="78">
        <f t="shared" si="264"/>
        <v>0.80569035078806872</v>
      </c>
      <c r="CD2447" s="78">
        <f t="shared" si="264"/>
        <v>0.79474500249667546</v>
      </c>
      <c r="CE2447" s="78">
        <f t="shared" si="264"/>
        <v>0.78661241511491187</v>
      </c>
      <c r="CF2447" s="78">
        <f t="shared" si="264"/>
        <v>0.77973690785597072</v>
      </c>
      <c r="CG2447" s="78">
        <f t="shared" si="264"/>
        <v>0.78824089256091945</v>
      </c>
      <c r="CH2447" s="78">
        <f t="shared" si="264"/>
        <v>0.79363811115298188</v>
      </c>
      <c r="CI2447" s="78">
        <f t="shared" si="264"/>
        <v>0.78763557132073181</v>
      </c>
      <c r="CJ2447" s="78">
        <f t="shared" si="264"/>
        <v>0.79578213827475008</v>
      </c>
      <c r="CK2447" s="78">
        <f t="shared" si="264"/>
        <v>0.79147447672725879</v>
      </c>
      <c r="CL2447" s="78">
        <f t="shared" si="264"/>
        <v>0.79165168700500355</v>
      </c>
      <c r="CM2447" s="78">
        <f t="shared" si="264"/>
        <v>0.78776902278376415</v>
      </c>
      <c r="CN2447" s="78">
        <f t="shared" si="264"/>
        <v>0.77842018016137515</v>
      </c>
      <c r="CO2447" s="78">
        <f t="shared" si="264"/>
        <v>0.79160079151840634</v>
      </c>
      <c r="CP2447" s="78">
        <f t="shared" si="264"/>
        <v>0.78619945611340036</v>
      </c>
      <c r="CQ2447" s="78">
        <f t="shared" si="264"/>
        <v>0.78518058525590217</v>
      </c>
      <c r="CR2447" s="78">
        <f t="shared" si="264"/>
        <v>0.78205698284794567</v>
      </c>
      <c r="CS2447" s="78">
        <f t="shared" si="264"/>
        <v>0.78523116723722985</v>
      </c>
      <c r="CT2447" s="78">
        <f t="shared" si="264"/>
        <v>0.79275102346892523</v>
      </c>
      <c r="CU2447" s="78">
        <f t="shared" si="264"/>
        <v>0.7948297127567906</v>
      </c>
      <c r="CV2447" s="78">
        <f t="shared" si="264"/>
        <v>0.79232616492690267</v>
      </c>
      <c r="CW2447" s="78">
        <f t="shared" si="264"/>
        <v>0.79278195128870343</v>
      </c>
      <c r="CX2447" s="78">
        <f t="shared" si="264"/>
        <v>0.79672546227683705</v>
      </c>
      <c r="CY2447" s="78">
        <f t="shared" si="264"/>
        <v>0.80163960243317767</v>
      </c>
      <c r="CZ2447" s="78">
        <f t="shared" si="264"/>
        <v>0.81040736329541929</v>
      </c>
      <c r="DA2447" s="78">
        <f t="shared" si="264"/>
        <v>0.80608609635826345</v>
      </c>
      <c r="DB2447" s="78">
        <f t="shared" si="264"/>
        <v>0.80575623980348487</v>
      </c>
      <c r="DC2447" s="78">
        <f t="shared" si="264"/>
        <v>0.8105285141772206</v>
      </c>
      <c r="DD2447" s="78">
        <f t="shared" si="264"/>
        <v>0.80756281355266413</v>
      </c>
      <c r="DE2447" s="78">
        <f t="shared" si="264"/>
        <v>0.80507064478754808</v>
      </c>
      <c r="DF2447" s="78">
        <f t="shared" si="264"/>
        <v>0.80098362039122173</v>
      </c>
      <c r="DG2447" s="78">
        <f t="shared" si="262"/>
        <v>0.79351490006321301</v>
      </c>
      <c r="DH2447" s="78">
        <f t="shared" si="262"/>
        <v>0.7945753423320594</v>
      </c>
      <c r="DI2447" s="78">
        <f t="shared" si="262"/>
        <v>0.7913823454079556</v>
      </c>
      <c r="DJ2447" s="78">
        <f t="shared" si="262"/>
        <v>0.8038717955357545</v>
      </c>
      <c r="DK2447" s="78">
        <f t="shared" si="262"/>
        <v>0.80252950456538319</v>
      </c>
      <c r="DL2447" s="78">
        <f t="shared" si="262"/>
        <v>0.81372162644387047</v>
      </c>
      <c r="DM2447" s="78">
        <f t="shared" si="262"/>
        <v>0.82067394321075449</v>
      </c>
      <c r="DN2447" s="78">
        <f t="shared" si="262"/>
        <v>0.81803983164847616</v>
      </c>
      <c r="DO2447" s="78">
        <f t="shared" si="262"/>
        <v>0.81553484202796211</v>
      </c>
      <c r="DP2447" s="78">
        <f t="shared" si="262"/>
        <v>0.81781711870313678</v>
      </c>
      <c r="DQ2447" s="78">
        <f t="shared" si="262"/>
        <v>0.8213662726316775</v>
      </c>
      <c r="DR2447" s="78">
        <f t="shared" si="262"/>
        <v>0.81851469145336664</v>
      </c>
      <c r="DS2447" s="78">
        <f t="shared" si="262"/>
        <v>0.81496353133670718</v>
      </c>
      <c r="DT2447" s="78">
        <f t="shared" si="262"/>
        <v>0.81315958459368909</v>
      </c>
      <c r="DU2447" s="78">
        <f t="shared" si="262"/>
        <v>0.81227690820113929</v>
      </c>
      <c r="DV2447" s="78">
        <f t="shared" si="262"/>
        <v>0.81774796742193279</v>
      </c>
      <c r="DW2447" s="78">
        <f t="shared" si="262"/>
        <v>0.81940639453857611</v>
      </c>
      <c r="DX2447" s="78">
        <f t="shared" si="262"/>
        <v>0.81357011232677801</v>
      </c>
      <c r="DY2447" s="78">
        <f t="shared" si="263"/>
        <v>0.80773363101734574</v>
      </c>
      <c r="DZ2447" s="37"/>
      <c r="EA2447" s="35"/>
      <c r="EB2447" s="35"/>
      <c r="EC2447" s="35"/>
      <c r="ED2447" s="35"/>
      <c r="EE2447" s="35"/>
      <c r="EF2447" s="35"/>
      <c r="EG2447" s="35"/>
      <c r="EH2447" s="35"/>
      <c r="EI2447" s="35"/>
      <c r="EJ2447" s="35"/>
      <c r="EK2447" s="35"/>
      <c r="EL2447" s="35"/>
      <c r="EM2447" s="35"/>
      <c r="EN2447" s="35"/>
      <c r="EO2447" s="35"/>
      <c r="EP2447" s="35"/>
      <c r="EQ2447" s="35"/>
      <c r="ER2447" s="35"/>
      <c r="ES2447" s="35"/>
      <c r="ET2447" s="35"/>
      <c r="EU2447" s="35"/>
      <c r="EV2447" s="35"/>
      <c r="EW2447" s="35"/>
      <c r="EX2447" s="35"/>
      <c r="EY2447" s="35"/>
      <c r="EZ2447" s="35"/>
      <c r="FA2447" s="35"/>
      <c r="FB2447" s="35"/>
      <c r="FC2447" s="35"/>
      <c r="FD2447" s="35"/>
      <c r="FE2447" s="35"/>
      <c r="FF2447" s="35"/>
      <c r="FG2447" s="35"/>
      <c r="FH2447" s="35"/>
      <c r="FI2447" s="35"/>
      <c r="FJ2447" s="35"/>
      <c r="FK2447" s="35"/>
      <c r="FL2447" s="35"/>
      <c r="FM2447" s="35"/>
      <c r="FN2447" s="35"/>
      <c r="FO2447" s="35"/>
      <c r="FP2447" s="35"/>
      <c r="FQ2447" s="35"/>
      <c r="FR2447" s="35"/>
      <c r="FS2447" s="35"/>
      <c r="FT2447" s="35"/>
      <c r="FU2447" s="35"/>
      <c r="FV2447" s="35"/>
      <c r="FW2447" s="35"/>
      <c r="FX2447" s="35"/>
      <c r="FY2447" s="35"/>
      <c r="FZ2447" s="35"/>
      <c r="GA2447" s="35"/>
      <c r="GB2447" s="35"/>
      <c r="GC2447" s="35"/>
      <c r="GD2447" s="35"/>
      <c r="GE2447" s="35"/>
      <c r="GF2447" s="35"/>
      <c r="GG2447" s="35"/>
      <c r="GH2447" s="35"/>
      <c r="GI2447" s="35"/>
      <c r="GJ2447" s="35"/>
      <c r="GK2447" s="35"/>
      <c r="GL2447" s="35"/>
      <c r="GM2447" s="35"/>
      <c r="GN2447" s="35"/>
      <c r="GO2447" s="35"/>
      <c r="GP2447" s="35"/>
      <c r="GQ2447" s="35"/>
      <c r="GR2447" s="35"/>
      <c r="GS2447" s="35"/>
      <c r="GT2447" s="35"/>
      <c r="GU2447" s="35"/>
      <c r="GV2447" s="35"/>
      <c r="GW2447" s="35"/>
      <c r="GX2447" s="35"/>
    </row>
    <row r="2448" spans="1:206" hidden="1">
      <c r="A2448" s="101" t="s">
        <v>2972</v>
      </c>
      <c r="B2448" s="96" t="s">
        <v>572</v>
      </c>
      <c r="C2448" s="35" t="s">
        <v>714</v>
      </c>
      <c r="D2448" s="95" t="s">
        <v>3040</v>
      </c>
      <c r="E2448" s="35" t="s">
        <v>3197</v>
      </c>
      <c r="F2448" s="35"/>
      <c r="G2448" s="35"/>
      <c r="H2448" s="35"/>
      <c r="I2448" s="35"/>
      <c r="J2448" s="35"/>
      <c r="K2448" s="35"/>
      <c r="L2448" s="35"/>
      <c r="M2448" s="35"/>
      <c r="N2448" s="35"/>
      <c r="O2448" s="35"/>
      <c r="P2448" s="35"/>
      <c r="Q2448" s="35"/>
      <c r="R2448" s="35"/>
      <c r="S2448" s="35"/>
      <c r="T2448" s="35"/>
      <c r="U2448" s="35"/>
      <c r="V2448" s="35"/>
      <c r="W2448" s="35"/>
      <c r="X2448" s="35"/>
      <c r="Y2448" s="35"/>
      <c r="Z2448" s="35"/>
      <c r="AA2448" s="35"/>
      <c r="AB2448" s="35"/>
      <c r="AC2448" s="35"/>
      <c r="AD2448" s="35"/>
      <c r="AE2448" s="35"/>
      <c r="AF2448" s="35"/>
      <c r="AG2448" s="35"/>
      <c r="AH2448" s="35"/>
      <c r="AI2448" s="35"/>
      <c r="AJ2448" s="35"/>
      <c r="AK2448" s="35"/>
      <c r="AL2448" s="35"/>
      <c r="AM2448" s="35"/>
      <c r="AN2448" s="35"/>
      <c r="AO2448" s="35"/>
      <c r="AP2448" s="35"/>
      <c r="AQ2448" s="35"/>
      <c r="AR2448" s="35"/>
      <c r="AS2448" s="35"/>
      <c r="AT2448" s="35"/>
      <c r="AU2448" s="35"/>
      <c r="AV2448" s="35"/>
      <c r="AW2448" s="35"/>
      <c r="AX2448" s="35"/>
      <c r="AY2448" s="35"/>
      <c r="AZ2448" s="35"/>
      <c r="BA2448" s="35"/>
      <c r="BB2448" s="35"/>
      <c r="BC2448" s="35"/>
      <c r="BD2448" s="35"/>
      <c r="BE2448" s="35"/>
      <c r="BF2448" s="35"/>
      <c r="BG2448" s="35"/>
      <c r="BH2448" s="35"/>
      <c r="BI2448" s="35"/>
      <c r="BJ2448" s="35"/>
      <c r="BK2448" s="35"/>
      <c r="BL2448" s="35"/>
      <c r="BM2448" s="35"/>
      <c r="BN2448" s="35"/>
      <c r="BO2448" s="78">
        <f t="shared" si="264"/>
        <v>0.91557795745857917</v>
      </c>
      <c r="BP2448" s="78">
        <f t="shared" si="264"/>
        <v>0.91355072979477148</v>
      </c>
      <c r="BQ2448" s="78">
        <f t="shared" si="264"/>
        <v>0.91023178498592117</v>
      </c>
      <c r="BR2448" s="78">
        <f t="shared" si="264"/>
        <v>0.90713137618445616</v>
      </c>
      <c r="BS2448" s="78">
        <f t="shared" si="264"/>
        <v>0.90788550112579158</v>
      </c>
      <c r="BT2448" s="78">
        <f t="shared" si="264"/>
        <v>0.90438721537144229</v>
      </c>
      <c r="BU2448" s="78">
        <f t="shared" si="264"/>
        <v>0.90285563624952281</v>
      </c>
      <c r="BV2448" s="78">
        <f t="shared" si="264"/>
        <v>0.90109646757848683</v>
      </c>
      <c r="BW2448" s="78">
        <f t="shared" si="264"/>
        <v>0.90034173670859208</v>
      </c>
      <c r="BX2448" s="78">
        <f t="shared" si="264"/>
        <v>0.89639468041219938</v>
      </c>
      <c r="BY2448" s="78">
        <f t="shared" si="264"/>
        <v>0.89480327861932762</v>
      </c>
      <c r="BZ2448" s="78">
        <f t="shared" si="264"/>
        <v>0.89795405791187</v>
      </c>
      <c r="CA2448" s="78">
        <f t="shared" si="264"/>
        <v>0.89882010574068649</v>
      </c>
      <c r="CB2448" s="78">
        <f t="shared" si="264"/>
        <v>0.89179442073461135</v>
      </c>
      <c r="CC2448" s="78">
        <f t="shared" si="264"/>
        <v>0.88772960899701048</v>
      </c>
      <c r="CD2448" s="78">
        <f t="shared" si="264"/>
        <v>0.88529908148875136</v>
      </c>
      <c r="CE2448" s="78">
        <f t="shared" si="264"/>
        <v>0.88873003099282133</v>
      </c>
      <c r="CF2448" s="78">
        <f t="shared" si="264"/>
        <v>0.89189970222633308</v>
      </c>
      <c r="CG2448" s="78">
        <f t="shared" si="264"/>
        <v>0.89836825754514749</v>
      </c>
      <c r="CH2448" s="78">
        <f t="shared" si="264"/>
        <v>0.89997919894914002</v>
      </c>
      <c r="CI2448" s="78">
        <f t="shared" si="264"/>
        <v>0.90017209009663579</v>
      </c>
      <c r="CJ2448" s="78">
        <f t="shared" si="264"/>
        <v>0.90245334855952608</v>
      </c>
      <c r="CK2448" s="78">
        <f t="shared" si="264"/>
        <v>0.90261738078200404</v>
      </c>
      <c r="CL2448" s="78">
        <f t="shared" si="264"/>
        <v>0.90069569677721206</v>
      </c>
      <c r="CM2448" s="78">
        <f t="shared" si="264"/>
        <v>0.90056285421960791</v>
      </c>
      <c r="CN2448" s="78">
        <f t="shared" si="264"/>
        <v>0.89987934482496912</v>
      </c>
      <c r="CO2448" s="78">
        <f t="shared" si="264"/>
        <v>0.89804860649306284</v>
      </c>
      <c r="CP2448" s="78">
        <f t="shared" si="264"/>
        <v>0.89904992765175862</v>
      </c>
      <c r="CQ2448" s="78">
        <f t="shared" si="264"/>
        <v>0.90084163199722045</v>
      </c>
      <c r="CR2448" s="78">
        <f t="shared" si="264"/>
        <v>0.8992210246303225</v>
      </c>
      <c r="CS2448" s="78">
        <f t="shared" si="264"/>
        <v>0.89546349168827266</v>
      </c>
      <c r="CT2448" s="78">
        <f t="shared" si="264"/>
        <v>0.89673384559511338</v>
      </c>
      <c r="CU2448" s="78">
        <f t="shared" si="264"/>
        <v>0.89940877881785075</v>
      </c>
      <c r="CV2448" s="78">
        <f t="shared" si="264"/>
        <v>0.90185126827888862</v>
      </c>
      <c r="CW2448" s="78">
        <f t="shared" si="264"/>
        <v>0.9001239469828326</v>
      </c>
      <c r="CX2448" s="78">
        <f t="shared" si="264"/>
        <v>0.89909055561996787</v>
      </c>
      <c r="CY2448" s="78">
        <f t="shared" si="264"/>
        <v>0.89929529567846389</v>
      </c>
      <c r="CZ2448" s="78">
        <f t="shared" si="264"/>
        <v>0.89946000938152615</v>
      </c>
      <c r="DA2448" s="78">
        <f t="shared" si="264"/>
        <v>0.90025775218801074</v>
      </c>
      <c r="DB2448" s="78">
        <f t="shared" si="264"/>
        <v>0.90133658918184878</v>
      </c>
      <c r="DC2448" s="78">
        <f t="shared" si="264"/>
        <v>0.90041929896239725</v>
      </c>
      <c r="DD2448" s="78">
        <f t="shared" si="264"/>
        <v>0.90247907599677546</v>
      </c>
      <c r="DE2448" s="78">
        <f t="shared" si="264"/>
        <v>0.90178119527396894</v>
      </c>
      <c r="DF2448" s="78">
        <f t="shared" si="264"/>
        <v>0.90088503480435389</v>
      </c>
      <c r="DG2448" s="78">
        <f t="shared" si="262"/>
        <v>0.90519938457663407</v>
      </c>
      <c r="DH2448" s="78">
        <f t="shared" si="262"/>
        <v>0.90567991495066635</v>
      </c>
      <c r="DI2448" s="78">
        <f t="shared" si="262"/>
        <v>0.90397676253436954</v>
      </c>
      <c r="DJ2448" s="78">
        <f t="shared" si="262"/>
        <v>0.90517135599650556</v>
      </c>
      <c r="DK2448" s="78">
        <f t="shared" si="262"/>
        <v>0.90633498496602549</v>
      </c>
      <c r="DL2448" s="78">
        <f t="shared" si="262"/>
        <v>0.90819187257201195</v>
      </c>
      <c r="DM2448" s="78">
        <f t="shared" si="262"/>
        <v>0.90986087892328615</v>
      </c>
      <c r="DN2448" s="78">
        <f t="shared" si="262"/>
        <v>0.9125503304581486</v>
      </c>
      <c r="DO2448" s="78">
        <f t="shared" si="262"/>
        <v>0.91327725431667073</v>
      </c>
      <c r="DP2448" s="78">
        <f t="shared" si="262"/>
        <v>0.91558799952537218</v>
      </c>
      <c r="DQ2448" s="78">
        <f t="shared" si="262"/>
        <v>0.91890835275564564</v>
      </c>
      <c r="DR2448" s="78">
        <f t="shared" si="262"/>
        <v>0.91785324607580676</v>
      </c>
      <c r="DS2448" s="78">
        <f t="shared" si="262"/>
        <v>0.91833167742931332</v>
      </c>
      <c r="DT2448" s="78">
        <f t="shared" si="262"/>
        <v>0.91697419818014536</v>
      </c>
      <c r="DU2448" s="78">
        <f t="shared" si="262"/>
        <v>0.91652796941578485</v>
      </c>
      <c r="DV2448" s="78">
        <f t="shared" si="262"/>
        <v>0.92107905535780299</v>
      </c>
      <c r="DW2448" s="78">
        <f t="shared" si="262"/>
        <v>0.91206701759766695</v>
      </c>
      <c r="DX2448" s="78">
        <f t="shared" si="262"/>
        <v>0.91126781443544658</v>
      </c>
      <c r="DY2448" s="78">
        <f t="shared" si="263"/>
        <v>0.91201368714289333</v>
      </c>
      <c r="DZ2448" s="37"/>
      <c r="EA2448" s="35"/>
      <c r="EB2448" s="35"/>
      <c r="EC2448" s="35"/>
      <c r="ED2448" s="35"/>
      <c r="EE2448" s="35"/>
      <c r="EF2448" s="35"/>
      <c r="EG2448" s="35"/>
      <c r="EH2448" s="35"/>
      <c r="EI2448" s="35"/>
      <c r="EJ2448" s="35"/>
      <c r="EK2448" s="35"/>
      <c r="EL2448" s="35"/>
      <c r="EM2448" s="35"/>
      <c r="EN2448" s="35"/>
      <c r="EO2448" s="35"/>
      <c r="EP2448" s="35"/>
      <c r="EQ2448" s="35"/>
      <c r="ER2448" s="35"/>
      <c r="ES2448" s="35"/>
      <c r="ET2448" s="35"/>
      <c r="EU2448" s="35"/>
      <c r="EV2448" s="35"/>
      <c r="EW2448" s="35"/>
      <c r="EX2448" s="35"/>
      <c r="EY2448" s="35"/>
      <c r="EZ2448" s="35"/>
      <c r="FA2448" s="35"/>
      <c r="FB2448" s="35"/>
      <c r="FC2448" s="35"/>
      <c r="FD2448" s="35"/>
      <c r="FE2448" s="35"/>
      <c r="FF2448" s="35"/>
      <c r="FG2448" s="35"/>
      <c r="FH2448" s="35"/>
      <c r="FI2448" s="35"/>
      <c r="FJ2448" s="35"/>
      <c r="FK2448" s="35"/>
      <c r="FL2448" s="35"/>
      <c r="FM2448" s="35"/>
      <c r="FN2448" s="35"/>
      <c r="FO2448" s="35"/>
      <c r="FP2448" s="35"/>
      <c r="FQ2448" s="35"/>
      <c r="FR2448" s="35"/>
      <c r="FS2448" s="35"/>
      <c r="FT2448" s="35"/>
      <c r="FU2448" s="35"/>
      <c r="FV2448" s="35"/>
      <c r="FW2448" s="35"/>
      <c r="FX2448" s="35"/>
      <c r="FY2448" s="35"/>
      <c r="FZ2448" s="35"/>
      <c r="GA2448" s="35"/>
      <c r="GB2448" s="35"/>
      <c r="GC2448" s="35"/>
      <c r="GD2448" s="35"/>
      <c r="GE2448" s="35"/>
      <c r="GF2448" s="35"/>
      <c r="GG2448" s="35"/>
      <c r="GH2448" s="35"/>
      <c r="GI2448" s="35"/>
      <c r="GJ2448" s="35"/>
      <c r="GK2448" s="35"/>
      <c r="GL2448" s="35"/>
      <c r="GM2448" s="35"/>
      <c r="GN2448" s="35"/>
      <c r="GO2448" s="35"/>
      <c r="GP2448" s="35"/>
      <c r="GQ2448" s="35"/>
      <c r="GR2448" s="35"/>
      <c r="GS2448" s="35"/>
      <c r="GT2448" s="35"/>
      <c r="GU2448" s="35"/>
      <c r="GV2448" s="35"/>
      <c r="GW2448" s="35"/>
      <c r="GX2448" s="35"/>
    </row>
    <row r="2449" spans="1:206" hidden="1">
      <c r="A2449" s="101" t="s">
        <v>2972</v>
      </c>
      <c r="B2449" s="96" t="s">
        <v>572</v>
      </c>
      <c r="C2449" s="35" t="s">
        <v>714</v>
      </c>
      <c r="D2449" s="95" t="s">
        <v>3040</v>
      </c>
      <c r="E2449" s="35" t="s">
        <v>3198</v>
      </c>
      <c r="F2449" s="35"/>
      <c r="G2449" s="35"/>
      <c r="H2449" s="35"/>
      <c r="I2449" s="35"/>
      <c r="J2449" s="35"/>
      <c r="K2449" s="35"/>
      <c r="L2449" s="35"/>
      <c r="M2449" s="35"/>
      <c r="N2449" s="35"/>
      <c r="O2449" s="35"/>
      <c r="P2449" s="35"/>
      <c r="Q2449" s="35"/>
      <c r="R2449" s="35"/>
      <c r="S2449" s="35"/>
      <c r="T2449" s="35"/>
      <c r="U2449" s="35"/>
      <c r="V2449" s="35"/>
      <c r="W2449" s="35"/>
      <c r="X2449" s="35"/>
      <c r="Y2449" s="35"/>
      <c r="Z2449" s="35"/>
      <c r="AA2449" s="35"/>
      <c r="AB2449" s="35"/>
      <c r="AC2449" s="35"/>
      <c r="AD2449" s="35"/>
      <c r="AE2449" s="35"/>
      <c r="AF2449" s="35"/>
      <c r="AG2449" s="35"/>
      <c r="AH2449" s="35"/>
      <c r="AI2449" s="35"/>
      <c r="AJ2449" s="35"/>
      <c r="AK2449" s="35"/>
      <c r="AL2449" s="35"/>
      <c r="AM2449" s="35"/>
      <c r="AN2449" s="35"/>
      <c r="AO2449" s="35"/>
      <c r="AP2449" s="35"/>
      <c r="AQ2449" s="35"/>
      <c r="AR2449" s="35"/>
      <c r="AS2449" s="35"/>
      <c r="AT2449" s="35"/>
      <c r="AU2449" s="35"/>
      <c r="AV2449" s="35"/>
      <c r="AW2449" s="35"/>
      <c r="AX2449" s="35"/>
      <c r="AY2449" s="35"/>
      <c r="AZ2449" s="35"/>
      <c r="BA2449" s="35"/>
      <c r="BB2449" s="35"/>
      <c r="BC2449" s="35"/>
      <c r="BD2449" s="35"/>
      <c r="BE2449" s="35"/>
      <c r="BF2449" s="35"/>
      <c r="BG2449" s="35"/>
      <c r="BH2449" s="35"/>
      <c r="BI2449" s="35"/>
      <c r="BJ2449" s="35"/>
      <c r="BK2449" s="35"/>
      <c r="BL2449" s="35"/>
      <c r="BM2449" s="35"/>
      <c r="BN2449" s="35"/>
      <c r="BO2449" s="35"/>
      <c r="BP2449" s="35"/>
      <c r="BQ2449" s="35"/>
      <c r="BR2449" s="35"/>
      <c r="BS2449" s="35"/>
      <c r="BT2449" s="35"/>
      <c r="BU2449" s="35"/>
      <c r="BV2449" s="35"/>
      <c r="BW2449" s="35"/>
      <c r="BX2449" s="35"/>
      <c r="BY2449" s="35"/>
      <c r="BZ2449" s="35"/>
      <c r="CA2449" s="35"/>
      <c r="CB2449" s="35"/>
      <c r="CC2449" s="35"/>
      <c r="CD2449" s="35"/>
      <c r="CE2449" s="35"/>
      <c r="CF2449" s="35"/>
      <c r="CG2449" s="35"/>
      <c r="CH2449" s="35"/>
      <c r="CI2449" s="35"/>
      <c r="CJ2449" s="35"/>
      <c r="CK2449" s="35"/>
      <c r="CL2449" s="35"/>
      <c r="CM2449" s="35"/>
      <c r="CN2449" s="35"/>
      <c r="CO2449" s="35"/>
      <c r="CP2449" s="35"/>
      <c r="CQ2449" s="35"/>
      <c r="CR2449" s="35"/>
      <c r="CS2449" s="35"/>
      <c r="CT2449" s="35"/>
      <c r="CU2449" s="35"/>
      <c r="CV2449" s="35"/>
      <c r="CW2449" s="35"/>
      <c r="CX2449" s="35"/>
      <c r="CY2449" s="35"/>
      <c r="CZ2449" s="35"/>
      <c r="DA2449" s="35"/>
      <c r="DB2449" s="35"/>
      <c r="DC2449" s="35"/>
      <c r="DD2449" s="35"/>
      <c r="DE2449" s="35"/>
      <c r="DF2449" s="35"/>
      <c r="DG2449" s="35"/>
      <c r="DH2449" s="35"/>
      <c r="DI2449" s="35"/>
      <c r="DJ2449" s="35"/>
      <c r="DK2449" s="35"/>
      <c r="DL2449" s="35"/>
      <c r="DM2449" s="35"/>
      <c r="DN2449" s="35"/>
      <c r="DO2449" s="35"/>
      <c r="DP2449" s="35"/>
      <c r="DQ2449" s="35"/>
      <c r="DR2449" s="35"/>
      <c r="DS2449" s="35"/>
      <c r="DT2449" s="35"/>
      <c r="DU2449" s="35"/>
      <c r="DV2449" s="35"/>
      <c r="DW2449" s="35"/>
      <c r="DX2449" s="35"/>
      <c r="DY2449" s="78"/>
      <c r="DZ2449" s="35"/>
      <c r="EA2449" s="35"/>
      <c r="EB2449" s="35"/>
      <c r="EC2449" s="35"/>
      <c r="ED2449" s="35"/>
      <c r="EE2449" s="35"/>
      <c r="EF2449" s="35"/>
      <c r="EG2449" s="35"/>
      <c r="EH2449" s="35"/>
      <c r="EI2449" s="35"/>
      <c r="EJ2449" s="35"/>
      <c r="EK2449" s="35"/>
      <c r="EL2449" s="35"/>
      <c r="EM2449" s="35"/>
      <c r="EN2449" s="35"/>
      <c r="EO2449" s="35"/>
      <c r="EP2449" s="35"/>
      <c r="EQ2449" s="35"/>
      <c r="ER2449" s="35"/>
      <c r="ES2449" s="35"/>
      <c r="ET2449" s="35"/>
      <c r="EU2449" s="35"/>
      <c r="EV2449" s="35"/>
      <c r="EW2449" s="35"/>
      <c r="EX2449" s="35"/>
      <c r="EY2449" s="35"/>
      <c r="EZ2449" s="35"/>
      <c r="FA2449" s="35"/>
      <c r="FB2449" s="35"/>
      <c r="FC2449" s="35"/>
      <c r="FD2449" s="35"/>
      <c r="FE2449" s="35"/>
      <c r="FF2449" s="35"/>
      <c r="FG2449" s="35"/>
      <c r="FH2449" s="35"/>
      <c r="FI2449" s="35"/>
      <c r="FJ2449" s="35"/>
      <c r="FK2449" s="35"/>
      <c r="FL2449" s="35"/>
      <c r="FM2449" s="35"/>
      <c r="FN2449" s="35"/>
      <c r="FO2449" s="35"/>
      <c r="FP2449" s="35"/>
      <c r="FQ2449" s="35"/>
      <c r="FR2449" s="35"/>
      <c r="FS2449" s="35"/>
      <c r="FT2449" s="35"/>
      <c r="FU2449" s="35"/>
      <c r="FV2449" s="35"/>
      <c r="FW2449" s="35"/>
      <c r="FX2449" s="35"/>
      <c r="FY2449" s="35"/>
      <c r="FZ2449" s="35"/>
      <c r="GA2449" s="35"/>
      <c r="GB2449" s="35"/>
      <c r="GC2449" s="35"/>
      <c r="GD2449" s="35"/>
      <c r="GE2449" s="35"/>
      <c r="GF2449" s="35"/>
      <c r="GG2449" s="35"/>
      <c r="GH2449" s="35"/>
      <c r="GI2449" s="35"/>
      <c r="GJ2449" s="35"/>
      <c r="GK2449" s="35"/>
      <c r="GL2449" s="35"/>
      <c r="GM2449" s="35"/>
      <c r="GN2449" s="35"/>
      <c r="GO2449" s="35"/>
      <c r="GP2449" s="35"/>
      <c r="GQ2449" s="35"/>
      <c r="GR2449" s="35"/>
      <c r="GS2449" s="35"/>
      <c r="GT2449" s="35"/>
      <c r="GU2449" s="35"/>
      <c r="GV2449" s="35"/>
      <c r="GW2449" s="35"/>
      <c r="GX2449" s="35"/>
    </row>
    <row r="2450" spans="1:206" hidden="1">
      <c r="A2450" s="97" t="s">
        <v>2972</v>
      </c>
      <c r="B2450" s="81" t="s">
        <v>572</v>
      </c>
      <c r="C2450" t="s">
        <v>714</v>
      </c>
      <c r="D2450" s="94" t="s">
        <v>3040</v>
      </c>
      <c r="E2450" t="s">
        <v>3199</v>
      </c>
      <c r="BO2450">
        <v>203000</v>
      </c>
      <c r="BP2450">
        <v>294000</v>
      </c>
      <c r="BQ2450">
        <v>333000</v>
      </c>
      <c r="BR2450">
        <v>296000</v>
      </c>
      <c r="BS2450">
        <v>348000</v>
      </c>
      <c r="BT2450">
        <v>329000</v>
      </c>
      <c r="BU2450">
        <v>304000</v>
      </c>
      <c r="BV2450">
        <v>352000</v>
      </c>
      <c r="BW2450">
        <v>414000</v>
      </c>
      <c r="BX2450">
        <v>436000</v>
      </c>
      <c r="BY2450">
        <v>388000</v>
      </c>
      <c r="BZ2450">
        <v>306000</v>
      </c>
      <c r="CA2450">
        <v>315000</v>
      </c>
      <c r="CB2450">
        <v>547000</v>
      </c>
      <c r="CC2450">
        <v>506000</v>
      </c>
      <c r="CD2450">
        <v>465000</v>
      </c>
      <c r="CE2450">
        <v>311000</v>
      </c>
      <c r="CF2450">
        <v>355000</v>
      </c>
      <c r="CG2450">
        <v>399000</v>
      </c>
      <c r="CH2450">
        <v>317000</v>
      </c>
      <c r="CI2450">
        <v>304000</v>
      </c>
      <c r="CJ2450">
        <v>348000</v>
      </c>
      <c r="CK2450">
        <v>335000</v>
      </c>
      <c r="CL2450">
        <v>321000</v>
      </c>
      <c r="CM2450">
        <v>361000</v>
      </c>
      <c r="CN2450">
        <v>384000</v>
      </c>
      <c r="CO2450">
        <v>401000</v>
      </c>
      <c r="CP2450">
        <v>447000</v>
      </c>
      <c r="CQ2450">
        <v>583000</v>
      </c>
      <c r="CR2450">
        <v>639000</v>
      </c>
      <c r="CS2450">
        <v>658000</v>
      </c>
      <c r="CT2450">
        <v>645000</v>
      </c>
      <c r="CU2450">
        <v>679000</v>
      </c>
      <c r="CV2450">
        <v>737000</v>
      </c>
      <c r="CW2450">
        <v>770000</v>
      </c>
      <c r="CX2450">
        <v>810000</v>
      </c>
      <c r="CY2450">
        <v>832000</v>
      </c>
      <c r="CZ2450">
        <v>949000</v>
      </c>
      <c r="DA2450">
        <v>955000</v>
      </c>
      <c r="DB2450">
        <v>977000</v>
      </c>
      <c r="DC2450">
        <v>1022000</v>
      </c>
      <c r="DD2450">
        <v>1195000</v>
      </c>
      <c r="DE2450">
        <v>1288000</v>
      </c>
      <c r="DF2450">
        <v>1429000</v>
      </c>
      <c r="DG2450">
        <v>1518000</v>
      </c>
      <c r="DH2450">
        <v>1632000</v>
      </c>
      <c r="DI2450">
        <v>1386000</v>
      </c>
      <c r="DJ2450">
        <v>1462000</v>
      </c>
      <c r="DK2450">
        <v>1409000</v>
      </c>
      <c r="DL2450">
        <v>2195000</v>
      </c>
      <c r="DM2450">
        <v>2323000</v>
      </c>
      <c r="DN2450">
        <v>3432000</v>
      </c>
      <c r="DO2450">
        <v>3169000</v>
      </c>
      <c r="DP2450">
        <v>2137000</v>
      </c>
      <c r="DQ2450">
        <v>2258000</v>
      </c>
      <c r="DR2450">
        <v>2235000</v>
      </c>
      <c r="DS2450">
        <v>2331000</v>
      </c>
      <c r="DT2450">
        <v>2519000</v>
      </c>
      <c r="DU2450">
        <v>2490000</v>
      </c>
      <c r="DV2450">
        <v>2484000</v>
      </c>
      <c r="DW2450">
        <v>2872000</v>
      </c>
      <c r="DX2450">
        <v>2781000</v>
      </c>
      <c r="DY2450" s="54"/>
    </row>
    <row r="2451" spans="1:206" hidden="1">
      <c r="A2451" s="97" t="s">
        <v>2972</v>
      </c>
      <c r="B2451" s="81" t="s">
        <v>572</v>
      </c>
      <c r="C2451" t="s">
        <v>714</v>
      </c>
      <c r="D2451" s="94" t="s">
        <v>3040</v>
      </c>
      <c r="E2451" t="s">
        <v>3200</v>
      </c>
      <c r="BO2451">
        <v>4755000</v>
      </c>
      <c r="BP2451">
        <v>5279000</v>
      </c>
      <c r="BQ2451">
        <v>5397000</v>
      </c>
      <c r="BR2451">
        <v>5061000</v>
      </c>
      <c r="BS2451">
        <v>5269000</v>
      </c>
      <c r="BT2451">
        <v>5703000</v>
      </c>
      <c r="BU2451">
        <v>6210000</v>
      </c>
      <c r="BV2451">
        <v>7194000</v>
      </c>
      <c r="BW2451">
        <v>7235000</v>
      </c>
      <c r="BX2451">
        <v>7804000</v>
      </c>
      <c r="BY2451">
        <v>7478000</v>
      </c>
      <c r="BZ2451">
        <v>7805000</v>
      </c>
      <c r="CA2451">
        <v>7840000</v>
      </c>
      <c r="CB2451">
        <v>8931000</v>
      </c>
      <c r="CC2451">
        <v>9185000</v>
      </c>
      <c r="CD2451">
        <v>9172000</v>
      </c>
      <c r="CE2451">
        <v>8756000</v>
      </c>
      <c r="CF2451">
        <v>9268000</v>
      </c>
      <c r="CG2451">
        <v>9608000</v>
      </c>
      <c r="CH2451">
        <v>10047000</v>
      </c>
      <c r="CI2451">
        <v>10653000</v>
      </c>
      <c r="CJ2451">
        <v>11597000</v>
      </c>
      <c r="CK2451">
        <v>11952000</v>
      </c>
      <c r="CL2451">
        <v>12818000</v>
      </c>
      <c r="CM2451">
        <v>14313000</v>
      </c>
      <c r="CN2451">
        <v>14532000</v>
      </c>
      <c r="CO2451">
        <v>14655000</v>
      </c>
      <c r="CP2451">
        <v>14963000</v>
      </c>
      <c r="CQ2451">
        <v>16523000</v>
      </c>
      <c r="CR2451">
        <v>16249000</v>
      </c>
      <c r="CS2451">
        <v>16628000</v>
      </c>
      <c r="CT2451">
        <v>16142000</v>
      </c>
      <c r="CU2451">
        <v>17139000</v>
      </c>
      <c r="CV2451">
        <v>17383000</v>
      </c>
      <c r="CW2451">
        <v>17937000</v>
      </c>
      <c r="CX2451">
        <v>18608000</v>
      </c>
      <c r="CY2451">
        <v>18956000</v>
      </c>
      <c r="CZ2451">
        <v>20415000</v>
      </c>
      <c r="DA2451">
        <v>22125000</v>
      </c>
      <c r="DB2451">
        <v>21872000</v>
      </c>
      <c r="DC2451">
        <v>21791000</v>
      </c>
      <c r="DD2451">
        <v>23069000</v>
      </c>
      <c r="DE2451">
        <v>23170000</v>
      </c>
      <c r="DF2451">
        <v>24576000</v>
      </c>
      <c r="DG2451">
        <v>28566000</v>
      </c>
      <c r="DH2451">
        <v>30376000</v>
      </c>
      <c r="DI2451">
        <v>30806000</v>
      </c>
      <c r="DJ2451">
        <v>31145000</v>
      </c>
      <c r="DK2451">
        <v>33802000</v>
      </c>
      <c r="DL2451">
        <v>41640000</v>
      </c>
      <c r="DM2451">
        <v>44274000</v>
      </c>
      <c r="DN2451">
        <v>47563000</v>
      </c>
      <c r="DO2451">
        <v>50103000</v>
      </c>
      <c r="DP2451">
        <v>49835000</v>
      </c>
      <c r="DQ2451">
        <v>51855000</v>
      </c>
      <c r="DR2451">
        <v>55350000</v>
      </c>
      <c r="DS2451">
        <v>55092000</v>
      </c>
      <c r="DT2451">
        <v>54514000</v>
      </c>
      <c r="DU2451">
        <v>54754000</v>
      </c>
      <c r="DV2451">
        <v>56538000</v>
      </c>
      <c r="DW2451">
        <v>57702000</v>
      </c>
      <c r="DX2451">
        <v>56298000</v>
      </c>
      <c r="DY2451" s="54"/>
    </row>
    <row r="2452" spans="1:206" hidden="1">
      <c r="A2452" s="97" t="s">
        <v>2972</v>
      </c>
      <c r="B2452" s="81" t="s">
        <v>572</v>
      </c>
      <c r="C2452" t="s">
        <v>714</v>
      </c>
      <c r="D2452" s="94" t="s">
        <v>3040</v>
      </c>
      <c r="E2452" t="s">
        <v>3201</v>
      </c>
      <c r="BO2452">
        <v>5312000</v>
      </c>
      <c r="BP2452">
        <v>5449000</v>
      </c>
      <c r="BQ2452">
        <v>5890000</v>
      </c>
      <c r="BR2452">
        <v>6066000</v>
      </c>
      <c r="BS2452">
        <v>6088000</v>
      </c>
      <c r="BT2452">
        <v>6364000</v>
      </c>
      <c r="BU2452">
        <v>6939000</v>
      </c>
      <c r="BV2452">
        <v>7283000</v>
      </c>
      <c r="BW2452">
        <v>8020000</v>
      </c>
      <c r="BX2452">
        <v>10203000</v>
      </c>
      <c r="BY2452">
        <v>9356000</v>
      </c>
      <c r="BZ2452">
        <v>8907000</v>
      </c>
      <c r="CA2452">
        <v>8618000</v>
      </c>
      <c r="CB2452">
        <v>8947000</v>
      </c>
      <c r="CC2452">
        <v>9939000</v>
      </c>
      <c r="CD2452">
        <v>9423000</v>
      </c>
      <c r="CE2452">
        <v>9136000</v>
      </c>
      <c r="CF2452">
        <v>9217000</v>
      </c>
      <c r="CG2452">
        <v>8349000</v>
      </c>
      <c r="CH2452">
        <v>8219000</v>
      </c>
      <c r="CI2452">
        <v>8337000</v>
      </c>
      <c r="CJ2452">
        <v>8862000</v>
      </c>
      <c r="CK2452">
        <v>8226000</v>
      </c>
      <c r="CL2452">
        <v>8732000</v>
      </c>
      <c r="CM2452">
        <v>8900000</v>
      </c>
      <c r="CN2452">
        <v>9191000</v>
      </c>
      <c r="CO2452">
        <v>9761000</v>
      </c>
      <c r="CP2452">
        <v>11621000</v>
      </c>
      <c r="CQ2452">
        <v>12259000</v>
      </c>
      <c r="CR2452">
        <v>13871000</v>
      </c>
      <c r="CS2452">
        <v>17569000</v>
      </c>
      <c r="CT2452">
        <v>19015000</v>
      </c>
      <c r="CU2452">
        <v>19872000</v>
      </c>
      <c r="CV2452">
        <v>20264000</v>
      </c>
      <c r="CW2452">
        <v>20739000</v>
      </c>
      <c r="CX2452">
        <v>20930000</v>
      </c>
      <c r="CY2452">
        <v>21379000</v>
      </c>
      <c r="CZ2452">
        <v>22354000</v>
      </c>
      <c r="DA2452">
        <v>24686000</v>
      </c>
      <c r="DB2452">
        <v>27092000</v>
      </c>
      <c r="DC2452">
        <v>29290000</v>
      </c>
      <c r="DD2452">
        <v>35590000</v>
      </c>
      <c r="DE2452">
        <v>38319000</v>
      </c>
      <c r="DF2452">
        <v>42846000</v>
      </c>
      <c r="DG2452">
        <v>44097000</v>
      </c>
      <c r="DH2452">
        <v>47376000</v>
      </c>
      <c r="DI2452">
        <v>45509000</v>
      </c>
      <c r="DJ2452">
        <v>44857000</v>
      </c>
      <c r="DK2452">
        <v>41151000</v>
      </c>
      <c r="DL2452">
        <v>45670000</v>
      </c>
      <c r="DM2452">
        <v>48458000</v>
      </c>
      <c r="DN2452">
        <v>50460000</v>
      </c>
      <c r="DO2452">
        <v>52845000</v>
      </c>
      <c r="DP2452">
        <v>56852000</v>
      </c>
      <c r="DQ2452">
        <v>55766000</v>
      </c>
      <c r="DR2452">
        <v>57007000</v>
      </c>
      <c r="DS2452">
        <v>56540000</v>
      </c>
      <c r="DT2452">
        <v>58399000</v>
      </c>
      <c r="DU2452">
        <v>57376000</v>
      </c>
      <c r="DV2452">
        <v>47943000</v>
      </c>
      <c r="DW2452">
        <v>52883000</v>
      </c>
      <c r="DX2452">
        <v>54029000</v>
      </c>
      <c r="DY2452" s="54"/>
    </row>
    <row r="2453" spans="1:206" hidden="1">
      <c r="A2453" s="97" t="s">
        <v>2972</v>
      </c>
      <c r="B2453" s="81" t="s">
        <v>572</v>
      </c>
      <c r="C2453" t="s">
        <v>714</v>
      </c>
      <c r="D2453" s="94" t="s">
        <v>3040</v>
      </c>
      <c r="E2453" t="s">
        <v>3202</v>
      </c>
      <c r="BO2453">
        <v>586000</v>
      </c>
      <c r="BP2453">
        <v>670000</v>
      </c>
      <c r="BQ2453">
        <v>717000</v>
      </c>
      <c r="BR2453">
        <v>682000</v>
      </c>
      <c r="BS2453">
        <v>661000</v>
      </c>
      <c r="BT2453">
        <v>681000</v>
      </c>
      <c r="BU2453">
        <v>679000</v>
      </c>
      <c r="BV2453">
        <v>789000</v>
      </c>
      <c r="BW2453">
        <v>888000</v>
      </c>
      <c r="BX2453">
        <v>887000</v>
      </c>
      <c r="BY2453">
        <v>885000</v>
      </c>
      <c r="BZ2453">
        <v>981000</v>
      </c>
      <c r="CA2453">
        <v>960000</v>
      </c>
      <c r="CB2453">
        <v>848000</v>
      </c>
      <c r="CC2453">
        <v>952000</v>
      </c>
      <c r="CD2453">
        <v>920000</v>
      </c>
      <c r="CE2453">
        <v>911000</v>
      </c>
      <c r="CF2453">
        <v>822000</v>
      </c>
      <c r="CG2453">
        <v>955000</v>
      </c>
      <c r="CH2453">
        <v>849000</v>
      </c>
      <c r="CI2453">
        <v>874000</v>
      </c>
      <c r="CJ2453">
        <v>801000</v>
      </c>
      <c r="CK2453">
        <v>854000</v>
      </c>
      <c r="CL2453">
        <v>851000</v>
      </c>
      <c r="CM2453">
        <v>914000</v>
      </c>
      <c r="CN2453">
        <v>999000</v>
      </c>
      <c r="CO2453">
        <v>837000</v>
      </c>
      <c r="CP2453">
        <v>1039000</v>
      </c>
      <c r="CQ2453">
        <v>1073000</v>
      </c>
      <c r="CR2453">
        <v>1053000</v>
      </c>
      <c r="CS2453">
        <v>1078000</v>
      </c>
      <c r="CT2453">
        <v>1088000</v>
      </c>
      <c r="CU2453">
        <v>1137000</v>
      </c>
      <c r="CV2453">
        <v>1252000</v>
      </c>
      <c r="CW2453">
        <v>1290000</v>
      </c>
      <c r="CX2453">
        <v>1293000</v>
      </c>
      <c r="CY2453">
        <v>1286000</v>
      </c>
      <c r="CZ2453">
        <v>1318000</v>
      </c>
      <c r="DA2453">
        <v>1390000</v>
      </c>
      <c r="DB2453">
        <v>1514000</v>
      </c>
      <c r="DC2453">
        <v>1476000</v>
      </c>
      <c r="DD2453">
        <v>1581000</v>
      </c>
      <c r="DE2453">
        <v>1651000</v>
      </c>
      <c r="DF2453">
        <v>1703000</v>
      </c>
      <c r="DG2453">
        <v>1693000</v>
      </c>
      <c r="DH2453">
        <v>1755000</v>
      </c>
      <c r="DI2453">
        <v>1776000</v>
      </c>
      <c r="DJ2453">
        <v>1765000</v>
      </c>
      <c r="DK2453">
        <v>1678000</v>
      </c>
      <c r="DL2453">
        <v>3596000</v>
      </c>
      <c r="DM2453">
        <v>3347000</v>
      </c>
      <c r="DN2453">
        <v>5490000</v>
      </c>
      <c r="DO2453">
        <v>4567000</v>
      </c>
      <c r="DP2453">
        <v>4920000</v>
      </c>
      <c r="DQ2453">
        <v>5756000</v>
      </c>
      <c r="DR2453">
        <v>6524000</v>
      </c>
      <c r="DS2453">
        <v>4960000</v>
      </c>
      <c r="DT2453">
        <v>5054000</v>
      </c>
      <c r="DU2453">
        <v>4302000</v>
      </c>
      <c r="DV2453">
        <v>5418000</v>
      </c>
      <c r="DW2453">
        <v>5648000</v>
      </c>
      <c r="DX2453">
        <v>6002000</v>
      </c>
      <c r="DY2453" s="54"/>
    </row>
    <row r="2454" spans="1:206" hidden="1">
      <c r="A2454" s="97" t="s">
        <v>2972</v>
      </c>
      <c r="B2454" s="81" t="s">
        <v>572</v>
      </c>
      <c r="C2454" t="s">
        <v>714</v>
      </c>
      <c r="D2454" s="94" t="s">
        <v>3040</v>
      </c>
      <c r="E2454" t="s">
        <v>3203</v>
      </c>
      <c r="BO2454">
        <v>1580000</v>
      </c>
      <c r="BP2454">
        <v>1577000</v>
      </c>
      <c r="BQ2454">
        <v>1833000</v>
      </c>
      <c r="BR2454">
        <v>1582000</v>
      </c>
      <c r="BS2454">
        <v>1876000</v>
      </c>
      <c r="BT2454">
        <v>1425000</v>
      </c>
      <c r="BU2454">
        <v>1464000</v>
      </c>
      <c r="BV2454">
        <v>1822000</v>
      </c>
      <c r="BW2454">
        <v>1645000</v>
      </c>
      <c r="BX2454">
        <v>1892000</v>
      </c>
      <c r="BY2454">
        <v>1868000</v>
      </c>
      <c r="BZ2454">
        <v>1883000</v>
      </c>
      <c r="CA2454">
        <v>1831000</v>
      </c>
      <c r="CB2454">
        <v>1833000</v>
      </c>
      <c r="CC2454">
        <v>1871000</v>
      </c>
      <c r="CD2454">
        <v>2145000</v>
      </c>
      <c r="CE2454">
        <v>1699000</v>
      </c>
      <c r="CF2454">
        <v>2199000</v>
      </c>
      <c r="CG2454">
        <v>2270000</v>
      </c>
      <c r="CH2454">
        <v>1922000</v>
      </c>
      <c r="CI2454">
        <v>2210000</v>
      </c>
      <c r="CJ2454">
        <v>2338000</v>
      </c>
      <c r="CK2454">
        <v>2541000</v>
      </c>
      <c r="CL2454">
        <v>2556000</v>
      </c>
      <c r="CM2454">
        <v>2409000</v>
      </c>
      <c r="CN2454">
        <v>2392000</v>
      </c>
      <c r="CO2454">
        <v>2436000</v>
      </c>
      <c r="CP2454">
        <v>2380000</v>
      </c>
      <c r="CQ2454">
        <v>2455000</v>
      </c>
      <c r="CR2454">
        <v>2621000</v>
      </c>
      <c r="CS2454">
        <v>1783000</v>
      </c>
      <c r="CT2454">
        <v>1573000</v>
      </c>
      <c r="CU2454">
        <v>2461000</v>
      </c>
      <c r="CV2454">
        <v>2738000</v>
      </c>
      <c r="CW2454">
        <v>2780000</v>
      </c>
      <c r="CX2454">
        <v>3424000</v>
      </c>
      <c r="CY2454">
        <v>3033000</v>
      </c>
      <c r="CZ2454">
        <v>4022000</v>
      </c>
      <c r="DA2454">
        <v>3904000</v>
      </c>
      <c r="DB2454">
        <v>3721000</v>
      </c>
      <c r="DC2454">
        <v>3887000</v>
      </c>
      <c r="DD2454">
        <v>4757000</v>
      </c>
      <c r="DE2454">
        <v>4975000</v>
      </c>
      <c r="DF2454">
        <v>4808000</v>
      </c>
      <c r="DG2454">
        <v>5474000</v>
      </c>
      <c r="DH2454">
        <v>4873000</v>
      </c>
      <c r="DI2454">
        <v>5093000</v>
      </c>
      <c r="DJ2454">
        <v>5105000</v>
      </c>
      <c r="DK2454">
        <v>5404000</v>
      </c>
      <c r="DL2454">
        <v>7218000</v>
      </c>
      <c r="DM2454">
        <v>7330000</v>
      </c>
      <c r="DN2454">
        <v>7676000</v>
      </c>
      <c r="DO2454">
        <v>7954000</v>
      </c>
      <c r="DP2454">
        <v>7475000</v>
      </c>
      <c r="DQ2454">
        <v>7656000</v>
      </c>
      <c r="DR2454">
        <v>9125000</v>
      </c>
      <c r="DS2454">
        <v>9611000</v>
      </c>
      <c r="DT2454">
        <v>8981000</v>
      </c>
      <c r="DU2454">
        <v>9601000</v>
      </c>
      <c r="DV2454">
        <v>9453000</v>
      </c>
      <c r="DW2454">
        <v>9048000</v>
      </c>
      <c r="DX2454">
        <v>9494000</v>
      </c>
      <c r="DY2454" s="54"/>
    </row>
    <row r="2455" spans="1:206" hidden="1">
      <c r="A2455" s="97" t="s">
        <v>2972</v>
      </c>
      <c r="B2455" s="81" t="s">
        <v>572</v>
      </c>
      <c r="C2455" t="s">
        <v>714</v>
      </c>
      <c r="D2455" s="94" t="s">
        <v>3040</v>
      </c>
      <c r="E2455" t="s">
        <v>3204</v>
      </c>
      <c r="BO2455">
        <v>28008000</v>
      </c>
      <c r="BP2455">
        <v>27864000</v>
      </c>
      <c r="BQ2455">
        <v>33000000</v>
      </c>
      <c r="BR2455">
        <v>36616000</v>
      </c>
      <c r="BS2455">
        <v>37939000</v>
      </c>
      <c r="BT2455">
        <v>45374000</v>
      </c>
      <c r="BU2455">
        <v>47663000</v>
      </c>
      <c r="BV2455">
        <v>47938000</v>
      </c>
      <c r="BW2455">
        <v>48712000</v>
      </c>
      <c r="BX2455">
        <v>55206000</v>
      </c>
      <c r="BY2455">
        <v>58502000</v>
      </c>
      <c r="BZ2455">
        <v>57122000</v>
      </c>
      <c r="CA2455">
        <v>64249000</v>
      </c>
      <c r="CB2455">
        <v>67871000</v>
      </c>
      <c r="CC2455">
        <v>73422000</v>
      </c>
      <c r="CD2455">
        <v>75873000</v>
      </c>
      <c r="CE2455">
        <v>79845000</v>
      </c>
      <c r="CF2455">
        <v>90042000</v>
      </c>
      <c r="CG2455">
        <v>98292000</v>
      </c>
      <c r="CH2455">
        <v>101372000</v>
      </c>
      <c r="CI2455">
        <v>100005000</v>
      </c>
      <c r="CJ2455">
        <v>103240000</v>
      </c>
      <c r="CK2455">
        <v>112789000</v>
      </c>
      <c r="CL2455">
        <v>118062000</v>
      </c>
      <c r="CM2455">
        <v>106724000</v>
      </c>
      <c r="CN2455">
        <v>110254000</v>
      </c>
      <c r="CO2455">
        <v>112323000</v>
      </c>
      <c r="CP2455">
        <v>115267000</v>
      </c>
      <c r="CQ2455">
        <v>117106000</v>
      </c>
      <c r="CR2455">
        <v>121630000</v>
      </c>
      <c r="CS2455">
        <v>131404000</v>
      </c>
      <c r="CT2455">
        <v>152124000</v>
      </c>
      <c r="CU2455">
        <v>158057000</v>
      </c>
      <c r="CV2455">
        <v>167019000</v>
      </c>
      <c r="CW2455">
        <v>175924000</v>
      </c>
      <c r="CX2455">
        <v>175126000</v>
      </c>
      <c r="CY2455">
        <v>173057000</v>
      </c>
      <c r="CZ2455">
        <v>170724000</v>
      </c>
      <c r="DA2455">
        <v>179671000</v>
      </c>
      <c r="DB2455">
        <v>188998000</v>
      </c>
      <c r="DC2455">
        <v>189367000</v>
      </c>
      <c r="DD2455">
        <v>197290000</v>
      </c>
      <c r="DE2455">
        <v>199937000</v>
      </c>
      <c r="DF2455">
        <v>192950000</v>
      </c>
      <c r="DG2455">
        <v>205630000</v>
      </c>
      <c r="DH2455">
        <v>213027000</v>
      </c>
      <c r="DI2455">
        <v>220081000</v>
      </c>
      <c r="DJ2455">
        <v>232028000</v>
      </c>
      <c r="DK2455">
        <v>240489000</v>
      </c>
      <c r="DL2455">
        <v>272566000</v>
      </c>
      <c r="DM2455">
        <v>275471000</v>
      </c>
      <c r="DN2455">
        <v>294234000</v>
      </c>
      <c r="DO2455">
        <v>286352000</v>
      </c>
      <c r="DP2455">
        <v>284956000</v>
      </c>
      <c r="DQ2455">
        <v>321237000</v>
      </c>
      <c r="DR2455">
        <v>350945000</v>
      </c>
      <c r="DS2455">
        <v>366468000</v>
      </c>
      <c r="DT2455">
        <v>383073000</v>
      </c>
      <c r="DU2455">
        <v>388026000</v>
      </c>
      <c r="DV2455">
        <v>420491000</v>
      </c>
      <c r="DW2455">
        <v>464260000</v>
      </c>
      <c r="DX2455">
        <v>475013000</v>
      </c>
      <c r="DY2455" s="54"/>
    </row>
    <row r="2456" spans="1:206" hidden="1">
      <c r="A2456" s="97" t="s">
        <v>2972</v>
      </c>
      <c r="B2456" s="81" t="s">
        <v>572</v>
      </c>
      <c r="C2456" t="s">
        <v>714</v>
      </c>
      <c r="D2456" s="94" t="s">
        <v>3040</v>
      </c>
      <c r="E2456" t="s">
        <v>3205</v>
      </c>
      <c r="BO2456">
        <v>13061000</v>
      </c>
      <c r="BP2456">
        <v>18264000</v>
      </c>
      <c r="BQ2456">
        <v>19157000</v>
      </c>
      <c r="BR2456">
        <v>21660000</v>
      </c>
      <c r="BS2456">
        <v>22293000</v>
      </c>
      <c r="BT2456">
        <v>24558000</v>
      </c>
      <c r="BU2456">
        <v>25371000</v>
      </c>
      <c r="BV2456">
        <v>25947000</v>
      </c>
      <c r="BW2456">
        <v>26616000</v>
      </c>
      <c r="BX2456">
        <v>31972000</v>
      </c>
      <c r="BY2456">
        <v>29807000</v>
      </c>
      <c r="BZ2456">
        <v>28365000</v>
      </c>
      <c r="CA2456">
        <v>40066000</v>
      </c>
      <c r="CB2456">
        <v>38361000</v>
      </c>
      <c r="CC2456">
        <v>37555000</v>
      </c>
      <c r="CD2456">
        <v>35987000</v>
      </c>
      <c r="CE2456">
        <v>43222000</v>
      </c>
      <c r="CF2456">
        <v>47326000</v>
      </c>
      <c r="CG2456">
        <v>47515000</v>
      </c>
      <c r="CH2456">
        <v>47935000</v>
      </c>
      <c r="CI2456">
        <v>41921000</v>
      </c>
      <c r="CJ2456">
        <v>43843000</v>
      </c>
      <c r="CK2456">
        <v>53690000</v>
      </c>
      <c r="CL2456">
        <v>54889000</v>
      </c>
      <c r="CM2456">
        <v>56410000</v>
      </c>
      <c r="CN2456">
        <v>54961000</v>
      </c>
      <c r="CO2456">
        <v>61907000</v>
      </c>
      <c r="CP2456">
        <v>59636000</v>
      </c>
      <c r="CQ2456">
        <v>64700000</v>
      </c>
      <c r="CR2456">
        <v>53820000</v>
      </c>
      <c r="CS2456">
        <v>52242000</v>
      </c>
      <c r="CT2456">
        <v>58736000</v>
      </c>
      <c r="CU2456">
        <v>67176000</v>
      </c>
      <c r="CV2456">
        <v>66249000</v>
      </c>
      <c r="CW2456">
        <v>72283000</v>
      </c>
      <c r="CX2456">
        <v>88169000</v>
      </c>
      <c r="CY2456">
        <v>77126000</v>
      </c>
      <c r="CZ2456">
        <v>87695000</v>
      </c>
      <c r="DA2456">
        <v>91088000</v>
      </c>
      <c r="DB2456">
        <v>94746000</v>
      </c>
      <c r="DC2456">
        <v>99378000</v>
      </c>
      <c r="DD2456">
        <v>102022000</v>
      </c>
      <c r="DE2456">
        <v>99923000</v>
      </c>
      <c r="DF2456">
        <v>101536000</v>
      </c>
      <c r="DG2456">
        <v>97665000</v>
      </c>
      <c r="DH2456">
        <v>92008000</v>
      </c>
      <c r="DI2456">
        <v>97970000</v>
      </c>
      <c r="DJ2456">
        <v>93078000</v>
      </c>
      <c r="DK2456">
        <v>106586000</v>
      </c>
      <c r="DL2456">
        <v>105339000</v>
      </c>
      <c r="DM2456">
        <v>103298000</v>
      </c>
      <c r="DN2456">
        <v>112162000</v>
      </c>
      <c r="DO2456">
        <v>111806000</v>
      </c>
      <c r="DP2456">
        <v>113500000</v>
      </c>
      <c r="DQ2456">
        <v>115188000</v>
      </c>
      <c r="DR2456">
        <v>111004000</v>
      </c>
      <c r="DS2456">
        <v>111850000</v>
      </c>
      <c r="DT2456">
        <v>110497000</v>
      </c>
      <c r="DU2456">
        <v>109251000</v>
      </c>
      <c r="DV2456">
        <v>104200000</v>
      </c>
      <c r="DW2456">
        <v>103747000</v>
      </c>
      <c r="DX2456">
        <v>116000000</v>
      </c>
      <c r="DY2456" s="54"/>
    </row>
    <row r="2457" spans="1:206" hidden="1">
      <c r="A2457" s="97" t="s">
        <v>2972</v>
      </c>
      <c r="B2457" s="81" t="s">
        <v>572</v>
      </c>
      <c r="C2457" t="s">
        <v>714</v>
      </c>
      <c r="D2457" s="94" t="s">
        <v>3040</v>
      </c>
      <c r="E2457" t="s">
        <v>3206</v>
      </c>
      <c r="BO2457">
        <v>4178000</v>
      </c>
      <c r="BP2457">
        <v>4633000</v>
      </c>
      <c r="BQ2457">
        <v>4984000</v>
      </c>
      <c r="BR2457">
        <v>5417000</v>
      </c>
      <c r="BS2457">
        <v>5770000</v>
      </c>
      <c r="BT2457">
        <v>6037000</v>
      </c>
      <c r="BU2457">
        <v>6033000</v>
      </c>
      <c r="BV2457">
        <v>5750000</v>
      </c>
      <c r="BW2457">
        <v>5926000</v>
      </c>
      <c r="BX2457">
        <v>6390000</v>
      </c>
      <c r="BY2457">
        <v>6780000</v>
      </c>
      <c r="BZ2457">
        <v>5856000</v>
      </c>
      <c r="CA2457">
        <v>6472000</v>
      </c>
      <c r="CB2457">
        <v>7243000</v>
      </c>
      <c r="CC2457">
        <v>7195000</v>
      </c>
      <c r="CD2457">
        <v>6768000</v>
      </c>
      <c r="CE2457">
        <v>6775000</v>
      </c>
      <c r="CF2457">
        <v>7739000</v>
      </c>
      <c r="CG2457">
        <v>6927000</v>
      </c>
      <c r="CH2457">
        <v>7171000</v>
      </c>
      <c r="CI2457">
        <v>8604000</v>
      </c>
      <c r="CJ2457">
        <v>10935000</v>
      </c>
      <c r="CK2457">
        <v>11975000</v>
      </c>
      <c r="CL2457">
        <v>13611000</v>
      </c>
      <c r="CM2457">
        <v>13968000</v>
      </c>
      <c r="CN2457">
        <v>13080000</v>
      </c>
      <c r="CO2457">
        <v>13864000</v>
      </c>
      <c r="CP2457">
        <v>15404000</v>
      </c>
      <c r="CQ2457">
        <v>16155000</v>
      </c>
      <c r="CR2457">
        <v>15585000</v>
      </c>
      <c r="CS2457">
        <v>16487000</v>
      </c>
      <c r="CT2457">
        <v>21504000</v>
      </c>
      <c r="CU2457">
        <v>26122000</v>
      </c>
      <c r="CV2457">
        <v>24448000</v>
      </c>
      <c r="CW2457">
        <v>26647000</v>
      </c>
      <c r="CX2457">
        <v>25771000</v>
      </c>
      <c r="CY2457">
        <v>25978000</v>
      </c>
      <c r="CZ2457">
        <v>20768000</v>
      </c>
      <c r="DA2457">
        <v>20621000</v>
      </c>
      <c r="DB2457">
        <v>23158000</v>
      </c>
      <c r="DC2457">
        <v>22232000</v>
      </c>
      <c r="DD2457">
        <v>20449000</v>
      </c>
      <c r="DE2457">
        <v>18418000</v>
      </c>
      <c r="DF2457">
        <v>19245000</v>
      </c>
      <c r="DG2457">
        <v>17271000</v>
      </c>
      <c r="DH2457">
        <v>19038000</v>
      </c>
      <c r="DI2457">
        <v>20906000</v>
      </c>
      <c r="DJ2457">
        <v>29039000</v>
      </c>
      <c r="DK2457">
        <v>32338000</v>
      </c>
      <c r="DL2457">
        <v>47179000</v>
      </c>
      <c r="DM2457">
        <v>50181000</v>
      </c>
      <c r="DN2457">
        <v>53784000</v>
      </c>
      <c r="DO2457">
        <v>52618000</v>
      </c>
      <c r="DP2457">
        <v>49655000</v>
      </c>
      <c r="DQ2457">
        <v>71423000</v>
      </c>
      <c r="DR2457">
        <v>68014000</v>
      </c>
      <c r="DS2457">
        <v>65152000</v>
      </c>
      <c r="DT2457">
        <v>45410000</v>
      </c>
      <c r="DU2457">
        <v>66287000</v>
      </c>
      <c r="DV2457">
        <v>85392000</v>
      </c>
      <c r="DW2457">
        <v>83904000</v>
      </c>
      <c r="DX2457">
        <v>71288000</v>
      </c>
      <c r="DY2457" s="54"/>
    </row>
    <row r="2458" spans="1:206" hidden="1">
      <c r="A2458" s="97" t="s">
        <v>2972</v>
      </c>
      <c r="B2458" s="81" t="s">
        <v>572</v>
      </c>
      <c r="C2458" t="s">
        <v>714</v>
      </c>
      <c r="D2458" s="94" t="s">
        <v>3040</v>
      </c>
      <c r="E2458" t="s">
        <v>3207</v>
      </c>
      <c r="BO2458">
        <v>2479000</v>
      </c>
      <c r="BP2458">
        <v>4971000</v>
      </c>
      <c r="BQ2458">
        <v>5265000</v>
      </c>
      <c r="BR2458">
        <v>8103000</v>
      </c>
      <c r="BS2458">
        <v>4299000</v>
      </c>
      <c r="BT2458">
        <v>4712000</v>
      </c>
      <c r="BU2458">
        <v>4660000</v>
      </c>
      <c r="BV2458">
        <v>5046000</v>
      </c>
      <c r="BW2458">
        <v>5336000</v>
      </c>
      <c r="BX2458">
        <v>5475000</v>
      </c>
      <c r="BY2458">
        <v>4657000</v>
      </c>
      <c r="BZ2458">
        <v>4816000</v>
      </c>
      <c r="CA2458">
        <v>5610000</v>
      </c>
      <c r="CB2458">
        <v>5905000</v>
      </c>
      <c r="CC2458">
        <v>4067000</v>
      </c>
      <c r="CD2458">
        <v>5590000</v>
      </c>
      <c r="CE2458">
        <v>5159000</v>
      </c>
      <c r="CF2458">
        <v>5090000</v>
      </c>
      <c r="CG2458">
        <v>3481000</v>
      </c>
      <c r="CH2458">
        <v>3747000</v>
      </c>
      <c r="CI2458">
        <v>3214000</v>
      </c>
      <c r="CJ2458">
        <v>4788000</v>
      </c>
      <c r="CK2458">
        <v>6502000</v>
      </c>
      <c r="CL2458">
        <v>6715000</v>
      </c>
      <c r="CM2458">
        <v>7148000</v>
      </c>
      <c r="CN2458">
        <v>5908000</v>
      </c>
      <c r="CO2458">
        <v>7599000</v>
      </c>
      <c r="CP2458">
        <v>6901000</v>
      </c>
      <c r="CQ2458">
        <v>7571000</v>
      </c>
      <c r="CR2458">
        <v>7633000</v>
      </c>
      <c r="CS2458">
        <v>4162000</v>
      </c>
      <c r="CT2458">
        <v>5360000</v>
      </c>
      <c r="CU2458">
        <v>5321000</v>
      </c>
      <c r="CV2458">
        <v>4522000</v>
      </c>
      <c r="CW2458">
        <v>2391000</v>
      </c>
      <c r="CX2458">
        <v>2749000</v>
      </c>
      <c r="CY2458">
        <v>2840000</v>
      </c>
      <c r="CZ2458">
        <v>1743000</v>
      </c>
      <c r="DA2458">
        <v>1547000</v>
      </c>
      <c r="DB2458">
        <v>1854000</v>
      </c>
      <c r="DC2458">
        <v>2486000</v>
      </c>
      <c r="DD2458">
        <v>2207000</v>
      </c>
      <c r="DE2458">
        <v>2166000</v>
      </c>
      <c r="DF2458">
        <v>2597000</v>
      </c>
      <c r="DG2458">
        <v>2062000</v>
      </c>
      <c r="DH2458">
        <v>1982000</v>
      </c>
      <c r="DI2458">
        <v>1771000</v>
      </c>
      <c r="DJ2458">
        <v>2265000</v>
      </c>
      <c r="DK2458">
        <v>1719000</v>
      </c>
      <c r="DL2458">
        <v>1575000</v>
      </c>
      <c r="DM2458">
        <v>2224000</v>
      </c>
      <c r="DN2458">
        <v>2033000</v>
      </c>
      <c r="DO2458">
        <v>2075000</v>
      </c>
      <c r="DP2458">
        <v>2385000</v>
      </c>
      <c r="DQ2458">
        <v>2449000</v>
      </c>
      <c r="DR2458">
        <v>2415000</v>
      </c>
      <c r="DS2458">
        <v>3173000</v>
      </c>
      <c r="DT2458">
        <v>2503000</v>
      </c>
      <c r="DU2458">
        <v>2452000</v>
      </c>
      <c r="DV2458">
        <v>2726000</v>
      </c>
      <c r="DW2458">
        <v>2521000</v>
      </c>
      <c r="DX2458">
        <v>3159000</v>
      </c>
      <c r="DY2458" s="54"/>
    </row>
    <row r="2459" spans="1:206" hidden="1">
      <c r="A2459" s="97" t="s">
        <v>2972</v>
      </c>
      <c r="B2459" s="81" t="s">
        <v>572</v>
      </c>
      <c r="C2459" t="s">
        <v>714</v>
      </c>
      <c r="D2459" s="94" t="s">
        <v>3040</v>
      </c>
      <c r="E2459" t="s">
        <v>3208</v>
      </c>
      <c r="BO2459">
        <v>47701000</v>
      </c>
      <c r="BP2459">
        <v>52474000</v>
      </c>
      <c r="BQ2459">
        <v>53189000</v>
      </c>
      <c r="BR2459">
        <v>63757000</v>
      </c>
      <c r="BS2459">
        <v>77389000</v>
      </c>
      <c r="BT2459">
        <v>80667000</v>
      </c>
      <c r="BU2459">
        <v>86397000</v>
      </c>
      <c r="BV2459">
        <v>93774000</v>
      </c>
      <c r="BW2459">
        <v>105673000</v>
      </c>
      <c r="BX2459">
        <v>113924000</v>
      </c>
      <c r="BY2459">
        <v>117741000</v>
      </c>
      <c r="BZ2459">
        <v>131930000</v>
      </c>
      <c r="CA2459">
        <v>136422000</v>
      </c>
      <c r="CB2459">
        <v>140607000</v>
      </c>
      <c r="CC2459">
        <v>129149000</v>
      </c>
      <c r="CD2459">
        <v>150568000</v>
      </c>
      <c r="CE2459">
        <v>166589000</v>
      </c>
      <c r="CF2459">
        <v>165385000</v>
      </c>
      <c r="CG2459">
        <v>167498000</v>
      </c>
      <c r="CH2459">
        <v>166909000</v>
      </c>
      <c r="CI2459">
        <v>167808000</v>
      </c>
      <c r="CJ2459">
        <v>167209000</v>
      </c>
      <c r="CK2459">
        <v>162281000</v>
      </c>
      <c r="CL2459">
        <v>167053000</v>
      </c>
      <c r="CM2459">
        <v>170066000</v>
      </c>
      <c r="CN2459">
        <v>185266000</v>
      </c>
      <c r="CO2459">
        <v>180444000</v>
      </c>
      <c r="CP2459">
        <v>175090000</v>
      </c>
      <c r="CQ2459">
        <v>179640000</v>
      </c>
      <c r="CR2459">
        <v>183845000</v>
      </c>
      <c r="CS2459">
        <v>170441000</v>
      </c>
      <c r="CT2459">
        <v>152460000</v>
      </c>
      <c r="CU2459">
        <v>135313000</v>
      </c>
      <c r="CV2459">
        <v>120018000</v>
      </c>
      <c r="CW2459">
        <v>112360000</v>
      </c>
      <c r="CX2459">
        <v>103395000</v>
      </c>
      <c r="CY2459">
        <v>114072000</v>
      </c>
      <c r="CZ2459">
        <v>97782000</v>
      </c>
      <c r="DA2459">
        <v>92547000</v>
      </c>
      <c r="DB2459">
        <v>91575000</v>
      </c>
      <c r="DC2459">
        <v>111308000</v>
      </c>
      <c r="DD2459">
        <v>104549000</v>
      </c>
      <c r="DE2459">
        <v>91698000</v>
      </c>
      <c r="DF2459">
        <v>119386000</v>
      </c>
      <c r="DG2459">
        <v>104593000</v>
      </c>
      <c r="DH2459">
        <v>93428000</v>
      </c>
      <c r="DI2459">
        <v>91182000</v>
      </c>
      <c r="DJ2459">
        <v>125447000</v>
      </c>
      <c r="DK2459">
        <v>99433000</v>
      </c>
      <c r="DL2459">
        <v>85256000</v>
      </c>
      <c r="DM2459">
        <v>108115000</v>
      </c>
      <c r="DN2459">
        <v>84153000</v>
      </c>
      <c r="DO2459">
        <v>98034000</v>
      </c>
      <c r="DP2459">
        <v>102393000</v>
      </c>
      <c r="DQ2459">
        <v>97573000</v>
      </c>
      <c r="DR2459">
        <v>99786000</v>
      </c>
      <c r="DS2459">
        <v>98612000</v>
      </c>
      <c r="DT2459">
        <v>87619000</v>
      </c>
      <c r="DU2459">
        <v>103284000</v>
      </c>
      <c r="DV2459">
        <v>99423000</v>
      </c>
      <c r="DW2459">
        <v>100876000</v>
      </c>
      <c r="DX2459">
        <v>100341000</v>
      </c>
      <c r="DY2459" s="54"/>
    </row>
    <row r="2460" spans="1:206" hidden="1">
      <c r="A2460" s="97" t="s">
        <v>2972</v>
      </c>
      <c r="B2460" s="81" t="s">
        <v>572</v>
      </c>
      <c r="C2460" t="s">
        <v>714</v>
      </c>
      <c r="D2460" s="94" t="s">
        <v>3040</v>
      </c>
      <c r="E2460" t="s">
        <v>3209</v>
      </c>
      <c r="BO2460">
        <v>41990000</v>
      </c>
      <c r="BP2460">
        <v>36218000</v>
      </c>
      <c r="BQ2460">
        <v>41865000</v>
      </c>
      <c r="BR2460">
        <v>47838000</v>
      </c>
      <c r="BS2460">
        <v>47180000</v>
      </c>
      <c r="BT2460">
        <v>51514000</v>
      </c>
      <c r="BU2460">
        <v>55141000</v>
      </c>
      <c r="BV2460">
        <v>60349000</v>
      </c>
      <c r="BW2460">
        <v>58485000</v>
      </c>
      <c r="BX2460">
        <v>63536000</v>
      </c>
      <c r="BY2460">
        <v>56507000</v>
      </c>
      <c r="BZ2460">
        <v>60928000</v>
      </c>
      <c r="CA2460">
        <v>65750000</v>
      </c>
      <c r="CB2460">
        <v>60448000</v>
      </c>
      <c r="CC2460">
        <v>59256000</v>
      </c>
      <c r="CD2460">
        <v>60227000</v>
      </c>
      <c r="CE2460">
        <v>55503000</v>
      </c>
      <c r="CF2460">
        <v>54118000</v>
      </c>
      <c r="CG2460">
        <v>54528000</v>
      </c>
      <c r="CH2460">
        <v>35360000</v>
      </c>
      <c r="CI2460">
        <v>46101000</v>
      </c>
      <c r="CJ2460">
        <v>42822000</v>
      </c>
      <c r="CK2460">
        <v>46823000</v>
      </c>
      <c r="CL2460">
        <v>48734000</v>
      </c>
      <c r="CM2460">
        <v>48698000</v>
      </c>
      <c r="CN2460">
        <v>49830000</v>
      </c>
      <c r="CO2460">
        <v>43907000</v>
      </c>
      <c r="CP2460">
        <v>40992000</v>
      </c>
      <c r="CQ2460">
        <v>45585000</v>
      </c>
      <c r="CR2460">
        <v>42909000</v>
      </c>
      <c r="CS2460">
        <v>37698000</v>
      </c>
      <c r="CT2460">
        <v>31335000</v>
      </c>
      <c r="CU2460">
        <v>42639000</v>
      </c>
      <c r="CV2460">
        <v>32326000</v>
      </c>
      <c r="CW2460">
        <v>36311000</v>
      </c>
      <c r="CX2460">
        <v>37952000</v>
      </c>
      <c r="CY2460">
        <v>30183000</v>
      </c>
      <c r="CZ2460">
        <v>29434000</v>
      </c>
      <c r="DA2460">
        <v>25947000</v>
      </c>
      <c r="DB2460">
        <v>34038000</v>
      </c>
      <c r="DC2460">
        <v>30719000</v>
      </c>
      <c r="DD2460">
        <v>26417000</v>
      </c>
      <c r="DE2460">
        <v>32527000</v>
      </c>
      <c r="DF2460">
        <v>33302000</v>
      </c>
      <c r="DG2460">
        <v>33002000</v>
      </c>
      <c r="DH2460">
        <v>32669000</v>
      </c>
      <c r="DI2460">
        <v>30008000</v>
      </c>
      <c r="DJ2460">
        <v>26117000</v>
      </c>
      <c r="DK2460">
        <v>23601000</v>
      </c>
      <c r="DL2460">
        <v>22695000</v>
      </c>
      <c r="DM2460">
        <v>31144000</v>
      </c>
      <c r="DN2460">
        <v>25071000</v>
      </c>
      <c r="DO2460">
        <v>24734000</v>
      </c>
      <c r="DP2460">
        <v>24197000</v>
      </c>
      <c r="DQ2460">
        <v>23870000</v>
      </c>
      <c r="DR2460">
        <v>22433000</v>
      </c>
      <c r="DS2460">
        <v>22305000</v>
      </c>
      <c r="DT2460">
        <v>21288000</v>
      </c>
      <c r="DU2460">
        <v>20997000</v>
      </c>
      <c r="DV2460">
        <v>19439000</v>
      </c>
      <c r="DW2460">
        <v>17203000</v>
      </c>
      <c r="DX2460">
        <v>18044000</v>
      </c>
      <c r="DY2460" s="54"/>
    </row>
    <row r="2461" spans="1:206" hidden="1">
      <c r="A2461" s="97" t="s">
        <v>2972</v>
      </c>
      <c r="B2461" s="81" t="s">
        <v>572</v>
      </c>
      <c r="C2461" t="s">
        <v>714</v>
      </c>
      <c r="D2461" s="94" t="s">
        <v>3040</v>
      </c>
      <c r="E2461" t="s">
        <v>3210</v>
      </c>
      <c r="BO2461">
        <v>1570000</v>
      </c>
      <c r="BP2461">
        <v>2233000</v>
      </c>
      <c r="BQ2461">
        <v>1722000</v>
      </c>
      <c r="BR2461">
        <v>2518000</v>
      </c>
      <c r="BS2461">
        <v>2385000</v>
      </c>
      <c r="BT2461">
        <v>1908000</v>
      </c>
      <c r="BU2461">
        <v>2328000</v>
      </c>
      <c r="BV2461">
        <v>6473000</v>
      </c>
      <c r="BW2461">
        <v>3804000</v>
      </c>
      <c r="BX2461">
        <v>5036000</v>
      </c>
      <c r="BY2461">
        <v>5588000</v>
      </c>
      <c r="BZ2461">
        <v>6415000</v>
      </c>
      <c r="CA2461">
        <v>6182000</v>
      </c>
      <c r="CB2461">
        <v>8822000</v>
      </c>
      <c r="CC2461">
        <v>3689000</v>
      </c>
      <c r="CD2461">
        <v>12414000</v>
      </c>
      <c r="CE2461">
        <v>6448000</v>
      </c>
      <c r="CF2461">
        <v>11379000</v>
      </c>
      <c r="CG2461">
        <v>6716000</v>
      </c>
      <c r="CH2461">
        <v>14634000</v>
      </c>
      <c r="CI2461">
        <v>6495000</v>
      </c>
      <c r="CJ2461">
        <v>6006000</v>
      </c>
      <c r="CK2461">
        <v>5836000</v>
      </c>
      <c r="CL2461">
        <v>8112000</v>
      </c>
      <c r="CM2461">
        <v>8856000</v>
      </c>
      <c r="CN2461">
        <v>7670000</v>
      </c>
      <c r="CO2461">
        <v>10542000</v>
      </c>
      <c r="CP2461">
        <v>10331000</v>
      </c>
      <c r="CQ2461">
        <v>5530000</v>
      </c>
      <c r="CR2461">
        <v>7969000</v>
      </c>
      <c r="CS2461">
        <v>9329000</v>
      </c>
      <c r="CT2461">
        <v>3312000</v>
      </c>
      <c r="CU2461">
        <v>2310000</v>
      </c>
      <c r="CV2461">
        <v>4018000</v>
      </c>
      <c r="CW2461">
        <v>3836000</v>
      </c>
      <c r="CX2461">
        <v>4760000</v>
      </c>
      <c r="CY2461">
        <v>3715000</v>
      </c>
      <c r="CZ2461">
        <v>3497000</v>
      </c>
      <c r="DA2461">
        <v>5894000</v>
      </c>
      <c r="DB2461">
        <v>3765000</v>
      </c>
      <c r="DC2461">
        <v>5881000</v>
      </c>
      <c r="DD2461">
        <v>7260000</v>
      </c>
      <c r="DE2461">
        <v>4185000</v>
      </c>
      <c r="DF2461">
        <v>9188000</v>
      </c>
      <c r="DG2461">
        <v>8220000</v>
      </c>
      <c r="DH2461">
        <v>15578000</v>
      </c>
      <c r="DI2461">
        <v>11342000</v>
      </c>
      <c r="DJ2461">
        <v>8384000</v>
      </c>
      <c r="DK2461">
        <v>6362000</v>
      </c>
      <c r="DL2461">
        <v>8617000</v>
      </c>
      <c r="DM2461">
        <v>17336000</v>
      </c>
      <c r="DN2461">
        <v>13049000</v>
      </c>
      <c r="DO2461">
        <v>10940000</v>
      </c>
      <c r="DP2461">
        <v>12088000</v>
      </c>
      <c r="DQ2461">
        <v>8738000</v>
      </c>
      <c r="DR2461">
        <v>11490000</v>
      </c>
      <c r="DS2461">
        <v>10506000</v>
      </c>
      <c r="DT2461">
        <v>10171000</v>
      </c>
      <c r="DU2461">
        <v>10261000</v>
      </c>
      <c r="DV2461">
        <v>5763000</v>
      </c>
      <c r="DW2461">
        <v>5795000</v>
      </c>
      <c r="DX2461">
        <v>8268000</v>
      </c>
      <c r="DY2461" s="54"/>
    </row>
    <row r="2462" spans="1:206" hidden="1">
      <c r="A2462" s="97" t="s">
        <v>2972</v>
      </c>
      <c r="B2462" s="81" t="s">
        <v>572</v>
      </c>
      <c r="C2462" t="s">
        <v>714</v>
      </c>
      <c r="D2462" s="94" t="s">
        <v>3040</v>
      </c>
      <c r="E2462" t="s">
        <v>3211</v>
      </c>
      <c r="BO2462">
        <v>90000</v>
      </c>
      <c r="BP2462">
        <v>90000</v>
      </c>
      <c r="BQ2462">
        <v>62000</v>
      </c>
      <c r="BR2462">
        <v>89000</v>
      </c>
      <c r="BS2462">
        <v>88000</v>
      </c>
      <c r="BT2462">
        <v>105000</v>
      </c>
      <c r="BU2462">
        <v>115000</v>
      </c>
      <c r="BV2462">
        <v>129000</v>
      </c>
      <c r="BW2462">
        <v>131000</v>
      </c>
      <c r="BX2462">
        <v>125000</v>
      </c>
      <c r="BY2462">
        <v>98000</v>
      </c>
      <c r="BZ2462">
        <v>116000</v>
      </c>
      <c r="CA2462">
        <v>84000</v>
      </c>
      <c r="CB2462">
        <v>87000</v>
      </c>
      <c r="CC2462">
        <v>42000</v>
      </c>
      <c r="CD2462">
        <v>40000</v>
      </c>
      <c r="CE2462">
        <v>86000</v>
      </c>
      <c r="CF2462">
        <v>72000</v>
      </c>
      <c r="CG2462">
        <v>74000</v>
      </c>
      <c r="CH2462">
        <v>47000</v>
      </c>
      <c r="CI2462">
        <v>68000</v>
      </c>
      <c r="CJ2462">
        <v>78000</v>
      </c>
      <c r="CK2462">
        <v>45000</v>
      </c>
      <c r="CL2462">
        <v>62000</v>
      </c>
      <c r="CM2462">
        <v>58000</v>
      </c>
      <c r="CN2462">
        <v>23000</v>
      </c>
      <c r="CO2462">
        <v>60000</v>
      </c>
      <c r="CP2462">
        <v>21000</v>
      </c>
      <c r="CQ2462">
        <v>48000</v>
      </c>
      <c r="CR2462">
        <v>49000</v>
      </c>
      <c r="CS2462">
        <v>36000</v>
      </c>
      <c r="CT2462">
        <v>39000</v>
      </c>
      <c r="CU2462">
        <v>104000</v>
      </c>
      <c r="CV2462">
        <v>72000</v>
      </c>
      <c r="CW2462">
        <v>76000</v>
      </c>
      <c r="CX2462">
        <v>72000</v>
      </c>
      <c r="CY2462">
        <v>36000</v>
      </c>
      <c r="CZ2462">
        <v>54000</v>
      </c>
      <c r="DA2462">
        <v>22000</v>
      </c>
      <c r="DB2462">
        <v>59000</v>
      </c>
      <c r="DC2462">
        <v>54000</v>
      </c>
      <c r="DD2462">
        <v>43000</v>
      </c>
      <c r="DE2462">
        <v>58000</v>
      </c>
      <c r="DF2462">
        <v>55000</v>
      </c>
      <c r="DG2462">
        <v>45000</v>
      </c>
      <c r="DH2462">
        <v>62000</v>
      </c>
      <c r="DI2462">
        <v>58000</v>
      </c>
      <c r="DJ2462">
        <v>44000</v>
      </c>
      <c r="DK2462">
        <v>30000</v>
      </c>
      <c r="DL2462">
        <v>597000</v>
      </c>
      <c r="DM2462">
        <v>793000</v>
      </c>
      <c r="DN2462">
        <v>529000</v>
      </c>
      <c r="DO2462">
        <v>709000</v>
      </c>
      <c r="DP2462">
        <v>476000</v>
      </c>
      <c r="DQ2462">
        <v>950000</v>
      </c>
      <c r="DR2462">
        <v>671000</v>
      </c>
      <c r="DS2462">
        <v>584000</v>
      </c>
      <c r="DT2462">
        <v>680000</v>
      </c>
      <c r="DU2462">
        <v>484000</v>
      </c>
      <c r="DV2462">
        <v>570000</v>
      </c>
      <c r="DW2462">
        <v>628000</v>
      </c>
      <c r="DX2462">
        <v>540000</v>
      </c>
      <c r="DY2462" s="54"/>
    </row>
    <row r="2463" spans="1:206" hidden="1">
      <c r="A2463" s="97" t="s">
        <v>2972</v>
      </c>
      <c r="B2463" s="81" t="s">
        <v>572</v>
      </c>
      <c r="C2463" t="s">
        <v>714</v>
      </c>
      <c r="D2463" s="94" t="s">
        <v>3040</v>
      </c>
      <c r="E2463" t="s">
        <v>3212</v>
      </c>
      <c r="BO2463">
        <v>13381000</v>
      </c>
      <c r="BP2463">
        <v>12943000</v>
      </c>
      <c r="BQ2463">
        <v>13418000</v>
      </c>
      <c r="BR2463">
        <v>13734000</v>
      </c>
      <c r="BS2463">
        <v>15979000</v>
      </c>
      <c r="BT2463">
        <v>17331000</v>
      </c>
      <c r="BU2463">
        <v>17798000</v>
      </c>
      <c r="BV2463">
        <v>19411000</v>
      </c>
      <c r="BW2463">
        <v>20057000</v>
      </c>
      <c r="BX2463">
        <v>22221000</v>
      </c>
      <c r="BY2463">
        <v>22754000</v>
      </c>
      <c r="BZ2463">
        <v>24497000</v>
      </c>
      <c r="CA2463">
        <v>26188000</v>
      </c>
      <c r="CB2463">
        <v>27626000</v>
      </c>
      <c r="CC2463">
        <v>29374000</v>
      </c>
      <c r="CD2463">
        <v>28875000</v>
      </c>
      <c r="CE2463">
        <v>31821000</v>
      </c>
      <c r="CF2463">
        <v>31287000</v>
      </c>
      <c r="CG2463">
        <v>32880000</v>
      </c>
      <c r="CH2463">
        <v>37700000</v>
      </c>
      <c r="CI2463">
        <v>40341000</v>
      </c>
      <c r="CJ2463">
        <v>41124000</v>
      </c>
      <c r="CK2463">
        <v>37451000</v>
      </c>
      <c r="CL2463">
        <v>41695000</v>
      </c>
      <c r="CM2463">
        <v>41716000</v>
      </c>
      <c r="CN2463">
        <v>43064000</v>
      </c>
      <c r="CO2463">
        <v>46106000</v>
      </c>
      <c r="CP2463">
        <v>44231000</v>
      </c>
      <c r="CQ2463">
        <v>45518000</v>
      </c>
      <c r="CR2463">
        <v>41716000</v>
      </c>
      <c r="CS2463">
        <v>40714000</v>
      </c>
      <c r="CT2463">
        <v>50172000</v>
      </c>
      <c r="CU2463">
        <v>54599000</v>
      </c>
      <c r="CV2463">
        <v>55175000</v>
      </c>
      <c r="CW2463">
        <v>54006000</v>
      </c>
      <c r="CX2463">
        <v>58470000</v>
      </c>
      <c r="CY2463">
        <v>55410000</v>
      </c>
      <c r="CZ2463">
        <v>61010000</v>
      </c>
      <c r="DA2463">
        <v>59190000</v>
      </c>
      <c r="DB2463">
        <v>63036000</v>
      </c>
      <c r="DC2463">
        <v>66533000</v>
      </c>
      <c r="DD2463">
        <v>63263000</v>
      </c>
      <c r="DE2463">
        <v>66031000</v>
      </c>
      <c r="DF2463">
        <v>68835000</v>
      </c>
      <c r="DG2463">
        <v>68359000</v>
      </c>
      <c r="DH2463">
        <v>73305000</v>
      </c>
      <c r="DI2463">
        <v>76859000</v>
      </c>
      <c r="DJ2463">
        <v>90705000</v>
      </c>
      <c r="DK2463">
        <v>76077000</v>
      </c>
      <c r="DL2463">
        <v>87717000</v>
      </c>
      <c r="DM2463">
        <v>85715000</v>
      </c>
      <c r="DN2463">
        <v>92846000</v>
      </c>
      <c r="DO2463">
        <v>88605000</v>
      </c>
      <c r="DP2463">
        <v>106933000</v>
      </c>
      <c r="DQ2463">
        <v>112542000</v>
      </c>
      <c r="DR2463">
        <v>97963000</v>
      </c>
      <c r="DS2463">
        <v>120361000</v>
      </c>
      <c r="DT2463">
        <v>121257000</v>
      </c>
      <c r="DU2463">
        <v>124663000</v>
      </c>
      <c r="DV2463">
        <v>129955000</v>
      </c>
      <c r="DW2463">
        <v>133041000</v>
      </c>
      <c r="DX2463">
        <v>128046000</v>
      </c>
      <c r="DY2463" s="54"/>
    </row>
    <row r="2464" spans="1:206" hidden="1">
      <c r="A2464" s="97" t="s">
        <v>2972</v>
      </c>
      <c r="B2464" s="81" t="s">
        <v>572</v>
      </c>
      <c r="C2464" t="s">
        <v>714</v>
      </c>
      <c r="D2464" s="94" t="s">
        <v>3040</v>
      </c>
      <c r="E2464" t="s">
        <v>3213</v>
      </c>
      <c r="BO2464">
        <v>11455000</v>
      </c>
      <c r="BP2464">
        <v>12468000</v>
      </c>
      <c r="BQ2464">
        <v>13710000</v>
      </c>
      <c r="BR2464">
        <v>15228000</v>
      </c>
      <c r="BS2464">
        <v>15723000</v>
      </c>
      <c r="BT2464">
        <v>15640000</v>
      </c>
      <c r="BU2464">
        <v>17104000</v>
      </c>
      <c r="BV2464">
        <v>18063000</v>
      </c>
      <c r="BW2464">
        <v>18747000</v>
      </c>
      <c r="BX2464">
        <v>18573000</v>
      </c>
      <c r="BY2464">
        <v>19106000</v>
      </c>
      <c r="BZ2464">
        <v>18719000</v>
      </c>
      <c r="CA2464">
        <v>16784000</v>
      </c>
      <c r="CB2464">
        <v>16270000</v>
      </c>
      <c r="CC2464">
        <v>16919000</v>
      </c>
      <c r="CD2464">
        <v>16578000</v>
      </c>
      <c r="CE2464">
        <v>16793000</v>
      </c>
      <c r="CF2464">
        <v>16590000</v>
      </c>
      <c r="CG2464">
        <v>16310000</v>
      </c>
      <c r="CH2464">
        <v>15661000</v>
      </c>
      <c r="CI2464">
        <v>16286000</v>
      </c>
      <c r="CJ2464">
        <v>16096000</v>
      </c>
      <c r="CK2464">
        <v>14912000</v>
      </c>
      <c r="CL2464">
        <v>14922000</v>
      </c>
      <c r="CM2464">
        <v>15793000</v>
      </c>
      <c r="CN2464">
        <v>17006000</v>
      </c>
      <c r="CO2464">
        <v>16568000</v>
      </c>
      <c r="CP2464">
        <v>15905000</v>
      </c>
      <c r="CQ2464">
        <v>17211000</v>
      </c>
      <c r="CR2464">
        <v>17709000</v>
      </c>
      <c r="CS2464">
        <v>16482000</v>
      </c>
      <c r="CT2464">
        <v>15305000</v>
      </c>
      <c r="CU2464">
        <v>15533000</v>
      </c>
      <c r="CV2464">
        <v>16724000</v>
      </c>
      <c r="CW2464">
        <v>17631000</v>
      </c>
      <c r="CX2464">
        <v>13641000</v>
      </c>
      <c r="CY2464">
        <v>14837000</v>
      </c>
      <c r="CZ2464">
        <v>14603000</v>
      </c>
      <c r="DA2464">
        <v>15955000</v>
      </c>
      <c r="DB2464">
        <v>16621000</v>
      </c>
      <c r="DC2464">
        <v>17464000</v>
      </c>
      <c r="DD2464">
        <v>18999000</v>
      </c>
      <c r="DE2464">
        <v>18896000</v>
      </c>
      <c r="DF2464">
        <v>21178000</v>
      </c>
      <c r="DG2464">
        <v>21283000</v>
      </c>
      <c r="DH2464">
        <v>20312000</v>
      </c>
      <c r="DI2464">
        <v>20198000</v>
      </c>
      <c r="DJ2464">
        <v>17706000</v>
      </c>
      <c r="DK2464">
        <v>16684000</v>
      </c>
      <c r="DL2464">
        <v>18602000</v>
      </c>
      <c r="DM2464">
        <v>18884000</v>
      </c>
      <c r="DN2464">
        <v>17632000</v>
      </c>
      <c r="DO2464">
        <v>17255000</v>
      </c>
      <c r="DP2464">
        <v>18240000</v>
      </c>
      <c r="DQ2464">
        <v>18723000</v>
      </c>
      <c r="DR2464">
        <v>17343000</v>
      </c>
      <c r="DS2464">
        <v>15410000</v>
      </c>
      <c r="DT2464">
        <v>15392000</v>
      </c>
      <c r="DU2464">
        <v>15174000</v>
      </c>
      <c r="DV2464">
        <v>15534000</v>
      </c>
      <c r="DW2464">
        <v>14973000</v>
      </c>
      <c r="DX2464">
        <v>14690000</v>
      </c>
      <c r="DY2464" s="54"/>
    </row>
    <row r="2465" spans="1:129" hidden="1">
      <c r="A2465" s="97" t="s">
        <v>2972</v>
      </c>
      <c r="B2465" s="81" t="s">
        <v>572</v>
      </c>
      <c r="C2465" t="s">
        <v>714</v>
      </c>
      <c r="D2465" s="94" t="s">
        <v>3040</v>
      </c>
      <c r="E2465" t="s">
        <v>3214</v>
      </c>
      <c r="BO2465">
        <v>15927000</v>
      </c>
      <c r="BP2465">
        <v>18612000</v>
      </c>
      <c r="BQ2465">
        <v>20451000</v>
      </c>
      <c r="BR2465">
        <v>18788000</v>
      </c>
      <c r="BS2465">
        <v>14059000</v>
      </c>
      <c r="BT2465">
        <v>21192000</v>
      </c>
      <c r="BU2465">
        <v>15335000</v>
      </c>
      <c r="BV2465">
        <v>26092000</v>
      </c>
      <c r="BW2465">
        <v>20856000</v>
      </c>
      <c r="BX2465">
        <v>15712000</v>
      </c>
      <c r="BY2465">
        <v>14427000</v>
      </c>
      <c r="BZ2465">
        <v>11666000</v>
      </c>
      <c r="CA2465">
        <v>12298000</v>
      </c>
      <c r="CB2465">
        <v>14093000</v>
      </c>
      <c r="CC2465">
        <v>18035000</v>
      </c>
      <c r="CD2465">
        <v>12806000</v>
      </c>
      <c r="CE2465">
        <v>11964000</v>
      </c>
      <c r="CF2465">
        <v>12985000</v>
      </c>
      <c r="CG2465">
        <v>16592000</v>
      </c>
      <c r="CH2465">
        <v>13917000</v>
      </c>
      <c r="CI2465">
        <v>11974000</v>
      </c>
      <c r="CJ2465">
        <v>9874000</v>
      </c>
      <c r="CK2465">
        <v>5987000</v>
      </c>
      <c r="CL2465">
        <v>6986000</v>
      </c>
      <c r="CM2465">
        <v>9649000</v>
      </c>
      <c r="CN2465">
        <v>6674000</v>
      </c>
      <c r="CO2465">
        <v>14108000</v>
      </c>
      <c r="CP2465">
        <v>16563000</v>
      </c>
      <c r="CQ2465">
        <v>18582000</v>
      </c>
      <c r="CR2465">
        <v>19365000</v>
      </c>
      <c r="CS2465">
        <v>19268000</v>
      </c>
      <c r="CT2465">
        <v>18541000</v>
      </c>
      <c r="CU2465">
        <v>13135000</v>
      </c>
      <c r="CV2465">
        <v>13654000</v>
      </c>
      <c r="CW2465">
        <v>11902000</v>
      </c>
      <c r="CX2465">
        <v>6496000</v>
      </c>
      <c r="CY2465">
        <v>7419000</v>
      </c>
      <c r="CZ2465">
        <v>6002000</v>
      </c>
      <c r="DA2465">
        <v>5241000</v>
      </c>
      <c r="DB2465">
        <v>9076000</v>
      </c>
      <c r="DC2465">
        <v>6066000</v>
      </c>
      <c r="DD2465">
        <v>7460000</v>
      </c>
      <c r="DE2465">
        <v>8007000</v>
      </c>
      <c r="DF2465">
        <v>7727000</v>
      </c>
      <c r="DG2465">
        <v>7161000</v>
      </c>
      <c r="DH2465">
        <v>9866000</v>
      </c>
      <c r="DI2465">
        <v>12790000</v>
      </c>
      <c r="DJ2465">
        <v>16624000</v>
      </c>
      <c r="DK2465">
        <v>16671000</v>
      </c>
      <c r="DL2465">
        <v>12174000</v>
      </c>
      <c r="DM2465">
        <v>20050000</v>
      </c>
      <c r="DN2465">
        <v>13653000</v>
      </c>
      <c r="DO2465">
        <v>12733000</v>
      </c>
      <c r="DP2465">
        <v>22927000</v>
      </c>
      <c r="DQ2465">
        <v>21925000</v>
      </c>
      <c r="DR2465">
        <v>23698000</v>
      </c>
      <c r="DS2465">
        <v>23796000</v>
      </c>
      <c r="DT2465">
        <v>21173000</v>
      </c>
      <c r="DU2465">
        <v>24283000</v>
      </c>
      <c r="DV2465">
        <v>23131000</v>
      </c>
      <c r="DW2465">
        <v>24465000</v>
      </c>
      <c r="DX2465">
        <v>23982000</v>
      </c>
      <c r="DY2465" s="54"/>
    </row>
    <row r="2466" spans="1:129" hidden="1">
      <c r="A2466" s="97" t="s">
        <v>2972</v>
      </c>
      <c r="B2466" s="81" t="s">
        <v>572</v>
      </c>
      <c r="C2466" t="s">
        <v>714</v>
      </c>
      <c r="D2466" s="94" t="s">
        <v>3040</v>
      </c>
      <c r="E2466" t="s">
        <v>3215</v>
      </c>
      <c r="BO2466">
        <v>1154000</v>
      </c>
      <c r="BP2466">
        <v>1360000</v>
      </c>
      <c r="BQ2466">
        <v>1350000</v>
      </c>
      <c r="BR2466">
        <v>1305000</v>
      </c>
      <c r="BS2466">
        <v>1485000</v>
      </c>
      <c r="BT2466">
        <v>1547000</v>
      </c>
      <c r="BU2466">
        <v>1508000</v>
      </c>
      <c r="BV2466">
        <v>1493000</v>
      </c>
      <c r="BW2466">
        <v>1681000</v>
      </c>
      <c r="BX2466">
        <v>1384000</v>
      </c>
      <c r="BY2466">
        <v>1327000</v>
      </c>
      <c r="BZ2466">
        <v>1289000</v>
      </c>
      <c r="CA2466">
        <v>1122000</v>
      </c>
      <c r="CB2466">
        <v>1108000</v>
      </c>
      <c r="CC2466">
        <v>1071000</v>
      </c>
      <c r="CD2466">
        <v>955000</v>
      </c>
      <c r="CE2466">
        <v>862000</v>
      </c>
      <c r="CF2466">
        <v>957000</v>
      </c>
      <c r="CG2466">
        <v>1028000</v>
      </c>
      <c r="CH2466">
        <v>1201000</v>
      </c>
      <c r="CI2466">
        <v>977000</v>
      </c>
      <c r="CJ2466">
        <v>1430000</v>
      </c>
      <c r="CK2466">
        <v>1838000</v>
      </c>
      <c r="CL2466">
        <v>2302000</v>
      </c>
      <c r="CM2466">
        <v>2718000</v>
      </c>
      <c r="CN2466">
        <v>3559000</v>
      </c>
      <c r="CO2466">
        <v>5263000</v>
      </c>
      <c r="CP2466">
        <v>6026000</v>
      </c>
      <c r="CQ2466">
        <v>5692000</v>
      </c>
      <c r="CR2466">
        <v>6289000</v>
      </c>
      <c r="CS2466">
        <v>5997000</v>
      </c>
      <c r="CT2466">
        <v>6219000</v>
      </c>
      <c r="CU2466">
        <v>6600000</v>
      </c>
      <c r="CV2466">
        <v>6887000</v>
      </c>
      <c r="CW2466">
        <v>7000000</v>
      </c>
      <c r="CX2466">
        <v>6568000</v>
      </c>
      <c r="CY2466">
        <v>6791000</v>
      </c>
      <c r="CZ2466">
        <v>7394000</v>
      </c>
      <c r="DA2466">
        <v>6785000</v>
      </c>
      <c r="DB2466">
        <v>6014000</v>
      </c>
      <c r="DC2466">
        <v>5856000</v>
      </c>
      <c r="DD2466">
        <v>4503000</v>
      </c>
      <c r="DE2466">
        <v>5070000</v>
      </c>
      <c r="DF2466">
        <v>5544000</v>
      </c>
      <c r="DG2466">
        <v>5604000</v>
      </c>
      <c r="DH2466">
        <v>3864000</v>
      </c>
      <c r="DI2466">
        <v>3299000</v>
      </c>
      <c r="DJ2466">
        <v>3241000</v>
      </c>
      <c r="DK2466">
        <v>3093000</v>
      </c>
      <c r="DL2466">
        <v>3666000</v>
      </c>
      <c r="DM2466">
        <v>3092000</v>
      </c>
      <c r="DN2466">
        <v>2336000</v>
      </c>
      <c r="DO2466">
        <v>2636000</v>
      </c>
      <c r="DP2466">
        <v>2903000</v>
      </c>
      <c r="DQ2466">
        <v>3170000</v>
      </c>
      <c r="DR2466">
        <v>4581000</v>
      </c>
      <c r="DS2466">
        <v>4638000</v>
      </c>
      <c r="DT2466">
        <v>5551000</v>
      </c>
      <c r="DU2466">
        <v>5114000</v>
      </c>
      <c r="DV2466">
        <v>4957000</v>
      </c>
      <c r="DW2466">
        <v>5380000</v>
      </c>
      <c r="DX2466">
        <v>5909000</v>
      </c>
      <c r="DY2466" s="54"/>
    </row>
    <row r="2467" spans="1:129" hidden="1">
      <c r="A2467" s="97" t="s">
        <v>2972</v>
      </c>
      <c r="B2467" s="81" t="s">
        <v>572</v>
      </c>
      <c r="C2467" t="s">
        <v>714</v>
      </c>
      <c r="D2467" s="94" t="s">
        <v>3040</v>
      </c>
      <c r="E2467" t="s">
        <v>3216</v>
      </c>
      <c r="BO2467">
        <v>187491000</v>
      </c>
      <c r="BP2467">
        <v>195718000</v>
      </c>
      <c r="BQ2467">
        <v>197122000</v>
      </c>
      <c r="BR2467">
        <v>196032000</v>
      </c>
      <c r="BS2467">
        <v>214953000</v>
      </c>
      <c r="BT2467">
        <v>218125000</v>
      </c>
      <c r="BU2467">
        <v>222297000</v>
      </c>
      <c r="BV2467">
        <v>232729000</v>
      </c>
      <c r="BW2467">
        <v>246468000</v>
      </c>
      <c r="BX2467">
        <v>244759000</v>
      </c>
      <c r="BY2467">
        <v>265321000</v>
      </c>
      <c r="BZ2467">
        <v>268129000</v>
      </c>
      <c r="CA2467">
        <v>267654000</v>
      </c>
      <c r="CB2467">
        <v>230852000</v>
      </c>
      <c r="CC2467">
        <v>241324000</v>
      </c>
      <c r="CD2467">
        <v>236524000</v>
      </c>
      <c r="CE2467">
        <v>245248000</v>
      </c>
      <c r="CF2467">
        <v>266439000</v>
      </c>
      <c r="CG2467">
        <v>273173000</v>
      </c>
      <c r="CH2467">
        <v>259939000</v>
      </c>
      <c r="CI2467">
        <v>263975000</v>
      </c>
      <c r="CJ2467">
        <v>275186000</v>
      </c>
      <c r="CK2467">
        <v>263569000</v>
      </c>
      <c r="CL2467">
        <v>275958000</v>
      </c>
      <c r="CM2467">
        <v>277273000</v>
      </c>
      <c r="CN2467">
        <v>287488000</v>
      </c>
      <c r="CO2467">
        <v>283069000</v>
      </c>
      <c r="CP2467">
        <v>247344000</v>
      </c>
      <c r="CQ2467">
        <v>258652000</v>
      </c>
      <c r="CR2467">
        <v>269746000</v>
      </c>
      <c r="CS2467">
        <v>262788000</v>
      </c>
      <c r="CT2467">
        <v>271434000</v>
      </c>
      <c r="CU2467">
        <v>271231000</v>
      </c>
      <c r="CV2467">
        <v>291475000</v>
      </c>
      <c r="CW2467">
        <v>270607000</v>
      </c>
      <c r="CX2467">
        <v>303255000</v>
      </c>
      <c r="CY2467">
        <v>305107000</v>
      </c>
      <c r="CZ2467">
        <v>312589000</v>
      </c>
      <c r="DA2467">
        <v>309709000</v>
      </c>
      <c r="DB2467">
        <v>318047000</v>
      </c>
      <c r="DC2467">
        <v>319480000</v>
      </c>
      <c r="DD2467">
        <v>310488000</v>
      </c>
      <c r="DE2467">
        <v>319228000</v>
      </c>
      <c r="DF2467">
        <v>334934000</v>
      </c>
      <c r="DG2467">
        <v>329508000</v>
      </c>
      <c r="DH2467">
        <v>311457000</v>
      </c>
      <c r="DI2467">
        <v>322155000</v>
      </c>
      <c r="DJ2467">
        <v>319423000</v>
      </c>
      <c r="DK2467">
        <v>301195000</v>
      </c>
      <c r="DL2467">
        <v>297772000</v>
      </c>
      <c r="DM2467">
        <v>290860000</v>
      </c>
      <c r="DN2467">
        <v>291941000</v>
      </c>
      <c r="DO2467">
        <v>323884000</v>
      </c>
      <c r="DP2467">
        <v>318369000</v>
      </c>
      <c r="DQ2467">
        <v>317035000</v>
      </c>
      <c r="DR2467">
        <v>324045000</v>
      </c>
      <c r="DS2467">
        <v>317648000</v>
      </c>
      <c r="DT2467">
        <v>323306000</v>
      </c>
      <c r="DU2467">
        <v>346128000</v>
      </c>
      <c r="DV2467">
        <v>330136000</v>
      </c>
      <c r="DW2467">
        <v>330088000</v>
      </c>
      <c r="DX2467">
        <v>333093000</v>
      </c>
      <c r="DY2467" s="54"/>
    </row>
    <row r="2468" spans="1:129" hidden="1">
      <c r="A2468" s="97" t="s">
        <v>2972</v>
      </c>
      <c r="B2468" s="81" t="s">
        <v>572</v>
      </c>
      <c r="C2468" t="s">
        <v>714</v>
      </c>
      <c r="D2468" s="94" t="s">
        <v>3040</v>
      </c>
      <c r="E2468" t="s">
        <v>3217</v>
      </c>
      <c r="BO2468">
        <v>31159000</v>
      </c>
      <c r="BP2468">
        <v>32979000</v>
      </c>
      <c r="BQ2468">
        <v>35464000</v>
      </c>
      <c r="BR2468">
        <v>33329000</v>
      </c>
      <c r="BS2468">
        <v>32657000</v>
      </c>
      <c r="BT2468">
        <v>32756000</v>
      </c>
      <c r="BU2468">
        <v>32837000</v>
      </c>
      <c r="BV2468">
        <v>31873000</v>
      </c>
      <c r="BW2468">
        <v>28632000</v>
      </c>
      <c r="BX2468">
        <v>28110000</v>
      </c>
      <c r="BY2468">
        <v>27253000</v>
      </c>
      <c r="BZ2468">
        <v>25119000</v>
      </c>
      <c r="CA2468">
        <v>24897000</v>
      </c>
      <c r="CB2468">
        <v>26515000</v>
      </c>
      <c r="CC2468">
        <v>24757000</v>
      </c>
      <c r="CD2468">
        <v>24184000</v>
      </c>
      <c r="CE2468">
        <v>29778000</v>
      </c>
      <c r="CF2468">
        <v>35917000</v>
      </c>
      <c r="CG2468">
        <v>32701000</v>
      </c>
      <c r="CH2468">
        <v>30954000</v>
      </c>
      <c r="CI2468">
        <v>32519000</v>
      </c>
      <c r="CJ2468">
        <v>38631000</v>
      </c>
      <c r="CK2468">
        <v>25747000</v>
      </c>
      <c r="CL2468">
        <v>34361000</v>
      </c>
      <c r="CM2468">
        <v>38063000</v>
      </c>
      <c r="CN2468">
        <v>33688000</v>
      </c>
      <c r="CO2468">
        <v>37061000</v>
      </c>
      <c r="CP2468">
        <v>38547000</v>
      </c>
      <c r="CQ2468">
        <v>29933000</v>
      </c>
      <c r="CR2468">
        <v>35271000</v>
      </c>
      <c r="CS2468">
        <v>29659000</v>
      </c>
      <c r="CT2468">
        <v>29748000</v>
      </c>
      <c r="CU2468">
        <v>27194000</v>
      </c>
      <c r="CV2468">
        <v>23987000</v>
      </c>
      <c r="CW2468">
        <v>14492000</v>
      </c>
      <c r="CX2468">
        <v>19748000</v>
      </c>
      <c r="CY2468">
        <v>15758000</v>
      </c>
      <c r="CZ2468">
        <v>15159000</v>
      </c>
      <c r="DA2468">
        <v>21272000</v>
      </c>
      <c r="DB2468">
        <v>20754000</v>
      </c>
      <c r="DC2468">
        <v>16543000</v>
      </c>
      <c r="DD2468">
        <v>12443000</v>
      </c>
      <c r="DE2468">
        <v>12150000</v>
      </c>
      <c r="DF2468">
        <v>14981000</v>
      </c>
      <c r="DG2468">
        <v>7738000</v>
      </c>
      <c r="DH2468">
        <v>6162000</v>
      </c>
      <c r="DI2468">
        <v>9915000</v>
      </c>
      <c r="DJ2468">
        <v>8113000</v>
      </c>
      <c r="DK2468">
        <v>6215000</v>
      </c>
      <c r="DL2468">
        <v>5680000</v>
      </c>
      <c r="DM2468">
        <v>6333000</v>
      </c>
      <c r="DN2468">
        <v>5614000</v>
      </c>
      <c r="DO2468">
        <v>7689000</v>
      </c>
      <c r="DP2468">
        <v>6692000</v>
      </c>
      <c r="DQ2468">
        <v>7081000</v>
      </c>
      <c r="DR2468">
        <v>6691000</v>
      </c>
      <c r="DS2468">
        <v>7272000</v>
      </c>
      <c r="DT2468">
        <v>6348000</v>
      </c>
      <c r="DU2468">
        <v>6963000</v>
      </c>
      <c r="DV2468">
        <v>7034000</v>
      </c>
      <c r="DW2468">
        <v>6666000</v>
      </c>
      <c r="DX2468">
        <v>6634000</v>
      </c>
      <c r="DY2468" s="54"/>
    </row>
    <row r="2469" spans="1:129" hidden="1">
      <c r="A2469" s="97" t="s">
        <v>2972</v>
      </c>
      <c r="B2469" s="81" t="s">
        <v>572</v>
      </c>
      <c r="C2469" t="s">
        <v>714</v>
      </c>
      <c r="D2469" s="94" t="s">
        <v>3040</v>
      </c>
      <c r="E2469" t="s">
        <v>3218</v>
      </c>
      <c r="BO2469">
        <v>1063000</v>
      </c>
      <c r="BP2469">
        <v>1252000</v>
      </c>
      <c r="BQ2469">
        <v>1436000</v>
      </c>
      <c r="BR2469">
        <v>1259000</v>
      </c>
      <c r="BS2469">
        <v>1548000</v>
      </c>
      <c r="BT2469">
        <v>1398000</v>
      </c>
      <c r="BU2469">
        <v>1799000</v>
      </c>
      <c r="BV2469">
        <v>1747000</v>
      </c>
      <c r="BW2469">
        <v>1615000</v>
      </c>
      <c r="BX2469">
        <v>1763000</v>
      </c>
      <c r="BY2469">
        <v>1657000</v>
      </c>
      <c r="BZ2469">
        <v>2481000</v>
      </c>
      <c r="CA2469">
        <v>2074000</v>
      </c>
      <c r="CB2469">
        <v>1510000</v>
      </c>
      <c r="CC2469">
        <v>1539000</v>
      </c>
      <c r="CD2469">
        <v>1516000</v>
      </c>
      <c r="CE2469">
        <v>2647000</v>
      </c>
      <c r="CF2469">
        <v>1783000</v>
      </c>
      <c r="CG2469">
        <v>1676000</v>
      </c>
      <c r="CH2469">
        <v>1829000</v>
      </c>
      <c r="CI2469">
        <v>3049000</v>
      </c>
      <c r="CJ2469">
        <v>3097000</v>
      </c>
      <c r="CK2469">
        <v>1927000</v>
      </c>
      <c r="CL2469">
        <v>3374000</v>
      </c>
      <c r="CM2469">
        <v>4050000</v>
      </c>
      <c r="CN2469">
        <v>4458000</v>
      </c>
      <c r="CO2469">
        <v>5770000</v>
      </c>
      <c r="CP2469">
        <v>4378000</v>
      </c>
      <c r="CQ2469">
        <v>4652000</v>
      </c>
      <c r="CR2469">
        <v>5244000</v>
      </c>
      <c r="CS2469">
        <v>6206000</v>
      </c>
      <c r="CT2469">
        <v>5492000</v>
      </c>
      <c r="CU2469">
        <v>5376000</v>
      </c>
      <c r="CV2469">
        <v>6856000</v>
      </c>
      <c r="CW2469">
        <v>6891000</v>
      </c>
      <c r="CX2469">
        <v>7206000</v>
      </c>
      <c r="CY2469">
        <v>6793000</v>
      </c>
      <c r="CZ2469">
        <v>6752000</v>
      </c>
      <c r="DA2469">
        <v>8038000</v>
      </c>
      <c r="DB2469">
        <v>7578000</v>
      </c>
      <c r="DC2469">
        <v>8231000</v>
      </c>
      <c r="DD2469">
        <v>6478000</v>
      </c>
      <c r="DE2469">
        <v>7806000</v>
      </c>
      <c r="DF2469">
        <v>11850000</v>
      </c>
      <c r="DG2469">
        <v>12150000</v>
      </c>
      <c r="DH2469">
        <v>9315000</v>
      </c>
      <c r="DI2469">
        <v>8028000</v>
      </c>
      <c r="DJ2469">
        <v>7853000</v>
      </c>
      <c r="DK2469">
        <v>8310000</v>
      </c>
      <c r="DL2469">
        <v>9368000</v>
      </c>
      <c r="DM2469">
        <v>8993000</v>
      </c>
      <c r="DN2469">
        <v>8669000</v>
      </c>
      <c r="DO2469">
        <v>8911000</v>
      </c>
      <c r="DP2469">
        <v>13299000</v>
      </c>
      <c r="DQ2469">
        <v>15445000</v>
      </c>
      <c r="DR2469">
        <v>10743000</v>
      </c>
      <c r="DS2469">
        <v>15571000</v>
      </c>
      <c r="DT2469">
        <v>13221000</v>
      </c>
      <c r="DU2469">
        <v>13477000</v>
      </c>
      <c r="DV2469">
        <v>13240000</v>
      </c>
      <c r="DW2469">
        <v>13372000</v>
      </c>
      <c r="DX2469">
        <v>14389000</v>
      </c>
      <c r="DY2469" s="54"/>
    </row>
    <row r="2470" spans="1:129" hidden="1">
      <c r="A2470" s="97" t="s">
        <v>2972</v>
      </c>
      <c r="B2470" s="81" t="s">
        <v>572</v>
      </c>
      <c r="C2470" t="s">
        <v>714</v>
      </c>
      <c r="D2470" s="94" t="s">
        <v>3040</v>
      </c>
      <c r="E2470" t="s">
        <v>3219</v>
      </c>
      <c r="DY2470" s="54"/>
    </row>
    <row r="2471" spans="1:129" hidden="1">
      <c r="A2471" s="97" t="s">
        <v>2972</v>
      </c>
      <c r="B2471" s="81" t="s">
        <v>572</v>
      </c>
      <c r="C2471" t="s">
        <v>714</v>
      </c>
      <c r="D2471" s="94" t="s">
        <v>3040</v>
      </c>
      <c r="E2471" t="s">
        <v>3220</v>
      </c>
      <c r="DY2471" s="54"/>
    </row>
    <row r="2472" spans="1:129" hidden="1">
      <c r="A2472" s="97" t="s">
        <v>2972</v>
      </c>
      <c r="B2472" s="81" t="s">
        <v>572</v>
      </c>
      <c r="C2472" t="s">
        <v>714</v>
      </c>
      <c r="D2472" s="94" t="s">
        <v>3040</v>
      </c>
      <c r="E2472" t="s">
        <v>3221</v>
      </c>
      <c r="DY2472" s="54"/>
    </row>
    <row r="2473" spans="1:129" hidden="1">
      <c r="A2473" s="97" t="s">
        <v>2972</v>
      </c>
      <c r="B2473" s="81" t="s">
        <v>572</v>
      </c>
      <c r="C2473" t="s">
        <v>714</v>
      </c>
      <c r="D2473" s="94" t="s">
        <v>3040</v>
      </c>
      <c r="E2473" t="s">
        <v>3222</v>
      </c>
      <c r="DY2473" s="54"/>
    </row>
    <row r="2474" spans="1:129" hidden="1">
      <c r="A2474" s="97" t="s">
        <v>2972</v>
      </c>
      <c r="B2474" s="81" t="s">
        <v>572</v>
      </c>
      <c r="C2474" t="s">
        <v>714</v>
      </c>
      <c r="D2474" s="94" t="s">
        <v>3040</v>
      </c>
      <c r="E2474" t="s">
        <v>3223</v>
      </c>
      <c r="BO2474" s="33">
        <v>1.86993367722918E-2</v>
      </c>
      <c r="BP2474" s="33">
        <v>2.5145398563120001E-2</v>
      </c>
      <c r="BQ2474" s="33">
        <v>2.69919753586771E-2</v>
      </c>
      <c r="BR2474" s="33">
        <v>2.4452705493597598E-2</v>
      </c>
      <c r="BS2474" s="33">
        <v>2.8141678796700601E-2</v>
      </c>
      <c r="BT2474" s="33">
        <v>2.5158675537202701E-2</v>
      </c>
      <c r="BU2474" s="33">
        <v>2.15114633455986E-2</v>
      </c>
      <c r="BV2474" s="33">
        <v>2.2538097067486201E-2</v>
      </c>
      <c r="BW2474" s="33">
        <v>2.50045298061242E-2</v>
      </c>
      <c r="BX2474" s="33">
        <v>2.2555613036730399E-2</v>
      </c>
      <c r="BY2474" s="33">
        <v>2.14281769481416E-2</v>
      </c>
      <c r="BZ2474" s="33">
        <v>1.7000944496916401E-2</v>
      </c>
      <c r="CA2474" s="33">
        <v>1.7763491794958501E-2</v>
      </c>
      <c r="CB2474" s="33">
        <v>2.8381673844237999E-2</v>
      </c>
      <c r="CC2474" s="33">
        <v>2.4584588475366799E-2</v>
      </c>
      <c r="CD2474" s="33">
        <v>2.32732732732732E-2</v>
      </c>
      <c r="CE2474" s="33">
        <v>1.6270796274981601E-2</v>
      </c>
      <c r="CF2474" s="33">
        <v>1.8055131726172301E-2</v>
      </c>
      <c r="CG2474" s="33">
        <v>2.0661798974677601E-2</v>
      </c>
      <c r="CH2474" s="33">
        <v>1.6313297653355201E-2</v>
      </c>
      <c r="CI2474" s="33">
        <v>1.50733835779452E-2</v>
      </c>
      <c r="CJ2474" s="33">
        <v>1.6105146242132499E-2</v>
      </c>
      <c r="CK2474" s="33">
        <v>1.56783825525342E-2</v>
      </c>
      <c r="CL2474" s="33">
        <v>1.41272775283865E-2</v>
      </c>
      <c r="CM2474" s="33">
        <v>1.47419144070565E-2</v>
      </c>
      <c r="CN2474" s="33">
        <v>1.5295148570062899E-2</v>
      </c>
      <c r="CO2474" s="33">
        <v>1.5631090668121898E-2</v>
      </c>
      <c r="CP2474" s="33">
        <v>1.5924474527965801E-2</v>
      </c>
      <c r="CQ2474" s="33">
        <v>1.9153689467113402E-2</v>
      </c>
      <c r="CR2474" s="33">
        <v>2.0086759713315701E-2</v>
      </c>
      <c r="CS2474" s="33">
        <v>1.8311858180502599E-2</v>
      </c>
      <c r="CT2474" s="33">
        <v>1.7484413120086702E-2</v>
      </c>
      <c r="CU2474" s="33">
        <v>1.7487830633322099E-2</v>
      </c>
      <c r="CV2474" s="33">
        <v>1.85942072863053E-2</v>
      </c>
      <c r="CW2474" s="33">
        <v>1.8902199528672399E-2</v>
      </c>
      <c r="CX2474" s="33">
        <v>1.9451982421171399E-2</v>
      </c>
      <c r="CY2474" s="33">
        <v>1.9598143829646902E-2</v>
      </c>
      <c r="CZ2474" s="33">
        <v>2.1072031263877699E-2</v>
      </c>
      <c r="DA2474" s="33">
        <v>1.94279436894783E-2</v>
      </c>
      <c r="DB2474" s="33">
        <v>1.8987464775046099E-2</v>
      </c>
      <c r="DC2474" s="33">
        <v>1.90746374512402E-2</v>
      </c>
      <c r="DD2474" s="33">
        <v>1.9451452754944198E-2</v>
      </c>
      <c r="DE2474" s="33">
        <v>1.9991308126901301E-2</v>
      </c>
      <c r="DF2474" s="33">
        <v>2.0253989851744699E-2</v>
      </c>
      <c r="DG2474" s="33">
        <v>2.0006853467590999E-2</v>
      </c>
      <c r="DH2474" s="33">
        <v>2.01136321620922E-2</v>
      </c>
      <c r="DI2474" s="33">
        <v>1.74390075116071E-2</v>
      </c>
      <c r="DJ2474" s="33">
        <v>1.8452839238157701E-2</v>
      </c>
      <c r="DK2474" s="33">
        <v>1.80548436699128E-2</v>
      </c>
      <c r="DL2474" s="33">
        <v>2.3576545901762599E-2</v>
      </c>
      <c r="DM2474" s="33">
        <v>2.3607243755208202E-2</v>
      </c>
      <c r="DN2474" s="33">
        <v>3.2091261863574701E-2</v>
      </c>
      <c r="DO2474" s="33">
        <v>2.8631057786129802E-2</v>
      </c>
      <c r="DP2474" s="33">
        <v>1.8787804191869401E-2</v>
      </c>
      <c r="DQ2474" s="33">
        <v>1.9526959830501098E-2</v>
      </c>
      <c r="DR2474" s="33">
        <v>1.8453383533141701E-2</v>
      </c>
      <c r="DS2474" s="33">
        <v>1.9600918241214901E-2</v>
      </c>
      <c r="DT2474" s="33">
        <v>2.0906993343624902E-2</v>
      </c>
      <c r="DU2474" s="33">
        <v>2.0938093876658601E-2</v>
      </c>
      <c r="DV2474" s="33">
        <v>2.21029871065908E-2</v>
      </c>
      <c r="DW2474" s="33">
        <v>2.4113177448469799E-2</v>
      </c>
      <c r="DX2474" s="33">
        <v>2.3348165561245901E-2</v>
      </c>
      <c r="DY2474" s="54"/>
    </row>
    <row r="2475" spans="1:129" hidden="1">
      <c r="A2475" s="97" t="s">
        <v>2972</v>
      </c>
      <c r="B2475" s="81" t="s">
        <v>572</v>
      </c>
      <c r="C2475" t="s">
        <v>714</v>
      </c>
      <c r="D2475" s="94" t="s">
        <v>3040</v>
      </c>
      <c r="E2475" t="s">
        <v>3224</v>
      </c>
      <c r="BO2475" s="33">
        <v>0.43800663227708098</v>
      </c>
      <c r="BP2475" s="33">
        <v>0.45150530277112499</v>
      </c>
      <c r="BQ2475" s="33">
        <v>0.43746453756991099</v>
      </c>
      <c r="BR2475" s="33">
        <v>0.418091697645601</v>
      </c>
      <c r="BS2475" s="33">
        <v>0.42608765971211299</v>
      </c>
      <c r="BT2475" s="33">
        <v>0.43610919935765002</v>
      </c>
      <c r="BU2475" s="33">
        <v>0.43942824794791902</v>
      </c>
      <c r="BV2475" s="33">
        <v>0.46062235881674901</v>
      </c>
      <c r="BW2475" s="33">
        <v>0.43697529745726799</v>
      </c>
      <c r="BX2475" s="33">
        <v>0.40372478013450502</v>
      </c>
      <c r="BY2475" s="33">
        <v>0.41298945159330602</v>
      </c>
      <c r="BZ2475" s="33">
        <v>0.43363520195566402</v>
      </c>
      <c r="CA2475" s="33">
        <v>0.44211357356341202</v>
      </c>
      <c r="CB2475" s="33">
        <v>0.46339438592850102</v>
      </c>
      <c r="CC2475" s="33">
        <v>0.44626372558546301</v>
      </c>
      <c r="CD2475" s="33">
        <v>0.45905905905905903</v>
      </c>
      <c r="CE2475" s="33">
        <v>0.45809354399916202</v>
      </c>
      <c r="CF2475" s="33">
        <v>0.47136608686807002</v>
      </c>
      <c r="CG2475" s="33">
        <v>0.497540262026824</v>
      </c>
      <c r="CH2475" s="33">
        <v>0.51703375874845603</v>
      </c>
      <c r="CI2475" s="33">
        <v>0.52821301071003501</v>
      </c>
      <c r="CJ2475" s="33">
        <v>0.53669937060348005</v>
      </c>
      <c r="CK2475" s="33">
        <v>0.55936724856086395</v>
      </c>
      <c r="CL2475" s="33">
        <v>0.56412287650734905</v>
      </c>
      <c r="CM2475" s="33">
        <v>0.58449036262659204</v>
      </c>
      <c r="CN2475" s="33">
        <v>0.57882577869831897</v>
      </c>
      <c r="CO2475" s="33">
        <v>0.57125594449208705</v>
      </c>
      <c r="CP2475" s="33">
        <v>0.53306020662629106</v>
      </c>
      <c r="CQ2475" s="33">
        <v>0.54284118536040404</v>
      </c>
      <c r="CR2475" s="33">
        <v>0.51078209480699099</v>
      </c>
      <c r="CS2475" s="33">
        <v>0.46275011827567902</v>
      </c>
      <c r="CT2475" s="33">
        <v>0.43757115749525599</v>
      </c>
      <c r="CU2475" s="33">
        <v>0.441419630669379</v>
      </c>
      <c r="CV2475" s="33">
        <v>0.43856595014633099</v>
      </c>
      <c r="CW2475" s="33">
        <v>0.44032305577376202</v>
      </c>
      <c r="CX2475" s="33">
        <v>0.44686727023846601</v>
      </c>
      <c r="CY2475" s="33">
        <v>0.44651732504181002</v>
      </c>
      <c r="CZ2475" s="33">
        <v>0.45330402344790799</v>
      </c>
      <c r="DA2475" s="33">
        <v>0.45009764830336002</v>
      </c>
      <c r="DB2475" s="33">
        <v>0.425070449907686</v>
      </c>
      <c r="DC2475" s="33">
        <v>0.40670785195692299</v>
      </c>
      <c r="DD2475" s="33">
        <v>0.37550256368519502</v>
      </c>
      <c r="DE2475" s="33">
        <v>0.35962624945675697</v>
      </c>
      <c r="DF2475" s="33">
        <v>0.34832893953567401</v>
      </c>
      <c r="DG2475" s="33">
        <v>0.37649260616284802</v>
      </c>
      <c r="DH2475" s="33">
        <v>0.37436990842874501</v>
      </c>
      <c r="DI2475" s="33">
        <v>0.38760899379694702</v>
      </c>
      <c r="DJ2475" s="33">
        <v>0.39310101099344902</v>
      </c>
      <c r="DK2475" s="33">
        <v>0.43313685289595</v>
      </c>
      <c r="DL2475" s="33">
        <v>0.44725620562614699</v>
      </c>
      <c r="DM2475" s="33">
        <v>0.44992987947399399</v>
      </c>
      <c r="DN2475" s="33">
        <v>0.44474262471363701</v>
      </c>
      <c r="DO2475" s="33">
        <v>0.45266705214845798</v>
      </c>
      <c r="DP2475" s="33">
        <v>0.43813300042199999</v>
      </c>
      <c r="DQ2475" s="33">
        <v>0.44843689194448</v>
      </c>
      <c r="DR2475" s="33">
        <v>0.45699990092143</v>
      </c>
      <c r="DS2475" s="33">
        <v>0.46325773820034799</v>
      </c>
      <c r="DT2475" s="33">
        <v>0.452450907159338</v>
      </c>
      <c r="DU2475" s="33">
        <v>0.460419434587376</v>
      </c>
      <c r="DV2475" s="33">
        <v>0.50308320653479599</v>
      </c>
      <c r="DW2475" s="33">
        <v>0.484463288694849</v>
      </c>
      <c r="DX2475" s="33">
        <v>0.47265552850306403</v>
      </c>
      <c r="DY2475" s="54"/>
    </row>
    <row r="2476" spans="1:129" hidden="1">
      <c r="A2476" s="97" t="s">
        <v>2972</v>
      </c>
      <c r="B2476" s="81" t="s">
        <v>572</v>
      </c>
      <c r="C2476" t="s">
        <v>714</v>
      </c>
      <c r="D2476" s="94" t="s">
        <v>3040</v>
      </c>
      <c r="E2476" t="s">
        <v>3225</v>
      </c>
      <c r="BO2476" s="33">
        <v>0.489314664701547</v>
      </c>
      <c r="BP2476" s="33">
        <v>0.46604515908313299</v>
      </c>
      <c r="BQ2476" s="33">
        <v>0.47742563021804302</v>
      </c>
      <c r="BR2476" s="33">
        <v>0.50111524163568699</v>
      </c>
      <c r="BS2476" s="33">
        <v>0.49231764515607301</v>
      </c>
      <c r="BT2476" s="33">
        <v>0.48665596084728902</v>
      </c>
      <c r="BU2476" s="33">
        <v>0.49101330314180502</v>
      </c>
      <c r="BV2476" s="33">
        <v>0.46632091176847201</v>
      </c>
      <c r="BW2476" s="33">
        <v>0.48438726822491901</v>
      </c>
      <c r="BX2476" s="33">
        <v>0.52783238489394702</v>
      </c>
      <c r="BY2476" s="33">
        <v>0.516706246203125</v>
      </c>
      <c r="BZ2476" s="33">
        <v>0.49486082560142203</v>
      </c>
      <c r="CA2476" s="33">
        <v>0.48598657869508799</v>
      </c>
      <c r="CB2476" s="33">
        <v>0.464224562859959</v>
      </c>
      <c r="CC2476" s="33">
        <v>0.48289767758235302</v>
      </c>
      <c r="CD2476" s="33">
        <v>0.47162162162162102</v>
      </c>
      <c r="CE2476" s="33">
        <v>0.47797425970492802</v>
      </c>
      <c r="CF2476" s="33">
        <v>0.46877225104261999</v>
      </c>
      <c r="CG2476" s="33">
        <v>0.43234425974832902</v>
      </c>
      <c r="CH2476" s="33">
        <v>0.422962124331</v>
      </c>
      <c r="CI2476" s="33">
        <v>0.41337762792542598</v>
      </c>
      <c r="CJ2476" s="33">
        <v>0.41012587930396099</v>
      </c>
      <c r="CK2476" s="33">
        <v>0.38498619366312498</v>
      </c>
      <c r="CL2476" s="33">
        <v>0.38429715694041</v>
      </c>
      <c r="CM2476" s="33">
        <v>0.363443319176739</v>
      </c>
      <c r="CN2476" s="33">
        <v>0.36608778777981299</v>
      </c>
      <c r="CO2476" s="33">
        <v>0.38048647384423401</v>
      </c>
      <c r="CP2476" s="33">
        <v>0.41400071250445297</v>
      </c>
      <c r="CQ2476" s="33">
        <v>0.40275313752546099</v>
      </c>
      <c r="CR2476" s="33">
        <v>0.43603042876901799</v>
      </c>
      <c r="CS2476" s="33">
        <v>0.48893774524810002</v>
      </c>
      <c r="CT2476" s="33">
        <v>0.51545134182705299</v>
      </c>
      <c r="CU2476" s="33">
        <v>0.51180879285033598</v>
      </c>
      <c r="CV2476" s="33">
        <v>0.511252396810979</v>
      </c>
      <c r="CW2476" s="33">
        <v>0.50910742340926896</v>
      </c>
      <c r="CX2476" s="33">
        <v>0.50262961984582499</v>
      </c>
      <c r="CY2476" s="33">
        <v>0.50359220785338998</v>
      </c>
      <c r="CZ2476" s="33">
        <v>0.49635846878053103</v>
      </c>
      <c r="DA2476" s="33">
        <v>0.50219708682561603</v>
      </c>
      <c r="DB2476" s="33">
        <v>0.52651831697599805</v>
      </c>
      <c r="DC2476" s="33">
        <v>0.54666940405755904</v>
      </c>
      <c r="DD2476" s="33">
        <v>0.57931146740457395</v>
      </c>
      <c r="DE2476" s="33">
        <v>0.59475693797727602</v>
      </c>
      <c r="DF2476" s="33">
        <v>0.60727953057232698</v>
      </c>
      <c r="DG2476" s="33">
        <v>0.58118723146268803</v>
      </c>
      <c r="DH2476" s="33">
        <v>0.58388691011720595</v>
      </c>
      <c r="DI2476" s="33">
        <v>0.57260591114410397</v>
      </c>
      <c r="DJ2476" s="33">
        <v>0.56616895328730599</v>
      </c>
      <c r="DK2476" s="33">
        <v>0.52730650948231605</v>
      </c>
      <c r="DL2476" s="33">
        <v>0.49054252908132001</v>
      </c>
      <c r="DM2476" s="33">
        <v>0.49244934046055899</v>
      </c>
      <c r="DN2476" s="33">
        <v>0.471831315161999</v>
      </c>
      <c r="DO2476" s="33">
        <v>0.47744028043800302</v>
      </c>
      <c r="DP2476" s="33">
        <v>0.499824166549444</v>
      </c>
      <c r="DQ2476" s="33">
        <v>0.482258831668612</v>
      </c>
      <c r="DR2476" s="33">
        <v>0.47068100003302599</v>
      </c>
      <c r="DS2476" s="33">
        <v>0.47543368398038999</v>
      </c>
      <c r="DT2476" s="33">
        <v>0.48469531729827497</v>
      </c>
      <c r="DU2476" s="33">
        <v>0.48246749970568897</v>
      </c>
      <c r="DV2476" s="33">
        <v>0.42660366781452702</v>
      </c>
      <c r="DW2476" s="33">
        <v>0.44400319046219699</v>
      </c>
      <c r="DX2476" s="33">
        <v>0.453605910502896</v>
      </c>
      <c r="DY2476" s="54"/>
    </row>
    <row r="2477" spans="1:129" hidden="1">
      <c r="A2477" s="97" t="s">
        <v>2972</v>
      </c>
      <c r="B2477" s="81" t="s">
        <v>572</v>
      </c>
      <c r="C2477" t="s">
        <v>714</v>
      </c>
      <c r="D2477" s="94" t="s">
        <v>3040</v>
      </c>
      <c r="E2477" t="s">
        <v>3226</v>
      </c>
      <c r="BO2477" s="33">
        <v>5.39793662490788E-2</v>
      </c>
      <c r="BP2477" s="33">
        <v>5.7304139582620497E-2</v>
      </c>
      <c r="BQ2477" s="33">
        <v>5.81178568533679E-2</v>
      </c>
      <c r="BR2477" s="33">
        <v>5.6340355225113499E-2</v>
      </c>
      <c r="BS2477" s="33">
        <v>5.3453016335112402E-2</v>
      </c>
      <c r="BT2477" s="33">
        <v>5.2076164257857299E-2</v>
      </c>
      <c r="BU2477" s="33">
        <v>4.8046985564675897E-2</v>
      </c>
      <c r="BV2477" s="33">
        <v>5.0518632347291502E-2</v>
      </c>
      <c r="BW2477" s="33">
        <v>5.3632904511686903E-2</v>
      </c>
      <c r="BX2477" s="33">
        <v>4.58872219348163E-2</v>
      </c>
      <c r="BY2477" s="33">
        <v>4.8876125255425999E-2</v>
      </c>
      <c r="BZ2477" s="33">
        <v>5.4503027945996999E-2</v>
      </c>
      <c r="CA2477" s="33">
        <v>5.4136355946540302E-2</v>
      </c>
      <c r="CB2477" s="33">
        <v>4.3999377367301397E-2</v>
      </c>
      <c r="CC2477" s="33">
        <v>4.6254008356816603E-2</v>
      </c>
      <c r="CD2477" s="33">
        <v>4.6046046046046001E-2</v>
      </c>
      <c r="CE2477" s="33">
        <v>4.7661400020927003E-2</v>
      </c>
      <c r="CF2477" s="33">
        <v>4.1806530363137001E-2</v>
      </c>
      <c r="CG2477" s="33">
        <v>4.9453679250168199E-2</v>
      </c>
      <c r="CH2477" s="33">
        <v>4.3690819267188097E-2</v>
      </c>
      <c r="CI2477" s="33">
        <v>4.3335977786592601E-2</v>
      </c>
      <c r="CJ2477" s="33">
        <v>3.7069603850425702E-2</v>
      </c>
      <c r="CK2477" s="33">
        <v>3.99681752234754E-2</v>
      </c>
      <c r="CL2477" s="33">
        <v>3.74526890238535E-2</v>
      </c>
      <c r="CM2477" s="33">
        <v>3.7324403789611202E-2</v>
      </c>
      <c r="CN2477" s="33">
        <v>3.9791284951804298E-2</v>
      </c>
      <c r="CO2477" s="33">
        <v>3.2626490995556201E-2</v>
      </c>
      <c r="CP2477" s="33">
        <v>3.7014606341289599E-2</v>
      </c>
      <c r="CQ2477" s="33">
        <v>3.5251987647020103E-2</v>
      </c>
      <c r="CR2477" s="33">
        <v>3.3100716710675201E-2</v>
      </c>
      <c r="CS2477" s="33">
        <v>3.0000278295717001E-2</v>
      </c>
      <c r="CT2477" s="33">
        <v>2.94930875576036E-2</v>
      </c>
      <c r="CU2477" s="33">
        <v>2.9283745846962101E-2</v>
      </c>
      <c r="CV2477" s="33">
        <v>3.1587445756382997E-2</v>
      </c>
      <c r="CW2477" s="33">
        <v>3.1667321288295303E-2</v>
      </c>
      <c r="CX2477" s="33">
        <v>3.10511274945366E-2</v>
      </c>
      <c r="CY2477" s="33">
        <v>3.0292323275151301E-2</v>
      </c>
      <c r="CZ2477" s="33">
        <v>2.92654765076827E-2</v>
      </c>
      <c r="DA2477" s="33">
        <v>2.8277321181544399E-2</v>
      </c>
      <c r="DB2477" s="33">
        <v>2.9423768341268999E-2</v>
      </c>
      <c r="DC2477" s="33">
        <v>2.75481065342764E-2</v>
      </c>
      <c r="DD2477" s="33">
        <v>2.5734516155285998E-2</v>
      </c>
      <c r="DE2477" s="33">
        <v>2.5625504439063699E-2</v>
      </c>
      <c r="DF2477" s="33">
        <v>2.41375400402528E-2</v>
      </c>
      <c r="DG2477" s="33">
        <v>2.2313308906871901E-2</v>
      </c>
      <c r="DH2477" s="33">
        <v>2.1629549291955701E-2</v>
      </c>
      <c r="DI2477" s="33">
        <v>2.2346087547340701E-2</v>
      </c>
      <c r="DJ2477" s="33">
        <v>2.2277196481086399E-2</v>
      </c>
      <c r="DK2477" s="33">
        <v>2.15017939518195E-2</v>
      </c>
      <c r="DL2477" s="33">
        <v>3.8624719390769099E-2</v>
      </c>
      <c r="DM2477" s="33">
        <v>3.4013536310237499E-2</v>
      </c>
      <c r="DN2477" s="33">
        <v>5.1334798260788198E-2</v>
      </c>
      <c r="DO2477" s="33">
        <v>4.12616096274077E-2</v>
      </c>
      <c r="DP2477" s="33">
        <v>4.3255028836685798E-2</v>
      </c>
      <c r="DQ2477" s="33">
        <v>4.9777316556405903E-2</v>
      </c>
      <c r="DR2477" s="33">
        <v>5.3865715512401303E-2</v>
      </c>
      <c r="DS2477" s="33">
        <v>4.1707659578046299E-2</v>
      </c>
      <c r="DT2477" s="33">
        <v>4.1946782198761599E-2</v>
      </c>
      <c r="DU2477" s="33">
        <v>3.61749718302753E-2</v>
      </c>
      <c r="DV2477" s="33">
        <v>4.8210138544085797E-2</v>
      </c>
      <c r="DW2477" s="33">
        <v>4.7420343394483797E-2</v>
      </c>
      <c r="DX2477" s="33">
        <v>5.0390395432793202E-2</v>
      </c>
      <c r="DY2477" s="54"/>
    </row>
    <row r="2478" spans="1:129" hidden="1">
      <c r="A2478" s="97" t="s">
        <v>2972</v>
      </c>
      <c r="B2478" s="81" t="s">
        <v>572</v>
      </c>
      <c r="C2478" t="s">
        <v>714</v>
      </c>
      <c r="D2478" s="94" t="s">
        <v>3040</v>
      </c>
      <c r="E2478" t="s">
        <v>3227</v>
      </c>
      <c r="BO2478" s="33">
        <v>3.3741217673564299E-2</v>
      </c>
      <c r="BP2478" s="33">
        <v>3.01310711146776E-2</v>
      </c>
      <c r="BQ2478" s="33">
        <v>3.1081493539525801E-2</v>
      </c>
      <c r="BR2478" s="33">
        <v>2.42359249329758E-2</v>
      </c>
      <c r="BS2478" s="33">
        <v>2.7637820796134201E-2</v>
      </c>
      <c r="BT2478" s="33">
        <v>1.8412280021707101E-2</v>
      </c>
      <c r="BU2478" s="33">
        <v>1.8179334666153402E-2</v>
      </c>
      <c r="BV2478" s="33">
        <v>2.2367629546877401E-2</v>
      </c>
      <c r="BW2478" s="33">
        <v>1.98434239254997E-2</v>
      </c>
      <c r="BX2478" s="33">
        <v>1.9819819819819801E-2</v>
      </c>
      <c r="BY2478" s="33">
        <v>1.9266272677578699E-2</v>
      </c>
      <c r="BZ2478" s="33">
        <v>2.0198227962156399E-2</v>
      </c>
      <c r="CA2478" s="33">
        <v>1.6258502193255E-2</v>
      </c>
      <c r="CB2478" s="33">
        <v>1.58965553127276E-2</v>
      </c>
      <c r="CC2478" s="33">
        <v>1.5586081654073901E-2</v>
      </c>
      <c r="CD2478" s="33">
        <v>1.7760592185339399E-2</v>
      </c>
      <c r="CE2478" s="33">
        <v>1.2916125010453E-2</v>
      </c>
      <c r="CF2478" s="33">
        <v>1.4928108834670601E-2</v>
      </c>
      <c r="CG2478" s="33">
        <v>1.46447833604294E-2</v>
      </c>
      <c r="CH2478" s="33">
        <v>1.2133838383838301E-2</v>
      </c>
      <c r="CI2478" s="33">
        <v>1.4469032342542799E-2</v>
      </c>
      <c r="CJ2478" s="33">
        <v>1.4580059367906399E-2</v>
      </c>
      <c r="CK2478" s="33">
        <v>1.40390618525373E-2</v>
      </c>
      <c r="CL2478" s="33">
        <v>1.3515371355449999E-2</v>
      </c>
      <c r="CM2478" s="33">
        <v>1.34197904306699E-2</v>
      </c>
      <c r="CN2478" s="33">
        <v>1.3238362472120201E-2</v>
      </c>
      <c r="CO2478" s="33">
        <v>1.27853881278538E-2</v>
      </c>
      <c r="CP2478" s="33">
        <v>1.2351637629938701E-2</v>
      </c>
      <c r="CQ2478" s="33">
        <v>1.22495209963276E-2</v>
      </c>
      <c r="CR2478" s="33">
        <v>1.3534308257941901E-2</v>
      </c>
      <c r="CS2478" s="33">
        <v>8.8304047227559905E-3</v>
      </c>
      <c r="CT2478" s="33">
        <v>6.7240325386749402E-3</v>
      </c>
      <c r="CU2478" s="33">
        <v>9.6960002521511608E-3</v>
      </c>
      <c r="CV2478" s="33">
        <v>1.05124129404808E-2</v>
      </c>
      <c r="CW2478" s="33">
        <v>1.00131828234294E-2</v>
      </c>
      <c r="CX2478" s="33">
        <v>1.17063831242093E-2</v>
      </c>
      <c r="CY2478" s="33">
        <v>1.0863413970214199E-2</v>
      </c>
      <c r="CZ2478" s="33">
        <v>1.42015260814451E-2</v>
      </c>
      <c r="DA2478" s="33">
        <v>1.32211701277414E-2</v>
      </c>
      <c r="DB2478" s="33">
        <v>1.1979151576026199E-2</v>
      </c>
      <c r="DC2478" s="33">
        <v>1.2345012449819601E-2</v>
      </c>
      <c r="DD2478" s="33">
        <v>1.46586630017441E-2</v>
      </c>
      <c r="DE2478" s="33">
        <v>1.5390421743959E-2</v>
      </c>
      <c r="DF2478" s="33">
        <v>1.5093913147212701E-2</v>
      </c>
      <c r="DG2478" s="33">
        <v>1.6789350999877301E-2</v>
      </c>
      <c r="DH2478" s="33">
        <v>1.48139816261635E-2</v>
      </c>
      <c r="DI2478" s="33">
        <v>1.4803080947536599E-2</v>
      </c>
      <c r="DJ2478" s="33">
        <v>1.42101600556715E-2</v>
      </c>
      <c r="DK2478" s="33">
        <v>1.40430386391453E-2</v>
      </c>
      <c r="DL2478" s="33">
        <v>1.66966611304134E-2</v>
      </c>
      <c r="DM2478" s="33">
        <v>1.6801136884569499E-2</v>
      </c>
      <c r="DN2478" s="33">
        <v>1.6406757634827799E-2</v>
      </c>
      <c r="DO2478" s="33">
        <v>1.73391755498877E-2</v>
      </c>
      <c r="DP2478" s="33">
        <v>1.6407440088150201E-2</v>
      </c>
      <c r="DQ2478" s="33">
        <v>1.48514851485148E-2</v>
      </c>
      <c r="DR2478" s="33">
        <v>1.69267355236992E-2</v>
      </c>
      <c r="DS2478" s="33">
        <v>1.7377201531059601E-2</v>
      </c>
      <c r="DT2478" s="33">
        <v>1.63898525624998E-2</v>
      </c>
      <c r="DU2478" s="33">
        <v>1.6750848359547401E-2</v>
      </c>
      <c r="DV2478" s="33">
        <v>1.5258193228480601E-2</v>
      </c>
      <c r="DW2478" s="33">
        <v>1.36892000865409E-2</v>
      </c>
      <c r="DX2478" s="33">
        <v>1.4132287379334399E-2</v>
      </c>
      <c r="DY2478" s="54"/>
    </row>
    <row r="2479" spans="1:129" hidden="1">
      <c r="A2479" s="97" t="s">
        <v>2972</v>
      </c>
      <c r="B2479" s="81" t="s">
        <v>572</v>
      </c>
      <c r="C2479" t="s">
        <v>714</v>
      </c>
      <c r="D2479" s="94" t="s">
        <v>3040</v>
      </c>
      <c r="E2479" t="s">
        <v>3228</v>
      </c>
      <c r="BO2479" s="33">
        <v>0.59811647126657697</v>
      </c>
      <c r="BP2479" s="33">
        <v>0.53238564713974501</v>
      </c>
      <c r="BQ2479" s="33">
        <v>0.55956862346118597</v>
      </c>
      <c r="BR2479" s="33">
        <v>0.56094982765224</v>
      </c>
      <c r="BS2479" s="33">
        <v>0.55892925542885696</v>
      </c>
      <c r="BT2479" s="33">
        <v>0.58627283768767602</v>
      </c>
      <c r="BU2479" s="33">
        <v>0.59185903565086695</v>
      </c>
      <c r="BV2479" s="33">
        <v>0.588506819548964</v>
      </c>
      <c r="BW2479" s="33">
        <v>0.58760660562853595</v>
      </c>
      <c r="BX2479" s="33">
        <v>0.57831552482715198</v>
      </c>
      <c r="BY2479" s="33">
        <v>0.60338088018399905</v>
      </c>
      <c r="BZ2479" s="33">
        <v>0.61272606354450398</v>
      </c>
      <c r="CA2479" s="33">
        <v>0.57050382709691105</v>
      </c>
      <c r="CB2479" s="33">
        <v>0.58860616782877095</v>
      </c>
      <c r="CC2479" s="33">
        <v>0.61163083228509696</v>
      </c>
      <c r="CD2479" s="33">
        <v>0.62822816357960798</v>
      </c>
      <c r="CE2479" s="33">
        <v>0.60699705795151304</v>
      </c>
      <c r="CF2479" s="33">
        <v>0.61125819722210895</v>
      </c>
      <c r="CG2479" s="33">
        <v>0.63412557095300703</v>
      </c>
      <c r="CH2479" s="33">
        <v>0.63997474747474703</v>
      </c>
      <c r="CI2479" s="33">
        <v>0.65474008118370997</v>
      </c>
      <c r="CJ2479" s="33">
        <v>0.64381750604903998</v>
      </c>
      <c r="CK2479" s="33">
        <v>0.62316086079725896</v>
      </c>
      <c r="CL2479" s="33">
        <v>0.624276906481667</v>
      </c>
      <c r="CM2479" s="33">
        <v>0.59452624073176497</v>
      </c>
      <c r="CN2479" s="33">
        <v>0.61019331772623298</v>
      </c>
      <c r="CO2479" s="33">
        <v>0.58952920799873998</v>
      </c>
      <c r="CP2479" s="33">
        <v>0.598208493567287</v>
      </c>
      <c r="CQ2479" s="33">
        <v>0.58431462557879599</v>
      </c>
      <c r="CR2479" s="33">
        <v>0.62807245837980696</v>
      </c>
      <c r="CS2479" s="33">
        <v>0.65078547514808105</v>
      </c>
      <c r="CT2479" s="33">
        <v>0.65027763885148504</v>
      </c>
      <c r="CU2479" s="33">
        <v>0.62272275979449598</v>
      </c>
      <c r="CV2479" s="33">
        <v>0.64126102881890801</v>
      </c>
      <c r="CW2479" s="33">
        <v>0.63365437950683201</v>
      </c>
      <c r="CX2479" s="33">
        <v>0.59874183732777098</v>
      </c>
      <c r="CY2479" s="33">
        <v>0.61984498234202701</v>
      </c>
      <c r="CZ2479" s="33">
        <v>0.60281982564113401</v>
      </c>
      <c r="DA2479" s="33">
        <v>0.60846845748499701</v>
      </c>
      <c r="DB2479" s="33">
        <v>0.60844818316737603</v>
      </c>
      <c r="DC2479" s="33">
        <v>0.60142474211087904</v>
      </c>
      <c r="DD2479" s="33">
        <v>0.60794778717975495</v>
      </c>
      <c r="DE2479" s="33">
        <v>0.61851552808481203</v>
      </c>
      <c r="DF2479" s="33">
        <v>0.605734305689413</v>
      </c>
      <c r="DG2479" s="33">
        <v>0.63068948595264296</v>
      </c>
      <c r="DH2479" s="33">
        <v>0.64760477403586003</v>
      </c>
      <c r="DI2479" s="33">
        <v>0.63967737247493095</v>
      </c>
      <c r="DJ2479" s="33">
        <v>0.64586778009742496</v>
      </c>
      <c r="DK2479" s="33">
        <v>0.62494380445770303</v>
      </c>
      <c r="DL2479" s="33">
        <v>0.63049904927573697</v>
      </c>
      <c r="DM2479" s="33">
        <v>0.63140872833959805</v>
      </c>
      <c r="DN2479" s="33">
        <v>0.62889863547758196</v>
      </c>
      <c r="DO2479" s="33">
        <v>0.62422775924835905</v>
      </c>
      <c r="DP2479" s="33">
        <v>0.62547137093764904</v>
      </c>
      <c r="DQ2479" s="33">
        <v>0.62315132375306403</v>
      </c>
      <c r="DR2479" s="33">
        <v>0.65099761077968699</v>
      </c>
      <c r="DS2479" s="33">
        <v>0.66259372496975999</v>
      </c>
      <c r="DT2479" s="33">
        <v>0.69908807378627302</v>
      </c>
      <c r="DU2479" s="33">
        <v>0.67698830179791103</v>
      </c>
      <c r="DV2479" s="33">
        <v>0.67871923504041698</v>
      </c>
      <c r="DW2479" s="33">
        <v>0.70240362866683104</v>
      </c>
      <c r="DX2479" s="33">
        <v>0.70708028490834196</v>
      </c>
      <c r="DY2479" s="54"/>
    </row>
    <row r="2480" spans="1:129" hidden="1">
      <c r="A2480" s="97" t="s">
        <v>2972</v>
      </c>
      <c r="B2480" s="81" t="s">
        <v>572</v>
      </c>
      <c r="C2480" t="s">
        <v>714</v>
      </c>
      <c r="D2480" s="94" t="s">
        <v>3040</v>
      </c>
      <c r="E2480" t="s">
        <v>3229</v>
      </c>
      <c r="BO2480" s="33">
        <v>0.27892028103444499</v>
      </c>
      <c r="BP2480" s="33">
        <v>0.34896251289693903</v>
      </c>
      <c r="BQ2480" s="33">
        <v>0.32483806423169498</v>
      </c>
      <c r="BR2480" s="33">
        <v>0.33182688625047801</v>
      </c>
      <c r="BS2480" s="33">
        <v>0.32842747281888002</v>
      </c>
      <c r="BT2480" s="33">
        <v>0.31731141948988201</v>
      </c>
      <c r="BU2480" s="33">
        <v>0.31504637965503901</v>
      </c>
      <c r="BV2480" s="33">
        <v>0.318536160182673</v>
      </c>
      <c r="BW2480" s="33">
        <v>0.32106539282741597</v>
      </c>
      <c r="BX2480" s="33">
        <v>0.33492562329771602</v>
      </c>
      <c r="BY2480" s="33">
        <v>0.30742494095320599</v>
      </c>
      <c r="BZ2480" s="33">
        <v>0.30426061399180399</v>
      </c>
      <c r="CA2480" s="33">
        <v>0.35576906000816899</v>
      </c>
      <c r="CB2480" s="33">
        <v>0.33268290144655999</v>
      </c>
      <c r="CC2480" s="33">
        <v>0.31284623010087997</v>
      </c>
      <c r="CD2480" s="33">
        <v>0.29797222889221903</v>
      </c>
      <c r="CE2480" s="33">
        <v>0.32858196303814002</v>
      </c>
      <c r="CF2480" s="33">
        <v>0.32127679795799202</v>
      </c>
      <c r="CG2480" s="33">
        <v>0.30654047637480297</v>
      </c>
      <c r="CH2480" s="33">
        <v>0.30261994949494903</v>
      </c>
      <c r="CI2480" s="33">
        <v>0.27445986643970099</v>
      </c>
      <c r="CJ2480" s="33">
        <v>0.27341041183366999</v>
      </c>
      <c r="CK2480" s="33">
        <v>0.29663802867482503</v>
      </c>
      <c r="CL2480" s="33">
        <v>0.29023678338391901</v>
      </c>
      <c r="CM2480" s="33">
        <v>0.31424258123457599</v>
      </c>
      <c r="CN2480" s="33">
        <v>0.30417794307282697</v>
      </c>
      <c r="CO2480" s="33">
        <v>0.324919960111268</v>
      </c>
      <c r="CP2480" s="33">
        <v>0.309496748613035</v>
      </c>
      <c r="CQ2480" s="33">
        <v>0.322828516685294</v>
      </c>
      <c r="CR2480" s="33">
        <v>0.27791547899367902</v>
      </c>
      <c r="CS2480" s="33">
        <v>0.25873135363220301</v>
      </c>
      <c r="CT2480" s="33">
        <v>0.25107614443204701</v>
      </c>
      <c r="CU2480" s="33">
        <v>0.26466416616761701</v>
      </c>
      <c r="CV2480" s="33">
        <v>0.25435969499412497</v>
      </c>
      <c r="CW2480" s="33">
        <v>0.26035355900213902</v>
      </c>
      <c r="CX2480" s="33">
        <v>0.30144278436869598</v>
      </c>
      <c r="CY2480" s="33">
        <v>0.27624519151557603</v>
      </c>
      <c r="CZ2480" s="33">
        <v>0.30964764537850098</v>
      </c>
      <c r="DA2480" s="33">
        <v>0.30847590793947499</v>
      </c>
      <c r="DB2480" s="33">
        <v>0.30501926772969101</v>
      </c>
      <c r="DC2480" s="33">
        <v>0.31562198282433002</v>
      </c>
      <c r="DD2480" s="33">
        <v>0.31438009601932698</v>
      </c>
      <c r="DE2480" s="33">
        <v>0.309117007421431</v>
      </c>
      <c r="DF2480" s="33">
        <v>0.31875531724529799</v>
      </c>
      <c r="DG2480" s="33">
        <v>0.29954913507545</v>
      </c>
      <c r="DH2480" s="33">
        <v>0.27970548357481101</v>
      </c>
      <c r="DI2480" s="33">
        <v>0.284755122801918</v>
      </c>
      <c r="DJ2480" s="33">
        <v>0.25908977035490599</v>
      </c>
      <c r="DK2480" s="33">
        <v>0.27697840791856898</v>
      </c>
      <c r="DL2480" s="33">
        <v>0.243669934443976</v>
      </c>
      <c r="DM2480" s="33">
        <v>0.236769964243146</v>
      </c>
      <c r="DN2480" s="33">
        <v>0.23973615813412599</v>
      </c>
      <c r="DO2480" s="33">
        <v>0.243729426895995</v>
      </c>
      <c r="DP2480" s="33">
        <v>0.24912969230836701</v>
      </c>
      <c r="DQ2480" s="33">
        <v>0.223447344734473</v>
      </c>
      <c r="DR2480" s="33">
        <v>0.20591072329564</v>
      </c>
      <c r="DS2480" s="33">
        <v>0.20223077632390099</v>
      </c>
      <c r="DT2480" s="33">
        <v>0.20165121240380199</v>
      </c>
      <c r="DU2480" s="33">
        <v>0.19061003375991201</v>
      </c>
      <c r="DV2480" s="33">
        <v>0.16819038764494701</v>
      </c>
      <c r="DW2480" s="33">
        <v>0.156964350284964</v>
      </c>
      <c r="DX2480" s="33">
        <v>0.17267172277257101</v>
      </c>
      <c r="DY2480" s="54"/>
    </row>
    <row r="2481" spans="1:129" hidden="1">
      <c r="A2481" s="97" t="s">
        <v>2972</v>
      </c>
      <c r="B2481" s="81" t="s">
        <v>572</v>
      </c>
      <c r="C2481" t="s">
        <v>714</v>
      </c>
      <c r="D2481" s="94" t="s">
        <v>3040</v>
      </c>
      <c r="E2481" t="s">
        <v>3230</v>
      </c>
      <c r="BO2481" s="33">
        <v>8.9222030025412694E-2</v>
      </c>
      <c r="BP2481" s="33">
        <v>8.8520768848637701E-2</v>
      </c>
      <c r="BQ2481" s="33">
        <v>8.4511818767592395E-2</v>
      </c>
      <c r="BR2481" s="33">
        <v>8.2987361164304801E-2</v>
      </c>
      <c r="BS2481" s="33">
        <v>8.5005450956127104E-2</v>
      </c>
      <c r="BT2481" s="33">
        <v>7.8003462800733905E-2</v>
      </c>
      <c r="BU2481" s="33">
        <v>7.4915250027939501E-2</v>
      </c>
      <c r="BV2481" s="33">
        <v>7.0589390721484901E-2</v>
      </c>
      <c r="BW2481" s="33">
        <v>7.1484577618547804E-2</v>
      </c>
      <c r="BX2481" s="33">
        <v>6.6939032055311098E-2</v>
      </c>
      <c r="BY2481" s="33">
        <v>6.9927906185216104E-2</v>
      </c>
      <c r="BZ2481" s="33">
        <v>6.28150945015339E-2</v>
      </c>
      <c r="CA2481" s="33">
        <v>5.7468610701664001E-2</v>
      </c>
      <c r="CB2481" s="33">
        <v>6.2814375411940196E-2</v>
      </c>
      <c r="CC2481" s="33">
        <v>5.9936855959947598E-2</v>
      </c>
      <c r="CD2481" s="33">
        <v>5.6039015342833197E-2</v>
      </c>
      <c r="CE2481" s="33">
        <v>5.1504853999893498E-2</v>
      </c>
      <c r="CF2481" s="33">
        <v>5.2536895985227997E-2</v>
      </c>
      <c r="CG2481" s="33">
        <v>4.4689169311759598E-2</v>
      </c>
      <c r="CH2481" s="33">
        <v>4.5271464646464601E-2</v>
      </c>
      <c r="CI2481" s="33">
        <v>5.63310200340447E-2</v>
      </c>
      <c r="CJ2481" s="33">
        <v>6.8192022749382603E-2</v>
      </c>
      <c r="CK2481" s="33">
        <v>6.6162048675377699E-2</v>
      </c>
      <c r="CL2481" s="33">
        <v>7.1970938778963295E-2</v>
      </c>
      <c r="CM2481" s="33">
        <v>7.78113876029881E-2</v>
      </c>
      <c r="CN2481" s="33">
        <v>7.2390376728818304E-2</v>
      </c>
      <c r="CO2481" s="33">
        <v>7.27654437621372E-2</v>
      </c>
      <c r="CP2481" s="33">
        <v>7.9943120189737704E-2</v>
      </c>
      <c r="CQ2481" s="33">
        <v>8.0607336739581606E-2</v>
      </c>
      <c r="CR2481" s="33">
        <v>8.0477754368571006E-2</v>
      </c>
      <c r="CS2481" s="33">
        <v>8.16527664969591E-2</v>
      </c>
      <c r="CT2481" s="33">
        <v>9.1922184177791397E-2</v>
      </c>
      <c r="CU2481" s="33">
        <v>0.102917073785734</v>
      </c>
      <c r="CV2481" s="33">
        <v>9.3866863246484897E-2</v>
      </c>
      <c r="CW2481" s="33">
        <v>9.59788786675983E-2</v>
      </c>
      <c r="CX2481" s="33">
        <v>8.8108995179322303E-2</v>
      </c>
      <c r="CY2481" s="33">
        <v>9.3046412172181306E-2</v>
      </c>
      <c r="CZ2481" s="33">
        <v>7.3331002898919098E-2</v>
      </c>
      <c r="DA2481" s="33">
        <v>6.9834464447785793E-2</v>
      </c>
      <c r="DB2481" s="33">
        <v>7.4553397526905596E-2</v>
      </c>
      <c r="DC2481" s="33">
        <v>7.0608262614970205E-2</v>
      </c>
      <c r="DD2481" s="33">
        <v>6.3013453799172905E-2</v>
      </c>
      <c r="DE2481" s="33">
        <v>5.6977042749796598E-2</v>
      </c>
      <c r="DF2481" s="33">
        <v>6.0416463918075897E-2</v>
      </c>
      <c r="DG2481" s="33">
        <v>5.2972027972027901E-2</v>
      </c>
      <c r="DH2481" s="33">
        <v>5.7875760763164703E-2</v>
      </c>
      <c r="DI2481" s="33">
        <v>6.0764423775614002E-2</v>
      </c>
      <c r="DJ2481" s="33">
        <v>8.0832289491997195E-2</v>
      </c>
      <c r="DK2481" s="33">
        <v>8.40347489845822E-2</v>
      </c>
      <c r="DL2481" s="33">
        <v>0.10913435514987201</v>
      </c>
      <c r="DM2481" s="33">
        <v>0.115020170532685</v>
      </c>
      <c r="DN2481" s="33">
        <v>0.11495844875346201</v>
      </c>
      <c r="DO2481" s="33">
        <v>0.114703638305757</v>
      </c>
      <c r="DP2481" s="33">
        <v>0.10899149666583199</v>
      </c>
      <c r="DQ2481" s="33">
        <v>0.13854984636394599</v>
      </c>
      <c r="DR2481" s="33">
        <v>0.12616493040097301</v>
      </c>
      <c r="DS2481" s="33">
        <v>0.117798297175278</v>
      </c>
      <c r="DT2481" s="33">
        <v>8.2870861247424502E-2</v>
      </c>
      <c r="DU2481" s="33">
        <v>0.11565081608262801</v>
      </c>
      <c r="DV2481" s="33">
        <v>0.137832184086154</v>
      </c>
      <c r="DW2481" s="33">
        <v>0.12694282096166301</v>
      </c>
      <c r="DX2481" s="33">
        <v>0.10611570493975001</v>
      </c>
      <c r="DY2481" s="54"/>
    </row>
    <row r="2482" spans="1:129" hidden="1">
      <c r="A2482" s="97" t="s">
        <v>2972</v>
      </c>
      <c r="B2482" s="81" t="s">
        <v>572</v>
      </c>
      <c r="C2482" t="s">
        <v>714</v>
      </c>
      <c r="D2482" s="94" t="s">
        <v>3040</v>
      </c>
      <c r="E2482" t="s">
        <v>3231</v>
      </c>
      <c r="BO2482" s="33">
        <v>2.6445487518668601E-2</v>
      </c>
      <c r="BP2482" s="33">
        <v>5.1837407191123702E-2</v>
      </c>
      <c r="BQ2482" s="33">
        <v>5.1596907125567103E-2</v>
      </c>
      <c r="BR2482" s="33">
        <v>6.6300648032990697E-2</v>
      </c>
      <c r="BS2482" s="33">
        <v>3.2753537062010001E-2</v>
      </c>
      <c r="BT2482" s="33">
        <v>3.3947882219868698E-2</v>
      </c>
      <c r="BU2482" s="33">
        <v>3.1374978118309201E-2</v>
      </c>
      <c r="BV2482" s="33">
        <v>3.0463288296446501E-2</v>
      </c>
      <c r="BW2482" s="33">
        <v>3.07908919895209E-2</v>
      </c>
      <c r="BX2482" s="33">
        <v>2.9126833394512899E-2</v>
      </c>
      <c r="BY2482" s="33">
        <v>2.5242150108676201E-2</v>
      </c>
      <c r="BZ2482" s="33">
        <v>2.3597548128512499E-2</v>
      </c>
      <c r="CA2482" s="33">
        <v>2.6219364005159701E-2</v>
      </c>
      <c r="CB2482" s="33">
        <v>2.73655819299107E-2</v>
      </c>
      <c r="CC2482" s="33">
        <v>2.07329693466081E-2</v>
      </c>
      <c r="CD2482" s="33">
        <v>2.4431924964706999E-2</v>
      </c>
      <c r="CE2482" s="33">
        <v>2.20754046872258E-2</v>
      </c>
      <c r="CF2482" s="33">
        <v>2.1570355804926E-2</v>
      </c>
      <c r="CG2482" s="33">
        <v>1.4989901947696799E-2</v>
      </c>
      <c r="CH2482" s="33">
        <v>1.6981645139360901E-2</v>
      </c>
      <c r="CI2482" s="33">
        <v>1.437272491481E-2</v>
      </c>
      <c r="CJ2482" s="33">
        <v>2.1682327635005001E-2</v>
      </c>
      <c r="CK2482" s="33">
        <v>2.9362090299039901E-2</v>
      </c>
      <c r="CL2482" s="33">
        <v>2.9117919987511599E-2</v>
      </c>
      <c r="CM2482" s="33">
        <v>3.0447079670142398E-2</v>
      </c>
      <c r="CN2482" s="33">
        <v>2.37580124982909E-2</v>
      </c>
      <c r="CO2482" s="33">
        <v>3.1337116276000797E-2</v>
      </c>
      <c r="CP2482" s="33">
        <v>2.95781650479611E-2</v>
      </c>
      <c r="CQ2482" s="33">
        <v>3.1767411025234303E-2</v>
      </c>
      <c r="CR2482" s="33">
        <v>3.1494990839921397E-2</v>
      </c>
      <c r="CS2482" s="33">
        <v>1.8779046158011001E-2</v>
      </c>
      <c r="CT2482" s="33">
        <v>2.7848929946432299E-2</v>
      </c>
      <c r="CU2482" s="33">
        <v>2.8671807223722E-2</v>
      </c>
      <c r="CV2482" s="33">
        <v>2.8107207677581299E-2</v>
      </c>
      <c r="CW2482" s="33">
        <v>1.54359643119988E-2</v>
      </c>
      <c r="CX2482" s="33">
        <v>1.8467512226581301E-2</v>
      </c>
      <c r="CY2482" s="33">
        <v>1.88316424640275E-2</v>
      </c>
      <c r="CZ2482" s="33">
        <v>1.31590867910853E-2</v>
      </c>
      <c r="DA2482" s="33">
        <v>1.2284114821137801E-2</v>
      </c>
      <c r="DB2482" s="33">
        <v>1.4127651792245699E-2</v>
      </c>
      <c r="DC2482" s="33">
        <v>1.6529914757237599E-2</v>
      </c>
      <c r="DD2482" s="33">
        <v>1.5715679363112599E-2</v>
      </c>
      <c r="DE2482" s="33">
        <v>1.6588040681288999E-2</v>
      </c>
      <c r="DF2482" s="33">
        <v>1.5789825685674799E-2</v>
      </c>
      <c r="DG2482" s="33">
        <v>1.39440210445167E-2</v>
      </c>
      <c r="DH2482" s="33">
        <v>1.37967519856324E-2</v>
      </c>
      <c r="DI2482" s="33">
        <v>1.3186600448240099E-2</v>
      </c>
      <c r="DJ2482" s="33">
        <v>1.3963122561077099E-2</v>
      </c>
      <c r="DK2482" s="33">
        <v>1.3110628074590999E-2</v>
      </c>
      <c r="DL2482" s="33">
        <v>1.33313018968538E-2</v>
      </c>
      <c r="DM2482" s="33">
        <v>1.40033623181105E-2</v>
      </c>
      <c r="DN2482" s="33">
        <v>1.6354801859926299E-2</v>
      </c>
      <c r="DO2482" s="33">
        <v>1.5281736299831299E-2</v>
      </c>
      <c r="DP2482" s="33">
        <v>1.6907339273941401E-2</v>
      </c>
      <c r="DQ2482" s="33">
        <v>1.8464902359948701E-2</v>
      </c>
      <c r="DR2482" s="33">
        <v>1.77411771619993E-2</v>
      </c>
      <c r="DS2482" s="33">
        <v>2.35742518351214E-2</v>
      </c>
      <c r="DT2482" s="33">
        <v>2.0587098313058699E-2</v>
      </c>
      <c r="DU2482" s="33">
        <v>1.7898594099011601E-2</v>
      </c>
      <c r="DV2482" s="33">
        <v>2.1405407103202899E-2</v>
      </c>
      <c r="DW2482" s="33">
        <v>1.99454092329601E-2</v>
      </c>
      <c r="DX2482" s="33">
        <v>2.4335192432132599E-2</v>
      </c>
      <c r="DY2482" s="54"/>
    </row>
    <row r="2483" spans="1:129" hidden="1">
      <c r="A2483" s="97" t="s">
        <v>2972</v>
      </c>
      <c r="B2483" s="81" t="s">
        <v>572</v>
      </c>
      <c r="C2483" t="s">
        <v>714</v>
      </c>
      <c r="D2483" s="94" t="s">
        <v>3040</v>
      </c>
      <c r="E2483" t="s">
        <v>3232</v>
      </c>
      <c r="BO2483" s="33">
        <v>0.50886494559419604</v>
      </c>
      <c r="BP2483" s="33">
        <v>0.54719696337699097</v>
      </c>
      <c r="BQ2483" s="33">
        <v>0.52125126174772796</v>
      </c>
      <c r="BR2483" s="33">
        <v>0.52167473980493495</v>
      </c>
      <c r="BS2483" s="33">
        <v>0.58961699923049304</v>
      </c>
      <c r="BT2483" s="33">
        <v>0.58117016448008296</v>
      </c>
      <c r="BU2483" s="33">
        <v>0.58169613401020603</v>
      </c>
      <c r="BV2483" s="33">
        <v>0.56612453363277404</v>
      </c>
      <c r="BW2483" s="33">
        <v>0.60977622361481298</v>
      </c>
      <c r="BX2483" s="33">
        <v>0.60607221326694005</v>
      </c>
      <c r="BY2483" s="33">
        <v>0.638186814675895</v>
      </c>
      <c r="BZ2483" s="33">
        <v>0.64643366374473799</v>
      </c>
      <c r="CA2483" s="33">
        <v>0.63759323998429596</v>
      </c>
      <c r="CB2483" s="33">
        <v>0.65161598279745303</v>
      </c>
      <c r="CC2483" s="33">
        <v>0.65838265506395199</v>
      </c>
      <c r="CD2483" s="33">
        <v>0.65807979929982197</v>
      </c>
      <c r="CE2483" s="33">
        <v>0.71283574170193198</v>
      </c>
      <c r="CF2483" s="33">
        <v>0.70086705202312105</v>
      </c>
      <c r="CG2483" s="33">
        <v>0.721280837815375</v>
      </c>
      <c r="CH2483" s="33">
        <v>0.75644232948107804</v>
      </c>
      <c r="CI2483" s="33">
        <v>0.750422595676555</v>
      </c>
      <c r="CJ2483" s="33">
        <v>0.75720140382655898</v>
      </c>
      <c r="CK2483" s="33">
        <v>0.73283749243594198</v>
      </c>
      <c r="CL2483" s="33">
        <v>0.72438360203630303</v>
      </c>
      <c r="CM2483" s="33">
        <v>0.72440025897907701</v>
      </c>
      <c r="CN2483" s="33">
        <v>0.74501556254373102</v>
      </c>
      <c r="CO2483" s="33">
        <v>0.744123517476865</v>
      </c>
      <c r="CP2483" s="33">
        <v>0.75044789425409497</v>
      </c>
      <c r="CQ2483" s="33">
        <v>0.75375745827144303</v>
      </c>
      <c r="CR2483" s="33">
        <v>0.75857416362706098</v>
      </c>
      <c r="CS2483" s="33">
        <v>0.769033975544827</v>
      </c>
      <c r="CT2483" s="33">
        <v>0.79213579470766404</v>
      </c>
      <c r="CU2483" s="33">
        <v>0.72912389604651195</v>
      </c>
      <c r="CV2483" s="33">
        <v>0.74599090027597503</v>
      </c>
      <c r="CW2483" s="33">
        <v>0.72538057302224601</v>
      </c>
      <c r="CX2483" s="33">
        <v>0.69459746332025496</v>
      </c>
      <c r="CY2483" s="33">
        <v>0.756395464491744</v>
      </c>
      <c r="CZ2483" s="33">
        <v>0.73822250407682499</v>
      </c>
      <c r="DA2483" s="33">
        <v>0.73487910429983705</v>
      </c>
      <c r="DB2483" s="33">
        <v>0.69780998536942196</v>
      </c>
      <c r="DC2483" s="33">
        <v>0.74010931287152404</v>
      </c>
      <c r="DD2483" s="33">
        <v>0.74447601347261605</v>
      </c>
      <c r="DE2483" s="33">
        <v>0.702257689008699</v>
      </c>
      <c r="DF2483" s="33">
        <v>0.72586989961878201</v>
      </c>
      <c r="DG2483" s="33">
        <v>0.70729728084827204</v>
      </c>
      <c r="DH2483" s="33">
        <v>0.65035466423494803</v>
      </c>
      <c r="DI2483" s="33">
        <v>0.67892749975800903</v>
      </c>
      <c r="DJ2483" s="33">
        <v>0.77334738892690402</v>
      </c>
      <c r="DK2483" s="33">
        <v>0.75836479426457604</v>
      </c>
      <c r="DL2483" s="33">
        <v>0.72163395207502701</v>
      </c>
      <c r="DM2483" s="33">
        <v>0.68074348786983896</v>
      </c>
      <c r="DN2483" s="33">
        <v>0.67698260743648697</v>
      </c>
      <c r="DO2483" s="33">
        <v>0.72199023441815202</v>
      </c>
      <c r="DP2483" s="33">
        <v>0.72586716573445897</v>
      </c>
      <c r="DQ2483" s="33">
        <v>0.73567820251828397</v>
      </c>
      <c r="DR2483" s="33">
        <v>0.73305221709617696</v>
      </c>
      <c r="DS2483" s="33">
        <v>0.73265178757169602</v>
      </c>
      <c r="DT2483" s="33">
        <v>0.72066359052812501</v>
      </c>
      <c r="DU2483" s="33">
        <v>0.75393082908740505</v>
      </c>
      <c r="DV2483" s="33">
        <v>0.78070058342690596</v>
      </c>
      <c r="DW2483" s="33">
        <v>0.79810119071165697</v>
      </c>
      <c r="DX2483" s="33">
        <v>0.77297168212491896</v>
      </c>
      <c r="DY2483" s="54"/>
    </row>
    <row r="2484" spans="1:129" hidden="1">
      <c r="A2484" s="97" t="s">
        <v>2972</v>
      </c>
      <c r="B2484" s="81" t="s">
        <v>572</v>
      </c>
      <c r="C2484" t="s">
        <v>714</v>
      </c>
      <c r="D2484" s="94" t="s">
        <v>3040</v>
      </c>
      <c r="E2484" t="s">
        <v>3233</v>
      </c>
      <c r="BO2484" s="33">
        <v>0.44794111371879602</v>
      </c>
      <c r="BP2484" s="33">
        <v>0.37767998665220598</v>
      </c>
      <c r="BQ2484" s="33">
        <v>0.410276261502729</v>
      </c>
      <c r="BR2484" s="33">
        <v>0.39142174510702299</v>
      </c>
      <c r="BS2484" s="33">
        <v>0.35945845047351299</v>
      </c>
      <c r="BT2484" s="33">
        <v>0.37113565464225701</v>
      </c>
      <c r="BU2484" s="33">
        <v>0.37125486446817302</v>
      </c>
      <c r="BV2484" s="33">
        <v>0.36433392497071998</v>
      </c>
      <c r="BW2484" s="33">
        <v>0.33748225599833798</v>
      </c>
      <c r="BX2484" s="33">
        <v>0.338009586585164</v>
      </c>
      <c r="BY2484" s="33">
        <v>0.30628262318895499</v>
      </c>
      <c r="BZ2484" s="33">
        <v>0.29853642283513498</v>
      </c>
      <c r="CA2484" s="33">
        <v>0.30729468508720997</v>
      </c>
      <c r="CB2484" s="33">
        <v>0.28013458027082799</v>
      </c>
      <c r="CC2484" s="33">
        <v>0.30207839478795401</v>
      </c>
      <c r="CD2484" s="33">
        <v>0.26323104559023403</v>
      </c>
      <c r="CE2484" s="33">
        <v>0.23749780700816001</v>
      </c>
      <c r="CF2484" s="33">
        <v>0.229340769243808</v>
      </c>
      <c r="CG2484" s="33">
        <v>0.23480878293709001</v>
      </c>
      <c r="CH2484" s="33">
        <v>0.16025379560389699</v>
      </c>
      <c r="CI2484" s="33">
        <v>0.20615961148029199</v>
      </c>
      <c r="CJ2484" s="33">
        <v>0.19391826106645499</v>
      </c>
      <c r="CK2484" s="33">
        <v>0.21144588650752699</v>
      </c>
      <c r="CL2484" s="33">
        <v>0.21132281648121901</v>
      </c>
      <c r="CM2484" s="33">
        <v>0.20743031418251201</v>
      </c>
      <c r="CN2484" s="33">
        <v>0.20038283053314701</v>
      </c>
      <c r="CO2484" s="33">
        <v>0.18106576711809</v>
      </c>
      <c r="CP2484" s="33">
        <v>0.175694557549054</v>
      </c>
      <c r="CQ2484" s="33">
        <v>0.19127161954633501</v>
      </c>
      <c r="CR2484" s="33">
        <v>0.177049464424235</v>
      </c>
      <c r="CS2484" s="33">
        <v>0.17009430131299899</v>
      </c>
      <c r="CT2484" s="33">
        <v>0.162807130573033</v>
      </c>
      <c r="CU2484" s="33">
        <v>0.229757035935403</v>
      </c>
      <c r="CV2484" s="33">
        <v>0.20092737624623899</v>
      </c>
      <c r="CW2484" s="33">
        <v>0.23441877880928</v>
      </c>
      <c r="CX2484" s="33">
        <v>0.254957811576288</v>
      </c>
      <c r="CY2484" s="33">
        <v>0.20013924806047301</v>
      </c>
      <c r="CZ2484" s="33">
        <v>0.22221718910430599</v>
      </c>
      <c r="DA2484" s="33">
        <v>0.206034859252789</v>
      </c>
      <c r="DB2484" s="33">
        <v>0.25937271397220102</v>
      </c>
      <c r="DC2484" s="33">
        <v>0.20425681875606699</v>
      </c>
      <c r="DD2484" s="33">
        <v>0.18811105651805399</v>
      </c>
      <c r="DE2484" s="33">
        <v>0.24910397010170299</v>
      </c>
      <c r="DF2484" s="33">
        <v>0.202477002304329</v>
      </c>
      <c r="DG2484" s="33">
        <v>0.22317196048066901</v>
      </c>
      <c r="DH2484" s="33">
        <v>0.22740973290546199</v>
      </c>
      <c r="DI2484" s="33">
        <v>0.22343506846459099</v>
      </c>
      <c r="DJ2484" s="33">
        <v>0.16100435846695299</v>
      </c>
      <c r="DK2484" s="33">
        <v>0.180002288067726</v>
      </c>
      <c r="DL2484" s="33">
        <v>0.192097712094664</v>
      </c>
      <c r="DM2484" s="33">
        <v>0.19609744426044701</v>
      </c>
      <c r="DN2484" s="33">
        <v>0.20168777050182601</v>
      </c>
      <c r="DO2484" s="33">
        <v>0.182158296693989</v>
      </c>
      <c r="DP2484" s="33">
        <v>0.171533286545727</v>
      </c>
      <c r="DQ2484" s="33">
        <v>0.17997436477418299</v>
      </c>
      <c r="DR2484" s="33">
        <v>0.16479827216361501</v>
      </c>
      <c r="DS2484" s="33">
        <v>0.16571814912776001</v>
      </c>
      <c r="DT2484" s="33">
        <v>0.17509314777802401</v>
      </c>
      <c r="DU2484" s="33">
        <v>0.15326948625487199</v>
      </c>
      <c r="DV2484" s="33">
        <v>0.15264112570768901</v>
      </c>
      <c r="DW2484" s="33">
        <v>0.13610506744728801</v>
      </c>
      <c r="DX2484" s="33">
        <v>0.13900101685514399</v>
      </c>
      <c r="DY2484" s="54"/>
    </row>
    <row r="2485" spans="1:129" hidden="1">
      <c r="A2485" s="97" t="s">
        <v>2972</v>
      </c>
      <c r="B2485" s="81" t="s">
        <v>572</v>
      </c>
      <c r="C2485" t="s">
        <v>714</v>
      </c>
      <c r="D2485" s="94" t="s">
        <v>3040</v>
      </c>
      <c r="E2485" t="s">
        <v>3234</v>
      </c>
      <c r="BO2485" s="33">
        <v>1.6748453168337899E-2</v>
      </c>
      <c r="BP2485" s="33">
        <v>2.3285642779677901E-2</v>
      </c>
      <c r="BQ2485" s="33">
        <v>1.6875569623974601E-2</v>
      </c>
      <c r="BR2485" s="33">
        <v>2.060286705505E-2</v>
      </c>
      <c r="BS2485" s="33">
        <v>1.8171013233983201E-2</v>
      </c>
      <c r="BT2485" s="33">
        <v>1.37462986577906E-2</v>
      </c>
      <c r="BU2485" s="33">
        <v>1.5674023403309801E-2</v>
      </c>
      <c r="BV2485" s="33">
        <v>3.90782531000591E-2</v>
      </c>
      <c r="BW2485" s="33">
        <v>2.1950628397327102E-2</v>
      </c>
      <c r="BX2485" s="33">
        <v>2.67913667533821E-2</v>
      </c>
      <c r="BY2485" s="33">
        <v>3.0288412026472498E-2</v>
      </c>
      <c r="BZ2485" s="33">
        <v>3.1432365291612897E-2</v>
      </c>
      <c r="CA2485" s="33">
        <v>2.8892710923332801E-2</v>
      </c>
      <c r="CB2485" s="33">
        <v>4.0883855001807301E-2</v>
      </c>
      <c r="CC2485" s="33">
        <v>1.88059808014844E-2</v>
      </c>
      <c r="CD2485" s="33">
        <v>5.4257230145236597E-2</v>
      </c>
      <c r="CE2485" s="33">
        <v>2.7591046602681201E-2</v>
      </c>
      <c r="CF2485" s="33">
        <v>4.8221822928143997E-2</v>
      </c>
      <c r="CG2485" s="33">
        <v>2.8920477299836701E-2</v>
      </c>
      <c r="CH2485" s="33">
        <v>6.6322229775662794E-2</v>
      </c>
      <c r="CI2485" s="33">
        <v>2.9045067928342001E-2</v>
      </c>
      <c r="CJ2485" s="33">
        <v>2.719800747198E-2</v>
      </c>
      <c r="CK2485" s="33">
        <v>2.6354530757489499E-2</v>
      </c>
      <c r="CL2485" s="33">
        <v>3.51756614949656E-2</v>
      </c>
      <c r="CM2485" s="33">
        <v>3.7722347168268201E-2</v>
      </c>
      <c r="CN2485" s="33">
        <v>3.0843594424829202E-2</v>
      </c>
      <c r="CO2485" s="33">
        <v>4.3473599129043403E-2</v>
      </c>
      <c r="CP2485" s="33">
        <v>4.4279383148889399E-2</v>
      </c>
      <c r="CQ2485" s="33">
        <v>2.32035111569866E-2</v>
      </c>
      <c r="CR2485" s="33">
        <v>3.2881381108782103E-2</v>
      </c>
      <c r="CS2485" s="33">
        <v>4.2092676984162698E-2</v>
      </c>
      <c r="CT2485" s="33">
        <v>1.7208144772870099E-2</v>
      </c>
      <c r="CU2485" s="33">
        <v>1.24472607943615E-2</v>
      </c>
      <c r="CV2485" s="33">
        <v>2.4974515800203798E-2</v>
      </c>
      <c r="CW2485" s="33">
        <v>2.4764683856473201E-2</v>
      </c>
      <c r="CX2485" s="33">
        <v>3.1977212876874203E-2</v>
      </c>
      <c r="CY2485" s="33">
        <v>2.46336449837543E-2</v>
      </c>
      <c r="CZ2485" s="33">
        <v>2.64012200277828E-2</v>
      </c>
      <c r="DA2485" s="33">
        <v>4.6801921626235699E-2</v>
      </c>
      <c r="DB2485" s="33">
        <v>2.86896488661302E-2</v>
      </c>
      <c r="DC2485" s="33">
        <v>3.91039536151708E-2</v>
      </c>
      <c r="DD2485" s="33">
        <v>5.1697250646215602E-2</v>
      </c>
      <c r="DE2485" s="33">
        <v>3.2050300208307798E-2</v>
      </c>
      <c r="DF2485" s="33">
        <v>5.5863272391213102E-2</v>
      </c>
      <c r="DG2485" s="33">
        <v>5.55867376265409E-2</v>
      </c>
      <c r="DH2485" s="33">
        <v>0.10843885087395599</v>
      </c>
      <c r="DI2485" s="33">
        <v>8.4450831329158593E-2</v>
      </c>
      <c r="DJ2485" s="33">
        <v>5.1685130045064198E-2</v>
      </c>
      <c r="DK2485" s="33">
        <v>4.85222895931052E-2</v>
      </c>
      <c r="DL2485" s="33">
        <v>7.2937033933453493E-2</v>
      </c>
      <c r="DM2485" s="33">
        <v>0.10915570555160201</v>
      </c>
      <c r="DN2485" s="33">
        <v>0.10497482020175999</v>
      </c>
      <c r="DO2485" s="33">
        <v>8.0569732588026396E-2</v>
      </c>
      <c r="DP2485" s="33">
        <v>8.5692208445871706E-2</v>
      </c>
      <c r="DQ2485" s="33">
        <v>6.5882530347583498E-2</v>
      </c>
      <c r="DR2485" s="33">
        <v>8.4408333578208095E-2</v>
      </c>
      <c r="DS2485" s="33">
        <v>7.8055811465422398E-2</v>
      </c>
      <c r="DT2485" s="33">
        <v>8.3656163380791404E-2</v>
      </c>
      <c r="DU2485" s="33">
        <v>7.4901090558710595E-2</v>
      </c>
      <c r="DV2485" s="33">
        <v>4.5252883762200498E-2</v>
      </c>
      <c r="DW2485" s="33">
        <v>4.5848332608093602E-2</v>
      </c>
      <c r="DX2485" s="33">
        <v>6.36921085878039E-2</v>
      </c>
      <c r="DY2485" s="54"/>
    </row>
    <row r="2486" spans="1:129" hidden="1">
      <c r="A2486" s="97" t="s">
        <v>2972</v>
      </c>
      <c r="B2486" s="81" t="s">
        <v>572</v>
      </c>
      <c r="C2486" t="s">
        <v>714</v>
      </c>
      <c r="D2486" s="94" t="s">
        <v>3040</v>
      </c>
      <c r="E2486" t="s">
        <v>3235</v>
      </c>
      <c r="BO2486" s="33">
        <v>2.2030205860034701E-3</v>
      </c>
      <c r="BP2486" s="33">
        <v>2.0402149026364099E-3</v>
      </c>
      <c r="BQ2486" s="33">
        <v>1.30140005457484E-3</v>
      </c>
      <c r="BR2486" s="33">
        <v>1.86040678107819E-3</v>
      </c>
      <c r="BS2486" s="33">
        <v>1.9193439333464099E-3</v>
      </c>
      <c r="BT2486" s="33">
        <v>1.9348418957765099E-3</v>
      </c>
      <c r="BU2486" s="33">
        <v>2.2839211947886799E-3</v>
      </c>
      <c r="BV2486" s="33">
        <v>2.02527670931784E-3</v>
      </c>
      <c r="BW2486" s="33">
        <v>2.1909651954307502E-3</v>
      </c>
      <c r="BX2486" s="33">
        <v>2.2072716356765702E-3</v>
      </c>
      <c r="BY2486" s="33">
        <v>1.7380509000620699E-3</v>
      </c>
      <c r="BZ2486" s="33">
        <v>2.1091676060947598E-3</v>
      </c>
      <c r="CA2486" s="33">
        <v>1.5175055099902401E-3</v>
      </c>
      <c r="CB2486" s="33">
        <v>1.4980370548935799E-3</v>
      </c>
      <c r="CC2486" s="33">
        <v>6.5247786235824096E-4</v>
      </c>
      <c r="CD2486" s="33">
        <v>6.8611811523353701E-4</v>
      </c>
      <c r="CE2486" s="33">
        <v>1.41764473163655E-3</v>
      </c>
      <c r="CF2486" s="33">
        <v>1.1816063281583299E-3</v>
      </c>
      <c r="CG2486" s="33">
        <v>1.1236637512147701E-3</v>
      </c>
      <c r="CH2486" s="33">
        <v>6.9810620126253202E-4</v>
      </c>
      <c r="CI2486" s="33">
        <v>9.90257612605397E-4</v>
      </c>
      <c r="CJ2486" s="33">
        <v>1.16119811826356E-3</v>
      </c>
      <c r="CK2486" s="33">
        <v>7.7061392242486497E-4</v>
      </c>
      <c r="CL2486" s="33">
        <v>9.7384748291840103E-4</v>
      </c>
      <c r="CM2486" s="33">
        <v>8.6288978814567897E-4</v>
      </c>
      <c r="CN2486" s="33">
        <v>3.4448155525933401E-4</v>
      </c>
      <c r="CO2486" s="33">
        <v>7.8082298742874904E-4</v>
      </c>
      <c r="CP2486" s="33">
        <v>2.7372262773722598E-4</v>
      </c>
      <c r="CQ2486" s="33">
        <v>5.8997775292223302E-4</v>
      </c>
      <c r="CR2486" s="33">
        <v>6.2151980618729299E-4</v>
      </c>
      <c r="CS2486" s="33">
        <v>4.7058823529411701E-4</v>
      </c>
      <c r="CT2486" s="33">
        <v>4.6397087690495698E-4</v>
      </c>
      <c r="CU2486" s="33">
        <v>1.2474361588561899E-3</v>
      </c>
      <c r="CV2486" s="33">
        <v>8.4087591240875905E-4</v>
      </c>
      <c r="CW2486" s="33">
        <v>9.0892782395503204E-4</v>
      </c>
      <c r="CX2486" s="33">
        <v>9.1511076653236505E-4</v>
      </c>
      <c r="CY2486" s="33">
        <v>4.6330853774677599E-4</v>
      </c>
      <c r="CZ2486" s="33">
        <v>6.61205598207398E-4</v>
      </c>
      <c r="DA2486" s="33">
        <v>2.73604616456074E-4</v>
      </c>
      <c r="DB2486" s="33">
        <v>6.6447427696188796E-4</v>
      </c>
      <c r="DC2486" s="33">
        <v>5.9922101268351097E-4</v>
      </c>
      <c r="DD2486" s="33">
        <v>4.7902857461148502E-4</v>
      </c>
      <c r="DE2486" s="33">
        <v>6.2370956641431504E-4</v>
      </c>
      <c r="DF2486" s="33">
        <v>5.6240094074339097E-4</v>
      </c>
      <c r="DG2486" s="33">
        <v>4.6464563026598298E-4</v>
      </c>
      <c r="DH2486" s="33">
        <v>5.9877348012941196E-4</v>
      </c>
      <c r="DI2486" s="33">
        <v>5.2772849278922705E-4</v>
      </c>
      <c r="DJ2486" s="33">
        <v>3.51777676508446E-4</v>
      </c>
      <c r="DK2486" s="33">
        <v>2.7406771299629001E-4</v>
      </c>
      <c r="DL2486" s="33">
        <v>5.0130153665295099E-3</v>
      </c>
      <c r="DM2486" s="33">
        <v>6.3216466574193596E-3</v>
      </c>
      <c r="DN2486" s="33">
        <v>4.2435424354243497E-3</v>
      </c>
      <c r="DO2486" s="33">
        <v>5.94290120869725E-3</v>
      </c>
      <c r="DP2486" s="33">
        <v>3.2037475769976301E-3</v>
      </c>
      <c r="DQ2486" s="33">
        <v>6.1632282340729197E-3</v>
      </c>
      <c r="DR2486" s="33">
        <v>4.8040093073205602E-3</v>
      </c>
      <c r="DS2486" s="33">
        <v>3.6465585603586599E-3</v>
      </c>
      <c r="DT2486" s="33">
        <v>4.2901666855938696E-3</v>
      </c>
      <c r="DU2486" s="33">
        <v>2.9403902699812801E-3</v>
      </c>
      <c r="DV2486" s="33">
        <v>3.3689934393285599E-3</v>
      </c>
      <c r="DW2486" s="33">
        <v>3.6278140109874202E-3</v>
      </c>
      <c r="DX2486" s="33">
        <v>3.22854512190747E-3</v>
      </c>
      <c r="DY2486" s="54"/>
    </row>
    <row r="2487" spans="1:129" hidden="1">
      <c r="A2487" s="97" t="s">
        <v>2972</v>
      </c>
      <c r="B2487" s="81" t="s">
        <v>572</v>
      </c>
      <c r="C2487" t="s">
        <v>714</v>
      </c>
      <c r="D2487" s="94" t="s">
        <v>3040</v>
      </c>
      <c r="E2487" t="s">
        <v>3236</v>
      </c>
      <c r="BO2487" s="33">
        <v>0.32754020512569398</v>
      </c>
      <c r="BP2487" s="33">
        <v>0.29340557205358903</v>
      </c>
      <c r="BQ2487" s="33">
        <v>0.28164816019814798</v>
      </c>
      <c r="BR2487" s="33">
        <v>0.28708794080143801</v>
      </c>
      <c r="BS2487" s="33">
        <v>0.34851359898798201</v>
      </c>
      <c r="BT2487" s="33">
        <v>0.31935947519716901</v>
      </c>
      <c r="BU2487" s="33">
        <v>0.35347156021607801</v>
      </c>
      <c r="BV2487" s="33">
        <v>0.30474919538425299</v>
      </c>
      <c r="BW2487" s="33">
        <v>0.33545182385308803</v>
      </c>
      <c r="BX2487" s="33">
        <v>0.39238226413095301</v>
      </c>
      <c r="BY2487" s="33">
        <v>0.40354704265318703</v>
      </c>
      <c r="BZ2487" s="33">
        <v>0.44541619695261597</v>
      </c>
      <c r="CA2487" s="33">
        <v>0.473100408281244</v>
      </c>
      <c r="CB2487" s="33">
        <v>0.475687030787244</v>
      </c>
      <c r="CC2487" s="33">
        <v>0.456330588783594</v>
      </c>
      <c r="CD2487" s="33">
        <v>0.49529151443420899</v>
      </c>
      <c r="CE2487" s="33">
        <v>0.52454503494659099</v>
      </c>
      <c r="CF2487" s="33">
        <v>0.513457183181803</v>
      </c>
      <c r="CG2487" s="33">
        <v>0.49927113702623899</v>
      </c>
      <c r="CH2487" s="33">
        <v>0.55997029335313697</v>
      </c>
      <c r="CI2487" s="33">
        <v>0.58747032867815097</v>
      </c>
      <c r="CJ2487" s="33">
        <v>0.61221937712141905</v>
      </c>
      <c r="CK2487" s="33">
        <v>0.64133915574963596</v>
      </c>
      <c r="CL2487" s="33">
        <v>0.65491243226262397</v>
      </c>
      <c r="CM2487" s="33">
        <v>0.62062604141870903</v>
      </c>
      <c r="CN2487" s="33">
        <v>0.64498929111686898</v>
      </c>
      <c r="CO2487" s="33">
        <v>0.60001041097316499</v>
      </c>
      <c r="CP2487" s="33">
        <v>0.57652502606882094</v>
      </c>
      <c r="CQ2487" s="33">
        <v>0.55947098661487904</v>
      </c>
      <c r="CR2487" s="33">
        <v>0.52912898438589995</v>
      </c>
      <c r="CS2487" s="33">
        <v>0.53220915032679705</v>
      </c>
      <c r="CT2487" s="33">
        <v>0.59688068810450001</v>
      </c>
      <c r="CU2487" s="33">
        <v>0.65489198882105204</v>
      </c>
      <c r="CV2487" s="33">
        <v>0.64437956204379498</v>
      </c>
      <c r="CW2487" s="33">
        <v>0.64588889553309803</v>
      </c>
      <c r="CX2487" s="33">
        <v>0.74314620165482503</v>
      </c>
      <c r="CY2487" s="33">
        <v>0.71310905768191202</v>
      </c>
      <c r="CZ2487" s="33">
        <v>0.74703988049321002</v>
      </c>
      <c r="DA2487" s="33">
        <v>0.73612078400159098</v>
      </c>
      <c r="DB2487" s="33">
        <v>0.70992882241643396</v>
      </c>
      <c r="DC2487" s="33">
        <v>0.738295771053186</v>
      </c>
      <c r="DD2487" s="33">
        <v>0.70476243524759097</v>
      </c>
      <c r="DE2487" s="33">
        <v>0.71007183413626895</v>
      </c>
      <c r="DF2487" s="33">
        <v>0.70387034101947898</v>
      </c>
      <c r="DG2487" s="33">
        <v>0.70583801420782999</v>
      </c>
      <c r="DH2487" s="33">
        <v>0.70795306388526702</v>
      </c>
      <c r="DI2487" s="33">
        <v>0.69932214184977903</v>
      </c>
      <c r="DJ2487" s="33">
        <v>0.72518168517496895</v>
      </c>
      <c r="DK2487" s="33">
        <v>0.69500831338729396</v>
      </c>
      <c r="DL2487" s="33">
        <v>0.73656058443194194</v>
      </c>
      <c r="DM2487" s="33">
        <v>0.68330383763013902</v>
      </c>
      <c r="DN2487" s="33">
        <v>0.74479383924274001</v>
      </c>
      <c r="DO2487" s="33">
        <v>0.74269500930411803</v>
      </c>
      <c r="DP2487" s="33">
        <v>0.71971920094766295</v>
      </c>
      <c r="DQ2487" s="33">
        <v>0.73012845465161502</v>
      </c>
      <c r="DR2487" s="33">
        <v>0.70136388043672804</v>
      </c>
      <c r="DS2487" s="33">
        <v>0.75154697753994604</v>
      </c>
      <c r="DT2487" s="33">
        <v>0.76501873793390596</v>
      </c>
      <c r="DU2487" s="33">
        <v>0.75735097567495302</v>
      </c>
      <c r="DV2487" s="33">
        <v>0.76810095159288305</v>
      </c>
      <c r="DW2487" s="33">
        <v>0.76854777680856301</v>
      </c>
      <c r="DX2487" s="33">
        <v>0.76555979385141504</v>
      </c>
      <c r="DY2487" s="54"/>
    </row>
    <row r="2488" spans="1:129" hidden="1">
      <c r="A2488" s="97" t="s">
        <v>2972</v>
      </c>
      <c r="B2488" s="81" t="s">
        <v>572</v>
      </c>
      <c r="C2488" t="s">
        <v>714</v>
      </c>
      <c r="D2488" s="94" t="s">
        <v>3040</v>
      </c>
      <c r="E2488" t="s">
        <v>3237</v>
      </c>
      <c r="BO2488" s="33">
        <v>0.28039556458522003</v>
      </c>
      <c r="BP2488" s="33">
        <v>0.28263777117856398</v>
      </c>
      <c r="BQ2488" s="33">
        <v>0.28777733464872601</v>
      </c>
      <c r="BR2488" s="33">
        <v>0.31831769058717702</v>
      </c>
      <c r="BS2488" s="33">
        <v>0.34293005300006502</v>
      </c>
      <c r="BT2488" s="33">
        <v>0.28819930714233</v>
      </c>
      <c r="BU2488" s="33">
        <v>0.33968859231013598</v>
      </c>
      <c r="BV2488" s="33">
        <v>0.28358583876285398</v>
      </c>
      <c r="BW2488" s="33">
        <v>0.31354217189877998</v>
      </c>
      <c r="BX2488" s="33">
        <v>0.32796524871536697</v>
      </c>
      <c r="BY2488" s="33">
        <v>0.33884898465904001</v>
      </c>
      <c r="BZ2488" s="33">
        <v>0.34035783119386098</v>
      </c>
      <c r="CA2488" s="33">
        <v>0.30321205332947898</v>
      </c>
      <c r="CB2488" s="33">
        <v>0.28015014808182298</v>
      </c>
      <c r="CC2488" s="33">
        <v>0.26283983221997798</v>
      </c>
      <c r="CD2488" s="33">
        <v>0.28436165285853898</v>
      </c>
      <c r="CE2488" s="33">
        <v>0.27681986021363503</v>
      </c>
      <c r="CF2488" s="33">
        <v>0.27226179144648299</v>
      </c>
      <c r="CG2488" s="33">
        <v>0.24766156462585001</v>
      </c>
      <c r="CH2488" s="33">
        <v>0.232617898254734</v>
      </c>
      <c r="CI2488" s="33">
        <v>0.237166698218992</v>
      </c>
      <c r="CJ2488" s="33">
        <v>0.23962365271243899</v>
      </c>
      <c r="CK2488" s="33">
        <v>0.25536432913776802</v>
      </c>
      <c r="CL2488" s="33">
        <v>0.234383099034006</v>
      </c>
      <c r="CM2488" s="33">
        <v>0.23495893834801199</v>
      </c>
      <c r="CN2488" s="33">
        <v>0.25470666646696699</v>
      </c>
      <c r="CO2488" s="33">
        <v>0.21561125426199201</v>
      </c>
      <c r="CP2488" s="33">
        <v>0.207312304483837</v>
      </c>
      <c r="CQ2488" s="33">
        <v>0.21154389803217799</v>
      </c>
      <c r="CR2488" s="33">
        <v>0.224622331587158</v>
      </c>
      <c r="CS2488" s="33">
        <v>0.21545098039215599</v>
      </c>
      <c r="CT2488" s="33">
        <v>0.18207882746231699</v>
      </c>
      <c r="CU2488" s="33">
        <v>0.186311787072243</v>
      </c>
      <c r="CV2488" s="33">
        <v>0.195316788321167</v>
      </c>
      <c r="CW2488" s="33">
        <v>0.210859295580936</v>
      </c>
      <c r="CX2488" s="33">
        <v>0.173375360642611</v>
      </c>
      <c r="CY2488" s="33">
        <v>0.190947465959692</v>
      </c>
      <c r="CZ2488" s="33">
        <v>0.17880713612264101</v>
      </c>
      <c r="DA2488" s="33">
        <v>0.19842552979802999</v>
      </c>
      <c r="DB2488" s="33">
        <v>0.18719028741328</v>
      </c>
      <c r="DC2488" s="33">
        <v>0.19379251417601501</v>
      </c>
      <c r="DD2488" s="33">
        <v>0.21165264858240901</v>
      </c>
      <c r="DE2488" s="33">
        <v>0.20320027529249801</v>
      </c>
      <c r="DF2488" s="33">
        <v>0.21655503860115499</v>
      </c>
      <c r="DG2488" s="33">
        <v>0.21975673219890901</v>
      </c>
      <c r="DH2488" s="33">
        <v>0.19616591819981599</v>
      </c>
      <c r="DI2488" s="33">
        <v>0.183776898230289</v>
      </c>
      <c r="DJ2488" s="33">
        <v>0.14155853500587601</v>
      </c>
      <c r="DK2488" s="33">
        <v>0.15241819078766999</v>
      </c>
      <c r="DL2488" s="33">
        <v>0.156201192375514</v>
      </c>
      <c r="DM2488" s="33">
        <v>0.15053969165032399</v>
      </c>
      <c r="DN2488" s="33">
        <v>0.14144071875501299</v>
      </c>
      <c r="DO2488" s="33">
        <v>0.14463294831603801</v>
      </c>
      <c r="DP2488" s="33">
        <v>0.122765453370665</v>
      </c>
      <c r="DQ2488" s="33">
        <v>0.121467497080576</v>
      </c>
      <c r="DR2488" s="33">
        <v>0.124166815822444</v>
      </c>
      <c r="DS2488" s="33">
        <v>9.6221690779327004E-2</v>
      </c>
      <c r="DT2488" s="33">
        <v>9.7109184742148302E-2</v>
      </c>
      <c r="DU2488" s="33">
        <v>9.2184880075818307E-2</v>
      </c>
      <c r="DV2488" s="33">
        <v>9.1813936993912104E-2</v>
      </c>
      <c r="DW2488" s="33">
        <v>8.6495635647316396E-2</v>
      </c>
      <c r="DX2488" s="33">
        <v>8.7828384890408798E-2</v>
      </c>
      <c r="DY2488" s="54"/>
    </row>
    <row r="2489" spans="1:129" hidden="1">
      <c r="A2489" s="97" t="s">
        <v>2972</v>
      </c>
      <c r="B2489" s="81" t="s">
        <v>572</v>
      </c>
      <c r="C2489" t="s">
        <v>714</v>
      </c>
      <c r="D2489" s="94" t="s">
        <v>3040</v>
      </c>
      <c r="E2489" t="s">
        <v>3238</v>
      </c>
      <c r="BO2489" s="33">
        <v>0.38986120970308102</v>
      </c>
      <c r="BP2489" s="33">
        <v>0.42191644186520899</v>
      </c>
      <c r="BQ2489" s="33">
        <v>0.42927310509854899</v>
      </c>
      <c r="BR2489" s="33">
        <v>0.39273396183030501</v>
      </c>
      <c r="BS2489" s="33">
        <v>0.306637004078605</v>
      </c>
      <c r="BT2489" s="33">
        <v>0.39050637576472302</v>
      </c>
      <c r="BU2489" s="33">
        <v>0.30455592627899503</v>
      </c>
      <c r="BV2489" s="33">
        <v>0.40963968914357402</v>
      </c>
      <c r="BW2489" s="33">
        <v>0.3488150390527</v>
      </c>
      <c r="BX2489" s="33">
        <v>0.277445215518002</v>
      </c>
      <c r="BY2489" s="33">
        <v>0.25586592178770901</v>
      </c>
      <c r="BZ2489" s="33">
        <v>0.21211680424742699</v>
      </c>
      <c r="CA2489" s="33">
        <v>0.22217003287928599</v>
      </c>
      <c r="CB2489" s="33">
        <v>0.242664784076038</v>
      </c>
      <c r="CC2489" s="33">
        <v>0.28017710113406802</v>
      </c>
      <c r="CD2489" s="33">
        <v>0.219660714592017</v>
      </c>
      <c r="CE2489" s="33">
        <v>0.19721746010813601</v>
      </c>
      <c r="CF2489" s="33">
        <v>0.21309941904355501</v>
      </c>
      <c r="CG2489" s="33">
        <v>0.251943634596695</v>
      </c>
      <c r="CH2489" s="33">
        <v>0.20671370219086499</v>
      </c>
      <c r="CI2489" s="33">
        <v>0.17437271549024999</v>
      </c>
      <c r="CJ2489" s="33">
        <v>0.146995772047877</v>
      </c>
      <c r="CK2489" s="33">
        <v>0.10252590119016999</v>
      </c>
      <c r="CL2489" s="33">
        <v>0.10973062122045001</v>
      </c>
      <c r="CM2489" s="33">
        <v>0.14355213044513199</v>
      </c>
      <c r="CN2489" s="33">
        <v>9.9959560860904295E-2</v>
      </c>
      <c r="CO2489" s="33">
        <v>0.18359751177741301</v>
      </c>
      <c r="CP2489" s="33">
        <v>0.21588894681960299</v>
      </c>
      <c r="CQ2489" s="33">
        <v>0.228395137600019</v>
      </c>
      <c r="CR2489" s="33">
        <v>0.24562716422075301</v>
      </c>
      <c r="CS2489" s="33">
        <v>0.25186928104575101</v>
      </c>
      <c r="CT2489" s="33">
        <v>0.220576513556277</v>
      </c>
      <c r="CU2489" s="33">
        <v>0.15754878794784699</v>
      </c>
      <c r="CV2489" s="33">
        <v>0.15946277372262699</v>
      </c>
      <c r="CW2489" s="33">
        <v>0.14234288106201001</v>
      </c>
      <c r="CX2489" s="33">
        <v>8.2563326936031203E-2</v>
      </c>
      <c r="CY2489" s="33">
        <v>9.5480167820648096E-2</v>
      </c>
      <c r="CZ2489" s="33">
        <v>7.3491777785940807E-2</v>
      </c>
      <c r="DA2489" s="33">
        <v>6.5180081583921995E-2</v>
      </c>
      <c r="DB2489" s="33">
        <v>0.102216415893323</v>
      </c>
      <c r="DC2489" s="33">
        <v>6.7312493758114406E-2</v>
      </c>
      <c r="DD2489" s="33">
        <v>8.3105887595387895E-2</v>
      </c>
      <c r="DE2489" s="33">
        <v>8.6104181004817607E-2</v>
      </c>
      <c r="DF2489" s="33">
        <v>7.9012219438621606E-2</v>
      </c>
      <c r="DG2489" s="33">
        <v>7.3940607962993496E-2</v>
      </c>
      <c r="DH2489" s="33">
        <v>9.5282244434786806E-2</v>
      </c>
      <c r="DI2489" s="33">
        <v>0.116373231427141</v>
      </c>
      <c r="DJ2489" s="33">
        <v>0.132908002142645</v>
      </c>
      <c r="DK2489" s="33">
        <v>0.152299428112038</v>
      </c>
      <c r="DL2489" s="33">
        <v>0.10222520782601301</v>
      </c>
      <c r="DM2489" s="33">
        <v>0.15983482406211599</v>
      </c>
      <c r="DN2489" s="33">
        <v>0.109521899566821</v>
      </c>
      <c r="DO2489" s="33">
        <v>0.106729141171145</v>
      </c>
      <c r="DP2489" s="33">
        <v>0.15431159810467299</v>
      </c>
      <c r="DQ2489" s="33">
        <v>0.142240820033735</v>
      </c>
      <c r="DR2489" s="33">
        <v>0.169665294433506</v>
      </c>
      <c r="DS2489" s="33">
        <v>0.148584773120367</v>
      </c>
      <c r="DT2489" s="33">
        <v>0.13358191063835101</v>
      </c>
      <c r="DU2489" s="33">
        <v>0.147523753979247</v>
      </c>
      <c r="DV2489" s="33">
        <v>0.13671611797387501</v>
      </c>
      <c r="DW2489" s="33">
        <v>0.141328773533132</v>
      </c>
      <c r="DX2489" s="33">
        <v>0.143383276136268</v>
      </c>
      <c r="DY2489" s="54"/>
    </row>
    <row r="2490" spans="1:129" hidden="1">
      <c r="A2490" s="97" t="s">
        <v>2972</v>
      </c>
      <c r="B2490" s="81" t="s">
        <v>572</v>
      </c>
      <c r="C2490" t="s">
        <v>714</v>
      </c>
      <c r="D2490" s="94" t="s">
        <v>3040</v>
      </c>
      <c r="E2490" t="s">
        <v>3239</v>
      </c>
      <c r="BO2490" s="33">
        <v>5.2248638320799299E-3</v>
      </c>
      <c r="BP2490" s="33">
        <v>5.8795809933897903E-3</v>
      </c>
      <c r="BQ2490" s="33">
        <v>5.7356015158982303E-3</v>
      </c>
      <c r="BR2490" s="33">
        <v>5.6268190147677E-3</v>
      </c>
      <c r="BS2490" s="33">
        <v>5.9247615133875596E-3</v>
      </c>
      <c r="BT2490" s="33">
        <v>6.0947263085735798E-3</v>
      </c>
      <c r="BU2490" s="33">
        <v>5.8349874826362598E-3</v>
      </c>
      <c r="BV2490" s="33">
        <v>5.5741817937440697E-3</v>
      </c>
      <c r="BW2490" s="33">
        <v>6.0381614678371798E-3</v>
      </c>
      <c r="BX2490" s="33">
        <v>5.0142020752420103E-3</v>
      </c>
      <c r="BY2490" s="33">
        <v>4.4898124902726299E-3</v>
      </c>
      <c r="BZ2490" s="33">
        <v>4.3398043216236002E-3</v>
      </c>
      <c r="CA2490" s="33">
        <v>3.7937831998295802E-3</v>
      </c>
      <c r="CB2490" s="33">
        <v>4.2617843337115604E-3</v>
      </c>
      <c r="CC2490" s="33">
        <v>3.9859913432158103E-3</v>
      </c>
      <c r="CD2490" s="33">
        <v>3.6287089775399999E-3</v>
      </c>
      <c r="CE2490" s="33">
        <v>3.0947636742240602E-3</v>
      </c>
      <c r="CF2490" s="33">
        <v>3.13671762330545E-3</v>
      </c>
      <c r="CG2490" s="33">
        <v>3.3314105347756399E-3</v>
      </c>
      <c r="CH2490" s="33">
        <v>4.0861041837488002E-3</v>
      </c>
      <c r="CI2490" s="33">
        <v>3.2510315453214401E-3</v>
      </c>
      <c r="CJ2490" s="33">
        <v>4.4919960797125099E-3</v>
      </c>
      <c r="CK2490" s="33">
        <v>6.2713038375056696E-3</v>
      </c>
      <c r="CL2490" s="33">
        <v>7.2849253943891501E-3</v>
      </c>
      <c r="CM2490" s="33">
        <v>8.4382683853662099E-3</v>
      </c>
      <c r="CN2490" s="33">
        <v>1.0811286995774501E-2</v>
      </c>
      <c r="CO2490" s="33">
        <v>1.5892475910654201E-2</v>
      </c>
      <c r="CP2490" s="33">
        <v>2.0337838978045499E-2</v>
      </c>
      <c r="CQ2490" s="33">
        <v>1.9041310812935499E-2</v>
      </c>
      <c r="CR2490" s="33">
        <v>1.9867319538777399E-2</v>
      </c>
      <c r="CS2490" s="33">
        <v>1.9684884293451499E-2</v>
      </c>
      <c r="CT2490" s="33">
        <v>1.9875804188652299E-2</v>
      </c>
      <c r="CU2490" s="33">
        <v>2.1262818096591099E-2</v>
      </c>
      <c r="CV2490" s="33">
        <v>2.0920095381297299E-2</v>
      </c>
      <c r="CW2490" s="33">
        <v>2.3412154252650499E-2</v>
      </c>
      <c r="CX2490" s="33">
        <v>1.95025194713415E-2</v>
      </c>
      <c r="CY2490" s="33">
        <v>2.0305039034352001E-2</v>
      </c>
      <c r="CZ2490" s="33">
        <v>2.1626586017888499E-2</v>
      </c>
      <c r="DA2490" s="33">
        <v>1.9620941342494501E-2</v>
      </c>
      <c r="DB2490" s="33">
        <v>1.7066173278129801E-2</v>
      </c>
      <c r="DC2490" s="33">
        <v>1.6726171774585099E-2</v>
      </c>
      <c r="DD2490" s="33">
        <v>1.3485589017465599E-2</v>
      </c>
      <c r="DE2490" s="33">
        <v>1.4727497719706901E-2</v>
      </c>
      <c r="DF2490" s="33">
        <v>1.50935588292146E-2</v>
      </c>
      <c r="DG2490" s="33">
        <v>1.57859154929577E-2</v>
      </c>
      <c r="DH2490" s="33">
        <v>1.1680844503291999E-2</v>
      </c>
      <c r="DI2490" s="33">
        <v>9.60695637993343E-3</v>
      </c>
      <c r="DJ2490" s="33">
        <v>9.5709181112128196E-3</v>
      </c>
      <c r="DK2490" s="33">
        <v>9.7016119167035193E-3</v>
      </c>
      <c r="DL2490" s="33">
        <v>1.15834507687543E-2</v>
      </c>
      <c r="DM2490" s="33">
        <v>9.9974779971417297E-3</v>
      </c>
      <c r="DN2490" s="33">
        <v>7.5706507648431402E-3</v>
      </c>
      <c r="DO2490" s="33">
        <v>7.6824434600139798E-3</v>
      </c>
      <c r="DP2490" s="33">
        <v>8.5066356446494296E-3</v>
      </c>
      <c r="DQ2490" s="33">
        <v>9.2492362815152392E-3</v>
      </c>
      <c r="DR2490" s="33">
        <v>1.32375888574235E-2</v>
      </c>
      <c r="DS2490" s="33">
        <v>1.3438453447841199E-2</v>
      </c>
      <c r="DT2490" s="33">
        <v>1.5931646892022901E-2</v>
      </c>
      <c r="DU2490" s="33">
        <v>1.37590736166938E-2</v>
      </c>
      <c r="DV2490" s="33">
        <v>1.3948959807748001E-2</v>
      </c>
      <c r="DW2490" s="33">
        <v>1.51333592119401E-2</v>
      </c>
      <c r="DX2490" s="33">
        <v>1.6412749114644801E-2</v>
      </c>
      <c r="DY2490" s="54"/>
    </row>
    <row r="2491" spans="1:129" hidden="1">
      <c r="A2491" s="97" t="s">
        <v>2972</v>
      </c>
      <c r="B2491" s="81" t="s">
        <v>572</v>
      </c>
      <c r="C2491" t="s">
        <v>714</v>
      </c>
      <c r="D2491" s="94" t="s">
        <v>3040</v>
      </c>
      <c r="E2491" t="s">
        <v>3240</v>
      </c>
      <c r="BO2491" s="33">
        <v>0.84888643391724405</v>
      </c>
      <c r="BP2491" s="33">
        <v>0.84613223004725202</v>
      </c>
      <c r="BQ2491" s="33">
        <v>0.83749129038288295</v>
      </c>
      <c r="BR2491" s="33">
        <v>0.84523876253098995</v>
      </c>
      <c r="BS2491" s="33">
        <v>0.85760623675905501</v>
      </c>
      <c r="BT2491" s="33">
        <v>0.85934853009541901</v>
      </c>
      <c r="BU2491" s="33">
        <v>0.86014602946126895</v>
      </c>
      <c r="BV2491" s="33">
        <v>0.86890405537592996</v>
      </c>
      <c r="BW2491" s="33">
        <v>0.88531444417304805</v>
      </c>
      <c r="BX2491" s="33">
        <v>0.88675656483682097</v>
      </c>
      <c r="BY2491" s="33">
        <v>0.89769520703212202</v>
      </c>
      <c r="BZ2491" s="33">
        <v>0.90273653448612501</v>
      </c>
      <c r="CA2491" s="33">
        <v>0.905010025460951</v>
      </c>
      <c r="CB2491" s="33">
        <v>0.88794353520395397</v>
      </c>
      <c r="CC2491" s="33">
        <v>0.89814694202634204</v>
      </c>
      <c r="CD2491" s="33">
        <v>0.89871912272635701</v>
      </c>
      <c r="CE2491" s="33">
        <v>0.88049257723445795</v>
      </c>
      <c r="CF2491" s="33">
        <v>0.87329561842829795</v>
      </c>
      <c r="CG2491" s="33">
        <v>0.88526401752555195</v>
      </c>
      <c r="CH2491" s="33">
        <v>0.88437788128183203</v>
      </c>
      <c r="CI2491" s="33">
        <v>0.87839411686410196</v>
      </c>
      <c r="CJ2491" s="33">
        <v>0.86442967356067602</v>
      </c>
      <c r="CK2491" s="33">
        <v>0.89930428789310801</v>
      </c>
      <c r="CL2491" s="33">
        <v>0.87329862814284998</v>
      </c>
      <c r="CM2491" s="33">
        <v>0.86081824503886895</v>
      </c>
      <c r="CN2491" s="33">
        <v>0.87331140091071102</v>
      </c>
      <c r="CO2491" s="33">
        <v>0.85477242324776603</v>
      </c>
      <c r="CP2491" s="33">
        <v>0.83478965220472801</v>
      </c>
      <c r="CQ2491" s="33">
        <v>0.86526231981507296</v>
      </c>
      <c r="CR2491" s="33">
        <v>0.85214342126046405</v>
      </c>
      <c r="CS2491" s="33">
        <v>0.86258985721319503</v>
      </c>
      <c r="CT2491" s="33">
        <v>0.86749783472305197</v>
      </c>
      <c r="CU2491" s="33">
        <v>0.87380839623583595</v>
      </c>
      <c r="CV2491" s="33">
        <v>0.88539056211175404</v>
      </c>
      <c r="CW2491" s="33">
        <v>0.90507040369243097</v>
      </c>
      <c r="CX2491" s="33">
        <v>0.90046232373350898</v>
      </c>
      <c r="CY2491" s="33">
        <v>0.91226764020822304</v>
      </c>
      <c r="CZ2491" s="33">
        <v>0.91428629926234395</v>
      </c>
      <c r="DA2491" s="33">
        <v>0.89562006223178403</v>
      </c>
      <c r="DB2491" s="33">
        <v>0.90253495387252303</v>
      </c>
      <c r="DC2491" s="33">
        <v>0.91251321013395703</v>
      </c>
      <c r="DD2491" s="33">
        <v>0.92984978078056402</v>
      </c>
      <c r="DE2491" s="33">
        <v>0.92730367693621496</v>
      </c>
      <c r="DF2491" s="33">
        <v>0.91185895254404303</v>
      </c>
      <c r="DG2491" s="33">
        <v>0.92819154929577397</v>
      </c>
      <c r="DH2491" s="33">
        <v>0.94153229463297805</v>
      </c>
      <c r="DI2491" s="33">
        <v>0.93814156792284098</v>
      </c>
      <c r="DJ2491" s="33">
        <v>0.94328027640787804</v>
      </c>
      <c r="DK2491" s="33">
        <v>0.94473876535774803</v>
      </c>
      <c r="DL2491" s="33">
        <v>0.94086942234411597</v>
      </c>
      <c r="DM2491" s="33">
        <v>0.94044839917485201</v>
      </c>
      <c r="DN2491" s="33">
        <v>0.94614013481980797</v>
      </c>
      <c r="DO2491" s="33">
        <v>0.94393798088132397</v>
      </c>
      <c r="DP2491" s="33">
        <v>0.93291391097188903</v>
      </c>
      <c r="DQ2491" s="33">
        <v>0.92502574905683999</v>
      </c>
      <c r="DR2491" s="33">
        <v>0.936383864069814</v>
      </c>
      <c r="DS2491" s="33">
        <v>0.92037470047431502</v>
      </c>
      <c r="DT2491" s="33">
        <v>0.92790434697754998</v>
      </c>
      <c r="DU2491" s="33">
        <v>0.93124767946793197</v>
      </c>
      <c r="DV2491" s="33">
        <v>0.92900016039755995</v>
      </c>
      <c r="DW2491" s="33">
        <v>0.92850190995369897</v>
      </c>
      <c r="DX2491" s="33">
        <v>0.92519408374418399</v>
      </c>
      <c r="DY2491" s="54"/>
    </row>
    <row r="2492" spans="1:129" hidden="1">
      <c r="A2492" s="97" t="s">
        <v>2972</v>
      </c>
      <c r="B2492" s="81" t="s">
        <v>572</v>
      </c>
      <c r="C2492" t="s">
        <v>714</v>
      </c>
      <c r="D2492" s="94" t="s">
        <v>3040</v>
      </c>
      <c r="E2492" t="s">
        <v>3241</v>
      </c>
      <c r="BO2492" s="33">
        <v>0.14107585107779699</v>
      </c>
      <c r="BP2492" s="33">
        <v>0.14257551586838299</v>
      </c>
      <c r="BQ2492" s="33">
        <v>0.15067212752578801</v>
      </c>
      <c r="BR2492" s="33">
        <v>0.14370593942007101</v>
      </c>
      <c r="BS2492" s="33">
        <v>0.130292886695419</v>
      </c>
      <c r="BT2492" s="33">
        <v>0.12904903358993899</v>
      </c>
      <c r="BU2492" s="33">
        <v>0.12705801324093299</v>
      </c>
      <c r="BV2492" s="33">
        <v>0.11899926075820801</v>
      </c>
      <c r="BW2492" s="33">
        <v>0.102846305263006</v>
      </c>
      <c r="BX2492" s="33">
        <v>0.10184192220740799</v>
      </c>
      <c r="BY2492" s="33">
        <v>9.2208635868425107E-2</v>
      </c>
      <c r="BZ2492" s="33">
        <v>8.4570632082903996E-2</v>
      </c>
      <c r="CA2492" s="33">
        <v>8.4183440575897606E-2</v>
      </c>
      <c r="CB2492" s="33">
        <v>0.10198665307613899</v>
      </c>
      <c r="CC2492" s="33">
        <v>9.2139297557417205E-2</v>
      </c>
      <c r="CD2492" s="33">
        <v>9.1891830275211903E-2</v>
      </c>
      <c r="CE2492" s="33">
        <v>0.106909365070816</v>
      </c>
      <c r="CF2492" s="33">
        <v>0.117723601751579</v>
      </c>
      <c r="CG2492" s="33">
        <v>0.105973206126165</v>
      </c>
      <c r="CH2492" s="33">
        <v>0.105313296339517</v>
      </c>
      <c r="CI2492" s="33">
        <v>0.10820910421935299</v>
      </c>
      <c r="CJ2492" s="33">
        <v>0.121349860528233</v>
      </c>
      <c r="CK2492" s="33">
        <v>8.7849434115483405E-2</v>
      </c>
      <c r="CL2492" s="33">
        <v>0.108739062326935</v>
      </c>
      <c r="CM2492" s="33">
        <v>0.118169907855847</v>
      </c>
      <c r="CN2492" s="33">
        <v>0.102335104330894</v>
      </c>
      <c r="CO2492" s="33">
        <v>0.111911656797407</v>
      </c>
      <c r="CP2492" s="33">
        <v>0.13009669417303699</v>
      </c>
      <c r="CQ2492" s="33">
        <v>0.100134145566338</v>
      </c>
      <c r="CR2492" s="33">
        <v>0.11142315589954099</v>
      </c>
      <c r="CS2492" s="33">
        <v>9.7354341047103193E-2</v>
      </c>
      <c r="CT2492" s="33">
        <v>9.5074034893717602E-2</v>
      </c>
      <c r="CU2492" s="33">
        <v>8.7609253836166703E-2</v>
      </c>
      <c r="CV2492" s="33">
        <v>7.28634133746449E-2</v>
      </c>
      <c r="CW2492" s="33">
        <v>4.8469848489916E-2</v>
      </c>
      <c r="CX2492" s="33">
        <v>5.8638208666268697E-2</v>
      </c>
      <c r="CY2492" s="33">
        <v>4.7116301738082601E-2</v>
      </c>
      <c r="CZ2492" s="33">
        <v>4.4338303684767703E-2</v>
      </c>
      <c r="DA2492" s="33">
        <v>6.1514615215555603E-2</v>
      </c>
      <c r="DB2492" s="33">
        <v>5.8894472932209202E-2</v>
      </c>
      <c r="DC2492" s="33">
        <v>4.72508640141669E-2</v>
      </c>
      <c r="DD2492" s="33">
        <v>3.7264309159299402E-2</v>
      </c>
      <c r="DE2492" s="33">
        <v>3.5293707553143899E-2</v>
      </c>
      <c r="DF2492" s="33">
        <v>4.0785823380314598E-2</v>
      </c>
      <c r="DG2492" s="33">
        <v>2.1797183098591501E-2</v>
      </c>
      <c r="DH2492" s="33">
        <v>1.8627682150436201E-2</v>
      </c>
      <c r="DI2492" s="33">
        <v>2.8873286604134501E-2</v>
      </c>
      <c r="DJ2492" s="33">
        <v>2.39583025721288E-2</v>
      </c>
      <c r="DK2492" s="33">
        <v>1.9494186247110301E-2</v>
      </c>
      <c r="DL2492" s="33">
        <v>1.79470813874863E-2</v>
      </c>
      <c r="DM2492" s="33">
        <v>2.0476723206952901E-2</v>
      </c>
      <c r="DN2492" s="33">
        <v>1.8194192377495401E-2</v>
      </c>
      <c r="DO2492" s="33">
        <v>2.2409069713219799E-2</v>
      </c>
      <c r="DP2492" s="33">
        <v>1.9609509381327599E-2</v>
      </c>
      <c r="DQ2492" s="33">
        <v>2.06605180155865E-2</v>
      </c>
      <c r="DR2492" s="33">
        <v>1.9334797433970902E-2</v>
      </c>
      <c r="DS2492" s="33">
        <v>2.10703823787627E-2</v>
      </c>
      <c r="DT2492" s="33">
        <v>1.8219076647552099E-2</v>
      </c>
      <c r="DU2492" s="33">
        <v>1.8733756275525801E-2</v>
      </c>
      <c r="DV2492" s="33">
        <v>1.9793621805063499E-2</v>
      </c>
      <c r="DW2492" s="33">
        <v>1.8750738384162201E-2</v>
      </c>
      <c r="DX2492" s="33">
        <v>1.8426498159850001E-2</v>
      </c>
      <c r="DY2492" s="54"/>
    </row>
    <row r="2493" spans="1:129" hidden="1">
      <c r="A2493" s="97" t="s">
        <v>2972</v>
      </c>
      <c r="B2493" s="81" t="s">
        <v>572</v>
      </c>
      <c r="C2493" t="s">
        <v>714</v>
      </c>
      <c r="D2493" s="94" t="s">
        <v>3040</v>
      </c>
      <c r="E2493" t="s">
        <v>3242</v>
      </c>
      <c r="BO2493" s="33">
        <v>4.8128511728777901E-3</v>
      </c>
      <c r="BP2493" s="33">
        <v>5.4126730909735401E-3</v>
      </c>
      <c r="BQ2493" s="33">
        <v>6.1009805754295302E-3</v>
      </c>
      <c r="BR2493" s="33">
        <v>5.4284790341705197E-3</v>
      </c>
      <c r="BS2493" s="33">
        <v>6.1761150321373399E-3</v>
      </c>
      <c r="BT2493" s="33">
        <v>5.5077100060671397E-3</v>
      </c>
      <c r="BU2493" s="33">
        <v>6.9609698151608997E-3</v>
      </c>
      <c r="BV2493" s="33">
        <v>6.5225020721171399E-3</v>
      </c>
      <c r="BW2493" s="33">
        <v>5.8010890961076996E-3</v>
      </c>
      <c r="BX2493" s="33">
        <v>6.3873108805286597E-3</v>
      </c>
      <c r="BY2493" s="33">
        <v>5.6063446091799201E-3</v>
      </c>
      <c r="BZ2493" s="33">
        <v>8.3530291093468993E-3</v>
      </c>
      <c r="CA2493" s="33">
        <v>7.0127507633213496E-3</v>
      </c>
      <c r="CB2493" s="33">
        <v>5.8080273861953503E-3</v>
      </c>
      <c r="CC2493" s="33">
        <v>5.7277690730243996E-3</v>
      </c>
      <c r="CD2493" s="33">
        <v>5.76033802089072E-3</v>
      </c>
      <c r="CE2493" s="33">
        <v>9.5032940205001092E-3</v>
      </c>
      <c r="CF2493" s="33">
        <v>5.8440621968167397E-3</v>
      </c>
      <c r="CG2493" s="33">
        <v>5.4313658135058196E-3</v>
      </c>
      <c r="CH2493" s="33">
        <v>6.2227181949013801E-3</v>
      </c>
      <c r="CI2493" s="33">
        <v>1.01457473712232E-2</v>
      </c>
      <c r="CJ2493" s="33">
        <v>9.7284698313773697E-3</v>
      </c>
      <c r="CK2493" s="33">
        <v>6.57497415390284E-3</v>
      </c>
      <c r="CL2493" s="33">
        <v>1.06773841358249E-2</v>
      </c>
      <c r="CM2493" s="33">
        <v>1.25735787199165E-2</v>
      </c>
      <c r="CN2493" s="33">
        <v>1.35422077626194E-2</v>
      </c>
      <c r="CO2493" s="33">
        <v>1.74234440441716E-2</v>
      </c>
      <c r="CP2493" s="33">
        <v>1.4775814644189001E-2</v>
      </c>
      <c r="CQ2493" s="33">
        <v>1.55622238056528E-2</v>
      </c>
      <c r="CR2493" s="33">
        <v>1.65661033012162E-2</v>
      </c>
      <c r="CS2493" s="33">
        <v>2.0370917446249699E-2</v>
      </c>
      <c r="CT2493" s="33">
        <v>1.7552326194577601E-2</v>
      </c>
      <c r="CU2493" s="33">
        <v>1.73195318314051E-2</v>
      </c>
      <c r="CV2493" s="33">
        <v>2.0825929132303501E-2</v>
      </c>
      <c r="CW2493" s="33">
        <v>2.3047593565002099E-2</v>
      </c>
      <c r="CX2493" s="33">
        <v>2.1396948128880499E-2</v>
      </c>
      <c r="CY2493" s="33">
        <v>2.0311019019342201E-2</v>
      </c>
      <c r="CZ2493" s="33">
        <v>1.9748811034999099E-2</v>
      </c>
      <c r="DA2493" s="33">
        <v>2.3244381210165199E-2</v>
      </c>
      <c r="DB2493" s="33">
        <v>2.1504399917137901E-2</v>
      </c>
      <c r="DC2493" s="33">
        <v>2.3509754077289901E-2</v>
      </c>
      <c r="DD2493" s="33">
        <v>1.94003210426699E-2</v>
      </c>
      <c r="DE2493" s="33">
        <v>2.26751177909334E-2</v>
      </c>
      <c r="DF2493" s="33">
        <v>3.2261665246427297E-2</v>
      </c>
      <c r="DG2493" s="33">
        <v>3.4225352112676001E-2</v>
      </c>
      <c r="DH2493" s="33">
        <v>2.8159178713293299E-2</v>
      </c>
      <c r="DI2493" s="33">
        <v>2.3378189093090501E-2</v>
      </c>
      <c r="DJ2493" s="33">
        <v>2.3190502908779401E-2</v>
      </c>
      <c r="DK2493" s="33">
        <v>2.60654364784372E-2</v>
      </c>
      <c r="DL2493" s="33">
        <v>2.9600045499642898E-2</v>
      </c>
      <c r="DM2493" s="33">
        <v>2.90773996210529E-2</v>
      </c>
      <c r="DN2493" s="33">
        <v>2.80950220378532E-2</v>
      </c>
      <c r="DO2493" s="33">
        <v>2.5970505945441799E-2</v>
      </c>
      <c r="DP2493" s="33">
        <v>3.8969944002133203E-2</v>
      </c>
      <c r="DQ2493" s="33">
        <v>4.5064496646057599E-2</v>
      </c>
      <c r="DR2493" s="33">
        <v>3.1043749638790901E-2</v>
      </c>
      <c r="DS2493" s="33">
        <v>4.5116463699080601E-2</v>
      </c>
      <c r="DT2493" s="33">
        <v>3.7944929482874402E-2</v>
      </c>
      <c r="DU2493" s="33">
        <v>3.6259490639847999E-2</v>
      </c>
      <c r="DV2493" s="33">
        <v>3.7257257989627597E-2</v>
      </c>
      <c r="DW2493" s="33">
        <v>3.7613992450197697E-2</v>
      </c>
      <c r="DX2493" s="33">
        <v>3.9966668981320702E-2</v>
      </c>
      <c r="DY2493" s="54"/>
    </row>
    <row r="2494" spans="1:129" hidden="1">
      <c r="A2494" s="97" t="s">
        <v>2972</v>
      </c>
      <c r="B2494" s="81" t="s">
        <v>572</v>
      </c>
      <c r="C2494" t="s">
        <v>714</v>
      </c>
      <c r="D2494" s="94" t="s">
        <v>3040</v>
      </c>
      <c r="E2494" t="s">
        <v>3243</v>
      </c>
      <c r="DY2494" s="54"/>
    </row>
    <row r="2495" spans="1:129" hidden="1">
      <c r="A2495" s="97" t="s">
        <v>2972</v>
      </c>
      <c r="B2495" s="81" t="s">
        <v>572</v>
      </c>
      <c r="C2495" t="s">
        <v>714</v>
      </c>
      <c r="D2495" s="94" t="s">
        <v>3040</v>
      </c>
      <c r="E2495" t="s">
        <v>3244</v>
      </c>
      <c r="DY2495" s="54"/>
    </row>
    <row r="2496" spans="1:129" hidden="1">
      <c r="A2496" s="97" t="s">
        <v>2972</v>
      </c>
      <c r="B2496" s="81" t="s">
        <v>572</v>
      </c>
      <c r="C2496" t="s">
        <v>714</v>
      </c>
      <c r="D2496" s="94" t="s">
        <v>3040</v>
      </c>
      <c r="E2496" t="s">
        <v>3245</v>
      </c>
      <c r="DY2496" s="54"/>
    </row>
    <row r="2497" spans="1:129" hidden="1">
      <c r="A2497" s="97" t="s">
        <v>2972</v>
      </c>
      <c r="B2497" s="81" t="s">
        <v>572</v>
      </c>
      <c r="C2497" t="s">
        <v>714</v>
      </c>
      <c r="D2497" s="94" t="s">
        <v>3040</v>
      </c>
      <c r="E2497" t="s">
        <v>3246</v>
      </c>
      <c r="DY2497" s="54"/>
    </row>
    <row r="2498" spans="1:129" hidden="1">
      <c r="A2498" s="97" t="s">
        <v>2972</v>
      </c>
      <c r="B2498" s="81" t="s">
        <v>572</v>
      </c>
      <c r="C2498" t="s">
        <v>714</v>
      </c>
      <c r="D2498" s="94" t="s">
        <v>3040</v>
      </c>
      <c r="E2498" t="s">
        <v>3247</v>
      </c>
      <c r="CL2498" s="32"/>
      <c r="CM2498" s="32"/>
      <c r="CN2498" s="32"/>
      <c r="CO2498" s="32"/>
      <c r="CP2498" s="32"/>
      <c r="CQ2498" s="32"/>
      <c r="CR2498" s="32"/>
      <c r="CS2498" s="32"/>
      <c r="CT2498" s="32"/>
      <c r="CU2498" s="32"/>
      <c r="CV2498" s="32"/>
      <c r="CW2498" s="32"/>
      <c r="CX2498" s="32"/>
      <c r="CY2498" s="32"/>
      <c r="CZ2498" s="32"/>
      <c r="DA2498" s="32"/>
      <c r="DB2498" s="32"/>
      <c r="DC2498" s="32"/>
      <c r="DD2498" s="32"/>
      <c r="DE2498" s="32"/>
      <c r="DF2498" s="32"/>
      <c r="DG2498" s="32"/>
      <c r="DH2498" s="32"/>
      <c r="DI2498" s="32"/>
      <c r="DJ2498" s="32"/>
      <c r="DK2498" s="32"/>
      <c r="DL2498" s="32">
        <v>8705000</v>
      </c>
      <c r="DM2498" s="32">
        <v>8774000</v>
      </c>
      <c r="DN2498" s="32">
        <v>9409000</v>
      </c>
      <c r="DO2498" s="32">
        <v>9832000</v>
      </c>
      <c r="DP2498" s="32">
        <v>10306000</v>
      </c>
      <c r="DQ2498" s="32">
        <v>10636000</v>
      </c>
      <c r="DR2498" s="32">
        <v>10458000</v>
      </c>
      <c r="DS2498" s="32">
        <v>10304000</v>
      </c>
      <c r="DT2498" s="32">
        <v>10561000</v>
      </c>
      <c r="DU2498" s="32">
        <v>10415000</v>
      </c>
      <c r="DV2498" s="32">
        <v>10429000</v>
      </c>
      <c r="DW2498" s="32">
        <v>10384000</v>
      </c>
      <c r="DX2498" s="32">
        <v>10444000</v>
      </c>
    </row>
    <row r="2499" spans="1:129" hidden="1">
      <c r="A2499" s="97" t="s">
        <v>2972</v>
      </c>
      <c r="B2499" s="81" t="s">
        <v>572</v>
      </c>
      <c r="C2499" t="s">
        <v>714</v>
      </c>
      <c r="D2499" s="94" t="s">
        <v>3040</v>
      </c>
      <c r="E2499" t="s">
        <v>3248</v>
      </c>
      <c r="CL2499" s="32"/>
      <c r="CM2499" s="32"/>
      <c r="CN2499" s="32"/>
      <c r="CO2499" s="32"/>
      <c r="CP2499" s="32"/>
      <c r="CQ2499" s="32"/>
      <c r="CR2499" s="32"/>
      <c r="CS2499" s="32"/>
      <c r="CT2499" s="32"/>
      <c r="CU2499" s="32"/>
      <c r="CV2499" s="32"/>
      <c r="CW2499" s="32"/>
      <c r="CX2499" s="32"/>
      <c r="CY2499" s="32"/>
      <c r="CZ2499" s="32"/>
      <c r="DA2499" s="32"/>
      <c r="DB2499" s="32"/>
      <c r="DC2499" s="32"/>
      <c r="DD2499" s="32"/>
      <c r="DE2499" s="32"/>
      <c r="DF2499" s="32"/>
      <c r="DG2499" s="32"/>
      <c r="DH2499" s="32"/>
      <c r="DI2499" s="32"/>
      <c r="DJ2499" s="32"/>
      <c r="DK2499" s="32"/>
      <c r="DL2499" s="32">
        <v>16837290</v>
      </c>
      <c r="DM2499" s="32">
        <v>17926550</v>
      </c>
      <c r="DN2499" s="32">
        <v>18657390</v>
      </c>
      <c r="DO2499" s="32">
        <v>19456179.999999899</v>
      </c>
      <c r="DP2499" s="32">
        <v>20600470</v>
      </c>
      <c r="DQ2499" s="32">
        <v>20502309.999999899</v>
      </c>
      <c r="DR2499" s="32">
        <v>20420910</v>
      </c>
      <c r="DS2499" s="32">
        <v>21324940</v>
      </c>
      <c r="DT2499" s="32">
        <v>22241570</v>
      </c>
      <c r="DU2499" s="32">
        <v>23076230</v>
      </c>
      <c r="DV2499" s="32">
        <v>23521010</v>
      </c>
      <c r="DW2499" s="32">
        <v>24266160</v>
      </c>
      <c r="DX2499" s="32">
        <v>24591010</v>
      </c>
    </row>
    <row r="2500" spans="1:129" hidden="1">
      <c r="A2500" s="97" t="s">
        <v>2972</v>
      </c>
      <c r="B2500" s="81" t="s">
        <v>572</v>
      </c>
      <c r="C2500" t="s">
        <v>714</v>
      </c>
      <c r="D2500" s="94" t="s">
        <v>3040</v>
      </c>
      <c r="E2500" t="s">
        <v>3249</v>
      </c>
      <c r="CL2500" s="32"/>
      <c r="CM2500" s="32"/>
      <c r="CN2500" s="32"/>
      <c r="CO2500" s="32"/>
      <c r="CP2500" s="32"/>
      <c r="CQ2500" s="32"/>
      <c r="CR2500" s="32"/>
      <c r="CS2500" s="32"/>
      <c r="CT2500" s="32"/>
      <c r="CU2500" s="32"/>
      <c r="CV2500" s="32"/>
      <c r="CW2500" s="32"/>
      <c r="CX2500" s="32"/>
      <c r="CY2500" s="32"/>
      <c r="CZ2500" s="32"/>
      <c r="DA2500" s="32"/>
      <c r="DB2500" s="32"/>
      <c r="DC2500" s="32"/>
      <c r="DD2500" s="32"/>
      <c r="DE2500" s="32"/>
      <c r="DF2500" s="32"/>
      <c r="DG2500" s="32"/>
      <c r="DH2500" s="32"/>
      <c r="DI2500" s="32"/>
      <c r="DJ2500" s="32"/>
      <c r="DK2500" s="32"/>
      <c r="DL2500" s="32">
        <v>35778000</v>
      </c>
      <c r="DM2500" s="32">
        <v>36078000</v>
      </c>
      <c r="DN2500" s="32">
        <v>41400000</v>
      </c>
      <c r="DO2500" s="32">
        <v>40511000</v>
      </c>
      <c r="DP2500" s="32">
        <v>41321000</v>
      </c>
      <c r="DQ2500" s="32">
        <v>41123000</v>
      </c>
      <c r="DR2500" s="32">
        <v>42157000</v>
      </c>
      <c r="DS2500" s="32">
        <v>42238000</v>
      </c>
      <c r="DT2500" s="32">
        <v>42663000</v>
      </c>
      <c r="DU2500" s="32">
        <v>46674000</v>
      </c>
      <c r="DV2500" s="32">
        <v>48530000</v>
      </c>
      <c r="DW2500" s="32">
        <v>49397000</v>
      </c>
      <c r="DX2500" s="32">
        <v>53524000</v>
      </c>
    </row>
    <row r="2501" spans="1:129" hidden="1">
      <c r="A2501" s="97" t="s">
        <v>2972</v>
      </c>
      <c r="B2501" s="81" t="s">
        <v>572</v>
      </c>
      <c r="C2501" t="s">
        <v>714</v>
      </c>
      <c r="D2501" s="94" t="s">
        <v>3040</v>
      </c>
      <c r="E2501" t="s">
        <v>3250</v>
      </c>
      <c r="CL2501" s="32"/>
      <c r="CM2501" s="32"/>
      <c r="CN2501" s="32"/>
      <c r="CO2501" s="32"/>
      <c r="CP2501" s="32"/>
      <c r="CQ2501" s="32"/>
      <c r="CR2501" s="32"/>
      <c r="CS2501" s="32"/>
      <c r="CT2501" s="32"/>
      <c r="CU2501" s="32"/>
      <c r="CV2501" s="32"/>
      <c r="CW2501" s="32"/>
      <c r="CX2501" s="32"/>
      <c r="CY2501" s="32"/>
      <c r="CZ2501" s="32"/>
      <c r="DA2501" s="32"/>
      <c r="DB2501" s="32"/>
      <c r="DC2501" s="32"/>
      <c r="DD2501" s="32"/>
      <c r="DE2501" s="32"/>
      <c r="DF2501" s="32"/>
      <c r="DG2501" s="32"/>
      <c r="DH2501" s="32"/>
      <c r="DI2501" s="32"/>
      <c r="DJ2501" s="32"/>
      <c r="DK2501" s="32"/>
      <c r="DL2501" s="32">
        <v>2220000</v>
      </c>
      <c r="DM2501" s="32">
        <v>2339000</v>
      </c>
      <c r="DN2501" s="32">
        <v>2607000</v>
      </c>
      <c r="DO2501" s="32">
        <v>2616000</v>
      </c>
      <c r="DP2501" s="32">
        <v>2681000</v>
      </c>
      <c r="DQ2501" s="32">
        <v>2758000</v>
      </c>
      <c r="DR2501" s="32">
        <v>2665000</v>
      </c>
      <c r="DS2501" s="32">
        <v>2813000</v>
      </c>
      <c r="DT2501" s="32">
        <v>2708000</v>
      </c>
      <c r="DU2501" s="32">
        <v>2881000</v>
      </c>
      <c r="DV2501" s="32">
        <v>3092000</v>
      </c>
      <c r="DW2501" s="32">
        <v>3130000</v>
      </c>
      <c r="DX2501" s="32">
        <v>3118000</v>
      </c>
    </row>
    <row r="2502" spans="1:129" hidden="1">
      <c r="A2502" s="97" t="s">
        <v>2972</v>
      </c>
      <c r="B2502" s="81" t="s">
        <v>572</v>
      </c>
      <c r="C2502" t="s">
        <v>714</v>
      </c>
      <c r="D2502" s="94" t="s">
        <v>3040</v>
      </c>
      <c r="E2502" t="s">
        <v>3251</v>
      </c>
      <c r="CL2502" s="32"/>
      <c r="CM2502" s="32"/>
      <c r="CN2502" s="32"/>
      <c r="CO2502" s="32"/>
      <c r="CP2502" s="32"/>
      <c r="CQ2502" s="32"/>
      <c r="CR2502" s="32"/>
      <c r="CS2502" s="32"/>
      <c r="CT2502" s="32"/>
      <c r="CU2502" s="32"/>
      <c r="CV2502" s="32"/>
      <c r="CW2502" s="32"/>
      <c r="CX2502" s="32"/>
      <c r="CY2502" s="32"/>
      <c r="CZ2502" s="32"/>
      <c r="DA2502" s="32"/>
      <c r="DB2502" s="32"/>
      <c r="DC2502" s="32"/>
      <c r="DD2502" s="32"/>
      <c r="DE2502" s="32"/>
      <c r="DF2502" s="32"/>
      <c r="DG2502" s="32"/>
      <c r="DH2502" s="32"/>
      <c r="DI2502" s="32"/>
      <c r="DJ2502" s="32"/>
      <c r="DK2502" s="32"/>
      <c r="DL2502" s="32">
        <v>11263000</v>
      </c>
      <c r="DM2502" s="32">
        <v>11603000</v>
      </c>
      <c r="DN2502" s="32">
        <v>12827000</v>
      </c>
      <c r="DO2502" s="32">
        <v>12931000</v>
      </c>
      <c r="DP2502" s="32">
        <v>12642000</v>
      </c>
      <c r="DQ2502" s="32">
        <v>13169000</v>
      </c>
      <c r="DR2502" s="32">
        <v>13179000</v>
      </c>
      <c r="DS2502" s="32">
        <v>13853000</v>
      </c>
      <c r="DT2502" s="32">
        <v>13944000</v>
      </c>
      <c r="DU2502" s="32">
        <v>14511000</v>
      </c>
      <c r="DV2502" s="32">
        <v>15155000</v>
      </c>
      <c r="DW2502" s="32">
        <v>16095000</v>
      </c>
      <c r="DX2502" s="32">
        <v>16231000</v>
      </c>
    </row>
    <row r="2503" spans="1:129" hidden="1">
      <c r="A2503" s="97" t="s">
        <v>2972</v>
      </c>
      <c r="B2503" s="81" t="s">
        <v>572</v>
      </c>
      <c r="C2503" t="s">
        <v>714</v>
      </c>
      <c r="D2503" s="94" t="s">
        <v>3040</v>
      </c>
      <c r="E2503" t="s">
        <v>3252</v>
      </c>
      <c r="CL2503" s="32"/>
      <c r="CM2503" s="32"/>
      <c r="CN2503" s="32"/>
      <c r="CO2503" s="32"/>
      <c r="CP2503" s="32"/>
      <c r="CQ2503" s="32"/>
      <c r="CR2503" s="32"/>
      <c r="CS2503" s="32"/>
      <c r="CT2503" s="32"/>
      <c r="CU2503" s="32"/>
      <c r="CV2503" s="32"/>
      <c r="CW2503" s="32"/>
      <c r="CX2503" s="32"/>
      <c r="CY2503" s="32"/>
      <c r="CZ2503" s="32"/>
      <c r="DA2503" s="32"/>
      <c r="DB2503" s="32"/>
      <c r="DC2503" s="32"/>
      <c r="DD2503" s="32"/>
      <c r="DE2503" s="32"/>
      <c r="DF2503" s="32"/>
      <c r="DG2503" s="32"/>
      <c r="DH2503" s="32"/>
      <c r="DI2503" s="32"/>
      <c r="DJ2503" s="32"/>
      <c r="DK2503" s="32"/>
      <c r="DL2503" s="32">
        <v>153863000</v>
      </c>
      <c r="DM2503" s="32">
        <v>157513000</v>
      </c>
      <c r="DN2503" s="32">
        <v>167675000</v>
      </c>
      <c r="DO2503" s="32">
        <v>172155000</v>
      </c>
      <c r="DP2503" s="32">
        <v>175531000</v>
      </c>
      <c r="DQ2503" s="32">
        <v>179995000</v>
      </c>
      <c r="DR2503" s="32">
        <v>184467000</v>
      </c>
      <c r="DS2503" s="32">
        <v>189014000</v>
      </c>
      <c r="DT2503" s="32">
        <v>193582000</v>
      </c>
      <c r="DU2503" s="32">
        <v>199003000</v>
      </c>
      <c r="DV2503" s="32">
        <v>202733000</v>
      </c>
      <c r="DW2503" s="32">
        <v>206573000</v>
      </c>
      <c r="DX2503" s="32">
        <v>211513000</v>
      </c>
    </row>
    <row r="2504" spans="1:129" hidden="1">
      <c r="A2504" s="97" t="s">
        <v>2972</v>
      </c>
      <c r="B2504" s="81" t="s">
        <v>572</v>
      </c>
      <c r="C2504" t="s">
        <v>714</v>
      </c>
      <c r="D2504" s="94" t="s">
        <v>3040</v>
      </c>
      <c r="E2504" t="s">
        <v>3253</v>
      </c>
      <c r="CL2504" s="32"/>
      <c r="CM2504" s="32"/>
      <c r="CN2504" s="32"/>
      <c r="CO2504" s="32"/>
      <c r="CP2504" s="32"/>
      <c r="CQ2504" s="32"/>
      <c r="CR2504" s="32"/>
      <c r="CS2504" s="32"/>
      <c r="CT2504" s="32"/>
      <c r="CU2504" s="32"/>
      <c r="CV2504" s="32"/>
      <c r="CW2504" s="32"/>
      <c r="CX2504" s="32"/>
      <c r="CY2504" s="32"/>
      <c r="CZ2504" s="32"/>
      <c r="DA2504" s="32"/>
      <c r="DB2504" s="32"/>
      <c r="DC2504" s="32"/>
      <c r="DD2504" s="32"/>
      <c r="DE2504" s="32"/>
      <c r="DF2504" s="32"/>
      <c r="DG2504" s="32"/>
      <c r="DH2504" s="32"/>
      <c r="DI2504" s="32"/>
      <c r="DJ2504" s="32"/>
      <c r="DK2504" s="32"/>
      <c r="DL2504" s="32">
        <v>282068000</v>
      </c>
      <c r="DM2504" s="32">
        <v>288521000</v>
      </c>
      <c r="DN2504" s="32">
        <v>304447000</v>
      </c>
      <c r="DO2504" s="32">
        <v>309396000</v>
      </c>
      <c r="DP2504" s="32">
        <v>324576000</v>
      </c>
      <c r="DQ2504" s="32">
        <v>331896000</v>
      </c>
      <c r="DR2504" s="32">
        <v>332741000</v>
      </c>
      <c r="DS2504" s="32">
        <v>341537000</v>
      </c>
      <c r="DT2504" s="32">
        <v>357208000</v>
      </c>
      <c r="DU2504" s="32">
        <v>372925000</v>
      </c>
      <c r="DV2504" s="32">
        <v>382978000</v>
      </c>
      <c r="DW2504" s="32">
        <v>398173000</v>
      </c>
      <c r="DX2504" s="32">
        <v>407209000</v>
      </c>
    </row>
    <row r="2505" spans="1:129" hidden="1">
      <c r="A2505" s="97" t="s">
        <v>2972</v>
      </c>
      <c r="B2505" s="81" t="s">
        <v>572</v>
      </c>
      <c r="C2505" t="s">
        <v>714</v>
      </c>
      <c r="D2505" s="94" t="s">
        <v>3040</v>
      </c>
      <c r="E2505" t="s">
        <v>3254</v>
      </c>
      <c r="CL2505" s="32"/>
      <c r="CM2505" s="32"/>
      <c r="CN2505" s="32"/>
      <c r="CO2505" s="32"/>
      <c r="CP2505" s="32"/>
      <c r="CQ2505" s="32"/>
      <c r="CR2505" s="32"/>
      <c r="CS2505" s="32"/>
      <c r="CT2505" s="32"/>
      <c r="CU2505" s="32"/>
      <c r="CV2505" s="32"/>
      <c r="CW2505" s="32"/>
      <c r="CX2505" s="32"/>
      <c r="CY2505" s="32"/>
      <c r="CZ2505" s="32"/>
      <c r="DA2505" s="32"/>
      <c r="DB2505" s="32"/>
      <c r="DC2505" s="32"/>
      <c r="DD2505" s="32"/>
      <c r="DE2505" s="32"/>
      <c r="DF2505" s="32"/>
      <c r="DG2505" s="32"/>
      <c r="DH2505" s="32"/>
      <c r="DI2505" s="32"/>
      <c r="DJ2505" s="32"/>
      <c r="DK2505" s="32"/>
      <c r="DL2505" s="32">
        <v>15300000</v>
      </c>
      <c r="DM2505" s="32">
        <v>15184000</v>
      </c>
      <c r="DN2505" s="32">
        <v>15981000</v>
      </c>
      <c r="DO2505" s="32">
        <v>16576000</v>
      </c>
      <c r="DP2505" s="32">
        <v>17387000</v>
      </c>
      <c r="DQ2505" s="32">
        <v>17513000</v>
      </c>
      <c r="DR2505" s="32">
        <v>18258000</v>
      </c>
      <c r="DS2505" s="32">
        <v>18139000</v>
      </c>
      <c r="DT2505" s="32">
        <v>18556000</v>
      </c>
      <c r="DU2505" s="32">
        <v>19252000</v>
      </c>
      <c r="DV2505" s="32">
        <v>21819000</v>
      </c>
      <c r="DW2505" s="32">
        <v>22183000</v>
      </c>
      <c r="DX2505" s="32">
        <v>22412000</v>
      </c>
    </row>
    <row r="2506" spans="1:129" hidden="1">
      <c r="A2506" s="97" t="s">
        <v>2972</v>
      </c>
      <c r="B2506" s="81" t="s">
        <v>572</v>
      </c>
      <c r="C2506" t="s">
        <v>714</v>
      </c>
      <c r="D2506" s="94" t="s">
        <v>3040</v>
      </c>
      <c r="E2506" t="s">
        <v>3255</v>
      </c>
      <c r="CL2506" s="32"/>
      <c r="CM2506" s="32"/>
      <c r="CN2506" s="32"/>
      <c r="CO2506" s="32"/>
      <c r="CP2506" s="32"/>
      <c r="CQ2506" s="32"/>
      <c r="CR2506" s="32"/>
      <c r="CS2506" s="32"/>
      <c r="CT2506" s="32"/>
      <c r="CU2506" s="32"/>
      <c r="CV2506" s="32"/>
      <c r="CW2506" s="32"/>
      <c r="CX2506" s="32"/>
      <c r="CY2506" s="32"/>
      <c r="CZ2506" s="32"/>
      <c r="DA2506" s="32"/>
      <c r="DB2506" s="32"/>
      <c r="DC2506" s="32"/>
      <c r="DD2506" s="32"/>
      <c r="DE2506" s="32"/>
      <c r="DF2506" s="32"/>
      <c r="DG2506" s="32"/>
      <c r="DH2506" s="32"/>
      <c r="DI2506" s="32"/>
      <c r="DJ2506" s="32"/>
      <c r="DK2506" s="32"/>
      <c r="DL2506" s="32"/>
      <c r="DM2506" s="32"/>
      <c r="DN2506" s="32"/>
      <c r="DO2506" s="32"/>
      <c r="DP2506" s="32"/>
      <c r="DQ2506" s="32"/>
      <c r="DR2506" s="32"/>
      <c r="DS2506" s="32"/>
      <c r="DT2506" s="32"/>
      <c r="DU2506" s="32">
        <v>31016000</v>
      </c>
      <c r="DV2506" s="32">
        <v>32748000</v>
      </c>
      <c r="DW2506" s="32">
        <v>34741000</v>
      </c>
      <c r="DX2506" s="32">
        <v>35561000</v>
      </c>
    </row>
    <row r="2507" spans="1:129" hidden="1">
      <c r="A2507" s="97" t="s">
        <v>2972</v>
      </c>
      <c r="B2507" s="81" t="s">
        <v>572</v>
      </c>
      <c r="C2507" t="s">
        <v>714</v>
      </c>
      <c r="D2507" s="94" t="s">
        <v>3040</v>
      </c>
      <c r="E2507" t="s">
        <v>3256</v>
      </c>
      <c r="CL2507" s="32"/>
      <c r="CM2507" s="32"/>
      <c r="CN2507" s="32"/>
      <c r="CO2507" s="32"/>
      <c r="CP2507" s="32"/>
      <c r="CQ2507" s="32"/>
      <c r="CR2507" s="32"/>
      <c r="CS2507" s="32"/>
      <c r="CT2507" s="32"/>
      <c r="CU2507" s="32"/>
      <c r="CV2507" s="32"/>
      <c r="CW2507" s="32"/>
      <c r="CX2507" s="32"/>
      <c r="CY2507" s="32"/>
      <c r="CZ2507" s="32"/>
      <c r="DA2507" s="32"/>
      <c r="DB2507" s="32"/>
      <c r="DC2507" s="32"/>
      <c r="DD2507" s="32"/>
      <c r="DE2507" s="32"/>
      <c r="DF2507" s="32"/>
      <c r="DG2507" s="32"/>
      <c r="DH2507" s="32"/>
      <c r="DI2507" s="32"/>
      <c r="DJ2507" s="32"/>
      <c r="DK2507" s="32"/>
      <c r="DL2507" s="32"/>
      <c r="DM2507" s="32"/>
      <c r="DN2507" s="32"/>
      <c r="DO2507" s="32"/>
      <c r="DP2507" s="32"/>
      <c r="DQ2507" s="32"/>
      <c r="DR2507" s="32"/>
      <c r="DS2507" s="32"/>
      <c r="DT2507" s="32"/>
      <c r="DU2507" s="32">
        <v>226944460</v>
      </c>
      <c r="DV2507" s="32">
        <v>219931590</v>
      </c>
      <c r="DW2507" s="32">
        <v>232271139.99999899</v>
      </c>
      <c r="DX2507" s="32">
        <v>239555140</v>
      </c>
    </row>
    <row r="2508" spans="1:129" hidden="1">
      <c r="A2508" s="97" t="s">
        <v>2972</v>
      </c>
      <c r="B2508" s="81" t="s">
        <v>572</v>
      </c>
      <c r="C2508" t="s">
        <v>714</v>
      </c>
      <c r="D2508" s="94" t="s">
        <v>3040</v>
      </c>
      <c r="E2508" t="s">
        <v>3257</v>
      </c>
      <c r="CL2508" s="32"/>
      <c r="CM2508" s="32"/>
      <c r="CN2508" s="32"/>
      <c r="CO2508" s="32"/>
      <c r="CP2508" s="32"/>
      <c r="CQ2508" s="32"/>
      <c r="CR2508" s="32"/>
      <c r="CS2508" s="32"/>
      <c r="CT2508" s="32"/>
      <c r="CU2508" s="32"/>
      <c r="CV2508" s="32"/>
      <c r="CW2508" s="32"/>
      <c r="CX2508" s="32"/>
      <c r="CY2508" s="32"/>
      <c r="CZ2508" s="32"/>
      <c r="DA2508" s="32"/>
      <c r="DB2508" s="32"/>
      <c r="DC2508" s="32"/>
      <c r="DD2508" s="32"/>
      <c r="DE2508" s="32"/>
      <c r="DF2508" s="32"/>
      <c r="DG2508" s="32"/>
      <c r="DH2508" s="32"/>
      <c r="DI2508" s="32"/>
      <c r="DJ2508" s="32"/>
      <c r="DK2508" s="32"/>
      <c r="DL2508" s="32"/>
      <c r="DM2508" s="32"/>
      <c r="DN2508" s="32"/>
      <c r="DO2508" s="32"/>
      <c r="DP2508" s="32"/>
      <c r="DQ2508" s="32"/>
      <c r="DR2508" s="32"/>
      <c r="DS2508" s="32"/>
      <c r="DT2508" s="32"/>
      <c r="DU2508" s="32">
        <v>239100000</v>
      </c>
      <c r="DV2508" s="32">
        <v>251736000</v>
      </c>
      <c r="DW2508" s="32">
        <v>266864000</v>
      </c>
      <c r="DX2508" s="32">
        <v>266096000</v>
      </c>
    </row>
    <row r="2509" spans="1:129" hidden="1">
      <c r="A2509" s="97" t="s">
        <v>2972</v>
      </c>
      <c r="B2509" s="81" t="s">
        <v>572</v>
      </c>
      <c r="C2509" t="s">
        <v>714</v>
      </c>
      <c r="D2509" s="94" t="s">
        <v>3040</v>
      </c>
      <c r="E2509" t="s">
        <v>3258</v>
      </c>
      <c r="CL2509" s="32"/>
      <c r="CM2509" s="32"/>
      <c r="CN2509" s="32"/>
      <c r="CO2509" s="32"/>
      <c r="CP2509" s="32"/>
      <c r="CQ2509" s="32"/>
      <c r="CR2509" s="32"/>
      <c r="CS2509" s="32"/>
      <c r="CT2509" s="32"/>
      <c r="CU2509" s="32"/>
      <c r="CV2509" s="32"/>
      <c r="CW2509" s="32"/>
      <c r="CX2509" s="32"/>
      <c r="CY2509" s="32"/>
      <c r="CZ2509" s="32"/>
      <c r="DA2509" s="32"/>
      <c r="DB2509" s="32"/>
      <c r="DC2509" s="32"/>
      <c r="DD2509" s="32"/>
      <c r="DE2509" s="32"/>
      <c r="DF2509" s="32"/>
      <c r="DG2509" s="32"/>
      <c r="DH2509" s="32"/>
      <c r="DI2509" s="32"/>
      <c r="DJ2509" s="32"/>
      <c r="DK2509" s="32"/>
      <c r="DL2509" s="32"/>
      <c r="DM2509" s="32"/>
      <c r="DN2509" s="32"/>
      <c r="DO2509" s="32"/>
      <c r="DP2509" s="32"/>
      <c r="DQ2509" s="32"/>
      <c r="DR2509" s="32"/>
      <c r="DS2509" s="32"/>
      <c r="DT2509" s="32"/>
      <c r="DU2509" s="32">
        <v>49876000</v>
      </c>
      <c r="DV2509" s="32">
        <v>52330000</v>
      </c>
      <c r="DW2509" s="32">
        <v>52586000</v>
      </c>
      <c r="DX2509" s="32">
        <v>53207000</v>
      </c>
    </row>
    <row r="2510" spans="1:129" hidden="1">
      <c r="A2510" s="97" t="s">
        <v>2972</v>
      </c>
      <c r="B2510" s="81" t="s">
        <v>572</v>
      </c>
      <c r="C2510" t="s">
        <v>714</v>
      </c>
      <c r="D2510" s="94" t="s">
        <v>3040</v>
      </c>
      <c r="E2510" t="s">
        <v>3259</v>
      </c>
      <c r="CL2510" s="32"/>
      <c r="CM2510" s="32"/>
      <c r="CN2510" s="32"/>
      <c r="CO2510" s="32"/>
      <c r="CP2510" s="32"/>
      <c r="CQ2510" s="32"/>
      <c r="CR2510" s="32"/>
      <c r="CS2510" s="32"/>
      <c r="CT2510" s="32"/>
      <c r="CU2510" s="32"/>
      <c r="CV2510" s="32"/>
      <c r="CW2510" s="32"/>
      <c r="CX2510" s="32"/>
      <c r="CY2510" s="32"/>
      <c r="CZ2510" s="32"/>
      <c r="DA2510" s="32"/>
      <c r="DB2510" s="32"/>
      <c r="DC2510" s="32"/>
      <c r="DD2510" s="32"/>
      <c r="DE2510" s="32"/>
      <c r="DF2510" s="32"/>
      <c r="DG2510" s="32"/>
      <c r="DH2510" s="32"/>
      <c r="DI2510" s="32"/>
      <c r="DJ2510" s="32"/>
      <c r="DK2510" s="32"/>
      <c r="DL2510" s="32"/>
      <c r="DM2510" s="32"/>
      <c r="DN2510" s="32"/>
      <c r="DO2510" s="32"/>
      <c r="DP2510" s="32"/>
      <c r="DQ2510" s="32"/>
      <c r="DR2510" s="32"/>
      <c r="DS2510" s="32"/>
      <c r="DT2510" s="32"/>
      <c r="DU2510" s="32">
        <v>29920000</v>
      </c>
      <c r="DV2510" s="32">
        <v>30670000</v>
      </c>
      <c r="DW2510" s="32">
        <v>31686000</v>
      </c>
      <c r="DX2510" s="32">
        <v>33193000</v>
      </c>
    </row>
    <row r="2511" spans="1:129" hidden="1">
      <c r="A2511" s="97" t="s">
        <v>2972</v>
      </c>
      <c r="B2511" s="81" t="s">
        <v>572</v>
      </c>
      <c r="C2511" t="s">
        <v>714</v>
      </c>
      <c r="D2511" s="94" t="s">
        <v>3040</v>
      </c>
      <c r="E2511" t="s">
        <v>3260</v>
      </c>
      <c r="CL2511" s="32"/>
      <c r="CM2511" s="32"/>
      <c r="CN2511" s="32"/>
      <c r="CO2511" s="32"/>
      <c r="CP2511" s="32"/>
      <c r="CQ2511" s="32"/>
      <c r="CR2511" s="32"/>
      <c r="CS2511" s="32"/>
      <c r="CT2511" s="32"/>
      <c r="CU2511" s="32"/>
      <c r="CV2511" s="32"/>
      <c r="CW2511" s="32"/>
      <c r="CX2511" s="32"/>
      <c r="CY2511" s="32"/>
      <c r="CZ2511" s="32"/>
      <c r="DA2511" s="32"/>
      <c r="DB2511" s="32"/>
      <c r="DC2511" s="32"/>
      <c r="DD2511" s="32"/>
      <c r="DE2511" s="32"/>
      <c r="DF2511" s="32"/>
      <c r="DG2511" s="32"/>
      <c r="DH2511" s="32"/>
      <c r="DI2511" s="32"/>
      <c r="DJ2511" s="32"/>
      <c r="DK2511" s="32"/>
      <c r="DL2511" s="32"/>
      <c r="DM2511" s="32"/>
      <c r="DN2511" s="32"/>
      <c r="DO2511" s="32"/>
      <c r="DP2511" s="32"/>
      <c r="DQ2511" s="32"/>
      <c r="DR2511" s="32"/>
      <c r="DS2511" s="32"/>
      <c r="DT2511" s="32"/>
      <c r="DU2511" s="32">
        <v>884524000</v>
      </c>
      <c r="DV2511" s="32">
        <v>907369000</v>
      </c>
      <c r="DW2511" s="32">
        <v>901612000</v>
      </c>
      <c r="DX2511" s="32">
        <v>913886000</v>
      </c>
    </row>
    <row r="2512" spans="1:129" hidden="1">
      <c r="A2512" s="97" t="s">
        <v>2972</v>
      </c>
      <c r="B2512" s="81" t="s">
        <v>572</v>
      </c>
      <c r="C2512" t="s">
        <v>714</v>
      </c>
      <c r="D2512" s="94" t="s">
        <v>3040</v>
      </c>
      <c r="E2512" t="s">
        <v>3261</v>
      </c>
      <c r="CL2512" s="32"/>
      <c r="CM2512" s="32"/>
      <c r="CN2512" s="32"/>
      <c r="CO2512" s="32"/>
      <c r="CP2512" s="32"/>
      <c r="CQ2512" s="32"/>
      <c r="CR2512" s="32"/>
      <c r="CS2512" s="32"/>
      <c r="CT2512" s="32"/>
      <c r="CU2512" s="32"/>
      <c r="CV2512" s="32"/>
      <c r="CW2512" s="32"/>
      <c r="CX2512" s="32"/>
      <c r="CY2512" s="32"/>
      <c r="CZ2512" s="32"/>
      <c r="DA2512" s="32"/>
      <c r="DB2512" s="32"/>
      <c r="DC2512" s="32"/>
      <c r="DD2512" s="32"/>
      <c r="DE2512" s="32"/>
      <c r="DF2512" s="32"/>
      <c r="DG2512" s="32"/>
      <c r="DH2512" s="32"/>
      <c r="DI2512" s="32"/>
      <c r="DJ2512" s="32"/>
      <c r="DK2512" s="32"/>
      <c r="DL2512" s="32"/>
      <c r="DM2512" s="32"/>
      <c r="DN2512" s="32"/>
      <c r="DO2512" s="32"/>
      <c r="DP2512" s="32"/>
      <c r="DQ2512" s="32"/>
      <c r="DR2512" s="32"/>
      <c r="DS2512" s="32"/>
      <c r="DT2512" s="32"/>
      <c r="DU2512" s="32">
        <v>1398872000</v>
      </c>
      <c r="DV2512" s="32">
        <v>1422039000</v>
      </c>
      <c r="DW2512" s="32">
        <v>1454536000</v>
      </c>
      <c r="DX2512" s="32">
        <v>1485416000</v>
      </c>
    </row>
    <row r="2513" spans="1:128" hidden="1">
      <c r="A2513" s="97" t="s">
        <v>2972</v>
      </c>
      <c r="B2513" s="81" t="s">
        <v>572</v>
      </c>
      <c r="C2513" t="s">
        <v>714</v>
      </c>
      <c r="D2513" s="94" t="s">
        <v>3040</v>
      </c>
      <c r="E2513" t="s">
        <v>3262</v>
      </c>
      <c r="CL2513" s="32"/>
      <c r="CM2513" s="32"/>
      <c r="CN2513" s="32"/>
      <c r="CO2513" s="32"/>
      <c r="CP2513" s="32"/>
      <c r="CQ2513" s="32"/>
      <c r="CR2513" s="32"/>
      <c r="CS2513" s="32"/>
      <c r="CT2513" s="32"/>
      <c r="CU2513" s="32"/>
      <c r="CV2513" s="32"/>
      <c r="CW2513" s="32"/>
      <c r="CX2513" s="32"/>
      <c r="CY2513" s="32"/>
      <c r="CZ2513" s="32"/>
      <c r="DA2513" s="32"/>
      <c r="DB2513" s="32"/>
      <c r="DC2513" s="32"/>
      <c r="DD2513" s="32"/>
      <c r="DE2513" s="32"/>
      <c r="DF2513" s="32"/>
      <c r="DG2513" s="32"/>
      <c r="DH2513" s="32"/>
      <c r="DI2513" s="32"/>
      <c r="DJ2513" s="32"/>
      <c r="DK2513" s="32"/>
      <c r="DL2513" s="32"/>
      <c r="DM2513" s="32"/>
      <c r="DN2513" s="32"/>
      <c r="DO2513" s="32"/>
      <c r="DP2513" s="32"/>
      <c r="DQ2513" s="32"/>
      <c r="DR2513" s="32"/>
      <c r="DS2513" s="32"/>
      <c r="DT2513" s="32"/>
      <c r="DU2513" s="32">
        <v>82618000</v>
      </c>
      <c r="DV2513" s="32">
        <v>90635000</v>
      </c>
      <c r="DW2513" s="32">
        <v>92893000</v>
      </c>
      <c r="DX2513" s="32">
        <v>87562000</v>
      </c>
    </row>
    <row r="2514" spans="1:128" hidden="1">
      <c r="A2514" s="97" t="s">
        <v>2972</v>
      </c>
      <c r="B2514" s="81" t="s">
        <v>572</v>
      </c>
      <c r="C2514" t="s">
        <v>714</v>
      </c>
      <c r="D2514" s="94" t="s">
        <v>3040</v>
      </c>
      <c r="E2514" t="s">
        <v>3263</v>
      </c>
      <c r="CL2514" s="32"/>
      <c r="CM2514" s="32"/>
      <c r="CN2514" s="32"/>
      <c r="CO2514" s="32"/>
      <c r="CP2514" s="32"/>
      <c r="CQ2514" s="32"/>
      <c r="CR2514" s="32"/>
      <c r="CS2514" s="32"/>
      <c r="CT2514" s="32"/>
      <c r="CU2514" s="32"/>
      <c r="CV2514" s="32"/>
      <c r="CW2514" s="32"/>
      <c r="CX2514" s="32"/>
      <c r="CY2514" s="32"/>
      <c r="CZ2514" s="32"/>
      <c r="DA2514" s="32"/>
      <c r="DB2514" s="32"/>
      <c r="DC2514" s="32"/>
      <c r="DD2514" s="32"/>
      <c r="DE2514" s="32"/>
      <c r="DF2514" s="32"/>
      <c r="DG2514" s="32"/>
      <c r="DH2514" s="32">
        <v>4874000</v>
      </c>
      <c r="DI2514" s="32">
        <v>4750000</v>
      </c>
      <c r="DJ2514" s="32">
        <v>4904000</v>
      </c>
      <c r="DK2514" s="32">
        <v>4682000</v>
      </c>
      <c r="DL2514" s="32">
        <v>4576000</v>
      </c>
      <c r="DM2514" s="32">
        <v>4397000</v>
      </c>
      <c r="DN2514" s="32">
        <v>4525000</v>
      </c>
      <c r="DO2514" s="32">
        <v>4486000</v>
      </c>
      <c r="DP2514" s="32">
        <v>4325000</v>
      </c>
      <c r="DQ2514" s="32">
        <v>4026000</v>
      </c>
      <c r="DR2514" s="32">
        <v>3902000</v>
      </c>
      <c r="DS2514" s="32">
        <v>3838000</v>
      </c>
      <c r="DT2514" s="32">
        <v>3894000</v>
      </c>
      <c r="DU2514" s="32">
        <v>3886000</v>
      </c>
      <c r="DV2514" s="32">
        <v>3835000</v>
      </c>
      <c r="DW2514" s="32">
        <v>3743000</v>
      </c>
      <c r="DX2514" s="32">
        <v>3639000</v>
      </c>
    </row>
    <row r="2515" spans="1:128" hidden="1">
      <c r="A2515" s="97" t="s">
        <v>2972</v>
      </c>
      <c r="B2515" s="81" t="s">
        <v>572</v>
      </c>
      <c r="C2515" t="s">
        <v>714</v>
      </c>
      <c r="D2515" s="94" t="s">
        <v>3040</v>
      </c>
      <c r="E2515" t="s">
        <v>3264</v>
      </c>
      <c r="CL2515" s="32"/>
      <c r="CM2515" s="32"/>
      <c r="CN2515" s="32"/>
      <c r="CO2515" s="32"/>
      <c r="CP2515" s="32"/>
      <c r="CQ2515" s="32"/>
      <c r="CR2515" s="32"/>
      <c r="CS2515" s="32"/>
      <c r="CT2515" s="32"/>
      <c r="CU2515" s="32"/>
      <c r="CV2515" s="32"/>
      <c r="CW2515" s="32"/>
      <c r="CX2515" s="32"/>
      <c r="CY2515" s="32"/>
      <c r="CZ2515" s="32"/>
      <c r="DA2515" s="32"/>
      <c r="DB2515" s="32"/>
      <c r="DC2515" s="32"/>
      <c r="DD2515" s="32"/>
      <c r="DE2515" s="32"/>
      <c r="DF2515" s="32"/>
      <c r="DG2515" s="32"/>
      <c r="DH2515" s="32">
        <v>19044150</v>
      </c>
      <c r="DI2515" s="32">
        <v>20794250</v>
      </c>
      <c r="DJ2515" s="32">
        <v>21719200</v>
      </c>
      <c r="DK2515" s="32">
        <v>21648060</v>
      </c>
      <c r="DL2515" s="32">
        <v>21923810</v>
      </c>
      <c r="DM2515" s="32">
        <v>22125600</v>
      </c>
      <c r="DN2515" s="32">
        <v>23153240</v>
      </c>
      <c r="DO2515" s="32">
        <v>23235870</v>
      </c>
      <c r="DP2515" s="32">
        <v>22986949.999999899</v>
      </c>
      <c r="DQ2515" s="32">
        <v>22893650</v>
      </c>
      <c r="DR2515" s="32">
        <v>23648629.999999899</v>
      </c>
      <c r="DS2515" s="32">
        <v>24297860</v>
      </c>
      <c r="DT2515" s="32">
        <v>24567520</v>
      </c>
      <c r="DU2515" s="32">
        <v>24940620</v>
      </c>
      <c r="DV2515" s="32">
        <v>24882149.999999899</v>
      </c>
      <c r="DW2515" s="32">
        <v>25238870</v>
      </c>
      <c r="DX2515" s="32">
        <v>25571870</v>
      </c>
    </row>
    <row r="2516" spans="1:128" hidden="1">
      <c r="A2516" s="97" t="s">
        <v>2972</v>
      </c>
      <c r="B2516" s="81" t="s">
        <v>572</v>
      </c>
      <c r="C2516" t="s">
        <v>714</v>
      </c>
      <c r="D2516" s="94" t="s">
        <v>3040</v>
      </c>
      <c r="E2516" t="s">
        <v>3265</v>
      </c>
      <c r="CL2516" s="32"/>
      <c r="CM2516" s="32"/>
      <c r="CN2516" s="32"/>
      <c r="CO2516" s="32"/>
      <c r="CP2516" s="32"/>
      <c r="CQ2516" s="32"/>
      <c r="CR2516" s="32"/>
      <c r="CS2516" s="32"/>
      <c r="CT2516" s="32"/>
      <c r="CU2516" s="32"/>
      <c r="CV2516" s="32"/>
      <c r="CW2516" s="32"/>
      <c r="CX2516" s="32"/>
      <c r="CY2516" s="32"/>
      <c r="CZ2516" s="32"/>
      <c r="DA2516" s="32"/>
      <c r="DB2516" s="32"/>
      <c r="DC2516" s="32"/>
      <c r="DD2516" s="32"/>
      <c r="DE2516" s="32"/>
      <c r="DF2516" s="32"/>
      <c r="DG2516" s="32"/>
      <c r="DH2516" s="32">
        <v>61329000</v>
      </c>
      <c r="DI2516" s="32">
        <v>62230000</v>
      </c>
      <c r="DJ2516" s="32">
        <v>62053000</v>
      </c>
      <c r="DK2516" s="32">
        <v>61876000</v>
      </c>
      <c r="DL2516" s="32">
        <v>55553000</v>
      </c>
      <c r="DM2516" s="32">
        <v>55508000</v>
      </c>
      <c r="DN2516" s="32">
        <v>54323000</v>
      </c>
      <c r="DO2516" s="32">
        <v>54364000</v>
      </c>
      <c r="DP2516" s="32">
        <v>52421000</v>
      </c>
      <c r="DQ2516" s="32">
        <v>52261000</v>
      </c>
      <c r="DR2516" s="32">
        <v>53049000</v>
      </c>
      <c r="DS2516" s="32">
        <v>53593000</v>
      </c>
      <c r="DT2516" s="32">
        <v>54685000</v>
      </c>
      <c r="DU2516" s="32">
        <v>56972000</v>
      </c>
      <c r="DV2516" s="32">
        <v>57645000</v>
      </c>
      <c r="DW2516" s="32">
        <v>56786000</v>
      </c>
      <c r="DX2516" s="32">
        <v>56620000</v>
      </c>
    </row>
    <row r="2517" spans="1:128" hidden="1">
      <c r="A2517" s="97" t="s">
        <v>2972</v>
      </c>
      <c r="B2517" s="81" t="s">
        <v>572</v>
      </c>
      <c r="C2517" t="s">
        <v>714</v>
      </c>
      <c r="D2517" s="94" t="s">
        <v>3040</v>
      </c>
      <c r="E2517" t="s">
        <v>3266</v>
      </c>
      <c r="CL2517" s="32"/>
      <c r="CM2517" s="32"/>
      <c r="CN2517" s="32"/>
      <c r="CO2517" s="32"/>
      <c r="CP2517" s="32"/>
      <c r="CQ2517" s="32"/>
      <c r="CR2517" s="32"/>
      <c r="CS2517" s="32"/>
      <c r="CT2517" s="32"/>
      <c r="CU2517" s="32"/>
      <c r="CV2517" s="32"/>
      <c r="CW2517" s="32"/>
      <c r="CX2517" s="32"/>
      <c r="CY2517" s="32"/>
      <c r="CZ2517" s="32"/>
      <c r="DA2517" s="32"/>
      <c r="DB2517" s="32"/>
      <c r="DC2517" s="32"/>
      <c r="DD2517" s="32"/>
      <c r="DE2517" s="32"/>
      <c r="DF2517" s="32"/>
      <c r="DG2517" s="32"/>
      <c r="DH2517" s="32">
        <v>4510000</v>
      </c>
      <c r="DI2517" s="32">
        <v>4519000</v>
      </c>
      <c r="DJ2517" s="32">
        <v>4526000</v>
      </c>
      <c r="DK2517" s="32">
        <v>4578000</v>
      </c>
      <c r="DL2517" s="32">
        <v>4680000</v>
      </c>
      <c r="DM2517" s="32">
        <v>4650000</v>
      </c>
      <c r="DN2517" s="32">
        <v>4656000</v>
      </c>
      <c r="DO2517" s="32">
        <v>4654000</v>
      </c>
      <c r="DP2517" s="32">
        <v>4648000</v>
      </c>
      <c r="DQ2517" s="32">
        <v>4496000</v>
      </c>
      <c r="DR2517" s="32">
        <v>4486000</v>
      </c>
      <c r="DS2517" s="32">
        <v>4498000</v>
      </c>
      <c r="DT2517" s="32">
        <v>4782000</v>
      </c>
      <c r="DU2517" s="32">
        <v>4847000</v>
      </c>
      <c r="DV2517" s="32">
        <v>4851000</v>
      </c>
      <c r="DW2517" s="32">
        <v>4612000</v>
      </c>
      <c r="DX2517" s="32">
        <v>4484000</v>
      </c>
    </row>
    <row r="2518" spans="1:128" hidden="1">
      <c r="A2518" s="97" t="s">
        <v>2972</v>
      </c>
      <c r="B2518" s="81" t="s">
        <v>572</v>
      </c>
      <c r="C2518" t="s">
        <v>714</v>
      </c>
      <c r="D2518" s="94" t="s">
        <v>3040</v>
      </c>
      <c r="E2518" t="s">
        <v>3267</v>
      </c>
      <c r="CL2518" s="32"/>
      <c r="CM2518" s="32"/>
      <c r="CN2518" s="32"/>
      <c r="CO2518" s="32"/>
      <c r="CP2518" s="32"/>
      <c r="CQ2518" s="32"/>
      <c r="CR2518" s="32"/>
      <c r="CS2518" s="32"/>
      <c r="CT2518" s="32"/>
      <c r="CU2518" s="32"/>
      <c r="CV2518" s="32"/>
      <c r="CW2518" s="32"/>
      <c r="CX2518" s="32"/>
      <c r="CY2518" s="32"/>
      <c r="CZ2518" s="32"/>
      <c r="DA2518" s="32"/>
      <c r="DB2518" s="32"/>
      <c r="DC2518" s="32"/>
      <c r="DD2518" s="32"/>
      <c r="DE2518" s="32"/>
      <c r="DF2518" s="32"/>
      <c r="DG2518" s="32"/>
      <c r="DH2518" s="32">
        <v>750000</v>
      </c>
      <c r="DI2518" s="32">
        <v>689000</v>
      </c>
      <c r="DJ2518" s="32">
        <v>736000</v>
      </c>
      <c r="DK2518" s="32">
        <v>721000</v>
      </c>
      <c r="DL2518" s="32">
        <v>720000</v>
      </c>
      <c r="DM2518" s="32">
        <v>671000</v>
      </c>
      <c r="DN2518" s="32">
        <v>659000</v>
      </c>
      <c r="DO2518" s="32">
        <v>655000</v>
      </c>
      <c r="DP2518" s="32">
        <v>731000</v>
      </c>
      <c r="DQ2518" s="32">
        <v>749000</v>
      </c>
      <c r="DR2518" s="32">
        <v>791000</v>
      </c>
      <c r="DS2518" s="32">
        <v>811000</v>
      </c>
      <c r="DT2518" s="32">
        <v>747000</v>
      </c>
      <c r="DU2518" s="32">
        <v>714000</v>
      </c>
      <c r="DV2518" s="32">
        <v>762000</v>
      </c>
      <c r="DW2518" s="32">
        <v>897000</v>
      </c>
      <c r="DX2518" s="32">
        <v>1014000</v>
      </c>
    </row>
    <row r="2519" spans="1:128" hidden="1">
      <c r="A2519" s="97" t="s">
        <v>2972</v>
      </c>
      <c r="B2519" s="81" t="s">
        <v>572</v>
      </c>
      <c r="C2519" t="s">
        <v>714</v>
      </c>
      <c r="D2519" s="94" t="s">
        <v>3040</v>
      </c>
      <c r="E2519" t="s">
        <v>3268</v>
      </c>
      <c r="CL2519" s="32"/>
      <c r="CM2519" s="32"/>
      <c r="CN2519" s="32"/>
      <c r="CO2519" s="32"/>
      <c r="CP2519" s="32"/>
      <c r="CQ2519" s="32"/>
      <c r="CR2519" s="32"/>
      <c r="CS2519" s="32"/>
      <c r="CT2519" s="32"/>
      <c r="CU2519" s="32"/>
      <c r="CV2519" s="32"/>
      <c r="CW2519" s="32"/>
      <c r="CX2519" s="32"/>
      <c r="CY2519" s="32"/>
      <c r="CZ2519" s="32"/>
      <c r="DA2519" s="32"/>
      <c r="DB2519" s="32"/>
      <c r="DC2519" s="32"/>
      <c r="DD2519" s="32"/>
      <c r="DE2519" s="32"/>
      <c r="DF2519" s="32"/>
      <c r="DG2519" s="32"/>
      <c r="DH2519" s="32">
        <v>52440000</v>
      </c>
      <c r="DI2519" s="32">
        <v>51870000</v>
      </c>
      <c r="DJ2519" s="32">
        <v>51651000</v>
      </c>
      <c r="DK2519" s="32">
        <v>51182000</v>
      </c>
      <c r="DL2519" s="32">
        <v>51769000</v>
      </c>
      <c r="DM2519" s="32">
        <v>51515000</v>
      </c>
      <c r="DN2519" s="32">
        <v>51078000</v>
      </c>
      <c r="DO2519" s="32">
        <v>51433000</v>
      </c>
      <c r="DP2519" s="32">
        <v>51903000</v>
      </c>
      <c r="DQ2519" s="32">
        <v>53364000</v>
      </c>
      <c r="DR2519" s="32">
        <v>53843000</v>
      </c>
      <c r="DS2519" s="32">
        <v>53458000</v>
      </c>
      <c r="DT2519" s="32">
        <v>51084000</v>
      </c>
      <c r="DU2519" s="32">
        <v>50955000</v>
      </c>
      <c r="DV2519" s="32">
        <v>51845000</v>
      </c>
      <c r="DW2519" s="32">
        <v>51754000</v>
      </c>
      <c r="DX2519" s="32">
        <v>51778000</v>
      </c>
    </row>
    <row r="2520" spans="1:128" hidden="1">
      <c r="A2520" s="97" t="s">
        <v>2972</v>
      </c>
      <c r="B2520" s="81" t="s">
        <v>572</v>
      </c>
      <c r="C2520" t="s">
        <v>714</v>
      </c>
      <c r="D2520" s="94" t="s">
        <v>3040</v>
      </c>
      <c r="E2520" t="s">
        <v>3269</v>
      </c>
      <c r="CL2520" s="32"/>
      <c r="CM2520" s="32"/>
      <c r="CN2520" s="32"/>
      <c r="CO2520" s="32"/>
      <c r="CP2520" s="32"/>
      <c r="CQ2520" s="32"/>
      <c r="CR2520" s="32"/>
      <c r="CS2520" s="32"/>
      <c r="CT2520" s="32"/>
      <c r="CU2520" s="32"/>
      <c r="CV2520" s="32"/>
      <c r="CW2520" s="32"/>
      <c r="CX2520" s="32"/>
      <c r="CY2520" s="32"/>
      <c r="CZ2520" s="32"/>
      <c r="DA2520" s="32"/>
      <c r="DB2520" s="32"/>
      <c r="DC2520" s="32"/>
      <c r="DD2520" s="32"/>
      <c r="DE2520" s="32"/>
      <c r="DF2520" s="32"/>
      <c r="DG2520" s="32"/>
      <c r="DH2520" s="32">
        <v>104950000</v>
      </c>
      <c r="DI2520" s="32">
        <v>102250000</v>
      </c>
      <c r="DJ2520" s="32">
        <v>104009000</v>
      </c>
      <c r="DK2520" s="32">
        <v>104478000</v>
      </c>
      <c r="DL2520" s="32">
        <v>106385000</v>
      </c>
      <c r="DM2520" s="32">
        <v>112277000</v>
      </c>
      <c r="DN2520" s="32">
        <v>110231000</v>
      </c>
      <c r="DO2520" s="32">
        <v>111233000</v>
      </c>
      <c r="DP2520" s="32">
        <v>110836000</v>
      </c>
      <c r="DQ2520" s="32">
        <v>107993000</v>
      </c>
      <c r="DR2520" s="32">
        <v>105898000</v>
      </c>
      <c r="DS2520" s="32">
        <v>105991000</v>
      </c>
      <c r="DT2520" s="32">
        <v>109724000</v>
      </c>
      <c r="DU2520" s="32">
        <v>107476000</v>
      </c>
      <c r="DV2520" s="32">
        <v>106444000</v>
      </c>
      <c r="DW2520" s="32">
        <v>106294000</v>
      </c>
      <c r="DX2520" s="32">
        <v>104522000</v>
      </c>
    </row>
    <row r="2521" spans="1:128" hidden="1">
      <c r="A2521" s="97" t="s">
        <v>2972</v>
      </c>
      <c r="B2521" s="81" t="s">
        <v>572</v>
      </c>
      <c r="C2521" t="s">
        <v>714</v>
      </c>
      <c r="D2521" s="94" t="s">
        <v>3040</v>
      </c>
      <c r="E2521" t="s">
        <v>3270</v>
      </c>
      <c r="CL2521" s="32"/>
      <c r="CM2521" s="32"/>
      <c r="CN2521" s="32"/>
      <c r="CO2521" s="32"/>
      <c r="CP2521" s="32"/>
      <c r="CQ2521" s="32"/>
      <c r="CR2521" s="32"/>
      <c r="CS2521" s="32"/>
      <c r="CT2521" s="32"/>
      <c r="CU2521" s="32"/>
      <c r="CV2521" s="32"/>
      <c r="CW2521" s="32"/>
      <c r="CX2521" s="32"/>
      <c r="CY2521" s="32"/>
      <c r="CZ2521" s="32"/>
      <c r="DA2521" s="32"/>
      <c r="DB2521" s="32"/>
      <c r="DC2521" s="32"/>
      <c r="DD2521" s="32"/>
      <c r="DE2521" s="32"/>
      <c r="DF2521" s="32"/>
      <c r="DG2521" s="32"/>
      <c r="DH2521" s="32">
        <v>1028000</v>
      </c>
      <c r="DI2521" s="32">
        <v>1207000</v>
      </c>
      <c r="DJ2521" s="32">
        <v>1264000</v>
      </c>
      <c r="DK2521" s="32">
        <v>1139000</v>
      </c>
      <c r="DL2521" s="32">
        <v>1622000</v>
      </c>
      <c r="DM2521" s="32">
        <v>1760000</v>
      </c>
      <c r="DN2521" s="32">
        <v>1633000</v>
      </c>
      <c r="DO2521" s="32">
        <v>1712000</v>
      </c>
      <c r="DP2521" s="32">
        <v>1664000</v>
      </c>
      <c r="DQ2521" s="32">
        <v>1539000</v>
      </c>
      <c r="DR2521" s="32">
        <v>1540000</v>
      </c>
      <c r="DS2521" s="32">
        <v>2181000</v>
      </c>
      <c r="DT2521" s="32">
        <v>1873000</v>
      </c>
      <c r="DU2521" s="32">
        <v>2225000</v>
      </c>
      <c r="DV2521" s="32">
        <v>2103000</v>
      </c>
      <c r="DW2521" s="32">
        <v>2364000</v>
      </c>
      <c r="DX2521" s="32">
        <v>2312000</v>
      </c>
    </row>
    <row r="2522" spans="1:128" hidden="1">
      <c r="A2522" s="97" t="s">
        <v>2972</v>
      </c>
      <c r="B2522" s="81" t="s">
        <v>572</v>
      </c>
      <c r="C2522" t="s">
        <v>714</v>
      </c>
      <c r="D2522" s="94" t="s">
        <v>3040</v>
      </c>
      <c r="E2522" t="s">
        <v>3271</v>
      </c>
      <c r="BO2522">
        <v>5203000</v>
      </c>
      <c r="BP2522">
        <v>5382000</v>
      </c>
      <c r="BQ2522">
        <v>5470000</v>
      </c>
      <c r="BR2522">
        <v>5218000</v>
      </c>
      <c r="BS2522">
        <v>5305000</v>
      </c>
      <c r="BT2522">
        <v>5541000</v>
      </c>
      <c r="BU2522">
        <v>5743000</v>
      </c>
      <c r="BV2522">
        <v>6201000</v>
      </c>
      <c r="BW2522">
        <v>6471000</v>
      </c>
      <c r="BX2522">
        <v>6370000</v>
      </c>
      <c r="BY2522">
        <v>5832000</v>
      </c>
      <c r="BZ2522">
        <v>5906000</v>
      </c>
      <c r="CA2522">
        <v>6067000</v>
      </c>
      <c r="CB2522">
        <v>6494000</v>
      </c>
      <c r="CC2522">
        <v>7090000</v>
      </c>
      <c r="CD2522">
        <v>7564000</v>
      </c>
      <c r="CE2522">
        <v>7715000</v>
      </c>
      <c r="CF2522">
        <v>8143000</v>
      </c>
      <c r="CG2522">
        <v>8074000</v>
      </c>
      <c r="CH2522">
        <v>8356000</v>
      </c>
      <c r="CI2522">
        <v>8561000</v>
      </c>
      <c r="CJ2522">
        <v>8134000</v>
      </c>
      <c r="CK2522">
        <v>8224000</v>
      </c>
      <c r="CL2522" s="32">
        <v>8552000</v>
      </c>
      <c r="CM2522" s="32">
        <v>8996000</v>
      </c>
      <c r="CN2522" s="32">
        <v>9688000</v>
      </c>
      <c r="CO2522" s="32">
        <v>9575000</v>
      </c>
      <c r="CP2522" s="32">
        <v>9623000</v>
      </c>
      <c r="CQ2522" s="32">
        <v>10154000</v>
      </c>
      <c r="CR2522" s="32">
        <v>10223000</v>
      </c>
      <c r="CS2522" s="32">
        <v>10670000</v>
      </c>
      <c r="CT2522" s="32">
        <v>10738000</v>
      </c>
      <c r="CU2522" s="32">
        <v>10829000</v>
      </c>
      <c r="CV2522" s="32">
        <v>11413000</v>
      </c>
      <c r="CW2522" s="32">
        <v>11964000</v>
      </c>
      <c r="CX2522" s="32">
        <v>12464000</v>
      </c>
      <c r="CY2522" s="32">
        <v>12500000</v>
      </c>
      <c r="CZ2522" s="32">
        <v>12408000</v>
      </c>
      <c r="DA2522" s="32">
        <v>12991000</v>
      </c>
      <c r="DB2522" s="32">
        <v>13287000</v>
      </c>
      <c r="DC2522" s="32">
        <v>13182000</v>
      </c>
      <c r="DD2522" s="32">
        <v>13383000</v>
      </c>
      <c r="DE2522" s="32">
        <v>13103000</v>
      </c>
      <c r="DF2522" s="32">
        <v>13293000</v>
      </c>
      <c r="DG2522" s="32">
        <v>13987000</v>
      </c>
      <c r="DH2522" s="32">
        <v>14408000</v>
      </c>
      <c r="DI2522" s="32">
        <v>14830000</v>
      </c>
      <c r="DJ2522" s="32">
        <v>15136000</v>
      </c>
      <c r="DK2522" s="32">
        <v>15091000</v>
      </c>
      <c r="DL2522" s="32">
        <v>15229000</v>
      </c>
      <c r="DM2522" s="32">
        <v>15381000</v>
      </c>
      <c r="DN2522" s="32">
        <v>15663000</v>
      </c>
      <c r="DO2522" s="32">
        <v>16113000</v>
      </c>
      <c r="DP2522" s="32">
        <v>15879000</v>
      </c>
      <c r="DQ2522" s="32">
        <v>15633000</v>
      </c>
      <c r="DR2522" s="32">
        <v>15292000</v>
      </c>
      <c r="DS2522" s="32">
        <v>15491000</v>
      </c>
      <c r="DT2522" s="32">
        <v>15754000</v>
      </c>
      <c r="DU2522" s="32">
        <v>15618000</v>
      </c>
      <c r="DV2522" s="32">
        <v>15255000</v>
      </c>
      <c r="DW2522" s="32">
        <v>15041000</v>
      </c>
      <c r="DX2522" s="32">
        <v>15010000</v>
      </c>
    </row>
    <row r="2523" spans="1:128" hidden="1">
      <c r="A2523" s="97" t="s">
        <v>2972</v>
      </c>
      <c r="B2523" s="81" t="s">
        <v>572</v>
      </c>
      <c r="C2523" t="s">
        <v>714</v>
      </c>
      <c r="D2523" s="94" t="s">
        <v>3040</v>
      </c>
      <c r="E2523" t="s">
        <v>3272</v>
      </c>
      <c r="BO2523">
        <v>3172870</v>
      </c>
      <c r="BP2523">
        <v>3394560</v>
      </c>
      <c r="BQ2523">
        <v>3533200</v>
      </c>
      <c r="BR2523">
        <v>3696450</v>
      </c>
      <c r="BS2523">
        <v>3879820</v>
      </c>
      <c r="BT2523">
        <v>4141760</v>
      </c>
      <c r="BU2523">
        <v>4383620</v>
      </c>
      <c r="BV2523">
        <v>4558230</v>
      </c>
      <c r="BW2523">
        <v>4673139.9999999898</v>
      </c>
      <c r="BX2523">
        <v>5073340</v>
      </c>
      <c r="BY2523">
        <v>5345240</v>
      </c>
      <c r="BZ2523">
        <v>5640330</v>
      </c>
      <c r="CA2523">
        <v>6210450</v>
      </c>
      <c r="CB2523">
        <v>6303330</v>
      </c>
      <c r="CC2523">
        <v>6612129.9999999898</v>
      </c>
      <c r="CD2523">
        <v>6641420</v>
      </c>
      <c r="CE2523">
        <v>7126709.9999999898</v>
      </c>
      <c r="CF2523">
        <v>7899709.9999999898</v>
      </c>
      <c r="CG2523">
        <v>8777590</v>
      </c>
      <c r="CH2523">
        <v>9397350</v>
      </c>
      <c r="CI2523">
        <v>9726430</v>
      </c>
      <c r="CJ2523">
        <v>9687900</v>
      </c>
      <c r="CK2523">
        <v>9616450</v>
      </c>
      <c r="CL2523" s="32">
        <v>9629980</v>
      </c>
      <c r="CM2523" s="32">
        <v>9882910</v>
      </c>
      <c r="CN2523" s="32">
        <v>10408880</v>
      </c>
      <c r="CO2523" s="32">
        <v>11005039.999999899</v>
      </c>
      <c r="CP2523" s="32">
        <v>11188740</v>
      </c>
      <c r="CQ2523" s="32">
        <v>11149850</v>
      </c>
      <c r="CR2523" s="32">
        <v>11739060</v>
      </c>
      <c r="CS2523" s="32">
        <v>12353520</v>
      </c>
      <c r="CT2523" s="32">
        <v>13033630</v>
      </c>
      <c r="CU2523" s="32">
        <v>14425320</v>
      </c>
      <c r="CV2523" s="32">
        <v>15581520</v>
      </c>
      <c r="CW2523" s="32">
        <v>17065059.999999899</v>
      </c>
      <c r="CX2523" s="32">
        <v>17325180</v>
      </c>
      <c r="CY2523" s="32">
        <v>18571760</v>
      </c>
      <c r="CZ2523" s="32">
        <v>19306740</v>
      </c>
      <c r="DA2523" s="32">
        <v>20335440</v>
      </c>
      <c r="DB2523" s="32">
        <v>21362920</v>
      </c>
      <c r="DC2523" s="32">
        <v>21961149.999999899</v>
      </c>
      <c r="DD2523" s="32">
        <v>22291300</v>
      </c>
      <c r="DE2523" s="32">
        <v>23053579.999999899</v>
      </c>
      <c r="DF2523" s="32">
        <v>24246699.999999899</v>
      </c>
      <c r="DG2523" s="32">
        <v>23304550</v>
      </c>
      <c r="DH2523" s="32">
        <v>25183739.999999899</v>
      </c>
      <c r="DI2523" s="32">
        <v>26630600</v>
      </c>
      <c r="DJ2523" s="32">
        <v>28646619.999999899</v>
      </c>
      <c r="DK2523" s="32">
        <v>28771760</v>
      </c>
      <c r="DL2523" s="32">
        <v>30679430</v>
      </c>
      <c r="DM2523" s="32">
        <v>32121629.999999899</v>
      </c>
      <c r="DN2523" s="32">
        <v>32639300</v>
      </c>
      <c r="DO2523" s="32">
        <v>33839970</v>
      </c>
      <c r="DP2523" s="32">
        <v>35378810</v>
      </c>
      <c r="DQ2523" s="32">
        <v>36466239.999999903</v>
      </c>
      <c r="DR2523" s="32">
        <v>36995200</v>
      </c>
      <c r="DS2523" s="32">
        <v>38040260</v>
      </c>
      <c r="DT2523" s="32">
        <v>39361810</v>
      </c>
      <c r="DU2523" s="32">
        <v>40013369.999999903</v>
      </c>
      <c r="DV2523" s="32">
        <v>40375159.999999903</v>
      </c>
      <c r="DW2523" s="32">
        <v>41474149.999999903</v>
      </c>
      <c r="DX2523" s="32">
        <v>42454149.999999903</v>
      </c>
    </row>
    <row r="2524" spans="1:128" hidden="1">
      <c r="A2524" s="97" t="s">
        <v>2972</v>
      </c>
      <c r="B2524" s="81" t="s">
        <v>572</v>
      </c>
      <c r="C2524" t="s">
        <v>714</v>
      </c>
      <c r="D2524" s="94" t="s">
        <v>3040</v>
      </c>
      <c r="E2524" t="s">
        <v>3273</v>
      </c>
      <c r="BO2524">
        <v>16672000</v>
      </c>
      <c r="BP2524">
        <v>17364000</v>
      </c>
      <c r="BQ2524">
        <v>18275000</v>
      </c>
      <c r="BR2524">
        <v>19361000</v>
      </c>
      <c r="BS2524">
        <v>20097000</v>
      </c>
      <c r="BT2524">
        <v>21668000</v>
      </c>
      <c r="BU2524">
        <v>21773000</v>
      </c>
      <c r="BV2524">
        <v>23145000</v>
      </c>
      <c r="BW2524">
        <v>23396000</v>
      </c>
      <c r="BX2524">
        <v>24410000</v>
      </c>
      <c r="BY2524">
        <v>24938000</v>
      </c>
      <c r="BZ2524">
        <v>26086000</v>
      </c>
      <c r="CA2524">
        <v>26869000</v>
      </c>
      <c r="CB2524">
        <v>29245000</v>
      </c>
      <c r="CC2524">
        <v>29969000</v>
      </c>
      <c r="CD2524">
        <v>31591000</v>
      </c>
      <c r="CE2524">
        <v>32229000</v>
      </c>
      <c r="CF2524">
        <v>31894000</v>
      </c>
      <c r="CG2524">
        <v>33263000</v>
      </c>
      <c r="CH2524">
        <v>37439000</v>
      </c>
      <c r="CI2524">
        <v>35907000</v>
      </c>
      <c r="CJ2524">
        <v>36073000</v>
      </c>
      <c r="CK2524">
        <v>35679000</v>
      </c>
      <c r="CL2524" s="32">
        <v>36784000</v>
      </c>
      <c r="CM2524" s="32">
        <v>38307000</v>
      </c>
      <c r="CN2524" s="32">
        <v>40044000</v>
      </c>
      <c r="CO2524" s="32">
        <v>40708000</v>
      </c>
      <c r="CP2524" s="32">
        <v>39842000</v>
      </c>
      <c r="CQ2524" s="32">
        <v>41771000</v>
      </c>
      <c r="CR2524" s="32">
        <v>41956000</v>
      </c>
      <c r="CS2524" s="32">
        <v>43105000</v>
      </c>
      <c r="CT2524" s="32">
        <v>45650000</v>
      </c>
      <c r="CU2524" s="32">
        <v>47245000</v>
      </c>
      <c r="CV2524" s="32">
        <v>48336000</v>
      </c>
      <c r="CW2524" s="32">
        <v>51921000</v>
      </c>
      <c r="CX2524" s="32">
        <v>53953000</v>
      </c>
      <c r="CY2524" s="32">
        <v>54536000</v>
      </c>
      <c r="CZ2524" s="32">
        <v>56206000</v>
      </c>
      <c r="DA2524" s="32">
        <v>57409000</v>
      </c>
      <c r="DB2524" s="32">
        <v>58402000</v>
      </c>
      <c r="DC2524" s="32">
        <v>58694000</v>
      </c>
      <c r="DD2524" s="32">
        <v>58707000</v>
      </c>
      <c r="DE2524" s="32">
        <v>58695000</v>
      </c>
      <c r="DF2524" s="32">
        <v>58643000</v>
      </c>
      <c r="DG2524" s="32">
        <v>61652000</v>
      </c>
      <c r="DH2524" s="32">
        <v>63317000</v>
      </c>
      <c r="DI2524" s="32">
        <v>64725000</v>
      </c>
      <c r="DJ2524" s="32">
        <v>69333000</v>
      </c>
      <c r="DK2524" s="32">
        <v>69753000</v>
      </c>
      <c r="DL2524" s="32">
        <v>69402000</v>
      </c>
      <c r="DM2524" s="32">
        <v>71407000</v>
      </c>
      <c r="DN2524" s="32">
        <v>73154000</v>
      </c>
      <c r="DO2524" s="32">
        <v>74804000</v>
      </c>
      <c r="DP2524" s="32">
        <v>75678000</v>
      </c>
      <c r="DQ2524" s="32">
        <v>76129000</v>
      </c>
      <c r="DR2524" s="32">
        <v>75012000</v>
      </c>
      <c r="DS2524" s="32">
        <v>73429000</v>
      </c>
      <c r="DT2524" s="32">
        <v>74629000</v>
      </c>
      <c r="DU2524" s="32">
        <v>77693000</v>
      </c>
      <c r="DV2524" s="32">
        <v>79444000</v>
      </c>
      <c r="DW2524" s="32">
        <v>80437000</v>
      </c>
      <c r="DX2524" s="32">
        <v>82422000</v>
      </c>
    </row>
    <row r="2525" spans="1:128" hidden="1">
      <c r="A2525" s="97" t="s">
        <v>2972</v>
      </c>
      <c r="B2525" s="81" t="s">
        <v>572</v>
      </c>
      <c r="C2525" t="s">
        <v>714</v>
      </c>
      <c r="D2525" s="94" t="s">
        <v>3040</v>
      </c>
      <c r="E2525" t="s">
        <v>3274</v>
      </c>
      <c r="BO2525">
        <v>785000</v>
      </c>
      <c r="BP2525">
        <v>782000</v>
      </c>
      <c r="BQ2525">
        <v>799000</v>
      </c>
      <c r="BR2525">
        <v>839000</v>
      </c>
      <c r="BS2525">
        <v>897000</v>
      </c>
      <c r="BT2525">
        <v>959000</v>
      </c>
      <c r="BU2525">
        <v>1019000</v>
      </c>
      <c r="BV2525">
        <v>1056000</v>
      </c>
      <c r="BW2525">
        <v>1121000</v>
      </c>
      <c r="BX2525">
        <v>1185000</v>
      </c>
      <c r="BY2525">
        <v>1258000</v>
      </c>
      <c r="BZ2525">
        <v>1357000</v>
      </c>
      <c r="CA2525">
        <v>1409000</v>
      </c>
      <c r="CB2525">
        <v>1438000</v>
      </c>
      <c r="CC2525">
        <v>1576000</v>
      </c>
      <c r="CD2525">
        <v>1654000</v>
      </c>
      <c r="CE2525">
        <v>1745000</v>
      </c>
      <c r="CF2525">
        <v>1931000</v>
      </c>
      <c r="CG2525">
        <v>2102000</v>
      </c>
      <c r="CH2525">
        <v>2226000</v>
      </c>
      <c r="CI2525">
        <v>2267000</v>
      </c>
      <c r="CJ2525">
        <v>2378000</v>
      </c>
      <c r="CK2525">
        <v>2331000</v>
      </c>
      <c r="CL2525" s="32">
        <v>2538000</v>
      </c>
      <c r="CM2525" s="32">
        <v>2718000</v>
      </c>
      <c r="CN2525" s="32">
        <v>2986000</v>
      </c>
      <c r="CO2525" s="32">
        <v>3076000</v>
      </c>
      <c r="CP2525" s="32">
        <v>3154000</v>
      </c>
      <c r="CQ2525" s="32">
        <v>3162000</v>
      </c>
      <c r="CR2525" s="32">
        <v>3159000</v>
      </c>
      <c r="CS2525" s="32">
        <v>3401000</v>
      </c>
      <c r="CT2525" s="32">
        <v>3352000</v>
      </c>
      <c r="CU2525" s="32">
        <v>3419000</v>
      </c>
      <c r="CV2525" s="32">
        <v>3523000</v>
      </c>
      <c r="CW2525" s="32">
        <v>3562000</v>
      </c>
      <c r="CX2525" s="32">
        <v>3559000</v>
      </c>
      <c r="CY2525" s="32">
        <v>3820000</v>
      </c>
      <c r="CZ2525" s="32">
        <v>3825000</v>
      </c>
      <c r="DA2525" s="32">
        <v>4092000</v>
      </c>
      <c r="DB2525" s="32">
        <v>4325000</v>
      </c>
      <c r="DC2525" s="32">
        <v>4531000</v>
      </c>
      <c r="DD2525" s="32">
        <v>4518000</v>
      </c>
      <c r="DE2525" s="32">
        <v>4621000</v>
      </c>
      <c r="DF2525" s="32">
        <v>4769000</v>
      </c>
      <c r="DG2525" s="32">
        <v>4951000</v>
      </c>
      <c r="DH2525" s="32">
        <v>5439000</v>
      </c>
      <c r="DI2525" s="32">
        <v>5411000</v>
      </c>
      <c r="DJ2525" s="32">
        <v>5587000</v>
      </c>
      <c r="DK2525" s="32">
        <v>5886000</v>
      </c>
      <c r="DL2525" s="32">
        <v>6085000</v>
      </c>
      <c r="DM2525" s="32">
        <v>6378000</v>
      </c>
      <c r="DN2525" s="32">
        <v>6341000</v>
      </c>
      <c r="DO2525" s="32">
        <v>6760000</v>
      </c>
      <c r="DP2525" s="32">
        <v>6985000</v>
      </c>
      <c r="DQ2525" s="32">
        <v>7209000</v>
      </c>
      <c r="DR2525" s="32">
        <v>7282000</v>
      </c>
      <c r="DS2525" s="32">
        <v>7645000</v>
      </c>
      <c r="DT2525" s="32">
        <v>8245000</v>
      </c>
      <c r="DU2525" s="32">
        <v>8401000</v>
      </c>
      <c r="DV2525" s="32">
        <v>8764000</v>
      </c>
      <c r="DW2525" s="32">
        <v>8854000</v>
      </c>
      <c r="DX2525" s="32">
        <v>8744000</v>
      </c>
    </row>
    <row r="2526" spans="1:128" hidden="1">
      <c r="A2526" s="97" t="s">
        <v>2972</v>
      </c>
      <c r="B2526" s="81" t="s">
        <v>572</v>
      </c>
      <c r="C2526" t="s">
        <v>714</v>
      </c>
      <c r="D2526" s="94" t="s">
        <v>3040</v>
      </c>
      <c r="E2526" t="s">
        <v>3275</v>
      </c>
      <c r="BO2526">
        <v>3126000</v>
      </c>
      <c r="BP2526">
        <v>2995000</v>
      </c>
      <c r="BQ2526">
        <v>3258000</v>
      </c>
      <c r="BR2526">
        <v>3478000</v>
      </c>
      <c r="BS2526">
        <v>3794000</v>
      </c>
      <c r="BT2526">
        <v>3700000</v>
      </c>
      <c r="BU2526">
        <v>4171000</v>
      </c>
      <c r="BV2526">
        <v>3976000</v>
      </c>
      <c r="BW2526">
        <v>3768000</v>
      </c>
      <c r="BX2526">
        <v>3834000</v>
      </c>
      <c r="BY2526">
        <v>4389000</v>
      </c>
      <c r="BZ2526">
        <v>4356000</v>
      </c>
      <c r="CA2526">
        <v>3922000</v>
      </c>
      <c r="CB2526">
        <v>3951000</v>
      </c>
      <c r="CC2526">
        <v>3948000</v>
      </c>
      <c r="CD2526">
        <v>3492000</v>
      </c>
      <c r="CE2526">
        <v>3740000</v>
      </c>
      <c r="CF2526">
        <v>3783000</v>
      </c>
      <c r="CG2526">
        <v>3823000</v>
      </c>
      <c r="CH2526">
        <v>4602000</v>
      </c>
      <c r="CI2526">
        <v>5097000</v>
      </c>
      <c r="CJ2526">
        <v>4821000</v>
      </c>
      <c r="CK2526">
        <v>4792000</v>
      </c>
      <c r="CL2526" s="32">
        <v>4400000</v>
      </c>
      <c r="CM2526" s="32">
        <v>4693000</v>
      </c>
      <c r="CN2526" s="32">
        <v>4534000</v>
      </c>
      <c r="CO2526" s="32">
        <v>4487000</v>
      </c>
      <c r="CP2526" s="32">
        <v>4422000</v>
      </c>
      <c r="CQ2526" s="32">
        <v>4184000</v>
      </c>
      <c r="CR2526" s="32">
        <v>4509000</v>
      </c>
      <c r="CS2526" s="32">
        <v>5086000</v>
      </c>
      <c r="CT2526" s="32">
        <v>5078000</v>
      </c>
      <c r="CU2526" s="32">
        <v>5157000</v>
      </c>
      <c r="CV2526" s="32">
        <v>5372000</v>
      </c>
      <c r="CW2526" s="32">
        <v>5026000</v>
      </c>
      <c r="CX2526" s="32">
        <v>6023000</v>
      </c>
      <c r="CY2526" s="32">
        <v>5539000</v>
      </c>
      <c r="CZ2526" s="32">
        <v>5546000</v>
      </c>
      <c r="DA2526" s="32">
        <v>5582000</v>
      </c>
      <c r="DB2526" s="32">
        <v>5855000</v>
      </c>
      <c r="DC2526" s="32">
        <v>5942000</v>
      </c>
      <c r="DD2526" s="32">
        <v>5853000</v>
      </c>
      <c r="DE2526" s="32">
        <v>6363000</v>
      </c>
      <c r="DF2526" s="32">
        <v>5971000</v>
      </c>
      <c r="DG2526" s="32">
        <v>6023000</v>
      </c>
      <c r="DH2526" s="32">
        <v>6353000</v>
      </c>
      <c r="DI2526" s="32">
        <v>6471000</v>
      </c>
      <c r="DJ2526" s="32">
        <v>6473000</v>
      </c>
      <c r="DK2526" s="32">
        <v>6590000</v>
      </c>
      <c r="DL2526" s="32">
        <v>6365000</v>
      </c>
      <c r="DM2526" s="32">
        <v>6428000</v>
      </c>
      <c r="DN2526" s="32">
        <v>6505000</v>
      </c>
      <c r="DO2526" s="32">
        <v>6734000</v>
      </c>
      <c r="DP2526" s="32">
        <v>6478000</v>
      </c>
      <c r="DQ2526" s="32">
        <v>6242000</v>
      </c>
      <c r="DR2526" s="32">
        <v>6262000</v>
      </c>
      <c r="DS2526" s="32">
        <v>6542000</v>
      </c>
      <c r="DT2526" s="32">
        <v>6507000</v>
      </c>
      <c r="DU2526" s="32">
        <v>6427000</v>
      </c>
      <c r="DV2526" s="32">
        <v>6762000</v>
      </c>
      <c r="DW2526" s="32">
        <v>6569000</v>
      </c>
      <c r="DX2526" s="32">
        <v>6389000</v>
      </c>
    </row>
    <row r="2527" spans="1:128" hidden="1">
      <c r="A2527" s="97" t="s">
        <v>2972</v>
      </c>
      <c r="B2527" s="81" t="s">
        <v>572</v>
      </c>
      <c r="C2527" t="s">
        <v>714</v>
      </c>
      <c r="D2527" s="94" t="s">
        <v>3040</v>
      </c>
      <c r="E2527" t="s">
        <v>3276</v>
      </c>
      <c r="BO2527">
        <v>24387000</v>
      </c>
      <c r="BP2527">
        <v>25292000</v>
      </c>
      <c r="BQ2527">
        <v>25800000</v>
      </c>
      <c r="BR2527">
        <v>27234000</v>
      </c>
      <c r="BS2527">
        <v>27453000</v>
      </c>
      <c r="BT2527">
        <v>28213000</v>
      </c>
      <c r="BU2527">
        <v>29113000</v>
      </c>
      <c r="BV2527">
        <v>30503000</v>
      </c>
      <c r="BW2527">
        <v>31525000</v>
      </c>
      <c r="BX2527">
        <v>32131000</v>
      </c>
      <c r="BY2527">
        <v>33044000</v>
      </c>
      <c r="BZ2527">
        <v>32629000</v>
      </c>
      <c r="CA2527">
        <v>35043000</v>
      </c>
      <c r="CB2527">
        <v>36358000</v>
      </c>
      <c r="CC2527">
        <v>37322000</v>
      </c>
      <c r="CD2527">
        <v>39158000</v>
      </c>
      <c r="CE2527">
        <v>39871000</v>
      </c>
      <c r="CF2527">
        <v>40808000</v>
      </c>
      <c r="CG2527">
        <v>43065000</v>
      </c>
      <c r="CH2527">
        <v>43867000</v>
      </c>
      <c r="CI2527">
        <v>45378000</v>
      </c>
      <c r="CJ2527">
        <v>46650000</v>
      </c>
      <c r="CK2527">
        <v>47895000</v>
      </c>
      <c r="CL2527" s="32">
        <v>48851000</v>
      </c>
      <c r="CM2527" s="32">
        <v>50265000</v>
      </c>
      <c r="CN2527" s="32">
        <v>50356000</v>
      </c>
      <c r="CO2527" s="32">
        <v>51355000</v>
      </c>
      <c r="CP2527" s="32">
        <v>52536000</v>
      </c>
      <c r="CQ2527" s="32">
        <v>52775000</v>
      </c>
      <c r="CR2527" s="32">
        <v>53699000</v>
      </c>
      <c r="CS2527" s="32">
        <v>54783000</v>
      </c>
      <c r="CT2527" s="32">
        <v>56150000</v>
      </c>
      <c r="CU2527" s="32">
        <v>57146000</v>
      </c>
      <c r="CV2527" s="32">
        <v>58227000</v>
      </c>
      <c r="CW2527" s="32">
        <v>58004000</v>
      </c>
      <c r="CX2527" s="32">
        <v>59230000</v>
      </c>
      <c r="CY2527" s="32">
        <v>59504000</v>
      </c>
      <c r="CZ2527" s="32">
        <v>60566000</v>
      </c>
      <c r="DA2527" s="32">
        <v>61675000</v>
      </c>
      <c r="DB2527" s="32">
        <v>62214000</v>
      </c>
      <c r="DC2527" s="32">
        <v>64761000</v>
      </c>
      <c r="DD2527" s="32">
        <v>65009000</v>
      </c>
      <c r="DE2527" s="32">
        <v>68546000</v>
      </c>
      <c r="DF2527" s="32">
        <v>68719000</v>
      </c>
      <c r="DG2527" s="32">
        <v>69962000</v>
      </c>
      <c r="DH2527" s="32">
        <v>70508000</v>
      </c>
      <c r="DI2527" s="32">
        <v>71060000</v>
      </c>
      <c r="DJ2527" s="32">
        <v>71851000</v>
      </c>
      <c r="DK2527" s="32">
        <v>72413000</v>
      </c>
      <c r="DL2527" s="32">
        <v>82657000</v>
      </c>
      <c r="DM2527" s="32">
        <v>81485000</v>
      </c>
      <c r="DN2527" s="32">
        <v>81641000</v>
      </c>
      <c r="DO2527" s="32">
        <v>83809000</v>
      </c>
      <c r="DP2527" s="32">
        <v>86701000</v>
      </c>
      <c r="DQ2527" s="32">
        <v>86312000</v>
      </c>
      <c r="DR2527" s="32">
        <v>87095000</v>
      </c>
      <c r="DS2527" s="32">
        <v>89147000</v>
      </c>
      <c r="DT2527" s="32">
        <v>90030000</v>
      </c>
      <c r="DU2527" s="32">
        <v>91150000</v>
      </c>
      <c r="DV2527" s="32">
        <v>93387000</v>
      </c>
      <c r="DW2527" s="32">
        <v>93497000</v>
      </c>
      <c r="DX2527" s="32">
        <v>94891000</v>
      </c>
    </row>
    <row r="2528" spans="1:128" hidden="1">
      <c r="A2528" s="97" t="s">
        <v>2972</v>
      </c>
      <c r="B2528" s="81" t="s">
        <v>572</v>
      </c>
      <c r="C2528" t="s">
        <v>714</v>
      </c>
      <c r="D2528" s="94" t="s">
        <v>3040</v>
      </c>
      <c r="E2528" t="s">
        <v>3277</v>
      </c>
      <c r="BO2528">
        <v>41714000</v>
      </c>
      <c r="BP2528">
        <v>43680000</v>
      </c>
      <c r="BQ2528">
        <v>45686000</v>
      </c>
      <c r="BR2528">
        <v>48281000</v>
      </c>
      <c r="BS2528">
        <v>51251000</v>
      </c>
      <c r="BT2528">
        <v>52122000</v>
      </c>
      <c r="BU2528">
        <v>55407000</v>
      </c>
      <c r="BV2528">
        <v>56595000</v>
      </c>
      <c r="BW2528">
        <v>59064000</v>
      </c>
      <c r="BX2528">
        <v>60735000</v>
      </c>
      <c r="BY2528">
        <v>62946000</v>
      </c>
      <c r="BZ2528">
        <v>63573000</v>
      </c>
      <c r="CA2528">
        <v>60775000</v>
      </c>
      <c r="CB2528">
        <v>64733000</v>
      </c>
      <c r="CC2528">
        <v>64418000</v>
      </c>
      <c r="CD2528">
        <v>66196000</v>
      </c>
      <c r="CE2528">
        <v>68326000</v>
      </c>
      <c r="CF2528">
        <v>69989000</v>
      </c>
      <c r="CG2528">
        <v>71991000</v>
      </c>
      <c r="CH2528">
        <v>73387000</v>
      </c>
      <c r="CI2528">
        <v>72774000</v>
      </c>
      <c r="CJ2528">
        <v>75853000</v>
      </c>
      <c r="CK2528">
        <v>73301000</v>
      </c>
      <c r="CL2528" s="32">
        <v>74198000</v>
      </c>
      <c r="CM2528" s="32">
        <v>81443000</v>
      </c>
      <c r="CN2528" s="32">
        <v>78295000</v>
      </c>
      <c r="CO2528" s="32">
        <v>81707000</v>
      </c>
      <c r="CP2528" s="32">
        <v>86798000</v>
      </c>
      <c r="CQ2528" s="32">
        <v>87810000</v>
      </c>
      <c r="CR2528" s="32">
        <v>83662000</v>
      </c>
      <c r="CS2528" s="32">
        <v>88018000</v>
      </c>
      <c r="CT2528" s="32">
        <v>90021000</v>
      </c>
      <c r="CU2528" s="32">
        <v>88838000</v>
      </c>
      <c r="CV2528" s="32">
        <v>92400000</v>
      </c>
      <c r="CW2528" s="32">
        <v>99833000</v>
      </c>
      <c r="CX2528" s="32">
        <v>99426000</v>
      </c>
      <c r="CY2528" s="32">
        <v>107641000</v>
      </c>
      <c r="CZ2528" s="32">
        <v>104095000</v>
      </c>
      <c r="DA2528" s="32">
        <v>114133000</v>
      </c>
      <c r="DB2528" s="32">
        <v>114441000</v>
      </c>
      <c r="DC2528" s="32">
        <v>113755000</v>
      </c>
      <c r="DD2528" s="32">
        <v>119102000</v>
      </c>
      <c r="DE2528" s="32">
        <v>119150000</v>
      </c>
      <c r="DF2528" s="32">
        <v>120655000</v>
      </c>
      <c r="DG2528" s="32">
        <v>120483000</v>
      </c>
      <c r="DH2528" s="32">
        <v>124856000</v>
      </c>
      <c r="DI2528" s="32">
        <v>126743000</v>
      </c>
      <c r="DJ2528" s="32">
        <v>129226000</v>
      </c>
      <c r="DK2528" s="32">
        <v>130705000</v>
      </c>
      <c r="DL2528" s="32">
        <v>138024000</v>
      </c>
      <c r="DM2528" s="32">
        <v>143197000</v>
      </c>
      <c r="DN2528" s="32">
        <v>139098000</v>
      </c>
      <c r="DO2528" s="32">
        <v>139751000</v>
      </c>
      <c r="DP2528" s="32">
        <v>141481000</v>
      </c>
      <c r="DQ2528" s="32">
        <v>144254000</v>
      </c>
      <c r="DR2528" s="32">
        <v>143104000</v>
      </c>
      <c r="DS2528" s="32">
        <v>142714000</v>
      </c>
      <c r="DT2528" s="32">
        <v>147881000</v>
      </c>
      <c r="DU2528" s="32">
        <v>149539000</v>
      </c>
      <c r="DV2528" s="32">
        <v>150924000</v>
      </c>
      <c r="DW2528" s="32">
        <v>153458000</v>
      </c>
      <c r="DX2528" s="32">
        <v>156600000</v>
      </c>
    </row>
    <row r="2529" spans="1:128" hidden="1">
      <c r="A2529" s="97" t="s">
        <v>2972</v>
      </c>
      <c r="B2529" s="81" t="s">
        <v>572</v>
      </c>
      <c r="C2529" t="s">
        <v>714</v>
      </c>
      <c r="D2529" s="94" t="s">
        <v>3040</v>
      </c>
      <c r="E2529" t="s">
        <v>3278</v>
      </c>
      <c r="BO2529">
        <v>1119000</v>
      </c>
      <c r="BP2529">
        <v>1182000</v>
      </c>
      <c r="BQ2529">
        <v>1222000</v>
      </c>
      <c r="BR2529">
        <v>1274000</v>
      </c>
      <c r="BS2529">
        <v>1350000</v>
      </c>
      <c r="BT2529">
        <v>1562000</v>
      </c>
      <c r="BU2529">
        <v>1544000</v>
      </c>
      <c r="BV2529">
        <v>1635000</v>
      </c>
      <c r="BW2529">
        <v>1628000</v>
      </c>
      <c r="BX2529">
        <v>1625000</v>
      </c>
      <c r="BY2529">
        <v>1646000</v>
      </c>
      <c r="BZ2529">
        <v>1746000</v>
      </c>
      <c r="CA2529">
        <v>1617000</v>
      </c>
      <c r="CB2529">
        <v>1549000</v>
      </c>
      <c r="CC2529">
        <v>1629000</v>
      </c>
      <c r="CD2529">
        <v>1592000</v>
      </c>
      <c r="CE2529">
        <v>1647000</v>
      </c>
      <c r="CF2529">
        <v>1860000</v>
      </c>
      <c r="CG2529">
        <v>1875000</v>
      </c>
      <c r="CH2529">
        <v>2045000</v>
      </c>
      <c r="CI2529">
        <v>2375000</v>
      </c>
      <c r="CJ2529">
        <v>2158000</v>
      </c>
      <c r="CK2529">
        <v>2023000</v>
      </c>
      <c r="CL2529" s="32">
        <v>2058000</v>
      </c>
      <c r="CM2529" s="32">
        <v>2273000</v>
      </c>
      <c r="CN2529" s="32">
        <v>2127000</v>
      </c>
      <c r="CO2529" s="32">
        <v>2180000</v>
      </c>
      <c r="CP2529" s="32">
        <v>2271000</v>
      </c>
      <c r="CQ2529" s="32">
        <v>2324000</v>
      </c>
      <c r="CR2529" s="32">
        <v>2404000</v>
      </c>
      <c r="CS2529" s="32">
        <v>2713000</v>
      </c>
      <c r="CT2529" s="32">
        <v>2727000</v>
      </c>
      <c r="CU2529" s="32">
        <v>2714000</v>
      </c>
      <c r="CV2529" s="32">
        <v>3046000</v>
      </c>
      <c r="CW2529" s="32">
        <v>3194000</v>
      </c>
      <c r="CX2529" s="32">
        <v>3377000</v>
      </c>
      <c r="CY2529" s="32">
        <v>4072000</v>
      </c>
      <c r="CZ2529" s="32">
        <v>4269000</v>
      </c>
      <c r="DA2529" s="32">
        <v>4650000</v>
      </c>
      <c r="DB2529" s="32">
        <v>5985000</v>
      </c>
      <c r="DC2529" s="32">
        <v>5180000</v>
      </c>
      <c r="DD2529" s="32">
        <v>5845000</v>
      </c>
      <c r="DE2529" s="32">
        <v>5981000</v>
      </c>
      <c r="DF2529" s="32">
        <v>7228000</v>
      </c>
      <c r="DG2529" s="32">
        <v>7226000</v>
      </c>
      <c r="DH2529" s="32">
        <v>7522000</v>
      </c>
      <c r="DI2529" s="32">
        <v>7762000</v>
      </c>
      <c r="DJ2529" s="32">
        <v>8444000</v>
      </c>
      <c r="DK2529" s="32">
        <v>8209000</v>
      </c>
      <c r="DL2529" s="32">
        <v>8421000</v>
      </c>
      <c r="DM2529" s="32">
        <v>8958000</v>
      </c>
      <c r="DN2529" s="32">
        <v>8800000</v>
      </c>
      <c r="DO2529" s="32">
        <v>8946000</v>
      </c>
      <c r="DP2529" s="32">
        <v>9320000</v>
      </c>
      <c r="DQ2529" s="32">
        <v>9363000</v>
      </c>
      <c r="DR2529" s="32">
        <v>9077000</v>
      </c>
      <c r="DS2529" s="32">
        <v>8874000</v>
      </c>
      <c r="DT2529" s="32">
        <v>9140000</v>
      </c>
      <c r="DU2529" s="32">
        <v>8878000</v>
      </c>
      <c r="DV2529" s="32">
        <v>8445000</v>
      </c>
      <c r="DW2529" s="32">
        <v>8216000</v>
      </c>
      <c r="DX2529" s="32">
        <v>8833000</v>
      </c>
    </row>
    <row r="2530" spans="1:128" hidden="1">
      <c r="A2530" s="97" t="s">
        <v>2972</v>
      </c>
      <c r="B2530" s="81" t="s">
        <v>572</v>
      </c>
      <c r="C2530" t="s">
        <v>714</v>
      </c>
      <c r="D2530" s="94" t="s">
        <v>3040</v>
      </c>
      <c r="E2530" t="s">
        <v>3279</v>
      </c>
      <c r="BO2530">
        <v>17420000</v>
      </c>
      <c r="BP2530">
        <v>18142000</v>
      </c>
      <c r="BQ2530">
        <v>18953000</v>
      </c>
      <c r="BR2530">
        <v>19563000</v>
      </c>
      <c r="BS2530">
        <v>19610000</v>
      </c>
      <c r="BT2530">
        <v>20704000</v>
      </c>
      <c r="BU2530">
        <v>21236000</v>
      </c>
      <c r="BV2530">
        <v>21779000</v>
      </c>
      <c r="BW2530">
        <v>22241000</v>
      </c>
      <c r="BX2530">
        <v>22814000</v>
      </c>
      <c r="BY2530">
        <v>22991000</v>
      </c>
      <c r="BZ2530">
        <v>23201000</v>
      </c>
      <c r="CA2530">
        <v>22576000</v>
      </c>
      <c r="CB2530">
        <v>23334000</v>
      </c>
      <c r="CC2530">
        <v>24628000</v>
      </c>
      <c r="CD2530">
        <v>25891000</v>
      </c>
      <c r="CE2530">
        <v>25293000</v>
      </c>
      <c r="CF2530">
        <v>24952000</v>
      </c>
      <c r="CG2530">
        <v>23387000</v>
      </c>
      <c r="CH2530">
        <v>23286000</v>
      </c>
      <c r="CI2530">
        <v>23315000</v>
      </c>
      <c r="CJ2530">
        <v>23417000</v>
      </c>
      <c r="CK2530">
        <v>23628000</v>
      </c>
      <c r="CL2530" s="32">
        <v>23820000</v>
      </c>
      <c r="CM2530" s="32">
        <v>24131000</v>
      </c>
      <c r="CN2530" s="32">
        <v>24508000</v>
      </c>
      <c r="CO2530" s="32">
        <v>24307000</v>
      </c>
      <c r="CP2530" s="32">
        <v>24086000</v>
      </c>
      <c r="CQ2530" s="32">
        <v>23498000</v>
      </c>
      <c r="CR2530" s="32">
        <v>23738000</v>
      </c>
      <c r="CS2530" s="32">
        <v>23905000</v>
      </c>
      <c r="CT2530" s="32">
        <v>23533000</v>
      </c>
      <c r="CU2530" s="32">
        <v>22782000</v>
      </c>
      <c r="CV2530" s="32">
        <v>23113000</v>
      </c>
      <c r="CW2530" s="32">
        <v>23284000</v>
      </c>
      <c r="CX2530" s="32">
        <v>23496000</v>
      </c>
      <c r="CY2530" s="32">
        <v>23120000</v>
      </c>
      <c r="CZ2530" s="32">
        <v>23596000</v>
      </c>
      <c r="DA2530" s="32">
        <v>23869000</v>
      </c>
      <c r="DB2530" s="32">
        <v>23973000</v>
      </c>
      <c r="DC2530" s="32">
        <v>23521000</v>
      </c>
      <c r="DD2530" s="32">
        <v>24242000</v>
      </c>
      <c r="DE2530" s="32">
        <v>24106000</v>
      </c>
      <c r="DF2530" s="32">
        <v>24370000</v>
      </c>
      <c r="DG2530" s="32">
        <v>24351000</v>
      </c>
      <c r="DH2530" s="32">
        <v>24649000</v>
      </c>
      <c r="DI2530" s="32">
        <v>25009000</v>
      </c>
      <c r="DJ2530" s="32">
        <v>24277000</v>
      </c>
      <c r="DK2530" s="32">
        <v>23956000</v>
      </c>
      <c r="DL2530" s="32">
        <v>23724000</v>
      </c>
      <c r="DM2530" s="32">
        <v>23072000</v>
      </c>
      <c r="DN2530" s="32">
        <v>23020000</v>
      </c>
      <c r="DO2530" s="32">
        <v>22682000</v>
      </c>
      <c r="DP2530" s="32">
        <v>23004000</v>
      </c>
      <c r="DQ2530" s="32">
        <v>22207000</v>
      </c>
      <c r="DR2530" s="32">
        <v>22695000</v>
      </c>
      <c r="DS2530" s="32">
        <v>22795000</v>
      </c>
      <c r="DT2530" s="32">
        <v>23205000</v>
      </c>
      <c r="DU2530" s="32">
        <v>23245000</v>
      </c>
      <c r="DV2530" s="32">
        <v>23846000</v>
      </c>
      <c r="DW2530" s="32">
        <v>23513000</v>
      </c>
      <c r="DX2530" s="32">
        <v>23721000</v>
      </c>
    </row>
    <row r="2531" spans="1:128" hidden="1">
      <c r="A2531" s="97" t="s">
        <v>2972</v>
      </c>
      <c r="B2531" s="81" t="s">
        <v>572</v>
      </c>
      <c r="C2531" t="s">
        <v>714</v>
      </c>
      <c r="D2531" s="94" t="s">
        <v>3040</v>
      </c>
      <c r="E2531" t="s">
        <v>3280</v>
      </c>
      <c r="BO2531">
        <v>27165690</v>
      </c>
      <c r="BP2531">
        <v>28012620</v>
      </c>
      <c r="BQ2531">
        <v>28824399.999999899</v>
      </c>
      <c r="BR2531">
        <v>29902170</v>
      </c>
      <c r="BS2531">
        <v>30545490</v>
      </c>
      <c r="BT2531">
        <v>31108430</v>
      </c>
      <c r="BU2531">
        <v>32473350</v>
      </c>
      <c r="BV2531">
        <v>33927220</v>
      </c>
      <c r="BW2531">
        <v>34024780</v>
      </c>
      <c r="BX2531">
        <v>35851800</v>
      </c>
      <c r="BY2531">
        <v>37381720</v>
      </c>
      <c r="BZ2531">
        <v>38199710</v>
      </c>
      <c r="CA2531">
        <v>37980770</v>
      </c>
      <c r="CB2531">
        <v>39168070</v>
      </c>
      <c r="CC2531">
        <v>37590900</v>
      </c>
      <c r="CD2531">
        <v>39458790</v>
      </c>
      <c r="CE2531">
        <v>40416950</v>
      </c>
      <c r="CF2531">
        <v>41865870</v>
      </c>
      <c r="CG2531">
        <v>44077180</v>
      </c>
      <c r="CH2531">
        <v>45726260</v>
      </c>
      <c r="CI2531">
        <v>46646780</v>
      </c>
      <c r="CJ2531">
        <v>46222710</v>
      </c>
      <c r="CK2531">
        <v>47624900</v>
      </c>
      <c r="CL2531" s="32">
        <v>48668110</v>
      </c>
      <c r="CM2531" s="32">
        <v>49937670</v>
      </c>
      <c r="CN2531" s="32">
        <v>50596810</v>
      </c>
      <c r="CO2531" s="32">
        <v>53099590</v>
      </c>
      <c r="CP2531" s="32">
        <v>54698820</v>
      </c>
      <c r="CQ2531" s="32">
        <v>55973040</v>
      </c>
      <c r="CR2531" s="32">
        <v>56820420</v>
      </c>
      <c r="CS2531" s="32">
        <v>57210970</v>
      </c>
      <c r="CT2531" s="32">
        <v>59492150</v>
      </c>
      <c r="CU2531" s="32">
        <v>60638580</v>
      </c>
      <c r="CV2531" s="32">
        <v>61727240</v>
      </c>
      <c r="CW2531" s="32">
        <v>61705790</v>
      </c>
      <c r="CX2531" s="32">
        <v>62479009.999999903</v>
      </c>
      <c r="CY2531" s="32">
        <v>62708359.999999903</v>
      </c>
      <c r="CZ2531" s="32">
        <v>66384310</v>
      </c>
      <c r="DA2531" s="32">
        <v>66908630</v>
      </c>
      <c r="DB2531" s="32">
        <v>67074209.999999903</v>
      </c>
      <c r="DC2531" s="32">
        <v>68375480</v>
      </c>
      <c r="DD2531" s="32">
        <v>69615500</v>
      </c>
      <c r="DE2531" s="32">
        <v>70653630</v>
      </c>
      <c r="DF2531" s="32">
        <v>71834430</v>
      </c>
      <c r="DG2531" s="32">
        <v>71940870</v>
      </c>
      <c r="DH2531" s="32">
        <v>72747190</v>
      </c>
      <c r="DI2531" s="32">
        <v>73602030</v>
      </c>
      <c r="DJ2531" s="32">
        <v>73194870</v>
      </c>
      <c r="DK2531" s="32">
        <v>72389519.999999896</v>
      </c>
      <c r="DL2531" s="32">
        <v>73854450</v>
      </c>
      <c r="DM2531" s="32">
        <v>74109079.999999896</v>
      </c>
      <c r="DN2531" s="32">
        <v>73608610</v>
      </c>
      <c r="DO2531" s="32">
        <v>74303060</v>
      </c>
      <c r="DP2531" s="32">
        <v>73922459.999999896</v>
      </c>
      <c r="DQ2531" s="32">
        <v>76284290</v>
      </c>
      <c r="DR2531" s="32">
        <v>77083550</v>
      </c>
      <c r="DS2531" s="32">
        <v>77706690</v>
      </c>
      <c r="DT2531" s="32">
        <v>79957989.999999896</v>
      </c>
      <c r="DU2531" s="32">
        <v>80446530</v>
      </c>
      <c r="DV2531" s="32">
        <v>79968200</v>
      </c>
      <c r="DW2531" s="32">
        <v>78477950</v>
      </c>
      <c r="DX2531" s="32">
        <v>79038950</v>
      </c>
    </row>
    <row r="2532" spans="1:128" hidden="1">
      <c r="A2532" s="97" t="s">
        <v>2972</v>
      </c>
      <c r="B2532" s="81" t="s">
        <v>572</v>
      </c>
      <c r="C2532" t="s">
        <v>714</v>
      </c>
      <c r="D2532" s="94" t="s">
        <v>3040</v>
      </c>
      <c r="E2532" t="s">
        <v>3281</v>
      </c>
      <c r="BO2532">
        <v>122644000</v>
      </c>
      <c r="BP2532">
        <v>122343000</v>
      </c>
      <c r="BQ2532">
        <v>125285000</v>
      </c>
      <c r="BR2532">
        <v>126633000</v>
      </c>
      <c r="BS2532">
        <v>127536000</v>
      </c>
      <c r="BT2532">
        <v>129251000</v>
      </c>
      <c r="BU2532">
        <v>130640000</v>
      </c>
      <c r="BV2532">
        <v>133083000</v>
      </c>
      <c r="BW2532">
        <v>133933000</v>
      </c>
      <c r="BX2532">
        <v>134623000</v>
      </c>
      <c r="BY2532">
        <v>135842000</v>
      </c>
      <c r="BZ2532">
        <v>138422000</v>
      </c>
      <c r="CA2532">
        <v>140829000</v>
      </c>
      <c r="CB2532">
        <v>141071000</v>
      </c>
      <c r="CC2532">
        <v>139779000</v>
      </c>
      <c r="CD2532">
        <v>143647000</v>
      </c>
      <c r="CE2532">
        <v>145910000</v>
      </c>
      <c r="CF2532">
        <v>147737000</v>
      </c>
      <c r="CG2532">
        <v>152220000</v>
      </c>
      <c r="CH2532">
        <v>152952000</v>
      </c>
      <c r="CI2532">
        <v>154549000</v>
      </c>
      <c r="CJ2532">
        <v>158543000</v>
      </c>
      <c r="CK2532">
        <v>162217000</v>
      </c>
      <c r="CL2532" s="32">
        <v>164498000</v>
      </c>
      <c r="CM2532" s="32">
        <v>168366000</v>
      </c>
      <c r="CN2532" s="32">
        <v>168253000</v>
      </c>
      <c r="CO2532" s="32">
        <v>170963000</v>
      </c>
      <c r="CP2532" s="32">
        <v>169734000</v>
      </c>
      <c r="CQ2532" s="32">
        <v>170873000</v>
      </c>
      <c r="CR2532" s="32">
        <v>170288000</v>
      </c>
      <c r="CS2532" s="32">
        <v>173469000</v>
      </c>
      <c r="CT2532" s="32">
        <v>174188000</v>
      </c>
      <c r="CU2532" s="32">
        <v>172418000</v>
      </c>
      <c r="CV2532" s="32">
        <v>175681000</v>
      </c>
      <c r="CW2532" s="32">
        <v>177609000</v>
      </c>
      <c r="CX2532" s="32">
        <v>177946000</v>
      </c>
      <c r="CY2532" s="32">
        <v>178957000</v>
      </c>
      <c r="CZ2532" s="32">
        <v>180796000</v>
      </c>
      <c r="DA2532" s="32">
        <v>183549000</v>
      </c>
      <c r="DB2532" s="32">
        <v>184844000</v>
      </c>
      <c r="DC2532" s="32">
        <v>188719000</v>
      </c>
      <c r="DD2532" s="32">
        <v>192830000</v>
      </c>
      <c r="DE2532" s="32">
        <v>192607000</v>
      </c>
      <c r="DF2532" s="32">
        <v>190992000</v>
      </c>
      <c r="DG2532" s="32">
        <v>194592000</v>
      </c>
      <c r="DH2532" s="32">
        <v>195200000</v>
      </c>
      <c r="DI2532" s="32">
        <v>197825000</v>
      </c>
      <c r="DJ2532" s="32">
        <v>196673000</v>
      </c>
      <c r="DK2532" s="32">
        <v>199386000</v>
      </c>
      <c r="DL2532" s="32">
        <v>165872000</v>
      </c>
      <c r="DM2532" s="32">
        <v>166044000</v>
      </c>
      <c r="DN2532" s="32">
        <v>166745000</v>
      </c>
      <c r="DO2532" s="32">
        <v>167282000</v>
      </c>
      <c r="DP2532" s="32">
        <v>164883000</v>
      </c>
      <c r="DQ2532" s="32">
        <v>167806000</v>
      </c>
      <c r="DR2532" s="32">
        <v>170945000</v>
      </c>
      <c r="DS2532" s="32">
        <v>173078000</v>
      </c>
      <c r="DT2532" s="32">
        <v>176553000</v>
      </c>
      <c r="DU2532" s="32">
        <v>183437000</v>
      </c>
      <c r="DV2532" s="32">
        <v>184712000</v>
      </c>
      <c r="DW2532" s="32">
        <v>188853000</v>
      </c>
      <c r="DX2532" s="32">
        <v>189173000</v>
      </c>
    </row>
    <row r="2533" spans="1:128" hidden="1">
      <c r="A2533" s="97" t="s">
        <v>2972</v>
      </c>
      <c r="B2533" s="81" t="s">
        <v>572</v>
      </c>
      <c r="C2533" t="s">
        <v>714</v>
      </c>
      <c r="D2533" s="94" t="s">
        <v>3040</v>
      </c>
      <c r="E2533" t="s">
        <v>3282</v>
      </c>
      <c r="BO2533">
        <v>7478000</v>
      </c>
      <c r="BP2533">
        <v>7608000</v>
      </c>
      <c r="BQ2533">
        <v>7721000</v>
      </c>
      <c r="BR2533">
        <v>8007000</v>
      </c>
      <c r="BS2533">
        <v>7961000</v>
      </c>
      <c r="BT2533">
        <v>8108000</v>
      </c>
      <c r="BU2533">
        <v>8319000</v>
      </c>
      <c r="BV2533">
        <v>8375000</v>
      </c>
      <c r="BW2533">
        <v>8544000</v>
      </c>
      <c r="BX2533">
        <v>8874000</v>
      </c>
      <c r="BY2533">
        <v>8933000</v>
      </c>
      <c r="BZ2533">
        <v>9043000</v>
      </c>
      <c r="CA2533">
        <v>8759000</v>
      </c>
      <c r="CB2533">
        <v>8796000</v>
      </c>
      <c r="CC2533">
        <v>8882000</v>
      </c>
      <c r="CD2533">
        <v>8839000</v>
      </c>
      <c r="CE2533">
        <v>8902000</v>
      </c>
      <c r="CF2533">
        <v>9127000</v>
      </c>
      <c r="CG2533">
        <v>9282000</v>
      </c>
      <c r="CH2533">
        <v>9282000</v>
      </c>
      <c r="CI2533">
        <v>9313000</v>
      </c>
      <c r="CJ2533">
        <v>9440000</v>
      </c>
      <c r="CK2533">
        <v>9325000</v>
      </c>
      <c r="CL2533" s="32">
        <v>9220000</v>
      </c>
      <c r="CM2533" s="32">
        <v>9321000</v>
      </c>
      <c r="CN2533" s="32">
        <v>9278000</v>
      </c>
      <c r="CO2533" s="32">
        <v>9235000</v>
      </c>
      <c r="CP2533" s="32">
        <v>9188000</v>
      </c>
      <c r="CQ2533" s="32">
        <v>8954000</v>
      </c>
      <c r="CR2533" s="32">
        <v>8878000</v>
      </c>
      <c r="CS2533" s="32">
        <v>8927000</v>
      </c>
      <c r="CT2533" s="32">
        <v>8889000</v>
      </c>
      <c r="CU2533" s="32">
        <v>8695000</v>
      </c>
      <c r="CV2533" s="32">
        <v>8916000</v>
      </c>
      <c r="CW2533" s="32">
        <v>8943000</v>
      </c>
      <c r="CX2533" s="32">
        <v>8993000</v>
      </c>
      <c r="CY2533" s="32">
        <v>9164000</v>
      </c>
      <c r="CZ2533" s="32">
        <v>9359000</v>
      </c>
      <c r="DA2533" s="32">
        <v>9391000</v>
      </c>
      <c r="DB2533" s="32">
        <v>9575000</v>
      </c>
      <c r="DC2533" s="32">
        <v>9723000</v>
      </c>
      <c r="DD2533" s="32">
        <v>9841000</v>
      </c>
      <c r="DE2533" s="32">
        <v>9728000</v>
      </c>
      <c r="DF2533" s="32">
        <v>10089000</v>
      </c>
      <c r="DG2533" s="32">
        <v>9804000</v>
      </c>
      <c r="DH2533" s="32">
        <v>9923000</v>
      </c>
      <c r="DI2533" s="32">
        <v>9963000</v>
      </c>
      <c r="DJ2533" s="32">
        <v>9891000</v>
      </c>
      <c r="DK2533" s="32">
        <v>9957000</v>
      </c>
      <c r="DL2533" s="32">
        <v>10222000</v>
      </c>
      <c r="DM2533" s="32">
        <v>10307000</v>
      </c>
      <c r="DN2533" s="32">
        <v>10395000</v>
      </c>
      <c r="DO2533" s="32">
        <v>10743000</v>
      </c>
      <c r="DP2533" s="32">
        <v>10855000</v>
      </c>
      <c r="DQ2533" s="32">
        <v>10868000</v>
      </c>
      <c r="DR2533" s="32">
        <v>11155000</v>
      </c>
      <c r="DS2533" s="32">
        <v>11481000</v>
      </c>
      <c r="DT2533" s="32">
        <v>11707000</v>
      </c>
      <c r="DU2533" s="32">
        <v>12228000</v>
      </c>
      <c r="DV2533" s="32">
        <v>12191000</v>
      </c>
      <c r="DW2533" s="32">
        <v>11994000</v>
      </c>
      <c r="DX2533" s="32">
        <v>12298000</v>
      </c>
    </row>
    <row r="2534" spans="1:128" hidden="1">
      <c r="A2534" s="97" t="s">
        <v>2972</v>
      </c>
      <c r="B2534" s="81" t="s">
        <v>572</v>
      </c>
      <c r="C2534" t="s">
        <v>714</v>
      </c>
      <c r="D2534" s="94" t="s">
        <v>3040</v>
      </c>
      <c r="E2534" t="s">
        <v>3283</v>
      </c>
      <c r="BO2534">
        <v>1939000</v>
      </c>
      <c r="BP2534">
        <v>2004000</v>
      </c>
      <c r="BQ2534">
        <v>2079000</v>
      </c>
      <c r="BR2534">
        <v>2063000</v>
      </c>
      <c r="BS2534">
        <v>1903000</v>
      </c>
      <c r="BT2534">
        <v>1938000</v>
      </c>
      <c r="BU2534">
        <v>1955000</v>
      </c>
      <c r="BV2534">
        <v>1888000</v>
      </c>
      <c r="BW2534">
        <v>2123000</v>
      </c>
      <c r="BX2534">
        <v>1948000</v>
      </c>
      <c r="BY2534">
        <v>1980000</v>
      </c>
      <c r="BZ2534">
        <v>1833000</v>
      </c>
      <c r="CA2534">
        <v>1946000</v>
      </c>
      <c r="CB2534">
        <v>1787000</v>
      </c>
      <c r="CC2534">
        <v>1897000</v>
      </c>
      <c r="CD2534">
        <v>1720000</v>
      </c>
      <c r="CE2534">
        <v>1801000</v>
      </c>
      <c r="CF2534">
        <v>1840000</v>
      </c>
      <c r="CG2534">
        <v>1922000</v>
      </c>
      <c r="CH2534">
        <v>1811000</v>
      </c>
      <c r="CI2534">
        <v>1695000</v>
      </c>
      <c r="CJ2534">
        <v>1868000</v>
      </c>
      <c r="CK2534">
        <v>1828000</v>
      </c>
      <c r="CL2534" s="32">
        <v>1715000</v>
      </c>
      <c r="CM2534" s="32">
        <v>1991000</v>
      </c>
      <c r="CN2534" s="32">
        <v>2247000</v>
      </c>
      <c r="CO2534" s="32">
        <v>2133000</v>
      </c>
      <c r="CP2534" s="32">
        <v>2395000</v>
      </c>
      <c r="CQ2534" s="32">
        <v>1961000</v>
      </c>
      <c r="CR2534" s="32">
        <v>2358000</v>
      </c>
      <c r="CS2534" s="32">
        <v>2580000</v>
      </c>
      <c r="CT2534" s="32">
        <v>2472000</v>
      </c>
      <c r="CU2534" s="32">
        <v>2534000</v>
      </c>
      <c r="CV2534" s="32">
        <v>2669000</v>
      </c>
      <c r="CW2534" s="32">
        <v>2587000</v>
      </c>
      <c r="CX2534" s="32">
        <v>2592000</v>
      </c>
      <c r="CY2534" s="32">
        <v>2867000</v>
      </c>
      <c r="CZ2534" s="32">
        <v>2756000</v>
      </c>
      <c r="DA2534" s="32">
        <v>2906000</v>
      </c>
      <c r="DB2534" s="32">
        <v>2741000</v>
      </c>
      <c r="DC2534" s="32">
        <v>2654000</v>
      </c>
      <c r="DD2534" s="32">
        <v>2659000</v>
      </c>
      <c r="DE2534" s="32">
        <v>2556000</v>
      </c>
      <c r="DF2534" s="32">
        <v>2598000</v>
      </c>
      <c r="DG2534" s="32">
        <v>2624000</v>
      </c>
      <c r="DH2534" s="32">
        <v>2605000</v>
      </c>
      <c r="DI2534" s="32">
        <v>2751000</v>
      </c>
      <c r="DJ2534" s="32">
        <v>2663000</v>
      </c>
      <c r="DK2534" s="32">
        <v>2851000</v>
      </c>
      <c r="DL2534" s="32">
        <v>2957000</v>
      </c>
      <c r="DM2534" s="32">
        <v>2523000</v>
      </c>
      <c r="DN2534" s="32">
        <v>2780000</v>
      </c>
      <c r="DO2534" s="32">
        <v>2969000</v>
      </c>
      <c r="DP2534" s="32">
        <v>2620000</v>
      </c>
      <c r="DQ2534" s="32">
        <v>2584000</v>
      </c>
      <c r="DR2534" s="32">
        <v>2834000</v>
      </c>
      <c r="DS2534" s="32">
        <v>3019000</v>
      </c>
      <c r="DT2534" s="32">
        <v>3026000</v>
      </c>
      <c r="DU2534" s="32">
        <v>2897000</v>
      </c>
      <c r="DV2534" s="32">
        <v>3569000</v>
      </c>
      <c r="DW2534" s="32">
        <v>2958000</v>
      </c>
      <c r="DX2534" s="32">
        <v>3445000</v>
      </c>
    </row>
    <row r="2535" spans="1:128" hidden="1">
      <c r="A2535" s="97" t="s">
        <v>2972</v>
      </c>
      <c r="B2535" s="81" t="s">
        <v>572</v>
      </c>
      <c r="C2535" t="s">
        <v>714</v>
      </c>
      <c r="D2535" s="94" t="s">
        <v>3040</v>
      </c>
      <c r="E2535" t="s">
        <v>3284</v>
      </c>
      <c r="BO2535">
        <v>61079000</v>
      </c>
      <c r="BP2535">
        <v>61222000</v>
      </c>
      <c r="BQ2535">
        <v>60864000</v>
      </c>
      <c r="BR2535">
        <v>61300000</v>
      </c>
      <c r="BS2535">
        <v>62214000</v>
      </c>
      <c r="BT2535">
        <v>61963000</v>
      </c>
      <c r="BU2535">
        <v>61514000</v>
      </c>
      <c r="BV2535">
        <v>61575000</v>
      </c>
      <c r="BW2535">
        <v>61485000</v>
      </c>
      <c r="BX2535">
        <v>61290000</v>
      </c>
      <c r="BY2535">
        <v>60991000</v>
      </c>
      <c r="BZ2535">
        <v>60852000</v>
      </c>
      <c r="CA2535">
        <v>62070000</v>
      </c>
      <c r="CB2535">
        <v>61619000</v>
      </c>
      <c r="CC2535">
        <v>63036000</v>
      </c>
      <c r="CD2535">
        <v>64099000</v>
      </c>
      <c r="CE2535">
        <v>63980000</v>
      </c>
      <c r="CF2535">
        <v>63856000</v>
      </c>
      <c r="CG2535">
        <v>65444000</v>
      </c>
      <c r="CH2535">
        <v>65655000</v>
      </c>
      <c r="CI2535">
        <v>65352000</v>
      </c>
      <c r="CJ2535">
        <v>65364000</v>
      </c>
      <c r="CK2535">
        <v>65616000</v>
      </c>
      <c r="CL2535" s="32">
        <v>67442000</v>
      </c>
      <c r="CM2535" s="32">
        <v>69001000</v>
      </c>
      <c r="CN2535" s="32">
        <v>69569000</v>
      </c>
      <c r="CO2535" s="32">
        <v>71609000</v>
      </c>
      <c r="CP2535" s="32">
        <v>72770000</v>
      </c>
      <c r="CQ2535" s="32">
        <v>73164000</v>
      </c>
      <c r="CR2535" s="32">
        <v>73650000</v>
      </c>
      <c r="CS2535" s="32">
        <v>74571000</v>
      </c>
      <c r="CT2535" s="32">
        <v>75284000</v>
      </c>
      <c r="CU2535" s="32">
        <v>76600000</v>
      </c>
      <c r="CV2535" s="32">
        <v>77806000</v>
      </c>
      <c r="CW2535" s="32">
        <v>81286000</v>
      </c>
      <c r="CX2535" s="32">
        <v>80319000</v>
      </c>
      <c r="CY2535" s="32">
        <v>80246000</v>
      </c>
      <c r="CZ2535" s="32">
        <v>82598000</v>
      </c>
      <c r="DA2535" s="32">
        <v>82601000</v>
      </c>
      <c r="DB2535" s="32">
        <v>83766000</v>
      </c>
      <c r="DC2535" s="32">
        <v>84543000</v>
      </c>
      <c r="DD2535" s="32">
        <v>85747000</v>
      </c>
      <c r="DE2535" s="32">
        <v>85522000</v>
      </c>
      <c r="DF2535" s="32">
        <v>85665000</v>
      </c>
      <c r="DG2535" s="32">
        <v>86663000</v>
      </c>
      <c r="DH2535" s="32">
        <v>87646000</v>
      </c>
      <c r="DI2535" s="32">
        <v>88457000</v>
      </c>
      <c r="DJ2535" s="32">
        <v>89293000</v>
      </c>
      <c r="DK2535" s="32">
        <v>89341000</v>
      </c>
      <c r="DL2535" s="32">
        <v>96296000</v>
      </c>
      <c r="DM2535" s="32">
        <v>96601000</v>
      </c>
      <c r="DN2535" s="32">
        <v>98413000</v>
      </c>
      <c r="DO2535" s="32">
        <v>98837000</v>
      </c>
      <c r="DP2535" s="32">
        <v>99050000</v>
      </c>
      <c r="DQ2535" s="32">
        <v>101219000</v>
      </c>
      <c r="DR2535" s="32">
        <v>101723000</v>
      </c>
      <c r="DS2535" s="32">
        <v>103272000</v>
      </c>
      <c r="DT2535" s="32">
        <v>104842000</v>
      </c>
      <c r="DU2535" s="32">
        <v>104160000</v>
      </c>
      <c r="DV2535" s="32">
        <v>106100000</v>
      </c>
      <c r="DW2535" s="32">
        <v>105920000</v>
      </c>
      <c r="DX2535" s="32">
        <v>108047000</v>
      </c>
    </row>
    <row r="2536" spans="1:128" hidden="1">
      <c r="A2536" s="97" t="s">
        <v>2972</v>
      </c>
      <c r="B2536" s="81" t="s">
        <v>572</v>
      </c>
      <c r="C2536" t="s">
        <v>714</v>
      </c>
      <c r="D2536" s="94" t="s">
        <v>3040</v>
      </c>
      <c r="E2536" t="s">
        <v>3285</v>
      </c>
      <c r="BO2536">
        <v>144855000</v>
      </c>
      <c r="BP2536">
        <v>147271000</v>
      </c>
      <c r="BQ2536">
        <v>151320000</v>
      </c>
      <c r="BR2536">
        <v>152134000</v>
      </c>
      <c r="BS2536">
        <v>152200000</v>
      </c>
      <c r="BT2536">
        <v>158498000</v>
      </c>
      <c r="BU2536">
        <v>162355000</v>
      </c>
      <c r="BV2536">
        <v>165354000</v>
      </c>
      <c r="BW2536">
        <v>169046000</v>
      </c>
      <c r="BX2536">
        <v>171233000</v>
      </c>
      <c r="BY2536">
        <v>172299000</v>
      </c>
      <c r="BZ2536">
        <v>169880000</v>
      </c>
      <c r="CA2536">
        <v>176776000</v>
      </c>
      <c r="CB2536">
        <v>177507000</v>
      </c>
      <c r="CC2536">
        <v>179380000</v>
      </c>
      <c r="CD2536">
        <v>175907000</v>
      </c>
      <c r="CE2536">
        <v>181258000</v>
      </c>
      <c r="CF2536">
        <v>184890000</v>
      </c>
      <c r="CG2536">
        <v>187529000</v>
      </c>
      <c r="CH2536">
        <v>187327000</v>
      </c>
      <c r="CI2536">
        <v>186101000</v>
      </c>
      <c r="CJ2536">
        <v>194052000</v>
      </c>
      <c r="CK2536">
        <v>191797000</v>
      </c>
      <c r="CL2536" s="32">
        <v>200638000</v>
      </c>
      <c r="CM2536" s="32">
        <v>201153000</v>
      </c>
      <c r="CN2536" s="32">
        <v>206363000</v>
      </c>
      <c r="CO2536" s="32">
        <v>211587000</v>
      </c>
      <c r="CP2536" s="32">
        <v>212064000</v>
      </c>
      <c r="CQ2536" s="32">
        <v>219121000</v>
      </c>
      <c r="CR2536" s="32">
        <v>220510000</v>
      </c>
      <c r="CS2536" s="32">
        <v>216900000</v>
      </c>
      <c r="CT2536" s="32">
        <v>224412000</v>
      </c>
      <c r="CU2536" s="32">
        <v>221297000</v>
      </c>
      <c r="CV2536" s="32">
        <v>227578000</v>
      </c>
      <c r="CW2536" s="32">
        <v>221844000</v>
      </c>
      <c r="CX2536" s="32">
        <v>229629000</v>
      </c>
      <c r="CY2536" s="32">
        <v>230452000</v>
      </c>
      <c r="CZ2536" s="32">
        <v>230969000</v>
      </c>
      <c r="DA2536" s="32">
        <v>239839000</v>
      </c>
      <c r="DB2536" s="32">
        <v>249672000</v>
      </c>
      <c r="DC2536" s="32">
        <v>240470000</v>
      </c>
      <c r="DD2536" s="32">
        <v>244384000</v>
      </c>
      <c r="DE2536" s="32">
        <v>246632000</v>
      </c>
      <c r="DF2536" s="32">
        <v>256486000</v>
      </c>
      <c r="DG2536" s="32">
        <v>248159000</v>
      </c>
      <c r="DH2536" s="32">
        <v>247943000</v>
      </c>
      <c r="DI2536" s="32">
        <v>251032000</v>
      </c>
      <c r="DJ2536" s="32">
        <v>248987000</v>
      </c>
      <c r="DK2536" s="32">
        <v>253049000</v>
      </c>
      <c r="DL2536" s="32">
        <v>264783000</v>
      </c>
      <c r="DM2536" s="32">
        <v>268009000</v>
      </c>
      <c r="DN2536" s="32">
        <v>271206000</v>
      </c>
      <c r="DO2536" s="32">
        <v>271352000</v>
      </c>
      <c r="DP2536" s="32">
        <v>269493000</v>
      </c>
      <c r="DQ2536" s="32">
        <v>267581000</v>
      </c>
      <c r="DR2536" s="32">
        <v>279175000</v>
      </c>
      <c r="DS2536" s="32">
        <v>287603000</v>
      </c>
      <c r="DT2536" s="32">
        <v>288232000</v>
      </c>
      <c r="DU2536" s="32">
        <v>288330000</v>
      </c>
      <c r="DV2536" s="32">
        <v>286178000</v>
      </c>
      <c r="DW2536" s="32">
        <v>290498000</v>
      </c>
      <c r="DX2536" s="32">
        <v>313507000</v>
      </c>
    </row>
    <row r="2537" spans="1:128" hidden="1">
      <c r="A2537" s="97" t="s">
        <v>2972</v>
      </c>
      <c r="B2537" s="81" t="s">
        <v>572</v>
      </c>
      <c r="C2537" t="s">
        <v>714</v>
      </c>
      <c r="D2537" s="94" t="s">
        <v>3040</v>
      </c>
      <c r="E2537" t="s">
        <v>3286</v>
      </c>
      <c r="BO2537">
        <v>2850000</v>
      </c>
      <c r="BP2537">
        <v>2995000</v>
      </c>
      <c r="BQ2537">
        <v>3129000</v>
      </c>
      <c r="BR2537">
        <v>3173000</v>
      </c>
      <c r="BS2537">
        <v>3147000</v>
      </c>
      <c r="BT2537">
        <v>3285000</v>
      </c>
      <c r="BU2537">
        <v>3340000</v>
      </c>
      <c r="BV2537">
        <v>3544000</v>
      </c>
      <c r="BW2537">
        <v>3416000</v>
      </c>
      <c r="BX2537">
        <v>3589000</v>
      </c>
      <c r="BY2537">
        <v>3517000</v>
      </c>
      <c r="BZ2537">
        <v>3685000</v>
      </c>
      <c r="CA2537">
        <v>3851000</v>
      </c>
      <c r="CB2537">
        <v>3581000</v>
      </c>
      <c r="CC2537">
        <v>4056000</v>
      </c>
      <c r="CD2537">
        <v>4075000</v>
      </c>
      <c r="CE2537">
        <v>3788000</v>
      </c>
      <c r="CF2537">
        <v>4063000</v>
      </c>
      <c r="CG2537">
        <v>4111000</v>
      </c>
      <c r="CH2537">
        <v>3675000</v>
      </c>
      <c r="CI2537">
        <v>4444000</v>
      </c>
      <c r="CJ2537">
        <v>4319000</v>
      </c>
      <c r="CK2537">
        <v>4267000</v>
      </c>
      <c r="CL2537" s="32">
        <v>4409000</v>
      </c>
      <c r="CM2537" s="32">
        <v>4919000</v>
      </c>
      <c r="CN2537" s="32">
        <v>4442000</v>
      </c>
      <c r="CO2537" s="32">
        <v>5035000</v>
      </c>
      <c r="CP2537" s="32">
        <v>4961000</v>
      </c>
      <c r="CQ2537" s="32">
        <v>5039000</v>
      </c>
      <c r="CR2537" s="32">
        <v>5175000</v>
      </c>
      <c r="CS2537" s="32">
        <v>5500000</v>
      </c>
      <c r="CT2537" s="32">
        <v>5329000</v>
      </c>
      <c r="CU2537" s="32">
        <v>5161000</v>
      </c>
      <c r="CV2537" s="32">
        <v>5415000</v>
      </c>
      <c r="CW2537" s="32">
        <v>5270000</v>
      </c>
      <c r="CX2537" s="32">
        <v>5407000</v>
      </c>
      <c r="CY2537" s="32">
        <v>5884000</v>
      </c>
      <c r="CZ2537" s="32">
        <v>5934000</v>
      </c>
      <c r="DA2537" s="32">
        <v>6312000</v>
      </c>
      <c r="DB2537" s="32">
        <v>6268000</v>
      </c>
      <c r="DC2537" s="32">
        <v>6522000</v>
      </c>
      <c r="DD2537" s="32">
        <v>6650000</v>
      </c>
      <c r="DE2537" s="32">
        <v>6711000</v>
      </c>
      <c r="DF2537" s="32">
        <v>6971000</v>
      </c>
      <c r="DG2537" s="32">
        <v>7045000</v>
      </c>
      <c r="DH2537" s="32">
        <v>7048000</v>
      </c>
      <c r="DI2537" s="32">
        <v>7651000</v>
      </c>
      <c r="DJ2537" s="32">
        <v>7879000</v>
      </c>
      <c r="DK2537" s="32">
        <v>7290000</v>
      </c>
      <c r="DL2537" s="32">
        <v>13645000</v>
      </c>
      <c r="DM2537" s="32">
        <v>13604000</v>
      </c>
      <c r="DN2537" s="32">
        <v>13638000</v>
      </c>
      <c r="DO2537" s="32">
        <v>14280000</v>
      </c>
      <c r="DP2537" s="32">
        <v>12285000</v>
      </c>
      <c r="DQ2537" s="32">
        <v>12095000</v>
      </c>
      <c r="DR2537" s="32">
        <v>13031000</v>
      </c>
      <c r="DS2537" s="32">
        <v>12715000</v>
      </c>
      <c r="DT2537" s="32">
        <v>14019000</v>
      </c>
      <c r="DU2537" s="32">
        <v>14352000</v>
      </c>
      <c r="DV2537" s="32">
        <v>18269000</v>
      </c>
      <c r="DW2537" s="32">
        <v>15040000</v>
      </c>
      <c r="DX2537" s="32">
        <v>15478000</v>
      </c>
    </row>
    <row r="2538" spans="1:128" hidden="1">
      <c r="A2538" s="97" t="s">
        <v>2972</v>
      </c>
      <c r="B2538" s="81" t="s">
        <v>572</v>
      </c>
      <c r="C2538" t="s">
        <v>714</v>
      </c>
      <c r="D2538" s="94" t="s">
        <v>3040</v>
      </c>
      <c r="E2538" t="s">
        <v>3287</v>
      </c>
    </row>
    <row r="2539" spans="1:128" hidden="1">
      <c r="A2539" s="97" t="s">
        <v>2972</v>
      </c>
      <c r="B2539" s="81" t="s">
        <v>572</v>
      </c>
      <c r="C2539" t="s">
        <v>714</v>
      </c>
      <c r="D2539" s="94" t="s">
        <v>3040</v>
      </c>
      <c r="E2539" t="s">
        <v>3288</v>
      </c>
    </row>
    <row r="2540" spans="1:128" hidden="1">
      <c r="A2540" s="97" t="s">
        <v>2972</v>
      </c>
      <c r="B2540" s="81" t="s">
        <v>572</v>
      </c>
      <c r="C2540" t="s">
        <v>714</v>
      </c>
      <c r="D2540" s="94" t="s">
        <v>3040</v>
      </c>
      <c r="E2540" t="s">
        <v>3289</v>
      </c>
    </row>
    <row r="2541" spans="1:128" hidden="1">
      <c r="A2541" s="97" t="s">
        <v>2972</v>
      </c>
      <c r="B2541" s="81" t="s">
        <v>572</v>
      </c>
      <c r="C2541" t="s">
        <v>714</v>
      </c>
      <c r="D2541" s="94" t="s">
        <v>3040</v>
      </c>
      <c r="E2541" t="s">
        <v>3290</v>
      </c>
    </row>
    <row r="2542" spans="1:128" hidden="1">
      <c r="A2542" s="97" t="s">
        <v>2972</v>
      </c>
      <c r="B2542" s="81" t="s">
        <v>572</v>
      </c>
      <c r="C2542" t="s">
        <v>714</v>
      </c>
      <c r="D2542" s="94" t="s">
        <v>3040</v>
      </c>
      <c r="E2542" t="s">
        <v>3291</v>
      </c>
    </row>
    <row r="2543" spans="1:128" hidden="1">
      <c r="A2543" s="97" t="s">
        <v>2972</v>
      </c>
      <c r="B2543" s="81" t="s">
        <v>572</v>
      </c>
      <c r="C2543" t="s">
        <v>714</v>
      </c>
      <c r="D2543" s="94" t="s">
        <v>3040</v>
      </c>
      <c r="E2543" t="s">
        <v>3292</v>
      </c>
    </row>
    <row r="2544" spans="1:128" hidden="1">
      <c r="A2544" s="97" t="s">
        <v>2972</v>
      </c>
      <c r="B2544" s="81" t="s">
        <v>572</v>
      </c>
      <c r="C2544" t="s">
        <v>714</v>
      </c>
      <c r="D2544" s="94" t="s">
        <v>3040</v>
      </c>
      <c r="E2544" t="s">
        <v>3293</v>
      </c>
    </row>
    <row r="2545" spans="1:128" hidden="1">
      <c r="A2545" s="97" t="s">
        <v>2972</v>
      </c>
      <c r="B2545" s="81" t="s">
        <v>572</v>
      </c>
      <c r="C2545" t="s">
        <v>714</v>
      </c>
      <c r="D2545" s="94" t="s">
        <v>3040</v>
      </c>
      <c r="E2545" t="s">
        <v>3294</v>
      </c>
    </row>
    <row r="2546" spans="1:128" hidden="1">
      <c r="A2546" s="97" t="s">
        <v>2972</v>
      </c>
      <c r="B2546" s="81" t="s">
        <v>572</v>
      </c>
      <c r="C2546" t="s">
        <v>714</v>
      </c>
      <c r="D2546" s="94" t="s">
        <v>3040</v>
      </c>
      <c r="E2546" t="s">
        <v>3295</v>
      </c>
      <c r="BO2546" s="1"/>
      <c r="BP2546" s="1"/>
      <c r="BQ2546" s="1"/>
      <c r="BR2546" s="1"/>
      <c r="BS2546" s="1"/>
      <c r="BT2546" s="1"/>
      <c r="BU2546" s="1"/>
      <c r="BV2546" s="1"/>
      <c r="BW2546" s="1"/>
      <c r="BX2546" s="1"/>
      <c r="BY2546" s="1"/>
      <c r="BZ2546" s="1"/>
      <c r="CA2546" s="1"/>
      <c r="CB2546" s="1"/>
      <c r="CC2546" s="1"/>
      <c r="CD2546" s="1"/>
      <c r="CE2546" s="1"/>
      <c r="CF2546" s="1"/>
      <c r="CG2546" s="1"/>
      <c r="CH2546" s="1"/>
      <c r="CI2546" s="1"/>
      <c r="CJ2546" s="1"/>
      <c r="CK2546" s="1"/>
      <c r="CL2546" s="1"/>
      <c r="CM2546" s="1"/>
      <c r="CN2546" s="1"/>
      <c r="CO2546" s="1"/>
      <c r="CP2546" s="1"/>
      <c r="CQ2546" s="1"/>
      <c r="CR2546" s="1"/>
      <c r="CS2546" s="1"/>
      <c r="CT2546" s="1"/>
      <c r="CU2546" s="1"/>
      <c r="CV2546" s="1"/>
      <c r="CW2546" s="1"/>
      <c r="CX2546" s="1"/>
      <c r="CY2546" s="1"/>
      <c r="CZ2546" s="1"/>
      <c r="DA2546" s="1"/>
      <c r="DB2546" s="1"/>
      <c r="DC2546" s="1"/>
      <c r="DD2546" s="1"/>
      <c r="DE2546" s="1"/>
      <c r="DF2546" s="1"/>
      <c r="DG2546" s="1"/>
      <c r="DH2546" s="1"/>
      <c r="DI2546" s="1"/>
      <c r="DJ2546" s="1"/>
      <c r="DK2546" s="1"/>
      <c r="DL2546" s="1">
        <v>16487245.15</v>
      </c>
      <c r="DM2546" s="1">
        <v>16644609.109999999</v>
      </c>
      <c r="DN2546" s="1">
        <v>17829669.699999999</v>
      </c>
      <c r="DO2546" s="1">
        <v>18654553.699999999</v>
      </c>
      <c r="DP2546" s="1">
        <v>19525508.759999901</v>
      </c>
      <c r="DQ2546" s="1">
        <v>20093655.800000001</v>
      </c>
      <c r="DR2546" s="1">
        <v>19871788.420000002</v>
      </c>
      <c r="DS2546" s="1">
        <v>19623661.969999999</v>
      </c>
      <c r="DT2546" s="1">
        <v>20031124.019999899</v>
      </c>
      <c r="DU2546" s="1">
        <v>19964483.800000001</v>
      </c>
      <c r="DV2546" s="1">
        <v>20068155.469999999</v>
      </c>
      <c r="DW2546" s="1">
        <v>20005113.699999999</v>
      </c>
      <c r="DX2546" s="1">
        <v>20100047.760000002</v>
      </c>
    </row>
    <row r="2547" spans="1:128" hidden="1">
      <c r="A2547" s="97" t="s">
        <v>2972</v>
      </c>
      <c r="B2547" s="81" t="s">
        <v>572</v>
      </c>
      <c r="C2547" t="s">
        <v>714</v>
      </c>
      <c r="D2547" s="94" t="s">
        <v>3040</v>
      </c>
      <c r="E2547" t="s">
        <v>3296</v>
      </c>
      <c r="BO2547" s="1"/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  <c r="BZ2547" s="1"/>
      <c r="CA2547" s="1"/>
      <c r="CB2547" s="1"/>
      <c r="CC2547" s="1"/>
      <c r="CD2547" s="1"/>
      <c r="CE2547" s="1"/>
      <c r="CF2547" s="1"/>
      <c r="CG2547" s="1"/>
      <c r="CH2547" s="1"/>
      <c r="CI2547" s="1"/>
      <c r="CJ2547" s="1"/>
      <c r="CK2547" s="1"/>
      <c r="CL2547" s="1"/>
      <c r="CM2547" s="1"/>
      <c r="CN2547" s="1"/>
      <c r="CO2547" s="1"/>
      <c r="CP2547" s="1"/>
      <c r="CQ2547" s="1"/>
      <c r="CR2547" s="1"/>
      <c r="CS2547" s="1"/>
      <c r="CT2547" s="1"/>
      <c r="CU2547" s="1"/>
      <c r="CV2547" s="1"/>
      <c r="CW2547" s="1"/>
      <c r="CX2547" s="1"/>
      <c r="CY2547" s="1"/>
      <c r="CZ2547" s="1"/>
      <c r="DA2547" s="1"/>
      <c r="DB2547" s="1"/>
      <c r="DC2547" s="1"/>
      <c r="DD2547" s="1"/>
      <c r="DE2547" s="1"/>
      <c r="DF2547" s="1"/>
      <c r="DG2547" s="1"/>
      <c r="DH2547" s="1"/>
      <c r="DI2547" s="1"/>
      <c r="DJ2547" s="1"/>
      <c r="DK2547" s="1"/>
      <c r="DL2547" s="1">
        <v>17745350.079999998</v>
      </c>
      <c r="DM2547" s="1">
        <v>18797555.66</v>
      </c>
      <c r="DN2547" s="1">
        <v>19906608.259999901</v>
      </c>
      <c r="DO2547" s="1">
        <v>20698738.809999999</v>
      </c>
      <c r="DP2547" s="1">
        <v>22215796.8699999</v>
      </c>
      <c r="DQ2547" s="1">
        <v>22083376.939999901</v>
      </c>
      <c r="DR2547" s="1">
        <v>22074981.989999998</v>
      </c>
      <c r="DS2547" s="1">
        <v>23193602.850000001</v>
      </c>
      <c r="DT2547" s="1">
        <v>24274231.16</v>
      </c>
      <c r="DU2547" s="1">
        <v>25429632.839999899</v>
      </c>
      <c r="DV2547" s="1">
        <v>26355282.699999999</v>
      </c>
      <c r="DW2547" s="1">
        <v>27602788.25</v>
      </c>
      <c r="DX2547" s="1">
        <v>28205026.879999999</v>
      </c>
    </row>
    <row r="2548" spans="1:128" hidden="1">
      <c r="A2548" s="97" t="s">
        <v>2972</v>
      </c>
      <c r="B2548" s="81" t="s">
        <v>572</v>
      </c>
      <c r="C2548" t="s">
        <v>714</v>
      </c>
      <c r="D2548" s="94" t="s">
        <v>3040</v>
      </c>
      <c r="E2548" t="s">
        <v>3297</v>
      </c>
      <c r="BO2548" s="1"/>
      <c r="BP2548" s="1"/>
      <c r="BQ2548" s="1"/>
      <c r="BR2548" s="1"/>
      <c r="BS2548" s="1"/>
      <c r="BT2548" s="1"/>
      <c r="BU2548" s="1"/>
      <c r="BV2548" s="1"/>
      <c r="BW2548" s="1"/>
      <c r="BX2548" s="1"/>
      <c r="BY2548" s="1"/>
      <c r="BZ2548" s="1"/>
      <c r="CA2548" s="1"/>
      <c r="CB2548" s="1"/>
      <c r="CC2548" s="1"/>
      <c r="CD2548" s="1"/>
      <c r="CE2548" s="1"/>
      <c r="CF2548" s="1"/>
      <c r="CG2548" s="1"/>
      <c r="CH2548" s="1"/>
      <c r="CI2548" s="1"/>
      <c r="CJ2548" s="1"/>
      <c r="CK2548" s="1"/>
      <c r="CL2548" s="1"/>
      <c r="CM2548" s="1"/>
      <c r="CN2548" s="1"/>
      <c r="CO2548" s="1"/>
      <c r="CP2548" s="1"/>
      <c r="CQ2548" s="1"/>
      <c r="CR2548" s="1"/>
      <c r="CS2548" s="1"/>
      <c r="CT2548" s="1"/>
      <c r="CU2548" s="1"/>
      <c r="CV2548" s="1"/>
      <c r="CW2548" s="1"/>
      <c r="CX2548" s="1"/>
      <c r="CY2548" s="1"/>
      <c r="CZ2548" s="1"/>
      <c r="DA2548" s="1"/>
      <c r="DB2548" s="1"/>
      <c r="DC2548" s="1"/>
      <c r="DD2548" s="1"/>
      <c r="DE2548" s="1"/>
      <c r="DF2548" s="1"/>
      <c r="DG2548" s="1"/>
      <c r="DH2548" s="1"/>
      <c r="DI2548" s="1"/>
      <c r="DJ2548" s="1"/>
      <c r="DK2548" s="1"/>
      <c r="DL2548" s="1">
        <v>27490250.559999999</v>
      </c>
      <c r="DM2548" s="1">
        <v>27546931.079999998</v>
      </c>
      <c r="DN2548" s="1">
        <v>31538400.6599999</v>
      </c>
      <c r="DO2548" s="1">
        <v>30988036.149999902</v>
      </c>
      <c r="DP2548" s="1">
        <v>31748877.8699999</v>
      </c>
      <c r="DQ2548" s="1">
        <v>31485493.8899999</v>
      </c>
      <c r="DR2548" s="1">
        <v>32186605.7299999</v>
      </c>
      <c r="DS2548" s="1">
        <v>32315196.609999999</v>
      </c>
      <c r="DT2548" s="1">
        <v>32917511.100000001</v>
      </c>
      <c r="DU2548" s="1">
        <v>35305478.93</v>
      </c>
      <c r="DV2548" s="1">
        <v>37193120.039999999</v>
      </c>
      <c r="DW2548" s="1">
        <v>38024376.219999999</v>
      </c>
      <c r="DX2548" s="1">
        <v>37503024.509999901</v>
      </c>
    </row>
    <row r="2549" spans="1:128" hidden="1">
      <c r="A2549" s="97" t="s">
        <v>2972</v>
      </c>
      <c r="B2549" s="81" t="s">
        <v>572</v>
      </c>
      <c r="C2549" t="s">
        <v>714</v>
      </c>
      <c r="D2549" s="94" t="s">
        <v>3040</v>
      </c>
      <c r="E2549" t="s">
        <v>3298</v>
      </c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  <c r="BZ2549" s="1"/>
      <c r="CA2549" s="1"/>
      <c r="CB2549" s="1"/>
      <c r="CC2549" s="1"/>
      <c r="CD2549" s="1"/>
      <c r="CE2549" s="1"/>
      <c r="CF2549" s="1"/>
      <c r="CG2549" s="1"/>
      <c r="CH2549" s="1"/>
      <c r="CI2549" s="1"/>
      <c r="CJ2549" s="1"/>
      <c r="CK2549" s="1"/>
      <c r="CL2549" s="1"/>
      <c r="CM2549" s="1"/>
      <c r="CN2549" s="1"/>
      <c r="CO2549" s="1"/>
      <c r="CP2549" s="1"/>
      <c r="CQ2549" s="1"/>
      <c r="CR2549" s="1"/>
      <c r="CS2549" s="1"/>
      <c r="CT2549" s="1"/>
      <c r="CU2549" s="1"/>
      <c r="CV2549" s="1"/>
      <c r="CW2549" s="1"/>
      <c r="CX2549" s="1"/>
      <c r="CY2549" s="1"/>
      <c r="CZ2549" s="1"/>
      <c r="DA2549" s="1"/>
      <c r="DB2549" s="1"/>
      <c r="DC2549" s="1"/>
      <c r="DD2549" s="1"/>
      <c r="DE2549" s="1"/>
      <c r="DF2549" s="1"/>
      <c r="DG2549" s="1"/>
      <c r="DH2549" s="1"/>
      <c r="DI2549" s="1"/>
      <c r="DJ2549" s="1"/>
      <c r="DK2549" s="1"/>
      <c r="DL2549" s="1">
        <v>2835953.22</v>
      </c>
      <c r="DM2549" s="1">
        <v>2985176.6599999899</v>
      </c>
      <c r="DN2549" s="1">
        <v>3330125.46999999</v>
      </c>
      <c r="DO2549" s="1">
        <v>3337600.33</v>
      </c>
      <c r="DP2549" s="1">
        <v>3420535.37</v>
      </c>
      <c r="DQ2549" s="1">
        <v>3520889.76</v>
      </c>
      <c r="DR2549" s="1">
        <v>3390257.26</v>
      </c>
      <c r="DS2549" s="1">
        <v>3583913.22</v>
      </c>
      <c r="DT2549" s="1">
        <v>3446554.09</v>
      </c>
      <c r="DU2549" s="1">
        <v>3661579.02</v>
      </c>
      <c r="DV2549" s="1">
        <v>3943003.07</v>
      </c>
      <c r="DW2549" s="1">
        <v>3979065.15</v>
      </c>
      <c r="DX2549" s="1">
        <v>3977615</v>
      </c>
    </row>
    <row r="2550" spans="1:128" hidden="1">
      <c r="A2550" s="97" t="s">
        <v>2972</v>
      </c>
      <c r="B2550" s="81" t="s">
        <v>572</v>
      </c>
      <c r="C2550" t="s">
        <v>714</v>
      </c>
      <c r="D2550" s="94" t="s">
        <v>3040</v>
      </c>
      <c r="E2550" t="s">
        <v>3299</v>
      </c>
      <c r="BO2550" s="1"/>
      <c r="BP2550" s="1"/>
      <c r="BQ2550" s="1"/>
      <c r="BR2550" s="1"/>
      <c r="BS2550" s="1"/>
      <c r="BT2550" s="1"/>
      <c r="BU2550" s="1"/>
      <c r="BV2550" s="1"/>
      <c r="BW2550" s="1"/>
      <c r="BX2550" s="1"/>
      <c r="BY2550" s="1"/>
      <c r="BZ2550" s="1"/>
      <c r="CA2550" s="1"/>
      <c r="CB2550" s="1"/>
      <c r="CC2550" s="1"/>
      <c r="CD2550" s="1"/>
      <c r="CE2550" s="1"/>
      <c r="CF2550" s="1"/>
      <c r="CG2550" s="1"/>
      <c r="CH2550" s="1"/>
      <c r="CI2550" s="1"/>
      <c r="CJ2550" s="1"/>
      <c r="CK2550" s="1"/>
      <c r="CL2550" s="1"/>
      <c r="CM2550" s="1"/>
      <c r="CN2550" s="1"/>
      <c r="CO2550" s="1"/>
      <c r="CP2550" s="1"/>
      <c r="CQ2550" s="1"/>
      <c r="CR2550" s="1"/>
      <c r="CS2550" s="1"/>
      <c r="CT2550" s="1"/>
      <c r="CU2550" s="1"/>
      <c r="CV2550" s="1"/>
      <c r="CW2550" s="1"/>
      <c r="CX2550" s="1"/>
      <c r="CY2550" s="1"/>
      <c r="CZ2550" s="1"/>
      <c r="DA2550" s="1"/>
      <c r="DB2550" s="1"/>
      <c r="DC2550" s="1"/>
      <c r="DD2550" s="1"/>
      <c r="DE2550" s="1"/>
      <c r="DF2550" s="1"/>
      <c r="DG2550" s="1"/>
      <c r="DH2550" s="1"/>
      <c r="DI2550" s="1"/>
      <c r="DJ2550" s="1"/>
      <c r="DK2550" s="1"/>
      <c r="DL2550" s="1">
        <v>36111980.619999997</v>
      </c>
      <c r="DM2550" s="1">
        <v>37227862.390000001</v>
      </c>
      <c r="DN2550" s="1">
        <v>41166827.799999997</v>
      </c>
      <c r="DO2550" s="1">
        <v>41492251.509999998</v>
      </c>
      <c r="DP2550" s="1">
        <v>40582276.100000001</v>
      </c>
      <c r="DQ2550" s="1">
        <v>42264657.280000001</v>
      </c>
      <c r="DR2550" s="1">
        <v>42280715.409999996</v>
      </c>
      <c r="DS2550" s="1">
        <v>44476907.579999998</v>
      </c>
      <c r="DT2550" s="1">
        <v>44778302.659999996</v>
      </c>
      <c r="DU2550" s="1">
        <v>46617617.520000003</v>
      </c>
      <c r="DV2550" s="1">
        <v>48701378.829999998</v>
      </c>
      <c r="DW2550" s="1">
        <v>51701803.850000001</v>
      </c>
      <c r="DX2550" s="1">
        <v>52111517.729999997</v>
      </c>
    </row>
    <row r="2551" spans="1:128" hidden="1">
      <c r="A2551" s="97" t="s">
        <v>2972</v>
      </c>
      <c r="B2551" s="81" t="s">
        <v>572</v>
      </c>
      <c r="C2551" t="s">
        <v>714</v>
      </c>
      <c r="D2551" s="94" t="s">
        <v>3040</v>
      </c>
      <c r="E2551" t="s">
        <v>3300</v>
      </c>
      <c r="BO2551" s="1"/>
      <c r="BP2551" s="1"/>
      <c r="BQ2551" s="1"/>
      <c r="BR2551" s="1"/>
      <c r="BS2551" s="1"/>
      <c r="BT2551" s="1"/>
      <c r="BU2551" s="1"/>
      <c r="BV2551" s="1"/>
      <c r="BW2551" s="1"/>
      <c r="BX2551" s="1"/>
      <c r="BY2551" s="1"/>
      <c r="BZ2551" s="1"/>
      <c r="CA2551" s="1"/>
      <c r="CB2551" s="1"/>
      <c r="CC2551" s="1"/>
      <c r="CD2551" s="1"/>
      <c r="CE2551" s="1"/>
      <c r="CF2551" s="1"/>
      <c r="CG2551" s="1"/>
      <c r="CH2551" s="1"/>
      <c r="CI2551" s="1"/>
      <c r="CJ2551" s="1"/>
      <c r="CK2551" s="1"/>
      <c r="CL2551" s="1"/>
      <c r="CM2551" s="1"/>
      <c r="CN2551" s="1"/>
      <c r="CO2551" s="1"/>
      <c r="CP2551" s="1"/>
      <c r="CQ2551" s="1"/>
      <c r="CR2551" s="1"/>
      <c r="CS2551" s="1"/>
      <c r="CT2551" s="1"/>
      <c r="CU2551" s="1"/>
      <c r="CV2551" s="1"/>
      <c r="CW2551" s="1"/>
      <c r="CX2551" s="1"/>
      <c r="CY2551" s="1"/>
      <c r="CZ2551" s="1"/>
      <c r="DA2551" s="1"/>
      <c r="DB2551" s="1"/>
      <c r="DC2551" s="1"/>
      <c r="DD2551" s="1"/>
      <c r="DE2551" s="1"/>
      <c r="DF2551" s="1"/>
      <c r="DG2551" s="1"/>
      <c r="DH2551" s="1"/>
      <c r="DI2551" s="1"/>
      <c r="DJ2551" s="1"/>
      <c r="DK2551" s="1"/>
      <c r="DL2551" s="1">
        <v>434931837.42999899</v>
      </c>
      <c r="DM2551" s="1">
        <v>446249538.63</v>
      </c>
      <c r="DN2551" s="1">
        <v>475567925.48000002</v>
      </c>
      <c r="DO2551" s="1">
        <v>490232528.94999999</v>
      </c>
      <c r="DP2551" s="1">
        <v>500014592.5</v>
      </c>
      <c r="DQ2551" s="1">
        <v>512433033.44999999</v>
      </c>
      <c r="DR2551" s="1">
        <v>525678084.94</v>
      </c>
      <c r="DS2551" s="1">
        <v>538122416.57000005</v>
      </c>
      <c r="DT2551" s="1">
        <v>551164804.25999904</v>
      </c>
      <c r="DU2551" s="1">
        <v>566074258.01999998</v>
      </c>
      <c r="DV2551" s="1">
        <v>572489238.09000003</v>
      </c>
      <c r="DW2551" s="1">
        <v>580921833.50999999</v>
      </c>
      <c r="DX2551" s="1">
        <v>595126669.27999997</v>
      </c>
    </row>
    <row r="2552" spans="1:128" hidden="1">
      <c r="A2552" s="97" t="s">
        <v>2972</v>
      </c>
      <c r="B2552" s="81" t="s">
        <v>572</v>
      </c>
      <c r="C2552" t="s">
        <v>714</v>
      </c>
      <c r="D2552" s="94" t="s">
        <v>3040</v>
      </c>
      <c r="E2552" t="s">
        <v>3301</v>
      </c>
      <c r="BO2552" s="1"/>
      <c r="BP2552" s="1"/>
      <c r="BQ2552" s="1"/>
      <c r="BR2552" s="1"/>
      <c r="BS2552" s="1"/>
      <c r="BT2552" s="1"/>
      <c r="BU2552" s="1"/>
      <c r="BV2552" s="1"/>
      <c r="BW2552" s="1"/>
      <c r="BX2552" s="1"/>
      <c r="BY2552" s="1"/>
      <c r="BZ2552" s="1"/>
      <c r="CA2552" s="1"/>
      <c r="CB2552" s="1"/>
      <c r="CC2552" s="1"/>
      <c r="CD2552" s="1"/>
      <c r="CE2552" s="1"/>
      <c r="CF2552" s="1"/>
      <c r="CG2552" s="1"/>
      <c r="CH2552" s="1"/>
      <c r="CI2552" s="1"/>
      <c r="CJ2552" s="1"/>
      <c r="CK2552" s="1"/>
      <c r="CL2552" s="1"/>
      <c r="CM2552" s="1"/>
      <c r="CN2552" s="1"/>
      <c r="CO2552" s="1"/>
      <c r="CP2552" s="1"/>
      <c r="CQ2552" s="1"/>
      <c r="CR2552" s="1"/>
      <c r="CS2552" s="1"/>
      <c r="CT2552" s="1"/>
      <c r="CU2552" s="1"/>
      <c r="CV2552" s="1"/>
      <c r="CW2552" s="1"/>
      <c r="CX2552" s="1"/>
      <c r="CY2552" s="1"/>
      <c r="CZ2552" s="1"/>
      <c r="DA2552" s="1"/>
      <c r="DB2552" s="1"/>
      <c r="DC2552" s="1"/>
      <c r="DD2552" s="1"/>
      <c r="DE2552" s="1"/>
      <c r="DF2552" s="1"/>
      <c r="DG2552" s="1"/>
      <c r="DH2552" s="1"/>
      <c r="DI2552" s="1"/>
      <c r="DJ2552" s="1"/>
      <c r="DK2552" s="1"/>
      <c r="DL2552" s="1">
        <v>276543851.69</v>
      </c>
      <c r="DM2552" s="1">
        <v>284478273.85000002</v>
      </c>
      <c r="DN2552" s="1">
        <v>296767459.08999997</v>
      </c>
      <c r="DO2552" s="1">
        <v>305134289.02999997</v>
      </c>
      <c r="DP2552" s="1">
        <v>316295281.93999898</v>
      </c>
      <c r="DQ2552" s="1">
        <v>325767515.81</v>
      </c>
      <c r="DR2552" s="1">
        <v>329593216.69</v>
      </c>
      <c r="DS2552" s="1">
        <v>341127996.14999998</v>
      </c>
      <c r="DT2552" s="1">
        <v>354698948.39999998</v>
      </c>
      <c r="DU2552" s="1">
        <v>372474663.63</v>
      </c>
      <c r="DV2552" s="1">
        <v>386668598.91000003</v>
      </c>
      <c r="DW2552" s="1">
        <v>398974795.44999999</v>
      </c>
      <c r="DX2552" s="1">
        <v>408938496.20999998</v>
      </c>
    </row>
    <row r="2553" spans="1:128" hidden="1">
      <c r="A2553" s="97" t="s">
        <v>2972</v>
      </c>
      <c r="B2553" s="81" t="s">
        <v>572</v>
      </c>
      <c r="C2553" t="s">
        <v>714</v>
      </c>
      <c r="D2553" s="94" t="s">
        <v>3040</v>
      </c>
      <c r="E2553" t="s">
        <v>3302</v>
      </c>
      <c r="BO2553" s="1"/>
      <c r="BP2553" s="1"/>
      <c r="BQ2553" s="1"/>
      <c r="BR2553" s="1"/>
      <c r="BS2553" s="1"/>
      <c r="BT2553" s="1"/>
      <c r="BU2553" s="1"/>
      <c r="BV2553" s="1"/>
      <c r="BW2553" s="1"/>
      <c r="BX2553" s="1"/>
      <c r="BY2553" s="1"/>
      <c r="BZ2553" s="1"/>
      <c r="CA2553" s="1"/>
      <c r="CB2553" s="1"/>
      <c r="CC2553" s="1"/>
      <c r="CD2553" s="1"/>
      <c r="CE2553" s="1"/>
      <c r="CF2553" s="1"/>
      <c r="CG2553" s="1"/>
      <c r="CH2553" s="1"/>
      <c r="CI2553" s="1"/>
      <c r="CJ2553" s="1"/>
      <c r="CK2553" s="1"/>
      <c r="CL2553" s="1"/>
      <c r="CM2553" s="1"/>
      <c r="CN2553" s="1"/>
      <c r="CO2553" s="1"/>
      <c r="CP2553" s="1"/>
      <c r="CQ2553" s="1"/>
      <c r="CR2553" s="1"/>
      <c r="CS2553" s="1"/>
      <c r="CT2553" s="1"/>
      <c r="CU2553" s="1"/>
      <c r="CV2553" s="1"/>
      <c r="CW2553" s="1"/>
      <c r="CX2553" s="1"/>
      <c r="CY2553" s="1"/>
      <c r="CZ2553" s="1"/>
      <c r="DA2553" s="1"/>
      <c r="DB2553" s="1"/>
      <c r="DC2553" s="1"/>
      <c r="DD2553" s="1"/>
      <c r="DE2553" s="1"/>
      <c r="DF2553" s="1"/>
      <c r="DG2553" s="1"/>
      <c r="DH2553" s="1"/>
      <c r="DI2553" s="1"/>
      <c r="DJ2553" s="1"/>
      <c r="DK2553" s="1"/>
      <c r="DL2553" s="1">
        <v>29910042.989999998</v>
      </c>
      <c r="DM2553" s="1">
        <v>30878975.960000001</v>
      </c>
      <c r="DN2553" s="1">
        <v>32083415.789999999</v>
      </c>
      <c r="DO2553" s="1">
        <v>31681134.3699999</v>
      </c>
      <c r="DP2553" s="1">
        <v>35043424.549999997</v>
      </c>
      <c r="DQ2553" s="1">
        <v>34548652.529999897</v>
      </c>
      <c r="DR2553" s="1">
        <v>37694433.889999896</v>
      </c>
      <c r="DS2553" s="1">
        <v>40181974.739999898</v>
      </c>
      <c r="DT2553" s="1">
        <v>39891301.460000001</v>
      </c>
      <c r="DU2553" s="1">
        <v>40324491.450000003</v>
      </c>
      <c r="DV2553" s="1">
        <v>43318682.979999997</v>
      </c>
      <c r="DW2553" s="1">
        <v>43650140.219999999</v>
      </c>
      <c r="DX2553" s="1">
        <v>45516949.869999997</v>
      </c>
    </row>
    <row r="2554" spans="1:128" hidden="1">
      <c r="A2554" s="97" t="s">
        <v>2972</v>
      </c>
      <c r="B2554" s="81" t="s">
        <v>572</v>
      </c>
      <c r="C2554" t="s">
        <v>714</v>
      </c>
      <c r="D2554" s="94" t="s">
        <v>3040</v>
      </c>
      <c r="E2554" t="s">
        <v>3303</v>
      </c>
      <c r="BO2554" s="1"/>
      <c r="BP2554" s="1"/>
      <c r="BQ2554" s="1"/>
      <c r="BR2554" s="1"/>
      <c r="BS2554" s="1"/>
      <c r="BT2554" s="1"/>
      <c r="BU2554" s="1"/>
      <c r="BV2554" s="1"/>
      <c r="BW2554" s="1"/>
      <c r="BX2554" s="1"/>
      <c r="BY2554" s="1"/>
      <c r="BZ2554" s="1"/>
      <c r="CA2554" s="1"/>
      <c r="CB2554" s="1"/>
      <c r="CC2554" s="1"/>
      <c r="CD2554" s="1"/>
      <c r="CE2554" s="1"/>
      <c r="CF2554" s="1"/>
      <c r="CG2554" s="1"/>
      <c r="CH2554" s="1"/>
      <c r="CI2554" s="1"/>
      <c r="CJ2554" s="1"/>
      <c r="CK2554" s="1"/>
      <c r="CL2554" s="1"/>
      <c r="CM2554" s="1"/>
      <c r="CN2554" s="1"/>
      <c r="CO2554" s="1"/>
      <c r="CP2554" s="1"/>
      <c r="CQ2554" s="1"/>
      <c r="CR2554" s="1"/>
      <c r="CS2554" s="1"/>
      <c r="CT2554" s="1"/>
      <c r="CU2554" s="1"/>
      <c r="CV2554" s="1"/>
      <c r="CW2554" s="1"/>
      <c r="CX2554" s="1"/>
      <c r="CY2554" s="1"/>
      <c r="CZ2554" s="1"/>
      <c r="DA2554" s="1"/>
      <c r="DB2554" s="1"/>
      <c r="DC2554" s="1"/>
      <c r="DD2554" s="1"/>
      <c r="DE2554" s="1"/>
      <c r="DF2554" s="1"/>
      <c r="DG2554" s="1"/>
      <c r="DH2554" s="1"/>
      <c r="DI2554" s="1"/>
      <c r="DJ2554" s="1"/>
      <c r="DK2554" s="1"/>
      <c r="DL2554" s="1"/>
      <c r="DM2554" s="1"/>
      <c r="DN2554" s="1"/>
      <c r="DO2554" s="1"/>
      <c r="DP2554" s="1"/>
      <c r="DQ2554" s="1"/>
      <c r="DR2554" s="1"/>
      <c r="DS2554" s="1"/>
      <c r="DT2554" s="1"/>
      <c r="DU2554" s="1">
        <v>53537010.369999997</v>
      </c>
      <c r="DV2554" s="1">
        <v>54838268.729999997</v>
      </c>
      <c r="DW2554" s="1">
        <v>58044708.969999999</v>
      </c>
      <c r="DX2554" s="1">
        <v>59406995.07</v>
      </c>
    </row>
    <row r="2555" spans="1:128" hidden="1">
      <c r="A2555" s="97" t="s">
        <v>2972</v>
      </c>
      <c r="B2555" s="81" t="s">
        <v>572</v>
      </c>
      <c r="C2555" t="s">
        <v>714</v>
      </c>
      <c r="D2555" s="94" t="s">
        <v>3040</v>
      </c>
      <c r="E2555" t="s">
        <v>3304</v>
      </c>
      <c r="BO2555" s="1"/>
      <c r="BP2555" s="1"/>
      <c r="BQ2555" s="1"/>
      <c r="BR2555" s="1"/>
      <c r="BS2555" s="1"/>
      <c r="BT2555" s="1"/>
      <c r="BU2555" s="1"/>
      <c r="BV2555" s="1"/>
      <c r="BW2555" s="1"/>
      <c r="BX2555" s="1"/>
      <c r="BY2555" s="1"/>
      <c r="BZ2555" s="1"/>
      <c r="CA2555" s="1"/>
      <c r="CB2555" s="1"/>
      <c r="CC2555" s="1"/>
      <c r="CD2555" s="1"/>
      <c r="CE2555" s="1"/>
      <c r="CF2555" s="1"/>
      <c r="CG2555" s="1"/>
      <c r="CH2555" s="1"/>
      <c r="CI2555" s="1"/>
      <c r="CJ2555" s="1"/>
      <c r="CK2555" s="1"/>
      <c r="CL2555" s="1"/>
      <c r="CM2555" s="1"/>
      <c r="CN2555" s="1"/>
      <c r="CO2555" s="1"/>
      <c r="CP2555" s="1"/>
      <c r="CQ2555" s="1"/>
      <c r="CR2555" s="1"/>
      <c r="CS2555" s="1"/>
      <c r="CT2555" s="1"/>
      <c r="CU2555" s="1"/>
      <c r="CV2555" s="1"/>
      <c r="CW2555" s="1"/>
      <c r="CX2555" s="1"/>
      <c r="CY2555" s="1"/>
      <c r="CZ2555" s="1"/>
      <c r="DA2555" s="1"/>
      <c r="DB2555" s="1"/>
      <c r="DC2555" s="1"/>
      <c r="DD2555" s="1"/>
      <c r="DE2555" s="1"/>
      <c r="DF2555" s="1"/>
      <c r="DG2555" s="1"/>
      <c r="DH2555" s="1"/>
      <c r="DI2555" s="1"/>
      <c r="DJ2555" s="1"/>
      <c r="DK2555" s="1"/>
      <c r="DL2555" s="1"/>
      <c r="DM2555" s="1"/>
      <c r="DN2555" s="1"/>
      <c r="DO2555" s="1"/>
      <c r="DP2555" s="1"/>
      <c r="DQ2555" s="1"/>
      <c r="DR2555" s="1"/>
      <c r="DS2555" s="1"/>
      <c r="DT2555" s="1"/>
      <c r="DU2555" s="1">
        <v>296063690.049999</v>
      </c>
      <c r="DV2555" s="1">
        <v>277527352.46999902</v>
      </c>
      <c r="DW2555" s="1">
        <v>302149430.50999999</v>
      </c>
      <c r="DX2555" s="1">
        <v>318496952.41000003</v>
      </c>
    </row>
    <row r="2556" spans="1:128" hidden="1">
      <c r="A2556" s="97" t="s">
        <v>2972</v>
      </c>
      <c r="B2556" s="81" t="s">
        <v>572</v>
      </c>
      <c r="C2556" t="s">
        <v>714</v>
      </c>
      <c r="D2556" s="94" t="s">
        <v>3040</v>
      </c>
      <c r="E2556" t="s">
        <v>3305</v>
      </c>
      <c r="BO2556" s="1"/>
      <c r="BP2556" s="1"/>
      <c r="BQ2556" s="1"/>
      <c r="BR2556" s="1"/>
      <c r="BS2556" s="1"/>
      <c r="BT2556" s="1"/>
      <c r="BU2556" s="1"/>
      <c r="BV2556" s="1"/>
      <c r="BW2556" s="1"/>
      <c r="BX2556" s="1"/>
      <c r="BY2556" s="1"/>
      <c r="BZ2556" s="1"/>
      <c r="CA2556" s="1"/>
      <c r="CB2556" s="1"/>
      <c r="CC2556" s="1"/>
      <c r="CD2556" s="1"/>
      <c r="CE2556" s="1"/>
      <c r="CF2556" s="1"/>
      <c r="CG2556" s="1"/>
      <c r="CH2556" s="1"/>
      <c r="CI2556" s="1"/>
      <c r="CJ2556" s="1"/>
      <c r="CK2556" s="1"/>
      <c r="CL2556" s="1"/>
      <c r="CM2556" s="1"/>
      <c r="CN2556" s="1"/>
      <c r="CO2556" s="1"/>
      <c r="CP2556" s="1"/>
      <c r="CQ2556" s="1"/>
      <c r="CR2556" s="1"/>
      <c r="CS2556" s="1"/>
      <c r="CT2556" s="1"/>
      <c r="CU2556" s="1"/>
      <c r="CV2556" s="1"/>
      <c r="CW2556" s="1"/>
      <c r="CX2556" s="1"/>
      <c r="CY2556" s="1"/>
      <c r="CZ2556" s="1"/>
      <c r="DA2556" s="1"/>
      <c r="DB2556" s="1"/>
      <c r="DC2556" s="1"/>
      <c r="DD2556" s="1"/>
      <c r="DE2556" s="1"/>
      <c r="DF2556" s="1"/>
      <c r="DG2556" s="1"/>
      <c r="DH2556" s="1"/>
      <c r="DI2556" s="1"/>
      <c r="DJ2556" s="1"/>
      <c r="DK2556" s="1"/>
      <c r="DL2556" s="1"/>
      <c r="DM2556" s="1"/>
      <c r="DN2556" s="1"/>
      <c r="DO2556" s="1"/>
      <c r="DP2556" s="1"/>
      <c r="DQ2556" s="1"/>
      <c r="DR2556" s="1"/>
      <c r="DS2556" s="1"/>
      <c r="DT2556" s="1"/>
      <c r="DU2556" s="1">
        <v>225021546.38999999</v>
      </c>
      <c r="DV2556" s="1">
        <v>232399329.08000001</v>
      </c>
      <c r="DW2556" s="1">
        <v>245408631.25999999</v>
      </c>
      <c r="DX2556" s="1">
        <v>242948338.799999</v>
      </c>
    </row>
    <row r="2557" spans="1:128" hidden="1">
      <c r="A2557" s="97" t="s">
        <v>2972</v>
      </c>
      <c r="B2557" s="81" t="s">
        <v>572</v>
      </c>
      <c r="C2557" t="s">
        <v>714</v>
      </c>
      <c r="D2557" s="94" t="s">
        <v>3040</v>
      </c>
      <c r="E2557" t="s">
        <v>3306</v>
      </c>
      <c r="BO2557" s="1"/>
      <c r="BP2557" s="1"/>
      <c r="BQ2557" s="1"/>
      <c r="BR2557" s="1"/>
      <c r="BS2557" s="1"/>
      <c r="BT2557" s="1"/>
      <c r="BU2557" s="1"/>
      <c r="BV2557" s="1"/>
      <c r="BW2557" s="1"/>
      <c r="BX2557" s="1"/>
      <c r="BY2557" s="1"/>
      <c r="BZ2557" s="1"/>
      <c r="CA2557" s="1"/>
      <c r="CB2557" s="1"/>
      <c r="CC2557" s="1"/>
      <c r="CD2557" s="1"/>
      <c r="CE2557" s="1"/>
      <c r="CF2557" s="1"/>
      <c r="CG2557" s="1"/>
      <c r="CH2557" s="1"/>
      <c r="CI2557" s="1"/>
      <c r="CJ2557" s="1"/>
      <c r="CK2557" s="1"/>
      <c r="CL2557" s="1"/>
      <c r="CM2557" s="1"/>
      <c r="CN2557" s="1"/>
      <c r="CO2557" s="1"/>
      <c r="CP2557" s="1"/>
      <c r="CQ2557" s="1"/>
      <c r="CR2557" s="1"/>
      <c r="CS2557" s="1"/>
      <c r="CT2557" s="1"/>
      <c r="CU2557" s="1"/>
      <c r="CV2557" s="1"/>
      <c r="CW2557" s="1"/>
      <c r="CX2557" s="1"/>
      <c r="CY2557" s="1"/>
      <c r="CZ2557" s="1"/>
      <c r="DA2557" s="1"/>
      <c r="DB2557" s="1"/>
      <c r="DC2557" s="1"/>
      <c r="DD2557" s="1"/>
      <c r="DE2557" s="1"/>
      <c r="DF2557" s="1"/>
      <c r="DG2557" s="1"/>
      <c r="DH2557" s="1"/>
      <c r="DI2557" s="1"/>
      <c r="DJ2557" s="1"/>
      <c r="DK2557" s="1"/>
      <c r="DL2557" s="1"/>
      <c r="DM2557" s="1"/>
      <c r="DN2557" s="1"/>
      <c r="DO2557" s="1"/>
      <c r="DP2557" s="1"/>
      <c r="DQ2557" s="1"/>
      <c r="DR2557" s="1"/>
      <c r="DS2557" s="1"/>
      <c r="DT2557" s="1"/>
      <c r="DU2557" s="1">
        <v>65061586.319999903</v>
      </c>
      <c r="DV2557" s="1">
        <v>68267399.200000003</v>
      </c>
      <c r="DW2557" s="1">
        <v>68571031.599999994</v>
      </c>
      <c r="DX2557" s="1">
        <v>69383073.269999996</v>
      </c>
    </row>
    <row r="2558" spans="1:128" hidden="1">
      <c r="A2558" s="97" t="s">
        <v>2972</v>
      </c>
      <c r="B2558" s="81" t="s">
        <v>572</v>
      </c>
      <c r="C2558" t="s">
        <v>714</v>
      </c>
      <c r="D2558" s="94" t="s">
        <v>3040</v>
      </c>
      <c r="E2558" t="s">
        <v>3307</v>
      </c>
      <c r="BO2558" s="1"/>
      <c r="BP2558" s="1"/>
      <c r="BQ2558" s="1"/>
      <c r="BR2558" s="1"/>
      <c r="BS2558" s="1"/>
      <c r="BT2558" s="1"/>
      <c r="BU2558" s="1"/>
      <c r="BV2558" s="1"/>
      <c r="BW2558" s="1"/>
      <c r="BX2558" s="1"/>
      <c r="BY2558" s="1"/>
      <c r="BZ2558" s="1"/>
      <c r="CA2558" s="1"/>
      <c r="CB2558" s="1"/>
      <c r="CC2558" s="1"/>
      <c r="CD2558" s="1"/>
      <c r="CE2558" s="1"/>
      <c r="CF2558" s="1"/>
      <c r="CG2558" s="1"/>
      <c r="CH2558" s="1"/>
      <c r="CI2558" s="1"/>
      <c r="CJ2558" s="1"/>
      <c r="CK2558" s="1"/>
      <c r="CL2558" s="1"/>
      <c r="CM2558" s="1"/>
      <c r="CN2558" s="1"/>
      <c r="CO2558" s="1"/>
      <c r="CP2558" s="1"/>
      <c r="CQ2558" s="1"/>
      <c r="CR2558" s="1"/>
      <c r="CS2558" s="1"/>
      <c r="CT2558" s="1"/>
      <c r="CU2558" s="1"/>
      <c r="CV2558" s="1"/>
      <c r="CW2558" s="1"/>
      <c r="CX2558" s="1"/>
      <c r="CY2558" s="1"/>
      <c r="CZ2558" s="1"/>
      <c r="DA2558" s="1"/>
      <c r="DB2558" s="1"/>
      <c r="DC2558" s="1"/>
      <c r="DD2558" s="1"/>
      <c r="DE2558" s="1"/>
      <c r="DF2558" s="1"/>
      <c r="DG2558" s="1"/>
      <c r="DH2558" s="1"/>
      <c r="DI2558" s="1"/>
      <c r="DJ2558" s="1"/>
      <c r="DK2558" s="1"/>
      <c r="DL2558" s="1"/>
      <c r="DM2558" s="1"/>
      <c r="DN2558" s="1"/>
      <c r="DO2558" s="1"/>
      <c r="DP2558" s="1"/>
      <c r="DQ2558" s="1"/>
      <c r="DR2558" s="1"/>
      <c r="DS2558" s="1"/>
      <c r="DT2558" s="1"/>
      <c r="DU2558" s="1">
        <v>97615305.679999903</v>
      </c>
      <c r="DV2558" s="1">
        <v>100100351.56999999</v>
      </c>
      <c r="DW2558" s="1">
        <v>103423975.09999999</v>
      </c>
      <c r="DX2558" s="1">
        <v>108368793.06</v>
      </c>
    </row>
    <row r="2559" spans="1:128" hidden="1">
      <c r="A2559" s="97" t="s">
        <v>2972</v>
      </c>
      <c r="B2559" s="81" t="s">
        <v>572</v>
      </c>
      <c r="C2559" t="s">
        <v>714</v>
      </c>
      <c r="D2559" s="94" t="s">
        <v>3040</v>
      </c>
      <c r="E2559" s="81" t="s">
        <v>3308</v>
      </c>
      <c r="BO2559" s="1"/>
      <c r="BP2559" s="1"/>
      <c r="BQ2559" s="1"/>
      <c r="BR2559" s="1"/>
      <c r="BS2559" s="1"/>
      <c r="BT2559" s="1"/>
      <c r="BU2559" s="1"/>
      <c r="BV2559" s="1"/>
      <c r="BW2559" s="1"/>
      <c r="BX2559" s="1"/>
      <c r="BY2559" s="1"/>
      <c r="BZ2559" s="1"/>
      <c r="CA2559" s="1"/>
      <c r="CB2559" s="1"/>
      <c r="CC2559" s="1"/>
      <c r="CD2559" s="1"/>
      <c r="CE2559" s="1"/>
      <c r="CF2559" s="1"/>
      <c r="CG2559" s="1"/>
      <c r="CH2559" s="1"/>
      <c r="CI2559" s="1"/>
      <c r="CJ2559" s="1"/>
      <c r="CK2559" s="1"/>
      <c r="CL2559" s="1"/>
      <c r="CM2559" s="1"/>
      <c r="CN2559" s="1"/>
      <c r="CO2559" s="1"/>
      <c r="CP2559" s="1"/>
      <c r="CQ2559" s="1"/>
      <c r="CR2559" s="1"/>
      <c r="CS2559" s="1"/>
      <c r="CT2559" s="1"/>
      <c r="CU2559" s="1"/>
      <c r="CV2559" s="1"/>
      <c r="CW2559" s="1"/>
      <c r="CX2559" s="1"/>
      <c r="CY2559" s="1"/>
      <c r="CZ2559" s="1"/>
      <c r="DA2559" s="1"/>
      <c r="DB2559" s="1"/>
      <c r="DC2559" s="1"/>
      <c r="DD2559" s="1"/>
      <c r="DE2559" s="1"/>
      <c r="DF2559" s="1"/>
      <c r="DG2559" s="1"/>
      <c r="DH2559" s="1"/>
      <c r="DI2559" s="1"/>
      <c r="DJ2559" s="1"/>
      <c r="DK2559" s="1"/>
      <c r="DL2559" s="1"/>
      <c r="DM2559" s="1"/>
      <c r="DN2559" s="1"/>
      <c r="DO2559" s="1"/>
      <c r="DP2559" s="1"/>
      <c r="DQ2559" s="1"/>
      <c r="DR2559" s="1"/>
      <c r="DS2559" s="1"/>
      <c r="DT2559" s="1"/>
      <c r="DU2559" s="1">
        <v>2317224334.5</v>
      </c>
      <c r="DV2559" s="1">
        <v>2369118546.7999902</v>
      </c>
      <c r="DW2559" s="1">
        <v>2357177900.6499901</v>
      </c>
      <c r="DX2559" s="1">
        <v>2388456462.9299998</v>
      </c>
    </row>
    <row r="2560" spans="1:128" hidden="1">
      <c r="A2560" s="97" t="s">
        <v>2972</v>
      </c>
      <c r="B2560" s="81" t="s">
        <v>572</v>
      </c>
      <c r="C2560" t="s">
        <v>714</v>
      </c>
      <c r="D2560" s="94" t="s">
        <v>3040</v>
      </c>
      <c r="E2560" t="s">
        <v>3309</v>
      </c>
      <c r="BO2560" s="1"/>
      <c r="BP2560" s="1"/>
      <c r="BQ2560" s="1"/>
      <c r="BR2560" s="1"/>
      <c r="BS2560" s="1"/>
      <c r="BT2560" s="1"/>
      <c r="BU2560" s="1"/>
      <c r="BV2560" s="1"/>
      <c r="BW2560" s="1"/>
      <c r="BX2560" s="1"/>
      <c r="BY2560" s="1"/>
      <c r="BZ2560" s="1"/>
      <c r="CA2560" s="1"/>
      <c r="CB2560" s="1"/>
      <c r="CC2560" s="1"/>
      <c r="CD2560" s="1"/>
      <c r="CE2560" s="1"/>
      <c r="CF2560" s="1"/>
      <c r="CG2560" s="1"/>
      <c r="CH2560" s="1"/>
      <c r="CI2560" s="1"/>
      <c r="CJ2560" s="1"/>
      <c r="CK2560" s="1"/>
      <c r="CL2560" s="1"/>
      <c r="CM2560" s="1"/>
      <c r="CN2560" s="1"/>
      <c r="CO2560" s="1"/>
      <c r="CP2560" s="1"/>
      <c r="CQ2560" s="1"/>
      <c r="CR2560" s="1"/>
      <c r="CS2560" s="1"/>
      <c r="CT2560" s="1"/>
      <c r="CU2560" s="1"/>
      <c r="CV2560" s="1"/>
      <c r="CW2560" s="1"/>
      <c r="CX2560" s="1"/>
      <c r="CY2560" s="1"/>
      <c r="CZ2560" s="1"/>
      <c r="DA2560" s="1"/>
      <c r="DB2560" s="1"/>
      <c r="DC2560" s="1"/>
      <c r="DD2560" s="1"/>
      <c r="DE2560" s="1"/>
      <c r="DF2560" s="1"/>
      <c r="DG2560" s="1"/>
      <c r="DH2560" s="1"/>
      <c r="DI2560" s="1"/>
      <c r="DJ2560" s="1"/>
      <c r="DK2560" s="1"/>
      <c r="DL2560" s="1"/>
      <c r="DM2560" s="1"/>
      <c r="DN2560" s="1"/>
      <c r="DO2560" s="1"/>
      <c r="DP2560" s="1"/>
      <c r="DQ2560" s="1"/>
      <c r="DR2560" s="1"/>
      <c r="DS2560" s="1"/>
      <c r="DT2560" s="1"/>
      <c r="DU2560" s="1">
        <v>951728326.85000002</v>
      </c>
      <c r="DV2560" s="1">
        <v>960208947.78999996</v>
      </c>
      <c r="DW2560" s="1">
        <v>984770136.27999997</v>
      </c>
      <c r="DX2560" s="1">
        <v>985679782.00999999</v>
      </c>
    </row>
    <row r="2561" spans="1:128" hidden="1">
      <c r="A2561" s="97" t="s">
        <v>2972</v>
      </c>
      <c r="B2561" s="81" t="s">
        <v>572</v>
      </c>
      <c r="C2561" t="s">
        <v>714</v>
      </c>
      <c r="D2561" s="94" t="s">
        <v>3040</v>
      </c>
      <c r="E2561" t="s">
        <v>3310</v>
      </c>
      <c r="BO2561" s="1"/>
      <c r="BP2561" s="1"/>
      <c r="BQ2561" s="1"/>
      <c r="BR2561" s="1"/>
      <c r="BS2561" s="1"/>
      <c r="BT2561" s="1"/>
      <c r="BU2561" s="1"/>
      <c r="BV2561" s="1"/>
      <c r="BW2561" s="1"/>
      <c r="BX2561" s="1"/>
      <c r="BY2561" s="1"/>
      <c r="BZ2561" s="1"/>
      <c r="CA2561" s="1"/>
      <c r="CB2561" s="1"/>
      <c r="CC2561" s="1"/>
      <c r="CD2561" s="1"/>
      <c r="CE2561" s="1"/>
      <c r="CF2561" s="1"/>
      <c r="CG2561" s="1"/>
      <c r="CH2561" s="1"/>
      <c r="CI2561" s="1"/>
      <c r="CJ2561" s="1"/>
      <c r="CK2561" s="1"/>
      <c r="CL2561" s="1"/>
      <c r="CM2561" s="1"/>
      <c r="CN2561" s="1"/>
      <c r="CO2561" s="1"/>
      <c r="CP2561" s="1"/>
      <c r="CQ2561" s="1"/>
      <c r="CR2561" s="1"/>
      <c r="CS2561" s="1"/>
      <c r="CT2561" s="1"/>
      <c r="CU2561" s="1"/>
      <c r="CV2561" s="1"/>
      <c r="CW2561" s="1"/>
      <c r="CX2561" s="1"/>
      <c r="CY2561" s="1"/>
      <c r="CZ2561" s="1"/>
      <c r="DA2561" s="1"/>
      <c r="DB2561" s="1"/>
      <c r="DC2561" s="1"/>
      <c r="DD2561" s="1"/>
      <c r="DE2561" s="1"/>
      <c r="DF2561" s="1"/>
      <c r="DG2561" s="1"/>
      <c r="DH2561" s="1"/>
      <c r="DI2561" s="1"/>
      <c r="DJ2561" s="1"/>
      <c r="DK2561" s="1"/>
      <c r="DL2561" s="1"/>
      <c r="DM2561" s="1"/>
      <c r="DN2561" s="1"/>
      <c r="DO2561" s="1"/>
      <c r="DP2561" s="1"/>
      <c r="DQ2561" s="1"/>
      <c r="DR2561" s="1"/>
      <c r="DS2561" s="1"/>
      <c r="DT2561" s="1"/>
      <c r="DU2561" s="1">
        <v>161684283.89999899</v>
      </c>
      <c r="DV2561" s="1">
        <v>179343386.50999999</v>
      </c>
      <c r="DW2561" s="1">
        <v>181008798.09</v>
      </c>
      <c r="DX2561" s="1">
        <v>176416902.11000001</v>
      </c>
    </row>
    <row r="2562" spans="1:128" hidden="1">
      <c r="A2562" s="97" t="s">
        <v>2972</v>
      </c>
      <c r="B2562" s="81" t="s">
        <v>572</v>
      </c>
      <c r="C2562" t="s">
        <v>714</v>
      </c>
      <c r="D2562" s="94" t="s">
        <v>3040</v>
      </c>
      <c r="E2562" t="s">
        <v>3311</v>
      </c>
      <c r="BO2562" s="1"/>
      <c r="BP2562" s="1"/>
      <c r="BQ2562" s="1"/>
      <c r="BR2562" s="1"/>
      <c r="BS2562" s="1"/>
      <c r="BT2562" s="1"/>
      <c r="BU2562" s="1"/>
      <c r="BV2562" s="1"/>
      <c r="BW2562" s="1"/>
      <c r="BX2562" s="1"/>
      <c r="BY2562" s="1"/>
      <c r="BZ2562" s="1"/>
      <c r="CA2562" s="1"/>
      <c r="CB2562" s="1"/>
      <c r="CC2562" s="1"/>
      <c r="CD2562" s="1"/>
      <c r="CE2562" s="1"/>
      <c r="CF2562" s="1"/>
      <c r="CG2562" s="1"/>
      <c r="CH2562" s="1"/>
      <c r="CI2562" s="1"/>
      <c r="CJ2562" s="1"/>
      <c r="CK2562" s="1"/>
      <c r="CL2562" s="1"/>
      <c r="CM2562" s="1"/>
      <c r="CN2562" s="1"/>
      <c r="CO2562" s="1"/>
      <c r="CP2562" s="1"/>
      <c r="CQ2562" s="1"/>
      <c r="CR2562" s="1"/>
      <c r="CS2562" s="1"/>
      <c r="CT2562" s="1"/>
      <c r="CU2562" s="1"/>
      <c r="CV2562" s="1"/>
      <c r="CW2562" s="1"/>
      <c r="CX2562" s="1"/>
      <c r="CY2562" s="1"/>
      <c r="CZ2562" s="1"/>
      <c r="DA2562" s="1"/>
      <c r="DB2562" s="1"/>
      <c r="DC2562" s="1"/>
      <c r="DD2562" s="1"/>
      <c r="DE2562" s="1"/>
      <c r="DF2562" s="1"/>
      <c r="DG2562" s="1"/>
      <c r="DH2562" s="1">
        <v>9523784.5434838794</v>
      </c>
      <c r="DI2562" s="1">
        <v>9421283.2551726699</v>
      </c>
      <c r="DJ2562" s="1">
        <v>9539603.3567983992</v>
      </c>
      <c r="DK2562" s="1">
        <v>9254023.3232645206</v>
      </c>
      <c r="DL2562" s="1">
        <v>8554771.4399999995</v>
      </c>
      <c r="DM2562" s="1">
        <v>8224288.27999999</v>
      </c>
      <c r="DN2562" s="1">
        <v>8319398.46</v>
      </c>
      <c r="DO2562" s="1">
        <v>8300648.46</v>
      </c>
      <c r="DP2562" s="1">
        <v>8005529.0999999996</v>
      </c>
      <c r="DQ2562" s="1">
        <v>7627407.3300000001</v>
      </c>
      <c r="DR2562" s="1">
        <v>7418218</v>
      </c>
      <c r="DS2562" s="1">
        <v>7272313.3599999901</v>
      </c>
      <c r="DT2562" s="1">
        <v>7392699.1899999902</v>
      </c>
      <c r="DU2562" s="1">
        <v>7331989.4400000004</v>
      </c>
      <c r="DV2562" s="1">
        <v>7275297.5099999998</v>
      </c>
      <c r="DW2562" s="1">
        <v>7118364.2599999998</v>
      </c>
      <c r="DX2562" s="1">
        <v>6975784.8300000001</v>
      </c>
    </row>
    <row r="2563" spans="1:128" hidden="1">
      <c r="A2563" s="97" t="s">
        <v>2972</v>
      </c>
      <c r="B2563" s="81" t="s">
        <v>572</v>
      </c>
      <c r="C2563" t="s">
        <v>714</v>
      </c>
      <c r="D2563" s="94" t="s">
        <v>3040</v>
      </c>
      <c r="E2563" t="s">
        <v>3312</v>
      </c>
      <c r="BO2563" s="1"/>
      <c r="BP2563" s="1"/>
      <c r="BQ2563" s="1"/>
      <c r="BR2563" s="1"/>
      <c r="BS2563" s="1"/>
      <c r="BT2563" s="1"/>
      <c r="BU2563" s="1"/>
      <c r="BV2563" s="1"/>
      <c r="BW2563" s="1"/>
      <c r="BX2563" s="1"/>
      <c r="BY2563" s="1"/>
      <c r="BZ2563" s="1"/>
      <c r="CA2563" s="1"/>
      <c r="CB2563" s="1"/>
      <c r="CC2563" s="1"/>
      <c r="CD2563" s="1"/>
      <c r="CE2563" s="1"/>
      <c r="CF2563" s="1"/>
      <c r="CG2563" s="1"/>
      <c r="CH2563" s="1"/>
      <c r="CI2563" s="1"/>
      <c r="CJ2563" s="1"/>
      <c r="CK2563" s="1"/>
      <c r="CL2563" s="1"/>
      <c r="CM2563" s="1"/>
      <c r="CN2563" s="1"/>
      <c r="CO2563" s="1"/>
      <c r="CP2563" s="1"/>
      <c r="CQ2563" s="1"/>
      <c r="CR2563" s="1"/>
      <c r="CS2563" s="1"/>
      <c r="CT2563" s="1"/>
      <c r="CU2563" s="1"/>
      <c r="CV2563" s="1"/>
      <c r="CW2563" s="1"/>
      <c r="CX2563" s="1"/>
      <c r="CY2563" s="1"/>
      <c r="CZ2563" s="1"/>
      <c r="DA2563" s="1"/>
      <c r="DB2563" s="1"/>
      <c r="DC2563" s="1"/>
      <c r="DD2563" s="1"/>
      <c r="DE2563" s="1"/>
      <c r="DF2563" s="1"/>
      <c r="DG2563" s="1"/>
      <c r="DH2563" s="1">
        <v>26428373.815166</v>
      </c>
      <c r="DI2563" s="1">
        <v>28668226.499034099</v>
      </c>
      <c r="DJ2563" s="1">
        <v>29486519.601723298</v>
      </c>
      <c r="DK2563" s="1">
        <v>29546840.324279699</v>
      </c>
      <c r="DL2563" s="1">
        <v>30157450.960000001</v>
      </c>
      <c r="DM2563" s="1">
        <v>30696367.82</v>
      </c>
      <c r="DN2563" s="1">
        <v>31835697.419999901</v>
      </c>
      <c r="DO2563" s="1">
        <v>31841715.969999898</v>
      </c>
      <c r="DP2563" s="1">
        <v>31705198.48</v>
      </c>
      <c r="DQ2563" s="1">
        <v>32110749.460000001</v>
      </c>
      <c r="DR2563" s="1">
        <v>33043960.699999899</v>
      </c>
      <c r="DS2563" s="1">
        <v>33976994.909999996</v>
      </c>
      <c r="DT2563" s="1">
        <v>34317984.780000001</v>
      </c>
      <c r="DU2563" s="1">
        <v>34718724.329999998</v>
      </c>
      <c r="DV2563" s="1">
        <v>34671432.609999999</v>
      </c>
      <c r="DW2563" s="1">
        <v>35011259</v>
      </c>
      <c r="DX2563" s="1">
        <v>35404591.259999998</v>
      </c>
    </row>
    <row r="2564" spans="1:128" hidden="1">
      <c r="A2564" s="97" t="s">
        <v>2972</v>
      </c>
      <c r="B2564" s="81" t="s">
        <v>572</v>
      </c>
      <c r="C2564" t="s">
        <v>714</v>
      </c>
      <c r="D2564" s="94" t="s">
        <v>3040</v>
      </c>
      <c r="E2564" t="s">
        <v>3313</v>
      </c>
      <c r="BO2564" s="1"/>
      <c r="BP2564" s="1"/>
      <c r="BQ2564" s="1"/>
      <c r="BR2564" s="1"/>
      <c r="BS2564" s="1"/>
      <c r="BT2564" s="1"/>
      <c r="BU2564" s="1"/>
      <c r="BV2564" s="1"/>
      <c r="BW2564" s="1"/>
      <c r="BX2564" s="1"/>
      <c r="BY2564" s="1"/>
      <c r="BZ2564" s="1"/>
      <c r="CA2564" s="1"/>
      <c r="CB2564" s="1"/>
      <c r="CC2564" s="1"/>
      <c r="CD2564" s="1"/>
      <c r="CE2564" s="1"/>
      <c r="CF2564" s="1"/>
      <c r="CG2564" s="1"/>
      <c r="CH2564" s="1"/>
      <c r="CI2564" s="1"/>
      <c r="CJ2564" s="1"/>
      <c r="CK2564" s="1"/>
      <c r="CL2564" s="1"/>
      <c r="CM2564" s="1"/>
      <c r="CN2564" s="1"/>
      <c r="CO2564" s="1"/>
      <c r="CP2564" s="1"/>
      <c r="CQ2564" s="1"/>
      <c r="CR2564" s="1"/>
      <c r="CS2564" s="1"/>
      <c r="CT2564" s="1"/>
      <c r="CU2564" s="1"/>
      <c r="CV2564" s="1"/>
      <c r="CW2564" s="1"/>
      <c r="CX2564" s="1"/>
      <c r="CY2564" s="1"/>
      <c r="CZ2564" s="1"/>
      <c r="DA2564" s="1"/>
      <c r="DB2564" s="1"/>
      <c r="DC2564" s="1"/>
      <c r="DD2564" s="1"/>
      <c r="DE2564" s="1"/>
      <c r="DF2564" s="1"/>
      <c r="DG2564" s="1"/>
      <c r="DH2564" s="1">
        <v>42461738.4681639</v>
      </c>
      <c r="DI2564" s="1">
        <v>43089004.562043399</v>
      </c>
      <c r="DJ2564" s="1">
        <v>43071257.467599601</v>
      </c>
      <c r="DK2564" s="1">
        <v>43320030.971370101</v>
      </c>
      <c r="DL2564" s="1">
        <v>46712721.82</v>
      </c>
      <c r="DM2564" s="1">
        <v>47176899.329999998</v>
      </c>
      <c r="DN2564" s="1">
        <v>47153263.380000003</v>
      </c>
      <c r="DO2564" s="1">
        <v>46457645.07</v>
      </c>
      <c r="DP2564" s="1">
        <v>46350284.439999998</v>
      </c>
      <c r="DQ2564" s="1">
        <v>46019070.239999898</v>
      </c>
      <c r="DR2564" s="1">
        <v>46842288.920000002</v>
      </c>
      <c r="DS2564" s="1">
        <v>47407719.700000003</v>
      </c>
      <c r="DT2564" s="1">
        <v>49580416.950000003</v>
      </c>
      <c r="DU2564" s="1">
        <v>50810457.780000001</v>
      </c>
      <c r="DV2564" s="1">
        <v>50726198.039999999</v>
      </c>
      <c r="DW2564" s="1">
        <v>50995677.600000001</v>
      </c>
      <c r="DX2564" s="1">
        <v>50449835.869999997</v>
      </c>
    </row>
    <row r="2565" spans="1:128" hidden="1">
      <c r="A2565" s="97" t="s">
        <v>2972</v>
      </c>
      <c r="B2565" s="81" t="s">
        <v>572</v>
      </c>
      <c r="C2565" t="s">
        <v>714</v>
      </c>
      <c r="D2565" s="94" t="s">
        <v>3040</v>
      </c>
      <c r="E2565" t="s">
        <v>3314</v>
      </c>
      <c r="BO2565" s="1"/>
      <c r="BP2565" s="1"/>
      <c r="BQ2565" s="1"/>
      <c r="BR2565" s="1"/>
      <c r="BS2565" s="1"/>
      <c r="BT2565" s="1"/>
      <c r="BU2565" s="1"/>
      <c r="BV2565" s="1"/>
      <c r="BW2565" s="1"/>
      <c r="BX2565" s="1"/>
      <c r="BY2565" s="1"/>
      <c r="BZ2565" s="1"/>
      <c r="CA2565" s="1"/>
      <c r="CB2565" s="1"/>
      <c r="CC2565" s="1"/>
      <c r="CD2565" s="1"/>
      <c r="CE2565" s="1"/>
      <c r="CF2565" s="1"/>
      <c r="CG2565" s="1"/>
      <c r="CH2565" s="1"/>
      <c r="CI2565" s="1"/>
      <c r="CJ2565" s="1"/>
      <c r="CK2565" s="1"/>
      <c r="CL2565" s="1"/>
      <c r="CM2565" s="1"/>
      <c r="CN2565" s="1"/>
      <c r="CO2565" s="1"/>
      <c r="CP2565" s="1"/>
      <c r="CQ2565" s="1"/>
      <c r="CR2565" s="1"/>
      <c r="CS2565" s="1"/>
      <c r="CT2565" s="1"/>
      <c r="CU2565" s="1"/>
      <c r="CV2565" s="1"/>
      <c r="CW2565" s="1"/>
      <c r="CX2565" s="1"/>
      <c r="CY2565" s="1"/>
      <c r="CZ2565" s="1"/>
      <c r="DA2565" s="1"/>
      <c r="DB2565" s="1"/>
      <c r="DC2565" s="1"/>
      <c r="DD2565" s="1"/>
      <c r="DE2565" s="1"/>
      <c r="DF2565" s="1"/>
      <c r="DG2565" s="1"/>
      <c r="DH2565" s="1">
        <v>6292536.3364649899</v>
      </c>
      <c r="DI2565" s="1">
        <v>6305075.6955652405</v>
      </c>
      <c r="DJ2565" s="1">
        <v>6323346.2632684298</v>
      </c>
      <c r="DK2565" s="1">
        <v>6424292.1344396602</v>
      </c>
      <c r="DL2565" s="1">
        <v>5961561.8499999996</v>
      </c>
      <c r="DM2565" s="1">
        <v>5928612.8700000001</v>
      </c>
      <c r="DN2565" s="1">
        <v>5929613.2699999996</v>
      </c>
      <c r="DO2565" s="1">
        <v>5911208.3999999901</v>
      </c>
      <c r="DP2565" s="1">
        <v>5919103.5199999996</v>
      </c>
      <c r="DQ2565" s="1">
        <v>5721748.3399999999</v>
      </c>
      <c r="DR2565" s="1">
        <v>5718453.0800000001</v>
      </c>
      <c r="DS2565" s="1">
        <v>5726993.6299999999</v>
      </c>
      <c r="DT2565" s="1">
        <v>6079049.0700000003</v>
      </c>
      <c r="DU2565" s="1">
        <v>6162452.2599999998</v>
      </c>
      <c r="DV2565" s="1">
        <v>6162412.77999999</v>
      </c>
      <c r="DW2565" s="1">
        <v>5860317.9100000001</v>
      </c>
      <c r="DX2565" s="1">
        <v>5696912.2400000002</v>
      </c>
    </row>
    <row r="2566" spans="1:128" hidden="1">
      <c r="A2566" s="97" t="s">
        <v>2972</v>
      </c>
      <c r="B2566" s="81" t="s">
        <v>572</v>
      </c>
      <c r="C2566" t="s">
        <v>714</v>
      </c>
      <c r="D2566" s="94" t="s">
        <v>3040</v>
      </c>
      <c r="E2566" t="s">
        <v>3315</v>
      </c>
      <c r="BO2566" s="1"/>
      <c r="BP2566" s="1"/>
      <c r="BQ2566" s="1"/>
      <c r="BR2566" s="1"/>
      <c r="BS2566" s="1"/>
      <c r="BT2566" s="1"/>
      <c r="BU2566" s="1"/>
      <c r="BV2566" s="1"/>
      <c r="BW2566" s="1"/>
      <c r="BX2566" s="1"/>
      <c r="BY2566" s="1"/>
      <c r="BZ2566" s="1"/>
      <c r="CA2566" s="1"/>
      <c r="CB2566" s="1"/>
      <c r="CC2566" s="1"/>
      <c r="CD2566" s="1"/>
      <c r="CE2566" s="1"/>
      <c r="CF2566" s="1"/>
      <c r="CG2566" s="1"/>
      <c r="CH2566" s="1"/>
      <c r="CI2566" s="1"/>
      <c r="CJ2566" s="1"/>
      <c r="CK2566" s="1"/>
      <c r="CL2566" s="1"/>
      <c r="CM2566" s="1"/>
      <c r="CN2566" s="1"/>
      <c r="CO2566" s="1"/>
      <c r="CP2566" s="1"/>
      <c r="CQ2566" s="1"/>
      <c r="CR2566" s="1"/>
      <c r="CS2566" s="1"/>
      <c r="CT2566" s="1"/>
      <c r="CU2566" s="1"/>
      <c r="CV2566" s="1"/>
      <c r="CW2566" s="1"/>
      <c r="CX2566" s="1"/>
      <c r="CY2566" s="1"/>
      <c r="CZ2566" s="1"/>
      <c r="DA2566" s="1"/>
      <c r="DB2566" s="1"/>
      <c r="DC2566" s="1"/>
      <c r="DD2566" s="1"/>
      <c r="DE2566" s="1"/>
      <c r="DF2566" s="1"/>
      <c r="DG2566" s="1"/>
      <c r="DH2566" s="1"/>
      <c r="DI2566" s="1"/>
      <c r="DJ2566" s="1"/>
      <c r="DK2566" s="1"/>
      <c r="DL2566" s="1">
        <v>2328279.92</v>
      </c>
      <c r="DM2566" s="1">
        <v>2164565.7000000002</v>
      </c>
      <c r="DN2566" s="1">
        <v>2119187.66</v>
      </c>
      <c r="DO2566" s="1">
        <v>2111033.11</v>
      </c>
      <c r="DP2566" s="1">
        <v>2344858.7599999998</v>
      </c>
      <c r="DQ2566" s="1">
        <v>2395104.71</v>
      </c>
      <c r="DR2566" s="1">
        <v>2555785.77</v>
      </c>
      <c r="DS2566" s="1">
        <v>2634440.5</v>
      </c>
      <c r="DT2566" s="1">
        <v>2407338.13</v>
      </c>
      <c r="DU2566" s="1">
        <v>2303549.92</v>
      </c>
      <c r="DV2566" s="1">
        <v>2450365.0699999998</v>
      </c>
      <c r="DW2566" s="1">
        <v>2872920.9599999902</v>
      </c>
      <c r="DX2566" s="1">
        <v>3226547.86</v>
      </c>
    </row>
    <row r="2567" spans="1:128" hidden="1">
      <c r="A2567" s="97" t="s">
        <v>2972</v>
      </c>
      <c r="B2567" s="81" t="s">
        <v>572</v>
      </c>
      <c r="C2567" t="s">
        <v>714</v>
      </c>
      <c r="D2567" s="94" t="s">
        <v>3040</v>
      </c>
      <c r="E2567" t="s">
        <v>3316</v>
      </c>
      <c r="BO2567" s="1"/>
      <c r="BP2567" s="1"/>
      <c r="BQ2567" s="1"/>
      <c r="BR2567" s="1"/>
      <c r="BS2567" s="1"/>
      <c r="BT2567" s="1"/>
      <c r="BU2567" s="1"/>
      <c r="BV2567" s="1"/>
      <c r="BW2567" s="1"/>
      <c r="BX2567" s="1"/>
      <c r="BY2567" s="1"/>
      <c r="BZ2567" s="1"/>
      <c r="CA2567" s="1"/>
      <c r="CB2567" s="1"/>
      <c r="CC2567" s="1"/>
      <c r="CD2567" s="1"/>
      <c r="CE2567" s="1"/>
      <c r="CF2567" s="1"/>
      <c r="CG2567" s="1"/>
      <c r="CH2567" s="1"/>
      <c r="CI2567" s="1"/>
      <c r="CJ2567" s="1"/>
      <c r="CK2567" s="1"/>
      <c r="CL2567" s="1"/>
      <c r="CM2567" s="1"/>
      <c r="CN2567" s="1"/>
      <c r="CO2567" s="1"/>
      <c r="CP2567" s="1"/>
      <c r="CQ2567" s="1"/>
      <c r="CR2567" s="1"/>
      <c r="CS2567" s="1"/>
      <c r="CT2567" s="1"/>
      <c r="CU2567" s="1"/>
      <c r="CV2567" s="1"/>
      <c r="CW2567" s="1"/>
      <c r="CX2567" s="1"/>
      <c r="CY2567" s="1"/>
      <c r="CZ2567" s="1"/>
      <c r="DA2567" s="1"/>
      <c r="DB2567" s="1"/>
      <c r="DC2567" s="1"/>
      <c r="DD2567" s="1"/>
      <c r="DE2567" s="1"/>
      <c r="DF2567" s="1"/>
      <c r="DG2567" s="1"/>
      <c r="DH2567" s="1">
        <v>147186200.25247899</v>
      </c>
      <c r="DI2567" s="1">
        <v>145519932.24992701</v>
      </c>
      <c r="DJ2567" s="1">
        <v>144999877.12795699</v>
      </c>
      <c r="DK2567" s="1">
        <v>143699492.72606</v>
      </c>
      <c r="DL2567" s="1">
        <v>134903563.11000001</v>
      </c>
      <c r="DM2567" s="1">
        <v>134487110.72</v>
      </c>
      <c r="DN2567" s="1">
        <v>133963379.72</v>
      </c>
      <c r="DO2567" s="1">
        <v>134451573.88</v>
      </c>
      <c r="DP2567" s="1">
        <v>136228436.34999999</v>
      </c>
      <c r="DQ2567" s="1">
        <v>140231668.22</v>
      </c>
      <c r="DR2567" s="1">
        <v>141192580.88999999</v>
      </c>
      <c r="DS2567" s="1">
        <v>140082442.459999</v>
      </c>
      <c r="DT2567" s="1">
        <v>135643554.12</v>
      </c>
      <c r="DU2567" s="1">
        <v>135659888.329999</v>
      </c>
      <c r="DV2567" s="1">
        <v>137139707.74000001</v>
      </c>
      <c r="DW2567" s="1">
        <v>136487189.19999999</v>
      </c>
      <c r="DX2567" s="1">
        <v>136623964.72</v>
      </c>
    </row>
    <row r="2568" spans="1:128" hidden="1">
      <c r="A2568" s="97" t="s">
        <v>2972</v>
      </c>
      <c r="B2568" s="81" t="s">
        <v>572</v>
      </c>
      <c r="C2568" t="s">
        <v>714</v>
      </c>
      <c r="D2568" s="94" t="s">
        <v>3040</v>
      </c>
      <c r="E2568" t="s">
        <v>3317</v>
      </c>
      <c r="BO2568" s="1"/>
      <c r="BP2568" s="1"/>
      <c r="BQ2568" s="1"/>
      <c r="BR2568" s="1"/>
      <c r="BS2568" s="1"/>
      <c r="BT2568" s="1"/>
      <c r="BU2568" s="1"/>
      <c r="BV2568" s="1"/>
      <c r="BW2568" s="1"/>
      <c r="BX2568" s="1"/>
      <c r="BY2568" s="1"/>
      <c r="BZ2568" s="1"/>
      <c r="CA2568" s="1"/>
      <c r="CB2568" s="1"/>
      <c r="CC2568" s="1"/>
      <c r="CD2568" s="1"/>
      <c r="CE2568" s="1"/>
      <c r="CF2568" s="1"/>
      <c r="CG2568" s="1"/>
      <c r="CH2568" s="1"/>
      <c r="CI2568" s="1"/>
      <c r="CJ2568" s="1"/>
      <c r="CK2568" s="1"/>
      <c r="CL2568" s="1"/>
      <c r="CM2568" s="1"/>
      <c r="CN2568" s="1"/>
      <c r="CO2568" s="1"/>
      <c r="CP2568" s="1"/>
      <c r="CQ2568" s="1"/>
      <c r="CR2568" s="1"/>
      <c r="CS2568" s="1"/>
      <c r="CT2568" s="1"/>
      <c r="CU2568" s="1"/>
      <c r="CV2568" s="1"/>
      <c r="CW2568" s="1"/>
      <c r="CX2568" s="1"/>
      <c r="CY2568" s="1"/>
      <c r="CZ2568" s="1"/>
      <c r="DA2568" s="1"/>
      <c r="DB2568" s="1"/>
      <c r="DC2568" s="1"/>
      <c r="DD2568" s="1"/>
      <c r="DE2568" s="1"/>
      <c r="DF2568" s="1"/>
      <c r="DG2568" s="1"/>
      <c r="DH2568" s="1">
        <v>82278913.932174996</v>
      </c>
      <c r="DI2568" s="1">
        <v>81453348.870025903</v>
      </c>
      <c r="DJ2568" s="1">
        <v>82423545.909446597</v>
      </c>
      <c r="DK2568" s="1">
        <v>83016980.513186693</v>
      </c>
      <c r="DL2568" s="1">
        <v>83574532.129999995</v>
      </c>
      <c r="DM2568" s="1">
        <v>85167936.390000001</v>
      </c>
      <c r="DN2568" s="1">
        <v>84594921.2299999</v>
      </c>
      <c r="DO2568" s="1">
        <v>85345798.399999902</v>
      </c>
      <c r="DP2568" s="1">
        <v>87031737.089999899</v>
      </c>
      <c r="DQ2568" s="1">
        <v>82953439.950000003</v>
      </c>
      <c r="DR2568" s="1">
        <v>84809076.469999999</v>
      </c>
      <c r="DS2568" s="1">
        <v>85139486.739999995</v>
      </c>
      <c r="DT2568" s="1">
        <v>87577639.260000005</v>
      </c>
      <c r="DU2568" s="1">
        <v>86044003.579999998</v>
      </c>
      <c r="DV2568" s="1">
        <v>86320962.650000006</v>
      </c>
      <c r="DW2568" s="1">
        <v>86506594.730000004</v>
      </c>
      <c r="DX2568" s="1">
        <v>88144093.010000005</v>
      </c>
    </row>
    <row r="2569" spans="1:128" hidden="1">
      <c r="A2569" s="97" t="s">
        <v>2972</v>
      </c>
      <c r="B2569" s="81" t="s">
        <v>572</v>
      </c>
      <c r="C2569" t="s">
        <v>714</v>
      </c>
      <c r="D2569" s="94" t="s">
        <v>3040</v>
      </c>
      <c r="E2569" t="s">
        <v>3318</v>
      </c>
      <c r="BO2569" s="1"/>
      <c r="BP2569" s="1"/>
      <c r="BQ2569" s="1"/>
      <c r="BR2569" s="1"/>
      <c r="BS2569" s="1"/>
      <c r="BT2569" s="1"/>
      <c r="BU2569" s="1"/>
      <c r="BV2569" s="1"/>
      <c r="BW2569" s="1"/>
      <c r="BX2569" s="1"/>
      <c r="BY2569" s="1"/>
      <c r="BZ2569" s="1"/>
      <c r="CA2569" s="1"/>
      <c r="CB2569" s="1"/>
      <c r="CC2569" s="1"/>
      <c r="CD2569" s="1"/>
      <c r="CE2569" s="1"/>
      <c r="CF2569" s="1"/>
      <c r="CG2569" s="1"/>
      <c r="CH2569" s="1"/>
      <c r="CI2569" s="1"/>
      <c r="CJ2569" s="1"/>
      <c r="CK2569" s="1"/>
      <c r="CL2569" s="1"/>
      <c r="CM2569" s="1"/>
      <c r="CN2569" s="1"/>
      <c r="CO2569" s="1"/>
      <c r="CP2569" s="1"/>
      <c r="CQ2569" s="1"/>
      <c r="CR2569" s="1"/>
      <c r="CS2569" s="1"/>
      <c r="CT2569" s="1"/>
      <c r="CU2569" s="1"/>
      <c r="CV2569" s="1"/>
      <c r="CW2569" s="1"/>
      <c r="CX2569" s="1"/>
      <c r="CY2569" s="1"/>
      <c r="CZ2569" s="1"/>
      <c r="DA2569" s="1"/>
      <c r="DB2569" s="1"/>
      <c r="DC2569" s="1"/>
      <c r="DD2569" s="1"/>
      <c r="DE2569" s="1"/>
      <c r="DF2569" s="1"/>
      <c r="DG2569" s="1"/>
      <c r="DH2569" s="1"/>
      <c r="DI2569" s="1"/>
      <c r="DJ2569" s="1"/>
      <c r="DK2569" s="1"/>
      <c r="DL2569" s="1">
        <v>3669539.72</v>
      </c>
      <c r="DM2569" s="1">
        <v>3789620.9</v>
      </c>
      <c r="DN2569" s="1">
        <v>3539358.47</v>
      </c>
      <c r="DO2569" s="1">
        <v>3727535.69</v>
      </c>
      <c r="DP2569" s="1">
        <v>3414840.67</v>
      </c>
      <c r="DQ2569" s="1">
        <v>3362605.38</v>
      </c>
      <c r="DR2569" s="1">
        <v>3311645.32</v>
      </c>
      <c r="DS2569" s="1">
        <v>3725124.48</v>
      </c>
      <c r="DT2569" s="1">
        <v>3780905.8299999898</v>
      </c>
      <c r="DU2569" s="1">
        <v>4006232.06</v>
      </c>
      <c r="DV2569" s="1">
        <v>3909254.85</v>
      </c>
      <c r="DW2569" s="1">
        <v>4380518.51</v>
      </c>
      <c r="DX2569" s="1">
        <v>4330609.21</v>
      </c>
    </row>
    <row r="2570" spans="1:128" hidden="1">
      <c r="A2570" s="97" t="s">
        <v>2972</v>
      </c>
      <c r="B2570" s="81" t="s">
        <v>572</v>
      </c>
      <c r="C2570" t="s">
        <v>714</v>
      </c>
      <c r="D2570" s="94" t="s">
        <v>3040</v>
      </c>
      <c r="E2570" t="s">
        <v>3319</v>
      </c>
      <c r="BO2570" s="1">
        <v>9678240.7447881401</v>
      </c>
      <c r="BP2570" s="1"/>
      <c r="BQ2570" s="1">
        <v>10187187.1015328</v>
      </c>
      <c r="BR2570" s="1"/>
      <c r="BS2570" s="1">
        <v>9633881.6259658895</v>
      </c>
      <c r="BT2570" s="1"/>
      <c r="BU2570" s="1"/>
      <c r="BV2570" s="1">
        <v>11439312.5405655</v>
      </c>
      <c r="BW2570" s="1">
        <v>11934640.1917751</v>
      </c>
      <c r="BX2570" s="1">
        <v>11701574.336294699</v>
      </c>
      <c r="BY2570" s="1">
        <v>10517587.292266101</v>
      </c>
      <c r="BZ2570" s="1">
        <v>10487172.517855801</v>
      </c>
      <c r="CA2570" s="1">
        <v>10723118.761031101</v>
      </c>
      <c r="CB2570" s="1">
        <v>11606376.0182424</v>
      </c>
      <c r="CC2570" s="1">
        <v>12746950.423390999</v>
      </c>
      <c r="CD2570" s="1">
        <v>13496868.3739514</v>
      </c>
      <c r="CE2570" s="1">
        <v>13689207.1743824</v>
      </c>
      <c r="CF2570" s="1">
        <v>14455185.6988055</v>
      </c>
      <c r="CG2570" s="1"/>
      <c r="CH2570" s="1">
        <v>14663574.428623401</v>
      </c>
      <c r="CI2570" s="1"/>
      <c r="CJ2570" s="1">
        <v>13978015.7247546</v>
      </c>
      <c r="CK2570" s="1">
        <v>13950981.2385577</v>
      </c>
      <c r="CL2570" s="1"/>
      <c r="CM2570" s="1"/>
      <c r="CN2570" s="1"/>
      <c r="CO2570" s="1"/>
      <c r="CP2570" s="1"/>
      <c r="CQ2570" s="1"/>
      <c r="CR2570" s="1"/>
      <c r="CS2570" s="1"/>
      <c r="CT2570" s="1"/>
      <c r="CU2570" s="1"/>
      <c r="CV2570" s="1"/>
      <c r="CW2570" s="1"/>
      <c r="CX2570" s="1"/>
      <c r="CY2570" s="1"/>
      <c r="CZ2570" s="1"/>
      <c r="DA2570" s="1"/>
      <c r="DB2570" s="1"/>
      <c r="DC2570" s="1"/>
      <c r="DD2570" s="1"/>
      <c r="DE2570" s="1"/>
      <c r="DF2570" s="1">
        <v>21426345.9737068</v>
      </c>
      <c r="DG2570" s="1"/>
      <c r="DH2570" s="1"/>
      <c r="DI2570" s="1"/>
      <c r="DJ2570" s="1">
        <v>24588431.422218598</v>
      </c>
      <c r="DK2570" s="1">
        <v>24473226.082405299</v>
      </c>
      <c r="DL2570" s="1">
        <v>24695441.2099999</v>
      </c>
      <c r="DM2570" s="1">
        <v>25802346.939999901</v>
      </c>
      <c r="DN2570" s="1">
        <v>26273477.199999999</v>
      </c>
      <c r="DO2570" s="1">
        <v>27067469.779999901</v>
      </c>
      <c r="DP2570" s="1">
        <v>27191848.719999999</v>
      </c>
      <c r="DQ2570" s="1">
        <v>26480791.219999999</v>
      </c>
      <c r="DR2570" s="1">
        <v>25756910.919999901</v>
      </c>
      <c r="DS2570" s="1">
        <v>26281306.77</v>
      </c>
      <c r="DT2570" s="1">
        <v>26663999.399999999</v>
      </c>
      <c r="DU2570" s="1">
        <v>26323714.399999999</v>
      </c>
      <c r="DV2570" s="1">
        <v>25939675.879999999</v>
      </c>
      <c r="DW2570" s="1">
        <v>24863784.960000001</v>
      </c>
      <c r="DX2570" s="1">
        <v>25132363.260000002</v>
      </c>
    </row>
    <row r="2571" spans="1:128" hidden="1">
      <c r="A2571" s="97" t="s">
        <v>2972</v>
      </c>
      <c r="B2571" s="81" t="s">
        <v>572</v>
      </c>
      <c r="C2571" t="s">
        <v>714</v>
      </c>
      <c r="D2571" s="94" t="s">
        <v>3040</v>
      </c>
      <c r="E2571" t="s">
        <v>3320</v>
      </c>
      <c r="BO2571" s="1">
        <v>5096393.1234980002</v>
      </c>
      <c r="BP2571" s="1">
        <v>5285651.6729330104</v>
      </c>
      <c r="BQ2571" s="1">
        <v>5437698.5805110801</v>
      </c>
      <c r="BR2571" s="1">
        <v>5619816.7283925796</v>
      </c>
      <c r="BS2571" s="1">
        <v>6025239.8018584196</v>
      </c>
      <c r="BT2571" s="1">
        <v>6407735.2845369196</v>
      </c>
      <c r="BU2571" s="1">
        <v>6671837.6032151096</v>
      </c>
      <c r="BV2571" s="1">
        <v>6868403.0917650703</v>
      </c>
      <c r="BW2571" s="1">
        <v>7122573.4829905797</v>
      </c>
      <c r="BX2571" s="1">
        <v>7686756.6467516003</v>
      </c>
      <c r="BY2571" s="1">
        <v>8133909.9047751296</v>
      </c>
      <c r="BZ2571" s="1">
        <v>8491183.2878208496</v>
      </c>
      <c r="CA2571" s="1">
        <v>9175046.9057243895</v>
      </c>
      <c r="CB2571" s="1">
        <v>9637717.6336371396</v>
      </c>
      <c r="CC2571" s="1">
        <v>10239813.189135101</v>
      </c>
      <c r="CD2571" s="1">
        <v>10519537.147006899</v>
      </c>
      <c r="CE2571" s="1">
        <v>11461017.0097866</v>
      </c>
      <c r="CF2571" s="1">
        <v>12267284.7169022</v>
      </c>
      <c r="CG2571" s="1">
        <v>13617868.4882976</v>
      </c>
      <c r="CH2571" s="1">
        <v>14782608.823049899</v>
      </c>
      <c r="CI2571" s="1">
        <v>15219284.8549236</v>
      </c>
      <c r="CJ2571" s="1">
        <v>15220745.04659</v>
      </c>
      <c r="CK2571" s="1">
        <v>15525167.2822713</v>
      </c>
      <c r="CL2571" s="1">
        <v>15223242.496631799</v>
      </c>
      <c r="CM2571" s="1">
        <v>15235471.9391903</v>
      </c>
      <c r="CN2571" s="1">
        <v>15256491.015521299</v>
      </c>
      <c r="CO2571" s="1">
        <v>16181681.741826801</v>
      </c>
      <c r="CP2571" s="1">
        <v>16661787.8668517</v>
      </c>
      <c r="CQ2571" s="1">
        <v>16121534.3249318</v>
      </c>
      <c r="CR2571" s="1">
        <v>16824810.414544702</v>
      </c>
      <c r="CS2571" s="1">
        <v>18519466.152308401</v>
      </c>
      <c r="CT2571" s="1">
        <v>19820374.5920729</v>
      </c>
      <c r="CU2571" s="1">
        <v>22095596.263934199</v>
      </c>
      <c r="CV2571" s="1">
        <v>24055098.448928598</v>
      </c>
      <c r="CW2571" s="1">
        <v>26220708.417697001</v>
      </c>
      <c r="CX2571" s="1">
        <v>26423507.6775495</v>
      </c>
      <c r="CY2571" s="1">
        <v>28568678.7546295</v>
      </c>
      <c r="CZ2571" s="1">
        <v>30508303.648097601</v>
      </c>
      <c r="DA2571" s="1">
        <v>32322253.7215163</v>
      </c>
      <c r="DB2571" s="1">
        <v>34171512.786821298</v>
      </c>
      <c r="DC2571" s="1">
        <v>34722000.426447801</v>
      </c>
      <c r="DD2571" s="1">
        <v>35338701.944873601</v>
      </c>
      <c r="DE2571" s="1">
        <v>36899416.999313898</v>
      </c>
      <c r="DF2571" s="1">
        <v>38580745.561493397</v>
      </c>
      <c r="DG2571" s="1">
        <v>36231305.782405302</v>
      </c>
      <c r="DH2571" s="1">
        <v>39071230.427513897</v>
      </c>
      <c r="DI2571" s="1">
        <v>41400126.473507397</v>
      </c>
      <c r="DJ2571" s="1">
        <v>44405552.308471501</v>
      </c>
      <c r="DK2571" s="1">
        <v>44814696.404290996</v>
      </c>
      <c r="DL2571" s="1">
        <v>43274017.030000001</v>
      </c>
      <c r="DM2571" s="1">
        <v>45270555.130000003</v>
      </c>
      <c r="DN2571" s="1">
        <v>46031162.189999998</v>
      </c>
      <c r="DO2571" s="1">
        <v>47607052.269999899</v>
      </c>
      <c r="DP2571" s="1">
        <v>49330445.490000002</v>
      </c>
      <c r="DQ2571" s="1">
        <v>51686578.420000002</v>
      </c>
      <c r="DR2571" s="1">
        <v>52774055.890000001</v>
      </c>
      <c r="DS2571" s="1">
        <v>54377931.979999997</v>
      </c>
      <c r="DT2571" s="1">
        <v>56454884.899999999</v>
      </c>
      <c r="DU2571" s="1">
        <v>57844029.920000002</v>
      </c>
      <c r="DV2571" s="1">
        <v>58632675.329999998</v>
      </c>
      <c r="DW2571" s="1">
        <v>60403224.359999903</v>
      </c>
      <c r="DX2571" s="1">
        <v>62686893.2999999</v>
      </c>
    </row>
    <row r="2572" spans="1:128" hidden="1">
      <c r="A2572" s="97" t="s">
        <v>2972</v>
      </c>
      <c r="B2572" s="81" t="s">
        <v>572</v>
      </c>
      <c r="C2572" t="s">
        <v>714</v>
      </c>
      <c r="D2572" s="94" t="s">
        <v>3040</v>
      </c>
      <c r="E2572" t="s">
        <v>3321</v>
      </c>
      <c r="BO2572" s="1">
        <v>12457839.033998599</v>
      </c>
      <c r="BP2572" s="1">
        <v>12875024.141896101</v>
      </c>
      <c r="BQ2572" s="1">
        <v>13408074.8343335</v>
      </c>
      <c r="BR2572" s="1">
        <v>14223578.5917462</v>
      </c>
      <c r="BS2572" s="1">
        <v>14631913.970509</v>
      </c>
      <c r="BT2572" s="1">
        <v>15737877.786657801</v>
      </c>
      <c r="BU2572" s="1">
        <v>15660946.791586</v>
      </c>
      <c r="BV2572" s="1">
        <v>16587441.19008</v>
      </c>
      <c r="BW2572" s="1">
        <v>16716102.7850891</v>
      </c>
      <c r="BX2572" s="1">
        <v>17343253.868852101</v>
      </c>
      <c r="BY2572" s="1">
        <v>17854378.5902621</v>
      </c>
      <c r="BZ2572" s="1">
        <v>18697040.600684199</v>
      </c>
      <c r="CA2572" s="1">
        <v>19134115.613398101</v>
      </c>
      <c r="CB2572" s="1">
        <v>20705314.340979598</v>
      </c>
      <c r="CC2572" s="1">
        <v>21499822.6904817</v>
      </c>
      <c r="CD2572" s="1">
        <v>22348603.003281102</v>
      </c>
      <c r="CE2572" s="1">
        <v>22737420.475612801</v>
      </c>
      <c r="CF2572" s="1">
        <v>22602406.478337102</v>
      </c>
      <c r="CG2572" s="1">
        <v>23508619.603845902</v>
      </c>
      <c r="CH2572" s="1">
        <v>25664777.706760801</v>
      </c>
      <c r="CI2572" s="1">
        <v>25394733.430148501</v>
      </c>
      <c r="CJ2572" s="1">
        <v>25681223.351753701</v>
      </c>
      <c r="CK2572" s="1">
        <v>25308742.7406931</v>
      </c>
      <c r="CL2572" s="1">
        <v>26012420.394651402</v>
      </c>
      <c r="CM2572" s="1">
        <v>26871310.063582201</v>
      </c>
      <c r="CN2572" s="1">
        <v>27817416.535735901</v>
      </c>
      <c r="CO2572" s="1">
        <v>28910160.482378501</v>
      </c>
      <c r="CP2572" s="1">
        <v>29119297.035222199</v>
      </c>
      <c r="CQ2572" s="1">
        <v>29954693.932958201</v>
      </c>
      <c r="CR2572" s="1">
        <v>29885047.858843502</v>
      </c>
      <c r="CS2572" s="1">
        <v>30552910.844049498</v>
      </c>
      <c r="CT2572" s="1">
        <v>31615015.4395192</v>
      </c>
      <c r="CU2572" s="1">
        <v>32355514.168914799</v>
      </c>
      <c r="CV2572" s="1">
        <v>33446870.7035654</v>
      </c>
      <c r="CW2572" s="1">
        <v>35772979.706482701</v>
      </c>
      <c r="CX2572" s="1">
        <v>37103598.665106997</v>
      </c>
      <c r="CY2572" s="1">
        <v>37550852.5024966</v>
      </c>
      <c r="CZ2572" s="1">
        <v>38842262.161858797</v>
      </c>
      <c r="DA2572" s="1">
        <v>39661387.855661497</v>
      </c>
      <c r="DB2572" s="1">
        <v>40853093.456096299</v>
      </c>
      <c r="DC2572" s="1">
        <v>40859601.463937201</v>
      </c>
      <c r="DD2572" s="1">
        <v>41271544.516146697</v>
      </c>
      <c r="DE2572" s="1">
        <v>41556741.106694102</v>
      </c>
      <c r="DF2572" s="1">
        <v>42224998.6802826</v>
      </c>
      <c r="DG2572" s="1">
        <v>44121112.131505102</v>
      </c>
      <c r="DH2572" s="1">
        <v>45255397.250605598</v>
      </c>
      <c r="DI2572" s="1">
        <v>46277740.275925502</v>
      </c>
      <c r="DJ2572" s="1">
        <v>48652710.975517102</v>
      </c>
      <c r="DK2572" s="1">
        <v>48952927.186525598</v>
      </c>
      <c r="DL2572" s="1">
        <v>53026890.829999998</v>
      </c>
      <c r="DM2572" s="1">
        <v>54529980</v>
      </c>
      <c r="DN2572" s="1">
        <v>55473083.349999897</v>
      </c>
      <c r="DO2572" s="1">
        <v>57174813.68</v>
      </c>
      <c r="DP2572" s="1">
        <v>58714246.369999997</v>
      </c>
      <c r="DQ2572" s="1">
        <v>58616515.200000003</v>
      </c>
      <c r="DR2572" s="1">
        <v>58138363.779999897</v>
      </c>
      <c r="DS2572" s="1">
        <v>57725727.649999999</v>
      </c>
      <c r="DT2572" s="1">
        <v>58957402.359999999</v>
      </c>
      <c r="DU2572" s="1">
        <v>62033924.100000001</v>
      </c>
      <c r="DV2572" s="1">
        <v>63412360.409999996</v>
      </c>
      <c r="DW2572" s="1">
        <v>65677267.469999999</v>
      </c>
      <c r="DX2572" s="1">
        <v>65910909.920000002</v>
      </c>
    </row>
    <row r="2573" spans="1:128" hidden="1">
      <c r="A2573" s="97" t="s">
        <v>2972</v>
      </c>
      <c r="B2573" s="81" t="s">
        <v>572</v>
      </c>
      <c r="C2573" t="s">
        <v>714</v>
      </c>
      <c r="D2573" s="94" t="s">
        <v>3040</v>
      </c>
      <c r="E2573" t="s">
        <v>3322</v>
      </c>
      <c r="BO2573" s="1">
        <v>1033992.68669051</v>
      </c>
      <c r="BP2573" s="1">
        <v>1009428.86295426</v>
      </c>
      <c r="BQ2573" s="1">
        <v>1032578.81090378</v>
      </c>
      <c r="BR2573" s="1">
        <v>1098612.02793371</v>
      </c>
      <c r="BS2573" s="1">
        <v>1182160.90275405</v>
      </c>
      <c r="BT2573" s="1">
        <v>1244632.63066157</v>
      </c>
      <c r="BU2573" s="1">
        <v>1347607.2323471201</v>
      </c>
      <c r="BV2573" s="1">
        <v>1372131.9891918399</v>
      </c>
      <c r="BW2573" s="1">
        <v>1458432.22140581</v>
      </c>
      <c r="BX2573" s="1">
        <v>1525849.5203476399</v>
      </c>
      <c r="BY2573" s="1">
        <v>1651934.94144158</v>
      </c>
      <c r="BZ2573" s="1">
        <v>1764681.9119430601</v>
      </c>
      <c r="CA2573" s="1">
        <v>1832092.10429165</v>
      </c>
      <c r="CB2573" s="1">
        <v>1892841.7425454201</v>
      </c>
      <c r="CC2573" s="1">
        <v>2041588.1006680599</v>
      </c>
      <c r="CD2573" s="1">
        <v>2146396.8436600501</v>
      </c>
      <c r="CE2573" s="1">
        <v>2286855.6127707101</v>
      </c>
      <c r="CF2573" s="1">
        <v>2545482.4845467298</v>
      </c>
      <c r="CG2573" s="1">
        <v>2756860.8973570899</v>
      </c>
      <c r="CH2573" s="1">
        <v>2919506.28782736</v>
      </c>
      <c r="CI2573" s="1">
        <v>2944701.5292480099</v>
      </c>
      <c r="CJ2573" s="1">
        <v>3104251.85040785</v>
      </c>
      <c r="CK2573" s="1">
        <v>3070427.61116528</v>
      </c>
      <c r="CL2573" s="1">
        <v>3336604.3341944302</v>
      </c>
      <c r="CM2573" s="1">
        <v>3557546.3800788498</v>
      </c>
      <c r="CN2573" s="1">
        <v>3934655.5246088398</v>
      </c>
      <c r="CO2573" s="1">
        <v>4007971.2394293901</v>
      </c>
      <c r="CP2573" s="1">
        <v>4142797.7355138599</v>
      </c>
      <c r="CQ2573" s="1">
        <v>4141915.83232533</v>
      </c>
      <c r="CR2573" s="1">
        <v>4132188.4079668601</v>
      </c>
      <c r="CS2573" s="1">
        <v>4484870.5257391501</v>
      </c>
      <c r="CT2573" s="1">
        <v>4417466.9848804297</v>
      </c>
      <c r="CU2573" s="1">
        <v>4455408.9049354</v>
      </c>
      <c r="CV2573" s="1">
        <v>4617274.5956382696</v>
      </c>
      <c r="CW2573" s="1">
        <v>4669722.2023344897</v>
      </c>
      <c r="CX2573" s="1">
        <v>4618156.4022675799</v>
      </c>
      <c r="CY2573" s="1">
        <v>4979019.7534145899</v>
      </c>
      <c r="CZ2573" s="1">
        <v>5004347.0877712099</v>
      </c>
      <c r="DA2573" s="1">
        <v>5379653.98508514</v>
      </c>
      <c r="DB2573" s="1">
        <v>5703959.2673279</v>
      </c>
      <c r="DC2573" s="1">
        <v>5982167.2473972896</v>
      </c>
      <c r="DD2573" s="1">
        <v>5925749.8973837197</v>
      </c>
      <c r="DE2573" s="1">
        <v>6068247.6668471703</v>
      </c>
      <c r="DF2573" s="1">
        <v>6232269.5480843</v>
      </c>
      <c r="DG2573" s="1">
        <v>6455350.7672722302</v>
      </c>
      <c r="DH2573" s="1">
        <v>7149876.3418959603</v>
      </c>
      <c r="DI2573" s="1">
        <v>7110083.0059762904</v>
      </c>
      <c r="DJ2573" s="1">
        <v>7371886.1554823099</v>
      </c>
      <c r="DK2573" s="1">
        <v>7749741.9051738596</v>
      </c>
      <c r="DL2573" s="1">
        <v>7784747.5399999898</v>
      </c>
      <c r="DM2573" s="1">
        <v>8163771.7599999905</v>
      </c>
      <c r="DN2573" s="1">
        <v>8125212.3300000001</v>
      </c>
      <c r="DO2573" s="1">
        <v>8665503.8499999996</v>
      </c>
      <c r="DP2573" s="1">
        <v>8959500.9600000009</v>
      </c>
      <c r="DQ2573" s="1">
        <v>9241240.8799999896</v>
      </c>
      <c r="DR2573" s="1">
        <v>9313964.5399999991</v>
      </c>
      <c r="DS2573" s="1">
        <v>9784157.1699999999</v>
      </c>
      <c r="DT2573" s="1">
        <v>10557088.26</v>
      </c>
      <c r="DU2573" s="1">
        <v>10758492.949999999</v>
      </c>
      <c r="DV2573" s="1">
        <v>11223647.65</v>
      </c>
      <c r="DW2573" s="1">
        <v>11330102.48</v>
      </c>
      <c r="DX2573" s="1">
        <v>11178727.859999999</v>
      </c>
    </row>
    <row r="2574" spans="1:128" hidden="1">
      <c r="A2574" s="97" t="s">
        <v>2972</v>
      </c>
      <c r="B2574" s="81" t="s">
        <v>572</v>
      </c>
      <c r="C2574" t="s">
        <v>714</v>
      </c>
      <c r="D2574" s="94" t="s">
        <v>3040</v>
      </c>
      <c r="E2574" t="s">
        <v>3323</v>
      </c>
      <c r="BO2574" s="1">
        <v>10649924.532939199</v>
      </c>
      <c r="BP2574" s="1">
        <v>10201866.8622403</v>
      </c>
      <c r="BQ2574" s="1">
        <v>11088132.2720882</v>
      </c>
      <c r="BR2574" s="1">
        <v>11858441.479382699</v>
      </c>
      <c r="BS2574" s="1">
        <v>12905171.7352736</v>
      </c>
      <c r="BT2574" s="1">
        <v>12619908.511419499</v>
      </c>
      <c r="BU2574" s="1">
        <v>14211258.503444601</v>
      </c>
      <c r="BV2574" s="1">
        <v>13551249.4464589</v>
      </c>
      <c r="BW2574" s="1">
        <v>12835918.5746557</v>
      </c>
      <c r="BX2574" s="1">
        <v>13060383.3691891</v>
      </c>
      <c r="BY2574" s="1">
        <v>14929976.660251699</v>
      </c>
      <c r="BZ2574" s="1">
        <v>14830054.978341199</v>
      </c>
      <c r="CA2574" s="1">
        <v>13352324.41629</v>
      </c>
      <c r="CB2574" s="1">
        <v>13460225.5821633</v>
      </c>
      <c r="CC2574" s="1">
        <v>13458060.962571099</v>
      </c>
      <c r="CD2574" s="1">
        <v>11920670.1854937</v>
      </c>
      <c r="CE2574" s="1">
        <v>12749875.004443601</v>
      </c>
      <c r="CF2574" s="1">
        <v>12888029.178530401</v>
      </c>
      <c r="CG2574" s="1">
        <v>13030547.705566</v>
      </c>
      <c r="CH2574" s="1">
        <v>15721541.900462201</v>
      </c>
      <c r="CI2574" s="1">
        <v>17447230.9040627</v>
      </c>
      <c r="CJ2574" s="1">
        <v>16428068.568526899</v>
      </c>
      <c r="CK2574" s="1">
        <v>16338825.103687</v>
      </c>
      <c r="CL2574" s="1">
        <v>14957948.6412559</v>
      </c>
      <c r="CM2574" s="1">
        <v>15926335.032935301</v>
      </c>
      <c r="CN2574" s="1">
        <v>15442024.250806401</v>
      </c>
      <c r="CO2574" s="1">
        <v>15293245.553740799</v>
      </c>
      <c r="CP2574" s="1">
        <v>15042570.8647066</v>
      </c>
      <c r="CQ2574" s="1">
        <v>14175669.9775337</v>
      </c>
      <c r="CR2574" s="1">
        <v>15397148.309965899</v>
      </c>
      <c r="CS2574" s="1">
        <v>17299667.722341601</v>
      </c>
      <c r="CT2574" s="1">
        <v>17299827.256189302</v>
      </c>
      <c r="CU2574" s="1">
        <v>17526491.022220001</v>
      </c>
      <c r="CV2574" s="1">
        <v>18283444.302701201</v>
      </c>
      <c r="CW2574" s="1">
        <v>17173765.3546215</v>
      </c>
      <c r="CX2574" s="1">
        <v>20544349.086846199</v>
      </c>
      <c r="CY2574" s="1">
        <v>18952133.076222301</v>
      </c>
      <c r="CZ2574" s="1">
        <v>18875629.610565498</v>
      </c>
      <c r="DA2574" s="1">
        <v>18972060.7641357</v>
      </c>
      <c r="DB2574" s="1">
        <v>19955544.3240886</v>
      </c>
      <c r="DC2574" s="1">
        <v>20256200.2995634</v>
      </c>
      <c r="DD2574" s="1">
        <v>19941542.6606846</v>
      </c>
      <c r="DE2574" s="1">
        <v>21639953.704562899</v>
      </c>
      <c r="DF2574" s="1">
        <v>20344402.335867099</v>
      </c>
      <c r="DG2574" s="1">
        <v>20478908.575438701</v>
      </c>
      <c r="DH2574" s="1">
        <v>21625765.810629599</v>
      </c>
      <c r="DI2574" s="1">
        <v>22039197.611067198</v>
      </c>
      <c r="DJ2574" s="1">
        <v>22067960.9467423</v>
      </c>
      <c r="DK2574" s="1">
        <v>22425938.983491499</v>
      </c>
      <c r="DL2574" s="1">
        <v>20169969.989999998</v>
      </c>
      <c r="DM2574" s="1">
        <v>20377772.2099999</v>
      </c>
      <c r="DN2574" s="1">
        <v>20630341.27</v>
      </c>
      <c r="DO2574" s="1">
        <v>21361847.32</v>
      </c>
      <c r="DP2574" s="1">
        <v>20533802.059999999</v>
      </c>
      <c r="DQ2574" s="1">
        <v>19790391.579999998</v>
      </c>
      <c r="DR2574" s="1">
        <v>19846099.690000001</v>
      </c>
      <c r="DS2574" s="1">
        <v>20763564.559999999</v>
      </c>
      <c r="DT2574" s="1">
        <v>20656097.789999999</v>
      </c>
      <c r="DU2574" s="1">
        <v>20432445.259999901</v>
      </c>
      <c r="DV2574" s="1">
        <v>21512132.269999899</v>
      </c>
      <c r="DW2574" s="1">
        <v>20877012.629999999</v>
      </c>
      <c r="DX2574" s="1">
        <v>20309824.449999999</v>
      </c>
    </row>
    <row r="2575" spans="1:128" hidden="1">
      <c r="A2575" s="97" t="s">
        <v>2972</v>
      </c>
      <c r="B2575" s="81" t="s">
        <v>572</v>
      </c>
      <c r="C2575" t="s">
        <v>714</v>
      </c>
      <c r="D2575" s="94" t="s">
        <v>3040</v>
      </c>
      <c r="E2575" t="s">
        <v>3324</v>
      </c>
      <c r="BO2575" s="1">
        <v>75441636.010240793</v>
      </c>
      <c r="BP2575" s="1">
        <v>78094777.537867397</v>
      </c>
      <c r="BQ2575" s="1">
        <v>79558095.972645298</v>
      </c>
      <c r="BR2575" s="1">
        <v>84191230.313183904</v>
      </c>
      <c r="BS2575" s="1">
        <v>85195602.132979393</v>
      </c>
      <c r="BT2575" s="1">
        <v>87302365.988190904</v>
      </c>
      <c r="BU2575" s="1">
        <v>89855270.052108094</v>
      </c>
      <c r="BV2575" s="1">
        <v>94123406.867287993</v>
      </c>
      <c r="BW2575" s="1">
        <v>97467408.298452303</v>
      </c>
      <c r="BX2575" s="1">
        <v>99329363.018868193</v>
      </c>
      <c r="BY2575" s="1">
        <v>102090807.491485</v>
      </c>
      <c r="BZ2575" s="1">
        <v>101397804.67169</v>
      </c>
      <c r="CA2575" s="1">
        <v>107431969.832287</v>
      </c>
      <c r="CB2575" s="1">
        <v>111511773.450303</v>
      </c>
      <c r="CC2575" s="1">
        <v>115075570.32484899</v>
      </c>
      <c r="CD2575" s="1">
        <v>120411751.37785199</v>
      </c>
      <c r="CE2575" s="1">
        <v>122652239.469487</v>
      </c>
      <c r="CF2575" s="1">
        <v>125047492.322944</v>
      </c>
      <c r="CG2575" s="1">
        <v>131132086.81164099</v>
      </c>
      <c r="CH2575" s="1">
        <v>134013594.013566</v>
      </c>
      <c r="CI2575" s="1">
        <v>138652883.57600799</v>
      </c>
      <c r="CJ2575" s="1">
        <v>142985192.74788001</v>
      </c>
      <c r="CK2575" s="1">
        <v>146889440.30981901</v>
      </c>
      <c r="CL2575" s="1">
        <v>149254644.00677401</v>
      </c>
      <c r="CM2575" s="1">
        <v>153054542.95667201</v>
      </c>
      <c r="CN2575" s="1">
        <v>153695841.083316</v>
      </c>
      <c r="CO2575" s="1">
        <v>156597375.11534601</v>
      </c>
      <c r="CP2575" s="1">
        <v>160227169.488469</v>
      </c>
      <c r="CQ2575" s="1">
        <v>161523555.96163401</v>
      </c>
      <c r="CR2575" s="1">
        <v>163597691.11158901</v>
      </c>
      <c r="CS2575" s="1">
        <v>167108641.016074</v>
      </c>
      <c r="CT2575" s="1">
        <v>170398571.09669799</v>
      </c>
      <c r="CU2575" s="1">
        <v>174020938.84545901</v>
      </c>
      <c r="CV2575" s="1">
        <v>177107048.483733</v>
      </c>
      <c r="CW2575" s="1">
        <v>176041737.148417</v>
      </c>
      <c r="CX2575" s="1">
        <v>180863307.12797099</v>
      </c>
      <c r="CY2575" s="1">
        <v>181741773.290986</v>
      </c>
      <c r="CZ2575" s="1">
        <v>185349369.06564</v>
      </c>
      <c r="DA2575" s="1">
        <v>188794040.35125399</v>
      </c>
      <c r="DB2575" s="1">
        <v>191735797.87472999</v>
      </c>
      <c r="DC2575" s="1">
        <v>198509616.60548499</v>
      </c>
      <c r="DD2575" s="1">
        <v>199921970.24767399</v>
      </c>
      <c r="DE2575" s="1">
        <v>210887091.132292</v>
      </c>
      <c r="DF2575" s="1">
        <v>212382370.18287599</v>
      </c>
      <c r="DG2575" s="1">
        <v>216516450.81742701</v>
      </c>
      <c r="DH2575" s="1">
        <v>216955688.82385299</v>
      </c>
      <c r="DI2575" s="1">
        <v>218126146.390338</v>
      </c>
      <c r="DJ2575" s="1">
        <v>220433952.47911999</v>
      </c>
      <c r="DK2575" s="1">
        <v>222242874.74890801</v>
      </c>
      <c r="DL2575" s="1">
        <v>220761262.41999999</v>
      </c>
      <c r="DM2575" s="1">
        <v>218436179.84999999</v>
      </c>
      <c r="DN2575" s="1">
        <v>218068455.91999999</v>
      </c>
      <c r="DO2575" s="1">
        <v>221324537.93999901</v>
      </c>
      <c r="DP2575" s="1">
        <v>228883152.63</v>
      </c>
      <c r="DQ2575" s="1">
        <v>227957765.61000001</v>
      </c>
      <c r="DR2575" s="1">
        <v>230140670.49000001</v>
      </c>
      <c r="DS2575" s="1">
        <v>235791877.28999999</v>
      </c>
      <c r="DT2575" s="1">
        <v>238107892.64999899</v>
      </c>
      <c r="DU2575" s="1">
        <v>239238630.90000001</v>
      </c>
      <c r="DV2575" s="1">
        <v>243483104.71000001</v>
      </c>
      <c r="DW2575" s="1">
        <v>244571279.87999901</v>
      </c>
      <c r="DX2575" s="1">
        <v>247772087.38999999</v>
      </c>
    </row>
    <row r="2576" spans="1:128" hidden="1">
      <c r="A2576" s="97" t="s">
        <v>2972</v>
      </c>
      <c r="B2576" s="81" t="s">
        <v>572</v>
      </c>
      <c r="C2576" t="s">
        <v>714</v>
      </c>
      <c r="D2576" s="94" t="s">
        <v>3040</v>
      </c>
      <c r="E2576" t="s">
        <v>3325</v>
      </c>
      <c r="BO2576" s="1"/>
      <c r="BP2576" s="1"/>
      <c r="BQ2576" s="1"/>
      <c r="BR2576" s="1"/>
      <c r="BS2576" s="1"/>
      <c r="BT2576" s="1"/>
      <c r="BU2576" s="1"/>
      <c r="BV2576" s="1">
        <v>46393462.023175701</v>
      </c>
      <c r="BW2576" s="1">
        <v>48712121.875512399</v>
      </c>
      <c r="BX2576" s="1">
        <v>49976754.380684897</v>
      </c>
      <c r="BY2576" s="1">
        <v>51387357.019033499</v>
      </c>
      <c r="BZ2576" s="1">
        <v>52233682.225733601</v>
      </c>
      <c r="CA2576" s="1">
        <v>51057313.607059799</v>
      </c>
      <c r="CB2576" s="1">
        <v>55576877.530884899</v>
      </c>
      <c r="CC2576" s="1">
        <v>55582643.382618897</v>
      </c>
      <c r="CD2576" s="1">
        <v>57027722.756309502</v>
      </c>
      <c r="CE2576" s="1">
        <v>61203596.243178397</v>
      </c>
      <c r="CF2576" s="1">
        <v>64549458.208767697</v>
      </c>
      <c r="CG2576" s="1">
        <v>66078822.041611299</v>
      </c>
      <c r="CH2576" s="1">
        <v>67566680.109309494</v>
      </c>
      <c r="CI2576" s="1">
        <v>69830591.099516496</v>
      </c>
      <c r="CJ2576" s="1">
        <v>72385165.472877398</v>
      </c>
      <c r="CK2576" s="1">
        <v>72431737.684741706</v>
      </c>
      <c r="CL2576" s="1">
        <v>73216378.6443692</v>
      </c>
      <c r="CM2576" s="1">
        <v>77120851.924654201</v>
      </c>
      <c r="CN2576" s="1">
        <v>79287715.506065294</v>
      </c>
      <c r="CO2576" s="1">
        <v>81220743.379962802</v>
      </c>
      <c r="CP2576" s="1">
        <v>86258312.687377006</v>
      </c>
      <c r="CQ2576" s="1">
        <v>86398232.290333793</v>
      </c>
      <c r="CR2576" s="1">
        <v>84934179.840360194</v>
      </c>
      <c r="CS2576" s="1">
        <v>88978844.118150398</v>
      </c>
      <c r="CT2576" s="1">
        <v>90161995.271631002</v>
      </c>
      <c r="CU2576" s="1">
        <v>90773738.100007907</v>
      </c>
      <c r="CV2576" s="1">
        <v>92880129.889156401</v>
      </c>
      <c r="CW2576" s="1">
        <v>95086895.372060895</v>
      </c>
      <c r="CX2576" s="1">
        <v>95273635.841539606</v>
      </c>
      <c r="CY2576" s="1">
        <v>99031652.974674299</v>
      </c>
      <c r="CZ2576" s="1">
        <v>98780536.987007797</v>
      </c>
      <c r="DA2576" s="1">
        <v>106402152.61762799</v>
      </c>
      <c r="DB2576" s="1">
        <v>109322593.949708</v>
      </c>
      <c r="DC2576" s="1">
        <v>111089213.17013299</v>
      </c>
      <c r="DD2576" s="1">
        <v>113194503.500585</v>
      </c>
      <c r="DE2576" s="1">
        <v>114284930.592094</v>
      </c>
      <c r="DF2576" s="1">
        <v>117197413.70891</v>
      </c>
      <c r="DG2576" s="1">
        <v>118661744.223217</v>
      </c>
      <c r="DH2576" s="1">
        <v>121606900.241519</v>
      </c>
      <c r="DI2576" s="1">
        <v>124800129.408819</v>
      </c>
      <c r="DJ2576" s="1">
        <v>127508268.88654999</v>
      </c>
      <c r="DK2576" s="1">
        <v>127653018.138088</v>
      </c>
      <c r="DL2576" s="1">
        <v>141732364.91999999</v>
      </c>
      <c r="DM2576" s="1">
        <v>146712041.769999</v>
      </c>
      <c r="DN2576" s="1">
        <v>148604510.99000001</v>
      </c>
      <c r="DO2576" s="1">
        <v>149520762.549999</v>
      </c>
      <c r="DP2576" s="1">
        <v>153211124.28999999</v>
      </c>
      <c r="DQ2576" s="1">
        <v>155978981.19</v>
      </c>
      <c r="DR2576" s="1">
        <v>155110292.40000001</v>
      </c>
      <c r="DS2576" s="1">
        <v>153970891.06</v>
      </c>
      <c r="DT2576" s="1">
        <v>158725542.33000001</v>
      </c>
      <c r="DU2576" s="1">
        <v>165952322.63999999</v>
      </c>
      <c r="DV2576" s="1">
        <v>171330611.77000001</v>
      </c>
      <c r="DW2576" s="1">
        <v>176631057.31</v>
      </c>
      <c r="DX2576" s="1">
        <v>177097048.13</v>
      </c>
    </row>
    <row r="2577" spans="1:128" hidden="1">
      <c r="A2577" s="97" t="s">
        <v>2972</v>
      </c>
      <c r="B2577" s="81" t="s">
        <v>572</v>
      </c>
      <c r="C2577" t="s">
        <v>714</v>
      </c>
      <c r="D2577" s="94" t="s">
        <v>3040</v>
      </c>
      <c r="E2577" t="s">
        <v>3326</v>
      </c>
      <c r="BO2577" s="1"/>
      <c r="BP2577" s="1"/>
      <c r="BQ2577" s="1"/>
      <c r="BR2577" s="1"/>
      <c r="BS2577" s="1"/>
      <c r="BT2577" s="1"/>
      <c r="BU2577" s="1"/>
      <c r="BV2577" s="1"/>
      <c r="BW2577" s="1"/>
      <c r="BX2577" s="1"/>
      <c r="BY2577" s="1"/>
      <c r="BZ2577" s="1"/>
      <c r="CA2577" s="1"/>
      <c r="CB2577" s="1"/>
      <c r="CC2577" s="1"/>
      <c r="CD2577" s="1"/>
      <c r="CE2577" s="1"/>
      <c r="CF2577" s="1"/>
      <c r="CG2577" s="1"/>
      <c r="CH2577" s="1"/>
      <c r="CI2577" s="1"/>
      <c r="CJ2577" s="1"/>
      <c r="CK2577" s="1"/>
      <c r="CL2577" s="1"/>
      <c r="CM2577" s="1"/>
      <c r="CN2577" s="1"/>
      <c r="CO2577" s="1"/>
      <c r="CP2577" s="1"/>
      <c r="CQ2577" s="1"/>
      <c r="CR2577" s="1"/>
      <c r="CS2577" s="1"/>
      <c r="CT2577" s="1"/>
      <c r="CU2577" s="1"/>
      <c r="CV2577" s="1"/>
      <c r="CW2577" s="1"/>
      <c r="CX2577" s="1"/>
      <c r="CY2577" s="1"/>
      <c r="CZ2577" s="1"/>
      <c r="DA2577" s="1"/>
      <c r="DB2577" s="1"/>
      <c r="DC2577" s="1"/>
      <c r="DD2577" s="1"/>
      <c r="DE2577" s="1"/>
      <c r="DF2577" s="1"/>
      <c r="DG2577" s="1"/>
      <c r="DH2577" s="1"/>
      <c r="DI2577" s="1"/>
      <c r="DJ2577" s="1"/>
      <c r="DK2577" s="1"/>
      <c r="DL2577" s="1">
        <v>9976935.1799999997</v>
      </c>
      <c r="DM2577" s="1">
        <v>11085844.52</v>
      </c>
      <c r="DN2577" s="1">
        <v>10735276.859999999</v>
      </c>
      <c r="DO2577" s="1">
        <v>10513139.33</v>
      </c>
      <c r="DP2577" s="1">
        <v>11327010.369999999</v>
      </c>
      <c r="DQ2577" s="1">
        <v>11161953.58</v>
      </c>
      <c r="DR2577" s="1">
        <v>11431215.3099999</v>
      </c>
      <c r="DS2577" s="1">
        <v>11300381.93</v>
      </c>
      <c r="DT2577" s="1">
        <v>10787510.4</v>
      </c>
      <c r="DU2577" s="1">
        <v>9404678.6699999999</v>
      </c>
      <c r="DV2577" s="1">
        <v>8636056.5500000007</v>
      </c>
      <c r="DW2577" s="1">
        <v>8573232.8100000005</v>
      </c>
      <c r="DX2577" s="1">
        <v>9700295.4899999909</v>
      </c>
    </row>
    <row r="2578" spans="1:128" hidden="1">
      <c r="A2578" s="97" t="s">
        <v>2972</v>
      </c>
      <c r="B2578" s="81" t="s">
        <v>572</v>
      </c>
      <c r="C2578" t="s">
        <v>714</v>
      </c>
      <c r="D2578" s="94" t="s">
        <v>3040</v>
      </c>
      <c r="E2578" t="s">
        <v>3327</v>
      </c>
      <c r="BO2578" s="1">
        <v>23124586.266946699</v>
      </c>
      <c r="BP2578" s="1">
        <v>24041690.904421099</v>
      </c>
      <c r="BQ2578" s="1">
        <v>25037788.5358219</v>
      </c>
      <c r="BR2578" s="1">
        <v>25649032.490076002</v>
      </c>
      <c r="BS2578" s="1">
        <v>25645414.191782702</v>
      </c>
      <c r="BT2578" s="1">
        <v>27095884.832074199</v>
      </c>
      <c r="BU2578" s="1">
        <v>27855743.3628463</v>
      </c>
      <c r="BV2578" s="1">
        <v>28507075.0728986</v>
      </c>
      <c r="BW2578" s="1">
        <v>29112432.864101</v>
      </c>
      <c r="BX2578" s="1">
        <v>29144121.911598001</v>
      </c>
      <c r="BY2578" s="1">
        <v>29493367.424210999</v>
      </c>
      <c r="BZ2578" s="1">
        <v>29688015.363462601</v>
      </c>
      <c r="CA2578" s="1">
        <v>28814718.165812802</v>
      </c>
      <c r="CB2578" s="1">
        <v>29279864.3187606</v>
      </c>
      <c r="CC2578" s="1">
        <v>30724811.700075202</v>
      </c>
      <c r="CD2578" s="1">
        <v>32017468.814612199</v>
      </c>
      <c r="CE2578" s="1">
        <v>31241911.836722199</v>
      </c>
      <c r="CF2578" s="1">
        <v>30842401.6006632</v>
      </c>
      <c r="CG2578" s="1">
        <v>29318928.733474899</v>
      </c>
      <c r="CH2578" s="1">
        <v>29438046.006281201</v>
      </c>
      <c r="CI2578" s="1">
        <v>29412587.728798602</v>
      </c>
      <c r="CJ2578" s="1">
        <v>29584847.591792401</v>
      </c>
      <c r="CK2578" s="1">
        <v>29910142.913261801</v>
      </c>
      <c r="CL2578" s="1">
        <v>30128369.923938502</v>
      </c>
      <c r="CM2578" s="1">
        <v>30496349.798091501</v>
      </c>
      <c r="CN2578" s="1">
        <v>30812399.5411838</v>
      </c>
      <c r="CO2578" s="1">
        <v>30376190.136643399</v>
      </c>
      <c r="CP2578" s="1">
        <v>30032438.725451499</v>
      </c>
      <c r="CQ2578" s="1">
        <v>29485452.311663602</v>
      </c>
      <c r="CR2578" s="1">
        <v>29980714.511485402</v>
      </c>
      <c r="CS2578" s="1">
        <v>30111710.940289602</v>
      </c>
      <c r="CT2578" s="1">
        <v>29613350.737631001</v>
      </c>
      <c r="CU2578" s="1">
        <v>28844032.784617599</v>
      </c>
      <c r="CV2578" s="1">
        <v>29067143.109910801</v>
      </c>
      <c r="CW2578" s="1">
        <v>29136595.189499199</v>
      </c>
      <c r="CX2578" s="1">
        <v>29314650.127899401</v>
      </c>
      <c r="CY2578" s="1">
        <v>28759789.216027901</v>
      </c>
      <c r="CZ2578" s="1">
        <v>29407870.376830399</v>
      </c>
      <c r="DA2578" s="1">
        <v>29623606.8220428</v>
      </c>
      <c r="DB2578" s="1">
        <v>29814512.526002299</v>
      </c>
      <c r="DC2578" s="1">
        <v>29103340.070463199</v>
      </c>
      <c r="DD2578" s="1">
        <v>29903641.342146602</v>
      </c>
      <c r="DE2578" s="1">
        <v>29760141.8441974</v>
      </c>
      <c r="DF2578" s="1">
        <v>30042421.202250399</v>
      </c>
      <c r="DG2578" s="1">
        <v>29982006.540174399</v>
      </c>
      <c r="DH2578" s="1">
        <v>30429014.7449008</v>
      </c>
      <c r="DI2578" s="1">
        <v>30849657.492955402</v>
      </c>
      <c r="DJ2578" s="1">
        <v>29819028.108442299</v>
      </c>
      <c r="DK2578" s="1">
        <v>29334578.477717999</v>
      </c>
      <c r="DL2578" s="1">
        <v>32794749.949999899</v>
      </c>
      <c r="DM2578" s="1">
        <v>31801354.300000001</v>
      </c>
      <c r="DN2578" s="1">
        <v>31668150.779999901</v>
      </c>
      <c r="DO2578" s="1">
        <v>31177934.0699999</v>
      </c>
      <c r="DP2578" s="1">
        <v>31550468.919999901</v>
      </c>
      <c r="DQ2578" s="1">
        <v>30520374.890000001</v>
      </c>
      <c r="DR2578" s="1">
        <v>31137687.41</v>
      </c>
      <c r="DS2578" s="1">
        <v>31176753.93</v>
      </c>
      <c r="DT2578" s="1">
        <v>31743074.609999999</v>
      </c>
      <c r="DU2578" s="1">
        <v>31756898.140000001</v>
      </c>
      <c r="DV2578" s="1">
        <v>32473562.219999999</v>
      </c>
      <c r="DW2578" s="1">
        <v>31989732.1199999</v>
      </c>
      <c r="DX2578" s="1">
        <v>32316921.09</v>
      </c>
    </row>
    <row r="2579" spans="1:128" hidden="1">
      <c r="A2579" s="97" t="s">
        <v>2972</v>
      </c>
      <c r="B2579" s="81" t="s">
        <v>572</v>
      </c>
      <c r="C2579" t="s">
        <v>714</v>
      </c>
      <c r="D2579" s="94" t="s">
        <v>3040</v>
      </c>
      <c r="E2579" t="s">
        <v>3328</v>
      </c>
      <c r="BO2579" s="1">
        <v>40358573.181921698</v>
      </c>
      <c r="BP2579" s="1">
        <v>41659250.786049798</v>
      </c>
      <c r="BQ2579" s="1">
        <v>42766975.606422096</v>
      </c>
      <c r="BR2579" s="1">
        <v>44450342.655860402</v>
      </c>
      <c r="BS2579" s="1">
        <v>45388412.853157997</v>
      </c>
      <c r="BT2579" s="1">
        <v>46308825.734815702</v>
      </c>
      <c r="BU2579" s="1">
        <v>48260725.887922302</v>
      </c>
      <c r="BV2579" s="1">
        <v>50416983.9664924</v>
      </c>
      <c r="BW2579" s="1">
        <v>49749373.346407101</v>
      </c>
      <c r="BX2579" s="1">
        <v>52180788.021371998</v>
      </c>
      <c r="BY2579" s="1">
        <v>55285507.809007302</v>
      </c>
      <c r="BZ2579" s="1">
        <v>56445557.295998603</v>
      </c>
      <c r="CA2579" s="1">
        <v>56052564.909170397</v>
      </c>
      <c r="CB2579" s="1">
        <v>57860714.4688439</v>
      </c>
      <c r="CC2579" s="1">
        <v>55530169.943308301</v>
      </c>
      <c r="CD2579" s="1">
        <v>58564890.481044501</v>
      </c>
      <c r="CE2579" s="1">
        <v>60465527.168950699</v>
      </c>
      <c r="CF2579" s="1">
        <v>62967256.9762109</v>
      </c>
      <c r="CG2579" s="1">
        <v>66759287.906635001</v>
      </c>
      <c r="CH2579" s="1">
        <v>69274508.219068795</v>
      </c>
      <c r="CI2579" s="1">
        <v>69436979.526209205</v>
      </c>
      <c r="CJ2579" s="1">
        <v>67983468.4443167</v>
      </c>
      <c r="CK2579" s="1">
        <v>69594880.463201806</v>
      </c>
      <c r="CL2579" s="1">
        <v>70451242.330741704</v>
      </c>
      <c r="CM2579" s="1">
        <v>72066236.401197597</v>
      </c>
      <c r="CN2579" s="1">
        <v>73000470.1143502</v>
      </c>
      <c r="CO2579" s="1">
        <v>76463237.331320703</v>
      </c>
      <c r="CP2579" s="1">
        <v>78885414.582967103</v>
      </c>
      <c r="CQ2579" s="1">
        <v>80136949.681794494</v>
      </c>
      <c r="CR2579" s="1">
        <v>80566140.844180107</v>
      </c>
      <c r="CS2579" s="1">
        <v>81419570.084021494</v>
      </c>
      <c r="CT2579" s="1">
        <v>84925979.130038902</v>
      </c>
      <c r="CU2579" s="1">
        <v>85930810.841124699</v>
      </c>
      <c r="CV2579" s="1">
        <v>87187545.257373095</v>
      </c>
      <c r="CW2579" s="1">
        <v>86988010.475062504</v>
      </c>
      <c r="CX2579" s="1">
        <v>88687811.201220602</v>
      </c>
      <c r="CY2579" s="1">
        <v>88852391.776727006</v>
      </c>
      <c r="CZ2579" s="1">
        <v>94360693.784203693</v>
      </c>
      <c r="DA2579" s="1">
        <v>95303840.363437206</v>
      </c>
      <c r="DB2579" s="1">
        <v>94906247.359486595</v>
      </c>
      <c r="DC2579" s="1">
        <v>95857713.541073903</v>
      </c>
      <c r="DD2579" s="1">
        <v>97560443.665725097</v>
      </c>
      <c r="DE2579" s="1">
        <v>98419809.7853297</v>
      </c>
      <c r="DF2579" s="1">
        <v>98894994.8414004</v>
      </c>
      <c r="DG2579" s="1">
        <v>100113811.368331</v>
      </c>
      <c r="DH2579" s="1">
        <v>99992491.283378094</v>
      </c>
      <c r="DI2579" s="1">
        <v>101381298.266258</v>
      </c>
      <c r="DJ2579" s="1">
        <v>101695869.793293</v>
      </c>
      <c r="DK2579" s="1">
        <v>100537114.21437</v>
      </c>
      <c r="DL2579" s="1">
        <v>93553532.2299999</v>
      </c>
      <c r="DM2579" s="1">
        <v>93557248.549999997</v>
      </c>
      <c r="DN2579" s="1">
        <v>93505167.780000001</v>
      </c>
      <c r="DO2579" s="1">
        <v>94219849.109999999</v>
      </c>
      <c r="DP2579" s="1">
        <v>92940937.459999993</v>
      </c>
      <c r="DQ2579" s="1">
        <v>96353375.189999998</v>
      </c>
      <c r="DR2579" s="1">
        <v>97092120.789999902</v>
      </c>
      <c r="DS2579" s="1">
        <v>97931070.109999999</v>
      </c>
      <c r="DT2579" s="1">
        <v>104448100.2</v>
      </c>
      <c r="DU2579" s="1">
        <v>105551101.28</v>
      </c>
      <c r="DV2579" s="1">
        <v>105985840.78</v>
      </c>
      <c r="DW2579" s="1">
        <v>103750348.36</v>
      </c>
      <c r="DX2579" s="1">
        <v>104568161.06999999</v>
      </c>
    </row>
    <row r="2580" spans="1:128" hidden="1">
      <c r="A2580" s="97" t="s">
        <v>2972</v>
      </c>
      <c r="B2580" s="81" t="s">
        <v>572</v>
      </c>
      <c r="C2580" t="s">
        <v>714</v>
      </c>
      <c r="D2580" s="94" t="s">
        <v>3040</v>
      </c>
      <c r="E2580" t="s">
        <v>3329</v>
      </c>
      <c r="BO2580" s="1">
        <v>84816508.729039699</v>
      </c>
      <c r="BP2580" s="1">
        <v>85200062.394866094</v>
      </c>
      <c r="BQ2580" s="1">
        <v>86394950.826805398</v>
      </c>
      <c r="BR2580" s="1">
        <v>87027313.931308404</v>
      </c>
      <c r="BS2580" s="1">
        <v>88278902.955594897</v>
      </c>
      <c r="BT2580" s="1">
        <v>88603939.786324695</v>
      </c>
      <c r="BU2580" s="1">
        <v>90175320.509955198</v>
      </c>
      <c r="BV2580" s="1">
        <v>91486574.7491346</v>
      </c>
      <c r="BW2580" s="1">
        <v>91141404.148560494</v>
      </c>
      <c r="BX2580" s="1">
        <v>92785295.848226801</v>
      </c>
      <c r="BY2580" s="1">
        <v>94524087.589663401</v>
      </c>
      <c r="BZ2580" s="1">
        <v>95248045.2102319</v>
      </c>
      <c r="CA2580" s="1">
        <v>93890623.483417094</v>
      </c>
      <c r="CB2580" s="1">
        <v>94762379.248973593</v>
      </c>
      <c r="CC2580" s="1">
        <v>92988033.117380902</v>
      </c>
      <c r="CD2580" s="1">
        <v>94328219.712792993</v>
      </c>
      <c r="CE2580" s="1">
        <v>95006474.7955129</v>
      </c>
      <c r="CF2580" s="1">
        <v>97437524.531902105</v>
      </c>
      <c r="CG2580" s="1">
        <v>99233719.349615902</v>
      </c>
      <c r="CH2580" s="1">
        <v>100610097.24363901</v>
      </c>
      <c r="CI2580" s="1">
        <v>100607178.703986</v>
      </c>
      <c r="CJ2580" s="1">
        <v>102052443.243673</v>
      </c>
      <c r="CK2580" s="1">
        <v>105082761.52324</v>
      </c>
      <c r="CL2580" s="1">
        <v>106711176.397185</v>
      </c>
      <c r="CM2580" s="1">
        <v>109721238.945187</v>
      </c>
      <c r="CN2580" s="1">
        <v>107773548.87474599</v>
      </c>
      <c r="CO2580" s="1">
        <v>108277201.909914</v>
      </c>
      <c r="CP2580" s="1">
        <v>107829493.04556499</v>
      </c>
      <c r="CQ2580" s="1">
        <v>108006108.228615</v>
      </c>
      <c r="CR2580" s="1">
        <v>108180574.262362</v>
      </c>
      <c r="CS2580" s="1">
        <v>110397616.882314</v>
      </c>
      <c r="CT2580" s="1">
        <v>110464481.622292</v>
      </c>
      <c r="CU2580" s="1">
        <v>109601832.416833</v>
      </c>
      <c r="CV2580" s="1">
        <v>112391979.44532201</v>
      </c>
      <c r="CW2580" s="1">
        <v>110945777.82019299</v>
      </c>
      <c r="CX2580" s="1">
        <v>110092851.248303</v>
      </c>
      <c r="CY2580" s="1">
        <v>111118229.007799</v>
      </c>
      <c r="CZ2580" s="1">
        <v>112619509.409603</v>
      </c>
      <c r="DA2580" s="1">
        <v>114532994.02303299</v>
      </c>
      <c r="DB2580" s="1">
        <v>114595995.433074</v>
      </c>
      <c r="DC2580" s="1">
        <v>116078510.815171</v>
      </c>
      <c r="DD2580" s="1">
        <v>119084557.027712</v>
      </c>
      <c r="DE2580" s="1">
        <v>119587723.51884601</v>
      </c>
      <c r="DF2580" s="1">
        <v>117780387.476622</v>
      </c>
      <c r="DG2580" s="1">
        <v>120236771.45086101</v>
      </c>
      <c r="DH2580" s="1">
        <v>120230177.93695299</v>
      </c>
      <c r="DI2580" s="1">
        <v>120107027.34580199</v>
      </c>
      <c r="DJ2580" s="1">
        <v>118775683.37270799</v>
      </c>
      <c r="DK2580" s="1">
        <v>120327014.544282</v>
      </c>
      <c r="DL2580" s="1">
        <v>128160111.23</v>
      </c>
      <c r="DM2580" s="1">
        <v>128151557.36</v>
      </c>
      <c r="DN2580" s="1">
        <v>128165241.54000001</v>
      </c>
      <c r="DO2580" s="1">
        <v>128017325.5</v>
      </c>
      <c r="DP2580" s="1">
        <v>130538972.89</v>
      </c>
      <c r="DQ2580" s="1">
        <v>132866706.53999899</v>
      </c>
      <c r="DR2580" s="1">
        <v>133371936.53</v>
      </c>
      <c r="DS2580" s="1">
        <v>134354800.74000001</v>
      </c>
      <c r="DT2580" s="1">
        <v>136514194.99000001</v>
      </c>
      <c r="DU2580" s="1">
        <v>141446551.829999</v>
      </c>
      <c r="DV2580" s="1">
        <v>141927391.72</v>
      </c>
      <c r="DW2580" s="1">
        <v>145335816.00999999</v>
      </c>
      <c r="DX2580" s="1">
        <v>146203552.99999899</v>
      </c>
    </row>
    <row r="2581" spans="1:128" hidden="1">
      <c r="A2581" s="97" t="s">
        <v>2972</v>
      </c>
      <c r="B2581" s="81" t="s">
        <v>572</v>
      </c>
      <c r="C2581" t="s">
        <v>714</v>
      </c>
      <c r="D2581" s="94" t="s">
        <v>3040</v>
      </c>
      <c r="E2581" t="s">
        <v>3330</v>
      </c>
      <c r="BO2581" s="1">
        <v>10473879.932127099</v>
      </c>
      <c r="BP2581" s="1">
        <v>10662384.932615601</v>
      </c>
      <c r="BQ2581" s="1">
        <v>10844749.8443186</v>
      </c>
      <c r="BR2581" s="1">
        <v>11187549.050070001</v>
      </c>
      <c r="BS2581" s="1">
        <v>11121041.1591687</v>
      </c>
      <c r="BT2581" s="1">
        <v>11355720.804178899</v>
      </c>
      <c r="BU2581" s="1">
        <v>11644967.560183801</v>
      </c>
      <c r="BV2581" s="1">
        <v>11735005.393264599</v>
      </c>
      <c r="BW2581" s="1">
        <v>11942251.094913101</v>
      </c>
      <c r="BX2581" s="1">
        <v>12444163.792848799</v>
      </c>
      <c r="BY2581" s="1">
        <v>12530133.4408384</v>
      </c>
      <c r="BZ2581" s="1">
        <v>12700445.2200296</v>
      </c>
      <c r="CA2581" s="1">
        <v>12240400.479465799</v>
      </c>
      <c r="CB2581" s="1">
        <v>12305033.733217601</v>
      </c>
      <c r="CC2581" s="1">
        <v>12449899.352272401</v>
      </c>
      <c r="CD2581" s="1">
        <v>12348828.4478443</v>
      </c>
      <c r="CE2581" s="1">
        <v>12479579.4844194</v>
      </c>
      <c r="CF2581" s="1">
        <v>12795946.6183734</v>
      </c>
      <c r="CG2581" s="1">
        <v>13014646.130095599</v>
      </c>
      <c r="CH2581" s="1">
        <v>12963259.6173469</v>
      </c>
      <c r="CI2581" s="1">
        <v>13042326.2555611</v>
      </c>
      <c r="CJ2581" s="1">
        <v>13208967.096925501</v>
      </c>
      <c r="CK2581" s="1">
        <v>13020359.100496899</v>
      </c>
      <c r="CL2581" s="1">
        <v>12918324.086509399</v>
      </c>
      <c r="CM2581" s="1">
        <v>13033392.586732799</v>
      </c>
      <c r="CN2581" s="1">
        <v>13031429.0522558</v>
      </c>
      <c r="CO2581" s="1">
        <v>12980351.4344867</v>
      </c>
      <c r="CP2581" s="1">
        <v>12866673.1466201</v>
      </c>
      <c r="CQ2581" s="1">
        <v>12564579.498012301</v>
      </c>
      <c r="CR2581" s="1">
        <v>12432929.4522679</v>
      </c>
      <c r="CS2581" s="1">
        <v>12542027.467608601</v>
      </c>
      <c r="CT2581" s="1">
        <v>12462016.9733973</v>
      </c>
      <c r="CU2581" s="1">
        <v>12138089.813879101</v>
      </c>
      <c r="CV2581" s="1">
        <v>12485711.3818362</v>
      </c>
      <c r="CW2581" s="1">
        <v>12519297.8831283</v>
      </c>
      <c r="CX2581" s="1">
        <v>12681342.0680322</v>
      </c>
      <c r="CY2581" s="1">
        <v>12859288.508148899</v>
      </c>
      <c r="CZ2581" s="1">
        <v>13127598.4047346</v>
      </c>
      <c r="DA2581" s="1">
        <v>13173934.2098148</v>
      </c>
      <c r="DB2581" s="1">
        <v>13407967.5105258</v>
      </c>
      <c r="DC2581" s="1">
        <v>13659650.067843501</v>
      </c>
      <c r="DD2581" s="1">
        <v>13793472.1220864</v>
      </c>
      <c r="DE2581" s="1">
        <v>13635107.538453599</v>
      </c>
      <c r="DF2581" s="1">
        <v>14106341.2013025</v>
      </c>
      <c r="DG2581" s="1">
        <v>13723896.3799087</v>
      </c>
      <c r="DH2581" s="1">
        <v>13927033.8185047</v>
      </c>
      <c r="DI2581" s="1">
        <v>13961843.7204777</v>
      </c>
      <c r="DJ2581" s="1">
        <v>13826175.034279101</v>
      </c>
      <c r="DK2581" s="1">
        <v>13913970.5287215</v>
      </c>
      <c r="DL2581" s="1">
        <v>12880036.43</v>
      </c>
      <c r="DM2581" s="1">
        <v>12987918.060000001</v>
      </c>
      <c r="DN2581" s="1">
        <v>13095451.16</v>
      </c>
      <c r="DO2581" s="1">
        <v>13550817.300000001</v>
      </c>
      <c r="DP2581" s="1">
        <v>13706425.07</v>
      </c>
      <c r="DQ2581" s="1">
        <v>13757072.9599999</v>
      </c>
      <c r="DR2581" s="1">
        <v>14112986.68</v>
      </c>
      <c r="DS2581" s="1">
        <v>14497724.949999999</v>
      </c>
      <c r="DT2581" s="1">
        <v>14743998.08</v>
      </c>
      <c r="DU2581" s="1">
        <v>15408353.6299999</v>
      </c>
      <c r="DV2581" s="1">
        <v>15378214.41</v>
      </c>
      <c r="DW2581" s="1">
        <v>15120939.890000001</v>
      </c>
      <c r="DX2581" s="1">
        <v>15539915.02</v>
      </c>
    </row>
    <row r="2582" spans="1:128" hidden="1">
      <c r="A2582" s="97" t="s">
        <v>2972</v>
      </c>
      <c r="B2582" s="81" t="s">
        <v>572</v>
      </c>
      <c r="C2582" t="s">
        <v>714</v>
      </c>
      <c r="D2582" s="94" t="s">
        <v>3040</v>
      </c>
      <c r="E2582" t="s">
        <v>3331</v>
      </c>
      <c r="BO2582" s="1">
        <v>6601390.2420838699</v>
      </c>
      <c r="BP2582" s="1">
        <v>6781018.5098713897</v>
      </c>
      <c r="BQ2582" s="1">
        <v>7049334.8720337404</v>
      </c>
      <c r="BR2582" s="1">
        <v>7028435.1950982204</v>
      </c>
      <c r="BS2582" s="1">
        <v>6462778.3058281299</v>
      </c>
      <c r="BT2582" s="1">
        <v>6541339.9737379802</v>
      </c>
      <c r="BU2582" s="1">
        <v>6636267.50118382</v>
      </c>
      <c r="BV2582" s="1">
        <v>6413314.0601328397</v>
      </c>
      <c r="BW2582" s="1"/>
      <c r="BX2582" s="1">
        <v>6601726.3605572702</v>
      </c>
      <c r="BY2582" s="1">
        <v>6691652.1023214897</v>
      </c>
      <c r="BZ2582" s="1">
        <v>6222057.0019242503</v>
      </c>
      <c r="CA2582" s="1">
        <v>6610021.4153569201</v>
      </c>
      <c r="CB2582" s="1">
        <v>6020797.2238376904</v>
      </c>
      <c r="CC2582" s="1">
        <v>6429994.33417938</v>
      </c>
      <c r="CD2582" s="1">
        <v>5832286.87651431</v>
      </c>
      <c r="CE2582" s="1">
        <v>6102624.7608681303</v>
      </c>
      <c r="CF2582" s="1">
        <v>6213435.0893934397</v>
      </c>
      <c r="CG2582" s="1">
        <v>6548967.1500855703</v>
      </c>
      <c r="CH2582" s="1">
        <v>6126746.8240678199</v>
      </c>
      <c r="CI2582" s="1">
        <v>5749353.4965114901</v>
      </c>
      <c r="CJ2582" s="1">
        <v>6383560.5493088895</v>
      </c>
      <c r="CK2582" s="1">
        <v>6155557.5734124295</v>
      </c>
      <c r="CL2582" s="1">
        <v>5879551.7946256604</v>
      </c>
      <c r="CM2582" s="1">
        <v>6746305.7018621899</v>
      </c>
      <c r="CN2582" s="1">
        <v>7632302.2636945499</v>
      </c>
      <c r="CO2582" s="1">
        <v>7241892.6337044798</v>
      </c>
      <c r="CP2582" s="1">
        <v>8171321.9237478096</v>
      </c>
      <c r="CQ2582" s="1">
        <v>6646803.2381586703</v>
      </c>
      <c r="CR2582" s="1">
        <v>8048155.5723635899</v>
      </c>
      <c r="CS2582" s="1">
        <v>8741462.7306080591</v>
      </c>
      <c r="CT2582" s="1">
        <v>8429511.4446553197</v>
      </c>
      <c r="CU2582" s="1">
        <v>8591527.6372870505</v>
      </c>
      <c r="CV2582" s="1">
        <v>9078298.3220002595</v>
      </c>
      <c r="CW2582" s="1">
        <v>8769942.8084967006</v>
      </c>
      <c r="CX2582" s="1">
        <v>8799500.0542360097</v>
      </c>
      <c r="CY2582" s="1">
        <v>9702167.5170697309</v>
      </c>
      <c r="CZ2582" s="1">
        <v>9397732.3065287806</v>
      </c>
      <c r="DA2582" s="1">
        <v>9901678.9387543909</v>
      </c>
      <c r="DB2582" s="1">
        <v>9363385.2445732597</v>
      </c>
      <c r="DC2582" s="1">
        <v>9039480.1944098491</v>
      </c>
      <c r="DD2582" s="1">
        <v>9073015.4695757106</v>
      </c>
      <c r="DE2582" s="1">
        <v>8671888.6887699403</v>
      </c>
      <c r="DF2582" s="1">
        <v>8843917.5895881895</v>
      </c>
      <c r="DG2582" s="1">
        <v>8949010.2860444393</v>
      </c>
      <c r="DH2582" s="1">
        <v>8844001.3264953401</v>
      </c>
      <c r="DI2582" s="1">
        <v>9387952.5965709798</v>
      </c>
      <c r="DJ2582" s="1">
        <v>8939620.3802012391</v>
      </c>
      <c r="DK2582" s="1">
        <v>9642390.8629868999</v>
      </c>
      <c r="DL2582" s="1">
        <v>9523458</v>
      </c>
      <c r="DM2582" s="1">
        <v>8120730.6100000003</v>
      </c>
      <c r="DN2582" s="1">
        <v>8942425.5500000007</v>
      </c>
      <c r="DO2582" s="1">
        <v>9559178.8000000007</v>
      </c>
      <c r="DP2582" s="1">
        <v>8437781.8599999994</v>
      </c>
      <c r="DQ2582" s="1">
        <v>8322125.9699999904</v>
      </c>
      <c r="DR2582" s="1">
        <v>9132396.6699999999</v>
      </c>
      <c r="DS2582" s="1">
        <v>9718254.1799999997</v>
      </c>
      <c r="DT2582" s="1">
        <v>9746620.5099999998</v>
      </c>
      <c r="DU2582" s="1">
        <v>9394765.5199999996</v>
      </c>
      <c r="DV2582" s="1">
        <v>11495949.789999999</v>
      </c>
      <c r="DW2582" s="1">
        <v>9549017.2300000004</v>
      </c>
      <c r="DX2582" s="1">
        <v>11171279.550000001</v>
      </c>
    </row>
    <row r="2583" spans="1:128" hidden="1">
      <c r="A2583" s="97" t="s">
        <v>2972</v>
      </c>
      <c r="B2583" s="81" t="s">
        <v>572</v>
      </c>
      <c r="C2583" t="s">
        <v>714</v>
      </c>
      <c r="D2583" s="94" t="s">
        <v>3040</v>
      </c>
      <c r="E2583" t="s">
        <v>3332</v>
      </c>
      <c r="BO2583" s="1">
        <v>163531152.204032</v>
      </c>
      <c r="BP2583" s="1">
        <v>164362743.26901299</v>
      </c>
      <c r="BQ2583" s="1">
        <v>162779454.61970901</v>
      </c>
      <c r="BR2583" s="1">
        <v>164146981.52260801</v>
      </c>
      <c r="BS2583" s="1">
        <v>166804167.203282</v>
      </c>
      <c r="BT2583" s="1">
        <v>166178377.11125201</v>
      </c>
      <c r="BU2583" s="1">
        <v>165066055.23389599</v>
      </c>
      <c r="BV2583" s="1">
        <v>165690865.93790799</v>
      </c>
      <c r="BW2583" s="1">
        <v>165168426.94933099</v>
      </c>
      <c r="BX2583" s="1">
        <v>164665044.84731299</v>
      </c>
      <c r="BY2583" s="1">
        <v>164042248.05296499</v>
      </c>
      <c r="BZ2583" s="1">
        <v>163978261.691147</v>
      </c>
      <c r="CA2583" s="1">
        <v>167085219.16962701</v>
      </c>
      <c r="CB2583" s="1">
        <v>165914816.968986</v>
      </c>
      <c r="CC2583" s="1">
        <v>169673105.730775</v>
      </c>
      <c r="CD2583" s="1">
        <v>172794547.067617</v>
      </c>
      <c r="CE2583" s="1">
        <v>172558882.30970201</v>
      </c>
      <c r="CF2583" s="1">
        <v>171821502.54713401</v>
      </c>
      <c r="CG2583" s="1">
        <v>175903883.58055601</v>
      </c>
      <c r="CH2583" s="1">
        <v>176897358.66536099</v>
      </c>
      <c r="CI2583" s="1">
        <v>176016742.11866799</v>
      </c>
      <c r="CJ2583" s="1">
        <v>175981448.39918599</v>
      </c>
      <c r="CK2583" s="1">
        <v>176548131.68864599</v>
      </c>
      <c r="CL2583" s="1">
        <v>181719724.43255201</v>
      </c>
      <c r="CM2583" s="1">
        <v>186027235.366368</v>
      </c>
      <c r="CN2583" s="1">
        <v>187695702.77027401</v>
      </c>
      <c r="CO2583" s="1">
        <v>193910728.63385299</v>
      </c>
      <c r="CP2583" s="1">
        <v>197137705.37079901</v>
      </c>
      <c r="CQ2583" s="1">
        <v>198663684.04545599</v>
      </c>
      <c r="CR2583" s="1">
        <v>200932257.41533899</v>
      </c>
      <c r="CS2583" s="1">
        <v>203694539.60635599</v>
      </c>
      <c r="CT2583" s="1">
        <v>204476992.81093401</v>
      </c>
      <c r="CU2583" s="1">
        <v>208824327.81696999</v>
      </c>
      <c r="CV2583" s="1">
        <v>212300938.81218699</v>
      </c>
      <c r="CW2583" s="1">
        <v>214456595.026723</v>
      </c>
      <c r="CX2583" s="1">
        <v>219776721.45914799</v>
      </c>
      <c r="CY2583" s="1">
        <v>219980802.28163201</v>
      </c>
      <c r="CZ2583" s="1">
        <v>225054730.68453899</v>
      </c>
      <c r="DA2583" s="1">
        <v>225965823.832461</v>
      </c>
      <c r="DB2583" s="1">
        <v>228699677.80713001</v>
      </c>
      <c r="DC2583" s="1">
        <v>230072446.866869</v>
      </c>
      <c r="DD2583" s="1">
        <v>233206919.746218</v>
      </c>
      <c r="DE2583" s="1">
        <v>233149519.71792901</v>
      </c>
      <c r="DF2583" s="1">
        <v>234570780.526494</v>
      </c>
      <c r="DG2583" s="1">
        <v>236537208.19451499</v>
      </c>
      <c r="DH2583" s="1">
        <v>240353876.91863599</v>
      </c>
      <c r="DI2583" s="1">
        <v>243577637.97193801</v>
      </c>
      <c r="DJ2583" s="1">
        <v>246723267.01274601</v>
      </c>
      <c r="DK2583" s="1">
        <v>247521726.97111499</v>
      </c>
      <c r="DL2583" s="1">
        <v>244190458.37</v>
      </c>
      <c r="DM2583" s="1">
        <v>243962665.03999999</v>
      </c>
      <c r="DN2583" s="1">
        <v>247866224.58999899</v>
      </c>
      <c r="DO2583" s="1">
        <v>249338400.46000001</v>
      </c>
      <c r="DP2583" s="1">
        <v>249172455.11000001</v>
      </c>
      <c r="DQ2583" s="1">
        <v>253642811.08999899</v>
      </c>
      <c r="DR2583" s="1">
        <v>254093356.37</v>
      </c>
      <c r="DS2583" s="1">
        <v>256356042.28</v>
      </c>
      <c r="DT2583" s="1">
        <v>259436221.50999999</v>
      </c>
      <c r="DU2583" s="1">
        <v>258369253.02999899</v>
      </c>
      <c r="DV2583" s="1">
        <v>259987757.38999999</v>
      </c>
      <c r="DW2583" s="1">
        <v>260441306.31999999</v>
      </c>
      <c r="DX2583" s="1">
        <v>263139603.09999999</v>
      </c>
    </row>
    <row r="2584" spans="1:128" hidden="1">
      <c r="A2584" s="97" t="s">
        <v>2972</v>
      </c>
      <c r="B2584" s="81" t="s">
        <v>572</v>
      </c>
      <c r="C2584" t="s">
        <v>714</v>
      </c>
      <c r="D2584" s="94" t="s">
        <v>3040</v>
      </c>
      <c r="E2584" t="s">
        <v>3333</v>
      </c>
      <c r="BO2584" s="1">
        <v>114200781.78450599</v>
      </c>
      <c r="BP2584" s="1">
        <v>117129772.09469301</v>
      </c>
      <c r="BQ2584" s="1">
        <v>120476744.52132601</v>
      </c>
      <c r="BR2584" s="1">
        <v>122905484.847038</v>
      </c>
      <c r="BS2584" s="1">
        <v>125152290.739325</v>
      </c>
      <c r="BT2584" s="1">
        <v>130331030.79189201</v>
      </c>
      <c r="BU2584" s="1">
        <v>132378318.614702</v>
      </c>
      <c r="BV2584" s="1">
        <v>136239050.50896299</v>
      </c>
      <c r="BW2584" s="1">
        <v>140484553.44121799</v>
      </c>
      <c r="BX2584" s="1">
        <v>143743690.86361</v>
      </c>
      <c r="BY2584" s="1">
        <v>144366918.90170601</v>
      </c>
      <c r="BZ2584" s="1">
        <v>146744316.975564</v>
      </c>
      <c r="CA2584" s="1">
        <v>148731798.95541999</v>
      </c>
      <c r="CB2584" s="1">
        <v>150568703.315716</v>
      </c>
      <c r="CC2584" s="1">
        <v>150750624.83181</v>
      </c>
      <c r="CD2584" s="1">
        <v>156661073.89534199</v>
      </c>
      <c r="CE2584" s="1">
        <v>156062716.02118599</v>
      </c>
      <c r="CF2584" s="1">
        <v>161179512.27503601</v>
      </c>
      <c r="CG2584" s="1">
        <v>163357962.81339401</v>
      </c>
      <c r="CH2584" s="1">
        <v>166594126.51470399</v>
      </c>
      <c r="CI2584" s="1">
        <v>166794180.169092</v>
      </c>
      <c r="CJ2584" s="1">
        <v>172356218.83961701</v>
      </c>
      <c r="CK2584" s="1">
        <v>172554034.17464399</v>
      </c>
      <c r="CL2584" s="1">
        <v>176804501.64001</v>
      </c>
      <c r="CM2584" s="1">
        <v>183015236.36636999</v>
      </c>
      <c r="CN2584" s="1">
        <v>188005047.02918801</v>
      </c>
      <c r="CO2584" s="1">
        <v>192600011.450257</v>
      </c>
      <c r="CP2584" s="1">
        <v>195292243.85894799</v>
      </c>
      <c r="CQ2584" s="1">
        <v>197755097.22661901</v>
      </c>
      <c r="CR2584" s="1">
        <v>200772123.29167399</v>
      </c>
      <c r="CS2584" s="1">
        <v>204198140.201996</v>
      </c>
      <c r="CT2584" s="1">
        <v>211398023.25856301</v>
      </c>
      <c r="CU2584" s="1">
        <v>211113118.16410801</v>
      </c>
      <c r="CV2584" s="1">
        <v>211999435.884287</v>
      </c>
      <c r="CW2584" s="1">
        <v>210350924.15445301</v>
      </c>
      <c r="CX2584" s="1">
        <v>215597906.14435399</v>
      </c>
      <c r="CY2584" s="1">
        <v>218103848.70903</v>
      </c>
      <c r="CZ2584" s="1">
        <v>218228328.86243299</v>
      </c>
      <c r="DA2584" s="1">
        <v>223248810.09253499</v>
      </c>
      <c r="DB2584" s="1">
        <v>237017268.63713899</v>
      </c>
      <c r="DC2584" s="1">
        <v>235227341.55101001</v>
      </c>
      <c r="DD2584" s="1">
        <v>239101322.88595799</v>
      </c>
      <c r="DE2584" s="1">
        <v>237336046.95763701</v>
      </c>
      <c r="DF2584" s="1">
        <v>244642918.788883</v>
      </c>
      <c r="DG2584" s="1">
        <v>245087017.94776699</v>
      </c>
      <c r="DH2584" s="1">
        <v>248584923.40739399</v>
      </c>
      <c r="DI2584" s="1">
        <v>251523948.455993</v>
      </c>
      <c r="DJ2584" s="1">
        <v>253872680.93502399</v>
      </c>
      <c r="DK2584" s="1">
        <v>255246193.49918801</v>
      </c>
      <c r="DL2584" s="1">
        <v>260599385.06999999</v>
      </c>
      <c r="DM2584" s="1">
        <v>265364538.91</v>
      </c>
      <c r="DN2584" s="1">
        <v>267182442.34999999</v>
      </c>
      <c r="DO2584" s="1">
        <v>267172000.19999999</v>
      </c>
      <c r="DP2584" s="1">
        <v>265730828.28</v>
      </c>
      <c r="DQ2584" s="1">
        <v>265223719.69999999</v>
      </c>
      <c r="DR2584" s="1">
        <v>271679746.77999997</v>
      </c>
      <c r="DS2584" s="1">
        <v>277331631.10000002</v>
      </c>
      <c r="DT2584" s="1">
        <v>279580402.25</v>
      </c>
      <c r="DU2584" s="1">
        <v>287402579.94999999</v>
      </c>
      <c r="DV2584" s="1">
        <v>286754899.81</v>
      </c>
      <c r="DW2584" s="1">
        <v>289618085.88</v>
      </c>
      <c r="DX2584" s="1">
        <v>289505146.93000001</v>
      </c>
    </row>
    <row r="2585" spans="1:128" hidden="1">
      <c r="A2585" s="97" t="s">
        <v>2972</v>
      </c>
      <c r="B2585" s="81" t="s">
        <v>572</v>
      </c>
      <c r="C2585" t="s">
        <v>714</v>
      </c>
      <c r="D2585" s="94" t="s">
        <v>3040</v>
      </c>
      <c r="E2585" t="s">
        <v>3334</v>
      </c>
      <c r="BO2585" s="1"/>
      <c r="BP2585" s="1"/>
      <c r="BQ2585" s="1"/>
      <c r="BR2585" s="1"/>
      <c r="BS2585" s="1"/>
      <c r="BT2585" s="1"/>
      <c r="BU2585" s="1"/>
      <c r="BV2585" s="1"/>
      <c r="BW2585" s="1"/>
      <c r="BX2585" s="1"/>
      <c r="BY2585" s="1"/>
      <c r="BZ2585" s="1"/>
      <c r="CA2585" s="1"/>
      <c r="CB2585" s="1"/>
      <c r="CC2585" s="1"/>
      <c r="CD2585" s="1"/>
      <c r="CE2585" s="1"/>
      <c r="CF2585" s="1"/>
      <c r="CG2585" s="1"/>
      <c r="CH2585" s="1"/>
      <c r="CI2585" s="1"/>
      <c r="CJ2585" s="1"/>
      <c r="CK2585" s="1"/>
      <c r="CL2585" s="1"/>
      <c r="CM2585" s="1"/>
      <c r="CN2585" s="1"/>
      <c r="CO2585" s="1"/>
      <c r="CP2585" s="1"/>
      <c r="CQ2585" s="1"/>
      <c r="CR2585" s="1"/>
      <c r="CS2585" s="1"/>
      <c r="CT2585" s="1"/>
      <c r="CU2585" s="1"/>
      <c r="CV2585" s="1"/>
      <c r="CW2585" s="1"/>
      <c r="CX2585" s="1"/>
      <c r="CY2585" s="1"/>
      <c r="CZ2585" s="1"/>
      <c r="DA2585" s="1"/>
      <c r="DB2585" s="1"/>
      <c r="DC2585" s="1"/>
      <c r="DD2585" s="1"/>
      <c r="DE2585" s="1"/>
      <c r="DF2585" s="1"/>
      <c r="DG2585" s="1"/>
      <c r="DH2585" s="1"/>
      <c r="DI2585" s="1"/>
      <c r="DJ2585" s="1"/>
      <c r="DK2585" s="1"/>
      <c r="DL2585" s="1">
        <v>24551278.690000001</v>
      </c>
      <c r="DM2585" s="1">
        <v>25470639.039999999</v>
      </c>
      <c r="DN2585" s="1">
        <v>25601833.329999998</v>
      </c>
      <c r="DO2585" s="1">
        <v>26105728.439999901</v>
      </c>
      <c r="DP2585" s="1">
        <v>25825948.289999999</v>
      </c>
      <c r="DQ2585" s="1">
        <v>26054939.439999901</v>
      </c>
      <c r="DR2585" s="1">
        <v>26840809.489999998</v>
      </c>
      <c r="DS2585" s="1">
        <v>27620029.43</v>
      </c>
      <c r="DT2585" s="1">
        <v>28395157.010000002</v>
      </c>
      <c r="DU2585" s="1">
        <v>28952857.02</v>
      </c>
      <c r="DV2585" s="1">
        <v>33795622.509999998</v>
      </c>
      <c r="DW2585" s="1">
        <v>31708847.52</v>
      </c>
      <c r="DX2585" s="1">
        <v>29690898.82</v>
      </c>
    </row>
    <row r="2586" spans="1:128" hidden="1">
      <c r="A2586" s="97" t="s">
        <v>2972</v>
      </c>
      <c r="B2586" s="81" t="s">
        <v>572</v>
      </c>
      <c r="C2586" t="s">
        <v>714</v>
      </c>
      <c r="D2586" s="94" t="s">
        <v>3040</v>
      </c>
      <c r="E2586" t="s">
        <v>3335</v>
      </c>
      <c r="BO2586" s="1"/>
      <c r="BP2586" s="1"/>
      <c r="BQ2586" s="1"/>
      <c r="BR2586" s="1"/>
      <c r="BS2586" s="1"/>
      <c r="BT2586" s="1"/>
      <c r="BU2586" s="1"/>
      <c r="BV2586" s="1"/>
      <c r="BW2586" s="1"/>
      <c r="BX2586" s="1"/>
      <c r="BY2586" s="1"/>
      <c r="BZ2586" s="1"/>
      <c r="CA2586" s="1"/>
      <c r="CB2586" s="1"/>
      <c r="CC2586" s="1"/>
      <c r="CD2586" s="1"/>
      <c r="CE2586" s="1"/>
      <c r="CF2586" s="1"/>
      <c r="CG2586" s="1"/>
      <c r="CH2586" s="1"/>
      <c r="CI2586" s="1"/>
      <c r="CJ2586" s="1"/>
      <c r="CK2586" s="1"/>
      <c r="CL2586" s="1"/>
      <c r="CM2586" s="1"/>
      <c r="CN2586" s="1"/>
      <c r="CO2586" s="1"/>
      <c r="CP2586" s="1"/>
      <c r="CQ2586" s="1"/>
      <c r="CR2586" s="1"/>
      <c r="CS2586" s="1"/>
      <c r="CT2586" s="1"/>
      <c r="CU2586" s="1"/>
      <c r="CV2586" s="1"/>
      <c r="CW2586" s="1"/>
      <c r="CX2586" s="1"/>
      <c r="CY2586" s="1"/>
      <c r="CZ2586" s="1"/>
      <c r="DA2586" s="1"/>
      <c r="DB2586" s="1"/>
      <c r="DC2586" s="1"/>
      <c r="DD2586" s="1"/>
      <c r="DE2586" s="1"/>
      <c r="DF2586" s="1"/>
      <c r="DG2586" s="1"/>
      <c r="DH2586" s="1"/>
      <c r="DI2586" s="1"/>
      <c r="DJ2586" s="1"/>
      <c r="DK2586" s="1"/>
      <c r="DL2586" s="1"/>
      <c r="DM2586" s="1"/>
      <c r="DN2586" s="1"/>
      <c r="DO2586" s="1"/>
      <c r="DP2586" s="1"/>
      <c r="DQ2586" s="1"/>
      <c r="DR2586" s="1"/>
      <c r="DS2586" s="1"/>
      <c r="DT2586" s="1"/>
      <c r="DU2586" s="1"/>
      <c r="DV2586" s="1"/>
      <c r="DW2586" s="1"/>
      <c r="DX2586" s="1"/>
    </row>
    <row r="2587" spans="1:128" hidden="1">
      <c r="A2587" s="97" t="s">
        <v>2972</v>
      </c>
      <c r="B2587" s="81" t="s">
        <v>572</v>
      </c>
      <c r="C2587" t="s">
        <v>714</v>
      </c>
      <c r="D2587" s="94" t="s">
        <v>3040</v>
      </c>
      <c r="E2587" t="s">
        <v>3336</v>
      </c>
    </row>
    <row r="2588" spans="1:128" hidden="1">
      <c r="A2588" s="97" t="s">
        <v>2972</v>
      </c>
      <c r="B2588" s="81" t="s">
        <v>572</v>
      </c>
      <c r="C2588" t="s">
        <v>714</v>
      </c>
      <c r="D2588" s="94" t="s">
        <v>3040</v>
      </c>
      <c r="E2588" t="s">
        <v>3337</v>
      </c>
    </row>
    <row r="2589" spans="1:128" hidden="1">
      <c r="A2589" s="97" t="s">
        <v>2972</v>
      </c>
      <c r="B2589" s="81" t="s">
        <v>572</v>
      </c>
      <c r="C2589" t="s">
        <v>714</v>
      </c>
      <c r="D2589" s="94" t="s">
        <v>3040</v>
      </c>
      <c r="E2589" t="s">
        <v>3338</v>
      </c>
    </row>
    <row r="2590" spans="1:128" hidden="1">
      <c r="A2590" s="97" t="s">
        <v>2972</v>
      </c>
      <c r="B2590" s="81" t="s">
        <v>572</v>
      </c>
      <c r="C2590" t="s">
        <v>714</v>
      </c>
      <c r="D2590" s="94" t="s">
        <v>3040</v>
      </c>
      <c r="E2590" t="s">
        <v>3339</v>
      </c>
    </row>
    <row r="2591" spans="1:128" hidden="1">
      <c r="A2591" s="97" t="s">
        <v>2972</v>
      </c>
      <c r="B2591" s="81" t="s">
        <v>572</v>
      </c>
      <c r="C2591" t="s">
        <v>714</v>
      </c>
      <c r="D2591" s="94" t="s">
        <v>3040</v>
      </c>
      <c r="E2591" t="s">
        <v>3340</v>
      </c>
    </row>
    <row r="2592" spans="1:128" hidden="1">
      <c r="A2592" s="97" t="s">
        <v>2972</v>
      </c>
      <c r="B2592" s="81" t="s">
        <v>572</v>
      </c>
      <c r="C2592" t="s">
        <v>714</v>
      </c>
      <c r="D2592" s="94" t="s">
        <v>3040</v>
      </c>
      <c r="E2592" t="s">
        <v>3341</v>
      </c>
    </row>
    <row r="2593" spans="1:206" hidden="1">
      <c r="A2593" s="97" t="s">
        <v>2972</v>
      </c>
      <c r="B2593" s="81" t="s">
        <v>572</v>
      </c>
      <c r="C2593" t="s">
        <v>714</v>
      </c>
      <c r="D2593" s="94" t="s">
        <v>3040</v>
      </c>
      <c r="E2593" t="s">
        <v>3342</v>
      </c>
    </row>
    <row r="2594" spans="1:206" hidden="1">
      <c r="A2594" s="101" t="s">
        <v>2972</v>
      </c>
      <c r="B2594" s="96" t="s">
        <v>572</v>
      </c>
      <c r="C2594" s="35" t="s">
        <v>714</v>
      </c>
      <c r="D2594" s="95" t="s">
        <v>3040</v>
      </c>
      <c r="E2594" s="35" t="s">
        <v>3343</v>
      </c>
      <c r="F2594" s="35"/>
      <c r="G2594" s="35"/>
      <c r="H2594" s="35"/>
      <c r="I2594" s="35"/>
      <c r="J2594" s="35"/>
      <c r="K2594" s="35"/>
      <c r="L2594" s="35"/>
      <c r="M2594" s="35"/>
      <c r="N2594" s="35"/>
      <c r="O2594" s="35"/>
      <c r="P2594" s="35"/>
      <c r="Q2594" s="35"/>
      <c r="R2594" s="35"/>
      <c r="S2594" s="35"/>
      <c r="T2594" s="35"/>
      <c r="U2594" s="35"/>
      <c r="V2594" s="35"/>
      <c r="W2594" s="35"/>
      <c r="X2594" s="35"/>
      <c r="Y2594" s="35"/>
      <c r="Z2594" s="35"/>
      <c r="AA2594" s="35"/>
      <c r="AB2594" s="35"/>
      <c r="AC2594" s="35"/>
      <c r="AD2594" s="35"/>
      <c r="AE2594" s="35"/>
      <c r="AF2594" s="35"/>
      <c r="AG2594" s="35"/>
      <c r="AH2594" s="35"/>
      <c r="AI2594" s="35"/>
      <c r="AJ2594" s="35"/>
      <c r="AK2594" s="35"/>
      <c r="AL2594" s="35"/>
      <c r="AM2594" s="35"/>
      <c r="AN2594" s="36"/>
      <c r="AO2594" s="36"/>
      <c r="AP2594" s="36"/>
      <c r="AQ2594" s="36"/>
      <c r="AR2594" s="36"/>
      <c r="AS2594" s="36"/>
      <c r="AT2594" s="36"/>
      <c r="AU2594" s="36"/>
      <c r="AV2594" s="36"/>
      <c r="AW2594" s="36"/>
      <c r="AX2594" s="36"/>
      <c r="AY2594" s="36"/>
      <c r="AZ2594" s="36"/>
      <c r="BA2594" s="36"/>
      <c r="BB2594" s="36"/>
      <c r="BC2594" s="36"/>
      <c r="BD2594" s="36"/>
      <c r="BE2594" s="36"/>
      <c r="BF2594" s="36"/>
      <c r="BG2594" s="36"/>
      <c r="BH2594" s="36"/>
      <c r="BI2594" s="36"/>
      <c r="BJ2594" s="36"/>
      <c r="BK2594" s="36"/>
      <c r="BL2594" s="36"/>
      <c r="BM2594" s="36"/>
      <c r="BN2594" s="36"/>
      <c r="BO2594" s="36"/>
      <c r="BP2594" s="36"/>
      <c r="BQ2594" s="36"/>
      <c r="BR2594" s="36"/>
      <c r="BS2594" s="36"/>
      <c r="BT2594" s="36"/>
      <c r="BU2594" s="36"/>
      <c r="BV2594" s="36"/>
      <c r="BW2594" s="36"/>
      <c r="BX2594" s="36"/>
      <c r="BY2594" s="36"/>
      <c r="BZ2594" s="36"/>
      <c r="CA2594" s="36"/>
      <c r="CB2594" s="36"/>
      <c r="CC2594" s="36"/>
      <c r="CD2594" s="36"/>
      <c r="CE2594" s="36"/>
      <c r="CF2594" s="36"/>
      <c r="CG2594" s="36"/>
      <c r="CH2594" s="36"/>
      <c r="CI2594" s="36"/>
      <c r="CJ2594" s="36"/>
      <c r="CK2594" s="36"/>
      <c r="CL2594" s="36"/>
      <c r="CM2594" s="36"/>
      <c r="CN2594" s="36"/>
      <c r="CO2594" s="36"/>
      <c r="CP2594" s="36"/>
      <c r="CQ2594" s="36"/>
      <c r="CR2594" s="36"/>
      <c r="CS2594" s="36"/>
      <c r="CT2594" s="36"/>
      <c r="CU2594" s="36"/>
      <c r="CV2594" s="36"/>
      <c r="CW2594" s="36"/>
      <c r="CX2594" s="36"/>
      <c r="CY2594" s="36"/>
      <c r="CZ2594" s="36"/>
      <c r="DA2594" s="36"/>
      <c r="DB2594" s="36"/>
      <c r="DC2594" s="36"/>
      <c r="DD2594" s="36"/>
      <c r="DE2594" s="36"/>
      <c r="DF2594" s="36"/>
      <c r="DG2594" s="36"/>
      <c r="DH2594" s="36"/>
      <c r="DI2594" s="36"/>
      <c r="DJ2594" s="36"/>
      <c r="DK2594" s="36"/>
      <c r="DL2594" s="36">
        <f t="shared" ref="DL2594:DX2609" si="265">DL2546/DL2498</f>
        <v>1.8939971453187823</v>
      </c>
      <c r="DM2594" s="36">
        <f t="shared" si="265"/>
        <v>1.8970377376339183</v>
      </c>
      <c r="DN2594" s="36">
        <f t="shared" si="265"/>
        <v>1.8949590498458921</v>
      </c>
      <c r="DO2594" s="36">
        <f t="shared" si="265"/>
        <v>1.8973305227827502</v>
      </c>
      <c r="DP2594" s="36">
        <f t="shared" si="265"/>
        <v>1.8945768251503883</v>
      </c>
      <c r="DQ2594" s="36">
        <f t="shared" si="265"/>
        <v>1.8892117149304251</v>
      </c>
      <c r="DR2594" s="36">
        <f t="shared" si="265"/>
        <v>1.9001518856377895</v>
      </c>
      <c r="DS2594" s="36">
        <f t="shared" si="265"/>
        <v>1.9044702998835403</v>
      </c>
      <c r="DT2594" s="36">
        <f t="shared" si="265"/>
        <v>1.8967071319003788</v>
      </c>
      <c r="DU2594" s="36">
        <f t="shared" si="265"/>
        <v>1.9168971483437351</v>
      </c>
      <c r="DV2594" s="36">
        <f t="shared" si="265"/>
        <v>1.9242645958385272</v>
      </c>
      <c r="DW2594" s="36">
        <f t="shared" si="265"/>
        <v>1.9265325211864406</v>
      </c>
      <c r="DX2594" s="36">
        <f>DX2546/DX2498</f>
        <v>1.9245545538108007</v>
      </c>
      <c r="DY2594" s="35"/>
      <c r="DZ2594" s="35"/>
      <c r="EA2594" s="35"/>
      <c r="EB2594" s="35"/>
      <c r="EC2594" s="35"/>
      <c r="ED2594" s="35"/>
      <c r="EE2594" s="35"/>
      <c r="EF2594" s="35"/>
      <c r="EG2594" s="35"/>
      <c r="EH2594" s="35"/>
      <c r="EI2594" s="35"/>
      <c r="EJ2594" s="35"/>
      <c r="EK2594" s="35"/>
      <c r="EL2594" s="35"/>
      <c r="EM2594" s="35"/>
      <c r="EN2594" s="35"/>
      <c r="EO2594" s="35"/>
      <c r="EP2594" s="35"/>
      <c r="EQ2594" s="35"/>
      <c r="ER2594" s="35"/>
      <c r="ES2594" s="35"/>
      <c r="ET2594" s="35"/>
      <c r="EU2594" s="35"/>
      <c r="EV2594" s="35"/>
      <c r="EW2594" s="35"/>
      <c r="EX2594" s="35"/>
      <c r="EY2594" s="35"/>
      <c r="EZ2594" s="35"/>
      <c r="FA2594" s="35"/>
      <c r="FB2594" s="35"/>
      <c r="FC2594" s="35"/>
      <c r="FD2594" s="35"/>
      <c r="FE2594" s="35"/>
      <c r="FF2594" s="35"/>
      <c r="FG2594" s="35"/>
      <c r="FH2594" s="35"/>
      <c r="FI2594" s="35"/>
      <c r="FJ2594" s="35"/>
      <c r="FK2594" s="35"/>
      <c r="FL2594" s="35"/>
      <c r="FM2594" s="35"/>
      <c r="FN2594" s="35"/>
      <c r="FO2594" s="35"/>
      <c r="FP2594" s="35"/>
      <c r="FQ2594" s="35"/>
      <c r="FR2594" s="35"/>
      <c r="FS2594" s="35"/>
      <c r="FT2594" s="35"/>
      <c r="FU2594" s="35"/>
      <c r="FV2594" s="35"/>
      <c r="FW2594" s="35"/>
      <c r="FX2594" s="35"/>
      <c r="FY2594" s="35"/>
      <c r="FZ2594" s="35"/>
      <c r="GA2594" s="35"/>
      <c r="GB2594" s="35"/>
      <c r="GC2594" s="35"/>
      <c r="GD2594" s="35"/>
      <c r="GE2594" s="35"/>
      <c r="GF2594" s="35"/>
      <c r="GG2594" s="35"/>
      <c r="GH2594" s="35"/>
      <c r="GI2594" s="35"/>
      <c r="GJ2594" s="35"/>
      <c r="GK2594" s="35"/>
      <c r="GL2594" s="35"/>
      <c r="GM2594" s="35"/>
      <c r="GN2594" s="35"/>
      <c r="GO2594" s="35"/>
      <c r="GP2594" s="35"/>
      <c r="GQ2594" s="35"/>
      <c r="GR2594" s="35"/>
      <c r="GS2594" s="35"/>
      <c r="GT2594" s="35"/>
      <c r="GU2594" s="35"/>
      <c r="GV2594" s="35"/>
      <c r="GW2594" s="35"/>
      <c r="GX2594" s="35"/>
    </row>
    <row r="2595" spans="1:206" hidden="1">
      <c r="A2595" s="101" t="s">
        <v>2972</v>
      </c>
      <c r="B2595" s="96" t="s">
        <v>572</v>
      </c>
      <c r="C2595" s="35" t="s">
        <v>714</v>
      </c>
      <c r="D2595" s="95" t="s">
        <v>3040</v>
      </c>
      <c r="E2595" s="35" t="s">
        <v>3344</v>
      </c>
      <c r="F2595" s="35"/>
      <c r="G2595" s="35"/>
      <c r="H2595" s="35"/>
      <c r="I2595" s="35"/>
      <c r="J2595" s="35"/>
      <c r="K2595" s="35"/>
      <c r="L2595" s="35"/>
      <c r="M2595" s="35"/>
      <c r="N2595" s="35"/>
      <c r="O2595" s="35"/>
      <c r="P2595" s="35"/>
      <c r="Q2595" s="35"/>
      <c r="R2595" s="35"/>
      <c r="S2595" s="35"/>
      <c r="T2595" s="35"/>
      <c r="U2595" s="35"/>
      <c r="V2595" s="35"/>
      <c r="W2595" s="35"/>
      <c r="X2595" s="35"/>
      <c r="Y2595" s="35"/>
      <c r="Z2595" s="35"/>
      <c r="AA2595" s="35"/>
      <c r="AB2595" s="35"/>
      <c r="AC2595" s="35"/>
      <c r="AD2595" s="35"/>
      <c r="AE2595" s="35"/>
      <c r="AF2595" s="35"/>
      <c r="AG2595" s="35"/>
      <c r="AH2595" s="35"/>
      <c r="AI2595" s="35"/>
      <c r="AJ2595" s="35"/>
      <c r="AK2595" s="35"/>
      <c r="AL2595" s="35"/>
      <c r="AM2595" s="35"/>
      <c r="AN2595" s="36"/>
      <c r="AO2595" s="36"/>
      <c r="AP2595" s="36"/>
      <c r="AQ2595" s="36"/>
      <c r="AR2595" s="36"/>
      <c r="AS2595" s="36"/>
      <c r="AT2595" s="36"/>
      <c r="AU2595" s="36"/>
      <c r="AV2595" s="36"/>
      <c r="AW2595" s="36"/>
      <c r="AX2595" s="36"/>
      <c r="AY2595" s="36"/>
      <c r="AZ2595" s="36"/>
      <c r="BA2595" s="36"/>
      <c r="BB2595" s="36"/>
      <c r="BC2595" s="36"/>
      <c r="BD2595" s="36"/>
      <c r="BE2595" s="36"/>
      <c r="BF2595" s="36"/>
      <c r="BG2595" s="36"/>
      <c r="BH2595" s="36"/>
      <c r="BI2595" s="36"/>
      <c r="BJ2595" s="36"/>
      <c r="BK2595" s="36"/>
      <c r="BL2595" s="36"/>
      <c r="BM2595" s="36"/>
      <c r="BN2595" s="36"/>
      <c r="BO2595" s="36"/>
      <c r="BP2595" s="36"/>
      <c r="BQ2595" s="36"/>
      <c r="BR2595" s="36"/>
      <c r="BS2595" s="36"/>
      <c r="BT2595" s="36"/>
      <c r="BU2595" s="36"/>
      <c r="BV2595" s="36"/>
      <c r="BW2595" s="36"/>
      <c r="BX2595" s="36"/>
      <c r="BY2595" s="36"/>
      <c r="BZ2595" s="36"/>
      <c r="CA2595" s="36"/>
      <c r="CB2595" s="36"/>
      <c r="CC2595" s="36"/>
      <c r="CD2595" s="36"/>
      <c r="CE2595" s="36"/>
      <c r="CF2595" s="36"/>
      <c r="CG2595" s="36"/>
      <c r="CH2595" s="36"/>
      <c r="CI2595" s="36"/>
      <c r="CJ2595" s="36"/>
      <c r="CK2595" s="36"/>
      <c r="CL2595" s="36"/>
      <c r="CM2595" s="36"/>
      <c r="CN2595" s="36"/>
      <c r="CO2595" s="36"/>
      <c r="CP2595" s="36"/>
      <c r="CQ2595" s="36"/>
      <c r="CR2595" s="36"/>
      <c r="CS2595" s="36"/>
      <c r="CT2595" s="36"/>
      <c r="CU2595" s="36"/>
      <c r="CV2595" s="36"/>
      <c r="CW2595" s="36"/>
      <c r="CX2595" s="36"/>
      <c r="CY2595" s="36"/>
      <c r="CZ2595" s="36"/>
      <c r="DA2595" s="36"/>
      <c r="DB2595" s="36"/>
      <c r="DC2595" s="36"/>
      <c r="DD2595" s="36"/>
      <c r="DE2595" s="36"/>
      <c r="DF2595" s="36"/>
      <c r="DG2595" s="36"/>
      <c r="DH2595" s="36"/>
      <c r="DI2595" s="36"/>
      <c r="DJ2595" s="36"/>
      <c r="DK2595" s="36"/>
      <c r="DL2595" s="36">
        <f t="shared" si="265"/>
        <v>1.0539314865990903</v>
      </c>
      <c r="DM2595" s="36">
        <f t="shared" si="265"/>
        <v>1.0485874671925162</v>
      </c>
      <c r="DN2595" s="36">
        <f t="shared" si="265"/>
        <v>1.0669556813680745</v>
      </c>
      <c r="DO2595" s="36">
        <f t="shared" si="265"/>
        <v>1.0638644795638252</v>
      </c>
      <c r="DP2595" s="36">
        <f t="shared" si="265"/>
        <v>1.0784121367133808</v>
      </c>
      <c r="DQ2595" s="36">
        <f t="shared" si="265"/>
        <v>1.0771165268694118</v>
      </c>
      <c r="DR2595" s="36">
        <f t="shared" si="265"/>
        <v>1.0809989363843235</v>
      </c>
      <c r="DS2595" s="36">
        <f t="shared" si="265"/>
        <v>1.0876280472535913</v>
      </c>
      <c r="DT2595" s="36">
        <f t="shared" si="265"/>
        <v>1.0913901833368778</v>
      </c>
      <c r="DU2595" s="36">
        <f t="shared" si="265"/>
        <v>1.1019838526483701</v>
      </c>
      <c r="DV2595" s="36">
        <f t="shared" si="265"/>
        <v>1.1204996171507942</v>
      </c>
      <c r="DW2595" s="36">
        <f t="shared" si="265"/>
        <v>1.1375012878016135</v>
      </c>
      <c r="DX2595" s="36">
        <f t="shared" si="265"/>
        <v>1.1469649632121657</v>
      </c>
      <c r="DY2595" s="35"/>
      <c r="DZ2595" s="35"/>
      <c r="EA2595" s="35"/>
      <c r="EB2595" s="35"/>
      <c r="EC2595" s="35"/>
      <c r="ED2595" s="35"/>
      <c r="EE2595" s="35"/>
      <c r="EF2595" s="35"/>
      <c r="EG2595" s="35"/>
      <c r="EH2595" s="35"/>
      <c r="EI2595" s="35"/>
      <c r="EJ2595" s="35"/>
      <c r="EK2595" s="35"/>
      <c r="EL2595" s="35"/>
      <c r="EM2595" s="35"/>
      <c r="EN2595" s="35"/>
      <c r="EO2595" s="35"/>
      <c r="EP2595" s="35"/>
      <c r="EQ2595" s="35"/>
      <c r="ER2595" s="35"/>
      <c r="ES2595" s="35"/>
      <c r="ET2595" s="35"/>
      <c r="EU2595" s="35"/>
      <c r="EV2595" s="35"/>
      <c r="EW2595" s="35"/>
      <c r="EX2595" s="35"/>
      <c r="EY2595" s="35"/>
      <c r="EZ2595" s="35"/>
      <c r="FA2595" s="35"/>
      <c r="FB2595" s="35"/>
      <c r="FC2595" s="35"/>
      <c r="FD2595" s="35"/>
      <c r="FE2595" s="35"/>
      <c r="FF2595" s="35"/>
      <c r="FG2595" s="35"/>
      <c r="FH2595" s="35"/>
      <c r="FI2595" s="35"/>
      <c r="FJ2595" s="35"/>
      <c r="FK2595" s="35"/>
      <c r="FL2595" s="35"/>
      <c r="FM2595" s="35"/>
      <c r="FN2595" s="35"/>
      <c r="FO2595" s="35"/>
      <c r="FP2595" s="35"/>
      <c r="FQ2595" s="35"/>
      <c r="FR2595" s="35"/>
      <c r="FS2595" s="35"/>
      <c r="FT2595" s="35"/>
      <c r="FU2595" s="35"/>
      <c r="FV2595" s="35"/>
      <c r="FW2595" s="35"/>
      <c r="FX2595" s="35"/>
      <c r="FY2595" s="35"/>
      <c r="FZ2595" s="35"/>
      <c r="GA2595" s="35"/>
      <c r="GB2595" s="35"/>
      <c r="GC2595" s="35"/>
      <c r="GD2595" s="35"/>
      <c r="GE2595" s="35"/>
      <c r="GF2595" s="35"/>
      <c r="GG2595" s="35"/>
      <c r="GH2595" s="35"/>
      <c r="GI2595" s="35"/>
      <c r="GJ2595" s="35"/>
      <c r="GK2595" s="35"/>
      <c r="GL2595" s="35"/>
      <c r="GM2595" s="35"/>
      <c r="GN2595" s="35"/>
      <c r="GO2595" s="35"/>
      <c r="GP2595" s="35"/>
      <c r="GQ2595" s="35"/>
      <c r="GR2595" s="35"/>
      <c r="GS2595" s="35"/>
      <c r="GT2595" s="35"/>
      <c r="GU2595" s="35"/>
      <c r="GV2595" s="35"/>
      <c r="GW2595" s="35"/>
      <c r="GX2595" s="35"/>
    </row>
    <row r="2596" spans="1:206" hidden="1">
      <c r="A2596" s="101" t="s">
        <v>2972</v>
      </c>
      <c r="B2596" s="96" t="s">
        <v>572</v>
      </c>
      <c r="C2596" s="35" t="s">
        <v>714</v>
      </c>
      <c r="D2596" s="95" t="s">
        <v>3040</v>
      </c>
      <c r="E2596" s="35" t="s">
        <v>3345</v>
      </c>
      <c r="F2596" s="35"/>
      <c r="G2596" s="35"/>
      <c r="H2596" s="35"/>
      <c r="I2596" s="35"/>
      <c r="J2596" s="35"/>
      <c r="K2596" s="35"/>
      <c r="L2596" s="35"/>
      <c r="M2596" s="35"/>
      <c r="N2596" s="35"/>
      <c r="O2596" s="35"/>
      <c r="P2596" s="35"/>
      <c r="Q2596" s="35"/>
      <c r="R2596" s="35"/>
      <c r="S2596" s="35"/>
      <c r="T2596" s="35"/>
      <c r="U2596" s="35"/>
      <c r="V2596" s="35"/>
      <c r="W2596" s="35"/>
      <c r="X2596" s="35"/>
      <c r="Y2596" s="35"/>
      <c r="Z2596" s="35"/>
      <c r="AA2596" s="35"/>
      <c r="AB2596" s="35"/>
      <c r="AC2596" s="35"/>
      <c r="AD2596" s="35"/>
      <c r="AE2596" s="35"/>
      <c r="AF2596" s="35"/>
      <c r="AG2596" s="35"/>
      <c r="AH2596" s="35"/>
      <c r="AI2596" s="35"/>
      <c r="AJ2596" s="35"/>
      <c r="AK2596" s="35"/>
      <c r="AL2596" s="35"/>
      <c r="AM2596" s="35"/>
      <c r="AN2596" s="36"/>
      <c r="AO2596" s="36"/>
      <c r="AP2596" s="36"/>
      <c r="AQ2596" s="36"/>
      <c r="AR2596" s="36"/>
      <c r="AS2596" s="36"/>
      <c r="AT2596" s="36"/>
      <c r="AU2596" s="36"/>
      <c r="AV2596" s="36"/>
      <c r="AW2596" s="36"/>
      <c r="AX2596" s="36"/>
      <c r="AY2596" s="36"/>
      <c r="AZ2596" s="36"/>
      <c r="BA2596" s="36"/>
      <c r="BB2596" s="36"/>
      <c r="BC2596" s="36"/>
      <c r="BD2596" s="36"/>
      <c r="BE2596" s="36"/>
      <c r="BF2596" s="36"/>
      <c r="BG2596" s="36"/>
      <c r="BH2596" s="36"/>
      <c r="BI2596" s="36"/>
      <c r="BJ2596" s="36"/>
      <c r="BK2596" s="36"/>
      <c r="BL2596" s="36"/>
      <c r="BM2596" s="36"/>
      <c r="BN2596" s="36"/>
      <c r="BO2596" s="36"/>
      <c r="BP2596" s="36"/>
      <c r="BQ2596" s="36"/>
      <c r="BR2596" s="36"/>
      <c r="BS2596" s="36"/>
      <c r="BT2596" s="36"/>
      <c r="BU2596" s="36"/>
      <c r="BV2596" s="36"/>
      <c r="BW2596" s="36"/>
      <c r="BX2596" s="36"/>
      <c r="BY2596" s="36"/>
      <c r="BZ2596" s="36"/>
      <c r="CA2596" s="36"/>
      <c r="CB2596" s="36"/>
      <c r="CC2596" s="36"/>
      <c r="CD2596" s="36"/>
      <c r="CE2596" s="36"/>
      <c r="CF2596" s="36"/>
      <c r="CG2596" s="36"/>
      <c r="CH2596" s="36"/>
      <c r="CI2596" s="36"/>
      <c r="CJ2596" s="36"/>
      <c r="CK2596" s="36"/>
      <c r="CL2596" s="36"/>
      <c r="CM2596" s="36"/>
      <c r="CN2596" s="36"/>
      <c r="CO2596" s="36"/>
      <c r="CP2596" s="36"/>
      <c r="CQ2596" s="36"/>
      <c r="CR2596" s="36"/>
      <c r="CS2596" s="36"/>
      <c r="CT2596" s="36"/>
      <c r="CU2596" s="36"/>
      <c r="CV2596" s="36"/>
      <c r="CW2596" s="36"/>
      <c r="CX2596" s="36"/>
      <c r="CY2596" s="36"/>
      <c r="CZ2596" s="36"/>
      <c r="DA2596" s="36"/>
      <c r="DB2596" s="36"/>
      <c r="DC2596" s="36"/>
      <c r="DD2596" s="36"/>
      <c r="DE2596" s="36"/>
      <c r="DF2596" s="36"/>
      <c r="DG2596" s="36"/>
      <c r="DH2596" s="36"/>
      <c r="DI2596" s="36"/>
      <c r="DJ2596" s="36"/>
      <c r="DK2596" s="36"/>
      <c r="DL2596" s="36">
        <f t="shared" si="265"/>
        <v>0.76835626809771362</v>
      </c>
      <c r="DM2596" s="36">
        <f t="shared" si="265"/>
        <v>0.76353819723931482</v>
      </c>
      <c r="DN2596" s="36">
        <f t="shared" si="265"/>
        <v>0.76179711739130196</v>
      </c>
      <c r="DO2596" s="36">
        <f t="shared" si="265"/>
        <v>0.76492893658512262</v>
      </c>
      <c r="DP2596" s="36">
        <f t="shared" si="265"/>
        <v>0.76834727789743473</v>
      </c>
      <c r="DQ2596" s="36">
        <f t="shared" si="265"/>
        <v>0.76564194951729936</v>
      </c>
      <c r="DR2596" s="36">
        <f t="shared" si="265"/>
        <v>0.76349374315060137</v>
      </c>
      <c r="DS2596" s="36">
        <f t="shared" si="265"/>
        <v>0.76507402362801269</v>
      </c>
      <c r="DT2596" s="36">
        <f t="shared" si="265"/>
        <v>0.77157047324379446</v>
      </c>
      <c r="DU2596" s="36">
        <f t="shared" si="265"/>
        <v>0.75642710995415008</v>
      </c>
      <c r="DV2596" s="36">
        <f t="shared" si="265"/>
        <v>0.76639439604368431</v>
      </c>
      <c r="DW2596" s="36">
        <f t="shared" si="265"/>
        <v>0.7697709622041824</v>
      </c>
      <c r="DX2596" s="36">
        <f t="shared" si="265"/>
        <v>0.7006767900381119</v>
      </c>
      <c r="DY2596" s="35"/>
      <c r="DZ2596" s="35"/>
      <c r="EA2596" s="35"/>
      <c r="EB2596" s="35"/>
      <c r="EC2596" s="35"/>
      <c r="ED2596" s="35"/>
      <c r="EE2596" s="35"/>
      <c r="EF2596" s="35"/>
      <c r="EG2596" s="35"/>
      <c r="EH2596" s="35"/>
      <c r="EI2596" s="35"/>
      <c r="EJ2596" s="35"/>
      <c r="EK2596" s="35"/>
      <c r="EL2596" s="35"/>
      <c r="EM2596" s="35"/>
      <c r="EN2596" s="35"/>
      <c r="EO2596" s="35"/>
      <c r="EP2596" s="35"/>
      <c r="EQ2596" s="35"/>
      <c r="ER2596" s="35"/>
      <c r="ES2596" s="35"/>
      <c r="ET2596" s="35"/>
      <c r="EU2596" s="35"/>
      <c r="EV2596" s="35"/>
      <c r="EW2596" s="35"/>
      <c r="EX2596" s="35"/>
      <c r="EY2596" s="35"/>
      <c r="EZ2596" s="35"/>
      <c r="FA2596" s="35"/>
      <c r="FB2596" s="35"/>
      <c r="FC2596" s="35"/>
      <c r="FD2596" s="35"/>
      <c r="FE2596" s="35"/>
      <c r="FF2596" s="35"/>
      <c r="FG2596" s="35"/>
      <c r="FH2596" s="35"/>
      <c r="FI2596" s="35"/>
      <c r="FJ2596" s="35"/>
      <c r="FK2596" s="35"/>
      <c r="FL2596" s="35"/>
      <c r="FM2596" s="35"/>
      <c r="FN2596" s="35"/>
      <c r="FO2596" s="35"/>
      <c r="FP2596" s="35"/>
      <c r="FQ2596" s="35"/>
      <c r="FR2596" s="35"/>
      <c r="FS2596" s="35"/>
      <c r="FT2596" s="35"/>
      <c r="FU2596" s="35"/>
      <c r="FV2596" s="35"/>
      <c r="FW2596" s="35"/>
      <c r="FX2596" s="35"/>
      <c r="FY2596" s="35"/>
      <c r="FZ2596" s="35"/>
      <c r="GA2596" s="35"/>
      <c r="GB2596" s="35"/>
      <c r="GC2596" s="35"/>
      <c r="GD2596" s="35"/>
      <c r="GE2596" s="35"/>
      <c r="GF2596" s="35"/>
      <c r="GG2596" s="35"/>
      <c r="GH2596" s="35"/>
      <c r="GI2596" s="35"/>
      <c r="GJ2596" s="35"/>
      <c r="GK2596" s="35"/>
      <c r="GL2596" s="35"/>
      <c r="GM2596" s="35"/>
      <c r="GN2596" s="35"/>
      <c r="GO2596" s="35"/>
      <c r="GP2596" s="35"/>
      <c r="GQ2596" s="35"/>
      <c r="GR2596" s="35"/>
      <c r="GS2596" s="35"/>
      <c r="GT2596" s="35"/>
      <c r="GU2596" s="35"/>
      <c r="GV2596" s="35"/>
      <c r="GW2596" s="35"/>
      <c r="GX2596" s="35"/>
    </row>
    <row r="2597" spans="1:206" hidden="1">
      <c r="A2597" s="101" t="s">
        <v>2972</v>
      </c>
      <c r="B2597" s="96" t="s">
        <v>572</v>
      </c>
      <c r="C2597" s="35" t="s">
        <v>714</v>
      </c>
      <c r="D2597" s="95" t="s">
        <v>3040</v>
      </c>
      <c r="E2597" s="35" t="s">
        <v>3346</v>
      </c>
      <c r="F2597" s="35"/>
      <c r="G2597" s="35"/>
      <c r="H2597" s="35"/>
      <c r="I2597" s="35"/>
      <c r="J2597" s="35"/>
      <c r="K2597" s="35"/>
      <c r="L2597" s="35"/>
      <c r="M2597" s="35"/>
      <c r="N2597" s="35"/>
      <c r="O2597" s="35"/>
      <c r="P2597" s="35"/>
      <c r="Q2597" s="35"/>
      <c r="R2597" s="35"/>
      <c r="S2597" s="35"/>
      <c r="T2597" s="35"/>
      <c r="U2597" s="35"/>
      <c r="V2597" s="35"/>
      <c r="W2597" s="35"/>
      <c r="X2597" s="35"/>
      <c r="Y2597" s="35"/>
      <c r="Z2597" s="35"/>
      <c r="AA2597" s="35"/>
      <c r="AB2597" s="35"/>
      <c r="AC2597" s="35"/>
      <c r="AD2597" s="35"/>
      <c r="AE2597" s="35"/>
      <c r="AF2597" s="35"/>
      <c r="AG2597" s="35"/>
      <c r="AH2597" s="35"/>
      <c r="AI2597" s="35"/>
      <c r="AJ2597" s="35"/>
      <c r="AK2597" s="35"/>
      <c r="AL2597" s="35"/>
      <c r="AM2597" s="35"/>
      <c r="AN2597" s="36"/>
      <c r="AO2597" s="36"/>
      <c r="AP2597" s="36"/>
      <c r="AQ2597" s="36"/>
      <c r="AR2597" s="36"/>
      <c r="AS2597" s="36"/>
      <c r="AT2597" s="36"/>
      <c r="AU2597" s="36"/>
      <c r="AV2597" s="36"/>
      <c r="AW2597" s="36"/>
      <c r="AX2597" s="36"/>
      <c r="AY2597" s="36"/>
      <c r="AZ2597" s="36"/>
      <c r="BA2597" s="36"/>
      <c r="BB2597" s="36"/>
      <c r="BC2597" s="36"/>
      <c r="BD2597" s="36"/>
      <c r="BE2597" s="36"/>
      <c r="BF2597" s="36"/>
      <c r="BG2597" s="36"/>
      <c r="BH2597" s="36"/>
      <c r="BI2597" s="36"/>
      <c r="BJ2597" s="36"/>
      <c r="BK2597" s="36"/>
      <c r="BL2597" s="36"/>
      <c r="BM2597" s="36"/>
      <c r="BN2597" s="36"/>
      <c r="BO2597" s="36"/>
      <c r="BP2597" s="36"/>
      <c r="BQ2597" s="36"/>
      <c r="BR2597" s="36"/>
      <c r="BS2597" s="36"/>
      <c r="BT2597" s="36"/>
      <c r="BU2597" s="36"/>
      <c r="BV2597" s="36"/>
      <c r="BW2597" s="36"/>
      <c r="BX2597" s="36"/>
      <c r="BY2597" s="36"/>
      <c r="BZ2597" s="36"/>
      <c r="CA2597" s="36"/>
      <c r="CB2597" s="36"/>
      <c r="CC2597" s="36"/>
      <c r="CD2597" s="36"/>
      <c r="CE2597" s="36"/>
      <c r="CF2597" s="36"/>
      <c r="CG2597" s="36"/>
      <c r="CH2597" s="36"/>
      <c r="CI2597" s="36"/>
      <c r="CJ2597" s="36"/>
      <c r="CK2597" s="36"/>
      <c r="CL2597" s="36"/>
      <c r="CM2597" s="36"/>
      <c r="CN2597" s="36"/>
      <c r="CO2597" s="36"/>
      <c r="CP2597" s="36"/>
      <c r="CQ2597" s="36"/>
      <c r="CR2597" s="36"/>
      <c r="CS2597" s="36"/>
      <c r="CT2597" s="36"/>
      <c r="CU2597" s="36"/>
      <c r="CV2597" s="36"/>
      <c r="CW2597" s="36"/>
      <c r="CX2597" s="36"/>
      <c r="CY2597" s="36"/>
      <c r="CZ2597" s="36"/>
      <c r="DA2597" s="36"/>
      <c r="DB2597" s="36"/>
      <c r="DC2597" s="36"/>
      <c r="DD2597" s="36"/>
      <c r="DE2597" s="36"/>
      <c r="DF2597" s="36"/>
      <c r="DG2597" s="36"/>
      <c r="DH2597" s="36"/>
      <c r="DI2597" s="36"/>
      <c r="DJ2597" s="36"/>
      <c r="DK2597" s="36"/>
      <c r="DL2597" s="36">
        <f t="shared" si="265"/>
        <v>1.2774564054054054</v>
      </c>
      <c r="DM2597" s="36">
        <f t="shared" si="265"/>
        <v>1.2762619324497606</v>
      </c>
      <c r="DN2597" s="36">
        <f t="shared" si="265"/>
        <v>1.2773783927886422</v>
      </c>
      <c r="DO2597" s="36">
        <f t="shared" si="265"/>
        <v>1.2758411047400613</v>
      </c>
      <c r="DP2597" s="36">
        <f t="shared" si="265"/>
        <v>1.2758431070496083</v>
      </c>
      <c r="DQ2597" s="36">
        <f t="shared" si="265"/>
        <v>1.2766097751994199</v>
      </c>
      <c r="DR2597" s="36">
        <f t="shared" si="265"/>
        <v>1.2721415609756097</v>
      </c>
      <c r="DS2597" s="36">
        <f t="shared" si="265"/>
        <v>1.2740537575542126</v>
      </c>
      <c r="DT2597" s="36">
        <f t="shared" si="265"/>
        <v>1.2727304615952733</v>
      </c>
      <c r="DU2597" s="36">
        <f t="shared" si="265"/>
        <v>1.2709403054494968</v>
      </c>
      <c r="DV2597" s="36">
        <f t="shared" si="265"/>
        <v>1.2752273835705046</v>
      </c>
      <c r="DW2597" s="36">
        <f t="shared" si="265"/>
        <v>1.2712668210862619</v>
      </c>
      <c r="DX2597" s="36">
        <f t="shared" si="265"/>
        <v>1.2756943553559974</v>
      </c>
      <c r="DY2597" s="35"/>
      <c r="DZ2597" s="35"/>
      <c r="EA2597" s="35"/>
      <c r="EB2597" s="35"/>
      <c r="EC2597" s="35"/>
      <c r="ED2597" s="35"/>
      <c r="EE2597" s="35"/>
      <c r="EF2597" s="35"/>
      <c r="EG2597" s="35"/>
      <c r="EH2597" s="35"/>
      <c r="EI2597" s="35"/>
      <c r="EJ2597" s="35"/>
      <c r="EK2597" s="35"/>
      <c r="EL2597" s="35"/>
      <c r="EM2597" s="35"/>
      <c r="EN2597" s="35"/>
      <c r="EO2597" s="35"/>
      <c r="EP2597" s="35"/>
      <c r="EQ2597" s="35"/>
      <c r="ER2597" s="35"/>
      <c r="ES2597" s="35"/>
      <c r="ET2597" s="35"/>
      <c r="EU2597" s="35"/>
      <c r="EV2597" s="35"/>
      <c r="EW2597" s="35"/>
      <c r="EX2597" s="35"/>
      <c r="EY2597" s="35"/>
      <c r="EZ2597" s="35"/>
      <c r="FA2597" s="35"/>
      <c r="FB2597" s="35"/>
      <c r="FC2597" s="35"/>
      <c r="FD2597" s="35"/>
      <c r="FE2597" s="35"/>
      <c r="FF2597" s="35"/>
      <c r="FG2597" s="35"/>
      <c r="FH2597" s="35"/>
      <c r="FI2597" s="35"/>
      <c r="FJ2597" s="35"/>
      <c r="FK2597" s="35"/>
      <c r="FL2597" s="35"/>
      <c r="FM2597" s="35"/>
      <c r="FN2597" s="35"/>
      <c r="FO2597" s="35"/>
      <c r="FP2597" s="35"/>
      <c r="FQ2597" s="35"/>
      <c r="FR2597" s="35"/>
      <c r="FS2597" s="35"/>
      <c r="FT2597" s="35"/>
      <c r="FU2597" s="35"/>
      <c r="FV2597" s="35"/>
      <c r="FW2597" s="35"/>
      <c r="FX2597" s="35"/>
      <c r="FY2597" s="35"/>
      <c r="FZ2597" s="35"/>
      <c r="GA2597" s="35"/>
      <c r="GB2597" s="35"/>
      <c r="GC2597" s="35"/>
      <c r="GD2597" s="35"/>
      <c r="GE2597" s="35"/>
      <c r="GF2597" s="35"/>
      <c r="GG2597" s="35"/>
      <c r="GH2597" s="35"/>
      <c r="GI2597" s="35"/>
      <c r="GJ2597" s="35"/>
      <c r="GK2597" s="35"/>
      <c r="GL2597" s="35"/>
      <c r="GM2597" s="35"/>
      <c r="GN2597" s="35"/>
      <c r="GO2597" s="35"/>
      <c r="GP2597" s="35"/>
      <c r="GQ2597" s="35"/>
      <c r="GR2597" s="35"/>
      <c r="GS2597" s="35"/>
      <c r="GT2597" s="35"/>
      <c r="GU2597" s="35"/>
      <c r="GV2597" s="35"/>
      <c r="GW2597" s="35"/>
      <c r="GX2597" s="35"/>
    </row>
    <row r="2598" spans="1:206" hidden="1">
      <c r="A2598" s="101" t="s">
        <v>2972</v>
      </c>
      <c r="B2598" s="96" t="s">
        <v>572</v>
      </c>
      <c r="C2598" s="35" t="s">
        <v>714</v>
      </c>
      <c r="D2598" s="95" t="s">
        <v>3040</v>
      </c>
      <c r="E2598" s="35" t="s">
        <v>3347</v>
      </c>
      <c r="F2598" s="35"/>
      <c r="G2598" s="35"/>
      <c r="H2598" s="35"/>
      <c r="I2598" s="35"/>
      <c r="J2598" s="35"/>
      <c r="K2598" s="35"/>
      <c r="L2598" s="35"/>
      <c r="M2598" s="35"/>
      <c r="N2598" s="35"/>
      <c r="O2598" s="35"/>
      <c r="P2598" s="35"/>
      <c r="Q2598" s="35"/>
      <c r="R2598" s="35"/>
      <c r="S2598" s="35"/>
      <c r="T2598" s="35"/>
      <c r="U2598" s="35"/>
      <c r="V2598" s="35"/>
      <c r="W2598" s="35"/>
      <c r="X2598" s="35"/>
      <c r="Y2598" s="35"/>
      <c r="Z2598" s="35"/>
      <c r="AA2598" s="35"/>
      <c r="AB2598" s="35"/>
      <c r="AC2598" s="35"/>
      <c r="AD2598" s="35"/>
      <c r="AE2598" s="35"/>
      <c r="AF2598" s="35"/>
      <c r="AG2598" s="35"/>
      <c r="AH2598" s="35"/>
      <c r="AI2598" s="35"/>
      <c r="AJ2598" s="35"/>
      <c r="AK2598" s="35"/>
      <c r="AL2598" s="35"/>
      <c r="AM2598" s="35"/>
      <c r="AN2598" s="36"/>
      <c r="AO2598" s="36"/>
      <c r="AP2598" s="36"/>
      <c r="AQ2598" s="36"/>
      <c r="AR2598" s="36"/>
      <c r="AS2598" s="36"/>
      <c r="AT2598" s="36"/>
      <c r="AU2598" s="36"/>
      <c r="AV2598" s="36"/>
      <c r="AW2598" s="36"/>
      <c r="AX2598" s="36"/>
      <c r="AY2598" s="36"/>
      <c r="AZ2598" s="36"/>
      <c r="BA2598" s="36"/>
      <c r="BB2598" s="36"/>
      <c r="BC2598" s="36"/>
      <c r="BD2598" s="36"/>
      <c r="BE2598" s="36"/>
      <c r="BF2598" s="36"/>
      <c r="BG2598" s="36"/>
      <c r="BH2598" s="36"/>
      <c r="BI2598" s="36"/>
      <c r="BJ2598" s="36"/>
      <c r="BK2598" s="36"/>
      <c r="BL2598" s="36"/>
      <c r="BM2598" s="36"/>
      <c r="BN2598" s="36"/>
      <c r="BO2598" s="36"/>
      <c r="BP2598" s="36"/>
      <c r="BQ2598" s="36"/>
      <c r="BR2598" s="36"/>
      <c r="BS2598" s="36"/>
      <c r="BT2598" s="36"/>
      <c r="BU2598" s="36"/>
      <c r="BV2598" s="36"/>
      <c r="BW2598" s="36"/>
      <c r="BX2598" s="36"/>
      <c r="BY2598" s="36"/>
      <c r="BZ2598" s="36"/>
      <c r="CA2598" s="36"/>
      <c r="CB2598" s="36"/>
      <c r="CC2598" s="36"/>
      <c r="CD2598" s="36"/>
      <c r="CE2598" s="36"/>
      <c r="CF2598" s="36"/>
      <c r="CG2598" s="36"/>
      <c r="CH2598" s="36"/>
      <c r="CI2598" s="36"/>
      <c r="CJ2598" s="36"/>
      <c r="CK2598" s="36"/>
      <c r="CL2598" s="36"/>
      <c r="CM2598" s="36"/>
      <c r="CN2598" s="36"/>
      <c r="CO2598" s="36"/>
      <c r="CP2598" s="36"/>
      <c r="CQ2598" s="36"/>
      <c r="CR2598" s="36"/>
      <c r="CS2598" s="36"/>
      <c r="CT2598" s="36"/>
      <c r="CU2598" s="36"/>
      <c r="CV2598" s="36"/>
      <c r="CW2598" s="36"/>
      <c r="CX2598" s="36"/>
      <c r="CY2598" s="36"/>
      <c r="CZ2598" s="36"/>
      <c r="DA2598" s="36"/>
      <c r="DB2598" s="36"/>
      <c r="DC2598" s="36"/>
      <c r="DD2598" s="36"/>
      <c r="DE2598" s="36"/>
      <c r="DF2598" s="36"/>
      <c r="DG2598" s="36"/>
      <c r="DH2598" s="36"/>
      <c r="DI2598" s="36"/>
      <c r="DJ2598" s="36"/>
      <c r="DK2598" s="36"/>
      <c r="DL2598" s="36">
        <f t="shared" si="265"/>
        <v>3.2062488342359936</v>
      </c>
      <c r="DM2598" s="36">
        <f t="shared" si="265"/>
        <v>3.2084687055071965</v>
      </c>
      <c r="DN2598" s="36">
        <f t="shared" si="265"/>
        <v>3.2093886177594135</v>
      </c>
      <c r="DO2598" s="36">
        <f t="shared" si="265"/>
        <v>3.2087426734204625</v>
      </c>
      <c r="DP2598" s="36">
        <f t="shared" si="265"/>
        <v>3.2101151795601961</v>
      </c>
      <c r="DQ2598" s="36">
        <f t="shared" si="265"/>
        <v>3.2094052152783052</v>
      </c>
      <c r="DR2598" s="36">
        <f t="shared" si="265"/>
        <v>3.2081884369072005</v>
      </c>
      <c r="DS2598" s="36">
        <f t="shared" si="265"/>
        <v>3.2106336230419403</v>
      </c>
      <c r="DT2598" s="36">
        <f t="shared" si="265"/>
        <v>3.2112953714859436</v>
      </c>
      <c r="DU2598" s="36">
        <f t="shared" si="265"/>
        <v>3.212570982013645</v>
      </c>
      <c r="DV2598" s="36">
        <f t="shared" si="265"/>
        <v>3.2135518858462553</v>
      </c>
      <c r="DW2598" s="36">
        <f t="shared" si="265"/>
        <v>3.2122897701149427</v>
      </c>
      <c r="DX2598" s="36">
        <f t="shared" si="265"/>
        <v>3.2106165812334422</v>
      </c>
      <c r="DY2598" s="35"/>
      <c r="DZ2598" s="35"/>
      <c r="EA2598" s="35"/>
      <c r="EB2598" s="35"/>
      <c r="EC2598" s="35"/>
      <c r="ED2598" s="35"/>
      <c r="EE2598" s="35"/>
      <c r="EF2598" s="35"/>
      <c r="EG2598" s="35"/>
      <c r="EH2598" s="35"/>
      <c r="EI2598" s="35"/>
      <c r="EJ2598" s="35"/>
      <c r="EK2598" s="35"/>
      <c r="EL2598" s="35"/>
      <c r="EM2598" s="35"/>
      <c r="EN2598" s="35"/>
      <c r="EO2598" s="35"/>
      <c r="EP2598" s="35"/>
      <c r="EQ2598" s="35"/>
      <c r="ER2598" s="35"/>
      <c r="ES2598" s="35"/>
      <c r="ET2598" s="35"/>
      <c r="EU2598" s="35"/>
      <c r="EV2598" s="35"/>
      <c r="EW2598" s="35"/>
      <c r="EX2598" s="35"/>
      <c r="EY2598" s="35"/>
      <c r="EZ2598" s="35"/>
      <c r="FA2598" s="35"/>
      <c r="FB2598" s="35"/>
      <c r="FC2598" s="35"/>
      <c r="FD2598" s="35"/>
      <c r="FE2598" s="35"/>
      <c r="FF2598" s="35"/>
      <c r="FG2598" s="35"/>
      <c r="FH2598" s="35"/>
      <c r="FI2598" s="35"/>
      <c r="FJ2598" s="35"/>
      <c r="FK2598" s="35"/>
      <c r="FL2598" s="35"/>
      <c r="FM2598" s="35"/>
      <c r="FN2598" s="35"/>
      <c r="FO2598" s="35"/>
      <c r="FP2598" s="35"/>
      <c r="FQ2598" s="35"/>
      <c r="FR2598" s="35"/>
      <c r="FS2598" s="35"/>
      <c r="FT2598" s="35"/>
      <c r="FU2598" s="35"/>
      <c r="FV2598" s="35"/>
      <c r="FW2598" s="35"/>
      <c r="FX2598" s="35"/>
      <c r="FY2598" s="35"/>
      <c r="FZ2598" s="35"/>
      <c r="GA2598" s="35"/>
      <c r="GB2598" s="35"/>
      <c r="GC2598" s="35"/>
      <c r="GD2598" s="35"/>
      <c r="GE2598" s="35"/>
      <c r="GF2598" s="35"/>
      <c r="GG2598" s="35"/>
      <c r="GH2598" s="35"/>
      <c r="GI2598" s="35"/>
      <c r="GJ2598" s="35"/>
      <c r="GK2598" s="35"/>
      <c r="GL2598" s="35"/>
      <c r="GM2598" s="35"/>
      <c r="GN2598" s="35"/>
      <c r="GO2598" s="35"/>
      <c r="GP2598" s="35"/>
      <c r="GQ2598" s="35"/>
      <c r="GR2598" s="35"/>
      <c r="GS2598" s="35"/>
      <c r="GT2598" s="35"/>
      <c r="GU2598" s="35"/>
      <c r="GV2598" s="35"/>
      <c r="GW2598" s="35"/>
      <c r="GX2598" s="35"/>
    </row>
    <row r="2599" spans="1:206" hidden="1">
      <c r="A2599" s="101" t="s">
        <v>2972</v>
      </c>
      <c r="B2599" s="96" t="s">
        <v>572</v>
      </c>
      <c r="C2599" s="35" t="s">
        <v>714</v>
      </c>
      <c r="D2599" s="95" t="s">
        <v>3040</v>
      </c>
      <c r="E2599" s="35" t="s">
        <v>3348</v>
      </c>
      <c r="F2599" s="35"/>
      <c r="G2599" s="35"/>
      <c r="H2599" s="35"/>
      <c r="I2599" s="35"/>
      <c r="J2599" s="35"/>
      <c r="K2599" s="35"/>
      <c r="L2599" s="35"/>
      <c r="M2599" s="35"/>
      <c r="N2599" s="35"/>
      <c r="O2599" s="35"/>
      <c r="P2599" s="35"/>
      <c r="Q2599" s="35"/>
      <c r="R2599" s="35"/>
      <c r="S2599" s="35"/>
      <c r="T2599" s="35"/>
      <c r="U2599" s="35"/>
      <c r="V2599" s="35"/>
      <c r="W2599" s="35"/>
      <c r="X2599" s="35"/>
      <c r="Y2599" s="35"/>
      <c r="Z2599" s="35"/>
      <c r="AA2599" s="35"/>
      <c r="AB2599" s="35"/>
      <c r="AC2599" s="35"/>
      <c r="AD2599" s="35"/>
      <c r="AE2599" s="35"/>
      <c r="AF2599" s="35"/>
      <c r="AG2599" s="35"/>
      <c r="AH2599" s="35"/>
      <c r="AI2599" s="35"/>
      <c r="AJ2599" s="35"/>
      <c r="AK2599" s="35"/>
      <c r="AL2599" s="35"/>
      <c r="AM2599" s="35"/>
      <c r="AN2599" s="36"/>
      <c r="AO2599" s="36"/>
      <c r="AP2599" s="36"/>
      <c r="AQ2599" s="36"/>
      <c r="AR2599" s="36"/>
      <c r="AS2599" s="36"/>
      <c r="AT2599" s="36"/>
      <c r="AU2599" s="36"/>
      <c r="AV2599" s="36"/>
      <c r="AW2599" s="36"/>
      <c r="AX2599" s="36"/>
      <c r="AY2599" s="36"/>
      <c r="AZ2599" s="36"/>
      <c r="BA2599" s="36"/>
      <c r="BB2599" s="36"/>
      <c r="BC2599" s="36"/>
      <c r="BD2599" s="36"/>
      <c r="BE2599" s="36"/>
      <c r="BF2599" s="36"/>
      <c r="BG2599" s="36"/>
      <c r="BH2599" s="36"/>
      <c r="BI2599" s="36"/>
      <c r="BJ2599" s="36"/>
      <c r="BK2599" s="36"/>
      <c r="BL2599" s="36"/>
      <c r="BM2599" s="36"/>
      <c r="BN2599" s="36"/>
      <c r="BO2599" s="36"/>
      <c r="BP2599" s="36"/>
      <c r="BQ2599" s="36"/>
      <c r="BR2599" s="36"/>
      <c r="BS2599" s="36"/>
      <c r="BT2599" s="36"/>
      <c r="BU2599" s="36"/>
      <c r="BV2599" s="36"/>
      <c r="BW2599" s="36"/>
      <c r="BX2599" s="36"/>
      <c r="BY2599" s="36"/>
      <c r="BZ2599" s="36"/>
      <c r="CA2599" s="36"/>
      <c r="CB2599" s="36"/>
      <c r="CC2599" s="36"/>
      <c r="CD2599" s="36"/>
      <c r="CE2599" s="36"/>
      <c r="CF2599" s="36"/>
      <c r="CG2599" s="36"/>
      <c r="CH2599" s="36"/>
      <c r="CI2599" s="36"/>
      <c r="CJ2599" s="36"/>
      <c r="CK2599" s="36"/>
      <c r="CL2599" s="36"/>
      <c r="CM2599" s="36"/>
      <c r="CN2599" s="36"/>
      <c r="CO2599" s="36"/>
      <c r="CP2599" s="36"/>
      <c r="CQ2599" s="36"/>
      <c r="CR2599" s="36"/>
      <c r="CS2599" s="36"/>
      <c r="CT2599" s="36"/>
      <c r="CU2599" s="36"/>
      <c r="CV2599" s="36"/>
      <c r="CW2599" s="36"/>
      <c r="CX2599" s="36"/>
      <c r="CY2599" s="36"/>
      <c r="CZ2599" s="36"/>
      <c r="DA2599" s="36"/>
      <c r="DB2599" s="36"/>
      <c r="DC2599" s="36"/>
      <c r="DD2599" s="36"/>
      <c r="DE2599" s="36"/>
      <c r="DF2599" s="36"/>
      <c r="DG2599" s="36"/>
      <c r="DH2599" s="36"/>
      <c r="DI2599" s="36"/>
      <c r="DJ2599" s="36"/>
      <c r="DK2599" s="36"/>
      <c r="DL2599" s="36">
        <f t="shared" si="265"/>
        <v>2.8267474144531111</v>
      </c>
      <c r="DM2599" s="36">
        <f t="shared" si="265"/>
        <v>2.8330965611092416</v>
      </c>
      <c r="DN2599" s="36">
        <f t="shared" si="265"/>
        <v>2.836248250961682</v>
      </c>
      <c r="DO2599" s="36">
        <f t="shared" si="265"/>
        <v>2.8476229499578869</v>
      </c>
      <c r="DP2599" s="36">
        <f t="shared" si="265"/>
        <v>2.8485828286741373</v>
      </c>
      <c r="DQ2599" s="36">
        <f t="shared" si="265"/>
        <v>2.8469292672018667</v>
      </c>
      <c r="DR2599" s="36">
        <f t="shared" si="265"/>
        <v>2.8497134172507819</v>
      </c>
      <c r="DS2599" s="36">
        <f t="shared" si="265"/>
        <v>2.8469976645645301</v>
      </c>
      <c r="DT2599" s="36">
        <f t="shared" si="265"/>
        <v>2.847190359950817</v>
      </c>
      <c r="DU2599" s="36">
        <f t="shared" si="265"/>
        <v>2.8445513787229335</v>
      </c>
      <c r="DV2599" s="36">
        <f t="shared" si="265"/>
        <v>2.8238581685764035</v>
      </c>
      <c r="DW2599" s="36">
        <f t="shared" si="265"/>
        <v>2.8121866531928181</v>
      </c>
      <c r="DX2599" s="36">
        <f t="shared" si="265"/>
        <v>2.8136647358791183</v>
      </c>
      <c r="DY2599" s="35"/>
      <c r="DZ2599" s="35"/>
      <c r="EA2599" s="35"/>
      <c r="EB2599" s="35"/>
      <c r="EC2599" s="35"/>
      <c r="ED2599" s="35"/>
      <c r="EE2599" s="35"/>
      <c r="EF2599" s="35"/>
      <c r="EG2599" s="35"/>
      <c r="EH2599" s="35"/>
      <c r="EI2599" s="35"/>
      <c r="EJ2599" s="35"/>
      <c r="EK2599" s="35"/>
      <c r="EL2599" s="35"/>
      <c r="EM2599" s="35"/>
      <c r="EN2599" s="35"/>
      <c r="EO2599" s="35"/>
      <c r="EP2599" s="35"/>
      <c r="EQ2599" s="35"/>
      <c r="ER2599" s="35"/>
      <c r="ES2599" s="35"/>
      <c r="ET2599" s="35"/>
      <c r="EU2599" s="35"/>
      <c r="EV2599" s="35"/>
      <c r="EW2599" s="35"/>
      <c r="EX2599" s="35"/>
      <c r="EY2599" s="35"/>
      <c r="EZ2599" s="35"/>
      <c r="FA2599" s="35"/>
      <c r="FB2599" s="35"/>
      <c r="FC2599" s="35"/>
      <c r="FD2599" s="35"/>
      <c r="FE2599" s="35"/>
      <c r="FF2599" s="35"/>
      <c r="FG2599" s="35"/>
      <c r="FH2599" s="35"/>
      <c r="FI2599" s="35"/>
      <c r="FJ2599" s="35"/>
      <c r="FK2599" s="35"/>
      <c r="FL2599" s="35"/>
      <c r="FM2599" s="35"/>
      <c r="FN2599" s="35"/>
      <c r="FO2599" s="35"/>
      <c r="FP2599" s="35"/>
      <c r="FQ2599" s="35"/>
      <c r="FR2599" s="35"/>
      <c r="FS2599" s="35"/>
      <c r="FT2599" s="35"/>
      <c r="FU2599" s="35"/>
      <c r="FV2599" s="35"/>
      <c r="FW2599" s="35"/>
      <c r="FX2599" s="35"/>
      <c r="FY2599" s="35"/>
      <c r="FZ2599" s="35"/>
      <c r="GA2599" s="35"/>
      <c r="GB2599" s="35"/>
      <c r="GC2599" s="35"/>
      <c r="GD2599" s="35"/>
      <c r="GE2599" s="35"/>
      <c r="GF2599" s="35"/>
      <c r="GG2599" s="35"/>
      <c r="GH2599" s="35"/>
      <c r="GI2599" s="35"/>
      <c r="GJ2599" s="35"/>
      <c r="GK2599" s="35"/>
      <c r="GL2599" s="35"/>
      <c r="GM2599" s="35"/>
      <c r="GN2599" s="35"/>
      <c r="GO2599" s="35"/>
      <c r="GP2599" s="35"/>
      <c r="GQ2599" s="35"/>
      <c r="GR2599" s="35"/>
      <c r="GS2599" s="35"/>
      <c r="GT2599" s="35"/>
      <c r="GU2599" s="35"/>
      <c r="GV2599" s="35"/>
      <c r="GW2599" s="35"/>
      <c r="GX2599" s="35"/>
    </row>
    <row r="2600" spans="1:206" hidden="1">
      <c r="A2600" s="101" t="s">
        <v>2972</v>
      </c>
      <c r="B2600" s="96" t="s">
        <v>572</v>
      </c>
      <c r="C2600" s="35" t="s">
        <v>714</v>
      </c>
      <c r="D2600" s="95" t="s">
        <v>3040</v>
      </c>
      <c r="E2600" s="35" t="s">
        <v>3349</v>
      </c>
      <c r="F2600" s="35"/>
      <c r="G2600" s="35"/>
      <c r="H2600" s="35"/>
      <c r="I2600" s="35"/>
      <c r="J2600" s="35"/>
      <c r="K2600" s="35"/>
      <c r="L2600" s="35"/>
      <c r="M2600" s="35"/>
      <c r="N2600" s="35"/>
      <c r="O2600" s="35"/>
      <c r="P2600" s="35"/>
      <c r="Q2600" s="35"/>
      <c r="R2600" s="35"/>
      <c r="S2600" s="35"/>
      <c r="T2600" s="35"/>
      <c r="U2600" s="35"/>
      <c r="V2600" s="35"/>
      <c r="W2600" s="35"/>
      <c r="X2600" s="35"/>
      <c r="Y2600" s="35"/>
      <c r="Z2600" s="35"/>
      <c r="AA2600" s="35"/>
      <c r="AB2600" s="35"/>
      <c r="AC2600" s="35"/>
      <c r="AD2600" s="35"/>
      <c r="AE2600" s="35"/>
      <c r="AF2600" s="35"/>
      <c r="AG2600" s="35"/>
      <c r="AH2600" s="35"/>
      <c r="AI2600" s="35"/>
      <c r="AJ2600" s="35"/>
      <c r="AK2600" s="35"/>
      <c r="AL2600" s="35"/>
      <c r="AM2600" s="35"/>
      <c r="AN2600" s="36"/>
      <c r="AO2600" s="36"/>
      <c r="AP2600" s="36"/>
      <c r="AQ2600" s="36"/>
      <c r="AR2600" s="36"/>
      <c r="AS2600" s="36"/>
      <c r="AT2600" s="36"/>
      <c r="AU2600" s="36"/>
      <c r="AV2600" s="36"/>
      <c r="AW2600" s="36"/>
      <c r="AX2600" s="36"/>
      <c r="AY2600" s="36"/>
      <c r="AZ2600" s="36"/>
      <c r="BA2600" s="36"/>
      <c r="BB2600" s="36"/>
      <c r="BC2600" s="36"/>
      <c r="BD2600" s="36"/>
      <c r="BE2600" s="36"/>
      <c r="BF2600" s="36"/>
      <c r="BG2600" s="36"/>
      <c r="BH2600" s="36"/>
      <c r="BI2600" s="36"/>
      <c r="BJ2600" s="36"/>
      <c r="BK2600" s="36"/>
      <c r="BL2600" s="36"/>
      <c r="BM2600" s="36"/>
      <c r="BN2600" s="36"/>
      <c r="BO2600" s="36"/>
      <c r="BP2600" s="36"/>
      <c r="BQ2600" s="36"/>
      <c r="BR2600" s="36"/>
      <c r="BS2600" s="36"/>
      <c r="BT2600" s="36"/>
      <c r="BU2600" s="36"/>
      <c r="BV2600" s="36"/>
      <c r="BW2600" s="36"/>
      <c r="BX2600" s="36"/>
      <c r="BY2600" s="36"/>
      <c r="BZ2600" s="36"/>
      <c r="CA2600" s="36"/>
      <c r="CB2600" s="36"/>
      <c r="CC2600" s="36"/>
      <c r="CD2600" s="36"/>
      <c r="CE2600" s="36"/>
      <c r="CF2600" s="36"/>
      <c r="CG2600" s="36"/>
      <c r="CH2600" s="36"/>
      <c r="CI2600" s="36"/>
      <c r="CJ2600" s="36"/>
      <c r="CK2600" s="36"/>
      <c r="CL2600" s="36"/>
      <c r="CM2600" s="36"/>
      <c r="CN2600" s="36"/>
      <c r="CO2600" s="36"/>
      <c r="CP2600" s="36"/>
      <c r="CQ2600" s="36"/>
      <c r="CR2600" s="36"/>
      <c r="CS2600" s="36"/>
      <c r="CT2600" s="36"/>
      <c r="CU2600" s="36"/>
      <c r="CV2600" s="36"/>
      <c r="CW2600" s="36"/>
      <c r="CX2600" s="36"/>
      <c r="CY2600" s="36"/>
      <c r="CZ2600" s="36"/>
      <c r="DA2600" s="36"/>
      <c r="DB2600" s="36"/>
      <c r="DC2600" s="36"/>
      <c r="DD2600" s="36"/>
      <c r="DE2600" s="36"/>
      <c r="DF2600" s="36"/>
      <c r="DG2600" s="36"/>
      <c r="DH2600" s="36"/>
      <c r="DI2600" s="36"/>
      <c r="DJ2600" s="36"/>
      <c r="DK2600" s="36"/>
      <c r="DL2600" s="36">
        <f t="shared" si="265"/>
        <v>0.9804155440886595</v>
      </c>
      <c r="DM2600" s="36">
        <f t="shared" si="265"/>
        <v>0.98598810433209372</v>
      </c>
      <c r="DN2600" s="36">
        <f t="shared" si="265"/>
        <v>0.97477544232657898</v>
      </c>
      <c r="DO2600" s="36">
        <f t="shared" si="265"/>
        <v>0.9862257076044938</v>
      </c>
      <c r="DP2600" s="36">
        <f t="shared" si="265"/>
        <v>0.9744875836167769</v>
      </c>
      <c r="DQ2600" s="36">
        <f t="shared" si="265"/>
        <v>0.98153492603104586</v>
      </c>
      <c r="DR2600" s="36">
        <f t="shared" si="265"/>
        <v>0.99053983936455081</v>
      </c>
      <c r="DS2600" s="36">
        <f t="shared" si="265"/>
        <v>0.99880246108035142</v>
      </c>
      <c r="DT2600" s="36">
        <f t="shared" si="265"/>
        <v>0.99297593670914419</v>
      </c>
      <c r="DU2600" s="36">
        <f t="shared" si="265"/>
        <v>0.99879242107662403</v>
      </c>
      <c r="DV2600" s="36">
        <f t="shared" si="265"/>
        <v>1.0096365820229882</v>
      </c>
      <c r="DW2600" s="36">
        <f t="shared" si="265"/>
        <v>1.0020136861364282</v>
      </c>
      <c r="DX2600" s="36">
        <f t="shared" si="265"/>
        <v>1.0042471954450909</v>
      </c>
      <c r="DY2600" s="35"/>
      <c r="DZ2600" s="35"/>
      <c r="EA2600" s="35"/>
      <c r="EB2600" s="35"/>
      <c r="EC2600" s="35"/>
      <c r="ED2600" s="35"/>
      <c r="EE2600" s="35"/>
      <c r="EF2600" s="35"/>
      <c r="EG2600" s="35"/>
      <c r="EH2600" s="35"/>
      <c r="EI2600" s="35"/>
      <c r="EJ2600" s="35"/>
      <c r="EK2600" s="35"/>
      <c r="EL2600" s="35"/>
      <c r="EM2600" s="35"/>
      <c r="EN2600" s="35"/>
      <c r="EO2600" s="35"/>
      <c r="EP2600" s="35"/>
      <c r="EQ2600" s="35"/>
      <c r="ER2600" s="35"/>
      <c r="ES2600" s="35"/>
      <c r="ET2600" s="35"/>
      <c r="EU2600" s="35"/>
      <c r="EV2600" s="35"/>
      <c r="EW2600" s="35"/>
      <c r="EX2600" s="35"/>
      <c r="EY2600" s="35"/>
      <c r="EZ2600" s="35"/>
      <c r="FA2600" s="35"/>
      <c r="FB2600" s="35"/>
      <c r="FC2600" s="35"/>
      <c r="FD2600" s="35"/>
      <c r="FE2600" s="35"/>
      <c r="FF2600" s="35"/>
      <c r="FG2600" s="35"/>
      <c r="FH2600" s="35"/>
      <c r="FI2600" s="35"/>
      <c r="FJ2600" s="35"/>
      <c r="FK2600" s="35"/>
      <c r="FL2600" s="35"/>
      <c r="FM2600" s="35"/>
      <c r="FN2600" s="35"/>
      <c r="FO2600" s="35"/>
      <c r="FP2600" s="35"/>
      <c r="FQ2600" s="35"/>
      <c r="FR2600" s="35"/>
      <c r="FS2600" s="35"/>
      <c r="FT2600" s="35"/>
      <c r="FU2600" s="35"/>
      <c r="FV2600" s="35"/>
      <c r="FW2600" s="35"/>
      <c r="FX2600" s="35"/>
      <c r="FY2600" s="35"/>
      <c r="FZ2600" s="35"/>
      <c r="GA2600" s="35"/>
      <c r="GB2600" s="35"/>
      <c r="GC2600" s="35"/>
      <c r="GD2600" s="35"/>
      <c r="GE2600" s="35"/>
      <c r="GF2600" s="35"/>
      <c r="GG2600" s="35"/>
      <c r="GH2600" s="35"/>
      <c r="GI2600" s="35"/>
      <c r="GJ2600" s="35"/>
      <c r="GK2600" s="35"/>
      <c r="GL2600" s="35"/>
      <c r="GM2600" s="35"/>
      <c r="GN2600" s="35"/>
      <c r="GO2600" s="35"/>
      <c r="GP2600" s="35"/>
      <c r="GQ2600" s="35"/>
      <c r="GR2600" s="35"/>
      <c r="GS2600" s="35"/>
      <c r="GT2600" s="35"/>
      <c r="GU2600" s="35"/>
      <c r="GV2600" s="35"/>
      <c r="GW2600" s="35"/>
      <c r="GX2600" s="35"/>
    </row>
    <row r="2601" spans="1:206" hidden="1">
      <c r="A2601" s="101" t="s">
        <v>2972</v>
      </c>
      <c r="B2601" s="96" t="s">
        <v>572</v>
      </c>
      <c r="C2601" s="35" t="s">
        <v>714</v>
      </c>
      <c r="D2601" s="95" t="s">
        <v>3040</v>
      </c>
      <c r="E2601" s="35" t="s">
        <v>3350</v>
      </c>
      <c r="F2601" s="35"/>
      <c r="G2601" s="35"/>
      <c r="H2601" s="35"/>
      <c r="I2601" s="35"/>
      <c r="J2601" s="35"/>
      <c r="K2601" s="35"/>
      <c r="L2601" s="35"/>
      <c r="M2601" s="35"/>
      <c r="N2601" s="35"/>
      <c r="O2601" s="35"/>
      <c r="P2601" s="35"/>
      <c r="Q2601" s="35"/>
      <c r="R2601" s="35"/>
      <c r="S2601" s="35"/>
      <c r="T2601" s="35"/>
      <c r="U2601" s="35"/>
      <c r="V2601" s="35"/>
      <c r="W2601" s="35"/>
      <c r="X2601" s="35"/>
      <c r="Y2601" s="35"/>
      <c r="Z2601" s="35"/>
      <c r="AA2601" s="35"/>
      <c r="AB2601" s="35"/>
      <c r="AC2601" s="35"/>
      <c r="AD2601" s="35"/>
      <c r="AE2601" s="35"/>
      <c r="AF2601" s="35"/>
      <c r="AG2601" s="35"/>
      <c r="AH2601" s="35"/>
      <c r="AI2601" s="35"/>
      <c r="AJ2601" s="35"/>
      <c r="AK2601" s="35"/>
      <c r="AL2601" s="35"/>
      <c r="AM2601" s="35"/>
      <c r="AN2601" s="36"/>
      <c r="AO2601" s="36"/>
      <c r="AP2601" s="36"/>
      <c r="AQ2601" s="36"/>
      <c r="AR2601" s="36"/>
      <c r="AS2601" s="36"/>
      <c r="AT2601" s="36"/>
      <c r="AU2601" s="36"/>
      <c r="AV2601" s="36"/>
      <c r="AW2601" s="36"/>
      <c r="AX2601" s="36"/>
      <c r="AY2601" s="36"/>
      <c r="AZ2601" s="36"/>
      <c r="BA2601" s="36"/>
      <c r="BB2601" s="36"/>
      <c r="BC2601" s="36"/>
      <c r="BD2601" s="36"/>
      <c r="BE2601" s="36"/>
      <c r="BF2601" s="36"/>
      <c r="BG2601" s="36"/>
      <c r="BH2601" s="36"/>
      <c r="BI2601" s="36"/>
      <c r="BJ2601" s="36"/>
      <c r="BK2601" s="36"/>
      <c r="BL2601" s="36"/>
      <c r="BM2601" s="36"/>
      <c r="BN2601" s="36"/>
      <c r="BO2601" s="36"/>
      <c r="BP2601" s="36"/>
      <c r="BQ2601" s="36"/>
      <c r="BR2601" s="36"/>
      <c r="BS2601" s="36"/>
      <c r="BT2601" s="36"/>
      <c r="BU2601" s="36"/>
      <c r="BV2601" s="36"/>
      <c r="BW2601" s="36"/>
      <c r="BX2601" s="36"/>
      <c r="BY2601" s="36"/>
      <c r="BZ2601" s="36"/>
      <c r="CA2601" s="36"/>
      <c r="CB2601" s="36"/>
      <c r="CC2601" s="36"/>
      <c r="CD2601" s="36"/>
      <c r="CE2601" s="36"/>
      <c r="CF2601" s="36"/>
      <c r="CG2601" s="36"/>
      <c r="CH2601" s="36"/>
      <c r="CI2601" s="36"/>
      <c r="CJ2601" s="36"/>
      <c r="CK2601" s="36"/>
      <c r="CL2601" s="36"/>
      <c r="CM2601" s="36"/>
      <c r="CN2601" s="36"/>
      <c r="CO2601" s="36"/>
      <c r="CP2601" s="36"/>
      <c r="CQ2601" s="36"/>
      <c r="CR2601" s="36"/>
      <c r="CS2601" s="36"/>
      <c r="CT2601" s="36"/>
      <c r="CU2601" s="36"/>
      <c r="CV2601" s="36"/>
      <c r="CW2601" s="36"/>
      <c r="CX2601" s="36"/>
      <c r="CY2601" s="36"/>
      <c r="CZ2601" s="36"/>
      <c r="DA2601" s="36"/>
      <c r="DB2601" s="36"/>
      <c r="DC2601" s="36"/>
      <c r="DD2601" s="36"/>
      <c r="DE2601" s="36"/>
      <c r="DF2601" s="36"/>
      <c r="DG2601" s="36"/>
      <c r="DH2601" s="36"/>
      <c r="DI2601" s="36"/>
      <c r="DJ2601" s="36"/>
      <c r="DK2601" s="36"/>
      <c r="DL2601" s="36">
        <f t="shared" si="265"/>
        <v>1.9549047705882352</v>
      </c>
      <c r="DM2601" s="36">
        <f t="shared" si="265"/>
        <v>2.0336522629083245</v>
      </c>
      <c r="DN2601" s="36">
        <f t="shared" si="265"/>
        <v>2.0075975089168385</v>
      </c>
      <c r="DO2601" s="36">
        <f t="shared" si="265"/>
        <v>1.911265345680496</v>
      </c>
      <c r="DP2601" s="36">
        <f t="shared" si="265"/>
        <v>2.0154957468223382</v>
      </c>
      <c r="DQ2601" s="36">
        <f t="shared" si="265"/>
        <v>1.972743249586016</v>
      </c>
      <c r="DR2601" s="36">
        <f t="shared" si="265"/>
        <v>2.0645434269909022</v>
      </c>
      <c r="DS2601" s="36">
        <f t="shared" si="265"/>
        <v>2.2152254666740117</v>
      </c>
      <c r="DT2601" s="36">
        <f t="shared" si="265"/>
        <v>2.1497791258892005</v>
      </c>
      <c r="DU2601" s="36">
        <f t="shared" si="265"/>
        <v>2.0945611598794933</v>
      </c>
      <c r="DV2601" s="36">
        <f t="shared" si="265"/>
        <v>1.9853651853888812</v>
      </c>
      <c r="DW2601" s="36">
        <f t="shared" si="265"/>
        <v>1.9677293522066446</v>
      </c>
      <c r="DX2601" s="36">
        <f t="shared" si="265"/>
        <v>2.0309186984651078</v>
      </c>
      <c r="DY2601" s="35"/>
      <c r="DZ2601" s="35"/>
      <c r="EA2601" s="35"/>
      <c r="EB2601" s="35"/>
      <c r="EC2601" s="35"/>
      <c r="ED2601" s="35"/>
      <c r="EE2601" s="35"/>
      <c r="EF2601" s="35"/>
      <c r="EG2601" s="35"/>
      <c r="EH2601" s="35"/>
      <c r="EI2601" s="35"/>
      <c r="EJ2601" s="35"/>
      <c r="EK2601" s="35"/>
      <c r="EL2601" s="35"/>
      <c r="EM2601" s="35"/>
      <c r="EN2601" s="35"/>
      <c r="EO2601" s="35"/>
      <c r="EP2601" s="35"/>
      <c r="EQ2601" s="35"/>
      <c r="ER2601" s="35"/>
      <c r="ES2601" s="35"/>
      <c r="ET2601" s="35"/>
      <c r="EU2601" s="35"/>
      <c r="EV2601" s="35"/>
      <c r="EW2601" s="35"/>
      <c r="EX2601" s="35"/>
      <c r="EY2601" s="35"/>
      <c r="EZ2601" s="35"/>
      <c r="FA2601" s="35"/>
      <c r="FB2601" s="35"/>
      <c r="FC2601" s="35"/>
      <c r="FD2601" s="35"/>
      <c r="FE2601" s="35"/>
      <c r="FF2601" s="35"/>
      <c r="FG2601" s="35"/>
      <c r="FH2601" s="35"/>
      <c r="FI2601" s="35"/>
      <c r="FJ2601" s="35"/>
      <c r="FK2601" s="35"/>
      <c r="FL2601" s="35"/>
      <c r="FM2601" s="35"/>
      <c r="FN2601" s="35"/>
      <c r="FO2601" s="35"/>
      <c r="FP2601" s="35"/>
      <c r="FQ2601" s="35"/>
      <c r="FR2601" s="35"/>
      <c r="FS2601" s="35"/>
      <c r="FT2601" s="35"/>
      <c r="FU2601" s="35"/>
      <c r="FV2601" s="35"/>
      <c r="FW2601" s="35"/>
      <c r="FX2601" s="35"/>
      <c r="FY2601" s="35"/>
      <c r="FZ2601" s="35"/>
      <c r="GA2601" s="35"/>
      <c r="GB2601" s="35"/>
      <c r="GC2601" s="35"/>
      <c r="GD2601" s="35"/>
      <c r="GE2601" s="35"/>
      <c r="GF2601" s="35"/>
      <c r="GG2601" s="35"/>
      <c r="GH2601" s="35"/>
      <c r="GI2601" s="35"/>
      <c r="GJ2601" s="35"/>
      <c r="GK2601" s="35"/>
      <c r="GL2601" s="35"/>
      <c r="GM2601" s="35"/>
      <c r="GN2601" s="35"/>
      <c r="GO2601" s="35"/>
      <c r="GP2601" s="35"/>
      <c r="GQ2601" s="35"/>
      <c r="GR2601" s="35"/>
      <c r="GS2601" s="35"/>
      <c r="GT2601" s="35"/>
      <c r="GU2601" s="35"/>
      <c r="GV2601" s="35"/>
      <c r="GW2601" s="35"/>
      <c r="GX2601" s="35"/>
    </row>
    <row r="2602" spans="1:206" hidden="1">
      <c r="A2602" s="101" t="s">
        <v>2972</v>
      </c>
      <c r="B2602" s="96" t="s">
        <v>572</v>
      </c>
      <c r="C2602" s="35" t="s">
        <v>714</v>
      </c>
      <c r="D2602" s="95" t="s">
        <v>3040</v>
      </c>
      <c r="E2602" s="35" t="s">
        <v>3351</v>
      </c>
      <c r="F2602" s="35"/>
      <c r="G2602" s="35"/>
      <c r="H2602" s="35"/>
      <c r="I2602" s="35"/>
      <c r="J2602" s="35"/>
      <c r="K2602" s="35"/>
      <c r="L2602" s="35"/>
      <c r="M2602" s="35"/>
      <c r="N2602" s="35"/>
      <c r="O2602" s="35"/>
      <c r="P2602" s="35"/>
      <c r="Q2602" s="35"/>
      <c r="R2602" s="35"/>
      <c r="S2602" s="35"/>
      <c r="T2602" s="35"/>
      <c r="U2602" s="35"/>
      <c r="V2602" s="35"/>
      <c r="W2602" s="35"/>
      <c r="X2602" s="35"/>
      <c r="Y2602" s="35"/>
      <c r="Z2602" s="35"/>
      <c r="AA2602" s="35"/>
      <c r="AB2602" s="35"/>
      <c r="AC2602" s="35"/>
      <c r="AD2602" s="35"/>
      <c r="AE2602" s="35"/>
      <c r="AF2602" s="35"/>
      <c r="AG2602" s="35"/>
      <c r="AH2602" s="35"/>
      <c r="AI2602" s="35"/>
      <c r="AJ2602" s="35"/>
      <c r="AK2602" s="35"/>
      <c r="AL2602" s="35"/>
      <c r="AM2602" s="35"/>
      <c r="AN2602" s="35"/>
      <c r="AO2602" s="35"/>
      <c r="AP2602" s="35"/>
      <c r="AQ2602" s="35"/>
      <c r="AR2602" s="35"/>
      <c r="AS2602" s="35"/>
      <c r="AT2602" s="35"/>
      <c r="AU2602" s="35"/>
      <c r="AV2602" s="35"/>
      <c r="AW2602" s="35"/>
      <c r="AX2602" s="35"/>
      <c r="AY2602" s="35"/>
      <c r="AZ2602" s="35"/>
      <c r="BA2602" s="35"/>
      <c r="BB2602" s="35"/>
      <c r="BC2602" s="35"/>
      <c r="BD2602" s="35"/>
      <c r="BE2602" s="35"/>
      <c r="BF2602" s="35"/>
      <c r="BG2602" s="35"/>
      <c r="BH2602" s="35"/>
      <c r="BI2602" s="35"/>
      <c r="BJ2602" s="35"/>
      <c r="BK2602" s="35"/>
      <c r="BL2602" s="35"/>
      <c r="BM2602" s="35"/>
      <c r="BN2602" s="35"/>
      <c r="BO2602" s="35"/>
      <c r="BP2602" s="35"/>
      <c r="BQ2602" s="35"/>
      <c r="BR2602" s="35"/>
      <c r="BS2602" s="35"/>
      <c r="BT2602" s="35"/>
      <c r="BU2602" s="35"/>
      <c r="BV2602" s="35"/>
      <c r="BW2602" s="35"/>
      <c r="BX2602" s="35"/>
      <c r="BY2602" s="35"/>
      <c r="BZ2602" s="35"/>
      <c r="CA2602" s="35"/>
      <c r="CB2602" s="35"/>
      <c r="CC2602" s="35"/>
      <c r="CD2602" s="35"/>
      <c r="CE2602" s="35"/>
      <c r="CF2602" s="35"/>
      <c r="CG2602" s="35"/>
      <c r="CH2602" s="35"/>
      <c r="CI2602" s="35"/>
      <c r="CJ2602" s="35"/>
      <c r="CK2602" s="35"/>
      <c r="CL2602" s="35"/>
      <c r="CM2602" s="35"/>
      <c r="CN2602" s="35"/>
      <c r="CO2602" s="35"/>
      <c r="CP2602" s="35"/>
      <c r="CQ2602" s="35"/>
      <c r="CR2602" s="35"/>
      <c r="CS2602" s="35"/>
      <c r="CT2602" s="35"/>
      <c r="CU2602" s="35"/>
      <c r="CV2602" s="35"/>
      <c r="CW2602" s="35"/>
      <c r="CX2602" s="35"/>
      <c r="CY2602" s="35"/>
      <c r="CZ2602" s="35"/>
      <c r="DA2602" s="35"/>
      <c r="DB2602" s="35"/>
      <c r="DC2602" s="35"/>
      <c r="DD2602" s="35"/>
      <c r="DE2602" s="36"/>
      <c r="DF2602" s="36"/>
      <c r="DG2602" s="36"/>
      <c r="DH2602" s="36"/>
      <c r="DI2602" s="36"/>
      <c r="DJ2602" s="36"/>
      <c r="DK2602" s="36"/>
      <c r="DL2602" s="36"/>
      <c r="DM2602" s="36"/>
      <c r="DN2602" s="36"/>
      <c r="DO2602" s="36"/>
      <c r="DP2602" s="36"/>
      <c r="DQ2602" s="36"/>
      <c r="DR2602" s="36"/>
      <c r="DS2602" s="36"/>
      <c r="DT2602" s="36"/>
      <c r="DU2602" s="36">
        <f t="shared" si="265"/>
        <v>1.7261094393216403</v>
      </c>
      <c r="DV2602" s="36">
        <f t="shared" si="265"/>
        <v>1.6745532163796262</v>
      </c>
      <c r="DW2602" s="36">
        <f t="shared" si="265"/>
        <v>1.670784058317262</v>
      </c>
      <c r="DX2602" s="36">
        <f t="shared" si="265"/>
        <v>1.6705659309355756</v>
      </c>
      <c r="DY2602" s="35"/>
      <c r="DZ2602" s="35"/>
      <c r="EA2602" s="35"/>
      <c r="EB2602" s="35"/>
      <c r="EC2602" s="35"/>
      <c r="ED2602" s="35"/>
      <c r="EE2602" s="35"/>
      <c r="EF2602" s="35"/>
      <c r="EG2602" s="35"/>
      <c r="EH2602" s="35"/>
      <c r="EI2602" s="35"/>
      <c r="EJ2602" s="35"/>
      <c r="EK2602" s="35"/>
      <c r="EL2602" s="35"/>
      <c r="EM2602" s="35"/>
      <c r="EN2602" s="35"/>
      <c r="EO2602" s="35"/>
      <c r="EP2602" s="35"/>
      <c r="EQ2602" s="35"/>
      <c r="ER2602" s="35"/>
      <c r="ES2602" s="35"/>
      <c r="ET2602" s="35"/>
      <c r="EU2602" s="35"/>
      <c r="EV2602" s="35"/>
      <c r="EW2602" s="35"/>
      <c r="EX2602" s="35"/>
      <c r="EY2602" s="35"/>
      <c r="EZ2602" s="35"/>
      <c r="FA2602" s="35"/>
      <c r="FB2602" s="35"/>
      <c r="FC2602" s="35"/>
      <c r="FD2602" s="35"/>
      <c r="FE2602" s="35"/>
      <c r="FF2602" s="35"/>
      <c r="FG2602" s="35"/>
      <c r="FH2602" s="35"/>
      <c r="FI2602" s="35"/>
      <c r="FJ2602" s="35"/>
      <c r="FK2602" s="35"/>
      <c r="FL2602" s="35"/>
      <c r="FM2602" s="35"/>
      <c r="FN2602" s="35"/>
      <c r="FO2602" s="35"/>
      <c r="FP2602" s="35"/>
      <c r="FQ2602" s="35"/>
      <c r="FR2602" s="35"/>
      <c r="FS2602" s="35"/>
      <c r="FT2602" s="35"/>
      <c r="FU2602" s="35"/>
      <c r="FV2602" s="35"/>
      <c r="FW2602" s="35"/>
      <c r="FX2602" s="35"/>
      <c r="FY2602" s="35"/>
      <c r="FZ2602" s="35"/>
      <c r="GA2602" s="35"/>
      <c r="GB2602" s="35"/>
      <c r="GC2602" s="35"/>
      <c r="GD2602" s="35"/>
      <c r="GE2602" s="35"/>
      <c r="GF2602" s="35"/>
      <c r="GG2602" s="35"/>
      <c r="GH2602" s="35"/>
      <c r="GI2602" s="35"/>
      <c r="GJ2602" s="35"/>
      <c r="GK2602" s="35"/>
      <c r="GL2602" s="35"/>
      <c r="GM2602" s="35"/>
      <c r="GN2602" s="35"/>
      <c r="GO2602" s="35"/>
      <c r="GP2602" s="35"/>
      <c r="GQ2602" s="35"/>
      <c r="GR2602" s="35"/>
      <c r="GS2602" s="35"/>
      <c r="GT2602" s="35"/>
      <c r="GU2602" s="35"/>
      <c r="GV2602" s="35"/>
      <c r="GW2602" s="35"/>
      <c r="GX2602" s="35"/>
    </row>
    <row r="2603" spans="1:206" hidden="1">
      <c r="A2603" s="101" t="s">
        <v>2972</v>
      </c>
      <c r="B2603" s="96" t="s">
        <v>572</v>
      </c>
      <c r="C2603" s="35" t="s">
        <v>714</v>
      </c>
      <c r="D2603" s="95" t="s">
        <v>3040</v>
      </c>
      <c r="E2603" s="35" t="s">
        <v>3352</v>
      </c>
      <c r="F2603" s="35"/>
      <c r="G2603" s="35"/>
      <c r="H2603" s="35"/>
      <c r="I2603" s="35"/>
      <c r="J2603" s="35"/>
      <c r="K2603" s="35"/>
      <c r="L2603" s="35"/>
      <c r="M2603" s="35"/>
      <c r="N2603" s="35"/>
      <c r="O2603" s="35"/>
      <c r="P2603" s="35"/>
      <c r="Q2603" s="35"/>
      <c r="R2603" s="35"/>
      <c r="S2603" s="35"/>
      <c r="T2603" s="35"/>
      <c r="U2603" s="35"/>
      <c r="V2603" s="35"/>
      <c r="W2603" s="35"/>
      <c r="X2603" s="35"/>
      <c r="Y2603" s="35"/>
      <c r="Z2603" s="35"/>
      <c r="AA2603" s="35"/>
      <c r="AB2603" s="35"/>
      <c r="AC2603" s="35"/>
      <c r="AD2603" s="35"/>
      <c r="AE2603" s="35"/>
      <c r="AF2603" s="35"/>
      <c r="AG2603" s="35"/>
      <c r="AH2603" s="35"/>
      <c r="AI2603" s="35"/>
      <c r="AJ2603" s="35"/>
      <c r="AK2603" s="35"/>
      <c r="AL2603" s="35"/>
      <c r="AM2603" s="35"/>
      <c r="AN2603" s="35"/>
      <c r="AO2603" s="35"/>
      <c r="AP2603" s="35"/>
      <c r="AQ2603" s="35"/>
      <c r="AR2603" s="35"/>
      <c r="AS2603" s="35"/>
      <c r="AT2603" s="35"/>
      <c r="AU2603" s="35"/>
      <c r="AV2603" s="35"/>
      <c r="AW2603" s="35"/>
      <c r="AX2603" s="35"/>
      <c r="AY2603" s="35"/>
      <c r="AZ2603" s="35"/>
      <c r="BA2603" s="35"/>
      <c r="BB2603" s="35"/>
      <c r="BC2603" s="35"/>
      <c r="BD2603" s="35"/>
      <c r="BE2603" s="35"/>
      <c r="BF2603" s="35"/>
      <c r="BG2603" s="35"/>
      <c r="BH2603" s="35"/>
      <c r="BI2603" s="35"/>
      <c r="BJ2603" s="35"/>
      <c r="BK2603" s="35"/>
      <c r="BL2603" s="35"/>
      <c r="BM2603" s="35"/>
      <c r="BN2603" s="35"/>
      <c r="BO2603" s="35"/>
      <c r="BP2603" s="35"/>
      <c r="BQ2603" s="35"/>
      <c r="BR2603" s="35"/>
      <c r="BS2603" s="35"/>
      <c r="BT2603" s="35"/>
      <c r="BU2603" s="35"/>
      <c r="BV2603" s="35"/>
      <c r="BW2603" s="35"/>
      <c r="BX2603" s="35"/>
      <c r="BY2603" s="35"/>
      <c r="BZ2603" s="35"/>
      <c r="CA2603" s="35"/>
      <c r="CB2603" s="35"/>
      <c r="CC2603" s="35"/>
      <c r="CD2603" s="35"/>
      <c r="CE2603" s="35"/>
      <c r="CF2603" s="35"/>
      <c r="CG2603" s="35"/>
      <c r="CH2603" s="35"/>
      <c r="CI2603" s="35"/>
      <c r="CJ2603" s="35"/>
      <c r="CK2603" s="35"/>
      <c r="CL2603" s="35"/>
      <c r="CM2603" s="35"/>
      <c r="CN2603" s="35"/>
      <c r="CO2603" s="35"/>
      <c r="CP2603" s="35"/>
      <c r="CQ2603" s="35"/>
      <c r="CR2603" s="35"/>
      <c r="CS2603" s="35"/>
      <c r="CT2603" s="35"/>
      <c r="CU2603" s="35"/>
      <c r="CV2603" s="35"/>
      <c r="CW2603" s="35"/>
      <c r="CX2603" s="35"/>
      <c r="CY2603" s="35"/>
      <c r="CZ2603" s="35"/>
      <c r="DA2603" s="35"/>
      <c r="DB2603" s="35"/>
      <c r="DC2603" s="35"/>
      <c r="DD2603" s="35"/>
      <c r="DE2603" s="36"/>
      <c r="DF2603" s="36"/>
      <c r="DG2603" s="36"/>
      <c r="DH2603" s="36"/>
      <c r="DI2603" s="36"/>
      <c r="DJ2603" s="36"/>
      <c r="DK2603" s="36"/>
      <c r="DL2603" s="36"/>
      <c r="DM2603" s="36"/>
      <c r="DN2603" s="36"/>
      <c r="DO2603" s="36"/>
      <c r="DP2603" s="36"/>
      <c r="DQ2603" s="36"/>
      <c r="DR2603" s="36"/>
      <c r="DS2603" s="36"/>
      <c r="DT2603" s="36"/>
      <c r="DU2603" s="36">
        <f t="shared" si="265"/>
        <v>1.304564517900102</v>
      </c>
      <c r="DV2603" s="36">
        <f t="shared" si="265"/>
        <v>1.2618803532043714</v>
      </c>
      <c r="DW2603" s="36">
        <f t="shared" si="265"/>
        <v>1.3008479250155716</v>
      </c>
      <c r="DX2603" s="36">
        <f t="shared" si="265"/>
        <v>1.3295350390310976</v>
      </c>
      <c r="DY2603" s="35"/>
      <c r="DZ2603" s="35"/>
      <c r="EA2603" s="35"/>
      <c r="EB2603" s="35"/>
      <c r="EC2603" s="35"/>
      <c r="ED2603" s="35"/>
      <c r="EE2603" s="35"/>
      <c r="EF2603" s="35"/>
      <c r="EG2603" s="35"/>
      <c r="EH2603" s="35"/>
      <c r="EI2603" s="35"/>
      <c r="EJ2603" s="35"/>
      <c r="EK2603" s="35"/>
      <c r="EL2603" s="35"/>
      <c r="EM2603" s="35"/>
      <c r="EN2603" s="35"/>
      <c r="EO2603" s="35"/>
      <c r="EP2603" s="35"/>
      <c r="EQ2603" s="35"/>
      <c r="ER2603" s="35"/>
      <c r="ES2603" s="35"/>
      <c r="ET2603" s="35"/>
      <c r="EU2603" s="35"/>
      <c r="EV2603" s="35"/>
      <c r="EW2603" s="35"/>
      <c r="EX2603" s="35"/>
      <c r="EY2603" s="35"/>
      <c r="EZ2603" s="35"/>
      <c r="FA2603" s="35"/>
      <c r="FB2603" s="35"/>
      <c r="FC2603" s="35"/>
      <c r="FD2603" s="35"/>
      <c r="FE2603" s="35"/>
      <c r="FF2603" s="35"/>
      <c r="FG2603" s="35"/>
      <c r="FH2603" s="35"/>
      <c r="FI2603" s="35"/>
      <c r="FJ2603" s="35"/>
      <c r="FK2603" s="35"/>
      <c r="FL2603" s="35"/>
      <c r="FM2603" s="35"/>
      <c r="FN2603" s="35"/>
      <c r="FO2603" s="35"/>
      <c r="FP2603" s="35"/>
      <c r="FQ2603" s="35"/>
      <c r="FR2603" s="35"/>
      <c r="FS2603" s="35"/>
      <c r="FT2603" s="35"/>
      <c r="FU2603" s="35"/>
      <c r="FV2603" s="35"/>
      <c r="FW2603" s="35"/>
      <c r="FX2603" s="35"/>
      <c r="FY2603" s="35"/>
      <c r="FZ2603" s="35"/>
      <c r="GA2603" s="35"/>
      <c r="GB2603" s="35"/>
      <c r="GC2603" s="35"/>
      <c r="GD2603" s="35"/>
      <c r="GE2603" s="35"/>
      <c r="GF2603" s="35"/>
      <c r="GG2603" s="35"/>
      <c r="GH2603" s="35"/>
      <c r="GI2603" s="35"/>
      <c r="GJ2603" s="35"/>
      <c r="GK2603" s="35"/>
      <c r="GL2603" s="35"/>
      <c r="GM2603" s="35"/>
      <c r="GN2603" s="35"/>
      <c r="GO2603" s="35"/>
      <c r="GP2603" s="35"/>
      <c r="GQ2603" s="35"/>
      <c r="GR2603" s="35"/>
      <c r="GS2603" s="35"/>
      <c r="GT2603" s="35"/>
      <c r="GU2603" s="35"/>
      <c r="GV2603" s="35"/>
      <c r="GW2603" s="35"/>
      <c r="GX2603" s="35"/>
    </row>
    <row r="2604" spans="1:206" hidden="1">
      <c r="A2604" s="101" t="s">
        <v>2972</v>
      </c>
      <c r="B2604" s="96" t="s">
        <v>572</v>
      </c>
      <c r="C2604" s="35" t="s">
        <v>714</v>
      </c>
      <c r="D2604" s="95" t="s">
        <v>3040</v>
      </c>
      <c r="E2604" s="35" t="s">
        <v>3353</v>
      </c>
      <c r="F2604" s="35"/>
      <c r="G2604" s="35"/>
      <c r="H2604" s="35"/>
      <c r="I2604" s="35"/>
      <c r="J2604" s="35"/>
      <c r="K2604" s="35"/>
      <c r="L2604" s="35"/>
      <c r="M2604" s="35"/>
      <c r="N2604" s="35"/>
      <c r="O2604" s="35"/>
      <c r="P2604" s="35"/>
      <c r="Q2604" s="35"/>
      <c r="R2604" s="35"/>
      <c r="S2604" s="35"/>
      <c r="T2604" s="35"/>
      <c r="U2604" s="35"/>
      <c r="V2604" s="35"/>
      <c r="W2604" s="35"/>
      <c r="X2604" s="35"/>
      <c r="Y2604" s="35"/>
      <c r="Z2604" s="35"/>
      <c r="AA2604" s="35"/>
      <c r="AB2604" s="35"/>
      <c r="AC2604" s="35"/>
      <c r="AD2604" s="35"/>
      <c r="AE2604" s="35"/>
      <c r="AF2604" s="35"/>
      <c r="AG2604" s="35"/>
      <c r="AH2604" s="35"/>
      <c r="AI2604" s="35"/>
      <c r="AJ2604" s="35"/>
      <c r="AK2604" s="35"/>
      <c r="AL2604" s="35"/>
      <c r="AM2604" s="35"/>
      <c r="AN2604" s="35"/>
      <c r="AO2604" s="35"/>
      <c r="AP2604" s="35"/>
      <c r="AQ2604" s="35"/>
      <c r="AR2604" s="35"/>
      <c r="AS2604" s="35"/>
      <c r="AT2604" s="35"/>
      <c r="AU2604" s="35"/>
      <c r="AV2604" s="35"/>
      <c r="AW2604" s="35"/>
      <c r="AX2604" s="35"/>
      <c r="AY2604" s="35"/>
      <c r="AZ2604" s="35"/>
      <c r="BA2604" s="35"/>
      <c r="BB2604" s="35"/>
      <c r="BC2604" s="35"/>
      <c r="BD2604" s="35"/>
      <c r="BE2604" s="35"/>
      <c r="BF2604" s="35"/>
      <c r="BG2604" s="35"/>
      <c r="BH2604" s="35"/>
      <c r="BI2604" s="35"/>
      <c r="BJ2604" s="35"/>
      <c r="BK2604" s="35"/>
      <c r="BL2604" s="35"/>
      <c r="BM2604" s="35"/>
      <c r="BN2604" s="35"/>
      <c r="BO2604" s="35"/>
      <c r="BP2604" s="35"/>
      <c r="BQ2604" s="35"/>
      <c r="BR2604" s="35"/>
      <c r="BS2604" s="35"/>
      <c r="BT2604" s="35"/>
      <c r="BU2604" s="35"/>
      <c r="BV2604" s="35"/>
      <c r="BW2604" s="35"/>
      <c r="BX2604" s="35"/>
      <c r="BY2604" s="35"/>
      <c r="BZ2604" s="35"/>
      <c r="CA2604" s="35"/>
      <c r="CB2604" s="35"/>
      <c r="CC2604" s="35"/>
      <c r="CD2604" s="35"/>
      <c r="CE2604" s="35"/>
      <c r="CF2604" s="35"/>
      <c r="CG2604" s="35"/>
      <c r="CH2604" s="35"/>
      <c r="CI2604" s="35"/>
      <c r="CJ2604" s="35"/>
      <c r="CK2604" s="35"/>
      <c r="CL2604" s="35"/>
      <c r="CM2604" s="35"/>
      <c r="CN2604" s="35"/>
      <c r="CO2604" s="35"/>
      <c r="CP2604" s="35"/>
      <c r="CQ2604" s="35"/>
      <c r="CR2604" s="35"/>
      <c r="CS2604" s="35"/>
      <c r="CT2604" s="35"/>
      <c r="CU2604" s="35"/>
      <c r="CV2604" s="35"/>
      <c r="CW2604" s="35"/>
      <c r="CX2604" s="35"/>
      <c r="CY2604" s="35"/>
      <c r="CZ2604" s="35"/>
      <c r="DA2604" s="35"/>
      <c r="DB2604" s="35"/>
      <c r="DC2604" s="35"/>
      <c r="DD2604" s="35"/>
      <c r="DE2604" s="36"/>
      <c r="DF2604" s="36"/>
      <c r="DG2604" s="36"/>
      <c r="DH2604" s="36"/>
      <c r="DI2604" s="36"/>
      <c r="DJ2604" s="36"/>
      <c r="DK2604" s="36"/>
      <c r="DL2604" s="36"/>
      <c r="DM2604" s="36"/>
      <c r="DN2604" s="36"/>
      <c r="DO2604" s="36"/>
      <c r="DP2604" s="36"/>
      <c r="DQ2604" s="36"/>
      <c r="DR2604" s="36"/>
      <c r="DS2604" s="36"/>
      <c r="DT2604" s="36"/>
      <c r="DU2604" s="36">
        <f t="shared" si="265"/>
        <v>0.94111897277289835</v>
      </c>
      <c r="DV2604" s="36">
        <f t="shared" si="265"/>
        <v>0.92318670782089174</v>
      </c>
      <c r="DW2604" s="36">
        <f t="shared" si="265"/>
        <v>0.91960186184723303</v>
      </c>
      <c r="DX2604" s="36">
        <f t="shared" si="265"/>
        <v>0.91301011213997574</v>
      </c>
      <c r="DY2604" s="35"/>
      <c r="DZ2604" s="35"/>
      <c r="EA2604" s="35"/>
      <c r="EB2604" s="35"/>
      <c r="EC2604" s="35"/>
      <c r="ED2604" s="35"/>
      <c r="EE2604" s="35"/>
      <c r="EF2604" s="35"/>
      <c r="EG2604" s="35"/>
      <c r="EH2604" s="35"/>
      <c r="EI2604" s="35"/>
      <c r="EJ2604" s="35"/>
      <c r="EK2604" s="35"/>
      <c r="EL2604" s="35"/>
      <c r="EM2604" s="35"/>
      <c r="EN2604" s="35"/>
      <c r="EO2604" s="35"/>
      <c r="EP2604" s="35"/>
      <c r="EQ2604" s="35"/>
      <c r="ER2604" s="35"/>
      <c r="ES2604" s="35"/>
      <c r="ET2604" s="35"/>
      <c r="EU2604" s="35"/>
      <c r="EV2604" s="35"/>
      <c r="EW2604" s="35"/>
      <c r="EX2604" s="35"/>
      <c r="EY2604" s="35"/>
      <c r="EZ2604" s="35"/>
      <c r="FA2604" s="35"/>
      <c r="FB2604" s="35"/>
      <c r="FC2604" s="35"/>
      <c r="FD2604" s="35"/>
      <c r="FE2604" s="35"/>
      <c r="FF2604" s="35"/>
      <c r="FG2604" s="35"/>
      <c r="FH2604" s="35"/>
      <c r="FI2604" s="35"/>
      <c r="FJ2604" s="35"/>
      <c r="FK2604" s="35"/>
      <c r="FL2604" s="35"/>
      <c r="FM2604" s="35"/>
      <c r="FN2604" s="35"/>
      <c r="FO2604" s="35"/>
      <c r="FP2604" s="35"/>
      <c r="FQ2604" s="35"/>
      <c r="FR2604" s="35"/>
      <c r="FS2604" s="35"/>
      <c r="FT2604" s="35"/>
      <c r="FU2604" s="35"/>
      <c r="FV2604" s="35"/>
      <c r="FW2604" s="35"/>
      <c r="FX2604" s="35"/>
      <c r="FY2604" s="35"/>
      <c r="FZ2604" s="35"/>
      <c r="GA2604" s="35"/>
      <c r="GB2604" s="35"/>
      <c r="GC2604" s="35"/>
      <c r="GD2604" s="35"/>
      <c r="GE2604" s="35"/>
      <c r="GF2604" s="35"/>
      <c r="GG2604" s="35"/>
      <c r="GH2604" s="35"/>
      <c r="GI2604" s="35"/>
      <c r="GJ2604" s="35"/>
      <c r="GK2604" s="35"/>
      <c r="GL2604" s="35"/>
      <c r="GM2604" s="35"/>
      <c r="GN2604" s="35"/>
      <c r="GO2604" s="35"/>
      <c r="GP2604" s="35"/>
      <c r="GQ2604" s="35"/>
      <c r="GR2604" s="35"/>
      <c r="GS2604" s="35"/>
      <c r="GT2604" s="35"/>
      <c r="GU2604" s="35"/>
      <c r="GV2604" s="35"/>
      <c r="GW2604" s="35"/>
      <c r="GX2604" s="35"/>
    </row>
    <row r="2605" spans="1:206" hidden="1">
      <c r="A2605" s="101" t="s">
        <v>2972</v>
      </c>
      <c r="B2605" s="96" t="s">
        <v>572</v>
      </c>
      <c r="C2605" s="35" t="s">
        <v>714</v>
      </c>
      <c r="D2605" s="95" t="s">
        <v>3040</v>
      </c>
      <c r="E2605" s="35" t="s">
        <v>3354</v>
      </c>
      <c r="F2605" s="35"/>
      <c r="G2605" s="35"/>
      <c r="H2605" s="35"/>
      <c r="I2605" s="35"/>
      <c r="J2605" s="35"/>
      <c r="K2605" s="35"/>
      <c r="L2605" s="35"/>
      <c r="M2605" s="35"/>
      <c r="N2605" s="35"/>
      <c r="O2605" s="35"/>
      <c r="P2605" s="35"/>
      <c r="Q2605" s="35"/>
      <c r="R2605" s="35"/>
      <c r="S2605" s="35"/>
      <c r="T2605" s="35"/>
      <c r="U2605" s="35"/>
      <c r="V2605" s="35"/>
      <c r="W2605" s="35"/>
      <c r="X2605" s="35"/>
      <c r="Y2605" s="35"/>
      <c r="Z2605" s="35"/>
      <c r="AA2605" s="35"/>
      <c r="AB2605" s="35"/>
      <c r="AC2605" s="35"/>
      <c r="AD2605" s="35"/>
      <c r="AE2605" s="35"/>
      <c r="AF2605" s="35"/>
      <c r="AG2605" s="35"/>
      <c r="AH2605" s="35"/>
      <c r="AI2605" s="35"/>
      <c r="AJ2605" s="35"/>
      <c r="AK2605" s="35"/>
      <c r="AL2605" s="35"/>
      <c r="AM2605" s="35"/>
      <c r="AN2605" s="35"/>
      <c r="AO2605" s="35"/>
      <c r="AP2605" s="35"/>
      <c r="AQ2605" s="35"/>
      <c r="AR2605" s="35"/>
      <c r="AS2605" s="35"/>
      <c r="AT2605" s="35"/>
      <c r="AU2605" s="35"/>
      <c r="AV2605" s="35"/>
      <c r="AW2605" s="35"/>
      <c r="AX2605" s="35"/>
      <c r="AY2605" s="35"/>
      <c r="AZ2605" s="35"/>
      <c r="BA2605" s="35"/>
      <c r="BB2605" s="35"/>
      <c r="BC2605" s="35"/>
      <c r="BD2605" s="35"/>
      <c r="BE2605" s="35"/>
      <c r="BF2605" s="35"/>
      <c r="BG2605" s="35"/>
      <c r="BH2605" s="35"/>
      <c r="BI2605" s="35"/>
      <c r="BJ2605" s="35"/>
      <c r="BK2605" s="35"/>
      <c r="BL2605" s="35"/>
      <c r="BM2605" s="35"/>
      <c r="BN2605" s="35"/>
      <c r="BO2605" s="35"/>
      <c r="BP2605" s="35"/>
      <c r="BQ2605" s="35"/>
      <c r="BR2605" s="35"/>
      <c r="BS2605" s="35"/>
      <c r="BT2605" s="35"/>
      <c r="BU2605" s="35"/>
      <c r="BV2605" s="35"/>
      <c r="BW2605" s="35"/>
      <c r="BX2605" s="35"/>
      <c r="BY2605" s="35"/>
      <c r="BZ2605" s="35"/>
      <c r="CA2605" s="35"/>
      <c r="CB2605" s="35"/>
      <c r="CC2605" s="35"/>
      <c r="CD2605" s="35"/>
      <c r="CE2605" s="35"/>
      <c r="CF2605" s="35"/>
      <c r="CG2605" s="35"/>
      <c r="CH2605" s="35"/>
      <c r="CI2605" s="35"/>
      <c r="CJ2605" s="35"/>
      <c r="CK2605" s="35"/>
      <c r="CL2605" s="35"/>
      <c r="CM2605" s="35"/>
      <c r="CN2605" s="35"/>
      <c r="CO2605" s="35"/>
      <c r="CP2605" s="35"/>
      <c r="CQ2605" s="35"/>
      <c r="CR2605" s="35"/>
      <c r="CS2605" s="35"/>
      <c r="CT2605" s="35"/>
      <c r="CU2605" s="35"/>
      <c r="CV2605" s="35"/>
      <c r="CW2605" s="35"/>
      <c r="CX2605" s="35"/>
      <c r="CY2605" s="35"/>
      <c r="CZ2605" s="35"/>
      <c r="DA2605" s="35"/>
      <c r="DB2605" s="35"/>
      <c r="DC2605" s="35"/>
      <c r="DD2605" s="35"/>
      <c r="DE2605" s="36"/>
      <c r="DF2605" s="36"/>
      <c r="DG2605" s="36"/>
      <c r="DH2605" s="36"/>
      <c r="DI2605" s="36"/>
      <c r="DJ2605" s="36"/>
      <c r="DK2605" s="36"/>
      <c r="DL2605" s="36"/>
      <c r="DM2605" s="36"/>
      <c r="DN2605" s="36"/>
      <c r="DO2605" s="36"/>
      <c r="DP2605" s="36"/>
      <c r="DQ2605" s="36"/>
      <c r="DR2605" s="36"/>
      <c r="DS2605" s="36"/>
      <c r="DT2605" s="36"/>
      <c r="DU2605" s="36">
        <f t="shared" si="265"/>
        <v>1.3044668040741019</v>
      </c>
      <c r="DV2605" s="36">
        <f t="shared" si="265"/>
        <v>1.3045556888973822</v>
      </c>
      <c r="DW2605" s="36">
        <f t="shared" si="265"/>
        <v>1.3039788460807058</v>
      </c>
      <c r="DX2605" s="36">
        <f t="shared" si="265"/>
        <v>1.3040215247993685</v>
      </c>
      <c r="DY2605" s="35"/>
      <c r="DZ2605" s="35"/>
      <c r="EA2605" s="35"/>
      <c r="EB2605" s="35"/>
      <c r="EC2605" s="35"/>
      <c r="ED2605" s="35"/>
      <c r="EE2605" s="35"/>
      <c r="EF2605" s="35"/>
      <c r="EG2605" s="35"/>
      <c r="EH2605" s="35"/>
      <c r="EI2605" s="35"/>
      <c r="EJ2605" s="35"/>
      <c r="EK2605" s="35"/>
      <c r="EL2605" s="35"/>
      <c r="EM2605" s="35"/>
      <c r="EN2605" s="35"/>
      <c r="EO2605" s="35"/>
      <c r="EP2605" s="35"/>
      <c r="EQ2605" s="35"/>
      <c r="ER2605" s="35"/>
      <c r="ES2605" s="35"/>
      <c r="ET2605" s="35"/>
      <c r="EU2605" s="35"/>
      <c r="EV2605" s="35"/>
      <c r="EW2605" s="35"/>
      <c r="EX2605" s="35"/>
      <c r="EY2605" s="35"/>
      <c r="EZ2605" s="35"/>
      <c r="FA2605" s="35"/>
      <c r="FB2605" s="35"/>
      <c r="FC2605" s="35"/>
      <c r="FD2605" s="35"/>
      <c r="FE2605" s="35"/>
      <c r="FF2605" s="35"/>
      <c r="FG2605" s="35"/>
      <c r="FH2605" s="35"/>
      <c r="FI2605" s="35"/>
      <c r="FJ2605" s="35"/>
      <c r="FK2605" s="35"/>
      <c r="FL2605" s="35"/>
      <c r="FM2605" s="35"/>
      <c r="FN2605" s="35"/>
      <c r="FO2605" s="35"/>
      <c r="FP2605" s="35"/>
      <c r="FQ2605" s="35"/>
      <c r="FR2605" s="35"/>
      <c r="FS2605" s="35"/>
      <c r="FT2605" s="35"/>
      <c r="FU2605" s="35"/>
      <c r="FV2605" s="35"/>
      <c r="FW2605" s="35"/>
      <c r="FX2605" s="35"/>
      <c r="FY2605" s="35"/>
      <c r="FZ2605" s="35"/>
      <c r="GA2605" s="35"/>
      <c r="GB2605" s="35"/>
      <c r="GC2605" s="35"/>
      <c r="GD2605" s="35"/>
      <c r="GE2605" s="35"/>
      <c r="GF2605" s="35"/>
      <c r="GG2605" s="35"/>
      <c r="GH2605" s="35"/>
      <c r="GI2605" s="35"/>
      <c r="GJ2605" s="35"/>
      <c r="GK2605" s="35"/>
      <c r="GL2605" s="35"/>
      <c r="GM2605" s="35"/>
      <c r="GN2605" s="35"/>
      <c r="GO2605" s="35"/>
      <c r="GP2605" s="35"/>
      <c r="GQ2605" s="35"/>
      <c r="GR2605" s="35"/>
      <c r="GS2605" s="35"/>
      <c r="GT2605" s="35"/>
      <c r="GU2605" s="35"/>
      <c r="GV2605" s="35"/>
      <c r="GW2605" s="35"/>
      <c r="GX2605" s="35"/>
    </row>
    <row r="2606" spans="1:206" hidden="1">
      <c r="A2606" s="101" t="s">
        <v>2972</v>
      </c>
      <c r="B2606" s="96" t="s">
        <v>572</v>
      </c>
      <c r="C2606" s="35" t="s">
        <v>714</v>
      </c>
      <c r="D2606" s="95" t="s">
        <v>3040</v>
      </c>
      <c r="E2606" s="35" t="s">
        <v>3355</v>
      </c>
      <c r="F2606" s="35"/>
      <c r="G2606" s="35"/>
      <c r="H2606" s="35"/>
      <c r="I2606" s="35"/>
      <c r="J2606" s="35"/>
      <c r="K2606" s="35"/>
      <c r="L2606" s="35"/>
      <c r="M2606" s="35"/>
      <c r="N2606" s="35"/>
      <c r="O2606" s="35"/>
      <c r="P2606" s="35"/>
      <c r="Q2606" s="35"/>
      <c r="R2606" s="35"/>
      <c r="S2606" s="35"/>
      <c r="T2606" s="35"/>
      <c r="U2606" s="35"/>
      <c r="V2606" s="35"/>
      <c r="W2606" s="35"/>
      <c r="X2606" s="35"/>
      <c r="Y2606" s="35"/>
      <c r="Z2606" s="35"/>
      <c r="AA2606" s="35"/>
      <c r="AB2606" s="35"/>
      <c r="AC2606" s="35"/>
      <c r="AD2606" s="35"/>
      <c r="AE2606" s="35"/>
      <c r="AF2606" s="35"/>
      <c r="AG2606" s="35"/>
      <c r="AH2606" s="35"/>
      <c r="AI2606" s="35"/>
      <c r="AJ2606" s="35"/>
      <c r="AK2606" s="35"/>
      <c r="AL2606" s="35"/>
      <c r="AM2606" s="35"/>
      <c r="AN2606" s="35"/>
      <c r="AO2606" s="35"/>
      <c r="AP2606" s="35"/>
      <c r="AQ2606" s="35"/>
      <c r="AR2606" s="35"/>
      <c r="AS2606" s="35"/>
      <c r="AT2606" s="35"/>
      <c r="AU2606" s="35"/>
      <c r="AV2606" s="35"/>
      <c r="AW2606" s="35"/>
      <c r="AX2606" s="35"/>
      <c r="AY2606" s="35"/>
      <c r="AZ2606" s="35"/>
      <c r="BA2606" s="35"/>
      <c r="BB2606" s="35"/>
      <c r="BC2606" s="35"/>
      <c r="BD2606" s="35"/>
      <c r="BE2606" s="35"/>
      <c r="BF2606" s="35"/>
      <c r="BG2606" s="35"/>
      <c r="BH2606" s="35"/>
      <c r="BI2606" s="35"/>
      <c r="BJ2606" s="35"/>
      <c r="BK2606" s="35"/>
      <c r="BL2606" s="35"/>
      <c r="BM2606" s="35"/>
      <c r="BN2606" s="35"/>
      <c r="BO2606" s="35"/>
      <c r="BP2606" s="35"/>
      <c r="BQ2606" s="35"/>
      <c r="BR2606" s="35"/>
      <c r="BS2606" s="35"/>
      <c r="BT2606" s="35"/>
      <c r="BU2606" s="35"/>
      <c r="BV2606" s="35"/>
      <c r="BW2606" s="35"/>
      <c r="BX2606" s="35"/>
      <c r="BY2606" s="35"/>
      <c r="BZ2606" s="35"/>
      <c r="CA2606" s="35"/>
      <c r="CB2606" s="35"/>
      <c r="CC2606" s="35"/>
      <c r="CD2606" s="35"/>
      <c r="CE2606" s="35"/>
      <c r="CF2606" s="35"/>
      <c r="CG2606" s="35"/>
      <c r="CH2606" s="35"/>
      <c r="CI2606" s="35"/>
      <c r="CJ2606" s="35"/>
      <c r="CK2606" s="35"/>
      <c r="CL2606" s="35"/>
      <c r="CM2606" s="35"/>
      <c r="CN2606" s="35"/>
      <c r="CO2606" s="35"/>
      <c r="CP2606" s="35"/>
      <c r="CQ2606" s="35"/>
      <c r="CR2606" s="35"/>
      <c r="CS2606" s="35"/>
      <c r="CT2606" s="35"/>
      <c r="CU2606" s="35"/>
      <c r="CV2606" s="35"/>
      <c r="CW2606" s="35"/>
      <c r="CX2606" s="35"/>
      <c r="CY2606" s="35"/>
      <c r="CZ2606" s="35"/>
      <c r="DA2606" s="35"/>
      <c r="DB2606" s="35"/>
      <c r="DC2606" s="35"/>
      <c r="DD2606" s="35"/>
      <c r="DE2606" s="36"/>
      <c r="DF2606" s="36"/>
      <c r="DG2606" s="36"/>
      <c r="DH2606" s="36"/>
      <c r="DI2606" s="36"/>
      <c r="DJ2606" s="36"/>
      <c r="DK2606" s="36"/>
      <c r="DL2606" s="36"/>
      <c r="DM2606" s="36"/>
      <c r="DN2606" s="36"/>
      <c r="DO2606" s="36"/>
      <c r="DP2606" s="36"/>
      <c r="DQ2606" s="36"/>
      <c r="DR2606" s="36"/>
      <c r="DS2606" s="36"/>
      <c r="DT2606" s="36"/>
      <c r="DU2606" s="36">
        <f t="shared" si="265"/>
        <v>3.2625436390374301</v>
      </c>
      <c r="DV2606" s="36">
        <f t="shared" si="265"/>
        <v>3.2637871395500486</v>
      </c>
      <c r="DW2606" s="36">
        <f t="shared" si="265"/>
        <v>3.2640274916366847</v>
      </c>
      <c r="DX2606" s="36">
        <f t="shared" si="265"/>
        <v>3.264808636158226</v>
      </c>
      <c r="DY2606" s="35"/>
      <c r="DZ2606" s="35"/>
      <c r="EA2606" s="35"/>
      <c r="EB2606" s="35"/>
      <c r="EC2606" s="35"/>
      <c r="ED2606" s="35"/>
      <c r="EE2606" s="35"/>
      <c r="EF2606" s="35"/>
      <c r="EG2606" s="35"/>
      <c r="EH2606" s="35"/>
      <c r="EI2606" s="35"/>
      <c r="EJ2606" s="35"/>
      <c r="EK2606" s="35"/>
      <c r="EL2606" s="35"/>
      <c r="EM2606" s="35"/>
      <c r="EN2606" s="35"/>
      <c r="EO2606" s="35"/>
      <c r="EP2606" s="35"/>
      <c r="EQ2606" s="35"/>
      <c r="ER2606" s="35"/>
      <c r="ES2606" s="35"/>
      <c r="ET2606" s="35"/>
      <c r="EU2606" s="35"/>
      <c r="EV2606" s="35"/>
      <c r="EW2606" s="35"/>
      <c r="EX2606" s="35"/>
      <c r="EY2606" s="35"/>
      <c r="EZ2606" s="35"/>
      <c r="FA2606" s="35"/>
      <c r="FB2606" s="35"/>
      <c r="FC2606" s="35"/>
      <c r="FD2606" s="35"/>
      <c r="FE2606" s="35"/>
      <c r="FF2606" s="35"/>
      <c r="FG2606" s="35"/>
      <c r="FH2606" s="35"/>
      <c r="FI2606" s="35"/>
      <c r="FJ2606" s="35"/>
      <c r="FK2606" s="35"/>
      <c r="FL2606" s="35"/>
      <c r="FM2606" s="35"/>
      <c r="FN2606" s="35"/>
      <c r="FO2606" s="35"/>
      <c r="FP2606" s="35"/>
      <c r="FQ2606" s="35"/>
      <c r="FR2606" s="35"/>
      <c r="FS2606" s="35"/>
      <c r="FT2606" s="35"/>
      <c r="FU2606" s="35"/>
      <c r="FV2606" s="35"/>
      <c r="FW2606" s="35"/>
      <c r="FX2606" s="35"/>
      <c r="FY2606" s="35"/>
      <c r="FZ2606" s="35"/>
      <c r="GA2606" s="35"/>
      <c r="GB2606" s="35"/>
      <c r="GC2606" s="35"/>
      <c r="GD2606" s="35"/>
      <c r="GE2606" s="35"/>
      <c r="GF2606" s="35"/>
      <c r="GG2606" s="35"/>
      <c r="GH2606" s="35"/>
      <c r="GI2606" s="35"/>
      <c r="GJ2606" s="35"/>
      <c r="GK2606" s="35"/>
      <c r="GL2606" s="35"/>
      <c r="GM2606" s="35"/>
      <c r="GN2606" s="35"/>
      <c r="GO2606" s="35"/>
      <c r="GP2606" s="35"/>
      <c r="GQ2606" s="35"/>
      <c r="GR2606" s="35"/>
      <c r="GS2606" s="35"/>
      <c r="GT2606" s="35"/>
      <c r="GU2606" s="35"/>
      <c r="GV2606" s="35"/>
      <c r="GW2606" s="35"/>
      <c r="GX2606" s="35"/>
    </row>
    <row r="2607" spans="1:206" hidden="1">
      <c r="A2607" s="101" t="s">
        <v>2972</v>
      </c>
      <c r="B2607" s="96" t="s">
        <v>572</v>
      </c>
      <c r="C2607" s="35" t="s">
        <v>714</v>
      </c>
      <c r="D2607" s="95" t="s">
        <v>3040</v>
      </c>
      <c r="E2607" s="35" t="s">
        <v>3356</v>
      </c>
      <c r="F2607" s="35"/>
      <c r="G2607" s="35"/>
      <c r="H2607" s="35"/>
      <c r="I2607" s="35"/>
      <c r="J2607" s="35"/>
      <c r="K2607" s="35"/>
      <c r="L2607" s="35"/>
      <c r="M2607" s="35"/>
      <c r="N2607" s="35"/>
      <c r="O2607" s="35"/>
      <c r="P2607" s="35"/>
      <c r="Q2607" s="35"/>
      <c r="R2607" s="35"/>
      <c r="S2607" s="35"/>
      <c r="T2607" s="35"/>
      <c r="U2607" s="35"/>
      <c r="V2607" s="35"/>
      <c r="W2607" s="35"/>
      <c r="X2607" s="35"/>
      <c r="Y2607" s="35"/>
      <c r="Z2607" s="35"/>
      <c r="AA2607" s="35"/>
      <c r="AB2607" s="35"/>
      <c r="AC2607" s="35"/>
      <c r="AD2607" s="35"/>
      <c r="AE2607" s="35"/>
      <c r="AF2607" s="35"/>
      <c r="AG2607" s="35"/>
      <c r="AH2607" s="35"/>
      <c r="AI2607" s="35"/>
      <c r="AJ2607" s="35"/>
      <c r="AK2607" s="35"/>
      <c r="AL2607" s="35"/>
      <c r="AM2607" s="35"/>
      <c r="AN2607" s="35"/>
      <c r="AO2607" s="35"/>
      <c r="AP2607" s="35"/>
      <c r="AQ2607" s="35"/>
      <c r="AR2607" s="35"/>
      <c r="AS2607" s="35"/>
      <c r="AT2607" s="35"/>
      <c r="AU2607" s="35"/>
      <c r="AV2607" s="35"/>
      <c r="AW2607" s="35"/>
      <c r="AX2607" s="35"/>
      <c r="AY2607" s="35"/>
      <c r="AZ2607" s="35"/>
      <c r="BA2607" s="35"/>
      <c r="BB2607" s="35"/>
      <c r="BC2607" s="35"/>
      <c r="BD2607" s="35"/>
      <c r="BE2607" s="35"/>
      <c r="BF2607" s="35"/>
      <c r="BG2607" s="35"/>
      <c r="BH2607" s="35"/>
      <c r="BI2607" s="35"/>
      <c r="BJ2607" s="35"/>
      <c r="BK2607" s="35"/>
      <c r="BL2607" s="35"/>
      <c r="BM2607" s="35"/>
      <c r="BN2607" s="35"/>
      <c r="BO2607" s="35"/>
      <c r="BP2607" s="35"/>
      <c r="BQ2607" s="35"/>
      <c r="BR2607" s="35"/>
      <c r="BS2607" s="35"/>
      <c r="BT2607" s="35"/>
      <c r="BU2607" s="35"/>
      <c r="BV2607" s="35"/>
      <c r="BW2607" s="35"/>
      <c r="BX2607" s="35"/>
      <c r="BY2607" s="35"/>
      <c r="BZ2607" s="35"/>
      <c r="CA2607" s="35"/>
      <c r="CB2607" s="35"/>
      <c r="CC2607" s="35"/>
      <c r="CD2607" s="35"/>
      <c r="CE2607" s="35"/>
      <c r="CF2607" s="35"/>
      <c r="CG2607" s="35"/>
      <c r="CH2607" s="35"/>
      <c r="CI2607" s="35"/>
      <c r="CJ2607" s="35"/>
      <c r="CK2607" s="35"/>
      <c r="CL2607" s="35"/>
      <c r="CM2607" s="35"/>
      <c r="CN2607" s="35"/>
      <c r="CO2607" s="35"/>
      <c r="CP2607" s="35"/>
      <c r="CQ2607" s="35"/>
      <c r="CR2607" s="35"/>
      <c r="CS2607" s="35"/>
      <c r="CT2607" s="35"/>
      <c r="CU2607" s="35"/>
      <c r="CV2607" s="35"/>
      <c r="CW2607" s="35"/>
      <c r="CX2607" s="35"/>
      <c r="CY2607" s="35"/>
      <c r="CZ2607" s="35"/>
      <c r="DA2607" s="35"/>
      <c r="DB2607" s="35"/>
      <c r="DC2607" s="35"/>
      <c r="DD2607" s="35"/>
      <c r="DE2607" s="36"/>
      <c r="DF2607" s="36"/>
      <c r="DG2607" s="36"/>
      <c r="DH2607" s="36"/>
      <c r="DI2607" s="36"/>
      <c r="DJ2607" s="36"/>
      <c r="DK2607" s="36"/>
      <c r="DL2607" s="36"/>
      <c r="DM2607" s="36"/>
      <c r="DN2607" s="36"/>
      <c r="DO2607" s="36"/>
      <c r="DP2607" s="36"/>
      <c r="DQ2607" s="36"/>
      <c r="DR2607" s="36"/>
      <c r="DS2607" s="36"/>
      <c r="DT2607" s="36"/>
      <c r="DU2607" s="36">
        <f t="shared" si="265"/>
        <v>2.6197416175253583</v>
      </c>
      <c r="DV2607" s="36">
        <f t="shared" si="265"/>
        <v>2.6109758508390635</v>
      </c>
      <c r="DW2607" s="36">
        <f t="shared" si="265"/>
        <v>2.6144038684600361</v>
      </c>
      <c r="DX2607" s="36">
        <f t="shared" si="265"/>
        <v>2.6135168532289583</v>
      </c>
      <c r="DY2607" s="35"/>
      <c r="DZ2607" s="35"/>
      <c r="EA2607" s="35"/>
      <c r="EB2607" s="35"/>
      <c r="EC2607" s="35"/>
      <c r="ED2607" s="35"/>
      <c r="EE2607" s="35"/>
      <c r="EF2607" s="35"/>
      <c r="EG2607" s="35"/>
      <c r="EH2607" s="35"/>
      <c r="EI2607" s="35"/>
      <c r="EJ2607" s="35"/>
      <c r="EK2607" s="35"/>
      <c r="EL2607" s="35"/>
      <c r="EM2607" s="35"/>
      <c r="EN2607" s="35"/>
      <c r="EO2607" s="35"/>
      <c r="EP2607" s="35"/>
      <c r="EQ2607" s="35"/>
      <c r="ER2607" s="35"/>
      <c r="ES2607" s="35"/>
      <c r="ET2607" s="35"/>
      <c r="EU2607" s="35"/>
      <c r="EV2607" s="35"/>
      <c r="EW2607" s="35"/>
      <c r="EX2607" s="35"/>
      <c r="EY2607" s="35"/>
      <c r="EZ2607" s="35"/>
      <c r="FA2607" s="35"/>
      <c r="FB2607" s="35"/>
      <c r="FC2607" s="35"/>
      <c r="FD2607" s="35"/>
      <c r="FE2607" s="35"/>
      <c r="FF2607" s="35"/>
      <c r="FG2607" s="35"/>
      <c r="FH2607" s="35"/>
      <c r="FI2607" s="35"/>
      <c r="FJ2607" s="35"/>
      <c r="FK2607" s="35"/>
      <c r="FL2607" s="35"/>
      <c r="FM2607" s="35"/>
      <c r="FN2607" s="35"/>
      <c r="FO2607" s="35"/>
      <c r="FP2607" s="35"/>
      <c r="FQ2607" s="35"/>
      <c r="FR2607" s="35"/>
      <c r="FS2607" s="35"/>
      <c r="FT2607" s="35"/>
      <c r="FU2607" s="35"/>
      <c r="FV2607" s="35"/>
      <c r="FW2607" s="35"/>
      <c r="FX2607" s="35"/>
      <c r="FY2607" s="35"/>
      <c r="FZ2607" s="35"/>
      <c r="GA2607" s="35"/>
      <c r="GB2607" s="35"/>
      <c r="GC2607" s="35"/>
      <c r="GD2607" s="35"/>
      <c r="GE2607" s="35"/>
      <c r="GF2607" s="35"/>
      <c r="GG2607" s="35"/>
      <c r="GH2607" s="35"/>
      <c r="GI2607" s="35"/>
      <c r="GJ2607" s="35"/>
      <c r="GK2607" s="35"/>
      <c r="GL2607" s="35"/>
      <c r="GM2607" s="35"/>
      <c r="GN2607" s="35"/>
      <c r="GO2607" s="35"/>
      <c r="GP2607" s="35"/>
      <c r="GQ2607" s="35"/>
      <c r="GR2607" s="35"/>
      <c r="GS2607" s="35"/>
      <c r="GT2607" s="35"/>
      <c r="GU2607" s="35"/>
      <c r="GV2607" s="35"/>
      <c r="GW2607" s="35"/>
      <c r="GX2607" s="35"/>
    </row>
    <row r="2608" spans="1:206" hidden="1">
      <c r="A2608" s="101" t="s">
        <v>2972</v>
      </c>
      <c r="B2608" s="96" t="s">
        <v>572</v>
      </c>
      <c r="C2608" s="35" t="s">
        <v>714</v>
      </c>
      <c r="D2608" s="95" t="s">
        <v>3040</v>
      </c>
      <c r="E2608" s="35" t="s">
        <v>3357</v>
      </c>
      <c r="F2608" s="35"/>
      <c r="G2608" s="35"/>
      <c r="H2608" s="35"/>
      <c r="I2608" s="35"/>
      <c r="J2608" s="35"/>
      <c r="K2608" s="35"/>
      <c r="L2608" s="35"/>
      <c r="M2608" s="35"/>
      <c r="N2608" s="35"/>
      <c r="O2608" s="35"/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5"/>
      <c r="AA2608" s="35"/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5"/>
      <c r="AM2608" s="35"/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5"/>
      <c r="BA2608" s="35"/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5"/>
      <c r="BO2608" s="35"/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5"/>
      <c r="CA2608" s="35"/>
      <c r="CB2608" s="35"/>
      <c r="CC2608" s="35"/>
      <c r="CD2608" s="35"/>
      <c r="CE2608" s="35"/>
      <c r="CF2608" s="35"/>
      <c r="CG2608" s="35"/>
      <c r="CH2608" s="35"/>
      <c r="CI2608" s="35"/>
      <c r="CJ2608" s="35"/>
      <c r="CK2608" s="35"/>
      <c r="CL2608" s="35"/>
      <c r="CM2608" s="35"/>
      <c r="CN2608" s="35"/>
      <c r="CO2608" s="35"/>
      <c r="CP2608" s="35"/>
      <c r="CQ2608" s="35"/>
      <c r="CR2608" s="35"/>
      <c r="CS2608" s="35"/>
      <c r="CT2608" s="35"/>
      <c r="CU2608" s="35"/>
      <c r="CV2608" s="35"/>
      <c r="CW2608" s="35"/>
      <c r="CX2608" s="35"/>
      <c r="CY2608" s="35"/>
      <c r="CZ2608" s="35"/>
      <c r="DA2608" s="35"/>
      <c r="DB2608" s="35"/>
      <c r="DC2608" s="35"/>
      <c r="DD2608" s="35"/>
      <c r="DE2608" s="36"/>
      <c r="DF2608" s="36"/>
      <c r="DG2608" s="36"/>
      <c r="DH2608" s="36"/>
      <c r="DI2608" s="36"/>
      <c r="DJ2608" s="36"/>
      <c r="DK2608" s="36"/>
      <c r="DL2608" s="36"/>
      <c r="DM2608" s="36"/>
      <c r="DN2608" s="36"/>
      <c r="DO2608" s="36"/>
      <c r="DP2608" s="36"/>
      <c r="DQ2608" s="36"/>
      <c r="DR2608" s="36"/>
      <c r="DS2608" s="36"/>
      <c r="DT2608" s="36"/>
      <c r="DU2608" s="36">
        <f t="shared" si="265"/>
        <v>0.68035411878284791</v>
      </c>
      <c r="DV2608" s="36">
        <f t="shared" si="265"/>
        <v>0.67523390553282991</v>
      </c>
      <c r="DW2608" s="36">
        <f t="shared" si="265"/>
        <v>0.6770338694126512</v>
      </c>
      <c r="DX2608" s="36">
        <f t="shared" si="265"/>
        <v>0.66357153956198134</v>
      </c>
      <c r="DY2608" s="35"/>
      <c r="DZ2608" s="35"/>
      <c r="EA2608" s="35"/>
      <c r="EB2608" s="35"/>
      <c r="EC2608" s="35"/>
      <c r="ED2608" s="35"/>
      <c r="EE2608" s="35"/>
      <c r="EF2608" s="35"/>
      <c r="EG2608" s="35"/>
      <c r="EH2608" s="35"/>
      <c r="EI2608" s="35"/>
      <c r="EJ2608" s="35"/>
      <c r="EK2608" s="35"/>
      <c r="EL2608" s="35"/>
      <c r="EM2608" s="35"/>
      <c r="EN2608" s="35"/>
      <c r="EO2608" s="35"/>
      <c r="EP2608" s="35"/>
      <c r="EQ2608" s="35"/>
      <c r="ER2608" s="35"/>
      <c r="ES2608" s="35"/>
      <c r="ET2608" s="35"/>
      <c r="EU2608" s="35"/>
      <c r="EV2608" s="35"/>
      <c r="EW2608" s="35"/>
      <c r="EX2608" s="35"/>
      <c r="EY2608" s="35"/>
      <c r="EZ2608" s="35"/>
      <c r="FA2608" s="35"/>
      <c r="FB2608" s="35"/>
      <c r="FC2608" s="35"/>
      <c r="FD2608" s="35"/>
      <c r="FE2608" s="35"/>
      <c r="FF2608" s="35"/>
      <c r="FG2608" s="35"/>
      <c r="FH2608" s="35"/>
      <c r="FI2608" s="35"/>
      <c r="FJ2608" s="35"/>
      <c r="FK2608" s="35"/>
      <c r="FL2608" s="35"/>
      <c r="FM2608" s="35"/>
      <c r="FN2608" s="35"/>
      <c r="FO2608" s="35"/>
      <c r="FP2608" s="35"/>
      <c r="FQ2608" s="35"/>
      <c r="FR2608" s="35"/>
      <c r="FS2608" s="35"/>
      <c r="FT2608" s="35"/>
      <c r="FU2608" s="35"/>
      <c r="FV2608" s="35"/>
      <c r="FW2608" s="35"/>
      <c r="FX2608" s="35"/>
      <c r="FY2608" s="35"/>
      <c r="FZ2608" s="35"/>
      <c r="GA2608" s="35"/>
      <c r="GB2608" s="35"/>
      <c r="GC2608" s="35"/>
      <c r="GD2608" s="35"/>
      <c r="GE2608" s="35"/>
      <c r="GF2608" s="35"/>
      <c r="GG2608" s="35"/>
      <c r="GH2608" s="35"/>
      <c r="GI2608" s="35"/>
      <c r="GJ2608" s="35"/>
      <c r="GK2608" s="35"/>
      <c r="GL2608" s="35"/>
      <c r="GM2608" s="35"/>
      <c r="GN2608" s="35"/>
      <c r="GO2608" s="35"/>
      <c r="GP2608" s="35"/>
      <c r="GQ2608" s="35"/>
      <c r="GR2608" s="35"/>
      <c r="GS2608" s="35"/>
      <c r="GT2608" s="35"/>
      <c r="GU2608" s="35"/>
      <c r="GV2608" s="35"/>
      <c r="GW2608" s="35"/>
      <c r="GX2608" s="35"/>
    </row>
    <row r="2609" spans="1:206" hidden="1">
      <c r="A2609" s="101" t="s">
        <v>2972</v>
      </c>
      <c r="B2609" s="96" t="s">
        <v>572</v>
      </c>
      <c r="C2609" s="35" t="s">
        <v>714</v>
      </c>
      <c r="D2609" s="95" t="s">
        <v>3040</v>
      </c>
      <c r="E2609" s="35" t="s">
        <v>3358</v>
      </c>
      <c r="F2609" s="35"/>
      <c r="G2609" s="35"/>
      <c r="H2609" s="35"/>
      <c r="I2609" s="35"/>
      <c r="J2609" s="35"/>
      <c r="K2609" s="35"/>
      <c r="L2609" s="35"/>
      <c r="M2609" s="35"/>
      <c r="N2609" s="35"/>
      <c r="O2609" s="35"/>
      <c r="P2609" s="35"/>
      <c r="Q2609" s="35"/>
      <c r="R2609" s="35"/>
      <c r="S2609" s="35"/>
      <c r="T2609" s="35"/>
      <c r="U2609" s="35"/>
      <c r="V2609" s="35"/>
      <c r="W2609" s="35"/>
      <c r="X2609" s="35"/>
      <c r="Y2609" s="35"/>
      <c r="Z2609" s="35"/>
      <c r="AA2609" s="35"/>
      <c r="AB2609" s="35"/>
      <c r="AC2609" s="35"/>
      <c r="AD2609" s="35"/>
      <c r="AE2609" s="35"/>
      <c r="AF2609" s="35"/>
      <c r="AG2609" s="35"/>
      <c r="AH2609" s="35"/>
      <c r="AI2609" s="35"/>
      <c r="AJ2609" s="35"/>
      <c r="AK2609" s="35"/>
      <c r="AL2609" s="35"/>
      <c r="AM2609" s="35"/>
      <c r="AN2609" s="35"/>
      <c r="AO2609" s="35"/>
      <c r="AP2609" s="35"/>
      <c r="AQ2609" s="35"/>
      <c r="AR2609" s="35"/>
      <c r="AS2609" s="35"/>
      <c r="AT2609" s="35"/>
      <c r="AU2609" s="35"/>
      <c r="AV2609" s="35"/>
      <c r="AW2609" s="35"/>
      <c r="AX2609" s="35"/>
      <c r="AY2609" s="35"/>
      <c r="AZ2609" s="35"/>
      <c r="BA2609" s="35"/>
      <c r="BB2609" s="35"/>
      <c r="BC2609" s="35"/>
      <c r="BD2609" s="35"/>
      <c r="BE2609" s="35"/>
      <c r="BF2609" s="35"/>
      <c r="BG2609" s="35"/>
      <c r="BH2609" s="35"/>
      <c r="BI2609" s="35"/>
      <c r="BJ2609" s="35"/>
      <c r="BK2609" s="35"/>
      <c r="BL2609" s="35"/>
      <c r="BM2609" s="35"/>
      <c r="BN2609" s="35"/>
      <c r="BO2609" s="35"/>
      <c r="BP2609" s="35"/>
      <c r="BQ2609" s="35"/>
      <c r="BR2609" s="35"/>
      <c r="BS2609" s="35"/>
      <c r="BT2609" s="35"/>
      <c r="BU2609" s="35"/>
      <c r="BV2609" s="35"/>
      <c r="BW2609" s="35"/>
      <c r="BX2609" s="35"/>
      <c r="BY2609" s="35"/>
      <c r="BZ2609" s="35"/>
      <c r="CA2609" s="35"/>
      <c r="CB2609" s="35"/>
      <c r="CC2609" s="35"/>
      <c r="CD2609" s="35"/>
      <c r="CE2609" s="35"/>
      <c r="CF2609" s="35"/>
      <c r="CG2609" s="35"/>
      <c r="CH2609" s="35"/>
      <c r="CI2609" s="35"/>
      <c r="CJ2609" s="35"/>
      <c r="CK2609" s="35"/>
      <c r="CL2609" s="35"/>
      <c r="CM2609" s="35"/>
      <c r="CN2609" s="35"/>
      <c r="CO2609" s="35"/>
      <c r="CP2609" s="35"/>
      <c r="CQ2609" s="35"/>
      <c r="CR2609" s="35"/>
      <c r="CS2609" s="35"/>
      <c r="CT2609" s="35"/>
      <c r="CU2609" s="35"/>
      <c r="CV2609" s="35"/>
      <c r="CW2609" s="35"/>
      <c r="CX2609" s="35"/>
      <c r="CY2609" s="35"/>
      <c r="CZ2609" s="35"/>
      <c r="DA2609" s="35"/>
      <c r="DB2609" s="35"/>
      <c r="DC2609" s="35"/>
      <c r="DD2609" s="35"/>
      <c r="DE2609" s="36"/>
      <c r="DF2609" s="36"/>
      <c r="DG2609" s="36"/>
      <c r="DH2609" s="36"/>
      <c r="DI2609" s="36"/>
      <c r="DJ2609" s="36"/>
      <c r="DK2609" s="36"/>
      <c r="DL2609" s="36"/>
      <c r="DM2609" s="36"/>
      <c r="DN2609" s="36"/>
      <c r="DO2609" s="36"/>
      <c r="DP2609" s="36"/>
      <c r="DQ2609" s="36"/>
      <c r="DR2609" s="36"/>
      <c r="DS2609" s="36"/>
      <c r="DT2609" s="36"/>
      <c r="DU2609" s="36">
        <f t="shared" si="265"/>
        <v>1.9570103839356918</v>
      </c>
      <c r="DV2609" s="36">
        <f t="shared" si="265"/>
        <v>1.978743162244166</v>
      </c>
      <c r="DW2609" s="36">
        <f t="shared" si="265"/>
        <v>1.9485730689072374</v>
      </c>
      <c r="DX2609" s="36">
        <f t="shared" si="265"/>
        <v>2.0147655616591673</v>
      </c>
      <c r="DY2609" s="35"/>
      <c r="DZ2609" s="35"/>
      <c r="EA2609" s="35"/>
      <c r="EB2609" s="35"/>
      <c r="EC2609" s="35"/>
      <c r="ED2609" s="35"/>
      <c r="EE2609" s="35"/>
      <c r="EF2609" s="35"/>
      <c r="EG2609" s="35"/>
      <c r="EH2609" s="35"/>
      <c r="EI2609" s="35"/>
      <c r="EJ2609" s="35"/>
      <c r="EK2609" s="35"/>
      <c r="EL2609" s="35"/>
      <c r="EM2609" s="35"/>
      <c r="EN2609" s="35"/>
      <c r="EO2609" s="35"/>
      <c r="EP2609" s="35"/>
      <c r="EQ2609" s="35"/>
      <c r="ER2609" s="35"/>
      <c r="ES2609" s="35"/>
      <c r="ET2609" s="35"/>
      <c r="EU2609" s="35"/>
      <c r="EV2609" s="35"/>
      <c r="EW2609" s="35"/>
      <c r="EX2609" s="35"/>
      <c r="EY2609" s="35"/>
      <c r="EZ2609" s="35"/>
      <c r="FA2609" s="35"/>
      <c r="FB2609" s="35"/>
      <c r="FC2609" s="35"/>
      <c r="FD2609" s="35"/>
      <c r="FE2609" s="35"/>
      <c r="FF2609" s="35"/>
      <c r="FG2609" s="35"/>
      <c r="FH2609" s="35"/>
      <c r="FI2609" s="35"/>
      <c r="FJ2609" s="35"/>
      <c r="FK2609" s="35"/>
      <c r="FL2609" s="35"/>
      <c r="FM2609" s="35"/>
      <c r="FN2609" s="35"/>
      <c r="FO2609" s="35"/>
      <c r="FP2609" s="35"/>
      <c r="FQ2609" s="35"/>
      <c r="FR2609" s="35"/>
      <c r="FS2609" s="35"/>
      <c r="FT2609" s="35"/>
      <c r="FU2609" s="35"/>
      <c r="FV2609" s="35"/>
      <c r="FW2609" s="35"/>
      <c r="FX2609" s="35"/>
      <c r="FY2609" s="35"/>
      <c r="FZ2609" s="35"/>
      <c r="GA2609" s="35"/>
      <c r="GB2609" s="35"/>
      <c r="GC2609" s="35"/>
      <c r="GD2609" s="35"/>
      <c r="GE2609" s="35"/>
      <c r="GF2609" s="35"/>
      <c r="GG2609" s="35"/>
      <c r="GH2609" s="35"/>
      <c r="GI2609" s="35"/>
      <c r="GJ2609" s="35"/>
      <c r="GK2609" s="35"/>
      <c r="GL2609" s="35"/>
      <c r="GM2609" s="35"/>
      <c r="GN2609" s="35"/>
      <c r="GO2609" s="35"/>
      <c r="GP2609" s="35"/>
      <c r="GQ2609" s="35"/>
      <c r="GR2609" s="35"/>
      <c r="GS2609" s="35"/>
      <c r="GT2609" s="35"/>
      <c r="GU2609" s="35"/>
      <c r="GV2609" s="35"/>
      <c r="GW2609" s="35"/>
      <c r="GX2609" s="35"/>
    </row>
    <row r="2610" spans="1:206" hidden="1">
      <c r="A2610" s="101" t="s">
        <v>2972</v>
      </c>
      <c r="B2610" s="96" t="s">
        <v>572</v>
      </c>
      <c r="C2610" s="35" t="s">
        <v>714</v>
      </c>
      <c r="D2610" s="95" t="s">
        <v>3040</v>
      </c>
      <c r="E2610" s="35" t="s">
        <v>3359</v>
      </c>
      <c r="F2610" s="35"/>
      <c r="G2610" s="35"/>
      <c r="H2610" s="35"/>
      <c r="I2610" s="35"/>
      <c r="J2610" s="35"/>
      <c r="K2610" s="35"/>
      <c r="L2610" s="35"/>
      <c r="M2610" s="35"/>
      <c r="N2610" s="35"/>
      <c r="O2610" s="35"/>
      <c r="P2610" s="35"/>
      <c r="Q2610" s="35"/>
      <c r="R2610" s="35"/>
      <c r="S2610" s="35"/>
      <c r="T2610" s="35"/>
      <c r="U2610" s="35"/>
      <c r="V2610" s="35"/>
      <c r="W2610" s="35"/>
      <c r="X2610" s="35"/>
      <c r="Y2610" s="35"/>
      <c r="Z2610" s="35"/>
      <c r="AA2610" s="35"/>
      <c r="AB2610" s="35"/>
      <c r="AC2610" s="35"/>
      <c r="AD2610" s="35"/>
      <c r="AE2610" s="35"/>
      <c r="AF2610" s="35"/>
      <c r="AG2610" s="35"/>
      <c r="AH2610" s="35"/>
      <c r="AI2610" s="35"/>
      <c r="AJ2610" s="35"/>
      <c r="AK2610" s="35"/>
      <c r="AL2610" s="35"/>
      <c r="AM2610" s="35"/>
      <c r="AN2610" s="35"/>
      <c r="AO2610" s="35"/>
      <c r="AP2610" s="35"/>
      <c r="AQ2610" s="35"/>
      <c r="AR2610" s="35"/>
      <c r="AS2610" s="35"/>
      <c r="AT2610" s="35"/>
      <c r="AU2610" s="35"/>
      <c r="AV2610" s="35"/>
      <c r="AW2610" s="35"/>
      <c r="AX2610" s="35"/>
      <c r="AY2610" s="35"/>
      <c r="AZ2610" s="35"/>
      <c r="BA2610" s="35"/>
      <c r="BB2610" s="35"/>
      <c r="BC2610" s="35"/>
      <c r="BD2610" s="35"/>
      <c r="BE2610" s="35"/>
      <c r="BF2610" s="35"/>
      <c r="BG2610" s="35"/>
      <c r="BH2610" s="35"/>
      <c r="BI2610" s="35"/>
      <c r="BJ2610" s="35"/>
      <c r="BK2610" s="35"/>
      <c r="BL2610" s="35"/>
      <c r="BM2610" s="35"/>
      <c r="BN2610" s="35"/>
      <c r="BO2610" s="35"/>
      <c r="BP2610" s="35"/>
      <c r="BQ2610" s="35"/>
      <c r="BR2610" s="35"/>
      <c r="BS2610" s="35"/>
      <c r="BT2610" s="35"/>
      <c r="BU2610" s="35"/>
      <c r="BV2610" s="35"/>
      <c r="BW2610" s="35"/>
      <c r="BX2610" s="35"/>
      <c r="BY2610" s="35"/>
      <c r="BZ2610" s="35"/>
      <c r="CA2610" s="35"/>
      <c r="CB2610" s="35"/>
      <c r="CC2610" s="35"/>
      <c r="CD2610" s="35"/>
      <c r="CE2610" s="35"/>
      <c r="CF2610" s="35"/>
      <c r="CG2610" s="35"/>
      <c r="CH2610" s="35"/>
      <c r="CI2610" s="35"/>
      <c r="CJ2610" s="35"/>
      <c r="CK2610" s="35"/>
      <c r="CL2610" s="35"/>
      <c r="CM2610" s="35"/>
      <c r="CN2610" s="35"/>
      <c r="CO2610" s="35"/>
      <c r="CP2610" s="35"/>
      <c r="CQ2610" s="35"/>
      <c r="CR2610" s="35"/>
      <c r="CS2610" s="35"/>
      <c r="CT2610" s="35"/>
      <c r="CU2610" s="35"/>
      <c r="CV2610" s="35"/>
      <c r="CW2610" s="35"/>
      <c r="CX2610" s="35"/>
      <c r="CY2610" s="36"/>
      <c r="CZ2610" s="36"/>
      <c r="DA2610" s="36"/>
      <c r="DB2610" s="36"/>
      <c r="DC2610" s="36"/>
      <c r="DD2610" s="36"/>
      <c r="DE2610" s="36"/>
      <c r="DF2610" s="36"/>
      <c r="DG2610" s="36"/>
      <c r="DH2610" s="36">
        <f t="shared" ref="DH2610:DT2617" si="266">DH2562/DH2514</f>
        <v>1.9539976494632498</v>
      </c>
      <c r="DI2610" s="36">
        <f t="shared" si="266"/>
        <v>1.9834280537205622</v>
      </c>
      <c r="DJ2610" s="36">
        <f t="shared" si="266"/>
        <v>1.9452698525282217</v>
      </c>
      <c r="DK2610" s="36">
        <f>DK2562/DK2514</f>
        <v>1.9765107482410338</v>
      </c>
      <c r="DL2610" s="36">
        <f>DL2562/DL2514</f>
        <v>1.8694867657342655</v>
      </c>
      <c r="DM2610" s="36">
        <f t="shared" ref="DM2610:DX2625" si="267">DM2562/DM2514</f>
        <v>1.8704317216283808</v>
      </c>
      <c r="DN2610" s="36">
        <f t="shared" si="267"/>
        <v>1.8385410961325968</v>
      </c>
      <c r="DO2610" s="36">
        <f t="shared" si="267"/>
        <v>1.8503451761034329</v>
      </c>
      <c r="DP2610" s="36">
        <f t="shared" si="267"/>
        <v>1.8509893872832368</v>
      </c>
      <c r="DQ2610" s="36">
        <f t="shared" si="267"/>
        <v>1.8945373397913563</v>
      </c>
      <c r="DR2610" s="36">
        <f t="shared" si="267"/>
        <v>1.9011322398769861</v>
      </c>
      <c r="DS2610" s="36">
        <f t="shared" si="267"/>
        <v>1.8948184887962454</v>
      </c>
      <c r="DT2610" s="36">
        <f t="shared" si="267"/>
        <v>1.8984846404725193</v>
      </c>
      <c r="DU2610" s="36">
        <f t="shared" si="267"/>
        <v>1.8867703139475041</v>
      </c>
      <c r="DV2610" s="36">
        <f t="shared" si="267"/>
        <v>1.8970788813559321</v>
      </c>
      <c r="DW2610" s="36">
        <f t="shared" si="267"/>
        <v>1.9017804595244456</v>
      </c>
      <c r="DX2610" s="36">
        <f t="shared" si="267"/>
        <v>1.9169510387469084</v>
      </c>
      <c r="DY2610" s="35"/>
      <c r="DZ2610" s="35"/>
      <c r="EA2610" s="35"/>
      <c r="EB2610" s="35"/>
      <c r="EC2610" s="35"/>
      <c r="ED2610" s="35"/>
      <c r="EE2610" s="35"/>
      <c r="EF2610" s="35"/>
      <c r="EG2610" s="35"/>
      <c r="EH2610" s="35"/>
      <c r="EI2610" s="35"/>
      <c r="EJ2610" s="35"/>
      <c r="EK2610" s="35"/>
      <c r="EL2610" s="35"/>
      <c r="EM2610" s="35"/>
      <c r="EN2610" s="35"/>
      <c r="EO2610" s="35"/>
      <c r="EP2610" s="35"/>
      <c r="EQ2610" s="35"/>
      <c r="ER2610" s="35"/>
      <c r="ES2610" s="35"/>
      <c r="ET2610" s="35"/>
      <c r="EU2610" s="35"/>
      <c r="EV2610" s="35"/>
      <c r="EW2610" s="35"/>
      <c r="EX2610" s="35"/>
      <c r="EY2610" s="35"/>
      <c r="EZ2610" s="35"/>
      <c r="FA2610" s="35"/>
      <c r="FB2610" s="35"/>
      <c r="FC2610" s="35"/>
      <c r="FD2610" s="35"/>
      <c r="FE2610" s="35"/>
      <c r="FF2610" s="35"/>
      <c r="FG2610" s="35"/>
      <c r="FH2610" s="35"/>
      <c r="FI2610" s="35"/>
      <c r="FJ2610" s="35"/>
      <c r="FK2610" s="35"/>
      <c r="FL2610" s="35"/>
      <c r="FM2610" s="35"/>
      <c r="FN2610" s="35"/>
      <c r="FO2610" s="35"/>
      <c r="FP2610" s="35"/>
      <c r="FQ2610" s="35"/>
      <c r="FR2610" s="35"/>
      <c r="FS2610" s="35"/>
      <c r="FT2610" s="35"/>
      <c r="FU2610" s="35"/>
      <c r="FV2610" s="35"/>
      <c r="FW2610" s="35"/>
      <c r="FX2610" s="35"/>
      <c r="FY2610" s="35"/>
      <c r="FZ2610" s="35"/>
      <c r="GA2610" s="35"/>
      <c r="GB2610" s="35"/>
      <c r="GC2610" s="35"/>
      <c r="GD2610" s="35"/>
      <c r="GE2610" s="35"/>
      <c r="GF2610" s="35"/>
      <c r="GG2610" s="35"/>
      <c r="GH2610" s="35"/>
      <c r="GI2610" s="35"/>
      <c r="GJ2610" s="35"/>
      <c r="GK2610" s="35"/>
      <c r="GL2610" s="35"/>
      <c r="GM2610" s="35"/>
      <c r="GN2610" s="35"/>
      <c r="GO2610" s="35"/>
      <c r="GP2610" s="35"/>
      <c r="GQ2610" s="35"/>
      <c r="GR2610" s="35"/>
      <c r="GS2610" s="35"/>
      <c r="GT2610" s="35"/>
      <c r="GU2610" s="35"/>
      <c r="GV2610" s="35"/>
      <c r="GW2610" s="35"/>
      <c r="GX2610" s="35"/>
    </row>
    <row r="2611" spans="1:206" hidden="1">
      <c r="A2611" s="101" t="s">
        <v>2972</v>
      </c>
      <c r="B2611" s="96" t="s">
        <v>572</v>
      </c>
      <c r="C2611" s="35" t="s">
        <v>714</v>
      </c>
      <c r="D2611" s="95" t="s">
        <v>3040</v>
      </c>
      <c r="E2611" s="35" t="s">
        <v>3360</v>
      </c>
      <c r="F2611" s="35"/>
      <c r="G2611" s="35"/>
      <c r="H2611" s="35"/>
      <c r="I2611" s="35"/>
      <c r="J2611" s="35"/>
      <c r="K2611" s="35"/>
      <c r="L2611" s="35"/>
      <c r="M2611" s="35"/>
      <c r="N2611" s="35"/>
      <c r="O2611" s="35"/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5"/>
      <c r="AA2611" s="35"/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5"/>
      <c r="AM2611" s="35"/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5"/>
      <c r="BA2611" s="35"/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5"/>
      <c r="BO2611" s="35"/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5"/>
      <c r="CA2611" s="35"/>
      <c r="CB2611" s="35"/>
      <c r="CC2611" s="35"/>
      <c r="CD2611" s="35"/>
      <c r="CE2611" s="35"/>
      <c r="CF2611" s="35"/>
      <c r="CG2611" s="35"/>
      <c r="CH2611" s="35"/>
      <c r="CI2611" s="35"/>
      <c r="CJ2611" s="35"/>
      <c r="CK2611" s="35"/>
      <c r="CL2611" s="35"/>
      <c r="CM2611" s="35"/>
      <c r="CN2611" s="35"/>
      <c r="CO2611" s="35"/>
      <c r="CP2611" s="35"/>
      <c r="CQ2611" s="35"/>
      <c r="CR2611" s="35"/>
      <c r="CS2611" s="35"/>
      <c r="CT2611" s="35"/>
      <c r="CU2611" s="35"/>
      <c r="CV2611" s="35"/>
      <c r="CW2611" s="35"/>
      <c r="CX2611" s="35"/>
      <c r="CY2611" s="36"/>
      <c r="CZ2611" s="36"/>
      <c r="DA2611" s="36"/>
      <c r="DB2611" s="36"/>
      <c r="DC2611" s="36"/>
      <c r="DD2611" s="36"/>
      <c r="DE2611" s="36"/>
      <c r="DF2611" s="36"/>
      <c r="DG2611" s="36"/>
      <c r="DH2611" s="36">
        <f t="shared" si="266"/>
        <v>1.3877423678749643</v>
      </c>
      <c r="DI2611" s="36">
        <f t="shared" si="266"/>
        <v>1.3786612404407035</v>
      </c>
      <c r="DJ2611" s="36">
        <f t="shared" si="266"/>
        <v>1.3576245718867774</v>
      </c>
      <c r="DK2611" s="36">
        <f t="shared" si="266"/>
        <v>1.3648724331085418</v>
      </c>
      <c r="DL2611" s="36">
        <f t="shared" si="266"/>
        <v>1.3755570295491524</v>
      </c>
      <c r="DM2611" s="36">
        <f t="shared" si="266"/>
        <v>1.3873688315797086</v>
      </c>
      <c r="DN2611" s="36">
        <f t="shared" si="266"/>
        <v>1.3749996726160096</v>
      </c>
      <c r="DO2611" s="36">
        <f t="shared" si="266"/>
        <v>1.3703690014619594</v>
      </c>
      <c r="DP2611" s="36">
        <f t="shared" si="266"/>
        <v>1.3792694759417905</v>
      </c>
      <c r="DQ2611" s="36">
        <f t="shared" si="266"/>
        <v>1.4026050655967921</v>
      </c>
      <c r="DR2611" s="36">
        <f t="shared" si="266"/>
        <v>1.3972885828904271</v>
      </c>
      <c r="DS2611" s="36">
        <f t="shared" si="266"/>
        <v>1.3983533903808811</v>
      </c>
      <c r="DT2611" s="36">
        <f t="shared" si="266"/>
        <v>1.396884373351482</v>
      </c>
      <c r="DU2611" s="36">
        <f t="shared" si="267"/>
        <v>1.3920553831460485</v>
      </c>
      <c r="DV2611" s="36">
        <f t="shared" si="267"/>
        <v>1.3934259141593528</v>
      </c>
      <c r="DW2611" s="36">
        <f t="shared" si="267"/>
        <v>1.3871959798517128</v>
      </c>
      <c r="DX2611" s="36">
        <f t="shared" si="267"/>
        <v>1.3845131881242942</v>
      </c>
      <c r="DY2611" s="35"/>
      <c r="DZ2611" s="35"/>
      <c r="EA2611" s="35"/>
      <c r="EB2611" s="35"/>
      <c r="EC2611" s="35"/>
      <c r="ED2611" s="35"/>
      <c r="EE2611" s="35"/>
      <c r="EF2611" s="35"/>
      <c r="EG2611" s="35"/>
      <c r="EH2611" s="35"/>
      <c r="EI2611" s="35"/>
      <c r="EJ2611" s="35"/>
      <c r="EK2611" s="35"/>
      <c r="EL2611" s="35"/>
      <c r="EM2611" s="35"/>
      <c r="EN2611" s="35"/>
      <c r="EO2611" s="35"/>
      <c r="EP2611" s="35"/>
      <c r="EQ2611" s="35"/>
      <c r="ER2611" s="35"/>
      <c r="ES2611" s="35"/>
      <c r="ET2611" s="35"/>
      <c r="EU2611" s="35"/>
      <c r="EV2611" s="35"/>
      <c r="EW2611" s="35"/>
      <c r="EX2611" s="35"/>
      <c r="EY2611" s="35"/>
      <c r="EZ2611" s="35"/>
      <c r="FA2611" s="35"/>
      <c r="FB2611" s="35"/>
      <c r="FC2611" s="35"/>
      <c r="FD2611" s="35"/>
      <c r="FE2611" s="35"/>
      <c r="FF2611" s="35"/>
      <c r="FG2611" s="35"/>
      <c r="FH2611" s="35"/>
      <c r="FI2611" s="35"/>
      <c r="FJ2611" s="35"/>
      <c r="FK2611" s="35"/>
      <c r="FL2611" s="35"/>
      <c r="FM2611" s="35"/>
      <c r="FN2611" s="35"/>
      <c r="FO2611" s="35"/>
      <c r="FP2611" s="35"/>
      <c r="FQ2611" s="35"/>
      <c r="FR2611" s="35"/>
      <c r="FS2611" s="35"/>
      <c r="FT2611" s="35"/>
      <c r="FU2611" s="35"/>
      <c r="FV2611" s="35"/>
      <c r="FW2611" s="35"/>
      <c r="FX2611" s="35"/>
      <c r="FY2611" s="35"/>
      <c r="FZ2611" s="35"/>
      <c r="GA2611" s="35"/>
      <c r="GB2611" s="35"/>
      <c r="GC2611" s="35"/>
      <c r="GD2611" s="35"/>
      <c r="GE2611" s="35"/>
      <c r="GF2611" s="35"/>
      <c r="GG2611" s="35"/>
      <c r="GH2611" s="35"/>
      <c r="GI2611" s="35"/>
      <c r="GJ2611" s="35"/>
      <c r="GK2611" s="35"/>
      <c r="GL2611" s="35"/>
      <c r="GM2611" s="35"/>
      <c r="GN2611" s="35"/>
      <c r="GO2611" s="35"/>
      <c r="GP2611" s="35"/>
      <c r="GQ2611" s="35"/>
      <c r="GR2611" s="35"/>
      <c r="GS2611" s="35"/>
      <c r="GT2611" s="35"/>
      <c r="GU2611" s="35"/>
      <c r="GV2611" s="35"/>
      <c r="GW2611" s="35"/>
      <c r="GX2611" s="35"/>
    </row>
    <row r="2612" spans="1:206" hidden="1">
      <c r="A2612" s="101" t="s">
        <v>2972</v>
      </c>
      <c r="B2612" s="96" t="s">
        <v>572</v>
      </c>
      <c r="C2612" s="35" t="s">
        <v>714</v>
      </c>
      <c r="D2612" s="95" t="s">
        <v>3040</v>
      </c>
      <c r="E2612" s="35" t="s">
        <v>3361</v>
      </c>
      <c r="F2612" s="35"/>
      <c r="G2612" s="35"/>
      <c r="H2612" s="35"/>
      <c r="I2612" s="35"/>
      <c r="J2612" s="35"/>
      <c r="K2612" s="35"/>
      <c r="L2612" s="35"/>
      <c r="M2612" s="35"/>
      <c r="N2612" s="35"/>
      <c r="O2612" s="35"/>
      <c r="P2612" s="35"/>
      <c r="Q2612" s="35"/>
      <c r="R2612" s="35"/>
      <c r="S2612" s="35"/>
      <c r="T2612" s="35"/>
      <c r="U2612" s="35"/>
      <c r="V2612" s="35"/>
      <c r="W2612" s="35"/>
      <c r="X2612" s="35"/>
      <c r="Y2612" s="35"/>
      <c r="Z2612" s="35"/>
      <c r="AA2612" s="35"/>
      <c r="AB2612" s="35"/>
      <c r="AC2612" s="35"/>
      <c r="AD2612" s="35"/>
      <c r="AE2612" s="35"/>
      <c r="AF2612" s="35"/>
      <c r="AG2612" s="35"/>
      <c r="AH2612" s="35"/>
      <c r="AI2612" s="35"/>
      <c r="AJ2612" s="35"/>
      <c r="AK2612" s="35"/>
      <c r="AL2612" s="35"/>
      <c r="AM2612" s="35"/>
      <c r="AN2612" s="35"/>
      <c r="AO2612" s="35"/>
      <c r="AP2612" s="35"/>
      <c r="AQ2612" s="35"/>
      <c r="AR2612" s="35"/>
      <c r="AS2612" s="35"/>
      <c r="AT2612" s="35"/>
      <c r="AU2612" s="35"/>
      <c r="AV2612" s="35"/>
      <c r="AW2612" s="35"/>
      <c r="AX2612" s="35"/>
      <c r="AY2612" s="35"/>
      <c r="AZ2612" s="35"/>
      <c r="BA2612" s="35"/>
      <c r="BB2612" s="35"/>
      <c r="BC2612" s="35"/>
      <c r="BD2612" s="35"/>
      <c r="BE2612" s="35"/>
      <c r="BF2612" s="35"/>
      <c r="BG2612" s="35"/>
      <c r="BH2612" s="35"/>
      <c r="BI2612" s="35"/>
      <c r="BJ2612" s="35"/>
      <c r="BK2612" s="35"/>
      <c r="BL2612" s="35"/>
      <c r="BM2612" s="35"/>
      <c r="BN2612" s="35"/>
      <c r="BO2612" s="35"/>
      <c r="BP2612" s="35"/>
      <c r="BQ2612" s="35"/>
      <c r="BR2612" s="35"/>
      <c r="BS2612" s="35"/>
      <c r="BT2612" s="35"/>
      <c r="BU2612" s="35"/>
      <c r="BV2612" s="35"/>
      <c r="BW2612" s="35"/>
      <c r="BX2612" s="35"/>
      <c r="BY2612" s="35"/>
      <c r="BZ2612" s="35"/>
      <c r="CA2612" s="35"/>
      <c r="CB2612" s="35"/>
      <c r="CC2612" s="35"/>
      <c r="CD2612" s="35"/>
      <c r="CE2612" s="35"/>
      <c r="CF2612" s="35"/>
      <c r="CG2612" s="35"/>
      <c r="CH2612" s="35"/>
      <c r="CI2612" s="35"/>
      <c r="CJ2612" s="35"/>
      <c r="CK2612" s="35"/>
      <c r="CL2612" s="35"/>
      <c r="CM2612" s="35"/>
      <c r="CN2612" s="35"/>
      <c r="CO2612" s="35"/>
      <c r="CP2612" s="35"/>
      <c r="CQ2612" s="35"/>
      <c r="CR2612" s="35"/>
      <c r="CS2612" s="35"/>
      <c r="CT2612" s="35"/>
      <c r="CU2612" s="35"/>
      <c r="CV2612" s="35"/>
      <c r="CW2612" s="35"/>
      <c r="CX2612" s="35"/>
      <c r="CY2612" s="36"/>
      <c r="CZ2612" s="36"/>
      <c r="DA2612" s="36"/>
      <c r="DB2612" s="36"/>
      <c r="DC2612" s="36"/>
      <c r="DD2612" s="36"/>
      <c r="DE2612" s="36"/>
      <c r="DF2612" s="36"/>
      <c r="DG2612" s="36"/>
      <c r="DH2612" s="36">
        <f t="shared" si="266"/>
        <v>0.6923598700152277</v>
      </c>
      <c r="DI2612" s="36">
        <f t="shared" si="266"/>
        <v>0.69241530711945043</v>
      </c>
      <c r="DJ2612" s="36">
        <f t="shared" si="266"/>
        <v>0.69410435382011504</v>
      </c>
      <c r="DK2612" s="36">
        <f t="shared" si="266"/>
        <v>0.70011039775308848</v>
      </c>
      <c r="DL2612" s="36">
        <f t="shared" si="266"/>
        <v>0.84086767267294293</v>
      </c>
      <c r="DM2612" s="36">
        <f t="shared" si="266"/>
        <v>0.84991171236578511</v>
      </c>
      <c r="DN2612" s="36">
        <f t="shared" si="266"/>
        <v>0.86801655615485163</v>
      </c>
      <c r="DO2612" s="36">
        <f t="shared" si="266"/>
        <v>0.85456635034213824</v>
      </c>
      <c r="DP2612" s="36">
        <f t="shared" si="266"/>
        <v>0.88419306079624571</v>
      </c>
      <c r="DQ2612" s="36">
        <f t="shared" si="266"/>
        <v>0.88056237423700079</v>
      </c>
      <c r="DR2612" s="36">
        <f t="shared" si="266"/>
        <v>0.88300041320288791</v>
      </c>
      <c r="DS2612" s="36">
        <f t="shared" si="266"/>
        <v>0.88458790700278023</v>
      </c>
      <c r="DT2612" s="36">
        <f t="shared" si="266"/>
        <v>0.90665478559019841</v>
      </c>
      <c r="DU2612" s="36">
        <f t="shared" si="267"/>
        <v>0.89184964157831914</v>
      </c>
      <c r="DV2612" s="36">
        <f t="shared" si="267"/>
        <v>0.87997567941712207</v>
      </c>
      <c r="DW2612" s="36">
        <f t="shared" si="267"/>
        <v>0.89803257140844572</v>
      </c>
      <c r="DX2612" s="36">
        <f t="shared" si="267"/>
        <v>0.89102500653479333</v>
      </c>
      <c r="DY2612" s="35"/>
      <c r="DZ2612" s="35"/>
      <c r="EA2612" s="35"/>
      <c r="EB2612" s="35"/>
      <c r="EC2612" s="35"/>
      <c r="ED2612" s="35"/>
      <c r="EE2612" s="35"/>
      <c r="EF2612" s="35"/>
      <c r="EG2612" s="35"/>
      <c r="EH2612" s="35"/>
      <c r="EI2612" s="35"/>
      <c r="EJ2612" s="35"/>
      <c r="EK2612" s="35"/>
      <c r="EL2612" s="35"/>
      <c r="EM2612" s="35"/>
      <c r="EN2612" s="35"/>
      <c r="EO2612" s="35"/>
      <c r="EP2612" s="35"/>
      <c r="EQ2612" s="35"/>
      <c r="ER2612" s="35"/>
      <c r="ES2612" s="35"/>
      <c r="ET2612" s="35"/>
      <c r="EU2612" s="35"/>
      <c r="EV2612" s="35"/>
      <c r="EW2612" s="35"/>
      <c r="EX2612" s="35"/>
      <c r="EY2612" s="35"/>
      <c r="EZ2612" s="35"/>
      <c r="FA2612" s="35"/>
      <c r="FB2612" s="35"/>
      <c r="FC2612" s="35"/>
      <c r="FD2612" s="35"/>
      <c r="FE2612" s="35"/>
      <c r="FF2612" s="35"/>
      <c r="FG2612" s="35"/>
      <c r="FH2612" s="35"/>
      <c r="FI2612" s="35"/>
      <c r="FJ2612" s="35"/>
      <c r="FK2612" s="35"/>
      <c r="FL2612" s="35"/>
      <c r="FM2612" s="35"/>
      <c r="FN2612" s="35"/>
      <c r="FO2612" s="35"/>
      <c r="FP2612" s="35"/>
      <c r="FQ2612" s="35"/>
      <c r="FR2612" s="35"/>
      <c r="FS2612" s="35"/>
      <c r="FT2612" s="35"/>
      <c r="FU2612" s="35"/>
      <c r="FV2612" s="35"/>
      <c r="FW2612" s="35"/>
      <c r="FX2612" s="35"/>
      <c r="FY2612" s="35"/>
      <c r="FZ2612" s="35"/>
      <c r="GA2612" s="35"/>
      <c r="GB2612" s="35"/>
      <c r="GC2612" s="35"/>
      <c r="GD2612" s="35"/>
      <c r="GE2612" s="35"/>
      <c r="GF2612" s="35"/>
      <c r="GG2612" s="35"/>
      <c r="GH2612" s="35"/>
      <c r="GI2612" s="35"/>
      <c r="GJ2612" s="35"/>
      <c r="GK2612" s="35"/>
      <c r="GL2612" s="35"/>
      <c r="GM2612" s="35"/>
      <c r="GN2612" s="35"/>
      <c r="GO2612" s="35"/>
      <c r="GP2612" s="35"/>
      <c r="GQ2612" s="35"/>
      <c r="GR2612" s="35"/>
      <c r="GS2612" s="35"/>
      <c r="GT2612" s="35"/>
      <c r="GU2612" s="35"/>
      <c r="GV2612" s="35"/>
      <c r="GW2612" s="35"/>
      <c r="GX2612" s="35"/>
    </row>
    <row r="2613" spans="1:206" hidden="1">
      <c r="A2613" s="101" t="s">
        <v>2972</v>
      </c>
      <c r="B2613" s="96" t="s">
        <v>572</v>
      </c>
      <c r="C2613" s="35" t="s">
        <v>714</v>
      </c>
      <c r="D2613" s="95" t="s">
        <v>3040</v>
      </c>
      <c r="E2613" s="35" t="s">
        <v>3362</v>
      </c>
      <c r="F2613" s="35"/>
      <c r="G2613" s="35"/>
      <c r="H2613" s="35"/>
      <c r="I2613" s="35"/>
      <c r="J2613" s="35"/>
      <c r="K2613" s="35"/>
      <c r="L2613" s="35"/>
      <c r="M2613" s="35"/>
      <c r="N2613" s="35"/>
      <c r="O2613" s="35"/>
      <c r="P2613" s="35"/>
      <c r="Q2613" s="35"/>
      <c r="R2613" s="35"/>
      <c r="S2613" s="35"/>
      <c r="T2613" s="35"/>
      <c r="U2613" s="35"/>
      <c r="V2613" s="35"/>
      <c r="W2613" s="35"/>
      <c r="X2613" s="35"/>
      <c r="Y2613" s="35"/>
      <c r="Z2613" s="35"/>
      <c r="AA2613" s="35"/>
      <c r="AB2613" s="35"/>
      <c r="AC2613" s="35"/>
      <c r="AD2613" s="35"/>
      <c r="AE2613" s="35"/>
      <c r="AF2613" s="35"/>
      <c r="AG2613" s="35"/>
      <c r="AH2613" s="35"/>
      <c r="AI2613" s="35"/>
      <c r="AJ2613" s="35"/>
      <c r="AK2613" s="35"/>
      <c r="AL2613" s="35"/>
      <c r="AM2613" s="35"/>
      <c r="AN2613" s="35"/>
      <c r="AO2613" s="35"/>
      <c r="AP2613" s="35"/>
      <c r="AQ2613" s="35"/>
      <c r="AR2613" s="35"/>
      <c r="AS2613" s="35"/>
      <c r="AT2613" s="35"/>
      <c r="AU2613" s="35"/>
      <c r="AV2613" s="35"/>
      <c r="AW2613" s="35"/>
      <c r="AX2613" s="35"/>
      <c r="AY2613" s="35"/>
      <c r="AZ2613" s="35"/>
      <c r="BA2613" s="35"/>
      <c r="BB2613" s="35"/>
      <c r="BC2613" s="35"/>
      <c r="BD2613" s="35"/>
      <c r="BE2613" s="35"/>
      <c r="BF2613" s="35"/>
      <c r="BG2613" s="35"/>
      <c r="BH2613" s="35"/>
      <c r="BI2613" s="35"/>
      <c r="BJ2613" s="35"/>
      <c r="BK2613" s="35"/>
      <c r="BL2613" s="35"/>
      <c r="BM2613" s="35"/>
      <c r="BN2613" s="35"/>
      <c r="BO2613" s="35"/>
      <c r="BP2613" s="35"/>
      <c r="BQ2613" s="35"/>
      <c r="BR2613" s="35"/>
      <c r="BS2613" s="35"/>
      <c r="BT2613" s="35"/>
      <c r="BU2613" s="35"/>
      <c r="BV2613" s="35"/>
      <c r="BW2613" s="35"/>
      <c r="BX2613" s="35"/>
      <c r="BY2613" s="35"/>
      <c r="BZ2613" s="35"/>
      <c r="CA2613" s="35"/>
      <c r="CB2613" s="35"/>
      <c r="CC2613" s="35"/>
      <c r="CD2613" s="35"/>
      <c r="CE2613" s="35"/>
      <c r="CF2613" s="35"/>
      <c r="CG2613" s="35"/>
      <c r="CH2613" s="35"/>
      <c r="CI2613" s="35"/>
      <c r="CJ2613" s="35"/>
      <c r="CK2613" s="35"/>
      <c r="CL2613" s="35"/>
      <c r="CM2613" s="35"/>
      <c r="CN2613" s="35"/>
      <c r="CO2613" s="35"/>
      <c r="CP2613" s="35"/>
      <c r="CQ2613" s="35"/>
      <c r="CR2613" s="35"/>
      <c r="CS2613" s="35"/>
      <c r="CT2613" s="35"/>
      <c r="CU2613" s="35"/>
      <c r="CV2613" s="35"/>
      <c r="CW2613" s="35"/>
      <c r="CX2613" s="35"/>
      <c r="CY2613" s="36"/>
      <c r="CZ2613" s="36"/>
      <c r="DA2613" s="36"/>
      <c r="DB2613" s="36"/>
      <c r="DC2613" s="36"/>
      <c r="DD2613" s="36"/>
      <c r="DE2613" s="36"/>
      <c r="DF2613" s="36"/>
      <c r="DG2613" s="36"/>
      <c r="DH2613" s="36">
        <f t="shared" si="266"/>
        <v>1.3952408728303747</v>
      </c>
      <c r="DI2613" s="36">
        <f t="shared" si="266"/>
        <v>1.395236931968409</v>
      </c>
      <c r="DJ2613" s="36">
        <f t="shared" si="266"/>
        <v>1.397115833687236</v>
      </c>
      <c r="DK2613" s="36">
        <f t="shared" si="266"/>
        <v>1.4032966654520882</v>
      </c>
      <c r="DL2613" s="36">
        <f t="shared" si="266"/>
        <v>1.2738380021367521</v>
      </c>
      <c r="DM2613" s="36">
        <f t="shared" si="266"/>
        <v>1.2749705096774193</v>
      </c>
      <c r="DN2613" s="36">
        <f t="shared" si="266"/>
        <v>1.2735423689862542</v>
      </c>
      <c r="DO2613" s="36">
        <f t="shared" si="266"/>
        <v>1.2701350236355802</v>
      </c>
      <c r="DP2613" s="36">
        <f t="shared" si="266"/>
        <v>1.2734732185886402</v>
      </c>
      <c r="DQ2613" s="36">
        <f t="shared" si="266"/>
        <v>1.2726308585409252</v>
      </c>
      <c r="DR2613" s="36">
        <f t="shared" si="266"/>
        <v>1.2747331876950514</v>
      </c>
      <c r="DS2613" s="36">
        <f t="shared" si="266"/>
        <v>1.2732311316140508</v>
      </c>
      <c r="DT2613" s="36">
        <f t="shared" si="266"/>
        <v>1.2712356900878294</v>
      </c>
      <c r="DU2613" s="36">
        <f t="shared" si="267"/>
        <v>1.2713951433876625</v>
      </c>
      <c r="DV2613" s="36">
        <f t="shared" si="267"/>
        <v>1.2703386477015028</v>
      </c>
      <c r="DW2613" s="36">
        <f t="shared" si="267"/>
        <v>1.2706673699045967</v>
      </c>
      <c r="DX2613" s="36">
        <f t="shared" si="267"/>
        <v>1.2704978233719892</v>
      </c>
      <c r="DY2613" s="35"/>
      <c r="DZ2613" s="35"/>
      <c r="EA2613" s="35"/>
      <c r="EB2613" s="35"/>
      <c r="EC2613" s="35"/>
      <c r="ED2613" s="35"/>
      <c r="EE2613" s="35"/>
      <c r="EF2613" s="35"/>
      <c r="EG2613" s="35"/>
      <c r="EH2613" s="35"/>
      <c r="EI2613" s="35"/>
      <c r="EJ2613" s="35"/>
      <c r="EK2613" s="35"/>
      <c r="EL2613" s="35"/>
      <c r="EM2613" s="35"/>
      <c r="EN2613" s="35"/>
      <c r="EO2613" s="35"/>
      <c r="EP2613" s="35"/>
      <c r="EQ2613" s="35"/>
      <c r="ER2613" s="35"/>
      <c r="ES2613" s="35"/>
      <c r="ET2613" s="35"/>
      <c r="EU2613" s="35"/>
      <c r="EV2613" s="35"/>
      <c r="EW2613" s="35"/>
      <c r="EX2613" s="35"/>
      <c r="EY2613" s="35"/>
      <c r="EZ2613" s="35"/>
      <c r="FA2613" s="35"/>
      <c r="FB2613" s="35"/>
      <c r="FC2613" s="35"/>
      <c r="FD2613" s="35"/>
      <c r="FE2613" s="35"/>
      <c r="FF2613" s="35"/>
      <c r="FG2613" s="35"/>
      <c r="FH2613" s="35"/>
      <c r="FI2613" s="35"/>
      <c r="FJ2613" s="35"/>
      <c r="FK2613" s="35"/>
      <c r="FL2613" s="35"/>
      <c r="FM2613" s="35"/>
      <c r="FN2613" s="35"/>
      <c r="FO2613" s="35"/>
      <c r="FP2613" s="35"/>
      <c r="FQ2613" s="35"/>
      <c r="FR2613" s="35"/>
      <c r="FS2613" s="35"/>
      <c r="FT2613" s="35"/>
      <c r="FU2613" s="35"/>
      <c r="FV2613" s="35"/>
      <c r="FW2613" s="35"/>
      <c r="FX2613" s="35"/>
      <c r="FY2613" s="35"/>
      <c r="FZ2613" s="35"/>
      <c r="GA2613" s="35"/>
      <c r="GB2613" s="35"/>
      <c r="GC2613" s="35"/>
      <c r="GD2613" s="35"/>
      <c r="GE2613" s="35"/>
      <c r="GF2613" s="35"/>
      <c r="GG2613" s="35"/>
      <c r="GH2613" s="35"/>
      <c r="GI2613" s="35"/>
      <c r="GJ2613" s="35"/>
      <c r="GK2613" s="35"/>
      <c r="GL2613" s="35"/>
      <c r="GM2613" s="35"/>
      <c r="GN2613" s="35"/>
      <c r="GO2613" s="35"/>
      <c r="GP2613" s="35"/>
      <c r="GQ2613" s="35"/>
      <c r="GR2613" s="35"/>
      <c r="GS2613" s="35"/>
      <c r="GT2613" s="35"/>
      <c r="GU2613" s="35"/>
      <c r="GV2613" s="35"/>
      <c r="GW2613" s="35"/>
      <c r="GX2613" s="35"/>
    </row>
    <row r="2614" spans="1:206" hidden="1">
      <c r="A2614" s="101" t="s">
        <v>2972</v>
      </c>
      <c r="B2614" s="96" t="s">
        <v>572</v>
      </c>
      <c r="C2614" s="35" t="s">
        <v>714</v>
      </c>
      <c r="D2614" s="95" t="s">
        <v>3040</v>
      </c>
      <c r="E2614" s="35" t="s">
        <v>3363</v>
      </c>
      <c r="F2614" s="35"/>
      <c r="G2614" s="35"/>
      <c r="H2614" s="35"/>
      <c r="I2614" s="35"/>
      <c r="J2614" s="35"/>
      <c r="K2614" s="35"/>
      <c r="L2614" s="35"/>
      <c r="M2614" s="35"/>
      <c r="N2614" s="35"/>
      <c r="O2614" s="35"/>
      <c r="P2614" s="35"/>
      <c r="Q2614" s="35"/>
      <c r="R2614" s="35"/>
      <c r="S2614" s="35"/>
      <c r="T2614" s="35"/>
      <c r="U2614" s="35"/>
      <c r="V2614" s="35"/>
      <c r="W2614" s="35"/>
      <c r="X2614" s="35"/>
      <c r="Y2614" s="35"/>
      <c r="Z2614" s="35"/>
      <c r="AA2614" s="35"/>
      <c r="AB2614" s="35"/>
      <c r="AC2614" s="35"/>
      <c r="AD2614" s="35"/>
      <c r="AE2614" s="35"/>
      <c r="AF2614" s="35"/>
      <c r="AG2614" s="35"/>
      <c r="AH2614" s="35"/>
      <c r="AI2614" s="35"/>
      <c r="AJ2614" s="35"/>
      <c r="AK2614" s="35"/>
      <c r="AL2614" s="35"/>
      <c r="AM2614" s="35"/>
      <c r="AN2614" s="35"/>
      <c r="AO2614" s="35"/>
      <c r="AP2614" s="35"/>
      <c r="AQ2614" s="35"/>
      <c r="AR2614" s="35"/>
      <c r="AS2614" s="35"/>
      <c r="AT2614" s="35"/>
      <c r="AU2614" s="35"/>
      <c r="AV2614" s="35"/>
      <c r="AW2614" s="35"/>
      <c r="AX2614" s="35"/>
      <c r="AY2614" s="35"/>
      <c r="AZ2614" s="35"/>
      <c r="BA2614" s="35"/>
      <c r="BB2614" s="35"/>
      <c r="BC2614" s="35"/>
      <c r="BD2614" s="35"/>
      <c r="BE2614" s="35"/>
      <c r="BF2614" s="35"/>
      <c r="BG2614" s="35"/>
      <c r="BH2614" s="35"/>
      <c r="BI2614" s="35"/>
      <c r="BJ2614" s="35"/>
      <c r="BK2614" s="35"/>
      <c r="BL2614" s="35"/>
      <c r="BM2614" s="35"/>
      <c r="BN2614" s="35"/>
      <c r="BO2614" s="35"/>
      <c r="BP2614" s="35"/>
      <c r="BQ2614" s="35"/>
      <c r="BR2614" s="35"/>
      <c r="BS2614" s="35"/>
      <c r="BT2614" s="35"/>
      <c r="BU2614" s="35"/>
      <c r="BV2614" s="35"/>
      <c r="BW2614" s="35"/>
      <c r="BX2614" s="35"/>
      <c r="BY2614" s="35"/>
      <c r="BZ2614" s="35"/>
      <c r="CA2614" s="35"/>
      <c r="CB2614" s="35"/>
      <c r="CC2614" s="35"/>
      <c r="CD2614" s="35"/>
      <c r="CE2614" s="35"/>
      <c r="CF2614" s="35"/>
      <c r="CG2614" s="35"/>
      <c r="CH2614" s="35"/>
      <c r="CI2614" s="35"/>
      <c r="CJ2614" s="35"/>
      <c r="CK2614" s="35"/>
      <c r="CL2614" s="35"/>
      <c r="CM2614" s="35"/>
      <c r="CN2614" s="35"/>
      <c r="CO2614" s="35"/>
      <c r="CP2614" s="35"/>
      <c r="CQ2614" s="35"/>
      <c r="CR2614" s="35"/>
      <c r="CS2614" s="35"/>
      <c r="CT2614" s="35"/>
      <c r="CU2614" s="35"/>
      <c r="CV2614" s="35"/>
      <c r="CW2614" s="35"/>
      <c r="CX2614" s="35"/>
      <c r="CY2614" s="36"/>
      <c r="CZ2614" s="36"/>
      <c r="DA2614" s="36"/>
      <c r="DB2614" s="36"/>
      <c r="DC2614" s="36"/>
      <c r="DD2614" s="36"/>
      <c r="DE2614" s="36"/>
      <c r="DF2614" s="36"/>
      <c r="DG2614" s="36"/>
      <c r="DH2614" s="36"/>
      <c r="DI2614" s="36"/>
      <c r="DJ2614" s="36"/>
      <c r="DK2614" s="36"/>
      <c r="DL2614" s="36">
        <f t="shared" si="266"/>
        <v>3.2337221111111112</v>
      </c>
      <c r="DM2614" s="36">
        <f t="shared" si="266"/>
        <v>3.2258803278688526</v>
      </c>
      <c r="DN2614" s="36">
        <f t="shared" si="266"/>
        <v>3.2157627617602431</v>
      </c>
      <c r="DO2614" s="36">
        <f t="shared" si="266"/>
        <v>3.222951312977099</v>
      </c>
      <c r="DP2614" s="36">
        <f t="shared" si="266"/>
        <v>3.2077411217510257</v>
      </c>
      <c r="DQ2614" s="36">
        <f t="shared" si="266"/>
        <v>3.1977365954606141</v>
      </c>
      <c r="DR2614" s="36">
        <f t="shared" si="266"/>
        <v>3.2310818836915298</v>
      </c>
      <c r="DS2614" s="36">
        <f t="shared" si="266"/>
        <v>3.2483853267570901</v>
      </c>
      <c r="DT2614" s="36">
        <f t="shared" si="266"/>
        <v>3.2226748728246317</v>
      </c>
      <c r="DU2614" s="36">
        <f t="shared" si="267"/>
        <v>3.2262603921568624</v>
      </c>
      <c r="DV2614" s="36">
        <f t="shared" si="267"/>
        <v>3.2157021916010495</v>
      </c>
      <c r="DW2614" s="36">
        <f t="shared" si="267"/>
        <v>3.2028104347825979</v>
      </c>
      <c r="DX2614" s="36">
        <f t="shared" si="267"/>
        <v>3.1819998619329386</v>
      </c>
      <c r="DY2614" s="35"/>
      <c r="DZ2614" s="35"/>
      <c r="EA2614" s="35"/>
      <c r="EB2614" s="35"/>
      <c r="EC2614" s="35"/>
      <c r="ED2614" s="35"/>
      <c r="EE2614" s="35"/>
      <c r="EF2614" s="35"/>
      <c r="EG2614" s="35"/>
      <c r="EH2614" s="35"/>
      <c r="EI2614" s="35"/>
      <c r="EJ2614" s="35"/>
      <c r="EK2614" s="35"/>
      <c r="EL2614" s="35"/>
      <c r="EM2614" s="35"/>
      <c r="EN2614" s="35"/>
      <c r="EO2614" s="35"/>
      <c r="EP2614" s="35"/>
      <c r="EQ2614" s="35"/>
      <c r="ER2614" s="35"/>
      <c r="ES2614" s="35"/>
      <c r="ET2614" s="35"/>
      <c r="EU2614" s="35"/>
      <c r="EV2614" s="35"/>
      <c r="EW2614" s="35"/>
      <c r="EX2614" s="35"/>
      <c r="EY2614" s="35"/>
      <c r="EZ2614" s="35"/>
      <c r="FA2614" s="35"/>
      <c r="FB2614" s="35"/>
      <c r="FC2614" s="35"/>
      <c r="FD2614" s="35"/>
      <c r="FE2614" s="35"/>
      <c r="FF2614" s="35"/>
      <c r="FG2614" s="35"/>
      <c r="FH2614" s="35"/>
      <c r="FI2614" s="35"/>
      <c r="FJ2614" s="35"/>
      <c r="FK2614" s="35"/>
      <c r="FL2614" s="35"/>
      <c r="FM2614" s="35"/>
      <c r="FN2614" s="35"/>
      <c r="FO2614" s="35"/>
      <c r="FP2614" s="35"/>
      <c r="FQ2614" s="35"/>
      <c r="FR2614" s="35"/>
      <c r="FS2614" s="35"/>
      <c r="FT2614" s="35"/>
      <c r="FU2614" s="35"/>
      <c r="FV2614" s="35"/>
      <c r="FW2614" s="35"/>
      <c r="FX2614" s="35"/>
      <c r="FY2614" s="35"/>
      <c r="FZ2614" s="35"/>
      <c r="GA2614" s="35"/>
      <c r="GB2614" s="35"/>
      <c r="GC2614" s="35"/>
      <c r="GD2614" s="35"/>
      <c r="GE2614" s="35"/>
      <c r="GF2614" s="35"/>
      <c r="GG2614" s="35"/>
      <c r="GH2614" s="35"/>
      <c r="GI2614" s="35"/>
      <c r="GJ2614" s="35"/>
      <c r="GK2614" s="35"/>
      <c r="GL2614" s="35"/>
      <c r="GM2614" s="35"/>
      <c r="GN2614" s="35"/>
      <c r="GO2614" s="35"/>
      <c r="GP2614" s="35"/>
      <c r="GQ2614" s="35"/>
      <c r="GR2614" s="35"/>
      <c r="GS2614" s="35"/>
      <c r="GT2614" s="35"/>
      <c r="GU2614" s="35"/>
      <c r="GV2614" s="35"/>
      <c r="GW2614" s="35"/>
      <c r="GX2614" s="35"/>
    </row>
    <row r="2615" spans="1:206" hidden="1">
      <c r="A2615" s="101" t="s">
        <v>2972</v>
      </c>
      <c r="B2615" s="96" t="s">
        <v>572</v>
      </c>
      <c r="C2615" s="35" t="s">
        <v>714</v>
      </c>
      <c r="D2615" s="95" t="s">
        <v>3040</v>
      </c>
      <c r="E2615" s="35" t="s">
        <v>3364</v>
      </c>
      <c r="F2615" s="35"/>
      <c r="G2615" s="35"/>
      <c r="H2615" s="35"/>
      <c r="I2615" s="35"/>
      <c r="J2615" s="35"/>
      <c r="K2615" s="35"/>
      <c r="L2615" s="35"/>
      <c r="M2615" s="35"/>
      <c r="N2615" s="35"/>
      <c r="O2615" s="35"/>
      <c r="P2615" s="35"/>
      <c r="Q2615" s="35"/>
      <c r="R2615" s="35"/>
      <c r="S2615" s="35"/>
      <c r="T2615" s="35"/>
      <c r="U2615" s="35"/>
      <c r="V2615" s="35"/>
      <c r="W2615" s="35"/>
      <c r="X2615" s="35"/>
      <c r="Y2615" s="35"/>
      <c r="Z2615" s="35"/>
      <c r="AA2615" s="35"/>
      <c r="AB2615" s="35"/>
      <c r="AC2615" s="35"/>
      <c r="AD2615" s="35"/>
      <c r="AE2615" s="35"/>
      <c r="AF2615" s="35"/>
      <c r="AG2615" s="35"/>
      <c r="AH2615" s="35"/>
      <c r="AI2615" s="35"/>
      <c r="AJ2615" s="35"/>
      <c r="AK2615" s="35"/>
      <c r="AL2615" s="35"/>
      <c r="AM2615" s="35"/>
      <c r="AN2615" s="35"/>
      <c r="AO2615" s="35"/>
      <c r="AP2615" s="35"/>
      <c r="AQ2615" s="35"/>
      <c r="AR2615" s="35"/>
      <c r="AS2615" s="35"/>
      <c r="AT2615" s="35"/>
      <c r="AU2615" s="35"/>
      <c r="AV2615" s="35"/>
      <c r="AW2615" s="35"/>
      <c r="AX2615" s="35"/>
      <c r="AY2615" s="35"/>
      <c r="AZ2615" s="35"/>
      <c r="BA2615" s="35"/>
      <c r="BB2615" s="35"/>
      <c r="BC2615" s="35"/>
      <c r="BD2615" s="35"/>
      <c r="BE2615" s="35"/>
      <c r="BF2615" s="35"/>
      <c r="BG2615" s="35"/>
      <c r="BH2615" s="35"/>
      <c r="BI2615" s="35"/>
      <c r="BJ2615" s="35"/>
      <c r="BK2615" s="35"/>
      <c r="BL2615" s="35"/>
      <c r="BM2615" s="35"/>
      <c r="BN2615" s="35"/>
      <c r="BO2615" s="35"/>
      <c r="BP2615" s="35"/>
      <c r="BQ2615" s="35"/>
      <c r="BR2615" s="35"/>
      <c r="BS2615" s="35"/>
      <c r="BT2615" s="35"/>
      <c r="BU2615" s="35"/>
      <c r="BV2615" s="35"/>
      <c r="BW2615" s="35"/>
      <c r="BX2615" s="35"/>
      <c r="BY2615" s="35"/>
      <c r="BZ2615" s="35"/>
      <c r="CA2615" s="35"/>
      <c r="CB2615" s="35"/>
      <c r="CC2615" s="35"/>
      <c r="CD2615" s="35"/>
      <c r="CE2615" s="35"/>
      <c r="CF2615" s="35"/>
      <c r="CG2615" s="35"/>
      <c r="CH2615" s="35"/>
      <c r="CI2615" s="35"/>
      <c r="CJ2615" s="35"/>
      <c r="CK2615" s="35"/>
      <c r="CL2615" s="35"/>
      <c r="CM2615" s="35"/>
      <c r="CN2615" s="35"/>
      <c r="CO2615" s="35"/>
      <c r="CP2615" s="35"/>
      <c r="CQ2615" s="35"/>
      <c r="CR2615" s="35"/>
      <c r="CS2615" s="35"/>
      <c r="CT2615" s="35"/>
      <c r="CU2615" s="35"/>
      <c r="CV2615" s="35"/>
      <c r="CW2615" s="35"/>
      <c r="CX2615" s="35"/>
      <c r="CY2615" s="36"/>
      <c r="CZ2615" s="36"/>
      <c r="DA2615" s="36"/>
      <c r="DB2615" s="36"/>
      <c r="DC2615" s="36"/>
      <c r="DD2615" s="36"/>
      <c r="DE2615" s="36"/>
      <c r="DF2615" s="36"/>
      <c r="DG2615" s="36"/>
      <c r="DH2615" s="36">
        <f t="shared" ref="DH2615:DK2616" si="268">DH2567/DH2519</f>
        <v>2.8067543907795383</v>
      </c>
      <c r="DI2615" s="36">
        <f t="shared" si="268"/>
        <v>2.8054739203764605</v>
      </c>
      <c r="DJ2615" s="36">
        <f t="shared" si="268"/>
        <v>2.8073004806868598</v>
      </c>
      <c r="DK2615" s="36">
        <f t="shared" si="268"/>
        <v>2.8076177704282754</v>
      </c>
      <c r="DL2615" s="36">
        <f t="shared" si="266"/>
        <v>2.6058753908709846</v>
      </c>
      <c r="DM2615" s="36">
        <f t="shared" si="266"/>
        <v>2.6106398276230225</v>
      </c>
      <c r="DN2615" s="36">
        <f t="shared" si="266"/>
        <v>2.6227217142409649</v>
      </c>
      <c r="DO2615" s="36">
        <f t="shared" si="266"/>
        <v>2.6141110547702837</v>
      </c>
      <c r="DP2615" s="36">
        <f t="shared" si="266"/>
        <v>2.6246736479586921</v>
      </c>
      <c r="DQ2615" s="36">
        <f t="shared" si="266"/>
        <v>2.6278327752792143</v>
      </c>
      <c r="DR2615" s="36">
        <f t="shared" si="266"/>
        <v>2.6223015227606186</v>
      </c>
      <c r="DS2615" s="36">
        <f t="shared" si="266"/>
        <v>2.6204205630588313</v>
      </c>
      <c r="DT2615" s="36">
        <f t="shared" si="266"/>
        <v>2.655304089734555</v>
      </c>
      <c r="DU2615" s="36">
        <f t="shared" si="267"/>
        <v>2.6623469400451181</v>
      </c>
      <c r="DV2615" s="36">
        <f t="shared" si="267"/>
        <v>2.6451867632365706</v>
      </c>
      <c r="DW2615" s="36">
        <f t="shared" si="267"/>
        <v>2.6372297638829845</v>
      </c>
      <c r="DX2615" s="36">
        <f t="shared" si="267"/>
        <v>2.6386489381590637</v>
      </c>
      <c r="DY2615" s="35"/>
      <c r="DZ2615" s="35"/>
      <c r="EA2615" s="35"/>
      <c r="EB2615" s="35"/>
      <c r="EC2615" s="35"/>
      <c r="ED2615" s="35"/>
      <c r="EE2615" s="35"/>
      <c r="EF2615" s="35"/>
      <c r="EG2615" s="35"/>
      <c r="EH2615" s="35"/>
      <c r="EI2615" s="35"/>
      <c r="EJ2615" s="35"/>
      <c r="EK2615" s="35"/>
      <c r="EL2615" s="35"/>
      <c r="EM2615" s="35"/>
      <c r="EN2615" s="35"/>
      <c r="EO2615" s="35"/>
      <c r="EP2615" s="35"/>
      <c r="EQ2615" s="35"/>
      <c r="ER2615" s="35"/>
      <c r="ES2615" s="35"/>
      <c r="ET2615" s="35"/>
      <c r="EU2615" s="35"/>
      <c r="EV2615" s="35"/>
      <c r="EW2615" s="35"/>
      <c r="EX2615" s="35"/>
      <c r="EY2615" s="35"/>
      <c r="EZ2615" s="35"/>
      <c r="FA2615" s="35"/>
      <c r="FB2615" s="35"/>
      <c r="FC2615" s="35"/>
      <c r="FD2615" s="35"/>
      <c r="FE2615" s="35"/>
      <c r="FF2615" s="35"/>
      <c r="FG2615" s="35"/>
      <c r="FH2615" s="35"/>
      <c r="FI2615" s="35"/>
      <c r="FJ2615" s="35"/>
      <c r="FK2615" s="35"/>
      <c r="FL2615" s="35"/>
      <c r="FM2615" s="35"/>
      <c r="FN2615" s="35"/>
      <c r="FO2615" s="35"/>
      <c r="FP2615" s="35"/>
      <c r="FQ2615" s="35"/>
      <c r="FR2615" s="35"/>
      <c r="FS2615" s="35"/>
      <c r="FT2615" s="35"/>
      <c r="FU2615" s="35"/>
      <c r="FV2615" s="35"/>
      <c r="FW2615" s="35"/>
      <c r="FX2615" s="35"/>
      <c r="FY2615" s="35"/>
      <c r="FZ2615" s="35"/>
      <c r="GA2615" s="35"/>
      <c r="GB2615" s="35"/>
      <c r="GC2615" s="35"/>
      <c r="GD2615" s="35"/>
      <c r="GE2615" s="35"/>
      <c r="GF2615" s="35"/>
      <c r="GG2615" s="35"/>
      <c r="GH2615" s="35"/>
      <c r="GI2615" s="35"/>
      <c r="GJ2615" s="35"/>
      <c r="GK2615" s="35"/>
      <c r="GL2615" s="35"/>
      <c r="GM2615" s="35"/>
      <c r="GN2615" s="35"/>
      <c r="GO2615" s="35"/>
      <c r="GP2615" s="35"/>
      <c r="GQ2615" s="35"/>
      <c r="GR2615" s="35"/>
      <c r="GS2615" s="35"/>
      <c r="GT2615" s="35"/>
      <c r="GU2615" s="35"/>
      <c r="GV2615" s="35"/>
      <c r="GW2615" s="35"/>
      <c r="GX2615" s="35"/>
    </row>
    <row r="2616" spans="1:206" hidden="1">
      <c r="A2616" s="101" t="s">
        <v>2972</v>
      </c>
      <c r="B2616" s="96" t="s">
        <v>572</v>
      </c>
      <c r="C2616" s="35" t="s">
        <v>714</v>
      </c>
      <c r="D2616" s="95" t="s">
        <v>3040</v>
      </c>
      <c r="E2616" s="35" t="s">
        <v>3365</v>
      </c>
      <c r="F2616" s="35"/>
      <c r="G2616" s="35"/>
      <c r="H2616" s="35"/>
      <c r="I2616" s="35"/>
      <c r="J2616" s="35"/>
      <c r="K2616" s="35"/>
      <c r="L2616" s="35"/>
      <c r="M2616" s="35"/>
      <c r="N2616" s="35"/>
      <c r="O2616" s="35"/>
      <c r="P2616" s="35"/>
      <c r="Q2616" s="35"/>
      <c r="R2616" s="35"/>
      <c r="S2616" s="35"/>
      <c r="T2616" s="35"/>
      <c r="U2616" s="35"/>
      <c r="V2616" s="35"/>
      <c r="W2616" s="35"/>
      <c r="X2616" s="35"/>
      <c r="Y2616" s="35"/>
      <c r="Z2616" s="35"/>
      <c r="AA2616" s="35"/>
      <c r="AB2616" s="35"/>
      <c r="AC2616" s="35"/>
      <c r="AD2616" s="35"/>
      <c r="AE2616" s="35"/>
      <c r="AF2616" s="35"/>
      <c r="AG2616" s="35"/>
      <c r="AH2616" s="35"/>
      <c r="AI2616" s="35"/>
      <c r="AJ2616" s="35"/>
      <c r="AK2616" s="35"/>
      <c r="AL2616" s="35"/>
      <c r="AM2616" s="35"/>
      <c r="AN2616" s="35"/>
      <c r="AO2616" s="35"/>
      <c r="AP2616" s="35"/>
      <c r="AQ2616" s="35"/>
      <c r="AR2616" s="35"/>
      <c r="AS2616" s="35"/>
      <c r="AT2616" s="35"/>
      <c r="AU2616" s="35"/>
      <c r="AV2616" s="35"/>
      <c r="AW2616" s="35"/>
      <c r="AX2616" s="35"/>
      <c r="AY2616" s="35"/>
      <c r="AZ2616" s="35"/>
      <c r="BA2616" s="35"/>
      <c r="BB2616" s="35"/>
      <c r="BC2616" s="35"/>
      <c r="BD2616" s="35"/>
      <c r="BE2616" s="35"/>
      <c r="BF2616" s="35"/>
      <c r="BG2616" s="35"/>
      <c r="BH2616" s="35"/>
      <c r="BI2616" s="35"/>
      <c r="BJ2616" s="35"/>
      <c r="BK2616" s="35"/>
      <c r="BL2616" s="35"/>
      <c r="BM2616" s="35"/>
      <c r="BN2616" s="35"/>
      <c r="BO2616" s="35"/>
      <c r="BP2616" s="35"/>
      <c r="BQ2616" s="35"/>
      <c r="BR2616" s="35"/>
      <c r="BS2616" s="35"/>
      <c r="BT2616" s="35"/>
      <c r="BU2616" s="35"/>
      <c r="BV2616" s="35"/>
      <c r="BW2616" s="35"/>
      <c r="BX2616" s="35"/>
      <c r="BY2616" s="35"/>
      <c r="BZ2616" s="35"/>
      <c r="CA2616" s="35"/>
      <c r="CB2616" s="35"/>
      <c r="CC2616" s="35"/>
      <c r="CD2616" s="35"/>
      <c r="CE2616" s="35"/>
      <c r="CF2616" s="35"/>
      <c r="CG2616" s="35"/>
      <c r="CH2616" s="35"/>
      <c r="CI2616" s="35"/>
      <c r="CJ2616" s="35"/>
      <c r="CK2616" s="35"/>
      <c r="CL2616" s="35"/>
      <c r="CM2616" s="35"/>
      <c r="CN2616" s="35"/>
      <c r="CO2616" s="35"/>
      <c r="CP2616" s="35"/>
      <c r="CQ2616" s="35"/>
      <c r="CR2616" s="35"/>
      <c r="CS2616" s="35"/>
      <c r="CT2616" s="35"/>
      <c r="CU2616" s="35"/>
      <c r="CV2616" s="35"/>
      <c r="CW2616" s="35"/>
      <c r="CX2616" s="35"/>
      <c r="CY2616" s="36"/>
      <c r="CZ2616" s="36"/>
      <c r="DA2616" s="36"/>
      <c r="DB2616" s="36"/>
      <c r="DC2616" s="36"/>
      <c r="DD2616" s="36"/>
      <c r="DE2616" s="36"/>
      <c r="DF2616" s="36"/>
      <c r="DG2616" s="36"/>
      <c r="DH2616" s="36">
        <f t="shared" si="268"/>
        <v>0.78398202889161506</v>
      </c>
      <c r="DI2616" s="36">
        <f t="shared" si="268"/>
        <v>0.79660976890000879</v>
      </c>
      <c r="DJ2616" s="36">
        <f t="shared" si="268"/>
        <v>0.79246551653651698</v>
      </c>
      <c r="DK2616" s="36">
        <f t="shared" si="268"/>
        <v>0.79458814787023768</v>
      </c>
      <c r="DL2616" s="36">
        <f t="shared" si="266"/>
        <v>0.78558567589415795</v>
      </c>
      <c r="DM2616" s="36">
        <f t="shared" si="266"/>
        <v>0.75855194198277476</v>
      </c>
      <c r="DN2616" s="36">
        <f t="shared" si="266"/>
        <v>0.76743312888388837</v>
      </c>
      <c r="DO2616" s="36">
        <f t="shared" si="266"/>
        <v>0.76727048987260882</v>
      </c>
      <c r="DP2616" s="36">
        <f t="shared" si="266"/>
        <v>0.78522986295066499</v>
      </c>
      <c r="DQ2616" s="36">
        <f t="shared" si="266"/>
        <v>0.76813719361440091</v>
      </c>
      <c r="DR2616" s="36">
        <f t="shared" si="266"/>
        <v>0.80085626234678653</v>
      </c>
      <c r="DS2616" s="36">
        <f t="shared" si="266"/>
        <v>0.80327090734118933</v>
      </c>
      <c r="DT2616" s="36">
        <f t="shared" si="266"/>
        <v>0.79816302048776933</v>
      </c>
      <c r="DU2616" s="36">
        <f t="shared" si="267"/>
        <v>0.80058807156946665</v>
      </c>
      <c r="DV2616" s="36">
        <f t="shared" si="267"/>
        <v>0.81095188690766984</v>
      </c>
      <c r="DW2616" s="36">
        <f t="shared" si="267"/>
        <v>0.81384268848665031</v>
      </c>
      <c r="DX2616" s="36">
        <f t="shared" si="267"/>
        <v>0.8433066054036471</v>
      </c>
      <c r="DY2616" s="35"/>
      <c r="DZ2616" s="35"/>
      <c r="EA2616" s="35"/>
      <c r="EB2616" s="35"/>
      <c r="EC2616" s="35"/>
      <c r="ED2616" s="35"/>
      <c r="EE2616" s="35"/>
      <c r="EF2616" s="35"/>
      <c r="EG2616" s="35"/>
      <c r="EH2616" s="35"/>
      <c r="EI2616" s="35"/>
      <c r="EJ2616" s="35"/>
      <c r="EK2616" s="35"/>
      <c r="EL2616" s="35"/>
      <c r="EM2616" s="35"/>
      <c r="EN2616" s="35"/>
      <c r="EO2616" s="35"/>
      <c r="EP2616" s="35"/>
      <c r="EQ2616" s="35"/>
      <c r="ER2616" s="35"/>
      <c r="ES2616" s="35"/>
      <c r="ET2616" s="35"/>
      <c r="EU2616" s="35"/>
      <c r="EV2616" s="35"/>
      <c r="EW2616" s="35"/>
      <c r="EX2616" s="35"/>
      <c r="EY2616" s="35"/>
      <c r="EZ2616" s="35"/>
      <c r="FA2616" s="35"/>
      <c r="FB2616" s="35"/>
      <c r="FC2616" s="35"/>
      <c r="FD2616" s="35"/>
      <c r="FE2616" s="35"/>
      <c r="FF2616" s="35"/>
      <c r="FG2616" s="35"/>
      <c r="FH2616" s="35"/>
      <c r="FI2616" s="35"/>
      <c r="FJ2616" s="35"/>
      <c r="FK2616" s="35"/>
      <c r="FL2616" s="35"/>
      <c r="FM2616" s="35"/>
      <c r="FN2616" s="35"/>
      <c r="FO2616" s="35"/>
      <c r="FP2616" s="35"/>
      <c r="FQ2616" s="35"/>
      <c r="FR2616" s="35"/>
      <c r="FS2616" s="35"/>
      <c r="FT2616" s="35"/>
      <c r="FU2616" s="35"/>
      <c r="FV2616" s="35"/>
      <c r="FW2616" s="35"/>
      <c r="FX2616" s="35"/>
      <c r="FY2616" s="35"/>
      <c r="FZ2616" s="35"/>
      <c r="GA2616" s="35"/>
      <c r="GB2616" s="35"/>
      <c r="GC2616" s="35"/>
      <c r="GD2616" s="35"/>
      <c r="GE2616" s="35"/>
      <c r="GF2616" s="35"/>
      <c r="GG2616" s="35"/>
      <c r="GH2616" s="35"/>
      <c r="GI2616" s="35"/>
      <c r="GJ2616" s="35"/>
      <c r="GK2616" s="35"/>
      <c r="GL2616" s="35"/>
      <c r="GM2616" s="35"/>
      <c r="GN2616" s="35"/>
      <c r="GO2616" s="35"/>
      <c r="GP2616" s="35"/>
      <c r="GQ2616" s="35"/>
      <c r="GR2616" s="35"/>
      <c r="GS2616" s="35"/>
      <c r="GT2616" s="35"/>
      <c r="GU2616" s="35"/>
      <c r="GV2616" s="35"/>
      <c r="GW2616" s="35"/>
      <c r="GX2616" s="35"/>
    </row>
    <row r="2617" spans="1:206" hidden="1">
      <c r="A2617" s="101" t="s">
        <v>2972</v>
      </c>
      <c r="B2617" s="96" t="s">
        <v>572</v>
      </c>
      <c r="C2617" s="35" t="s">
        <v>714</v>
      </c>
      <c r="D2617" s="95" t="s">
        <v>3040</v>
      </c>
      <c r="E2617" s="35" t="s">
        <v>3366</v>
      </c>
      <c r="F2617" s="35"/>
      <c r="G2617" s="35"/>
      <c r="H2617" s="35"/>
      <c r="I2617" s="35"/>
      <c r="J2617" s="35"/>
      <c r="K2617" s="35"/>
      <c r="L2617" s="35"/>
      <c r="M2617" s="35"/>
      <c r="N2617" s="35"/>
      <c r="O2617" s="35"/>
      <c r="P2617" s="35"/>
      <c r="Q2617" s="35"/>
      <c r="R2617" s="35"/>
      <c r="S2617" s="35"/>
      <c r="T2617" s="35"/>
      <c r="U2617" s="35"/>
      <c r="V2617" s="35"/>
      <c r="W2617" s="35"/>
      <c r="X2617" s="35"/>
      <c r="Y2617" s="35"/>
      <c r="Z2617" s="35"/>
      <c r="AA2617" s="35"/>
      <c r="AB2617" s="35"/>
      <c r="AC2617" s="35"/>
      <c r="AD2617" s="35"/>
      <c r="AE2617" s="35"/>
      <c r="AF2617" s="35"/>
      <c r="AG2617" s="35"/>
      <c r="AH2617" s="35"/>
      <c r="AI2617" s="35"/>
      <c r="AJ2617" s="35"/>
      <c r="AK2617" s="35"/>
      <c r="AL2617" s="35"/>
      <c r="AM2617" s="35"/>
      <c r="AN2617" s="35"/>
      <c r="AO2617" s="35"/>
      <c r="AP2617" s="35"/>
      <c r="AQ2617" s="35"/>
      <c r="AR2617" s="35"/>
      <c r="AS2617" s="35"/>
      <c r="AT2617" s="35"/>
      <c r="AU2617" s="35"/>
      <c r="AV2617" s="35"/>
      <c r="AW2617" s="35"/>
      <c r="AX2617" s="35"/>
      <c r="AY2617" s="35"/>
      <c r="AZ2617" s="35"/>
      <c r="BA2617" s="35"/>
      <c r="BB2617" s="35"/>
      <c r="BC2617" s="35"/>
      <c r="BD2617" s="35"/>
      <c r="BE2617" s="35"/>
      <c r="BF2617" s="35"/>
      <c r="BG2617" s="35"/>
      <c r="BH2617" s="35"/>
      <c r="BI2617" s="35"/>
      <c r="BJ2617" s="35"/>
      <c r="BK2617" s="35"/>
      <c r="BL2617" s="35"/>
      <c r="BM2617" s="35"/>
      <c r="BN2617" s="35"/>
      <c r="BO2617" s="35"/>
      <c r="BP2617" s="35"/>
      <c r="BQ2617" s="35"/>
      <c r="BR2617" s="35"/>
      <c r="BS2617" s="35"/>
      <c r="BT2617" s="35"/>
      <c r="BU2617" s="35"/>
      <c r="BV2617" s="35"/>
      <c r="BW2617" s="35"/>
      <c r="BX2617" s="35"/>
      <c r="BY2617" s="35"/>
      <c r="BZ2617" s="35"/>
      <c r="CA2617" s="35"/>
      <c r="CB2617" s="35"/>
      <c r="CC2617" s="35"/>
      <c r="CD2617" s="35"/>
      <c r="CE2617" s="35"/>
      <c r="CF2617" s="35"/>
      <c r="CG2617" s="35"/>
      <c r="CH2617" s="35"/>
      <c r="CI2617" s="35"/>
      <c r="CJ2617" s="35"/>
      <c r="CK2617" s="35"/>
      <c r="CL2617" s="35"/>
      <c r="CM2617" s="35"/>
      <c r="CN2617" s="35"/>
      <c r="CO2617" s="35"/>
      <c r="CP2617" s="35"/>
      <c r="CQ2617" s="35"/>
      <c r="CR2617" s="35"/>
      <c r="CS2617" s="35"/>
      <c r="CT2617" s="35"/>
      <c r="CU2617" s="35"/>
      <c r="CV2617" s="35"/>
      <c r="CW2617" s="35"/>
      <c r="CX2617" s="35"/>
      <c r="CY2617" s="36"/>
      <c r="CZ2617" s="36"/>
      <c r="DA2617" s="36"/>
      <c r="DB2617" s="36"/>
      <c r="DC2617" s="36"/>
      <c r="DD2617" s="36"/>
      <c r="DE2617" s="36"/>
      <c r="DF2617" s="36"/>
      <c r="DG2617" s="36"/>
      <c r="DH2617" s="36"/>
      <c r="DI2617" s="36"/>
      <c r="DJ2617" s="36"/>
      <c r="DK2617" s="36"/>
      <c r="DL2617" s="36">
        <f t="shared" si="266"/>
        <v>2.2623549445129472</v>
      </c>
      <c r="DM2617" s="36">
        <f t="shared" si="266"/>
        <v>2.1531936931818181</v>
      </c>
      <c r="DN2617" s="36">
        <f t="shared" si="266"/>
        <v>2.1673964911206371</v>
      </c>
      <c r="DO2617" s="36">
        <f t="shared" si="266"/>
        <v>2.1772988843457943</v>
      </c>
      <c r="DP2617" s="36">
        <f t="shared" si="266"/>
        <v>2.0521879026442309</v>
      </c>
      <c r="DQ2617" s="36">
        <f t="shared" si="266"/>
        <v>2.1849287719298247</v>
      </c>
      <c r="DR2617" s="36">
        <f t="shared" si="266"/>
        <v>2.1504190389610387</v>
      </c>
      <c r="DS2617" s="36">
        <f t="shared" si="266"/>
        <v>1.7079892159559835</v>
      </c>
      <c r="DT2617" s="36">
        <f t="shared" si="266"/>
        <v>2.018636321409498</v>
      </c>
      <c r="DU2617" s="36">
        <f t="shared" si="267"/>
        <v>1.8005537348314606</v>
      </c>
      <c r="DV2617" s="36">
        <f t="shared" si="267"/>
        <v>1.858894365192582</v>
      </c>
      <c r="DW2617" s="36">
        <f t="shared" si="267"/>
        <v>1.8530112140439932</v>
      </c>
      <c r="DX2617" s="36">
        <f t="shared" si="267"/>
        <v>1.8731008693771627</v>
      </c>
      <c r="DY2617" s="35"/>
      <c r="DZ2617" s="35"/>
      <c r="EA2617" s="35"/>
      <c r="EB2617" s="35"/>
      <c r="EC2617" s="35"/>
      <c r="ED2617" s="35"/>
      <c r="EE2617" s="35"/>
      <c r="EF2617" s="35"/>
      <c r="EG2617" s="35"/>
      <c r="EH2617" s="35"/>
      <c r="EI2617" s="35"/>
      <c r="EJ2617" s="35"/>
      <c r="EK2617" s="35"/>
      <c r="EL2617" s="35"/>
      <c r="EM2617" s="35"/>
      <c r="EN2617" s="35"/>
      <c r="EO2617" s="35"/>
      <c r="EP2617" s="35"/>
      <c r="EQ2617" s="35"/>
      <c r="ER2617" s="35"/>
      <c r="ES2617" s="35"/>
      <c r="ET2617" s="35"/>
      <c r="EU2617" s="35"/>
      <c r="EV2617" s="35"/>
      <c r="EW2617" s="35"/>
      <c r="EX2617" s="35"/>
      <c r="EY2617" s="35"/>
      <c r="EZ2617" s="35"/>
      <c r="FA2617" s="35"/>
      <c r="FB2617" s="35"/>
      <c r="FC2617" s="35"/>
      <c r="FD2617" s="35"/>
      <c r="FE2617" s="35"/>
      <c r="FF2617" s="35"/>
      <c r="FG2617" s="35"/>
      <c r="FH2617" s="35"/>
      <c r="FI2617" s="35"/>
      <c r="FJ2617" s="35"/>
      <c r="FK2617" s="35"/>
      <c r="FL2617" s="35"/>
      <c r="FM2617" s="35"/>
      <c r="FN2617" s="35"/>
      <c r="FO2617" s="35"/>
      <c r="FP2617" s="35"/>
      <c r="FQ2617" s="35"/>
      <c r="FR2617" s="35"/>
      <c r="FS2617" s="35"/>
      <c r="FT2617" s="35"/>
      <c r="FU2617" s="35"/>
      <c r="FV2617" s="35"/>
      <c r="FW2617" s="35"/>
      <c r="FX2617" s="35"/>
      <c r="FY2617" s="35"/>
      <c r="FZ2617" s="35"/>
      <c r="GA2617" s="35"/>
      <c r="GB2617" s="35"/>
      <c r="GC2617" s="35"/>
      <c r="GD2617" s="35"/>
      <c r="GE2617" s="35"/>
      <c r="GF2617" s="35"/>
      <c r="GG2617" s="35"/>
      <c r="GH2617" s="35"/>
      <c r="GI2617" s="35"/>
      <c r="GJ2617" s="35"/>
      <c r="GK2617" s="35"/>
      <c r="GL2617" s="35"/>
      <c r="GM2617" s="35"/>
      <c r="GN2617" s="35"/>
      <c r="GO2617" s="35"/>
      <c r="GP2617" s="35"/>
      <c r="GQ2617" s="35"/>
      <c r="GR2617" s="35"/>
      <c r="GS2617" s="35"/>
      <c r="GT2617" s="35"/>
      <c r="GU2617" s="35"/>
      <c r="GV2617" s="35"/>
      <c r="GW2617" s="35"/>
      <c r="GX2617" s="35"/>
    </row>
    <row r="2618" spans="1:206" hidden="1">
      <c r="A2618" s="101" t="s">
        <v>2972</v>
      </c>
      <c r="B2618" s="96" t="s">
        <v>572</v>
      </c>
      <c r="C2618" s="35" t="s">
        <v>714</v>
      </c>
      <c r="D2618" s="95" t="s">
        <v>3040</v>
      </c>
      <c r="E2618" s="35" t="s">
        <v>3367</v>
      </c>
      <c r="F2618" s="35"/>
      <c r="G2618" s="35"/>
      <c r="H2618" s="35"/>
      <c r="I2618" s="35"/>
      <c r="J2618" s="35"/>
      <c r="K2618" s="35"/>
      <c r="L2618" s="35"/>
      <c r="M2618" s="35"/>
      <c r="N2618" s="35"/>
      <c r="O2618" s="35"/>
      <c r="P2618" s="35"/>
      <c r="Q2618" s="35"/>
      <c r="R2618" s="35"/>
      <c r="S2618" s="35"/>
      <c r="T2618" s="35"/>
      <c r="U2618" s="35"/>
      <c r="V2618" s="35"/>
      <c r="W2618" s="35"/>
      <c r="X2618" s="35"/>
      <c r="Y2618" s="35"/>
      <c r="Z2618" s="35"/>
      <c r="AA2618" s="35"/>
      <c r="AB2618" s="35"/>
      <c r="AC2618" s="35"/>
      <c r="AD2618" s="35"/>
      <c r="AE2618" s="35"/>
      <c r="AF2618" s="35"/>
      <c r="AG2618" s="35"/>
      <c r="AH2618" s="35"/>
      <c r="AI2618" s="35"/>
      <c r="AJ2618" s="35"/>
      <c r="AK2618" s="35"/>
      <c r="AL2618" s="35"/>
      <c r="AM2618" s="35"/>
      <c r="AN2618" s="35"/>
      <c r="AO2618" s="35"/>
      <c r="AP2618" s="35"/>
      <c r="AQ2618" s="35"/>
      <c r="AR2618" s="35"/>
      <c r="AS2618" s="35"/>
      <c r="AT2618" s="35"/>
      <c r="AU2618" s="35"/>
      <c r="AV2618" s="35"/>
      <c r="AW2618" s="35"/>
      <c r="AX2618" s="35"/>
      <c r="AY2618" s="35"/>
      <c r="AZ2618" s="35"/>
      <c r="BA2618" s="35"/>
      <c r="BB2618" s="35"/>
      <c r="BC2618" s="35"/>
      <c r="BD2618" s="35"/>
      <c r="BE2618" s="35"/>
      <c r="BF2618" s="35"/>
      <c r="BG2618" s="35"/>
      <c r="BH2618" s="35"/>
      <c r="BI2618" s="35"/>
      <c r="BJ2618" s="35"/>
      <c r="BK2618" s="35"/>
      <c r="BL2618" s="35"/>
      <c r="BM2618" s="35"/>
      <c r="BN2618" s="35"/>
      <c r="BO2618" s="36">
        <f t="shared" ref="BO2618:CD2624" si="269">BO2570/BO2522</f>
        <v>1.860126993040196</v>
      </c>
      <c r="BP2618" s="36"/>
      <c r="BQ2618" s="36">
        <f t="shared" si="269"/>
        <v>1.8623742415964899</v>
      </c>
      <c r="BR2618" s="36"/>
      <c r="BS2618" s="36"/>
      <c r="BT2618" s="36"/>
      <c r="BU2618" s="36"/>
      <c r="BV2618" s="36"/>
      <c r="BW2618" s="36"/>
      <c r="BX2618" s="36"/>
      <c r="BY2618" s="36"/>
      <c r="BZ2618" s="36"/>
      <c r="CA2618" s="36"/>
      <c r="CB2618" s="36"/>
      <c r="CC2618" s="36"/>
      <c r="CD2618" s="36"/>
      <c r="CE2618" s="36"/>
      <c r="CF2618" s="36"/>
      <c r="CG2618" s="36"/>
      <c r="CH2618" s="36"/>
      <c r="CI2618" s="36"/>
      <c r="CJ2618" s="36">
        <f t="shared" ref="CI2618:DJ2624" si="270">CJ2570/CJ2522</f>
        <v>1.7184676327458324</v>
      </c>
      <c r="CK2618" s="36">
        <f t="shared" si="270"/>
        <v>1.6963741778401873</v>
      </c>
      <c r="CL2618" s="36"/>
      <c r="CM2618" s="36"/>
      <c r="CN2618" s="36"/>
      <c r="CO2618" s="36"/>
      <c r="CP2618" s="36"/>
      <c r="CQ2618" s="36"/>
      <c r="CR2618" s="36"/>
      <c r="CS2618" s="36"/>
      <c r="CT2618" s="36"/>
      <c r="CU2618" s="36"/>
      <c r="CV2618" s="36"/>
      <c r="CW2618" s="36"/>
      <c r="CX2618" s="36"/>
      <c r="CY2618" s="36"/>
      <c r="CZ2618" s="36"/>
      <c r="DA2618" s="36"/>
      <c r="DB2618" s="36"/>
      <c r="DC2618" s="36"/>
      <c r="DD2618" s="36"/>
      <c r="DE2618" s="36"/>
      <c r="DF2618" s="36"/>
      <c r="DG2618" s="36"/>
      <c r="DH2618" s="36"/>
      <c r="DI2618" s="36"/>
      <c r="DJ2618" s="36"/>
      <c r="DK2618" s="36">
        <f t="shared" ref="DK2618:DX2633" si="271">DK2570/DK2522</f>
        <v>1.6217100313037771</v>
      </c>
      <c r="DL2618" s="36">
        <f t="shared" si="271"/>
        <v>1.6216062256221617</v>
      </c>
      <c r="DM2618" s="36">
        <f t="shared" si="271"/>
        <v>1.6775467745920227</v>
      </c>
      <c r="DN2618" s="36">
        <f t="shared" si="271"/>
        <v>1.6774230479473919</v>
      </c>
      <c r="DO2618" s="36">
        <f t="shared" si="271"/>
        <v>1.6798529001427358</v>
      </c>
      <c r="DP2618" s="36">
        <f t="shared" si="271"/>
        <v>1.712440879148561</v>
      </c>
      <c r="DQ2618" s="36">
        <f t="shared" si="271"/>
        <v>1.6939033595599053</v>
      </c>
      <c r="DR2618" s="36">
        <f t="shared" si="271"/>
        <v>1.6843389301595542</v>
      </c>
      <c r="DS2618" s="36">
        <f t="shared" si="271"/>
        <v>1.6965532741591891</v>
      </c>
      <c r="DT2618" s="36">
        <f t="shared" si="271"/>
        <v>1.6925224958740637</v>
      </c>
      <c r="DU2618" s="36">
        <f t="shared" si="267"/>
        <v>1.6854728134204122</v>
      </c>
      <c r="DV2618" s="36">
        <f t="shared" si="267"/>
        <v>1.7004048430022942</v>
      </c>
      <c r="DW2618" s="36">
        <f t="shared" si="267"/>
        <v>1.6530672801010571</v>
      </c>
      <c r="DX2618" s="36">
        <f t="shared" si="267"/>
        <v>1.6743746342438375</v>
      </c>
      <c r="DY2618" s="35"/>
      <c r="DZ2618" s="35"/>
      <c r="EA2618" s="35"/>
      <c r="EB2618" s="35"/>
      <c r="EC2618" s="35"/>
      <c r="ED2618" s="35"/>
      <c r="EE2618" s="35"/>
      <c r="EF2618" s="35"/>
      <c r="EG2618" s="35"/>
      <c r="EH2618" s="35"/>
      <c r="EI2618" s="35"/>
      <c r="EJ2618" s="35"/>
      <c r="EK2618" s="35"/>
      <c r="EL2618" s="35"/>
      <c r="EM2618" s="35"/>
      <c r="EN2618" s="35"/>
      <c r="EO2618" s="35"/>
      <c r="EP2618" s="35"/>
      <c r="EQ2618" s="35"/>
      <c r="ER2618" s="35"/>
      <c r="ES2618" s="35"/>
      <c r="ET2618" s="35"/>
      <c r="EU2618" s="35"/>
      <c r="EV2618" s="35"/>
      <c r="EW2618" s="35"/>
      <c r="EX2618" s="35"/>
      <c r="EY2618" s="35"/>
      <c r="EZ2618" s="35"/>
      <c r="FA2618" s="35"/>
      <c r="FB2618" s="35"/>
      <c r="FC2618" s="35"/>
      <c r="FD2618" s="35"/>
      <c r="FE2618" s="35"/>
      <c r="FF2618" s="35"/>
      <c r="FG2618" s="35"/>
      <c r="FH2618" s="35"/>
      <c r="FI2618" s="35"/>
      <c r="FJ2618" s="35"/>
      <c r="FK2618" s="35"/>
      <c r="FL2618" s="35"/>
      <c r="FM2618" s="35"/>
      <c r="FN2618" s="35"/>
      <c r="FO2618" s="35"/>
      <c r="FP2618" s="35"/>
      <c r="FQ2618" s="35"/>
      <c r="FR2618" s="35"/>
      <c r="FS2618" s="35"/>
      <c r="FT2618" s="35"/>
      <c r="FU2618" s="35"/>
      <c r="FV2618" s="35"/>
      <c r="FW2618" s="35"/>
      <c r="FX2618" s="35"/>
      <c r="FY2618" s="35"/>
      <c r="FZ2618" s="35"/>
      <c r="GA2618" s="35"/>
      <c r="GB2618" s="35"/>
      <c r="GC2618" s="35"/>
      <c r="GD2618" s="35"/>
      <c r="GE2618" s="35"/>
      <c r="GF2618" s="35"/>
      <c r="GG2618" s="35"/>
      <c r="GH2618" s="35"/>
      <c r="GI2618" s="35"/>
      <c r="GJ2618" s="35"/>
      <c r="GK2618" s="35"/>
      <c r="GL2618" s="35"/>
      <c r="GM2618" s="35"/>
      <c r="GN2618" s="35"/>
      <c r="GO2618" s="35"/>
      <c r="GP2618" s="35"/>
      <c r="GQ2618" s="35"/>
      <c r="GR2618" s="35"/>
      <c r="GS2618" s="35"/>
      <c r="GT2618" s="35"/>
      <c r="GU2618" s="35"/>
      <c r="GV2618" s="35"/>
      <c r="GW2618" s="35"/>
      <c r="GX2618" s="35"/>
    </row>
    <row r="2619" spans="1:206" hidden="1">
      <c r="A2619" s="101" t="s">
        <v>2972</v>
      </c>
      <c r="B2619" s="96" t="s">
        <v>572</v>
      </c>
      <c r="C2619" s="35" t="s">
        <v>714</v>
      </c>
      <c r="D2619" s="95" t="s">
        <v>3040</v>
      </c>
      <c r="E2619" s="35" t="s">
        <v>3368</v>
      </c>
      <c r="F2619" s="35"/>
      <c r="G2619" s="35"/>
      <c r="H2619" s="35"/>
      <c r="I2619" s="35"/>
      <c r="J2619" s="35"/>
      <c r="K2619" s="35"/>
      <c r="L2619" s="35"/>
      <c r="M2619" s="35"/>
      <c r="N2619" s="35"/>
      <c r="O2619" s="35"/>
      <c r="P2619" s="35"/>
      <c r="Q2619" s="35"/>
      <c r="R2619" s="35"/>
      <c r="S2619" s="35"/>
      <c r="T2619" s="35"/>
      <c r="U2619" s="35"/>
      <c r="V2619" s="35"/>
      <c r="W2619" s="35"/>
      <c r="X2619" s="35"/>
      <c r="Y2619" s="35"/>
      <c r="Z2619" s="35"/>
      <c r="AA2619" s="35"/>
      <c r="AB2619" s="35"/>
      <c r="AC2619" s="35"/>
      <c r="AD2619" s="35"/>
      <c r="AE2619" s="35"/>
      <c r="AF2619" s="35"/>
      <c r="AG2619" s="35"/>
      <c r="AH2619" s="35"/>
      <c r="AI2619" s="35"/>
      <c r="AJ2619" s="35"/>
      <c r="AK2619" s="35"/>
      <c r="AL2619" s="35"/>
      <c r="AM2619" s="35"/>
      <c r="AN2619" s="35"/>
      <c r="AO2619" s="35"/>
      <c r="AP2619" s="35"/>
      <c r="AQ2619" s="35"/>
      <c r="AR2619" s="35"/>
      <c r="AS2619" s="35"/>
      <c r="AT2619" s="35"/>
      <c r="AU2619" s="35"/>
      <c r="AV2619" s="35"/>
      <c r="AW2619" s="35"/>
      <c r="AX2619" s="35"/>
      <c r="AY2619" s="35"/>
      <c r="AZ2619" s="35"/>
      <c r="BA2619" s="35"/>
      <c r="BB2619" s="35"/>
      <c r="BC2619" s="35"/>
      <c r="BD2619" s="35"/>
      <c r="BE2619" s="35"/>
      <c r="BF2619" s="35"/>
      <c r="BG2619" s="35"/>
      <c r="BH2619" s="35"/>
      <c r="BI2619" s="35"/>
      <c r="BJ2619" s="35"/>
      <c r="BK2619" s="35"/>
      <c r="BL2619" s="35"/>
      <c r="BM2619" s="35"/>
      <c r="BN2619" s="35"/>
      <c r="BO2619" s="36">
        <f t="shared" si="269"/>
        <v>1.6062407610453628</v>
      </c>
      <c r="BP2619" s="36">
        <f t="shared" si="269"/>
        <v>1.5570947848713854</v>
      </c>
      <c r="BQ2619" s="36">
        <f t="shared" si="269"/>
        <v>1.5390293729511717</v>
      </c>
      <c r="BR2619" s="36">
        <f t="shared" si="269"/>
        <v>1.5203280792091276</v>
      </c>
      <c r="BS2619" s="36">
        <f t="shared" si="269"/>
        <v>1.5529689010980972</v>
      </c>
      <c r="BT2619" s="36">
        <f t="shared" si="269"/>
        <v>1.5471044397881382</v>
      </c>
      <c r="BU2619" s="36">
        <f t="shared" si="269"/>
        <v>1.5219926917057385</v>
      </c>
      <c r="BV2619" s="36">
        <f t="shared" si="269"/>
        <v>1.5068136298003985</v>
      </c>
      <c r="BW2619" s="36">
        <f t="shared" si="269"/>
        <v>1.5241515304464655</v>
      </c>
      <c r="BX2619" s="36">
        <f t="shared" si="269"/>
        <v>1.5151274400595269</v>
      </c>
      <c r="BY2619" s="36">
        <f t="shared" si="269"/>
        <v>1.5217108875887948</v>
      </c>
      <c r="BZ2619" s="36">
        <f t="shared" si="269"/>
        <v>1.505440867435212</v>
      </c>
      <c r="CA2619" s="36">
        <f t="shared" si="269"/>
        <v>1.4773562150447053</v>
      </c>
      <c r="CB2619" s="36">
        <f t="shared" si="269"/>
        <v>1.5289882702693878</v>
      </c>
      <c r="CC2619" s="36">
        <f t="shared" si="269"/>
        <v>1.5486406330690892</v>
      </c>
      <c r="CD2619" s="36">
        <f t="shared" si="269"/>
        <v>1.5839289108363721</v>
      </c>
      <c r="CE2619" s="36">
        <f t="shared" ref="CE2619:CH2624" si="272">CE2571/CE2523</f>
        <v>1.608177828168484</v>
      </c>
      <c r="CF2619" s="36">
        <f t="shared" si="272"/>
        <v>1.5528778546177284</v>
      </c>
      <c r="CG2619" s="36">
        <f t="shared" si="272"/>
        <v>1.5514359281189485</v>
      </c>
      <c r="CH2619" s="36">
        <f t="shared" si="272"/>
        <v>1.573061429344432</v>
      </c>
      <c r="CI2619" s="36">
        <f t="shared" si="270"/>
        <v>1.5647349392247309</v>
      </c>
      <c r="CJ2619" s="36">
        <f t="shared" si="270"/>
        <v>1.5711088106390447</v>
      </c>
      <c r="CK2619" s="36">
        <f t="shared" si="270"/>
        <v>1.6144385175684686</v>
      </c>
      <c r="CL2619" s="36">
        <f t="shared" si="270"/>
        <v>1.5808176648998025</v>
      </c>
      <c r="CM2619" s="36">
        <f t="shared" si="270"/>
        <v>1.541597762115642</v>
      </c>
      <c r="CN2619" s="36">
        <f t="shared" si="270"/>
        <v>1.4657187916011425</v>
      </c>
      <c r="CO2619" s="36">
        <f t="shared" si="270"/>
        <v>1.4703882713581184</v>
      </c>
      <c r="CP2619" s="36">
        <f t="shared" si="270"/>
        <v>1.4891567653597904</v>
      </c>
      <c r="CQ2619" s="36">
        <f t="shared" si="270"/>
        <v>1.4458969694598403</v>
      </c>
      <c r="CR2619" s="36">
        <f t="shared" si="270"/>
        <v>1.4332331902677644</v>
      </c>
      <c r="CS2619" s="36">
        <f t="shared" si="270"/>
        <v>1.4991246342992444</v>
      </c>
      <c r="CT2619" s="36">
        <f t="shared" si="270"/>
        <v>1.5207102389796934</v>
      </c>
      <c r="CU2619" s="36">
        <f t="shared" si="270"/>
        <v>1.5317231273853336</v>
      </c>
      <c r="CV2619" s="36">
        <f t="shared" si="270"/>
        <v>1.5438223259944215</v>
      </c>
      <c r="CW2619" s="36">
        <f t="shared" si="270"/>
        <v>1.5365142822642965</v>
      </c>
      <c r="CX2619" s="36">
        <f t="shared" si="270"/>
        <v>1.5251505425946223</v>
      </c>
      <c r="CY2619" s="36">
        <f t="shared" si="270"/>
        <v>1.538286018914174</v>
      </c>
      <c r="CZ2619" s="36">
        <f t="shared" si="270"/>
        <v>1.5801892835402351</v>
      </c>
      <c r="DA2619" s="36">
        <f t="shared" si="270"/>
        <v>1.5894543575903104</v>
      </c>
      <c r="DB2619" s="36">
        <f t="shared" si="270"/>
        <v>1.5995712564958957</v>
      </c>
      <c r="DC2619" s="36">
        <f t="shared" si="270"/>
        <v>1.581064763295545</v>
      </c>
      <c r="DD2619" s="36">
        <f t="shared" si="270"/>
        <v>1.585313640069157</v>
      </c>
      <c r="DE2619" s="36">
        <f t="shared" si="270"/>
        <v>1.6005937906092702</v>
      </c>
      <c r="DF2619" s="36">
        <f t="shared" si="270"/>
        <v>1.5911751109014241</v>
      </c>
      <c r="DG2619" s="36">
        <f t="shared" si="270"/>
        <v>1.5546880665966647</v>
      </c>
      <c r="DH2619" s="36">
        <f t="shared" si="270"/>
        <v>1.55144670440189</v>
      </c>
      <c r="DI2619" s="36">
        <f t="shared" si="270"/>
        <v>1.5546073491963155</v>
      </c>
      <c r="DJ2619" s="36">
        <f t="shared" si="270"/>
        <v>1.5501148934314644</v>
      </c>
      <c r="DK2619" s="36">
        <f t="shared" si="271"/>
        <v>1.557593153991657</v>
      </c>
      <c r="DL2619" s="36">
        <f t="shared" si="271"/>
        <v>1.4105221977722533</v>
      </c>
      <c r="DM2619" s="36">
        <f t="shared" si="271"/>
        <v>1.4093480041330451</v>
      </c>
      <c r="DN2619" s="36">
        <f t="shared" si="271"/>
        <v>1.4102986948249503</v>
      </c>
      <c r="DO2619" s="36">
        <f t="shared" si="271"/>
        <v>1.4068290329453572</v>
      </c>
      <c r="DP2619" s="36">
        <f t="shared" si="271"/>
        <v>1.3943500499310182</v>
      </c>
      <c r="DQ2619" s="36">
        <f t="shared" si="271"/>
        <v>1.4173816225637779</v>
      </c>
      <c r="DR2619" s="36">
        <f t="shared" si="271"/>
        <v>1.4265108957378254</v>
      </c>
      <c r="DS2619" s="36">
        <f t="shared" si="271"/>
        <v>1.4294837096276418</v>
      </c>
      <c r="DT2619" s="36">
        <f t="shared" si="271"/>
        <v>1.4342553073651847</v>
      </c>
      <c r="DU2619" s="36">
        <f t="shared" si="267"/>
        <v>1.4456175503338045</v>
      </c>
      <c r="DV2619" s="36">
        <f t="shared" si="267"/>
        <v>1.4521967301182246</v>
      </c>
      <c r="DW2619" s="36">
        <f t="shared" si="267"/>
        <v>1.4564065655354008</v>
      </c>
      <c r="DX2619" s="36">
        <f t="shared" si="267"/>
        <v>1.4765786925424262</v>
      </c>
      <c r="DY2619" s="35"/>
      <c r="DZ2619" s="35"/>
      <c r="EA2619" s="35"/>
      <c r="EB2619" s="35"/>
      <c r="EC2619" s="35"/>
      <c r="ED2619" s="35"/>
      <c r="EE2619" s="35"/>
      <c r="EF2619" s="35"/>
      <c r="EG2619" s="35"/>
      <c r="EH2619" s="35"/>
      <c r="EI2619" s="35"/>
      <c r="EJ2619" s="35"/>
      <c r="EK2619" s="35"/>
      <c r="EL2619" s="35"/>
      <c r="EM2619" s="35"/>
      <c r="EN2619" s="35"/>
      <c r="EO2619" s="35"/>
      <c r="EP2619" s="35"/>
      <c r="EQ2619" s="35"/>
      <c r="ER2619" s="35"/>
      <c r="ES2619" s="35"/>
      <c r="ET2619" s="35"/>
      <c r="EU2619" s="35"/>
      <c r="EV2619" s="35"/>
      <c r="EW2619" s="35"/>
      <c r="EX2619" s="35"/>
      <c r="EY2619" s="35"/>
      <c r="EZ2619" s="35"/>
      <c r="FA2619" s="35"/>
      <c r="FB2619" s="35"/>
      <c r="FC2619" s="35"/>
      <c r="FD2619" s="35"/>
      <c r="FE2619" s="35"/>
      <c r="FF2619" s="35"/>
      <c r="FG2619" s="35"/>
      <c r="FH2619" s="35"/>
      <c r="FI2619" s="35"/>
      <c r="FJ2619" s="35"/>
      <c r="FK2619" s="35"/>
      <c r="FL2619" s="35"/>
      <c r="FM2619" s="35"/>
      <c r="FN2619" s="35"/>
      <c r="FO2619" s="35"/>
      <c r="FP2619" s="35"/>
      <c r="FQ2619" s="35"/>
      <c r="FR2619" s="35"/>
      <c r="FS2619" s="35"/>
      <c r="FT2619" s="35"/>
      <c r="FU2619" s="35"/>
      <c r="FV2619" s="35"/>
      <c r="FW2619" s="35"/>
      <c r="FX2619" s="35"/>
      <c r="FY2619" s="35"/>
      <c r="FZ2619" s="35"/>
      <c r="GA2619" s="35"/>
      <c r="GB2619" s="35"/>
      <c r="GC2619" s="35"/>
      <c r="GD2619" s="35"/>
      <c r="GE2619" s="35"/>
      <c r="GF2619" s="35"/>
      <c r="GG2619" s="35"/>
      <c r="GH2619" s="35"/>
      <c r="GI2619" s="35"/>
      <c r="GJ2619" s="35"/>
      <c r="GK2619" s="35"/>
      <c r="GL2619" s="35"/>
      <c r="GM2619" s="35"/>
      <c r="GN2619" s="35"/>
      <c r="GO2619" s="35"/>
      <c r="GP2619" s="35"/>
      <c r="GQ2619" s="35"/>
      <c r="GR2619" s="35"/>
      <c r="GS2619" s="35"/>
      <c r="GT2619" s="35"/>
      <c r="GU2619" s="35"/>
      <c r="GV2619" s="35"/>
      <c r="GW2619" s="35"/>
      <c r="GX2619" s="35"/>
    </row>
    <row r="2620" spans="1:206" hidden="1">
      <c r="A2620" s="101" t="s">
        <v>2972</v>
      </c>
      <c r="B2620" s="96" t="s">
        <v>572</v>
      </c>
      <c r="C2620" s="35" t="s">
        <v>714</v>
      </c>
      <c r="D2620" s="95" t="s">
        <v>3040</v>
      </c>
      <c r="E2620" s="35" t="s">
        <v>3369</v>
      </c>
      <c r="F2620" s="35"/>
      <c r="G2620" s="35"/>
      <c r="H2620" s="35"/>
      <c r="I2620" s="35"/>
      <c r="J2620" s="35"/>
      <c r="K2620" s="35"/>
      <c r="L2620" s="35"/>
      <c r="M2620" s="35"/>
      <c r="N2620" s="35"/>
      <c r="O2620" s="35"/>
      <c r="P2620" s="35"/>
      <c r="Q2620" s="35"/>
      <c r="R2620" s="35"/>
      <c r="S2620" s="35"/>
      <c r="T2620" s="35"/>
      <c r="U2620" s="35"/>
      <c r="V2620" s="35"/>
      <c r="W2620" s="35"/>
      <c r="X2620" s="35"/>
      <c r="Y2620" s="35"/>
      <c r="Z2620" s="35"/>
      <c r="AA2620" s="35"/>
      <c r="AB2620" s="35"/>
      <c r="AC2620" s="35"/>
      <c r="AD2620" s="35"/>
      <c r="AE2620" s="35"/>
      <c r="AF2620" s="35"/>
      <c r="AG2620" s="35"/>
      <c r="AH2620" s="35"/>
      <c r="AI2620" s="35"/>
      <c r="AJ2620" s="35"/>
      <c r="AK2620" s="35"/>
      <c r="AL2620" s="35"/>
      <c r="AM2620" s="35"/>
      <c r="AN2620" s="35"/>
      <c r="AO2620" s="35"/>
      <c r="AP2620" s="35"/>
      <c r="AQ2620" s="35"/>
      <c r="AR2620" s="35"/>
      <c r="AS2620" s="35"/>
      <c r="AT2620" s="35"/>
      <c r="AU2620" s="35"/>
      <c r="AV2620" s="35"/>
      <c r="AW2620" s="35"/>
      <c r="AX2620" s="35"/>
      <c r="AY2620" s="35"/>
      <c r="AZ2620" s="35"/>
      <c r="BA2620" s="35"/>
      <c r="BB2620" s="35"/>
      <c r="BC2620" s="35"/>
      <c r="BD2620" s="35"/>
      <c r="BE2620" s="35"/>
      <c r="BF2620" s="35"/>
      <c r="BG2620" s="35"/>
      <c r="BH2620" s="35"/>
      <c r="BI2620" s="35"/>
      <c r="BJ2620" s="35"/>
      <c r="BK2620" s="35"/>
      <c r="BL2620" s="35"/>
      <c r="BM2620" s="35"/>
      <c r="BN2620" s="35"/>
      <c r="BO2620" s="36">
        <f t="shared" si="269"/>
        <v>0.74723122804694098</v>
      </c>
      <c r="BP2620" s="36">
        <f t="shared" si="269"/>
        <v>0.74147800863257896</v>
      </c>
      <c r="BQ2620" s="36">
        <f t="shared" si="269"/>
        <v>0.73368398546284541</v>
      </c>
      <c r="BR2620" s="36">
        <f t="shared" si="269"/>
        <v>0.73465102999567167</v>
      </c>
      <c r="BS2620" s="36">
        <f t="shared" si="269"/>
        <v>0.72806458528680895</v>
      </c>
      <c r="BT2620" s="36">
        <f t="shared" si="269"/>
        <v>0.72631889360613811</v>
      </c>
      <c r="BU2620" s="36">
        <f t="shared" si="269"/>
        <v>0.71928290963973729</v>
      </c>
      <c r="BV2620" s="36">
        <f t="shared" si="269"/>
        <v>0.71667492720155546</v>
      </c>
      <c r="BW2620" s="36">
        <f t="shared" si="269"/>
        <v>0.71448550115785181</v>
      </c>
      <c r="BX2620" s="36">
        <f t="shared" si="269"/>
        <v>0.7104979053196272</v>
      </c>
      <c r="BY2620" s="36">
        <f t="shared" si="269"/>
        <v>0.71595070134983163</v>
      </c>
      <c r="BZ2620" s="36">
        <f t="shared" si="269"/>
        <v>0.71674617038580846</v>
      </c>
      <c r="CA2620" s="36">
        <f t="shared" si="269"/>
        <v>0.71212607887893487</v>
      </c>
      <c r="CB2620" s="36">
        <f t="shared" si="269"/>
        <v>0.7079950193530381</v>
      </c>
      <c r="CC2620" s="36">
        <f t="shared" si="269"/>
        <v>0.71740207182360771</v>
      </c>
      <c r="CD2620" s="36">
        <f t="shared" si="269"/>
        <v>0.70743575712326612</v>
      </c>
      <c r="CE2620" s="36">
        <f t="shared" si="272"/>
        <v>0.70549568635740489</v>
      </c>
      <c r="CF2620" s="36">
        <f t="shared" si="272"/>
        <v>0.70867268070286271</v>
      </c>
      <c r="CG2620" s="36">
        <f t="shared" si="272"/>
        <v>0.70674983025721982</v>
      </c>
      <c r="CH2620" s="36">
        <f t="shared" si="272"/>
        <v>0.6855091670920912</v>
      </c>
      <c r="CI2620" s="36">
        <f t="shared" si="270"/>
        <v>0.70723628902855995</v>
      </c>
      <c r="CJ2620" s="36">
        <f t="shared" si="270"/>
        <v>0.71192369228380503</v>
      </c>
      <c r="CK2620" s="36">
        <f t="shared" si="270"/>
        <v>0.7093456302220662</v>
      </c>
      <c r="CL2620" s="36">
        <f t="shared" si="270"/>
        <v>0.70716671364319816</v>
      </c>
      <c r="CM2620" s="36">
        <f t="shared" si="270"/>
        <v>0.70147257847344346</v>
      </c>
      <c r="CN2620" s="36">
        <f t="shared" si="270"/>
        <v>0.69467127499090753</v>
      </c>
      <c r="CO2620" s="36">
        <f t="shared" si="270"/>
        <v>0.71018375951602886</v>
      </c>
      <c r="CP2620" s="36">
        <f t="shared" si="270"/>
        <v>0.73086935985197021</v>
      </c>
      <c r="CQ2620" s="36">
        <f t="shared" si="270"/>
        <v>0.71711699343942448</v>
      </c>
      <c r="CR2620" s="36">
        <f t="shared" si="270"/>
        <v>0.71229497232442329</v>
      </c>
      <c r="CS2620" s="36">
        <f t="shared" si="270"/>
        <v>0.70880201470941884</v>
      </c>
      <c r="CT2620" s="36">
        <f t="shared" si="270"/>
        <v>0.69255236450206359</v>
      </c>
      <c r="CU2620" s="36">
        <f t="shared" si="270"/>
        <v>0.68484525704126997</v>
      </c>
      <c r="CV2620" s="36">
        <f t="shared" si="270"/>
        <v>0.69196604401616602</v>
      </c>
      <c r="CW2620" s="36">
        <f t="shared" si="270"/>
        <v>0.68898865018937816</v>
      </c>
      <c r="CX2620" s="36">
        <f t="shared" si="270"/>
        <v>0.68770223463212421</v>
      </c>
      <c r="CY2620" s="36">
        <f t="shared" si="270"/>
        <v>0.68855164483087505</v>
      </c>
      <c r="CZ2620" s="36">
        <f t="shared" si="270"/>
        <v>0.69106967515672346</v>
      </c>
      <c r="DA2620" s="36">
        <f t="shared" si="270"/>
        <v>0.69085662275360127</v>
      </c>
      <c r="DB2620" s="36">
        <f t="shared" si="270"/>
        <v>0.6995153155045426</v>
      </c>
      <c r="DC2620" s="36">
        <f t="shared" si="270"/>
        <v>0.6961461386843153</v>
      </c>
      <c r="DD2620" s="36">
        <f t="shared" si="270"/>
        <v>0.70300891743994243</v>
      </c>
      <c r="DE2620" s="36">
        <f t="shared" si="270"/>
        <v>0.70801160416890885</v>
      </c>
      <c r="DF2620" s="36">
        <f t="shared" si="270"/>
        <v>0.72003476425630686</v>
      </c>
      <c r="DG2620" s="36">
        <f t="shared" si="270"/>
        <v>0.7156477021265345</v>
      </c>
      <c r="DH2620" s="36">
        <f t="shared" si="270"/>
        <v>0.71474323247477922</v>
      </c>
      <c r="DI2620" s="36">
        <f t="shared" si="270"/>
        <v>0.71499019352530713</v>
      </c>
      <c r="DJ2620" s="36">
        <f t="shared" si="270"/>
        <v>0.70172516659479756</v>
      </c>
      <c r="DK2620" s="36">
        <f t="shared" si="271"/>
        <v>0.70180389641342444</v>
      </c>
      <c r="DL2620" s="36">
        <f t="shared" si="271"/>
        <v>0.7640542178899743</v>
      </c>
      <c r="DM2620" s="36">
        <f t="shared" si="271"/>
        <v>0.76365034240340579</v>
      </c>
      <c r="DN2620" s="36">
        <f t="shared" si="271"/>
        <v>0.758305538316427</v>
      </c>
      <c r="DO2620" s="36">
        <f t="shared" si="271"/>
        <v>0.76432829367413502</v>
      </c>
      <c r="DP2620" s="36">
        <f t="shared" si="271"/>
        <v>0.77584299756864605</v>
      </c>
      <c r="DQ2620" s="36">
        <f t="shared" si="271"/>
        <v>0.76996302591653643</v>
      </c>
      <c r="DR2620" s="36">
        <f t="shared" si="271"/>
        <v>0.77505417506532148</v>
      </c>
      <c r="DS2620" s="36">
        <f t="shared" si="271"/>
        <v>0.78614345354015447</v>
      </c>
      <c r="DT2620" s="36">
        <f t="shared" si="271"/>
        <v>0.79000659743531332</v>
      </c>
      <c r="DU2620" s="36">
        <f t="shared" si="267"/>
        <v>0.79844933391682649</v>
      </c>
      <c r="DV2620" s="36">
        <f t="shared" si="267"/>
        <v>0.79820200908816263</v>
      </c>
      <c r="DW2620" s="36">
        <f t="shared" si="267"/>
        <v>0.8165056810920347</v>
      </c>
      <c r="DX2620" s="36">
        <f t="shared" si="267"/>
        <v>0.79967617771954091</v>
      </c>
      <c r="DY2620" s="35"/>
      <c r="DZ2620" s="35"/>
      <c r="EA2620" s="35"/>
      <c r="EB2620" s="35"/>
      <c r="EC2620" s="35"/>
      <c r="ED2620" s="35"/>
      <c r="EE2620" s="35"/>
      <c r="EF2620" s="35"/>
      <c r="EG2620" s="35"/>
      <c r="EH2620" s="35"/>
      <c r="EI2620" s="35"/>
      <c r="EJ2620" s="35"/>
      <c r="EK2620" s="35"/>
      <c r="EL2620" s="35"/>
      <c r="EM2620" s="35"/>
      <c r="EN2620" s="35"/>
      <c r="EO2620" s="35"/>
      <c r="EP2620" s="35"/>
      <c r="EQ2620" s="35"/>
      <c r="ER2620" s="35"/>
      <c r="ES2620" s="35"/>
      <c r="ET2620" s="35"/>
      <c r="EU2620" s="35"/>
      <c r="EV2620" s="35"/>
      <c r="EW2620" s="35"/>
      <c r="EX2620" s="35"/>
      <c r="EY2620" s="35"/>
      <c r="EZ2620" s="35"/>
      <c r="FA2620" s="35"/>
      <c r="FB2620" s="35"/>
      <c r="FC2620" s="35"/>
      <c r="FD2620" s="35"/>
      <c r="FE2620" s="35"/>
      <c r="FF2620" s="35"/>
      <c r="FG2620" s="35"/>
      <c r="FH2620" s="35"/>
      <c r="FI2620" s="35"/>
      <c r="FJ2620" s="35"/>
      <c r="FK2620" s="35"/>
      <c r="FL2620" s="35"/>
      <c r="FM2620" s="35"/>
      <c r="FN2620" s="35"/>
      <c r="FO2620" s="35"/>
      <c r="FP2620" s="35"/>
      <c r="FQ2620" s="35"/>
      <c r="FR2620" s="35"/>
      <c r="FS2620" s="35"/>
      <c r="FT2620" s="35"/>
      <c r="FU2620" s="35"/>
      <c r="FV2620" s="35"/>
      <c r="FW2620" s="35"/>
      <c r="FX2620" s="35"/>
      <c r="FY2620" s="35"/>
      <c r="FZ2620" s="35"/>
      <c r="GA2620" s="35"/>
      <c r="GB2620" s="35"/>
      <c r="GC2620" s="35"/>
      <c r="GD2620" s="35"/>
      <c r="GE2620" s="35"/>
      <c r="GF2620" s="35"/>
      <c r="GG2620" s="35"/>
      <c r="GH2620" s="35"/>
      <c r="GI2620" s="35"/>
      <c r="GJ2620" s="35"/>
      <c r="GK2620" s="35"/>
      <c r="GL2620" s="35"/>
      <c r="GM2620" s="35"/>
      <c r="GN2620" s="35"/>
      <c r="GO2620" s="35"/>
      <c r="GP2620" s="35"/>
      <c r="GQ2620" s="35"/>
      <c r="GR2620" s="35"/>
      <c r="GS2620" s="35"/>
      <c r="GT2620" s="35"/>
      <c r="GU2620" s="35"/>
      <c r="GV2620" s="35"/>
      <c r="GW2620" s="35"/>
      <c r="GX2620" s="35"/>
    </row>
    <row r="2621" spans="1:206" hidden="1">
      <c r="A2621" s="101" t="s">
        <v>2972</v>
      </c>
      <c r="B2621" s="96" t="s">
        <v>572</v>
      </c>
      <c r="C2621" s="35" t="s">
        <v>714</v>
      </c>
      <c r="D2621" s="95" t="s">
        <v>3040</v>
      </c>
      <c r="E2621" s="35" t="s">
        <v>3370</v>
      </c>
      <c r="F2621" s="35"/>
      <c r="G2621" s="35"/>
      <c r="H2621" s="35"/>
      <c r="I2621" s="35"/>
      <c r="J2621" s="35"/>
      <c r="K2621" s="35"/>
      <c r="L2621" s="35"/>
      <c r="M2621" s="35"/>
      <c r="N2621" s="35"/>
      <c r="O2621" s="35"/>
      <c r="P2621" s="35"/>
      <c r="Q2621" s="35"/>
      <c r="R2621" s="35"/>
      <c r="S2621" s="35"/>
      <c r="T2621" s="35"/>
      <c r="U2621" s="35"/>
      <c r="V2621" s="35"/>
      <c r="W2621" s="35"/>
      <c r="X2621" s="35"/>
      <c r="Y2621" s="35"/>
      <c r="Z2621" s="35"/>
      <c r="AA2621" s="35"/>
      <c r="AB2621" s="35"/>
      <c r="AC2621" s="35"/>
      <c r="AD2621" s="35"/>
      <c r="AE2621" s="35"/>
      <c r="AF2621" s="35"/>
      <c r="AG2621" s="35"/>
      <c r="AH2621" s="35"/>
      <c r="AI2621" s="35"/>
      <c r="AJ2621" s="35"/>
      <c r="AK2621" s="35"/>
      <c r="AL2621" s="35"/>
      <c r="AM2621" s="35"/>
      <c r="AN2621" s="35"/>
      <c r="AO2621" s="35"/>
      <c r="AP2621" s="35"/>
      <c r="AQ2621" s="35"/>
      <c r="AR2621" s="35"/>
      <c r="AS2621" s="35"/>
      <c r="AT2621" s="35"/>
      <c r="AU2621" s="35"/>
      <c r="AV2621" s="35"/>
      <c r="AW2621" s="35"/>
      <c r="AX2621" s="35"/>
      <c r="AY2621" s="35"/>
      <c r="AZ2621" s="35"/>
      <c r="BA2621" s="35"/>
      <c r="BB2621" s="35"/>
      <c r="BC2621" s="35"/>
      <c r="BD2621" s="35"/>
      <c r="BE2621" s="35"/>
      <c r="BF2621" s="35"/>
      <c r="BG2621" s="35"/>
      <c r="BH2621" s="35"/>
      <c r="BI2621" s="35"/>
      <c r="BJ2621" s="35"/>
      <c r="BK2621" s="35"/>
      <c r="BL2621" s="35"/>
      <c r="BM2621" s="35"/>
      <c r="BN2621" s="35"/>
      <c r="BO2621" s="36">
        <f t="shared" si="269"/>
        <v>1.3171881359114777</v>
      </c>
      <c r="BP2621" s="36">
        <f t="shared" si="269"/>
        <v>1.2908297480233504</v>
      </c>
      <c r="BQ2621" s="36">
        <f t="shared" si="269"/>
        <v>1.2923389373013519</v>
      </c>
      <c r="BR2621" s="36">
        <f t="shared" si="269"/>
        <v>1.3094303074299285</v>
      </c>
      <c r="BS2621" s="36">
        <f t="shared" si="269"/>
        <v>1.317905131275418</v>
      </c>
      <c r="BT2621" s="36">
        <f t="shared" si="269"/>
        <v>1.297844244694025</v>
      </c>
      <c r="BU2621" s="36">
        <f t="shared" si="269"/>
        <v>1.3224801102523258</v>
      </c>
      <c r="BV2621" s="36">
        <f t="shared" si="269"/>
        <v>1.2993674140074243</v>
      </c>
      <c r="BW2621" s="36">
        <f t="shared" si="269"/>
        <v>1.3010100101746744</v>
      </c>
      <c r="BX2621" s="36">
        <f t="shared" si="269"/>
        <v>1.2876367260317636</v>
      </c>
      <c r="BY2621" s="36">
        <f t="shared" si="269"/>
        <v>1.3131438326244673</v>
      </c>
      <c r="BZ2621" s="36">
        <f t="shared" si="269"/>
        <v>1.3004288223603979</v>
      </c>
      <c r="CA2621" s="36">
        <f t="shared" si="269"/>
        <v>1.3002782855157204</v>
      </c>
      <c r="CB2621" s="36">
        <f t="shared" si="269"/>
        <v>1.3163016290301948</v>
      </c>
      <c r="CC2621" s="36">
        <f t="shared" si="269"/>
        <v>1.2954239217436929</v>
      </c>
      <c r="CD2621" s="36">
        <f t="shared" si="269"/>
        <v>1.297700630991566</v>
      </c>
      <c r="CE2621" s="36">
        <f t="shared" si="272"/>
        <v>1.3105189757998339</v>
      </c>
      <c r="CF2621" s="36">
        <f t="shared" si="272"/>
        <v>1.3182198262800258</v>
      </c>
      <c r="CG2621" s="36">
        <f t="shared" si="272"/>
        <v>1.31154181605951</v>
      </c>
      <c r="CH2621" s="36">
        <f t="shared" si="272"/>
        <v>1.3115481975864152</v>
      </c>
      <c r="CI2621" s="36">
        <f t="shared" si="270"/>
        <v>1.298942006726074</v>
      </c>
      <c r="CJ2621" s="36">
        <f t="shared" si="270"/>
        <v>1.3054044787249159</v>
      </c>
      <c r="CK2621" s="36">
        <f t="shared" si="270"/>
        <v>1.3172147624046675</v>
      </c>
      <c r="CL2621" s="36">
        <f t="shared" si="270"/>
        <v>1.3146589181223129</v>
      </c>
      <c r="CM2621" s="36">
        <f t="shared" si="270"/>
        <v>1.3088838778803715</v>
      </c>
      <c r="CN2621" s="36">
        <f t="shared" si="270"/>
        <v>1.3177011133988077</v>
      </c>
      <c r="CO2621" s="36">
        <f t="shared" si="270"/>
        <v>1.3029815472787354</v>
      </c>
      <c r="CP2621" s="36">
        <f t="shared" si="270"/>
        <v>1.313505940239017</v>
      </c>
      <c r="CQ2621" s="36">
        <f t="shared" si="270"/>
        <v>1.3099038052894783</v>
      </c>
      <c r="CR2621" s="36">
        <f t="shared" si="270"/>
        <v>1.3080685052126813</v>
      </c>
      <c r="CS2621" s="36">
        <f t="shared" si="270"/>
        <v>1.3186917158891944</v>
      </c>
      <c r="CT2621" s="36">
        <f t="shared" si="270"/>
        <v>1.317860079021608</v>
      </c>
      <c r="CU2621" s="36">
        <f t="shared" si="270"/>
        <v>1.3031321745935653</v>
      </c>
      <c r="CV2621" s="36">
        <f t="shared" si="270"/>
        <v>1.3106087413108911</v>
      </c>
      <c r="CW2621" s="36">
        <f t="shared" si="270"/>
        <v>1.3109832123342195</v>
      </c>
      <c r="CX2621" s="36">
        <f t="shared" si="270"/>
        <v>1.2975994386815342</v>
      </c>
      <c r="CY2621" s="36">
        <f t="shared" si="270"/>
        <v>1.3034083124121962</v>
      </c>
      <c r="CZ2621" s="36">
        <f t="shared" si="270"/>
        <v>1.3083260360186169</v>
      </c>
      <c r="DA2621" s="36">
        <f t="shared" si="270"/>
        <v>1.3146759494342961</v>
      </c>
      <c r="DB2621" s="36">
        <f t="shared" si="270"/>
        <v>1.3188345126769712</v>
      </c>
      <c r="DC2621" s="36">
        <f t="shared" si="270"/>
        <v>1.3202752697853211</v>
      </c>
      <c r="DD2621" s="36">
        <f t="shared" si="270"/>
        <v>1.3115869626789995</v>
      </c>
      <c r="DE2621" s="36">
        <f t="shared" si="270"/>
        <v>1.3131892808585091</v>
      </c>
      <c r="DF2621" s="36">
        <f t="shared" si="270"/>
        <v>1.3068294292481233</v>
      </c>
      <c r="DG2621" s="36">
        <f t="shared" si="270"/>
        <v>1.3038478625070149</v>
      </c>
      <c r="DH2621" s="36">
        <f t="shared" si="270"/>
        <v>1.3145571505600222</v>
      </c>
      <c r="DI2621" s="36">
        <f t="shared" si="270"/>
        <v>1.3140053605574369</v>
      </c>
      <c r="DJ2621" s="36">
        <f t="shared" si="270"/>
        <v>1.3194713004264023</v>
      </c>
      <c r="DK2621" s="36">
        <f t="shared" si="271"/>
        <v>1.3166398071990928</v>
      </c>
      <c r="DL2621" s="36">
        <f t="shared" si="271"/>
        <v>1.2793340246507789</v>
      </c>
      <c r="DM2621" s="36">
        <f t="shared" si="271"/>
        <v>1.2799893007212277</v>
      </c>
      <c r="DN2621" s="36">
        <f t="shared" si="271"/>
        <v>1.2813771219050623</v>
      </c>
      <c r="DO2621" s="36">
        <f t="shared" si="271"/>
        <v>1.2818792677514792</v>
      </c>
      <c r="DP2621" s="36">
        <f t="shared" si="271"/>
        <v>1.2826773027916967</v>
      </c>
      <c r="DQ2621" s="36">
        <f t="shared" si="271"/>
        <v>1.2819032986544583</v>
      </c>
      <c r="DR2621" s="36">
        <f t="shared" si="271"/>
        <v>1.279039349079923</v>
      </c>
      <c r="DS2621" s="36">
        <f t="shared" si="271"/>
        <v>1.2798112714192282</v>
      </c>
      <c r="DT2621" s="36">
        <f t="shared" si="271"/>
        <v>1.2804230758035173</v>
      </c>
      <c r="DU2621" s="36">
        <f t="shared" si="267"/>
        <v>1.2806205154148316</v>
      </c>
      <c r="DV2621" s="36">
        <f t="shared" si="267"/>
        <v>1.2806535429027841</v>
      </c>
      <c r="DW2621" s="36">
        <f t="shared" si="267"/>
        <v>1.2796591913259545</v>
      </c>
      <c r="DX2621" s="36">
        <f t="shared" si="267"/>
        <v>1.2784455466605671</v>
      </c>
      <c r="DY2621" s="35"/>
      <c r="DZ2621" s="35"/>
      <c r="EA2621" s="35"/>
      <c r="EB2621" s="35"/>
      <c r="EC2621" s="35"/>
      <c r="ED2621" s="35"/>
      <c r="EE2621" s="35"/>
      <c r="EF2621" s="35"/>
      <c r="EG2621" s="35"/>
      <c r="EH2621" s="35"/>
      <c r="EI2621" s="35"/>
      <c r="EJ2621" s="35"/>
      <c r="EK2621" s="35"/>
      <c r="EL2621" s="35"/>
      <c r="EM2621" s="35"/>
      <c r="EN2621" s="35"/>
      <c r="EO2621" s="35"/>
      <c r="EP2621" s="35"/>
      <c r="EQ2621" s="35"/>
      <c r="ER2621" s="35"/>
      <c r="ES2621" s="35"/>
      <c r="ET2621" s="35"/>
      <c r="EU2621" s="35"/>
      <c r="EV2621" s="35"/>
      <c r="EW2621" s="35"/>
      <c r="EX2621" s="35"/>
      <c r="EY2621" s="35"/>
      <c r="EZ2621" s="35"/>
      <c r="FA2621" s="35"/>
      <c r="FB2621" s="35"/>
      <c r="FC2621" s="35"/>
      <c r="FD2621" s="35"/>
      <c r="FE2621" s="35"/>
      <c r="FF2621" s="35"/>
      <c r="FG2621" s="35"/>
      <c r="FH2621" s="35"/>
      <c r="FI2621" s="35"/>
      <c r="FJ2621" s="35"/>
      <c r="FK2621" s="35"/>
      <c r="FL2621" s="35"/>
      <c r="FM2621" s="35"/>
      <c r="FN2621" s="35"/>
      <c r="FO2621" s="35"/>
      <c r="FP2621" s="35"/>
      <c r="FQ2621" s="35"/>
      <c r="FR2621" s="35"/>
      <c r="FS2621" s="35"/>
      <c r="FT2621" s="35"/>
      <c r="FU2621" s="35"/>
      <c r="FV2621" s="35"/>
      <c r="FW2621" s="35"/>
      <c r="FX2621" s="35"/>
      <c r="FY2621" s="35"/>
      <c r="FZ2621" s="35"/>
      <c r="GA2621" s="35"/>
      <c r="GB2621" s="35"/>
      <c r="GC2621" s="35"/>
      <c r="GD2621" s="35"/>
      <c r="GE2621" s="35"/>
      <c r="GF2621" s="35"/>
      <c r="GG2621" s="35"/>
      <c r="GH2621" s="35"/>
      <c r="GI2621" s="35"/>
      <c r="GJ2621" s="35"/>
      <c r="GK2621" s="35"/>
      <c r="GL2621" s="35"/>
      <c r="GM2621" s="35"/>
      <c r="GN2621" s="35"/>
      <c r="GO2621" s="35"/>
      <c r="GP2621" s="35"/>
      <c r="GQ2621" s="35"/>
      <c r="GR2621" s="35"/>
      <c r="GS2621" s="35"/>
      <c r="GT2621" s="35"/>
      <c r="GU2621" s="35"/>
      <c r="GV2621" s="35"/>
      <c r="GW2621" s="35"/>
      <c r="GX2621" s="35"/>
    </row>
    <row r="2622" spans="1:206" hidden="1">
      <c r="A2622" s="101" t="s">
        <v>2972</v>
      </c>
      <c r="B2622" s="96" t="s">
        <v>572</v>
      </c>
      <c r="C2622" s="35" t="s">
        <v>714</v>
      </c>
      <c r="D2622" s="95" t="s">
        <v>3040</v>
      </c>
      <c r="E2622" s="35" t="s">
        <v>3371</v>
      </c>
      <c r="F2622" s="35"/>
      <c r="G2622" s="35"/>
      <c r="H2622" s="35"/>
      <c r="I2622" s="35"/>
      <c r="J2622" s="35"/>
      <c r="K2622" s="35"/>
      <c r="L2622" s="35"/>
      <c r="M2622" s="35"/>
      <c r="N2622" s="35"/>
      <c r="O2622" s="35"/>
      <c r="P2622" s="35"/>
      <c r="Q2622" s="35"/>
      <c r="R2622" s="35"/>
      <c r="S2622" s="35"/>
      <c r="T2622" s="35"/>
      <c r="U2622" s="35"/>
      <c r="V2622" s="35"/>
      <c r="W2622" s="35"/>
      <c r="X2622" s="35"/>
      <c r="Y2622" s="35"/>
      <c r="Z2622" s="35"/>
      <c r="AA2622" s="35"/>
      <c r="AB2622" s="35"/>
      <c r="AC2622" s="35"/>
      <c r="AD2622" s="35"/>
      <c r="AE2622" s="35"/>
      <c r="AF2622" s="35"/>
      <c r="AG2622" s="35"/>
      <c r="AH2622" s="35"/>
      <c r="AI2622" s="35"/>
      <c r="AJ2622" s="35"/>
      <c r="AK2622" s="35"/>
      <c r="AL2622" s="35"/>
      <c r="AM2622" s="35"/>
      <c r="AN2622" s="35"/>
      <c r="AO2622" s="35"/>
      <c r="AP2622" s="35"/>
      <c r="AQ2622" s="35"/>
      <c r="AR2622" s="35"/>
      <c r="AS2622" s="35"/>
      <c r="AT2622" s="35"/>
      <c r="AU2622" s="35"/>
      <c r="AV2622" s="35"/>
      <c r="AW2622" s="35"/>
      <c r="AX2622" s="35"/>
      <c r="AY2622" s="35"/>
      <c r="AZ2622" s="35"/>
      <c r="BA2622" s="35"/>
      <c r="BB2622" s="35"/>
      <c r="BC2622" s="35"/>
      <c r="BD2622" s="35"/>
      <c r="BE2622" s="35"/>
      <c r="BF2622" s="35"/>
      <c r="BG2622" s="35"/>
      <c r="BH2622" s="35"/>
      <c r="BI2622" s="35"/>
      <c r="BJ2622" s="35"/>
      <c r="BK2622" s="35"/>
      <c r="BL2622" s="35"/>
      <c r="BM2622" s="35"/>
      <c r="BN2622" s="35"/>
      <c r="BO2622" s="36">
        <f t="shared" si="269"/>
        <v>3.406885647133461</v>
      </c>
      <c r="BP2622" s="36">
        <f t="shared" si="269"/>
        <v>3.4062994531687143</v>
      </c>
      <c r="BQ2622" s="36">
        <f t="shared" si="269"/>
        <v>3.4033555162947207</v>
      </c>
      <c r="BR2622" s="36">
        <f t="shared" si="269"/>
        <v>3.4095576421456868</v>
      </c>
      <c r="BS2622" s="36">
        <f t="shared" si="269"/>
        <v>3.4014685649113336</v>
      </c>
      <c r="BT2622" s="36">
        <f t="shared" si="269"/>
        <v>3.4107860841674325</v>
      </c>
      <c r="BU2622" s="36">
        <f t="shared" si="269"/>
        <v>3.4071585958869819</v>
      </c>
      <c r="BV2622" s="36">
        <f t="shared" si="269"/>
        <v>3.4082619332140092</v>
      </c>
      <c r="BW2622" s="36">
        <f t="shared" si="269"/>
        <v>3.4065601312780522</v>
      </c>
      <c r="BX2622" s="36">
        <f t="shared" si="269"/>
        <v>3.4064641025532345</v>
      </c>
      <c r="BY2622" s="36">
        <f t="shared" si="269"/>
        <v>3.4016807154822737</v>
      </c>
      <c r="BZ2622" s="36">
        <f t="shared" si="269"/>
        <v>3.404512162153627</v>
      </c>
      <c r="CA2622" s="36">
        <f t="shared" si="269"/>
        <v>3.4044682346481387</v>
      </c>
      <c r="CB2622" s="36">
        <f t="shared" si="269"/>
        <v>3.4067895677457098</v>
      </c>
      <c r="CC2622" s="36">
        <f t="shared" si="269"/>
        <v>3.4088300310463779</v>
      </c>
      <c r="CD2622" s="36">
        <f t="shared" si="269"/>
        <v>3.413708529637371</v>
      </c>
      <c r="CE2622" s="36">
        <f t="shared" si="272"/>
        <v>3.4090574878191444</v>
      </c>
      <c r="CF2622" s="36">
        <f t="shared" si="272"/>
        <v>3.406827697206027</v>
      </c>
      <c r="CG2622" s="36">
        <f t="shared" si="272"/>
        <v>3.4084613407182842</v>
      </c>
      <c r="CH2622" s="36">
        <f t="shared" si="272"/>
        <v>3.4162411778492396</v>
      </c>
      <c r="CI2622" s="36">
        <f t="shared" si="270"/>
        <v>3.4230392199455952</v>
      </c>
      <c r="CJ2622" s="36">
        <f t="shared" si="270"/>
        <v>3.4076060088211779</v>
      </c>
      <c r="CK2622" s="36">
        <f t="shared" si="270"/>
        <v>3.4096045708862688</v>
      </c>
      <c r="CL2622" s="36">
        <f t="shared" si="270"/>
        <v>3.3995337821036138</v>
      </c>
      <c r="CM2622" s="36">
        <f t="shared" si="270"/>
        <v>3.3936362737982741</v>
      </c>
      <c r="CN2622" s="36">
        <f t="shared" si="270"/>
        <v>3.4058280217923249</v>
      </c>
      <c r="CO2622" s="36">
        <f t="shared" si="270"/>
        <v>3.4083453429330954</v>
      </c>
      <c r="CP2622" s="36">
        <f t="shared" si="270"/>
        <v>3.4017573190200361</v>
      </c>
      <c r="CQ2622" s="36">
        <f t="shared" si="270"/>
        <v>3.3880664382250716</v>
      </c>
      <c r="CR2622" s="36">
        <f t="shared" si="270"/>
        <v>3.4147589953350854</v>
      </c>
      <c r="CS2622" s="36">
        <f t="shared" si="270"/>
        <v>3.4014289662488402</v>
      </c>
      <c r="CT2622" s="36">
        <f t="shared" si="270"/>
        <v>3.4068190736883226</v>
      </c>
      <c r="CU2622" s="36">
        <f t="shared" si="270"/>
        <v>3.3985827074306769</v>
      </c>
      <c r="CV2622" s="36">
        <f t="shared" si="270"/>
        <v>3.4034706445832468</v>
      </c>
      <c r="CW2622" s="36">
        <f t="shared" si="270"/>
        <v>3.4169847502231394</v>
      </c>
      <c r="CX2622" s="36">
        <f t="shared" si="270"/>
        <v>3.4109827472764733</v>
      </c>
      <c r="CY2622" s="36">
        <f t="shared" si="270"/>
        <v>3.4215802629034666</v>
      </c>
      <c r="CZ2622" s="36">
        <f t="shared" si="270"/>
        <v>3.4034672936468624</v>
      </c>
      <c r="DA2622" s="36">
        <f t="shared" si="270"/>
        <v>3.3987926843668399</v>
      </c>
      <c r="DB2622" s="36">
        <f t="shared" si="270"/>
        <v>3.4082910886573186</v>
      </c>
      <c r="DC2622" s="36">
        <f t="shared" si="270"/>
        <v>3.4089869235212724</v>
      </c>
      <c r="DD2622" s="36">
        <f t="shared" si="270"/>
        <v>3.4070634991772768</v>
      </c>
      <c r="DE2622" s="36">
        <f t="shared" si="270"/>
        <v>3.4009042439985695</v>
      </c>
      <c r="DF2622" s="36">
        <f t="shared" si="270"/>
        <v>3.4072018649919777</v>
      </c>
      <c r="DG2622" s="36">
        <f t="shared" si="270"/>
        <v>3.4001176449342023</v>
      </c>
      <c r="DH2622" s="36">
        <f t="shared" si="270"/>
        <v>3.4040242107082634</v>
      </c>
      <c r="DI2622" s="36">
        <f t="shared" si="270"/>
        <v>3.4058410772781946</v>
      </c>
      <c r="DJ2622" s="36">
        <f t="shared" si="270"/>
        <v>3.4092323415328751</v>
      </c>
      <c r="DK2622" s="36">
        <f t="shared" si="271"/>
        <v>3.4030256424114564</v>
      </c>
      <c r="DL2622" s="36">
        <f t="shared" si="271"/>
        <v>3.1688876653574232</v>
      </c>
      <c r="DM2622" s="36">
        <f t="shared" si="271"/>
        <v>3.1701574688861078</v>
      </c>
      <c r="DN2622" s="36">
        <f t="shared" si="271"/>
        <v>3.171459073020753</v>
      </c>
      <c r="DO2622" s="36">
        <f t="shared" si="271"/>
        <v>3.1722374992574993</v>
      </c>
      <c r="DP2622" s="36">
        <f t="shared" si="271"/>
        <v>3.1697749397962331</v>
      </c>
      <c r="DQ2622" s="36">
        <f t="shared" si="271"/>
        <v>3.1705209195770583</v>
      </c>
      <c r="DR2622" s="36">
        <f t="shared" si="271"/>
        <v>3.1692909118492496</v>
      </c>
      <c r="DS2622" s="36">
        <f t="shared" si="271"/>
        <v>3.1738863589116475</v>
      </c>
      <c r="DT2622" s="36">
        <f t="shared" si="271"/>
        <v>3.1744425680036881</v>
      </c>
      <c r="DU2622" s="36">
        <f t="shared" si="267"/>
        <v>3.1791575011669364</v>
      </c>
      <c r="DV2622" s="36">
        <f t="shared" si="267"/>
        <v>3.1813268663117271</v>
      </c>
      <c r="DW2622" s="36">
        <f t="shared" si="267"/>
        <v>3.1781112239305829</v>
      </c>
      <c r="DX2622" s="36">
        <f t="shared" si="267"/>
        <v>3.1788737595867897</v>
      </c>
      <c r="DY2622" s="35"/>
      <c r="DZ2622" s="35"/>
      <c r="EA2622" s="35"/>
      <c r="EB2622" s="35"/>
      <c r="EC2622" s="35"/>
      <c r="ED2622" s="35"/>
      <c r="EE2622" s="35"/>
      <c r="EF2622" s="35"/>
      <c r="EG2622" s="35"/>
      <c r="EH2622" s="35"/>
      <c r="EI2622" s="35"/>
      <c r="EJ2622" s="35"/>
      <c r="EK2622" s="35"/>
      <c r="EL2622" s="35"/>
      <c r="EM2622" s="35"/>
      <c r="EN2622" s="35"/>
      <c r="EO2622" s="35"/>
      <c r="EP2622" s="35"/>
      <c r="EQ2622" s="35"/>
      <c r="ER2622" s="35"/>
      <c r="ES2622" s="35"/>
      <c r="ET2622" s="35"/>
      <c r="EU2622" s="35"/>
      <c r="EV2622" s="35"/>
      <c r="EW2622" s="35"/>
      <c r="EX2622" s="35"/>
      <c r="EY2622" s="35"/>
      <c r="EZ2622" s="35"/>
      <c r="FA2622" s="35"/>
      <c r="FB2622" s="35"/>
      <c r="FC2622" s="35"/>
      <c r="FD2622" s="35"/>
      <c r="FE2622" s="35"/>
      <c r="FF2622" s="35"/>
      <c r="FG2622" s="35"/>
      <c r="FH2622" s="35"/>
      <c r="FI2622" s="35"/>
      <c r="FJ2622" s="35"/>
      <c r="FK2622" s="35"/>
      <c r="FL2622" s="35"/>
      <c r="FM2622" s="35"/>
      <c r="FN2622" s="35"/>
      <c r="FO2622" s="35"/>
      <c r="FP2622" s="35"/>
      <c r="FQ2622" s="35"/>
      <c r="FR2622" s="35"/>
      <c r="FS2622" s="35"/>
      <c r="FT2622" s="35"/>
      <c r="FU2622" s="35"/>
      <c r="FV2622" s="35"/>
      <c r="FW2622" s="35"/>
      <c r="FX2622" s="35"/>
      <c r="FY2622" s="35"/>
      <c r="FZ2622" s="35"/>
      <c r="GA2622" s="35"/>
      <c r="GB2622" s="35"/>
      <c r="GC2622" s="35"/>
      <c r="GD2622" s="35"/>
      <c r="GE2622" s="35"/>
      <c r="GF2622" s="35"/>
      <c r="GG2622" s="35"/>
      <c r="GH2622" s="35"/>
      <c r="GI2622" s="35"/>
      <c r="GJ2622" s="35"/>
      <c r="GK2622" s="35"/>
      <c r="GL2622" s="35"/>
      <c r="GM2622" s="35"/>
      <c r="GN2622" s="35"/>
      <c r="GO2622" s="35"/>
      <c r="GP2622" s="35"/>
      <c r="GQ2622" s="35"/>
      <c r="GR2622" s="35"/>
      <c r="GS2622" s="35"/>
      <c r="GT2622" s="35"/>
      <c r="GU2622" s="35"/>
      <c r="GV2622" s="35"/>
      <c r="GW2622" s="35"/>
      <c r="GX2622" s="35"/>
    </row>
    <row r="2623" spans="1:206" hidden="1">
      <c r="A2623" s="101" t="s">
        <v>2972</v>
      </c>
      <c r="B2623" s="96" t="s">
        <v>572</v>
      </c>
      <c r="C2623" s="35" t="s">
        <v>714</v>
      </c>
      <c r="D2623" s="95" t="s">
        <v>3040</v>
      </c>
      <c r="E2623" s="35" t="s">
        <v>3372</v>
      </c>
      <c r="F2623" s="35"/>
      <c r="G2623" s="35"/>
      <c r="H2623" s="35"/>
      <c r="I2623" s="35"/>
      <c r="J2623" s="35"/>
      <c r="K2623" s="35"/>
      <c r="L2623" s="35"/>
      <c r="M2623" s="35"/>
      <c r="N2623" s="35"/>
      <c r="O2623" s="35"/>
      <c r="P2623" s="35"/>
      <c r="Q2623" s="35"/>
      <c r="R2623" s="35"/>
      <c r="S2623" s="35"/>
      <c r="T2623" s="35"/>
      <c r="U2623" s="35"/>
      <c r="V2623" s="35"/>
      <c r="W2623" s="35"/>
      <c r="X2623" s="35"/>
      <c r="Y2623" s="35"/>
      <c r="Z2623" s="35"/>
      <c r="AA2623" s="35"/>
      <c r="AB2623" s="35"/>
      <c r="AC2623" s="35"/>
      <c r="AD2623" s="35"/>
      <c r="AE2623" s="35"/>
      <c r="AF2623" s="35"/>
      <c r="AG2623" s="35"/>
      <c r="AH2623" s="35"/>
      <c r="AI2623" s="35"/>
      <c r="AJ2623" s="35"/>
      <c r="AK2623" s="35"/>
      <c r="AL2623" s="35"/>
      <c r="AM2623" s="35"/>
      <c r="AN2623" s="35"/>
      <c r="AO2623" s="35"/>
      <c r="AP2623" s="35"/>
      <c r="AQ2623" s="35"/>
      <c r="AR2623" s="35"/>
      <c r="AS2623" s="35"/>
      <c r="AT2623" s="35"/>
      <c r="AU2623" s="35"/>
      <c r="AV2623" s="35"/>
      <c r="AW2623" s="35"/>
      <c r="AX2623" s="35"/>
      <c r="AY2623" s="35"/>
      <c r="AZ2623" s="35"/>
      <c r="BA2623" s="35"/>
      <c r="BB2623" s="35"/>
      <c r="BC2623" s="35"/>
      <c r="BD2623" s="35"/>
      <c r="BE2623" s="35"/>
      <c r="BF2623" s="35"/>
      <c r="BG2623" s="35"/>
      <c r="BH2623" s="35"/>
      <c r="BI2623" s="35"/>
      <c r="BJ2623" s="35"/>
      <c r="BK2623" s="35"/>
      <c r="BL2623" s="35"/>
      <c r="BM2623" s="35"/>
      <c r="BN2623" s="35"/>
      <c r="BO2623" s="36">
        <f t="shared" si="269"/>
        <v>3.0935185143822852</v>
      </c>
      <c r="BP2623" s="36">
        <f t="shared" si="269"/>
        <v>3.087726456502744</v>
      </c>
      <c r="BQ2623" s="36">
        <f t="shared" si="269"/>
        <v>3.083647130722686</v>
      </c>
      <c r="BR2623" s="36">
        <f t="shared" si="269"/>
        <v>3.0914015683771718</v>
      </c>
      <c r="BS2623" s="36">
        <f t="shared" si="269"/>
        <v>3.1033257615917895</v>
      </c>
      <c r="BT2623" s="36">
        <f t="shared" si="269"/>
        <v>3.0944020837270374</v>
      </c>
      <c r="BU2623" s="36">
        <f t="shared" si="269"/>
        <v>3.0864311493871499</v>
      </c>
      <c r="BV2623" s="36">
        <f t="shared" si="269"/>
        <v>3.0857098274690355</v>
      </c>
      <c r="BW2623" s="36">
        <f t="shared" si="269"/>
        <v>3.0917496684679557</v>
      </c>
      <c r="BX2623" s="36">
        <f t="shared" si="269"/>
        <v>3.0913872278755155</v>
      </c>
      <c r="BY2623" s="36">
        <f t="shared" si="269"/>
        <v>3.0895414444826597</v>
      </c>
      <c r="BZ2623" s="36">
        <f t="shared" si="269"/>
        <v>3.1075976791103006</v>
      </c>
      <c r="CA2623" s="36">
        <f t="shared" si="269"/>
        <v>3.065718398318837</v>
      </c>
      <c r="CB2623" s="36">
        <f t="shared" si="269"/>
        <v>3.0670491625035208</v>
      </c>
      <c r="CC2623" s="36">
        <f t="shared" si="269"/>
        <v>3.0833173550412356</v>
      </c>
      <c r="CD2623" s="36">
        <f t="shared" si="269"/>
        <v>3.0750230189961694</v>
      </c>
      <c r="CE2623" s="36">
        <f t="shared" si="272"/>
        <v>3.0762268182259538</v>
      </c>
      <c r="CF2623" s="36">
        <f t="shared" si="272"/>
        <v>3.0642886768021955</v>
      </c>
      <c r="CG2623" s="36">
        <f t="shared" si="272"/>
        <v>3.0449805366687794</v>
      </c>
      <c r="CH2623" s="36">
        <f t="shared" si="272"/>
        <v>3.0549979258569313</v>
      </c>
      <c r="CI2623" s="36">
        <f t="shared" si="270"/>
        <v>3.0555089156861914</v>
      </c>
      <c r="CJ2623" s="36">
        <f t="shared" si="270"/>
        <v>3.0650630814122191</v>
      </c>
      <c r="CK2623" s="36">
        <f t="shared" si="270"/>
        <v>3.066905528965842</v>
      </c>
      <c r="CL2623" s="36">
        <f t="shared" si="270"/>
        <v>3.055303760552988</v>
      </c>
      <c r="CM2623" s="36">
        <f t="shared" si="270"/>
        <v>3.0449526102988562</v>
      </c>
      <c r="CN2623" s="36">
        <f t="shared" si="270"/>
        <v>3.0521852625966321</v>
      </c>
      <c r="CO2623" s="36">
        <f t="shared" si="270"/>
        <v>3.0493111696104762</v>
      </c>
      <c r="CP2623" s="36">
        <f t="shared" si="270"/>
        <v>3.0498547565187493</v>
      </c>
      <c r="CQ2623" s="36">
        <f t="shared" si="270"/>
        <v>3.0606074080840173</v>
      </c>
      <c r="CR2623" s="36">
        <f t="shared" si="270"/>
        <v>3.0465686718856779</v>
      </c>
      <c r="CS2623" s="36">
        <f t="shared" si="270"/>
        <v>3.0503740396851944</v>
      </c>
      <c r="CT2623" s="36">
        <f t="shared" si="270"/>
        <v>3.0347029580890115</v>
      </c>
      <c r="CU2623" s="36">
        <f t="shared" si="270"/>
        <v>3.0451989438536207</v>
      </c>
      <c r="CV2623" s="36">
        <f t="shared" si="270"/>
        <v>3.0416653525638107</v>
      </c>
      <c r="CW2623" s="36">
        <f t="shared" si="270"/>
        <v>3.0349930547620336</v>
      </c>
      <c r="CX2623" s="36">
        <f t="shared" si="270"/>
        <v>3.0535760109399122</v>
      </c>
      <c r="CY2623" s="36">
        <f t="shared" si="270"/>
        <v>3.0542782550918592</v>
      </c>
      <c r="CZ2623" s="36">
        <f t="shared" si="270"/>
        <v>3.0602874395806228</v>
      </c>
      <c r="DA2623" s="36">
        <f t="shared" si="270"/>
        <v>3.0611113149777704</v>
      </c>
      <c r="DB2623" s="36">
        <f t="shared" si="270"/>
        <v>3.0818754279539973</v>
      </c>
      <c r="DC2623" s="36">
        <f t="shared" si="270"/>
        <v>3.0652648446670834</v>
      </c>
      <c r="DD2623" s="36">
        <f t="shared" si="270"/>
        <v>3.0752968088676029</v>
      </c>
      <c r="DE2623" s="36">
        <f t="shared" si="270"/>
        <v>3.0765776432219534</v>
      </c>
      <c r="DF2623" s="36">
        <f t="shared" si="270"/>
        <v>3.0905916876391681</v>
      </c>
      <c r="DG2623" s="36">
        <f t="shared" si="270"/>
        <v>3.0947721737146883</v>
      </c>
      <c r="DH2623" s="36">
        <f t="shared" si="270"/>
        <v>3.0770364898146734</v>
      </c>
      <c r="DI2623" s="36">
        <f t="shared" si="270"/>
        <v>3.0696052123605124</v>
      </c>
      <c r="DJ2623" s="36">
        <f t="shared" si="270"/>
        <v>3.0679315873003854</v>
      </c>
      <c r="DK2623" s="36">
        <f t="shared" si="271"/>
        <v>3.0691018843150819</v>
      </c>
      <c r="DL2623" s="36">
        <f t="shared" si="271"/>
        <v>2.670811454807215</v>
      </c>
      <c r="DM2623" s="36">
        <f t="shared" si="271"/>
        <v>2.6806919046450268</v>
      </c>
      <c r="DN2623" s="36">
        <f t="shared" si="271"/>
        <v>2.6710654685758382</v>
      </c>
      <c r="DO2623" s="36">
        <f t="shared" si="271"/>
        <v>2.6408206510040571</v>
      </c>
      <c r="DP2623" s="36">
        <f t="shared" si="271"/>
        <v>2.6399136414804905</v>
      </c>
      <c r="DQ2623" s="36">
        <f t="shared" si="271"/>
        <v>2.641090064069886</v>
      </c>
      <c r="DR2623" s="36">
        <f t="shared" si="271"/>
        <v>2.6424096732303806</v>
      </c>
      <c r="DS2623" s="36">
        <f t="shared" si="271"/>
        <v>2.644978263878762</v>
      </c>
      <c r="DT2623" s="36">
        <f t="shared" si="271"/>
        <v>2.6447616644451739</v>
      </c>
      <c r="DU2623" s="36">
        <f t="shared" si="267"/>
        <v>2.6246695655512893</v>
      </c>
      <c r="DV2623" s="36">
        <f t="shared" si="267"/>
        <v>2.6072483826442654</v>
      </c>
      <c r="DW2623" s="36">
        <f t="shared" si="267"/>
        <v>2.6158195437286653</v>
      </c>
      <c r="DX2623" s="36">
        <f t="shared" si="267"/>
        <v>2.6111231559368115</v>
      </c>
      <c r="DY2623" s="35"/>
      <c r="DZ2623" s="35"/>
      <c r="EA2623" s="35"/>
      <c r="EB2623" s="35"/>
      <c r="EC2623" s="35"/>
      <c r="ED2623" s="35"/>
      <c r="EE2623" s="35"/>
      <c r="EF2623" s="35"/>
      <c r="EG2623" s="35"/>
      <c r="EH2623" s="35"/>
      <c r="EI2623" s="35"/>
      <c r="EJ2623" s="35"/>
      <c r="EK2623" s="35"/>
      <c r="EL2623" s="35"/>
      <c r="EM2623" s="35"/>
      <c r="EN2623" s="35"/>
      <c r="EO2623" s="35"/>
      <c r="EP2623" s="35"/>
      <c r="EQ2623" s="35"/>
      <c r="ER2623" s="35"/>
      <c r="ES2623" s="35"/>
      <c r="ET2623" s="35"/>
      <c r="EU2623" s="35"/>
      <c r="EV2623" s="35"/>
      <c r="EW2623" s="35"/>
      <c r="EX2623" s="35"/>
      <c r="EY2623" s="35"/>
      <c r="EZ2623" s="35"/>
      <c r="FA2623" s="35"/>
      <c r="FB2623" s="35"/>
      <c r="FC2623" s="35"/>
      <c r="FD2623" s="35"/>
      <c r="FE2623" s="35"/>
      <c r="FF2623" s="35"/>
      <c r="FG2623" s="35"/>
      <c r="FH2623" s="35"/>
      <c r="FI2623" s="35"/>
      <c r="FJ2623" s="35"/>
      <c r="FK2623" s="35"/>
      <c r="FL2623" s="35"/>
      <c r="FM2623" s="35"/>
      <c r="FN2623" s="35"/>
      <c r="FO2623" s="35"/>
      <c r="FP2623" s="35"/>
      <c r="FQ2623" s="35"/>
      <c r="FR2623" s="35"/>
      <c r="FS2623" s="35"/>
      <c r="FT2623" s="35"/>
      <c r="FU2623" s="35"/>
      <c r="FV2623" s="35"/>
      <c r="FW2623" s="35"/>
      <c r="FX2623" s="35"/>
      <c r="FY2623" s="35"/>
      <c r="FZ2623" s="35"/>
      <c r="GA2623" s="35"/>
      <c r="GB2623" s="35"/>
      <c r="GC2623" s="35"/>
      <c r="GD2623" s="35"/>
      <c r="GE2623" s="35"/>
      <c r="GF2623" s="35"/>
      <c r="GG2623" s="35"/>
      <c r="GH2623" s="35"/>
      <c r="GI2623" s="35"/>
      <c r="GJ2623" s="35"/>
      <c r="GK2623" s="35"/>
      <c r="GL2623" s="35"/>
      <c r="GM2623" s="35"/>
      <c r="GN2623" s="35"/>
      <c r="GO2623" s="35"/>
      <c r="GP2623" s="35"/>
      <c r="GQ2623" s="35"/>
      <c r="GR2623" s="35"/>
      <c r="GS2623" s="35"/>
      <c r="GT2623" s="35"/>
      <c r="GU2623" s="35"/>
      <c r="GV2623" s="35"/>
      <c r="GW2623" s="35"/>
      <c r="GX2623" s="35"/>
    </row>
    <row r="2624" spans="1:206" hidden="1">
      <c r="A2624" s="101" t="s">
        <v>2972</v>
      </c>
      <c r="B2624" s="96" t="s">
        <v>572</v>
      </c>
      <c r="C2624" s="35" t="s">
        <v>714</v>
      </c>
      <c r="D2624" s="95" t="s">
        <v>3040</v>
      </c>
      <c r="E2624" s="35" t="s">
        <v>3373</v>
      </c>
      <c r="F2624" s="35"/>
      <c r="G2624" s="35"/>
      <c r="H2624" s="35"/>
      <c r="I2624" s="35"/>
      <c r="J2624" s="35"/>
      <c r="K2624" s="35"/>
      <c r="L2624" s="35"/>
      <c r="M2624" s="35"/>
      <c r="N2624" s="35"/>
      <c r="O2624" s="35"/>
      <c r="P2624" s="35"/>
      <c r="Q2624" s="35"/>
      <c r="R2624" s="35"/>
      <c r="S2624" s="35"/>
      <c r="T2624" s="35"/>
      <c r="U2624" s="35"/>
      <c r="V2624" s="35"/>
      <c r="W2624" s="35"/>
      <c r="X2624" s="35"/>
      <c r="Y2624" s="35"/>
      <c r="Z2624" s="35"/>
      <c r="AA2624" s="35"/>
      <c r="AB2624" s="35"/>
      <c r="AC2624" s="35"/>
      <c r="AD2624" s="35"/>
      <c r="AE2624" s="35"/>
      <c r="AF2624" s="35"/>
      <c r="AG2624" s="35"/>
      <c r="AH2624" s="35"/>
      <c r="AI2624" s="35"/>
      <c r="AJ2624" s="35"/>
      <c r="AK2624" s="35"/>
      <c r="AL2624" s="35"/>
      <c r="AM2624" s="35"/>
      <c r="AN2624" s="35"/>
      <c r="AO2624" s="35"/>
      <c r="AP2624" s="35"/>
      <c r="AQ2624" s="35"/>
      <c r="AR2624" s="35"/>
      <c r="AS2624" s="35"/>
      <c r="AT2624" s="35"/>
      <c r="AU2624" s="35"/>
      <c r="AV2624" s="35"/>
      <c r="AW2624" s="35"/>
      <c r="AX2624" s="35"/>
      <c r="AY2624" s="35"/>
      <c r="AZ2624" s="35"/>
      <c r="BA2624" s="35"/>
      <c r="BB2624" s="35"/>
      <c r="BC2624" s="35"/>
      <c r="BD2624" s="35"/>
      <c r="BE2624" s="35"/>
      <c r="BF2624" s="35"/>
      <c r="BG2624" s="35"/>
      <c r="BH2624" s="35"/>
      <c r="BI2624" s="35"/>
      <c r="BJ2624" s="35"/>
      <c r="BK2624" s="35"/>
      <c r="BL2624" s="35"/>
      <c r="BM2624" s="35"/>
      <c r="BN2624" s="35"/>
      <c r="BO2624" s="36"/>
      <c r="BP2624" s="36"/>
      <c r="BQ2624" s="36"/>
      <c r="BR2624" s="36"/>
      <c r="BS2624" s="36"/>
      <c r="BT2624" s="36"/>
      <c r="BU2624" s="36"/>
      <c r="BV2624" s="36">
        <f t="shared" si="269"/>
        <v>0.81974488953398184</v>
      </c>
      <c r="BW2624" s="36">
        <f t="shared" si="269"/>
        <v>0.82473455701463494</v>
      </c>
      <c r="BX2624" s="36">
        <f t="shared" si="269"/>
        <v>0.82286580029118128</v>
      </c>
      <c r="BY2624" s="36">
        <f t="shared" si="269"/>
        <v>0.81637208113356685</v>
      </c>
      <c r="BZ2624" s="36">
        <f t="shared" si="269"/>
        <v>0.82163311823783058</v>
      </c>
      <c r="CA2624" s="36">
        <f t="shared" si="269"/>
        <v>0.84010388493722421</v>
      </c>
      <c r="CB2624" s="36">
        <f t="shared" si="269"/>
        <v>0.85855556718960802</v>
      </c>
      <c r="CC2624" s="36">
        <f t="shared" si="269"/>
        <v>0.86284335717685889</v>
      </c>
      <c r="CD2624" s="36">
        <f t="shared" si="269"/>
        <v>0.86149801734711318</v>
      </c>
      <c r="CE2624" s="36">
        <f t="shared" si="272"/>
        <v>0.89575851422852792</v>
      </c>
      <c r="CF2624" s="36">
        <f t="shared" si="272"/>
        <v>0.92228004698977983</v>
      </c>
      <c r="CG2624" s="36">
        <f t="shared" si="272"/>
        <v>0.91787615176357185</v>
      </c>
      <c r="CH2624" s="36">
        <f t="shared" si="272"/>
        <v>0.92069004195987703</v>
      </c>
      <c r="CI2624" s="36">
        <f t="shared" si="270"/>
        <v>0.95955411410004254</v>
      </c>
      <c r="CJ2624" s="36">
        <f t="shared" si="270"/>
        <v>0.95428217042012042</v>
      </c>
      <c r="CK2624" s="36">
        <f t="shared" si="270"/>
        <v>0.98814119431851821</v>
      </c>
      <c r="CL2624" s="36">
        <f t="shared" si="270"/>
        <v>0.98677024507896705</v>
      </c>
      <c r="CM2624" s="36">
        <f t="shared" si="270"/>
        <v>0.94693039211048469</v>
      </c>
      <c r="CN2624" s="36">
        <f t="shared" si="270"/>
        <v>1.0126791686067476</v>
      </c>
      <c r="CO2624" s="36">
        <f t="shared" si="270"/>
        <v>0.99404877648136392</v>
      </c>
      <c r="CP2624" s="36">
        <f t="shared" si="270"/>
        <v>0.99378226096657762</v>
      </c>
      <c r="CQ2624" s="36">
        <f t="shared" si="270"/>
        <v>0.98392247227347451</v>
      </c>
      <c r="CR2624" s="36">
        <f t="shared" si="270"/>
        <v>1.0152061848911118</v>
      </c>
      <c r="CS2624" s="36">
        <f t="shared" si="270"/>
        <v>1.0109164502505215</v>
      </c>
      <c r="CT2624" s="36">
        <f t="shared" si="270"/>
        <v>1.00156624867121</v>
      </c>
      <c r="CU2624" s="36">
        <f t="shared" si="270"/>
        <v>1.0217895281299434</v>
      </c>
      <c r="CV2624" s="36">
        <f t="shared" si="270"/>
        <v>1.0051962109216062</v>
      </c>
      <c r="CW2624" s="36">
        <f t="shared" si="270"/>
        <v>0.95245956118779251</v>
      </c>
      <c r="CX2624" s="36">
        <f t="shared" si="270"/>
        <v>0.95823663671011206</v>
      </c>
      <c r="CY2624" s="36">
        <f t="shared" si="270"/>
        <v>0.92001795760606364</v>
      </c>
      <c r="CZ2624" s="36">
        <f t="shared" si="270"/>
        <v>0.94894602994387622</v>
      </c>
      <c r="DA2624" s="36">
        <f t="shared" si="270"/>
        <v>0.93226457394117379</v>
      </c>
      <c r="DB2624" s="36">
        <f t="shared" si="270"/>
        <v>0.95527471753749094</v>
      </c>
      <c r="DC2624" s="36">
        <f t="shared" si="270"/>
        <v>0.97656554147187369</v>
      </c>
      <c r="DD2624" s="36">
        <f t="shared" si="270"/>
        <v>0.95039968682797105</v>
      </c>
      <c r="DE2624" s="36">
        <f t="shared" si="270"/>
        <v>0.95916853203603869</v>
      </c>
      <c r="DF2624" s="36">
        <f t="shared" si="270"/>
        <v>0.97134319927818991</v>
      </c>
      <c r="DG2624" s="36">
        <f t="shared" si="270"/>
        <v>0.98488371158766796</v>
      </c>
      <c r="DH2624" s="36">
        <f t="shared" si="270"/>
        <v>0.97397722369384732</v>
      </c>
      <c r="DI2624" s="36">
        <f t="shared" si="270"/>
        <v>0.98467078583289813</v>
      </c>
      <c r="DJ2624" s="36">
        <f t="shared" si="270"/>
        <v>0.98670754249570514</v>
      </c>
      <c r="DK2624" s="36">
        <f t="shared" si="271"/>
        <v>0.97664984612744732</v>
      </c>
      <c r="DL2624" s="36">
        <f t="shared" si="271"/>
        <v>1.0268675369500955</v>
      </c>
      <c r="DM2624" s="36">
        <f t="shared" si="271"/>
        <v>1.0245468953260124</v>
      </c>
      <c r="DN2624" s="36">
        <f t="shared" si="271"/>
        <v>1.068343980431063</v>
      </c>
      <c r="DO2624" s="36">
        <f t="shared" si="271"/>
        <v>1.0699083552174868</v>
      </c>
      <c r="DP2624" s="36">
        <f t="shared" si="271"/>
        <v>1.0829095376057563</v>
      </c>
      <c r="DQ2624" s="36">
        <f t="shared" si="271"/>
        <v>1.0812801114007238</v>
      </c>
      <c r="DR2624" s="36">
        <f t="shared" si="271"/>
        <v>1.0838990692084078</v>
      </c>
      <c r="DS2624" s="36">
        <f t="shared" si="271"/>
        <v>1.0788772724469919</v>
      </c>
      <c r="DT2624" s="36">
        <f t="shared" si="271"/>
        <v>1.0733328982763168</v>
      </c>
      <c r="DU2624" s="36">
        <f t="shared" si="267"/>
        <v>1.1097594783969398</v>
      </c>
      <c r="DV2624" s="36">
        <f t="shared" si="267"/>
        <v>1.1352111776125733</v>
      </c>
      <c r="DW2624" s="36">
        <f t="shared" si="267"/>
        <v>1.1510058603005382</v>
      </c>
      <c r="DX2624" s="36">
        <f t="shared" si="267"/>
        <v>1.1308879190932311</v>
      </c>
      <c r="DY2624" s="35"/>
      <c r="DZ2624" s="35"/>
      <c r="EA2624" s="35"/>
      <c r="EB2624" s="35"/>
      <c r="EC2624" s="35"/>
      <c r="ED2624" s="35"/>
      <c r="EE2624" s="35"/>
      <c r="EF2624" s="35"/>
      <c r="EG2624" s="35"/>
      <c r="EH2624" s="35"/>
      <c r="EI2624" s="35"/>
      <c r="EJ2624" s="35"/>
      <c r="EK2624" s="35"/>
      <c r="EL2624" s="35"/>
      <c r="EM2624" s="35"/>
      <c r="EN2624" s="35"/>
      <c r="EO2624" s="35"/>
      <c r="EP2624" s="35"/>
      <c r="EQ2624" s="35"/>
      <c r="ER2624" s="35"/>
      <c r="ES2624" s="35"/>
      <c r="ET2624" s="35"/>
      <c r="EU2624" s="35"/>
      <c r="EV2624" s="35"/>
      <c r="EW2624" s="35"/>
      <c r="EX2624" s="35"/>
      <c r="EY2624" s="35"/>
      <c r="EZ2624" s="35"/>
      <c r="FA2624" s="35"/>
      <c r="FB2624" s="35"/>
      <c r="FC2624" s="35"/>
      <c r="FD2624" s="35"/>
      <c r="FE2624" s="35"/>
      <c r="FF2624" s="35"/>
      <c r="FG2624" s="35"/>
      <c r="FH2624" s="35"/>
      <c r="FI2624" s="35"/>
      <c r="FJ2624" s="35"/>
      <c r="FK2624" s="35"/>
      <c r="FL2624" s="35"/>
      <c r="FM2624" s="35"/>
      <c r="FN2624" s="35"/>
      <c r="FO2624" s="35"/>
      <c r="FP2624" s="35"/>
      <c r="FQ2624" s="35"/>
      <c r="FR2624" s="35"/>
      <c r="FS2624" s="35"/>
      <c r="FT2624" s="35"/>
      <c r="FU2624" s="35"/>
      <c r="FV2624" s="35"/>
      <c r="FW2624" s="35"/>
      <c r="FX2624" s="35"/>
      <c r="FY2624" s="35"/>
      <c r="FZ2624" s="35"/>
      <c r="GA2624" s="35"/>
      <c r="GB2624" s="35"/>
      <c r="GC2624" s="35"/>
      <c r="GD2624" s="35"/>
      <c r="GE2624" s="35"/>
      <c r="GF2624" s="35"/>
      <c r="GG2624" s="35"/>
      <c r="GH2624" s="35"/>
      <c r="GI2624" s="35"/>
      <c r="GJ2624" s="35"/>
      <c r="GK2624" s="35"/>
      <c r="GL2624" s="35"/>
      <c r="GM2624" s="35"/>
      <c r="GN2624" s="35"/>
      <c r="GO2624" s="35"/>
      <c r="GP2624" s="35"/>
      <c r="GQ2624" s="35"/>
      <c r="GR2624" s="35"/>
      <c r="GS2624" s="35"/>
      <c r="GT2624" s="35"/>
      <c r="GU2624" s="35"/>
      <c r="GV2624" s="35"/>
      <c r="GW2624" s="35"/>
      <c r="GX2624" s="35"/>
    </row>
    <row r="2625" spans="1:206" hidden="1">
      <c r="A2625" s="101" t="s">
        <v>2972</v>
      </c>
      <c r="B2625" s="96" t="s">
        <v>572</v>
      </c>
      <c r="C2625" s="35" t="s">
        <v>714</v>
      </c>
      <c r="D2625" s="95" t="s">
        <v>3040</v>
      </c>
      <c r="E2625" s="35" t="s">
        <v>3374</v>
      </c>
      <c r="F2625" s="35"/>
      <c r="G2625" s="35"/>
      <c r="H2625" s="35"/>
      <c r="I2625" s="35"/>
      <c r="J2625" s="35"/>
      <c r="K2625" s="35"/>
      <c r="L2625" s="35"/>
      <c r="M2625" s="35"/>
      <c r="N2625" s="35"/>
      <c r="O2625" s="35"/>
      <c r="P2625" s="35"/>
      <c r="Q2625" s="35"/>
      <c r="R2625" s="35"/>
      <c r="S2625" s="35"/>
      <c r="T2625" s="35"/>
      <c r="U2625" s="35"/>
      <c r="V2625" s="35"/>
      <c r="W2625" s="35"/>
      <c r="X2625" s="35"/>
      <c r="Y2625" s="35"/>
      <c r="Z2625" s="35"/>
      <c r="AA2625" s="35"/>
      <c r="AB2625" s="35"/>
      <c r="AC2625" s="35"/>
      <c r="AD2625" s="35"/>
      <c r="AE2625" s="35"/>
      <c r="AF2625" s="35"/>
      <c r="AG2625" s="35"/>
      <c r="AH2625" s="35"/>
      <c r="AI2625" s="35"/>
      <c r="AJ2625" s="35"/>
      <c r="AK2625" s="35"/>
      <c r="AL2625" s="35"/>
      <c r="AM2625" s="35"/>
      <c r="AN2625" s="35"/>
      <c r="AO2625" s="35"/>
      <c r="AP2625" s="35"/>
      <c r="AQ2625" s="35"/>
      <c r="AR2625" s="35"/>
      <c r="AS2625" s="35"/>
      <c r="AT2625" s="35"/>
      <c r="AU2625" s="35"/>
      <c r="AV2625" s="35"/>
      <c r="AW2625" s="35"/>
      <c r="AX2625" s="35"/>
      <c r="AY2625" s="35"/>
      <c r="AZ2625" s="35"/>
      <c r="BA2625" s="35"/>
      <c r="BB2625" s="35"/>
      <c r="BC2625" s="35"/>
      <c r="BD2625" s="35"/>
      <c r="BE2625" s="35"/>
      <c r="BF2625" s="35"/>
      <c r="BG2625" s="35"/>
      <c r="BH2625" s="35"/>
      <c r="BI2625" s="35"/>
      <c r="BJ2625" s="35"/>
      <c r="BK2625" s="35"/>
      <c r="BL2625" s="35"/>
      <c r="BM2625" s="35"/>
      <c r="BN2625" s="35"/>
      <c r="BO2625" s="35"/>
      <c r="BP2625" s="35"/>
      <c r="BQ2625" s="35"/>
      <c r="BR2625" s="35"/>
      <c r="BS2625" s="35"/>
      <c r="BT2625" s="35"/>
      <c r="BU2625" s="35"/>
      <c r="BV2625" s="35"/>
      <c r="BW2625" s="35"/>
      <c r="BX2625" s="35"/>
      <c r="BY2625" s="35"/>
      <c r="BZ2625" s="35"/>
      <c r="CA2625" s="35"/>
      <c r="CB2625" s="35"/>
      <c r="CC2625" s="35"/>
      <c r="CD2625" s="35"/>
      <c r="CE2625" s="35"/>
      <c r="CF2625" s="35"/>
      <c r="CG2625" s="35"/>
      <c r="CH2625" s="35"/>
      <c r="CI2625" s="35"/>
      <c r="CJ2625" s="35"/>
      <c r="CK2625" s="35"/>
      <c r="CL2625" s="35"/>
      <c r="CM2625" s="35"/>
      <c r="CN2625" s="35"/>
      <c r="CO2625" s="35"/>
      <c r="CP2625" s="35"/>
      <c r="CQ2625" s="35"/>
      <c r="CR2625" s="35"/>
      <c r="CS2625" s="35"/>
      <c r="CT2625" s="35"/>
      <c r="CU2625" s="35"/>
      <c r="CV2625" s="35"/>
      <c r="CW2625" s="35"/>
      <c r="CX2625" s="35"/>
      <c r="CY2625" s="36"/>
      <c r="CZ2625" s="36"/>
      <c r="DA2625" s="36"/>
      <c r="DB2625" s="36"/>
      <c r="DC2625" s="36"/>
      <c r="DD2625" s="36"/>
      <c r="DE2625" s="36"/>
      <c r="DF2625" s="36"/>
      <c r="DG2625" s="36"/>
      <c r="DH2625" s="36"/>
      <c r="DI2625" s="36"/>
      <c r="DJ2625" s="36"/>
      <c r="DK2625" s="36"/>
      <c r="DL2625" s="36">
        <f t="shared" si="271"/>
        <v>1.184768457427859</v>
      </c>
      <c r="DM2625" s="36">
        <f t="shared" si="271"/>
        <v>1.2375356686760437</v>
      </c>
      <c r="DN2625" s="36">
        <f t="shared" si="271"/>
        <v>1.219917825</v>
      </c>
      <c r="DO2625" s="36">
        <f t="shared" si="271"/>
        <v>1.1751776581712496</v>
      </c>
      <c r="DP2625" s="36">
        <f t="shared" si="271"/>
        <v>1.2153444603004291</v>
      </c>
      <c r="DQ2625" s="36">
        <f t="shared" si="271"/>
        <v>1.1921343137883158</v>
      </c>
      <c r="DR2625" s="36">
        <f t="shared" si="271"/>
        <v>1.2593605056736696</v>
      </c>
      <c r="DS2625" s="36">
        <f t="shared" si="271"/>
        <v>1.2734259556006311</v>
      </c>
      <c r="DT2625" s="36">
        <f t="shared" si="271"/>
        <v>1.1802527789934354</v>
      </c>
      <c r="DU2625" s="36">
        <f t="shared" si="267"/>
        <v>1.0593240223023204</v>
      </c>
      <c r="DV2625" s="36">
        <f t="shared" si="267"/>
        <v>1.0226236293664892</v>
      </c>
      <c r="DW2625" s="36">
        <f t="shared" si="267"/>
        <v>1.0434801375365141</v>
      </c>
      <c r="DX2625" s="36">
        <f t="shared" si="267"/>
        <v>1.0981881003056708</v>
      </c>
      <c r="DY2625" s="35"/>
      <c r="DZ2625" s="35"/>
      <c r="EA2625" s="35"/>
      <c r="EB2625" s="35"/>
      <c r="EC2625" s="35"/>
      <c r="ED2625" s="35"/>
      <c r="EE2625" s="35"/>
      <c r="EF2625" s="35"/>
      <c r="EG2625" s="35"/>
      <c r="EH2625" s="35"/>
      <c r="EI2625" s="35"/>
      <c r="EJ2625" s="35"/>
      <c r="EK2625" s="35"/>
      <c r="EL2625" s="35"/>
      <c r="EM2625" s="35"/>
      <c r="EN2625" s="35"/>
      <c r="EO2625" s="35"/>
      <c r="EP2625" s="35"/>
      <c r="EQ2625" s="35"/>
      <c r="ER2625" s="35"/>
      <c r="ES2625" s="35"/>
      <c r="ET2625" s="35"/>
      <c r="EU2625" s="35"/>
      <c r="EV2625" s="35"/>
      <c r="EW2625" s="35"/>
      <c r="EX2625" s="35"/>
      <c r="EY2625" s="35"/>
      <c r="EZ2625" s="35"/>
      <c r="FA2625" s="35"/>
      <c r="FB2625" s="35"/>
      <c r="FC2625" s="35"/>
      <c r="FD2625" s="35"/>
      <c r="FE2625" s="35"/>
      <c r="FF2625" s="35"/>
      <c r="FG2625" s="35"/>
      <c r="FH2625" s="35"/>
      <c r="FI2625" s="35"/>
      <c r="FJ2625" s="35"/>
      <c r="FK2625" s="35"/>
      <c r="FL2625" s="35"/>
      <c r="FM2625" s="35"/>
      <c r="FN2625" s="35"/>
      <c r="FO2625" s="35"/>
      <c r="FP2625" s="35"/>
      <c r="FQ2625" s="35"/>
      <c r="FR2625" s="35"/>
      <c r="FS2625" s="35"/>
      <c r="FT2625" s="35"/>
      <c r="FU2625" s="35"/>
      <c r="FV2625" s="35"/>
      <c r="FW2625" s="35"/>
      <c r="FX2625" s="35"/>
      <c r="FY2625" s="35"/>
      <c r="FZ2625" s="35"/>
      <c r="GA2625" s="35"/>
      <c r="GB2625" s="35"/>
      <c r="GC2625" s="35"/>
      <c r="GD2625" s="35"/>
      <c r="GE2625" s="35"/>
      <c r="GF2625" s="35"/>
      <c r="GG2625" s="35"/>
      <c r="GH2625" s="35"/>
      <c r="GI2625" s="35"/>
      <c r="GJ2625" s="35"/>
      <c r="GK2625" s="35"/>
      <c r="GL2625" s="35"/>
      <c r="GM2625" s="35"/>
      <c r="GN2625" s="35"/>
      <c r="GO2625" s="35"/>
      <c r="GP2625" s="35"/>
      <c r="GQ2625" s="35"/>
      <c r="GR2625" s="35"/>
      <c r="GS2625" s="35"/>
      <c r="GT2625" s="35"/>
      <c r="GU2625" s="35"/>
      <c r="GV2625" s="35"/>
      <c r="GW2625" s="35"/>
      <c r="GX2625" s="35"/>
    </row>
    <row r="2626" spans="1:206" hidden="1">
      <c r="A2626" s="101" t="s">
        <v>2972</v>
      </c>
      <c r="B2626" s="96" t="s">
        <v>572</v>
      </c>
      <c r="C2626" s="35" t="s">
        <v>714</v>
      </c>
      <c r="D2626" s="95" t="s">
        <v>3040</v>
      </c>
      <c r="E2626" s="35" t="s">
        <v>3375</v>
      </c>
      <c r="F2626" s="35"/>
      <c r="G2626" s="35"/>
      <c r="H2626" s="35"/>
      <c r="I2626" s="35"/>
      <c r="J2626" s="35"/>
      <c r="K2626" s="35"/>
      <c r="L2626" s="35"/>
      <c r="M2626" s="35"/>
      <c r="N2626" s="35"/>
      <c r="O2626" s="35"/>
      <c r="P2626" s="35"/>
      <c r="Q2626" s="35"/>
      <c r="R2626" s="35"/>
      <c r="S2626" s="35"/>
      <c r="T2626" s="35"/>
      <c r="U2626" s="35"/>
      <c r="V2626" s="35"/>
      <c r="W2626" s="35"/>
      <c r="X2626" s="35"/>
      <c r="Y2626" s="35"/>
      <c r="Z2626" s="35"/>
      <c r="AA2626" s="35"/>
      <c r="AB2626" s="35"/>
      <c r="AC2626" s="35"/>
      <c r="AD2626" s="35"/>
      <c r="AE2626" s="35"/>
      <c r="AF2626" s="35"/>
      <c r="AG2626" s="35"/>
      <c r="AH2626" s="35"/>
      <c r="AI2626" s="35"/>
      <c r="AJ2626" s="35"/>
      <c r="AK2626" s="35"/>
      <c r="AL2626" s="35"/>
      <c r="AM2626" s="35"/>
      <c r="AN2626" s="35"/>
      <c r="AO2626" s="35"/>
      <c r="AP2626" s="35"/>
      <c r="AQ2626" s="35"/>
      <c r="AR2626" s="35"/>
      <c r="AS2626" s="35"/>
      <c r="AT2626" s="35"/>
      <c r="AU2626" s="35"/>
      <c r="AV2626" s="35"/>
      <c r="AW2626" s="35"/>
      <c r="AX2626" s="35"/>
      <c r="AY2626" s="35"/>
      <c r="AZ2626" s="35"/>
      <c r="BA2626" s="35"/>
      <c r="BB2626" s="35"/>
      <c r="BC2626" s="35"/>
      <c r="BD2626" s="35"/>
      <c r="BE2626" s="35"/>
      <c r="BF2626" s="35"/>
      <c r="BG2626" s="35"/>
      <c r="BH2626" s="35"/>
      <c r="BI2626" s="35"/>
      <c r="BJ2626" s="35"/>
      <c r="BK2626" s="35"/>
      <c r="BL2626" s="35"/>
      <c r="BM2626" s="36"/>
      <c r="BN2626" s="36"/>
      <c r="BO2626" s="36">
        <f t="shared" ref="BO2626:DK2631" si="273">BO2578/BO2530</f>
        <v>1.3274733792736337</v>
      </c>
      <c r="BP2626" s="36">
        <f t="shared" si="273"/>
        <v>1.3251951771811872</v>
      </c>
      <c r="BQ2626" s="36">
        <f t="shared" si="273"/>
        <v>1.3210461951048329</v>
      </c>
      <c r="BR2626" s="36">
        <f t="shared" si="273"/>
        <v>1.3110991407287227</v>
      </c>
      <c r="BS2626" s="36">
        <f t="shared" si="273"/>
        <v>1.3077722688313465</v>
      </c>
      <c r="BT2626" s="36">
        <f t="shared" si="273"/>
        <v>1.3087270494626255</v>
      </c>
      <c r="BU2626" s="36">
        <f t="shared" si="273"/>
        <v>1.3117227049748681</v>
      </c>
      <c r="BV2626" s="36">
        <f t="shared" si="273"/>
        <v>1.3089248851140365</v>
      </c>
      <c r="BW2626" s="36">
        <f t="shared" si="273"/>
        <v>1.3089534132503484</v>
      </c>
      <c r="BX2626" s="36">
        <f t="shared" si="273"/>
        <v>1.2774665517488384</v>
      </c>
      <c r="BY2626" s="36">
        <f t="shared" si="273"/>
        <v>1.2828222967339828</v>
      </c>
      <c r="BZ2626" s="36">
        <f t="shared" si="273"/>
        <v>1.279600679430309</v>
      </c>
      <c r="CA2626" s="36">
        <f t="shared" si="273"/>
        <v>1.2763429378903615</v>
      </c>
      <c r="CB2626" s="36">
        <f t="shared" si="273"/>
        <v>1.2548154760761379</v>
      </c>
      <c r="CC2626" s="36">
        <f t="shared" si="273"/>
        <v>1.2475561028128634</v>
      </c>
      <c r="CD2626" s="36">
        <f t="shared" si="273"/>
        <v>1.236625422525673</v>
      </c>
      <c r="CE2626" s="36">
        <f t="shared" si="273"/>
        <v>1.2351999302859369</v>
      </c>
      <c r="CF2626" s="36">
        <f t="shared" si="273"/>
        <v>1.2360693171153896</v>
      </c>
      <c r="CG2626" s="36">
        <f t="shared" si="273"/>
        <v>1.2536421402264035</v>
      </c>
      <c r="CH2626" s="36">
        <f t="shared" si="273"/>
        <v>1.2641950530911792</v>
      </c>
      <c r="CI2626" s="36">
        <f t="shared" si="273"/>
        <v>1.2615306767659704</v>
      </c>
      <c r="CJ2626" s="36">
        <f t="shared" si="273"/>
        <v>1.2633918773451938</v>
      </c>
      <c r="CK2626" s="36">
        <f t="shared" si="273"/>
        <v>1.265877048978407</v>
      </c>
      <c r="CL2626" s="36">
        <f t="shared" si="273"/>
        <v>1.2648350094012806</v>
      </c>
      <c r="CM2626" s="36">
        <f t="shared" si="273"/>
        <v>1.2637830922088393</v>
      </c>
      <c r="CN2626" s="36">
        <f t="shared" si="273"/>
        <v>1.2572384340290435</v>
      </c>
      <c r="CO2626" s="36">
        <f t="shared" si="273"/>
        <v>1.2496889841051302</v>
      </c>
      <c r="CP2626" s="36">
        <f t="shared" si="273"/>
        <v>1.2468836139438471</v>
      </c>
      <c r="CQ2626" s="36">
        <f t="shared" si="273"/>
        <v>1.2548068904444465</v>
      </c>
      <c r="CR2626" s="36">
        <f t="shared" si="273"/>
        <v>1.2629840134588171</v>
      </c>
      <c r="CS2626" s="36">
        <f t="shared" si="273"/>
        <v>1.2596407002840244</v>
      </c>
      <c r="CT2626" s="36">
        <f t="shared" si="273"/>
        <v>1.2583755040849445</v>
      </c>
      <c r="CU2626" s="36">
        <f t="shared" si="273"/>
        <v>1.2660887009313317</v>
      </c>
      <c r="CV2626" s="36">
        <f t="shared" si="273"/>
        <v>1.2576101375810498</v>
      </c>
      <c r="CW2626" s="36">
        <f t="shared" si="273"/>
        <v>1.251356948526851</v>
      </c>
      <c r="CX2626" s="36">
        <f t="shared" si="273"/>
        <v>1.2476442853208802</v>
      </c>
      <c r="CY2626" s="36">
        <f t="shared" si="273"/>
        <v>1.2439355197243902</v>
      </c>
      <c r="CZ2626" s="36">
        <f t="shared" si="273"/>
        <v>1.2463074409573827</v>
      </c>
      <c r="DA2626" s="36">
        <f t="shared" si="273"/>
        <v>1.241091240606762</v>
      </c>
      <c r="DB2626" s="36">
        <f t="shared" si="273"/>
        <v>1.2436704845452091</v>
      </c>
      <c r="DC2626" s="36">
        <f t="shared" si="273"/>
        <v>1.2373343000069383</v>
      </c>
      <c r="DD2626" s="36">
        <f t="shared" si="273"/>
        <v>1.2335467924324148</v>
      </c>
      <c r="DE2626" s="36">
        <f t="shared" si="273"/>
        <v>1.2345532997675848</v>
      </c>
      <c r="DF2626" s="36">
        <f t="shared" si="273"/>
        <v>1.2327624621358391</v>
      </c>
      <c r="DG2626" s="36">
        <f t="shared" si="273"/>
        <v>1.2312433386790851</v>
      </c>
      <c r="DH2626" s="36">
        <f t="shared" si="273"/>
        <v>1.2344928696864295</v>
      </c>
      <c r="DI2626" s="36">
        <f t="shared" si="273"/>
        <v>1.2335422245173897</v>
      </c>
      <c r="DJ2626" s="36">
        <f t="shared" si="273"/>
        <v>1.2282830707435968</v>
      </c>
      <c r="DK2626" s="36">
        <f t="shared" si="273"/>
        <v>1.2245190548387876</v>
      </c>
      <c r="DL2626" s="36">
        <f t="shared" si="271"/>
        <v>1.3823448807115115</v>
      </c>
      <c r="DM2626" s="36">
        <f t="shared" si="271"/>
        <v>1.3783527349167823</v>
      </c>
      <c r="DN2626" s="36">
        <f t="shared" si="271"/>
        <v>1.3756798774978236</v>
      </c>
      <c r="DO2626" s="36">
        <f t="shared" si="271"/>
        <v>1.3745672370161317</v>
      </c>
      <c r="DP2626" s="36">
        <f t="shared" si="271"/>
        <v>1.3715209928708008</v>
      </c>
      <c r="DQ2626" s="36">
        <f t="shared" si="271"/>
        <v>1.3743583054892601</v>
      </c>
      <c r="DR2626" s="36">
        <f t="shared" si="271"/>
        <v>1.3720064952632738</v>
      </c>
      <c r="DS2626" s="36">
        <f t="shared" si="271"/>
        <v>1.3677014226804123</v>
      </c>
      <c r="DT2626" s="36">
        <f t="shared" si="271"/>
        <v>1.3679411596638655</v>
      </c>
      <c r="DU2626" s="36">
        <f t="shared" si="271"/>
        <v>1.3661818946009894</v>
      </c>
      <c r="DV2626" s="36">
        <f t="shared" si="271"/>
        <v>1.3618033305376163</v>
      </c>
      <c r="DW2626" s="36">
        <f t="shared" si="271"/>
        <v>1.3605125726193978</v>
      </c>
      <c r="DX2626" s="36">
        <f t="shared" si="271"/>
        <v>1.3623759997470595</v>
      </c>
      <c r="DY2626" s="35"/>
      <c r="DZ2626" s="35"/>
      <c r="EA2626" s="35"/>
      <c r="EB2626" s="35"/>
      <c r="EC2626" s="35"/>
      <c r="ED2626" s="35"/>
      <c r="EE2626" s="35"/>
      <c r="EF2626" s="35"/>
      <c r="EG2626" s="35"/>
      <c r="EH2626" s="35"/>
      <c r="EI2626" s="35"/>
      <c r="EJ2626" s="35"/>
      <c r="EK2626" s="35"/>
      <c r="EL2626" s="35"/>
      <c r="EM2626" s="35"/>
      <c r="EN2626" s="35"/>
      <c r="EO2626" s="35"/>
      <c r="EP2626" s="35"/>
      <c r="EQ2626" s="35"/>
      <c r="ER2626" s="35"/>
      <c r="ES2626" s="35"/>
      <c r="ET2626" s="35"/>
      <c r="EU2626" s="35"/>
      <c r="EV2626" s="35"/>
      <c r="EW2626" s="35"/>
      <c r="EX2626" s="35"/>
      <c r="EY2626" s="35"/>
      <c r="EZ2626" s="35"/>
      <c r="FA2626" s="35"/>
      <c r="FB2626" s="35"/>
      <c r="FC2626" s="35"/>
      <c r="FD2626" s="35"/>
      <c r="FE2626" s="35"/>
      <c r="FF2626" s="35"/>
      <c r="FG2626" s="35"/>
      <c r="FH2626" s="35"/>
      <c r="FI2626" s="35"/>
      <c r="FJ2626" s="35"/>
      <c r="FK2626" s="35"/>
      <c r="FL2626" s="35"/>
      <c r="FM2626" s="35"/>
      <c r="FN2626" s="35"/>
      <c r="FO2626" s="35"/>
      <c r="FP2626" s="35"/>
      <c r="FQ2626" s="35"/>
      <c r="FR2626" s="35"/>
      <c r="FS2626" s="35"/>
      <c r="FT2626" s="35"/>
      <c r="FU2626" s="35"/>
      <c r="FV2626" s="35"/>
      <c r="FW2626" s="35"/>
      <c r="FX2626" s="35"/>
      <c r="FY2626" s="35"/>
      <c r="FZ2626" s="35"/>
      <c r="GA2626" s="35"/>
      <c r="GB2626" s="35"/>
      <c r="GC2626" s="35"/>
      <c r="GD2626" s="35"/>
      <c r="GE2626" s="35"/>
      <c r="GF2626" s="35"/>
      <c r="GG2626" s="35"/>
      <c r="GH2626" s="35"/>
      <c r="GI2626" s="35"/>
      <c r="GJ2626" s="35"/>
      <c r="GK2626" s="35"/>
      <c r="GL2626" s="35"/>
      <c r="GM2626" s="35"/>
      <c r="GN2626" s="35"/>
      <c r="GO2626" s="35"/>
      <c r="GP2626" s="35"/>
      <c r="GQ2626" s="35"/>
      <c r="GR2626" s="35"/>
      <c r="GS2626" s="35"/>
      <c r="GT2626" s="35"/>
      <c r="GU2626" s="35"/>
      <c r="GV2626" s="35"/>
      <c r="GW2626" s="35"/>
      <c r="GX2626" s="35"/>
    </row>
    <row r="2627" spans="1:206" hidden="1">
      <c r="A2627" s="101" t="s">
        <v>2972</v>
      </c>
      <c r="B2627" s="96" t="s">
        <v>572</v>
      </c>
      <c r="C2627" s="35" t="s">
        <v>714</v>
      </c>
      <c r="D2627" s="95" t="s">
        <v>3040</v>
      </c>
      <c r="E2627" s="35" t="s">
        <v>3376</v>
      </c>
      <c r="F2627" s="35"/>
      <c r="G2627" s="35"/>
      <c r="H2627" s="35"/>
      <c r="I2627" s="35"/>
      <c r="J2627" s="35"/>
      <c r="K2627" s="35"/>
      <c r="L2627" s="35"/>
      <c r="M2627" s="35"/>
      <c r="N2627" s="35"/>
      <c r="O2627" s="35"/>
      <c r="P2627" s="35"/>
      <c r="Q2627" s="35"/>
      <c r="R2627" s="35"/>
      <c r="S2627" s="35"/>
      <c r="T2627" s="35"/>
      <c r="U2627" s="35"/>
      <c r="V2627" s="35"/>
      <c r="W2627" s="35"/>
      <c r="X2627" s="35"/>
      <c r="Y2627" s="35"/>
      <c r="Z2627" s="35"/>
      <c r="AA2627" s="35"/>
      <c r="AB2627" s="35"/>
      <c r="AC2627" s="35"/>
      <c r="AD2627" s="35"/>
      <c r="AE2627" s="35"/>
      <c r="AF2627" s="35"/>
      <c r="AG2627" s="35"/>
      <c r="AH2627" s="35"/>
      <c r="AI2627" s="35"/>
      <c r="AJ2627" s="35"/>
      <c r="AK2627" s="35"/>
      <c r="AL2627" s="35"/>
      <c r="AM2627" s="35"/>
      <c r="AN2627" s="35"/>
      <c r="AO2627" s="35"/>
      <c r="AP2627" s="35"/>
      <c r="AQ2627" s="35"/>
      <c r="AR2627" s="35"/>
      <c r="AS2627" s="35"/>
      <c r="AT2627" s="35"/>
      <c r="AU2627" s="35"/>
      <c r="AV2627" s="35"/>
      <c r="AW2627" s="35"/>
      <c r="AX2627" s="35"/>
      <c r="AY2627" s="35"/>
      <c r="AZ2627" s="35"/>
      <c r="BA2627" s="35"/>
      <c r="BB2627" s="35"/>
      <c r="BC2627" s="35"/>
      <c r="BD2627" s="35"/>
      <c r="BE2627" s="35"/>
      <c r="BF2627" s="35"/>
      <c r="BG2627" s="35"/>
      <c r="BH2627" s="35"/>
      <c r="BI2627" s="35"/>
      <c r="BJ2627" s="35"/>
      <c r="BK2627" s="35"/>
      <c r="BL2627" s="35"/>
      <c r="BM2627" s="36"/>
      <c r="BN2627" s="36"/>
      <c r="BO2627" s="36">
        <f t="shared" si="273"/>
        <v>1.4856450611753906</v>
      </c>
      <c r="BP2627" s="36">
        <f t="shared" si="273"/>
        <v>1.4871601009134383</v>
      </c>
      <c r="BQ2627" s="36">
        <f t="shared" si="273"/>
        <v>1.4837074008972344</v>
      </c>
      <c r="BR2627" s="36">
        <f t="shared" si="273"/>
        <v>1.4865256486689897</v>
      </c>
      <c r="BS2627" s="36">
        <f t="shared" si="273"/>
        <v>1.4859284579542837</v>
      </c>
      <c r="BT2627" s="36">
        <f t="shared" si="273"/>
        <v>1.48862625773193</v>
      </c>
      <c r="BU2627" s="36">
        <f t="shared" si="273"/>
        <v>1.4861640664705766</v>
      </c>
      <c r="BV2627" s="36">
        <f t="shared" si="273"/>
        <v>1.4860334553344601</v>
      </c>
      <c r="BW2627" s="36">
        <f t="shared" si="273"/>
        <v>1.4621512129220851</v>
      </c>
      <c r="BX2627" s="36">
        <f t="shared" si="273"/>
        <v>1.4554579692336787</v>
      </c>
      <c r="BY2627" s="36">
        <f t="shared" si="273"/>
        <v>1.4789449979564155</v>
      </c>
      <c r="BZ2627" s="36">
        <f t="shared" si="273"/>
        <v>1.4776436076608592</v>
      </c>
      <c r="CA2627" s="36">
        <f t="shared" si="273"/>
        <v>1.4758143373388795</v>
      </c>
      <c r="CB2627" s="36">
        <f t="shared" si="273"/>
        <v>1.4772419082391319</v>
      </c>
      <c r="CC2627" s="36">
        <f t="shared" si="273"/>
        <v>1.477223741472226</v>
      </c>
      <c r="CD2627" s="36">
        <f t="shared" si="273"/>
        <v>1.4842039120065389</v>
      </c>
      <c r="CE2627" s="36">
        <f t="shared" si="273"/>
        <v>1.4960437927392023</v>
      </c>
      <c r="CF2627" s="36">
        <f t="shared" si="273"/>
        <v>1.504023611027572</v>
      </c>
      <c r="CG2627" s="36">
        <f t="shared" si="273"/>
        <v>1.5145997975967382</v>
      </c>
      <c r="CH2627" s="36">
        <f t="shared" si="273"/>
        <v>1.5149830364230268</v>
      </c>
      <c r="CI2627" s="36">
        <f t="shared" si="273"/>
        <v>1.4885696188720681</v>
      </c>
      <c r="CJ2627" s="36">
        <f t="shared" si="273"/>
        <v>1.4707806713262095</v>
      </c>
      <c r="CK2627" s="36">
        <f t="shared" si="273"/>
        <v>1.4613128943725195</v>
      </c>
      <c r="CL2627" s="36">
        <f t="shared" si="273"/>
        <v>1.4475853352583798</v>
      </c>
      <c r="CM2627" s="36">
        <f t="shared" si="273"/>
        <v>1.4431237260608594</v>
      </c>
      <c r="CN2627" s="36">
        <f t="shared" si="273"/>
        <v>1.4427879962066819</v>
      </c>
      <c r="CO2627" s="36">
        <f t="shared" si="273"/>
        <v>1.4399967557437017</v>
      </c>
      <c r="CP2627" s="36">
        <f t="shared" si="273"/>
        <v>1.4421776298458926</v>
      </c>
      <c r="CQ2627" s="36">
        <f t="shared" si="273"/>
        <v>1.4317062228850621</v>
      </c>
      <c r="CR2627" s="36">
        <f t="shared" si="273"/>
        <v>1.4179082246167858</v>
      </c>
      <c r="CS2627" s="36">
        <f t="shared" si="273"/>
        <v>1.423146121871758</v>
      </c>
      <c r="CT2627" s="36">
        <f t="shared" si="273"/>
        <v>1.4275157164439158</v>
      </c>
      <c r="CU2627" s="36">
        <f t="shared" si="273"/>
        <v>1.4170980066011556</v>
      </c>
      <c r="CV2627" s="36">
        <f t="shared" si="273"/>
        <v>1.4124646632082221</v>
      </c>
      <c r="CW2627" s="36">
        <f t="shared" si="273"/>
        <v>1.4097220127165133</v>
      </c>
      <c r="CX2627" s="36">
        <f t="shared" si="273"/>
        <v>1.4194816979529723</v>
      </c>
      <c r="CY2627" s="36">
        <f t="shared" si="273"/>
        <v>1.4169146151601979</v>
      </c>
      <c r="CZ2627" s="36">
        <f t="shared" si="273"/>
        <v>1.4214306631221096</v>
      </c>
      <c r="DA2627" s="36">
        <f t="shared" si="273"/>
        <v>1.4243878609297067</v>
      </c>
      <c r="DB2627" s="36">
        <f t="shared" si="273"/>
        <v>1.4149439458099728</v>
      </c>
      <c r="DC2627" s="36">
        <f t="shared" si="273"/>
        <v>1.4019311241555292</v>
      </c>
      <c r="DD2627" s="36">
        <f t="shared" si="273"/>
        <v>1.4014184149467446</v>
      </c>
      <c r="DE2627" s="36">
        <f t="shared" si="273"/>
        <v>1.392990137737151</v>
      </c>
      <c r="DF2627" s="36">
        <f t="shared" si="273"/>
        <v>1.3767074485229491</v>
      </c>
      <c r="DG2627" s="36">
        <f t="shared" si="273"/>
        <v>1.3916124640740515</v>
      </c>
      <c r="DH2627" s="36">
        <f t="shared" si="273"/>
        <v>1.3745203255737863</v>
      </c>
      <c r="DI2627" s="36">
        <f t="shared" si="273"/>
        <v>1.3774253001752534</v>
      </c>
      <c r="DJ2627" s="36">
        <f t="shared" si="273"/>
        <v>1.3893852095548909</v>
      </c>
      <c r="DK2627" s="36">
        <f t="shared" si="273"/>
        <v>1.3888352100465666</v>
      </c>
      <c r="DL2627" s="36">
        <f t="shared" si="271"/>
        <v>1.2667284399247425</v>
      </c>
      <c r="DM2627" s="36">
        <f t="shared" si="271"/>
        <v>1.2624262580239847</v>
      </c>
      <c r="DN2627" s="36">
        <f t="shared" si="271"/>
        <v>1.2703020445570159</v>
      </c>
      <c r="DO2627" s="36">
        <f t="shared" si="271"/>
        <v>1.268048033418812</v>
      </c>
      <c r="DP2627" s="36">
        <f t="shared" si="271"/>
        <v>1.2572760357271677</v>
      </c>
      <c r="DQ2627" s="36">
        <f t="shared" si="271"/>
        <v>1.2630828076134679</v>
      </c>
      <c r="DR2627" s="36">
        <f t="shared" si="271"/>
        <v>1.2595699184845521</v>
      </c>
      <c r="DS2627" s="36">
        <f t="shared" si="271"/>
        <v>1.2602656233330747</v>
      </c>
      <c r="DT2627" s="36">
        <f t="shared" si="271"/>
        <v>1.3062872165746056</v>
      </c>
      <c r="DU2627" s="36">
        <f t="shared" si="271"/>
        <v>1.312065309467046</v>
      </c>
      <c r="DV2627" s="36">
        <f t="shared" si="271"/>
        <v>1.3253498363099332</v>
      </c>
      <c r="DW2627" s="36">
        <f t="shared" si="271"/>
        <v>1.3220318364585211</v>
      </c>
      <c r="DX2627" s="36">
        <f t="shared" si="271"/>
        <v>1.322995321547161</v>
      </c>
      <c r="DY2627" s="35"/>
      <c r="DZ2627" s="35"/>
      <c r="EA2627" s="35"/>
      <c r="EB2627" s="35"/>
      <c r="EC2627" s="35"/>
      <c r="ED2627" s="35"/>
      <c r="EE2627" s="35"/>
      <c r="EF2627" s="35"/>
      <c r="EG2627" s="35"/>
      <c r="EH2627" s="35"/>
      <c r="EI2627" s="35"/>
      <c r="EJ2627" s="35"/>
      <c r="EK2627" s="35"/>
      <c r="EL2627" s="35"/>
      <c r="EM2627" s="35"/>
      <c r="EN2627" s="35"/>
      <c r="EO2627" s="35"/>
      <c r="EP2627" s="35"/>
      <c r="EQ2627" s="35"/>
      <c r="ER2627" s="35"/>
      <c r="ES2627" s="35"/>
      <c r="ET2627" s="35"/>
      <c r="EU2627" s="35"/>
      <c r="EV2627" s="35"/>
      <c r="EW2627" s="35"/>
      <c r="EX2627" s="35"/>
      <c r="EY2627" s="35"/>
      <c r="EZ2627" s="35"/>
      <c r="FA2627" s="35"/>
      <c r="FB2627" s="35"/>
      <c r="FC2627" s="35"/>
      <c r="FD2627" s="35"/>
      <c r="FE2627" s="35"/>
      <c r="FF2627" s="35"/>
      <c r="FG2627" s="35"/>
      <c r="FH2627" s="35"/>
      <c r="FI2627" s="35"/>
      <c r="FJ2627" s="35"/>
      <c r="FK2627" s="35"/>
      <c r="FL2627" s="35"/>
      <c r="FM2627" s="35"/>
      <c r="FN2627" s="35"/>
      <c r="FO2627" s="35"/>
      <c r="FP2627" s="35"/>
      <c r="FQ2627" s="35"/>
      <c r="FR2627" s="35"/>
      <c r="FS2627" s="35"/>
      <c r="FT2627" s="35"/>
      <c r="FU2627" s="35"/>
      <c r="FV2627" s="35"/>
      <c r="FW2627" s="35"/>
      <c r="FX2627" s="35"/>
      <c r="FY2627" s="35"/>
      <c r="FZ2627" s="35"/>
      <c r="GA2627" s="35"/>
      <c r="GB2627" s="35"/>
      <c r="GC2627" s="35"/>
      <c r="GD2627" s="35"/>
      <c r="GE2627" s="35"/>
      <c r="GF2627" s="35"/>
      <c r="GG2627" s="35"/>
      <c r="GH2627" s="35"/>
      <c r="GI2627" s="35"/>
      <c r="GJ2627" s="35"/>
      <c r="GK2627" s="35"/>
      <c r="GL2627" s="35"/>
      <c r="GM2627" s="35"/>
      <c r="GN2627" s="35"/>
      <c r="GO2627" s="35"/>
      <c r="GP2627" s="35"/>
      <c r="GQ2627" s="35"/>
      <c r="GR2627" s="35"/>
      <c r="GS2627" s="35"/>
      <c r="GT2627" s="35"/>
      <c r="GU2627" s="35"/>
      <c r="GV2627" s="35"/>
      <c r="GW2627" s="35"/>
      <c r="GX2627" s="35"/>
    </row>
    <row r="2628" spans="1:206" hidden="1">
      <c r="A2628" s="101" t="s">
        <v>2972</v>
      </c>
      <c r="B2628" s="96" t="s">
        <v>572</v>
      </c>
      <c r="C2628" s="35" t="s">
        <v>714</v>
      </c>
      <c r="D2628" s="95" t="s">
        <v>3040</v>
      </c>
      <c r="E2628" s="35" t="s">
        <v>3377</v>
      </c>
      <c r="F2628" s="35"/>
      <c r="G2628" s="35"/>
      <c r="H2628" s="35"/>
      <c r="I2628" s="35"/>
      <c r="J2628" s="35"/>
      <c r="K2628" s="35"/>
      <c r="L2628" s="35"/>
      <c r="M2628" s="35"/>
      <c r="N2628" s="35"/>
      <c r="O2628" s="35"/>
      <c r="P2628" s="35"/>
      <c r="Q2628" s="35"/>
      <c r="R2628" s="35"/>
      <c r="S2628" s="35"/>
      <c r="T2628" s="35"/>
      <c r="U2628" s="35"/>
      <c r="V2628" s="35"/>
      <c r="W2628" s="35"/>
      <c r="X2628" s="35"/>
      <c r="Y2628" s="35"/>
      <c r="Z2628" s="35"/>
      <c r="AA2628" s="35"/>
      <c r="AB2628" s="35"/>
      <c r="AC2628" s="35"/>
      <c r="AD2628" s="35"/>
      <c r="AE2628" s="35"/>
      <c r="AF2628" s="35"/>
      <c r="AG2628" s="35"/>
      <c r="AH2628" s="35"/>
      <c r="AI2628" s="35"/>
      <c r="AJ2628" s="35"/>
      <c r="AK2628" s="35"/>
      <c r="AL2628" s="35"/>
      <c r="AM2628" s="35"/>
      <c r="AN2628" s="35"/>
      <c r="AO2628" s="35"/>
      <c r="AP2628" s="35"/>
      <c r="AQ2628" s="35"/>
      <c r="AR2628" s="35"/>
      <c r="AS2628" s="35"/>
      <c r="AT2628" s="35"/>
      <c r="AU2628" s="35"/>
      <c r="AV2628" s="35"/>
      <c r="AW2628" s="35"/>
      <c r="AX2628" s="35"/>
      <c r="AY2628" s="35"/>
      <c r="AZ2628" s="35"/>
      <c r="BA2628" s="35"/>
      <c r="BB2628" s="35"/>
      <c r="BC2628" s="35"/>
      <c r="BD2628" s="35"/>
      <c r="BE2628" s="35"/>
      <c r="BF2628" s="35"/>
      <c r="BG2628" s="35"/>
      <c r="BH2628" s="35"/>
      <c r="BI2628" s="35"/>
      <c r="BJ2628" s="35"/>
      <c r="BK2628" s="35"/>
      <c r="BL2628" s="35"/>
      <c r="BM2628" s="36"/>
      <c r="BN2628" s="36"/>
      <c r="BO2628" s="36">
        <f t="shared" si="273"/>
        <v>0.6915667193587921</v>
      </c>
      <c r="BP2628" s="36">
        <f t="shared" si="273"/>
        <v>0.6964032465679777</v>
      </c>
      <c r="BQ2628" s="36">
        <f t="shared" si="273"/>
        <v>0.68958734746222927</v>
      </c>
      <c r="BR2628" s="36">
        <f t="shared" si="273"/>
        <v>0.6872404028279232</v>
      </c>
      <c r="BS2628" s="36">
        <f t="shared" si="273"/>
        <v>0.69218811124384405</v>
      </c>
      <c r="BT2628" s="36">
        <f t="shared" si="273"/>
        <v>0.68551840826240951</v>
      </c>
      <c r="BU2628" s="36">
        <f t="shared" si="273"/>
        <v>0.69025811780431101</v>
      </c>
      <c r="BV2628" s="36">
        <f t="shared" si="273"/>
        <v>0.6874399791794189</v>
      </c>
      <c r="BW2628" s="36">
        <f t="shared" si="273"/>
        <v>0.68049998244316556</v>
      </c>
      <c r="BX2628" s="36">
        <f t="shared" si="273"/>
        <v>0.68922320738823828</v>
      </c>
      <c r="BY2628" s="36">
        <f t="shared" si="273"/>
        <v>0.69583845636595021</v>
      </c>
      <c r="BZ2628" s="36">
        <f t="shared" si="273"/>
        <v>0.68809903924399229</v>
      </c>
      <c r="CA2628" s="36">
        <f t="shared" si="273"/>
        <v>0.66669949714488563</v>
      </c>
      <c r="CB2628" s="36">
        <f t="shared" si="273"/>
        <v>0.67173536197357075</v>
      </c>
      <c r="CC2628" s="36">
        <f t="shared" si="273"/>
        <v>0.66525038179827367</v>
      </c>
      <c r="CD2628" s="36">
        <f t="shared" si="273"/>
        <v>0.65666682710250124</v>
      </c>
      <c r="CE2628" s="36">
        <f t="shared" si="273"/>
        <v>0.6511306613358433</v>
      </c>
      <c r="CF2628" s="36">
        <f t="shared" si="273"/>
        <v>0.65953366138409542</v>
      </c>
      <c r="CG2628" s="36">
        <f t="shared" si="273"/>
        <v>0.65190986302467413</v>
      </c>
      <c r="CH2628" s="36">
        <f t="shared" si="273"/>
        <v>0.65778870000810064</v>
      </c>
      <c r="CI2628" s="36">
        <f t="shared" si="273"/>
        <v>0.65097269282872106</v>
      </c>
      <c r="CJ2628" s="36">
        <f t="shared" si="273"/>
        <v>0.64368936656725928</v>
      </c>
      <c r="CK2628" s="36">
        <f t="shared" si="273"/>
        <v>0.64779130130158979</v>
      </c>
      <c r="CL2628" s="36">
        <f t="shared" si="273"/>
        <v>0.64870804749714284</v>
      </c>
      <c r="CM2628" s="36">
        <f t="shared" si="273"/>
        <v>0.65168287507683853</v>
      </c>
      <c r="CN2628" s="36">
        <f t="shared" si="273"/>
        <v>0.6405445898423564</v>
      </c>
      <c r="CO2628" s="36">
        <f t="shared" si="273"/>
        <v>0.63333704901010157</v>
      </c>
      <c r="CP2628" s="36">
        <f t="shared" si="273"/>
        <v>0.63528517000462481</v>
      </c>
      <c r="CQ2628" s="36">
        <f t="shared" si="273"/>
        <v>0.63208411058865355</v>
      </c>
      <c r="CR2628" s="36">
        <f t="shared" si="273"/>
        <v>0.63528007999601854</v>
      </c>
      <c r="CS2628" s="36">
        <f t="shared" si="273"/>
        <v>0.63641121400546496</v>
      </c>
      <c r="CT2628" s="36">
        <f t="shared" si="273"/>
        <v>0.63416814948384503</v>
      </c>
      <c r="CU2628" s="36">
        <f t="shared" si="273"/>
        <v>0.63567511754476325</v>
      </c>
      <c r="CV2628" s="36">
        <f t="shared" si="273"/>
        <v>0.63975033979384233</v>
      </c>
      <c r="CW2628" s="36">
        <f t="shared" si="273"/>
        <v>0.62466303971191206</v>
      </c>
      <c r="CX2628" s="36">
        <f t="shared" si="273"/>
        <v>0.61868685583437111</v>
      </c>
      <c r="CY2628" s="36">
        <f t="shared" si="273"/>
        <v>0.62092138898058746</v>
      </c>
      <c r="CZ2628" s="36">
        <f t="shared" si="273"/>
        <v>0.62290929782518967</v>
      </c>
      <c r="DA2628" s="36">
        <f t="shared" si="273"/>
        <v>0.62399138117359942</v>
      </c>
      <c r="DB2628" s="36">
        <f t="shared" si="273"/>
        <v>0.61996059073096232</v>
      </c>
      <c r="DC2628" s="36">
        <f t="shared" si="273"/>
        <v>0.61508650859304581</v>
      </c>
      <c r="DD2628" s="36">
        <f t="shared" si="273"/>
        <v>0.61756239707365035</v>
      </c>
      <c r="DE2628" s="36">
        <f t="shared" si="273"/>
        <v>0.62088980939865113</v>
      </c>
      <c r="DF2628" s="36">
        <f t="shared" si="273"/>
        <v>0.61667707273928751</v>
      </c>
      <c r="DG2628" s="36">
        <f t="shared" si="273"/>
        <v>0.61789164740000102</v>
      </c>
      <c r="DH2628" s="36">
        <f t="shared" si="273"/>
        <v>0.61593328861143948</v>
      </c>
      <c r="DI2628" s="36">
        <f t="shared" si="273"/>
        <v>0.60713775986756979</v>
      </c>
      <c r="DJ2628" s="36">
        <f t="shared" si="273"/>
        <v>0.60392470431990153</v>
      </c>
      <c r="DK2628" s="36">
        <f t="shared" si="273"/>
        <v>0.6034877802066444</v>
      </c>
      <c r="DL2628" s="36">
        <f t="shared" si="271"/>
        <v>0.77264463700926023</v>
      </c>
      <c r="DM2628" s="36">
        <f t="shared" si="271"/>
        <v>0.77179276191852764</v>
      </c>
      <c r="DN2628" s="36">
        <f t="shared" si="271"/>
        <v>0.76863019304926683</v>
      </c>
      <c r="DO2628" s="36">
        <f t="shared" si="271"/>
        <v>0.7652785446132877</v>
      </c>
      <c r="DP2628" s="36">
        <f t="shared" si="271"/>
        <v>0.79170668225347673</v>
      </c>
      <c r="DQ2628" s="36">
        <f t="shared" si="271"/>
        <v>0.79178757934757393</v>
      </c>
      <c r="DR2628" s="36">
        <f t="shared" si="271"/>
        <v>0.78020378794349066</v>
      </c>
      <c r="DS2628" s="36">
        <f t="shared" si="271"/>
        <v>0.77626735194536578</v>
      </c>
      <c r="DT2628" s="36">
        <f t="shared" si="271"/>
        <v>0.77321934484262522</v>
      </c>
      <c r="DU2628" s="36">
        <f t="shared" si="271"/>
        <v>0.77109062964395947</v>
      </c>
      <c r="DV2628" s="36">
        <f t="shared" si="271"/>
        <v>0.7683712575252285</v>
      </c>
      <c r="DW2628" s="36">
        <f t="shared" si="271"/>
        <v>0.76957112680232764</v>
      </c>
      <c r="DX2628" s="36">
        <f t="shared" si="271"/>
        <v>0.772856343135643</v>
      </c>
      <c r="DY2628" s="35"/>
      <c r="DZ2628" s="35"/>
      <c r="EA2628" s="35"/>
      <c r="EB2628" s="35"/>
      <c r="EC2628" s="35"/>
      <c r="ED2628" s="35"/>
      <c r="EE2628" s="35"/>
      <c r="EF2628" s="35"/>
      <c r="EG2628" s="35"/>
      <c r="EH2628" s="35"/>
      <c r="EI2628" s="35"/>
      <c r="EJ2628" s="35"/>
      <c r="EK2628" s="35"/>
      <c r="EL2628" s="35"/>
      <c r="EM2628" s="35"/>
      <c r="EN2628" s="35"/>
      <c r="EO2628" s="35"/>
      <c r="EP2628" s="35"/>
      <c r="EQ2628" s="35"/>
      <c r="ER2628" s="35"/>
      <c r="ES2628" s="35"/>
      <c r="ET2628" s="35"/>
      <c r="EU2628" s="35"/>
      <c r="EV2628" s="35"/>
      <c r="EW2628" s="35"/>
      <c r="EX2628" s="35"/>
      <c r="EY2628" s="35"/>
      <c r="EZ2628" s="35"/>
      <c r="FA2628" s="35"/>
      <c r="FB2628" s="35"/>
      <c r="FC2628" s="35"/>
      <c r="FD2628" s="35"/>
      <c r="FE2628" s="35"/>
      <c r="FF2628" s="35"/>
      <c r="FG2628" s="35"/>
      <c r="FH2628" s="35"/>
      <c r="FI2628" s="35"/>
      <c r="FJ2628" s="35"/>
      <c r="FK2628" s="35"/>
      <c r="FL2628" s="35"/>
      <c r="FM2628" s="35"/>
      <c r="FN2628" s="35"/>
      <c r="FO2628" s="35"/>
      <c r="FP2628" s="35"/>
      <c r="FQ2628" s="35"/>
      <c r="FR2628" s="35"/>
      <c r="FS2628" s="35"/>
      <c r="FT2628" s="35"/>
      <c r="FU2628" s="35"/>
      <c r="FV2628" s="35"/>
      <c r="FW2628" s="35"/>
      <c r="FX2628" s="35"/>
      <c r="FY2628" s="35"/>
      <c r="FZ2628" s="35"/>
      <c r="GA2628" s="35"/>
      <c r="GB2628" s="35"/>
      <c r="GC2628" s="35"/>
      <c r="GD2628" s="35"/>
      <c r="GE2628" s="35"/>
      <c r="GF2628" s="35"/>
      <c r="GG2628" s="35"/>
      <c r="GH2628" s="35"/>
      <c r="GI2628" s="35"/>
      <c r="GJ2628" s="35"/>
      <c r="GK2628" s="35"/>
      <c r="GL2628" s="35"/>
      <c r="GM2628" s="35"/>
      <c r="GN2628" s="35"/>
      <c r="GO2628" s="35"/>
      <c r="GP2628" s="35"/>
      <c r="GQ2628" s="35"/>
      <c r="GR2628" s="35"/>
      <c r="GS2628" s="35"/>
      <c r="GT2628" s="35"/>
      <c r="GU2628" s="35"/>
      <c r="GV2628" s="35"/>
      <c r="GW2628" s="35"/>
      <c r="GX2628" s="35"/>
    </row>
    <row r="2629" spans="1:206" hidden="1">
      <c r="A2629" s="101" t="s">
        <v>2972</v>
      </c>
      <c r="B2629" s="96" t="s">
        <v>572</v>
      </c>
      <c r="C2629" s="35" t="s">
        <v>714</v>
      </c>
      <c r="D2629" s="95" t="s">
        <v>3040</v>
      </c>
      <c r="E2629" s="35" t="s">
        <v>3378</v>
      </c>
      <c r="F2629" s="35"/>
      <c r="G2629" s="35"/>
      <c r="H2629" s="35"/>
      <c r="I2629" s="35"/>
      <c r="J2629" s="35"/>
      <c r="K2629" s="35"/>
      <c r="L2629" s="35"/>
      <c r="M2629" s="35"/>
      <c r="N2629" s="35"/>
      <c r="O2629" s="35"/>
      <c r="P2629" s="35"/>
      <c r="Q2629" s="35"/>
      <c r="R2629" s="35"/>
      <c r="S2629" s="35"/>
      <c r="T2629" s="35"/>
      <c r="U2629" s="35"/>
      <c r="V2629" s="35"/>
      <c r="W2629" s="35"/>
      <c r="X2629" s="35"/>
      <c r="Y2629" s="35"/>
      <c r="Z2629" s="35"/>
      <c r="AA2629" s="35"/>
      <c r="AB2629" s="35"/>
      <c r="AC2629" s="35"/>
      <c r="AD2629" s="35"/>
      <c r="AE2629" s="35"/>
      <c r="AF2629" s="35"/>
      <c r="AG2629" s="35"/>
      <c r="AH2629" s="35"/>
      <c r="AI2629" s="35"/>
      <c r="AJ2629" s="35"/>
      <c r="AK2629" s="35"/>
      <c r="AL2629" s="35"/>
      <c r="AM2629" s="35"/>
      <c r="AN2629" s="35"/>
      <c r="AO2629" s="35"/>
      <c r="AP2629" s="35"/>
      <c r="AQ2629" s="35"/>
      <c r="AR2629" s="35"/>
      <c r="AS2629" s="35"/>
      <c r="AT2629" s="35"/>
      <c r="AU2629" s="35"/>
      <c r="AV2629" s="35"/>
      <c r="AW2629" s="35"/>
      <c r="AX2629" s="35"/>
      <c r="AY2629" s="35"/>
      <c r="AZ2629" s="35"/>
      <c r="BA2629" s="35"/>
      <c r="BB2629" s="35"/>
      <c r="BC2629" s="35"/>
      <c r="BD2629" s="35"/>
      <c r="BE2629" s="35"/>
      <c r="BF2629" s="35"/>
      <c r="BG2629" s="35"/>
      <c r="BH2629" s="35"/>
      <c r="BI2629" s="35"/>
      <c r="BJ2629" s="35"/>
      <c r="BK2629" s="35"/>
      <c r="BL2629" s="35"/>
      <c r="BM2629" s="36"/>
      <c r="BN2629" s="36"/>
      <c r="BO2629" s="36">
        <f t="shared" si="273"/>
        <v>1.4006258267086251</v>
      </c>
      <c r="BP2629" s="36">
        <f t="shared" si="273"/>
        <v>1.4014701541292851</v>
      </c>
      <c r="BQ2629" s="36">
        <f t="shared" si="273"/>
        <v>1.4045784023207617</v>
      </c>
      <c r="BR2629" s="36">
        <f t="shared" si="273"/>
        <v>1.3972210628287749</v>
      </c>
      <c r="BS2629" s="36">
        <f t="shared" si="273"/>
        <v>1.396940228510074</v>
      </c>
      <c r="BT2629" s="36">
        <f t="shared" si="273"/>
        <v>1.4005575732830413</v>
      </c>
      <c r="BU2629" s="36">
        <f t="shared" si="273"/>
        <v>1.3998037697059502</v>
      </c>
      <c r="BV2629" s="36">
        <f t="shared" si="273"/>
        <v>1.4011946738226386</v>
      </c>
      <c r="BW2629" s="36">
        <f t="shared" si="273"/>
        <v>1.3977353809589304</v>
      </c>
      <c r="BX2629" s="36">
        <f t="shared" si="273"/>
        <v>1.4023173081867026</v>
      </c>
      <c r="BY2629" s="36">
        <f t="shared" si="273"/>
        <v>1.4026792164825255</v>
      </c>
      <c r="BZ2629" s="36">
        <f t="shared" si="273"/>
        <v>1.4044504279585979</v>
      </c>
      <c r="CA2629" s="36">
        <f t="shared" si="273"/>
        <v>1.3974655188338623</v>
      </c>
      <c r="CB2629" s="36">
        <f t="shared" si="273"/>
        <v>1.3989351674872215</v>
      </c>
      <c r="CC2629" s="36">
        <f t="shared" si="273"/>
        <v>1.4016999946264805</v>
      </c>
      <c r="CD2629" s="36">
        <f t="shared" si="273"/>
        <v>1.3970843362195158</v>
      </c>
      <c r="CE2629" s="36">
        <f t="shared" si="273"/>
        <v>1.4018849117523478</v>
      </c>
      <c r="CF2629" s="36">
        <f t="shared" si="273"/>
        <v>1.401988234729199</v>
      </c>
      <c r="CG2629" s="36">
        <f t="shared" si="273"/>
        <v>1.4021381308010772</v>
      </c>
      <c r="CH2629" s="36">
        <f t="shared" si="273"/>
        <v>1.3966019842002693</v>
      </c>
      <c r="CI2629" s="36">
        <f t="shared" si="273"/>
        <v>1.4004430640568131</v>
      </c>
      <c r="CJ2629" s="36">
        <f t="shared" si="273"/>
        <v>1.3992549890810912</v>
      </c>
      <c r="CK2629" s="36">
        <f t="shared" si="273"/>
        <v>1.3962851582302305</v>
      </c>
      <c r="CL2629" s="36">
        <f t="shared" si="273"/>
        <v>1.4011197490791105</v>
      </c>
      <c r="CM2629" s="36">
        <f t="shared" si="273"/>
        <v>1.3982826506525909</v>
      </c>
      <c r="CN2629" s="36">
        <f t="shared" si="273"/>
        <v>1.4045515253563052</v>
      </c>
      <c r="CO2629" s="36">
        <f t="shared" si="273"/>
        <v>1.4055605234961235</v>
      </c>
      <c r="CP2629" s="36">
        <f t="shared" si="273"/>
        <v>1.4003780089921747</v>
      </c>
      <c r="CQ2629" s="36">
        <f t="shared" si="273"/>
        <v>1.4032364862644964</v>
      </c>
      <c r="CR2629" s="36">
        <f t="shared" si="273"/>
        <v>1.400420077975659</v>
      </c>
      <c r="CS2629" s="36">
        <f t="shared" si="273"/>
        <v>1.4049543483374707</v>
      </c>
      <c r="CT2629" s="36">
        <f t="shared" si="273"/>
        <v>1.4019593850148835</v>
      </c>
      <c r="CU2629" s="36">
        <f t="shared" si="273"/>
        <v>1.3959850274731571</v>
      </c>
      <c r="CV2629" s="36">
        <f t="shared" si="273"/>
        <v>1.400371397693607</v>
      </c>
      <c r="CW2629" s="36">
        <f t="shared" si="273"/>
        <v>1.3998991259228784</v>
      </c>
      <c r="CX2629" s="36">
        <f t="shared" si="273"/>
        <v>1.4101347790539531</v>
      </c>
      <c r="CY2629" s="36">
        <f t="shared" si="273"/>
        <v>1.4032396887984395</v>
      </c>
      <c r="CZ2629" s="36">
        <f t="shared" si="273"/>
        <v>1.4026710551057378</v>
      </c>
      <c r="DA2629" s="36">
        <f t="shared" si="273"/>
        <v>1.4028254935379405</v>
      </c>
      <c r="DB2629" s="36">
        <f t="shared" si="273"/>
        <v>1.4003099227703186</v>
      </c>
      <c r="DC2629" s="36">
        <f t="shared" si="273"/>
        <v>1.4048801879917208</v>
      </c>
      <c r="DD2629" s="36">
        <f t="shared" si="273"/>
        <v>1.4016331797669344</v>
      </c>
      <c r="DE2629" s="36">
        <f t="shared" si="273"/>
        <v>1.4016352321601151</v>
      </c>
      <c r="DF2629" s="36">
        <f t="shared" si="273"/>
        <v>1.3981902271089801</v>
      </c>
      <c r="DG2629" s="36">
        <f t="shared" si="273"/>
        <v>1.3998262321408301</v>
      </c>
      <c r="DH2629" s="36">
        <f t="shared" si="273"/>
        <v>1.4035104120230475</v>
      </c>
      <c r="DI2629" s="36">
        <f t="shared" si="273"/>
        <v>1.4013694389719662</v>
      </c>
      <c r="DJ2629" s="36">
        <f t="shared" si="273"/>
        <v>1.3978541132624709</v>
      </c>
      <c r="DK2629" s="36">
        <f t="shared" si="273"/>
        <v>1.3974058982345585</v>
      </c>
      <c r="DL2629" s="36">
        <f t="shared" si="271"/>
        <v>1.2600309557816474</v>
      </c>
      <c r="DM2629" s="36">
        <f t="shared" si="271"/>
        <v>1.2601065353643155</v>
      </c>
      <c r="DN2629" s="36">
        <f t="shared" si="271"/>
        <v>1.2597836613756614</v>
      </c>
      <c r="DO2629" s="36">
        <f t="shared" si="271"/>
        <v>1.2613624965093551</v>
      </c>
      <c r="DP2629" s="36">
        <f t="shared" si="271"/>
        <v>1.2626831017964073</v>
      </c>
      <c r="DQ2629" s="36">
        <f t="shared" si="271"/>
        <v>1.2658329922708778</v>
      </c>
      <c r="DR2629" s="36">
        <f t="shared" si="271"/>
        <v>1.2651713742716271</v>
      </c>
      <c r="DS2629" s="36">
        <f t="shared" si="271"/>
        <v>1.2627580306593502</v>
      </c>
      <c r="DT2629" s="36">
        <f t="shared" si="271"/>
        <v>1.259417278551294</v>
      </c>
      <c r="DU2629" s="36">
        <f t="shared" si="271"/>
        <v>1.2600878009486343</v>
      </c>
      <c r="DV2629" s="36">
        <f t="shared" si="271"/>
        <v>1.2614399483225329</v>
      </c>
      <c r="DW2629" s="36">
        <f t="shared" si="271"/>
        <v>1.2607086785059196</v>
      </c>
      <c r="DX2629" s="36">
        <f t="shared" si="271"/>
        <v>1.2636131907627257</v>
      </c>
      <c r="DY2629" s="35"/>
      <c r="DZ2629" s="35"/>
      <c r="EA2629" s="35"/>
      <c r="EB2629" s="35"/>
      <c r="EC2629" s="35"/>
      <c r="ED2629" s="35"/>
      <c r="EE2629" s="35"/>
      <c r="EF2629" s="35"/>
      <c r="EG2629" s="35"/>
      <c r="EH2629" s="35"/>
      <c r="EI2629" s="35"/>
      <c r="EJ2629" s="35"/>
      <c r="EK2629" s="35"/>
      <c r="EL2629" s="35"/>
      <c r="EM2629" s="35"/>
      <c r="EN2629" s="35"/>
      <c r="EO2629" s="35"/>
      <c r="EP2629" s="35"/>
      <c r="EQ2629" s="35"/>
      <c r="ER2629" s="35"/>
      <c r="ES2629" s="35"/>
      <c r="ET2629" s="35"/>
      <c r="EU2629" s="35"/>
      <c r="EV2629" s="35"/>
      <c r="EW2629" s="35"/>
      <c r="EX2629" s="35"/>
      <c r="EY2629" s="35"/>
      <c r="EZ2629" s="35"/>
      <c r="FA2629" s="35"/>
      <c r="FB2629" s="35"/>
      <c r="FC2629" s="35"/>
      <c r="FD2629" s="35"/>
      <c r="FE2629" s="35"/>
      <c r="FF2629" s="35"/>
      <c r="FG2629" s="35"/>
      <c r="FH2629" s="35"/>
      <c r="FI2629" s="35"/>
      <c r="FJ2629" s="35"/>
      <c r="FK2629" s="35"/>
      <c r="FL2629" s="35"/>
      <c r="FM2629" s="35"/>
      <c r="FN2629" s="35"/>
      <c r="FO2629" s="35"/>
      <c r="FP2629" s="35"/>
      <c r="FQ2629" s="35"/>
      <c r="FR2629" s="35"/>
      <c r="FS2629" s="35"/>
      <c r="FT2629" s="35"/>
      <c r="FU2629" s="35"/>
      <c r="FV2629" s="35"/>
      <c r="FW2629" s="35"/>
      <c r="FX2629" s="35"/>
      <c r="FY2629" s="35"/>
      <c r="FZ2629" s="35"/>
      <c r="GA2629" s="35"/>
      <c r="GB2629" s="35"/>
      <c r="GC2629" s="35"/>
      <c r="GD2629" s="35"/>
      <c r="GE2629" s="35"/>
      <c r="GF2629" s="35"/>
      <c r="GG2629" s="35"/>
      <c r="GH2629" s="35"/>
      <c r="GI2629" s="35"/>
      <c r="GJ2629" s="35"/>
      <c r="GK2629" s="35"/>
      <c r="GL2629" s="35"/>
      <c r="GM2629" s="35"/>
      <c r="GN2629" s="35"/>
      <c r="GO2629" s="35"/>
      <c r="GP2629" s="35"/>
      <c r="GQ2629" s="35"/>
      <c r="GR2629" s="35"/>
      <c r="GS2629" s="35"/>
      <c r="GT2629" s="35"/>
      <c r="GU2629" s="35"/>
      <c r="GV2629" s="35"/>
      <c r="GW2629" s="35"/>
      <c r="GX2629" s="35"/>
    </row>
    <row r="2630" spans="1:206" hidden="1">
      <c r="A2630" s="101" t="s">
        <v>2972</v>
      </c>
      <c r="B2630" s="96" t="s">
        <v>572</v>
      </c>
      <c r="C2630" s="35" t="s">
        <v>714</v>
      </c>
      <c r="D2630" s="95" t="s">
        <v>3040</v>
      </c>
      <c r="E2630" s="35" t="s">
        <v>3379</v>
      </c>
      <c r="F2630" s="35"/>
      <c r="G2630" s="35"/>
      <c r="H2630" s="35"/>
      <c r="I2630" s="35"/>
      <c r="J2630" s="35"/>
      <c r="K2630" s="35"/>
      <c r="L2630" s="35"/>
      <c r="M2630" s="35"/>
      <c r="N2630" s="35"/>
      <c r="O2630" s="35"/>
      <c r="P2630" s="35"/>
      <c r="Q2630" s="35"/>
      <c r="R2630" s="35"/>
      <c r="S2630" s="35"/>
      <c r="T2630" s="35"/>
      <c r="U2630" s="35"/>
      <c r="V2630" s="35"/>
      <c r="W2630" s="35"/>
      <c r="X2630" s="35"/>
      <c r="Y2630" s="35"/>
      <c r="Z2630" s="35"/>
      <c r="AA2630" s="35"/>
      <c r="AB2630" s="35"/>
      <c r="AC2630" s="35"/>
      <c r="AD2630" s="35"/>
      <c r="AE2630" s="35"/>
      <c r="AF2630" s="35"/>
      <c r="AG2630" s="35"/>
      <c r="AH2630" s="35"/>
      <c r="AI2630" s="35"/>
      <c r="AJ2630" s="35"/>
      <c r="AK2630" s="35"/>
      <c r="AL2630" s="35"/>
      <c r="AM2630" s="35"/>
      <c r="AN2630" s="35"/>
      <c r="AO2630" s="35"/>
      <c r="AP2630" s="35"/>
      <c r="AQ2630" s="35"/>
      <c r="AR2630" s="35"/>
      <c r="AS2630" s="35"/>
      <c r="AT2630" s="35"/>
      <c r="AU2630" s="35"/>
      <c r="AV2630" s="35"/>
      <c r="AW2630" s="35"/>
      <c r="AX2630" s="35"/>
      <c r="AY2630" s="35"/>
      <c r="AZ2630" s="35"/>
      <c r="BA2630" s="35"/>
      <c r="BB2630" s="35"/>
      <c r="BC2630" s="35"/>
      <c r="BD2630" s="35"/>
      <c r="BE2630" s="35"/>
      <c r="BF2630" s="35"/>
      <c r="BG2630" s="35"/>
      <c r="BH2630" s="35"/>
      <c r="BI2630" s="35"/>
      <c r="BJ2630" s="35"/>
      <c r="BK2630" s="35"/>
      <c r="BL2630" s="35"/>
      <c r="BM2630" s="36"/>
      <c r="BN2630" s="36"/>
      <c r="BO2630" s="36"/>
      <c r="BP2630" s="36"/>
      <c r="BQ2630" s="36"/>
      <c r="BR2630" s="36"/>
      <c r="BS2630" s="36"/>
      <c r="BT2630" s="36"/>
      <c r="BU2630" s="36"/>
      <c r="BV2630" s="36"/>
      <c r="BW2630" s="36"/>
      <c r="BX2630" s="36">
        <f t="shared" si="273"/>
        <v>3.3889765711279622</v>
      </c>
      <c r="BY2630" s="36">
        <f t="shared" si="273"/>
        <v>3.3796222738997423</v>
      </c>
      <c r="BZ2630" s="36">
        <f t="shared" si="273"/>
        <v>3.3944664494949537</v>
      </c>
      <c r="CA2630" s="36">
        <f t="shared" si="273"/>
        <v>3.3967222072748817</v>
      </c>
      <c r="CB2630" s="36">
        <f t="shared" si="273"/>
        <v>3.3692206065124175</v>
      </c>
      <c r="CC2630" s="36">
        <f t="shared" si="273"/>
        <v>3.389559480326505</v>
      </c>
      <c r="CD2630" s="36">
        <f t="shared" si="273"/>
        <v>3.3908644630897151</v>
      </c>
      <c r="CE2630" s="36">
        <f t="shared" si="273"/>
        <v>3.3884646090328321</v>
      </c>
      <c r="CF2630" s="36">
        <f t="shared" si="273"/>
        <v>3.3768668964094779</v>
      </c>
      <c r="CG2630" s="36">
        <f t="shared" si="273"/>
        <v>3.4073710458301614</v>
      </c>
      <c r="CH2630" s="36">
        <f t="shared" si="273"/>
        <v>3.383073895123037</v>
      </c>
      <c r="CI2630" s="36">
        <f t="shared" si="273"/>
        <v>3.3919489654935044</v>
      </c>
      <c r="CJ2630" s="36">
        <f t="shared" si="273"/>
        <v>3.4173236345336666</v>
      </c>
      <c r="CK2630" s="36">
        <f t="shared" si="273"/>
        <v>3.3673728519761648</v>
      </c>
      <c r="CL2630" s="36">
        <f t="shared" si="273"/>
        <v>3.4283100843298313</v>
      </c>
      <c r="CM2630" s="36">
        <f t="shared" si="273"/>
        <v>3.3884006538735258</v>
      </c>
      <c r="CN2630" s="36">
        <f t="shared" si="273"/>
        <v>3.3966632237180909</v>
      </c>
      <c r="CO2630" s="36">
        <f t="shared" si="273"/>
        <v>3.3951676669969433</v>
      </c>
      <c r="CP2630" s="36">
        <f t="shared" si="273"/>
        <v>3.4118254378905259</v>
      </c>
      <c r="CQ2630" s="36">
        <f t="shared" si="273"/>
        <v>3.3894968068121725</v>
      </c>
      <c r="CR2630" s="36">
        <f t="shared" si="273"/>
        <v>3.4131278932839653</v>
      </c>
      <c r="CS2630" s="36">
        <f t="shared" si="273"/>
        <v>3.3881638490728911</v>
      </c>
      <c r="CT2630" s="36">
        <f t="shared" si="273"/>
        <v>3.4099965391000486</v>
      </c>
      <c r="CU2630" s="36">
        <f t="shared" si="273"/>
        <v>3.3905002514944949</v>
      </c>
      <c r="CV2630" s="36">
        <f t="shared" si="273"/>
        <v>3.4013856582990858</v>
      </c>
      <c r="CW2630" s="36">
        <f t="shared" si="273"/>
        <v>3.3900049511003867</v>
      </c>
      <c r="CX2630" s="36">
        <f t="shared" si="273"/>
        <v>3.3948688480848803</v>
      </c>
      <c r="CY2630" s="36">
        <f t="shared" si="273"/>
        <v>3.3840835427519118</v>
      </c>
      <c r="CZ2630" s="36">
        <f t="shared" si="273"/>
        <v>3.4099173826301818</v>
      </c>
      <c r="DA2630" s="36">
        <f t="shared" si="273"/>
        <v>3.4073224152630388</v>
      </c>
      <c r="DB2630" s="36">
        <f t="shared" si="273"/>
        <v>3.4160471523434</v>
      </c>
      <c r="DC2630" s="36">
        <f t="shared" si="273"/>
        <v>3.4059834945025806</v>
      </c>
      <c r="DD2630" s="36">
        <f t="shared" si="273"/>
        <v>3.4121908497840203</v>
      </c>
      <c r="DE2630" s="36">
        <f t="shared" si="273"/>
        <v>3.3927577029616356</v>
      </c>
      <c r="DF2630" s="36">
        <f t="shared" si="273"/>
        <v>3.4041253231671247</v>
      </c>
      <c r="DG2630" s="36">
        <f t="shared" si="273"/>
        <v>3.4104459931571798</v>
      </c>
      <c r="DH2630" s="36">
        <f t="shared" si="273"/>
        <v>3.3950101061402456</v>
      </c>
      <c r="DI2630" s="36">
        <f t="shared" si="273"/>
        <v>3.412560013293704</v>
      </c>
      <c r="DJ2630" s="36">
        <f t="shared" si="273"/>
        <v>3.3569734811119938</v>
      </c>
      <c r="DK2630" s="36">
        <f t="shared" si="273"/>
        <v>3.3821083349655909</v>
      </c>
      <c r="DL2630" s="36">
        <f t="shared" si="271"/>
        <v>3.220648630368617</v>
      </c>
      <c r="DM2630" s="36">
        <f t="shared" si="271"/>
        <v>3.218680384462941</v>
      </c>
      <c r="DN2630" s="36">
        <f t="shared" si="271"/>
        <v>3.2166998381294967</v>
      </c>
      <c r="DO2630" s="36">
        <f t="shared" si="271"/>
        <v>3.2196627820815094</v>
      </c>
      <c r="DP2630" s="36">
        <f t="shared" si="271"/>
        <v>3.2205274274809157</v>
      </c>
      <c r="DQ2630" s="36">
        <f t="shared" si="271"/>
        <v>3.2206369852941141</v>
      </c>
      <c r="DR2630" s="36">
        <f t="shared" si="271"/>
        <v>3.2224406033874384</v>
      </c>
      <c r="DS2630" s="36">
        <f t="shared" si="271"/>
        <v>3.2190308645246768</v>
      </c>
      <c r="DT2630" s="36">
        <f t="shared" si="271"/>
        <v>3.2209585294117646</v>
      </c>
      <c r="DU2630" s="36">
        <f t="shared" si="271"/>
        <v>3.2429290714532275</v>
      </c>
      <c r="DV2630" s="36">
        <f t="shared" si="271"/>
        <v>3.22105625945643</v>
      </c>
      <c r="DW2630" s="36">
        <f t="shared" si="271"/>
        <v>3.2282005510480056</v>
      </c>
      <c r="DX2630" s="36">
        <f t="shared" si="271"/>
        <v>3.2427516835994195</v>
      </c>
      <c r="DY2630" s="35"/>
      <c r="DZ2630" s="35"/>
      <c r="EA2630" s="35"/>
      <c r="EB2630" s="35"/>
      <c r="EC2630" s="35"/>
      <c r="ED2630" s="35"/>
      <c r="EE2630" s="35"/>
      <c r="EF2630" s="35"/>
      <c r="EG2630" s="35"/>
      <c r="EH2630" s="35"/>
      <c r="EI2630" s="35"/>
      <c r="EJ2630" s="35"/>
      <c r="EK2630" s="35"/>
      <c r="EL2630" s="35"/>
      <c r="EM2630" s="35"/>
      <c r="EN2630" s="35"/>
      <c r="EO2630" s="35"/>
      <c r="EP2630" s="35"/>
      <c r="EQ2630" s="35"/>
      <c r="ER2630" s="35"/>
      <c r="ES2630" s="35"/>
      <c r="ET2630" s="35"/>
      <c r="EU2630" s="35"/>
      <c r="EV2630" s="35"/>
      <c r="EW2630" s="35"/>
      <c r="EX2630" s="35"/>
      <c r="EY2630" s="35"/>
      <c r="EZ2630" s="35"/>
      <c r="FA2630" s="35"/>
      <c r="FB2630" s="35"/>
      <c r="FC2630" s="35"/>
      <c r="FD2630" s="35"/>
      <c r="FE2630" s="35"/>
      <c r="FF2630" s="35"/>
      <c r="FG2630" s="35"/>
      <c r="FH2630" s="35"/>
      <c r="FI2630" s="35"/>
      <c r="FJ2630" s="35"/>
      <c r="FK2630" s="35"/>
      <c r="FL2630" s="35"/>
      <c r="FM2630" s="35"/>
      <c r="FN2630" s="35"/>
      <c r="FO2630" s="35"/>
      <c r="FP2630" s="35"/>
      <c r="FQ2630" s="35"/>
      <c r="FR2630" s="35"/>
      <c r="FS2630" s="35"/>
      <c r="FT2630" s="35"/>
      <c r="FU2630" s="35"/>
      <c r="FV2630" s="35"/>
      <c r="FW2630" s="35"/>
      <c r="FX2630" s="35"/>
      <c r="FY2630" s="35"/>
      <c r="FZ2630" s="35"/>
      <c r="GA2630" s="35"/>
      <c r="GB2630" s="35"/>
      <c r="GC2630" s="35"/>
      <c r="GD2630" s="35"/>
      <c r="GE2630" s="35"/>
      <c r="GF2630" s="35"/>
      <c r="GG2630" s="35"/>
      <c r="GH2630" s="35"/>
      <c r="GI2630" s="35"/>
      <c r="GJ2630" s="35"/>
      <c r="GK2630" s="35"/>
      <c r="GL2630" s="35"/>
      <c r="GM2630" s="35"/>
      <c r="GN2630" s="35"/>
      <c r="GO2630" s="35"/>
      <c r="GP2630" s="35"/>
      <c r="GQ2630" s="35"/>
      <c r="GR2630" s="35"/>
      <c r="GS2630" s="35"/>
      <c r="GT2630" s="35"/>
      <c r="GU2630" s="35"/>
      <c r="GV2630" s="35"/>
      <c r="GW2630" s="35"/>
      <c r="GX2630" s="35"/>
    </row>
    <row r="2631" spans="1:206" hidden="1">
      <c r="A2631" s="101" t="s">
        <v>2972</v>
      </c>
      <c r="B2631" s="96" t="s">
        <v>572</v>
      </c>
      <c r="C2631" s="35" t="s">
        <v>714</v>
      </c>
      <c r="D2631" s="95" t="s">
        <v>3040</v>
      </c>
      <c r="E2631" s="35" t="s">
        <v>3380</v>
      </c>
      <c r="F2631" s="35"/>
      <c r="G2631" s="35"/>
      <c r="H2631" s="35"/>
      <c r="I2631" s="35"/>
      <c r="J2631" s="35"/>
      <c r="K2631" s="35"/>
      <c r="L2631" s="35"/>
      <c r="M2631" s="35"/>
      <c r="N2631" s="35"/>
      <c r="O2631" s="35"/>
      <c r="P2631" s="35"/>
      <c r="Q2631" s="35"/>
      <c r="R2631" s="35"/>
      <c r="S2631" s="35"/>
      <c r="T2631" s="35"/>
      <c r="U2631" s="35"/>
      <c r="V2631" s="35"/>
      <c r="W2631" s="35"/>
      <c r="X2631" s="35"/>
      <c r="Y2631" s="35"/>
      <c r="Z2631" s="35"/>
      <c r="AA2631" s="35"/>
      <c r="AB2631" s="35"/>
      <c r="AC2631" s="35"/>
      <c r="AD2631" s="35"/>
      <c r="AE2631" s="35"/>
      <c r="AF2631" s="35"/>
      <c r="AG2631" s="35"/>
      <c r="AH2631" s="35"/>
      <c r="AI2631" s="35"/>
      <c r="AJ2631" s="35"/>
      <c r="AK2631" s="35"/>
      <c r="AL2631" s="35"/>
      <c r="AM2631" s="35"/>
      <c r="AN2631" s="35"/>
      <c r="AO2631" s="35"/>
      <c r="AP2631" s="35"/>
      <c r="AQ2631" s="35"/>
      <c r="AR2631" s="35"/>
      <c r="AS2631" s="35"/>
      <c r="AT2631" s="35"/>
      <c r="AU2631" s="35"/>
      <c r="AV2631" s="35"/>
      <c r="AW2631" s="35"/>
      <c r="AX2631" s="35"/>
      <c r="AY2631" s="35"/>
      <c r="AZ2631" s="35"/>
      <c r="BA2631" s="35"/>
      <c r="BB2631" s="35"/>
      <c r="BC2631" s="35"/>
      <c r="BD2631" s="35"/>
      <c r="BE2631" s="35"/>
      <c r="BF2631" s="35"/>
      <c r="BG2631" s="35"/>
      <c r="BH2631" s="35"/>
      <c r="BI2631" s="35"/>
      <c r="BJ2631" s="35"/>
      <c r="BK2631" s="35"/>
      <c r="BL2631" s="35"/>
      <c r="BM2631" s="36"/>
      <c r="BN2631" s="36"/>
      <c r="BO2631" s="36">
        <f t="shared" ref="BO2631:BV2632" si="274">BO2583/BO2535</f>
        <v>2.6773711456315921</v>
      </c>
      <c r="BP2631" s="36">
        <f t="shared" si="274"/>
        <v>2.6847006512203619</v>
      </c>
      <c r="BQ2631" s="36">
        <f t="shared" si="274"/>
        <v>2.6744784210651456</v>
      </c>
      <c r="BR2631" s="36">
        <f t="shared" si="274"/>
        <v>2.677764788297031</v>
      </c>
      <c r="BS2631" s="36">
        <f t="shared" si="274"/>
        <v>2.6811355515363422</v>
      </c>
      <c r="BT2631" s="36">
        <f t="shared" si="274"/>
        <v>2.6818968918750223</v>
      </c>
      <c r="BU2631" s="36">
        <f t="shared" si="274"/>
        <v>2.6833900450937347</v>
      </c>
      <c r="BV2631" s="36">
        <f t="shared" si="274"/>
        <v>2.6908788621665933</v>
      </c>
      <c r="BW2631" s="36">
        <f t="shared" si="273"/>
        <v>2.6863206790165242</v>
      </c>
      <c r="BX2631" s="36">
        <f t="shared" si="273"/>
        <v>2.6866543456895577</v>
      </c>
      <c r="BY2631" s="36">
        <f t="shared" si="273"/>
        <v>2.68961400949263</v>
      </c>
      <c r="BZ2631" s="36">
        <f t="shared" si="273"/>
        <v>2.6947062001437421</v>
      </c>
      <c r="CA2631" s="36">
        <f t="shared" si="273"/>
        <v>2.6918836663384407</v>
      </c>
      <c r="CB2631" s="36">
        <f t="shared" si="273"/>
        <v>2.692591846167351</v>
      </c>
      <c r="CC2631" s="36">
        <f t="shared" si="273"/>
        <v>2.6916857943203092</v>
      </c>
      <c r="CD2631" s="36">
        <f t="shared" si="273"/>
        <v>2.6957448176666876</v>
      </c>
      <c r="CE2631" s="36">
        <f t="shared" si="273"/>
        <v>2.6970753721428884</v>
      </c>
      <c r="CF2631" s="36">
        <f t="shared" si="273"/>
        <v>2.6907651989967114</v>
      </c>
      <c r="CG2631" s="36">
        <f t="shared" si="273"/>
        <v>2.6878534866535664</v>
      </c>
      <c r="CH2631" s="36">
        <f t="shared" si="273"/>
        <v>2.6943470971801231</v>
      </c>
      <c r="CI2631" s="36">
        <f t="shared" si="273"/>
        <v>2.6933642752887135</v>
      </c>
      <c r="CJ2631" s="36">
        <f t="shared" si="273"/>
        <v>2.692329851281837</v>
      </c>
      <c r="CK2631" s="36">
        <f t="shared" si="273"/>
        <v>2.6906262449501033</v>
      </c>
      <c r="CL2631" s="36">
        <f t="shared" si="273"/>
        <v>2.6944593047737615</v>
      </c>
      <c r="CM2631" s="36">
        <f t="shared" si="273"/>
        <v>2.6960078167905972</v>
      </c>
      <c r="CN2631" s="36">
        <f t="shared" si="273"/>
        <v>2.69797902471322</v>
      </c>
      <c r="CO2631" s="36">
        <f t="shared" si="273"/>
        <v>2.70791002016301</v>
      </c>
      <c r="CP2631" s="36">
        <f t="shared" ref="BW2631:DK2632" si="275">CP2583/CP2535</f>
        <v>2.709051880868476</v>
      </c>
      <c r="CQ2631" s="36">
        <f t="shared" si="275"/>
        <v>2.7153201580757749</v>
      </c>
      <c r="CR2631" s="36">
        <f t="shared" si="275"/>
        <v>2.7282044455578953</v>
      </c>
      <c r="CS2631" s="36">
        <f t="shared" si="275"/>
        <v>2.7315516703055609</v>
      </c>
      <c r="CT2631" s="36">
        <f t="shared" si="275"/>
        <v>2.7160750333528241</v>
      </c>
      <c r="CU2631" s="36">
        <f t="shared" si="275"/>
        <v>2.7261661594904698</v>
      </c>
      <c r="CV2631" s="36">
        <f t="shared" si="275"/>
        <v>2.7285934094052768</v>
      </c>
      <c r="CW2631" s="36">
        <f t="shared" si="275"/>
        <v>2.6382968165086607</v>
      </c>
      <c r="CX2631" s="36">
        <f t="shared" si="275"/>
        <v>2.7362980298453414</v>
      </c>
      <c r="CY2631" s="36">
        <f t="shared" si="275"/>
        <v>2.7413304374253173</v>
      </c>
      <c r="CZ2631" s="36">
        <f t="shared" si="275"/>
        <v>2.7246995167502721</v>
      </c>
      <c r="DA2631" s="36">
        <f t="shared" si="275"/>
        <v>2.7356306077706201</v>
      </c>
      <c r="DB2631" s="36">
        <f t="shared" si="275"/>
        <v>2.7302208271509922</v>
      </c>
      <c r="DC2631" s="36">
        <f t="shared" si="275"/>
        <v>2.7213660133526019</v>
      </c>
      <c r="DD2631" s="36">
        <f t="shared" si="275"/>
        <v>2.7197093746278935</v>
      </c>
      <c r="DE2631" s="36">
        <f t="shared" si="275"/>
        <v>2.7261934907734737</v>
      </c>
      <c r="DF2631" s="36">
        <f t="shared" si="275"/>
        <v>2.7382335904569426</v>
      </c>
      <c r="DG2631" s="36">
        <f t="shared" si="275"/>
        <v>2.7293909534001246</v>
      </c>
      <c r="DH2631" s="36">
        <f t="shared" si="275"/>
        <v>2.7423256842141797</v>
      </c>
      <c r="DI2631" s="36">
        <f t="shared" si="275"/>
        <v>2.7536276153604353</v>
      </c>
      <c r="DJ2631" s="36">
        <f t="shared" si="275"/>
        <v>2.7630751236126683</v>
      </c>
      <c r="DK2631" s="36">
        <f t="shared" si="275"/>
        <v>2.7705278312433821</v>
      </c>
      <c r="DL2631" s="36">
        <f t="shared" si="271"/>
        <v>2.535831793324749</v>
      </c>
      <c r="DM2631" s="36">
        <f t="shared" si="271"/>
        <v>2.525467283361456</v>
      </c>
      <c r="DN2631" s="36">
        <f t="shared" si="271"/>
        <v>2.5186329508296565</v>
      </c>
      <c r="DO2631" s="36">
        <f t="shared" si="271"/>
        <v>2.5227232763034086</v>
      </c>
      <c r="DP2631" s="36">
        <f t="shared" si="271"/>
        <v>2.5156229693084304</v>
      </c>
      <c r="DQ2631" s="36">
        <f t="shared" si="271"/>
        <v>2.5058814164336636</v>
      </c>
      <c r="DR2631" s="36">
        <f t="shared" si="271"/>
        <v>2.4978948356812127</v>
      </c>
      <c r="DS2631" s="36">
        <f t="shared" si="271"/>
        <v>2.4823383131923467</v>
      </c>
      <c r="DT2631" s="36">
        <f t="shared" si="271"/>
        <v>2.4745447579214437</v>
      </c>
      <c r="DU2631" s="36">
        <f t="shared" si="271"/>
        <v>2.4805035813171945</v>
      </c>
      <c r="DV2631" s="36">
        <f t="shared" si="271"/>
        <v>2.4504029914231857</v>
      </c>
      <c r="DW2631" s="36">
        <f t="shared" si="271"/>
        <v>2.4588491910876131</v>
      </c>
      <c r="DX2631" s="36">
        <f t="shared" si="271"/>
        <v>2.4354179486704859</v>
      </c>
      <c r="DY2631" s="35"/>
      <c r="DZ2631" s="35"/>
      <c r="EA2631" s="35"/>
      <c r="EB2631" s="35"/>
      <c r="EC2631" s="35"/>
      <c r="ED2631" s="35"/>
      <c r="EE2631" s="35"/>
      <c r="EF2631" s="35"/>
      <c r="EG2631" s="35"/>
      <c r="EH2631" s="35"/>
      <c r="EI2631" s="35"/>
      <c r="EJ2631" s="35"/>
      <c r="EK2631" s="35"/>
      <c r="EL2631" s="35"/>
      <c r="EM2631" s="35"/>
      <c r="EN2631" s="35"/>
      <c r="EO2631" s="35"/>
      <c r="EP2631" s="35"/>
      <c r="EQ2631" s="35"/>
      <c r="ER2631" s="35"/>
      <c r="ES2631" s="35"/>
      <c r="ET2631" s="35"/>
      <c r="EU2631" s="35"/>
      <c r="EV2631" s="35"/>
      <c r="EW2631" s="35"/>
      <c r="EX2631" s="35"/>
      <c r="EY2631" s="35"/>
      <c r="EZ2631" s="35"/>
      <c r="FA2631" s="35"/>
      <c r="FB2631" s="35"/>
      <c r="FC2631" s="35"/>
      <c r="FD2631" s="35"/>
      <c r="FE2631" s="35"/>
      <c r="FF2631" s="35"/>
      <c r="FG2631" s="35"/>
      <c r="FH2631" s="35"/>
      <c r="FI2631" s="35"/>
      <c r="FJ2631" s="35"/>
      <c r="FK2631" s="35"/>
      <c r="FL2631" s="35"/>
      <c r="FM2631" s="35"/>
      <c r="FN2631" s="35"/>
      <c r="FO2631" s="35"/>
      <c r="FP2631" s="35"/>
      <c r="FQ2631" s="35"/>
      <c r="FR2631" s="35"/>
      <c r="FS2631" s="35"/>
      <c r="FT2631" s="35"/>
      <c r="FU2631" s="35"/>
      <c r="FV2631" s="35"/>
      <c r="FW2631" s="35"/>
      <c r="FX2631" s="35"/>
      <c r="FY2631" s="35"/>
      <c r="FZ2631" s="35"/>
      <c r="GA2631" s="35"/>
      <c r="GB2631" s="35"/>
      <c r="GC2631" s="35"/>
      <c r="GD2631" s="35"/>
      <c r="GE2631" s="35"/>
      <c r="GF2631" s="35"/>
      <c r="GG2631" s="35"/>
      <c r="GH2631" s="35"/>
      <c r="GI2631" s="35"/>
      <c r="GJ2631" s="35"/>
      <c r="GK2631" s="35"/>
      <c r="GL2631" s="35"/>
      <c r="GM2631" s="35"/>
      <c r="GN2631" s="35"/>
      <c r="GO2631" s="35"/>
      <c r="GP2631" s="35"/>
      <c r="GQ2631" s="35"/>
      <c r="GR2631" s="35"/>
      <c r="GS2631" s="35"/>
      <c r="GT2631" s="35"/>
      <c r="GU2631" s="35"/>
      <c r="GV2631" s="35"/>
      <c r="GW2631" s="35"/>
      <c r="GX2631" s="35"/>
    </row>
    <row r="2632" spans="1:206" hidden="1">
      <c r="A2632" s="101" t="s">
        <v>2972</v>
      </c>
      <c r="B2632" s="96" t="s">
        <v>572</v>
      </c>
      <c r="C2632" s="35" t="s">
        <v>714</v>
      </c>
      <c r="D2632" s="95" t="s">
        <v>3040</v>
      </c>
      <c r="E2632" s="35" t="s">
        <v>3381</v>
      </c>
      <c r="F2632" s="35"/>
      <c r="G2632" s="35"/>
      <c r="H2632" s="35"/>
      <c r="I2632" s="35"/>
      <c r="J2632" s="35"/>
      <c r="K2632" s="35"/>
      <c r="L2632" s="35"/>
      <c r="M2632" s="35"/>
      <c r="N2632" s="35"/>
      <c r="O2632" s="35"/>
      <c r="P2632" s="35"/>
      <c r="Q2632" s="35"/>
      <c r="R2632" s="35"/>
      <c r="S2632" s="35"/>
      <c r="T2632" s="35"/>
      <c r="U2632" s="35"/>
      <c r="V2632" s="35"/>
      <c r="W2632" s="35"/>
      <c r="X2632" s="35"/>
      <c r="Y2632" s="35"/>
      <c r="Z2632" s="35"/>
      <c r="AA2632" s="35"/>
      <c r="AB2632" s="35"/>
      <c r="AC2632" s="35"/>
      <c r="AD2632" s="35"/>
      <c r="AE2632" s="35"/>
      <c r="AF2632" s="35"/>
      <c r="AG2632" s="35"/>
      <c r="AH2632" s="35"/>
      <c r="AI2632" s="35"/>
      <c r="AJ2632" s="35"/>
      <c r="AK2632" s="35"/>
      <c r="AL2632" s="35"/>
      <c r="AM2632" s="35"/>
      <c r="AN2632" s="35"/>
      <c r="AO2632" s="35"/>
      <c r="AP2632" s="35"/>
      <c r="AQ2632" s="35"/>
      <c r="AR2632" s="35"/>
      <c r="AS2632" s="35"/>
      <c r="AT2632" s="35"/>
      <c r="AU2632" s="35"/>
      <c r="AV2632" s="35"/>
      <c r="AW2632" s="35"/>
      <c r="AX2632" s="35"/>
      <c r="AY2632" s="35"/>
      <c r="AZ2632" s="35"/>
      <c r="BA2632" s="35"/>
      <c r="BB2632" s="35"/>
      <c r="BC2632" s="35"/>
      <c r="BD2632" s="35"/>
      <c r="BE2632" s="35"/>
      <c r="BF2632" s="35"/>
      <c r="BG2632" s="35"/>
      <c r="BH2632" s="35"/>
      <c r="BI2632" s="35"/>
      <c r="BJ2632" s="35"/>
      <c r="BK2632" s="35"/>
      <c r="BL2632" s="35"/>
      <c r="BM2632" s="36"/>
      <c r="BN2632" s="36"/>
      <c r="BO2632" s="36">
        <f t="shared" si="274"/>
        <v>0.78837997849232677</v>
      </c>
      <c r="BP2632" s="36">
        <f t="shared" si="274"/>
        <v>0.79533494099105051</v>
      </c>
      <c r="BQ2632" s="36">
        <f t="shared" si="274"/>
        <v>0.79617198335531325</v>
      </c>
      <c r="BR2632" s="36">
        <f t="shared" si="274"/>
        <v>0.80787650917637088</v>
      </c>
      <c r="BS2632" s="36">
        <f t="shared" si="274"/>
        <v>0.82228837542263467</v>
      </c>
      <c r="BT2632" s="36">
        <f t="shared" si="274"/>
        <v>0.82228817267026721</v>
      </c>
      <c r="BU2632" s="36">
        <f t="shared" si="274"/>
        <v>0.81536336185951774</v>
      </c>
      <c r="BV2632" s="36">
        <f t="shared" si="274"/>
        <v>0.82392352473458752</v>
      </c>
      <c r="BW2632" s="36">
        <f t="shared" si="275"/>
        <v>0.83104334584206663</v>
      </c>
      <c r="BX2632" s="36">
        <f t="shared" si="275"/>
        <v>0.83946255023044625</v>
      </c>
      <c r="BY2632" s="36">
        <f t="shared" si="275"/>
        <v>0.83788599412478315</v>
      </c>
      <c r="BZ2632" s="36">
        <f t="shared" si="275"/>
        <v>0.86381161393668471</v>
      </c>
      <c r="CA2632" s="36">
        <f t="shared" si="275"/>
        <v>0.84135741817565723</v>
      </c>
      <c r="CB2632" s="36">
        <f t="shared" si="275"/>
        <v>0.8482409331221642</v>
      </c>
      <c r="CC2632" s="36">
        <f t="shared" si="275"/>
        <v>0.84039817611667966</v>
      </c>
      <c r="CD2632" s="36">
        <f t="shared" si="275"/>
        <v>0.89059033407051447</v>
      </c>
      <c r="CE2632" s="36">
        <f t="shared" si="275"/>
        <v>0.86099767194378174</v>
      </c>
      <c r="CF2632" s="36">
        <f t="shared" si="275"/>
        <v>0.87175895005157666</v>
      </c>
      <c r="CG2632" s="36">
        <f t="shared" si="275"/>
        <v>0.87110773700811084</v>
      </c>
      <c r="CH2632" s="36">
        <f t="shared" si="275"/>
        <v>0.88932255635708679</v>
      </c>
      <c r="CI2632" s="36">
        <f t="shared" si="275"/>
        <v>0.89625622736627963</v>
      </c>
      <c r="CJ2632" s="36">
        <f t="shared" si="275"/>
        <v>0.88819604456340062</v>
      </c>
      <c r="CK2632" s="36">
        <f t="shared" si="275"/>
        <v>0.89967014173654436</v>
      </c>
      <c r="CL2632" s="36">
        <f t="shared" si="275"/>
        <v>0.88121144369466398</v>
      </c>
      <c r="CM2632" s="36">
        <f t="shared" si="275"/>
        <v>0.90983100608178846</v>
      </c>
      <c r="CN2632" s="36">
        <f t="shared" si="275"/>
        <v>0.91104048220460065</v>
      </c>
      <c r="CO2632" s="36">
        <f t="shared" si="275"/>
        <v>0.91026391720784827</v>
      </c>
      <c r="CP2632" s="36">
        <f t="shared" si="275"/>
        <v>0.92091181840834835</v>
      </c>
      <c r="CQ2632" s="36">
        <f t="shared" si="275"/>
        <v>0.90249267403224254</v>
      </c>
      <c r="CR2632" s="36">
        <f t="shared" si="275"/>
        <v>0.91048987933279213</v>
      </c>
      <c r="CS2632" s="36">
        <f t="shared" si="275"/>
        <v>0.94143909728905484</v>
      </c>
      <c r="CT2632" s="36">
        <f t="shared" si="275"/>
        <v>0.94200855238829928</v>
      </c>
      <c r="CU2632" s="36">
        <f t="shared" si="275"/>
        <v>0.9539809313461457</v>
      </c>
      <c r="CV2632" s="36">
        <f t="shared" si="275"/>
        <v>0.93154626494778492</v>
      </c>
      <c r="CW2632" s="36">
        <f t="shared" si="275"/>
        <v>0.94819298315236389</v>
      </c>
      <c r="CX2632" s="36">
        <f t="shared" si="275"/>
        <v>0.9388966817969594</v>
      </c>
      <c r="CY2632" s="36">
        <f t="shared" si="275"/>
        <v>0.94641768658562309</v>
      </c>
      <c r="CZ2632" s="36">
        <f t="shared" si="275"/>
        <v>0.94483817682214055</v>
      </c>
      <c r="DA2632" s="36">
        <f t="shared" si="275"/>
        <v>0.93082780570522305</v>
      </c>
      <c r="DB2632" s="36">
        <f t="shared" si="275"/>
        <v>0.94931457527131191</v>
      </c>
      <c r="DC2632" s="36">
        <f t="shared" si="275"/>
        <v>0.97819828482143312</v>
      </c>
      <c r="DD2632" s="36">
        <f t="shared" si="275"/>
        <v>0.97838370304912758</v>
      </c>
      <c r="DE2632" s="36">
        <f t="shared" si="275"/>
        <v>0.96230840668541395</v>
      </c>
      <c r="DF2632" s="36">
        <f t="shared" si="275"/>
        <v>0.95382562318755415</v>
      </c>
      <c r="DG2632" s="36">
        <f t="shared" si="275"/>
        <v>0.98762091218842352</v>
      </c>
      <c r="DH2632" s="36">
        <f t="shared" si="275"/>
        <v>1.0025889958877403</v>
      </c>
      <c r="DI2632" s="36">
        <f t="shared" si="275"/>
        <v>1.0019597041651782</v>
      </c>
      <c r="DJ2632" s="36">
        <f t="shared" si="275"/>
        <v>1.0196222330283267</v>
      </c>
      <c r="DK2632" s="36">
        <f t="shared" si="275"/>
        <v>1.0086828776212828</v>
      </c>
      <c r="DL2632" s="36">
        <f t="shared" si="271"/>
        <v>0.98419983560122815</v>
      </c>
      <c r="DM2632" s="36">
        <f t="shared" si="271"/>
        <v>0.99013293922965273</v>
      </c>
      <c r="DN2632" s="36">
        <f t="shared" si="271"/>
        <v>0.98516420119761361</v>
      </c>
      <c r="DO2632" s="36">
        <f t="shared" si="271"/>
        <v>0.98459565509006752</v>
      </c>
      <c r="DP2632" s="36">
        <f t="shared" si="271"/>
        <v>0.98603981654440009</v>
      </c>
      <c r="DQ2632" s="36">
        <f t="shared" si="271"/>
        <v>0.99119040477462894</v>
      </c>
      <c r="DR2632" s="36">
        <f t="shared" si="271"/>
        <v>0.973152133178114</v>
      </c>
      <c r="DS2632" s="36">
        <f t="shared" si="271"/>
        <v>0.96428629430151991</v>
      </c>
      <c r="DT2632" s="36">
        <f t="shared" si="271"/>
        <v>0.96998390966304926</v>
      </c>
      <c r="DU2632" s="36">
        <f t="shared" si="271"/>
        <v>0.9967834770922207</v>
      </c>
      <c r="DV2632" s="36">
        <f t="shared" si="271"/>
        <v>1.0020158775657109</v>
      </c>
      <c r="DW2632" s="36">
        <f t="shared" si="271"/>
        <v>0.9969710148778993</v>
      </c>
      <c r="DX2632" s="36">
        <f t="shared" si="271"/>
        <v>0.9234407746238521</v>
      </c>
      <c r="DY2632" s="35"/>
      <c r="DZ2632" s="35"/>
      <c r="EA2632" s="35"/>
      <c r="EB2632" s="35"/>
      <c r="EC2632" s="35"/>
      <c r="ED2632" s="35"/>
      <c r="EE2632" s="35"/>
      <c r="EF2632" s="35"/>
      <c r="EG2632" s="35"/>
      <c r="EH2632" s="35"/>
      <c r="EI2632" s="35"/>
      <c r="EJ2632" s="35"/>
      <c r="EK2632" s="35"/>
      <c r="EL2632" s="35"/>
      <c r="EM2632" s="35"/>
      <c r="EN2632" s="35"/>
      <c r="EO2632" s="35"/>
      <c r="EP2632" s="35"/>
      <c r="EQ2632" s="35"/>
      <c r="ER2632" s="35"/>
      <c r="ES2632" s="35"/>
      <c r="ET2632" s="35"/>
      <c r="EU2632" s="35"/>
      <c r="EV2632" s="35"/>
      <c r="EW2632" s="35"/>
      <c r="EX2632" s="35"/>
      <c r="EY2632" s="35"/>
      <c r="EZ2632" s="35"/>
      <c r="FA2632" s="35"/>
      <c r="FB2632" s="35"/>
      <c r="FC2632" s="35"/>
      <c r="FD2632" s="35"/>
      <c r="FE2632" s="35"/>
      <c r="FF2632" s="35"/>
      <c r="FG2632" s="35"/>
      <c r="FH2632" s="35"/>
      <c r="FI2632" s="35"/>
      <c r="FJ2632" s="35"/>
      <c r="FK2632" s="35"/>
      <c r="FL2632" s="35"/>
      <c r="FM2632" s="35"/>
      <c r="FN2632" s="35"/>
      <c r="FO2632" s="35"/>
      <c r="FP2632" s="35"/>
      <c r="FQ2632" s="35"/>
      <c r="FR2632" s="35"/>
      <c r="FS2632" s="35"/>
      <c r="FT2632" s="35"/>
      <c r="FU2632" s="35"/>
      <c r="FV2632" s="35"/>
      <c r="FW2632" s="35"/>
      <c r="FX2632" s="35"/>
      <c r="FY2632" s="35"/>
      <c r="FZ2632" s="35"/>
      <c r="GA2632" s="35"/>
      <c r="GB2632" s="35"/>
      <c r="GC2632" s="35"/>
      <c r="GD2632" s="35"/>
      <c r="GE2632" s="35"/>
      <c r="GF2632" s="35"/>
      <c r="GG2632" s="35"/>
      <c r="GH2632" s="35"/>
      <c r="GI2632" s="35"/>
      <c r="GJ2632" s="35"/>
      <c r="GK2632" s="35"/>
      <c r="GL2632" s="35"/>
      <c r="GM2632" s="35"/>
      <c r="GN2632" s="35"/>
      <c r="GO2632" s="35"/>
      <c r="GP2632" s="35"/>
      <c r="GQ2632" s="35"/>
      <c r="GR2632" s="35"/>
      <c r="GS2632" s="35"/>
      <c r="GT2632" s="35"/>
      <c r="GU2632" s="35"/>
      <c r="GV2632" s="35"/>
      <c r="GW2632" s="35"/>
      <c r="GX2632" s="35"/>
    </row>
    <row r="2633" spans="1:206" hidden="1">
      <c r="A2633" s="101" t="s">
        <v>2972</v>
      </c>
      <c r="B2633" s="96" t="s">
        <v>572</v>
      </c>
      <c r="C2633" s="35" t="s">
        <v>714</v>
      </c>
      <c r="D2633" s="95" t="s">
        <v>3040</v>
      </c>
      <c r="E2633" s="35" t="s">
        <v>3382</v>
      </c>
      <c r="F2633" s="35"/>
      <c r="G2633" s="35"/>
      <c r="H2633" s="35"/>
      <c r="I2633" s="35"/>
      <c r="J2633" s="35"/>
      <c r="K2633" s="35"/>
      <c r="L2633" s="35"/>
      <c r="M2633" s="35"/>
      <c r="N2633" s="35"/>
      <c r="O2633" s="35"/>
      <c r="P2633" s="35"/>
      <c r="Q2633" s="35"/>
      <c r="R2633" s="35"/>
      <c r="S2633" s="35"/>
      <c r="T2633" s="35"/>
      <c r="U2633" s="35"/>
      <c r="V2633" s="35"/>
      <c r="W2633" s="35"/>
      <c r="X2633" s="35"/>
      <c r="Y2633" s="35"/>
      <c r="Z2633" s="35"/>
      <c r="AA2633" s="35"/>
      <c r="AB2633" s="35"/>
      <c r="AC2633" s="35"/>
      <c r="AD2633" s="35"/>
      <c r="AE2633" s="35"/>
      <c r="AF2633" s="35"/>
      <c r="AG2633" s="35"/>
      <c r="AH2633" s="35"/>
      <c r="AI2633" s="35"/>
      <c r="AJ2633" s="35"/>
      <c r="AK2633" s="35"/>
      <c r="AL2633" s="35"/>
      <c r="AM2633" s="35"/>
      <c r="AN2633" s="35"/>
      <c r="AO2633" s="35"/>
      <c r="AP2633" s="35"/>
      <c r="AQ2633" s="35"/>
      <c r="AR2633" s="35"/>
      <c r="AS2633" s="35"/>
      <c r="AT2633" s="35"/>
      <c r="AU2633" s="35"/>
      <c r="AV2633" s="35"/>
      <c r="AW2633" s="35"/>
      <c r="AX2633" s="35"/>
      <c r="AY2633" s="35"/>
      <c r="AZ2633" s="35"/>
      <c r="BA2633" s="35"/>
      <c r="BB2633" s="35"/>
      <c r="BC2633" s="35"/>
      <c r="BD2633" s="35"/>
      <c r="BE2633" s="35"/>
      <c r="BF2633" s="35"/>
      <c r="BG2633" s="35"/>
      <c r="BH2633" s="35"/>
      <c r="BI2633" s="35"/>
      <c r="BJ2633" s="35"/>
      <c r="BK2633" s="35"/>
      <c r="BL2633" s="35"/>
      <c r="BM2633" s="35"/>
      <c r="BN2633" s="35"/>
      <c r="BO2633" s="36"/>
      <c r="BP2633" s="36"/>
      <c r="BQ2633" s="36"/>
      <c r="BR2633" s="36"/>
      <c r="BS2633" s="36"/>
      <c r="BT2633" s="36"/>
      <c r="BU2633" s="36"/>
      <c r="BV2633" s="36"/>
      <c r="BW2633" s="36"/>
      <c r="BX2633" s="36"/>
      <c r="BY2633" s="36"/>
      <c r="BZ2633" s="36"/>
      <c r="CA2633" s="36"/>
      <c r="CB2633" s="36"/>
      <c r="CC2633" s="36"/>
      <c r="CD2633" s="36"/>
      <c r="CE2633" s="36"/>
      <c r="CF2633" s="36"/>
      <c r="CG2633" s="36"/>
      <c r="CH2633" s="36"/>
      <c r="CI2633" s="36"/>
      <c r="CJ2633" s="36"/>
      <c r="CK2633" s="36"/>
      <c r="CL2633" s="36"/>
      <c r="CM2633" s="36"/>
      <c r="CN2633" s="36"/>
      <c r="CO2633" s="36"/>
      <c r="CP2633" s="36"/>
      <c r="CQ2633" s="36"/>
      <c r="CR2633" s="36"/>
      <c r="CS2633" s="36"/>
      <c r="CT2633" s="36"/>
      <c r="CU2633" s="36"/>
      <c r="CV2633" s="36"/>
      <c r="CW2633" s="36"/>
      <c r="CX2633" s="36"/>
      <c r="CY2633" s="36"/>
      <c r="CZ2633" s="36"/>
      <c r="DA2633" s="36"/>
      <c r="DB2633" s="36"/>
      <c r="DC2633" s="36"/>
      <c r="DD2633" s="36"/>
      <c r="DE2633" s="36"/>
      <c r="DF2633" s="36"/>
      <c r="DG2633" s="36"/>
      <c r="DH2633" s="36"/>
      <c r="DI2633" s="36"/>
      <c r="DJ2633" s="36"/>
      <c r="DK2633" s="36"/>
      <c r="DL2633" s="36">
        <f t="shared" si="271"/>
        <v>1.7992875551484062</v>
      </c>
      <c r="DM2633" s="36">
        <f t="shared" si="271"/>
        <v>1.8722904322258158</v>
      </c>
      <c r="DN2633" s="36">
        <f t="shared" si="271"/>
        <v>1.8772425084323214</v>
      </c>
      <c r="DO2633" s="36">
        <f t="shared" si="271"/>
        <v>1.8281322436974721</v>
      </c>
      <c r="DP2633" s="36">
        <f t="shared" si="271"/>
        <v>2.1022342930402931</v>
      </c>
      <c r="DQ2633" s="36">
        <f t="shared" si="271"/>
        <v>2.1541909417114429</v>
      </c>
      <c r="DR2633" s="36">
        <f t="shared" si="271"/>
        <v>2.0597659036144575</v>
      </c>
      <c r="DS2633" s="36">
        <f t="shared" si="271"/>
        <v>2.1722398293354304</v>
      </c>
      <c r="DT2633" s="36">
        <f t="shared" si="271"/>
        <v>2.0254766395605963</v>
      </c>
      <c r="DU2633" s="36">
        <f t="shared" si="271"/>
        <v>2.0173395359531772</v>
      </c>
      <c r="DV2633" s="36">
        <f t="shared" si="271"/>
        <v>1.8498890201981497</v>
      </c>
      <c r="DW2633" s="36">
        <f t="shared" si="271"/>
        <v>2.1083010319148934</v>
      </c>
      <c r="DX2633" s="36">
        <f t="shared" si="271"/>
        <v>1.9182645574363613</v>
      </c>
      <c r="DY2633" s="35"/>
      <c r="DZ2633" s="35"/>
      <c r="EA2633" s="35"/>
      <c r="EB2633" s="35"/>
      <c r="EC2633" s="35"/>
      <c r="ED2633" s="35"/>
      <c r="EE2633" s="35"/>
      <c r="EF2633" s="35"/>
      <c r="EG2633" s="35"/>
      <c r="EH2633" s="35"/>
      <c r="EI2633" s="35"/>
      <c r="EJ2633" s="35"/>
      <c r="EK2633" s="35"/>
      <c r="EL2633" s="35"/>
      <c r="EM2633" s="35"/>
      <c r="EN2633" s="35"/>
      <c r="EO2633" s="35"/>
      <c r="EP2633" s="35"/>
      <c r="EQ2633" s="35"/>
      <c r="ER2633" s="35"/>
      <c r="ES2633" s="35"/>
      <c r="ET2633" s="35"/>
      <c r="EU2633" s="35"/>
      <c r="EV2633" s="35"/>
      <c r="EW2633" s="35"/>
      <c r="EX2633" s="35"/>
      <c r="EY2633" s="35"/>
      <c r="EZ2633" s="35"/>
      <c r="FA2633" s="35"/>
      <c r="FB2633" s="35"/>
      <c r="FC2633" s="35"/>
      <c r="FD2633" s="35"/>
      <c r="FE2633" s="35"/>
      <c r="FF2633" s="35"/>
      <c r="FG2633" s="35"/>
      <c r="FH2633" s="35"/>
      <c r="FI2633" s="35"/>
      <c r="FJ2633" s="35"/>
      <c r="FK2633" s="35"/>
      <c r="FL2633" s="35"/>
      <c r="FM2633" s="35"/>
      <c r="FN2633" s="35"/>
      <c r="FO2633" s="35"/>
      <c r="FP2633" s="35"/>
      <c r="FQ2633" s="35"/>
      <c r="FR2633" s="35"/>
      <c r="FS2633" s="35"/>
      <c r="FT2633" s="35"/>
      <c r="FU2633" s="35"/>
      <c r="FV2633" s="35"/>
      <c r="FW2633" s="35"/>
      <c r="FX2633" s="35"/>
      <c r="FY2633" s="35"/>
      <c r="FZ2633" s="35"/>
      <c r="GA2633" s="35"/>
      <c r="GB2633" s="35"/>
      <c r="GC2633" s="35"/>
      <c r="GD2633" s="35"/>
      <c r="GE2633" s="35"/>
      <c r="GF2633" s="35"/>
      <c r="GG2633" s="35"/>
      <c r="GH2633" s="35"/>
      <c r="GI2633" s="35"/>
      <c r="GJ2633" s="35"/>
      <c r="GK2633" s="35"/>
      <c r="GL2633" s="35"/>
      <c r="GM2633" s="35"/>
      <c r="GN2633" s="35"/>
      <c r="GO2633" s="35"/>
      <c r="GP2633" s="35"/>
      <c r="GQ2633" s="35"/>
      <c r="GR2633" s="35"/>
      <c r="GS2633" s="35"/>
      <c r="GT2633" s="35"/>
      <c r="GU2633" s="35"/>
      <c r="GV2633" s="35"/>
      <c r="GW2633" s="35"/>
      <c r="GX2633" s="35"/>
    </row>
    <row r="2634" spans="1:206" hidden="1">
      <c r="A2634" s="101" t="s">
        <v>2972</v>
      </c>
      <c r="B2634" s="96" t="s">
        <v>572</v>
      </c>
      <c r="C2634" s="35" t="s">
        <v>714</v>
      </c>
      <c r="D2634" s="95" t="s">
        <v>3040</v>
      </c>
      <c r="E2634" s="35" t="s">
        <v>3383</v>
      </c>
      <c r="F2634" s="35"/>
      <c r="G2634" s="35"/>
      <c r="H2634" s="35"/>
      <c r="I2634" s="35"/>
      <c r="J2634" s="35"/>
      <c r="K2634" s="35"/>
      <c r="L2634" s="35"/>
      <c r="M2634" s="35"/>
      <c r="N2634" s="35"/>
      <c r="O2634" s="35"/>
      <c r="P2634" s="35"/>
      <c r="Q2634" s="35"/>
      <c r="R2634" s="35"/>
      <c r="S2634" s="35"/>
      <c r="T2634" s="35"/>
      <c r="U2634" s="35"/>
      <c r="V2634" s="35"/>
      <c r="W2634" s="35"/>
      <c r="X2634" s="35"/>
      <c r="Y2634" s="35"/>
      <c r="Z2634" s="35"/>
      <c r="AA2634" s="35"/>
      <c r="AB2634" s="35"/>
      <c r="AC2634" s="35"/>
      <c r="AD2634" s="35"/>
      <c r="AE2634" s="35"/>
      <c r="AF2634" s="35"/>
      <c r="AG2634" s="35"/>
      <c r="AH2634" s="35"/>
      <c r="AI2634" s="35"/>
      <c r="AJ2634" s="35"/>
      <c r="AK2634" s="35"/>
      <c r="AL2634" s="35"/>
      <c r="AM2634" s="35"/>
      <c r="AN2634" s="35"/>
      <c r="AO2634" s="35"/>
      <c r="AP2634" s="35"/>
      <c r="AQ2634" s="35"/>
      <c r="AR2634" s="35"/>
      <c r="AS2634" s="35"/>
      <c r="AT2634" s="35"/>
      <c r="AU2634" s="35"/>
      <c r="AV2634" s="35"/>
      <c r="AW2634" s="35"/>
      <c r="AX2634" s="35"/>
      <c r="AY2634" s="35"/>
      <c r="AZ2634" s="35"/>
      <c r="BA2634" s="35"/>
      <c r="BB2634" s="35"/>
      <c r="BC2634" s="35"/>
      <c r="BD2634" s="35"/>
      <c r="BE2634" s="35"/>
      <c r="BF2634" s="35"/>
      <c r="BG2634" s="35"/>
      <c r="BH2634" s="35"/>
      <c r="BI2634" s="35"/>
      <c r="BJ2634" s="35"/>
      <c r="BK2634" s="35"/>
      <c r="BL2634" s="35"/>
      <c r="BM2634" s="35"/>
      <c r="BN2634" s="35"/>
      <c r="BO2634" s="35"/>
      <c r="BP2634" s="35"/>
      <c r="BQ2634" s="35"/>
      <c r="BR2634" s="35"/>
      <c r="BS2634" s="35"/>
      <c r="BT2634" s="35"/>
      <c r="BU2634" s="35"/>
      <c r="BV2634" s="35"/>
      <c r="BW2634" s="35"/>
      <c r="BX2634" s="35"/>
      <c r="BY2634" s="35"/>
      <c r="BZ2634" s="35"/>
      <c r="CA2634" s="35"/>
      <c r="CB2634" s="35"/>
      <c r="CC2634" s="35"/>
      <c r="CD2634" s="35"/>
      <c r="CE2634" s="35"/>
      <c r="CF2634" s="35"/>
      <c r="CG2634" s="35"/>
      <c r="CH2634" s="35"/>
      <c r="CI2634" s="35"/>
      <c r="CJ2634" s="35"/>
      <c r="CK2634" s="35"/>
      <c r="CL2634" s="35"/>
      <c r="CM2634" s="35"/>
      <c r="CN2634" s="35"/>
      <c r="CO2634" s="35"/>
      <c r="CP2634" s="35"/>
      <c r="CQ2634" s="35"/>
      <c r="CR2634" s="35"/>
      <c r="CS2634" s="35"/>
      <c r="CT2634" s="35"/>
      <c r="CU2634" s="35"/>
      <c r="CV2634" s="35"/>
      <c r="CW2634" s="35"/>
      <c r="CX2634" s="35"/>
      <c r="CY2634" s="35"/>
      <c r="CZ2634" s="35"/>
      <c r="DA2634" s="35"/>
      <c r="DB2634" s="35"/>
      <c r="DC2634" s="35"/>
      <c r="DD2634" s="35"/>
      <c r="DE2634" s="35"/>
      <c r="DF2634" s="35"/>
      <c r="DG2634" s="35"/>
      <c r="DH2634" s="35"/>
      <c r="DI2634" s="35"/>
      <c r="DJ2634" s="35"/>
      <c r="DK2634" s="35"/>
      <c r="DL2634" s="35"/>
      <c r="DM2634" s="35"/>
      <c r="DN2634" s="35"/>
      <c r="DO2634" s="35"/>
      <c r="DP2634" s="35"/>
      <c r="DQ2634" s="35"/>
      <c r="DR2634" s="35"/>
      <c r="DS2634" s="35"/>
      <c r="DT2634" s="35"/>
      <c r="DU2634" s="35"/>
      <c r="DV2634" s="35"/>
      <c r="DW2634" s="35"/>
      <c r="DX2634" s="35"/>
      <c r="DY2634" s="35"/>
      <c r="DZ2634" s="35"/>
      <c r="EA2634" s="35"/>
      <c r="EB2634" s="35"/>
      <c r="EC2634" s="35"/>
      <c r="ED2634" s="35"/>
      <c r="EE2634" s="35"/>
      <c r="EF2634" s="35"/>
      <c r="EG2634" s="35"/>
      <c r="EH2634" s="35"/>
      <c r="EI2634" s="35"/>
      <c r="EJ2634" s="35"/>
      <c r="EK2634" s="35"/>
      <c r="EL2634" s="35"/>
      <c r="EM2634" s="35"/>
      <c r="EN2634" s="35"/>
      <c r="EO2634" s="35"/>
      <c r="EP2634" s="35"/>
      <c r="EQ2634" s="35"/>
      <c r="ER2634" s="35"/>
      <c r="ES2634" s="35"/>
      <c r="ET2634" s="35"/>
      <c r="EU2634" s="35"/>
      <c r="EV2634" s="35"/>
      <c r="EW2634" s="35"/>
      <c r="EX2634" s="35"/>
      <c r="EY2634" s="35"/>
      <c r="EZ2634" s="35"/>
      <c r="FA2634" s="35"/>
      <c r="FB2634" s="35"/>
      <c r="FC2634" s="35"/>
      <c r="FD2634" s="35"/>
      <c r="FE2634" s="35"/>
      <c r="FF2634" s="35"/>
      <c r="FG2634" s="35"/>
      <c r="FH2634" s="35"/>
      <c r="FI2634" s="35"/>
      <c r="FJ2634" s="35"/>
      <c r="FK2634" s="35"/>
      <c r="FL2634" s="35"/>
      <c r="FM2634" s="35"/>
      <c r="FN2634" s="35"/>
      <c r="FO2634" s="35"/>
      <c r="FP2634" s="35"/>
      <c r="FQ2634" s="35"/>
      <c r="FR2634" s="35"/>
      <c r="FS2634" s="35"/>
      <c r="FT2634" s="35"/>
      <c r="FU2634" s="35"/>
      <c r="FV2634" s="35"/>
      <c r="FW2634" s="35"/>
      <c r="FX2634" s="35"/>
      <c r="FY2634" s="35"/>
      <c r="FZ2634" s="35"/>
      <c r="GA2634" s="35"/>
      <c r="GB2634" s="35"/>
      <c r="GC2634" s="35"/>
      <c r="GD2634" s="35"/>
      <c r="GE2634" s="35"/>
      <c r="GF2634" s="35"/>
      <c r="GG2634" s="35"/>
      <c r="GH2634" s="35"/>
      <c r="GI2634" s="35"/>
      <c r="GJ2634" s="35"/>
      <c r="GK2634" s="35"/>
      <c r="GL2634" s="35"/>
      <c r="GM2634" s="35"/>
      <c r="GN2634" s="35"/>
      <c r="GO2634" s="35"/>
      <c r="GP2634" s="35"/>
      <c r="GQ2634" s="35"/>
      <c r="GR2634" s="35"/>
      <c r="GS2634" s="35"/>
      <c r="GT2634" s="35"/>
      <c r="GU2634" s="35"/>
      <c r="GV2634" s="35"/>
      <c r="GW2634" s="35"/>
      <c r="GX2634" s="35"/>
    </row>
    <row r="2635" spans="1:206" hidden="1">
      <c r="A2635" s="101" t="s">
        <v>2972</v>
      </c>
      <c r="B2635" s="96" t="s">
        <v>572</v>
      </c>
      <c r="C2635" s="35" t="s">
        <v>714</v>
      </c>
      <c r="D2635" s="95" t="s">
        <v>3040</v>
      </c>
      <c r="E2635" s="35" t="s">
        <v>3384</v>
      </c>
      <c r="F2635" s="35"/>
      <c r="G2635" s="35"/>
      <c r="H2635" s="35"/>
      <c r="I2635" s="35"/>
      <c r="J2635" s="35"/>
      <c r="K2635" s="35"/>
      <c r="L2635" s="35"/>
      <c r="M2635" s="35"/>
      <c r="N2635" s="35"/>
      <c r="O2635" s="35"/>
      <c r="P2635" s="35"/>
      <c r="Q2635" s="35"/>
      <c r="R2635" s="35"/>
      <c r="S2635" s="35"/>
      <c r="T2635" s="35"/>
      <c r="U2635" s="35"/>
      <c r="V2635" s="35"/>
      <c r="W2635" s="35"/>
      <c r="X2635" s="35"/>
      <c r="Y2635" s="35"/>
      <c r="Z2635" s="35"/>
      <c r="AA2635" s="35"/>
      <c r="AB2635" s="35"/>
      <c r="AC2635" s="35"/>
      <c r="AD2635" s="35"/>
      <c r="AE2635" s="35"/>
      <c r="AF2635" s="35"/>
      <c r="AG2635" s="35"/>
      <c r="AH2635" s="35"/>
      <c r="AI2635" s="35"/>
      <c r="AJ2635" s="35"/>
      <c r="AK2635" s="35"/>
      <c r="AL2635" s="35"/>
      <c r="AM2635" s="35"/>
      <c r="AN2635" s="35"/>
      <c r="AO2635" s="35"/>
      <c r="AP2635" s="35"/>
      <c r="AQ2635" s="35"/>
      <c r="AR2635" s="35"/>
      <c r="AS2635" s="35"/>
      <c r="AT2635" s="35"/>
      <c r="AU2635" s="35"/>
      <c r="AV2635" s="35"/>
      <c r="AW2635" s="35"/>
      <c r="AX2635" s="35"/>
      <c r="AY2635" s="35"/>
      <c r="AZ2635" s="35"/>
      <c r="BA2635" s="35"/>
      <c r="BB2635" s="35"/>
      <c r="BC2635" s="35"/>
      <c r="BD2635" s="35"/>
      <c r="BE2635" s="35"/>
      <c r="BF2635" s="35"/>
      <c r="BG2635" s="35"/>
      <c r="BH2635" s="35"/>
      <c r="BI2635" s="35"/>
      <c r="BJ2635" s="35"/>
      <c r="BK2635" s="35"/>
      <c r="BL2635" s="35"/>
      <c r="BM2635" s="35"/>
      <c r="BN2635" s="35"/>
      <c r="BO2635" s="35"/>
      <c r="BP2635" s="35"/>
      <c r="BQ2635" s="35"/>
      <c r="BR2635" s="35"/>
      <c r="BS2635" s="35"/>
      <c r="BT2635" s="35"/>
      <c r="BU2635" s="35"/>
      <c r="BV2635" s="35"/>
      <c r="BW2635" s="35"/>
      <c r="BX2635" s="35"/>
      <c r="BY2635" s="35"/>
      <c r="BZ2635" s="35"/>
      <c r="CA2635" s="35"/>
      <c r="CB2635" s="35"/>
      <c r="CC2635" s="35"/>
      <c r="CD2635" s="35"/>
      <c r="CE2635" s="35"/>
      <c r="CF2635" s="35"/>
      <c r="CG2635" s="35"/>
      <c r="CH2635" s="35"/>
      <c r="CI2635" s="35"/>
      <c r="CJ2635" s="35"/>
      <c r="CK2635" s="35"/>
      <c r="CL2635" s="35"/>
      <c r="CM2635" s="35"/>
      <c r="CN2635" s="35"/>
      <c r="CO2635" s="35"/>
      <c r="CP2635" s="35"/>
      <c r="CQ2635" s="35"/>
      <c r="CR2635" s="35"/>
      <c r="CS2635" s="35"/>
      <c r="CT2635" s="35"/>
      <c r="CU2635" s="35"/>
      <c r="CV2635" s="35"/>
      <c r="CW2635" s="35"/>
      <c r="CX2635" s="35"/>
      <c r="CY2635" s="35"/>
      <c r="CZ2635" s="35"/>
      <c r="DA2635" s="35"/>
      <c r="DB2635" s="35"/>
      <c r="DC2635" s="35"/>
      <c r="DD2635" s="35"/>
      <c r="DE2635" s="35"/>
      <c r="DF2635" s="35"/>
      <c r="DG2635" s="35"/>
      <c r="DH2635" s="35"/>
      <c r="DI2635" s="35"/>
      <c r="DJ2635" s="35"/>
      <c r="DK2635" s="35"/>
      <c r="DL2635" s="35"/>
      <c r="DM2635" s="35"/>
      <c r="DN2635" s="35"/>
      <c r="DO2635" s="35"/>
      <c r="DP2635" s="35"/>
      <c r="DQ2635" s="35"/>
      <c r="DR2635" s="35"/>
      <c r="DS2635" s="35"/>
      <c r="DT2635" s="35"/>
      <c r="DU2635" s="35"/>
      <c r="DV2635" s="35"/>
      <c r="DW2635" s="35"/>
      <c r="DX2635" s="35"/>
      <c r="DY2635" s="35"/>
      <c r="DZ2635" s="35"/>
      <c r="EA2635" s="35"/>
      <c r="EB2635" s="35"/>
      <c r="EC2635" s="35"/>
      <c r="ED2635" s="35"/>
      <c r="EE2635" s="35"/>
      <c r="EF2635" s="35"/>
      <c r="EG2635" s="35"/>
      <c r="EH2635" s="35"/>
      <c r="EI2635" s="35"/>
      <c r="EJ2635" s="35"/>
      <c r="EK2635" s="35"/>
      <c r="EL2635" s="35"/>
      <c r="EM2635" s="35"/>
      <c r="EN2635" s="35"/>
      <c r="EO2635" s="35"/>
      <c r="EP2635" s="35"/>
      <c r="EQ2635" s="35"/>
      <c r="ER2635" s="35"/>
      <c r="ES2635" s="35"/>
      <c r="ET2635" s="35"/>
      <c r="EU2635" s="35"/>
      <c r="EV2635" s="35"/>
      <c r="EW2635" s="35"/>
      <c r="EX2635" s="35"/>
      <c r="EY2635" s="35"/>
      <c r="EZ2635" s="35"/>
      <c r="FA2635" s="35"/>
      <c r="FB2635" s="35"/>
      <c r="FC2635" s="35"/>
      <c r="FD2635" s="35"/>
      <c r="FE2635" s="35"/>
      <c r="FF2635" s="35"/>
      <c r="FG2635" s="35"/>
      <c r="FH2635" s="35"/>
      <c r="FI2635" s="35"/>
      <c r="FJ2635" s="35"/>
      <c r="FK2635" s="35"/>
      <c r="FL2635" s="35"/>
      <c r="FM2635" s="35"/>
      <c r="FN2635" s="35"/>
      <c r="FO2635" s="35"/>
      <c r="FP2635" s="35"/>
      <c r="FQ2635" s="35"/>
      <c r="FR2635" s="35"/>
      <c r="FS2635" s="35"/>
      <c r="FT2635" s="35"/>
      <c r="FU2635" s="35"/>
      <c r="FV2635" s="35"/>
      <c r="FW2635" s="35"/>
      <c r="FX2635" s="35"/>
      <c r="FY2635" s="35"/>
      <c r="FZ2635" s="35"/>
      <c r="GA2635" s="35"/>
      <c r="GB2635" s="35"/>
      <c r="GC2635" s="35"/>
      <c r="GD2635" s="35"/>
      <c r="GE2635" s="35"/>
      <c r="GF2635" s="35"/>
      <c r="GG2635" s="35"/>
      <c r="GH2635" s="35"/>
      <c r="GI2635" s="35"/>
      <c r="GJ2635" s="35"/>
      <c r="GK2635" s="35"/>
      <c r="GL2635" s="35"/>
      <c r="GM2635" s="35"/>
      <c r="GN2635" s="35"/>
      <c r="GO2635" s="35"/>
      <c r="GP2635" s="35"/>
      <c r="GQ2635" s="35"/>
      <c r="GR2635" s="35"/>
      <c r="GS2635" s="35"/>
      <c r="GT2635" s="35"/>
      <c r="GU2635" s="35"/>
      <c r="GV2635" s="35"/>
      <c r="GW2635" s="35"/>
      <c r="GX2635" s="35"/>
    </row>
    <row r="2636" spans="1:206" hidden="1">
      <c r="A2636" s="101" t="s">
        <v>2972</v>
      </c>
      <c r="B2636" s="96" t="s">
        <v>572</v>
      </c>
      <c r="C2636" s="35" t="s">
        <v>714</v>
      </c>
      <c r="D2636" s="95" t="s">
        <v>3040</v>
      </c>
      <c r="E2636" s="35" t="s">
        <v>3385</v>
      </c>
      <c r="F2636" s="35"/>
      <c r="G2636" s="35"/>
      <c r="H2636" s="35"/>
      <c r="I2636" s="35"/>
      <c r="J2636" s="35"/>
      <c r="K2636" s="35"/>
      <c r="L2636" s="35"/>
      <c r="M2636" s="35"/>
      <c r="N2636" s="35"/>
      <c r="O2636" s="35"/>
      <c r="P2636" s="35"/>
      <c r="Q2636" s="35"/>
      <c r="R2636" s="35"/>
      <c r="S2636" s="35"/>
      <c r="T2636" s="35"/>
      <c r="U2636" s="35"/>
      <c r="V2636" s="35"/>
      <c r="W2636" s="35"/>
      <c r="X2636" s="35"/>
      <c r="Y2636" s="35"/>
      <c r="Z2636" s="35"/>
      <c r="AA2636" s="35"/>
      <c r="AB2636" s="35"/>
      <c r="AC2636" s="35"/>
      <c r="AD2636" s="35"/>
      <c r="AE2636" s="35"/>
      <c r="AF2636" s="35"/>
      <c r="AG2636" s="35"/>
      <c r="AH2636" s="35"/>
      <c r="AI2636" s="35"/>
      <c r="AJ2636" s="35"/>
      <c r="AK2636" s="35"/>
      <c r="AL2636" s="35"/>
      <c r="AM2636" s="35"/>
      <c r="AN2636" s="35"/>
      <c r="AO2636" s="35"/>
      <c r="AP2636" s="35"/>
      <c r="AQ2636" s="35"/>
      <c r="AR2636" s="35"/>
      <c r="AS2636" s="35"/>
      <c r="AT2636" s="35"/>
      <c r="AU2636" s="35"/>
      <c r="AV2636" s="35"/>
      <c r="AW2636" s="35"/>
      <c r="AX2636" s="35"/>
      <c r="AY2636" s="35"/>
      <c r="AZ2636" s="35"/>
      <c r="BA2636" s="35"/>
      <c r="BB2636" s="35"/>
      <c r="BC2636" s="35"/>
      <c r="BD2636" s="35"/>
      <c r="BE2636" s="35"/>
      <c r="BF2636" s="35"/>
      <c r="BG2636" s="35"/>
      <c r="BH2636" s="35"/>
      <c r="BI2636" s="35"/>
      <c r="BJ2636" s="35"/>
      <c r="BK2636" s="35"/>
      <c r="BL2636" s="35"/>
      <c r="BM2636" s="35"/>
      <c r="BN2636" s="35"/>
      <c r="BO2636" s="35"/>
      <c r="BP2636" s="35"/>
      <c r="BQ2636" s="35"/>
      <c r="BR2636" s="35"/>
      <c r="BS2636" s="35"/>
      <c r="BT2636" s="35"/>
      <c r="BU2636" s="35"/>
      <c r="BV2636" s="35"/>
      <c r="BW2636" s="35"/>
      <c r="BX2636" s="35"/>
      <c r="BY2636" s="35"/>
      <c r="BZ2636" s="35"/>
      <c r="CA2636" s="35"/>
      <c r="CB2636" s="35"/>
      <c r="CC2636" s="35"/>
      <c r="CD2636" s="35"/>
      <c r="CE2636" s="35"/>
      <c r="CF2636" s="35"/>
      <c r="CG2636" s="35"/>
      <c r="CH2636" s="35"/>
      <c r="CI2636" s="35"/>
      <c r="CJ2636" s="35"/>
      <c r="CK2636" s="35"/>
      <c r="CL2636" s="35"/>
      <c r="CM2636" s="35"/>
      <c r="CN2636" s="35"/>
      <c r="CO2636" s="35"/>
      <c r="CP2636" s="35"/>
      <c r="CQ2636" s="35"/>
      <c r="CR2636" s="35"/>
      <c r="CS2636" s="35"/>
      <c r="CT2636" s="35"/>
      <c r="CU2636" s="35"/>
      <c r="CV2636" s="35"/>
      <c r="CW2636" s="35"/>
      <c r="CX2636" s="35"/>
      <c r="CY2636" s="35"/>
      <c r="CZ2636" s="35"/>
      <c r="DA2636" s="35"/>
      <c r="DB2636" s="35"/>
      <c r="DC2636" s="35"/>
      <c r="DD2636" s="35"/>
      <c r="DE2636" s="35"/>
      <c r="DF2636" s="35"/>
      <c r="DG2636" s="35"/>
      <c r="DH2636" s="35"/>
      <c r="DI2636" s="35"/>
      <c r="DJ2636" s="35"/>
      <c r="DK2636" s="35"/>
      <c r="DL2636" s="35"/>
      <c r="DM2636" s="35"/>
      <c r="DN2636" s="35"/>
      <c r="DO2636" s="35"/>
      <c r="DP2636" s="35"/>
      <c r="DQ2636" s="35"/>
      <c r="DR2636" s="35"/>
      <c r="DS2636" s="35"/>
      <c r="DT2636" s="35"/>
      <c r="DU2636" s="35"/>
      <c r="DV2636" s="35"/>
      <c r="DW2636" s="35"/>
      <c r="DX2636" s="35"/>
      <c r="DY2636" s="35"/>
      <c r="DZ2636" s="35"/>
      <c r="EA2636" s="35"/>
      <c r="EB2636" s="35"/>
      <c r="EC2636" s="35"/>
      <c r="ED2636" s="35"/>
      <c r="EE2636" s="35"/>
      <c r="EF2636" s="35"/>
      <c r="EG2636" s="35"/>
      <c r="EH2636" s="35"/>
      <c r="EI2636" s="35"/>
      <c r="EJ2636" s="35"/>
      <c r="EK2636" s="35"/>
      <c r="EL2636" s="35"/>
      <c r="EM2636" s="35"/>
      <c r="EN2636" s="35"/>
      <c r="EO2636" s="35"/>
      <c r="EP2636" s="35"/>
      <c r="EQ2636" s="35"/>
      <c r="ER2636" s="35"/>
      <c r="ES2636" s="35"/>
      <c r="ET2636" s="35"/>
      <c r="EU2636" s="35"/>
      <c r="EV2636" s="35"/>
      <c r="EW2636" s="35"/>
      <c r="EX2636" s="35"/>
      <c r="EY2636" s="35"/>
      <c r="EZ2636" s="35"/>
      <c r="FA2636" s="35"/>
      <c r="FB2636" s="35"/>
      <c r="FC2636" s="35"/>
      <c r="FD2636" s="35"/>
      <c r="FE2636" s="35"/>
      <c r="FF2636" s="35"/>
      <c r="FG2636" s="35"/>
      <c r="FH2636" s="35"/>
      <c r="FI2636" s="35"/>
      <c r="FJ2636" s="35"/>
      <c r="FK2636" s="35"/>
      <c r="FL2636" s="35"/>
      <c r="FM2636" s="35"/>
      <c r="FN2636" s="35"/>
      <c r="FO2636" s="35"/>
      <c r="FP2636" s="35"/>
      <c r="FQ2636" s="35"/>
      <c r="FR2636" s="35"/>
      <c r="FS2636" s="35"/>
      <c r="FT2636" s="35"/>
      <c r="FU2636" s="35"/>
      <c r="FV2636" s="35"/>
      <c r="FW2636" s="35"/>
      <c r="FX2636" s="35"/>
      <c r="FY2636" s="35"/>
      <c r="FZ2636" s="35"/>
      <c r="GA2636" s="35"/>
      <c r="GB2636" s="35"/>
      <c r="GC2636" s="35"/>
      <c r="GD2636" s="35"/>
      <c r="GE2636" s="35"/>
      <c r="GF2636" s="35"/>
      <c r="GG2636" s="35"/>
      <c r="GH2636" s="35"/>
      <c r="GI2636" s="35"/>
      <c r="GJ2636" s="35"/>
      <c r="GK2636" s="35"/>
      <c r="GL2636" s="35"/>
      <c r="GM2636" s="35"/>
      <c r="GN2636" s="35"/>
      <c r="GO2636" s="35"/>
      <c r="GP2636" s="35"/>
      <c r="GQ2636" s="35"/>
      <c r="GR2636" s="35"/>
      <c r="GS2636" s="35"/>
      <c r="GT2636" s="35"/>
      <c r="GU2636" s="35"/>
      <c r="GV2636" s="35"/>
      <c r="GW2636" s="35"/>
      <c r="GX2636" s="35"/>
    </row>
    <row r="2637" spans="1:206" hidden="1">
      <c r="A2637" s="101" t="s">
        <v>2972</v>
      </c>
      <c r="B2637" s="96" t="s">
        <v>572</v>
      </c>
      <c r="C2637" s="35" t="s">
        <v>714</v>
      </c>
      <c r="D2637" s="95" t="s">
        <v>3040</v>
      </c>
      <c r="E2637" s="35" t="s">
        <v>3386</v>
      </c>
      <c r="F2637" s="35"/>
      <c r="G2637" s="35"/>
      <c r="H2637" s="35"/>
      <c r="I2637" s="35"/>
      <c r="J2637" s="35"/>
      <c r="K2637" s="35"/>
      <c r="L2637" s="35"/>
      <c r="M2637" s="35"/>
      <c r="N2637" s="35"/>
      <c r="O2637" s="35"/>
      <c r="P2637" s="35"/>
      <c r="Q2637" s="35"/>
      <c r="R2637" s="35"/>
      <c r="S2637" s="35"/>
      <c r="T2637" s="35"/>
      <c r="U2637" s="35"/>
      <c r="V2637" s="35"/>
      <c r="W2637" s="35"/>
      <c r="X2637" s="35"/>
      <c r="Y2637" s="35"/>
      <c r="Z2637" s="35"/>
      <c r="AA2637" s="35"/>
      <c r="AB2637" s="35"/>
      <c r="AC2637" s="35"/>
      <c r="AD2637" s="35"/>
      <c r="AE2637" s="35"/>
      <c r="AF2637" s="35"/>
      <c r="AG2637" s="35"/>
      <c r="AH2637" s="35"/>
      <c r="AI2637" s="35"/>
      <c r="AJ2637" s="35"/>
      <c r="AK2637" s="35"/>
      <c r="AL2637" s="35"/>
      <c r="AM2637" s="35"/>
      <c r="AN2637" s="35"/>
      <c r="AO2637" s="35"/>
      <c r="AP2637" s="35"/>
      <c r="AQ2637" s="35"/>
      <c r="AR2637" s="35"/>
      <c r="AS2637" s="35"/>
      <c r="AT2637" s="35"/>
      <c r="AU2637" s="35"/>
      <c r="AV2637" s="35"/>
      <c r="AW2637" s="35"/>
      <c r="AX2637" s="35"/>
      <c r="AY2637" s="35"/>
      <c r="AZ2637" s="35"/>
      <c r="BA2637" s="35"/>
      <c r="BB2637" s="35"/>
      <c r="BC2637" s="35"/>
      <c r="BD2637" s="35"/>
      <c r="BE2637" s="35"/>
      <c r="BF2637" s="35"/>
      <c r="BG2637" s="35"/>
      <c r="BH2637" s="35"/>
      <c r="BI2637" s="35"/>
      <c r="BJ2637" s="35"/>
      <c r="BK2637" s="35"/>
      <c r="BL2637" s="35"/>
      <c r="BM2637" s="35"/>
      <c r="BN2637" s="35"/>
      <c r="BO2637" s="35"/>
      <c r="BP2637" s="35"/>
      <c r="BQ2637" s="35"/>
      <c r="BR2637" s="35"/>
      <c r="BS2637" s="35"/>
      <c r="BT2637" s="35"/>
      <c r="BU2637" s="35"/>
      <c r="BV2637" s="35"/>
      <c r="BW2637" s="35"/>
      <c r="BX2637" s="35"/>
      <c r="BY2637" s="35"/>
      <c r="BZ2637" s="35"/>
      <c r="CA2637" s="35"/>
      <c r="CB2637" s="35"/>
      <c r="CC2637" s="35"/>
      <c r="CD2637" s="35"/>
      <c r="CE2637" s="35"/>
      <c r="CF2637" s="35"/>
      <c r="CG2637" s="35"/>
      <c r="CH2637" s="35"/>
      <c r="CI2637" s="35"/>
      <c r="CJ2637" s="35"/>
      <c r="CK2637" s="35"/>
      <c r="CL2637" s="35"/>
      <c r="CM2637" s="35"/>
      <c r="CN2637" s="35"/>
      <c r="CO2637" s="35"/>
      <c r="CP2637" s="35"/>
      <c r="CQ2637" s="35"/>
      <c r="CR2637" s="35"/>
      <c r="CS2637" s="35"/>
      <c r="CT2637" s="35"/>
      <c r="CU2637" s="35"/>
      <c r="CV2637" s="35"/>
      <c r="CW2637" s="35"/>
      <c r="CX2637" s="35"/>
      <c r="CY2637" s="35"/>
      <c r="CZ2637" s="35"/>
      <c r="DA2637" s="35"/>
      <c r="DB2637" s="35"/>
      <c r="DC2637" s="35"/>
      <c r="DD2637" s="35"/>
      <c r="DE2637" s="35"/>
      <c r="DF2637" s="35"/>
      <c r="DG2637" s="35"/>
      <c r="DH2637" s="35"/>
      <c r="DI2637" s="35"/>
      <c r="DJ2637" s="35"/>
      <c r="DK2637" s="35"/>
      <c r="DL2637" s="35"/>
      <c r="DM2637" s="35"/>
      <c r="DN2637" s="35"/>
      <c r="DO2637" s="35"/>
      <c r="DP2637" s="35"/>
      <c r="DQ2637" s="35"/>
      <c r="DR2637" s="35"/>
      <c r="DS2637" s="35"/>
      <c r="DT2637" s="35"/>
      <c r="DU2637" s="35"/>
      <c r="DV2637" s="35"/>
      <c r="DW2637" s="35"/>
      <c r="DX2637" s="35"/>
      <c r="DY2637" s="35"/>
      <c r="DZ2637" s="35"/>
      <c r="EA2637" s="35"/>
      <c r="EB2637" s="35"/>
      <c r="EC2637" s="35"/>
      <c r="ED2637" s="35"/>
      <c r="EE2637" s="35"/>
      <c r="EF2637" s="35"/>
      <c r="EG2637" s="35"/>
      <c r="EH2637" s="35"/>
      <c r="EI2637" s="35"/>
      <c r="EJ2637" s="35"/>
      <c r="EK2637" s="35"/>
      <c r="EL2637" s="35"/>
      <c r="EM2637" s="35"/>
      <c r="EN2637" s="35"/>
      <c r="EO2637" s="35"/>
      <c r="EP2637" s="35"/>
      <c r="EQ2637" s="35"/>
      <c r="ER2637" s="35"/>
      <c r="ES2637" s="35"/>
      <c r="ET2637" s="35"/>
      <c r="EU2637" s="35"/>
      <c r="EV2637" s="35"/>
      <c r="EW2637" s="35"/>
      <c r="EX2637" s="35"/>
      <c r="EY2637" s="35"/>
      <c r="EZ2637" s="35"/>
      <c r="FA2637" s="35"/>
      <c r="FB2637" s="35"/>
      <c r="FC2637" s="35"/>
      <c r="FD2637" s="35"/>
      <c r="FE2637" s="35"/>
      <c r="FF2637" s="35"/>
      <c r="FG2637" s="35"/>
      <c r="FH2637" s="35"/>
      <c r="FI2637" s="35"/>
      <c r="FJ2637" s="35"/>
      <c r="FK2637" s="35"/>
      <c r="FL2637" s="35"/>
      <c r="FM2637" s="35"/>
      <c r="FN2637" s="35"/>
      <c r="FO2637" s="35"/>
      <c r="FP2637" s="35"/>
      <c r="FQ2637" s="35"/>
      <c r="FR2637" s="35"/>
      <c r="FS2637" s="35"/>
      <c r="FT2637" s="35"/>
      <c r="FU2637" s="35"/>
      <c r="FV2637" s="35"/>
      <c r="FW2637" s="35"/>
      <c r="FX2637" s="35"/>
      <c r="FY2637" s="35"/>
      <c r="FZ2637" s="35"/>
      <c r="GA2637" s="35"/>
      <c r="GB2637" s="35"/>
      <c r="GC2637" s="35"/>
      <c r="GD2637" s="35"/>
      <c r="GE2637" s="35"/>
      <c r="GF2637" s="35"/>
      <c r="GG2637" s="35"/>
      <c r="GH2637" s="35"/>
      <c r="GI2637" s="35"/>
      <c r="GJ2637" s="35"/>
      <c r="GK2637" s="35"/>
      <c r="GL2637" s="35"/>
      <c r="GM2637" s="35"/>
      <c r="GN2637" s="35"/>
      <c r="GO2637" s="35"/>
      <c r="GP2637" s="35"/>
      <c r="GQ2637" s="35"/>
      <c r="GR2637" s="35"/>
      <c r="GS2637" s="35"/>
      <c r="GT2637" s="35"/>
      <c r="GU2637" s="35"/>
      <c r="GV2637" s="35"/>
      <c r="GW2637" s="35"/>
      <c r="GX2637" s="35"/>
    </row>
    <row r="2638" spans="1:206" hidden="1">
      <c r="A2638" s="101" t="s">
        <v>2972</v>
      </c>
      <c r="B2638" s="96" t="s">
        <v>572</v>
      </c>
      <c r="C2638" s="35" t="s">
        <v>714</v>
      </c>
      <c r="D2638" s="95" t="s">
        <v>3040</v>
      </c>
      <c r="E2638" s="35" t="s">
        <v>3387</v>
      </c>
      <c r="F2638" s="35"/>
      <c r="G2638" s="35"/>
      <c r="H2638" s="35"/>
      <c r="I2638" s="35"/>
      <c r="J2638" s="35"/>
      <c r="K2638" s="35"/>
      <c r="L2638" s="35"/>
      <c r="M2638" s="35"/>
      <c r="N2638" s="35"/>
      <c r="O2638" s="35"/>
      <c r="P2638" s="35"/>
      <c r="Q2638" s="35"/>
      <c r="R2638" s="35"/>
      <c r="S2638" s="35"/>
      <c r="T2638" s="35"/>
      <c r="U2638" s="35"/>
      <c r="V2638" s="35"/>
      <c r="W2638" s="35"/>
      <c r="X2638" s="35"/>
      <c r="Y2638" s="35"/>
      <c r="Z2638" s="35"/>
      <c r="AA2638" s="35"/>
      <c r="AB2638" s="35"/>
      <c r="AC2638" s="35"/>
      <c r="AD2638" s="35"/>
      <c r="AE2638" s="35"/>
      <c r="AF2638" s="35"/>
      <c r="AG2638" s="35"/>
      <c r="AH2638" s="35"/>
      <c r="AI2638" s="35"/>
      <c r="AJ2638" s="35"/>
      <c r="AK2638" s="35"/>
      <c r="AL2638" s="35"/>
      <c r="AM2638" s="35"/>
      <c r="AN2638" s="35"/>
      <c r="AO2638" s="35"/>
      <c r="AP2638" s="35"/>
      <c r="AQ2638" s="35"/>
      <c r="AR2638" s="35"/>
      <c r="AS2638" s="35"/>
      <c r="AT2638" s="35"/>
      <c r="AU2638" s="35"/>
      <c r="AV2638" s="35"/>
      <c r="AW2638" s="35"/>
      <c r="AX2638" s="35"/>
      <c r="AY2638" s="35"/>
      <c r="AZ2638" s="35"/>
      <c r="BA2638" s="35"/>
      <c r="BB2638" s="35"/>
      <c r="BC2638" s="35"/>
      <c r="BD2638" s="35"/>
      <c r="BE2638" s="35"/>
      <c r="BF2638" s="35"/>
      <c r="BG2638" s="35"/>
      <c r="BH2638" s="35"/>
      <c r="BI2638" s="35"/>
      <c r="BJ2638" s="35"/>
      <c r="BK2638" s="35"/>
      <c r="BL2638" s="35"/>
      <c r="BM2638" s="35"/>
      <c r="BN2638" s="35"/>
      <c r="BO2638" s="35"/>
      <c r="BP2638" s="35"/>
      <c r="BQ2638" s="35"/>
      <c r="BR2638" s="35"/>
      <c r="BS2638" s="35"/>
      <c r="BT2638" s="35"/>
      <c r="BU2638" s="35"/>
      <c r="BV2638" s="35"/>
      <c r="BW2638" s="35"/>
      <c r="BX2638" s="35"/>
      <c r="BY2638" s="35"/>
      <c r="BZ2638" s="35"/>
      <c r="CA2638" s="35"/>
      <c r="CB2638" s="35"/>
      <c r="CC2638" s="35"/>
      <c r="CD2638" s="35"/>
      <c r="CE2638" s="35"/>
      <c r="CF2638" s="35"/>
      <c r="CG2638" s="35"/>
      <c r="CH2638" s="35"/>
      <c r="CI2638" s="35"/>
      <c r="CJ2638" s="35"/>
      <c r="CK2638" s="35"/>
      <c r="CL2638" s="35"/>
      <c r="CM2638" s="35"/>
      <c r="CN2638" s="35"/>
      <c r="CO2638" s="35"/>
      <c r="CP2638" s="35"/>
      <c r="CQ2638" s="35"/>
      <c r="CR2638" s="35"/>
      <c r="CS2638" s="35"/>
      <c r="CT2638" s="35"/>
      <c r="CU2638" s="35"/>
      <c r="CV2638" s="35"/>
      <c r="CW2638" s="35"/>
      <c r="CX2638" s="35"/>
      <c r="CY2638" s="35"/>
      <c r="CZ2638" s="35"/>
      <c r="DA2638" s="35"/>
      <c r="DB2638" s="35"/>
      <c r="DC2638" s="35"/>
      <c r="DD2638" s="35"/>
      <c r="DE2638" s="35"/>
      <c r="DF2638" s="35"/>
      <c r="DG2638" s="35"/>
      <c r="DH2638" s="35"/>
      <c r="DI2638" s="35"/>
      <c r="DJ2638" s="35"/>
      <c r="DK2638" s="35"/>
      <c r="DL2638" s="35"/>
      <c r="DM2638" s="35"/>
      <c r="DN2638" s="35"/>
      <c r="DO2638" s="35"/>
      <c r="DP2638" s="35"/>
      <c r="DQ2638" s="35"/>
      <c r="DR2638" s="35"/>
      <c r="DS2638" s="35"/>
      <c r="DT2638" s="35"/>
      <c r="DU2638" s="35"/>
      <c r="DV2638" s="35"/>
      <c r="DW2638" s="35"/>
      <c r="DX2638" s="35"/>
      <c r="DY2638" s="35"/>
      <c r="DZ2638" s="35"/>
      <c r="EA2638" s="35"/>
      <c r="EB2638" s="35"/>
      <c r="EC2638" s="35"/>
      <c r="ED2638" s="35"/>
      <c r="EE2638" s="35"/>
      <c r="EF2638" s="35"/>
      <c r="EG2638" s="35"/>
      <c r="EH2638" s="35"/>
      <c r="EI2638" s="35"/>
      <c r="EJ2638" s="35"/>
      <c r="EK2638" s="35"/>
      <c r="EL2638" s="35"/>
      <c r="EM2638" s="35"/>
      <c r="EN2638" s="35"/>
      <c r="EO2638" s="35"/>
      <c r="EP2638" s="35"/>
      <c r="EQ2638" s="35"/>
      <c r="ER2638" s="35"/>
      <c r="ES2638" s="35"/>
      <c r="ET2638" s="35"/>
      <c r="EU2638" s="35"/>
      <c r="EV2638" s="35"/>
      <c r="EW2638" s="35"/>
      <c r="EX2638" s="35"/>
      <c r="EY2638" s="35"/>
      <c r="EZ2638" s="35"/>
      <c r="FA2638" s="35"/>
      <c r="FB2638" s="35"/>
      <c r="FC2638" s="35"/>
      <c r="FD2638" s="35"/>
      <c r="FE2638" s="35"/>
      <c r="FF2638" s="35"/>
      <c r="FG2638" s="35"/>
      <c r="FH2638" s="35"/>
      <c r="FI2638" s="35"/>
      <c r="FJ2638" s="35"/>
      <c r="FK2638" s="35"/>
      <c r="FL2638" s="35"/>
      <c r="FM2638" s="35"/>
      <c r="FN2638" s="35"/>
      <c r="FO2638" s="35"/>
      <c r="FP2638" s="35"/>
      <c r="FQ2638" s="35"/>
      <c r="FR2638" s="35"/>
      <c r="FS2638" s="35"/>
      <c r="FT2638" s="35"/>
      <c r="FU2638" s="35"/>
      <c r="FV2638" s="35"/>
      <c r="FW2638" s="35"/>
      <c r="FX2638" s="35"/>
      <c r="FY2638" s="35"/>
      <c r="FZ2638" s="35"/>
      <c r="GA2638" s="35"/>
      <c r="GB2638" s="35"/>
      <c r="GC2638" s="35"/>
      <c r="GD2638" s="35"/>
      <c r="GE2638" s="35"/>
      <c r="GF2638" s="35"/>
      <c r="GG2638" s="35"/>
      <c r="GH2638" s="35"/>
      <c r="GI2638" s="35"/>
      <c r="GJ2638" s="35"/>
      <c r="GK2638" s="35"/>
      <c r="GL2638" s="35"/>
      <c r="GM2638" s="35"/>
      <c r="GN2638" s="35"/>
      <c r="GO2638" s="35"/>
      <c r="GP2638" s="35"/>
      <c r="GQ2638" s="35"/>
      <c r="GR2638" s="35"/>
      <c r="GS2638" s="35"/>
      <c r="GT2638" s="35"/>
      <c r="GU2638" s="35"/>
      <c r="GV2638" s="35"/>
      <c r="GW2638" s="35"/>
      <c r="GX2638" s="35"/>
    </row>
    <row r="2639" spans="1:206" hidden="1">
      <c r="A2639" s="101" t="s">
        <v>2972</v>
      </c>
      <c r="B2639" s="96" t="s">
        <v>572</v>
      </c>
      <c r="C2639" s="35" t="s">
        <v>714</v>
      </c>
      <c r="D2639" s="95" t="s">
        <v>3040</v>
      </c>
      <c r="E2639" s="96" t="s">
        <v>3388</v>
      </c>
      <c r="F2639" s="35"/>
      <c r="G2639" s="35"/>
      <c r="H2639" s="35"/>
      <c r="I2639" s="35"/>
      <c r="J2639" s="35"/>
      <c r="K2639" s="35"/>
      <c r="L2639" s="35"/>
      <c r="M2639" s="35"/>
      <c r="N2639" s="35"/>
      <c r="O2639" s="35"/>
      <c r="P2639" s="35"/>
      <c r="Q2639" s="35"/>
      <c r="R2639" s="35"/>
      <c r="S2639" s="35"/>
      <c r="T2639" s="35"/>
      <c r="U2639" s="35"/>
      <c r="V2639" s="35"/>
      <c r="W2639" s="35"/>
      <c r="X2639" s="35"/>
      <c r="Y2639" s="35"/>
      <c r="Z2639" s="35"/>
      <c r="AA2639" s="35"/>
      <c r="AB2639" s="35"/>
      <c r="AC2639" s="35"/>
      <c r="AD2639" s="35"/>
      <c r="AE2639" s="35"/>
      <c r="AF2639" s="35"/>
      <c r="AG2639" s="35"/>
      <c r="AH2639" s="35"/>
      <c r="AI2639" s="35"/>
      <c r="AJ2639" s="35"/>
      <c r="AK2639" s="35"/>
      <c r="AL2639" s="35"/>
      <c r="AM2639" s="35"/>
      <c r="AN2639" s="35"/>
      <c r="AO2639" s="35"/>
      <c r="AP2639" s="35"/>
      <c r="AQ2639" s="35"/>
      <c r="AR2639" s="35"/>
      <c r="AS2639" s="35"/>
      <c r="AT2639" s="35"/>
      <c r="AU2639" s="35"/>
      <c r="AV2639" s="35"/>
      <c r="AW2639" s="35"/>
      <c r="AX2639" s="35"/>
      <c r="AY2639" s="35"/>
      <c r="AZ2639" s="35"/>
      <c r="BA2639" s="35"/>
      <c r="BB2639" s="35"/>
      <c r="BC2639" s="35"/>
      <c r="BD2639" s="35"/>
      <c r="BE2639" s="35"/>
      <c r="BF2639" s="35"/>
      <c r="BG2639" s="35"/>
      <c r="BH2639" s="35"/>
      <c r="BI2639" s="35"/>
      <c r="BJ2639" s="35"/>
      <c r="BK2639" s="35"/>
      <c r="BL2639" s="35"/>
      <c r="BM2639" s="35"/>
      <c r="BN2639" s="35"/>
      <c r="BO2639" s="35"/>
      <c r="BP2639" s="35"/>
      <c r="BQ2639" s="35"/>
      <c r="BR2639" s="35"/>
      <c r="BS2639" s="35"/>
      <c r="BT2639" s="35"/>
      <c r="BU2639" s="35"/>
      <c r="BV2639" s="35"/>
      <c r="BW2639" s="35"/>
      <c r="BX2639" s="35"/>
      <c r="BY2639" s="35"/>
      <c r="BZ2639" s="35"/>
      <c r="CA2639" s="35"/>
      <c r="CB2639" s="35"/>
      <c r="CC2639" s="35"/>
      <c r="CD2639" s="35"/>
      <c r="CE2639" s="35"/>
      <c r="CF2639" s="35"/>
      <c r="CG2639" s="35"/>
      <c r="CH2639" s="35"/>
      <c r="CI2639" s="35"/>
      <c r="CJ2639" s="35"/>
      <c r="CK2639" s="35"/>
      <c r="CL2639" s="35"/>
      <c r="CM2639" s="35"/>
      <c r="CN2639" s="35"/>
      <c r="CO2639" s="35"/>
      <c r="CP2639" s="35"/>
      <c r="CQ2639" s="35"/>
      <c r="CR2639" s="35"/>
      <c r="CS2639" s="35"/>
      <c r="CT2639" s="35"/>
      <c r="CU2639" s="35"/>
      <c r="CV2639" s="35"/>
      <c r="CW2639" s="35"/>
      <c r="CX2639" s="35"/>
      <c r="CY2639" s="35"/>
      <c r="CZ2639" s="35"/>
      <c r="DA2639" s="35"/>
      <c r="DB2639" s="35"/>
      <c r="DC2639" s="35"/>
      <c r="DD2639" s="35"/>
      <c r="DE2639" s="35"/>
      <c r="DF2639" s="35"/>
      <c r="DG2639" s="35"/>
      <c r="DH2639" s="35"/>
      <c r="DI2639" s="35"/>
      <c r="DJ2639" s="35"/>
      <c r="DK2639" s="35"/>
      <c r="DL2639" s="35"/>
      <c r="DM2639" s="35"/>
      <c r="DN2639" s="35"/>
      <c r="DO2639" s="35"/>
      <c r="DP2639" s="35"/>
      <c r="DQ2639" s="35"/>
      <c r="DR2639" s="35"/>
      <c r="DS2639" s="35"/>
      <c r="DT2639" s="35"/>
      <c r="DU2639" s="35"/>
      <c r="DV2639" s="35"/>
      <c r="DW2639" s="35"/>
      <c r="DX2639" s="35"/>
      <c r="DY2639" s="35"/>
      <c r="DZ2639" s="35"/>
      <c r="EA2639" s="35"/>
      <c r="EB2639" s="35"/>
      <c r="EC2639" s="35"/>
      <c r="ED2639" s="35"/>
      <c r="EE2639" s="35"/>
      <c r="EF2639" s="35"/>
      <c r="EG2639" s="35"/>
      <c r="EH2639" s="35"/>
      <c r="EI2639" s="35"/>
      <c r="EJ2639" s="35"/>
      <c r="EK2639" s="35"/>
      <c r="EL2639" s="35"/>
      <c r="EM2639" s="35"/>
      <c r="EN2639" s="35"/>
      <c r="EO2639" s="35"/>
      <c r="EP2639" s="35"/>
      <c r="EQ2639" s="35"/>
      <c r="ER2639" s="35"/>
      <c r="ES2639" s="35"/>
      <c r="ET2639" s="35"/>
      <c r="EU2639" s="35"/>
      <c r="EV2639" s="35"/>
      <c r="EW2639" s="35"/>
      <c r="EX2639" s="35"/>
      <c r="EY2639" s="35"/>
      <c r="EZ2639" s="35"/>
      <c r="FA2639" s="35"/>
      <c r="FB2639" s="35"/>
      <c r="FC2639" s="35"/>
      <c r="FD2639" s="35"/>
      <c r="FE2639" s="35"/>
      <c r="FF2639" s="35"/>
      <c r="FG2639" s="35"/>
      <c r="FH2639" s="35"/>
      <c r="FI2639" s="35"/>
      <c r="FJ2639" s="35"/>
      <c r="FK2639" s="35"/>
      <c r="FL2639" s="35"/>
      <c r="FM2639" s="35"/>
      <c r="FN2639" s="35"/>
      <c r="FO2639" s="35"/>
      <c r="FP2639" s="35"/>
      <c r="FQ2639" s="35"/>
      <c r="FR2639" s="35"/>
      <c r="FS2639" s="35"/>
      <c r="FT2639" s="35"/>
      <c r="FU2639" s="35"/>
      <c r="FV2639" s="35"/>
      <c r="FW2639" s="35"/>
      <c r="FX2639" s="35"/>
      <c r="FY2639" s="35"/>
      <c r="FZ2639" s="35"/>
      <c r="GA2639" s="35"/>
      <c r="GB2639" s="35"/>
      <c r="GC2639" s="35"/>
      <c r="GD2639" s="35"/>
      <c r="GE2639" s="35"/>
      <c r="GF2639" s="35"/>
      <c r="GG2639" s="35"/>
      <c r="GH2639" s="35"/>
      <c r="GI2639" s="35"/>
      <c r="GJ2639" s="35"/>
      <c r="GK2639" s="35"/>
      <c r="GL2639" s="35"/>
      <c r="GM2639" s="35"/>
      <c r="GN2639" s="35"/>
      <c r="GO2639" s="35"/>
      <c r="GP2639" s="35"/>
      <c r="GQ2639" s="35"/>
      <c r="GR2639" s="35"/>
      <c r="GS2639" s="35"/>
      <c r="GT2639" s="35"/>
      <c r="GU2639" s="35"/>
      <c r="GV2639" s="35"/>
      <c r="GW2639" s="35"/>
      <c r="GX2639" s="35"/>
    </row>
    <row r="2640" spans="1:206" hidden="1">
      <c r="A2640" s="101" t="s">
        <v>2972</v>
      </c>
      <c r="B2640" s="96" t="s">
        <v>572</v>
      </c>
      <c r="C2640" s="35" t="s">
        <v>714</v>
      </c>
      <c r="D2640" s="95" t="s">
        <v>3040</v>
      </c>
      <c r="E2640" s="35" t="s">
        <v>3389</v>
      </c>
      <c r="F2640" s="35"/>
      <c r="G2640" s="35"/>
      <c r="H2640" s="35"/>
      <c r="I2640" s="35"/>
      <c r="J2640" s="35"/>
      <c r="K2640" s="35"/>
      <c r="L2640" s="35"/>
      <c r="M2640" s="35"/>
      <c r="N2640" s="35"/>
      <c r="O2640" s="35"/>
      <c r="P2640" s="35"/>
      <c r="Q2640" s="35"/>
      <c r="R2640" s="35"/>
      <c r="S2640" s="35"/>
      <c r="T2640" s="35"/>
      <c r="U2640" s="35"/>
      <c r="V2640" s="35"/>
      <c r="W2640" s="35"/>
      <c r="X2640" s="35"/>
      <c r="Y2640" s="35"/>
      <c r="Z2640" s="35"/>
      <c r="AA2640" s="35"/>
      <c r="AB2640" s="35"/>
      <c r="AC2640" s="35"/>
      <c r="AD2640" s="35"/>
      <c r="AE2640" s="35"/>
      <c r="AF2640" s="35"/>
      <c r="AG2640" s="35"/>
      <c r="AH2640" s="35"/>
      <c r="AI2640" s="35"/>
      <c r="AJ2640" s="35"/>
      <c r="AK2640" s="35"/>
      <c r="AL2640" s="35"/>
      <c r="AM2640" s="35"/>
      <c r="AN2640" s="35"/>
      <c r="AO2640" s="35"/>
      <c r="AP2640" s="35"/>
      <c r="AQ2640" s="35"/>
      <c r="AR2640" s="35"/>
      <c r="AS2640" s="35"/>
      <c r="AT2640" s="35"/>
      <c r="AU2640" s="35"/>
      <c r="AV2640" s="35"/>
      <c r="AW2640" s="35"/>
      <c r="AX2640" s="35"/>
      <c r="AY2640" s="35"/>
      <c r="AZ2640" s="35"/>
      <c r="BA2640" s="35"/>
      <c r="BB2640" s="35"/>
      <c r="BC2640" s="35"/>
      <c r="BD2640" s="35"/>
      <c r="BE2640" s="35"/>
      <c r="BF2640" s="35"/>
      <c r="BG2640" s="35"/>
      <c r="BH2640" s="35"/>
      <c r="BI2640" s="35"/>
      <c r="BJ2640" s="35"/>
      <c r="BK2640" s="35"/>
      <c r="BL2640" s="35"/>
      <c r="BM2640" s="35"/>
      <c r="BN2640" s="35"/>
      <c r="BO2640" s="35"/>
      <c r="BP2640" s="35"/>
      <c r="BQ2640" s="35"/>
      <c r="BR2640" s="35"/>
      <c r="BS2640" s="35"/>
      <c r="BT2640" s="35"/>
      <c r="BU2640" s="35"/>
      <c r="BV2640" s="35"/>
      <c r="BW2640" s="35"/>
      <c r="BX2640" s="35"/>
      <c r="BY2640" s="35"/>
      <c r="BZ2640" s="35"/>
      <c r="CA2640" s="35"/>
      <c r="CB2640" s="35"/>
      <c r="CC2640" s="35"/>
      <c r="CD2640" s="35"/>
      <c r="CE2640" s="35"/>
      <c r="CF2640" s="35"/>
      <c r="CG2640" s="35"/>
      <c r="CH2640" s="35"/>
      <c r="CI2640" s="35"/>
      <c r="CJ2640" s="35"/>
      <c r="CK2640" s="35"/>
      <c r="CL2640" s="35"/>
      <c r="CM2640" s="35"/>
      <c r="CN2640" s="35"/>
      <c r="CO2640" s="35"/>
      <c r="CP2640" s="35"/>
      <c r="CQ2640" s="35"/>
      <c r="CR2640" s="35"/>
      <c r="CS2640" s="35"/>
      <c r="CT2640" s="35"/>
      <c r="CU2640" s="35"/>
      <c r="CV2640" s="35"/>
      <c r="CW2640" s="35"/>
      <c r="CX2640" s="35"/>
      <c r="CY2640" s="35"/>
      <c r="CZ2640" s="35"/>
      <c r="DA2640" s="35"/>
      <c r="DB2640" s="35"/>
      <c r="DC2640" s="35"/>
      <c r="DD2640" s="35"/>
      <c r="DE2640" s="35"/>
      <c r="DF2640" s="35"/>
      <c r="DG2640" s="35"/>
      <c r="DH2640" s="35"/>
      <c r="DI2640" s="35"/>
      <c r="DJ2640" s="35"/>
      <c r="DK2640" s="35"/>
      <c r="DL2640" s="35"/>
      <c r="DM2640" s="35"/>
      <c r="DN2640" s="35"/>
      <c r="DO2640" s="35"/>
      <c r="DP2640" s="35"/>
      <c r="DQ2640" s="35"/>
      <c r="DR2640" s="35"/>
      <c r="DS2640" s="35"/>
      <c r="DT2640" s="35"/>
      <c r="DU2640" s="35"/>
      <c r="DV2640" s="35"/>
      <c r="DW2640" s="35"/>
      <c r="DX2640" s="35"/>
      <c r="DY2640" s="35"/>
      <c r="DZ2640" s="35"/>
      <c r="EA2640" s="35"/>
      <c r="EB2640" s="35"/>
      <c r="EC2640" s="35"/>
      <c r="ED2640" s="35"/>
      <c r="EE2640" s="35"/>
      <c r="EF2640" s="35"/>
      <c r="EG2640" s="35"/>
      <c r="EH2640" s="35"/>
      <c r="EI2640" s="35"/>
      <c r="EJ2640" s="35"/>
      <c r="EK2640" s="35"/>
      <c r="EL2640" s="35"/>
      <c r="EM2640" s="35"/>
      <c r="EN2640" s="35"/>
      <c r="EO2640" s="35"/>
      <c r="EP2640" s="35"/>
      <c r="EQ2640" s="35"/>
      <c r="ER2640" s="35"/>
      <c r="ES2640" s="35"/>
      <c r="ET2640" s="35"/>
      <c r="EU2640" s="35"/>
      <c r="EV2640" s="35"/>
      <c r="EW2640" s="35"/>
      <c r="EX2640" s="35"/>
      <c r="EY2640" s="35"/>
      <c r="EZ2640" s="35"/>
      <c r="FA2640" s="35"/>
      <c r="FB2640" s="35"/>
      <c r="FC2640" s="35"/>
      <c r="FD2640" s="35"/>
      <c r="FE2640" s="35"/>
      <c r="FF2640" s="35"/>
      <c r="FG2640" s="35"/>
      <c r="FH2640" s="35"/>
      <c r="FI2640" s="35"/>
      <c r="FJ2640" s="35"/>
      <c r="FK2640" s="35"/>
      <c r="FL2640" s="35"/>
      <c r="FM2640" s="35"/>
      <c r="FN2640" s="35"/>
      <c r="FO2640" s="35"/>
      <c r="FP2640" s="35"/>
      <c r="FQ2640" s="35"/>
      <c r="FR2640" s="35"/>
      <c r="FS2640" s="35"/>
      <c r="FT2640" s="35"/>
      <c r="FU2640" s="35"/>
      <c r="FV2640" s="35"/>
      <c r="FW2640" s="35"/>
      <c r="FX2640" s="35"/>
      <c r="FY2640" s="35"/>
      <c r="FZ2640" s="35"/>
      <c r="GA2640" s="35"/>
      <c r="GB2640" s="35"/>
      <c r="GC2640" s="35"/>
      <c r="GD2640" s="35"/>
      <c r="GE2640" s="35"/>
      <c r="GF2640" s="35"/>
      <c r="GG2640" s="35"/>
      <c r="GH2640" s="35"/>
      <c r="GI2640" s="35"/>
      <c r="GJ2640" s="35"/>
      <c r="GK2640" s="35"/>
      <c r="GL2640" s="35"/>
      <c r="GM2640" s="35"/>
      <c r="GN2640" s="35"/>
      <c r="GO2640" s="35"/>
      <c r="GP2640" s="35"/>
      <c r="GQ2640" s="35"/>
      <c r="GR2640" s="35"/>
      <c r="GS2640" s="35"/>
      <c r="GT2640" s="35"/>
      <c r="GU2640" s="35"/>
      <c r="GV2640" s="35"/>
      <c r="GW2640" s="35"/>
      <c r="GX2640" s="35"/>
    </row>
    <row r="2641" spans="1:206" hidden="1">
      <c r="A2641" s="101" t="s">
        <v>2972</v>
      </c>
      <c r="B2641" s="96" t="s">
        <v>572</v>
      </c>
      <c r="C2641" s="35" t="s">
        <v>714</v>
      </c>
      <c r="D2641" s="95" t="s">
        <v>3040</v>
      </c>
      <c r="E2641" s="35" t="s">
        <v>3390</v>
      </c>
      <c r="F2641" s="35"/>
      <c r="G2641" s="35"/>
      <c r="H2641" s="35"/>
      <c r="I2641" s="35"/>
      <c r="J2641" s="35"/>
      <c r="K2641" s="35"/>
      <c r="L2641" s="35"/>
      <c r="M2641" s="35"/>
      <c r="N2641" s="35"/>
      <c r="O2641" s="35"/>
      <c r="P2641" s="35"/>
      <c r="Q2641" s="35"/>
      <c r="R2641" s="35"/>
      <c r="S2641" s="35"/>
      <c r="T2641" s="35"/>
      <c r="U2641" s="35"/>
      <c r="V2641" s="35"/>
      <c r="W2641" s="35"/>
      <c r="X2641" s="35"/>
      <c r="Y2641" s="35"/>
      <c r="Z2641" s="35"/>
      <c r="AA2641" s="35"/>
      <c r="AB2641" s="35"/>
      <c r="AC2641" s="35"/>
      <c r="AD2641" s="35"/>
      <c r="AE2641" s="35"/>
      <c r="AF2641" s="35"/>
      <c r="AG2641" s="35"/>
      <c r="AH2641" s="35"/>
      <c r="AI2641" s="35"/>
      <c r="AJ2641" s="35"/>
      <c r="AK2641" s="35"/>
      <c r="AL2641" s="35"/>
      <c r="AM2641" s="35"/>
      <c r="AN2641" s="35"/>
      <c r="AO2641" s="35"/>
      <c r="AP2641" s="35"/>
      <c r="AQ2641" s="35"/>
      <c r="AR2641" s="35"/>
      <c r="AS2641" s="35"/>
      <c r="AT2641" s="35"/>
      <c r="AU2641" s="35"/>
      <c r="AV2641" s="35"/>
      <c r="AW2641" s="35"/>
      <c r="AX2641" s="35"/>
      <c r="AY2641" s="35"/>
      <c r="AZ2641" s="35"/>
      <c r="BA2641" s="35"/>
      <c r="BB2641" s="35"/>
      <c r="BC2641" s="35"/>
      <c r="BD2641" s="35"/>
      <c r="BE2641" s="35"/>
      <c r="BF2641" s="35"/>
      <c r="BG2641" s="35"/>
      <c r="BH2641" s="35"/>
      <c r="BI2641" s="35"/>
      <c r="BJ2641" s="35"/>
      <c r="BK2641" s="35"/>
      <c r="BL2641" s="35"/>
      <c r="BM2641" s="35"/>
      <c r="BN2641" s="35"/>
      <c r="BO2641" s="35"/>
      <c r="BP2641" s="35"/>
      <c r="BQ2641" s="35"/>
      <c r="BR2641" s="35"/>
      <c r="BS2641" s="35"/>
      <c r="BT2641" s="35"/>
      <c r="BU2641" s="35"/>
      <c r="BV2641" s="35"/>
      <c r="BW2641" s="35"/>
      <c r="BX2641" s="35"/>
      <c r="BY2641" s="35"/>
      <c r="BZ2641" s="35"/>
      <c r="CA2641" s="35"/>
      <c r="CB2641" s="35"/>
      <c r="CC2641" s="35"/>
      <c r="CD2641" s="35"/>
      <c r="CE2641" s="35"/>
      <c r="CF2641" s="35"/>
      <c r="CG2641" s="35"/>
      <c r="CH2641" s="35"/>
      <c r="CI2641" s="35"/>
      <c r="CJ2641" s="35"/>
      <c r="CK2641" s="35"/>
      <c r="CL2641" s="35"/>
      <c r="CM2641" s="35"/>
      <c r="CN2641" s="35"/>
      <c r="CO2641" s="35"/>
      <c r="CP2641" s="35"/>
      <c r="CQ2641" s="35"/>
      <c r="CR2641" s="35"/>
      <c r="CS2641" s="35"/>
      <c r="CT2641" s="35"/>
      <c r="CU2641" s="35"/>
      <c r="CV2641" s="35"/>
      <c r="CW2641" s="35"/>
      <c r="CX2641" s="35"/>
      <c r="CY2641" s="35"/>
      <c r="CZ2641" s="35"/>
      <c r="DA2641" s="35"/>
      <c r="DB2641" s="35"/>
      <c r="DC2641" s="35"/>
      <c r="DD2641" s="35"/>
      <c r="DE2641" s="35"/>
      <c r="DF2641" s="35"/>
      <c r="DG2641" s="35"/>
      <c r="DH2641" s="35"/>
      <c r="DI2641" s="35"/>
      <c r="DJ2641" s="35"/>
      <c r="DK2641" s="35"/>
      <c r="DL2641" s="35"/>
      <c r="DM2641" s="35"/>
      <c r="DN2641" s="35"/>
      <c r="DO2641" s="35"/>
      <c r="DP2641" s="35"/>
      <c r="DQ2641" s="35"/>
      <c r="DR2641" s="35"/>
      <c r="DS2641" s="35"/>
      <c r="DT2641" s="35"/>
      <c r="DU2641" s="35"/>
      <c r="DV2641" s="35"/>
      <c r="DW2641" s="35"/>
      <c r="DX2641" s="35"/>
      <c r="DY2641" s="35"/>
      <c r="DZ2641" s="35"/>
      <c r="EA2641" s="35"/>
      <c r="EB2641" s="35"/>
      <c r="EC2641" s="35"/>
      <c r="ED2641" s="35"/>
      <c r="EE2641" s="35"/>
      <c r="EF2641" s="35"/>
      <c r="EG2641" s="35"/>
      <c r="EH2641" s="35"/>
      <c r="EI2641" s="35"/>
      <c r="EJ2641" s="35"/>
      <c r="EK2641" s="35"/>
      <c r="EL2641" s="35"/>
      <c r="EM2641" s="35"/>
      <c r="EN2641" s="35"/>
      <c r="EO2641" s="35"/>
      <c r="EP2641" s="35"/>
      <c r="EQ2641" s="35"/>
      <c r="ER2641" s="35"/>
      <c r="ES2641" s="35"/>
      <c r="ET2641" s="35"/>
      <c r="EU2641" s="35"/>
      <c r="EV2641" s="35"/>
      <c r="EW2641" s="35"/>
      <c r="EX2641" s="35"/>
      <c r="EY2641" s="35"/>
      <c r="EZ2641" s="35"/>
      <c r="FA2641" s="35"/>
      <c r="FB2641" s="35"/>
      <c r="FC2641" s="35"/>
      <c r="FD2641" s="35"/>
      <c r="FE2641" s="35"/>
      <c r="FF2641" s="35"/>
      <c r="FG2641" s="35"/>
      <c r="FH2641" s="35"/>
      <c r="FI2641" s="35"/>
      <c r="FJ2641" s="35"/>
      <c r="FK2641" s="35"/>
      <c r="FL2641" s="35"/>
      <c r="FM2641" s="35"/>
      <c r="FN2641" s="35"/>
      <c r="FO2641" s="35"/>
      <c r="FP2641" s="35"/>
      <c r="FQ2641" s="35"/>
      <c r="FR2641" s="35"/>
      <c r="FS2641" s="35"/>
      <c r="FT2641" s="35"/>
      <c r="FU2641" s="35"/>
      <c r="FV2641" s="35"/>
      <c r="FW2641" s="35"/>
      <c r="FX2641" s="35"/>
      <c r="FY2641" s="35"/>
      <c r="FZ2641" s="35"/>
      <c r="GA2641" s="35"/>
      <c r="GB2641" s="35"/>
      <c r="GC2641" s="35"/>
      <c r="GD2641" s="35"/>
      <c r="GE2641" s="35"/>
      <c r="GF2641" s="35"/>
      <c r="GG2641" s="35"/>
      <c r="GH2641" s="35"/>
      <c r="GI2641" s="35"/>
      <c r="GJ2641" s="35"/>
      <c r="GK2641" s="35"/>
      <c r="GL2641" s="35"/>
      <c r="GM2641" s="35"/>
      <c r="GN2641" s="35"/>
      <c r="GO2641" s="35"/>
      <c r="GP2641" s="35"/>
      <c r="GQ2641" s="35"/>
      <c r="GR2641" s="35"/>
      <c r="GS2641" s="35"/>
      <c r="GT2641" s="35"/>
      <c r="GU2641" s="35"/>
      <c r="GV2641" s="35"/>
      <c r="GW2641" s="35"/>
      <c r="GX2641" s="35"/>
    </row>
    <row r="2642" spans="1:206" hidden="1">
      <c r="A2642" s="101" t="s">
        <v>2972</v>
      </c>
      <c r="B2642" s="96" t="s">
        <v>572</v>
      </c>
      <c r="C2642" s="35" t="s">
        <v>714</v>
      </c>
      <c r="D2642" s="95" t="s">
        <v>3040</v>
      </c>
      <c r="E2642" s="131" t="s">
        <v>3391</v>
      </c>
      <c r="F2642" s="35"/>
      <c r="G2642" s="35"/>
      <c r="H2642" s="35"/>
      <c r="I2642" s="35"/>
      <c r="J2642" s="35"/>
      <c r="K2642" s="35"/>
      <c r="L2642" s="35"/>
      <c r="M2642" s="35"/>
      <c r="N2642" s="35"/>
      <c r="O2642" s="35"/>
      <c r="P2642" s="35"/>
      <c r="Q2642" s="35"/>
      <c r="R2642" s="35"/>
      <c r="S2642" s="35"/>
      <c r="T2642" s="35"/>
      <c r="U2642" s="35"/>
      <c r="V2642" s="35"/>
      <c r="W2642" s="35"/>
      <c r="X2642" s="35"/>
      <c r="Y2642" s="35"/>
      <c r="Z2642" s="35"/>
      <c r="AA2642" s="35"/>
      <c r="AB2642" s="35"/>
      <c r="AC2642" s="35"/>
      <c r="AD2642" s="35"/>
      <c r="AE2642" s="35"/>
      <c r="AF2642" s="35"/>
      <c r="AG2642" s="35"/>
      <c r="AH2642" s="35"/>
      <c r="AI2642" s="35"/>
      <c r="AJ2642" s="35"/>
      <c r="AK2642" s="35"/>
      <c r="AL2642" s="35"/>
      <c r="AM2642" s="35"/>
      <c r="AN2642" s="35"/>
      <c r="AO2642" s="35"/>
      <c r="AP2642" s="35"/>
      <c r="AQ2642" s="35"/>
      <c r="AR2642" s="35"/>
      <c r="AS2642" s="35"/>
      <c r="AT2642" s="35"/>
      <c r="AU2642" s="35"/>
      <c r="AV2642" s="35"/>
      <c r="AW2642" s="35"/>
      <c r="AX2642" s="35"/>
      <c r="AY2642" s="35"/>
      <c r="AZ2642" s="35"/>
      <c r="BA2642" s="35"/>
      <c r="BB2642" s="35"/>
      <c r="BC2642" s="35"/>
      <c r="BD2642" s="35"/>
      <c r="BE2642" s="35"/>
      <c r="BF2642" s="35"/>
      <c r="BG2642" s="35"/>
      <c r="BH2642" s="35"/>
      <c r="BI2642" s="35"/>
      <c r="BJ2642" s="35"/>
      <c r="BK2642" s="35"/>
      <c r="BL2642" s="35"/>
      <c r="BM2642" s="35"/>
      <c r="BN2642" s="35"/>
      <c r="BO2642" s="50"/>
      <c r="BP2642" s="50"/>
      <c r="BQ2642" s="50"/>
      <c r="BR2642" s="50"/>
      <c r="BS2642" s="50"/>
      <c r="BT2642" s="50"/>
      <c r="BU2642" s="50"/>
      <c r="BV2642" s="50"/>
      <c r="BW2642" s="50"/>
      <c r="BX2642" s="50"/>
      <c r="BY2642" s="50"/>
      <c r="BZ2642" s="50"/>
      <c r="CA2642" s="50"/>
      <c r="CB2642" s="50"/>
      <c r="CC2642" s="50"/>
      <c r="CD2642" s="50"/>
      <c r="CE2642" s="50"/>
      <c r="CF2642" s="50"/>
      <c r="CG2642" s="50"/>
      <c r="CH2642" s="50"/>
      <c r="CI2642" s="50"/>
      <c r="CJ2642" s="50"/>
      <c r="CK2642" s="50"/>
      <c r="CL2642" s="50"/>
      <c r="CM2642" s="50"/>
      <c r="CN2642" s="50"/>
      <c r="CO2642" s="50"/>
      <c r="CP2642" s="50"/>
      <c r="CQ2642" s="50"/>
      <c r="CR2642" s="50"/>
      <c r="CS2642" s="50"/>
      <c r="CT2642" s="50"/>
      <c r="CU2642" s="50"/>
      <c r="CV2642" s="50"/>
      <c r="CW2642" s="50"/>
      <c r="CX2642" s="50"/>
      <c r="CY2642" s="50"/>
      <c r="CZ2642" s="50"/>
      <c r="DA2642" s="50"/>
      <c r="DB2642" s="50"/>
      <c r="DC2642" s="50"/>
      <c r="DD2642" s="50"/>
      <c r="DE2642" s="50"/>
      <c r="DF2642" s="50"/>
      <c r="DG2642" s="50"/>
      <c r="DH2642" s="50"/>
      <c r="DI2642" s="50"/>
      <c r="DJ2642" s="50"/>
      <c r="DK2642" s="50"/>
      <c r="DL2642" s="50">
        <f t="shared" ref="DL2642:DX2642" si="276">SUM(DL2450:DL2453)/DL2318</f>
        <v>6.3457821109484351</v>
      </c>
      <c r="DM2642" s="50">
        <f t="shared" si="276"/>
        <v>6.5601027195206418</v>
      </c>
      <c r="DN2642" s="50">
        <f t="shared" si="276"/>
        <v>6.667198654403518</v>
      </c>
      <c r="DO2642" s="50">
        <f t="shared" si="276"/>
        <v>6.7049191053000143</v>
      </c>
      <c r="DP2642" s="50">
        <f t="shared" si="276"/>
        <v>6.6043109409737966</v>
      </c>
      <c r="DQ2642" s="50">
        <f t="shared" si="276"/>
        <v>6.5794901528130474</v>
      </c>
      <c r="DR2642" s="50">
        <f t="shared" si="276"/>
        <v>6.6371514106330549</v>
      </c>
      <c r="DS2642" s="50">
        <f t="shared" si="276"/>
        <v>6.0779223965177023</v>
      </c>
      <c r="DT2642" s="50">
        <f t="shared" si="276"/>
        <v>5.9531156199741586</v>
      </c>
      <c r="DU2642" s="50">
        <f t="shared" si="276"/>
        <v>5.6603028201560885</v>
      </c>
      <c r="DV2642" s="50">
        <f t="shared" si="276"/>
        <v>5.2885097275770212</v>
      </c>
      <c r="DW2642" s="50">
        <f t="shared" si="276"/>
        <v>5.3912863992743114</v>
      </c>
      <c r="DX2642" s="50">
        <f t="shared" si="276"/>
        <v>5.300376157162761</v>
      </c>
      <c r="DY2642" s="78"/>
      <c r="DZ2642" s="35"/>
      <c r="EA2642" s="35"/>
      <c r="EB2642" s="35"/>
      <c r="EC2642" s="35"/>
      <c r="ED2642" s="35"/>
      <c r="EE2642" s="35"/>
      <c r="EF2642" s="35"/>
      <c r="EG2642" s="35"/>
      <c r="EH2642" s="35"/>
      <c r="EI2642" s="35"/>
      <c r="EJ2642" s="35"/>
      <c r="EK2642" s="35"/>
      <c r="EL2642" s="35"/>
      <c r="EM2642" s="35"/>
      <c r="EN2642" s="35"/>
      <c r="EO2642" s="35"/>
      <c r="EP2642" s="35"/>
      <c r="EQ2642" s="35"/>
      <c r="ER2642" s="35"/>
      <c r="ES2642" s="35"/>
      <c r="ET2642" s="35"/>
      <c r="EU2642" s="35"/>
      <c r="EV2642" s="35"/>
      <c r="EW2642" s="35"/>
      <c r="EX2642" s="35"/>
      <c r="EY2642" s="35"/>
      <c r="EZ2642" s="35"/>
      <c r="FA2642" s="35"/>
      <c r="FB2642" s="35"/>
      <c r="FC2642" s="35"/>
      <c r="FD2642" s="35"/>
      <c r="FE2642" s="35"/>
      <c r="FF2642" s="35"/>
      <c r="FG2642" s="35"/>
      <c r="FH2642" s="35"/>
      <c r="FI2642" s="35"/>
      <c r="FJ2642" s="35"/>
      <c r="FK2642" s="35"/>
      <c r="FL2642" s="35"/>
      <c r="FM2642" s="35"/>
      <c r="FN2642" s="35"/>
      <c r="FO2642" s="35"/>
      <c r="FP2642" s="35"/>
      <c r="FQ2642" s="35"/>
      <c r="FR2642" s="35"/>
      <c r="FS2642" s="35"/>
      <c r="FT2642" s="35"/>
      <c r="FU2642" s="35"/>
      <c r="FV2642" s="35"/>
      <c r="FW2642" s="35"/>
      <c r="FX2642" s="35"/>
      <c r="FY2642" s="35"/>
      <c r="FZ2642" s="35"/>
      <c r="GA2642" s="35"/>
      <c r="GB2642" s="35"/>
      <c r="GC2642" s="35"/>
      <c r="GD2642" s="35"/>
      <c r="GE2642" s="35"/>
      <c r="GF2642" s="35"/>
      <c r="GG2642" s="35"/>
      <c r="GH2642" s="35"/>
      <c r="GI2642" s="35"/>
      <c r="GJ2642" s="35"/>
      <c r="GK2642" s="35"/>
      <c r="GL2642" s="35"/>
      <c r="GM2642" s="35"/>
      <c r="GN2642" s="35"/>
      <c r="GO2642" s="35"/>
      <c r="GP2642" s="35"/>
      <c r="GQ2642" s="35"/>
      <c r="GR2642" s="35"/>
      <c r="GS2642" s="35"/>
      <c r="GT2642" s="35"/>
      <c r="GU2642" s="35"/>
      <c r="GV2642" s="35"/>
      <c r="GW2642" s="35"/>
      <c r="GX2642" s="35"/>
    </row>
    <row r="2643" spans="1:206" hidden="1">
      <c r="A2643" s="101" t="s">
        <v>2972</v>
      </c>
      <c r="B2643" s="96" t="s">
        <v>572</v>
      </c>
      <c r="C2643" s="35" t="s">
        <v>714</v>
      </c>
      <c r="D2643" s="95" t="s">
        <v>3040</v>
      </c>
      <c r="E2643" s="72" t="s">
        <v>3392</v>
      </c>
      <c r="F2643" s="35"/>
      <c r="G2643" s="35"/>
      <c r="H2643" s="35"/>
      <c r="I2643" s="35"/>
      <c r="J2643" s="35"/>
      <c r="K2643" s="35"/>
      <c r="L2643" s="35"/>
      <c r="M2643" s="35"/>
      <c r="N2643" s="35"/>
      <c r="O2643" s="35"/>
      <c r="P2643" s="35"/>
      <c r="Q2643" s="35"/>
      <c r="R2643" s="35"/>
      <c r="S2643" s="35"/>
      <c r="T2643" s="35"/>
      <c r="U2643" s="35"/>
      <c r="V2643" s="35"/>
      <c r="W2643" s="35"/>
      <c r="X2643" s="35"/>
      <c r="Y2643" s="35"/>
      <c r="Z2643" s="35"/>
      <c r="AA2643" s="35"/>
      <c r="AB2643" s="35"/>
      <c r="AC2643" s="35"/>
      <c r="AD2643" s="35"/>
      <c r="AE2643" s="35"/>
      <c r="AF2643" s="35"/>
      <c r="AG2643" s="35"/>
      <c r="AH2643" s="35"/>
      <c r="AI2643" s="35"/>
      <c r="AJ2643" s="35"/>
      <c r="AK2643" s="35"/>
      <c r="AL2643" s="35"/>
      <c r="AM2643" s="35"/>
      <c r="AN2643" s="35"/>
      <c r="AO2643" s="35"/>
      <c r="AP2643" s="35"/>
      <c r="AQ2643" s="35"/>
      <c r="AR2643" s="35"/>
      <c r="AS2643" s="35"/>
      <c r="AT2643" s="35"/>
      <c r="AU2643" s="35"/>
      <c r="AV2643" s="35"/>
      <c r="AW2643" s="35"/>
      <c r="AX2643" s="35"/>
      <c r="AY2643" s="35"/>
      <c r="AZ2643" s="35"/>
      <c r="BA2643" s="35"/>
      <c r="BB2643" s="35"/>
      <c r="BC2643" s="35"/>
      <c r="BD2643" s="35"/>
      <c r="BE2643" s="35"/>
      <c r="BF2643" s="35"/>
      <c r="BG2643" s="35"/>
      <c r="BH2643" s="35"/>
      <c r="BI2643" s="35"/>
      <c r="BJ2643" s="35"/>
      <c r="BK2643" s="35"/>
      <c r="BL2643" s="35"/>
      <c r="BM2643" s="35"/>
      <c r="BN2643" s="35"/>
      <c r="BO2643" s="50"/>
      <c r="BP2643" s="50"/>
      <c r="BQ2643" s="50"/>
      <c r="BR2643" s="50"/>
      <c r="BS2643" s="50"/>
      <c r="BT2643" s="50"/>
      <c r="BU2643" s="50"/>
      <c r="BV2643" s="50"/>
      <c r="BW2643" s="50"/>
      <c r="BX2643" s="50"/>
      <c r="BY2643" s="50"/>
      <c r="BZ2643" s="50"/>
      <c r="CA2643" s="50"/>
      <c r="CB2643" s="50"/>
      <c r="CC2643" s="50"/>
      <c r="CD2643" s="50"/>
      <c r="CE2643" s="50"/>
      <c r="CF2643" s="50"/>
      <c r="CG2643" s="50"/>
      <c r="CH2643" s="50"/>
      <c r="CI2643" s="50"/>
      <c r="CJ2643" s="50"/>
      <c r="CK2643" s="50"/>
      <c r="CL2643" s="50"/>
      <c r="CM2643" s="50"/>
      <c r="CN2643" s="50"/>
      <c r="CO2643" s="50"/>
      <c r="CP2643" s="50"/>
      <c r="CQ2643" s="50"/>
      <c r="CR2643" s="50"/>
      <c r="CS2643" s="50"/>
      <c r="CT2643" s="50"/>
      <c r="CU2643" s="50"/>
      <c r="CV2643" s="50"/>
      <c r="CW2643" s="50"/>
      <c r="CX2643" s="50"/>
      <c r="CY2643" s="50"/>
      <c r="CZ2643" s="50"/>
      <c r="DA2643" s="50"/>
      <c r="DB2643" s="50"/>
      <c r="DC2643" s="50"/>
      <c r="DD2643" s="50"/>
      <c r="DE2643" s="50"/>
      <c r="DF2643" s="50"/>
      <c r="DG2643" s="50"/>
      <c r="DH2643" s="50"/>
      <c r="DI2643" s="50"/>
      <c r="DJ2643" s="50"/>
      <c r="DK2643" s="50"/>
      <c r="DL2643" s="50"/>
      <c r="DM2643" s="50"/>
      <c r="DN2643" s="50"/>
      <c r="DO2643" s="50"/>
      <c r="DP2643" s="50"/>
      <c r="DQ2643" s="50"/>
      <c r="DR2643" s="50"/>
      <c r="DS2643" s="50"/>
      <c r="DT2643" s="50"/>
      <c r="DU2643" s="50">
        <f>SUM(DU2454:DU2457)/DU2319</f>
        <v>2.5931024510838716</v>
      </c>
      <c r="DV2643" s="50">
        <f>SUM(DV2454:DV2457)/DV2319</f>
        <v>2.79391759571994</v>
      </c>
      <c r="DW2643" s="50">
        <f>SUM(DW2454:DW2457)/DW2319</f>
        <v>2.7909947718173793</v>
      </c>
      <c r="DX2643" s="50">
        <f>SUM(DX2454:DX2457)/DX2319</f>
        <v>2.7966355033896031</v>
      </c>
      <c r="DY2643" s="78"/>
      <c r="DZ2643" s="35"/>
      <c r="EA2643" s="35"/>
      <c r="EB2643" s="35"/>
      <c r="EC2643" s="35"/>
      <c r="ED2643" s="35"/>
      <c r="EE2643" s="35"/>
      <c r="EF2643" s="35"/>
      <c r="EG2643" s="35"/>
      <c r="EH2643" s="35"/>
      <c r="EI2643" s="35"/>
      <c r="EJ2643" s="35"/>
      <c r="EK2643" s="35"/>
      <c r="EL2643" s="35"/>
      <c r="EM2643" s="35"/>
      <c r="EN2643" s="35"/>
      <c r="EO2643" s="35"/>
      <c r="EP2643" s="35"/>
      <c r="EQ2643" s="35"/>
      <c r="ER2643" s="35"/>
      <c r="ES2643" s="35"/>
      <c r="ET2643" s="35"/>
      <c r="EU2643" s="35"/>
      <c r="EV2643" s="35"/>
      <c r="EW2643" s="35"/>
      <c r="EX2643" s="35"/>
      <c r="EY2643" s="35"/>
      <c r="EZ2643" s="35"/>
      <c r="FA2643" s="35"/>
      <c r="FB2643" s="35"/>
      <c r="FC2643" s="35"/>
      <c r="FD2643" s="35"/>
      <c r="FE2643" s="35"/>
      <c r="FF2643" s="35"/>
      <c r="FG2643" s="35"/>
      <c r="FH2643" s="35"/>
      <c r="FI2643" s="35"/>
      <c r="FJ2643" s="35"/>
      <c r="FK2643" s="35"/>
      <c r="FL2643" s="35"/>
      <c r="FM2643" s="35"/>
      <c r="FN2643" s="35"/>
      <c r="FO2643" s="35"/>
      <c r="FP2643" s="35"/>
      <c r="FQ2643" s="35"/>
      <c r="FR2643" s="35"/>
      <c r="FS2643" s="35"/>
      <c r="FT2643" s="35"/>
      <c r="FU2643" s="35"/>
      <c r="FV2643" s="35"/>
      <c r="FW2643" s="35"/>
      <c r="FX2643" s="35"/>
      <c r="FY2643" s="35"/>
      <c r="FZ2643" s="35"/>
      <c r="GA2643" s="35"/>
      <c r="GB2643" s="35"/>
      <c r="GC2643" s="35"/>
      <c r="GD2643" s="35"/>
      <c r="GE2643" s="35"/>
      <c r="GF2643" s="35"/>
      <c r="GG2643" s="35"/>
      <c r="GH2643" s="35"/>
      <c r="GI2643" s="35"/>
      <c r="GJ2643" s="35"/>
      <c r="GK2643" s="35"/>
      <c r="GL2643" s="35"/>
      <c r="GM2643" s="35"/>
      <c r="GN2643" s="35"/>
      <c r="GO2643" s="35"/>
      <c r="GP2643" s="35"/>
      <c r="GQ2643" s="35"/>
      <c r="GR2643" s="35"/>
      <c r="GS2643" s="35"/>
      <c r="GT2643" s="35"/>
      <c r="GU2643" s="35"/>
      <c r="GV2643" s="35"/>
      <c r="GW2643" s="35"/>
      <c r="GX2643" s="35"/>
    </row>
    <row r="2644" spans="1:206" hidden="1">
      <c r="A2644" s="101" t="s">
        <v>2972</v>
      </c>
      <c r="B2644" s="96" t="s">
        <v>572</v>
      </c>
      <c r="C2644" s="35" t="s">
        <v>714</v>
      </c>
      <c r="D2644" s="95" t="s">
        <v>3040</v>
      </c>
      <c r="E2644" s="72" t="s">
        <v>3393</v>
      </c>
      <c r="F2644" s="35"/>
      <c r="G2644" s="35"/>
      <c r="H2644" s="35"/>
      <c r="I2644" s="35"/>
      <c r="J2644" s="35"/>
      <c r="K2644" s="35"/>
      <c r="L2644" s="35"/>
      <c r="M2644" s="35"/>
      <c r="N2644" s="35"/>
      <c r="O2644" s="35"/>
      <c r="P2644" s="35"/>
      <c r="Q2644" s="35"/>
      <c r="R2644" s="35"/>
      <c r="S2644" s="35"/>
      <c r="T2644" s="35"/>
      <c r="U2644" s="35"/>
      <c r="V2644" s="35"/>
      <c r="W2644" s="35"/>
      <c r="X2644" s="35"/>
      <c r="Y2644" s="35"/>
      <c r="Z2644" s="35"/>
      <c r="AA2644" s="35"/>
      <c r="AB2644" s="35"/>
      <c r="AC2644" s="35"/>
      <c r="AD2644" s="35"/>
      <c r="AE2644" s="35"/>
      <c r="AF2644" s="35"/>
      <c r="AG2644" s="35"/>
      <c r="AH2644" s="35"/>
      <c r="AI2644" s="35"/>
      <c r="AJ2644" s="35"/>
      <c r="AK2644" s="35"/>
      <c r="AL2644" s="35"/>
      <c r="AM2644" s="35"/>
      <c r="AN2644" s="35"/>
      <c r="AO2644" s="35"/>
      <c r="AP2644" s="35"/>
      <c r="AQ2644" s="35"/>
      <c r="AR2644" s="35"/>
      <c r="AS2644" s="35"/>
      <c r="AT2644" s="35"/>
      <c r="AU2644" s="35"/>
      <c r="AV2644" s="35"/>
      <c r="AW2644" s="35"/>
      <c r="AX2644" s="35"/>
      <c r="AY2644" s="35"/>
      <c r="AZ2644" s="35"/>
      <c r="BA2644" s="35"/>
      <c r="BB2644" s="35"/>
      <c r="BC2644" s="35"/>
      <c r="BD2644" s="35"/>
      <c r="BE2644" s="35"/>
      <c r="BF2644" s="35"/>
      <c r="BG2644" s="35"/>
      <c r="BH2644" s="35"/>
      <c r="BI2644" s="35"/>
      <c r="BJ2644" s="35"/>
      <c r="BK2644" s="35"/>
      <c r="BL2644" s="35"/>
      <c r="BM2644" s="35"/>
      <c r="BN2644" s="35"/>
      <c r="BO2644" s="50"/>
      <c r="BP2644" s="50"/>
      <c r="BQ2644" s="50"/>
      <c r="BR2644" s="50"/>
      <c r="BS2644" s="50"/>
      <c r="BT2644" s="50"/>
      <c r="BU2644" s="50"/>
      <c r="BV2644" s="50"/>
      <c r="BW2644" s="50"/>
      <c r="BX2644" s="50"/>
      <c r="BY2644" s="50"/>
      <c r="BZ2644" s="50"/>
      <c r="CA2644" s="50"/>
      <c r="CB2644" s="50"/>
      <c r="CC2644" s="50"/>
      <c r="CD2644" s="50"/>
      <c r="CE2644" s="50"/>
      <c r="CF2644" s="50"/>
      <c r="CG2644" s="50"/>
      <c r="CH2644" s="50"/>
      <c r="CI2644" s="50"/>
      <c r="CJ2644" s="50"/>
      <c r="CK2644" s="50"/>
      <c r="CL2644" s="50"/>
      <c r="CM2644" s="50"/>
      <c r="CN2644" s="50"/>
      <c r="CO2644" s="50"/>
      <c r="CP2644" s="50"/>
      <c r="CQ2644" s="50"/>
      <c r="CR2644" s="50"/>
      <c r="CS2644" s="50"/>
      <c r="CT2644" s="50"/>
      <c r="CU2644" s="50"/>
      <c r="CV2644" s="50"/>
      <c r="CW2644" s="50"/>
      <c r="CX2644" s="50"/>
      <c r="CY2644" s="50"/>
      <c r="CZ2644" s="50"/>
      <c r="DA2644" s="50"/>
      <c r="DB2644" s="50"/>
      <c r="DC2644" s="50"/>
      <c r="DD2644" s="50"/>
      <c r="DE2644" s="50"/>
      <c r="DF2644" s="50"/>
      <c r="DG2644" s="50"/>
      <c r="DH2644" s="50">
        <f t="shared" ref="DH2644:DX2644" si="277">SUM(DH2458:DH2461)/DH2320</f>
        <v>9.0171163079140246</v>
      </c>
      <c r="DI2644" s="50">
        <f t="shared" si="277"/>
        <v>7.7699206074171867</v>
      </c>
      <c r="DJ2644" s="50">
        <f t="shared" si="277"/>
        <v>9.5069500081171832</v>
      </c>
      <c r="DK2644" s="50">
        <f t="shared" si="277"/>
        <v>7.173970494334525</v>
      </c>
      <c r="DL2644" s="50">
        <f t="shared" si="277"/>
        <v>6.1411684349670725</v>
      </c>
      <c r="DM2644" s="50">
        <f t="shared" si="277"/>
        <v>7.9165590814699911</v>
      </c>
      <c r="DN2644" s="50">
        <f t="shared" si="277"/>
        <v>5.9576238327958313</v>
      </c>
      <c r="DO2644" s="50">
        <f t="shared" si="277"/>
        <v>6.3058828993045477</v>
      </c>
      <c r="DP2644" s="50">
        <f t="shared" si="277"/>
        <v>6.3192539622169868</v>
      </c>
      <c r="DQ2644" s="50">
        <f t="shared" si="277"/>
        <v>5.7141232291194095</v>
      </c>
      <c r="DR2644" s="50">
        <f t="shared" si="277"/>
        <v>5.5653337160103309</v>
      </c>
      <c r="DS2644" s="50">
        <f t="shared" si="277"/>
        <v>5.3126987140597688</v>
      </c>
      <c r="DT2644" s="50">
        <f t="shared" si="277"/>
        <v>4.6156667150071335</v>
      </c>
      <c r="DU2644" s="50">
        <f t="shared" si="277"/>
        <v>5.1752581603606975</v>
      </c>
      <c r="DV2644" s="50">
        <f t="shared" si="277"/>
        <v>4.7103917787202185</v>
      </c>
      <c r="DW2644" s="50">
        <f t="shared" si="277"/>
        <v>4.6765781485641895</v>
      </c>
      <c r="DX2644" s="50">
        <f t="shared" si="277"/>
        <v>4.7053382165734385</v>
      </c>
      <c r="DY2644" s="78"/>
      <c r="DZ2644" s="35"/>
      <c r="EA2644" s="35"/>
      <c r="EB2644" s="35"/>
      <c r="EC2644" s="35"/>
      <c r="ED2644" s="35"/>
      <c r="EE2644" s="35"/>
      <c r="EF2644" s="35"/>
      <c r="EG2644" s="35"/>
      <c r="EH2644" s="35"/>
      <c r="EI2644" s="35"/>
      <c r="EJ2644" s="35"/>
      <c r="EK2644" s="35"/>
      <c r="EL2644" s="35"/>
      <c r="EM2644" s="35"/>
      <c r="EN2644" s="35"/>
      <c r="EO2644" s="35"/>
      <c r="EP2644" s="35"/>
      <c r="EQ2644" s="35"/>
      <c r="ER2644" s="35"/>
      <c r="ES2644" s="35"/>
      <c r="ET2644" s="35"/>
      <c r="EU2644" s="35"/>
      <c r="EV2644" s="35"/>
      <c r="EW2644" s="35"/>
      <c r="EX2644" s="35"/>
      <c r="EY2644" s="35"/>
      <c r="EZ2644" s="35"/>
      <c r="FA2644" s="35"/>
      <c r="FB2644" s="35"/>
      <c r="FC2644" s="35"/>
      <c r="FD2644" s="35"/>
      <c r="FE2644" s="35"/>
      <c r="FF2644" s="35"/>
      <c r="FG2644" s="35"/>
      <c r="FH2644" s="35"/>
      <c r="FI2644" s="35"/>
      <c r="FJ2644" s="35"/>
      <c r="FK2644" s="35"/>
      <c r="FL2644" s="35"/>
      <c r="FM2644" s="35"/>
      <c r="FN2644" s="35"/>
      <c r="FO2644" s="35"/>
      <c r="FP2644" s="35"/>
      <c r="FQ2644" s="35"/>
      <c r="FR2644" s="35"/>
      <c r="FS2644" s="35"/>
      <c r="FT2644" s="35"/>
      <c r="FU2644" s="35"/>
      <c r="FV2644" s="35"/>
      <c r="FW2644" s="35"/>
      <c r="FX2644" s="35"/>
      <c r="FY2644" s="35"/>
      <c r="FZ2644" s="35"/>
      <c r="GA2644" s="35"/>
      <c r="GB2644" s="35"/>
      <c r="GC2644" s="35"/>
      <c r="GD2644" s="35"/>
      <c r="GE2644" s="35"/>
      <c r="GF2644" s="35"/>
      <c r="GG2644" s="35"/>
      <c r="GH2644" s="35"/>
      <c r="GI2644" s="35"/>
      <c r="GJ2644" s="35"/>
      <c r="GK2644" s="35"/>
      <c r="GL2644" s="35"/>
      <c r="GM2644" s="35"/>
      <c r="GN2644" s="35"/>
      <c r="GO2644" s="35"/>
      <c r="GP2644" s="35"/>
      <c r="GQ2644" s="35"/>
      <c r="GR2644" s="35"/>
      <c r="GS2644" s="35"/>
      <c r="GT2644" s="35"/>
      <c r="GU2644" s="35"/>
      <c r="GV2644" s="35"/>
      <c r="GW2644" s="35"/>
      <c r="GX2644" s="35"/>
    </row>
    <row r="2645" spans="1:206" hidden="1">
      <c r="A2645" s="101" t="s">
        <v>2972</v>
      </c>
      <c r="B2645" s="96" t="s">
        <v>572</v>
      </c>
      <c r="C2645" s="35" t="s">
        <v>714</v>
      </c>
      <c r="D2645" s="95" t="s">
        <v>3040</v>
      </c>
      <c r="E2645" s="72" t="s">
        <v>3394</v>
      </c>
      <c r="F2645" s="35"/>
      <c r="G2645" s="35"/>
      <c r="H2645" s="35"/>
      <c r="I2645" s="35"/>
      <c r="J2645" s="35"/>
      <c r="K2645" s="35"/>
      <c r="L2645" s="35"/>
      <c r="M2645" s="35"/>
      <c r="N2645" s="35"/>
      <c r="O2645" s="35"/>
      <c r="P2645" s="35"/>
      <c r="Q2645" s="35"/>
      <c r="R2645" s="35"/>
      <c r="S2645" s="35"/>
      <c r="T2645" s="35"/>
      <c r="U2645" s="35"/>
      <c r="V2645" s="35"/>
      <c r="W2645" s="35"/>
      <c r="X2645" s="35"/>
      <c r="Y2645" s="35"/>
      <c r="Z2645" s="35"/>
      <c r="AA2645" s="35"/>
      <c r="AB2645" s="35"/>
      <c r="AC2645" s="35"/>
      <c r="AD2645" s="35"/>
      <c r="AE2645" s="35"/>
      <c r="AF2645" s="35"/>
      <c r="AG2645" s="35"/>
      <c r="AH2645" s="35"/>
      <c r="AI2645" s="35"/>
      <c r="AJ2645" s="35"/>
      <c r="AK2645" s="35"/>
      <c r="AL2645" s="35"/>
      <c r="AM2645" s="35"/>
      <c r="AN2645" s="35"/>
      <c r="AO2645" s="35"/>
      <c r="AP2645" s="35"/>
      <c r="AQ2645" s="35"/>
      <c r="AR2645" s="35"/>
      <c r="AS2645" s="35"/>
      <c r="AT2645" s="35"/>
      <c r="AU2645" s="35"/>
      <c r="AV2645" s="35"/>
      <c r="AW2645" s="35"/>
      <c r="AX2645" s="35"/>
      <c r="AY2645" s="35"/>
      <c r="AZ2645" s="35"/>
      <c r="BA2645" s="35"/>
      <c r="BB2645" s="35"/>
      <c r="BC2645" s="35"/>
      <c r="BD2645" s="35"/>
      <c r="BE2645" s="35"/>
      <c r="BF2645" s="35"/>
      <c r="BG2645" s="35"/>
      <c r="BH2645" s="35"/>
      <c r="BI2645" s="35"/>
      <c r="BJ2645" s="35"/>
      <c r="BK2645" s="35"/>
      <c r="BL2645" s="35"/>
      <c r="BM2645" s="35"/>
      <c r="BN2645" s="35"/>
      <c r="BO2645" s="50">
        <f t="shared" ref="BO2645:CT2645" si="278">SUM(BO2462:BO2465)/BO2321</f>
        <v>4.783841288837313</v>
      </c>
      <c r="BP2645" s="50">
        <f t="shared" si="278"/>
        <v>4.1584731494591809</v>
      </c>
      <c r="BQ2645" s="50">
        <f t="shared" si="278"/>
        <v>4.4341834488548528</v>
      </c>
      <c r="BR2645" s="50">
        <f t="shared" si="278"/>
        <v>3.5337430019862945</v>
      </c>
      <c r="BS2645" s="50">
        <f t="shared" si="278"/>
        <v>3.8985554197904682</v>
      </c>
      <c r="BT2645" s="50">
        <f t="shared" si="278"/>
        <v>3.8726841180559224</v>
      </c>
      <c r="BU2645" s="50">
        <f t="shared" si="278"/>
        <v>3.3028360625198423</v>
      </c>
      <c r="BV2645" s="50">
        <f t="shared" si="278"/>
        <v>3.9459712621532446</v>
      </c>
      <c r="BW2645" s="50">
        <f t="shared" si="278"/>
        <v>4.0883909144741253</v>
      </c>
      <c r="BX2645" s="50">
        <f t="shared" si="278"/>
        <v>3.0607661887242781</v>
      </c>
      <c r="BY2645" s="50">
        <f t="shared" si="278"/>
        <v>3.2867911044166056</v>
      </c>
      <c r="BZ2645" s="50">
        <f t="shared" si="278"/>
        <v>5.0305778789214779</v>
      </c>
      <c r="CA2645" s="50">
        <f t="shared" si="278"/>
        <v>6.1579023483997286</v>
      </c>
      <c r="CB2645" s="50">
        <f t="shared" si="278"/>
        <v>5.0886411568693939</v>
      </c>
      <c r="CC2645" s="50">
        <f t="shared" si="278"/>
        <v>5.9543961888904304</v>
      </c>
      <c r="CD2645" s="50">
        <f t="shared" si="278"/>
        <v>4.5988916717612955</v>
      </c>
      <c r="CE2645" s="50">
        <f t="shared" si="278"/>
        <v>5.2549832858198435</v>
      </c>
      <c r="CF2645" s="50">
        <f t="shared" si="278"/>
        <v>4.3444843714350903</v>
      </c>
      <c r="CG2645" s="50">
        <f t="shared" si="278"/>
        <v>4.1964645856392666</v>
      </c>
      <c r="CH2645" s="50">
        <f t="shared" si="278"/>
        <v>4.2457000659636428</v>
      </c>
      <c r="CI2645" s="50">
        <f t="shared" si="278"/>
        <v>4.0443608114753857</v>
      </c>
      <c r="CJ2645" s="50">
        <f t="shared" si="278"/>
        <v>3.6894454901620461</v>
      </c>
      <c r="CK2645" s="50">
        <f t="shared" si="278"/>
        <v>3.5967966059100922</v>
      </c>
      <c r="CL2645" s="50">
        <f t="shared" si="278"/>
        <v>3.3880509008548754</v>
      </c>
      <c r="CM2645" s="50">
        <f t="shared" si="278"/>
        <v>3.2523991621259238</v>
      </c>
      <c r="CN2645" s="50">
        <f t="shared" si="278"/>
        <v>2.907270156621685</v>
      </c>
      <c r="CO2645" s="50">
        <f t="shared" si="278"/>
        <v>3.5688210935801905</v>
      </c>
      <c r="CP2645" s="50">
        <f t="shared" si="278"/>
        <v>3.1608724205641283</v>
      </c>
      <c r="CQ2645" s="50">
        <f t="shared" si="278"/>
        <v>3.2055787842921557</v>
      </c>
      <c r="CR2645" s="50">
        <f t="shared" si="278"/>
        <v>3.25824479878926</v>
      </c>
      <c r="CS2645" s="50">
        <f t="shared" si="278"/>
        <v>2.9137162908734409</v>
      </c>
      <c r="CT2645" s="50">
        <f t="shared" si="278"/>
        <v>3.025158731129872</v>
      </c>
      <c r="CU2645" s="50">
        <f t="shared" ref="CU2645:DX2645" si="279">SUM(CU2462:CU2465)/CU2321</f>
        <v>2.7586578861859636</v>
      </c>
      <c r="CV2645" s="50">
        <f t="shared" si="279"/>
        <v>2.3671801155211543</v>
      </c>
      <c r="CW2645" s="50">
        <f t="shared" si="279"/>
        <v>2.4083611594121082</v>
      </c>
      <c r="CX2645" s="50">
        <f t="shared" si="279"/>
        <v>2.2360716938941509</v>
      </c>
      <c r="CY2645" s="50">
        <f t="shared" si="279"/>
        <v>2.306333795379734</v>
      </c>
      <c r="CZ2645" s="50">
        <f t="shared" si="279"/>
        <v>2.8974796904302882</v>
      </c>
      <c r="DA2645" s="50">
        <f t="shared" si="279"/>
        <v>2.2783665963484592</v>
      </c>
      <c r="DB2645" s="50">
        <f t="shared" si="279"/>
        <v>2.3250656012996402</v>
      </c>
      <c r="DC2645" s="50">
        <f t="shared" si="279"/>
        <v>2.4796744947412477</v>
      </c>
      <c r="DD2645" s="50">
        <f t="shared" si="279"/>
        <v>2.3232225981892505</v>
      </c>
      <c r="DE2645" s="50">
        <f t="shared" si="279"/>
        <v>2.5728924399703623</v>
      </c>
      <c r="DF2645" s="50">
        <f t="shared" si="279"/>
        <v>2.2885364903334811</v>
      </c>
      <c r="DG2645" s="50">
        <f t="shared" si="279"/>
        <v>2.313499650758251</v>
      </c>
      <c r="DH2645" s="50">
        <f t="shared" si="279"/>
        <v>2.5309305401396123</v>
      </c>
      <c r="DI2645" s="50">
        <f t="shared" si="279"/>
        <v>2.5845696687386179</v>
      </c>
      <c r="DJ2645" s="50">
        <f t="shared" si="279"/>
        <v>2.7976715706832631</v>
      </c>
      <c r="DK2645" s="50">
        <f t="shared" si="279"/>
        <v>2.4781866507283192</v>
      </c>
      <c r="DL2645" s="50">
        <f t="shared" si="279"/>
        <v>2.8585288645646836</v>
      </c>
      <c r="DM2645" s="50">
        <f t="shared" si="279"/>
        <v>2.6228566267055404</v>
      </c>
      <c r="DN2645" s="50">
        <f t="shared" si="279"/>
        <v>2.8134264491877037</v>
      </c>
      <c r="DO2645" s="50">
        <f t="shared" si="279"/>
        <v>2.6369301961241978</v>
      </c>
      <c r="DP2645" s="50">
        <f t="shared" si="279"/>
        <v>3.3045998742002953</v>
      </c>
      <c r="DQ2645" s="50">
        <f t="shared" si="279"/>
        <v>3.2831069514581968</v>
      </c>
      <c r="DR2645" s="50">
        <f t="shared" si="279"/>
        <v>3.0208020637695805</v>
      </c>
      <c r="DS2645" s="50">
        <f t="shared" si="279"/>
        <v>3.3122788294688599</v>
      </c>
      <c r="DT2645" s="50">
        <f t="shared" si="279"/>
        <v>3.0245823886800753</v>
      </c>
      <c r="DU2645" s="50">
        <f t="shared" si="279"/>
        <v>3.212407789450717</v>
      </c>
      <c r="DV2645" s="50">
        <f t="shared" si="279"/>
        <v>3.258086723763582</v>
      </c>
      <c r="DW2645" s="50">
        <f t="shared" si="279"/>
        <v>3.2638469376134571</v>
      </c>
      <c r="DX2645" s="50">
        <f t="shared" si="279"/>
        <v>3.0854445557836452</v>
      </c>
      <c r="DY2645" s="78"/>
      <c r="DZ2645" s="35"/>
      <c r="EA2645" s="35"/>
      <c r="EB2645" s="35"/>
      <c r="EC2645" s="35"/>
      <c r="ED2645" s="35"/>
      <c r="EE2645" s="35"/>
      <c r="EF2645" s="35"/>
      <c r="EG2645" s="35"/>
      <c r="EH2645" s="35"/>
      <c r="EI2645" s="35"/>
      <c r="EJ2645" s="35"/>
      <c r="EK2645" s="35"/>
      <c r="EL2645" s="35"/>
      <c r="EM2645" s="35"/>
      <c r="EN2645" s="35"/>
      <c r="EO2645" s="35"/>
      <c r="EP2645" s="35"/>
      <c r="EQ2645" s="35"/>
      <c r="ER2645" s="35"/>
      <c r="ES2645" s="35"/>
      <c r="ET2645" s="35"/>
      <c r="EU2645" s="35"/>
      <c r="EV2645" s="35"/>
      <c r="EW2645" s="35"/>
      <c r="EX2645" s="35"/>
      <c r="EY2645" s="35"/>
      <c r="EZ2645" s="35"/>
      <c r="FA2645" s="35"/>
      <c r="FB2645" s="35"/>
      <c r="FC2645" s="35"/>
      <c r="FD2645" s="35"/>
      <c r="FE2645" s="35"/>
      <c r="FF2645" s="35"/>
      <c r="FG2645" s="35"/>
      <c r="FH2645" s="35"/>
      <c r="FI2645" s="35"/>
      <c r="FJ2645" s="35"/>
      <c r="FK2645" s="35"/>
      <c r="FL2645" s="35"/>
      <c r="FM2645" s="35"/>
      <c r="FN2645" s="35"/>
      <c r="FO2645" s="35"/>
      <c r="FP2645" s="35"/>
      <c r="FQ2645" s="35"/>
      <c r="FR2645" s="35"/>
      <c r="FS2645" s="35"/>
      <c r="FT2645" s="35"/>
      <c r="FU2645" s="35"/>
      <c r="FV2645" s="35"/>
      <c r="FW2645" s="35"/>
      <c r="FX2645" s="35"/>
      <c r="FY2645" s="35"/>
      <c r="FZ2645" s="35"/>
      <c r="GA2645" s="35"/>
      <c r="GB2645" s="35"/>
      <c r="GC2645" s="35"/>
      <c r="GD2645" s="35"/>
      <c r="GE2645" s="35"/>
      <c r="GF2645" s="35"/>
      <c r="GG2645" s="35"/>
      <c r="GH2645" s="35"/>
      <c r="GI2645" s="35"/>
      <c r="GJ2645" s="35"/>
      <c r="GK2645" s="35"/>
      <c r="GL2645" s="35"/>
      <c r="GM2645" s="35"/>
      <c r="GN2645" s="35"/>
      <c r="GO2645" s="35"/>
      <c r="GP2645" s="35"/>
      <c r="GQ2645" s="35"/>
      <c r="GR2645" s="35"/>
      <c r="GS2645" s="35"/>
      <c r="GT2645" s="35"/>
      <c r="GU2645" s="35"/>
      <c r="GV2645" s="35"/>
      <c r="GW2645" s="35"/>
      <c r="GX2645" s="35"/>
    </row>
    <row r="2646" spans="1:206" hidden="1">
      <c r="A2646" s="101" t="s">
        <v>2972</v>
      </c>
      <c r="B2646" s="96" t="s">
        <v>572</v>
      </c>
      <c r="C2646" s="35" t="s">
        <v>714</v>
      </c>
      <c r="D2646" s="95" t="s">
        <v>3040</v>
      </c>
      <c r="E2646" s="72" t="s">
        <v>3395</v>
      </c>
      <c r="F2646" s="35"/>
      <c r="G2646" s="35"/>
      <c r="H2646" s="35"/>
      <c r="I2646" s="35"/>
      <c r="J2646" s="35"/>
      <c r="K2646" s="35"/>
      <c r="L2646" s="35"/>
      <c r="M2646" s="35"/>
      <c r="N2646" s="35"/>
      <c r="O2646" s="35"/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5"/>
      <c r="AA2646" s="35"/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5"/>
      <c r="AM2646" s="35"/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5"/>
      <c r="BA2646" s="35"/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5"/>
      <c r="BO2646" s="50">
        <f t="shared" ref="BO2646:DX2646" si="280">SUM(BO2466:BO2469)/BO2322</f>
        <v>7.2881060071347656</v>
      </c>
      <c r="BP2646" s="50">
        <f t="shared" si="280"/>
        <v>7.4218617142453773</v>
      </c>
      <c r="BQ2646" s="50">
        <f t="shared" si="280"/>
        <v>7.3412705838907</v>
      </c>
      <c r="BR2646" s="50">
        <f t="shared" si="280"/>
        <v>6.9031954271780966</v>
      </c>
      <c r="BS2646" s="50">
        <f t="shared" si="280"/>
        <v>7.1299119609782515</v>
      </c>
      <c r="BT2646" s="50">
        <f t="shared" si="280"/>
        <v>7.0099767324647706</v>
      </c>
      <c r="BU2646" s="50">
        <f t="shared" si="280"/>
        <v>6.8337388238896475</v>
      </c>
      <c r="BV2646" s="50">
        <f t="shared" si="280"/>
        <v>6.9146425963999931</v>
      </c>
      <c r="BW2646" s="50">
        <f t="shared" si="280"/>
        <v>7.2320849408111325</v>
      </c>
      <c r="BX2646" s="50">
        <f t="shared" si="280"/>
        <v>6.7210455392620236</v>
      </c>
      <c r="BY2646" s="50">
        <f t="shared" si="280"/>
        <v>6.9219923931575886</v>
      </c>
      <c r="BZ2646" s="50">
        <f t="shared" si="280"/>
        <v>6.9197656368489433</v>
      </c>
      <c r="CA2646" s="50">
        <f t="shared" si="280"/>
        <v>6.836367486160694</v>
      </c>
      <c r="CB2646" s="50">
        <f t="shared" si="280"/>
        <v>5.8763007998784893</v>
      </c>
      <c r="CC2646" s="50">
        <f t="shared" si="280"/>
        <v>6.3230606238742482</v>
      </c>
      <c r="CD2646" s="50">
        <f t="shared" si="280"/>
        <v>5.8030782582849296</v>
      </c>
      <c r="CE2646" s="50">
        <f t="shared" si="280"/>
        <v>5.9700523219513641</v>
      </c>
      <c r="CF2646" s="50">
        <f t="shared" si="280"/>
        <v>6.3734653137724644</v>
      </c>
      <c r="CG2646" s="50">
        <f t="shared" si="280"/>
        <v>6.1213623799395434</v>
      </c>
      <c r="CH2646" s="50">
        <f t="shared" si="280"/>
        <v>5.6261604603175215</v>
      </c>
      <c r="CI2646" s="50">
        <f t="shared" si="280"/>
        <v>5.6432236530164825</v>
      </c>
      <c r="CJ2646" s="50">
        <f t="shared" si="280"/>
        <v>6.0659090060296288</v>
      </c>
      <c r="CK2646" s="50">
        <f t="shared" si="280"/>
        <v>5.4394551803265667</v>
      </c>
      <c r="CL2646" s="50">
        <f t="shared" si="280"/>
        <v>5.7330552878474723</v>
      </c>
      <c r="CM2646" s="50">
        <f t="shared" si="280"/>
        <v>5.7658258856769606</v>
      </c>
      <c r="CN2646" s="50">
        <f t="shared" si="280"/>
        <v>5.8243579048496947</v>
      </c>
      <c r="CO2646" s="50">
        <f t="shared" si="280"/>
        <v>5.5957314938352214</v>
      </c>
      <c r="CP2646" s="50">
        <f t="shared" si="280"/>
        <v>4.8217414575379349</v>
      </c>
      <c r="CQ2646" s="50">
        <f t="shared" si="280"/>
        <v>4.8683625729756033</v>
      </c>
      <c r="CR2646" s="50">
        <f t="shared" si="280"/>
        <v>5.139523741255057</v>
      </c>
      <c r="CS2646" s="50">
        <f t="shared" si="280"/>
        <v>4.9189825093156312</v>
      </c>
      <c r="CT2646" s="50">
        <f t="shared" si="280"/>
        <v>4.7981260973907975</v>
      </c>
      <c r="CU2646" s="50">
        <f t="shared" si="280"/>
        <v>4.6484473277504224</v>
      </c>
      <c r="CV2646" s="50">
        <f t="shared" si="280"/>
        <v>4.7919472055380794</v>
      </c>
      <c r="CW2646" s="50">
        <f t="shared" si="280"/>
        <v>4.2764987662818115</v>
      </c>
      <c r="CX2646" s="50">
        <f t="shared" si="280"/>
        <v>4.7578750116376698</v>
      </c>
      <c r="CY2646" s="50">
        <f t="shared" si="280"/>
        <v>4.6212293930136257</v>
      </c>
      <c r="CZ2646" s="50">
        <f t="shared" si="280"/>
        <v>4.5793868523348857</v>
      </c>
      <c r="DA2646" s="50">
        <f t="shared" si="280"/>
        <v>4.5738408165732487</v>
      </c>
      <c r="DB2646" s="50">
        <f t="shared" si="280"/>
        <v>4.6499178331058033</v>
      </c>
      <c r="DC2646" s="50">
        <f t="shared" si="280"/>
        <v>4.5372764651673219</v>
      </c>
      <c r="DD2646" s="50">
        <f t="shared" si="280"/>
        <v>4.2815565277221781</v>
      </c>
      <c r="DE2646" s="50">
        <f t="shared" si="280"/>
        <v>4.4437972991062296</v>
      </c>
      <c r="DF2646" s="50">
        <f t="shared" si="280"/>
        <v>4.6764011003596275</v>
      </c>
      <c r="DG2646" s="50">
        <f t="shared" si="280"/>
        <v>4.5100555181482092</v>
      </c>
      <c r="DH2646" s="50">
        <f t="shared" si="280"/>
        <v>4.2338269201602667</v>
      </c>
      <c r="DI2646" s="50">
        <f t="shared" si="280"/>
        <v>4.2855327934729539</v>
      </c>
      <c r="DJ2646" s="50">
        <f t="shared" si="280"/>
        <v>4.1743943442337503</v>
      </c>
      <c r="DK2646" s="50">
        <f t="shared" si="280"/>
        <v>3.9859407549324004</v>
      </c>
      <c r="DL2646" s="50">
        <f t="shared" si="280"/>
        <v>3.8672500668397904</v>
      </c>
      <c r="DM2646" s="50">
        <f t="shared" si="280"/>
        <v>3.721405378673615</v>
      </c>
      <c r="DN2646" s="50">
        <f t="shared" si="280"/>
        <v>3.7135497508674598</v>
      </c>
      <c r="DO2646" s="50">
        <f t="shared" si="280"/>
        <v>4.1186930711799761</v>
      </c>
      <c r="DP2646" s="50">
        <f t="shared" si="280"/>
        <v>4.0548621856829188</v>
      </c>
      <c r="DQ2646" s="50">
        <f t="shared" si="280"/>
        <v>3.9353304678176038</v>
      </c>
      <c r="DR2646" s="50">
        <f t="shared" si="280"/>
        <v>3.938529082416959</v>
      </c>
      <c r="DS2646" s="50">
        <f t="shared" si="280"/>
        <v>3.853980902566462</v>
      </c>
      <c r="DT2646" s="50">
        <f t="shared" si="280"/>
        <v>3.8439266023669716</v>
      </c>
      <c r="DU2646" s="50">
        <f t="shared" si="280"/>
        <v>4.0960652616236306</v>
      </c>
      <c r="DV2646" s="50">
        <f t="shared" si="280"/>
        <v>3.8665997148199507</v>
      </c>
      <c r="DW2646" s="50">
        <f t="shared" si="280"/>
        <v>3.9377227807983708</v>
      </c>
      <c r="DX2646" s="50">
        <f t="shared" si="280"/>
        <v>4.0402252807845755</v>
      </c>
      <c r="DY2646" s="78"/>
      <c r="DZ2646" s="35"/>
      <c r="EA2646" s="35"/>
      <c r="EB2646" s="35"/>
      <c r="EC2646" s="35"/>
      <c r="ED2646" s="35"/>
      <c r="EE2646" s="35"/>
      <c r="EF2646" s="35"/>
      <c r="EG2646" s="35"/>
      <c r="EH2646" s="35"/>
      <c r="EI2646" s="35"/>
      <c r="EJ2646" s="35"/>
      <c r="EK2646" s="35"/>
      <c r="EL2646" s="35"/>
      <c r="EM2646" s="35"/>
      <c r="EN2646" s="35"/>
      <c r="EO2646" s="35"/>
      <c r="EP2646" s="35"/>
      <c r="EQ2646" s="35"/>
      <c r="ER2646" s="35"/>
      <c r="ES2646" s="35"/>
      <c r="ET2646" s="35"/>
      <c r="EU2646" s="35"/>
      <c r="EV2646" s="35"/>
      <c r="EW2646" s="35"/>
      <c r="EX2646" s="35"/>
      <c r="EY2646" s="35"/>
      <c r="EZ2646" s="35"/>
      <c r="FA2646" s="35"/>
      <c r="FB2646" s="35"/>
      <c r="FC2646" s="35"/>
      <c r="FD2646" s="35"/>
      <c r="FE2646" s="35"/>
      <c r="FF2646" s="35"/>
      <c r="FG2646" s="35"/>
      <c r="FH2646" s="35"/>
      <c r="FI2646" s="35"/>
      <c r="FJ2646" s="35"/>
      <c r="FK2646" s="35"/>
      <c r="FL2646" s="35"/>
      <c r="FM2646" s="35"/>
      <c r="FN2646" s="35"/>
      <c r="FO2646" s="35"/>
      <c r="FP2646" s="35"/>
      <c r="FQ2646" s="35"/>
      <c r="FR2646" s="35"/>
      <c r="FS2646" s="35"/>
      <c r="FT2646" s="35"/>
      <c r="FU2646" s="35"/>
      <c r="FV2646" s="35"/>
      <c r="FW2646" s="35"/>
      <c r="FX2646" s="35"/>
      <c r="FY2646" s="35"/>
      <c r="FZ2646" s="35"/>
      <c r="GA2646" s="35"/>
      <c r="GB2646" s="35"/>
      <c r="GC2646" s="35"/>
      <c r="GD2646" s="35"/>
      <c r="GE2646" s="35"/>
      <c r="GF2646" s="35"/>
      <c r="GG2646" s="35"/>
      <c r="GH2646" s="35"/>
      <c r="GI2646" s="35"/>
      <c r="GJ2646" s="35"/>
      <c r="GK2646" s="35"/>
      <c r="GL2646" s="35"/>
      <c r="GM2646" s="35"/>
      <c r="GN2646" s="35"/>
      <c r="GO2646" s="35"/>
      <c r="GP2646" s="35"/>
      <c r="GQ2646" s="35"/>
      <c r="GR2646" s="35"/>
      <c r="GS2646" s="35"/>
      <c r="GT2646" s="35"/>
      <c r="GU2646" s="35"/>
      <c r="GV2646" s="35"/>
      <c r="GW2646" s="35"/>
      <c r="GX2646" s="35"/>
    </row>
    <row r="2647" spans="1:206" hidden="1">
      <c r="A2647" s="101" t="s">
        <v>2972</v>
      </c>
      <c r="B2647" s="96" t="s">
        <v>572</v>
      </c>
      <c r="C2647" s="35" t="s">
        <v>714</v>
      </c>
      <c r="D2647" s="95" t="s">
        <v>3040</v>
      </c>
      <c r="E2647" s="72" t="s">
        <v>3396</v>
      </c>
      <c r="F2647" s="35"/>
      <c r="G2647" s="35"/>
      <c r="H2647" s="35"/>
      <c r="I2647" s="35"/>
      <c r="J2647" s="35"/>
      <c r="K2647" s="35"/>
      <c r="L2647" s="35"/>
      <c r="M2647" s="35"/>
      <c r="N2647" s="35"/>
      <c r="O2647" s="35"/>
      <c r="P2647" s="35"/>
      <c r="Q2647" s="35"/>
      <c r="R2647" s="35"/>
      <c r="S2647" s="35"/>
      <c r="T2647" s="35"/>
      <c r="U2647" s="35"/>
      <c r="V2647" s="35"/>
      <c r="W2647" s="35"/>
      <c r="X2647" s="35"/>
      <c r="Y2647" s="35"/>
      <c r="Z2647" s="35"/>
      <c r="AA2647" s="35"/>
      <c r="AB2647" s="35"/>
      <c r="AC2647" s="35"/>
      <c r="AD2647" s="35"/>
      <c r="AE2647" s="35"/>
      <c r="AF2647" s="35"/>
      <c r="AG2647" s="35"/>
      <c r="AH2647" s="35"/>
      <c r="AI2647" s="35"/>
      <c r="AJ2647" s="35"/>
      <c r="AK2647" s="35"/>
      <c r="AL2647" s="35"/>
      <c r="AM2647" s="35"/>
      <c r="AN2647" s="35"/>
      <c r="AO2647" s="35"/>
      <c r="AP2647" s="35"/>
      <c r="AQ2647" s="35"/>
      <c r="AR2647" s="35"/>
      <c r="AS2647" s="35"/>
      <c r="AT2647" s="35"/>
      <c r="AU2647" s="35"/>
      <c r="AV2647" s="35"/>
      <c r="AW2647" s="35"/>
      <c r="AX2647" s="35"/>
      <c r="AY2647" s="35"/>
      <c r="AZ2647" s="35"/>
      <c r="BA2647" s="35"/>
      <c r="BB2647" s="35"/>
      <c r="BC2647" s="35"/>
      <c r="BD2647" s="35"/>
      <c r="BE2647" s="35"/>
      <c r="BF2647" s="35"/>
      <c r="BG2647" s="35"/>
      <c r="BH2647" s="35"/>
      <c r="BI2647" s="35"/>
      <c r="BJ2647" s="35"/>
      <c r="BK2647" s="35"/>
      <c r="BL2647" s="35"/>
      <c r="BM2647" s="35"/>
      <c r="BN2647" s="35"/>
      <c r="BO2647" s="35"/>
      <c r="BP2647" s="35"/>
      <c r="BQ2647" s="35"/>
      <c r="BR2647" s="35"/>
      <c r="BS2647" s="35"/>
      <c r="BT2647" s="35"/>
      <c r="BU2647" s="35"/>
      <c r="BV2647" s="35"/>
      <c r="BW2647" s="35"/>
      <c r="BX2647" s="35"/>
      <c r="BY2647" s="35"/>
      <c r="BZ2647" s="35"/>
      <c r="CA2647" s="35"/>
      <c r="CB2647" s="35"/>
      <c r="CC2647" s="35"/>
      <c r="CD2647" s="35"/>
      <c r="CE2647" s="35"/>
      <c r="CF2647" s="35"/>
      <c r="CG2647" s="35"/>
      <c r="CH2647" s="35"/>
      <c r="CI2647" s="35"/>
      <c r="CJ2647" s="35"/>
      <c r="CK2647" s="35"/>
      <c r="CL2647" s="35"/>
      <c r="CM2647" s="35"/>
      <c r="CN2647" s="35"/>
      <c r="CO2647" s="35"/>
      <c r="CP2647" s="35"/>
      <c r="CQ2647" s="35"/>
      <c r="CR2647" s="35"/>
      <c r="CS2647" s="35"/>
      <c r="CT2647" s="35"/>
      <c r="CU2647" s="35"/>
      <c r="CV2647" s="35"/>
      <c r="CW2647" s="35"/>
      <c r="CX2647" s="35"/>
      <c r="CY2647" s="35"/>
      <c r="CZ2647" s="35"/>
      <c r="DA2647" s="35"/>
      <c r="DB2647" s="35"/>
      <c r="DC2647" s="35"/>
      <c r="DD2647" s="35"/>
      <c r="DE2647" s="35"/>
      <c r="DF2647" s="35"/>
      <c r="DG2647" s="35"/>
      <c r="DH2647" s="35"/>
      <c r="DI2647" s="35"/>
      <c r="DJ2647" s="35"/>
      <c r="DK2647" s="35"/>
      <c r="DL2647" s="35"/>
      <c r="DM2647" s="35"/>
      <c r="DN2647" s="35"/>
      <c r="DO2647" s="35"/>
      <c r="DP2647" s="35"/>
      <c r="DQ2647" s="35"/>
      <c r="DR2647" s="35"/>
      <c r="DS2647" s="35"/>
      <c r="DT2647" s="35"/>
      <c r="DU2647" s="35"/>
      <c r="DV2647" s="35"/>
      <c r="DW2647" s="35"/>
      <c r="DX2647" s="35"/>
      <c r="DY2647" s="78"/>
      <c r="DZ2647" s="35"/>
      <c r="EA2647" s="35"/>
      <c r="EB2647" s="35"/>
      <c r="EC2647" s="35"/>
      <c r="ED2647" s="35"/>
      <c r="EE2647" s="35"/>
      <c r="EF2647" s="35"/>
      <c r="EG2647" s="35"/>
      <c r="EH2647" s="35"/>
      <c r="EI2647" s="35"/>
      <c r="EJ2647" s="35"/>
      <c r="EK2647" s="35"/>
      <c r="EL2647" s="35"/>
      <c r="EM2647" s="35"/>
      <c r="EN2647" s="35"/>
      <c r="EO2647" s="35"/>
      <c r="EP2647" s="35"/>
      <c r="EQ2647" s="35"/>
      <c r="ER2647" s="35"/>
      <c r="ES2647" s="35"/>
      <c r="ET2647" s="35"/>
      <c r="EU2647" s="35"/>
      <c r="EV2647" s="35"/>
      <c r="EW2647" s="35"/>
      <c r="EX2647" s="35"/>
      <c r="EY2647" s="35"/>
      <c r="EZ2647" s="35"/>
      <c r="FA2647" s="35"/>
      <c r="FB2647" s="35"/>
      <c r="FC2647" s="35"/>
      <c r="FD2647" s="35"/>
      <c r="FE2647" s="35"/>
      <c r="FF2647" s="35"/>
      <c r="FG2647" s="35"/>
      <c r="FH2647" s="35"/>
      <c r="FI2647" s="35"/>
      <c r="FJ2647" s="35"/>
      <c r="FK2647" s="35"/>
      <c r="FL2647" s="35"/>
      <c r="FM2647" s="35"/>
      <c r="FN2647" s="35"/>
      <c r="FO2647" s="35"/>
      <c r="FP2647" s="35"/>
      <c r="FQ2647" s="35"/>
      <c r="FR2647" s="35"/>
      <c r="FS2647" s="35"/>
      <c r="FT2647" s="35"/>
      <c r="FU2647" s="35"/>
      <c r="FV2647" s="35"/>
      <c r="FW2647" s="35"/>
      <c r="FX2647" s="35"/>
      <c r="FY2647" s="35"/>
      <c r="FZ2647" s="35"/>
      <c r="GA2647" s="35"/>
      <c r="GB2647" s="35"/>
      <c r="GC2647" s="35"/>
      <c r="GD2647" s="35"/>
      <c r="GE2647" s="35"/>
      <c r="GF2647" s="35"/>
      <c r="GG2647" s="35"/>
      <c r="GH2647" s="35"/>
      <c r="GI2647" s="35"/>
      <c r="GJ2647" s="35"/>
      <c r="GK2647" s="35"/>
      <c r="GL2647" s="35"/>
      <c r="GM2647" s="35"/>
      <c r="GN2647" s="35"/>
      <c r="GO2647" s="35"/>
      <c r="GP2647" s="35"/>
      <c r="GQ2647" s="35"/>
      <c r="GR2647" s="35"/>
      <c r="GS2647" s="35"/>
      <c r="GT2647" s="35"/>
      <c r="GU2647" s="35"/>
      <c r="GV2647" s="35"/>
      <c r="GW2647" s="35"/>
      <c r="GX2647" s="35"/>
    </row>
    <row r="2648" spans="1:206">
      <c r="A2648" s="31" t="s">
        <v>451</v>
      </c>
      <c r="B2648" t="s">
        <v>3397</v>
      </c>
      <c r="C2648" t="s">
        <v>20</v>
      </c>
      <c r="D2648" s="80">
        <v>46057</v>
      </c>
      <c r="E2648" t="s">
        <v>3398</v>
      </c>
      <c r="BD2648" s="32">
        <f>BD71+BD92</f>
        <v>203454097.5</v>
      </c>
      <c r="BE2648" s="32">
        <f t="shared" ref="BE2648:DP2648" si="281">BE71+BE92</f>
        <v>213182084</v>
      </c>
      <c r="BF2648" s="32">
        <f t="shared" si="281"/>
        <v>223223835</v>
      </c>
      <c r="BG2648" s="32">
        <f t="shared" si="281"/>
        <v>233357334.5</v>
      </c>
      <c r="BH2648" s="32">
        <f t="shared" si="281"/>
        <v>242251081.5</v>
      </c>
      <c r="BI2648" s="32">
        <f t="shared" si="281"/>
        <v>250093803.5</v>
      </c>
      <c r="BJ2648" s="32">
        <f t="shared" si="281"/>
        <v>256801681.5</v>
      </c>
      <c r="BK2648" s="32">
        <f t="shared" si="281"/>
        <v>263113296.5</v>
      </c>
      <c r="BL2648" s="32">
        <f t="shared" si="281"/>
        <v>268490445.5</v>
      </c>
      <c r="BM2648" s="32">
        <f t="shared" si="281"/>
        <v>269422917.5</v>
      </c>
      <c r="BN2648" s="32">
        <f t="shared" si="281"/>
        <v>265531992.5</v>
      </c>
      <c r="BO2648" s="32">
        <f t="shared" si="281"/>
        <v>261222425</v>
      </c>
      <c r="BP2648" s="32">
        <f t="shared" si="281"/>
        <v>262683608.5</v>
      </c>
      <c r="BQ2648" s="32">
        <f t="shared" si="281"/>
        <v>273433976</v>
      </c>
      <c r="BR2648" s="32">
        <f t="shared" si="281"/>
        <v>288555915</v>
      </c>
      <c r="BS2648" s="32">
        <f t="shared" si="281"/>
        <v>303564985.5</v>
      </c>
      <c r="BT2648" s="32">
        <f t="shared" si="281"/>
        <v>318386126.5</v>
      </c>
      <c r="BU2648" s="32">
        <f t="shared" si="281"/>
        <v>327951925.5</v>
      </c>
      <c r="BV2648" s="32">
        <f t="shared" si="281"/>
        <v>331494719.5</v>
      </c>
      <c r="BW2648" s="32">
        <f t="shared" si="281"/>
        <v>335080361.5</v>
      </c>
      <c r="BX2648" s="32">
        <f t="shared" si="281"/>
        <v>339803349.5</v>
      </c>
      <c r="BY2648" s="32">
        <f t="shared" si="281"/>
        <v>344539615.5</v>
      </c>
      <c r="BZ2648" s="32">
        <f t="shared" si="281"/>
        <v>349328857.5</v>
      </c>
      <c r="CA2648" s="32">
        <f t="shared" si="281"/>
        <v>352168651.5</v>
      </c>
      <c r="CB2648" s="32">
        <f t="shared" si="281"/>
        <v>352184972</v>
      </c>
      <c r="CC2648" s="32">
        <f t="shared" si="281"/>
        <v>349867662.5</v>
      </c>
      <c r="CD2648" s="32">
        <f t="shared" si="281"/>
        <v>346157608</v>
      </c>
      <c r="CE2648" s="32">
        <f t="shared" si="281"/>
        <v>342319548.5</v>
      </c>
      <c r="CF2648" s="32">
        <f t="shared" si="281"/>
        <v>338315550</v>
      </c>
      <c r="CG2648" s="32">
        <f t="shared" si="281"/>
        <v>336343477</v>
      </c>
      <c r="CH2648" s="32">
        <f t="shared" si="281"/>
        <v>337889003.5</v>
      </c>
      <c r="CI2648" s="32">
        <f t="shared" si="281"/>
        <v>342249588.5</v>
      </c>
      <c r="CJ2648" s="32">
        <f t="shared" si="281"/>
        <v>349551663.5</v>
      </c>
      <c r="CK2648" s="32">
        <f t="shared" si="281"/>
        <v>357485969.5</v>
      </c>
      <c r="CL2648" s="32">
        <f t="shared" si="281"/>
        <v>364023135</v>
      </c>
      <c r="CM2648" s="32">
        <f t="shared" si="281"/>
        <v>370266001</v>
      </c>
      <c r="CN2648" s="32">
        <f t="shared" si="281"/>
        <v>376640711</v>
      </c>
      <c r="CO2648" s="32">
        <f t="shared" si="281"/>
        <v>382890685.5</v>
      </c>
      <c r="CP2648" s="32">
        <f t="shared" si="281"/>
        <v>389219871</v>
      </c>
      <c r="CQ2648" s="32">
        <f t="shared" si="281"/>
        <v>395685649.5</v>
      </c>
      <c r="CR2648" s="32">
        <f t="shared" si="281"/>
        <v>401385022</v>
      </c>
      <c r="CS2648" s="32">
        <f t="shared" si="281"/>
        <v>403225000.5</v>
      </c>
      <c r="CT2648" s="32">
        <f t="shared" si="281"/>
        <v>400172700.5</v>
      </c>
      <c r="CU2648" s="32">
        <f t="shared" si="281"/>
        <v>395718129.5</v>
      </c>
      <c r="CV2648" s="32">
        <f t="shared" si="281"/>
        <v>390477955</v>
      </c>
      <c r="CW2648" s="32">
        <f t="shared" si="281"/>
        <v>383593552</v>
      </c>
      <c r="CX2648" s="32">
        <f t="shared" si="281"/>
        <v>377814096</v>
      </c>
      <c r="CY2648" s="32">
        <f t="shared" si="281"/>
        <v>374492356.5</v>
      </c>
      <c r="CZ2648" s="32">
        <f t="shared" si="281"/>
        <v>371798526</v>
      </c>
      <c r="DA2648" s="32">
        <f t="shared" si="281"/>
        <v>369421707</v>
      </c>
      <c r="DB2648" s="32">
        <f t="shared" si="281"/>
        <v>367973898.5</v>
      </c>
      <c r="DC2648" s="32">
        <f t="shared" si="281"/>
        <v>367507881</v>
      </c>
      <c r="DD2648" s="32">
        <f t="shared" si="281"/>
        <v>367468145</v>
      </c>
      <c r="DE2648" s="32">
        <f t="shared" si="281"/>
        <v>367595361.5</v>
      </c>
      <c r="DF2648" s="32">
        <f t="shared" si="281"/>
        <v>367837130</v>
      </c>
      <c r="DG2648" s="32">
        <f t="shared" si="281"/>
        <v>367600138</v>
      </c>
      <c r="DH2648" s="32">
        <f t="shared" si="281"/>
        <v>367065535.5</v>
      </c>
      <c r="DI2648" s="32">
        <f t="shared" si="281"/>
        <v>367385043</v>
      </c>
      <c r="DJ2648" s="32">
        <f t="shared" si="281"/>
        <v>368776333</v>
      </c>
      <c r="DK2648" s="32">
        <f t="shared" si="281"/>
        <v>370849944</v>
      </c>
      <c r="DL2648" s="32">
        <f t="shared" si="281"/>
        <v>373023414</v>
      </c>
      <c r="DM2648" s="32">
        <f t="shared" si="281"/>
        <v>375086567</v>
      </c>
      <c r="DN2648" s="32">
        <f t="shared" si="281"/>
        <v>377431918.5</v>
      </c>
      <c r="DO2648" s="32">
        <f t="shared" si="281"/>
        <v>379283194</v>
      </c>
      <c r="DP2648" s="32">
        <f t="shared" si="281"/>
        <v>379847313</v>
      </c>
      <c r="DQ2648" s="32">
        <f t="shared" ref="DQ2648:GB2648" si="282">DQ71+DQ92</f>
        <v>379299577.5</v>
      </c>
      <c r="DR2648" s="32">
        <f t="shared" si="282"/>
        <v>378389068.5</v>
      </c>
      <c r="DS2648" s="32">
        <f t="shared" si="282"/>
        <v>376759970.5</v>
      </c>
      <c r="DT2648" s="32">
        <f t="shared" si="282"/>
        <v>373109795</v>
      </c>
      <c r="DU2648" s="32">
        <f t="shared" si="282"/>
        <v>367831579</v>
      </c>
      <c r="DV2648" s="32">
        <f t="shared" si="282"/>
        <v>361218865.5</v>
      </c>
      <c r="DW2648" s="32">
        <f t="shared" si="282"/>
        <v>352823540</v>
      </c>
      <c r="DX2648" s="32">
        <f t="shared" si="282"/>
        <v>0</v>
      </c>
      <c r="DY2648" s="32">
        <f t="shared" si="282"/>
        <v>0</v>
      </c>
      <c r="DZ2648" s="32">
        <f t="shared" si="282"/>
        <v>0</v>
      </c>
      <c r="EA2648" s="32">
        <f t="shared" si="282"/>
        <v>0</v>
      </c>
      <c r="EB2648" s="32">
        <f t="shared" si="282"/>
        <v>0</v>
      </c>
      <c r="EC2648" s="32">
        <f t="shared" si="282"/>
        <v>0</v>
      </c>
      <c r="ED2648" s="32">
        <f t="shared" si="282"/>
        <v>0</v>
      </c>
      <c r="EE2648" s="32">
        <f t="shared" si="282"/>
        <v>0</v>
      </c>
      <c r="EF2648" s="32">
        <f t="shared" si="282"/>
        <v>0</v>
      </c>
      <c r="EG2648" s="32">
        <f t="shared" si="282"/>
        <v>0</v>
      </c>
      <c r="EH2648" s="32">
        <f t="shared" si="282"/>
        <v>0</v>
      </c>
      <c r="EI2648" s="32">
        <f t="shared" si="282"/>
        <v>0</v>
      </c>
      <c r="EJ2648" s="32">
        <f t="shared" si="282"/>
        <v>0</v>
      </c>
      <c r="EK2648" s="32">
        <f t="shared" si="282"/>
        <v>0</v>
      </c>
      <c r="EL2648" s="32">
        <f t="shared" si="282"/>
        <v>0</v>
      </c>
      <c r="EM2648" s="32">
        <f t="shared" si="282"/>
        <v>0</v>
      </c>
      <c r="EN2648" s="32">
        <f t="shared" si="282"/>
        <v>0</v>
      </c>
      <c r="EO2648" s="32">
        <f t="shared" si="282"/>
        <v>0</v>
      </c>
      <c r="EP2648" s="32">
        <f t="shared" si="282"/>
        <v>0</v>
      </c>
      <c r="EQ2648" s="32">
        <f t="shared" si="282"/>
        <v>0</v>
      </c>
      <c r="ER2648" s="32">
        <f t="shared" si="282"/>
        <v>0</v>
      </c>
      <c r="ES2648" s="32">
        <f t="shared" si="282"/>
        <v>0</v>
      </c>
      <c r="ET2648" s="32">
        <f t="shared" si="282"/>
        <v>0</v>
      </c>
      <c r="EU2648" s="32">
        <f t="shared" si="282"/>
        <v>0</v>
      </c>
      <c r="EV2648" s="32">
        <f t="shared" si="282"/>
        <v>0</v>
      </c>
      <c r="EW2648" s="32">
        <f t="shared" si="282"/>
        <v>0</v>
      </c>
      <c r="EX2648" s="32">
        <f t="shared" si="282"/>
        <v>0</v>
      </c>
      <c r="EY2648" s="32">
        <f t="shared" si="282"/>
        <v>0</v>
      </c>
      <c r="EZ2648" s="32">
        <f t="shared" si="282"/>
        <v>0</v>
      </c>
      <c r="FA2648" s="32">
        <f t="shared" si="282"/>
        <v>0</v>
      </c>
      <c r="FB2648" s="32">
        <f t="shared" si="282"/>
        <v>0</v>
      </c>
      <c r="FC2648" s="32">
        <f t="shared" si="282"/>
        <v>0</v>
      </c>
      <c r="FD2648" s="32">
        <f t="shared" si="282"/>
        <v>0</v>
      </c>
      <c r="FE2648" s="32">
        <f t="shared" si="282"/>
        <v>0</v>
      </c>
      <c r="FF2648" s="32">
        <f t="shared" si="282"/>
        <v>0</v>
      </c>
      <c r="FG2648" s="32">
        <f t="shared" si="282"/>
        <v>0</v>
      </c>
      <c r="FH2648" s="32">
        <f t="shared" si="282"/>
        <v>0</v>
      </c>
      <c r="FI2648" s="32">
        <f t="shared" si="282"/>
        <v>0</v>
      </c>
      <c r="FJ2648" s="32">
        <f t="shared" si="282"/>
        <v>0</v>
      </c>
      <c r="FK2648" s="32">
        <f t="shared" si="282"/>
        <v>0</v>
      </c>
      <c r="FL2648" s="32">
        <f t="shared" si="282"/>
        <v>0</v>
      </c>
      <c r="FM2648" s="32">
        <f t="shared" si="282"/>
        <v>0</v>
      </c>
      <c r="FN2648" s="32">
        <f t="shared" si="282"/>
        <v>0</v>
      </c>
      <c r="FO2648" s="32">
        <f t="shared" si="282"/>
        <v>0</v>
      </c>
      <c r="FP2648" s="32">
        <f t="shared" si="282"/>
        <v>0</v>
      </c>
      <c r="FQ2648" s="32">
        <f t="shared" si="282"/>
        <v>0</v>
      </c>
      <c r="FR2648" s="32">
        <f t="shared" si="282"/>
        <v>0</v>
      </c>
      <c r="FS2648" s="32">
        <f t="shared" si="282"/>
        <v>0</v>
      </c>
      <c r="FT2648" s="32">
        <f t="shared" si="282"/>
        <v>0</v>
      </c>
      <c r="FU2648" s="32">
        <f t="shared" si="282"/>
        <v>0</v>
      </c>
      <c r="FV2648" s="32">
        <f t="shared" si="282"/>
        <v>0</v>
      </c>
      <c r="FW2648" s="32">
        <f t="shared" si="282"/>
        <v>0</v>
      </c>
      <c r="FX2648" s="32">
        <f t="shared" si="282"/>
        <v>0</v>
      </c>
      <c r="FY2648" s="32">
        <f t="shared" si="282"/>
        <v>0</v>
      </c>
      <c r="FZ2648" s="32">
        <f t="shared" si="282"/>
        <v>0</v>
      </c>
      <c r="GA2648" s="32">
        <f t="shared" si="282"/>
        <v>0</v>
      </c>
      <c r="GB2648" s="32">
        <f t="shared" si="282"/>
        <v>0</v>
      </c>
      <c r="GC2648" s="32">
        <f t="shared" ref="GC2648:GX2648" si="283">GC71+GC92</f>
        <v>0</v>
      </c>
      <c r="GD2648" s="32">
        <f t="shared" si="283"/>
        <v>0</v>
      </c>
      <c r="GE2648" s="32">
        <f t="shared" si="283"/>
        <v>0</v>
      </c>
      <c r="GF2648" s="32">
        <f t="shared" si="283"/>
        <v>0</v>
      </c>
      <c r="GG2648" s="32">
        <f t="shared" si="283"/>
        <v>0</v>
      </c>
      <c r="GH2648" s="32">
        <f t="shared" si="283"/>
        <v>0</v>
      </c>
      <c r="GI2648" s="32">
        <f t="shared" si="283"/>
        <v>0</v>
      </c>
      <c r="GJ2648" s="32">
        <f t="shared" si="283"/>
        <v>0</v>
      </c>
      <c r="GK2648" s="32">
        <f t="shared" si="283"/>
        <v>0</v>
      </c>
      <c r="GL2648" s="32">
        <f t="shared" si="283"/>
        <v>0</v>
      </c>
      <c r="GM2648" s="32">
        <f t="shared" si="283"/>
        <v>0</v>
      </c>
      <c r="GN2648" s="32">
        <f t="shared" si="283"/>
        <v>0</v>
      </c>
      <c r="GO2648" s="32">
        <f t="shared" si="283"/>
        <v>0</v>
      </c>
      <c r="GP2648" s="32">
        <f t="shared" si="283"/>
        <v>0</v>
      </c>
      <c r="GQ2648" s="32">
        <f t="shared" si="283"/>
        <v>0</v>
      </c>
      <c r="GR2648" s="32">
        <f t="shared" si="283"/>
        <v>0</v>
      </c>
      <c r="GS2648" s="32">
        <f t="shared" si="283"/>
        <v>0</v>
      </c>
      <c r="GT2648" s="32">
        <f t="shared" si="283"/>
        <v>0</v>
      </c>
      <c r="GU2648" s="32">
        <f t="shared" si="283"/>
        <v>0</v>
      </c>
      <c r="GV2648" s="32">
        <f t="shared" si="283"/>
        <v>0</v>
      </c>
      <c r="GW2648" s="32">
        <f t="shared" si="283"/>
        <v>0</v>
      </c>
      <c r="GX2648" s="32">
        <f t="shared" si="283"/>
        <v>0</v>
      </c>
    </row>
    <row r="2649" spans="1:206">
      <c r="A2649" s="31" t="s">
        <v>451</v>
      </c>
      <c r="B2649" t="s">
        <v>3397</v>
      </c>
      <c r="C2649" t="s">
        <v>20</v>
      </c>
      <c r="D2649" s="80">
        <v>46057</v>
      </c>
      <c r="E2649" t="s">
        <v>3399</v>
      </c>
      <c r="BD2649" s="32">
        <f t="shared" ref="BD2649:BD2667" si="284">BD72+BD93</f>
        <v>157521360.5</v>
      </c>
      <c r="BE2649" s="32">
        <f t="shared" ref="BE2649:DP2649" si="285">BE72+BE93</f>
        <v>159868566.5</v>
      </c>
      <c r="BF2649" s="32">
        <f t="shared" si="285"/>
        <v>163872138</v>
      </c>
      <c r="BG2649" s="32">
        <f t="shared" si="285"/>
        <v>169637167.5</v>
      </c>
      <c r="BH2649" s="32">
        <f t="shared" si="285"/>
        <v>177124629</v>
      </c>
      <c r="BI2649" s="32">
        <f t="shared" si="285"/>
        <v>186529096</v>
      </c>
      <c r="BJ2649" s="32">
        <f t="shared" si="285"/>
        <v>196229074.5</v>
      </c>
      <c r="BK2649" s="32">
        <f t="shared" si="285"/>
        <v>206125355</v>
      </c>
      <c r="BL2649" s="32">
        <f t="shared" si="285"/>
        <v>216042244.5</v>
      </c>
      <c r="BM2649" s="32">
        <f t="shared" si="285"/>
        <v>224641109.5</v>
      </c>
      <c r="BN2649" s="32">
        <f t="shared" si="285"/>
        <v>231762793</v>
      </c>
      <c r="BO2649" s="32">
        <f t="shared" si="285"/>
        <v>237636573.5</v>
      </c>
      <c r="BP2649" s="32">
        <f t="shared" si="285"/>
        <v>243099185</v>
      </c>
      <c r="BQ2649" s="32">
        <f t="shared" si="285"/>
        <v>247384557</v>
      </c>
      <c r="BR2649" s="32">
        <f t="shared" si="285"/>
        <v>248442044.5</v>
      </c>
      <c r="BS2649" s="32">
        <f t="shared" si="285"/>
        <v>247019094</v>
      </c>
      <c r="BT2649" s="32">
        <f t="shared" si="285"/>
        <v>245442844</v>
      </c>
      <c r="BU2649" s="32">
        <f t="shared" si="285"/>
        <v>247661533</v>
      </c>
      <c r="BV2649" s="32">
        <f t="shared" si="285"/>
        <v>257821381</v>
      </c>
      <c r="BW2649" s="32">
        <f t="shared" si="285"/>
        <v>272488923.5</v>
      </c>
      <c r="BX2649" s="32">
        <f t="shared" si="285"/>
        <v>287490054</v>
      </c>
      <c r="BY2649" s="32">
        <f t="shared" si="285"/>
        <v>302308015</v>
      </c>
      <c r="BZ2649" s="32">
        <f t="shared" si="285"/>
        <v>311888545</v>
      </c>
      <c r="CA2649" s="32">
        <f t="shared" si="285"/>
        <v>315503153</v>
      </c>
      <c r="CB2649" s="32">
        <f t="shared" si="285"/>
        <v>319115527.5</v>
      </c>
      <c r="CC2649" s="32">
        <f t="shared" si="285"/>
        <v>324083638.5</v>
      </c>
      <c r="CD2649" s="32">
        <f t="shared" si="285"/>
        <v>329428361</v>
      </c>
      <c r="CE2649" s="32">
        <f t="shared" si="285"/>
        <v>334893580.5</v>
      </c>
      <c r="CF2649" s="32">
        <f t="shared" si="285"/>
        <v>338186022</v>
      </c>
      <c r="CG2649" s="32">
        <f t="shared" si="285"/>
        <v>338702147.5</v>
      </c>
      <c r="CH2649" s="32">
        <f t="shared" si="285"/>
        <v>336996120</v>
      </c>
      <c r="CI2649" s="32">
        <f t="shared" si="285"/>
        <v>333674009.5</v>
      </c>
      <c r="CJ2649" s="32">
        <f t="shared" si="285"/>
        <v>330072023</v>
      </c>
      <c r="CK2649" s="32">
        <f t="shared" si="285"/>
        <v>326483616.5</v>
      </c>
      <c r="CL2649" s="32">
        <f t="shared" si="285"/>
        <v>324964837.5</v>
      </c>
      <c r="CM2649" s="32">
        <f t="shared" si="285"/>
        <v>326912387</v>
      </c>
      <c r="CN2649" s="32">
        <f t="shared" si="285"/>
        <v>331698639.5</v>
      </c>
      <c r="CO2649" s="32">
        <f t="shared" si="285"/>
        <v>339302166</v>
      </c>
      <c r="CP2649" s="32">
        <f t="shared" si="285"/>
        <v>347372180</v>
      </c>
      <c r="CQ2649" s="32">
        <f t="shared" si="285"/>
        <v>354000951</v>
      </c>
      <c r="CR2649" s="32">
        <f t="shared" si="285"/>
        <v>360223549</v>
      </c>
      <c r="CS2649" s="32">
        <f t="shared" si="285"/>
        <v>366643761.5</v>
      </c>
      <c r="CT2649" s="32">
        <f t="shared" si="285"/>
        <v>373185772</v>
      </c>
      <c r="CU2649" s="32">
        <f t="shared" si="285"/>
        <v>379870674.5</v>
      </c>
      <c r="CV2649" s="32">
        <f t="shared" si="285"/>
        <v>386589840</v>
      </c>
      <c r="CW2649" s="32">
        <f t="shared" si="285"/>
        <v>392621074.5</v>
      </c>
      <c r="CX2649" s="32">
        <f t="shared" si="285"/>
        <v>394918159.5</v>
      </c>
      <c r="CY2649" s="32">
        <f t="shared" si="285"/>
        <v>392170708.5</v>
      </c>
      <c r="CZ2649" s="32">
        <f t="shared" si="285"/>
        <v>387872219.5</v>
      </c>
      <c r="DA2649" s="32">
        <f t="shared" si="285"/>
        <v>382872854</v>
      </c>
      <c r="DB2649" s="32">
        <f t="shared" si="285"/>
        <v>376346599.5</v>
      </c>
      <c r="DC2649" s="32">
        <f t="shared" si="285"/>
        <v>370965608.5</v>
      </c>
      <c r="DD2649" s="32">
        <f t="shared" si="285"/>
        <v>368134670.5</v>
      </c>
      <c r="DE2649" s="32">
        <f t="shared" si="285"/>
        <v>365991380</v>
      </c>
      <c r="DF2649" s="32">
        <f t="shared" si="285"/>
        <v>364022530.5</v>
      </c>
      <c r="DG2649" s="32">
        <f t="shared" si="285"/>
        <v>362930433.5</v>
      </c>
      <c r="DH2649" s="32">
        <f t="shared" si="285"/>
        <v>362716566.5</v>
      </c>
      <c r="DI2649" s="32">
        <f t="shared" si="285"/>
        <v>362577346</v>
      </c>
      <c r="DJ2649" s="32">
        <f t="shared" si="285"/>
        <v>362599966.5</v>
      </c>
      <c r="DK2649" s="32">
        <f t="shared" si="285"/>
        <v>362987151</v>
      </c>
      <c r="DL2649" s="32">
        <f t="shared" si="285"/>
        <v>363043045</v>
      </c>
      <c r="DM2649" s="32">
        <f t="shared" si="285"/>
        <v>362886810</v>
      </c>
      <c r="DN2649" s="32">
        <f t="shared" si="285"/>
        <v>363601613</v>
      </c>
      <c r="DO2649" s="32">
        <f t="shared" si="285"/>
        <v>365371483</v>
      </c>
      <c r="DP2649" s="32">
        <f t="shared" si="285"/>
        <v>367824308</v>
      </c>
      <c r="DQ2649" s="32">
        <f t="shared" ref="DQ2649:GB2649" si="286">DQ72+DQ93</f>
        <v>370358354.5</v>
      </c>
      <c r="DR2649" s="32">
        <f t="shared" si="286"/>
        <v>372616623</v>
      </c>
      <c r="DS2649" s="32">
        <f t="shared" si="286"/>
        <v>374996959.5</v>
      </c>
      <c r="DT2649" s="32">
        <f t="shared" si="286"/>
        <v>376839220</v>
      </c>
      <c r="DU2649" s="32">
        <f t="shared" si="286"/>
        <v>377415352.5</v>
      </c>
      <c r="DV2649" s="32">
        <f t="shared" si="286"/>
        <v>376965723</v>
      </c>
      <c r="DW2649" s="32">
        <f t="shared" si="286"/>
        <v>376185418.5</v>
      </c>
      <c r="DX2649" s="32">
        <f t="shared" si="286"/>
        <v>0</v>
      </c>
      <c r="DY2649" s="32">
        <f t="shared" si="286"/>
        <v>0</v>
      </c>
      <c r="DZ2649" s="32">
        <f t="shared" si="286"/>
        <v>0</v>
      </c>
      <c r="EA2649" s="32">
        <f t="shared" si="286"/>
        <v>0</v>
      </c>
      <c r="EB2649" s="32">
        <f t="shared" si="286"/>
        <v>0</v>
      </c>
      <c r="EC2649" s="32">
        <f t="shared" si="286"/>
        <v>0</v>
      </c>
      <c r="ED2649" s="32">
        <f t="shared" si="286"/>
        <v>0</v>
      </c>
      <c r="EE2649" s="32">
        <f t="shared" si="286"/>
        <v>0</v>
      </c>
      <c r="EF2649" s="32">
        <f t="shared" si="286"/>
        <v>0</v>
      </c>
      <c r="EG2649" s="32">
        <f t="shared" si="286"/>
        <v>0</v>
      </c>
      <c r="EH2649" s="32">
        <f t="shared" si="286"/>
        <v>0</v>
      </c>
      <c r="EI2649" s="32">
        <f t="shared" si="286"/>
        <v>0</v>
      </c>
      <c r="EJ2649" s="32">
        <f t="shared" si="286"/>
        <v>0</v>
      </c>
      <c r="EK2649" s="32">
        <f t="shared" si="286"/>
        <v>0</v>
      </c>
      <c r="EL2649" s="32">
        <f t="shared" si="286"/>
        <v>0</v>
      </c>
      <c r="EM2649" s="32">
        <f t="shared" si="286"/>
        <v>0</v>
      </c>
      <c r="EN2649" s="32">
        <f t="shared" si="286"/>
        <v>0</v>
      </c>
      <c r="EO2649" s="32">
        <f t="shared" si="286"/>
        <v>0</v>
      </c>
      <c r="EP2649" s="32">
        <f t="shared" si="286"/>
        <v>0</v>
      </c>
      <c r="EQ2649" s="32">
        <f t="shared" si="286"/>
        <v>0</v>
      </c>
      <c r="ER2649" s="32">
        <f t="shared" si="286"/>
        <v>0</v>
      </c>
      <c r="ES2649" s="32">
        <f t="shared" si="286"/>
        <v>0</v>
      </c>
      <c r="ET2649" s="32">
        <f t="shared" si="286"/>
        <v>0</v>
      </c>
      <c r="EU2649" s="32">
        <f t="shared" si="286"/>
        <v>0</v>
      </c>
      <c r="EV2649" s="32">
        <f t="shared" si="286"/>
        <v>0</v>
      </c>
      <c r="EW2649" s="32">
        <f t="shared" si="286"/>
        <v>0</v>
      </c>
      <c r="EX2649" s="32">
        <f t="shared" si="286"/>
        <v>0</v>
      </c>
      <c r="EY2649" s="32">
        <f t="shared" si="286"/>
        <v>0</v>
      </c>
      <c r="EZ2649" s="32">
        <f t="shared" si="286"/>
        <v>0</v>
      </c>
      <c r="FA2649" s="32">
        <f t="shared" si="286"/>
        <v>0</v>
      </c>
      <c r="FB2649" s="32">
        <f t="shared" si="286"/>
        <v>0</v>
      </c>
      <c r="FC2649" s="32">
        <f t="shared" si="286"/>
        <v>0</v>
      </c>
      <c r="FD2649" s="32">
        <f t="shared" si="286"/>
        <v>0</v>
      </c>
      <c r="FE2649" s="32">
        <f t="shared" si="286"/>
        <v>0</v>
      </c>
      <c r="FF2649" s="32">
        <f t="shared" si="286"/>
        <v>0</v>
      </c>
      <c r="FG2649" s="32">
        <f t="shared" si="286"/>
        <v>0</v>
      </c>
      <c r="FH2649" s="32">
        <f t="shared" si="286"/>
        <v>0</v>
      </c>
      <c r="FI2649" s="32">
        <f t="shared" si="286"/>
        <v>0</v>
      </c>
      <c r="FJ2649" s="32">
        <f t="shared" si="286"/>
        <v>0</v>
      </c>
      <c r="FK2649" s="32">
        <f t="shared" si="286"/>
        <v>0</v>
      </c>
      <c r="FL2649" s="32">
        <f t="shared" si="286"/>
        <v>0</v>
      </c>
      <c r="FM2649" s="32">
        <f t="shared" si="286"/>
        <v>0</v>
      </c>
      <c r="FN2649" s="32">
        <f t="shared" si="286"/>
        <v>0</v>
      </c>
      <c r="FO2649" s="32">
        <f t="shared" si="286"/>
        <v>0</v>
      </c>
      <c r="FP2649" s="32">
        <f t="shared" si="286"/>
        <v>0</v>
      </c>
      <c r="FQ2649" s="32">
        <f t="shared" si="286"/>
        <v>0</v>
      </c>
      <c r="FR2649" s="32">
        <f t="shared" si="286"/>
        <v>0</v>
      </c>
      <c r="FS2649" s="32">
        <f t="shared" si="286"/>
        <v>0</v>
      </c>
      <c r="FT2649" s="32">
        <f t="shared" si="286"/>
        <v>0</v>
      </c>
      <c r="FU2649" s="32">
        <f t="shared" si="286"/>
        <v>0</v>
      </c>
      <c r="FV2649" s="32">
        <f t="shared" si="286"/>
        <v>0</v>
      </c>
      <c r="FW2649" s="32">
        <f t="shared" si="286"/>
        <v>0</v>
      </c>
      <c r="FX2649" s="32">
        <f t="shared" si="286"/>
        <v>0</v>
      </c>
      <c r="FY2649" s="32">
        <f t="shared" si="286"/>
        <v>0</v>
      </c>
      <c r="FZ2649" s="32">
        <f t="shared" si="286"/>
        <v>0</v>
      </c>
      <c r="GA2649" s="32">
        <f t="shared" si="286"/>
        <v>0</v>
      </c>
      <c r="GB2649" s="32">
        <f t="shared" si="286"/>
        <v>0</v>
      </c>
      <c r="GC2649" s="32">
        <f t="shared" ref="GC2649:GX2649" si="287">GC72+GC93</f>
        <v>0</v>
      </c>
      <c r="GD2649" s="32">
        <f t="shared" si="287"/>
        <v>0</v>
      </c>
      <c r="GE2649" s="32">
        <f t="shared" si="287"/>
        <v>0</v>
      </c>
      <c r="GF2649" s="32">
        <f t="shared" si="287"/>
        <v>0</v>
      </c>
      <c r="GG2649" s="32">
        <f t="shared" si="287"/>
        <v>0</v>
      </c>
      <c r="GH2649" s="32">
        <f t="shared" si="287"/>
        <v>0</v>
      </c>
      <c r="GI2649" s="32">
        <f t="shared" si="287"/>
        <v>0</v>
      </c>
      <c r="GJ2649" s="32">
        <f t="shared" si="287"/>
        <v>0</v>
      </c>
      <c r="GK2649" s="32">
        <f t="shared" si="287"/>
        <v>0</v>
      </c>
      <c r="GL2649" s="32">
        <f t="shared" si="287"/>
        <v>0</v>
      </c>
      <c r="GM2649" s="32">
        <f t="shared" si="287"/>
        <v>0</v>
      </c>
      <c r="GN2649" s="32">
        <f t="shared" si="287"/>
        <v>0</v>
      </c>
      <c r="GO2649" s="32">
        <f t="shared" si="287"/>
        <v>0</v>
      </c>
      <c r="GP2649" s="32">
        <f t="shared" si="287"/>
        <v>0</v>
      </c>
      <c r="GQ2649" s="32">
        <f t="shared" si="287"/>
        <v>0</v>
      </c>
      <c r="GR2649" s="32">
        <f t="shared" si="287"/>
        <v>0</v>
      </c>
      <c r="GS2649" s="32">
        <f t="shared" si="287"/>
        <v>0</v>
      </c>
      <c r="GT2649" s="32">
        <f t="shared" si="287"/>
        <v>0</v>
      </c>
      <c r="GU2649" s="32">
        <f t="shared" si="287"/>
        <v>0</v>
      </c>
      <c r="GV2649" s="32">
        <f t="shared" si="287"/>
        <v>0</v>
      </c>
      <c r="GW2649" s="32">
        <f t="shared" si="287"/>
        <v>0</v>
      </c>
      <c r="GX2649" s="32">
        <f t="shared" si="287"/>
        <v>0</v>
      </c>
    </row>
    <row r="2650" spans="1:206" ht="12.25" customHeight="1">
      <c r="A2650" s="31" t="s">
        <v>451</v>
      </c>
      <c r="B2650" t="s">
        <v>3397</v>
      </c>
      <c r="C2650" t="s">
        <v>20</v>
      </c>
      <c r="D2650" s="80">
        <v>46057</v>
      </c>
      <c r="E2650" t="s">
        <v>3400</v>
      </c>
      <c r="BD2650" s="32">
        <f t="shared" si="284"/>
        <v>148059837</v>
      </c>
      <c r="BE2650" s="32">
        <f t="shared" ref="BE2650:DP2650" si="288">BE73+BE94</f>
        <v>148976803.5</v>
      </c>
      <c r="BF2650" s="32">
        <f t="shared" si="288"/>
        <v>149866411.5</v>
      </c>
      <c r="BG2650" s="32">
        <f t="shared" si="288"/>
        <v>150587710</v>
      </c>
      <c r="BH2650" s="32">
        <f t="shared" si="288"/>
        <v>151844209</v>
      </c>
      <c r="BI2650" s="32">
        <f t="shared" si="288"/>
        <v>153677428</v>
      </c>
      <c r="BJ2650" s="32">
        <f t="shared" si="288"/>
        <v>156136807</v>
      </c>
      <c r="BK2650" s="32">
        <f t="shared" si="288"/>
        <v>160190581.5</v>
      </c>
      <c r="BL2650" s="32">
        <f t="shared" si="288"/>
        <v>166004437.5</v>
      </c>
      <c r="BM2650" s="32">
        <f t="shared" si="288"/>
        <v>173424471</v>
      </c>
      <c r="BN2650" s="32">
        <f t="shared" si="288"/>
        <v>182364613</v>
      </c>
      <c r="BO2650" s="32">
        <f t="shared" si="288"/>
        <v>191480298.5</v>
      </c>
      <c r="BP2650" s="32">
        <f t="shared" si="288"/>
        <v>200946095</v>
      </c>
      <c r="BQ2650" s="32">
        <f t="shared" si="288"/>
        <v>210525994</v>
      </c>
      <c r="BR2650" s="32">
        <f t="shared" si="288"/>
        <v>219015049</v>
      </c>
      <c r="BS2650" s="32">
        <f t="shared" si="288"/>
        <v>226532389</v>
      </c>
      <c r="BT2650" s="32">
        <f t="shared" si="288"/>
        <v>232979157</v>
      </c>
      <c r="BU2650" s="32">
        <f t="shared" si="288"/>
        <v>238638697</v>
      </c>
      <c r="BV2650" s="32">
        <f t="shared" si="288"/>
        <v>242937750</v>
      </c>
      <c r="BW2650" s="32">
        <f t="shared" si="288"/>
        <v>244100716</v>
      </c>
      <c r="BX2650" s="32">
        <f t="shared" si="288"/>
        <v>242832829</v>
      </c>
      <c r="BY2650" s="32">
        <f t="shared" si="288"/>
        <v>241429377</v>
      </c>
      <c r="BZ2650" s="32">
        <f t="shared" si="288"/>
        <v>243761315.5</v>
      </c>
      <c r="CA2650" s="32">
        <f t="shared" si="288"/>
        <v>253897703.5</v>
      </c>
      <c r="CB2650" s="32">
        <f t="shared" si="288"/>
        <v>268420811.5</v>
      </c>
      <c r="CC2650" s="32">
        <f t="shared" si="288"/>
        <v>283139195.5</v>
      </c>
      <c r="CD2650" s="32">
        <f t="shared" si="288"/>
        <v>297626350.5</v>
      </c>
      <c r="CE2650" s="32">
        <f t="shared" si="288"/>
        <v>307057083</v>
      </c>
      <c r="CF2650" s="32">
        <f t="shared" si="288"/>
        <v>310678479.5</v>
      </c>
      <c r="CG2650" s="32">
        <f t="shared" si="288"/>
        <v>314348758</v>
      </c>
      <c r="CH2650" s="32">
        <f t="shared" si="288"/>
        <v>319461980.5</v>
      </c>
      <c r="CI2650" s="32">
        <f t="shared" si="288"/>
        <v>324952282.5</v>
      </c>
      <c r="CJ2650" s="32">
        <f t="shared" si="288"/>
        <v>330561400.5</v>
      </c>
      <c r="CK2650" s="32">
        <f t="shared" si="288"/>
        <v>334122702.5</v>
      </c>
      <c r="CL2650" s="32">
        <f t="shared" si="288"/>
        <v>334912106</v>
      </c>
      <c r="CM2650" s="32">
        <f t="shared" si="288"/>
        <v>333388406.5</v>
      </c>
      <c r="CN2650" s="32">
        <f t="shared" si="288"/>
        <v>330260700.5</v>
      </c>
      <c r="CO2650" s="32">
        <f t="shared" si="288"/>
        <v>326808190.5</v>
      </c>
      <c r="CP2650" s="32">
        <f t="shared" si="288"/>
        <v>323277858.5</v>
      </c>
      <c r="CQ2650" s="32">
        <f t="shared" si="288"/>
        <v>321807224</v>
      </c>
      <c r="CR2650" s="32">
        <f t="shared" si="288"/>
        <v>323670106</v>
      </c>
      <c r="CS2650" s="32">
        <f t="shared" si="288"/>
        <v>328344392.5</v>
      </c>
      <c r="CT2650" s="32">
        <f t="shared" si="288"/>
        <v>336052981</v>
      </c>
      <c r="CU2650" s="32">
        <f t="shared" si="288"/>
        <v>344306155.5</v>
      </c>
      <c r="CV2650" s="32">
        <f t="shared" si="288"/>
        <v>351021044</v>
      </c>
      <c r="CW2650" s="32">
        <f t="shared" si="288"/>
        <v>357410595.5</v>
      </c>
      <c r="CX2650" s="32">
        <f t="shared" si="288"/>
        <v>363988839</v>
      </c>
      <c r="CY2650" s="32">
        <f t="shared" si="288"/>
        <v>370418677.5</v>
      </c>
      <c r="CZ2650" s="32">
        <f t="shared" si="288"/>
        <v>376890697</v>
      </c>
      <c r="DA2650" s="32">
        <f t="shared" si="288"/>
        <v>383518757.5</v>
      </c>
      <c r="DB2650" s="32">
        <f t="shared" si="288"/>
        <v>389550633</v>
      </c>
      <c r="DC2650" s="32">
        <f t="shared" si="288"/>
        <v>391957797</v>
      </c>
      <c r="DD2650" s="32">
        <f t="shared" si="288"/>
        <v>389540041</v>
      </c>
      <c r="DE2650" s="32">
        <f t="shared" si="288"/>
        <v>385647033.5</v>
      </c>
      <c r="DF2650" s="32">
        <f t="shared" si="288"/>
        <v>380921459</v>
      </c>
      <c r="DG2650" s="32">
        <f t="shared" si="288"/>
        <v>374626730.5</v>
      </c>
      <c r="DH2650" s="32">
        <f t="shared" si="288"/>
        <v>369420668.5</v>
      </c>
      <c r="DI2650" s="32">
        <f t="shared" si="288"/>
        <v>366505451.5</v>
      </c>
      <c r="DJ2650" s="32">
        <f t="shared" si="288"/>
        <v>364206617.5</v>
      </c>
      <c r="DK2650" s="32">
        <f t="shared" si="288"/>
        <v>362201787.5</v>
      </c>
      <c r="DL2650" s="32">
        <f t="shared" si="288"/>
        <v>361093118</v>
      </c>
      <c r="DM2650" s="32">
        <f t="shared" si="288"/>
        <v>360942259.5</v>
      </c>
      <c r="DN2650" s="32">
        <f t="shared" si="288"/>
        <v>361041424.5</v>
      </c>
      <c r="DO2650" s="32">
        <f t="shared" si="288"/>
        <v>361316414</v>
      </c>
      <c r="DP2650" s="32">
        <f t="shared" si="288"/>
        <v>361935906.5</v>
      </c>
      <c r="DQ2650" s="32">
        <f t="shared" ref="DQ2650:GB2650" si="289">DQ73+DQ94</f>
        <v>362196400.5</v>
      </c>
      <c r="DR2650" s="32">
        <f t="shared" si="289"/>
        <v>362142462.5</v>
      </c>
      <c r="DS2650" s="32">
        <f t="shared" si="289"/>
        <v>362923748.5</v>
      </c>
      <c r="DT2650" s="32">
        <f t="shared" si="289"/>
        <v>364690306.5</v>
      </c>
      <c r="DU2650" s="32">
        <f t="shared" si="289"/>
        <v>367014683.5</v>
      </c>
      <c r="DV2650" s="32">
        <f t="shared" si="289"/>
        <v>369399948</v>
      </c>
      <c r="DW2650" s="32">
        <f t="shared" si="289"/>
        <v>371614079.5</v>
      </c>
      <c r="DX2650" s="32">
        <f t="shared" si="289"/>
        <v>0</v>
      </c>
      <c r="DY2650" s="32">
        <f t="shared" si="289"/>
        <v>0</v>
      </c>
      <c r="DZ2650" s="32">
        <f t="shared" si="289"/>
        <v>0</v>
      </c>
      <c r="EA2650" s="32">
        <f t="shared" si="289"/>
        <v>0</v>
      </c>
      <c r="EB2650" s="32">
        <f t="shared" si="289"/>
        <v>0</v>
      </c>
      <c r="EC2650" s="32">
        <f t="shared" si="289"/>
        <v>0</v>
      </c>
      <c r="ED2650" s="32">
        <f t="shared" si="289"/>
        <v>0</v>
      </c>
      <c r="EE2650" s="32">
        <f t="shared" si="289"/>
        <v>0</v>
      </c>
      <c r="EF2650" s="32">
        <f t="shared" si="289"/>
        <v>0</v>
      </c>
      <c r="EG2650" s="32">
        <f t="shared" si="289"/>
        <v>0</v>
      </c>
      <c r="EH2650" s="32">
        <f t="shared" si="289"/>
        <v>0</v>
      </c>
      <c r="EI2650" s="32">
        <f t="shared" si="289"/>
        <v>0</v>
      </c>
      <c r="EJ2650" s="32">
        <f t="shared" si="289"/>
        <v>0</v>
      </c>
      <c r="EK2650" s="32">
        <f t="shared" si="289"/>
        <v>0</v>
      </c>
      <c r="EL2650" s="32">
        <f t="shared" si="289"/>
        <v>0</v>
      </c>
      <c r="EM2650" s="32">
        <f t="shared" si="289"/>
        <v>0</v>
      </c>
      <c r="EN2650" s="32">
        <f t="shared" si="289"/>
        <v>0</v>
      </c>
      <c r="EO2650" s="32">
        <f t="shared" si="289"/>
        <v>0</v>
      </c>
      <c r="EP2650" s="32">
        <f t="shared" si="289"/>
        <v>0</v>
      </c>
      <c r="EQ2650" s="32">
        <f t="shared" si="289"/>
        <v>0</v>
      </c>
      <c r="ER2650" s="32">
        <f t="shared" si="289"/>
        <v>0</v>
      </c>
      <c r="ES2650" s="32">
        <f t="shared" si="289"/>
        <v>0</v>
      </c>
      <c r="ET2650" s="32">
        <f t="shared" si="289"/>
        <v>0</v>
      </c>
      <c r="EU2650" s="32">
        <f t="shared" si="289"/>
        <v>0</v>
      </c>
      <c r="EV2650" s="32">
        <f t="shared" si="289"/>
        <v>0</v>
      </c>
      <c r="EW2650" s="32">
        <f t="shared" si="289"/>
        <v>0</v>
      </c>
      <c r="EX2650" s="32">
        <f t="shared" si="289"/>
        <v>0</v>
      </c>
      <c r="EY2650" s="32">
        <f t="shared" si="289"/>
        <v>0</v>
      </c>
      <c r="EZ2650" s="32">
        <f t="shared" si="289"/>
        <v>0</v>
      </c>
      <c r="FA2650" s="32">
        <f t="shared" si="289"/>
        <v>0</v>
      </c>
      <c r="FB2650" s="32">
        <f t="shared" si="289"/>
        <v>0</v>
      </c>
      <c r="FC2650" s="32">
        <f t="shared" si="289"/>
        <v>0</v>
      </c>
      <c r="FD2650" s="32">
        <f t="shared" si="289"/>
        <v>0</v>
      </c>
      <c r="FE2650" s="32">
        <f t="shared" si="289"/>
        <v>0</v>
      </c>
      <c r="FF2650" s="32">
        <f t="shared" si="289"/>
        <v>0</v>
      </c>
      <c r="FG2650" s="32">
        <f t="shared" si="289"/>
        <v>0</v>
      </c>
      <c r="FH2650" s="32">
        <f t="shared" si="289"/>
        <v>0</v>
      </c>
      <c r="FI2650" s="32">
        <f t="shared" si="289"/>
        <v>0</v>
      </c>
      <c r="FJ2650" s="32">
        <f t="shared" si="289"/>
        <v>0</v>
      </c>
      <c r="FK2650" s="32">
        <f t="shared" si="289"/>
        <v>0</v>
      </c>
      <c r="FL2650" s="32">
        <f t="shared" si="289"/>
        <v>0</v>
      </c>
      <c r="FM2650" s="32">
        <f t="shared" si="289"/>
        <v>0</v>
      </c>
      <c r="FN2650" s="32">
        <f t="shared" si="289"/>
        <v>0</v>
      </c>
      <c r="FO2650" s="32">
        <f t="shared" si="289"/>
        <v>0</v>
      </c>
      <c r="FP2650" s="32">
        <f t="shared" si="289"/>
        <v>0</v>
      </c>
      <c r="FQ2650" s="32">
        <f t="shared" si="289"/>
        <v>0</v>
      </c>
      <c r="FR2650" s="32">
        <f t="shared" si="289"/>
        <v>0</v>
      </c>
      <c r="FS2650" s="32">
        <f t="shared" si="289"/>
        <v>0</v>
      </c>
      <c r="FT2650" s="32">
        <f t="shared" si="289"/>
        <v>0</v>
      </c>
      <c r="FU2650" s="32">
        <f t="shared" si="289"/>
        <v>0</v>
      </c>
      <c r="FV2650" s="32">
        <f t="shared" si="289"/>
        <v>0</v>
      </c>
      <c r="FW2650" s="32">
        <f t="shared" si="289"/>
        <v>0</v>
      </c>
      <c r="FX2650" s="32">
        <f t="shared" si="289"/>
        <v>0</v>
      </c>
      <c r="FY2650" s="32">
        <f t="shared" si="289"/>
        <v>0</v>
      </c>
      <c r="FZ2650" s="32">
        <f t="shared" si="289"/>
        <v>0</v>
      </c>
      <c r="GA2650" s="32">
        <f t="shared" si="289"/>
        <v>0</v>
      </c>
      <c r="GB2650" s="32">
        <f t="shared" si="289"/>
        <v>0</v>
      </c>
      <c r="GC2650" s="32">
        <f t="shared" ref="GC2650:GX2650" si="290">GC73+GC94</f>
        <v>0</v>
      </c>
      <c r="GD2650" s="32">
        <f t="shared" si="290"/>
        <v>0</v>
      </c>
      <c r="GE2650" s="32">
        <f t="shared" si="290"/>
        <v>0</v>
      </c>
      <c r="GF2650" s="32">
        <f t="shared" si="290"/>
        <v>0</v>
      </c>
      <c r="GG2650" s="32">
        <f t="shared" si="290"/>
        <v>0</v>
      </c>
      <c r="GH2650" s="32">
        <f t="shared" si="290"/>
        <v>0</v>
      </c>
      <c r="GI2650" s="32">
        <f t="shared" si="290"/>
        <v>0</v>
      </c>
      <c r="GJ2650" s="32">
        <f t="shared" si="290"/>
        <v>0</v>
      </c>
      <c r="GK2650" s="32">
        <f t="shared" si="290"/>
        <v>0</v>
      </c>
      <c r="GL2650" s="32">
        <f t="shared" si="290"/>
        <v>0</v>
      </c>
      <c r="GM2650" s="32">
        <f t="shared" si="290"/>
        <v>0</v>
      </c>
      <c r="GN2650" s="32">
        <f t="shared" si="290"/>
        <v>0</v>
      </c>
      <c r="GO2650" s="32">
        <f t="shared" si="290"/>
        <v>0</v>
      </c>
      <c r="GP2650" s="32">
        <f t="shared" si="290"/>
        <v>0</v>
      </c>
      <c r="GQ2650" s="32">
        <f t="shared" si="290"/>
        <v>0</v>
      </c>
      <c r="GR2650" s="32">
        <f t="shared" si="290"/>
        <v>0</v>
      </c>
      <c r="GS2650" s="32">
        <f t="shared" si="290"/>
        <v>0</v>
      </c>
      <c r="GT2650" s="32">
        <f t="shared" si="290"/>
        <v>0</v>
      </c>
      <c r="GU2650" s="32">
        <f t="shared" si="290"/>
        <v>0</v>
      </c>
      <c r="GV2650" s="32">
        <f t="shared" si="290"/>
        <v>0</v>
      </c>
      <c r="GW2650" s="32">
        <f t="shared" si="290"/>
        <v>0</v>
      </c>
      <c r="GX2650" s="32">
        <f t="shared" si="290"/>
        <v>0</v>
      </c>
    </row>
    <row r="2651" spans="1:206">
      <c r="A2651" s="31" t="s">
        <v>451</v>
      </c>
      <c r="B2651" t="s">
        <v>3397</v>
      </c>
      <c r="C2651" t="s">
        <v>20</v>
      </c>
      <c r="D2651" s="80">
        <v>46057</v>
      </c>
      <c r="E2651" t="s">
        <v>3401</v>
      </c>
      <c r="BD2651" s="32">
        <f t="shared" si="284"/>
        <v>136937582.5</v>
      </c>
      <c r="BE2651" s="32">
        <f t="shared" ref="BE2651:DP2651" si="291">BE74+BE95</f>
        <v>139368924</v>
      </c>
      <c r="BF2651" s="32">
        <f t="shared" si="291"/>
        <v>141723545</v>
      </c>
      <c r="BG2651" s="32">
        <f t="shared" si="291"/>
        <v>143376844</v>
      </c>
      <c r="BH2651" s="32">
        <f t="shared" si="291"/>
        <v>144243756</v>
      </c>
      <c r="BI2651" s="32">
        <f t="shared" si="291"/>
        <v>144983242.5</v>
      </c>
      <c r="BJ2651" s="32">
        <f t="shared" si="291"/>
        <v>145963596.5</v>
      </c>
      <c r="BK2651" s="32">
        <f t="shared" si="291"/>
        <v>146880240</v>
      </c>
      <c r="BL2651" s="32">
        <f t="shared" si="291"/>
        <v>147676986</v>
      </c>
      <c r="BM2651" s="32">
        <f t="shared" si="291"/>
        <v>149015004.5</v>
      </c>
      <c r="BN2651" s="32">
        <f t="shared" si="291"/>
        <v>150778430.5</v>
      </c>
      <c r="BO2651" s="32">
        <f t="shared" si="291"/>
        <v>153048967.5</v>
      </c>
      <c r="BP2651" s="32">
        <f t="shared" si="291"/>
        <v>156913677.5</v>
      </c>
      <c r="BQ2651" s="32">
        <f t="shared" si="291"/>
        <v>162554518</v>
      </c>
      <c r="BR2651" s="32">
        <f t="shared" si="291"/>
        <v>169853816.5</v>
      </c>
      <c r="BS2651" s="32">
        <f t="shared" si="291"/>
        <v>178873366</v>
      </c>
      <c r="BT2651" s="32">
        <f t="shared" si="291"/>
        <v>188156519</v>
      </c>
      <c r="BU2651" s="32">
        <f t="shared" si="291"/>
        <v>197631407</v>
      </c>
      <c r="BV2651" s="32">
        <f t="shared" si="291"/>
        <v>207131382</v>
      </c>
      <c r="BW2651" s="32">
        <f t="shared" si="291"/>
        <v>215587508</v>
      </c>
      <c r="BX2651" s="32">
        <f t="shared" si="291"/>
        <v>223109242.5</v>
      </c>
      <c r="BY2651" s="32">
        <f t="shared" si="291"/>
        <v>229498149</v>
      </c>
      <c r="BZ2651" s="32">
        <f t="shared" si="291"/>
        <v>235062742.5</v>
      </c>
      <c r="CA2651" s="32">
        <f t="shared" si="291"/>
        <v>239341421</v>
      </c>
      <c r="CB2651" s="32">
        <f t="shared" si="291"/>
        <v>240533242.5</v>
      </c>
      <c r="CC2651" s="32">
        <f t="shared" si="291"/>
        <v>239251803.5</v>
      </c>
      <c r="CD2651" s="32">
        <f t="shared" si="291"/>
        <v>237756163.5</v>
      </c>
      <c r="CE2651" s="32">
        <f t="shared" si="291"/>
        <v>239920585</v>
      </c>
      <c r="CF2651" s="32">
        <f t="shared" si="291"/>
        <v>249698595.5</v>
      </c>
      <c r="CG2651" s="32">
        <f t="shared" si="291"/>
        <v>263722140.5</v>
      </c>
      <c r="CH2651" s="32">
        <f t="shared" si="291"/>
        <v>278231868</v>
      </c>
      <c r="CI2651" s="32">
        <f t="shared" si="291"/>
        <v>292971058</v>
      </c>
      <c r="CJ2651" s="32">
        <f t="shared" si="291"/>
        <v>302758779.5</v>
      </c>
      <c r="CK2651" s="32">
        <f t="shared" si="291"/>
        <v>306752648</v>
      </c>
      <c r="CL2651" s="32">
        <f t="shared" si="291"/>
        <v>310839842</v>
      </c>
      <c r="CM2651" s="32">
        <f t="shared" si="291"/>
        <v>316284005</v>
      </c>
      <c r="CN2651" s="32">
        <f t="shared" si="291"/>
        <v>322049444</v>
      </c>
      <c r="CO2651" s="32">
        <f t="shared" si="291"/>
        <v>327795333.5</v>
      </c>
      <c r="CP2651" s="32">
        <f t="shared" si="291"/>
        <v>331301566</v>
      </c>
      <c r="CQ2651" s="32">
        <f t="shared" si="291"/>
        <v>331973562</v>
      </c>
      <c r="CR2651" s="32">
        <f t="shared" si="291"/>
        <v>330313238</v>
      </c>
      <c r="CS2651" s="32">
        <f t="shared" si="291"/>
        <v>327058954</v>
      </c>
      <c r="CT2651" s="32">
        <f t="shared" si="291"/>
        <v>323549186</v>
      </c>
      <c r="CU2651" s="32">
        <f t="shared" si="291"/>
        <v>320029458</v>
      </c>
      <c r="CV2651" s="32">
        <f t="shared" si="291"/>
        <v>318592159</v>
      </c>
      <c r="CW2651" s="32">
        <f t="shared" si="291"/>
        <v>320645102</v>
      </c>
      <c r="CX2651" s="32">
        <f t="shared" si="291"/>
        <v>325586624.5</v>
      </c>
      <c r="CY2651" s="32">
        <f t="shared" si="291"/>
        <v>333380118</v>
      </c>
      <c r="CZ2651" s="32">
        <f t="shared" si="291"/>
        <v>341627894</v>
      </c>
      <c r="DA2651" s="32">
        <f t="shared" si="291"/>
        <v>348347126.5</v>
      </c>
      <c r="DB2651" s="32">
        <f t="shared" si="291"/>
        <v>354674914</v>
      </c>
      <c r="DC2651" s="32">
        <f t="shared" si="291"/>
        <v>361110220</v>
      </c>
      <c r="DD2651" s="32">
        <f t="shared" si="291"/>
        <v>367353805</v>
      </c>
      <c r="DE2651" s="32">
        <f t="shared" si="291"/>
        <v>373705572.5</v>
      </c>
      <c r="DF2651" s="32">
        <f t="shared" si="291"/>
        <v>380353907</v>
      </c>
      <c r="DG2651" s="32">
        <f t="shared" si="291"/>
        <v>386619409</v>
      </c>
      <c r="DH2651" s="32">
        <f t="shared" si="291"/>
        <v>389337890</v>
      </c>
      <c r="DI2651" s="32">
        <f t="shared" si="291"/>
        <v>387017959.5</v>
      </c>
      <c r="DJ2651" s="32">
        <f t="shared" si="291"/>
        <v>383064776</v>
      </c>
      <c r="DK2651" s="32">
        <f t="shared" si="291"/>
        <v>378330148</v>
      </c>
      <c r="DL2651" s="32">
        <f t="shared" si="291"/>
        <v>372091826.5</v>
      </c>
      <c r="DM2651" s="32">
        <f t="shared" si="291"/>
        <v>366977058</v>
      </c>
      <c r="DN2651" s="32">
        <f t="shared" si="291"/>
        <v>364174109</v>
      </c>
      <c r="DO2651" s="32">
        <f t="shared" si="291"/>
        <v>361960825</v>
      </c>
      <c r="DP2651" s="32">
        <f t="shared" si="291"/>
        <v>360149831</v>
      </c>
      <c r="DQ2651" s="32">
        <f t="shared" ref="DQ2651:GB2651" si="292">DQ74+DQ95</f>
        <v>359230353.5</v>
      </c>
      <c r="DR2651" s="32">
        <f t="shared" si="292"/>
        <v>359104863</v>
      </c>
      <c r="DS2651" s="32">
        <f t="shared" si="292"/>
        <v>359223298</v>
      </c>
      <c r="DT2651" s="32">
        <f t="shared" si="292"/>
        <v>359524322</v>
      </c>
      <c r="DU2651" s="32">
        <f t="shared" si="292"/>
        <v>360088474</v>
      </c>
      <c r="DV2651" s="32">
        <f t="shared" si="292"/>
        <v>360288588.5</v>
      </c>
      <c r="DW2651" s="32">
        <f t="shared" si="292"/>
        <v>360285145</v>
      </c>
      <c r="DX2651" s="32">
        <f t="shared" si="292"/>
        <v>0</v>
      </c>
      <c r="DY2651" s="32">
        <f t="shared" si="292"/>
        <v>0</v>
      </c>
      <c r="DZ2651" s="32">
        <f t="shared" si="292"/>
        <v>0</v>
      </c>
      <c r="EA2651" s="32">
        <f t="shared" si="292"/>
        <v>0</v>
      </c>
      <c r="EB2651" s="32">
        <f t="shared" si="292"/>
        <v>0</v>
      </c>
      <c r="EC2651" s="32">
        <f t="shared" si="292"/>
        <v>0</v>
      </c>
      <c r="ED2651" s="32">
        <f t="shared" si="292"/>
        <v>0</v>
      </c>
      <c r="EE2651" s="32">
        <f t="shared" si="292"/>
        <v>0</v>
      </c>
      <c r="EF2651" s="32">
        <f t="shared" si="292"/>
        <v>0</v>
      </c>
      <c r="EG2651" s="32">
        <f t="shared" si="292"/>
        <v>0</v>
      </c>
      <c r="EH2651" s="32">
        <f t="shared" si="292"/>
        <v>0</v>
      </c>
      <c r="EI2651" s="32">
        <f t="shared" si="292"/>
        <v>0</v>
      </c>
      <c r="EJ2651" s="32">
        <f t="shared" si="292"/>
        <v>0</v>
      </c>
      <c r="EK2651" s="32">
        <f t="shared" si="292"/>
        <v>0</v>
      </c>
      <c r="EL2651" s="32">
        <f t="shared" si="292"/>
        <v>0</v>
      </c>
      <c r="EM2651" s="32">
        <f t="shared" si="292"/>
        <v>0</v>
      </c>
      <c r="EN2651" s="32">
        <f t="shared" si="292"/>
        <v>0</v>
      </c>
      <c r="EO2651" s="32">
        <f t="shared" si="292"/>
        <v>0</v>
      </c>
      <c r="EP2651" s="32">
        <f t="shared" si="292"/>
        <v>0</v>
      </c>
      <c r="EQ2651" s="32">
        <f t="shared" si="292"/>
        <v>0</v>
      </c>
      <c r="ER2651" s="32">
        <f t="shared" si="292"/>
        <v>0</v>
      </c>
      <c r="ES2651" s="32">
        <f t="shared" si="292"/>
        <v>0</v>
      </c>
      <c r="ET2651" s="32">
        <f t="shared" si="292"/>
        <v>0</v>
      </c>
      <c r="EU2651" s="32">
        <f t="shared" si="292"/>
        <v>0</v>
      </c>
      <c r="EV2651" s="32">
        <f t="shared" si="292"/>
        <v>0</v>
      </c>
      <c r="EW2651" s="32">
        <f t="shared" si="292"/>
        <v>0</v>
      </c>
      <c r="EX2651" s="32">
        <f t="shared" si="292"/>
        <v>0</v>
      </c>
      <c r="EY2651" s="32">
        <f t="shared" si="292"/>
        <v>0</v>
      </c>
      <c r="EZ2651" s="32">
        <f t="shared" si="292"/>
        <v>0</v>
      </c>
      <c r="FA2651" s="32">
        <f t="shared" si="292"/>
        <v>0</v>
      </c>
      <c r="FB2651" s="32">
        <f t="shared" si="292"/>
        <v>0</v>
      </c>
      <c r="FC2651" s="32">
        <f t="shared" si="292"/>
        <v>0</v>
      </c>
      <c r="FD2651" s="32">
        <f t="shared" si="292"/>
        <v>0</v>
      </c>
      <c r="FE2651" s="32">
        <f t="shared" si="292"/>
        <v>0</v>
      </c>
      <c r="FF2651" s="32">
        <f t="shared" si="292"/>
        <v>0</v>
      </c>
      <c r="FG2651" s="32">
        <f t="shared" si="292"/>
        <v>0</v>
      </c>
      <c r="FH2651" s="32">
        <f t="shared" si="292"/>
        <v>0</v>
      </c>
      <c r="FI2651" s="32">
        <f t="shared" si="292"/>
        <v>0</v>
      </c>
      <c r="FJ2651" s="32">
        <f t="shared" si="292"/>
        <v>0</v>
      </c>
      <c r="FK2651" s="32">
        <f t="shared" si="292"/>
        <v>0</v>
      </c>
      <c r="FL2651" s="32">
        <f t="shared" si="292"/>
        <v>0</v>
      </c>
      <c r="FM2651" s="32">
        <f t="shared" si="292"/>
        <v>0</v>
      </c>
      <c r="FN2651" s="32">
        <f t="shared" si="292"/>
        <v>0</v>
      </c>
      <c r="FO2651" s="32">
        <f t="shared" si="292"/>
        <v>0</v>
      </c>
      <c r="FP2651" s="32">
        <f t="shared" si="292"/>
        <v>0</v>
      </c>
      <c r="FQ2651" s="32">
        <f t="shared" si="292"/>
        <v>0</v>
      </c>
      <c r="FR2651" s="32">
        <f t="shared" si="292"/>
        <v>0</v>
      </c>
      <c r="FS2651" s="32">
        <f t="shared" si="292"/>
        <v>0</v>
      </c>
      <c r="FT2651" s="32">
        <f t="shared" si="292"/>
        <v>0</v>
      </c>
      <c r="FU2651" s="32">
        <f t="shared" si="292"/>
        <v>0</v>
      </c>
      <c r="FV2651" s="32">
        <f t="shared" si="292"/>
        <v>0</v>
      </c>
      <c r="FW2651" s="32">
        <f t="shared" si="292"/>
        <v>0</v>
      </c>
      <c r="FX2651" s="32">
        <f t="shared" si="292"/>
        <v>0</v>
      </c>
      <c r="FY2651" s="32">
        <f t="shared" si="292"/>
        <v>0</v>
      </c>
      <c r="FZ2651" s="32">
        <f t="shared" si="292"/>
        <v>0</v>
      </c>
      <c r="GA2651" s="32">
        <f t="shared" si="292"/>
        <v>0</v>
      </c>
      <c r="GB2651" s="32">
        <f t="shared" si="292"/>
        <v>0</v>
      </c>
      <c r="GC2651" s="32">
        <f t="shared" ref="GC2651:GX2651" si="293">GC74+GC95</f>
        <v>0</v>
      </c>
      <c r="GD2651" s="32">
        <f t="shared" si="293"/>
        <v>0</v>
      </c>
      <c r="GE2651" s="32">
        <f t="shared" si="293"/>
        <v>0</v>
      </c>
      <c r="GF2651" s="32">
        <f t="shared" si="293"/>
        <v>0</v>
      </c>
      <c r="GG2651" s="32">
        <f t="shared" si="293"/>
        <v>0</v>
      </c>
      <c r="GH2651" s="32">
        <f t="shared" si="293"/>
        <v>0</v>
      </c>
      <c r="GI2651" s="32">
        <f t="shared" si="293"/>
        <v>0</v>
      </c>
      <c r="GJ2651" s="32">
        <f t="shared" si="293"/>
        <v>0</v>
      </c>
      <c r="GK2651" s="32">
        <f t="shared" si="293"/>
        <v>0</v>
      </c>
      <c r="GL2651" s="32">
        <f t="shared" si="293"/>
        <v>0</v>
      </c>
      <c r="GM2651" s="32">
        <f t="shared" si="293"/>
        <v>0</v>
      </c>
      <c r="GN2651" s="32">
        <f t="shared" si="293"/>
        <v>0</v>
      </c>
      <c r="GO2651" s="32">
        <f t="shared" si="293"/>
        <v>0</v>
      </c>
      <c r="GP2651" s="32">
        <f t="shared" si="293"/>
        <v>0</v>
      </c>
      <c r="GQ2651" s="32">
        <f t="shared" si="293"/>
        <v>0</v>
      </c>
      <c r="GR2651" s="32">
        <f t="shared" si="293"/>
        <v>0</v>
      </c>
      <c r="GS2651" s="32">
        <f t="shared" si="293"/>
        <v>0</v>
      </c>
      <c r="GT2651" s="32">
        <f t="shared" si="293"/>
        <v>0</v>
      </c>
      <c r="GU2651" s="32">
        <f t="shared" si="293"/>
        <v>0</v>
      </c>
      <c r="GV2651" s="32">
        <f t="shared" si="293"/>
        <v>0</v>
      </c>
      <c r="GW2651" s="32">
        <f t="shared" si="293"/>
        <v>0</v>
      </c>
      <c r="GX2651" s="32">
        <f t="shared" si="293"/>
        <v>0</v>
      </c>
    </row>
    <row r="2652" spans="1:206">
      <c r="A2652" s="31" t="s">
        <v>451</v>
      </c>
      <c r="B2652" t="s">
        <v>3397</v>
      </c>
      <c r="C2652" t="s">
        <v>20</v>
      </c>
      <c r="D2652" s="80">
        <v>46057</v>
      </c>
      <c r="E2652" t="s">
        <v>3402</v>
      </c>
      <c r="BD2652" s="32">
        <f t="shared" si="284"/>
        <v>120851151</v>
      </c>
      <c r="BE2652" s="32">
        <f t="shared" ref="BE2652:DP2652" si="294">BE75+BE96</f>
        <v>123132294</v>
      </c>
      <c r="BF2652" s="32">
        <f t="shared" si="294"/>
        <v>125519262</v>
      </c>
      <c r="BG2652" s="32">
        <f t="shared" si="294"/>
        <v>128035574.5</v>
      </c>
      <c r="BH2652" s="32">
        <f t="shared" si="294"/>
        <v>130678176.5</v>
      </c>
      <c r="BI2652" s="32">
        <f t="shared" si="294"/>
        <v>133197524</v>
      </c>
      <c r="BJ2652" s="32">
        <f t="shared" si="294"/>
        <v>135715910</v>
      </c>
      <c r="BK2652" s="32">
        <f t="shared" si="294"/>
        <v>138130159.5</v>
      </c>
      <c r="BL2652" s="32">
        <f t="shared" si="294"/>
        <v>139830230.5</v>
      </c>
      <c r="BM2652" s="32">
        <f t="shared" si="294"/>
        <v>140733349.5</v>
      </c>
      <c r="BN2652" s="32">
        <f t="shared" si="294"/>
        <v>141440454</v>
      </c>
      <c r="BO2652" s="32">
        <f t="shared" si="294"/>
        <v>142335338.5</v>
      </c>
      <c r="BP2652" s="32">
        <f t="shared" si="294"/>
        <v>143208316</v>
      </c>
      <c r="BQ2652" s="32">
        <f t="shared" si="294"/>
        <v>144031932</v>
      </c>
      <c r="BR2652" s="32">
        <f t="shared" si="294"/>
        <v>145432425</v>
      </c>
      <c r="BS2652" s="32">
        <f t="shared" si="294"/>
        <v>147314423</v>
      </c>
      <c r="BT2652" s="32">
        <f t="shared" si="294"/>
        <v>149706390.5</v>
      </c>
      <c r="BU2652" s="32">
        <f t="shared" si="294"/>
        <v>153621428.5</v>
      </c>
      <c r="BV2652" s="32">
        <f t="shared" si="294"/>
        <v>159243334.5</v>
      </c>
      <c r="BW2652" s="32">
        <f t="shared" si="294"/>
        <v>166472184.5</v>
      </c>
      <c r="BX2652" s="32">
        <f t="shared" si="294"/>
        <v>175396560</v>
      </c>
      <c r="BY2652" s="32">
        <f t="shared" si="294"/>
        <v>184490705.5</v>
      </c>
      <c r="BZ2652" s="32">
        <f t="shared" si="294"/>
        <v>193768713.5</v>
      </c>
      <c r="CA2652" s="32">
        <f t="shared" si="294"/>
        <v>203138943</v>
      </c>
      <c r="CB2652" s="32">
        <f t="shared" si="294"/>
        <v>211466986</v>
      </c>
      <c r="CC2652" s="32">
        <f t="shared" si="294"/>
        <v>218909501.5</v>
      </c>
      <c r="CD2652" s="32">
        <f t="shared" si="294"/>
        <v>225345701</v>
      </c>
      <c r="CE2652" s="32">
        <f t="shared" si="294"/>
        <v>231049368</v>
      </c>
      <c r="CF2652" s="32">
        <f t="shared" si="294"/>
        <v>235420201.5</v>
      </c>
      <c r="CG2652" s="32">
        <f t="shared" si="294"/>
        <v>236677132</v>
      </c>
      <c r="CH2652" s="32">
        <f t="shared" si="294"/>
        <v>235543393.5</v>
      </c>
      <c r="CI2652" s="32">
        <f t="shared" si="294"/>
        <v>234322703.5</v>
      </c>
      <c r="CJ2652" s="32">
        <f t="shared" si="294"/>
        <v>236686307.5</v>
      </c>
      <c r="CK2652" s="32">
        <f t="shared" si="294"/>
        <v>246599008</v>
      </c>
      <c r="CL2652" s="32">
        <f t="shared" si="294"/>
        <v>260842901</v>
      </c>
      <c r="CM2652" s="32">
        <f t="shared" si="294"/>
        <v>275454820</v>
      </c>
      <c r="CN2652" s="32">
        <f t="shared" si="294"/>
        <v>290067927.5</v>
      </c>
      <c r="CO2652" s="32">
        <f t="shared" si="294"/>
        <v>299723911</v>
      </c>
      <c r="CP2652" s="32">
        <f t="shared" si="294"/>
        <v>303710842</v>
      </c>
      <c r="CQ2652" s="32">
        <f t="shared" si="294"/>
        <v>307816933.5</v>
      </c>
      <c r="CR2652" s="32">
        <f t="shared" si="294"/>
        <v>313309868</v>
      </c>
      <c r="CS2652" s="32">
        <f t="shared" si="294"/>
        <v>318956875</v>
      </c>
      <c r="CT2652" s="32">
        <f t="shared" si="294"/>
        <v>324339390.5</v>
      </c>
      <c r="CU2652" s="32">
        <f t="shared" si="294"/>
        <v>327472844</v>
      </c>
      <c r="CV2652" s="32">
        <f t="shared" si="294"/>
        <v>327946016.5</v>
      </c>
      <c r="CW2652" s="32">
        <f t="shared" si="294"/>
        <v>326312871.5</v>
      </c>
      <c r="CX2652" s="32">
        <f t="shared" si="294"/>
        <v>323219705.5</v>
      </c>
      <c r="CY2652" s="32">
        <f t="shared" si="294"/>
        <v>319938869.5</v>
      </c>
      <c r="CZ2652" s="32">
        <f t="shared" si="294"/>
        <v>316689941</v>
      </c>
      <c r="DA2652" s="32">
        <f t="shared" si="294"/>
        <v>315462374.5</v>
      </c>
      <c r="DB2652" s="32">
        <f t="shared" si="294"/>
        <v>317728474.5</v>
      </c>
      <c r="DC2652" s="32">
        <f t="shared" si="294"/>
        <v>322788401.5</v>
      </c>
      <c r="DD2652" s="32">
        <f t="shared" si="294"/>
        <v>330289664.5</v>
      </c>
      <c r="DE2652" s="32">
        <f t="shared" si="294"/>
        <v>338030162</v>
      </c>
      <c r="DF2652" s="32">
        <f t="shared" si="294"/>
        <v>344313869</v>
      </c>
      <c r="DG2652" s="32">
        <f t="shared" si="294"/>
        <v>350502088.5</v>
      </c>
      <c r="DH2652" s="32">
        <f t="shared" si="294"/>
        <v>357122272.5</v>
      </c>
      <c r="DI2652" s="32">
        <f t="shared" si="294"/>
        <v>363633154.5</v>
      </c>
      <c r="DJ2652" s="32">
        <f t="shared" si="294"/>
        <v>370200388</v>
      </c>
      <c r="DK2652" s="32">
        <f t="shared" si="294"/>
        <v>376986491.5</v>
      </c>
      <c r="DL2652" s="32">
        <f t="shared" si="294"/>
        <v>383215598</v>
      </c>
      <c r="DM2652" s="32">
        <f t="shared" si="294"/>
        <v>385802812</v>
      </c>
      <c r="DN2652" s="32">
        <f t="shared" si="294"/>
        <v>383367222.5</v>
      </c>
      <c r="DO2652" s="32">
        <f t="shared" si="294"/>
        <v>379233158</v>
      </c>
      <c r="DP2652" s="32">
        <f t="shared" si="294"/>
        <v>374307207.5</v>
      </c>
      <c r="DQ2652" s="32">
        <f t="shared" ref="DQ2652:GB2652" si="295">DQ75+DQ96</f>
        <v>367868615.5</v>
      </c>
      <c r="DR2652" s="32">
        <f t="shared" si="295"/>
        <v>362760185.5</v>
      </c>
      <c r="DS2652" s="32">
        <f t="shared" si="295"/>
        <v>360234418.5</v>
      </c>
      <c r="DT2652" s="32">
        <f t="shared" si="295"/>
        <v>358345921</v>
      </c>
      <c r="DU2652" s="32">
        <f t="shared" si="295"/>
        <v>356710905.5</v>
      </c>
      <c r="DV2652" s="32">
        <f t="shared" si="295"/>
        <v>355872860</v>
      </c>
      <c r="DW2652" s="32">
        <f t="shared" si="295"/>
        <v>355896990</v>
      </c>
      <c r="DX2652" s="32">
        <f t="shared" si="295"/>
        <v>0</v>
      </c>
      <c r="DY2652" s="32">
        <f t="shared" si="295"/>
        <v>0</v>
      </c>
      <c r="DZ2652" s="32">
        <f t="shared" si="295"/>
        <v>0</v>
      </c>
      <c r="EA2652" s="32">
        <f t="shared" si="295"/>
        <v>0</v>
      </c>
      <c r="EB2652" s="32">
        <f t="shared" si="295"/>
        <v>0</v>
      </c>
      <c r="EC2652" s="32">
        <f t="shared" si="295"/>
        <v>0</v>
      </c>
      <c r="ED2652" s="32">
        <f t="shared" si="295"/>
        <v>0</v>
      </c>
      <c r="EE2652" s="32">
        <f t="shared" si="295"/>
        <v>0</v>
      </c>
      <c r="EF2652" s="32">
        <f t="shared" si="295"/>
        <v>0</v>
      </c>
      <c r="EG2652" s="32">
        <f t="shared" si="295"/>
        <v>0</v>
      </c>
      <c r="EH2652" s="32">
        <f t="shared" si="295"/>
        <v>0</v>
      </c>
      <c r="EI2652" s="32">
        <f t="shared" si="295"/>
        <v>0</v>
      </c>
      <c r="EJ2652" s="32">
        <f t="shared" si="295"/>
        <v>0</v>
      </c>
      <c r="EK2652" s="32">
        <f t="shared" si="295"/>
        <v>0</v>
      </c>
      <c r="EL2652" s="32">
        <f t="shared" si="295"/>
        <v>0</v>
      </c>
      <c r="EM2652" s="32">
        <f t="shared" si="295"/>
        <v>0</v>
      </c>
      <c r="EN2652" s="32">
        <f t="shared" si="295"/>
        <v>0</v>
      </c>
      <c r="EO2652" s="32">
        <f t="shared" si="295"/>
        <v>0</v>
      </c>
      <c r="EP2652" s="32">
        <f t="shared" si="295"/>
        <v>0</v>
      </c>
      <c r="EQ2652" s="32">
        <f t="shared" si="295"/>
        <v>0</v>
      </c>
      <c r="ER2652" s="32">
        <f t="shared" si="295"/>
        <v>0</v>
      </c>
      <c r="ES2652" s="32">
        <f t="shared" si="295"/>
        <v>0</v>
      </c>
      <c r="ET2652" s="32">
        <f t="shared" si="295"/>
        <v>0</v>
      </c>
      <c r="EU2652" s="32">
        <f t="shared" si="295"/>
        <v>0</v>
      </c>
      <c r="EV2652" s="32">
        <f t="shared" si="295"/>
        <v>0</v>
      </c>
      <c r="EW2652" s="32">
        <f t="shared" si="295"/>
        <v>0</v>
      </c>
      <c r="EX2652" s="32">
        <f t="shared" si="295"/>
        <v>0</v>
      </c>
      <c r="EY2652" s="32">
        <f t="shared" si="295"/>
        <v>0</v>
      </c>
      <c r="EZ2652" s="32">
        <f t="shared" si="295"/>
        <v>0</v>
      </c>
      <c r="FA2652" s="32">
        <f t="shared" si="295"/>
        <v>0</v>
      </c>
      <c r="FB2652" s="32">
        <f t="shared" si="295"/>
        <v>0</v>
      </c>
      <c r="FC2652" s="32">
        <f t="shared" si="295"/>
        <v>0</v>
      </c>
      <c r="FD2652" s="32">
        <f t="shared" si="295"/>
        <v>0</v>
      </c>
      <c r="FE2652" s="32">
        <f t="shared" si="295"/>
        <v>0</v>
      </c>
      <c r="FF2652" s="32">
        <f t="shared" si="295"/>
        <v>0</v>
      </c>
      <c r="FG2652" s="32">
        <f t="shared" si="295"/>
        <v>0</v>
      </c>
      <c r="FH2652" s="32">
        <f t="shared" si="295"/>
        <v>0</v>
      </c>
      <c r="FI2652" s="32">
        <f t="shared" si="295"/>
        <v>0</v>
      </c>
      <c r="FJ2652" s="32">
        <f t="shared" si="295"/>
        <v>0</v>
      </c>
      <c r="FK2652" s="32">
        <f t="shared" si="295"/>
        <v>0</v>
      </c>
      <c r="FL2652" s="32">
        <f t="shared" si="295"/>
        <v>0</v>
      </c>
      <c r="FM2652" s="32">
        <f t="shared" si="295"/>
        <v>0</v>
      </c>
      <c r="FN2652" s="32">
        <f t="shared" si="295"/>
        <v>0</v>
      </c>
      <c r="FO2652" s="32">
        <f t="shared" si="295"/>
        <v>0</v>
      </c>
      <c r="FP2652" s="32">
        <f t="shared" si="295"/>
        <v>0</v>
      </c>
      <c r="FQ2652" s="32">
        <f t="shared" si="295"/>
        <v>0</v>
      </c>
      <c r="FR2652" s="32">
        <f t="shared" si="295"/>
        <v>0</v>
      </c>
      <c r="FS2652" s="32">
        <f t="shared" si="295"/>
        <v>0</v>
      </c>
      <c r="FT2652" s="32">
        <f t="shared" si="295"/>
        <v>0</v>
      </c>
      <c r="FU2652" s="32">
        <f t="shared" si="295"/>
        <v>0</v>
      </c>
      <c r="FV2652" s="32">
        <f t="shared" si="295"/>
        <v>0</v>
      </c>
      <c r="FW2652" s="32">
        <f t="shared" si="295"/>
        <v>0</v>
      </c>
      <c r="FX2652" s="32">
        <f t="shared" si="295"/>
        <v>0</v>
      </c>
      <c r="FY2652" s="32">
        <f t="shared" si="295"/>
        <v>0</v>
      </c>
      <c r="FZ2652" s="32">
        <f t="shared" si="295"/>
        <v>0</v>
      </c>
      <c r="GA2652" s="32">
        <f t="shared" si="295"/>
        <v>0</v>
      </c>
      <c r="GB2652" s="32">
        <f t="shared" si="295"/>
        <v>0</v>
      </c>
      <c r="GC2652" s="32">
        <f t="shared" ref="GC2652:GX2652" si="296">GC75+GC96</f>
        <v>0</v>
      </c>
      <c r="GD2652" s="32">
        <f t="shared" si="296"/>
        <v>0</v>
      </c>
      <c r="GE2652" s="32">
        <f t="shared" si="296"/>
        <v>0</v>
      </c>
      <c r="GF2652" s="32">
        <f t="shared" si="296"/>
        <v>0</v>
      </c>
      <c r="GG2652" s="32">
        <f t="shared" si="296"/>
        <v>0</v>
      </c>
      <c r="GH2652" s="32">
        <f t="shared" si="296"/>
        <v>0</v>
      </c>
      <c r="GI2652" s="32">
        <f t="shared" si="296"/>
        <v>0</v>
      </c>
      <c r="GJ2652" s="32">
        <f t="shared" si="296"/>
        <v>0</v>
      </c>
      <c r="GK2652" s="32">
        <f t="shared" si="296"/>
        <v>0</v>
      </c>
      <c r="GL2652" s="32">
        <f t="shared" si="296"/>
        <v>0</v>
      </c>
      <c r="GM2652" s="32">
        <f t="shared" si="296"/>
        <v>0</v>
      </c>
      <c r="GN2652" s="32">
        <f t="shared" si="296"/>
        <v>0</v>
      </c>
      <c r="GO2652" s="32">
        <f t="shared" si="296"/>
        <v>0</v>
      </c>
      <c r="GP2652" s="32">
        <f t="shared" si="296"/>
        <v>0</v>
      </c>
      <c r="GQ2652" s="32">
        <f t="shared" si="296"/>
        <v>0</v>
      </c>
      <c r="GR2652" s="32">
        <f t="shared" si="296"/>
        <v>0</v>
      </c>
      <c r="GS2652" s="32">
        <f t="shared" si="296"/>
        <v>0</v>
      </c>
      <c r="GT2652" s="32">
        <f t="shared" si="296"/>
        <v>0</v>
      </c>
      <c r="GU2652" s="32">
        <f t="shared" si="296"/>
        <v>0</v>
      </c>
      <c r="GV2652" s="32">
        <f t="shared" si="296"/>
        <v>0</v>
      </c>
      <c r="GW2652" s="32">
        <f t="shared" si="296"/>
        <v>0</v>
      </c>
      <c r="GX2652" s="32">
        <f t="shared" si="296"/>
        <v>0</v>
      </c>
    </row>
    <row r="2653" spans="1:206">
      <c r="A2653" s="31" t="s">
        <v>451</v>
      </c>
      <c r="B2653" t="s">
        <v>3397</v>
      </c>
      <c r="C2653" t="s">
        <v>20</v>
      </c>
      <c r="D2653" s="80">
        <v>46057</v>
      </c>
      <c r="E2653" t="s">
        <v>3403</v>
      </c>
      <c r="BD2653" s="32">
        <f t="shared" si="284"/>
        <v>105709683.5</v>
      </c>
      <c r="BE2653" s="32">
        <f t="shared" ref="BE2653:DP2653" si="297">BE76+BE97</f>
        <v>107768680</v>
      </c>
      <c r="BF2653" s="32">
        <f t="shared" si="297"/>
        <v>110004045</v>
      </c>
      <c r="BG2653" s="32">
        <f t="shared" si="297"/>
        <v>112518817</v>
      </c>
      <c r="BH2653" s="32">
        <f t="shared" si="297"/>
        <v>114795566.5</v>
      </c>
      <c r="BI2653" s="32">
        <f t="shared" si="297"/>
        <v>116975416.5</v>
      </c>
      <c r="BJ2653" s="32">
        <f t="shared" si="297"/>
        <v>119360908.5</v>
      </c>
      <c r="BK2653" s="32">
        <f t="shared" si="297"/>
        <v>121777059.5</v>
      </c>
      <c r="BL2653" s="32">
        <f t="shared" si="297"/>
        <v>124278484.5</v>
      </c>
      <c r="BM2653" s="32">
        <f t="shared" si="297"/>
        <v>126880138.5</v>
      </c>
      <c r="BN2653" s="32">
        <f t="shared" si="297"/>
        <v>129297587</v>
      </c>
      <c r="BO2653" s="32">
        <f t="shared" si="297"/>
        <v>131695255.5</v>
      </c>
      <c r="BP2653" s="32">
        <f t="shared" si="297"/>
        <v>134062445.5</v>
      </c>
      <c r="BQ2653" s="32">
        <f t="shared" si="297"/>
        <v>135791747</v>
      </c>
      <c r="BR2653" s="32">
        <f t="shared" si="297"/>
        <v>136754290.5</v>
      </c>
      <c r="BS2653" s="32">
        <f t="shared" si="297"/>
        <v>137528145</v>
      </c>
      <c r="BT2653" s="32">
        <f t="shared" si="297"/>
        <v>138511758.5</v>
      </c>
      <c r="BU2653" s="32">
        <f t="shared" si="297"/>
        <v>139479533.5</v>
      </c>
      <c r="BV2653" s="32">
        <f t="shared" si="297"/>
        <v>140417076.5</v>
      </c>
      <c r="BW2653" s="32">
        <f t="shared" si="297"/>
        <v>141961760</v>
      </c>
      <c r="BX2653" s="32">
        <f t="shared" si="297"/>
        <v>143978338</v>
      </c>
      <c r="BY2653" s="32">
        <f t="shared" si="297"/>
        <v>146380027.5</v>
      </c>
      <c r="BZ2653" s="32">
        <f t="shared" si="297"/>
        <v>150217376.5</v>
      </c>
      <c r="CA2653" s="32">
        <f t="shared" si="297"/>
        <v>155758632</v>
      </c>
      <c r="CB2653" s="32">
        <f t="shared" si="297"/>
        <v>162816246</v>
      </c>
      <c r="CC2653" s="32">
        <f t="shared" si="297"/>
        <v>171596525.5</v>
      </c>
      <c r="CD2653" s="32">
        <f t="shared" si="297"/>
        <v>180765009.5</v>
      </c>
      <c r="CE2653" s="32">
        <f t="shared" si="297"/>
        <v>190206443.5</v>
      </c>
      <c r="CF2653" s="32">
        <f t="shared" si="297"/>
        <v>199680610.5</v>
      </c>
      <c r="CG2653" s="32">
        <f t="shared" si="297"/>
        <v>208176604.5</v>
      </c>
      <c r="CH2653" s="32">
        <f t="shared" si="297"/>
        <v>215867168.5</v>
      </c>
      <c r="CI2653" s="32">
        <f t="shared" si="297"/>
        <v>222588975.5</v>
      </c>
      <c r="CJ2653" s="32">
        <f t="shared" si="297"/>
        <v>228465874</v>
      </c>
      <c r="CK2653" s="32">
        <f t="shared" si="297"/>
        <v>232924821</v>
      </c>
      <c r="CL2653" s="32">
        <f t="shared" si="297"/>
        <v>234266134.5</v>
      </c>
      <c r="CM2653" s="32">
        <f t="shared" si="297"/>
        <v>233157923.5</v>
      </c>
      <c r="CN2653" s="32">
        <f t="shared" si="297"/>
        <v>231902046.5</v>
      </c>
      <c r="CO2653" s="32">
        <f t="shared" si="297"/>
        <v>234225959</v>
      </c>
      <c r="CP2653" s="32">
        <f t="shared" si="297"/>
        <v>244084940.5</v>
      </c>
      <c r="CQ2653" s="32">
        <f t="shared" si="297"/>
        <v>258176690</v>
      </c>
      <c r="CR2653" s="32">
        <f t="shared" si="297"/>
        <v>272672557.5</v>
      </c>
      <c r="CS2653" s="32">
        <f t="shared" si="297"/>
        <v>287158248</v>
      </c>
      <c r="CT2653" s="32">
        <f t="shared" si="297"/>
        <v>296588844.5</v>
      </c>
      <c r="CU2653" s="32">
        <f t="shared" si="297"/>
        <v>300303993.5</v>
      </c>
      <c r="CV2653" s="32">
        <f t="shared" si="297"/>
        <v>304162219</v>
      </c>
      <c r="CW2653" s="32">
        <f t="shared" si="297"/>
        <v>309376702</v>
      </c>
      <c r="CX2653" s="32">
        <f t="shared" si="297"/>
        <v>314854205.5</v>
      </c>
      <c r="CY2653" s="32">
        <f t="shared" si="297"/>
        <v>320339572.5</v>
      </c>
      <c r="CZ2653" s="32">
        <f t="shared" si="297"/>
        <v>323724725.5</v>
      </c>
      <c r="DA2653" s="32">
        <f t="shared" si="297"/>
        <v>324381432</v>
      </c>
      <c r="DB2653" s="32">
        <f t="shared" si="297"/>
        <v>322900532</v>
      </c>
      <c r="DC2653" s="32">
        <f t="shared" si="297"/>
        <v>320030657.5</v>
      </c>
      <c r="DD2653" s="32">
        <f t="shared" si="297"/>
        <v>316794218</v>
      </c>
      <c r="DE2653" s="32">
        <f t="shared" si="297"/>
        <v>313430823</v>
      </c>
      <c r="DF2653" s="32">
        <f t="shared" si="297"/>
        <v>312048354</v>
      </c>
      <c r="DG2653" s="32">
        <f t="shared" si="297"/>
        <v>314073436</v>
      </c>
      <c r="DH2653" s="32">
        <f t="shared" si="297"/>
        <v>318979288.5</v>
      </c>
      <c r="DI2653" s="32">
        <f t="shared" si="297"/>
        <v>326628180</v>
      </c>
      <c r="DJ2653" s="32">
        <f t="shared" si="297"/>
        <v>334662695</v>
      </c>
      <c r="DK2653" s="32">
        <f t="shared" si="297"/>
        <v>341290705.5</v>
      </c>
      <c r="DL2653" s="32">
        <f t="shared" si="297"/>
        <v>347632014.5</v>
      </c>
      <c r="DM2653" s="32">
        <f t="shared" si="297"/>
        <v>354062120.5</v>
      </c>
      <c r="DN2653" s="32">
        <f t="shared" si="297"/>
        <v>360254613.5</v>
      </c>
      <c r="DO2653" s="32">
        <f t="shared" si="297"/>
        <v>366425710</v>
      </c>
      <c r="DP2653" s="32">
        <f t="shared" si="297"/>
        <v>372820151.5</v>
      </c>
      <c r="DQ2653" s="32">
        <f t="shared" ref="DQ2653:GB2653" si="298">DQ76+DQ97</f>
        <v>378773322</v>
      </c>
      <c r="DR2653" s="32">
        <f t="shared" si="298"/>
        <v>381320483.5</v>
      </c>
      <c r="DS2653" s="32">
        <f t="shared" si="298"/>
        <v>379012021.5</v>
      </c>
      <c r="DT2653" s="32">
        <f t="shared" si="298"/>
        <v>375085778</v>
      </c>
      <c r="DU2653" s="32">
        <f t="shared" si="298"/>
        <v>370442119</v>
      </c>
      <c r="DV2653" s="32">
        <f t="shared" si="298"/>
        <v>364306527.5</v>
      </c>
      <c r="DW2653" s="32">
        <f t="shared" si="298"/>
        <v>359329819</v>
      </c>
      <c r="DX2653" s="32">
        <f t="shared" si="298"/>
        <v>0</v>
      </c>
      <c r="DY2653" s="32">
        <f t="shared" si="298"/>
        <v>0</v>
      </c>
      <c r="DZ2653" s="32">
        <f t="shared" si="298"/>
        <v>0</v>
      </c>
      <c r="EA2653" s="32">
        <f t="shared" si="298"/>
        <v>0</v>
      </c>
      <c r="EB2653" s="32">
        <f t="shared" si="298"/>
        <v>0</v>
      </c>
      <c r="EC2653" s="32">
        <f t="shared" si="298"/>
        <v>0</v>
      </c>
      <c r="ED2653" s="32">
        <f t="shared" si="298"/>
        <v>0</v>
      </c>
      <c r="EE2653" s="32">
        <f t="shared" si="298"/>
        <v>0</v>
      </c>
      <c r="EF2653" s="32">
        <f t="shared" si="298"/>
        <v>0</v>
      </c>
      <c r="EG2653" s="32">
        <f t="shared" si="298"/>
        <v>0</v>
      </c>
      <c r="EH2653" s="32">
        <f t="shared" si="298"/>
        <v>0</v>
      </c>
      <c r="EI2653" s="32">
        <f t="shared" si="298"/>
        <v>0</v>
      </c>
      <c r="EJ2653" s="32">
        <f t="shared" si="298"/>
        <v>0</v>
      </c>
      <c r="EK2653" s="32">
        <f t="shared" si="298"/>
        <v>0</v>
      </c>
      <c r="EL2653" s="32">
        <f t="shared" si="298"/>
        <v>0</v>
      </c>
      <c r="EM2653" s="32">
        <f t="shared" si="298"/>
        <v>0</v>
      </c>
      <c r="EN2653" s="32">
        <f t="shared" si="298"/>
        <v>0</v>
      </c>
      <c r="EO2653" s="32">
        <f t="shared" si="298"/>
        <v>0</v>
      </c>
      <c r="EP2653" s="32">
        <f t="shared" si="298"/>
        <v>0</v>
      </c>
      <c r="EQ2653" s="32">
        <f t="shared" si="298"/>
        <v>0</v>
      </c>
      <c r="ER2653" s="32">
        <f t="shared" si="298"/>
        <v>0</v>
      </c>
      <c r="ES2653" s="32">
        <f t="shared" si="298"/>
        <v>0</v>
      </c>
      <c r="ET2653" s="32">
        <f t="shared" si="298"/>
        <v>0</v>
      </c>
      <c r="EU2653" s="32">
        <f t="shared" si="298"/>
        <v>0</v>
      </c>
      <c r="EV2653" s="32">
        <f t="shared" si="298"/>
        <v>0</v>
      </c>
      <c r="EW2653" s="32">
        <f t="shared" si="298"/>
        <v>0</v>
      </c>
      <c r="EX2653" s="32">
        <f t="shared" si="298"/>
        <v>0</v>
      </c>
      <c r="EY2653" s="32">
        <f t="shared" si="298"/>
        <v>0</v>
      </c>
      <c r="EZ2653" s="32">
        <f t="shared" si="298"/>
        <v>0</v>
      </c>
      <c r="FA2653" s="32">
        <f t="shared" si="298"/>
        <v>0</v>
      </c>
      <c r="FB2653" s="32">
        <f t="shared" si="298"/>
        <v>0</v>
      </c>
      <c r="FC2653" s="32">
        <f t="shared" si="298"/>
        <v>0</v>
      </c>
      <c r="FD2653" s="32">
        <f t="shared" si="298"/>
        <v>0</v>
      </c>
      <c r="FE2653" s="32">
        <f t="shared" si="298"/>
        <v>0</v>
      </c>
      <c r="FF2653" s="32">
        <f t="shared" si="298"/>
        <v>0</v>
      </c>
      <c r="FG2653" s="32">
        <f t="shared" si="298"/>
        <v>0</v>
      </c>
      <c r="FH2653" s="32">
        <f t="shared" si="298"/>
        <v>0</v>
      </c>
      <c r="FI2653" s="32">
        <f t="shared" si="298"/>
        <v>0</v>
      </c>
      <c r="FJ2653" s="32">
        <f t="shared" si="298"/>
        <v>0</v>
      </c>
      <c r="FK2653" s="32">
        <f t="shared" si="298"/>
        <v>0</v>
      </c>
      <c r="FL2653" s="32">
        <f t="shared" si="298"/>
        <v>0</v>
      </c>
      <c r="FM2653" s="32">
        <f t="shared" si="298"/>
        <v>0</v>
      </c>
      <c r="FN2653" s="32">
        <f t="shared" si="298"/>
        <v>0</v>
      </c>
      <c r="FO2653" s="32">
        <f t="shared" si="298"/>
        <v>0</v>
      </c>
      <c r="FP2653" s="32">
        <f t="shared" si="298"/>
        <v>0</v>
      </c>
      <c r="FQ2653" s="32">
        <f t="shared" si="298"/>
        <v>0</v>
      </c>
      <c r="FR2653" s="32">
        <f t="shared" si="298"/>
        <v>0</v>
      </c>
      <c r="FS2653" s="32">
        <f t="shared" si="298"/>
        <v>0</v>
      </c>
      <c r="FT2653" s="32">
        <f t="shared" si="298"/>
        <v>0</v>
      </c>
      <c r="FU2653" s="32">
        <f t="shared" si="298"/>
        <v>0</v>
      </c>
      <c r="FV2653" s="32">
        <f t="shared" si="298"/>
        <v>0</v>
      </c>
      <c r="FW2653" s="32">
        <f t="shared" si="298"/>
        <v>0</v>
      </c>
      <c r="FX2653" s="32">
        <f t="shared" si="298"/>
        <v>0</v>
      </c>
      <c r="FY2653" s="32">
        <f t="shared" si="298"/>
        <v>0</v>
      </c>
      <c r="FZ2653" s="32">
        <f t="shared" si="298"/>
        <v>0</v>
      </c>
      <c r="GA2653" s="32">
        <f t="shared" si="298"/>
        <v>0</v>
      </c>
      <c r="GB2653" s="32">
        <f t="shared" si="298"/>
        <v>0</v>
      </c>
      <c r="GC2653" s="32">
        <f t="shared" ref="GC2653:GX2653" si="299">GC76+GC97</f>
        <v>0</v>
      </c>
      <c r="GD2653" s="32">
        <f t="shared" si="299"/>
        <v>0</v>
      </c>
      <c r="GE2653" s="32">
        <f t="shared" si="299"/>
        <v>0</v>
      </c>
      <c r="GF2653" s="32">
        <f t="shared" si="299"/>
        <v>0</v>
      </c>
      <c r="GG2653" s="32">
        <f t="shared" si="299"/>
        <v>0</v>
      </c>
      <c r="GH2653" s="32">
        <f t="shared" si="299"/>
        <v>0</v>
      </c>
      <c r="GI2653" s="32">
        <f t="shared" si="299"/>
        <v>0</v>
      </c>
      <c r="GJ2653" s="32">
        <f t="shared" si="299"/>
        <v>0</v>
      </c>
      <c r="GK2653" s="32">
        <f t="shared" si="299"/>
        <v>0</v>
      </c>
      <c r="GL2653" s="32">
        <f t="shared" si="299"/>
        <v>0</v>
      </c>
      <c r="GM2653" s="32">
        <f t="shared" si="299"/>
        <v>0</v>
      </c>
      <c r="GN2653" s="32">
        <f t="shared" si="299"/>
        <v>0</v>
      </c>
      <c r="GO2653" s="32">
        <f t="shared" si="299"/>
        <v>0</v>
      </c>
      <c r="GP2653" s="32">
        <f t="shared" si="299"/>
        <v>0</v>
      </c>
      <c r="GQ2653" s="32">
        <f t="shared" si="299"/>
        <v>0</v>
      </c>
      <c r="GR2653" s="32">
        <f t="shared" si="299"/>
        <v>0</v>
      </c>
      <c r="GS2653" s="32">
        <f t="shared" si="299"/>
        <v>0</v>
      </c>
      <c r="GT2653" s="32">
        <f t="shared" si="299"/>
        <v>0</v>
      </c>
      <c r="GU2653" s="32">
        <f t="shared" si="299"/>
        <v>0</v>
      </c>
      <c r="GV2653" s="32">
        <f t="shared" si="299"/>
        <v>0</v>
      </c>
      <c r="GW2653" s="32">
        <f t="shared" si="299"/>
        <v>0</v>
      </c>
      <c r="GX2653" s="32">
        <f t="shared" si="299"/>
        <v>0</v>
      </c>
    </row>
    <row r="2654" spans="1:206">
      <c r="A2654" s="31" t="s">
        <v>451</v>
      </c>
      <c r="B2654" t="s">
        <v>3397</v>
      </c>
      <c r="C2654" t="s">
        <v>20</v>
      </c>
      <c r="D2654" s="80">
        <v>46057</v>
      </c>
      <c r="E2654" t="s">
        <v>3404</v>
      </c>
      <c r="BD2654" s="32">
        <f t="shared" si="284"/>
        <v>92359818</v>
      </c>
      <c r="BE2654" s="32">
        <f t="shared" ref="BE2654:DP2654" si="300">BE77+BE98</f>
        <v>93733373</v>
      </c>
      <c r="BF2654" s="32">
        <f t="shared" si="300"/>
        <v>95274655</v>
      </c>
      <c r="BG2654" s="32">
        <f t="shared" si="300"/>
        <v>97185631.5</v>
      </c>
      <c r="BH2654" s="32">
        <f t="shared" si="300"/>
        <v>99553893.5</v>
      </c>
      <c r="BI2654" s="32">
        <f t="shared" si="300"/>
        <v>101967988</v>
      </c>
      <c r="BJ2654" s="32">
        <f t="shared" si="300"/>
        <v>104149738</v>
      </c>
      <c r="BK2654" s="32">
        <f t="shared" si="300"/>
        <v>106445437.5</v>
      </c>
      <c r="BL2654" s="32">
        <f t="shared" si="300"/>
        <v>108969422</v>
      </c>
      <c r="BM2654" s="32">
        <f t="shared" si="300"/>
        <v>111212662.5</v>
      </c>
      <c r="BN2654" s="32">
        <f t="shared" si="300"/>
        <v>113274338</v>
      </c>
      <c r="BO2654" s="32">
        <f t="shared" si="300"/>
        <v>115525333</v>
      </c>
      <c r="BP2654" s="32">
        <f t="shared" si="300"/>
        <v>117903219.5</v>
      </c>
      <c r="BQ2654" s="32">
        <f t="shared" si="300"/>
        <v>120441579</v>
      </c>
      <c r="BR2654" s="32">
        <f t="shared" si="300"/>
        <v>123097207.5</v>
      </c>
      <c r="BS2654" s="32">
        <f t="shared" si="300"/>
        <v>125604469.5</v>
      </c>
      <c r="BT2654" s="32">
        <f t="shared" si="300"/>
        <v>128054378</v>
      </c>
      <c r="BU2654" s="32">
        <f t="shared" si="300"/>
        <v>130377735.5</v>
      </c>
      <c r="BV2654" s="32">
        <f t="shared" si="300"/>
        <v>132063628.5</v>
      </c>
      <c r="BW2654" s="32">
        <f t="shared" si="300"/>
        <v>133035854.5</v>
      </c>
      <c r="BX2654" s="32">
        <f t="shared" si="300"/>
        <v>133880289</v>
      </c>
      <c r="BY2654" s="32">
        <f t="shared" si="300"/>
        <v>134916482</v>
      </c>
      <c r="BZ2654" s="32">
        <f t="shared" si="300"/>
        <v>135934751.5</v>
      </c>
      <c r="CA2654" s="32">
        <f t="shared" si="300"/>
        <v>136948337</v>
      </c>
      <c r="CB2654" s="32">
        <f t="shared" si="300"/>
        <v>138511571</v>
      </c>
      <c r="CC2654" s="32">
        <f t="shared" si="300"/>
        <v>140513686</v>
      </c>
      <c r="CD2654" s="32">
        <f t="shared" si="300"/>
        <v>142998329.5</v>
      </c>
      <c r="CE2654" s="32">
        <f t="shared" si="300"/>
        <v>147018085</v>
      </c>
      <c r="CF2654" s="32">
        <f t="shared" si="300"/>
        <v>152722070.5</v>
      </c>
      <c r="CG2654" s="32">
        <f t="shared" si="300"/>
        <v>159972618</v>
      </c>
      <c r="CH2654" s="32">
        <f t="shared" si="300"/>
        <v>168963090.5</v>
      </c>
      <c r="CI2654" s="32">
        <f t="shared" si="300"/>
        <v>178312045.5</v>
      </c>
      <c r="CJ2654" s="32">
        <f t="shared" si="300"/>
        <v>187836649.5</v>
      </c>
      <c r="CK2654" s="32">
        <f t="shared" si="300"/>
        <v>197316487.5</v>
      </c>
      <c r="CL2654" s="32">
        <f t="shared" si="300"/>
        <v>205773468.5</v>
      </c>
      <c r="CM2654" s="32">
        <f t="shared" si="300"/>
        <v>213365650</v>
      </c>
      <c r="CN2654" s="32">
        <f t="shared" si="300"/>
        <v>219963154</v>
      </c>
      <c r="CO2654" s="32">
        <f t="shared" si="300"/>
        <v>225774191.5</v>
      </c>
      <c r="CP2654" s="32">
        <f t="shared" si="300"/>
        <v>230257185.5</v>
      </c>
      <c r="CQ2654" s="32">
        <f t="shared" si="300"/>
        <v>231643738</v>
      </c>
      <c r="CR2654" s="32">
        <f t="shared" si="300"/>
        <v>230654918</v>
      </c>
      <c r="CS2654" s="32">
        <f t="shared" si="300"/>
        <v>229503206</v>
      </c>
      <c r="CT2654" s="32">
        <f t="shared" si="300"/>
        <v>231754594</v>
      </c>
      <c r="CU2654" s="32">
        <f t="shared" si="300"/>
        <v>241351287</v>
      </c>
      <c r="CV2654" s="32">
        <f t="shared" si="300"/>
        <v>255202713.5</v>
      </c>
      <c r="CW2654" s="32">
        <f t="shared" si="300"/>
        <v>269423463.5</v>
      </c>
      <c r="CX2654" s="32">
        <f t="shared" si="300"/>
        <v>283624735</v>
      </c>
      <c r="CY2654" s="32">
        <f t="shared" si="300"/>
        <v>293015981.5</v>
      </c>
      <c r="CZ2654" s="32">
        <f t="shared" si="300"/>
        <v>296839462.5</v>
      </c>
      <c r="DA2654" s="32">
        <f t="shared" si="300"/>
        <v>300733822.5</v>
      </c>
      <c r="DB2654" s="32">
        <f t="shared" si="300"/>
        <v>306008570</v>
      </c>
      <c r="DC2654" s="32">
        <f t="shared" si="300"/>
        <v>311656319.5</v>
      </c>
      <c r="DD2654" s="32">
        <f t="shared" si="300"/>
        <v>317171931</v>
      </c>
      <c r="DE2654" s="32">
        <f t="shared" si="300"/>
        <v>320463824</v>
      </c>
      <c r="DF2654" s="32">
        <f t="shared" si="300"/>
        <v>321036765</v>
      </c>
      <c r="DG2654" s="32">
        <f t="shared" si="300"/>
        <v>319422293.5</v>
      </c>
      <c r="DH2654" s="32">
        <f t="shared" si="300"/>
        <v>316435490.5</v>
      </c>
      <c r="DI2654" s="32">
        <f t="shared" si="300"/>
        <v>313294132.5</v>
      </c>
      <c r="DJ2654" s="32">
        <f t="shared" si="300"/>
        <v>310142072.5</v>
      </c>
      <c r="DK2654" s="32">
        <f t="shared" si="300"/>
        <v>309022695.5</v>
      </c>
      <c r="DL2654" s="32">
        <f t="shared" si="300"/>
        <v>311215087</v>
      </c>
      <c r="DM2654" s="32">
        <f t="shared" si="300"/>
        <v>316034060</v>
      </c>
      <c r="DN2654" s="32">
        <f t="shared" si="300"/>
        <v>323482297</v>
      </c>
      <c r="DO2654" s="32">
        <f t="shared" si="300"/>
        <v>331230740.5</v>
      </c>
      <c r="DP2654" s="32">
        <f t="shared" si="300"/>
        <v>337405287.5</v>
      </c>
      <c r="DQ2654" s="32">
        <f t="shared" ref="DQ2654:GB2654" si="301">DQ77+DQ98</f>
        <v>343232544.5</v>
      </c>
      <c r="DR2654" s="32">
        <f t="shared" si="301"/>
        <v>349360390</v>
      </c>
      <c r="DS2654" s="32">
        <f t="shared" si="301"/>
        <v>355525099</v>
      </c>
      <c r="DT2654" s="32">
        <f t="shared" si="301"/>
        <v>361885918.5</v>
      </c>
      <c r="DU2654" s="32">
        <f t="shared" si="301"/>
        <v>368522502</v>
      </c>
      <c r="DV2654" s="32">
        <f t="shared" si="301"/>
        <v>374667652.5</v>
      </c>
      <c r="DW2654" s="32">
        <f t="shared" si="301"/>
        <v>377261906</v>
      </c>
      <c r="DX2654" s="32">
        <f t="shared" si="301"/>
        <v>0</v>
      </c>
      <c r="DY2654" s="32">
        <f t="shared" si="301"/>
        <v>0</v>
      </c>
      <c r="DZ2654" s="32">
        <f t="shared" si="301"/>
        <v>0</v>
      </c>
      <c r="EA2654" s="32">
        <f t="shared" si="301"/>
        <v>0</v>
      </c>
      <c r="EB2654" s="32">
        <f t="shared" si="301"/>
        <v>0</v>
      </c>
      <c r="EC2654" s="32">
        <f t="shared" si="301"/>
        <v>0</v>
      </c>
      <c r="ED2654" s="32">
        <f t="shared" si="301"/>
        <v>0</v>
      </c>
      <c r="EE2654" s="32">
        <f t="shared" si="301"/>
        <v>0</v>
      </c>
      <c r="EF2654" s="32">
        <f t="shared" si="301"/>
        <v>0</v>
      </c>
      <c r="EG2654" s="32">
        <f t="shared" si="301"/>
        <v>0</v>
      </c>
      <c r="EH2654" s="32">
        <f t="shared" si="301"/>
        <v>0</v>
      </c>
      <c r="EI2654" s="32">
        <f t="shared" si="301"/>
        <v>0</v>
      </c>
      <c r="EJ2654" s="32">
        <f t="shared" si="301"/>
        <v>0</v>
      </c>
      <c r="EK2654" s="32">
        <f t="shared" si="301"/>
        <v>0</v>
      </c>
      <c r="EL2654" s="32">
        <f t="shared" si="301"/>
        <v>0</v>
      </c>
      <c r="EM2654" s="32">
        <f t="shared" si="301"/>
        <v>0</v>
      </c>
      <c r="EN2654" s="32">
        <f t="shared" si="301"/>
        <v>0</v>
      </c>
      <c r="EO2654" s="32">
        <f t="shared" si="301"/>
        <v>0</v>
      </c>
      <c r="EP2654" s="32">
        <f t="shared" si="301"/>
        <v>0</v>
      </c>
      <c r="EQ2654" s="32">
        <f t="shared" si="301"/>
        <v>0</v>
      </c>
      <c r="ER2654" s="32">
        <f t="shared" si="301"/>
        <v>0</v>
      </c>
      <c r="ES2654" s="32">
        <f t="shared" si="301"/>
        <v>0</v>
      </c>
      <c r="ET2654" s="32">
        <f t="shared" si="301"/>
        <v>0</v>
      </c>
      <c r="EU2654" s="32">
        <f t="shared" si="301"/>
        <v>0</v>
      </c>
      <c r="EV2654" s="32">
        <f t="shared" si="301"/>
        <v>0</v>
      </c>
      <c r="EW2654" s="32">
        <f t="shared" si="301"/>
        <v>0</v>
      </c>
      <c r="EX2654" s="32">
        <f t="shared" si="301"/>
        <v>0</v>
      </c>
      <c r="EY2654" s="32">
        <f t="shared" si="301"/>
        <v>0</v>
      </c>
      <c r="EZ2654" s="32">
        <f t="shared" si="301"/>
        <v>0</v>
      </c>
      <c r="FA2654" s="32">
        <f t="shared" si="301"/>
        <v>0</v>
      </c>
      <c r="FB2654" s="32">
        <f t="shared" si="301"/>
        <v>0</v>
      </c>
      <c r="FC2654" s="32">
        <f t="shared" si="301"/>
        <v>0</v>
      </c>
      <c r="FD2654" s="32">
        <f t="shared" si="301"/>
        <v>0</v>
      </c>
      <c r="FE2654" s="32">
        <f t="shared" si="301"/>
        <v>0</v>
      </c>
      <c r="FF2654" s="32">
        <f t="shared" si="301"/>
        <v>0</v>
      </c>
      <c r="FG2654" s="32">
        <f t="shared" si="301"/>
        <v>0</v>
      </c>
      <c r="FH2654" s="32">
        <f t="shared" si="301"/>
        <v>0</v>
      </c>
      <c r="FI2654" s="32">
        <f t="shared" si="301"/>
        <v>0</v>
      </c>
      <c r="FJ2654" s="32">
        <f t="shared" si="301"/>
        <v>0</v>
      </c>
      <c r="FK2654" s="32">
        <f t="shared" si="301"/>
        <v>0</v>
      </c>
      <c r="FL2654" s="32">
        <f t="shared" si="301"/>
        <v>0</v>
      </c>
      <c r="FM2654" s="32">
        <f t="shared" si="301"/>
        <v>0</v>
      </c>
      <c r="FN2654" s="32">
        <f t="shared" si="301"/>
        <v>0</v>
      </c>
      <c r="FO2654" s="32">
        <f t="shared" si="301"/>
        <v>0</v>
      </c>
      <c r="FP2654" s="32">
        <f t="shared" si="301"/>
        <v>0</v>
      </c>
      <c r="FQ2654" s="32">
        <f t="shared" si="301"/>
        <v>0</v>
      </c>
      <c r="FR2654" s="32">
        <f t="shared" si="301"/>
        <v>0</v>
      </c>
      <c r="FS2654" s="32">
        <f t="shared" si="301"/>
        <v>0</v>
      </c>
      <c r="FT2654" s="32">
        <f t="shared" si="301"/>
        <v>0</v>
      </c>
      <c r="FU2654" s="32">
        <f t="shared" si="301"/>
        <v>0</v>
      </c>
      <c r="FV2654" s="32">
        <f t="shared" si="301"/>
        <v>0</v>
      </c>
      <c r="FW2654" s="32">
        <f t="shared" si="301"/>
        <v>0</v>
      </c>
      <c r="FX2654" s="32">
        <f t="shared" si="301"/>
        <v>0</v>
      </c>
      <c r="FY2654" s="32">
        <f t="shared" si="301"/>
        <v>0</v>
      </c>
      <c r="FZ2654" s="32">
        <f t="shared" si="301"/>
        <v>0</v>
      </c>
      <c r="GA2654" s="32">
        <f t="shared" si="301"/>
        <v>0</v>
      </c>
      <c r="GB2654" s="32">
        <f t="shared" si="301"/>
        <v>0</v>
      </c>
      <c r="GC2654" s="32">
        <f t="shared" ref="GC2654:GX2654" si="302">GC77+GC98</f>
        <v>0</v>
      </c>
      <c r="GD2654" s="32">
        <f t="shared" si="302"/>
        <v>0</v>
      </c>
      <c r="GE2654" s="32">
        <f t="shared" si="302"/>
        <v>0</v>
      </c>
      <c r="GF2654" s="32">
        <f t="shared" si="302"/>
        <v>0</v>
      </c>
      <c r="GG2654" s="32">
        <f t="shared" si="302"/>
        <v>0</v>
      </c>
      <c r="GH2654" s="32">
        <f t="shared" si="302"/>
        <v>0</v>
      </c>
      <c r="GI2654" s="32">
        <f t="shared" si="302"/>
        <v>0</v>
      </c>
      <c r="GJ2654" s="32">
        <f t="shared" si="302"/>
        <v>0</v>
      </c>
      <c r="GK2654" s="32">
        <f t="shared" si="302"/>
        <v>0</v>
      </c>
      <c r="GL2654" s="32">
        <f t="shared" si="302"/>
        <v>0</v>
      </c>
      <c r="GM2654" s="32">
        <f t="shared" si="302"/>
        <v>0</v>
      </c>
      <c r="GN2654" s="32">
        <f t="shared" si="302"/>
        <v>0</v>
      </c>
      <c r="GO2654" s="32">
        <f t="shared" si="302"/>
        <v>0</v>
      </c>
      <c r="GP2654" s="32">
        <f t="shared" si="302"/>
        <v>0</v>
      </c>
      <c r="GQ2654" s="32">
        <f t="shared" si="302"/>
        <v>0</v>
      </c>
      <c r="GR2654" s="32">
        <f t="shared" si="302"/>
        <v>0</v>
      </c>
      <c r="GS2654" s="32">
        <f t="shared" si="302"/>
        <v>0</v>
      </c>
      <c r="GT2654" s="32">
        <f t="shared" si="302"/>
        <v>0</v>
      </c>
      <c r="GU2654" s="32">
        <f t="shared" si="302"/>
        <v>0</v>
      </c>
      <c r="GV2654" s="32">
        <f t="shared" si="302"/>
        <v>0</v>
      </c>
      <c r="GW2654" s="32">
        <f t="shared" si="302"/>
        <v>0</v>
      </c>
      <c r="GX2654" s="32">
        <f t="shared" si="302"/>
        <v>0</v>
      </c>
    </row>
    <row r="2655" spans="1:206">
      <c r="A2655" s="31" t="s">
        <v>451</v>
      </c>
      <c r="B2655" t="s">
        <v>3397</v>
      </c>
      <c r="C2655" t="s">
        <v>20</v>
      </c>
      <c r="D2655" s="80">
        <v>46057</v>
      </c>
      <c r="E2655" t="s">
        <v>3405</v>
      </c>
      <c r="BD2655" s="32">
        <f t="shared" si="284"/>
        <v>83410553</v>
      </c>
      <c r="BE2655" s="32">
        <f t="shared" ref="BE2655:DP2655" si="303">BE78+BE99</f>
        <v>84633061.5</v>
      </c>
      <c r="BF2655" s="32">
        <f t="shared" si="303"/>
        <v>85871304</v>
      </c>
      <c r="BG2655" s="32">
        <f t="shared" si="303"/>
        <v>86766635.5</v>
      </c>
      <c r="BH2655" s="32">
        <f t="shared" si="303"/>
        <v>87452861.5</v>
      </c>
      <c r="BI2655" s="32">
        <f t="shared" si="303"/>
        <v>88559080.5</v>
      </c>
      <c r="BJ2655" s="32">
        <f t="shared" si="303"/>
        <v>90041703.5</v>
      </c>
      <c r="BK2655" s="32">
        <f t="shared" si="303"/>
        <v>91640670.5</v>
      </c>
      <c r="BL2655" s="32">
        <f t="shared" si="303"/>
        <v>93570806</v>
      </c>
      <c r="BM2655" s="32">
        <f t="shared" si="303"/>
        <v>95898723.5</v>
      </c>
      <c r="BN2655" s="32">
        <f t="shared" si="303"/>
        <v>98176548.5</v>
      </c>
      <c r="BO2655" s="32">
        <f t="shared" si="303"/>
        <v>100217966</v>
      </c>
      <c r="BP2655" s="32">
        <f t="shared" si="303"/>
        <v>102467949.5</v>
      </c>
      <c r="BQ2655" s="32">
        <f t="shared" si="303"/>
        <v>105013812.5</v>
      </c>
      <c r="BR2655" s="32">
        <f t="shared" si="303"/>
        <v>107334621.5</v>
      </c>
      <c r="BS2655" s="32">
        <f t="shared" si="303"/>
        <v>109530436</v>
      </c>
      <c r="BT2655" s="32">
        <f t="shared" si="303"/>
        <v>111879700.5</v>
      </c>
      <c r="BU2655" s="32">
        <f t="shared" si="303"/>
        <v>114261283</v>
      </c>
      <c r="BV2655" s="32">
        <f t="shared" si="303"/>
        <v>116746359.5</v>
      </c>
      <c r="BW2655" s="32">
        <f t="shared" si="303"/>
        <v>119346140</v>
      </c>
      <c r="BX2655" s="32">
        <f t="shared" si="303"/>
        <v>121839201</v>
      </c>
      <c r="BY2655" s="32">
        <f t="shared" si="303"/>
        <v>124290481.5</v>
      </c>
      <c r="BZ2655" s="32">
        <f t="shared" si="303"/>
        <v>126648974.5</v>
      </c>
      <c r="CA2655" s="32">
        <f t="shared" si="303"/>
        <v>128435539.5</v>
      </c>
      <c r="CB2655" s="32">
        <f t="shared" si="303"/>
        <v>129504475</v>
      </c>
      <c r="CC2655" s="32">
        <f t="shared" si="303"/>
        <v>130410531</v>
      </c>
      <c r="CD2655" s="32">
        <f t="shared" si="303"/>
        <v>131541349.5</v>
      </c>
      <c r="CE2655" s="32">
        <f t="shared" si="303"/>
        <v>132678827</v>
      </c>
      <c r="CF2655" s="32">
        <f t="shared" si="303"/>
        <v>133772854</v>
      </c>
      <c r="CG2655" s="32">
        <f t="shared" si="303"/>
        <v>135412992.5</v>
      </c>
      <c r="CH2655" s="32">
        <f t="shared" si="303"/>
        <v>137529594.5</v>
      </c>
      <c r="CI2655" s="32">
        <f t="shared" si="303"/>
        <v>140182028</v>
      </c>
      <c r="CJ2655" s="32">
        <f t="shared" si="303"/>
        <v>144309041</v>
      </c>
      <c r="CK2655" s="32">
        <f t="shared" si="303"/>
        <v>150081716.5</v>
      </c>
      <c r="CL2655" s="32">
        <f t="shared" si="303"/>
        <v>157410466</v>
      </c>
      <c r="CM2655" s="32">
        <f t="shared" si="303"/>
        <v>166413885.5</v>
      </c>
      <c r="CN2655" s="32">
        <f t="shared" si="303"/>
        <v>175683335</v>
      </c>
      <c r="CO2655" s="32">
        <f t="shared" si="303"/>
        <v>185109665</v>
      </c>
      <c r="CP2655" s="32">
        <f t="shared" si="303"/>
        <v>194543287.5</v>
      </c>
      <c r="CQ2655" s="32">
        <f t="shared" si="303"/>
        <v>202964880.5</v>
      </c>
      <c r="CR2655" s="32">
        <f t="shared" si="303"/>
        <v>210555746</v>
      </c>
      <c r="CS2655" s="32">
        <f t="shared" si="303"/>
        <v>217160392.5</v>
      </c>
      <c r="CT2655" s="32">
        <f t="shared" si="303"/>
        <v>222941936.5</v>
      </c>
      <c r="CU2655" s="32">
        <f t="shared" si="303"/>
        <v>227347018</v>
      </c>
      <c r="CV2655" s="32">
        <f t="shared" si="303"/>
        <v>228708866</v>
      </c>
      <c r="CW2655" s="32">
        <f t="shared" si="303"/>
        <v>227652536.5</v>
      </c>
      <c r="CX2655" s="32">
        <f t="shared" si="303"/>
        <v>226326859.5</v>
      </c>
      <c r="CY2655" s="32">
        <f t="shared" si="303"/>
        <v>228467948.5</v>
      </c>
      <c r="CZ2655" s="32">
        <f t="shared" si="303"/>
        <v>238050904</v>
      </c>
      <c r="DA2655" s="32">
        <f t="shared" si="303"/>
        <v>251863574.5</v>
      </c>
      <c r="DB2655" s="32">
        <f t="shared" si="303"/>
        <v>265976550</v>
      </c>
      <c r="DC2655" s="32">
        <f t="shared" si="303"/>
        <v>280087870.5</v>
      </c>
      <c r="DD2655" s="32">
        <f t="shared" si="303"/>
        <v>289385225.5</v>
      </c>
      <c r="DE2655" s="32">
        <f t="shared" si="303"/>
        <v>293128654.5</v>
      </c>
      <c r="DF2655" s="32">
        <f t="shared" si="303"/>
        <v>296991489.5</v>
      </c>
      <c r="DG2655" s="32">
        <f t="shared" si="303"/>
        <v>302182216</v>
      </c>
      <c r="DH2655" s="32">
        <f t="shared" si="303"/>
        <v>307678917.5</v>
      </c>
      <c r="DI2655" s="32">
        <f t="shared" si="303"/>
        <v>313105508.5</v>
      </c>
      <c r="DJ2655" s="32">
        <f t="shared" si="303"/>
        <v>316354022</v>
      </c>
      <c r="DK2655" s="32">
        <f t="shared" si="303"/>
        <v>317000794.5</v>
      </c>
      <c r="DL2655" s="32">
        <f t="shared" si="303"/>
        <v>315600932.5</v>
      </c>
      <c r="DM2655" s="32">
        <f t="shared" si="303"/>
        <v>312822353</v>
      </c>
      <c r="DN2655" s="32">
        <f t="shared" si="303"/>
        <v>309824640</v>
      </c>
      <c r="DO2655" s="32">
        <f t="shared" si="303"/>
        <v>306705694</v>
      </c>
      <c r="DP2655" s="32">
        <f t="shared" si="303"/>
        <v>305433283.5</v>
      </c>
      <c r="DQ2655" s="32">
        <f t="shared" ref="DQ2655:GB2655" si="304">DQ78+DQ99</f>
        <v>307355745</v>
      </c>
      <c r="DR2655" s="32">
        <f t="shared" si="304"/>
        <v>311955382.5</v>
      </c>
      <c r="DS2655" s="32">
        <f t="shared" si="304"/>
        <v>319250688</v>
      </c>
      <c r="DT2655" s="32">
        <f t="shared" si="304"/>
        <v>326943861.5</v>
      </c>
      <c r="DU2655" s="32">
        <f t="shared" si="304"/>
        <v>333184763</v>
      </c>
      <c r="DV2655" s="32">
        <f t="shared" si="304"/>
        <v>339182526.5</v>
      </c>
      <c r="DW2655" s="32">
        <f t="shared" si="304"/>
        <v>345392291.5</v>
      </c>
      <c r="DX2655" s="32">
        <f t="shared" si="304"/>
        <v>0</v>
      </c>
      <c r="DY2655" s="32">
        <f t="shared" si="304"/>
        <v>0</v>
      </c>
      <c r="DZ2655" s="32">
        <f t="shared" si="304"/>
        <v>0</v>
      </c>
      <c r="EA2655" s="32">
        <f t="shared" si="304"/>
        <v>0</v>
      </c>
      <c r="EB2655" s="32">
        <f t="shared" si="304"/>
        <v>0</v>
      </c>
      <c r="EC2655" s="32">
        <f t="shared" si="304"/>
        <v>0</v>
      </c>
      <c r="ED2655" s="32">
        <f t="shared" si="304"/>
        <v>0</v>
      </c>
      <c r="EE2655" s="32">
        <f t="shared" si="304"/>
        <v>0</v>
      </c>
      <c r="EF2655" s="32">
        <f t="shared" si="304"/>
        <v>0</v>
      </c>
      <c r="EG2655" s="32">
        <f t="shared" si="304"/>
        <v>0</v>
      </c>
      <c r="EH2655" s="32">
        <f t="shared" si="304"/>
        <v>0</v>
      </c>
      <c r="EI2655" s="32">
        <f t="shared" si="304"/>
        <v>0</v>
      </c>
      <c r="EJ2655" s="32">
        <f t="shared" si="304"/>
        <v>0</v>
      </c>
      <c r="EK2655" s="32">
        <f t="shared" si="304"/>
        <v>0</v>
      </c>
      <c r="EL2655" s="32">
        <f t="shared" si="304"/>
        <v>0</v>
      </c>
      <c r="EM2655" s="32">
        <f t="shared" si="304"/>
        <v>0</v>
      </c>
      <c r="EN2655" s="32">
        <f t="shared" si="304"/>
        <v>0</v>
      </c>
      <c r="EO2655" s="32">
        <f t="shared" si="304"/>
        <v>0</v>
      </c>
      <c r="EP2655" s="32">
        <f t="shared" si="304"/>
        <v>0</v>
      </c>
      <c r="EQ2655" s="32">
        <f t="shared" si="304"/>
        <v>0</v>
      </c>
      <c r="ER2655" s="32">
        <f t="shared" si="304"/>
        <v>0</v>
      </c>
      <c r="ES2655" s="32">
        <f t="shared" si="304"/>
        <v>0</v>
      </c>
      <c r="ET2655" s="32">
        <f t="shared" si="304"/>
        <v>0</v>
      </c>
      <c r="EU2655" s="32">
        <f t="shared" si="304"/>
        <v>0</v>
      </c>
      <c r="EV2655" s="32">
        <f t="shared" si="304"/>
        <v>0</v>
      </c>
      <c r="EW2655" s="32">
        <f t="shared" si="304"/>
        <v>0</v>
      </c>
      <c r="EX2655" s="32">
        <f t="shared" si="304"/>
        <v>0</v>
      </c>
      <c r="EY2655" s="32">
        <f t="shared" si="304"/>
        <v>0</v>
      </c>
      <c r="EZ2655" s="32">
        <f t="shared" si="304"/>
        <v>0</v>
      </c>
      <c r="FA2655" s="32">
        <f t="shared" si="304"/>
        <v>0</v>
      </c>
      <c r="FB2655" s="32">
        <f t="shared" si="304"/>
        <v>0</v>
      </c>
      <c r="FC2655" s="32">
        <f t="shared" si="304"/>
        <v>0</v>
      </c>
      <c r="FD2655" s="32">
        <f t="shared" si="304"/>
        <v>0</v>
      </c>
      <c r="FE2655" s="32">
        <f t="shared" si="304"/>
        <v>0</v>
      </c>
      <c r="FF2655" s="32">
        <f t="shared" si="304"/>
        <v>0</v>
      </c>
      <c r="FG2655" s="32">
        <f t="shared" si="304"/>
        <v>0</v>
      </c>
      <c r="FH2655" s="32">
        <f t="shared" si="304"/>
        <v>0</v>
      </c>
      <c r="FI2655" s="32">
        <f t="shared" si="304"/>
        <v>0</v>
      </c>
      <c r="FJ2655" s="32">
        <f t="shared" si="304"/>
        <v>0</v>
      </c>
      <c r="FK2655" s="32">
        <f t="shared" si="304"/>
        <v>0</v>
      </c>
      <c r="FL2655" s="32">
        <f t="shared" si="304"/>
        <v>0</v>
      </c>
      <c r="FM2655" s="32">
        <f t="shared" si="304"/>
        <v>0</v>
      </c>
      <c r="FN2655" s="32">
        <f t="shared" si="304"/>
        <v>0</v>
      </c>
      <c r="FO2655" s="32">
        <f t="shared" si="304"/>
        <v>0</v>
      </c>
      <c r="FP2655" s="32">
        <f t="shared" si="304"/>
        <v>0</v>
      </c>
      <c r="FQ2655" s="32">
        <f t="shared" si="304"/>
        <v>0</v>
      </c>
      <c r="FR2655" s="32">
        <f t="shared" si="304"/>
        <v>0</v>
      </c>
      <c r="FS2655" s="32">
        <f t="shared" si="304"/>
        <v>0</v>
      </c>
      <c r="FT2655" s="32">
        <f t="shared" si="304"/>
        <v>0</v>
      </c>
      <c r="FU2655" s="32">
        <f t="shared" si="304"/>
        <v>0</v>
      </c>
      <c r="FV2655" s="32">
        <f t="shared" si="304"/>
        <v>0</v>
      </c>
      <c r="FW2655" s="32">
        <f t="shared" si="304"/>
        <v>0</v>
      </c>
      <c r="FX2655" s="32">
        <f t="shared" si="304"/>
        <v>0</v>
      </c>
      <c r="FY2655" s="32">
        <f t="shared" si="304"/>
        <v>0</v>
      </c>
      <c r="FZ2655" s="32">
        <f t="shared" si="304"/>
        <v>0</v>
      </c>
      <c r="GA2655" s="32">
        <f t="shared" si="304"/>
        <v>0</v>
      </c>
      <c r="GB2655" s="32">
        <f t="shared" si="304"/>
        <v>0</v>
      </c>
      <c r="GC2655" s="32">
        <f t="shared" ref="GC2655:GX2655" si="305">GC78+GC99</f>
        <v>0</v>
      </c>
      <c r="GD2655" s="32">
        <f t="shared" si="305"/>
        <v>0</v>
      </c>
      <c r="GE2655" s="32">
        <f t="shared" si="305"/>
        <v>0</v>
      </c>
      <c r="GF2655" s="32">
        <f t="shared" si="305"/>
        <v>0</v>
      </c>
      <c r="GG2655" s="32">
        <f t="shared" si="305"/>
        <v>0</v>
      </c>
      <c r="GH2655" s="32">
        <f t="shared" si="305"/>
        <v>0</v>
      </c>
      <c r="GI2655" s="32">
        <f t="shared" si="305"/>
        <v>0</v>
      </c>
      <c r="GJ2655" s="32">
        <f t="shared" si="305"/>
        <v>0</v>
      </c>
      <c r="GK2655" s="32">
        <f t="shared" si="305"/>
        <v>0</v>
      </c>
      <c r="GL2655" s="32">
        <f t="shared" si="305"/>
        <v>0</v>
      </c>
      <c r="GM2655" s="32">
        <f t="shared" si="305"/>
        <v>0</v>
      </c>
      <c r="GN2655" s="32">
        <f t="shared" si="305"/>
        <v>0</v>
      </c>
      <c r="GO2655" s="32">
        <f t="shared" si="305"/>
        <v>0</v>
      </c>
      <c r="GP2655" s="32">
        <f t="shared" si="305"/>
        <v>0</v>
      </c>
      <c r="GQ2655" s="32">
        <f t="shared" si="305"/>
        <v>0</v>
      </c>
      <c r="GR2655" s="32">
        <f t="shared" si="305"/>
        <v>0</v>
      </c>
      <c r="GS2655" s="32">
        <f t="shared" si="305"/>
        <v>0</v>
      </c>
      <c r="GT2655" s="32">
        <f t="shared" si="305"/>
        <v>0</v>
      </c>
      <c r="GU2655" s="32">
        <f t="shared" si="305"/>
        <v>0</v>
      </c>
      <c r="GV2655" s="32">
        <f t="shared" si="305"/>
        <v>0</v>
      </c>
      <c r="GW2655" s="32">
        <f t="shared" si="305"/>
        <v>0</v>
      </c>
      <c r="GX2655" s="32">
        <f t="shared" si="305"/>
        <v>0</v>
      </c>
    </row>
    <row r="2656" spans="1:206">
      <c r="A2656" s="31" t="s">
        <v>451</v>
      </c>
      <c r="B2656" t="s">
        <v>3397</v>
      </c>
      <c r="C2656" t="s">
        <v>20</v>
      </c>
      <c r="D2656" s="80">
        <v>46057</v>
      </c>
      <c r="E2656" t="s">
        <v>3406</v>
      </c>
      <c r="BD2656" s="32">
        <f t="shared" si="284"/>
        <v>74027539</v>
      </c>
      <c r="BE2656" s="32">
        <f t="shared" ref="BE2656:DP2656" si="306">BE79+BE100</f>
        <v>74884725.5</v>
      </c>
      <c r="BF2656" s="32">
        <f t="shared" si="306"/>
        <v>75745832.5</v>
      </c>
      <c r="BG2656" s="32">
        <f t="shared" si="306"/>
        <v>76777361.5</v>
      </c>
      <c r="BH2656" s="32">
        <f t="shared" si="306"/>
        <v>77968976.5</v>
      </c>
      <c r="BI2656" s="32">
        <f t="shared" si="306"/>
        <v>79220044</v>
      </c>
      <c r="BJ2656" s="32">
        <f t="shared" si="306"/>
        <v>80534546</v>
      </c>
      <c r="BK2656" s="32">
        <f t="shared" si="306"/>
        <v>81826465</v>
      </c>
      <c r="BL2656" s="32">
        <f t="shared" si="306"/>
        <v>82772353</v>
      </c>
      <c r="BM2656" s="32">
        <f t="shared" si="306"/>
        <v>83466308.5</v>
      </c>
      <c r="BN2656" s="32">
        <f t="shared" si="306"/>
        <v>84454244.5</v>
      </c>
      <c r="BO2656" s="32">
        <f t="shared" si="306"/>
        <v>85792552</v>
      </c>
      <c r="BP2656" s="32">
        <f t="shared" si="306"/>
        <v>87346812</v>
      </c>
      <c r="BQ2656" s="32">
        <f t="shared" si="306"/>
        <v>89294366.5</v>
      </c>
      <c r="BR2656" s="32">
        <f t="shared" si="306"/>
        <v>91672710</v>
      </c>
      <c r="BS2656" s="32">
        <f t="shared" si="306"/>
        <v>94064015.5</v>
      </c>
      <c r="BT2656" s="32">
        <f t="shared" si="306"/>
        <v>96218317</v>
      </c>
      <c r="BU2656" s="32">
        <f t="shared" si="306"/>
        <v>98502800.5</v>
      </c>
      <c r="BV2656" s="32">
        <f t="shared" si="306"/>
        <v>101044072.5</v>
      </c>
      <c r="BW2656" s="32">
        <f t="shared" si="306"/>
        <v>103387668.5</v>
      </c>
      <c r="BX2656" s="32">
        <f t="shared" si="306"/>
        <v>105622183</v>
      </c>
      <c r="BY2656" s="32">
        <f t="shared" si="306"/>
        <v>107970719.5</v>
      </c>
      <c r="BZ2656" s="32">
        <f t="shared" si="306"/>
        <v>110352564</v>
      </c>
      <c r="CA2656" s="32">
        <f t="shared" si="306"/>
        <v>112888094.5</v>
      </c>
      <c r="CB2656" s="32">
        <f t="shared" si="306"/>
        <v>115544368.5</v>
      </c>
      <c r="CC2656" s="32">
        <f t="shared" si="306"/>
        <v>118081131</v>
      </c>
      <c r="CD2656" s="32">
        <f t="shared" si="306"/>
        <v>120596263</v>
      </c>
      <c r="CE2656" s="32">
        <f t="shared" si="306"/>
        <v>123011063.5</v>
      </c>
      <c r="CF2656" s="32">
        <f t="shared" si="306"/>
        <v>124818199</v>
      </c>
      <c r="CG2656" s="32">
        <f t="shared" si="306"/>
        <v>125950639.5</v>
      </c>
      <c r="CH2656" s="32">
        <f t="shared" si="306"/>
        <v>126983538</v>
      </c>
      <c r="CI2656" s="32">
        <f t="shared" si="306"/>
        <v>128291561</v>
      </c>
      <c r="CJ2656" s="32">
        <f t="shared" si="306"/>
        <v>129594678.5</v>
      </c>
      <c r="CK2656" s="32">
        <f t="shared" si="306"/>
        <v>130820088.5</v>
      </c>
      <c r="CL2656" s="32">
        <f t="shared" si="306"/>
        <v>132549252</v>
      </c>
      <c r="CM2656" s="32">
        <f t="shared" si="306"/>
        <v>134679383.5</v>
      </c>
      <c r="CN2656" s="32">
        <f t="shared" si="306"/>
        <v>137315351.5</v>
      </c>
      <c r="CO2656" s="32">
        <f t="shared" si="306"/>
        <v>141426781.5</v>
      </c>
      <c r="CP2656" s="32">
        <f t="shared" si="306"/>
        <v>147169768.5</v>
      </c>
      <c r="CQ2656" s="32">
        <f t="shared" si="306"/>
        <v>154450991</v>
      </c>
      <c r="CR2656" s="32">
        <f t="shared" si="306"/>
        <v>163397909</v>
      </c>
      <c r="CS2656" s="32">
        <f t="shared" si="306"/>
        <v>172640358.5</v>
      </c>
      <c r="CT2656" s="32">
        <f t="shared" si="306"/>
        <v>182011646</v>
      </c>
      <c r="CU2656" s="32">
        <f t="shared" si="306"/>
        <v>191260387.5</v>
      </c>
      <c r="CV2656" s="32">
        <f t="shared" si="306"/>
        <v>199496482.5</v>
      </c>
      <c r="CW2656" s="32">
        <f t="shared" si="306"/>
        <v>206923009.5</v>
      </c>
      <c r="CX2656" s="32">
        <f t="shared" si="306"/>
        <v>213361480</v>
      </c>
      <c r="CY2656" s="32">
        <f t="shared" si="306"/>
        <v>219047144</v>
      </c>
      <c r="CZ2656" s="32">
        <f t="shared" si="306"/>
        <v>223448277</v>
      </c>
      <c r="DA2656" s="32">
        <f t="shared" si="306"/>
        <v>224843454</v>
      </c>
      <c r="DB2656" s="32">
        <f t="shared" si="306"/>
        <v>223800483</v>
      </c>
      <c r="DC2656" s="32">
        <f t="shared" si="306"/>
        <v>222488278</v>
      </c>
      <c r="DD2656" s="32">
        <f t="shared" si="306"/>
        <v>224577225</v>
      </c>
      <c r="DE2656" s="32">
        <f t="shared" si="306"/>
        <v>234001926.5</v>
      </c>
      <c r="DF2656" s="32">
        <f t="shared" si="306"/>
        <v>247629317.5</v>
      </c>
      <c r="DG2656" s="32">
        <f t="shared" si="306"/>
        <v>261575921.5</v>
      </c>
      <c r="DH2656" s="32">
        <f t="shared" si="306"/>
        <v>275521317.5</v>
      </c>
      <c r="DI2656" s="32">
        <f t="shared" si="306"/>
        <v>284728134.5</v>
      </c>
      <c r="DJ2656" s="32">
        <f t="shared" si="306"/>
        <v>288452454</v>
      </c>
      <c r="DK2656" s="32">
        <f t="shared" si="306"/>
        <v>292311118.5</v>
      </c>
      <c r="DL2656" s="32">
        <f t="shared" si="306"/>
        <v>297555406.5</v>
      </c>
      <c r="DM2656" s="32">
        <f t="shared" si="306"/>
        <v>303165916</v>
      </c>
      <c r="DN2656" s="32">
        <f t="shared" si="306"/>
        <v>308754288.5</v>
      </c>
      <c r="DO2656" s="32">
        <f t="shared" si="306"/>
        <v>312203213.5</v>
      </c>
      <c r="DP2656" s="32">
        <f t="shared" si="306"/>
        <v>313049451.5</v>
      </c>
      <c r="DQ2656" s="32">
        <f t="shared" ref="DQ2656:GB2656" si="307">DQ79+DQ100</f>
        <v>311759970</v>
      </c>
      <c r="DR2656" s="32">
        <f t="shared" si="307"/>
        <v>308833678.5</v>
      </c>
      <c r="DS2656" s="32">
        <f t="shared" si="307"/>
        <v>305548736</v>
      </c>
      <c r="DT2656" s="32">
        <f t="shared" si="307"/>
        <v>302211815</v>
      </c>
      <c r="DU2656" s="32">
        <f t="shared" si="307"/>
        <v>300771968</v>
      </c>
      <c r="DV2656" s="32">
        <f t="shared" si="307"/>
        <v>302719163</v>
      </c>
      <c r="DW2656" s="32">
        <f t="shared" si="307"/>
        <v>307420823</v>
      </c>
      <c r="DX2656" s="32">
        <f t="shared" si="307"/>
        <v>0</v>
      </c>
      <c r="DY2656" s="32">
        <f t="shared" si="307"/>
        <v>0</v>
      </c>
      <c r="DZ2656" s="32">
        <f t="shared" si="307"/>
        <v>0</v>
      </c>
      <c r="EA2656" s="32">
        <f t="shared" si="307"/>
        <v>0</v>
      </c>
      <c r="EB2656" s="32">
        <f t="shared" si="307"/>
        <v>0</v>
      </c>
      <c r="EC2656" s="32">
        <f t="shared" si="307"/>
        <v>0</v>
      </c>
      <c r="ED2656" s="32">
        <f t="shared" si="307"/>
        <v>0</v>
      </c>
      <c r="EE2656" s="32">
        <f t="shared" si="307"/>
        <v>0</v>
      </c>
      <c r="EF2656" s="32">
        <f t="shared" si="307"/>
        <v>0</v>
      </c>
      <c r="EG2656" s="32">
        <f t="shared" si="307"/>
        <v>0</v>
      </c>
      <c r="EH2656" s="32">
        <f t="shared" si="307"/>
        <v>0</v>
      </c>
      <c r="EI2656" s="32">
        <f t="shared" si="307"/>
        <v>0</v>
      </c>
      <c r="EJ2656" s="32">
        <f t="shared" si="307"/>
        <v>0</v>
      </c>
      <c r="EK2656" s="32">
        <f t="shared" si="307"/>
        <v>0</v>
      </c>
      <c r="EL2656" s="32">
        <f t="shared" si="307"/>
        <v>0</v>
      </c>
      <c r="EM2656" s="32">
        <f t="shared" si="307"/>
        <v>0</v>
      </c>
      <c r="EN2656" s="32">
        <f t="shared" si="307"/>
        <v>0</v>
      </c>
      <c r="EO2656" s="32">
        <f t="shared" si="307"/>
        <v>0</v>
      </c>
      <c r="EP2656" s="32">
        <f t="shared" si="307"/>
        <v>0</v>
      </c>
      <c r="EQ2656" s="32">
        <f t="shared" si="307"/>
        <v>0</v>
      </c>
      <c r="ER2656" s="32">
        <f t="shared" si="307"/>
        <v>0</v>
      </c>
      <c r="ES2656" s="32">
        <f t="shared" si="307"/>
        <v>0</v>
      </c>
      <c r="ET2656" s="32">
        <f t="shared" si="307"/>
        <v>0</v>
      </c>
      <c r="EU2656" s="32">
        <f t="shared" si="307"/>
        <v>0</v>
      </c>
      <c r="EV2656" s="32">
        <f t="shared" si="307"/>
        <v>0</v>
      </c>
      <c r="EW2656" s="32">
        <f t="shared" si="307"/>
        <v>0</v>
      </c>
      <c r="EX2656" s="32">
        <f t="shared" si="307"/>
        <v>0</v>
      </c>
      <c r="EY2656" s="32">
        <f t="shared" si="307"/>
        <v>0</v>
      </c>
      <c r="EZ2656" s="32">
        <f t="shared" si="307"/>
        <v>0</v>
      </c>
      <c r="FA2656" s="32">
        <f t="shared" si="307"/>
        <v>0</v>
      </c>
      <c r="FB2656" s="32">
        <f t="shared" si="307"/>
        <v>0</v>
      </c>
      <c r="FC2656" s="32">
        <f t="shared" si="307"/>
        <v>0</v>
      </c>
      <c r="FD2656" s="32">
        <f t="shared" si="307"/>
        <v>0</v>
      </c>
      <c r="FE2656" s="32">
        <f t="shared" si="307"/>
        <v>0</v>
      </c>
      <c r="FF2656" s="32">
        <f t="shared" si="307"/>
        <v>0</v>
      </c>
      <c r="FG2656" s="32">
        <f t="shared" si="307"/>
        <v>0</v>
      </c>
      <c r="FH2656" s="32">
        <f t="shared" si="307"/>
        <v>0</v>
      </c>
      <c r="FI2656" s="32">
        <f t="shared" si="307"/>
        <v>0</v>
      </c>
      <c r="FJ2656" s="32">
        <f t="shared" si="307"/>
        <v>0</v>
      </c>
      <c r="FK2656" s="32">
        <f t="shared" si="307"/>
        <v>0</v>
      </c>
      <c r="FL2656" s="32">
        <f t="shared" si="307"/>
        <v>0</v>
      </c>
      <c r="FM2656" s="32">
        <f t="shared" si="307"/>
        <v>0</v>
      </c>
      <c r="FN2656" s="32">
        <f t="shared" si="307"/>
        <v>0</v>
      </c>
      <c r="FO2656" s="32">
        <f t="shared" si="307"/>
        <v>0</v>
      </c>
      <c r="FP2656" s="32">
        <f t="shared" si="307"/>
        <v>0</v>
      </c>
      <c r="FQ2656" s="32">
        <f t="shared" si="307"/>
        <v>0</v>
      </c>
      <c r="FR2656" s="32">
        <f t="shared" si="307"/>
        <v>0</v>
      </c>
      <c r="FS2656" s="32">
        <f t="shared" si="307"/>
        <v>0</v>
      </c>
      <c r="FT2656" s="32">
        <f t="shared" si="307"/>
        <v>0</v>
      </c>
      <c r="FU2656" s="32">
        <f t="shared" si="307"/>
        <v>0</v>
      </c>
      <c r="FV2656" s="32">
        <f t="shared" si="307"/>
        <v>0</v>
      </c>
      <c r="FW2656" s="32">
        <f t="shared" si="307"/>
        <v>0</v>
      </c>
      <c r="FX2656" s="32">
        <f t="shared" si="307"/>
        <v>0</v>
      </c>
      <c r="FY2656" s="32">
        <f t="shared" si="307"/>
        <v>0</v>
      </c>
      <c r="FZ2656" s="32">
        <f t="shared" si="307"/>
        <v>0</v>
      </c>
      <c r="GA2656" s="32">
        <f t="shared" si="307"/>
        <v>0</v>
      </c>
      <c r="GB2656" s="32">
        <f t="shared" si="307"/>
        <v>0</v>
      </c>
      <c r="GC2656" s="32">
        <f t="shared" ref="GC2656:GX2656" si="308">GC79+GC100</f>
        <v>0</v>
      </c>
      <c r="GD2656" s="32">
        <f t="shared" si="308"/>
        <v>0</v>
      </c>
      <c r="GE2656" s="32">
        <f t="shared" si="308"/>
        <v>0</v>
      </c>
      <c r="GF2656" s="32">
        <f t="shared" si="308"/>
        <v>0</v>
      </c>
      <c r="GG2656" s="32">
        <f t="shared" si="308"/>
        <v>0</v>
      </c>
      <c r="GH2656" s="32">
        <f t="shared" si="308"/>
        <v>0</v>
      </c>
      <c r="GI2656" s="32">
        <f t="shared" si="308"/>
        <v>0</v>
      </c>
      <c r="GJ2656" s="32">
        <f t="shared" si="308"/>
        <v>0</v>
      </c>
      <c r="GK2656" s="32">
        <f t="shared" si="308"/>
        <v>0</v>
      </c>
      <c r="GL2656" s="32">
        <f t="shared" si="308"/>
        <v>0</v>
      </c>
      <c r="GM2656" s="32">
        <f t="shared" si="308"/>
        <v>0</v>
      </c>
      <c r="GN2656" s="32">
        <f t="shared" si="308"/>
        <v>0</v>
      </c>
      <c r="GO2656" s="32">
        <f t="shared" si="308"/>
        <v>0</v>
      </c>
      <c r="GP2656" s="32">
        <f t="shared" si="308"/>
        <v>0</v>
      </c>
      <c r="GQ2656" s="32">
        <f t="shared" si="308"/>
        <v>0</v>
      </c>
      <c r="GR2656" s="32">
        <f t="shared" si="308"/>
        <v>0</v>
      </c>
      <c r="GS2656" s="32">
        <f t="shared" si="308"/>
        <v>0</v>
      </c>
      <c r="GT2656" s="32">
        <f t="shared" si="308"/>
        <v>0</v>
      </c>
      <c r="GU2656" s="32">
        <f t="shared" si="308"/>
        <v>0</v>
      </c>
      <c r="GV2656" s="32">
        <f t="shared" si="308"/>
        <v>0</v>
      </c>
      <c r="GW2656" s="32">
        <f t="shared" si="308"/>
        <v>0</v>
      </c>
      <c r="GX2656" s="32">
        <f t="shared" si="308"/>
        <v>0</v>
      </c>
    </row>
    <row r="2657" spans="1:206">
      <c r="A2657" s="31" t="s">
        <v>451</v>
      </c>
      <c r="B2657" t="s">
        <v>3397</v>
      </c>
      <c r="C2657" t="s">
        <v>20</v>
      </c>
      <c r="D2657" s="80">
        <v>46057</v>
      </c>
      <c r="E2657" t="s">
        <v>3407</v>
      </c>
      <c r="BD2657" s="32">
        <f t="shared" si="284"/>
        <v>63563991</v>
      </c>
      <c r="BE2657" s="32">
        <f t="shared" ref="BE2657:DP2657" si="309">BE80+BE101</f>
        <v>64732893.5</v>
      </c>
      <c r="BF2657" s="32">
        <f t="shared" si="309"/>
        <v>65852356</v>
      </c>
      <c r="BG2657" s="32">
        <f t="shared" si="309"/>
        <v>66984137</v>
      </c>
      <c r="BH2657" s="32">
        <f t="shared" si="309"/>
        <v>68203962</v>
      </c>
      <c r="BI2657" s="32">
        <f t="shared" si="309"/>
        <v>69368480</v>
      </c>
      <c r="BJ2657" s="32">
        <f t="shared" si="309"/>
        <v>70320766</v>
      </c>
      <c r="BK2657" s="32">
        <f t="shared" si="309"/>
        <v>71241611.5</v>
      </c>
      <c r="BL2657" s="32">
        <f t="shared" si="309"/>
        <v>72304685.5</v>
      </c>
      <c r="BM2657" s="32">
        <f t="shared" si="309"/>
        <v>73453820.5</v>
      </c>
      <c r="BN2657" s="32">
        <f t="shared" si="309"/>
        <v>74534584</v>
      </c>
      <c r="BO2657" s="32">
        <f t="shared" si="309"/>
        <v>75673304.5</v>
      </c>
      <c r="BP2657" s="32">
        <f t="shared" si="309"/>
        <v>76915864</v>
      </c>
      <c r="BQ2657" s="32">
        <f t="shared" si="309"/>
        <v>77909963</v>
      </c>
      <c r="BR2657" s="32">
        <f t="shared" si="309"/>
        <v>78715968.5</v>
      </c>
      <c r="BS2657" s="32">
        <f t="shared" si="309"/>
        <v>79881733.5</v>
      </c>
      <c r="BT2657" s="32">
        <f t="shared" si="309"/>
        <v>81376804.5</v>
      </c>
      <c r="BU2657" s="32">
        <f t="shared" si="309"/>
        <v>82988406.5</v>
      </c>
      <c r="BV2657" s="32">
        <f t="shared" si="309"/>
        <v>84936390.5</v>
      </c>
      <c r="BW2657" s="32">
        <f t="shared" si="309"/>
        <v>87313754</v>
      </c>
      <c r="BX2657" s="32">
        <f t="shared" si="309"/>
        <v>89726192.5</v>
      </c>
      <c r="BY2657" s="32">
        <f t="shared" si="309"/>
        <v>91898329</v>
      </c>
      <c r="BZ2657" s="32">
        <f t="shared" si="309"/>
        <v>94200797.5</v>
      </c>
      <c r="CA2657" s="32">
        <f t="shared" si="309"/>
        <v>96787272</v>
      </c>
      <c r="CB2657" s="32">
        <f t="shared" si="309"/>
        <v>99170934</v>
      </c>
      <c r="CC2657" s="32">
        <f t="shared" si="309"/>
        <v>101421576</v>
      </c>
      <c r="CD2657" s="32">
        <f t="shared" si="309"/>
        <v>103802886</v>
      </c>
      <c r="CE2657" s="32">
        <f t="shared" si="309"/>
        <v>106217940</v>
      </c>
      <c r="CF2657" s="32">
        <f t="shared" si="309"/>
        <v>108731136</v>
      </c>
      <c r="CG2657" s="32">
        <f t="shared" si="309"/>
        <v>111363277.5</v>
      </c>
      <c r="CH2657" s="32">
        <f t="shared" si="309"/>
        <v>113934424</v>
      </c>
      <c r="CI2657" s="32">
        <f t="shared" si="309"/>
        <v>116527958</v>
      </c>
      <c r="CJ2657" s="32">
        <f t="shared" si="309"/>
        <v>119013111.5</v>
      </c>
      <c r="CK2657" s="32">
        <f t="shared" si="309"/>
        <v>120912911.5</v>
      </c>
      <c r="CL2657" s="32">
        <f t="shared" si="309"/>
        <v>122156855</v>
      </c>
      <c r="CM2657" s="32">
        <f t="shared" si="309"/>
        <v>123272494.5</v>
      </c>
      <c r="CN2657" s="32">
        <f t="shared" si="309"/>
        <v>124637335</v>
      </c>
      <c r="CO2657" s="32">
        <f t="shared" si="309"/>
        <v>125993011</v>
      </c>
      <c r="CP2657" s="32">
        <f t="shared" si="309"/>
        <v>127291997</v>
      </c>
      <c r="CQ2657" s="32">
        <f t="shared" si="309"/>
        <v>129070050.5</v>
      </c>
      <c r="CR2657" s="32">
        <f t="shared" si="309"/>
        <v>131195587</v>
      </c>
      <c r="CS2657" s="32">
        <f t="shared" si="309"/>
        <v>133787468</v>
      </c>
      <c r="CT2657" s="32">
        <f t="shared" si="309"/>
        <v>137837830.5</v>
      </c>
      <c r="CU2657" s="32">
        <f t="shared" si="309"/>
        <v>143492833</v>
      </c>
      <c r="CV2657" s="32">
        <f t="shared" si="309"/>
        <v>150648624.5</v>
      </c>
      <c r="CW2657" s="32">
        <f t="shared" si="309"/>
        <v>159428185</v>
      </c>
      <c r="CX2657" s="32">
        <f t="shared" si="309"/>
        <v>168447997</v>
      </c>
      <c r="CY2657" s="32">
        <f t="shared" si="309"/>
        <v>177581180</v>
      </c>
      <c r="CZ2657" s="32">
        <f t="shared" si="309"/>
        <v>186668219</v>
      </c>
      <c r="DA2657" s="32">
        <f t="shared" si="309"/>
        <v>194805405</v>
      </c>
      <c r="DB2657" s="32">
        <f t="shared" si="309"/>
        <v>202129091.5</v>
      </c>
      <c r="DC2657" s="32">
        <f t="shared" si="309"/>
        <v>208487109.5</v>
      </c>
      <c r="DD2657" s="32">
        <f t="shared" si="309"/>
        <v>214086843.5</v>
      </c>
      <c r="DE2657" s="32">
        <f t="shared" si="309"/>
        <v>218371896</v>
      </c>
      <c r="DF2657" s="32">
        <f t="shared" si="309"/>
        <v>219681711.5</v>
      </c>
      <c r="DG2657" s="32">
        <f t="shared" si="309"/>
        <v>218622826</v>
      </c>
      <c r="DH2657" s="32">
        <f t="shared" si="309"/>
        <v>217307878.5</v>
      </c>
      <c r="DI2657" s="32">
        <f t="shared" si="309"/>
        <v>219342387.5</v>
      </c>
      <c r="DJ2657" s="32">
        <f t="shared" si="309"/>
        <v>228618772.5</v>
      </c>
      <c r="DK2657" s="32">
        <f t="shared" si="309"/>
        <v>242072630.5</v>
      </c>
      <c r="DL2657" s="32">
        <f t="shared" si="309"/>
        <v>255948401</v>
      </c>
      <c r="DM2657" s="32">
        <f t="shared" si="309"/>
        <v>269900863.5</v>
      </c>
      <c r="DN2657" s="32">
        <f t="shared" si="309"/>
        <v>279202232</v>
      </c>
      <c r="DO2657" s="32">
        <f t="shared" si="309"/>
        <v>283137311</v>
      </c>
      <c r="DP2657" s="32">
        <f t="shared" si="309"/>
        <v>287204497</v>
      </c>
      <c r="DQ2657" s="32">
        <f t="shared" ref="DQ2657:GB2657" si="310">DQ80+DQ101</f>
        <v>292583221</v>
      </c>
      <c r="DR2657" s="32">
        <f t="shared" si="310"/>
        <v>298207807</v>
      </c>
      <c r="DS2657" s="32">
        <f t="shared" si="310"/>
        <v>303652277.5</v>
      </c>
      <c r="DT2657" s="32">
        <f t="shared" si="310"/>
        <v>306888931.5</v>
      </c>
      <c r="DU2657" s="32">
        <f t="shared" si="310"/>
        <v>307453562.5</v>
      </c>
      <c r="DV2657" s="32">
        <f t="shared" si="310"/>
        <v>305925725.5</v>
      </c>
      <c r="DW2657" s="32">
        <f t="shared" si="310"/>
        <v>302936870.5</v>
      </c>
      <c r="DX2657" s="32">
        <f t="shared" si="310"/>
        <v>0</v>
      </c>
      <c r="DY2657" s="32">
        <f t="shared" si="310"/>
        <v>0</v>
      </c>
      <c r="DZ2657" s="32">
        <f t="shared" si="310"/>
        <v>0</v>
      </c>
      <c r="EA2657" s="32">
        <f t="shared" si="310"/>
        <v>0</v>
      </c>
      <c r="EB2657" s="32">
        <f t="shared" si="310"/>
        <v>0</v>
      </c>
      <c r="EC2657" s="32">
        <f t="shared" si="310"/>
        <v>0</v>
      </c>
      <c r="ED2657" s="32">
        <f t="shared" si="310"/>
        <v>0</v>
      </c>
      <c r="EE2657" s="32">
        <f t="shared" si="310"/>
        <v>0</v>
      </c>
      <c r="EF2657" s="32">
        <f t="shared" si="310"/>
        <v>0</v>
      </c>
      <c r="EG2657" s="32">
        <f t="shared" si="310"/>
        <v>0</v>
      </c>
      <c r="EH2657" s="32">
        <f t="shared" si="310"/>
        <v>0</v>
      </c>
      <c r="EI2657" s="32">
        <f t="shared" si="310"/>
        <v>0</v>
      </c>
      <c r="EJ2657" s="32">
        <f t="shared" si="310"/>
        <v>0</v>
      </c>
      <c r="EK2657" s="32">
        <f t="shared" si="310"/>
        <v>0</v>
      </c>
      <c r="EL2657" s="32">
        <f t="shared" si="310"/>
        <v>0</v>
      </c>
      <c r="EM2657" s="32">
        <f t="shared" si="310"/>
        <v>0</v>
      </c>
      <c r="EN2657" s="32">
        <f t="shared" si="310"/>
        <v>0</v>
      </c>
      <c r="EO2657" s="32">
        <f t="shared" si="310"/>
        <v>0</v>
      </c>
      <c r="EP2657" s="32">
        <f t="shared" si="310"/>
        <v>0</v>
      </c>
      <c r="EQ2657" s="32">
        <f t="shared" si="310"/>
        <v>0</v>
      </c>
      <c r="ER2657" s="32">
        <f t="shared" si="310"/>
        <v>0</v>
      </c>
      <c r="ES2657" s="32">
        <f t="shared" si="310"/>
        <v>0</v>
      </c>
      <c r="ET2657" s="32">
        <f t="shared" si="310"/>
        <v>0</v>
      </c>
      <c r="EU2657" s="32">
        <f t="shared" si="310"/>
        <v>0</v>
      </c>
      <c r="EV2657" s="32">
        <f t="shared" si="310"/>
        <v>0</v>
      </c>
      <c r="EW2657" s="32">
        <f t="shared" si="310"/>
        <v>0</v>
      </c>
      <c r="EX2657" s="32">
        <f t="shared" si="310"/>
        <v>0</v>
      </c>
      <c r="EY2657" s="32">
        <f t="shared" si="310"/>
        <v>0</v>
      </c>
      <c r="EZ2657" s="32">
        <f t="shared" si="310"/>
        <v>0</v>
      </c>
      <c r="FA2657" s="32">
        <f t="shared" si="310"/>
        <v>0</v>
      </c>
      <c r="FB2657" s="32">
        <f t="shared" si="310"/>
        <v>0</v>
      </c>
      <c r="FC2657" s="32">
        <f t="shared" si="310"/>
        <v>0</v>
      </c>
      <c r="FD2657" s="32">
        <f t="shared" si="310"/>
        <v>0</v>
      </c>
      <c r="FE2657" s="32">
        <f t="shared" si="310"/>
        <v>0</v>
      </c>
      <c r="FF2657" s="32">
        <f t="shared" si="310"/>
        <v>0</v>
      </c>
      <c r="FG2657" s="32">
        <f t="shared" si="310"/>
        <v>0</v>
      </c>
      <c r="FH2657" s="32">
        <f t="shared" si="310"/>
        <v>0</v>
      </c>
      <c r="FI2657" s="32">
        <f t="shared" si="310"/>
        <v>0</v>
      </c>
      <c r="FJ2657" s="32">
        <f t="shared" si="310"/>
        <v>0</v>
      </c>
      <c r="FK2657" s="32">
        <f t="shared" si="310"/>
        <v>0</v>
      </c>
      <c r="FL2657" s="32">
        <f t="shared" si="310"/>
        <v>0</v>
      </c>
      <c r="FM2657" s="32">
        <f t="shared" si="310"/>
        <v>0</v>
      </c>
      <c r="FN2657" s="32">
        <f t="shared" si="310"/>
        <v>0</v>
      </c>
      <c r="FO2657" s="32">
        <f t="shared" si="310"/>
        <v>0</v>
      </c>
      <c r="FP2657" s="32">
        <f t="shared" si="310"/>
        <v>0</v>
      </c>
      <c r="FQ2657" s="32">
        <f t="shared" si="310"/>
        <v>0</v>
      </c>
      <c r="FR2657" s="32">
        <f t="shared" si="310"/>
        <v>0</v>
      </c>
      <c r="FS2657" s="32">
        <f t="shared" si="310"/>
        <v>0</v>
      </c>
      <c r="FT2657" s="32">
        <f t="shared" si="310"/>
        <v>0</v>
      </c>
      <c r="FU2657" s="32">
        <f t="shared" si="310"/>
        <v>0</v>
      </c>
      <c r="FV2657" s="32">
        <f t="shared" si="310"/>
        <v>0</v>
      </c>
      <c r="FW2657" s="32">
        <f t="shared" si="310"/>
        <v>0</v>
      </c>
      <c r="FX2657" s="32">
        <f t="shared" si="310"/>
        <v>0</v>
      </c>
      <c r="FY2657" s="32">
        <f t="shared" si="310"/>
        <v>0</v>
      </c>
      <c r="FZ2657" s="32">
        <f t="shared" si="310"/>
        <v>0</v>
      </c>
      <c r="GA2657" s="32">
        <f t="shared" si="310"/>
        <v>0</v>
      </c>
      <c r="GB2657" s="32">
        <f t="shared" si="310"/>
        <v>0</v>
      </c>
      <c r="GC2657" s="32">
        <f t="shared" ref="GC2657:GX2657" si="311">GC80+GC101</f>
        <v>0</v>
      </c>
      <c r="GD2657" s="32">
        <f t="shared" si="311"/>
        <v>0</v>
      </c>
      <c r="GE2657" s="32">
        <f t="shared" si="311"/>
        <v>0</v>
      </c>
      <c r="GF2657" s="32">
        <f t="shared" si="311"/>
        <v>0</v>
      </c>
      <c r="GG2657" s="32">
        <f t="shared" si="311"/>
        <v>0</v>
      </c>
      <c r="GH2657" s="32">
        <f t="shared" si="311"/>
        <v>0</v>
      </c>
      <c r="GI2657" s="32">
        <f t="shared" si="311"/>
        <v>0</v>
      </c>
      <c r="GJ2657" s="32">
        <f t="shared" si="311"/>
        <v>0</v>
      </c>
      <c r="GK2657" s="32">
        <f t="shared" si="311"/>
        <v>0</v>
      </c>
      <c r="GL2657" s="32">
        <f t="shared" si="311"/>
        <v>0</v>
      </c>
      <c r="GM2657" s="32">
        <f t="shared" si="311"/>
        <v>0</v>
      </c>
      <c r="GN2657" s="32">
        <f t="shared" si="311"/>
        <v>0</v>
      </c>
      <c r="GO2657" s="32">
        <f t="shared" si="311"/>
        <v>0</v>
      </c>
      <c r="GP2657" s="32">
        <f t="shared" si="311"/>
        <v>0</v>
      </c>
      <c r="GQ2657" s="32">
        <f t="shared" si="311"/>
        <v>0</v>
      </c>
      <c r="GR2657" s="32">
        <f t="shared" si="311"/>
        <v>0</v>
      </c>
      <c r="GS2657" s="32">
        <f t="shared" si="311"/>
        <v>0</v>
      </c>
      <c r="GT2657" s="32">
        <f t="shared" si="311"/>
        <v>0</v>
      </c>
      <c r="GU2657" s="32">
        <f t="shared" si="311"/>
        <v>0</v>
      </c>
      <c r="GV2657" s="32">
        <f t="shared" si="311"/>
        <v>0</v>
      </c>
      <c r="GW2657" s="32">
        <f t="shared" si="311"/>
        <v>0</v>
      </c>
      <c r="GX2657" s="32">
        <f t="shared" si="311"/>
        <v>0</v>
      </c>
    </row>
    <row r="2658" spans="1:206">
      <c r="A2658" s="31" t="s">
        <v>451</v>
      </c>
      <c r="B2658" t="s">
        <v>3397</v>
      </c>
      <c r="C2658" t="s">
        <v>20</v>
      </c>
      <c r="D2658" s="80">
        <v>46057</v>
      </c>
      <c r="E2658" t="s">
        <v>3408</v>
      </c>
      <c r="BD2658" s="32">
        <f t="shared" si="284"/>
        <v>52517719</v>
      </c>
      <c r="BE2658" s="32">
        <f t="shared" ref="BE2658:DP2658" si="312">BE81+BE102</f>
        <v>53503792</v>
      </c>
      <c r="BF2658" s="32">
        <f t="shared" si="312"/>
        <v>54573425</v>
      </c>
      <c r="BG2658" s="32">
        <f t="shared" si="312"/>
        <v>55725310</v>
      </c>
      <c r="BH2658" s="32">
        <f t="shared" si="312"/>
        <v>57067357.5</v>
      </c>
      <c r="BI2658" s="32">
        <f t="shared" si="312"/>
        <v>58410943.5</v>
      </c>
      <c r="BJ2658" s="32">
        <f t="shared" si="312"/>
        <v>59605595.5</v>
      </c>
      <c r="BK2658" s="32">
        <f t="shared" si="312"/>
        <v>60730258.5</v>
      </c>
      <c r="BL2658" s="32">
        <f t="shared" si="312"/>
        <v>61853228</v>
      </c>
      <c r="BM2658" s="32">
        <f t="shared" si="312"/>
        <v>62984939.5</v>
      </c>
      <c r="BN2658" s="32">
        <f t="shared" si="312"/>
        <v>63937081</v>
      </c>
      <c r="BO2658" s="32">
        <f t="shared" si="312"/>
        <v>64708623.5</v>
      </c>
      <c r="BP2658" s="32">
        <f t="shared" si="312"/>
        <v>65596912.5</v>
      </c>
      <c r="BQ2658" s="32">
        <f t="shared" si="312"/>
        <v>66702120.5</v>
      </c>
      <c r="BR2658" s="32">
        <f t="shared" si="312"/>
        <v>67942479.5</v>
      </c>
      <c r="BS2658" s="32">
        <f t="shared" si="312"/>
        <v>69199662</v>
      </c>
      <c r="BT2658" s="32">
        <f t="shared" si="312"/>
        <v>70503146</v>
      </c>
      <c r="BU2658" s="32">
        <f t="shared" si="312"/>
        <v>71804826.5</v>
      </c>
      <c r="BV2658" s="32">
        <f t="shared" si="312"/>
        <v>72825799</v>
      </c>
      <c r="BW2658" s="32">
        <f t="shared" si="312"/>
        <v>73683271.5</v>
      </c>
      <c r="BX2658" s="32">
        <f t="shared" si="312"/>
        <v>74896076.5</v>
      </c>
      <c r="BY2658" s="32">
        <f t="shared" si="312"/>
        <v>76404346</v>
      </c>
      <c r="BZ2658" s="32">
        <f t="shared" si="312"/>
        <v>78029388</v>
      </c>
      <c r="CA2658" s="32">
        <f t="shared" si="312"/>
        <v>80020940</v>
      </c>
      <c r="CB2658" s="32">
        <f t="shared" si="312"/>
        <v>82426857</v>
      </c>
      <c r="CC2658" s="32">
        <f t="shared" si="312"/>
        <v>84855055.5</v>
      </c>
      <c r="CD2658" s="32">
        <f t="shared" si="312"/>
        <v>87077495</v>
      </c>
      <c r="CE2658" s="32">
        <f t="shared" si="312"/>
        <v>89417804.5</v>
      </c>
      <c r="CF2658" s="32">
        <f t="shared" si="312"/>
        <v>91973999</v>
      </c>
      <c r="CG2658" s="32">
        <f t="shared" si="312"/>
        <v>94327942.5</v>
      </c>
      <c r="CH2658" s="32">
        <f t="shared" si="312"/>
        <v>96574184</v>
      </c>
      <c r="CI2658" s="32">
        <f t="shared" si="312"/>
        <v>98954727</v>
      </c>
      <c r="CJ2658" s="32">
        <f t="shared" si="312"/>
        <v>101371706</v>
      </c>
      <c r="CK2658" s="32">
        <f t="shared" si="312"/>
        <v>103916287</v>
      </c>
      <c r="CL2658" s="32">
        <f t="shared" si="312"/>
        <v>106589252</v>
      </c>
      <c r="CM2658" s="32">
        <f t="shared" si="312"/>
        <v>109179703</v>
      </c>
      <c r="CN2658" s="32">
        <f t="shared" si="312"/>
        <v>111769523.5</v>
      </c>
      <c r="CO2658" s="32">
        <f t="shared" si="312"/>
        <v>114226932</v>
      </c>
      <c r="CP2658" s="32">
        <f t="shared" si="312"/>
        <v>116091525</v>
      </c>
      <c r="CQ2658" s="32">
        <f t="shared" si="312"/>
        <v>117346298</v>
      </c>
      <c r="CR2658" s="32">
        <f t="shared" si="312"/>
        <v>118523028</v>
      </c>
      <c r="CS2658" s="32">
        <f t="shared" si="312"/>
        <v>119962895.5</v>
      </c>
      <c r="CT2658" s="32">
        <f t="shared" si="312"/>
        <v>121391806</v>
      </c>
      <c r="CU2658" s="32">
        <f t="shared" si="312"/>
        <v>122710835.5</v>
      </c>
      <c r="CV2658" s="32">
        <f t="shared" si="312"/>
        <v>124431440.5</v>
      </c>
      <c r="CW2658" s="32">
        <f t="shared" si="312"/>
        <v>126444539</v>
      </c>
      <c r="CX2658" s="32">
        <f t="shared" si="312"/>
        <v>128905756</v>
      </c>
      <c r="CY2658" s="32">
        <f t="shared" si="312"/>
        <v>132838236</v>
      </c>
      <c r="CZ2658" s="32">
        <f t="shared" si="312"/>
        <v>138414824.5</v>
      </c>
      <c r="DA2658" s="32">
        <f t="shared" si="312"/>
        <v>145486644.5</v>
      </c>
      <c r="DB2658" s="32">
        <f t="shared" si="312"/>
        <v>154132238</v>
      </c>
      <c r="DC2658" s="32">
        <f t="shared" si="312"/>
        <v>163012926.5</v>
      </c>
      <c r="DD2658" s="32">
        <f t="shared" si="312"/>
        <v>171985267.5</v>
      </c>
      <c r="DE2658" s="32">
        <f t="shared" si="312"/>
        <v>180875215</v>
      </c>
      <c r="DF2658" s="32">
        <f t="shared" si="312"/>
        <v>188835540.5</v>
      </c>
      <c r="DG2658" s="32">
        <f t="shared" si="312"/>
        <v>196005366</v>
      </c>
      <c r="DH2658" s="32">
        <f t="shared" si="312"/>
        <v>202180241</v>
      </c>
      <c r="DI2658" s="32">
        <f t="shared" si="312"/>
        <v>207592596.5</v>
      </c>
      <c r="DJ2658" s="32">
        <f t="shared" si="312"/>
        <v>211714635.5</v>
      </c>
      <c r="DK2658" s="32">
        <f t="shared" si="312"/>
        <v>212935785</v>
      </c>
      <c r="DL2658" s="32">
        <f t="shared" si="312"/>
        <v>211937267.5</v>
      </c>
      <c r="DM2658" s="32">
        <f t="shared" si="312"/>
        <v>210796646.5</v>
      </c>
      <c r="DN2658" s="32">
        <f t="shared" si="312"/>
        <v>213036391</v>
      </c>
      <c r="DO2658" s="32">
        <f t="shared" si="312"/>
        <v>222433557</v>
      </c>
      <c r="DP2658" s="32">
        <f t="shared" si="312"/>
        <v>235858843</v>
      </c>
      <c r="DQ2658" s="32">
        <f t="shared" ref="DQ2658:GB2658" si="313">DQ81+DQ102</f>
        <v>249538622.5</v>
      </c>
      <c r="DR2658" s="32">
        <f t="shared" si="313"/>
        <v>263145164</v>
      </c>
      <c r="DS2658" s="32">
        <f t="shared" si="313"/>
        <v>272145843.5</v>
      </c>
      <c r="DT2658" s="32">
        <f t="shared" si="313"/>
        <v>275959400.5</v>
      </c>
      <c r="DU2658" s="32">
        <f t="shared" si="313"/>
        <v>279937146</v>
      </c>
      <c r="DV2658" s="32">
        <f t="shared" si="313"/>
        <v>285150400.5</v>
      </c>
      <c r="DW2658" s="32">
        <f t="shared" si="313"/>
        <v>290527137.5</v>
      </c>
      <c r="DX2658" s="32">
        <f t="shared" si="313"/>
        <v>0</v>
      </c>
      <c r="DY2658" s="32">
        <f t="shared" si="313"/>
        <v>0</v>
      </c>
      <c r="DZ2658" s="32">
        <f t="shared" si="313"/>
        <v>0</v>
      </c>
      <c r="EA2658" s="32">
        <f t="shared" si="313"/>
        <v>0</v>
      </c>
      <c r="EB2658" s="32">
        <f t="shared" si="313"/>
        <v>0</v>
      </c>
      <c r="EC2658" s="32">
        <f t="shared" si="313"/>
        <v>0</v>
      </c>
      <c r="ED2658" s="32">
        <f t="shared" si="313"/>
        <v>0</v>
      </c>
      <c r="EE2658" s="32">
        <f t="shared" si="313"/>
        <v>0</v>
      </c>
      <c r="EF2658" s="32">
        <f t="shared" si="313"/>
        <v>0</v>
      </c>
      <c r="EG2658" s="32">
        <f t="shared" si="313"/>
        <v>0</v>
      </c>
      <c r="EH2658" s="32">
        <f t="shared" si="313"/>
        <v>0</v>
      </c>
      <c r="EI2658" s="32">
        <f t="shared" si="313"/>
        <v>0</v>
      </c>
      <c r="EJ2658" s="32">
        <f t="shared" si="313"/>
        <v>0</v>
      </c>
      <c r="EK2658" s="32">
        <f t="shared" si="313"/>
        <v>0</v>
      </c>
      <c r="EL2658" s="32">
        <f t="shared" si="313"/>
        <v>0</v>
      </c>
      <c r="EM2658" s="32">
        <f t="shared" si="313"/>
        <v>0</v>
      </c>
      <c r="EN2658" s="32">
        <f t="shared" si="313"/>
        <v>0</v>
      </c>
      <c r="EO2658" s="32">
        <f t="shared" si="313"/>
        <v>0</v>
      </c>
      <c r="EP2658" s="32">
        <f t="shared" si="313"/>
        <v>0</v>
      </c>
      <c r="EQ2658" s="32">
        <f t="shared" si="313"/>
        <v>0</v>
      </c>
      <c r="ER2658" s="32">
        <f t="shared" si="313"/>
        <v>0</v>
      </c>
      <c r="ES2658" s="32">
        <f t="shared" si="313"/>
        <v>0</v>
      </c>
      <c r="ET2658" s="32">
        <f t="shared" si="313"/>
        <v>0</v>
      </c>
      <c r="EU2658" s="32">
        <f t="shared" si="313"/>
        <v>0</v>
      </c>
      <c r="EV2658" s="32">
        <f t="shared" si="313"/>
        <v>0</v>
      </c>
      <c r="EW2658" s="32">
        <f t="shared" si="313"/>
        <v>0</v>
      </c>
      <c r="EX2658" s="32">
        <f t="shared" si="313"/>
        <v>0</v>
      </c>
      <c r="EY2658" s="32">
        <f t="shared" si="313"/>
        <v>0</v>
      </c>
      <c r="EZ2658" s="32">
        <f t="shared" si="313"/>
        <v>0</v>
      </c>
      <c r="FA2658" s="32">
        <f t="shared" si="313"/>
        <v>0</v>
      </c>
      <c r="FB2658" s="32">
        <f t="shared" si="313"/>
        <v>0</v>
      </c>
      <c r="FC2658" s="32">
        <f t="shared" si="313"/>
        <v>0</v>
      </c>
      <c r="FD2658" s="32">
        <f t="shared" si="313"/>
        <v>0</v>
      </c>
      <c r="FE2658" s="32">
        <f t="shared" si="313"/>
        <v>0</v>
      </c>
      <c r="FF2658" s="32">
        <f t="shared" si="313"/>
        <v>0</v>
      </c>
      <c r="FG2658" s="32">
        <f t="shared" si="313"/>
        <v>0</v>
      </c>
      <c r="FH2658" s="32">
        <f t="shared" si="313"/>
        <v>0</v>
      </c>
      <c r="FI2658" s="32">
        <f t="shared" si="313"/>
        <v>0</v>
      </c>
      <c r="FJ2658" s="32">
        <f t="shared" si="313"/>
        <v>0</v>
      </c>
      <c r="FK2658" s="32">
        <f t="shared" si="313"/>
        <v>0</v>
      </c>
      <c r="FL2658" s="32">
        <f t="shared" si="313"/>
        <v>0</v>
      </c>
      <c r="FM2658" s="32">
        <f t="shared" si="313"/>
        <v>0</v>
      </c>
      <c r="FN2658" s="32">
        <f t="shared" si="313"/>
        <v>0</v>
      </c>
      <c r="FO2658" s="32">
        <f t="shared" si="313"/>
        <v>0</v>
      </c>
      <c r="FP2658" s="32">
        <f t="shared" si="313"/>
        <v>0</v>
      </c>
      <c r="FQ2658" s="32">
        <f t="shared" si="313"/>
        <v>0</v>
      </c>
      <c r="FR2658" s="32">
        <f t="shared" si="313"/>
        <v>0</v>
      </c>
      <c r="FS2658" s="32">
        <f t="shared" si="313"/>
        <v>0</v>
      </c>
      <c r="FT2658" s="32">
        <f t="shared" si="313"/>
        <v>0</v>
      </c>
      <c r="FU2658" s="32">
        <f t="shared" si="313"/>
        <v>0</v>
      </c>
      <c r="FV2658" s="32">
        <f t="shared" si="313"/>
        <v>0</v>
      </c>
      <c r="FW2658" s="32">
        <f t="shared" si="313"/>
        <v>0</v>
      </c>
      <c r="FX2658" s="32">
        <f t="shared" si="313"/>
        <v>0</v>
      </c>
      <c r="FY2658" s="32">
        <f t="shared" si="313"/>
        <v>0</v>
      </c>
      <c r="FZ2658" s="32">
        <f t="shared" si="313"/>
        <v>0</v>
      </c>
      <c r="GA2658" s="32">
        <f t="shared" si="313"/>
        <v>0</v>
      </c>
      <c r="GB2658" s="32">
        <f t="shared" si="313"/>
        <v>0</v>
      </c>
      <c r="GC2658" s="32">
        <f t="shared" ref="GC2658:GX2658" si="314">GC81+GC102</f>
        <v>0</v>
      </c>
      <c r="GD2658" s="32">
        <f t="shared" si="314"/>
        <v>0</v>
      </c>
      <c r="GE2658" s="32">
        <f t="shared" si="314"/>
        <v>0</v>
      </c>
      <c r="GF2658" s="32">
        <f t="shared" si="314"/>
        <v>0</v>
      </c>
      <c r="GG2658" s="32">
        <f t="shared" si="314"/>
        <v>0</v>
      </c>
      <c r="GH2658" s="32">
        <f t="shared" si="314"/>
        <v>0</v>
      </c>
      <c r="GI2658" s="32">
        <f t="shared" si="314"/>
        <v>0</v>
      </c>
      <c r="GJ2658" s="32">
        <f t="shared" si="314"/>
        <v>0</v>
      </c>
      <c r="GK2658" s="32">
        <f t="shared" si="314"/>
        <v>0</v>
      </c>
      <c r="GL2658" s="32">
        <f t="shared" si="314"/>
        <v>0</v>
      </c>
      <c r="GM2658" s="32">
        <f t="shared" si="314"/>
        <v>0</v>
      </c>
      <c r="GN2658" s="32">
        <f t="shared" si="314"/>
        <v>0</v>
      </c>
      <c r="GO2658" s="32">
        <f t="shared" si="314"/>
        <v>0</v>
      </c>
      <c r="GP2658" s="32">
        <f t="shared" si="314"/>
        <v>0</v>
      </c>
      <c r="GQ2658" s="32">
        <f t="shared" si="314"/>
        <v>0</v>
      </c>
      <c r="GR2658" s="32">
        <f t="shared" si="314"/>
        <v>0</v>
      </c>
      <c r="GS2658" s="32">
        <f t="shared" si="314"/>
        <v>0</v>
      </c>
      <c r="GT2658" s="32">
        <f t="shared" si="314"/>
        <v>0</v>
      </c>
      <c r="GU2658" s="32">
        <f t="shared" si="314"/>
        <v>0</v>
      </c>
      <c r="GV2658" s="32">
        <f t="shared" si="314"/>
        <v>0</v>
      </c>
      <c r="GW2658" s="32">
        <f t="shared" si="314"/>
        <v>0</v>
      </c>
      <c r="GX2658" s="32">
        <f t="shared" si="314"/>
        <v>0</v>
      </c>
    </row>
    <row r="2659" spans="1:206">
      <c r="A2659" s="31" t="s">
        <v>451</v>
      </c>
      <c r="B2659" t="s">
        <v>3397</v>
      </c>
      <c r="C2659" t="s">
        <v>20</v>
      </c>
      <c r="D2659" s="80">
        <v>46057</v>
      </c>
      <c r="E2659" t="s">
        <v>3409</v>
      </c>
      <c r="BD2659" s="32">
        <f t="shared" si="284"/>
        <v>42274935.5</v>
      </c>
      <c r="BE2659" s="32">
        <f t="shared" ref="BE2659:DP2659" si="315">BE82+BE103</f>
        <v>43141686.5</v>
      </c>
      <c r="BF2659" s="32">
        <f t="shared" si="315"/>
        <v>44131240.5</v>
      </c>
      <c r="BG2659" s="32">
        <f t="shared" si="315"/>
        <v>45124749.5</v>
      </c>
      <c r="BH2659" s="32">
        <f t="shared" si="315"/>
        <v>45991973.5</v>
      </c>
      <c r="BI2659" s="32">
        <f t="shared" si="315"/>
        <v>46854515</v>
      </c>
      <c r="BJ2659" s="32">
        <f t="shared" si="315"/>
        <v>47886708.5</v>
      </c>
      <c r="BK2659" s="32">
        <f t="shared" si="315"/>
        <v>48960646</v>
      </c>
      <c r="BL2659" s="32">
        <f t="shared" si="315"/>
        <v>50082226.5</v>
      </c>
      <c r="BM2659" s="32">
        <f t="shared" si="315"/>
        <v>51274015.5</v>
      </c>
      <c r="BN2659" s="32">
        <f t="shared" si="315"/>
        <v>52311492</v>
      </c>
      <c r="BO2659" s="32">
        <f t="shared" si="315"/>
        <v>53226429</v>
      </c>
      <c r="BP2659" s="32">
        <f t="shared" si="315"/>
        <v>54243445.5</v>
      </c>
      <c r="BQ2659" s="32">
        <f t="shared" si="315"/>
        <v>55362223</v>
      </c>
      <c r="BR2659" s="32">
        <f t="shared" si="315"/>
        <v>56575860.5</v>
      </c>
      <c r="BS2659" s="32">
        <f t="shared" si="315"/>
        <v>57732170</v>
      </c>
      <c r="BT2659" s="32">
        <f t="shared" si="315"/>
        <v>58708352</v>
      </c>
      <c r="BU2659" s="32">
        <f t="shared" si="315"/>
        <v>59681011.5</v>
      </c>
      <c r="BV2659" s="32">
        <f t="shared" si="315"/>
        <v>60794758</v>
      </c>
      <c r="BW2659" s="32">
        <f t="shared" si="315"/>
        <v>62033358</v>
      </c>
      <c r="BX2659" s="32">
        <f t="shared" si="315"/>
        <v>63299094</v>
      </c>
      <c r="BY2659" s="32">
        <f t="shared" si="315"/>
        <v>64578797</v>
      </c>
      <c r="BZ2659" s="32">
        <f t="shared" si="315"/>
        <v>65855469</v>
      </c>
      <c r="CA2659" s="32">
        <f t="shared" si="315"/>
        <v>66925663</v>
      </c>
      <c r="CB2659" s="32">
        <f t="shared" si="315"/>
        <v>67861030.5</v>
      </c>
      <c r="CC2659" s="32">
        <f t="shared" si="315"/>
        <v>69141501</v>
      </c>
      <c r="CD2659" s="32">
        <f t="shared" si="315"/>
        <v>70728911</v>
      </c>
      <c r="CE2659" s="32">
        <f t="shared" si="315"/>
        <v>72413856.5</v>
      </c>
      <c r="CF2659" s="32">
        <f t="shared" si="315"/>
        <v>74390518</v>
      </c>
      <c r="CG2659" s="32">
        <f t="shared" si="315"/>
        <v>76755574</v>
      </c>
      <c r="CH2659" s="32">
        <f t="shared" si="315"/>
        <v>79157033</v>
      </c>
      <c r="CI2659" s="32">
        <f t="shared" si="315"/>
        <v>81357157</v>
      </c>
      <c r="CJ2659" s="32">
        <f t="shared" si="315"/>
        <v>83662982</v>
      </c>
      <c r="CK2659" s="32">
        <f t="shared" si="315"/>
        <v>86195545</v>
      </c>
      <c r="CL2659" s="32">
        <f t="shared" si="315"/>
        <v>88548604.5</v>
      </c>
      <c r="CM2659" s="32">
        <f t="shared" si="315"/>
        <v>90791499</v>
      </c>
      <c r="CN2659" s="32">
        <f t="shared" si="315"/>
        <v>93144845.5</v>
      </c>
      <c r="CO2659" s="32">
        <f t="shared" si="315"/>
        <v>95520016.5</v>
      </c>
      <c r="CP2659" s="32">
        <f t="shared" si="315"/>
        <v>98025548.5</v>
      </c>
      <c r="CQ2659" s="32">
        <f t="shared" si="315"/>
        <v>100640902</v>
      </c>
      <c r="CR2659" s="32">
        <f t="shared" si="315"/>
        <v>103166332.5</v>
      </c>
      <c r="CS2659" s="32">
        <f t="shared" si="315"/>
        <v>105693140.5</v>
      </c>
      <c r="CT2659" s="32">
        <f t="shared" si="315"/>
        <v>108107141.5</v>
      </c>
      <c r="CU2659" s="32">
        <f t="shared" si="315"/>
        <v>109964773</v>
      </c>
      <c r="CV2659" s="32">
        <f t="shared" si="315"/>
        <v>111231451.5</v>
      </c>
      <c r="CW2659" s="32">
        <f t="shared" si="315"/>
        <v>112433139</v>
      </c>
      <c r="CX2659" s="32">
        <f t="shared" si="315"/>
        <v>113884008.5</v>
      </c>
      <c r="CY2659" s="32">
        <f t="shared" si="315"/>
        <v>115297481</v>
      </c>
      <c r="CZ2659" s="32">
        <f t="shared" si="315"/>
        <v>116611314</v>
      </c>
      <c r="DA2659" s="32">
        <f t="shared" si="315"/>
        <v>118310100</v>
      </c>
      <c r="DB2659" s="32">
        <f t="shared" si="315"/>
        <v>120263171</v>
      </c>
      <c r="DC2659" s="32">
        <f t="shared" si="315"/>
        <v>122676801</v>
      </c>
      <c r="DD2659" s="32">
        <f t="shared" si="315"/>
        <v>126560660.5</v>
      </c>
      <c r="DE2659" s="32">
        <f t="shared" si="315"/>
        <v>132043171</v>
      </c>
      <c r="DF2659" s="32">
        <f t="shared" si="315"/>
        <v>138979104</v>
      </c>
      <c r="DG2659" s="32">
        <f t="shared" si="315"/>
        <v>147473873</v>
      </c>
      <c r="DH2659" s="32">
        <f t="shared" si="315"/>
        <v>156178691.5</v>
      </c>
      <c r="DI2659" s="32">
        <f t="shared" si="315"/>
        <v>164918503</v>
      </c>
      <c r="DJ2659" s="32">
        <f t="shared" si="315"/>
        <v>173566734</v>
      </c>
      <c r="DK2659" s="32">
        <f t="shared" si="315"/>
        <v>181293352.5</v>
      </c>
      <c r="DL2659" s="32">
        <f t="shared" si="315"/>
        <v>188227069.5</v>
      </c>
      <c r="DM2659" s="32">
        <f t="shared" si="315"/>
        <v>194241275.5</v>
      </c>
      <c r="DN2659" s="32">
        <f t="shared" si="315"/>
        <v>199599490.5</v>
      </c>
      <c r="DO2659" s="32">
        <f t="shared" si="315"/>
        <v>203713957.5</v>
      </c>
      <c r="DP2659" s="32">
        <f t="shared" si="315"/>
        <v>204951709.5</v>
      </c>
      <c r="DQ2659" s="32">
        <f t="shared" ref="DQ2659:GB2659" si="316">DQ82+DQ103</f>
        <v>203980863</v>
      </c>
      <c r="DR2659" s="32">
        <f t="shared" si="316"/>
        <v>202818781</v>
      </c>
      <c r="DS2659" s="32">
        <f t="shared" si="316"/>
        <v>204906762</v>
      </c>
      <c r="DT2659" s="32">
        <f t="shared" si="316"/>
        <v>213969167.5</v>
      </c>
      <c r="DU2659" s="32">
        <f t="shared" si="316"/>
        <v>226949063</v>
      </c>
      <c r="DV2659" s="32">
        <f t="shared" si="316"/>
        <v>240122894</v>
      </c>
      <c r="DW2659" s="32">
        <f t="shared" si="316"/>
        <v>253091329</v>
      </c>
      <c r="DX2659" s="32">
        <f t="shared" si="316"/>
        <v>0</v>
      </c>
      <c r="DY2659" s="32">
        <f t="shared" si="316"/>
        <v>0</v>
      </c>
      <c r="DZ2659" s="32">
        <f t="shared" si="316"/>
        <v>0</v>
      </c>
      <c r="EA2659" s="32">
        <f t="shared" si="316"/>
        <v>0</v>
      </c>
      <c r="EB2659" s="32">
        <f t="shared" si="316"/>
        <v>0</v>
      </c>
      <c r="EC2659" s="32">
        <f t="shared" si="316"/>
        <v>0</v>
      </c>
      <c r="ED2659" s="32">
        <f t="shared" si="316"/>
        <v>0</v>
      </c>
      <c r="EE2659" s="32">
        <f t="shared" si="316"/>
        <v>0</v>
      </c>
      <c r="EF2659" s="32">
        <f t="shared" si="316"/>
        <v>0</v>
      </c>
      <c r="EG2659" s="32">
        <f t="shared" si="316"/>
        <v>0</v>
      </c>
      <c r="EH2659" s="32">
        <f t="shared" si="316"/>
        <v>0</v>
      </c>
      <c r="EI2659" s="32">
        <f t="shared" si="316"/>
        <v>0</v>
      </c>
      <c r="EJ2659" s="32">
        <f t="shared" si="316"/>
        <v>0</v>
      </c>
      <c r="EK2659" s="32">
        <f t="shared" si="316"/>
        <v>0</v>
      </c>
      <c r="EL2659" s="32">
        <f t="shared" si="316"/>
        <v>0</v>
      </c>
      <c r="EM2659" s="32">
        <f t="shared" si="316"/>
        <v>0</v>
      </c>
      <c r="EN2659" s="32">
        <f t="shared" si="316"/>
        <v>0</v>
      </c>
      <c r="EO2659" s="32">
        <f t="shared" si="316"/>
        <v>0</v>
      </c>
      <c r="EP2659" s="32">
        <f t="shared" si="316"/>
        <v>0</v>
      </c>
      <c r="EQ2659" s="32">
        <f t="shared" si="316"/>
        <v>0</v>
      </c>
      <c r="ER2659" s="32">
        <f t="shared" si="316"/>
        <v>0</v>
      </c>
      <c r="ES2659" s="32">
        <f t="shared" si="316"/>
        <v>0</v>
      </c>
      <c r="ET2659" s="32">
        <f t="shared" si="316"/>
        <v>0</v>
      </c>
      <c r="EU2659" s="32">
        <f t="shared" si="316"/>
        <v>0</v>
      </c>
      <c r="EV2659" s="32">
        <f t="shared" si="316"/>
        <v>0</v>
      </c>
      <c r="EW2659" s="32">
        <f t="shared" si="316"/>
        <v>0</v>
      </c>
      <c r="EX2659" s="32">
        <f t="shared" si="316"/>
        <v>0</v>
      </c>
      <c r="EY2659" s="32">
        <f t="shared" si="316"/>
        <v>0</v>
      </c>
      <c r="EZ2659" s="32">
        <f t="shared" si="316"/>
        <v>0</v>
      </c>
      <c r="FA2659" s="32">
        <f t="shared" si="316"/>
        <v>0</v>
      </c>
      <c r="FB2659" s="32">
        <f t="shared" si="316"/>
        <v>0</v>
      </c>
      <c r="FC2659" s="32">
        <f t="shared" si="316"/>
        <v>0</v>
      </c>
      <c r="FD2659" s="32">
        <f t="shared" si="316"/>
        <v>0</v>
      </c>
      <c r="FE2659" s="32">
        <f t="shared" si="316"/>
        <v>0</v>
      </c>
      <c r="FF2659" s="32">
        <f t="shared" si="316"/>
        <v>0</v>
      </c>
      <c r="FG2659" s="32">
        <f t="shared" si="316"/>
        <v>0</v>
      </c>
      <c r="FH2659" s="32">
        <f t="shared" si="316"/>
        <v>0</v>
      </c>
      <c r="FI2659" s="32">
        <f t="shared" si="316"/>
        <v>0</v>
      </c>
      <c r="FJ2659" s="32">
        <f t="shared" si="316"/>
        <v>0</v>
      </c>
      <c r="FK2659" s="32">
        <f t="shared" si="316"/>
        <v>0</v>
      </c>
      <c r="FL2659" s="32">
        <f t="shared" si="316"/>
        <v>0</v>
      </c>
      <c r="FM2659" s="32">
        <f t="shared" si="316"/>
        <v>0</v>
      </c>
      <c r="FN2659" s="32">
        <f t="shared" si="316"/>
        <v>0</v>
      </c>
      <c r="FO2659" s="32">
        <f t="shared" si="316"/>
        <v>0</v>
      </c>
      <c r="FP2659" s="32">
        <f t="shared" si="316"/>
        <v>0</v>
      </c>
      <c r="FQ2659" s="32">
        <f t="shared" si="316"/>
        <v>0</v>
      </c>
      <c r="FR2659" s="32">
        <f t="shared" si="316"/>
        <v>0</v>
      </c>
      <c r="FS2659" s="32">
        <f t="shared" si="316"/>
        <v>0</v>
      </c>
      <c r="FT2659" s="32">
        <f t="shared" si="316"/>
        <v>0</v>
      </c>
      <c r="FU2659" s="32">
        <f t="shared" si="316"/>
        <v>0</v>
      </c>
      <c r="FV2659" s="32">
        <f t="shared" si="316"/>
        <v>0</v>
      </c>
      <c r="FW2659" s="32">
        <f t="shared" si="316"/>
        <v>0</v>
      </c>
      <c r="FX2659" s="32">
        <f t="shared" si="316"/>
        <v>0</v>
      </c>
      <c r="FY2659" s="32">
        <f t="shared" si="316"/>
        <v>0</v>
      </c>
      <c r="FZ2659" s="32">
        <f t="shared" si="316"/>
        <v>0</v>
      </c>
      <c r="GA2659" s="32">
        <f t="shared" si="316"/>
        <v>0</v>
      </c>
      <c r="GB2659" s="32">
        <f t="shared" si="316"/>
        <v>0</v>
      </c>
      <c r="GC2659" s="32">
        <f t="shared" ref="GC2659:GX2659" si="317">GC82+GC103</f>
        <v>0</v>
      </c>
      <c r="GD2659" s="32">
        <f t="shared" si="317"/>
        <v>0</v>
      </c>
      <c r="GE2659" s="32">
        <f t="shared" si="317"/>
        <v>0</v>
      </c>
      <c r="GF2659" s="32">
        <f t="shared" si="317"/>
        <v>0</v>
      </c>
      <c r="GG2659" s="32">
        <f t="shared" si="317"/>
        <v>0</v>
      </c>
      <c r="GH2659" s="32">
        <f t="shared" si="317"/>
        <v>0</v>
      </c>
      <c r="GI2659" s="32">
        <f t="shared" si="317"/>
        <v>0</v>
      </c>
      <c r="GJ2659" s="32">
        <f t="shared" si="317"/>
        <v>0</v>
      </c>
      <c r="GK2659" s="32">
        <f t="shared" si="317"/>
        <v>0</v>
      </c>
      <c r="GL2659" s="32">
        <f t="shared" si="317"/>
        <v>0</v>
      </c>
      <c r="GM2659" s="32">
        <f t="shared" si="317"/>
        <v>0</v>
      </c>
      <c r="GN2659" s="32">
        <f t="shared" si="317"/>
        <v>0</v>
      </c>
      <c r="GO2659" s="32">
        <f t="shared" si="317"/>
        <v>0</v>
      </c>
      <c r="GP2659" s="32">
        <f t="shared" si="317"/>
        <v>0</v>
      </c>
      <c r="GQ2659" s="32">
        <f t="shared" si="317"/>
        <v>0</v>
      </c>
      <c r="GR2659" s="32">
        <f t="shared" si="317"/>
        <v>0</v>
      </c>
      <c r="GS2659" s="32">
        <f t="shared" si="317"/>
        <v>0</v>
      </c>
      <c r="GT2659" s="32">
        <f t="shared" si="317"/>
        <v>0</v>
      </c>
      <c r="GU2659" s="32">
        <f t="shared" si="317"/>
        <v>0</v>
      </c>
      <c r="GV2659" s="32">
        <f t="shared" si="317"/>
        <v>0</v>
      </c>
      <c r="GW2659" s="32">
        <f t="shared" si="317"/>
        <v>0</v>
      </c>
      <c r="GX2659" s="32">
        <f t="shared" si="317"/>
        <v>0</v>
      </c>
    </row>
    <row r="2660" spans="1:206">
      <c r="A2660" s="31" t="s">
        <v>451</v>
      </c>
      <c r="B2660" t="s">
        <v>3397</v>
      </c>
      <c r="C2660" t="s">
        <v>20</v>
      </c>
      <c r="D2660" s="80">
        <v>46057</v>
      </c>
      <c r="E2660" t="s">
        <v>3410</v>
      </c>
      <c r="BD2660" s="32">
        <f t="shared" si="284"/>
        <v>34659307.5</v>
      </c>
      <c r="BE2660" s="32">
        <f t="shared" ref="BE2660:DP2660" si="318">BE83+BE104</f>
        <v>34767412</v>
      </c>
      <c r="BF2660" s="32">
        <f t="shared" si="318"/>
        <v>34786089.5</v>
      </c>
      <c r="BG2660" s="32">
        <f t="shared" si="318"/>
        <v>34861585</v>
      </c>
      <c r="BH2660" s="32">
        <f t="shared" si="318"/>
        <v>35142018</v>
      </c>
      <c r="BI2660" s="32">
        <f t="shared" si="318"/>
        <v>35766568</v>
      </c>
      <c r="BJ2660" s="32">
        <f t="shared" si="318"/>
        <v>36652162</v>
      </c>
      <c r="BK2660" s="32">
        <f t="shared" si="318"/>
        <v>37625571.5</v>
      </c>
      <c r="BL2660" s="32">
        <f t="shared" si="318"/>
        <v>38593108</v>
      </c>
      <c r="BM2660" s="32">
        <f t="shared" si="318"/>
        <v>39355777.5</v>
      </c>
      <c r="BN2660" s="32">
        <f t="shared" si="318"/>
        <v>39956688</v>
      </c>
      <c r="BO2660" s="32">
        <f t="shared" si="318"/>
        <v>40717920</v>
      </c>
      <c r="BP2660" s="32">
        <f t="shared" si="318"/>
        <v>41678732</v>
      </c>
      <c r="BQ2660" s="32">
        <f t="shared" si="318"/>
        <v>42766535</v>
      </c>
      <c r="BR2660" s="32">
        <f t="shared" si="318"/>
        <v>43973361.5</v>
      </c>
      <c r="BS2660" s="32">
        <f t="shared" si="318"/>
        <v>45154514.5</v>
      </c>
      <c r="BT2660" s="32">
        <f t="shared" si="318"/>
        <v>46224537</v>
      </c>
      <c r="BU2660" s="32">
        <f t="shared" si="318"/>
        <v>47263138</v>
      </c>
      <c r="BV2660" s="32">
        <f t="shared" si="318"/>
        <v>48337895</v>
      </c>
      <c r="BW2660" s="32">
        <f t="shared" si="318"/>
        <v>49508473</v>
      </c>
      <c r="BX2660" s="32">
        <f t="shared" si="318"/>
        <v>50633564.5</v>
      </c>
      <c r="BY2660" s="32">
        <f t="shared" si="318"/>
        <v>51576356.5</v>
      </c>
      <c r="BZ2660" s="32">
        <f t="shared" si="318"/>
        <v>52518211.5</v>
      </c>
      <c r="CA2660" s="32">
        <f t="shared" si="318"/>
        <v>53633634</v>
      </c>
      <c r="CB2660" s="32">
        <f t="shared" si="318"/>
        <v>54887761</v>
      </c>
      <c r="CC2660" s="32">
        <f t="shared" si="318"/>
        <v>56187116</v>
      </c>
      <c r="CD2660" s="32">
        <f t="shared" si="318"/>
        <v>57552450.5</v>
      </c>
      <c r="CE2660" s="32">
        <f t="shared" si="318"/>
        <v>58908061.5</v>
      </c>
      <c r="CF2660" s="32">
        <f t="shared" si="318"/>
        <v>60001317</v>
      </c>
      <c r="CG2660" s="32">
        <f t="shared" si="318"/>
        <v>60952549.5</v>
      </c>
      <c r="CH2660" s="32">
        <f t="shared" si="318"/>
        <v>62213926.5</v>
      </c>
      <c r="CI2660" s="32">
        <f t="shared" si="318"/>
        <v>63746331.5</v>
      </c>
      <c r="CJ2660" s="32">
        <f t="shared" si="318"/>
        <v>65372876</v>
      </c>
      <c r="CK2660" s="32">
        <f t="shared" si="318"/>
        <v>67290453.5</v>
      </c>
      <c r="CL2660" s="32">
        <f t="shared" si="318"/>
        <v>69581600.5</v>
      </c>
      <c r="CM2660" s="32">
        <f t="shared" si="318"/>
        <v>71917908.5</v>
      </c>
      <c r="CN2660" s="32">
        <f t="shared" si="318"/>
        <v>74085002</v>
      </c>
      <c r="CO2660" s="32">
        <f t="shared" si="318"/>
        <v>76338724.5</v>
      </c>
      <c r="CP2660" s="32">
        <f t="shared" si="318"/>
        <v>78770116</v>
      </c>
      <c r="CQ2660" s="32">
        <f t="shared" si="318"/>
        <v>81023206.5</v>
      </c>
      <c r="CR2660" s="32">
        <f t="shared" si="318"/>
        <v>83165848</v>
      </c>
      <c r="CS2660" s="32">
        <f t="shared" si="318"/>
        <v>85419821.5</v>
      </c>
      <c r="CT2660" s="32">
        <f t="shared" si="318"/>
        <v>87725662</v>
      </c>
      <c r="CU2660" s="32">
        <f t="shared" si="318"/>
        <v>90161222</v>
      </c>
      <c r="CV2660" s="32">
        <f t="shared" si="318"/>
        <v>92685825.5</v>
      </c>
      <c r="CW2660" s="32">
        <f t="shared" si="318"/>
        <v>95130388</v>
      </c>
      <c r="CX2660" s="32">
        <f t="shared" si="318"/>
        <v>97582587</v>
      </c>
      <c r="CY2660" s="32">
        <f t="shared" si="318"/>
        <v>99910087.5</v>
      </c>
      <c r="CZ2660" s="32">
        <f t="shared" si="318"/>
        <v>101729261</v>
      </c>
      <c r="DA2660" s="32">
        <f t="shared" si="318"/>
        <v>103033581.5</v>
      </c>
      <c r="DB2660" s="32">
        <f t="shared" si="318"/>
        <v>104294365</v>
      </c>
      <c r="DC2660" s="32">
        <f t="shared" si="318"/>
        <v>105788198</v>
      </c>
      <c r="DD2660" s="32">
        <f t="shared" si="318"/>
        <v>107240882.5</v>
      </c>
      <c r="DE2660" s="32">
        <f t="shared" si="318"/>
        <v>108591509</v>
      </c>
      <c r="DF2660" s="32">
        <f t="shared" si="318"/>
        <v>110306412.5</v>
      </c>
      <c r="DG2660" s="32">
        <f t="shared" si="318"/>
        <v>112291815.5</v>
      </c>
      <c r="DH2660" s="32">
        <f t="shared" si="318"/>
        <v>114726190</v>
      </c>
      <c r="DI2660" s="32">
        <f t="shared" si="318"/>
        <v>118534652</v>
      </c>
      <c r="DJ2660" s="32">
        <f t="shared" si="318"/>
        <v>123857724</v>
      </c>
      <c r="DK2660" s="32">
        <f t="shared" si="318"/>
        <v>130550382</v>
      </c>
      <c r="DL2660" s="32">
        <f t="shared" si="318"/>
        <v>138694467</v>
      </c>
      <c r="DM2660" s="32">
        <f t="shared" si="318"/>
        <v>147056229</v>
      </c>
      <c r="DN2660" s="32">
        <f t="shared" si="318"/>
        <v>155489257.5</v>
      </c>
      <c r="DO2660" s="32">
        <f t="shared" si="318"/>
        <v>163827245</v>
      </c>
      <c r="DP2660" s="32">
        <f t="shared" si="318"/>
        <v>171274408</v>
      </c>
      <c r="DQ2660" s="32">
        <f t="shared" ref="DQ2660:GB2660" si="319">DQ83+DQ104</f>
        <v>177954249.5</v>
      </c>
      <c r="DR2660" s="32">
        <f t="shared" si="319"/>
        <v>183667958.5</v>
      </c>
      <c r="DS2660" s="32">
        <f t="shared" si="319"/>
        <v>188662570.5</v>
      </c>
      <c r="DT2660" s="32">
        <f t="shared" si="319"/>
        <v>192479533.5</v>
      </c>
      <c r="DU2660" s="32">
        <f t="shared" si="319"/>
        <v>193577407.5</v>
      </c>
      <c r="DV2660" s="32">
        <f t="shared" si="319"/>
        <v>192484058</v>
      </c>
      <c r="DW2660" s="32">
        <f t="shared" si="319"/>
        <v>190960114</v>
      </c>
      <c r="DX2660" s="32">
        <f t="shared" si="319"/>
        <v>0</v>
      </c>
      <c r="DY2660" s="32">
        <f t="shared" si="319"/>
        <v>0</v>
      </c>
      <c r="DZ2660" s="32">
        <f t="shared" si="319"/>
        <v>0</v>
      </c>
      <c r="EA2660" s="32">
        <f t="shared" si="319"/>
        <v>0</v>
      </c>
      <c r="EB2660" s="32">
        <f t="shared" si="319"/>
        <v>0</v>
      </c>
      <c r="EC2660" s="32">
        <f t="shared" si="319"/>
        <v>0</v>
      </c>
      <c r="ED2660" s="32">
        <f t="shared" si="319"/>
        <v>0</v>
      </c>
      <c r="EE2660" s="32">
        <f t="shared" si="319"/>
        <v>0</v>
      </c>
      <c r="EF2660" s="32">
        <f t="shared" si="319"/>
        <v>0</v>
      </c>
      <c r="EG2660" s="32">
        <f t="shared" si="319"/>
        <v>0</v>
      </c>
      <c r="EH2660" s="32">
        <f t="shared" si="319"/>
        <v>0</v>
      </c>
      <c r="EI2660" s="32">
        <f t="shared" si="319"/>
        <v>0</v>
      </c>
      <c r="EJ2660" s="32">
        <f t="shared" si="319"/>
        <v>0</v>
      </c>
      <c r="EK2660" s="32">
        <f t="shared" si="319"/>
        <v>0</v>
      </c>
      <c r="EL2660" s="32">
        <f t="shared" si="319"/>
        <v>0</v>
      </c>
      <c r="EM2660" s="32">
        <f t="shared" si="319"/>
        <v>0</v>
      </c>
      <c r="EN2660" s="32">
        <f t="shared" si="319"/>
        <v>0</v>
      </c>
      <c r="EO2660" s="32">
        <f t="shared" si="319"/>
        <v>0</v>
      </c>
      <c r="EP2660" s="32">
        <f t="shared" si="319"/>
        <v>0</v>
      </c>
      <c r="EQ2660" s="32">
        <f t="shared" si="319"/>
        <v>0</v>
      </c>
      <c r="ER2660" s="32">
        <f t="shared" si="319"/>
        <v>0</v>
      </c>
      <c r="ES2660" s="32">
        <f t="shared" si="319"/>
        <v>0</v>
      </c>
      <c r="ET2660" s="32">
        <f t="shared" si="319"/>
        <v>0</v>
      </c>
      <c r="EU2660" s="32">
        <f t="shared" si="319"/>
        <v>0</v>
      </c>
      <c r="EV2660" s="32">
        <f t="shared" si="319"/>
        <v>0</v>
      </c>
      <c r="EW2660" s="32">
        <f t="shared" si="319"/>
        <v>0</v>
      </c>
      <c r="EX2660" s="32">
        <f t="shared" si="319"/>
        <v>0</v>
      </c>
      <c r="EY2660" s="32">
        <f t="shared" si="319"/>
        <v>0</v>
      </c>
      <c r="EZ2660" s="32">
        <f t="shared" si="319"/>
        <v>0</v>
      </c>
      <c r="FA2660" s="32">
        <f t="shared" si="319"/>
        <v>0</v>
      </c>
      <c r="FB2660" s="32">
        <f t="shared" si="319"/>
        <v>0</v>
      </c>
      <c r="FC2660" s="32">
        <f t="shared" si="319"/>
        <v>0</v>
      </c>
      <c r="FD2660" s="32">
        <f t="shared" si="319"/>
        <v>0</v>
      </c>
      <c r="FE2660" s="32">
        <f t="shared" si="319"/>
        <v>0</v>
      </c>
      <c r="FF2660" s="32">
        <f t="shared" si="319"/>
        <v>0</v>
      </c>
      <c r="FG2660" s="32">
        <f t="shared" si="319"/>
        <v>0</v>
      </c>
      <c r="FH2660" s="32">
        <f t="shared" si="319"/>
        <v>0</v>
      </c>
      <c r="FI2660" s="32">
        <f t="shared" si="319"/>
        <v>0</v>
      </c>
      <c r="FJ2660" s="32">
        <f t="shared" si="319"/>
        <v>0</v>
      </c>
      <c r="FK2660" s="32">
        <f t="shared" si="319"/>
        <v>0</v>
      </c>
      <c r="FL2660" s="32">
        <f t="shared" si="319"/>
        <v>0</v>
      </c>
      <c r="FM2660" s="32">
        <f t="shared" si="319"/>
        <v>0</v>
      </c>
      <c r="FN2660" s="32">
        <f t="shared" si="319"/>
        <v>0</v>
      </c>
      <c r="FO2660" s="32">
        <f t="shared" si="319"/>
        <v>0</v>
      </c>
      <c r="FP2660" s="32">
        <f t="shared" si="319"/>
        <v>0</v>
      </c>
      <c r="FQ2660" s="32">
        <f t="shared" si="319"/>
        <v>0</v>
      </c>
      <c r="FR2660" s="32">
        <f t="shared" si="319"/>
        <v>0</v>
      </c>
      <c r="FS2660" s="32">
        <f t="shared" si="319"/>
        <v>0</v>
      </c>
      <c r="FT2660" s="32">
        <f t="shared" si="319"/>
        <v>0</v>
      </c>
      <c r="FU2660" s="32">
        <f t="shared" si="319"/>
        <v>0</v>
      </c>
      <c r="FV2660" s="32">
        <f t="shared" si="319"/>
        <v>0</v>
      </c>
      <c r="FW2660" s="32">
        <f t="shared" si="319"/>
        <v>0</v>
      </c>
      <c r="FX2660" s="32">
        <f t="shared" si="319"/>
        <v>0</v>
      </c>
      <c r="FY2660" s="32">
        <f t="shared" si="319"/>
        <v>0</v>
      </c>
      <c r="FZ2660" s="32">
        <f t="shared" si="319"/>
        <v>0</v>
      </c>
      <c r="GA2660" s="32">
        <f t="shared" si="319"/>
        <v>0</v>
      </c>
      <c r="GB2660" s="32">
        <f t="shared" si="319"/>
        <v>0</v>
      </c>
      <c r="GC2660" s="32">
        <f t="shared" ref="GC2660:GX2660" si="320">GC83+GC104</f>
        <v>0</v>
      </c>
      <c r="GD2660" s="32">
        <f t="shared" si="320"/>
        <v>0</v>
      </c>
      <c r="GE2660" s="32">
        <f t="shared" si="320"/>
        <v>0</v>
      </c>
      <c r="GF2660" s="32">
        <f t="shared" si="320"/>
        <v>0</v>
      </c>
      <c r="GG2660" s="32">
        <f t="shared" si="320"/>
        <v>0</v>
      </c>
      <c r="GH2660" s="32">
        <f t="shared" si="320"/>
        <v>0</v>
      </c>
      <c r="GI2660" s="32">
        <f t="shared" si="320"/>
        <v>0</v>
      </c>
      <c r="GJ2660" s="32">
        <f t="shared" si="320"/>
        <v>0</v>
      </c>
      <c r="GK2660" s="32">
        <f t="shared" si="320"/>
        <v>0</v>
      </c>
      <c r="GL2660" s="32">
        <f t="shared" si="320"/>
        <v>0</v>
      </c>
      <c r="GM2660" s="32">
        <f t="shared" si="320"/>
        <v>0</v>
      </c>
      <c r="GN2660" s="32">
        <f t="shared" si="320"/>
        <v>0</v>
      </c>
      <c r="GO2660" s="32">
        <f t="shared" si="320"/>
        <v>0</v>
      </c>
      <c r="GP2660" s="32">
        <f t="shared" si="320"/>
        <v>0</v>
      </c>
      <c r="GQ2660" s="32">
        <f t="shared" si="320"/>
        <v>0</v>
      </c>
      <c r="GR2660" s="32">
        <f t="shared" si="320"/>
        <v>0</v>
      </c>
      <c r="GS2660" s="32">
        <f t="shared" si="320"/>
        <v>0</v>
      </c>
      <c r="GT2660" s="32">
        <f t="shared" si="320"/>
        <v>0</v>
      </c>
      <c r="GU2660" s="32">
        <f t="shared" si="320"/>
        <v>0</v>
      </c>
      <c r="GV2660" s="32">
        <f t="shared" si="320"/>
        <v>0</v>
      </c>
      <c r="GW2660" s="32">
        <f t="shared" si="320"/>
        <v>0</v>
      </c>
      <c r="GX2660" s="32">
        <f t="shared" si="320"/>
        <v>0</v>
      </c>
    </row>
    <row r="2661" spans="1:206">
      <c r="A2661" s="31" t="s">
        <v>451</v>
      </c>
      <c r="B2661" t="s">
        <v>3397</v>
      </c>
      <c r="C2661" t="s">
        <v>20</v>
      </c>
      <c r="D2661" s="80">
        <v>46057</v>
      </c>
      <c r="E2661" t="s">
        <v>3411</v>
      </c>
      <c r="BD2661" s="32">
        <f t="shared" si="284"/>
        <v>24410782.5</v>
      </c>
      <c r="BE2661" s="32">
        <f t="shared" ref="BE2661:DP2661" si="321">BE84+BE105</f>
        <v>24658216</v>
      </c>
      <c r="BF2661" s="32">
        <f t="shared" si="321"/>
        <v>25147255.5</v>
      </c>
      <c r="BG2661" s="32">
        <f t="shared" si="321"/>
        <v>25809799.5</v>
      </c>
      <c r="BH2661" s="32">
        <f t="shared" si="321"/>
        <v>26465536.5</v>
      </c>
      <c r="BI2661" s="32">
        <f t="shared" si="321"/>
        <v>26917542</v>
      </c>
      <c r="BJ2661" s="32">
        <f t="shared" si="321"/>
        <v>27132745</v>
      </c>
      <c r="BK2661" s="32">
        <f t="shared" si="321"/>
        <v>27253764</v>
      </c>
      <c r="BL2661" s="32">
        <f t="shared" si="321"/>
        <v>27404151</v>
      </c>
      <c r="BM2661" s="32">
        <f t="shared" si="321"/>
        <v>27626861.5</v>
      </c>
      <c r="BN2661" s="32">
        <f t="shared" si="321"/>
        <v>27968405.5</v>
      </c>
      <c r="BO2661" s="32">
        <f t="shared" si="321"/>
        <v>28533144</v>
      </c>
      <c r="BP2661" s="32">
        <f t="shared" si="321"/>
        <v>29350667.5</v>
      </c>
      <c r="BQ2661" s="32">
        <f t="shared" si="321"/>
        <v>30275748.5</v>
      </c>
      <c r="BR2661" s="32">
        <f t="shared" si="321"/>
        <v>31119455</v>
      </c>
      <c r="BS2661" s="32">
        <f t="shared" si="321"/>
        <v>31940599</v>
      </c>
      <c r="BT2661" s="32">
        <f t="shared" si="321"/>
        <v>32875022.5</v>
      </c>
      <c r="BU2661" s="32">
        <f t="shared" si="321"/>
        <v>33843057.5</v>
      </c>
      <c r="BV2661" s="32">
        <f t="shared" si="321"/>
        <v>34835795</v>
      </c>
      <c r="BW2661" s="32">
        <f t="shared" si="321"/>
        <v>35911598</v>
      </c>
      <c r="BX2661" s="32">
        <f t="shared" si="321"/>
        <v>36975216.5</v>
      </c>
      <c r="BY2661" s="32">
        <f t="shared" si="321"/>
        <v>37937591</v>
      </c>
      <c r="BZ2661" s="32">
        <f t="shared" si="321"/>
        <v>38883854</v>
      </c>
      <c r="CA2661" s="32">
        <f t="shared" si="321"/>
        <v>39909245.5</v>
      </c>
      <c r="CB2661" s="32">
        <f t="shared" si="321"/>
        <v>41028983</v>
      </c>
      <c r="CC2661" s="32">
        <f t="shared" si="321"/>
        <v>42128279</v>
      </c>
      <c r="CD2661" s="32">
        <f t="shared" si="321"/>
        <v>43140402</v>
      </c>
      <c r="CE2661" s="32">
        <f t="shared" si="321"/>
        <v>44175917</v>
      </c>
      <c r="CF2661" s="32">
        <f t="shared" si="321"/>
        <v>45317872</v>
      </c>
      <c r="CG2661" s="32">
        <f t="shared" si="321"/>
        <v>46565864</v>
      </c>
      <c r="CH2661" s="32">
        <f t="shared" si="321"/>
        <v>47819826.5</v>
      </c>
      <c r="CI2661" s="32">
        <f t="shared" si="321"/>
        <v>49063176</v>
      </c>
      <c r="CJ2661" s="32">
        <f t="shared" si="321"/>
        <v>50267946</v>
      </c>
      <c r="CK2661" s="32">
        <f t="shared" si="321"/>
        <v>51271848.5</v>
      </c>
      <c r="CL2661" s="32">
        <f t="shared" si="321"/>
        <v>52189585.5</v>
      </c>
      <c r="CM2661" s="32">
        <f t="shared" si="321"/>
        <v>53413746.5</v>
      </c>
      <c r="CN2661" s="32">
        <f t="shared" si="321"/>
        <v>54898863</v>
      </c>
      <c r="CO2661" s="32">
        <f t="shared" si="321"/>
        <v>56475178</v>
      </c>
      <c r="CP2661" s="32">
        <f t="shared" si="321"/>
        <v>58310900</v>
      </c>
      <c r="CQ2661" s="32">
        <f t="shared" si="321"/>
        <v>60476715.5</v>
      </c>
      <c r="CR2661" s="32">
        <f t="shared" si="321"/>
        <v>62672546</v>
      </c>
      <c r="CS2661" s="32">
        <f t="shared" si="321"/>
        <v>64693474</v>
      </c>
      <c r="CT2661" s="32">
        <f t="shared" si="321"/>
        <v>66789676</v>
      </c>
      <c r="CU2661" s="32">
        <f t="shared" si="321"/>
        <v>69062403</v>
      </c>
      <c r="CV2661" s="32">
        <f t="shared" si="321"/>
        <v>71176049</v>
      </c>
      <c r="CW2661" s="32">
        <f t="shared" si="321"/>
        <v>73203017</v>
      </c>
      <c r="CX2661" s="32">
        <f t="shared" si="321"/>
        <v>75332039</v>
      </c>
      <c r="CY2661" s="32">
        <f t="shared" si="321"/>
        <v>77499900</v>
      </c>
      <c r="CZ2661" s="32">
        <f t="shared" si="321"/>
        <v>79811091.5</v>
      </c>
      <c r="DA2661" s="32">
        <f t="shared" si="321"/>
        <v>82231095</v>
      </c>
      <c r="DB2661" s="32">
        <f t="shared" si="321"/>
        <v>84584602</v>
      </c>
      <c r="DC2661" s="32">
        <f t="shared" si="321"/>
        <v>86945051</v>
      </c>
      <c r="DD2661" s="32">
        <f t="shared" si="321"/>
        <v>89187591</v>
      </c>
      <c r="DE2661" s="32">
        <f t="shared" si="321"/>
        <v>90954671</v>
      </c>
      <c r="DF2661" s="32">
        <f t="shared" si="321"/>
        <v>92238191.5</v>
      </c>
      <c r="DG2661" s="32">
        <f t="shared" si="321"/>
        <v>93496384</v>
      </c>
      <c r="DH2661" s="32">
        <f t="shared" si="321"/>
        <v>94999702</v>
      </c>
      <c r="DI2661" s="32">
        <f t="shared" si="321"/>
        <v>96470611.5</v>
      </c>
      <c r="DJ2661" s="32">
        <f t="shared" si="321"/>
        <v>97854559.5</v>
      </c>
      <c r="DK2661" s="32">
        <f t="shared" si="321"/>
        <v>99603827</v>
      </c>
      <c r="DL2661" s="32">
        <f t="shared" si="321"/>
        <v>101620151</v>
      </c>
      <c r="DM2661" s="32">
        <f t="shared" si="321"/>
        <v>104019400</v>
      </c>
      <c r="DN2661" s="32">
        <f t="shared" si="321"/>
        <v>107642716</v>
      </c>
      <c r="DO2661" s="32">
        <f t="shared" si="321"/>
        <v>112646546</v>
      </c>
      <c r="DP2661" s="32">
        <f t="shared" si="321"/>
        <v>118924799.5</v>
      </c>
      <c r="DQ2661" s="32">
        <f t="shared" ref="DQ2661:GB2661" si="322">DQ84+DQ105</f>
        <v>126611473.5</v>
      </c>
      <c r="DR2661" s="32">
        <f t="shared" si="322"/>
        <v>134509791</v>
      </c>
      <c r="DS2661" s="32">
        <f t="shared" si="322"/>
        <v>142419591.5</v>
      </c>
      <c r="DT2661" s="32">
        <f t="shared" si="322"/>
        <v>150194857</v>
      </c>
      <c r="DU2661" s="32">
        <f t="shared" si="322"/>
        <v>157114432</v>
      </c>
      <c r="DV2661" s="32">
        <f t="shared" si="322"/>
        <v>163190731.5</v>
      </c>
      <c r="DW2661" s="32">
        <f t="shared" si="322"/>
        <v>168020487.5</v>
      </c>
      <c r="DX2661" s="32">
        <f t="shared" si="322"/>
        <v>0</v>
      </c>
      <c r="DY2661" s="32">
        <f t="shared" si="322"/>
        <v>0</v>
      </c>
      <c r="DZ2661" s="32">
        <f t="shared" si="322"/>
        <v>0</v>
      </c>
      <c r="EA2661" s="32">
        <f t="shared" si="322"/>
        <v>0</v>
      </c>
      <c r="EB2661" s="32">
        <f t="shared" si="322"/>
        <v>0</v>
      </c>
      <c r="EC2661" s="32">
        <f t="shared" si="322"/>
        <v>0</v>
      </c>
      <c r="ED2661" s="32">
        <f t="shared" si="322"/>
        <v>0</v>
      </c>
      <c r="EE2661" s="32">
        <f t="shared" si="322"/>
        <v>0</v>
      </c>
      <c r="EF2661" s="32">
        <f t="shared" si="322"/>
        <v>0</v>
      </c>
      <c r="EG2661" s="32">
        <f t="shared" si="322"/>
        <v>0</v>
      </c>
      <c r="EH2661" s="32">
        <f t="shared" si="322"/>
        <v>0</v>
      </c>
      <c r="EI2661" s="32">
        <f t="shared" si="322"/>
        <v>0</v>
      </c>
      <c r="EJ2661" s="32">
        <f t="shared" si="322"/>
        <v>0</v>
      </c>
      <c r="EK2661" s="32">
        <f t="shared" si="322"/>
        <v>0</v>
      </c>
      <c r="EL2661" s="32">
        <f t="shared" si="322"/>
        <v>0</v>
      </c>
      <c r="EM2661" s="32">
        <f t="shared" si="322"/>
        <v>0</v>
      </c>
      <c r="EN2661" s="32">
        <f t="shared" si="322"/>
        <v>0</v>
      </c>
      <c r="EO2661" s="32">
        <f t="shared" si="322"/>
        <v>0</v>
      </c>
      <c r="EP2661" s="32">
        <f t="shared" si="322"/>
        <v>0</v>
      </c>
      <c r="EQ2661" s="32">
        <f t="shared" si="322"/>
        <v>0</v>
      </c>
      <c r="ER2661" s="32">
        <f t="shared" si="322"/>
        <v>0</v>
      </c>
      <c r="ES2661" s="32">
        <f t="shared" si="322"/>
        <v>0</v>
      </c>
      <c r="ET2661" s="32">
        <f t="shared" si="322"/>
        <v>0</v>
      </c>
      <c r="EU2661" s="32">
        <f t="shared" si="322"/>
        <v>0</v>
      </c>
      <c r="EV2661" s="32">
        <f t="shared" si="322"/>
        <v>0</v>
      </c>
      <c r="EW2661" s="32">
        <f t="shared" si="322"/>
        <v>0</v>
      </c>
      <c r="EX2661" s="32">
        <f t="shared" si="322"/>
        <v>0</v>
      </c>
      <c r="EY2661" s="32">
        <f t="shared" si="322"/>
        <v>0</v>
      </c>
      <c r="EZ2661" s="32">
        <f t="shared" si="322"/>
        <v>0</v>
      </c>
      <c r="FA2661" s="32">
        <f t="shared" si="322"/>
        <v>0</v>
      </c>
      <c r="FB2661" s="32">
        <f t="shared" si="322"/>
        <v>0</v>
      </c>
      <c r="FC2661" s="32">
        <f t="shared" si="322"/>
        <v>0</v>
      </c>
      <c r="FD2661" s="32">
        <f t="shared" si="322"/>
        <v>0</v>
      </c>
      <c r="FE2661" s="32">
        <f t="shared" si="322"/>
        <v>0</v>
      </c>
      <c r="FF2661" s="32">
        <f t="shared" si="322"/>
        <v>0</v>
      </c>
      <c r="FG2661" s="32">
        <f t="shared" si="322"/>
        <v>0</v>
      </c>
      <c r="FH2661" s="32">
        <f t="shared" si="322"/>
        <v>0</v>
      </c>
      <c r="FI2661" s="32">
        <f t="shared" si="322"/>
        <v>0</v>
      </c>
      <c r="FJ2661" s="32">
        <f t="shared" si="322"/>
        <v>0</v>
      </c>
      <c r="FK2661" s="32">
        <f t="shared" si="322"/>
        <v>0</v>
      </c>
      <c r="FL2661" s="32">
        <f t="shared" si="322"/>
        <v>0</v>
      </c>
      <c r="FM2661" s="32">
        <f t="shared" si="322"/>
        <v>0</v>
      </c>
      <c r="FN2661" s="32">
        <f t="shared" si="322"/>
        <v>0</v>
      </c>
      <c r="FO2661" s="32">
        <f t="shared" si="322"/>
        <v>0</v>
      </c>
      <c r="FP2661" s="32">
        <f t="shared" si="322"/>
        <v>0</v>
      </c>
      <c r="FQ2661" s="32">
        <f t="shared" si="322"/>
        <v>0</v>
      </c>
      <c r="FR2661" s="32">
        <f t="shared" si="322"/>
        <v>0</v>
      </c>
      <c r="FS2661" s="32">
        <f t="shared" si="322"/>
        <v>0</v>
      </c>
      <c r="FT2661" s="32">
        <f t="shared" si="322"/>
        <v>0</v>
      </c>
      <c r="FU2661" s="32">
        <f t="shared" si="322"/>
        <v>0</v>
      </c>
      <c r="FV2661" s="32">
        <f t="shared" si="322"/>
        <v>0</v>
      </c>
      <c r="FW2661" s="32">
        <f t="shared" si="322"/>
        <v>0</v>
      </c>
      <c r="FX2661" s="32">
        <f t="shared" si="322"/>
        <v>0</v>
      </c>
      <c r="FY2661" s="32">
        <f t="shared" si="322"/>
        <v>0</v>
      </c>
      <c r="FZ2661" s="32">
        <f t="shared" si="322"/>
        <v>0</v>
      </c>
      <c r="GA2661" s="32">
        <f t="shared" si="322"/>
        <v>0</v>
      </c>
      <c r="GB2661" s="32">
        <f t="shared" si="322"/>
        <v>0</v>
      </c>
      <c r="GC2661" s="32">
        <f t="shared" ref="GC2661:GX2661" si="323">GC84+GC105</f>
        <v>0</v>
      </c>
      <c r="GD2661" s="32">
        <f t="shared" si="323"/>
        <v>0</v>
      </c>
      <c r="GE2661" s="32">
        <f t="shared" si="323"/>
        <v>0</v>
      </c>
      <c r="GF2661" s="32">
        <f t="shared" si="323"/>
        <v>0</v>
      </c>
      <c r="GG2661" s="32">
        <f t="shared" si="323"/>
        <v>0</v>
      </c>
      <c r="GH2661" s="32">
        <f t="shared" si="323"/>
        <v>0</v>
      </c>
      <c r="GI2661" s="32">
        <f t="shared" si="323"/>
        <v>0</v>
      </c>
      <c r="GJ2661" s="32">
        <f t="shared" si="323"/>
        <v>0</v>
      </c>
      <c r="GK2661" s="32">
        <f t="shared" si="323"/>
        <v>0</v>
      </c>
      <c r="GL2661" s="32">
        <f t="shared" si="323"/>
        <v>0</v>
      </c>
      <c r="GM2661" s="32">
        <f t="shared" si="323"/>
        <v>0</v>
      </c>
      <c r="GN2661" s="32">
        <f t="shared" si="323"/>
        <v>0</v>
      </c>
      <c r="GO2661" s="32">
        <f t="shared" si="323"/>
        <v>0</v>
      </c>
      <c r="GP2661" s="32">
        <f t="shared" si="323"/>
        <v>0</v>
      </c>
      <c r="GQ2661" s="32">
        <f t="shared" si="323"/>
        <v>0</v>
      </c>
      <c r="GR2661" s="32">
        <f t="shared" si="323"/>
        <v>0</v>
      </c>
      <c r="GS2661" s="32">
        <f t="shared" si="323"/>
        <v>0</v>
      </c>
      <c r="GT2661" s="32">
        <f t="shared" si="323"/>
        <v>0</v>
      </c>
      <c r="GU2661" s="32">
        <f t="shared" si="323"/>
        <v>0</v>
      </c>
      <c r="GV2661" s="32">
        <f t="shared" si="323"/>
        <v>0</v>
      </c>
      <c r="GW2661" s="32">
        <f t="shared" si="323"/>
        <v>0</v>
      </c>
      <c r="GX2661" s="32">
        <f t="shared" si="323"/>
        <v>0</v>
      </c>
    </row>
    <row r="2662" spans="1:206">
      <c r="A2662" s="31" t="s">
        <v>451</v>
      </c>
      <c r="B2662" t="s">
        <v>3397</v>
      </c>
      <c r="C2662" t="s">
        <v>20</v>
      </c>
      <c r="D2662" s="80">
        <v>46057</v>
      </c>
      <c r="E2662" t="s">
        <v>3412</v>
      </c>
      <c r="BD2662" s="32">
        <f t="shared" si="284"/>
        <v>16063930.5</v>
      </c>
      <c r="BE2662" s="32">
        <f t="shared" ref="BE2662:DP2662" si="324">BE85+BE106</f>
        <v>16141700</v>
      </c>
      <c r="BF2662" s="32">
        <f t="shared" si="324"/>
        <v>16271843</v>
      </c>
      <c r="BG2662" s="32">
        <f t="shared" si="324"/>
        <v>16460878.5</v>
      </c>
      <c r="BH2662" s="32">
        <f t="shared" si="324"/>
        <v>16684666.5</v>
      </c>
      <c r="BI2662" s="32">
        <f t="shared" si="324"/>
        <v>16911532</v>
      </c>
      <c r="BJ2662" s="32">
        <f t="shared" si="324"/>
        <v>17198685.5</v>
      </c>
      <c r="BK2662" s="32">
        <f t="shared" si="324"/>
        <v>17645003.5</v>
      </c>
      <c r="BL2662" s="32">
        <f t="shared" si="324"/>
        <v>18203665</v>
      </c>
      <c r="BM2662" s="32">
        <f t="shared" si="324"/>
        <v>18660370.5</v>
      </c>
      <c r="BN2662" s="32">
        <f t="shared" si="324"/>
        <v>18826503</v>
      </c>
      <c r="BO2662" s="32">
        <f t="shared" si="324"/>
        <v>18847513.5</v>
      </c>
      <c r="BP2662" s="32">
        <f t="shared" si="324"/>
        <v>18955381</v>
      </c>
      <c r="BQ2662" s="32">
        <f t="shared" si="324"/>
        <v>19167774.5</v>
      </c>
      <c r="BR2662" s="32">
        <f t="shared" si="324"/>
        <v>19507691.5</v>
      </c>
      <c r="BS2662" s="32">
        <f t="shared" si="324"/>
        <v>20032550.5</v>
      </c>
      <c r="BT2662" s="32">
        <f t="shared" si="324"/>
        <v>20709224</v>
      </c>
      <c r="BU2662" s="32">
        <f t="shared" si="324"/>
        <v>21480310</v>
      </c>
      <c r="BV2662" s="32">
        <f t="shared" si="324"/>
        <v>22281776</v>
      </c>
      <c r="BW2662" s="32">
        <f t="shared" si="324"/>
        <v>23017976</v>
      </c>
      <c r="BX2662" s="32">
        <f t="shared" si="324"/>
        <v>23745158.5</v>
      </c>
      <c r="BY2662" s="32">
        <f t="shared" si="324"/>
        <v>24548781.5</v>
      </c>
      <c r="BZ2662" s="32">
        <f t="shared" si="324"/>
        <v>25389086.5</v>
      </c>
      <c r="CA2662" s="32">
        <f t="shared" si="324"/>
        <v>26296095</v>
      </c>
      <c r="CB2662" s="32">
        <f t="shared" si="324"/>
        <v>27280550</v>
      </c>
      <c r="CC2662" s="32">
        <f t="shared" si="324"/>
        <v>28266163</v>
      </c>
      <c r="CD2662" s="32">
        <f t="shared" si="324"/>
        <v>29206663.5</v>
      </c>
      <c r="CE2662" s="32">
        <f t="shared" si="324"/>
        <v>30131128.5</v>
      </c>
      <c r="CF2662" s="32">
        <f t="shared" si="324"/>
        <v>31076573.5</v>
      </c>
      <c r="CG2662" s="32">
        <f t="shared" si="324"/>
        <v>32091386.5</v>
      </c>
      <c r="CH2662" s="32">
        <f t="shared" si="324"/>
        <v>33090335</v>
      </c>
      <c r="CI2662" s="32">
        <f t="shared" si="324"/>
        <v>33994615.5</v>
      </c>
      <c r="CJ2662" s="32">
        <f t="shared" si="324"/>
        <v>34901884.5</v>
      </c>
      <c r="CK2662" s="32">
        <f t="shared" si="324"/>
        <v>35902923.5</v>
      </c>
      <c r="CL2662" s="32">
        <f t="shared" si="324"/>
        <v>36991782.5</v>
      </c>
      <c r="CM2662" s="32">
        <f t="shared" si="324"/>
        <v>38085372.5</v>
      </c>
      <c r="CN2662" s="32">
        <f t="shared" si="324"/>
        <v>39183208</v>
      </c>
      <c r="CO2662" s="32">
        <f t="shared" si="324"/>
        <v>40256604.5</v>
      </c>
      <c r="CP2662" s="32">
        <f t="shared" si="324"/>
        <v>41170467</v>
      </c>
      <c r="CQ2662" s="32">
        <f t="shared" si="324"/>
        <v>42030141</v>
      </c>
      <c r="CR2662" s="32">
        <f t="shared" si="324"/>
        <v>43151512</v>
      </c>
      <c r="CS2662" s="32">
        <f t="shared" si="324"/>
        <v>44493342</v>
      </c>
      <c r="CT2662" s="32">
        <f t="shared" si="324"/>
        <v>45928356</v>
      </c>
      <c r="CU2662" s="32">
        <f t="shared" si="324"/>
        <v>47595171</v>
      </c>
      <c r="CV2662" s="32">
        <f t="shared" si="324"/>
        <v>49545199</v>
      </c>
      <c r="CW2662" s="32">
        <f t="shared" si="324"/>
        <v>51536404.5</v>
      </c>
      <c r="CX2662" s="32">
        <f t="shared" si="324"/>
        <v>53386088</v>
      </c>
      <c r="CY2662" s="32">
        <f t="shared" si="324"/>
        <v>55290436.5</v>
      </c>
      <c r="CZ2662" s="32">
        <f t="shared" si="324"/>
        <v>57355829</v>
      </c>
      <c r="DA2662" s="32">
        <f t="shared" si="324"/>
        <v>59308329</v>
      </c>
      <c r="DB2662" s="32">
        <f t="shared" si="324"/>
        <v>61185257.5</v>
      </c>
      <c r="DC2662" s="32">
        <f t="shared" si="324"/>
        <v>63138259.5</v>
      </c>
      <c r="DD2662" s="32">
        <f t="shared" si="324"/>
        <v>65126894.5</v>
      </c>
      <c r="DE2662" s="32">
        <f t="shared" si="324"/>
        <v>67239454</v>
      </c>
      <c r="DF2662" s="32">
        <f t="shared" si="324"/>
        <v>69433147</v>
      </c>
      <c r="DG2662" s="32">
        <f t="shared" si="324"/>
        <v>71563425.5</v>
      </c>
      <c r="DH2662" s="32">
        <f t="shared" si="324"/>
        <v>73696569.5</v>
      </c>
      <c r="DI2662" s="32">
        <f t="shared" si="324"/>
        <v>75709149</v>
      </c>
      <c r="DJ2662" s="32">
        <f t="shared" si="324"/>
        <v>77300924.5</v>
      </c>
      <c r="DK2662" s="32">
        <f t="shared" si="324"/>
        <v>78483877</v>
      </c>
      <c r="DL2662" s="32">
        <f t="shared" si="324"/>
        <v>79690122</v>
      </c>
      <c r="DM2662" s="32">
        <f t="shared" si="324"/>
        <v>81156789</v>
      </c>
      <c r="DN2662" s="32">
        <f t="shared" si="324"/>
        <v>82652522.5</v>
      </c>
      <c r="DO2662" s="32">
        <f t="shared" si="324"/>
        <v>84132756</v>
      </c>
      <c r="DP2662" s="32">
        <f t="shared" si="324"/>
        <v>85920279</v>
      </c>
      <c r="DQ2662" s="32">
        <f t="shared" ref="DQ2662:GB2662" si="325">DQ85+DQ106</f>
        <v>87880358.5</v>
      </c>
      <c r="DR2662" s="32">
        <f t="shared" si="325"/>
        <v>90142600.5</v>
      </c>
      <c r="DS2662" s="32">
        <f t="shared" si="325"/>
        <v>93511540.5</v>
      </c>
      <c r="DT2662" s="32">
        <f t="shared" si="325"/>
        <v>98146475.5</v>
      </c>
      <c r="DU2662" s="32">
        <f t="shared" si="325"/>
        <v>103914371</v>
      </c>
      <c r="DV2662" s="32">
        <f t="shared" si="325"/>
        <v>110771023</v>
      </c>
      <c r="DW2662" s="32">
        <f t="shared" si="325"/>
        <v>117393966.5</v>
      </c>
      <c r="DX2662" s="32">
        <f t="shared" si="325"/>
        <v>0</v>
      </c>
      <c r="DY2662" s="32">
        <f t="shared" si="325"/>
        <v>0</v>
      </c>
      <c r="DZ2662" s="32">
        <f t="shared" si="325"/>
        <v>0</v>
      </c>
      <c r="EA2662" s="32">
        <f t="shared" si="325"/>
        <v>0</v>
      </c>
      <c r="EB2662" s="32">
        <f t="shared" si="325"/>
        <v>0</v>
      </c>
      <c r="EC2662" s="32">
        <f t="shared" si="325"/>
        <v>0</v>
      </c>
      <c r="ED2662" s="32">
        <f t="shared" si="325"/>
        <v>0</v>
      </c>
      <c r="EE2662" s="32">
        <f t="shared" si="325"/>
        <v>0</v>
      </c>
      <c r="EF2662" s="32">
        <f t="shared" si="325"/>
        <v>0</v>
      </c>
      <c r="EG2662" s="32">
        <f t="shared" si="325"/>
        <v>0</v>
      </c>
      <c r="EH2662" s="32">
        <f t="shared" si="325"/>
        <v>0</v>
      </c>
      <c r="EI2662" s="32">
        <f t="shared" si="325"/>
        <v>0</v>
      </c>
      <c r="EJ2662" s="32">
        <f t="shared" si="325"/>
        <v>0</v>
      </c>
      <c r="EK2662" s="32">
        <f t="shared" si="325"/>
        <v>0</v>
      </c>
      <c r="EL2662" s="32">
        <f t="shared" si="325"/>
        <v>0</v>
      </c>
      <c r="EM2662" s="32">
        <f t="shared" si="325"/>
        <v>0</v>
      </c>
      <c r="EN2662" s="32">
        <f t="shared" si="325"/>
        <v>0</v>
      </c>
      <c r="EO2662" s="32">
        <f t="shared" si="325"/>
        <v>0</v>
      </c>
      <c r="EP2662" s="32">
        <f t="shared" si="325"/>
        <v>0</v>
      </c>
      <c r="EQ2662" s="32">
        <f t="shared" si="325"/>
        <v>0</v>
      </c>
      <c r="ER2662" s="32">
        <f t="shared" si="325"/>
        <v>0</v>
      </c>
      <c r="ES2662" s="32">
        <f t="shared" si="325"/>
        <v>0</v>
      </c>
      <c r="ET2662" s="32">
        <f t="shared" si="325"/>
        <v>0</v>
      </c>
      <c r="EU2662" s="32">
        <f t="shared" si="325"/>
        <v>0</v>
      </c>
      <c r="EV2662" s="32">
        <f t="shared" si="325"/>
        <v>0</v>
      </c>
      <c r="EW2662" s="32">
        <f t="shared" si="325"/>
        <v>0</v>
      </c>
      <c r="EX2662" s="32">
        <f t="shared" si="325"/>
        <v>0</v>
      </c>
      <c r="EY2662" s="32">
        <f t="shared" si="325"/>
        <v>0</v>
      </c>
      <c r="EZ2662" s="32">
        <f t="shared" si="325"/>
        <v>0</v>
      </c>
      <c r="FA2662" s="32">
        <f t="shared" si="325"/>
        <v>0</v>
      </c>
      <c r="FB2662" s="32">
        <f t="shared" si="325"/>
        <v>0</v>
      </c>
      <c r="FC2662" s="32">
        <f t="shared" si="325"/>
        <v>0</v>
      </c>
      <c r="FD2662" s="32">
        <f t="shared" si="325"/>
        <v>0</v>
      </c>
      <c r="FE2662" s="32">
        <f t="shared" si="325"/>
        <v>0</v>
      </c>
      <c r="FF2662" s="32">
        <f t="shared" si="325"/>
        <v>0</v>
      </c>
      <c r="FG2662" s="32">
        <f t="shared" si="325"/>
        <v>0</v>
      </c>
      <c r="FH2662" s="32">
        <f t="shared" si="325"/>
        <v>0</v>
      </c>
      <c r="FI2662" s="32">
        <f t="shared" si="325"/>
        <v>0</v>
      </c>
      <c r="FJ2662" s="32">
        <f t="shared" si="325"/>
        <v>0</v>
      </c>
      <c r="FK2662" s="32">
        <f t="shared" si="325"/>
        <v>0</v>
      </c>
      <c r="FL2662" s="32">
        <f t="shared" si="325"/>
        <v>0</v>
      </c>
      <c r="FM2662" s="32">
        <f t="shared" si="325"/>
        <v>0</v>
      </c>
      <c r="FN2662" s="32">
        <f t="shared" si="325"/>
        <v>0</v>
      </c>
      <c r="FO2662" s="32">
        <f t="shared" si="325"/>
        <v>0</v>
      </c>
      <c r="FP2662" s="32">
        <f t="shared" si="325"/>
        <v>0</v>
      </c>
      <c r="FQ2662" s="32">
        <f t="shared" si="325"/>
        <v>0</v>
      </c>
      <c r="FR2662" s="32">
        <f t="shared" si="325"/>
        <v>0</v>
      </c>
      <c r="FS2662" s="32">
        <f t="shared" si="325"/>
        <v>0</v>
      </c>
      <c r="FT2662" s="32">
        <f t="shared" si="325"/>
        <v>0</v>
      </c>
      <c r="FU2662" s="32">
        <f t="shared" si="325"/>
        <v>0</v>
      </c>
      <c r="FV2662" s="32">
        <f t="shared" si="325"/>
        <v>0</v>
      </c>
      <c r="FW2662" s="32">
        <f t="shared" si="325"/>
        <v>0</v>
      </c>
      <c r="FX2662" s="32">
        <f t="shared" si="325"/>
        <v>0</v>
      </c>
      <c r="FY2662" s="32">
        <f t="shared" si="325"/>
        <v>0</v>
      </c>
      <c r="FZ2662" s="32">
        <f t="shared" si="325"/>
        <v>0</v>
      </c>
      <c r="GA2662" s="32">
        <f t="shared" si="325"/>
        <v>0</v>
      </c>
      <c r="GB2662" s="32">
        <f t="shared" si="325"/>
        <v>0</v>
      </c>
      <c r="GC2662" s="32">
        <f t="shared" ref="GC2662:GX2662" si="326">GC85+GC106</f>
        <v>0</v>
      </c>
      <c r="GD2662" s="32">
        <f t="shared" si="326"/>
        <v>0</v>
      </c>
      <c r="GE2662" s="32">
        <f t="shared" si="326"/>
        <v>0</v>
      </c>
      <c r="GF2662" s="32">
        <f t="shared" si="326"/>
        <v>0</v>
      </c>
      <c r="GG2662" s="32">
        <f t="shared" si="326"/>
        <v>0</v>
      </c>
      <c r="GH2662" s="32">
        <f t="shared" si="326"/>
        <v>0</v>
      </c>
      <c r="GI2662" s="32">
        <f t="shared" si="326"/>
        <v>0</v>
      </c>
      <c r="GJ2662" s="32">
        <f t="shared" si="326"/>
        <v>0</v>
      </c>
      <c r="GK2662" s="32">
        <f t="shared" si="326"/>
        <v>0</v>
      </c>
      <c r="GL2662" s="32">
        <f t="shared" si="326"/>
        <v>0</v>
      </c>
      <c r="GM2662" s="32">
        <f t="shared" si="326"/>
        <v>0</v>
      </c>
      <c r="GN2662" s="32">
        <f t="shared" si="326"/>
        <v>0</v>
      </c>
      <c r="GO2662" s="32">
        <f t="shared" si="326"/>
        <v>0</v>
      </c>
      <c r="GP2662" s="32">
        <f t="shared" si="326"/>
        <v>0</v>
      </c>
      <c r="GQ2662" s="32">
        <f t="shared" si="326"/>
        <v>0</v>
      </c>
      <c r="GR2662" s="32">
        <f t="shared" si="326"/>
        <v>0</v>
      </c>
      <c r="GS2662" s="32">
        <f t="shared" si="326"/>
        <v>0</v>
      </c>
      <c r="GT2662" s="32">
        <f t="shared" si="326"/>
        <v>0</v>
      </c>
      <c r="GU2662" s="32">
        <f t="shared" si="326"/>
        <v>0</v>
      </c>
      <c r="GV2662" s="32">
        <f t="shared" si="326"/>
        <v>0</v>
      </c>
      <c r="GW2662" s="32">
        <f t="shared" si="326"/>
        <v>0</v>
      </c>
      <c r="GX2662" s="32">
        <f t="shared" si="326"/>
        <v>0</v>
      </c>
    </row>
    <row r="2663" spans="1:206">
      <c r="A2663" s="31" t="s">
        <v>451</v>
      </c>
      <c r="B2663" t="s">
        <v>3397</v>
      </c>
      <c r="C2663" t="s">
        <v>20</v>
      </c>
      <c r="D2663" s="80">
        <v>46057</v>
      </c>
      <c r="E2663" t="s">
        <v>3413</v>
      </c>
      <c r="BD2663" s="32">
        <f t="shared" si="284"/>
        <v>9670901.5</v>
      </c>
      <c r="BE2663" s="32">
        <f t="shared" ref="BE2663:DP2663" si="327">BE86+BE107</f>
        <v>9595659.5</v>
      </c>
      <c r="BF2663" s="32">
        <f t="shared" si="327"/>
        <v>9525677</v>
      </c>
      <c r="BG2663" s="32">
        <f t="shared" si="327"/>
        <v>9452558.5</v>
      </c>
      <c r="BH2663" s="32">
        <f t="shared" si="327"/>
        <v>9413820</v>
      </c>
      <c r="BI2663" s="32">
        <f t="shared" si="327"/>
        <v>9465500.5</v>
      </c>
      <c r="BJ2663" s="32">
        <f t="shared" si="327"/>
        <v>9573046</v>
      </c>
      <c r="BK2663" s="32">
        <f t="shared" si="327"/>
        <v>9681329</v>
      </c>
      <c r="BL2663" s="32">
        <f t="shared" si="327"/>
        <v>9809362.5</v>
      </c>
      <c r="BM2663" s="32">
        <f t="shared" si="327"/>
        <v>9898981</v>
      </c>
      <c r="BN2663" s="32">
        <f t="shared" si="327"/>
        <v>9904312.5</v>
      </c>
      <c r="BO2663" s="32">
        <f t="shared" si="327"/>
        <v>9985392</v>
      </c>
      <c r="BP2663" s="32">
        <f t="shared" si="327"/>
        <v>10287795.5</v>
      </c>
      <c r="BQ2663" s="32">
        <f t="shared" si="327"/>
        <v>10720107</v>
      </c>
      <c r="BR2663" s="32">
        <f t="shared" si="327"/>
        <v>11132364</v>
      </c>
      <c r="BS2663" s="32">
        <f t="shared" si="327"/>
        <v>11430936.5</v>
      </c>
      <c r="BT2663" s="32">
        <f t="shared" si="327"/>
        <v>11632373.5</v>
      </c>
      <c r="BU2663" s="32">
        <f t="shared" si="327"/>
        <v>11814753</v>
      </c>
      <c r="BV2663" s="32">
        <f t="shared" si="327"/>
        <v>12024506.5</v>
      </c>
      <c r="BW2663" s="32">
        <f t="shared" si="327"/>
        <v>12319591.5</v>
      </c>
      <c r="BX2663" s="32">
        <f t="shared" si="327"/>
        <v>12741203.5</v>
      </c>
      <c r="BY2663" s="32">
        <f t="shared" si="327"/>
        <v>13257291.5</v>
      </c>
      <c r="BZ2663" s="32">
        <f t="shared" si="327"/>
        <v>13852646.5</v>
      </c>
      <c r="CA2663" s="32">
        <f t="shared" si="327"/>
        <v>14507026.5</v>
      </c>
      <c r="CB2663" s="32">
        <f t="shared" si="327"/>
        <v>15138542</v>
      </c>
      <c r="CC2663" s="32">
        <f t="shared" si="327"/>
        <v>15785844</v>
      </c>
      <c r="CD2663" s="32">
        <f t="shared" si="327"/>
        <v>16515222</v>
      </c>
      <c r="CE2663" s="32">
        <f t="shared" si="327"/>
        <v>17270844</v>
      </c>
      <c r="CF2663" s="32">
        <f t="shared" si="327"/>
        <v>18036436.5</v>
      </c>
      <c r="CG2663" s="32">
        <f t="shared" si="327"/>
        <v>18822949.5</v>
      </c>
      <c r="CH2663" s="32">
        <f t="shared" si="327"/>
        <v>19583243.5</v>
      </c>
      <c r="CI2663" s="32">
        <f t="shared" si="327"/>
        <v>20292756.5</v>
      </c>
      <c r="CJ2663" s="32">
        <f t="shared" si="327"/>
        <v>20991068</v>
      </c>
      <c r="CK2663" s="32">
        <f t="shared" si="327"/>
        <v>21723606</v>
      </c>
      <c r="CL2663" s="32">
        <f t="shared" si="327"/>
        <v>22521540.5</v>
      </c>
      <c r="CM2663" s="32">
        <f t="shared" si="327"/>
        <v>23317408.5</v>
      </c>
      <c r="CN2663" s="32">
        <f t="shared" si="327"/>
        <v>24060431</v>
      </c>
      <c r="CO2663" s="32">
        <f t="shared" si="327"/>
        <v>24817341</v>
      </c>
      <c r="CP2663" s="32">
        <f t="shared" si="327"/>
        <v>25646524</v>
      </c>
      <c r="CQ2663" s="32">
        <f t="shared" si="327"/>
        <v>26539804</v>
      </c>
      <c r="CR2663" s="32">
        <f t="shared" si="327"/>
        <v>27425912</v>
      </c>
      <c r="CS2663" s="32">
        <f t="shared" si="327"/>
        <v>28302390.5</v>
      </c>
      <c r="CT2663" s="32">
        <f t="shared" si="327"/>
        <v>29172819</v>
      </c>
      <c r="CU2663" s="32">
        <f t="shared" si="327"/>
        <v>29953141</v>
      </c>
      <c r="CV2663" s="32">
        <f t="shared" si="327"/>
        <v>30711723</v>
      </c>
      <c r="CW2663" s="32">
        <f t="shared" si="327"/>
        <v>31698010.5</v>
      </c>
      <c r="CX2663" s="32">
        <f t="shared" si="327"/>
        <v>32879256.5</v>
      </c>
      <c r="CY2663" s="32">
        <f t="shared" si="327"/>
        <v>34140785</v>
      </c>
      <c r="CZ2663" s="32">
        <f t="shared" si="327"/>
        <v>35598556.5</v>
      </c>
      <c r="DA2663" s="32">
        <f t="shared" si="327"/>
        <v>37290937</v>
      </c>
      <c r="DB2663" s="32">
        <f t="shared" si="327"/>
        <v>39019146.5</v>
      </c>
      <c r="DC2663" s="32">
        <f t="shared" si="327"/>
        <v>40653257</v>
      </c>
      <c r="DD2663" s="32">
        <f t="shared" si="327"/>
        <v>42335141</v>
      </c>
      <c r="DE2663" s="32">
        <f t="shared" si="327"/>
        <v>44114626</v>
      </c>
      <c r="DF2663" s="32">
        <f t="shared" si="327"/>
        <v>45771276</v>
      </c>
      <c r="DG2663" s="32">
        <f t="shared" si="327"/>
        <v>47344229.5</v>
      </c>
      <c r="DH2663" s="32">
        <f t="shared" si="327"/>
        <v>48953241</v>
      </c>
      <c r="DI2663" s="32">
        <f t="shared" si="327"/>
        <v>50582838.5</v>
      </c>
      <c r="DJ2663" s="32">
        <f t="shared" si="327"/>
        <v>52331827.5</v>
      </c>
      <c r="DK2663" s="32">
        <f t="shared" si="327"/>
        <v>54167479.5</v>
      </c>
      <c r="DL2663" s="32">
        <f t="shared" si="327"/>
        <v>55976807</v>
      </c>
      <c r="DM2663" s="32">
        <f t="shared" si="327"/>
        <v>57796977.5</v>
      </c>
      <c r="DN2663" s="32">
        <f t="shared" si="327"/>
        <v>59535760</v>
      </c>
      <c r="DO2663" s="32">
        <f t="shared" si="327"/>
        <v>60972552</v>
      </c>
      <c r="DP2663" s="32">
        <f t="shared" si="327"/>
        <v>62101212</v>
      </c>
      <c r="DQ2663" s="32">
        <f t="shared" ref="DQ2663:GB2663" si="328">DQ86+DQ107</f>
        <v>63283736.5</v>
      </c>
      <c r="DR2663" s="32">
        <f t="shared" si="328"/>
        <v>64735768</v>
      </c>
      <c r="DS2663" s="32">
        <f t="shared" si="328"/>
        <v>66233190.5</v>
      </c>
      <c r="DT2663" s="32">
        <f t="shared" si="328"/>
        <v>67691106.5</v>
      </c>
      <c r="DU2663" s="32">
        <f t="shared" si="328"/>
        <v>69365453</v>
      </c>
      <c r="DV2663" s="32">
        <f t="shared" si="328"/>
        <v>71030597</v>
      </c>
      <c r="DW2663" s="32">
        <f t="shared" si="328"/>
        <v>72601050</v>
      </c>
      <c r="DX2663" s="32">
        <f t="shared" si="328"/>
        <v>0</v>
      </c>
      <c r="DY2663" s="32">
        <f t="shared" si="328"/>
        <v>0</v>
      </c>
      <c r="DZ2663" s="32">
        <f t="shared" si="328"/>
        <v>0</v>
      </c>
      <c r="EA2663" s="32">
        <f t="shared" si="328"/>
        <v>0</v>
      </c>
      <c r="EB2663" s="32">
        <f t="shared" si="328"/>
        <v>0</v>
      </c>
      <c r="EC2663" s="32">
        <f t="shared" si="328"/>
        <v>0</v>
      </c>
      <c r="ED2663" s="32">
        <f t="shared" si="328"/>
        <v>0</v>
      </c>
      <c r="EE2663" s="32">
        <f t="shared" si="328"/>
        <v>0</v>
      </c>
      <c r="EF2663" s="32">
        <f t="shared" si="328"/>
        <v>0</v>
      </c>
      <c r="EG2663" s="32">
        <f t="shared" si="328"/>
        <v>0</v>
      </c>
      <c r="EH2663" s="32">
        <f t="shared" si="328"/>
        <v>0</v>
      </c>
      <c r="EI2663" s="32">
        <f t="shared" si="328"/>
        <v>0</v>
      </c>
      <c r="EJ2663" s="32">
        <f t="shared" si="328"/>
        <v>0</v>
      </c>
      <c r="EK2663" s="32">
        <f t="shared" si="328"/>
        <v>0</v>
      </c>
      <c r="EL2663" s="32">
        <f t="shared" si="328"/>
        <v>0</v>
      </c>
      <c r="EM2663" s="32">
        <f t="shared" si="328"/>
        <v>0</v>
      </c>
      <c r="EN2663" s="32">
        <f t="shared" si="328"/>
        <v>0</v>
      </c>
      <c r="EO2663" s="32">
        <f t="shared" si="328"/>
        <v>0</v>
      </c>
      <c r="EP2663" s="32">
        <f t="shared" si="328"/>
        <v>0</v>
      </c>
      <c r="EQ2663" s="32">
        <f t="shared" si="328"/>
        <v>0</v>
      </c>
      <c r="ER2663" s="32">
        <f t="shared" si="328"/>
        <v>0</v>
      </c>
      <c r="ES2663" s="32">
        <f t="shared" si="328"/>
        <v>0</v>
      </c>
      <c r="ET2663" s="32">
        <f t="shared" si="328"/>
        <v>0</v>
      </c>
      <c r="EU2663" s="32">
        <f t="shared" si="328"/>
        <v>0</v>
      </c>
      <c r="EV2663" s="32">
        <f t="shared" si="328"/>
        <v>0</v>
      </c>
      <c r="EW2663" s="32">
        <f t="shared" si="328"/>
        <v>0</v>
      </c>
      <c r="EX2663" s="32">
        <f t="shared" si="328"/>
        <v>0</v>
      </c>
      <c r="EY2663" s="32">
        <f t="shared" si="328"/>
        <v>0</v>
      </c>
      <c r="EZ2663" s="32">
        <f t="shared" si="328"/>
        <v>0</v>
      </c>
      <c r="FA2663" s="32">
        <f t="shared" si="328"/>
        <v>0</v>
      </c>
      <c r="FB2663" s="32">
        <f t="shared" si="328"/>
        <v>0</v>
      </c>
      <c r="FC2663" s="32">
        <f t="shared" si="328"/>
        <v>0</v>
      </c>
      <c r="FD2663" s="32">
        <f t="shared" si="328"/>
        <v>0</v>
      </c>
      <c r="FE2663" s="32">
        <f t="shared" si="328"/>
        <v>0</v>
      </c>
      <c r="FF2663" s="32">
        <f t="shared" si="328"/>
        <v>0</v>
      </c>
      <c r="FG2663" s="32">
        <f t="shared" si="328"/>
        <v>0</v>
      </c>
      <c r="FH2663" s="32">
        <f t="shared" si="328"/>
        <v>0</v>
      </c>
      <c r="FI2663" s="32">
        <f t="shared" si="328"/>
        <v>0</v>
      </c>
      <c r="FJ2663" s="32">
        <f t="shared" si="328"/>
        <v>0</v>
      </c>
      <c r="FK2663" s="32">
        <f t="shared" si="328"/>
        <v>0</v>
      </c>
      <c r="FL2663" s="32">
        <f t="shared" si="328"/>
        <v>0</v>
      </c>
      <c r="FM2663" s="32">
        <f t="shared" si="328"/>
        <v>0</v>
      </c>
      <c r="FN2663" s="32">
        <f t="shared" si="328"/>
        <v>0</v>
      </c>
      <c r="FO2663" s="32">
        <f t="shared" si="328"/>
        <v>0</v>
      </c>
      <c r="FP2663" s="32">
        <f t="shared" si="328"/>
        <v>0</v>
      </c>
      <c r="FQ2663" s="32">
        <f t="shared" si="328"/>
        <v>0</v>
      </c>
      <c r="FR2663" s="32">
        <f t="shared" si="328"/>
        <v>0</v>
      </c>
      <c r="FS2663" s="32">
        <f t="shared" si="328"/>
        <v>0</v>
      </c>
      <c r="FT2663" s="32">
        <f t="shared" si="328"/>
        <v>0</v>
      </c>
      <c r="FU2663" s="32">
        <f t="shared" si="328"/>
        <v>0</v>
      </c>
      <c r="FV2663" s="32">
        <f t="shared" si="328"/>
        <v>0</v>
      </c>
      <c r="FW2663" s="32">
        <f t="shared" si="328"/>
        <v>0</v>
      </c>
      <c r="FX2663" s="32">
        <f t="shared" si="328"/>
        <v>0</v>
      </c>
      <c r="FY2663" s="32">
        <f t="shared" si="328"/>
        <v>0</v>
      </c>
      <c r="FZ2663" s="32">
        <f t="shared" si="328"/>
        <v>0</v>
      </c>
      <c r="GA2663" s="32">
        <f t="shared" si="328"/>
        <v>0</v>
      </c>
      <c r="GB2663" s="32">
        <f t="shared" si="328"/>
        <v>0</v>
      </c>
      <c r="GC2663" s="32">
        <f t="shared" ref="GC2663:GX2663" si="329">GC86+GC107</f>
        <v>0</v>
      </c>
      <c r="GD2663" s="32">
        <f t="shared" si="329"/>
        <v>0</v>
      </c>
      <c r="GE2663" s="32">
        <f t="shared" si="329"/>
        <v>0</v>
      </c>
      <c r="GF2663" s="32">
        <f t="shared" si="329"/>
        <v>0</v>
      </c>
      <c r="GG2663" s="32">
        <f t="shared" si="329"/>
        <v>0</v>
      </c>
      <c r="GH2663" s="32">
        <f t="shared" si="329"/>
        <v>0</v>
      </c>
      <c r="GI2663" s="32">
        <f t="shared" si="329"/>
        <v>0</v>
      </c>
      <c r="GJ2663" s="32">
        <f t="shared" si="329"/>
        <v>0</v>
      </c>
      <c r="GK2663" s="32">
        <f t="shared" si="329"/>
        <v>0</v>
      </c>
      <c r="GL2663" s="32">
        <f t="shared" si="329"/>
        <v>0</v>
      </c>
      <c r="GM2663" s="32">
        <f t="shared" si="329"/>
        <v>0</v>
      </c>
      <c r="GN2663" s="32">
        <f t="shared" si="329"/>
        <v>0</v>
      </c>
      <c r="GO2663" s="32">
        <f t="shared" si="329"/>
        <v>0</v>
      </c>
      <c r="GP2663" s="32">
        <f t="shared" si="329"/>
        <v>0</v>
      </c>
      <c r="GQ2663" s="32">
        <f t="shared" si="329"/>
        <v>0</v>
      </c>
      <c r="GR2663" s="32">
        <f t="shared" si="329"/>
        <v>0</v>
      </c>
      <c r="GS2663" s="32">
        <f t="shared" si="329"/>
        <v>0</v>
      </c>
      <c r="GT2663" s="32">
        <f t="shared" si="329"/>
        <v>0</v>
      </c>
      <c r="GU2663" s="32">
        <f t="shared" si="329"/>
        <v>0</v>
      </c>
      <c r="GV2663" s="32">
        <f t="shared" si="329"/>
        <v>0</v>
      </c>
      <c r="GW2663" s="32">
        <f t="shared" si="329"/>
        <v>0</v>
      </c>
      <c r="GX2663" s="32">
        <f t="shared" si="329"/>
        <v>0</v>
      </c>
    </row>
    <row r="2664" spans="1:206">
      <c r="A2664" s="31" t="s">
        <v>451</v>
      </c>
      <c r="B2664" t="s">
        <v>3397</v>
      </c>
      <c r="C2664" t="s">
        <v>20</v>
      </c>
      <c r="D2664" s="80">
        <v>46057</v>
      </c>
      <c r="E2664" t="s">
        <v>3414</v>
      </c>
      <c r="BD2664" s="32">
        <f t="shared" si="284"/>
        <v>4622723</v>
      </c>
      <c r="BE2664" s="32">
        <f t="shared" ref="BE2664:DP2664" si="330">BE87+BE108</f>
        <v>4523075</v>
      </c>
      <c r="BF2664" s="32">
        <f t="shared" si="330"/>
        <v>4471523</v>
      </c>
      <c r="BG2664" s="32">
        <f t="shared" si="330"/>
        <v>4453293</v>
      </c>
      <c r="BH2664" s="32">
        <f t="shared" si="330"/>
        <v>4442705.5</v>
      </c>
      <c r="BI2664" s="32">
        <f t="shared" si="330"/>
        <v>4436426</v>
      </c>
      <c r="BJ2664" s="32">
        <f t="shared" si="330"/>
        <v>4437616</v>
      </c>
      <c r="BK2664" s="32">
        <f t="shared" si="330"/>
        <v>4434139.5</v>
      </c>
      <c r="BL2664" s="32">
        <f t="shared" si="330"/>
        <v>4430579.5</v>
      </c>
      <c r="BM2664" s="32">
        <f t="shared" si="330"/>
        <v>4415622.5</v>
      </c>
      <c r="BN2664" s="32">
        <f t="shared" si="330"/>
        <v>4389943.5</v>
      </c>
      <c r="BO2664" s="32">
        <f t="shared" si="330"/>
        <v>4386747.5</v>
      </c>
      <c r="BP2664" s="32">
        <f t="shared" si="330"/>
        <v>4423979.5</v>
      </c>
      <c r="BQ2664" s="32">
        <f t="shared" si="330"/>
        <v>4497932.5</v>
      </c>
      <c r="BR2664" s="32">
        <f t="shared" si="330"/>
        <v>4595126</v>
      </c>
      <c r="BS2664" s="32">
        <f t="shared" si="330"/>
        <v>4710510</v>
      </c>
      <c r="BT2664" s="32">
        <f t="shared" si="330"/>
        <v>4866102</v>
      </c>
      <c r="BU2664" s="32">
        <f t="shared" si="330"/>
        <v>5089621</v>
      </c>
      <c r="BV2664" s="32">
        <f t="shared" si="330"/>
        <v>5355774</v>
      </c>
      <c r="BW2664" s="32">
        <f t="shared" si="330"/>
        <v>5607228</v>
      </c>
      <c r="BX2664" s="32">
        <f t="shared" si="330"/>
        <v>5802555.5</v>
      </c>
      <c r="BY2664" s="32">
        <f t="shared" si="330"/>
        <v>5951462.5</v>
      </c>
      <c r="BZ2664" s="32">
        <f t="shared" si="330"/>
        <v>6107049</v>
      </c>
      <c r="CA2664" s="32">
        <f t="shared" si="330"/>
        <v>6304131</v>
      </c>
      <c r="CB2664" s="32">
        <f t="shared" si="330"/>
        <v>6560923</v>
      </c>
      <c r="CC2664" s="32">
        <f t="shared" si="330"/>
        <v>6893870.5</v>
      </c>
      <c r="CD2664" s="32">
        <f t="shared" si="330"/>
        <v>7287244</v>
      </c>
      <c r="CE2664" s="32">
        <f t="shared" si="330"/>
        <v>7724525.5</v>
      </c>
      <c r="CF2664" s="32">
        <f t="shared" si="330"/>
        <v>8182792.5</v>
      </c>
      <c r="CG2664" s="32">
        <f t="shared" si="330"/>
        <v>8621782.5</v>
      </c>
      <c r="CH2664" s="32">
        <f t="shared" si="330"/>
        <v>9061412.5</v>
      </c>
      <c r="CI2664" s="32">
        <f t="shared" si="330"/>
        <v>9535424</v>
      </c>
      <c r="CJ2664" s="32">
        <f t="shared" si="330"/>
        <v>10019266</v>
      </c>
      <c r="CK2664" s="32">
        <f t="shared" si="330"/>
        <v>10510278.5</v>
      </c>
      <c r="CL2664" s="32">
        <f t="shared" si="330"/>
        <v>11011580.5</v>
      </c>
      <c r="CM2664" s="32">
        <f t="shared" si="330"/>
        <v>11506776.5</v>
      </c>
      <c r="CN2664" s="32">
        <f t="shared" si="330"/>
        <v>11989160</v>
      </c>
      <c r="CO2664" s="32">
        <f t="shared" si="330"/>
        <v>12472657</v>
      </c>
      <c r="CP2664" s="32">
        <f t="shared" si="330"/>
        <v>12981223.5</v>
      </c>
      <c r="CQ2664" s="32">
        <f t="shared" si="330"/>
        <v>13534973.5</v>
      </c>
      <c r="CR2664" s="32">
        <f t="shared" si="330"/>
        <v>14085646</v>
      </c>
      <c r="CS2664" s="32">
        <f t="shared" si="330"/>
        <v>14595025</v>
      </c>
      <c r="CT2664" s="32">
        <f t="shared" si="330"/>
        <v>15120357</v>
      </c>
      <c r="CU2664" s="32">
        <f t="shared" si="330"/>
        <v>15721217</v>
      </c>
      <c r="CV2664" s="32">
        <f t="shared" si="330"/>
        <v>16386934.5</v>
      </c>
      <c r="CW2664" s="32">
        <f t="shared" si="330"/>
        <v>17055695.5</v>
      </c>
      <c r="CX2664" s="32">
        <f t="shared" si="330"/>
        <v>17723913.5</v>
      </c>
      <c r="CY2664" s="32">
        <f t="shared" si="330"/>
        <v>18390551</v>
      </c>
      <c r="CZ2664" s="32">
        <f t="shared" si="330"/>
        <v>19015932</v>
      </c>
      <c r="DA2664" s="32">
        <f t="shared" si="330"/>
        <v>19649084</v>
      </c>
      <c r="DB2664" s="32">
        <f t="shared" si="330"/>
        <v>20450060.5</v>
      </c>
      <c r="DC2664" s="32">
        <f t="shared" si="330"/>
        <v>21405905.5</v>
      </c>
      <c r="DD2664" s="32">
        <f t="shared" si="330"/>
        <v>22421943</v>
      </c>
      <c r="DE2664" s="32">
        <f t="shared" si="330"/>
        <v>23555355.5</v>
      </c>
      <c r="DF2664" s="32">
        <f t="shared" si="330"/>
        <v>24845658</v>
      </c>
      <c r="DG2664" s="32">
        <f t="shared" si="330"/>
        <v>26154936.5</v>
      </c>
      <c r="DH2664" s="32">
        <f t="shared" si="330"/>
        <v>27367748.5</v>
      </c>
      <c r="DI2664" s="32">
        <f t="shared" si="330"/>
        <v>28583406.5</v>
      </c>
      <c r="DJ2664" s="32">
        <f t="shared" si="330"/>
        <v>29859674</v>
      </c>
      <c r="DK2664" s="32">
        <f t="shared" si="330"/>
        <v>31068092</v>
      </c>
      <c r="DL2664" s="32">
        <f t="shared" si="330"/>
        <v>32245695.5</v>
      </c>
      <c r="DM2664" s="32">
        <f t="shared" si="330"/>
        <v>33460977</v>
      </c>
      <c r="DN2664" s="32">
        <f t="shared" si="330"/>
        <v>34720355</v>
      </c>
      <c r="DO2664" s="32">
        <f t="shared" si="330"/>
        <v>36122513.5</v>
      </c>
      <c r="DP2664" s="32">
        <f t="shared" si="330"/>
        <v>37616903.5</v>
      </c>
      <c r="DQ2664" s="32">
        <f t="shared" ref="DQ2664:GB2664" si="331">DQ87+DQ108</f>
        <v>39104321</v>
      </c>
      <c r="DR2664" s="32">
        <f t="shared" si="331"/>
        <v>40609770</v>
      </c>
      <c r="DS2664" s="32">
        <f t="shared" si="331"/>
        <v>42038592</v>
      </c>
      <c r="DT2664" s="32">
        <f t="shared" si="331"/>
        <v>43246962.5</v>
      </c>
      <c r="DU2664" s="32">
        <f t="shared" si="331"/>
        <v>44235739.5</v>
      </c>
      <c r="DV2664" s="32">
        <f t="shared" si="331"/>
        <v>45152797</v>
      </c>
      <c r="DW2664" s="32">
        <f t="shared" si="331"/>
        <v>45971898.5</v>
      </c>
      <c r="DX2664" s="32">
        <f t="shared" si="331"/>
        <v>0</v>
      </c>
      <c r="DY2664" s="32">
        <f t="shared" si="331"/>
        <v>0</v>
      </c>
      <c r="DZ2664" s="32">
        <f t="shared" si="331"/>
        <v>0</v>
      </c>
      <c r="EA2664" s="32">
        <f t="shared" si="331"/>
        <v>0</v>
      </c>
      <c r="EB2664" s="32">
        <f t="shared" si="331"/>
        <v>0</v>
      </c>
      <c r="EC2664" s="32">
        <f t="shared" si="331"/>
        <v>0</v>
      </c>
      <c r="ED2664" s="32">
        <f t="shared" si="331"/>
        <v>0</v>
      </c>
      <c r="EE2664" s="32">
        <f t="shared" si="331"/>
        <v>0</v>
      </c>
      <c r="EF2664" s="32">
        <f t="shared" si="331"/>
        <v>0</v>
      </c>
      <c r="EG2664" s="32">
        <f t="shared" si="331"/>
        <v>0</v>
      </c>
      <c r="EH2664" s="32">
        <f t="shared" si="331"/>
        <v>0</v>
      </c>
      <c r="EI2664" s="32">
        <f t="shared" si="331"/>
        <v>0</v>
      </c>
      <c r="EJ2664" s="32">
        <f t="shared" si="331"/>
        <v>0</v>
      </c>
      <c r="EK2664" s="32">
        <f t="shared" si="331"/>
        <v>0</v>
      </c>
      <c r="EL2664" s="32">
        <f t="shared" si="331"/>
        <v>0</v>
      </c>
      <c r="EM2664" s="32">
        <f t="shared" si="331"/>
        <v>0</v>
      </c>
      <c r="EN2664" s="32">
        <f t="shared" si="331"/>
        <v>0</v>
      </c>
      <c r="EO2664" s="32">
        <f t="shared" si="331"/>
        <v>0</v>
      </c>
      <c r="EP2664" s="32">
        <f t="shared" si="331"/>
        <v>0</v>
      </c>
      <c r="EQ2664" s="32">
        <f t="shared" si="331"/>
        <v>0</v>
      </c>
      <c r="ER2664" s="32">
        <f t="shared" si="331"/>
        <v>0</v>
      </c>
      <c r="ES2664" s="32">
        <f t="shared" si="331"/>
        <v>0</v>
      </c>
      <c r="ET2664" s="32">
        <f t="shared" si="331"/>
        <v>0</v>
      </c>
      <c r="EU2664" s="32">
        <f t="shared" si="331"/>
        <v>0</v>
      </c>
      <c r="EV2664" s="32">
        <f t="shared" si="331"/>
        <v>0</v>
      </c>
      <c r="EW2664" s="32">
        <f t="shared" si="331"/>
        <v>0</v>
      </c>
      <c r="EX2664" s="32">
        <f t="shared" si="331"/>
        <v>0</v>
      </c>
      <c r="EY2664" s="32">
        <f t="shared" si="331"/>
        <v>0</v>
      </c>
      <c r="EZ2664" s="32">
        <f t="shared" si="331"/>
        <v>0</v>
      </c>
      <c r="FA2664" s="32">
        <f t="shared" si="331"/>
        <v>0</v>
      </c>
      <c r="FB2664" s="32">
        <f t="shared" si="331"/>
        <v>0</v>
      </c>
      <c r="FC2664" s="32">
        <f t="shared" si="331"/>
        <v>0</v>
      </c>
      <c r="FD2664" s="32">
        <f t="shared" si="331"/>
        <v>0</v>
      </c>
      <c r="FE2664" s="32">
        <f t="shared" si="331"/>
        <v>0</v>
      </c>
      <c r="FF2664" s="32">
        <f t="shared" si="331"/>
        <v>0</v>
      </c>
      <c r="FG2664" s="32">
        <f t="shared" si="331"/>
        <v>0</v>
      </c>
      <c r="FH2664" s="32">
        <f t="shared" si="331"/>
        <v>0</v>
      </c>
      <c r="FI2664" s="32">
        <f t="shared" si="331"/>
        <v>0</v>
      </c>
      <c r="FJ2664" s="32">
        <f t="shared" si="331"/>
        <v>0</v>
      </c>
      <c r="FK2664" s="32">
        <f t="shared" si="331"/>
        <v>0</v>
      </c>
      <c r="FL2664" s="32">
        <f t="shared" si="331"/>
        <v>0</v>
      </c>
      <c r="FM2664" s="32">
        <f t="shared" si="331"/>
        <v>0</v>
      </c>
      <c r="FN2664" s="32">
        <f t="shared" si="331"/>
        <v>0</v>
      </c>
      <c r="FO2664" s="32">
        <f t="shared" si="331"/>
        <v>0</v>
      </c>
      <c r="FP2664" s="32">
        <f t="shared" si="331"/>
        <v>0</v>
      </c>
      <c r="FQ2664" s="32">
        <f t="shared" si="331"/>
        <v>0</v>
      </c>
      <c r="FR2664" s="32">
        <f t="shared" si="331"/>
        <v>0</v>
      </c>
      <c r="FS2664" s="32">
        <f t="shared" si="331"/>
        <v>0</v>
      </c>
      <c r="FT2664" s="32">
        <f t="shared" si="331"/>
        <v>0</v>
      </c>
      <c r="FU2664" s="32">
        <f t="shared" si="331"/>
        <v>0</v>
      </c>
      <c r="FV2664" s="32">
        <f t="shared" si="331"/>
        <v>0</v>
      </c>
      <c r="FW2664" s="32">
        <f t="shared" si="331"/>
        <v>0</v>
      </c>
      <c r="FX2664" s="32">
        <f t="shared" si="331"/>
        <v>0</v>
      </c>
      <c r="FY2664" s="32">
        <f t="shared" si="331"/>
        <v>0</v>
      </c>
      <c r="FZ2664" s="32">
        <f t="shared" si="331"/>
        <v>0</v>
      </c>
      <c r="GA2664" s="32">
        <f t="shared" si="331"/>
        <v>0</v>
      </c>
      <c r="GB2664" s="32">
        <f t="shared" si="331"/>
        <v>0</v>
      </c>
      <c r="GC2664" s="32">
        <f t="shared" ref="GC2664:GX2664" si="332">GC87+GC108</f>
        <v>0</v>
      </c>
      <c r="GD2664" s="32">
        <f t="shared" si="332"/>
        <v>0</v>
      </c>
      <c r="GE2664" s="32">
        <f t="shared" si="332"/>
        <v>0</v>
      </c>
      <c r="GF2664" s="32">
        <f t="shared" si="332"/>
        <v>0</v>
      </c>
      <c r="GG2664" s="32">
        <f t="shared" si="332"/>
        <v>0</v>
      </c>
      <c r="GH2664" s="32">
        <f t="shared" si="332"/>
        <v>0</v>
      </c>
      <c r="GI2664" s="32">
        <f t="shared" si="332"/>
        <v>0</v>
      </c>
      <c r="GJ2664" s="32">
        <f t="shared" si="332"/>
        <v>0</v>
      </c>
      <c r="GK2664" s="32">
        <f t="shared" si="332"/>
        <v>0</v>
      </c>
      <c r="GL2664" s="32">
        <f t="shared" si="332"/>
        <v>0</v>
      </c>
      <c r="GM2664" s="32">
        <f t="shared" si="332"/>
        <v>0</v>
      </c>
      <c r="GN2664" s="32">
        <f t="shared" si="332"/>
        <v>0</v>
      </c>
      <c r="GO2664" s="32">
        <f t="shared" si="332"/>
        <v>0</v>
      </c>
      <c r="GP2664" s="32">
        <f t="shared" si="332"/>
        <v>0</v>
      </c>
      <c r="GQ2664" s="32">
        <f t="shared" si="332"/>
        <v>0</v>
      </c>
      <c r="GR2664" s="32">
        <f t="shared" si="332"/>
        <v>0</v>
      </c>
      <c r="GS2664" s="32">
        <f t="shared" si="332"/>
        <v>0</v>
      </c>
      <c r="GT2664" s="32">
        <f t="shared" si="332"/>
        <v>0</v>
      </c>
      <c r="GU2664" s="32">
        <f t="shared" si="332"/>
        <v>0</v>
      </c>
      <c r="GV2664" s="32">
        <f t="shared" si="332"/>
        <v>0</v>
      </c>
      <c r="GW2664" s="32">
        <f t="shared" si="332"/>
        <v>0</v>
      </c>
      <c r="GX2664" s="32">
        <f t="shared" si="332"/>
        <v>0</v>
      </c>
    </row>
    <row r="2665" spans="1:206">
      <c r="A2665" s="31" t="s">
        <v>451</v>
      </c>
      <c r="B2665" t="s">
        <v>3397</v>
      </c>
      <c r="C2665" t="s">
        <v>20</v>
      </c>
      <c r="D2665" s="80">
        <v>46057</v>
      </c>
      <c r="E2665" t="s">
        <v>3415</v>
      </c>
      <c r="BD2665" s="32">
        <f t="shared" si="284"/>
        <v>1649312.5</v>
      </c>
      <c r="BE2665" s="32">
        <f t="shared" ref="BE2665:DP2665" si="333">BE88+BE109</f>
        <v>1605389.5</v>
      </c>
      <c r="BF2665" s="32">
        <f t="shared" si="333"/>
        <v>1565736.5</v>
      </c>
      <c r="BG2665" s="32">
        <f t="shared" si="333"/>
        <v>1536591.5</v>
      </c>
      <c r="BH2665" s="32">
        <f t="shared" si="333"/>
        <v>1516396.5</v>
      </c>
      <c r="BI2665" s="32">
        <f t="shared" si="333"/>
        <v>1498516.5</v>
      </c>
      <c r="BJ2665" s="32">
        <f t="shared" si="333"/>
        <v>1481389.5</v>
      </c>
      <c r="BK2665" s="32">
        <f t="shared" si="333"/>
        <v>1471488</v>
      </c>
      <c r="BL2665" s="32">
        <f t="shared" si="333"/>
        <v>1471781.5</v>
      </c>
      <c r="BM2665" s="32">
        <f t="shared" si="333"/>
        <v>1467565.5</v>
      </c>
      <c r="BN2665" s="32">
        <f t="shared" si="333"/>
        <v>1447715.5</v>
      </c>
      <c r="BO2665" s="32">
        <f t="shared" si="333"/>
        <v>1432795.5</v>
      </c>
      <c r="BP2665" s="32">
        <f t="shared" si="333"/>
        <v>1435616.5</v>
      </c>
      <c r="BQ2665" s="32">
        <f t="shared" si="333"/>
        <v>1448838.5</v>
      </c>
      <c r="BR2665" s="32">
        <f t="shared" si="333"/>
        <v>1468522</v>
      </c>
      <c r="BS2665" s="32">
        <f t="shared" si="333"/>
        <v>1498642.5</v>
      </c>
      <c r="BT2665" s="32">
        <f t="shared" si="333"/>
        <v>1534788</v>
      </c>
      <c r="BU2665" s="32">
        <f t="shared" si="333"/>
        <v>1572077.5</v>
      </c>
      <c r="BV2665" s="32">
        <f t="shared" si="333"/>
        <v>1615815.5</v>
      </c>
      <c r="BW2665" s="32">
        <f t="shared" si="333"/>
        <v>1669269.5</v>
      </c>
      <c r="BX2665" s="32">
        <f t="shared" si="333"/>
        <v>1734343.5</v>
      </c>
      <c r="BY2665" s="32">
        <f t="shared" si="333"/>
        <v>1818884.5</v>
      </c>
      <c r="BZ2665" s="32">
        <f t="shared" si="333"/>
        <v>1935886</v>
      </c>
      <c r="CA2665" s="32">
        <f t="shared" si="333"/>
        <v>2077527.5</v>
      </c>
      <c r="CB2665" s="32">
        <f t="shared" si="333"/>
        <v>2217753</v>
      </c>
      <c r="CC2665" s="32">
        <f t="shared" si="333"/>
        <v>2339163.5</v>
      </c>
      <c r="CD2665" s="32">
        <f t="shared" si="333"/>
        <v>2439773</v>
      </c>
      <c r="CE2665" s="32">
        <f t="shared" si="333"/>
        <v>2538974.5</v>
      </c>
      <c r="CF2665" s="32">
        <f t="shared" si="333"/>
        <v>2654178.5</v>
      </c>
      <c r="CG2665" s="32">
        <f t="shared" si="333"/>
        <v>2795746</v>
      </c>
      <c r="CH2665" s="32">
        <f t="shared" si="333"/>
        <v>2964580.5</v>
      </c>
      <c r="CI2665" s="32">
        <f t="shared" si="333"/>
        <v>3155401</v>
      </c>
      <c r="CJ2665" s="32">
        <f t="shared" si="333"/>
        <v>3370515.5</v>
      </c>
      <c r="CK2665" s="32">
        <f t="shared" si="333"/>
        <v>3596661</v>
      </c>
      <c r="CL2665" s="32">
        <f t="shared" si="333"/>
        <v>3814218</v>
      </c>
      <c r="CM2665" s="32">
        <f t="shared" si="333"/>
        <v>4040214.5</v>
      </c>
      <c r="CN2665" s="32">
        <f t="shared" si="333"/>
        <v>4293193</v>
      </c>
      <c r="CO2665" s="32">
        <f t="shared" si="333"/>
        <v>4556455.5</v>
      </c>
      <c r="CP2665" s="32">
        <f t="shared" si="333"/>
        <v>4822456.5</v>
      </c>
      <c r="CQ2665" s="32">
        <f t="shared" si="333"/>
        <v>5086954.5</v>
      </c>
      <c r="CR2665" s="32">
        <f t="shared" si="333"/>
        <v>5339986.5</v>
      </c>
      <c r="CS2665" s="32">
        <f t="shared" si="333"/>
        <v>5581150</v>
      </c>
      <c r="CT2665" s="32">
        <f t="shared" si="333"/>
        <v>5832866</v>
      </c>
      <c r="CU2665" s="32">
        <f t="shared" si="333"/>
        <v>6119423.5</v>
      </c>
      <c r="CV2665" s="32">
        <f t="shared" si="333"/>
        <v>6441109.5</v>
      </c>
      <c r="CW2665" s="32">
        <f t="shared" si="333"/>
        <v>6767891</v>
      </c>
      <c r="CX2665" s="32">
        <f t="shared" si="333"/>
        <v>7085078.5</v>
      </c>
      <c r="CY2665" s="32">
        <f t="shared" si="333"/>
        <v>7416084</v>
      </c>
      <c r="CZ2665" s="32">
        <f t="shared" si="333"/>
        <v>7794328.5</v>
      </c>
      <c r="DA2665" s="32">
        <f t="shared" si="333"/>
        <v>8211181.5</v>
      </c>
      <c r="DB2665" s="32">
        <f t="shared" si="333"/>
        <v>8628343</v>
      </c>
      <c r="DC2665" s="32">
        <f t="shared" si="333"/>
        <v>9067245</v>
      </c>
      <c r="DD2665" s="32">
        <f t="shared" si="333"/>
        <v>9519067</v>
      </c>
      <c r="DE2665" s="32">
        <f t="shared" si="333"/>
        <v>9932015.5</v>
      </c>
      <c r="DF2665" s="32">
        <f t="shared" si="333"/>
        <v>10345330.5</v>
      </c>
      <c r="DG2665" s="32">
        <f t="shared" si="333"/>
        <v>10857796</v>
      </c>
      <c r="DH2665" s="32">
        <f t="shared" si="333"/>
        <v>11447878</v>
      </c>
      <c r="DI2665" s="32">
        <f t="shared" si="333"/>
        <v>12055983</v>
      </c>
      <c r="DJ2665" s="32">
        <f t="shared" si="333"/>
        <v>12717676</v>
      </c>
      <c r="DK2665" s="32">
        <f t="shared" si="333"/>
        <v>13475636</v>
      </c>
      <c r="DL2665" s="32">
        <f t="shared" si="333"/>
        <v>14268997</v>
      </c>
      <c r="DM2665" s="32">
        <f t="shared" si="333"/>
        <v>15025828.5</v>
      </c>
      <c r="DN2665" s="32">
        <f t="shared" si="333"/>
        <v>15809837</v>
      </c>
      <c r="DO2665" s="32">
        <f t="shared" si="333"/>
        <v>16664837</v>
      </c>
      <c r="DP2665" s="32">
        <f t="shared" si="333"/>
        <v>17510485</v>
      </c>
      <c r="DQ2665" s="32">
        <f t="shared" ref="DQ2665:GB2665" si="334">DQ88+DQ109</f>
        <v>18353740</v>
      </c>
      <c r="DR2665" s="32">
        <f t="shared" si="334"/>
        <v>19218956.5</v>
      </c>
      <c r="DS2665" s="32">
        <f t="shared" si="334"/>
        <v>20103331</v>
      </c>
      <c r="DT2665" s="32">
        <f t="shared" si="334"/>
        <v>21082153</v>
      </c>
      <c r="DU2665" s="32">
        <f t="shared" si="334"/>
        <v>22117500.5</v>
      </c>
      <c r="DV2665" s="32">
        <f t="shared" si="334"/>
        <v>23047049</v>
      </c>
      <c r="DW2665" s="32">
        <f t="shared" si="334"/>
        <v>23712177.5</v>
      </c>
      <c r="DX2665" s="32">
        <f t="shared" si="334"/>
        <v>0</v>
      </c>
      <c r="DY2665" s="32">
        <f t="shared" si="334"/>
        <v>0</v>
      </c>
      <c r="DZ2665" s="32">
        <f t="shared" si="334"/>
        <v>0</v>
      </c>
      <c r="EA2665" s="32">
        <f t="shared" si="334"/>
        <v>0</v>
      </c>
      <c r="EB2665" s="32">
        <f t="shared" si="334"/>
        <v>0</v>
      </c>
      <c r="EC2665" s="32">
        <f t="shared" si="334"/>
        <v>0</v>
      </c>
      <c r="ED2665" s="32">
        <f t="shared" si="334"/>
        <v>0</v>
      </c>
      <c r="EE2665" s="32">
        <f t="shared" si="334"/>
        <v>0</v>
      </c>
      <c r="EF2665" s="32">
        <f t="shared" si="334"/>
        <v>0</v>
      </c>
      <c r="EG2665" s="32">
        <f t="shared" si="334"/>
        <v>0</v>
      </c>
      <c r="EH2665" s="32">
        <f t="shared" si="334"/>
        <v>0</v>
      </c>
      <c r="EI2665" s="32">
        <f t="shared" si="334"/>
        <v>0</v>
      </c>
      <c r="EJ2665" s="32">
        <f t="shared" si="334"/>
        <v>0</v>
      </c>
      <c r="EK2665" s="32">
        <f t="shared" si="334"/>
        <v>0</v>
      </c>
      <c r="EL2665" s="32">
        <f t="shared" si="334"/>
        <v>0</v>
      </c>
      <c r="EM2665" s="32">
        <f t="shared" si="334"/>
        <v>0</v>
      </c>
      <c r="EN2665" s="32">
        <f t="shared" si="334"/>
        <v>0</v>
      </c>
      <c r="EO2665" s="32">
        <f t="shared" si="334"/>
        <v>0</v>
      </c>
      <c r="EP2665" s="32">
        <f t="shared" si="334"/>
        <v>0</v>
      </c>
      <c r="EQ2665" s="32">
        <f t="shared" si="334"/>
        <v>0</v>
      </c>
      <c r="ER2665" s="32">
        <f t="shared" si="334"/>
        <v>0</v>
      </c>
      <c r="ES2665" s="32">
        <f t="shared" si="334"/>
        <v>0</v>
      </c>
      <c r="ET2665" s="32">
        <f t="shared" si="334"/>
        <v>0</v>
      </c>
      <c r="EU2665" s="32">
        <f t="shared" si="334"/>
        <v>0</v>
      </c>
      <c r="EV2665" s="32">
        <f t="shared" si="334"/>
        <v>0</v>
      </c>
      <c r="EW2665" s="32">
        <f t="shared" si="334"/>
        <v>0</v>
      </c>
      <c r="EX2665" s="32">
        <f t="shared" si="334"/>
        <v>0</v>
      </c>
      <c r="EY2665" s="32">
        <f t="shared" si="334"/>
        <v>0</v>
      </c>
      <c r="EZ2665" s="32">
        <f t="shared" si="334"/>
        <v>0</v>
      </c>
      <c r="FA2665" s="32">
        <f t="shared" si="334"/>
        <v>0</v>
      </c>
      <c r="FB2665" s="32">
        <f t="shared" si="334"/>
        <v>0</v>
      </c>
      <c r="FC2665" s="32">
        <f t="shared" si="334"/>
        <v>0</v>
      </c>
      <c r="FD2665" s="32">
        <f t="shared" si="334"/>
        <v>0</v>
      </c>
      <c r="FE2665" s="32">
        <f t="shared" si="334"/>
        <v>0</v>
      </c>
      <c r="FF2665" s="32">
        <f t="shared" si="334"/>
        <v>0</v>
      </c>
      <c r="FG2665" s="32">
        <f t="shared" si="334"/>
        <v>0</v>
      </c>
      <c r="FH2665" s="32">
        <f t="shared" si="334"/>
        <v>0</v>
      </c>
      <c r="FI2665" s="32">
        <f t="shared" si="334"/>
        <v>0</v>
      </c>
      <c r="FJ2665" s="32">
        <f t="shared" si="334"/>
        <v>0</v>
      </c>
      <c r="FK2665" s="32">
        <f t="shared" si="334"/>
        <v>0</v>
      </c>
      <c r="FL2665" s="32">
        <f t="shared" si="334"/>
        <v>0</v>
      </c>
      <c r="FM2665" s="32">
        <f t="shared" si="334"/>
        <v>0</v>
      </c>
      <c r="FN2665" s="32">
        <f t="shared" si="334"/>
        <v>0</v>
      </c>
      <c r="FO2665" s="32">
        <f t="shared" si="334"/>
        <v>0</v>
      </c>
      <c r="FP2665" s="32">
        <f t="shared" si="334"/>
        <v>0</v>
      </c>
      <c r="FQ2665" s="32">
        <f t="shared" si="334"/>
        <v>0</v>
      </c>
      <c r="FR2665" s="32">
        <f t="shared" si="334"/>
        <v>0</v>
      </c>
      <c r="FS2665" s="32">
        <f t="shared" si="334"/>
        <v>0</v>
      </c>
      <c r="FT2665" s="32">
        <f t="shared" si="334"/>
        <v>0</v>
      </c>
      <c r="FU2665" s="32">
        <f t="shared" si="334"/>
        <v>0</v>
      </c>
      <c r="FV2665" s="32">
        <f t="shared" si="334"/>
        <v>0</v>
      </c>
      <c r="FW2665" s="32">
        <f t="shared" si="334"/>
        <v>0</v>
      </c>
      <c r="FX2665" s="32">
        <f t="shared" si="334"/>
        <v>0</v>
      </c>
      <c r="FY2665" s="32">
        <f t="shared" si="334"/>
        <v>0</v>
      </c>
      <c r="FZ2665" s="32">
        <f t="shared" si="334"/>
        <v>0</v>
      </c>
      <c r="GA2665" s="32">
        <f t="shared" si="334"/>
        <v>0</v>
      </c>
      <c r="GB2665" s="32">
        <f t="shared" si="334"/>
        <v>0</v>
      </c>
      <c r="GC2665" s="32">
        <f t="shared" ref="GC2665:GX2665" si="335">GC88+GC109</f>
        <v>0</v>
      </c>
      <c r="GD2665" s="32">
        <f t="shared" si="335"/>
        <v>0</v>
      </c>
      <c r="GE2665" s="32">
        <f t="shared" si="335"/>
        <v>0</v>
      </c>
      <c r="GF2665" s="32">
        <f t="shared" si="335"/>
        <v>0</v>
      </c>
      <c r="GG2665" s="32">
        <f t="shared" si="335"/>
        <v>0</v>
      </c>
      <c r="GH2665" s="32">
        <f t="shared" si="335"/>
        <v>0</v>
      </c>
      <c r="GI2665" s="32">
        <f t="shared" si="335"/>
        <v>0</v>
      </c>
      <c r="GJ2665" s="32">
        <f t="shared" si="335"/>
        <v>0</v>
      </c>
      <c r="GK2665" s="32">
        <f t="shared" si="335"/>
        <v>0</v>
      </c>
      <c r="GL2665" s="32">
        <f t="shared" si="335"/>
        <v>0</v>
      </c>
      <c r="GM2665" s="32">
        <f t="shared" si="335"/>
        <v>0</v>
      </c>
      <c r="GN2665" s="32">
        <f t="shared" si="335"/>
        <v>0</v>
      </c>
      <c r="GO2665" s="32">
        <f t="shared" si="335"/>
        <v>0</v>
      </c>
      <c r="GP2665" s="32">
        <f t="shared" si="335"/>
        <v>0</v>
      </c>
      <c r="GQ2665" s="32">
        <f t="shared" si="335"/>
        <v>0</v>
      </c>
      <c r="GR2665" s="32">
        <f t="shared" si="335"/>
        <v>0</v>
      </c>
      <c r="GS2665" s="32">
        <f t="shared" si="335"/>
        <v>0</v>
      </c>
      <c r="GT2665" s="32">
        <f t="shared" si="335"/>
        <v>0</v>
      </c>
      <c r="GU2665" s="32">
        <f t="shared" si="335"/>
        <v>0</v>
      </c>
      <c r="GV2665" s="32">
        <f t="shared" si="335"/>
        <v>0</v>
      </c>
      <c r="GW2665" s="32">
        <f t="shared" si="335"/>
        <v>0</v>
      </c>
      <c r="GX2665" s="32">
        <f t="shared" si="335"/>
        <v>0</v>
      </c>
    </row>
    <row r="2666" spans="1:206">
      <c r="A2666" s="31" t="s">
        <v>451</v>
      </c>
      <c r="B2666" t="s">
        <v>3397</v>
      </c>
      <c r="C2666" t="s">
        <v>20</v>
      </c>
      <c r="D2666" s="80">
        <v>46057</v>
      </c>
      <c r="E2666" t="s">
        <v>3416</v>
      </c>
      <c r="BD2666" s="32">
        <f t="shared" si="284"/>
        <v>370030</v>
      </c>
      <c r="BE2666" s="32">
        <f t="shared" ref="BE2666:DP2666" si="336">BE89+BE110</f>
        <v>365777</v>
      </c>
      <c r="BF2666" s="32">
        <f t="shared" si="336"/>
        <v>361342.5</v>
      </c>
      <c r="BG2666" s="32">
        <f t="shared" si="336"/>
        <v>357677.5</v>
      </c>
      <c r="BH2666" s="32">
        <f t="shared" si="336"/>
        <v>354416</v>
      </c>
      <c r="BI2666" s="32">
        <f t="shared" si="336"/>
        <v>351047.5</v>
      </c>
      <c r="BJ2666" s="32">
        <f t="shared" si="336"/>
        <v>343779.5</v>
      </c>
      <c r="BK2666" s="32">
        <f t="shared" si="336"/>
        <v>334872</v>
      </c>
      <c r="BL2666" s="32">
        <f t="shared" si="336"/>
        <v>330745.5</v>
      </c>
      <c r="BM2666" s="32">
        <f t="shared" si="336"/>
        <v>329699.5</v>
      </c>
      <c r="BN2666" s="32">
        <f t="shared" si="336"/>
        <v>323621.5</v>
      </c>
      <c r="BO2666" s="32">
        <f t="shared" si="336"/>
        <v>313716.5</v>
      </c>
      <c r="BP2666" s="32">
        <f t="shared" si="336"/>
        <v>307932</v>
      </c>
      <c r="BQ2666" s="32">
        <f t="shared" si="336"/>
        <v>307807.5</v>
      </c>
      <c r="BR2666" s="32">
        <f t="shared" si="336"/>
        <v>311491</v>
      </c>
      <c r="BS2666" s="32">
        <f t="shared" si="336"/>
        <v>317252</v>
      </c>
      <c r="BT2666" s="32">
        <f t="shared" si="336"/>
        <v>324655.5</v>
      </c>
      <c r="BU2666" s="32">
        <f t="shared" si="336"/>
        <v>334284.5</v>
      </c>
      <c r="BV2666" s="32">
        <f t="shared" si="336"/>
        <v>347133.5</v>
      </c>
      <c r="BW2666" s="32">
        <f t="shared" si="336"/>
        <v>364077</v>
      </c>
      <c r="BX2666" s="32">
        <f t="shared" si="336"/>
        <v>383486.5</v>
      </c>
      <c r="BY2666" s="32">
        <f t="shared" si="336"/>
        <v>399501</v>
      </c>
      <c r="BZ2666" s="32">
        <f t="shared" si="336"/>
        <v>415240</v>
      </c>
      <c r="CA2666" s="32">
        <f t="shared" si="336"/>
        <v>437807.5</v>
      </c>
      <c r="CB2666" s="32">
        <f t="shared" si="336"/>
        <v>468547.5</v>
      </c>
      <c r="CC2666" s="32">
        <f t="shared" si="336"/>
        <v>505221.5</v>
      </c>
      <c r="CD2666" s="32">
        <f t="shared" si="336"/>
        <v>539209</v>
      </c>
      <c r="CE2666" s="32">
        <f t="shared" si="336"/>
        <v>575790.5</v>
      </c>
      <c r="CF2666" s="32">
        <f t="shared" si="336"/>
        <v>620964.5</v>
      </c>
      <c r="CG2666" s="32">
        <f t="shared" si="336"/>
        <v>666611</v>
      </c>
      <c r="CH2666" s="32">
        <f t="shared" si="336"/>
        <v>703997.5</v>
      </c>
      <c r="CI2666" s="32">
        <f t="shared" si="336"/>
        <v>734053.5</v>
      </c>
      <c r="CJ2666" s="32">
        <f t="shared" si="336"/>
        <v>767543.5</v>
      </c>
      <c r="CK2666" s="32">
        <f t="shared" si="336"/>
        <v>807950</v>
      </c>
      <c r="CL2666" s="32">
        <f t="shared" si="336"/>
        <v>858302.5</v>
      </c>
      <c r="CM2666" s="32">
        <f t="shared" si="336"/>
        <v>921605</v>
      </c>
      <c r="CN2666" s="32">
        <f t="shared" si="336"/>
        <v>994833.5</v>
      </c>
      <c r="CO2666" s="32">
        <f t="shared" si="336"/>
        <v>1077242.5</v>
      </c>
      <c r="CP2666" s="32">
        <f t="shared" si="336"/>
        <v>1165132</v>
      </c>
      <c r="CQ2666" s="32">
        <f t="shared" si="336"/>
        <v>1251750.5</v>
      </c>
      <c r="CR2666" s="32">
        <f t="shared" si="336"/>
        <v>1340165.5</v>
      </c>
      <c r="CS2666" s="32">
        <f t="shared" si="336"/>
        <v>1433349.5</v>
      </c>
      <c r="CT2666" s="32">
        <f t="shared" si="336"/>
        <v>1528883</v>
      </c>
      <c r="CU2666" s="32">
        <f t="shared" si="336"/>
        <v>1631163.5</v>
      </c>
      <c r="CV2666" s="32">
        <f t="shared" si="336"/>
        <v>1737565</v>
      </c>
      <c r="CW2666" s="32">
        <f t="shared" si="336"/>
        <v>1843415</v>
      </c>
      <c r="CX2666" s="32">
        <f t="shared" si="336"/>
        <v>1949378</v>
      </c>
      <c r="CY2666" s="32">
        <f t="shared" si="336"/>
        <v>2064057</v>
      </c>
      <c r="CZ2666" s="32">
        <f t="shared" si="336"/>
        <v>2199078.5</v>
      </c>
      <c r="DA2666" s="32">
        <f t="shared" si="336"/>
        <v>2346799.5</v>
      </c>
      <c r="DB2666" s="32">
        <f t="shared" si="336"/>
        <v>2494022</v>
      </c>
      <c r="DC2666" s="32">
        <f t="shared" si="336"/>
        <v>2645074.5</v>
      </c>
      <c r="DD2666" s="32">
        <f t="shared" si="336"/>
        <v>2810299</v>
      </c>
      <c r="DE2666" s="32">
        <f t="shared" si="336"/>
        <v>2995701.5</v>
      </c>
      <c r="DF2666" s="32">
        <f t="shared" si="336"/>
        <v>3200665</v>
      </c>
      <c r="DG2666" s="32">
        <f t="shared" si="336"/>
        <v>3402249</v>
      </c>
      <c r="DH2666" s="32">
        <f t="shared" si="336"/>
        <v>3597482.5</v>
      </c>
      <c r="DI2666" s="32">
        <f t="shared" si="336"/>
        <v>3789774</v>
      </c>
      <c r="DJ2666" s="32">
        <f t="shared" si="336"/>
        <v>3967625.5</v>
      </c>
      <c r="DK2666" s="32">
        <f t="shared" si="336"/>
        <v>4158894</v>
      </c>
      <c r="DL2666" s="32">
        <f t="shared" si="336"/>
        <v>4402296</v>
      </c>
      <c r="DM2666" s="32">
        <f t="shared" si="336"/>
        <v>4667526.5</v>
      </c>
      <c r="DN2666" s="32">
        <f t="shared" si="336"/>
        <v>4941082.5</v>
      </c>
      <c r="DO2666" s="32">
        <f t="shared" si="336"/>
        <v>5264775.5</v>
      </c>
      <c r="DP2666" s="32">
        <f t="shared" si="336"/>
        <v>5659733</v>
      </c>
      <c r="DQ2666" s="32">
        <f t="shared" ref="DQ2666:GB2666" si="337">DQ89+DQ110</f>
        <v>6089073</v>
      </c>
      <c r="DR2666" s="32">
        <f t="shared" si="337"/>
        <v>6511513</v>
      </c>
      <c r="DS2666" s="32">
        <f t="shared" si="337"/>
        <v>6945472.5</v>
      </c>
      <c r="DT2666" s="32">
        <f t="shared" si="337"/>
        <v>7410445.5</v>
      </c>
      <c r="DU2666" s="32">
        <f t="shared" si="337"/>
        <v>7872583.5</v>
      </c>
      <c r="DV2666" s="32">
        <f t="shared" si="337"/>
        <v>8276956</v>
      </c>
      <c r="DW2666" s="32">
        <f t="shared" si="337"/>
        <v>8565671.5</v>
      </c>
      <c r="DX2666" s="32">
        <f t="shared" si="337"/>
        <v>0</v>
      </c>
      <c r="DY2666" s="32">
        <f t="shared" si="337"/>
        <v>0</v>
      </c>
      <c r="DZ2666" s="32">
        <f t="shared" si="337"/>
        <v>0</v>
      </c>
      <c r="EA2666" s="32">
        <f t="shared" si="337"/>
        <v>0</v>
      </c>
      <c r="EB2666" s="32">
        <f t="shared" si="337"/>
        <v>0</v>
      </c>
      <c r="EC2666" s="32">
        <f t="shared" si="337"/>
        <v>0</v>
      </c>
      <c r="ED2666" s="32">
        <f t="shared" si="337"/>
        <v>0</v>
      </c>
      <c r="EE2666" s="32">
        <f t="shared" si="337"/>
        <v>0</v>
      </c>
      <c r="EF2666" s="32">
        <f t="shared" si="337"/>
        <v>0</v>
      </c>
      <c r="EG2666" s="32">
        <f t="shared" si="337"/>
        <v>0</v>
      </c>
      <c r="EH2666" s="32">
        <f t="shared" si="337"/>
        <v>0</v>
      </c>
      <c r="EI2666" s="32">
        <f t="shared" si="337"/>
        <v>0</v>
      </c>
      <c r="EJ2666" s="32">
        <f t="shared" si="337"/>
        <v>0</v>
      </c>
      <c r="EK2666" s="32">
        <f t="shared" si="337"/>
        <v>0</v>
      </c>
      <c r="EL2666" s="32">
        <f t="shared" si="337"/>
        <v>0</v>
      </c>
      <c r="EM2666" s="32">
        <f t="shared" si="337"/>
        <v>0</v>
      </c>
      <c r="EN2666" s="32">
        <f t="shared" si="337"/>
        <v>0</v>
      </c>
      <c r="EO2666" s="32">
        <f t="shared" si="337"/>
        <v>0</v>
      </c>
      <c r="EP2666" s="32">
        <f t="shared" si="337"/>
        <v>0</v>
      </c>
      <c r="EQ2666" s="32">
        <f t="shared" si="337"/>
        <v>0</v>
      </c>
      <c r="ER2666" s="32">
        <f t="shared" si="337"/>
        <v>0</v>
      </c>
      <c r="ES2666" s="32">
        <f t="shared" si="337"/>
        <v>0</v>
      </c>
      <c r="ET2666" s="32">
        <f t="shared" si="337"/>
        <v>0</v>
      </c>
      <c r="EU2666" s="32">
        <f t="shared" si="337"/>
        <v>0</v>
      </c>
      <c r="EV2666" s="32">
        <f t="shared" si="337"/>
        <v>0</v>
      </c>
      <c r="EW2666" s="32">
        <f t="shared" si="337"/>
        <v>0</v>
      </c>
      <c r="EX2666" s="32">
        <f t="shared" si="337"/>
        <v>0</v>
      </c>
      <c r="EY2666" s="32">
        <f t="shared" si="337"/>
        <v>0</v>
      </c>
      <c r="EZ2666" s="32">
        <f t="shared" si="337"/>
        <v>0</v>
      </c>
      <c r="FA2666" s="32">
        <f t="shared" si="337"/>
        <v>0</v>
      </c>
      <c r="FB2666" s="32">
        <f t="shared" si="337"/>
        <v>0</v>
      </c>
      <c r="FC2666" s="32">
        <f t="shared" si="337"/>
        <v>0</v>
      </c>
      <c r="FD2666" s="32">
        <f t="shared" si="337"/>
        <v>0</v>
      </c>
      <c r="FE2666" s="32">
        <f t="shared" si="337"/>
        <v>0</v>
      </c>
      <c r="FF2666" s="32">
        <f t="shared" si="337"/>
        <v>0</v>
      </c>
      <c r="FG2666" s="32">
        <f t="shared" si="337"/>
        <v>0</v>
      </c>
      <c r="FH2666" s="32">
        <f t="shared" si="337"/>
        <v>0</v>
      </c>
      <c r="FI2666" s="32">
        <f t="shared" si="337"/>
        <v>0</v>
      </c>
      <c r="FJ2666" s="32">
        <f t="shared" si="337"/>
        <v>0</v>
      </c>
      <c r="FK2666" s="32">
        <f t="shared" si="337"/>
        <v>0</v>
      </c>
      <c r="FL2666" s="32">
        <f t="shared" si="337"/>
        <v>0</v>
      </c>
      <c r="FM2666" s="32">
        <f t="shared" si="337"/>
        <v>0</v>
      </c>
      <c r="FN2666" s="32">
        <f t="shared" si="337"/>
        <v>0</v>
      </c>
      <c r="FO2666" s="32">
        <f t="shared" si="337"/>
        <v>0</v>
      </c>
      <c r="FP2666" s="32">
        <f t="shared" si="337"/>
        <v>0</v>
      </c>
      <c r="FQ2666" s="32">
        <f t="shared" si="337"/>
        <v>0</v>
      </c>
      <c r="FR2666" s="32">
        <f t="shared" si="337"/>
        <v>0</v>
      </c>
      <c r="FS2666" s="32">
        <f t="shared" si="337"/>
        <v>0</v>
      </c>
      <c r="FT2666" s="32">
        <f t="shared" si="337"/>
        <v>0</v>
      </c>
      <c r="FU2666" s="32">
        <f t="shared" si="337"/>
        <v>0</v>
      </c>
      <c r="FV2666" s="32">
        <f t="shared" si="337"/>
        <v>0</v>
      </c>
      <c r="FW2666" s="32">
        <f t="shared" si="337"/>
        <v>0</v>
      </c>
      <c r="FX2666" s="32">
        <f t="shared" si="337"/>
        <v>0</v>
      </c>
      <c r="FY2666" s="32">
        <f t="shared" si="337"/>
        <v>0</v>
      </c>
      <c r="FZ2666" s="32">
        <f t="shared" si="337"/>
        <v>0</v>
      </c>
      <c r="GA2666" s="32">
        <f t="shared" si="337"/>
        <v>0</v>
      </c>
      <c r="GB2666" s="32">
        <f t="shared" si="337"/>
        <v>0</v>
      </c>
      <c r="GC2666" s="32">
        <f t="shared" ref="GC2666:GX2666" si="338">GC89+GC110</f>
        <v>0</v>
      </c>
      <c r="GD2666" s="32">
        <f t="shared" si="338"/>
        <v>0</v>
      </c>
      <c r="GE2666" s="32">
        <f t="shared" si="338"/>
        <v>0</v>
      </c>
      <c r="GF2666" s="32">
        <f t="shared" si="338"/>
        <v>0</v>
      </c>
      <c r="GG2666" s="32">
        <f t="shared" si="338"/>
        <v>0</v>
      </c>
      <c r="GH2666" s="32">
        <f t="shared" si="338"/>
        <v>0</v>
      </c>
      <c r="GI2666" s="32">
        <f t="shared" si="338"/>
        <v>0</v>
      </c>
      <c r="GJ2666" s="32">
        <f t="shared" si="338"/>
        <v>0</v>
      </c>
      <c r="GK2666" s="32">
        <f t="shared" si="338"/>
        <v>0</v>
      </c>
      <c r="GL2666" s="32">
        <f t="shared" si="338"/>
        <v>0</v>
      </c>
      <c r="GM2666" s="32">
        <f t="shared" si="338"/>
        <v>0</v>
      </c>
      <c r="GN2666" s="32">
        <f t="shared" si="338"/>
        <v>0</v>
      </c>
      <c r="GO2666" s="32">
        <f t="shared" si="338"/>
        <v>0</v>
      </c>
      <c r="GP2666" s="32">
        <f t="shared" si="338"/>
        <v>0</v>
      </c>
      <c r="GQ2666" s="32">
        <f t="shared" si="338"/>
        <v>0</v>
      </c>
      <c r="GR2666" s="32">
        <f t="shared" si="338"/>
        <v>0</v>
      </c>
      <c r="GS2666" s="32">
        <f t="shared" si="338"/>
        <v>0</v>
      </c>
      <c r="GT2666" s="32">
        <f t="shared" si="338"/>
        <v>0</v>
      </c>
      <c r="GU2666" s="32">
        <f t="shared" si="338"/>
        <v>0</v>
      </c>
      <c r="GV2666" s="32">
        <f t="shared" si="338"/>
        <v>0</v>
      </c>
      <c r="GW2666" s="32">
        <f t="shared" si="338"/>
        <v>0</v>
      </c>
      <c r="GX2666" s="32">
        <f t="shared" si="338"/>
        <v>0</v>
      </c>
    </row>
    <row r="2667" spans="1:206">
      <c r="A2667" s="31" t="s">
        <v>451</v>
      </c>
      <c r="B2667" t="s">
        <v>3397</v>
      </c>
      <c r="C2667" t="s">
        <v>20</v>
      </c>
      <c r="D2667" s="80">
        <v>46057</v>
      </c>
      <c r="E2667" t="s">
        <v>3417</v>
      </c>
      <c r="BD2667" s="32">
        <f t="shared" si="284"/>
        <v>53367</v>
      </c>
      <c r="BE2667" s="32">
        <f t="shared" ref="BE2667:DP2667" si="339">BE90+BE111</f>
        <v>49478</v>
      </c>
      <c r="BF2667" s="32">
        <f t="shared" si="339"/>
        <v>48214.5</v>
      </c>
      <c r="BG2667" s="32">
        <f t="shared" si="339"/>
        <v>46827</v>
      </c>
      <c r="BH2667" s="32">
        <f t="shared" si="339"/>
        <v>45436.5</v>
      </c>
      <c r="BI2667" s="32">
        <f t="shared" si="339"/>
        <v>45639</v>
      </c>
      <c r="BJ2667" s="32">
        <f t="shared" si="339"/>
        <v>46165</v>
      </c>
      <c r="BK2667" s="32">
        <f t="shared" si="339"/>
        <v>45765.5</v>
      </c>
      <c r="BL2667" s="32">
        <f t="shared" si="339"/>
        <v>44987.5</v>
      </c>
      <c r="BM2667" s="32">
        <f t="shared" si="339"/>
        <v>44171.5</v>
      </c>
      <c r="BN2667" s="32">
        <f t="shared" si="339"/>
        <v>42601</v>
      </c>
      <c r="BO2667" s="32">
        <f t="shared" si="339"/>
        <v>40723.5</v>
      </c>
      <c r="BP2667" s="32">
        <f t="shared" si="339"/>
        <v>39464</v>
      </c>
      <c r="BQ2667" s="32">
        <f t="shared" si="339"/>
        <v>38670.5</v>
      </c>
      <c r="BR2667" s="32">
        <f t="shared" si="339"/>
        <v>38466.5</v>
      </c>
      <c r="BS2667" s="32">
        <f t="shared" si="339"/>
        <v>38762</v>
      </c>
      <c r="BT2667" s="32">
        <f t="shared" si="339"/>
        <v>39500.5</v>
      </c>
      <c r="BU2667" s="32">
        <f t="shared" si="339"/>
        <v>40578</v>
      </c>
      <c r="BV2667" s="32">
        <f t="shared" si="339"/>
        <v>42206</v>
      </c>
      <c r="BW2667" s="32">
        <f t="shared" si="339"/>
        <v>44749</v>
      </c>
      <c r="BX2667" s="32">
        <f t="shared" si="339"/>
        <v>48420</v>
      </c>
      <c r="BY2667" s="32">
        <f t="shared" si="339"/>
        <v>53197.5</v>
      </c>
      <c r="BZ2667" s="32">
        <f t="shared" si="339"/>
        <v>58618</v>
      </c>
      <c r="CA2667" s="32">
        <f t="shared" si="339"/>
        <v>64228.5</v>
      </c>
      <c r="CB2667" s="32">
        <f t="shared" si="339"/>
        <v>70620.5</v>
      </c>
      <c r="CC2667" s="32">
        <f t="shared" si="339"/>
        <v>76709.5</v>
      </c>
      <c r="CD2667" s="32">
        <f t="shared" si="339"/>
        <v>80140.5</v>
      </c>
      <c r="CE2667" s="32">
        <f t="shared" si="339"/>
        <v>82110</v>
      </c>
      <c r="CF2667" s="32">
        <f t="shared" si="339"/>
        <v>84225</v>
      </c>
      <c r="CG2667" s="32">
        <f t="shared" si="339"/>
        <v>87344.5</v>
      </c>
      <c r="CH2667" s="32">
        <f t="shared" si="339"/>
        <v>93801.5</v>
      </c>
      <c r="CI2667" s="32">
        <f t="shared" si="339"/>
        <v>103245</v>
      </c>
      <c r="CJ2667" s="32">
        <f t="shared" si="339"/>
        <v>113772.5</v>
      </c>
      <c r="CK2667" s="32">
        <f t="shared" si="339"/>
        <v>124188.5</v>
      </c>
      <c r="CL2667" s="32">
        <f t="shared" si="339"/>
        <v>133263.5</v>
      </c>
      <c r="CM2667" s="32">
        <f t="shared" si="339"/>
        <v>142059.5</v>
      </c>
      <c r="CN2667" s="32">
        <f t="shared" si="339"/>
        <v>150910.5</v>
      </c>
      <c r="CO2667" s="32">
        <f t="shared" si="339"/>
        <v>160377</v>
      </c>
      <c r="CP2667" s="32">
        <f t="shared" si="339"/>
        <v>171273.5</v>
      </c>
      <c r="CQ2667" s="32">
        <f t="shared" si="339"/>
        <v>184268</v>
      </c>
      <c r="CR2667" s="32">
        <f t="shared" si="339"/>
        <v>199619.5</v>
      </c>
      <c r="CS2667" s="32">
        <f t="shared" si="339"/>
        <v>216727.5</v>
      </c>
      <c r="CT2667" s="32">
        <f t="shared" si="339"/>
        <v>235585.5</v>
      </c>
      <c r="CU2667" s="32">
        <f t="shared" si="339"/>
        <v>257404.5</v>
      </c>
      <c r="CV2667" s="32">
        <f t="shared" si="339"/>
        <v>281422</v>
      </c>
      <c r="CW2667" s="32">
        <f t="shared" si="339"/>
        <v>306850</v>
      </c>
      <c r="CX2667" s="32">
        <f t="shared" si="339"/>
        <v>333756</v>
      </c>
      <c r="CY2667" s="32">
        <f t="shared" si="339"/>
        <v>360660</v>
      </c>
      <c r="CZ2667" s="32">
        <f t="shared" si="339"/>
        <v>389756</v>
      </c>
      <c r="DA2667" s="32">
        <f t="shared" si="339"/>
        <v>420334</v>
      </c>
      <c r="DB2667" s="32">
        <f t="shared" si="339"/>
        <v>453105</v>
      </c>
      <c r="DC2667" s="32">
        <f t="shared" si="339"/>
        <v>488428</v>
      </c>
      <c r="DD2667" s="32">
        <f t="shared" si="339"/>
        <v>526521</v>
      </c>
      <c r="DE2667" s="32">
        <f t="shared" si="339"/>
        <v>569465</v>
      </c>
      <c r="DF2667" s="32">
        <f t="shared" si="339"/>
        <v>617505.5</v>
      </c>
      <c r="DG2667" s="32">
        <f t="shared" si="339"/>
        <v>667387.5</v>
      </c>
      <c r="DH2667" s="32">
        <f t="shared" si="339"/>
        <v>717201.5</v>
      </c>
      <c r="DI2667" s="32">
        <f t="shared" si="339"/>
        <v>769973.5</v>
      </c>
      <c r="DJ2667" s="32">
        <f t="shared" si="339"/>
        <v>826273</v>
      </c>
      <c r="DK2667" s="32">
        <f t="shared" si="339"/>
        <v>888608.5</v>
      </c>
      <c r="DL2667" s="32">
        <f t="shared" si="339"/>
        <v>951109.5</v>
      </c>
      <c r="DM2667" s="32">
        <f t="shared" si="339"/>
        <v>1007593</v>
      </c>
      <c r="DN2667" s="32">
        <f t="shared" si="339"/>
        <v>1060857</v>
      </c>
      <c r="DO2667" s="32">
        <f t="shared" si="339"/>
        <v>1115355.5</v>
      </c>
      <c r="DP2667" s="32">
        <f t="shared" si="339"/>
        <v>1181282.5</v>
      </c>
      <c r="DQ2667" s="32">
        <f t="shared" ref="DQ2667:GB2667" si="340">DQ90+DQ111</f>
        <v>1268425</v>
      </c>
      <c r="DR2667" s="32">
        <f t="shared" si="340"/>
        <v>1366567</v>
      </c>
      <c r="DS2667" s="32">
        <f t="shared" si="340"/>
        <v>1469375.5</v>
      </c>
      <c r="DT2667" s="32">
        <f t="shared" si="340"/>
        <v>1588829.5</v>
      </c>
      <c r="DU2667" s="32">
        <f t="shared" si="340"/>
        <v>1730967.5</v>
      </c>
      <c r="DV2667" s="32">
        <f t="shared" si="340"/>
        <v>1873900</v>
      </c>
      <c r="DW2667" s="32">
        <f t="shared" si="340"/>
        <v>1985171</v>
      </c>
      <c r="DX2667" s="32">
        <f t="shared" si="340"/>
        <v>0</v>
      </c>
      <c r="DY2667" s="32">
        <f t="shared" si="340"/>
        <v>0</v>
      </c>
      <c r="DZ2667" s="32">
        <f t="shared" si="340"/>
        <v>0</v>
      </c>
      <c r="EA2667" s="32">
        <f t="shared" si="340"/>
        <v>0</v>
      </c>
      <c r="EB2667" s="32">
        <f t="shared" si="340"/>
        <v>0</v>
      </c>
      <c r="EC2667" s="32">
        <f t="shared" si="340"/>
        <v>0</v>
      </c>
      <c r="ED2667" s="32">
        <f t="shared" si="340"/>
        <v>0</v>
      </c>
      <c r="EE2667" s="32">
        <f t="shared" si="340"/>
        <v>0</v>
      </c>
      <c r="EF2667" s="32">
        <f t="shared" si="340"/>
        <v>0</v>
      </c>
      <c r="EG2667" s="32">
        <f t="shared" si="340"/>
        <v>0</v>
      </c>
      <c r="EH2667" s="32">
        <f t="shared" si="340"/>
        <v>0</v>
      </c>
      <c r="EI2667" s="32">
        <f t="shared" si="340"/>
        <v>0</v>
      </c>
      <c r="EJ2667" s="32">
        <f t="shared" si="340"/>
        <v>0</v>
      </c>
      <c r="EK2667" s="32">
        <f t="shared" si="340"/>
        <v>0</v>
      </c>
      <c r="EL2667" s="32">
        <f t="shared" si="340"/>
        <v>0</v>
      </c>
      <c r="EM2667" s="32">
        <f t="shared" si="340"/>
        <v>0</v>
      </c>
      <c r="EN2667" s="32">
        <f t="shared" si="340"/>
        <v>0</v>
      </c>
      <c r="EO2667" s="32">
        <f t="shared" si="340"/>
        <v>0</v>
      </c>
      <c r="EP2667" s="32">
        <f t="shared" si="340"/>
        <v>0</v>
      </c>
      <c r="EQ2667" s="32">
        <f t="shared" si="340"/>
        <v>0</v>
      </c>
      <c r="ER2667" s="32">
        <f t="shared" si="340"/>
        <v>0</v>
      </c>
      <c r="ES2667" s="32">
        <f t="shared" si="340"/>
        <v>0</v>
      </c>
      <c r="ET2667" s="32">
        <f t="shared" si="340"/>
        <v>0</v>
      </c>
      <c r="EU2667" s="32">
        <f t="shared" si="340"/>
        <v>0</v>
      </c>
      <c r="EV2667" s="32">
        <f t="shared" si="340"/>
        <v>0</v>
      </c>
      <c r="EW2667" s="32">
        <f t="shared" si="340"/>
        <v>0</v>
      </c>
      <c r="EX2667" s="32">
        <f t="shared" si="340"/>
        <v>0</v>
      </c>
      <c r="EY2667" s="32">
        <f t="shared" si="340"/>
        <v>0</v>
      </c>
      <c r="EZ2667" s="32">
        <f t="shared" si="340"/>
        <v>0</v>
      </c>
      <c r="FA2667" s="32">
        <f t="shared" si="340"/>
        <v>0</v>
      </c>
      <c r="FB2667" s="32">
        <f t="shared" si="340"/>
        <v>0</v>
      </c>
      <c r="FC2667" s="32">
        <f t="shared" si="340"/>
        <v>0</v>
      </c>
      <c r="FD2667" s="32">
        <f t="shared" si="340"/>
        <v>0</v>
      </c>
      <c r="FE2667" s="32">
        <f t="shared" si="340"/>
        <v>0</v>
      </c>
      <c r="FF2667" s="32">
        <f t="shared" si="340"/>
        <v>0</v>
      </c>
      <c r="FG2667" s="32">
        <f t="shared" si="340"/>
        <v>0</v>
      </c>
      <c r="FH2667" s="32">
        <f t="shared" si="340"/>
        <v>0</v>
      </c>
      <c r="FI2667" s="32">
        <f t="shared" si="340"/>
        <v>0</v>
      </c>
      <c r="FJ2667" s="32">
        <f t="shared" si="340"/>
        <v>0</v>
      </c>
      <c r="FK2667" s="32">
        <f t="shared" si="340"/>
        <v>0</v>
      </c>
      <c r="FL2667" s="32">
        <f t="shared" si="340"/>
        <v>0</v>
      </c>
      <c r="FM2667" s="32">
        <f t="shared" si="340"/>
        <v>0</v>
      </c>
      <c r="FN2667" s="32">
        <f t="shared" si="340"/>
        <v>0</v>
      </c>
      <c r="FO2667" s="32">
        <f t="shared" si="340"/>
        <v>0</v>
      </c>
      <c r="FP2667" s="32">
        <f t="shared" si="340"/>
        <v>0</v>
      </c>
      <c r="FQ2667" s="32">
        <f t="shared" si="340"/>
        <v>0</v>
      </c>
      <c r="FR2667" s="32">
        <f t="shared" si="340"/>
        <v>0</v>
      </c>
      <c r="FS2667" s="32">
        <f t="shared" si="340"/>
        <v>0</v>
      </c>
      <c r="FT2667" s="32">
        <f t="shared" si="340"/>
        <v>0</v>
      </c>
      <c r="FU2667" s="32">
        <f t="shared" si="340"/>
        <v>0</v>
      </c>
      <c r="FV2667" s="32">
        <f t="shared" si="340"/>
        <v>0</v>
      </c>
      <c r="FW2667" s="32">
        <f t="shared" si="340"/>
        <v>0</v>
      </c>
      <c r="FX2667" s="32">
        <f t="shared" si="340"/>
        <v>0</v>
      </c>
      <c r="FY2667" s="32">
        <f t="shared" si="340"/>
        <v>0</v>
      </c>
      <c r="FZ2667" s="32">
        <f t="shared" si="340"/>
        <v>0</v>
      </c>
      <c r="GA2667" s="32">
        <f t="shared" si="340"/>
        <v>0</v>
      </c>
      <c r="GB2667" s="32">
        <f t="shared" si="340"/>
        <v>0</v>
      </c>
      <c r="GC2667" s="32">
        <f t="shared" ref="GC2667:GX2667" si="341">GC90+GC111</f>
        <v>0</v>
      </c>
      <c r="GD2667" s="32">
        <f t="shared" si="341"/>
        <v>0</v>
      </c>
      <c r="GE2667" s="32">
        <f t="shared" si="341"/>
        <v>0</v>
      </c>
      <c r="GF2667" s="32">
        <f t="shared" si="341"/>
        <v>0</v>
      </c>
      <c r="GG2667" s="32">
        <f t="shared" si="341"/>
        <v>0</v>
      </c>
      <c r="GH2667" s="32">
        <f t="shared" si="341"/>
        <v>0</v>
      </c>
      <c r="GI2667" s="32">
        <f t="shared" si="341"/>
        <v>0</v>
      </c>
      <c r="GJ2667" s="32">
        <f t="shared" si="341"/>
        <v>0</v>
      </c>
      <c r="GK2667" s="32">
        <f t="shared" si="341"/>
        <v>0</v>
      </c>
      <c r="GL2667" s="32">
        <f t="shared" si="341"/>
        <v>0</v>
      </c>
      <c r="GM2667" s="32">
        <f t="shared" si="341"/>
        <v>0</v>
      </c>
      <c r="GN2667" s="32">
        <f t="shared" si="341"/>
        <v>0</v>
      </c>
      <c r="GO2667" s="32">
        <f t="shared" si="341"/>
        <v>0</v>
      </c>
      <c r="GP2667" s="32">
        <f t="shared" si="341"/>
        <v>0</v>
      </c>
      <c r="GQ2667" s="32">
        <f t="shared" si="341"/>
        <v>0</v>
      </c>
      <c r="GR2667" s="32">
        <f t="shared" si="341"/>
        <v>0</v>
      </c>
      <c r="GS2667" s="32">
        <f t="shared" si="341"/>
        <v>0</v>
      </c>
      <c r="GT2667" s="32">
        <f t="shared" si="341"/>
        <v>0</v>
      </c>
      <c r="GU2667" s="32">
        <f t="shared" si="341"/>
        <v>0</v>
      </c>
      <c r="GV2667" s="32">
        <f t="shared" si="341"/>
        <v>0</v>
      </c>
      <c r="GW2667" s="32">
        <f t="shared" si="341"/>
        <v>0</v>
      </c>
      <c r="GX2667" s="32">
        <f t="shared" si="341"/>
        <v>0</v>
      </c>
    </row>
    <row r="2668" spans="1:206">
      <c r="A2668" s="31" t="s">
        <v>451</v>
      </c>
      <c r="B2668" t="s">
        <v>3397</v>
      </c>
      <c r="C2668" t="s">
        <v>20</v>
      </c>
      <c r="D2668" s="80">
        <v>46057</v>
      </c>
      <c r="E2668" t="s">
        <v>3418</v>
      </c>
      <c r="BD2668" s="32">
        <f>BD91+BD112</f>
        <v>3156.5</v>
      </c>
      <c r="BE2668" s="32">
        <f t="shared" ref="BE2668:DP2668" si="342">BE91+BE112</f>
        <v>3883</v>
      </c>
      <c r="BF2668" s="32">
        <f t="shared" si="342"/>
        <v>4472.5</v>
      </c>
      <c r="BG2668" s="32">
        <f t="shared" si="342"/>
        <v>4590</v>
      </c>
      <c r="BH2668" s="32">
        <f t="shared" si="342"/>
        <v>4282</v>
      </c>
      <c r="BI2668" s="32">
        <f t="shared" si="342"/>
        <v>3761.5</v>
      </c>
      <c r="BJ2668" s="32">
        <f t="shared" si="342"/>
        <v>3482.5</v>
      </c>
      <c r="BK2668" s="32">
        <f t="shared" si="342"/>
        <v>3478.5</v>
      </c>
      <c r="BL2668" s="32">
        <f t="shared" si="342"/>
        <v>3486</v>
      </c>
      <c r="BM2668" s="32">
        <f t="shared" si="342"/>
        <v>3465.5</v>
      </c>
      <c r="BN2668" s="32">
        <f t="shared" si="342"/>
        <v>3385.5</v>
      </c>
      <c r="BO2668" s="32">
        <f t="shared" si="342"/>
        <v>3260</v>
      </c>
      <c r="BP2668" s="32">
        <f t="shared" si="342"/>
        <v>3174.5</v>
      </c>
      <c r="BQ2668" s="32">
        <f t="shared" si="342"/>
        <v>3127</v>
      </c>
      <c r="BR2668" s="32">
        <f t="shared" si="342"/>
        <v>3095</v>
      </c>
      <c r="BS2668" s="32">
        <f t="shared" si="342"/>
        <v>3030.5</v>
      </c>
      <c r="BT2668" s="32">
        <f t="shared" si="342"/>
        <v>2982</v>
      </c>
      <c r="BU2668" s="32">
        <f t="shared" si="342"/>
        <v>3011.5</v>
      </c>
      <c r="BV2668" s="32">
        <f t="shared" si="342"/>
        <v>3109</v>
      </c>
      <c r="BW2668" s="32">
        <f t="shared" si="342"/>
        <v>3290</v>
      </c>
      <c r="BX2668" s="32">
        <f t="shared" si="342"/>
        <v>3483.5</v>
      </c>
      <c r="BY2668" s="32">
        <f t="shared" si="342"/>
        <v>3728</v>
      </c>
      <c r="BZ2668" s="32">
        <f t="shared" si="342"/>
        <v>4190.5</v>
      </c>
      <c r="CA2668" s="32">
        <f t="shared" si="342"/>
        <v>4982.5</v>
      </c>
      <c r="CB2668" s="32">
        <f t="shared" si="342"/>
        <v>6271</v>
      </c>
      <c r="CC2668" s="32">
        <f t="shared" si="342"/>
        <v>7565</v>
      </c>
      <c r="CD2668" s="32">
        <f t="shared" si="342"/>
        <v>8260</v>
      </c>
      <c r="CE2668" s="32">
        <f t="shared" si="342"/>
        <v>8583.5</v>
      </c>
      <c r="CF2668" s="32">
        <f t="shared" si="342"/>
        <v>8783.5</v>
      </c>
      <c r="CG2668" s="32">
        <f t="shared" si="342"/>
        <v>8903</v>
      </c>
      <c r="CH2668" s="32">
        <f t="shared" si="342"/>
        <v>9150.5</v>
      </c>
      <c r="CI2668" s="32">
        <f t="shared" si="342"/>
        <v>9678</v>
      </c>
      <c r="CJ2668" s="32">
        <f t="shared" si="342"/>
        <v>10467.5</v>
      </c>
      <c r="CK2668" s="32">
        <f t="shared" si="342"/>
        <v>11371</v>
      </c>
      <c r="CL2668" s="32">
        <f t="shared" si="342"/>
        <v>12319.5</v>
      </c>
      <c r="CM2668" s="32">
        <f t="shared" si="342"/>
        <v>13587</v>
      </c>
      <c r="CN2668" s="32">
        <f t="shared" si="342"/>
        <v>15224</v>
      </c>
      <c r="CO2668" s="32">
        <f t="shared" si="342"/>
        <v>17093</v>
      </c>
      <c r="CP2668" s="32">
        <f t="shared" si="342"/>
        <v>18978</v>
      </c>
      <c r="CQ2668" s="32">
        <f t="shared" si="342"/>
        <v>20656.5</v>
      </c>
      <c r="CR2668" s="32">
        <f t="shared" si="342"/>
        <v>22148</v>
      </c>
      <c r="CS2668" s="32">
        <f t="shared" si="342"/>
        <v>23564.5</v>
      </c>
      <c r="CT2668" s="32">
        <f t="shared" si="342"/>
        <v>25115</v>
      </c>
      <c r="CU2668" s="32">
        <f t="shared" si="342"/>
        <v>26955.5</v>
      </c>
      <c r="CV2668" s="32">
        <f t="shared" si="342"/>
        <v>29315</v>
      </c>
      <c r="CW2668" s="32">
        <f t="shared" si="342"/>
        <v>32261</v>
      </c>
      <c r="CX2668" s="32">
        <f t="shared" si="342"/>
        <v>35959</v>
      </c>
      <c r="CY2668" s="32">
        <f t="shared" si="342"/>
        <v>40192</v>
      </c>
      <c r="CZ2668" s="32">
        <f t="shared" si="342"/>
        <v>44432</v>
      </c>
      <c r="DA2668" s="32">
        <f t="shared" si="342"/>
        <v>48269</v>
      </c>
      <c r="DB2668" s="32">
        <f t="shared" si="342"/>
        <v>52344</v>
      </c>
      <c r="DC2668" s="32">
        <f t="shared" si="342"/>
        <v>57754.5</v>
      </c>
      <c r="DD2668" s="32">
        <f t="shared" si="342"/>
        <v>64013.5</v>
      </c>
      <c r="DE2668" s="32">
        <f t="shared" si="342"/>
        <v>70493.5</v>
      </c>
      <c r="DF2668" s="32">
        <f t="shared" si="342"/>
        <v>76876.5</v>
      </c>
      <c r="DG2668" s="32">
        <f t="shared" si="342"/>
        <v>82710.5</v>
      </c>
      <c r="DH2668" s="32">
        <f t="shared" si="342"/>
        <v>88998.5</v>
      </c>
      <c r="DI2668" s="32">
        <f t="shared" si="342"/>
        <v>97206.5</v>
      </c>
      <c r="DJ2668" s="32">
        <f t="shared" si="342"/>
        <v>106640.5</v>
      </c>
      <c r="DK2668" s="32">
        <f t="shared" si="342"/>
        <v>116668</v>
      </c>
      <c r="DL2668" s="32">
        <f t="shared" si="342"/>
        <v>126671.5</v>
      </c>
      <c r="DM2668" s="32">
        <f t="shared" si="342"/>
        <v>136345</v>
      </c>
      <c r="DN2668" s="32">
        <f t="shared" si="342"/>
        <v>146672.5</v>
      </c>
      <c r="DO2668" s="32">
        <f t="shared" si="342"/>
        <v>158328</v>
      </c>
      <c r="DP2668" s="32">
        <f t="shared" si="342"/>
        <v>171763</v>
      </c>
      <c r="DQ2668" s="32">
        <f t="shared" ref="DQ2668:GB2668" si="343">DQ91+DQ112</f>
        <v>185964.5</v>
      </c>
      <c r="DR2668" s="32">
        <f t="shared" si="343"/>
        <v>200567</v>
      </c>
      <c r="DS2668" s="32">
        <f t="shared" si="343"/>
        <v>215654</v>
      </c>
      <c r="DT2668" s="32">
        <f t="shared" si="343"/>
        <v>230737</v>
      </c>
      <c r="DU2668" s="32">
        <f t="shared" si="343"/>
        <v>246684.5</v>
      </c>
      <c r="DV2668" s="32">
        <f t="shared" si="343"/>
        <v>264369.5</v>
      </c>
      <c r="DW2668" s="32">
        <f t="shared" si="343"/>
        <v>279183.5</v>
      </c>
      <c r="DX2668" s="32">
        <f t="shared" si="343"/>
        <v>0</v>
      </c>
      <c r="DY2668" s="32">
        <f t="shared" si="343"/>
        <v>0</v>
      </c>
      <c r="DZ2668" s="32">
        <f t="shared" si="343"/>
        <v>0</v>
      </c>
      <c r="EA2668" s="32">
        <f t="shared" si="343"/>
        <v>0</v>
      </c>
      <c r="EB2668" s="32">
        <f t="shared" si="343"/>
        <v>0</v>
      </c>
      <c r="EC2668" s="32">
        <f t="shared" si="343"/>
        <v>0</v>
      </c>
      <c r="ED2668" s="32">
        <f t="shared" si="343"/>
        <v>0</v>
      </c>
      <c r="EE2668" s="32">
        <f t="shared" si="343"/>
        <v>0</v>
      </c>
      <c r="EF2668" s="32">
        <f t="shared" si="343"/>
        <v>0</v>
      </c>
      <c r="EG2668" s="32">
        <f t="shared" si="343"/>
        <v>0</v>
      </c>
      <c r="EH2668" s="32">
        <f t="shared" si="343"/>
        <v>0</v>
      </c>
      <c r="EI2668" s="32">
        <f t="shared" si="343"/>
        <v>0</v>
      </c>
      <c r="EJ2668" s="32">
        <f t="shared" si="343"/>
        <v>0</v>
      </c>
      <c r="EK2668" s="32">
        <f t="shared" si="343"/>
        <v>0</v>
      </c>
      <c r="EL2668" s="32">
        <f t="shared" si="343"/>
        <v>0</v>
      </c>
      <c r="EM2668" s="32">
        <f t="shared" si="343"/>
        <v>0</v>
      </c>
      <c r="EN2668" s="32">
        <f t="shared" si="343"/>
        <v>0</v>
      </c>
      <c r="EO2668" s="32">
        <f t="shared" si="343"/>
        <v>0</v>
      </c>
      <c r="EP2668" s="32">
        <f t="shared" si="343"/>
        <v>0</v>
      </c>
      <c r="EQ2668" s="32">
        <f t="shared" si="343"/>
        <v>0</v>
      </c>
      <c r="ER2668" s="32">
        <f t="shared" si="343"/>
        <v>0</v>
      </c>
      <c r="ES2668" s="32">
        <f t="shared" si="343"/>
        <v>0</v>
      </c>
      <c r="ET2668" s="32">
        <f t="shared" si="343"/>
        <v>0</v>
      </c>
      <c r="EU2668" s="32">
        <f t="shared" si="343"/>
        <v>0</v>
      </c>
      <c r="EV2668" s="32">
        <f t="shared" si="343"/>
        <v>0</v>
      </c>
      <c r="EW2668" s="32">
        <f t="shared" si="343"/>
        <v>0</v>
      </c>
      <c r="EX2668" s="32">
        <f t="shared" si="343"/>
        <v>0</v>
      </c>
      <c r="EY2668" s="32">
        <f t="shared" si="343"/>
        <v>0</v>
      </c>
      <c r="EZ2668" s="32">
        <f t="shared" si="343"/>
        <v>0</v>
      </c>
      <c r="FA2668" s="32">
        <f t="shared" si="343"/>
        <v>0</v>
      </c>
      <c r="FB2668" s="32">
        <f t="shared" si="343"/>
        <v>0</v>
      </c>
      <c r="FC2668" s="32">
        <f t="shared" si="343"/>
        <v>0</v>
      </c>
      <c r="FD2668" s="32">
        <f t="shared" si="343"/>
        <v>0</v>
      </c>
      <c r="FE2668" s="32">
        <f t="shared" si="343"/>
        <v>0</v>
      </c>
      <c r="FF2668" s="32">
        <f t="shared" si="343"/>
        <v>0</v>
      </c>
      <c r="FG2668" s="32">
        <f t="shared" si="343"/>
        <v>0</v>
      </c>
      <c r="FH2668" s="32">
        <f t="shared" si="343"/>
        <v>0</v>
      </c>
      <c r="FI2668" s="32">
        <f t="shared" si="343"/>
        <v>0</v>
      </c>
      <c r="FJ2668" s="32">
        <f t="shared" si="343"/>
        <v>0</v>
      </c>
      <c r="FK2668" s="32">
        <f t="shared" si="343"/>
        <v>0</v>
      </c>
      <c r="FL2668" s="32">
        <f t="shared" si="343"/>
        <v>0</v>
      </c>
      <c r="FM2668" s="32">
        <f t="shared" si="343"/>
        <v>0</v>
      </c>
      <c r="FN2668" s="32">
        <f t="shared" si="343"/>
        <v>0</v>
      </c>
      <c r="FO2668" s="32">
        <f t="shared" si="343"/>
        <v>0</v>
      </c>
      <c r="FP2668" s="32">
        <f t="shared" si="343"/>
        <v>0</v>
      </c>
      <c r="FQ2668" s="32">
        <f t="shared" si="343"/>
        <v>0</v>
      </c>
      <c r="FR2668" s="32">
        <f t="shared" si="343"/>
        <v>0</v>
      </c>
      <c r="FS2668" s="32">
        <f t="shared" si="343"/>
        <v>0</v>
      </c>
      <c r="FT2668" s="32">
        <f t="shared" si="343"/>
        <v>0</v>
      </c>
      <c r="FU2668" s="32">
        <f t="shared" si="343"/>
        <v>0</v>
      </c>
      <c r="FV2668" s="32">
        <f t="shared" si="343"/>
        <v>0</v>
      </c>
      <c r="FW2668" s="32">
        <f t="shared" si="343"/>
        <v>0</v>
      </c>
      <c r="FX2668" s="32">
        <f t="shared" si="343"/>
        <v>0</v>
      </c>
      <c r="FY2668" s="32">
        <f t="shared" si="343"/>
        <v>0</v>
      </c>
      <c r="FZ2668" s="32">
        <f t="shared" si="343"/>
        <v>0</v>
      </c>
      <c r="GA2668" s="32">
        <f t="shared" si="343"/>
        <v>0</v>
      </c>
      <c r="GB2668" s="32">
        <f t="shared" si="343"/>
        <v>0</v>
      </c>
      <c r="GC2668" s="32">
        <f t="shared" ref="GC2668:GX2668" si="344">GC91+GC112</f>
        <v>0</v>
      </c>
      <c r="GD2668" s="32">
        <f t="shared" si="344"/>
        <v>0</v>
      </c>
      <c r="GE2668" s="32">
        <f t="shared" si="344"/>
        <v>0</v>
      </c>
      <c r="GF2668" s="32">
        <f t="shared" si="344"/>
        <v>0</v>
      </c>
      <c r="GG2668" s="32">
        <f t="shared" si="344"/>
        <v>0</v>
      </c>
      <c r="GH2668" s="32">
        <f t="shared" si="344"/>
        <v>0</v>
      </c>
      <c r="GI2668" s="32">
        <f t="shared" si="344"/>
        <v>0</v>
      </c>
      <c r="GJ2668" s="32">
        <f t="shared" si="344"/>
        <v>0</v>
      </c>
      <c r="GK2668" s="32">
        <f t="shared" si="344"/>
        <v>0</v>
      </c>
      <c r="GL2668" s="32">
        <f t="shared" si="344"/>
        <v>0</v>
      </c>
      <c r="GM2668" s="32">
        <f t="shared" si="344"/>
        <v>0</v>
      </c>
      <c r="GN2668" s="32">
        <f t="shared" si="344"/>
        <v>0</v>
      </c>
      <c r="GO2668" s="32">
        <f t="shared" si="344"/>
        <v>0</v>
      </c>
      <c r="GP2668" s="32">
        <f t="shared" si="344"/>
        <v>0</v>
      </c>
      <c r="GQ2668" s="32">
        <f t="shared" si="344"/>
        <v>0</v>
      </c>
      <c r="GR2668" s="32">
        <f t="shared" si="344"/>
        <v>0</v>
      </c>
      <c r="GS2668" s="32">
        <f t="shared" si="344"/>
        <v>0</v>
      </c>
      <c r="GT2668" s="32">
        <f t="shared" si="344"/>
        <v>0</v>
      </c>
      <c r="GU2668" s="32">
        <f t="shared" si="344"/>
        <v>0</v>
      </c>
      <c r="GV2668" s="32">
        <f t="shared" si="344"/>
        <v>0</v>
      </c>
      <c r="GW2668" s="32">
        <f t="shared" si="344"/>
        <v>0</v>
      </c>
      <c r="GX2668" s="32">
        <f t="shared" si="344"/>
        <v>0</v>
      </c>
    </row>
    <row r="2669" spans="1:206">
      <c r="A2669" s="31" t="s">
        <v>451</v>
      </c>
      <c r="B2669" t="s">
        <v>3397</v>
      </c>
      <c r="C2669" t="s">
        <v>20</v>
      </c>
      <c r="D2669" s="80">
        <v>46057</v>
      </c>
      <c r="E2669" t="s">
        <v>3419</v>
      </c>
      <c r="BD2669" s="32">
        <f>BD47+BC26</f>
        <v>19750518.5</v>
      </c>
      <c r="BE2669" s="32">
        <f t="shared" ref="BE2669:DP2669" si="345">BE47+BD26</f>
        <v>39518974.5</v>
      </c>
      <c r="BF2669" s="32">
        <f t="shared" si="345"/>
        <v>40469622</v>
      </c>
      <c r="BG2669" s="32">
        <f t="shared" si="345"/>
        <v>41494580</v>
      </c>
      <c r="BH2669" s="32">
        <f t="shared" si="345"/>
        <v>42642897.5</v>
      </c>
      <c r="BI2669" s="32">
        <f t="shared" si="345"/>
        <v>43872699</v>
      </c>
      <c r="BJ2669" s="32">
        <f t="shared" si="345"/>
        <v>45096210.5</v>
      </c>
      <c r="BK2669" s="32">
        <f t="shared" si="345"/>
        <v>46286928.5</v>
      </c>
      <c r="BL2669" s="32">
        <f t="shared" si="345"/>
        <v>47453741.5</v>
      </c>
      <c r="BM2669" s="32">
        <f t="shared" si="345"/>
        <v>48637402</v>
      </c>
      <c r="BN2669" s="32">
        <f t="shared" si="345"/>
        <v>49899846</v>
      </c>
      <c r="BO2669" s="32">
        <f t="shared" si="345"/>
        <v>51240735.5</v>
      </c>
      <c r="BP2669" s="32">
        <f t="shared" si="345"/>
        <v>52649770.5</v>
      </c>
      <c r="BQ2669" s="32">
        <f t="shared" si="345"/>
        <v>54125408</v>
      </c>
      <c r="BR2669" s="32">
        <f t="shared" si="345"/>
        <v>55650845.5</v>
      </c>
      <c r="BS2669" s="32">
        <f t="shared" si="345"/>
        <v>57202643.5</v>
      </c>
      <c r="BT2669" s="32">
        <f t="shared" si="345"/>
        <v>58753908</v>
      </c>
      <c r="BU2669" s="32">
        <f t="shared" si="345"/>
        <v>60297977.5</v>
      </c>
      <c r="BV2669" s="32">
        <f t="shared" si="345"/>
        <v>61859251</v>
      </c>
      <c r="BW2669" s="32">
        <f t="shared" si="345"/>
        <v>63459212.5</v>
      </c>
      <c r="BX2669" s="32">
        <f t="shared" si="345"/>
        <v>65113270</v>
      </c>
      <c r="BY2669" s="32">
        <f t="shared" si="345"/>
        <v>66837084</v>
      </c>
      <c r="BZ2669" s="32">
        <f t="shared" si="345"/>
        <v>68628770.5</v>
      </c>
      <c r="CA2669" s="32">
        <f t="shared" si="345"/>
        <v>70483090</v>
      </c>
      <c r="CB2669" s="32">
        <f t="shared" si="345"/>
        <v>72415050</v>
      </c>
      <c r="CC2669" s="32">
        <f t="shared" si="345"/>
        <v>74485978</v>
      </c>
      <c r="CD2669" s="32">
        <f t="shared" si="345"/>
        <v>76714285.5</v>
      </c>
      <c r="CE2669" s="32">
        <f t="shared" si="345"/>
        <v>78987539.5</v>
      </c>
      <c r="CF2669" s="32">
        <f t="shared" si="345"/>
        <v>81304158.5</v>
      </c>
      <c r="CG2669" s="32">
        <f t="shared" si="345"/>
        <v>83764761.5</v>
      </c>
      <c r="CH2669" s="32">
        <f t="shared" si="345"/>
        <v>86269691</v>
      </c>
      <c r="CI2669" s="32">
        <f t="shared" si="345"/>
        <v>88776783.5</v>
      </c>
      <c r="CJ2669" s="32">
        <f t="shared" si="345"/>
        <v>91418568</v>
      </c>
      <c r="CK2669" s="32">
        <f t="shared" si="345"/>
        <v>94099026</v>
      </c>
      <c r="CL2669" s="32">
        <f t="shared" si="345"/>
        <v>96669515.5</v>
      </c>
      <c r="CM2669" s="32">
        <f t="shared" si="345"/>
        <v>99202531.5</v>
      </c>
      <c r="CN2669" s="32">
        <f t="shared" si="345"/>
        <v>101753635.5</v>
      </c>
      <c r="CO2669" s="32">
        <f t="shared" si="345"/>
        <v>104294333.5</v>
      </c>
      <c r="CP2669" s="32">
        <f t="shared" si="345"/>
        <v>106725141</v>
      </c>
      <c r="CQ2669" s="32">
        <f t="shared" si="345"/>
        <v>108990973</v>
      </c>
      <c r="CR2669" s="32">
        <f t="shared" si="345"/>
        <v>111180342</v>
      </c>
      <c r="CS2669" s="32">
        <f t="shared" si="345"/>
        <v>113264741</v>
      </c>
      <c r="CT2669" s="32">
        <f t="shared" si="345"/>
        <v>115197669.5</v>
      </c>
      <c r="CU2669" s="32">
        <f t="shared" si="345"/>
        <v>117119164.5</v>
      </c>
      <c r="CV2669" s="32">
        <f t="shared" si="345"/>
        <v>119050296.5</v>
      </c>
      <c r="CW2669" s="32">
        <f t="shared" si="345"/>
        <v>121010563.5</v>
      </c>
      <c r="CX2669" s="32">
        <f t="shared" si="345"/>
        <v>123164556.5</v>
      </c>
      <c r="CY2669" s="32">
        <f t="shared" si="345"/>
        <v>125399970</v>
      </c>
      <c r="CZ2669" s="32">
        <f t="shared" si="345"/>
        <v>127542609.5</v>
      </c>
      <c r="DA2669" s="32">
        <f t="shared" si="345"/>
        <v>129748517</v>
      </c>
      <c r="DB2669" s="32">
        <f t="shared" si="345"/>
        <v>132194545.5</v>
      </c>
      <c r="DC2669" s="32">
        <f t="shared" si="345"/>
        <v>134869841.5</v>
      </c>
      <c r="DD2669" s="32">
        <f t="shared" si="345"/>
        <v>137782025.5</v>
      </c>
      <c r="DE2669" s="32">
        <f t="shared" si="345"/>
        <v>140965929.5</v>
      </c>
      <c r="DF2669" s="32">
        <f t="shared" si="345"/>
        <v>144361496.5</v>
      </c>
      <c r="DG2669" s="32">
        <f t="shared" si="345"/>
        <v>147918600.5</v>
      </c>
      <c r="DH2669" s="32">
        <f t="shared" si="345"/>
        <v>151640289.5</v>
      </c>
      <c r="DI2669" s="32">
        <f t="shared" si="345"/>
        <v>155522594.5</v>
      </c>
      <c r="DJ2669" s="32">
        <f t="shared" si="345"/>
        <v>159576681</v>
      </c>
      <c r="DK2669" s="32">
        <f t="shared" si="345"/>
        <v>163764422</v>
      </c>
      <c r="DL2669" s="32">
        <f t="shared" si="345"/>
        <v>167981813</v>
      </c>
      <c r="DM2669" s="32">
        <f t="shared" si="345"/>
        <v>172150804.5</v>
      </c>
      <c r="DN2669" s="32">
        <f t="shared" si="345"/>
        <v>176229697</v>
      </c>
      <c r="DO2669" s="32">
        <f t="shared" si="345"/>
        <v>180177413</v>
      </c>
      <c r="DP2669" s="32">
        <f t="shared" si="345"/>
        <v>183952092</v>
      </c>
      <c r="DQ2669" s="32">
        <f t="shared" ref="DQ2669:GB2669" si="346">DQ47+DP26</f>
        <v>187556281.5</v>
      </c>
      <c r="DR2669" s="32">
        <f t="shared" si="346"/>
        <v>190952298.5</v>
      </c>
      <c r="DS2669" s="32">
        <f t="shared" si="346"/>
        <v>194111595.5</v>
      </c>
      <c r="DT2669" s="32">
        <f t="shared" si="346"/>
        <v>197135086</v>
      </c>
      <c r="DU2669" s="32">
        <f t="shared" si="346"/>
        <v>200114543.5</v>
      </c>
      <c r="DV2669" s="32">
        <f t="shared" si="346"/>
        <v>203059602.5</v>
      </c>
      <c r="DW2669" s="32">
        <f t="shared" si="346"/>
        <v>206001497.5</v>
      </c>
      <c r="DX2669" s="32">
        <f t="shared" si="346"/>
        <v>102341696.5</v>
      </c>
      <c r="DY2669" s="32">
        <f t="shared" si="346"/>
        <v>0</v>
      </c>
      <c r="DZ2669" s="32">
        <f t="shared" si="346"/>
        <v>0</v>
      </c>
      <c r="EA2669" s="32">
        <f t="shared" si="346"/>
        <v>0</v>
      </c>
      <c r="EB2669" s="32">
        <f t="shared" si="346"/>
        <v>0</v>
      </c>
      <c r="EC2669" s="32">
        <f t="shared" si="346"/>
        <v>0</v>
      </c>
      <c r="ED2669" s="32">
        <f t="shared" si="346"/>
        <v>0</v>
      </c>
      <c r="EE2669" s="32">
        <f t="shared" si="346"/>
        <v>0</v>
      </c>
      <c r="EF2669" s="32">
        <f t="shared" si="346"/>
        <v>0</v>
      </c>
      <c r="EG2669" s="32">
        <f t="shared" si="346"/>
        <v>0</v>
      </c>
      <c r="EH2669" s="32">
        <f t="shared" si="346"/>
        <v>0</v>
      </c>
      <c r="EI2669" s="32">
        <f t="shared" si="346"/>
        <v>0</v>
      </c>
      <c r="EJ2669" s="32">
        <f t="shared" si="346"/>
        <v>0</v>
      </c>
      <c r="EK2669" s="32">
        <f t="shared" si="346"/>
        <v>0</v>
      </c>
      <c r="EL2669" s="32">
        <f t="shared" si="346"/>
        <v>0</v>
      </c>
      <c r="EM2669" s="32">
        <f t="shared" si="346"/>
        <v>0</v>
      </c>
      <c r="EN2669" s="32">
        <f t="shared" si="346"/>
        <v>0</v>
      </c>
      <c r="EO2669" s="32">
        <f t="shared" si="346"/>
        <v>0</v>
      </c>
      <c r="EP2669" s="32">
        <f t="shared" si="346"/>
        <v>0</v>
      </c>
      <c r="EQ2669" s="32">
        <f t="shared" si="346"/>
        <v>0</v>
      </c>
      <c r="ER2669" s="32">
        <f t="shared" si="346"/>
        <v>0</v>
      </c>
      <c r="ES2669" s="32">
        <f t="shared" si="346"/>
        <v>0</v>
      </c>
      <c r="ET2669" s="32">
        <f t="shared" si="346"/>
        <v>0</v>
      </c>
      <c r="EU2669" s="32">
        <f t="shared" si="346"/>
        <v>0</v>
      </c>
      <c r="EV2669" s="32">
        <f t="shared" si="346"/>
        <v>0</v>
      </c>
      <c r="EW2669" s="32">
        <f t="shared" si="346"/>
        <v>0</v>
      </c>
      <c r="EX2669" s="32">
        <f t="shared" si="346"/>
        <v>0</v>
      </c>
      <c r="EY2669" s="32">
        <f t="shared" si="346"/>
        <v>0</v>
      </c>
      <c r="EZ2669" s="32">
        <f t="shared" si="346"/>
        <v>0</v>
      </c>
      <c r="FA2669" s="32">
        <f t="shared" si="346"/>
        <v>0</v>
      </c>
      <c r="FB2669" s="32">
        <f t="shared" si="346"/>
        <v>0</v>
      </c>
      <c r="FC2669" s="32">
        <f t="shared" si="346"/>
        <v>0</v>
      </c>
      <c r="FD2669" s="32">
        <f t="shared" si="346"/>
        <v>0</v>
      </c>
      <c r="FE2669" s="32">
        <f t="shared" si="346"/>
        <v>0</v>
      </c>
      <c r="FF2669" s="32">
        <f t="shared" si="346"/>
        <v>0</v>
      </c>
      <c r="FG2669" s="32">
        <f t="shared" si="346"/>
        <v>0</v>
      </c>
      <c r="FH2669" s="32">
        <f t="shared" si="346"/>
        <v>0</v>
      </c>
      <c r="FI2669" s="32">
        <f t="shared" si="346"/>
        <v>0</v>
      </c>
      <c r="FJ2669" s="32">
        <f t="shared" si="346"/>
        <v>0</v>
      </c>
      <c r="FK2669" s="32">
        <f t="shared" si="346"/>
        <v>0</v>
      </c>
      <c r="FL2669" s="32">
        <f t="shared" si="346"/>
        <v>0</v>
      </c>
      <c r="FM2669" s="32">
        <f t="shared" si="346"/>
        <v>0</v>
      </c>
      <c r="FN2669" s="32">
        <f t="shared" si="346"/>
        <v>0</v>
      </c>
      <c r="FO2669" s="32">
        <f t="shared" si="346"/>
        <v>0</v>
      </c>
      <c r="FP2669" s="32">
        <f t="shared" si="346"/>
        <v>0</v>
      </c>
      <c r="FQ2669" s="32">
        <f t="shared" si="346"/>
        <v>0</v>
      </c>
      <c r="FR2669" s="32">
        <f t="shared" si="346"/>
        <v>0</v>
      </c>
      <c r="FS2669" s="32">
        <f t="shared" si="346"/>
        <v>0</v>
      </c>
      <c r="FT2669" s="32">
        <f t="shared" si="346"/>
        <v>0</v>
      </c>
      <c r="FU2669" s="32">
        <f t="shared" si="346"/>
        <v>0</v>
      </c>
      <c r="FV2669" s="32">
        <f t="shared" si="346"/>
        <v>0</v>
      </c>
      <c r="FW2669" s="32">
        <f t="shared" si="346"/>
        <v>0</v>
      </c>
      <c r="FX2669" s="32">
        <f t="shared" si="346"/>
        <v>0</v>
      </c>
      <c r="FY2669" s="32">
        <f t="shared" si="346"/>
        <v>0</v>
      </c>
      <c r="FZ2669" s="32">
        <f t="shared" si="346"/>
        <v>0</v>
      </c>
      <c r="GA2669" s="32">
        <f t="shared" si="346"/>
        <v>0</v>
      </c>
      <c r="GB2669" s="32">
        <f t="shared" si="346"/>
        <v>0</v>
      </c>
      <c r="GC2669" s="32">
        <f t="shared" ref="GC2669:GX2669" si="347">GC47+GB26</f>
        <v>0</v>
      </c>
      <c r="GD2669" s="32">
        <f t="shared" si="347"/>
        <v>0</v>
      </c>
      <c r="GE2669" s="32">
        <f t="shared" si="347"/>
        <v>0</v>
      </c>
      <c r="GF2669" s="32">
        <f t="shared" si="347"/>
        <v>0</v>
      </c>
      <c r="GG2669" s="32">
        <f t="shared" si="347"/>
        <v>0</v>
      </c>
      <c r="GH2669" s="32">
        <f t="shared" si="347"/>
        <v>0</v>
      </c>
      <c r="GI2669" s="32">
        <f t="shared" si="347"/>
        <v>0</v>
      </c>
      <c r="GJ2669" s="32">
        <f t="shared" si="347"/>
        <v>0</v>
      </c>
      <c r="GK2669" s="32">
        <f t="shared" si="347"/>
        <v>0</v>
      </c>
      <c r="GL2669" s="32">
        <f t="shared" si="347"/>
        <v>0</v>
      </c>
      <c r="GM2669" s="32">
        <f t="shared" si="347"/>
        <v>0</v>
      </c>
      <c r="GN2669" s="32">
        <f t="shared" si="347"/>
        <v>0</v>
      </c>
      <c r="GO2669" s="32">
        <f t="shared" si="347"/>
        <v>0</v>
      </c>
      <c r="GP2669" s="32">
        <f t="shared" si="347"/>
        <v>0</v>
      </c>
      <c r="GQ2669" s="32">
        <f t="shared" si="347"/>
        <v>0</v>
      </c>
      <c r="GR2669" s="32">
        <f t="shared" si="347"/>
        <v>0</v>
      </c>
      <c r="GS2669" s="32">
        <f t="shared" si="347"/>
        <v>0</v>
      </c>
      <c r="GT2669" s="32">
        <f t="shared" si="347"/>
        <v>0</v>
      </c>
      <c r="GU2669" s="32">
        <f t="shared" si="347"/>
        <v>0</v>
      </c>
      <c r="GV2669" s="32">
        <f t="shared" si="347"/>
        <v>0</v>
      </c>
      <c r="GW2669" s="32">
        <f t="shared" si="347"/>
        <v>0</v>
      </c>
      <c r="GX2669" s="32">
        <f t="shared" si="347"/>
        <v>0</v>
      </c>
    </row>
    <row r="2670" spans="1:206">
      <c r="A2670" s="31" t="s">
        <v>451</v>
      </c>
      <c r="B2670" t="s">
        <v>3397</v>
      </c>
      <c r="C2670" t="s">
        <v>20</v>
      </c>
      <c r="D2670" s="80">
        <v>46057</v>
      </c>
      <c r="E2670" t="s">
        <v>3420</v>
      </c>
      <c r="BD2670" s="32">
        <f t="shared" ref="BD2670:BD2689" si="348">BD48+BC27</f>
        <v>14904154</v>
      </c>
      <c r="BE2670" s="32">
        <f t="shared" ref="BE2670:DP2670" si="349">BE48+BD27</f>
        <v>30108713</v>
      </c>
      <c r="BF2670" s="32">
        <f t="shared" si="349"/>
        <v>31010892.5</v>
      </c>
      <c r="BG2670" s="32">
        <f t="shared" si="349"/>
        <v>31927402</v>
      </c>
      <c r="BH2670" s="32">
        <f t="shared" si="349"/>
        <v>32789411</v>
      </c>
      <c r="BI2670" s="32">
        <f t="shared" si="349"/>
        <v>33615481.5</v>
      </c>
      <c r="BJ2670" s="32">
        <f t="shared" si="349"/>
        <v>34481578</v>
      </c>
      <c r="BK2670" s="32">
        <f t="shared" si="349"/>
        <v>35399188.5</v>
      </c>
      <c r="BL2670" s="32">
        <f t="shared" si="349"/>
        <v>36382088.5</v>
      </c>
      <c r="BM2670" s="32">
        <f t="shared" si="349"/>
        <v>37483211.5</v>
      </c>
      <c r="BN2670" s="32">
        <f t="shared" si="349"/>
        <v>38661869</v>
      </c>
      <c r="BO2670" s="32">
        <f t="shared" si="349"/>
        <v>39819493.5</v>
      </c>
      <c r="BP2670" s="32">
        <f t="shared" si="349"/>
        <v>40944033</v>
      </c>
      <c r="BQ2670" s="32">
        <f t="shared" si="349"/>
        <v>42084605.5</v>
      </c>
      <c r="BR2670" s="32">
        <f t="shared" si="349"/>
        <v>43263540.5</v>
      </c>
      <c r="BS2670" s="32">
        <f t="shared" si="349"/>
        <v>44497509.5</v>
      </c>
      <c r="BT2670" s="32">
        <f t="shared" si="349"/>
        <v>45803813.5</v>
      </c>
      <c r="BU2670" s="32">
        <f t="shared" si="349"/>
        <v>47193702.5</v>
      </c>
      <c r="BV2670" s="32">
        <f t="shared" si="349"/>
        <v>48650473.5</v>
      </c>
      <c r="BW2670" s="32">
        <f t="shared" si="349"/>
        <v>50137802.5</v>
      </c>
      <c r="BX2670" s="32">
        <f t="shared" si="349"/>
        <v>51634634.5</v>
      </c>
      <c r="BY2670" s="32">
        <f t="shared" si="349"/>
        <v>53132063.5</v>
      </c>
      <c r="BZ2670" s="32">
        <f t="shared" si="349"/>
        <v>54620002</v>
      </c>
      <c r="CA2670" s="32">
        <f t="shared" si="349"/>
        <v>56111613.5</v>
      </c>
      <c r="CB2670" s="32">
        <f t="shared" si="349"/>
        <v>57650586</v>
      </c>
      <c r="CC2670" s="32">
        <f t="shared" si="349"/>
        <v>59301384.5</v>
      </c>
      <c r="CD2670" s="32">
        <f t="shared" si="349"/>
        <v>61095596</v>
      </c>
      <c r="CE2670" s="32">
        <f t="shared" si="349"/>
        <v>62941259</v>
      </c>
      <c r="CF2670" s="32">
        <f t="shared" si="349"/>
        <v>64789246.5</v>
      </c>
      <c r="CG2670" s="32">
        <f t="shared" si="349"/>
        <v>66718736</v>
      </c>
      <c r="CH2670" s="32">
        <f t="shared" si="349"/>
        <v>68732922.5</v>
      </c>
      <c r="CI2670" s="32">
        <f t="shared" si="349"/>
        <v>70798177</v>
      </c>
      <c r="CJ2670" s="32">
        <f t="shared" si="349"/>
        <v>72961331</v>
      </c>
      <c r="CK2670" s="32">
        <f t="shared" si="349"/>
        <v>75207412.5</v>
      </c>
      <c r="CL2670" s="32">
        <f t="shared" si="349"/>
        <v>77521892.5</v>
      </c>
      <c r="CM2670" s="32">
        <f t="shared" si="349"/>
        <v>79942594</v>
      </c>
      <c r="CN2670" s="32">
        <f t="shared" si="349"/>
        <v>82485597.5</v>
      </c>
      <c r="CO2670" s="32">
        <f t="shared" si="349"/>
        <v>85157179</v>
      </c>
      <c r="CP2670" s="32">
        <f t="shared" si="349"/>
        <v>87829869</v>
      </c>
      <c r="CQ2670" s="32">
        <f t="shared" si="349"/>
        <v>90387335.5</v>
      </c>
      <c r="CR2670" s="32">
        <f t="shared" si="349"/>
        <v>92847588</v>
      </c>
      <c r="CS2670" s="32">
        <f t="shared" si="349"/>
        <v>95260579</v>
      </c>
      <c r="CT2670" s="32">
        <f t="shared" si="349"/>
        <v>97638720</v>
      </c>
      <c r="CU2670" s="32">
        <f t="shared" si="349"/>
        <v>99969016</v>
      </c>
      <c r="CV2670" s="32">
        <f t="shared" si="349"/>
        <v>102172718</v>
      </c>
      <c r="CW2670" s="32">
        <f t="shared" si="349"/>
        <v>104190125.5</v>
      </c>
      <c r="CX2670" s="32">
        <f t="shared" si="349"/>
        <v>106165724</v>
      </c>
      <c r="CY2670" s="32">
        <f t="shared" si="349"/>
        <v>108165610.5</v>
      </c>
      <c r="CZ2670" s="32">
        <f t="shared" si="349"/>
        <v>110101768.5</v>
      </c>
      <c r="DA2670" s="32">
        <f t="shared" si="349"/>
        <v>111979410.5</v>
      </c>
      <c r="DB2670" s="32">
        <f t="shared" si="349"/>
        <v>113926021</v>
      </c>
      <c r="DC2670" s="32">
        <f t="shared" si="349"/>
        <v>116046767</v>
      </c>
      <c r="DD2670" s="32">
        <f t="shared" si="349"/>
        <v>118279330</v>
      </c>
      <c r="DE2670" s="32">
        <f t="shared" si="349"/>
        <v>120530720</v>
      </c>
      <c r="DF2670" s="32">
        <f t="shared" si="349"/>
        <v>122885778.5</v>
      </c>
      <c r="DG2670" s="32">
        <f t="shared" si="349"/>
        <v>125450484.5</v>
      </c>
      <c r="DH2670" s="32">
        <f t="shared" si="349"/>
        <v>128217557.5</v>
      </c>
      <c r="DI2670" s="32">
        <f t="shared" si="349"/>
        <v>131221102.5</v>
      </c>
      <c r="DJ2670" s="32">
        <f t="shared" si="349"/>
        <v>134509295.5</v>
      </c>
      <c r="DK2670" s="32">
        <f t="shared" si="349"/>
        <v>138015627.5</v>
      </c>
      <c r="DL2670" s="32">
        <f t="shared" si="349"/>
        <v>141687826.5</v>
      </c>
      <c r="DM2670" s="32">
        <f t="shared" si="349"/>
        <v>145535663.5</v>
      </c>
      <c r="DN2670" s="32">
        <f t="shared" si="349"/>
        <v>149559470</v>
      </c>
      <c r="DO2670" s="32">
        <f t="shared" si="349"/>
        <v>153777085</v>
      </c>
      <c r="DP2670" s="32">
        <f t="shared" si="349"/>
        <v>158132950</v>
      </c>
      <c r="DQ2670" s="32">
        <f t="shared" ref="DQ2670:GB2670" si="350">DQ48+DP27</f>
        <v>162512337.5</v>
      </c>
      <c r="DR2670" s="32">
        <f t="shared" si="350"/>
        <v>166857517.5</v>
      </c>
      <c r="DS2670" s="32">
        <f t="shared" si="350"/>
        <v>171108920</v>
      </c>
      <c r="DT2670" s="32">
        <f t="shared" si="350"/>
        <v>175167671.5</v>
      </c>
      <c r="DU2670" s="32">
        <f t="shared" si="350"/>
        <v>179009261.5</v>
      </c>
      <c r="DV2670" s="32">
        <f t="shared" si="350"/>
        <v>182686514.5</v>
      </c>
      <c r="DW2670" s="32">
        <f t="shared" si="350"/>
        <v>186160307</v>
      </c>
      <c r="DX2670" s="32">
        <f t="shared" si="350"/>
        <v>92794609</v>
      </c>
      <c r="DY2670" s="32">
        <f t="shared" si="350"/>
        <v>0</v>
      </c>
      <c r="DZ2670" s="32">
        <f t="shared" si="350"/>
        <v>0</v>
      </c>
      <c r="EA2670" s="32">
        <f t="shared" si="350"/>
        <v>0</v>
      </c>
      <c r="EB2670" s="32">
        <f t="shared" si="350"/>
        <v>0</v>
      </c>
      <c r="EC2670" s="32">
        <f t="shared" si="350"/>
        <v>0</v>
      </c>
      <c r="ED2670" s="32">
        <f t="shared" si="350"/>
        <v>0</v>
      </c>
      <c r="EE2670" s="32">
        <f t="shared" si="350"/>
        <v>0</v>
      </c>
      <c r="EF2670" s="32">
        <f t="shared" si="350"/>
        <v>0</v>
      </c>
      <c r="EG2670" s="32">
        <f t="shared" si="350"/>
        <v>0</v>
      </c>
      <c r="EH2670" s="32">
        <f t="shared" si="350"/>
        <v>0</v>
      </c>
      <c r="EI2670" s="32">
        <f t="shared" si="350"/>
        <v>0</v>
      </c>
      <c r="EJ2670" s="32">
        <f t="shared" si="350"/>
        <v>0</v>
      </c>
      <c r="EK2670" s="32">
        <f t="shared" si="350"/>
        <v>0</v>
      </c>
      <c r="EL2670" s="32">
        <f t="shared" si="350"/>
        <v>0</v>
      </c>
      <c r="EM2670" s="32">
        <f t="shared" si="350"/>
        <v>0</v>
      </c>
      <c r="EN2670" s="32">
        <f t="shared" si="350"/>
        <v>0</v>
      </c>
      <c r="EO2670" s="32">
        <f t="shared" si="350"/>
        <v>0</v>
      </c>
      <c r="EP2670" s="32">
        <f t="shared" si="350"/>
        <v>0</v>
      </c>
      <c r="EQ2670" s="32">
        <f t="shared" si="350"/>
        <v>0</v>
      </c>
      <c r="ER2670" s="32">
        <f t="shared" si="350"/>
        <v>0</v>
      </c>
      <c r="ES2670" s="32">
        <f t="shared" si="350"/>
        <v>0</v>
      </c>
      <c r="ET2670" s="32">
        <f t="shared" si="350"/>
        <v>0</v>
      </c>
      <c r="EU2670" s="32">
        <f t="shared" si="350"/>
        <v>0</v>
      </c>
      <c r="EV2670" s="32">
        <f t="shared" si="350"/>
        <v>0</v>
      </c>
      <c r="EW2670" s="32">
        <f t="shared" si="350"/>
        <v>0</v>
      </c>
      <c r="EX2670" s="32">
        <f t="shared" si="350"/>
        <v>0</v>
      </c>
      <c r="EY2670" s="32">
        <f t="shared" si="350"/>
        <v>0</v>
      </c>
      <c r="EZ2670" s="32">
        <f t="shared" si="350"/>
        <v>0</v>
      </c>
      <c r="FA2670" s="32">
        <f t="shared" si="350"/>
        <v>0</v>
      </c>
      <c r="FB2670" s="32">
        <f t="shared" si="350"/>
        <v>0</v>
      </c>
      <c r="FC2670" s="32">
        <f t="shared" si="350"/>
        <v>0</v>
      </c>
      <c r="FD2670" s="32">
        <f t="shared" si="350"/>
        <v>0</v>
      </c>
      <c r="FE2670" s="32">
        <f t="shared" si="350"/>
        <v>0</v>
      </c>
      <c r="FF2670" s="32">
        <f t="shared" si="350"/>
        <v>0</v>
      </c>
      <c r="FG2670" s="32">
        <f t="shared" si="350"/>
        <v>0</v>
      </c>
      <c r="FH2670" s="32">
        <f t="shared" si="350"/>
        <v>0</v>
      </c>
      <c r="FI2670" s="32">
        <f t="shared" si="350"/>
        <v>0</v>
      </c>
      <c r="FJ2670" s="32">
        <f t="shared" si="350"/>
        <v>0</v>
      </c>
      <c r="FK2670" s="32">
        <f t="shared" si="350"/>
        <v>0</v>
      </c>
      <c r="FL2670" s="32">
        <f t="shared" si="350"/>
        <v>0</v>
      </c>
      <c r="FM2670" s="32">
        <f t="shared" si="350"/>
        <v>0</v>
      </c>
      <c r="FN2670" s="32">
        <f t="shared" si="350"/>
        <v>0</v>
      </c>
      <c r="FO2670" s="32">
        <f t="shared" si="350"/>
        <v>0</v>
      </c>
      <c r="FP2670" s="32">
        <f t="shared" si="350"/>
        <v>0</v>
      </c>
      <c r="FQ2670" s="32">
        <f t="shared" si="350"/>
        <v>0</v>
      </c>
      <c r="FR2670" s="32">
        <f t="shared" si="350"/>
        <v>0</v>
      </c>
      <c r="FS2670" s="32">
        <f t="shared" si="350"/>
        <v>0</v>
      </c>
      <c r="FT2670" s="32">
        <f t="shared" si="350"/>
        <v>0</v>
      </c>
      <c r="FU2670" s="32">
        <f t="shared" si="350"/>
        <v>0</v>
      </c>
      <c r="FV2670" s="32">
        <f t="shared" si="350"/>
        <v>0</v>
      </c>
      <c r="FW2670" s="32">
        <f t="shared" si="350"/>
        <v>0</v>
      </c>
      <c r="FX2670" s="32">
        <f t="shared" si="350"/>
        <v>0</v>
      </c>
      <c r="FY2670" s="32">
        <f t="shared" si="350"/>
        <v>0</v>
      </c>
      <c r="FZ2670" s="32">
        <f t="shared" si="350"/>
        <v>0</v>
      </c>
      <c r="GA2670" s="32">
        <f t="shared" si="350"/>
        <v>0</v>
      </c>
      <c r="GB2670" s="32">
        <f t="shared" si="350"/>
        <v>0</v>
      </c>
      <c r="GC2670" s="32">
        <f t="shared" ref="GC2670:GX2670" si="351">GC48+GB27</f>
        <v>0</v>
      </c>
      <c r="GD2670" s="32">
        <f t="shared" si="351"/>
        <v>0</v>
      </c>
      <c r="GE2670" s="32">
        <f t="shared" si="351"/>
        <v>0</v>
      </c>
      <c r="GF2670" s="32">
        <f t="shared" si="351"/>
        <v>0</v>
      </c>
      <c r="GG2670" s="32">
        <f t="shared" si="351"/>
        <v>0</v>
      </c>
      <c r="GH2670" s="32">
        <f t="shared" si="351"/>
        <v>0</v>
      </c>
      <c r="GI2670" s="32">
        <f t="shared" si="351"/>
        <v>0</v>
      </c>
      <c r="GJ2670" s="32">
        <f t="shared" si="351"/>
        <v>0</v>
      </c>
      <c r="GK2670" s="32">
        <f t="shared" si="351"/>
        <v>0</v>
      </c>
      <c r="GL2670" s="32">
        <f t="shared" si="351"/>
        <v>0</v>
      </c>
      <c r="GM2670" s="32">
        <f t="shared" si="351"/>
        <v>0</v>
      </c>
      <c r="GN2670" s="32">
        <f t="shared" si="351"/>
        <v>0</v>
      </c>
      <c r="GO2670" s="32">
        <f t="shared" si="351"/>
        <v>0</v>
      </c>
      <c r="GP2670" s="32">
        <f t="shared" si="351"/>
        <v>0</v>
      </c>
      <c r="GQ2670" s="32">
        <f t="shared" si="351"/>
        <v>0</v>
      </c>
      <c r="GR2670" s="32">
        <f t="shared" si="351"/>
        <v>0</v>
      </c>
      <c r="GS2670" s="32">
        <f t="shared" si="351"/>
        <v>0</v>
      </c>
      <c r="GT2670" s="32">
        <f t="shared" si="351"/>
        <v>0</v>
      </c>
      <c r="GU2670" s="32">
        <f t="shared" si="351"/>
        <v>0</v>
      </c>
      <c r="GV2670" s="32">
        <f t="shared" si="351"/>
        <v>0</v>
      </c>
      <c r="GW2670" s="32">
        <f t="shared" si="351"/>
        <v>0</v>
      </c>
      <c r="GX2670" s="32">
        <f t="shared" si="351"/>
        <v>0</v>
      </c>
    </row>
    <row r="2671" spans="1:206">
      <c r="A2671" s="31" t="s">
        <v>451</v>
      </c>
      <c r="B2671" t="s">
        <v>3397</v>
      </c>
      <c r="C2671" t="s">
        <v>20</v>
      </c>
      <c r="D2671" s="80">
        <v>46057</v>
      </c>
      <c r="E2671" t="s">
        <v>3421</v>
      </c>
      <c r="BD2671" s="32">
        <f t="shared" si="348"/>
        <v>12924350</v>
      </c>
      <c r="BE2671" s="32">
        <f t="shared" ref="BE2671:DP2671" si="352">BE49+BD28</f>
        <v>26004475</v>
      </c>
      <c r="BF2671" s="32">
        <f t="shared" si="352"/>
        <v>26436944.5</v>
      </c>
      <c r="BG2671" s="32">
        <f t="shared" si="352"/>
        <v>26922479.5</v>
      </c>
      <c r="BH2671" s="32">
        <f t="shared" si="352"/>
        <v>27500582.5</v>
      </c>
      <c r="BI2671" s="32">
        <f t="shared" si="352"/>
        <v>28195770.5</v>
      </c>
      <c r="BJ2671" s="32">
        <f t="shared" si="352"/>
        <v>29001792.5</v>
      </c>
      <c r="BK2671" s="32">
        <f t="shared" si="352"/>
        <v>29882614.5</v>
      </c>
      <c r="BL2671" s="32">
        <f t="shared" si="352"/>
        <v>30766131.5</v>
      </c>
      <c r="BM2671" s="32">
        <f t="shared" si="352"/>
        <v>31597607.5</v>
      </c>
      <c r="BN2671" s="32">
        <f t="shared" si="352"/>
        <v>32390748</v>
      </c>
      <c r="BO2671" s="32">
        <f t="shared" si="352"/>
        <v>33198437.5</v>
      </c>
      <c r="BP2671" s="32">
        <f t="shared" si="352"/>
        <v>34041011</v>
      </c>
      <c r="BQ2671" s="32">
        <f t="shared" si="352"/>
        <v>34949965</v>
      </c>
      <c r="BR2671" s="32">
        <f t="shared" si="352"/>
        <v>35973880</v>
      </c>
      <c r="BS2671" s="32">
        <f t="shared" si="352"/>
        <v>37085688.5</v>
      </c>
      <c r="BT2671" s="32">
        <f t="shared" si="352"/>
        <v>38217425</v>
      </c>
      <c r="BU2671" s="32">
        <f t="shared" si="352"/>
        <v>39362549</v>
      </c>
      <c r="BV2671" s="32">
        <f t="shared" si="352"/>
        <v>40538307.5</v>
      </c>
      <c r="BW2671" s="32">
        <f t="shared" si="352"/>
        <v>41745522.5</v>
      </c>
      <c r="BX2671" s="32">
        <f t="shared" si="352"/>
        <v>43003925.5</v>
      </c>
      <c r="BY2671" s="32">
        <f t="shared" si="352"/>
        <v>44330746</v>
      </c>
      <c r="BZ2671" s="32">
        <f t="shared" si="352"/>
        <v>45720405</v>
      </c>
      <c r="CA2671" s="32">
        <f t="shared" si="352"/>
        <v>47157763.5</v>
      </c>
      <c r="CB2671" s="32">
        <f t="shared" si="352"/>
        <v>48629718.5</v>
      </c>
      <c r="CC2671" s="32">
        <f t="shared" si="352"/>
        <v>50103966</v>
      </c>
      <c r="CD2671" s="32">
        <f t="shared" si="352"/>
        <v>51575115.5</v>
      </c>
      <c r="CE2671" s="32">
        <f t="shared" si="352"/>
        <v>53056021</v>
      </c>
      <c r="CF2671" s="32">
        <f t="shared" si="352"/>
        <v>54552960.5</v>
      </c>
      <c r="CG2671" s="32">
        <f t="shared" si="352"/>
        <v>56108630</v>
      </c>
      <c r="CH2671" s="32">
        <f t="shared" si="352"/>
        <v>57763408.5</v>
      </c>
      <c r="CI2671" s="32">
        <f t="shared" si="352"/>
        <v>59477153</v>
      </c>
      <c r="CJ2671" s="32">
        <f t="shared" si="352"/>
        <v>61261063.5</v>
      </c>
      <c r="CK2671" s="32">
        <f t="shared" si="352"/>
        <v>63094188</v>
      </c>
      <c r="CL2671" s="32">
        <f t="shared" si="352"/>
        <v>64917229</v>
      </c>
      <c r="CM2671" s="32">
        <f t="shared" si="352"/>
        <v>66792182.5</v>
      </c>
      <c r="CN2671" s="32">
        <f t="shared" si="352"/>
        <v>68724218</v>
      </c>
      <c r="CO2671" s="32">
        <f t="shared" si="352"/>
        <v>70701257</v>
      </c>
      <c r="CP2671" s="32">
        <f t="shared" si="352"/>
        <v>72812395</v>
      </c>
      <c r="CQ2671" s="32">
        <f t="shared" si="352"/>
        <v>75142043</v>
      </c>
      <c r="CR2671" s="32">
        <f t="shared" si="352"/>
        <v>77642108.5</v>
      </c>
      <c r="CS2671" s="32">
        <f t="shared" si="352"/>
        <v>80218629</v>
      </c>
      <c r="CT2671" s="32">
        <f t="shared" si="352"/>
        <v>82831756</v>
      </c>
      <c r="CU2671" s="32">
        <f t="shared" si="352"/>
        <v>85483203.5</v>
      </c>
      <c r="CV2671" s="32">
        <f t="shared" si="352"/>
        <v>88061925.5</v>
      </c>
      <c r="CW2671" s="32">
        <f t="shared" si="352"/>
        <v>90474143</v>
      </c>
      <c r="CX2671" s="32">
        <f t="shared" si="352"/>
        <v>92881318.5</v>
      </c>
      <c r="CY2671" s="32">
        <f t="shared" si="352"/>
        <v>95336908.5</v>
      </c>
      <c r="CZ2671" s="32">
        <f t="shared" si="352"/>
        <v>97684018</v>
      </c>
      <c r="DA2671" s="32">
        <f t="shared" si="352"/>
        <v>99893546.5</v>
      </c>
      <c r="DB2671" s="32">
        <f t="shared" si="352"/>
        <v>102001624.5</v>
      </c>
      <c r="DC2671" s="32">
        <f t="shared" si="352"/>
        <v>103990259</v>
      </c>
      <c r="DD2671" s="32">
        <f t="shared" si="352"/>
        <v>105902063</v>
      </c>
      <c r="DE2671" s="32">
        <f t="shared" si="352"/>
        <v>107802422</v>
      </c>
      <c r="DF2671" s="32">
        <f t="shared" si="352"/>
        <v>109716896.5</v>
      </c>
      <c r="DG2671" s="32">
        <f t="shared" si="352"/>
        <v>111702234</v>
      </c>
      <c r="DH2671" s="32">
        <f t="shared" si="352"/>
        <v>113830018.5</v>
      </c>
      <c r="DI2671" s="32">
        <f t="shared" si="352"/>
        <v>116049454.5</v>
      </c>
      <c r="DJ2671" s="32">
        <f t="shared" si="352"/>
        <v>118281067.5</v>
      </c>
      <c r="DK2671" s="32">
        <f t="shared" si="352"/>
        <v>120597273</v>
      </c>
      <c r="DL2671" s="32">
        <f t="shared" si="352"/>
        <v>123129019.5</v>
      </c>
      <c r="DM2671" s="32">
        <f t="shared" si="352"/>
        <v>125890154</v>
      </c>
      <c r="DN2671" s="32">
        <f t="shared" si="352"/>
        <v>128906002.5</v>
      </c>
      <c r="DO2671" s="32">
        <f t="shared" si="352"/>
        <v>132251353.5</v>
      </c>
      <c r="DP2671" s="32">
        <f t="shared" si="352"/>
        <v>135856783</v>
      </c>
      <c r="DQ2671" s="32">
        <f t="shared" ref="DQ2671:GB2671" si="353">DQ49+DP28</f>
        <v>139642683</v>
      </c>
      <c r="DR2671" s="32">
        <f t="shared" si="353"/>
        <v>143599564</v>
      </c>
      <c r="DS2671" s="32">
        <f t="shared" si="353"/>
        <v>147704335</v>
      </c>
      <c r="DT2671" s="32">
        <f t="shared" si="353"/>
        <v>151943023.5</v>
      </c>
      <c r="DU2671" s="32">
        <f t="shared" si="353"/>
        <v>156277389</v>
      </c>
      <c r="DV2671" s="32">
        <f t="shared" si="353"/>
        <v>160638986.5</v>
      </c>
      <c r="DW2671" s="32">
        <f t="shared" si="353"/>
        <v>164967876.5</v>
      </c>
      <c r="DX2671" s="32">
        <f t="shared" si="353"/>
        <v>82603165.5</v>
      </c>
      <c r="DY2671" s="32">
        <f t="shared" si="353"/>
        <v>0</v>
      </c>
      <c r="DZ2671" s="32">
        <f t="shared" si="353"/>
        <v>0</v>
      </c>
      <c r="EA2671" s="32">
        <f t="shared" si="353"/>
        <v>0</v>
      </c>
      <c r="EB2671" s="32">
        <f t="shared" si="353"/>
        <v>0</v>
      </c>
      <c r="EC2671" s="32">
        <f t="shared" si="353"/>
        <v>0</v>
      </c>
      <c r="ED2671" s="32">
        <f t="shared" si="353"/>
        <v>0</v>
      </c>
      <c r="EE2671" s="32">
        <f t="shared" si="353"/>
        <v>0</v>
      </c>
      <c r="EF2671" s="32">
        <f t="shared" si="353"/>
        <v>0</v>
      </c>
      <c r="EG2671" s="32">
        <f t="shared" si="353"/>
        <v>0</v>
      </c>
      <c r="EH2671" s="32">
        <f t="shared" si="353"/>
        <v>0</v>
      </c>
      <c r="EI2671" s="32">
        <f t="shared" si="353"/>
        <v>0</v>
      </c>
      <c r="EJ2671" s="32">
        <f t="shared" si="353"/>
        <v>0</v>
      </c>
      <c r="EK2671" s="32">
        <f t="shared" si="353"/>
        <v>0</v>
      </c>
      <c r="EL2671" s="32">
        <f t="shared" si="353"/>
        <v>0</v>
      </c>
      <c r="EM2671" s="32">
        <f t="shared" si="353"/>
        <v>0</v>
      </c>
      <c r="EN2671" s="32">
        <f t="shared" si="353"/>
        <v>0</v>
      </c>
      <c r="EO2671" s="32">
        <f t="shared" si="353"/>
        <v>0</v>
      </c>
      <c r="EP2671" s="32">
        <f t="shared" si="353"/>
        <v>0</v>
      </c>
      <c r="EQ2671" s="32">
        <f t="shared" si="353"/>
        <v>0</v>
      </c>
      <c r="ER2671" s="32">
        <f t="shared" si="353"/>
        <v>0</v>
      </c>
      <c r="ES2671" s="32">
        <f t="shared" si="353"/>
        <v>0</v>
      </c>
      <c r="ET2671" s="32">
        <f t="shared" si="353"/>
        <v>0</v>
      </c>
      <c r="EU2671" s="32">
        <f t="shared" si="353"/>
        <v>0</v>
      </c>
      <c r="EV2671" s="32">
        <f t="shared" si="353"/>
        <v>0</v>
      </c>
      <c r="EW2671" s="32">
        <f t="shared" si="353"/>
        <v>0</v>
      </c>
      <c r="EX2671" s="32">
        <f t="shared" si="353"/>
        <v>0</v>
      </c>
      <c r="EY2671" s="32">
        <f t="shared" si="353"/>
        <v>0</v>
      </c>
      <c r="EZ2671" s="32">
        <f t="shared" si="353"/>
        <v>0</v>
      </c>
      <c r="FA2671" s="32">
        <f t="shared" si="353"/>
        <v>0</v>
      </c>
      <c r="FB2671" s="32">
        <f t="shared" si="353"/>
        <v>0</v>
      </c>
      <c r="FC2671" s="32">
        <f t="shared" si="353"/>
        <v>0</v>
      </c>
      <c r="FD2671" s="32">
        <f t="shared" si="353"/>
        <v>0</v>
      </c>
      <c r="FE2671" s="32">
        <f t="shared" si="353"/>
        <v>0</v>
      </c>
      <c r="FF2671" s="32">
        <f t="shared" si="353"/>
        <v>0</v>
      </c>
      <c r="FG2671" s="32">
        <f t="shared" si="353"/>
        <v>0</v>
      </c>
      <c r="FH2671" s="32">
        <f t="shared" si="353"/>
        <v>0</v>
      </c>
      <c r="FI2671" s="32">
        <f t="shared" si="353"/>
        <v>0</v>
      </c>
      <c r="FJ2671" s="32">
        <f t="shared" si="353"/>
        <v>0</v>
      </c>
      <c r="FK2671" s="32">
        <f t="shared" si="353"/>
        <v>0</v>
      </c>
      <c r="FL2671" s="32">
        <f t="shared" si="353"/>
        <v>0</v>
      </c>
      <c r="FM2671" s="32">
        <f t="shared" si="353"/>
        <v>0</v>
      </c>
      <c r="FN2671" s="32">
        <f t="shared" si="353"/>
        <v>0</v>
      </c>
      <c r="FO2671" s="32">
        <f t="shared" si="353"/>
        <v>0</v>
      </c>
      <c r="FP2671" s="32">
        <f t="shared" si="353"/>
        <v>0</v>
      </c>
      <c r="FQ2671" s="32">
        <f t="shared" si="353"/>
        <v>0</v>
      </c>
      <c r="FR2671" s="32">
        <f t="shared" si="353"/>
        <v>0</v>
      </c>
      <c r="FS2671" s="32">
        <f t="shared" si="353"/>
        <v>0</v>
      </c>
      <c r="FT2671" s="32">
        <f t="shared" si="353"/>
        <v>0</v>
      </c>
      <c r="FU2671" s="32">
        <f t="shared" si="353"/>
        <v>0</v>
      </c>
      <c r="FV2671" s="32">
        <f t="shared" si="353"/>
        <v>0</v>
      </c>
      <c r="FW2671" s="32">
        <f t="shared" si="353"/>
        <v>0</v>
      </c>
      <c r="FX2671" s="32">
        <f t="shared" si="353"/>
        <v>0</v>
      </c>
      <c r="FY2671" s="32">
        <f t="shared" si="353"/>
        <v>0</v>
      </c>
      <c r="FZ2671" s="32">
        <f t="shared" si="353"/>
        <v>0</v>
      </c>
      <c r="GA2671" s="32">
        <f t="shared" si="353"/>
        <v>0</v>
      </c>
      <c r="GB2671" s="32">
        <f t="shared" si="353"/>
        <v>0</v>
      </c>
      <c r="GC2671" s="32">
        <f t="shared" ref="GC2671:GX2671" si="354">GC49+GB28</f>
        <v>0</v>
      </c>
      <c r="GD2671" s="32">
        <f t="shared" si="354"/>
        <v>0</v>
      </c>
      <c r="GE2671" s="32">
        <f t="shared" si="354"/>
        <v>0</v>
      </c>
      <c r="GF2671" s="32">
        <f t="shared" si="354"/>
        <v>0</v>
      </c>
      <c r="GG2671" s="32">
        <f t="shared" si="354"/>
        <v>0</v>
      </c>
      <c r="GH2671" s="32">
        <f t="shared" si="354"/>
        <v>0</v>
      </c>
      <c r="GI2671" s="32">
        <f t="shared" si="354"/>
        <v>0</v>
      </c>
      <c r="GJ2671" s="32">
        <f t="shared" si="354"/>
        <v>0</v>
      </c>
      <c r="GK2671" s="32">
        <f t="shared" si="354"/>
        <v>0</v>
      </c>
      <c r="GL2671" s="32">
        <f t="shared" si="354"/>
        <v>0</v>
      </c>
      <c r="GM2671" s="32">
        <f t="shared" si="354"/>
        <v>0</v>
      </c>
      <c r="GN2671" s="32">
        <f t="shared" si="354"/>
        <v>0</v>
      </c>
      <c r="GO2671" s="32">
        <f t="shared" si="354"/>
        <v>0</v>
      </c>
      <c r="GP2671" s="32">
        <f t="shared" si="354"/>
        <v>0</v>
      </c>
      <c r="GQ2671" s="32">
        <f t="shared" si="354"/>
        <v>0</v>
      </c>
      <c r="GR2671" s="32">
        <f t="shared" si="354"/>
        <v>0</v>
      </c>
      <c r="GS2671" s="32">
        <f t="shared" si="354"/>
        <v>0</v>
      </c>
      <c r="GT2671" s="32">
        <f t="shared" si="354"/>
        <v>0</v>
      </c>
      <c r="GU2671" s="32">
        <f t="shared" si="354"/>
        <v>0</v>
      </c>
      <c r="GV2671" s="32">
        <f t="shared" si="354"/>
        <v>0</v>
      </c>
      <c r="GW2671" s="32">
        <f t="shared" si="354"/>
        <v>0</v>
      </c>
      <c r="GX2671" s="32">
        <f t="shared" si="354"/>
        <v>0</v>
      </c>
    </row>
    <row r="2672" spans="1:206">
      <c r="A2672" s="31" t="s">
        <v>451</v>
      </c>
      <c r="B2672" t="s">
        <v>3397</v>
      </c>
      <c r="C2672" t="s">
        <v>20</v>
      </c>
      <c r="D2672" s="80">
        <v>46057</v>
      </c>
      <c r="E2672" t="s">
        <v>3422</v>
      </c>
      <c r="BD2672" s="32">
        <f t="shared" si="348"/>
        <v>11579388.5</v>
      </c>
      <c r="BE2672" s="32">
        <f t="shared" ref="BE2672:DP2672" si="355">BE50+BD29</f>
        <v>23275240.5</v>
      </c>
      <c r="BF2672" s="32">
        <f t="shared" si="355"/>
        <v>23658639</v>
      </c>
      <c r="BG2672" s="32">
        <f t="shared" si="355"/>
        <v>24035866.5</v>
      </c>
      <c r="BH2672" s="32">
        <f t="shared" si="355"/>
        <v>24402174.5</v>
      </c>
      <c r="BI2672" s="32">
        <f t="shared" si="355"/>
        <v>24771517.5</v>
      </c>
      <c r="BJ2672" s="32">
        <f t="shared" si="355"/>
        <v>25161831</v>
      </c>
      <c r="BK2672" s="32">
        <f t="shared" si="355"/>
        <v>25577433</v>
      </c>
      <c r="BL2672" s="32">
        <f t="shared" si="355"/>
        <v>26028231.5</v>
      </c>
      <c r="BM2672" s="32">
        <f t="shared" si="355"/>
        <v>26562791</v>
      </c>
      <c r="BN2672" s="32">
        <f t="shared" si="355"/>
        <v>27230792</v>
      </c>
      <c r="BO2672" s="32">
        <f t="shared" si="355"/>
        <v>28011727</v>
      </c>
      <c r="BP2672" s="32">
        <f t="shared" si="355"/>
        <v>28862021.5</v>
      </c>
      <c r="BQ2672" s="32">
        <f t="shared" si="355"/>
        <v>29718050.5</v>
      </c>
      <c r="BR2672" s="32">
        <f t="shared" si="355"/>
        <v>30517362</v>
      </c>
      <c r="BS2672" s="32">
        <f t="shared" si="355"/>
        <v>31273393.5</v>
      </c>
      <c r="BT2672" s="32">
        <f t="shared" si="355"/>
        <v>32050663.5</v>
      </c>
      <c r="BU2672" s="32">
        <f t="shared" si="355"/>
        <v>32885140.5</v>
      </c>
      <c r="BV2672" s="32">
        <f t="shared" si="355"/>
        <v>33808097</v>
      </c>
      <c r="BW2672" s="32">
        <f t="shared" si="355"/>
        <v>34858497</v>
      </c>
      <c r="BX2672" s="32">
        <f t="shared" si="355"/>
        <v>35997356.5</v>
      </c>
      <c r="BY2672" s="32">
        <f t="shared" si="355"/>
        <v>37148095</v>
      </c>
      <c r="BZ2672" s="32">
        <f t="shared" si="355"/>
        <v>38280080.5</v>
      </c>
      <c r="CA2672" s="32">
        <f t="shared" si="355"/>
        <v>39429732.5</v>
      </c>
      <c r="CB2672" s="32">
        <f t="shared" si="355"/>
        <v>40636758</v>
      </c>
      <c r="CC2672" s="32">
        <f t="shared" si="355"/>
        <v>41896660.5</v>
      </c>
      <c r="CD2672" s="32">
        <f t="shared" si="355"/>
        <v>43198869</v>
      </c>
      <c r="CE2672" s="32">
        <f t="shared" si="355"/>
        <v>44553705</v>
      </c>
      <c r="CF2672" s="32">
        <f t="shared" si="355"/>
        <v>45969376</v>
      </c>
      <c r="CG2672" s="32">
        <f t="shared" si="355"/>
        <v>47445059</v>
      </c>
      <c r="CH2672" s="32">
        <f t="shared" si="355"/>
        <v>48984347</v>
      </c>
      <c r="CI2672" s="32">
        <f t="shared" si="355"/>
        <v>50518366.5</v>
      </c>
      <c r="CJ2672" s="32">
        <f t="shared" si="355"/>
        <v>52081375</v>
      </c>
      <c r="CK2672" s="32">
        <f t="shared" si="355"/>
        <v>53722237.5</v>
      </c>
      <c r="CL2672" s="32">
        <f t="shared" si="355"/>
        <v>55392076.5</v>
      </c>
      <c r="CM2672" s="32">
        <f t="shared" si="355"/>
        <v>57148096</v>
      </c>
      <c r="CN2672" s="32">
        <f t="shared" si="355"/>
        <v>58949605</v>
      </c>
      <c r="CO2672" s="32">
        <f t="shared" si="355"/>
        <v>60649584.5</v>
      </c>
      <c r="CP2672" s="32">
        <f t="shared" si="355"/>
        <v>62268987</v>
      </c>
      <c r="CQ2672" s="32">
        <f t="shared" si="355"/>
        <v>63922356</v>
      </c>
      <c r="CR2672" s="32">
        <f t="shared" si="355"/>
        <v>65608338</v>
      </c>
      <c r="CS2672" s="32">
        <f t="shared" si="355"/>
        <v>67311120.5</v>
      </c>
      <c r="CT2672" s="32">
        <f t="shared" si="355"/>
        <v>69101615.5</v>
      </c>
      <c r="CU2672" s="32">
        <f t="shared" si="355"/>
        <v>71132458</v>
      </c>
      <c r="CV2672" s="32">
        <f t="shared" si="355"/>
        <v>73433635.5</v>
      </c>
      <c r="CW2672" s="32">
        <f t="shared" si="355"/>
        <v>75916672.5</v>
      </c>
      <c r="CX2672" s="32">
        <f t="shared" si="355"/>
        <v>78544542</v>
      </c>
      <c r="CY2672" s="32">
        <f t="shared" si="355"/>
        <v>81260164</v>
      </c>
      <c r="CZ2672" s="32">
        <f t="shared" si="355"/>
        <v>83909686.5</v>
      </c>
      <c r="DA2672" s="32">
        <f t="shared" si="355"/>
        <v>86417864.5</v>
      </c>
      <c r="DB2672" s="32">
        <f t="shared" si="355"/>
        <v>88833974</v>
      </c>
      <c r="DC2672" s="32">
        <f t="shared" si="355"/>
        <v>91197710.5</v>
      </c>
      <c r="DD2672" s="32">
        <f t="shared" si="355"/>
        <v>93548616.5</v>
      </c>
      <c r="DE2672" s="32">
        <f t="shared" si="355"/>
        <v>95857798.5</v>
      </c>
      <c r="DF2672" s="32">
        <f t="shared" si="355"/>
        <v>98087937</v>
      </c>
      <c r="DG2672" s="32">
        <f t="shared" si="355"/>
        <v>100198489</v>
      </c>
      <c r="DH2672" s="32">
        <f t="shared" si="355"/>
        <v>102167741.5</v>
      </c>
      <c r="DI2672" s="32">
        <f t="shared" si="355"/>
        <v>104060339</v>
      </c>
      <c r="DJ2672" s="32">
        <f t="shared" si="355"/>
        <v>105941971</v>
      </c>
      <c r="DK2672" s="32">
        <f t="shared" si="355"/>
        <v>107818222</v>
      </c>
      <c r="DL2672" s="32">
        <f t="shared" si="355"/>
        <v>109773054</v>
      </c>
      <c r="DM2672" s="32">
        <f t="shared" si="355"/>
        <v>111865948.5</v>
      </c>
      <c r="DN2672" s="32">
        <f t="shared" si="355"/>
        <v>114020071.5</v>
      </c>
      <c r="DO2672" s="32">
        <f t="shared" si="355"/>
        <v>116248053</v>
      </c>
      <c r="DP2672" s="32">
        <f t="shared" si="355"/>
        <v>118653220.5</v>
      </c>
      <c r="DQ2672" s="32">
        <f t="shared" ref="DQ2672:GB2672" si="356">DQ50+DP29</f>
        <v>121310809.5</v>
      </c>
      <c r="DR2672" s="32">
        <f t="shared" si="356"/>
        <v>124161263.5</v>
      </c>
      <c r="DS2672" s="32">
        <f t="shared" si="356"/>
        <v>127219091.5</v>
      </c>
      <c r="DT2672" s="32">
        <f t="shared" si="356"/>
        <v>130566540</v>
      </c>
      <c r="DU2672" s="32">
        <f t="shared" si="356"/>
        <v>134149259.5</v>
      </c>
      <c r="DV2672" s="32">
        <f t="shared" si="356"/>
        <v>137937926.5</v>
      </c>
      <c r="DW2672" s="32">
        <f t="shared" si="356"/>
        <v>141910202.5</v>
      </c>
      <c r="DX2672" s="32">
        <f t="shared" si="356"/>
        <v>71273979.5</v>
      </c>
      <c r="DY2672" s="32">
        <f t="shared" si="356"/>
        <v>0</v>
      </c>
      <c r="DZ2672" s="32">
        <f t="shared" si="356"/>
        <v>0</v>
      </c>
      <c r="EA2672" s="32">
        <f t="shared" si="356"/>
        <v>0</v>
      </c>
      <c r="EB2672" s="32">
        <f t="shared" si="356"/>
        <v>0</v>
      </c>
      <c r="EC2672" s="32">
        <f t="shared" si="356"/>
        <v>0</v>
      </c>
      <c r="ED2672" s="32">
        <f t="shared" si="356"/>
        <v>0</v>
      </c>
      <c r="EE2672" s="32">
        <f t="shared" si="356"/>
        <v>0</v>
      </c>
      <c r="EF2672" s="32">
        <f t="shared" si="356"/>
        <v>0</v>
      </c>
      <c r="EG2672" s="32">
        <f t="shared" si="356"/>
        <v>0</v>
      </c>
      <c r="EH2672" s="32">
        <f t="shared" si="356"/>
        <v>0</v>
      </c>
      <c r="EI2672" s="32">
        <f t="shared" si="356"/>
        <v>0</v>
      </c>
      <c r="EJ2672" s="32">
        <f t="shared" si="356"/>
        <v>0</v>
      </c>
      <c r="EK2672" s="32">
        <f t="shared" si="356"/>
        <v>0</v>
      </c>
      <c r="EL2672" s="32">
        <f t="shared" si="356"/>
        <v>0</v>
      </c>
      <c r="EM2672" s="32">
        <f t="shared" si="356"/>
        <v>0</v>
      </c>
      <c r="EN2672" s="32">
        <f t="shared" si="356"/>
        <v>0</v>
      </c>
      <c r="EO2672" s="32">
        <f t="shared" si="356"/>
        <v>0</v>
      </c>
      <c r="EP2672" s="32">
        <f t="shared" si="356"/>
        <v>0</v>
      </c>
      <c r="EQ2672" s="32">
        <f t="shared" si="356"/>
        <v>0</v>
      </c>
      <c r="ER2672" s="32">
        <f t="shared" si="356"/>
        <v>0</v>
      </c>
      <c r="ES2672" s="32">
        <f t="shared" si="356"/>
        <v>0</v>
      </c>
      <c r="ET2672" s="32">
        <f t="shared" si="356"/>
        <v>0</v>
      </c>
      <c r="EU2672" s="32">
        <f t="shared" si="356"/>
        <v>0</v>
      </c>
      <c r="EV2672" s="32">
        <f t="shared" si="356"/>
        <v>0</v>
      </c>
      <c r="EW2672" s="32">
        <f t="shared" si="356"/>
        <v>0</v>
      </c>
      <c r="EX2672" s="32">
        <f t="shared" si="356"/>
        <v>0</v>
      </c>
      <c r="EY2672" s="32">
        <f t="shared" si="356"/>
        <v>0</v>
      </c>
      <c r="EZ2672" s="32">
        <f t="shared" si="356"/>
        <v>0</v>
      </c>
      <c r="FA2672" s="32">
        <f t="shared" si="356"/>
        <v>0</v>
      </c>
      <c r="FB2672" s="32">
        <f t="shared" si="356"/>
        <v>0</v>
      </c>
      <c r="FC2672" s="32">
        <f t="shared" si="356"/>
        <v>0</v>
      </c>
      <c r="FD2672" s="32">
        <f t="shared" si="356"/>
        <v>0</v>
      </c>
      <c r="FE2672" s="32">
        <f t="shared" si="356"/>
        <v>0</v>
      </c>
      <c r="FF2672" s="32">
        <f t="shared" si="356"/>
        <v>0</v>
      </c>
      <c r="FG2672" s="32">
        <f t="shared" si="356"/>
        <v>0</v>
      </c>
      <c r="FH2672" s="32">
        <f t="shared" si="356"/>
        <v>0</v>
      </c>
      <c r="FI2672" s="32">
        <f t="shared" si="356"/>
        <v>0</v>
      </c>
      <c r="FJ2672" s="32">
        <f t="shared" si="356"/>
        <v>0</v>
      </c>
      <c r="FK2672" s="32">
        <f t="shared" si="356"/>
        <v>0</v>
      </c>
      <c r="FL2672" s="32">
        <f t="shared" si="356"/>
        <v>0</v>
      </c>
      <c r="FM2672" s="32">
        <f t="shared" si="356"/>
        <v>0</v>
      </c>
      <c r="FN2672" s="32">
        <f t="shared" si="356"/>
        <v>0</v>
      </c>
      <c r="FO2672" s="32">
        <f t="shared" si="356"/>
        <v>0</v>
      </c>
      <c r="FP2672" s="32">
        <f t="shared" si="356"/>
        <v>0</v>
      </c>
      <c r="FQ2672" s="32">
        <f t="shared" si="356"/>
        <v>0</v>
      </c>
      <c r="FR2672" s="32">
        <f t="shared" si="356"/>
        <v>0</v>
      </c>
      <c r="FS2672" s="32">
        <f t="shared" si="356"/>
        <v>0</v>
      </c>
      <c r="FT2672" s="32">
        <f t="shared" si="356"/>
        <v>0</v>
      </c>
      <c r="FU2672" s="32">
        <f t="shared" si="356"/>
        <v>0</v>
      </c>
      <c r="FV2672" s="32">
        <f t="shared" si="356"/>
        <v>0</v>
      </c>
      <c r="FW2672" s="32">
        <f t="shared" si="356"/>
        <v>0</v>
      </c>
      <c r="FX2672" s="32">
        <f t="shared" si="356"/>
        <v>0</v>
      </c>
      <c r="FY2672" s="32">
        <f t="shared" si="356"/>
        <v>0</v>
      </c>
      <c r="FZ2672" s="32">
        <f t="shared" si="356"/>
        <v>0</v>
      </c>
      <c r="GA2672" s="32">
        <f t="shared" si="356"/>
        <v>0</v>
      </c>
      <c r="GB2672" s="32">
        <f t="shared" si="356"/>
        <v>0</v>
      </c>
      <c r="GC2672" s="32">
        <f t="shared" ref="GC2672:GX2672" si="357">GC50+GB29</f>
        <v>0</v>
      </c>
      <c r="GD2672" s="32">
        <f t="shared" si="357"/>
        <v>0</v>
      </c>
      <c r="GE2672" s="32">
        <f t="shared" si="357"/>
        <v>0</v>
      </c>
      <c r="GF2672" s="32">
        <f t="shared" si="357"/>
        <v>0</v>
      </c>
      <c r="GG2672" s="32">
        <f t="shared" si="357"/>
        <v>0</v>
      </c>
      <c r="GH2672" s="32">
        <f t="shared" si="357"/>
        <v>0</v>
      </c>
      <c r="GI2672" s="32">
        <f t="shared" si="357"/>
        <v>0</v>
      </c>
      <c r="GJ2672" s="32">
        <f t="shared" si="357"/>
        <v>0</v>
      </c>
      <c r="GK2672" s="32">
        <f t="shared" si="357"/>
        <v>0</v>
      </c>
      <c r="GL2672" s="32">
        <f t="shared" si="357"/>
        <v>0</v>
      </c>
      <c r="GM2672" s="32">
        <f t="shared" si="357"/>
        <v>0</v>
      </c>
      <c r="GN2672" s="32">
        <f t="shared" si="357"/>
        <v>0</v>
      </c>
      <c r="GO2672" s="32">
        <f t="shared" si="357"/>
        <v>0</v>
      </c>
      <c r="GP2672" s="32">
        <f t="shared" si="357"/>
        <v>0</v>
      </c>
      <c r="GQ2672" s="32">
        <f t="shared" si="357"/>
        <v>0</v>
      </c>
      <c r="GR2672" s="32">
        <f t="shared" si="357"/>
        <v>0</v>
      </c>
      <c r="GS2672" s="32">
        <f t="shared" si="357"/>
        <v>0</v>
      </c>
      <c r="GT2672" s="32">
        <f t="shared" si="357"/>
        <v>0</v>
      </c>
      <c r="GU2672" s="32">
        <f t="shared" si="357"/>
        <v>0</v>
      </c>
      <c r="GV2672" s="32">
        <f t="shared" si="357"/>
        <v>0</v>
      </c>
      <c r="GW2672" s="32">
        <f t="shared" si="357"/>
        <v>0</v>
      </c>
      <c r="GX2672" s="32">
        <f t="shared" si="357"/>
        <v>0</v>
      </c>
    </row>
    <row r="2673" spans="1:206">
      <c r="A2673" s="31" t="s">
        <v>451</v>
      </c>
      <c r="B2673" t="s">
        <v>3397</v>
      </c>
      <c r="C2673" t="s">
        <v>20</v>
      </c>
      <c r="D2673" s="80">
        <v>46057</v>
      </c>
      <c r="E2673" t="s">
        <v>3423</v>
      </c>
      <c r="BD2673" s="32">
        <f t="shared" si="348"/>
        <v>10145100</v>
      </c>
      <c r="BE2673" s="32">
        <f t="shared" ref="BE2673:DP2673" si="358">BE51+BD30</f>
        <v>20466746.5</v>
      </c>
      <c r="BF2673" s="32">
        <f t="shared" si="358"/>
        <v>20895507</v>
      </c>
      <c r="BG2673" s="32">
        <f t="shared" si="358"/>
        <v>21304814.5</v>
      </c>
      <c r="BH2673" s="32">
        <f t="shared" si="358"/>
        <v>21684139.5</v>
      </c>
      <c r="BI2673" s="32">
        <f t="shared" si="358"/>
        <v>22040946</v>
      </c>
      <c r="BJ2673" s="32">
        <f t="shared" si="358"/>
        <v>22387826.5</v>
      </c>
      <c r="BK2673" s="32">
        <f t="shared" si="358"/>
        <v>22731869</v>
      </c>
      <c r="BL2673" s="32">
        <f t="shared" si="358"/>
        <v>23062514.5</v>
      </c>
      <c r="BM2673" s="32">
        <f t="shared" si="358"/>
        <v>23387184</v>
      </c>
      <c r="BN2673" s="32">
        <f t="shared" si="358"/>
        <v>23748099</v>
      </c>
      <c r="BO2673" s="32">
        <f t="shared" si="358"/>
        <v>24153465</v>
      </c>
      <c r="BP2673" s="32">
        <f t="shared" si="358"/>
        <v>24596000</v>
      </c>
      <c r="BQ2673" s="32">
        <f t="shared" si="358"/>
        <v>25086774.5</v>
      </c>
      <c r="BR2673" s="32">
        <f t="shared" si="358"/>
        <v>25656014.5</v>
      </c>
      <c r="BS2673" s="32">
        <f t="shared" si="358"/>
        <v>26331382</v>
      </c>
      <c r="BT2673" s="32">
        <f t="shared" si="358"/>
        <v>27103797</v>
      </c>
      <c r="BU2673" s="32">
        <f t="shared" si="358"/>
        <v>27947300.5</v>
      </c>
      <c r="BV2673" s="32">
        <f t="shared" si="358"/>
        <v>28804871.5</v>
      </c>
      <c r="BW2673" s="32">
        <f t="shared" si="358"/>
        <v>29610189</v>
      </c>
      <c r="BX2673" s="32">
        <f t="shared" si="358"/>
        <v>30357822.5</v>
      </c>
      <c r="BY2673" s="32">
        <f t="shared" si="358"/>
        <v>31105420.5</v>
      </c>
      <c r="BZ2673" s="32">
        <f t="shared" si="358"/>
        <v>31876268</v>
      </c>
      <c r="CA2673" s="32">
        <f t="shared" si="358"/>
        <v>32726550.5</v>
      </c>
      <c r="CB2673" s="32">
        <f t="shared" si="358"/>
        <v>33737695</v>
      </c>
      <c r="CC2673" s="32">
        <f t="shared" si="358"/>
        <v>34859508</v>
      </c>
      <c r="CD2673" s="32">
        <f t="shared" si="358"/>
        <v>35996326.5</v>
      </c>
      <c r="CE2673" s="32">
        <f t="shared" si="358"/>
        <v>37152444.5</v>
      </c>
      <c r="CF2673" s="32">
        <f t="shared" si="358"/>
        <v>38374564</v>
      </c>
      <c r="CG2673" s="32">
        <f t="shared" si="358"/>
        <v>39671294.5</v>
      </c>
      <c r="CH2673" s="32">
        <f t="shared" si="358"/>
        <v>41037756</v>
      </c>
      <c r="CI2673" s="32">
        <f t="shared" si="358"/>
        <v>42386409.5</v>
      </c>
      <c r="CJ2673" s="32">
        <f t="shared" si="358"/>
        <v>43739163</v>
      </c>
      <c r="CK2673" s="32">
        <f t="shared" si="358"/>
        <v>45145563</v>
      </c>
      <c r="CL2673" s="32">
        <f t="shared" si="358"/>
        <v>46551047.5</v>
      </c>
      <c r="CM2673" s="32">
        <f t="shared" si="358"/>
        <v>47987869</v>
      </c>
      <c r="CN2673" s="32">
        <f t="shared" si="358"/>
        <v>49520646.5</v>
      </c>
      <c r="CO2673" s="32">
        <f t="shared" si="358"/>
        <v>51110811</v>
      </c>
      <c r="CP2673" s="32">
        <f t="shared" si="358"/>
        <v>52711463.5</v>
      </c>
      <c r="CQ2673" s="32">
        <f t="shared" si="358"/>
        <v>54358152.5</v>
      </c>
      <c r="CR2673" s="32">
        <f t="shared" si="358"/>
        <v>56002563</v>
      </c>
      <c r="CS2673" s="32">
        <f t="shared" si="358"/>
        <v>57582614.5</v>
      </c>
      <c r="CT2673" s="32">
        <f t="shared" si="358"/>
        <v>59101244</v>
      </c>
      <c r="CU2673" s="32">
        <f t="shared" si="358"/>
        <v>60593225</v>
      </c>
      <c r="CV2673" s="32">
        <f t="shared" si="358"/>
        <v>62124677.5</v>
      </c>
      <c r="CW2673" s="32">
        <f t="shared" si="358"/>
        <v>63754549.5</v>
      </c>
      <c r="CX2673" s="32">
        <f t="shared" si="358"/>
        <v>65440727</v>
      </c>
      <c r="CY2673" s="32">
        <f t="shared" si="358"/>
        <v>67210031</v>
      </c>
      <c r="CZ2673" s="32">
        <f t="shared" si="358"/>
        <v>69184545</v>
      </c>
      <c r="DA2673" s="32">
        <f t="shared" si="358"/>
        <v>71411472.5</v>
      </c>
      <c r="DB2673" s="32">
        <f t="shared" si="358"/>
        <v>73851671.5</v>
      </c>
      <c r="DC2673" s="32">
        <f t="shared" si="358"/>
        <v>76401997</v>
      </c>
      <c r="DD2673" s="32">
        <f t="shared" si="358"/>
        <v>78999373</v>
      </c>
      <c r="DE2673" s="32">
        <f t="shared" si="358"/>
        <v>81588129</v>
      </c>
      <c r="DF2673" s="32">
        <f t="shared" si="358"/>
        <v>84117725.5</v>
      </c>
      <c r="DG2673" s="32">
        <f t="shared" si="358"/>
        <v>86555784</v>
      </c>
      <c r="DH2673" s="32">
        <f t="shared" si="358"/>
        <v>88920810</v>
      </c>
      <c r="DI2673" s="32">
        <f t="shared" si="358"/>
        <v>91252047</v>
      </c>
      <c r="DJ2673" s="32">
        <f t="shared" si="358"/>
        <v>93522139</v>
      </c>
      <c r="DK2673" s="32">
        <f t="shared" si="358"/>
        <v>95698582.5</v>
      </c>
      <c r="DL2673" s="32">
        <f t="shared" si="358"/>
        <v>97776135</v>
      </c>
      <c r="DM2673" s="32">
        <f t="shared" si="358"/>
        <v>99699733</v>
      </c>
      <c r="DN2673" s="32">
        <f t="shared" si="358"/>
        <v>101488140.5</v>
      </c>
      <c r="DO2673" s="32">
        <f t="shared" si="358"/>
        <v>103317957.5</v>
      </c>
      <c r="DP2673" s="32">
        <f t="shared" si="358"/>
        <v>105246151</v>
      </c>
      <c r="DQ2673" s="32">
        <f t="shared" ref="DQ2673:GB2673" si="359">DQ51+DP30</f>
        <v>107281981</v>
      </c>
      <c r="DR2673" s="32">
        <f t="shared" si="359"/>
        <v>109407044.5</v>
      </c>
      <c r="DS2673" s="32">
        <f t="shared" si="359"/>
        <v>111570543</v>
      </c>
      <c r="DT2673" s="32">
        <f t="shared" si="359"/>
        <v>113791019.5</v>
      </c>
      <c r="DU2673" s="32">
        <f t="shared" si="359"/>
        <v>116158731</v>
      </c>
      <c r="DV2673" s="32">
        <f t="shared" si="359"/>
        <v>118805332.5</v>
      </c>
      <c r="DW2673" s="32">
        <f t="shared" si="359"/>
        <v>121710051</v>
      </c>
      <c r="DX2673" s="32">
        <f t="shared" si="359"/>
        <v>61190828.5</v>
      </c>
      <c r="DY2673" s="32">
        <f t="shared" si="359"/>
        <v>0</v>
      </c>
      <c r="DZ2673" s="32">
        <f t="shared" si="359"/>
        <v>0</v>
      </c>
      <c r="EA2673" s="32">
        <f t="shared" si="359"/>
        <v>0</v>
      </c>
      <c r="EB2673" s="32">
        <f t="shared" si="359"/>
        <v>0</v>
      </c>
      <c r="EC2673" s="32">
        <f t="shared" si="359"/>
        <v>0</v>
      </c>
      <c r="ED2673" s="32">
        <f t="shared" si="359"/>
        <v>0</v>
      </c>
      <c r="EE2673" s="32">
        <f t="shared" si="359"/>
        <v>0</v>
      </c>
      <c r="EF2673" s="32">
        <f t="shared" si="359"/>
        <v>0</v>
      </c>
      <c r="EG2673" s="32">
        <f t="shared" si="359"/>
        <v>0</v>
      </c>
      <c r="EH2673" s="32">
        <f t="shared" si="359"/>
        <v>0</v>
      </c>
      <c r="EI2673" s="32">
        <f t="shared" si="359"/>
        <v>0</v>
      </c>
      <c r="EJ2673" s="32">
        <f t="shared" si="359"/>
        <v>0</v>
      </c>
      <c r="EK2673" s="32">
        <f t="shared" si="359"/>
        <v>0</v>
      </c>
      <c r="EL2673" s="32">
        <f t="shared" si="359"/>
        <v>0</v>
      </c>
      <c r="EM2673" s="32">
        <f t="shared" si="359"/>
        <v>0</v>
      </c>
      <c r="EN2673" s="32">
        <f t="shared" si="359"/>
        <v>0</v>
      </c>
      <c r="EO2673" s="32">
        <f t="shared" si="359"/>
        <v>0</v>
      </c>
      <c r="EP2673" s="32">
        <f t="shared" si="359"/>
        <v>0</v>
      </c>
      <c r="EQ2673" s="32">
        <f t="shared" si="359"/>
        <v>0</v>
      </c>
      <c r="ER2673" s="32">
        <f t="shared" si="359"/>
        <v>0</v>
      </c>
      <c r="ES2673" s="32">
        <f t="shared" si="359"/>
        <v>0</v>
      </c>
      <c r="ET2673" s="32">
        <f t="shared" si="359"/>
        <v>0</v>
      </c>
      <c r="EU2673" s="32">
        <f t="shared" si="359"/>
        <v>0</v>
      </c>
      <c r="EV2673" s="32">
        <f t="shared" si="359"/>
        <v>0</v>
      </c>
      <c r="EW2673" s="32">
        <f t="shared" si="359"/>
        <v>0</v>
      </c>
      <c r="EX2673" s="32">
        <f t="shared" si="359"/>
        <v>0</v>
      </c>
      <c r="EY2673" s="32">
        <f t="shared" si="359"/>
        <v>0</v>
      </c>
      <c r="EZ2673" s="32">
        <f t="shared" si="359"/>
        <v>0</v>
      </c>
      <c r="FA2673" s="32">
        <f t="shared" si="359"/>
        <v>0</v>
      </c>
      <c r="FB2673" s="32">
        <f t="shared" si="359"/>
        <v>0</v>
      </c>
      <c r="FC2673" s="32">
        <f t="shared" si="359"/>
        <v>0</v>
      </c>
      <c r="FD2673" s="32">
        <f t="shared" si="359"/>
        <v>0</v>
      </c>
      <c r="FE2673" s="32">
        <f t="shared" si="359"/>
        <v>0</v>
      </c>
      <c r="FF2673" s="32">
        <f t="shared" si="359"/>
        <v>0</v>
      </c>
      <c r="FG2673" s="32">
        <f t="shared" si="359"/>
        <v>0</v>
      </c>
      <c r="FH2673" s="32">
        <f t="shared" si="359"/>
        <v>0</v>
      </c>
      <c r="FI2673" s="32">
        <f t="shared" si="359"/>
        <v>0</v>
      </c>
      <c r="FJ2673" s="32">
        <f t="shared" si="359"/>
        <v>0</v>
      </c>
      <c r="FK2673" s="32">
        <f t="shared" si="359"/>
        <v>0</v>
      </c>
      <c r="FL2673" s="32">
        <f t="shared" si="359"/>
        <v>0</v>
      </c>
      <c r="FM2673" s="32">
        <f t="shared" si="359"/>
        <v>0</v>
      </c>
      <c r="FN2673" s="32">
        <f t="shared" si="359"/>
        <v>0</v>
      </c>
      <c r="FO2673" s="32">
        <f t="shared" si="359"/>
        <v>0</v>
      </c>
      <c r="FP2673" s="32">
        <f t="shared" si="359"/>
        <v>0</v>
      </c>
      <c r="FQ2673" s="32">
        <f t="shared" si="359"/>
        <v>0</v>
      </c>
      <c r="FR2673" s="32">
        <f t="shared" si="359"/>
        <v>0</v>
      </c>
      <c r="FS2673" s="32">
        <f t="shared" si="359"/>
        <v>0</v>
      </c>
      <c r="FT2673" s="32">
        <f t="shared" si="359"/>
        <v>0</v>
      </c>
      <c r="FU2673" s="32">
        <f t="shared" si="359"/>
        <v>0</v>
      </c>
      <c r="FV2673" s="32">
        <f t="shared" si="359"/>
        <v>0</v>
      </c>
      <c r="FW2673" s="32">
        <f t="shared" si="359"/>
        <v>0</v>
      </c>
      <c r="FX2673" s="32">
        <f t="shared" si="359"/>
        <v>0</v>
      </c>
      <c r="FY2673" s="32">
        <f t="shared" si="359"/>
        <v>0</v>
      </c>
      <c r="FZ2673" s="32">
        <f t="shared" si="359"/>
        <v>0</v>
      </c>
      <c r="GA2673" s="32">
        <f t="shared" si="359"/>
        <v>0</v>
      </c>
      <c r="GB2673" s="32">
        <f t="shared" si="359"/>
        <v>0</v>
      </c>
      <c r="GC2673" s="32">
        <f t="shared" ref="GC2673:GX2673" si="360">GC51+GB30</f>
        <v>0</v>
      </c>
      <c r="GD2673" s="32">
        <f t="shared" si="360"/>
        <v>0</v>
      </c>
      <c r="GE2673" s="32">
        <f t="shared" si="360"/>
        <v>0</v>
      </c>
      <c r="GF2673" s="32">
        <f t="shared" si="360"/>
        <v>0</v>
      </c>
      <c r="GG2673" s="32">
        <f t="shared" si="360"/>
        <v>0</v>
      </c>
      <c r="GH2673" s="32">
        <f t="shared" si="360"/>
        <v>0</v>
      </c>
      <c r="GI2673" s="32">
        <f t="shared" si="360"/>
        <v>0</v>
      </c>
      <c r="GJ2673" s="32">
        <f t="shared" si="360"/>
        <v>0</v>
      </c>
      <c r="GK2673" s="32">
        <f t="shared" si="360"/>
        <v>0</v>
      </c>
      <c r="GL2673" s="32">
        <f t="shared" si="360"/>
        <v>0</v>
      </c>
      <c r="GM2673" s="32">
        <f t="shared" si="360"/>
        <v>0</v>
      </c>
      <c r="GN2673" s="32">
        <f t="shared" si="360"/>
        <v>0</v>
      </c>
      <c r="GO2673" s="32">
        <f t="shared" si="360"/>
        <v>0</v>
      </c>
      <c r="GP2673" s="32">
        <f t="shared" si="360"/>
        <v>0</v>
      </c>
      <c r="GQ2673" s="32">
        <f t="shared" si="360"/>
        <v>0</v>
      </c>
      <c r="GR2673" s="32">
        <f t="shared" si="360"/>
        <v>0</v>
      </c>
      <c r="GS2673" s="32">
        <f t="shared" si="360"/>
        <v>0</v>
      </c>
      <c r="GT2673" s="32">
        <f t="shared" si="360"/>
        <v>0</v>
      </c>
      <c r="GU2673" s="32">
        <f t="shared" si="360"/>
        <v>0</v>
      </c>
      <c r="GV2673" s="32">
        <f t="shared" si="360"/>
        <v>0</v>
      </c>
      <c r="GW2673" s="32">
        <f t="shared" si="360"/>
        <v>0</v>
      </c>
      <c r="GX2673" s="32">
        <f t="shared" si="360"/>
        <v>0</v>
      </c>
    </row>
    <row r="2674" spans="1:206">
      <c r="A2674" s="31" t="s">
        <v>451</v>
      </c>
      <c r="B2674" t="s">
        <v>3397</v>
      </c>
      <c r="C2674" t="s">
        <v>20</v>
      </c>
      <c r="D2674" s="80">
        <v>46057</v>
      </c>
      <c r="E2674" t="s">
        <v>3424</v>
      </c>
      <c r="BD2674" s="32">
        <f t="shared" si="348"/>
        <v>8723606.5</v>
      </c>
      <c r="BE2674" s="32">
        <f t="shared" ref="BE2674:DP2674" si="361">BE52+BD31</f>
        <v>17609607.5</v>
      </c>
      <c r="BF2674" s="32">
        <f t="shared" si="361"/>
        <v>18008249.5</v>
      </c>
      <c r="BG2674" s="32">
        <f t="shared" si="361"/>
        <v>18406867.5</v>
      </c>
      <c r="BH2674" s="32">
        <f t="shared" si="361"/>
        <v>18797735.5</v>
      </c>
      <c r="BI2674" s="32">
        <f t="shared" si="361"/>
        <v>19183208.5</v>
      </c>
      <c r="BJ2674" s="32">
        <f t="shared" si="361"/>
        <v>19566842.5</v>
      </c>
      <c r="BK2674" s="32">
        <f t="shared" si="361"/>
        <v>19946752</v>
      </c>
      <c r="BL2674" s="32">
        <f t="shared" si="361"/>
        <v>20307340.5</v>
      </c>
      <c r="BM2674" s="32">
        <f t="shared" si="361"/>
        <v>20650319.5</v>
      </c>
      <c r="BN2674" s="32">
        <f t="shared" si="361"/>
        <v>21001253.5</v>
      </c>
      <c r="BO2674" s="32">
        <f t="shared" si="361"/>
        <v>21364564</v>
      </c>
      <c r="BP2674" s="32">
        <f t="shared" si="361"/>
        <v>21740727.5</v>
      </c>
      <c r="BQ2674" s="32">
        <f t="shared" si="361"/>
        <v>22128071</v>
      </c>
      <c r="BR2674" s="32">
        <f t="shared" si="361"/>
        <v>22520040</v>
      </c>
      <c r="BS2674" s="32">
        <f t="shared" si="361"/>
        <v>22919498</v>
      </c>
      <c r="BT2674" s="32">
        <f t="shared" si="361"/>
        <v>23327487</v>
      </c>
      <c r="BU2674" s="32">
        <f t="shared" si="361"/>
        <v>23753388.5</v>
      </c>
      <c r="BV2674" s="32">
        <f t="shared" si="361"/>
        <v>24228412</v>
      </c>
      <c r="BW2674" s="32">
        <f t="shared" si="361"/>
        <v>24782385</v>
      </c>
      <c r="BX2674" s="32">
        <f t="shared" si="361"/>
        <v>25427698</v>
      </c>
      <c r="BY2674" s="32">
        <f t="shared" si="361"/>
        <v>26155415</v>
      </c>
      <c r="BZ2674" s="32">
        <f t="shared" si="361"/>
        <v>26930401.5</v>
      </c>
      <c r="CA2674" s="32">
        <f t="shared" si="361"/>
        <v>27709413</v>
      </c>
      <c r="CB2674" s="32">
        <f t="shared" si="361"/>
        <v>28465190</v>
      </c>
      <c r="CC2674" s="32">
        <f t="shared" si="361"/>
        <v>29202388.5</v>
      </c>
      <c r="CD2674" s="32">
        <f t="shared" si="361"/>
        <v>29959834.5</v>
      </c>
      <c r="CE2674" s="32">
        <f t="shared" si="361"/>
        <v>30765799.5</v>
      </c>
      <c r="CF2674" s="32">
        <f t="shared" si="361"/>
        <v>31674584</v>
      </c>
      <c r="CG2674" s="32">
        <f t="shared" si="361"/>
        <v>32751447.5</v>
      </c>
      <c r="CH2674" s="32">
        <f t="shared" si="361"/>
        <v>33968846.5</v>
      </c>
      <c r="CI2674" s="32">
        <f t="shared" si="361"/>
        <v>35172728.5</v>
      </c>
      <c r="CJ2674" s="32">
        <f t="shared" si="361"/>
        <v>36322978.5</v>
      </c>
      <c r="CK2674" s="32">
        <f t="shared" si="361"/>
        <v>37456837</v>
      </c>
      <c r="CL2674" s="32">
        <f t="shared" si="361"/>
        <v>38553344.5</v>
      </c>
      <c r="CM2674" s="32">
        <f t="shared" si="361"/>
        <v>39637091</v>
      </c>
      <c r="CN2674" s="32">
        <f t="shared" si="361"/>
        <v>40823335</v>
      </c>
      <c r="CO2674" s="32">
        <f t="shared" si="361"/>
        <v>42151856.5</v>
      </c>
      <c r="CP2674" s="32">
        <f t="shared" si="361"/>
        <v>43547807</v>
      </c>
      <c r="CQ2674" s="32">
        <f t="shared" si="361"/>
        <v>45007042.5</v>
      </c>
      <c r="CR2674" s="32">
        <f t="shared" si="361"/>
        <v>46518143</v>
      </c>
      <c r="CS2674" s="32">
        <f t="shared" si="361"/>
        <v>48042001</v>
      </c>
      <c r="CT2674" s="32">
        <f t="shared" si="361"/>
        <v>49538606.5</v>
      </c>
      <c r="CU2674" s="32">
        <f t="shared" si="361"/>
        <v>50994392.5</v>
      </c>
      <c r="CV2674" s="32">
        <f t="shared" si="361"/>
        <v>52474767</v>
      </c>
      <c r="CW2674" s="32">
        <f t="shared" si="361"/>
        <v>54020094.5</v>
      </c>
      <c r="CX2674" s="32">
        <f t="shared" si="361"/>
        <v>55512321</v>
      </c>
      <c r="CY2674" s="32">
        <f t="shared" si="361"/>
        <v>56910422</v>
      </c>
      <c r="CZ2674" s="32">
        <f t="shared" si="361"/>
        <v>58304927</v>
      </c>
      <c r="DA2674" s="32">
        <f t="shared" si="361"/>
        <v>59741456</v>
      </c>
      <c r="DB2674" s="32">
        <f t="shared" si="361"/>
        <v>61246420</v>
      </c>
      <c r="DC2674" s="32">
        <f t="shared" si="361"/>
        <v>62857056.5</v>
      </c>
      <c r="DD2674" s="32">
        <f t="shared" si="361"/>
        <v>64632546.5</v>
      </c>
      <c r="DE2674" s="32">
        <f t="shared" si="361"/>
        <v>66635024</v>
      </c>
      <c r="DF2674" s="32">
        <f t="shared" si="361"/>
        <v>68888547.5</v>
      </c>
      <c r="DG2674" s="32">
        <f t="shared" si="361"/>
        <v>71343351</v>
      </c>
      <c r="DH2674" s="32">
        <f t="shared" si="361"/>
        <v>73901635.5</v>
      </c>
      <c r="DI2674" s="32">
        <f t="shared" si="361"/>
        <v>76488355</v>
      </c>
      <c r="DJ2674" s="32">
        <f t="shared" si="361"/>
        <v>79043764</v>
      </c>
      <c r="DK2674" s="32">
        <f t="shared" si="361"/>
        <v>81525625.5</v>
      </c>
      <c r="DL2674" s="32">
        <f t="shared" si="361"/>
        <v>83921366</v>
      </c>
      <c r="DM2674" s="32">
        <f t="shared" si="361"/>
        <v>86226494</v>
      </c>
      <c r="DN2674" s="32">
        <f t="shared" si="361"/>
        <v>88449742</v>
      </c>
      <c r="DO2674" s="32">
        <f t="shared" si="361"/>
        <v>90655082.5</v>
      </c>
      <c r="DP2674" s="32">
        <f t="shared" si="361"/>
        <v>92856354</v>
      </c>
      <c r="DQ2674" s="32">
        <f t="shared" ref="DQ2674:GB2674" si="362">DQ52+DP31</f>
        <v>94982811</v>
      </c>
      <c r="DR2674" s="32">
        <f t="shared" si="362"/>
        <v>96939345.5</v>
      </c>
      <c r="DS2674" s="32">
        <f t="shared" si="362"/>
        <v>98775757.5</v>
      </c>
      <c r="DT2674" s="32">
        <f t="shared" si="362"/>
        <v>100631614</v>
      </c>
      <c r="DU2674" s="32">
        <f t="shared" si="362"/>
        <v>102520764</v>
      </c>
      <c r="DV2674" s="32">
        <f t="shared" si="362"/>
        <v>104520066.5</v>
      </c>
      <c r="DW2674" s="32">
        <f t="shared" si="362"/>
        <v>106705046.5</v>
      </c>
      <c r="DX2674" s="32">
        <f t="shared" si="362"/>
        <v>53801974</v>
      </c>
      <c r="DY2674" s="32">
        <f t="shared" si="362"/>
        <v>0</v>
      </c>
      <c r="DZ2674" s="32">
        <f t="shared" si="362"/>
        <v>0</v>
      </c>
      <c r="EA2674" s="32">
        <f t="shared" si="362"/>
        <v>0</v>
      </c>
      <c r="EB2674" s="32">
        <f t="shared" si="362"/>
        <v>0</v>
      </c>
      <c r="EC2674" s="32">
        <f t="shared" si="362"/>
        <v>0</v>
      </c>
      <c r="ED2674" s="32">
        <f t="shared" si="362"/>
        <v>0</v>
      </c>
      <c r="EE2674" s="32">
        <f t="shared" si="362"/>
        <v>0</v>
      </c>
      <c r="EF2674" s="32">
        <f t="shared" si="362"/>
        <v>0</v>
      </c>
      <c r="EG2674" s="32">
        <f t="shared" si="362"/>
        <v>0</v>
      </c>
      <c r="EH2674" s="32">
        <f t="shared" si="362"/>
        <v>0</v>
      </c>
      <c r="EI2674" s="32">
        <f t="shared" si="362"/>
        <v>0</v>
      </c>
      <c r="EJ2674" s="32">
        <f t="shared" si="362"/>
        <v>0</v>
      </c>
      <c r="EK2674" s="32">
        <f t="shared" si="362"/>
        <v>0</v>
      </c>
      <c r="EL2674" s="32">
        <f t="shared" si="362"/>
        <v>0</v>
      </c>
      <c r="EM2674" s="32">
        <f t="shared" si="362"/>
        <v>0</v>
      </c>
      <c r="EN2674" s="32">
        <f t="shared" si="362"/>
        <v>0</v>
      </c>
      <c r="EO2674" s="32">
        <f t="shared" si="362"/>
        <v>0</v>
      </c>
      <c r="EP2674" s="32">
        <f t="shared" si="362"/>
        <v>0</v>
      </c>
      <c r="EQ2674" s="32">
        <f t="shared" si="362"/>
        <v>0</v>
      </c>
      <c r="ER2674" s="32">
        <f t="shared" si="362"/>
        <v>0</v>
      </c>
      <c r="ES2674" s="32">
        <f t="shared" si="362"/>
        <v>0</v>
      </c>
      <c r="ET2674" s="32">
        <f t="shared" si="362"/>
        <v>0</v>
      </c>
      <c r="EU2674" s="32">
        <f t="shared" si="362"/>
        <v>0</v>
      </c>
      <c r="EV2674" s="32">
        <f t="shared" si="362"/>
        <v>0</v>
      </c>
      <c r="EW2674" s="32">
        <f t="shared" si="362"/>
        <v>0</v>
      </c>
      <c r="EX2674" s="32">
        <f t="shared" si="362"/>
        <v>0</v>
      </c>
      <c r="EY2674" s="32">
        <f t="shared" si="362"/>
        <v>0</v>
      </c>
      <c r="EZ2674" s="32">
        <f t="shared" si="362"/>
        <v>0</v>
      </c>
      <c r="FA2674" s="32">
        <f t="shared" si="362"/>
        <v>0</v>
      </c>
      <c r="FB2674" s="32">
        <f t="shared" si="362"/>
        <v>0</v>
      </c>
      <c r="FC2674" s="32">
        <f t="shared" si="362"/>
        <v>0</v>
      </c>
      <c r="FD2674" s="32">
        <f t="shared" si="362"/>
        <v>0</v>
      </c>
      <c r="FE2674" s="32">
        <f t="shared" si="362"/>
        <v>0</v>
      </c>
      <c r="FF2674" s="32">
        <f t="shared" si="362"/>
        <v>0</v>
      </c>
      <c r="FG2674" s="32">
        <f t="shared" si="362"/>
        <v>0</v>
      </c>
      <c r="FH2674" s="32">
        <f t="shared" si="362"/>
        <v>0</v>
      </c>
      <c r="FI2674" s="32">
        <f t="shared" si="362"/>
        <v>0</v>
      </c>
      <c r="FJ2674" s="32">
        <f t="shared" si="362"/>
        <v>0</v>
      </c>
      <c r="FK2674" s="32">
        <f t="shared" si="362"/>
        <v>0</v>
      </c>
      <c r="FL2674" s="32">
        <f t="shared" si="362"/>
        <v>0</v>
      </c>
      <c r="FM2674" s="32">
        <f t="shared" si="362"/>
        <v>0</v>
      </c>
      <c r="FN2674" s="32">
        <f t="shared" si="362"/>
        <v>0</v>
      </c>
      <c r="FO2674" s="32">
        <f t="shared" si="362"/>
        <v>0</v>
      </c>
      <c r="FP2674" s="32">
        <f t="shared" si="362"/>
        <v>0</v>
      </c>
      <c r="FQ2674" s="32">
        <f t="shared" si="362"/>
        <v>0</v>
      </c>
      <c r="FR2674" s="32">
        <f t="shared" si="362"/>
        <v>0</v>
      </c>
      <c r="FS2674" s="32">
        <f t="shared" si="362"/>
        <v>0</v>
      </c>
      <c r="FT2674" s="32">
        <f t="shared" si="362"/>
        <v>0</v>
      </c>
      <c r="FU2674" s="32">
        <f t="shared" si="362"/>
        <v>0</v>
      </c>
      <c r="FV2674" s="32">
        <f t="shared" si="362"/>
        <v>0</v>
      </c>
      <c r="FW2674" s="32">
        <f t="shared" si="362"/>
        <v>0</v>
      </c>
      <c r="FX2674" s="32">
        <f t="shared" si="362"/>
        <v>0</v>
      </c>
      <c r="FY2674" s="32">
        <f t="shared" si="362"/>
        <v>0</v>
      </c>
      <c r="FZ2674" s="32">
        <f t="shared" si="362"/>
        <v>0</v>
      </c>
      <c r="GA2674" s="32">
        <f t="shared" si="362"/>
        <v>0</v>
      </c>
      <c r="GB2674" s="32">
        <f t="shared" si="362"/>
        <v>0</v>
      </c>
      <c r="GC2674" s="32">
        <f t="shared" ref="GC2674:GX2674" si="363">GC52+GB31</f>
        <v>0</v>
      </c>
      <c r="GD2674" s="32">
        <f t="shared" si="363"/>
        <v>0</v>
      </c>
      <c r="GE2674" s="32">
        <f t="shared" si="363"/>
        <v>0</v>
      </c>
      <c r="GF2674" s="32">
        <f t="shared" si="363"/>
        <v>0</v>
      </c>
      <c r="GG2674" s="32">
        <f t="shared" si="363"/>
        <v>0</v>
      </c>
      <c r="GH2674" s="32">
        <f t="shared" si="363"/>
        <v>0</v>
      </c>
      <c r="GI2674" s="32">
        <f t="shared" si="363"/>
        <v>0</v>
      </c>
      <c r="GJ2674" s="32">
        <f t="shared" si="363"/>
        <v>0</v>
      </c>
      <c r="GK2674" s="32">
        <f t="shared" si="363"/>
        <v>0</v>
      </c>
      <c r="GL2674" s="32">
        <f t="shared" si="363"/>
        <v>0</v>
      </c>
      <c r="GM2674" s="32">
        <f t="shared" si="363"/>
        <v>0</v>
      </c>
      <c r="GN2674" s="32">
        <f t="shared" si="363"/>
        <v>0</v>
      </c>
      <c r="GO2674" s="32">
        <f t="shared" si="363"/>
        <v>0</v>
      </c>
      <c r="GP2674" s="32">
        <f t="shared" si="363"/>
        <v>0</v>
      </c>
      <c r="GQ2674" s="32">
        <f t="shared" si="363"/>
        <v>0</v>
      </c>
      <c r="GR2674" s="32">
        <f t="shared" si="363"/>
        <v>0</v>
      </c>
      <c r="GS2674" s="32">
        <f t="shared" si="363"/>
        <v>0</v>
      </c>
      <c r="GT2674" s="32">
        <f t="shared" si="363"/>
        <v>0</v>
      </c>
      <c r="GU2674" s="32">
        <f t="shared" si="363"/>
        <v>0</v>
      </c>
      <c r="GV2674" s="32">
        <f t="shared" si="363"/>
        <v>0</v>
      </c>
      <c r="GW2674" s="32">
        <f t="shared" si="363"/>
        <v>0</v>
      </c>
      <c r="GX2674" s="32">
        <f t="shared" si="363"/>
        <v>0</v>
      </c>
    </row>
    <row r="2675" spans="1:206">
      <c r="A2675" s="31" t="s">
        <v>451</v>
      </c>
      <c r="B2675" t="s">
        <v>3397</v>
      </c>
      <c r="C2675" t="s">
        <v>20</v>
      </c>
      <c r="D2675" s="80">
        <v>46057</v>
      </c>
      <c r="E2675" t="s">
        <v>3425</v>
      </c>
      <c r="BD2675" s="32">
        <f t="shared" si="348"/>
        <v>7453892</v>
      </c>
      <c r="BE2675" s="32">
        <f t="shared" ref="BE2675:DP2675" si="364">BE53+BD32</f>
        <v>15033092.5</v>
      </c>
      <c r="BF2675" s="32">
        <f t="shared" si="364"/>
        <v>15383196.5</v>
      </c>
      <c r="BG2675" s="32">
        <f t="shared" si="364"/>
        <v>15730141</v>
      </c>
      <c r="BH2675" s="32">
        <f t="shared" si="364"/>
        <v>16071585.5</v>
      </c>
      <c r="BI2675" s="32">
        <f t="shared" si="364"/>
        <v>16412576</v>
      </c>
      <c r="BJ2675" s="32">
        <f t="shared" si="364"/>
        <v>16759952.5</v>
      </c>
      <c r="BK2675" s="32">
        <f t="shared" si="364"/>
        <v>17115180</v>
      </c>
      <c r="BL2675" s="32">
        <f t="shared" si="364"/>
        <v>17470084.5</v>
      </c>
      <c r="BM2675" s="32">
        <f t="shared" si="364"/>
        <v>17825954.5</v>
      </c>
      <c r="BN2675" s="32">
        <f t="shared" si="364"/>
        <v>18197033.5</v>
      </c>
      <c r="BO2675" s="32">
        <f t="shared" si="364"/>
        <v>18582849</v>
      </c>
      <c r="BP2675" s="32">
        <f t="shared" si="364"/>
        <v>18972074</v>
      </c>
      <c r="BQ2675" s="32">
        <f t="shared" si="364"/>
        <v>19358475</v>
      </c>
      <c r="BR2675" s="32">
        <f t="shared" si="364"/>
        <v>19742256.5</v>
      </c>
      <c r="BS2675" s="32">
        <f t="shared" si="364"/>
        <v>20119308</v>
      </c>
      <c r="BT2675" s="32">
        <f t="shared" si="364"/>
        <v>20486944</v>
      </c>
      <c r="BU2675" s="32">
        <f t="shared" si="364"/>
        <v>20853301</v>
      </c>
      <c r="BV2675" s="32">
        <f t="shared" si="364"/>
        <v>21225800</v>
      </c>
      <c r="BW2675" s="32">
        <f t="shared" si="364"/>
        <v>21595888.5</v>
      </c>
      <c r="BX2675" s="32">
        <f t="shared" si="364"/>
        <v>21963056</v>
      </c>
      <c r="BY2675" s="32">
        <f t="shared" si="364"/>
        <v>22339819</v>
      </c>
      <c r="BZ2675" s="32">
        <f t="shared" si="364"/>
        <v>22730292.5</v>
      </c>
      <c r="CA2675" s="32">
        <f t="shared" si="364"/>
        <v>23161706</v>
      </c>
      <c r="CB2675" s="32">
        <f t="shared" si="364"/>
        <v>23687536</v>
      </c>
      <c r="CC2675" s="32">
        <f t="shared" si="364"/>
        <v>24327257.5</v>
      </c>
      <c r="CD2675" s="32">
        <f t="shared" si="364"/>
        <v>25055638.5</v>
      </c>
      <c r="CE2675" s="32">
        <f t="shared" si="364"/>
        <v>25844337</v>
      </c>
      <c r="CF2675" s="32">
        <f t="shared" si="364"/>
        <v>26653831.5</v>
      </c>
      <c r="CG2675" s="32">
        <f t="shared" si="364"/>
        <v>27447030</v>
      </c>
      <c r="CH2675" s="32">
        <f t="shared" si="364"/>
        <v>28234911.5</v>
      </c>
      <c r="CI2675" s="32">
        <f t="shared" si="364"/>
        <v>29037257</v>
      </c>
      <c r="CJ2675" s="32">
        <f t="shared" si="364"/>
        <v>29875692.5</v>
      </c>
      <c r="CK2675" s="32">
        <f t="shared" si="364"/>
        <v>30774359.5</v>
      </c>
      <c r="CL2675" s="32">
        <f t="shared" si="364"/>
        <v>31754672</v>
      </c>
      <c r="CM2675" s="32">
        <f t="shared" si="364"/>
        <v>32800234</v>
      </c>
      <c r="CN2675" s="32">
        <f t="shared" si="364"/>
        <v>33890037.5</v>
      </c>
      <c r="CO2675" s="32">
        <f t="shared" si="364"/>
        <v>34975927.5</v>
      </c>
      <c r="CP2675" s="32">
        <f t="shared" si="364"/>
        <v>36021894.5</v>
      </c>
      <c r="CQ2675" s="32">
        <f t="shared" si="364"/>
        <v>37079975</v>
      </c>
      <c r="CR2675" s="32">
        <f t="shared" si="364"/>
        <v>38203210</v>
      </c>
      <c r="CS2675" s="32">
        <f t="shared" si="364"/>
        <v>39400696</v>
      </c>
      <c r="CT2675" s="32">
        <f t="shared" si="364"/>
        <v>40641053</v>
      </c>
      <c r="CU2675" s="32">
        <f t="shared" si="364"/>
        <v>41904635</v>
      </c>
      <c r="CV2675" s="32">
        <f t="shared" si="364"/>
        <v>43229689.5</v>
      </c>
      <c r="CW2675" s="32">
        <f t="shared" si="364"/>
        <v>44639788</v>
      </c>
      <c r="CX2675" s="32">
        <f t="shared" si="364"/>
        <v>46041028</v>
      </c>
      <c r="CY2675" s="32">
        <f t="shared" si="364"/>
        <v>47387545.5</v>
      </c>
      <c r="CZ2675" s="32">
        <f t="shared" si="364"/>
        <v>48758567</v>
      </c>
      <c r="DA2675" s="32">
        <f t="shared" si="364"/>
        <v>50181352.5</v>
      </c>
      <c r="DB2675" s="32">
        <f t="shared" si="364"/>
        <v>51611568</v>
      </c>
      <c r="DC2675" s="32">
        <f t="shared" si="364"/>
        <v>53025921</v>
      </c>
      <c r="DD2675" s="32">
        <f t="shared" si="364"/>
        <v>54431262</v>
      </c>
      <c r="DE2675" s="32">
        <f t="shared" si="364"/>
        <v>55836357</v>
      </c>
      <c r="DF2675" s="32">
        <f t="shared" si="364"/>
        <v>57259596</v>
      </c>
      <c r="DG2675" s="32">
        <f t="shared" si="364"/>
        <v>58750228</v>
      </c>
      <c r="DH2675" s="32">
        <f t="shared" si="364"/>
        <v>60356455</v>
      </c>
      <c r="DI2675" s="32">
        <f t="shared" si="364"/>
        <v>62126989.5</v>
      </c>
      <c r="DJ2675" s="32">
        <f t="shared" si="364"/>
        <v>64112058.5</v>
      </c>
      <c r="DK2675" s="32">
        <f t="shared" si="364"/>
        <v>66333368.5</v>
      </c>
      <c r="DL2675" s="32">
        <f t="shared" si="364"/>
        <v>68749631</v>
      </c>
      <c r="DM2675" s="32">
        <f t="shared" si="364"/>
        <v>71256408.5</v>
      </c>
      <c r="DN2675" s="32">
        <f t="shared" si="364"/>
        <v>73766915</v>
      </c>
      <c r="DO2675" s="32">
        <f t="shared" si="364"/>
        <v>76279939</v>
      </c>
      <c r="DP2675" s="32">
        <f t="shared" si="364"/>
        <v>78778062.5</v>
      </c>
      <c r="DQ2675" s="32">
        <f t="shared" ref="DQ2675:GB2675" si="365">DQ53+DP32</f>
        <v>81214898</v>
      </c>
      <c r="DR2675" s="32">
        <f t="shared" si="365"/>
        <v>83569604.5</v>
      </c>
      <c r="DS2675" s="32">
        <f t="shared" si="365"/>
        <v>85865271</v>
      </c>
      <c r="DT2675" s="32">
        <f t="shared" si="365"/>
        <v>88119551</v>
      </c>
      <c r="DU2675" s="32">
        <f t="shared" si="365"/>
        <v>90292886.5</v>
      </c>
      <c r="DV2675" s="32">
        <f t="shared" si="365"/>
        <v>92381109.5</v>
      </c>
      <c r="DW2675" s="32">
        <f t="shared" si="365"/>
        <v>94379762</v>
      </c>
      <c r="DX2675" s="32">
        <f t="shared" si="365"/>
        <v>47772861.5</v>
      </c>
      <c r="DY2675" s="32">
        <f t="shared" si="365"/>
        <v>0</v>
      </c>
      <c r="DZ2675" s="32">
        <f t="shared" si="365"/>
        <v>0</v>
      </c>
      <c r="EA2675" s="32">
        <f t="shared" si="365"/>
        <v>0</v>
      </c>
      <c r="EB2675" s="32">
        <f t="shared" si="365"/>
        <v>0</v>
      </c>
      <c r="EC2675" s="32">
        <f t="shared" si="365"/>
        <v>0</v>
      </c>
      <c r="ED2675" s="32">
        <f t="shared" si="365"/>
        <v>0</v>
      </c>
      <c r="EE2675" s="32">
        <f t="shared" si="365"/>
        <v>0</v>
      </c>
      <c r="EF2675" s="32">
        <f t="shared" si="365"/>
        <v>0</v>
      </c>
      <c r="EG2675" s="32">
        <f t="shared" si="365"/>
        <v>0</v>
      </c>
      <c r="EH2675" s="32">
        <f t="shared" si="365"/>
        <v>0</v>
      </c>
      <c r="EI2675" s="32">
        <f t="shared" si="365"/>
        <v>0</v>
      </c>
      <c r="EJ2675" s="32">
        <f t="shared" si="365"/>
        <v>0</v>
      </c>
      <c r="EK2675" s="32">
        <f t="shared" si="365"/>
        <v>0</v>
      </c>
      <c r="EL2675" s="32">
        <f t="shared" si="365"/>
        <v>0</v>
      </c>
      <c r="EM2675" s="32">
        <f t="shared" si="365"/>
        <v>0</v>
      </c>
      <c r="EN2675" s="32">
        <f t="shared" si="365"/>
        <v>0</v>
      </c>
      <c r="EO2675" s="32">
        <f t="shared" si="365"/>
        <v>0</v>
      </c>
      <c r="EP2675" s="32">
        <f t="shared" si="365"/>
        <v>0</v>
      </c>
      <c r="EQ2675" s="32">
        <f t="shared" si="365"/>
        <v>0</v>
      </c>
      <c r="ER2675" s="32">
        <f t="shared" si="365"/>
        <v>0</v>
      </c>
      <c r="ES2675" s="32">
        <f t="shared" si="365"/>
        <v>0</v>
      </c>
      <c r="ET2675" s="32">
        <f t="shared" si="365"/>
        <v>0</v>
      </c>
      <c r="EU2675" s="32">
        <f t="shared" si="365"/>
        <v>0</v>
      </c>
      <c r="EV2675" s="32">
        <f t="shared" si="365"/>
        <v>0</v>
      </c>
      <c r="EW2675" s="32">
        <f t="shared" si="365"/>
        <v>0</v>
      </c>
      <c r="EX2675" s="32">
        <f t="shared" si="365"/>
        <v>0</v>
      </c>
      <c r="EY2675" s="32">
        <f t="shared" si="365"/>
        <v>0</v>
      </c>
      <c r="EZ2675" s="32">
        <f t="shared" si="365"/>
        <v>0</v>
      </c>
      <c r="FA2675" s="32">
        <f t="shared" si="365"/>
        <v>0</v>
      </c>
      <c r="FB2675" s="32">
        <f t="shared" si="365"/>
        <v>0</v>
      </c>
      <c r="FC2675" s="32">
        <f t="shared" si="365"/>
        <v>0</v>
      </c>
      <c r="FD2675" s="32">
        <f t="shared" si="365"/>
        <v>0</v>
      </c>
      <c r="FE2675" s="32">
        <f t="shared" si="365"/>
        <v>0</v>
      </c>
      <c r="FF2675" s="32">
        <f t="shared" si="365"/>
        <v>0</v>
      </c>
      <c r="FG2675" s="32">
        <f t="shared" si="365"/>
        <v>0</v>
      </c>
      <c r="FH2675" s="32">
        <f t="shared" si="365"/>
        <v>0</v>
      </c>
      <c r="FI2675" s="32">
        <f t="shared" si="365"/>
        <v>0</v>
      </c>
      <c r="FJ2675" s="32">
        <f t="shared" si="365"/>
        <v>0</v>
      </c>
      <c r="FK2675" s="32">
        <f t="shared" si="365"/>
        <v>0</v>
      </c>
      <c r="FL2675" s="32">
        <f t="shared" si="365"/>
        <v>0</v>
      </c>
      <c r="FM2675" s="32">
        <f t="shared" si="365"/>
        <v>0</v>
      </c>
      <c r="FN2675" s="32">
        <f t="shared" si="365"/>
        <v>0</v>
      </c>
      <c r="FO2675" s="32">
        <f t="shared" si="365"/>
        <v>0</v>
      </c>
      <c r="FP2675" s="32">
        <f t="shared" si="365"/>
        <v>0</v>
      </c>
      <c r="FQ2675" s="32">
        <f t="shared" si="365"/>
        <v>0</v>
      </c>
      <c r="FR2675" s="32">
        <f t="shared" si="365"/>
        <v>0</v>
      </c>
      <c r="FS2675" s="32">
        <f t="shared" si="365"/>
        <v>0</v>
      </c>
      <c r="FT2675" s="32">
        <f t="shared" si="365"/>
        <v>0</v>
      </c>
      <c r="FU2675" s="32">
        <f t="shared" si="365"/>
        <v>0</v>
      </c>
      <c r="FV2675" s="32">
        <f t="shared" si="365"/>
        <v>0</v>
      </c>
      <c r="FW2675" s="32">
        <f t="shared" si="365"/>
        <v>0</v>
      </c>
      <c r="FX2675" s="32">
        <f t="shared" si="365"/>
        <v>0</v>
      </c>
      <c r="FY2675" s="32">
        <f t="shared" si="365"/>
        <v>0</v>
      </c>
      <c r="FZ2675" s="32">
        <f t="shared" si="365"/>
        <v>0</v>
      </c>
      <c r="GA2675" s="32">
        <f t="shared" si="365"/>
        <v>0</v>
      </c>
      <c r="GB2675" s="32">
        <f t="shared" si="365"/>
        <v>0</v>
      </c>
      <c r="GC2675" s="32">
        <f t="shared" ref="GC2675:GX2675" si="366">GC53+GB32</f>
        <v>0</v>
      </c>
      <c r="GD2675" s="32">
        <f t="shared" si="366"/>
        <v>0</v>
      </c>
      <c r="GE2675" s="32">
        <f t="shared" si="366"/>
        <v>0</v>
      </c>
      <c r="GF2675" s="32">
        <f t="shared" si="366"/>
        <v>0</v>
      </c>
      <c r="GG2675" s="32">
        <f t="shared" si="366"/>
        <v>0</v>
      </c>
      <c r="GH2675" s="32">
        <f t="shared" si="366"/>
        <v>0</v>
      </c>
      <c r="GI2675" s="32">
        <f t="shared" si="366"/>
        <v>0</v>
      </c>
      <c r="GJ2675" s="32">
        <f t="shared" si="366"/>
        <v>0</v>
      </c>
      <c r="GK2675" s="32">
        <f t="shared" si="366"/>
        <v>0</v>
      </c>
      <c r="GL2675" s="32">
        <f t="shared" si="366"/>
        <v>0</v>
      </c>
      <c r="GM2675" s="32">
        <f t="shared" si="366"/>
        <v>0</v>
      </c>
      <c r="GN2675" s="32">
        <f t="shared" si="366"/>
        <v>0</v>
      </c>
      <c r="GO2675" s="32">
        <f t="shared" si="366"/>
        <v>0</v>
      </c>
      <c r="GP2675" s="32">
        <f t="shared" si="366"/>
        <v>0</v>
      </c>
      <c r="GQ2675" s="32">
        <f t="shared" si="366"/>
        <v>0</v>
      </c>
      <c r="GR2675" s="32">
        <f t="shared" si="366"/>
        <v>0</v>
      </c>
      <c r="GS2675" s="32">
        <f t="shared" si="366"/>
        <v>0</v>
      </c>
      <c r="GT2675" s="32">
        <f t="shared" si="366"/>
        <v>0</v>
      </c>
      <c r="GU2675" s="32">
        <f t="shared" si="366"/>
        <v>0</v>
      </c>
      <c r="GV2675" s="32">
        <f t="shared" si="366"/>
        <v>0</v>
      </c>
      <c r="GW2675" s="32">
        <f t="shared" si="366"/>
        <v>0</v>
      </c>
      <c r="GX2675" s="32">
        <f t="shared" si="366"/>
        <v>0</v>
      </c>
    </row>
    <row r="2676" spans="1:206">
      <c r="A2676" s="31" t="s">
        <v>451</v>
      </c>
      <c r="B2676" t="s">
        <v>3397</v>
      </c>
      <c r="C2676" t="s">
        <v>20</v>
      </c>
      <c r="D2676" s="80">
        <v>46057</v>
      </c>
      <c r="E2676" t="s">
        <v>3426</v>
      </c>
      <c r="BD2676" s="32">
        <f t="shared" si="348"/>
        <v>6298260.5</v>
      </c>
      <c r="BE2676" s="32">
        <f t="shared" ref="BE2676:DP2676" si="367">BE54+BD33</f>
        <v>12698093.5</v>
      </c>
      <c r="BF2676" s="32">
        <f t="shared" si="367"/>
        <v>12982931.5</v>
      </c>
      <c r="BG2676" s="32">
        <f t="shared" si="367"/>
        <v>13280369.5</v>
      </c>
      <c r="BH2676" s="32">
        <f t="shared" si="367"/>
        <v>13584446</v>
      </c>
      <c r="BI2676" s="32">
        <f t="shared" si="367"/>
        <v>13895441</v>
      </c>
      <c r="BJ2676" s="32">
        <f t="shared" si="367"/>
        <v>14210754</v>
      </c>
      <c r="BK2676" s="32">
        <f t="shared" si="367"/>
        <v>14524972.5</v>
      </c>
      <c r="BL2676" s="32">
        <f t="shared" si="367"/>
        <v>14834645.5</v>
      </c>
      <c r="BM2676" s="32">
        <f t="shared" si="367"/>
        <v>15143448.5</v>
      </c>
      <c r="BN2676" s="32">
        <f t="shared" si="367"/>
        <v>15464921.5</v>
      </c>
      <c r="BO2676" s="32">
        <f t="shared" si="367"/>
        <v>15804784</v>
      </c>
      <c r="BP2676" s="32">
        <f t="shared" si="367"/>
        <v>16156997</v>
      </c>
      <c r="BQ2676" s="32">
        <f t="shared" si="367"/>
        <v>16517501.5</v>
      </c>
      <c r="BR2676" s="32">
        <f t="shared" si="367"/>
        <v>16885889</v>
      </c>
      <c r="BS2676" s="32">
        <f t="shared" si="367"/>
        <v>17258636</v>
      </c>
      <c r="BT2676" s="32">
        <f t="shared" si="367"/>
        <v>17631499</v>
      </c>
      <c r="BU2676" s="32">
        <f t="shared" si="367"/>
        <v>18005101.5</v>
      </c>
      <c r="BV2676" s="32">
        <f t="shared" si="367"/>
        <v>18381221.5</v>
      </c>
      <c r="BW2676" s="32">
        <f t="shared" si="367"/>
        <v>18751221</v>
      </c>
      <c r="BX2676" s="32">
        <f t="shared" si="367"/>
        <v>19108890</v>
      </c>
      <c r="BY2676" s="32">
        <f t="shared" si="367"/>
        <v>19461407</v>
      </c>
      <c r="BZ2676" s="32">
        <f t="shared" si="367"/>
        <v>19813268.5</v>
      </c>
      <c r="CA2676" s="32">
        <f t="shared" si="367"/>
        <v>20166812.5</v>
      </c>
      <c r="CB2676" s="32">
        <f t="shared" si="367"/>
        <v>20530048.5</v>
      </c>
      <c r="CC2676" s="32">
        <f t="shared" si="367"/>
        <v>20903443.5</v>
      </c>
      <c r="CD2676" s="32">
        <f t="shared" si="367"/>
        <v>21282482.5</v>
      </c>
      <c r="CE2676" s="32">
        <f t="shared" si="367"/>
        <v>21675728.5</v>
      </c>
      <c r="CF2676" s="32">
        <f t="shared" si="367"/>
        <v>22114801.5</v>
      </c>
      <c r="CG2676" s="32">
        <f t="shared" si="367"/>
        <v>22644793.5</v>
      </c>
      <c r="CH2676" s="32">
        <f t="shared" si="367"/>
        <v>23282177.5</v>
      </c>
      <c r="CI2676" s="32">
        <f t="shared" si="367"/>
        <v>24011841</v>
      </c>
      <c r="CJ2676" s="32">
        <f t="shared" si="367"/>
        <v>24821945</v>
      </c>
      <c r="CK2676" s="32">
        <f t="shared" si="367"/>
        <v>25644731.5</v>
      </c>
      <c r="CL2676" s="32">
        <f t="shared" si="367"/>
        <v>26410794</v>
      </c>
      <c r="CM2676" s="32">
        <f t="shared" si="367"/>
        <v>27137463</v>
      </c>
      <c r="CN2676" s="32">
        <f t="shared" si="367"/>
        <v>27924026.5</v>
      </c>
      <c r="CO2676" s="32">
        <f t="shared" si="367"/>
        <v>28772643.5</v>
      </c>
      <c r="CP2676" s="32">
        <f t="shared" si="367"/>
        <v>29639286.5</v>
      </c>
      <c r="CQ2676" s="32">
        <f t="shared" si="367"/>
        <v>30573075</v>
      </c>
      <c r="CR2676" s="32">
        <f t="shared" si="367"/>
        <v>31578535.5</v>
      </c>
      <c r="CS2676" s="32">
        <f t="shared" si="367"/>
        <v>32582392</v>
      </c>
      <c r="CT2676" s="32">
        <f t="shared" si="367"/>
        <v>33531366.5</v>
      </c>
      <c r="CU2676" s="32">
        <f t="shared" si="367"/>
        <v>34455230</v>
      </c>
      <c r="CV2676" s="32">
        <f t="shared" si="367"/>
        <v>35421287</v>
      </c>
      <c r="CW2676" s="32">
        <f t="shared" si="367"/>
        <v>36467388</v>
      </c>
      <c r="CX2676" s="32">
        <f t="shared" si="367"/>
        <v>37550418.5</v>
      </c>
      <c r="CY2676" s="32">
        <f t="shared" si="367"/>
        <v>38654866.5</v>
      </c>
      <c r="CZ2676" s="32">
        <f t="shared" si="367"/>
        <v>39841441.5</v>
      </c>
      <c r="DA2676" s="32">
        <f t="shared" si="367"/>
        <v>41125986</v>
      </c>
      <c r="DB2676" s="32">
        <f t="shared" si="367"/>
        <v>42464498</v>
      </c>
      <c r="DC2676" s="32">
        <f t="shared" si="367"/>
        <v>43822895</v>
      </c>
      <c r="DD2676" s="32">
        <f t="shared" si="367"/>
        <v>45182411</v>
      </c>
      <c r="DE2676" s="32">
        <f t="shared" si="367"/>
        <v>46533996</v>
      </c>
      <c r="DF2676" s="32">
        <f t="shared" si="367"/>
        <v>47883238.5</v>
      </c>
      <c r="DG2676" s="32">
        <f t="shared" si="367"/>
        <v>49240517</v>
      </c>
      <c r="DH2676" s="32">
        <f t="shared" si="367"/>
        <v>50607709.5</v>
      </c>
      <c r="DI2676" s="32">
        <f t="shared" si="367"/>
        <v>51990214</v>
      </c>
      <c r="DJ2676" s="32">
        <f t="shared" si="367"/>
        <v>53389164</v>
      </c>
      <c r="DK2676" s="32">
        <f t="shared" si="367"/>
        <v>54812206.5</v>
      </c>
      <c r="DL2676" s="32">
        <f t="shared" si="367"/>
        <v>56302358</v>
      </c>
      <c r="DM2676" s="32">
        <f t="shared" si="367"/>
        <v>57899862.5</v>
      </c>
      <c r="DN2676" s="32">
        <f t="shared" si="367"/>
        <v>59645812.5</v>
      </c>
      <c r="DO2676" s="32">
        <f t="shared" si="367"/>
        <v>61624609.5</v>
      </c>
      <c r="DP2676" s="32">
        <f t="shared" si="367"/>
        <v>63870120.5</v>
      </c>
      <c r="DQ2676" s="32">
        <f t="shared" ref="DQ2676:GB2676" si="368">DQ54+DP33</f>
        <v>66326076</v>
      </c>
      <c r="DR2676" s="32">
        <f t="shared" si="368"/>
        <v>68875267</v>
      </c>
      <c r="DS2676" s="32">
        <f t="shared" si="368"/>
        <v>71437224</v>
      </c>
      <c r="DT2676" s="32">
        <f t="shared" si="368"/>
        <v>73982250</v>
      </c>
      <c r="DU2676" s="32">
        <f t="shared" si="368"/>
        <v>76455750.5</v>
      </c>
      <c r="DV2676" s="32">
        <f t="shared" si="368"/>
        <v>78853700</v>
      </c>
      <c r="DW2676" s="32">
        <f t="shared" si="368"/>
        <v>81211889.5</v>
      </c>
      <c r="DX2676" s="32">
        <f t="shared" si="368"/>
        <v>41314139.5</v>
      </c>
      <c r="DY2676" s="32">
        <f t="shared" si="368"/>
        <v>0</v>
      </c>
      <c r="DZ2676" s="32">
        <f t="shared" si="368"/>
        <v>0</v>
      </c>
      <c r="EA2676" s="32">
        <f t="shared" si="368"/>
        <v>0</v>
      </c>
      <c r="EB2676" s="32">
        <f t="shared" si="368"/>
        <v>0</v>
      </c>
      <c r="EC2676" s="32">
        <f t="shared" si="368"/>
        <v>0</v>
      </c>
      <c r="ED2676" s="32">
        <f t="shared" si="368"/>
        <v>0</v>
      </c>
      <c r="EE2676" s="32">
        <f t="shared" si="368"/>
        <v>0</v>
      </c>
      <c r="EF2676" s="32">
        <f t="shared" si="368"/>
        <v>0</v>
      </c>
      <c r="EG2676" s="32">
        <f t="shared" si="368"/>
        <v>0</v>
      </c>
      <c r="EH2676" s="32">
        <f t="shared" si="368"/>
        <v>0</v>
      </c>
      <c r="EI2676" s="32">
        <f t="shared" si="368"/>
        <v>0</v>
      </c>
      <c r="EJ2676" s="32">
        <f t="shared" si="368"/>
        <v>0</v>
      </c>
      <c r="EK2676" s="32">
        <f t="shared" si="368"/>
        <v>0</v>
      </c>
      <c r="EL2676" s="32">
        <f t="shared" si="368"/>
        <v>0</v>
      </c>
      <c r="EM2676" s="32">
        <f t="shared" si="368"/>
        <v>0</v>
      </c>
      <c r="EN2676" s="32">
        <f t="shared" si="368"/>
        <v>0</v>
      </c>
      <c r="EO2676" s="32">
        <f t="shared" si="368"/>
        <v>0</v>
      </c>
      <c r="EP2676" s="32">
        <f t="shared" si="368"/>
        <v>0</v>
      </c>
      <c r="EQ2676" s="32">
        <f t="shared" si="368"/>
        <v>0</v>
      </c>
      <c r="ER2676" s="32">
        <f t="shared" si="368"/>
        <v>0</v>
      </c>
      <c r="ES2676" s="32">
        <f t="shared" si="368"/>
        <v>0</v>
      </c>
      <c r="ET2676" s="32">
        <f t="shared" si="368"/>
        <v>0</v>
      </c>
      <c r="EU2676" s="32">
        <f t="shared" si="368"/>
        <v>0</v>
      </c>
      <c r="EV2676" s="32">
        <f t="shared" si="368"/>
        <v>0</v>
      </c>
      <c r="EW2676" s="32">
        <f t="shared" si="368"/>
        <v>0</v>
      </c>
      <c r="EX2676" s="32">
        <f t="shared" si="368"/>
        <v>0</v>
      </c>
      <c r="EY2676" s="32">
        <f t="shared" si="368"/>
        <v>0</v>
      </c>
      <c r="EZ2676" s="32">
        <f t="shared" si="368"/>
        <v>0</v>
      </c>
      <c r="FA2676" s="32">
        <f t="shared" si="368"/>
        <v>0</v>
      </c>
      <c r="FB2676" s="32">
        <f t="shared" si="368"/>
        <v>0</v>
      </c>
      <c r="FC2676" s="32">
        <f t="shared" si="368"/>
        <v>0</v>
      </c>
      <c r="FD2676" s="32">
        <f t="shared" si="368"/>
        <v>0</v>
      </c>
      <c r="FE2676" s="32">
        <f t="shared" si="368"/>
        <v>0</v>
      </c>
      <c r="FF2676" s="32">
        <f t="shared" si="368"/>
        <v>0</v>
      </c>
      <c r="FG2676" s="32">
        <f t="shared" si="368"/>
        <v>0</v>
      </c>
      <c r="FH2676" s="32">
        <f t="shared" si="368"/>
        <v>0</v>
      </c>
      <c r="FI2676" s="32">
        <f t="shared" si="368"/>
        <v>0</v>
      </c>
      <c r="FJ2676" s="32">
        <f t="shared" si="368"/>
        <v>0</v>
      </c>
      <c r="FK2676" s="32">
        <f t="shared" si="368"/>
        <v>0</v>
      </c>
      <c r="FL2676" s="32">
        <f t="shared" si="368"/>
        <v>0</v>
      </c>
      <c r="FM2676" s="32">
        <f t="shared" si="368"/>
        <v>0</v>
      </c>
      <c r="FN2676" s="32">
        <f t="shared" si="368"/>
        <v>0</v>
      </c>
      <c r="FO2676" s="32">
        <f t="shared" si="368"/>
        <v>0</v>
      </c>
      <c r="FP2676" s="32">
        <f t="shared" si="368"/>
        <v>0</v>
      </c>
      <c r="FQ2676" s="32">
        <f t="shared" si="368"/>
        <v>0</v>
      </c>
      <c r="FR2676" s="32">
        <f t="shared" si="368"/>
        <v>0</v>
      </c>
      <c r="FS2676" s="32">
        <f t="shared" si="368"/>
        <v>0</v>
      </c>
      <c r="FT2676" s="32">
        <f t="shared" si="368"/>
        <v>0</v>
      </c>
      <c r="FU2676" s="32">
        <f t="shared" si="368"/>
        <v>0</v>
      </c>
      <c r="FV2676" s="32">
        <f t="shared" si="368"/>
        <v>0</v>
      </c>
      <c r="FW2676" s="32">
        <f t="shared" si="368"/>
        <v>0</v>
      </c>
      <c r="FX2676" s="32">
        <f t="shared" si="368"/>
        <v>0</v>
      </c>
      <c r="FY2676" s="32">
        <f t="shared" si="368"/>
        <v>0</v>
      </c>
      <c r="FZ2676" s="32">
        <f t="shared" si="368"/>
        <v>0</v>
      </c>
      <c r="GA2676" s="32">
        <f t="shared" si="368"/>
        <v>0</v>
      </c>
      <c r="GB2676" s="32">
        <f t="shared" si="368"/>
        <v>0</v>
      </c>
      <c r="GC2676" s="32">
        <f t="shared" ref="GC2676:GX2676" si="369">GC54+GB33</f>
        <v>0</v>
      </c>
      <c r="GD2676" s="32">
        <f t="shared" si="369"/>
        <v>0</v>
      </c>
      <c r="GE2676" s="32">
        <f t="shared" si="369"/>
        <v>0</v>
      </c>
      <c r="GF2676" s="32">
        <f t="shared" si="369"/>
        <v>0</v>
      </c>
      <c r="GG2676" s="32">
        <f t="shared" si="369"/>
        <v>0</v>
      </c>
      <c r="GH2676" s="32">
        <f t="shared" si="369"/>
        <v>0</v>
      </c>
      <c r="GI2676" s="32">
        <f t="shared" si="369"/>
        <v>0</v>
      </c>
      <c r="GJ2676" s="32">
        <f t="shared" si="369"/>
        <v>0</v>
      </c>
      <c r="GK2676" s="32">
        <f t="shared" si="369"/>
        <v>0</v>
      </c>
      <c r="GL2676" s="32">
        <f t="shared" si="369"/>
        <v>0</v>
      </c>
      <c r="GM2676" s="32">
        <f t="shared" si="369"/>
        <v>0</v>
      </c>
      <c r="GN2676" s="32">
        <f t="shared" si="369"/>
        <v>0</v>
      </c>
      <c r="GO2676" s="32">
        <f t="shared" si="369"/>
        <v>0</v>
      </c>
      <c r="GP2676" s="32">
        <f t="shared" si="369"/>
        <v>0</v>
      </c>
      <c r="GQ2676" s="32">
        <f t="shared" si="369"/>
        <v>0</v>
      </c>
      <c r="GR2676" s="32">
        <f t="shared" si="369"/>
        <v>0</v>
      </c>
      <c r="GS2676" s="32">
        <f t="shared" si="369"/>
        <v>0</v>
      </c>
      <c r="GT2676" s="32">
        <f t="shared" si="369"/>
        <v>0</v>
      </c>
      <c r="GU2676" s="32">
        <f t="shared" si="369"/>
        <v>0</v>
      </c>
      <c r="GV2676" s="32">
        <f t="shared" si="369"/>
        <v>0</v>
      </c>
      <c r="GW2676" s="32">
        <f t="shared" si="369"/>
        <v>0</v>
      </c>
      <c r="GX2676" s="32">
        <f t="shared" si="369"/>
        <v>0</v>
      </c>
    </row>
    <row r="2677" spans="1:206">
      <c r="A2677" s="31" t="s">
        <v>451</v>
      </c>
      <c r="B2677" t="s">
        <v>3397</v>
      </c>
      <c r="C2677" t="s">
        <v>20</v>
      </c>
      <c r="D2677" s="80">
        <v>46057</v>
      </c>
      <c r="E2677" t="s">
        <v>3427</v>
      </c>
      <c r="BD2677" s="32">
        <f t="shared" si="348"/>
        <v>5338210.5</v>
      </c>
      <c r="BE2677" s="32">
        <f t="shared" ref="BE2677:DP2677" si="370">BE55+BD34</f>
        <v>10799916.5</v>
      </c>
      <c r="BF2677" s="32">
        <f t="shared" si="370"/>
        <v>11012116</v>
      </c>
      <c r="BG2677" s="32">
        <f t="shared" si="370"/>
        <v>11220728.5</v>
      </c>
      <c r="BH2677" s="32">
        <f t="shared" si="370"/>
        <v>11432915.5</v>
      </c>
      <c r="BI2677" s="32">
        <f t="shared" si="370"/>
        <v>11657108</v>
      </c>
      <c r="BJ2677" s="32">
        <f t="shared" si="370"/>
        <v>11897464</v>
      </c>
      <c r="BK2677" s="32">
        <f t="shared" si="370"/>
        <v>12152565.5</v>
      </c>
      <c r="BL2677" s="32">
        <f t="shared" si="370"/>
        <v>12418398</v>
      </c>
      <c r="BM2677" s="32">
        <f t="shared" si="370"/>
        <v>12692925</v>
      </c>
      <c r="BN2677" s="32">
        <f t="shared" si="370"/>
        <v>12979355.5</v>
      </c>
      <c r="BO2677" s="32">
        <f t="shared" si="370"/>
        <v>13275730</v>
      </c>
      <c r="BP2677" s="32">
        <f t="shared" si="370"/>
        <v>13575126</v>
      </c>
      <c r="BQ2677" s="32">
        <f t="shared" si="370"/>
        <v>13879224</v>
      </c>
      <c r="BR2677" s="32">
        <f t="shared" si="370"/>
        <v>14191778.5</v>
      </c>
      <c r="BS2677" s="32">
        <f t="shared" si="370"/>
        <v>14512464</v>
      </c>
      <c r="BT2677" s="32">
        <f t="shared" si="370"/>
        <v>14841072</v>
      </c>
      <c r="BU2677" s="32">
        <f t="shared" si="370"/>
        <v>15178045</v>
      </c>
      <c r="BV2677" s="32">
        <f t="shared" si="370"/>
        <v>15525150</v>
      </c>
      <c r="BW2677" s="32">
        <f t="shared" si="370"/>
        <v>15879436.5</v>
      </c>
      <c r="BX2677" s="32">
        <f t="shared" si="370"/>
        <v>16239957</v>
      </c>
      <c r="BY2677" s="32">
        <f t="shared" si="370"/>
        <v>16609366.5</v>
      </c>
      <c r="BZ2677" s="32">
        <f t="shared" si="370"/>
        <v>16981618</v>
      </c>
      <c r="CA2677" s="32">
        <f t="shared" si="370"/>
        <v>17352806.5</v>
      </c>
      <c r="CB2677" s="32">
        <f t="shared" si="370"/>
        <v>17724460.5</v>
      </c>
      <c r="CC2677" s="32">
        <f t="shared" si="370"/>
        <v>18089414.5</v>
      </c>
      <c r="CD2677" s="32">
        <f t="shared" si="370"/>
        <v>18444475.5</v>
      </c>
      <c r="CE2677" s="32">
        <f t="shared" si="370"/>
        <v>18794544</v>
      </c>
      <c r="CF2677" s="32">
        <f t="shared" si="370"/>
        <v>19144665.5</v>
      </c>
      <c r="CG2677" s="32">
        <f t="shared" si="370"/>
        <v>19499689</v>
      </c>
      <c r="CH2677" s="32">
        <f t="shared" si="370"/>
        <v>19847600.5</v>
      </c>
      <c r="CI2677" s="32">
        <f t="shared" si="370"/>
        <v>20205660</v>
      </c>
      <c r="CJ2677" s="32">
        <f t="shared" si="370"/>
        <v>20607200</v>
      </c>
      <c r="CK2677" s="32">
        <f t="shared" si="370"/>
        <v>21052022</v>
      </c>
      <c r="CL2677" s="32">
        <f t="shared" si="370"/>
        <v>21557275.5</v>
      </c>
      <c r="CM2677" s="32">
        <f t="shared" si="370"/>
        <v>22150755</v>
      </c>
      <c r="CN2677" s="32">
        <f t="shared" si="370"/>
        <v>22861358</v>
      </c>
      <c r="CO2677" s="32">
        <f t="shared" si="370"/>
        <v>23660973.5</v>
      </c>
      <c r="CP2677" s="32">
        <f t="shared" si="370"/>
        <v>24452488</v>
      </c>
      <c r="CQ2677" s="32">
        <f t="shared" si="370"/>
        <v>25187372</v>
      </c>
      <c r="CR2677" s="32">
        <f t="shared" si="370"/>
        <v>25894885.5</v>
      </c>
      <c r="CS2677" s="32">
        <f t="shared" si="370"/>
        <v>26619801</v>
      </c>
      <c r="CT2677" s="32">
        <f t="shared" si="370"/>
        <v>27352405.5</v>
      </c>
      <c r="CU2677" s="32">
        <f t="shared" si="370"/>
        <v>28114562.5</v>
      </c>
      <c r="CV2677" s="32">
        <f t="shared" si="370"/>
        <v>28970099</v>
      </c>
      <c r="CW2677" s="32">
        <f t="shared" si="370"/>
        <v>29896977</v>
      </c>
      <c r="CX2677" s="32">
        <f t="shared" si="370"/>
        <v>30808920.5</v>
      </c>
      <c r="CY2677" s="32">
        <f t="shared" si="370"/>
        <v>31679716.5</v>
      </c>
      <c r="CZ2677" s="32">
        <f t="shared" si="370"/>
        <v>32563641.5</v>
      </c>
      <c r="DA2677" s="32">
        <f t="shared" si="370"/>
        <v>33503096.5</v>
      </c>
      <c r="DB2677" s="32">
        <f t="shared" si="370"/>
        <v>34504234</v>
      </c>
      <c r="DC2677" s="32">
        <f t="shared" si="370"/>
        <v>35567899.5</v>
      </c>
      <c r="DD2677" s="32">
        <f t="shared" si="370"/>
        <v>36701870.5</v>
      </c>
      <c r="DE2677" s="32">
        <f t="shared" si="370"/>
        <v>37895766</v>
      </c>
      <c r="DF2677" s="32">
        <f t="shared" si="370"/>
        <v>39124378</v>
      </c>
      <c r="DG2677" s="32">
        <f t="shared" si="370"/>
        <v>40374444.5</v>
      </c>
      <c r="DH2677" s="32">
        <f t="shared" si="370"/>
        <v>41646887.5</v>
      </c>
      <c r="DI2677" s="32">
        <f t="shared" si="370"/>
        <v>42943296</v>
      </c>
      <c r="DJ2677" s="32">
        <f t="shared" si="370"/>
        <v>44258661.5</v>
      </c>
      <c r="DK2677" s="32">
        <f t="shared" si="370"/>
        <v>45594867.5</v>
      </c>
      <c r="DL2677" s="32">
        <f t="shared" si="370"/>
        <v>46955464</v>
      </c>
      <c r="DM2677" s="32">
        <f t="shared" si="370"/>
        <v>48323925.5</v>
      </c>
      <c r="DN2677" s="32">
        <f t="shared" si="370"/>
        <v>49697045</v>
      </c>
      <c r="DO2677" s="32">
        <f t="shared" si="370"/>
        <v>51103423.5</v>
      </c>
      <c r="DP2677" s="32">
        <f t="shared" si="370"/>
        <v>52560198.5</v>
      </c>
      <c r="DQ2677" s="32">
        <f t="shared" ref="DQ2677:GB2677" si="371">DQ55+DP34</f>
        <v>54096513</v>
      </c>
      <c r="DR2677" s="32">
        <f t="shared" si="371"/>
        <v>55735648</v>
      </c>
      <c r="DS2677" s="32">
        <f t="shared" si="371"/>
        <v>57519950</v>
      </c>
      <c r="DT2677" s="32">
        <f t="shared" si="371"/>
        <v>59515835.5</v>
      </c>
      <c r="DU2677" s="32">
        <f t="shared" si="371"/>
        <v>61736580.5</v>
      </c>
      <c r="DV2677" s="32">
        <f t="shared" si="371"/>
        <v>64146976</v>
      </c>
      <c r="DW2677" s="32">
        <f t="shared" si="371"/>
        <v>66662290</v>
      </c>
      <c r="DX2677" s="32">
        <f t="shared" si="371"/>
        <v>34019020</v>
      </c>
      <c r="DY2677" s="32">
        <f t="shared" si="371"/>
        <v>0</v>
      </c>
      <c r="DZ2677" s="32">
        <f t="shared" si="371"/>
        <v>0</v>
      </c>
      <c r="EA2677" s="32">
        <f t="shared" si="371"/>
        <v>0</v>
      </c>
      <c r="EB2677" s="32">
        <f t="shared" si="371"/>
        <v>0</v>
      </c>
      <c r="EC2677" s="32">
        <f t="shared" si="371"/>
        <v>0</v>
      </c>
      <c r="ED2677" s="32">
        <f t="shared" si="371"/>
        <v>0</v>
      </c>
      <c r="EE2677" s="32">
        <f t="shared" si="371"/>
        <v>0</v>
      </c>
      <c r="EF2677" s="32">
        <f t="shared" si="371"/>
        <v>0</v>
      </c>
      <c r="EG2677" s="32">
        <f t="shared" si="371"/>
        <v>0</v>
      </c>
      <c r="EH2677" s="32">
        <f t="shared" si="371"/>
        <v>0</v>
      </c>
      <c r="EI2677" s="32">
        <f t="shared" si="371"/>
        <v>0</v>
      </c>
      <c r="EJ2677" s="32">
        <f t="shared" si="371"/>
        <v>0</v>
      </c>
      <c r="EK2677" s="32">
        <f t="shared" si="371"/>
        <v>0</v>
      </c>
      <c r="EL2677" s="32">
        <f t="shared" si="371"/>
        <v>0</v>
      </c>
      <c r="EM2677" s="32">
        <f t="shared" si="371"/>
        <v>0</v>
      </c>
      <c r="EN2677" s="32">
        <f t="shared" si="371"/>
        <v>0</v>
      </c>
      <c r="EO2677" s="32">
        <f t="shared" si="371"/>
        <v>0</v>
      </c>
      <c r="EP2677" s="32">
        <f t="shared" si="371"/>
        <v>0</v>
      </c>
      <c r="EQ2677" s="32">
        <f t="shared" si="371"/>
        <v>0</v>
      </c>
      <c r="ER2677" s="32">
        <f t="shared" si="371"/>
        <v>0</v>
      </c>
      <c r="ES2677" s="32">
        <f t="shared" si="371"/>
        <v>0</v>
      </c>
      <c r="ET2677" s="32">
        <f t="shared" si="371"/>
        <v>0</v>
      </c>
      <c r="EU2677" s="32">
        <f t="shared" si="371"/>
        <v>0</v>
      </c>
      <c r="EV2677" s="32">
        <f t="shared" si="371"/>
        <v>0</v>
      </c>
      <c r="EW2677" s="32">
        <f t="shared" si="371"/>
        <v>0</v>
      </c>
      <c r="EX2677" s="32">
        <f t="shared" si="371"/>
        <v>0</v>
      </c>
      <c r="EY2677" s="32">
        <f t="shared" si="371"/>
        <v>0</v>
      </c>
      <c r="EZ2677" s="32">
        <f t="shared" si="371"/>
        <v>0</v>
      </c>
      <c r="FA2677" s="32">
        <f t="shared" si="371"/>
        <v>0</v>
      </c>
      <c r="FB2677" s="32">
        <f t="shared" si="371"/>
        <v>0</v>
      </c>
      <c r="FC2677" s="32">
        <f t="shared" si="371"/>
        <v>0</v>
      </c>
      <c r="FD2677" s="32">
        <f t="shared" si="371"/>
        <v>0</v>
      </c>
      <c r="FE2677" s="32">
        <f t="shared" si="371"/>
        <v>0</v>
      </c>
      <c r="FF2677" s="32">
        <f t="shared" si="371"/>
        <v>0</v>
      </c>
      <c r="FG2677" s="32">
        <f t="shared" si="371"/>
        <v>0</v>
      </c>
      <c r="FH2677" s="32">
        <f t="shared" si="371"/>
        <v>0</v>
      </c>
      <c r="FI2677" s="32">
        <f t="shared" si="371"/>
        <v>0</v>
      </c>
      <c r="FJ2677" s="32">
        <f t="shared" si="371"/>
        <v>0</v>
      </c>
      <c r="FK2677" s="32">
        <f t="shared" si="371"/>
        <v>0</v>
      </c>
      <c r="FL2677" s="32">
        <f t="shared" si="371"/>
        <v>0</v>
      </c>
      <c r="FM2677" s="32">
        <f t="shared" si="371"/>
        <v>0</v>
      </c>
      <c r="FN2677" s="32">
        <f t="shared" si="371"/>
        <v>0</v>
      </c>
      <c r="FO2677" s="32">
        <f t="shared" si="371"/>
        <v>0</v>
      </c>
      <c r="FP2677" s="32">
        <f t="shared" si="371"/>
        <v>0</v>
      </c>
      <c r="FQ2677" s="32">
        <f t="shared" si="371"/>
        <v>0</v>
      </c>
      <c r="FR2677" s="32">
        <f t="shared" si="371"/>
        <v>0</v>
      </c>
      <c r="FS2677" s="32">
        <f t="shared" si="371"/>
        <v>0</v>
      </c>
      <c r="FT2677" s="32">
        <f t="shared" si="371"/>
        <v>0</v>
      </c>
      <c r="FU2677" s="32">
        <f t="shared" si="371"/>
        <v>0</v>
      </c>
      <c r="FV2677" s="32">
        <f t="shared" si="371"/>
        <v>0</v>
      </c>
      <c r="FW2677" s="32">
        <f t="shared" si="371"/>
        <v>0</v>
      </c>
      <c r="FX2677" s="32">
        <f t="shared" si="371"/>
        <v>0</v>
      </c>
      <c r="FY2677" s="32">
        <f t="shared" si="371"/>
        <v>0</v>
      </c>
      <c r="FZ2677" s="32">
        <f t="shared" si="371"/>
        <v>0</v>
      </c>
      <c r="GA2677" s="32">
        <f t="shared" si="371"/>
        <v>0</v>
      </c>
      <c r="GB2677" s="32">
        <f t="shared" si="371"/>
        <v>0</v>
      </c>
      <c r="GC2677" s="32">
        <f t="shared" ref="GC2677:GX2677" si="372">GC55+GB34</f>
        <v>0</v>
      </c>
      <c r="GD2677" s="32">
        <f t="shared" si="372"/>
        <v>0</v>
      </c>
      <c r="GE2677" s="32">
        <f t="shared" si="372"/>
        <v>0</v>
      </c>
      <c r="GF2677" s="32">
        <f t="shared" si="372"/>
        <v>0</v>
      </c>
      <c r="GG2677" s="32">
        <f t="shared" si="372"/>
        <v>0</v>
      </c>
      <c r="GH2677" s="32">
        <f t="shared" si="372"/>
        <v>0</v>
      </c>
      <c r="GI2677" s="32">
        <f t="shared" si="372"/>
        <v>0</v>
      </c>
      <c r="GJ2677" s="32">
        <f t="shared" si="372"/>
        <v>0</v>
      </c>
      <c r="GK2677" s="32">
        <f t="shared" si="372"/>
        <v>0</v>
      </c>
      <c r="GL2677" s="32">
        <f t="shared" si="372"/>
        <v>0</v>
      </c>
      <c r="GM2677" s="32">
        <f t="shared" si="372"/>
        <v>0</v>
      </c>
      <c r="GN2677" s="32">
        <f t="shared" si="372"/>
        <v>0</v>
      </c>
      <c r="GO2677" s="32">
        <f t="shared" si="372"/>
        <v>0</v>
      </c>
      <c r="GP2677" s="32">
        <f t="shared" si="372"/>
        <v>0</v>
      </c>
      <c r="GQ2677" s="32">
        <f t="shared" si="372"/>
        <v>0</v>
      </c>
      <c r="GR2677" s="32">
        <f t="shared" si="372"/>
        <v>0</v>
      </c>
      <c r="GS2677" s="32">
        <f t="shared" si="372"/>
        <v>0</v>
      </c>
      <c r="GT2677" s="32">
        <f t="shared" si="372"/>
        <v>0</v>
      </c>
      <c r="GU2677" s="32">
        <f t="shared" si="372"/>
        <v>0</v>
      </c>
      <c r="GV2677" s="32">
        <f t="shared" si="372"/>
        <v>0</v>
      </c>
      <c r="GW2677" s="32">
        <f t="shared" si="372"/>
        <v>0</v>
      </c>
      <c r="GX2677" s="32">
        <f t="shared" si="372"/>
        <v>0</v>
      </c>
    </row>
    <row r="2678" spans="1:206">
      <c r="A2678" s="31" t="s">
        <v>451</v>
      </c>
      <c r="B2678" t="s">
        <v>3397</v>
      </c>
      <c r="C2678" t="s">
        <v>20</v>
      </c>
      <c r="D2678" s="80">
        <v>46057</v>
      </c>
      <c r="E2678" t="s">
        <v>3428</v>
      </c>
      <c r="BD2678" s="32">
        <f t="shared" si="348"/>
        <v>4398921.5</v>
      </c>
      <c r="BE2678" s="32">
        <f t="shared" ref="BE2678:DP2678" si="373">BE56+BD35</f>
        <v>8993970.5</v>
      </c>
      <c r="BF2678" s="32">
        <f t="shared" si="373"/>
        <v>9190927.5</v>
      </c>
      <c r="BG2678" s="32">
        <f t="shared" si="373"/>
        <v>9400614.5</v>
      </c>
      <c r="BH2678" s="32">
        <f t="shared" si="373"/>
        <v>9613868</v>
      </c>
      <c r="BI2678" s="32">
        <f t="shared" si="373"/>
        <v>9821459</v>
      </c>
      <c r="BJ2678" s="32">
        <f t="shared" si="373"/>
        <v>10021089.5</v>
      </c>
      <c r="BK2678" s="32">
        <f t="shared" si="373"/>
        <v>10211593.5</v>
      </c>
      <c r="BL2678" s="32">
        <f t="shared" si="373"/>
        <v>10397751</v>
      </c>
      <c r="BM2678" s="32">
        <f t="shared" si="373"/>
        <v>10587316</v>
      </c>
      <c r="BN2678" s="32">
        <f t="shared" si="373"/>
        <v>10787080.5</v>
      </c>
      <c r="BO2678" s="32">
        <f t="shared" si="373"/>
        <v>11006181.5</v>
      </c>
      <c r="BP2678" s="32">
        <f t="shared" si="373"/>
        <v>11245180.5</v>
      </c>
      <c r="BQ2678" s="32">
        <f t="shared" si="373"/>
        <v>11496353</v>
      </c>
      <c r="BR2678" s="32">
        <f t="shared" si="373"/>
        <v>11756940.5</v>
      </c>
      <c r="BS2678" s="32">
        <f t="shared" si="373"/>
        <v>12028087</v>
      </c>
      <c r="BT2678" s="32">
        <f t="shared" si="373"/>
        <v>12307557.5</v>
      </c>
      <c r="BU2678" s="32">
        <f t="shared" si="373"/>
        <v>12595323.5</v>
      </c>
      <c r="BV2678" s="32">
        <f t="shared" si="373"/>
        <v>12894795.5</v>
      </c>
      <c r="BW2678" s="32">
        <f t="shared" si="373"/>
        <v>13202918.5</v>
      </c>
      <c r="BX2678" s="32">
        <f t="shared" si="373"/>
        <v>13519862.5</v>
      </c>
      <c r="BY2678" s="32">
        <f t="shared" si="373"/>
        <v>13850881</v>
      </c>
      <c r="BZ2678" s="32">
        <f t="shared" si="373"/>
        <v>14192261.5</v>
      </c>
      <c r="CA2678" s="32">
        <f t="shared" si="373"/>
        <v>14541740.5</v>
      </c>
      <c r="CB2678" s="32">
        <f t="shared" si="373"/>
        <v>14900845</v>
      </c>
      <c r="CC2678" s="32">
        <f t="shared" si="373"/>
        <v>15265197</v>
      </c>
      <c r="CD2678" s="32">
        <f t="shared" si="373"/>
        <v>15632546</v>
      </c>
      <c r="CE2678" s="32">
        <f t="shared" si="373"/>
        <v>15998148.5</v>
      </c>
      <c r="CF2678" s="32">
        <f t="shared" si="373"/>
        <v>16360233.5</v>
      </c>
      <c r="CG2678" s="32">
        <f t="shared" si="373"/>
        <v>16719748.5</v>
      </c>
      <c r="CH2678" s="32">
        <f t="shared" si="373"/>
        <v>17048881</v>
      </c>
      <c r="CI2678" s="32">
        <f t="shared" si="373"/>
        <v>17362683.5</v>
      </c>
      <c r="CJ2678" s="32">
        <f t="shared" si="373"/>
        <v>17699247.5</v>
      </c>
      <c r="CK2678" s="32">
        <f t="shared" si="373"/>
        <v>18039498</v>
      </c>
      <c r="CL2678" s="32">
        <f t="shared" si="373"/>
        <v>18366737</v>
      </c>
      <c r="CM2678" s="32">
        <f t="shared" si="373"/>
        <v>18686503.5</v>
      </c>
      <c r="CN2678" s="32">
        <f t="shared" si="373"/>
        <v>19036922</v>
      </c>
      <c r="CO2678" s="32">
        <f t="shared" si="373"/>
        <v>19432653.5</v>
      </c>
      <c r="CP2678" s="32">
        <f t="shared" si="373"/>
        <v>19854301</v>
      </c>
      <c r="CQ2678" s="32">
        <f t="shared" si="373"/>
        <v>20330094.5</v>
      </c>
      <c r="CR2678" s="32">
        <f t="shared" si="373"/>
        <v>20899501</v>
      </c>
      <c r="CS2678" s="32">
        <f t="shared" si="373"/>
        <v>21553537.5</v>
      </c>
      <c r="CT2678" s="32">
        <f t="shared" si="373"/>
        <v>22252586</v>
      </c>
      <c r="CU2678" s="32">
        <f t="shared" si="373"/>
        <v>22952337.5</v>
      </c>
      <c r="CV2678" s="32">
        <f t="shared" si="373"/>
        <v>23622781</v>
      </c>
      <c r="CW2678" s="32">
        <f t="shared" si="373"/>
        <v>24269106.5</v>
      </c>
      <c r="CX2678" s="32">
        <f t="shared" si="373"/>
        <v>24932600.5</v>
      </c>
      <c r="CY2678" s="32">
        <f t="shared" si="373"/>
        <v>25630774</v>
      </c>
      <c r="CZ2678" s="32">
        <f t="shared" si="373"/>
        <v>26382106</v>
      </c>
      <c r="DA2678" s="32">
        <f t="shared" si="373"/>
        <v>27222393.5</v>
      </c>
      <c r="DB2678" s="32">
        <f t="shared" si="373"/>
        <v>28124000</v>
      </c>
      <c r="DC2678" s="32">
        <f t="shared" si="373"/>
        <v>29019763</v>
      </c>
      <c r="DD2678" s="32">
        <f t="shared" si="373"/>
        <v>29894979</v>
      </c>
      <c r="DE2678" s="32">
        <f t="shared" si="373"/>
        <v>30777729</v>
      </c>
      <c r="DF2678" s="32">
        <f t="shared" si="373"/>
        <v>31688103.5</v>
      </c>
      <c r="DG2678" s="32">
        <f t="shared" si="373"/>
        <v>32644842.5</v>
      </c>
      <c r="DH2678" s="32">
        <f t="shared" si="373"/>
        <v>33664609</v>
      </c>
      <c r="DI2678" s="32">
        <f t="shared" si="373"/>
        <v>34758610.5</v>
      </c>
      <c r="DJ2678" s="32">
        <f t="shared" si="373"/>
        <v>35919970</v>
      </c>
      <c r="DK2678" s="32">
        <f t="shared" si="373"/>
        <v>37127379.5</v>
      </c>
      <c r="DL2678" s="32">
        <f t="shared" si="373"/>
        <v>38365788.5</v>
      </c>
      <c r="DM2678" s="32">
        <f t="shared" si="373"/>
        <v>39622056.5</v>
      </c>
      <c r="DN2678" s="32">
        <f t="shared" si="373"/>
        <v>40890828.5</v>
      </c>
      <c r="DO2678" s="32">
        <f t="shared" si="373"/>
        <v>42187766</v>
      </c>
      <c r="DP2678" s="32">
        <f t="shared" si="373"/>
        <v>43523543.5</v>
      </c>
      <c r="DQ2678" s="32">
        <f t="shared" ref="DQ2678:GB2678" si="374">DQ56+DP35</f>
        <v>44893670</v>
      </c>
      <c r="DR2678" s="32">
        <f t="shared" si="374"/>
        <v>46272599</v>
      </c>
      <c r="DS2678" s="32">
        <f t="shared" si="374"/>
        <v>47660155</v>
      </c>
      <c r="DT2678" s="32">
        <f t="shared" si="374"/>
        <v>49073815</v>
      </c>
      <c r="DU2678" s="32">
        <f t="shared" si="374"/>
        <v>50517464.5</v>
      </c>
      <c r="DV2678" s="32">
        <f t="shared" si="374"/>
        <v>52023484.5</v>
      </c>
      <c r="DW2678" s="32">
        <f t="shared" si="374"/>
        <v>53625987.5</v>
      </c>
      <c r="DX2678" s="32">
        <f t="shared" si="374"/>
        <v>27424666</v>
      </c>
      <c r="DY2678" s="32">
        <f t="shared" si="374"/>
        <v>0</v>
      </c>
      <c r="DZ2678" s="32">
        <f t="shared" si="374"/>
        <v>0</v>
      </c>
      <c r="EA2678" s="32">
        <f t="shared" si="374"/>
        <v>0</v>
      </c>
      <c r="EB2678" s="32">
        <f t="shared" si="374"/>
        <v>0</v>
      </c>
      <c r="EC2678" s="32">
        <f t="shared" si="374"/>
        <v>0</v>
      </c>
      <c r="ED2678" s="32">
        <f t="shared" si="374"/>
        <v>0</v>
      </c>
      <c r="EE2678" s="32">
        <f t="shared" si="374"/>
        <v>0</v>
      </c>
      <c r="EF2678" s="32">
        <f t="shared" si="374"/>
        <v>0</v>
      </c>
      <c r="EG2678" s="32">
        <f t="shared" si="374"/>
        <v>0</v>
      </c>
      <c r="EH2678" s="32">
        <f t="shared" si="374"/>
        <v>0</v>
      </c>
      <c r="EI2678" s="32">
        <f t="shared" si="374"/>
        <v>0</v>
      </c>
      <c r="EJ2678" s="32">
        <f t="shared" si="374"/>
        <v>0</v>
      </c>
      <c r="EK2678" s="32">
        <f t="shared" si="374"/>
        <v>0</v>
      </c>
      <c r="EL2678" s="32">
        <f t="shared" si="374"/>
        <v>0</v>
      </c>
      <c r="EM2678" s="32">
        <f t="shared" si="374"/>
        <v>0</v>
      </c>
      <c r="EN2678" s="32">
        <f t="shared" si="374"/>
        <v>0</v>
      </c>
      <c r="EO2678" s="32">
        <f t="shared" si="374"/>
        <v>0</v>
      </c>
      <c r="EP2678" s="32">
        <f t="shared" si="374"/>
        <v>0</v>
      </c>
      <c r="EQ2678" s="32">
        <f t="shared" si="374"/>
        <v>0</v>
      </c>
      <c r="ER2678" s="32">
        <f t="shared" si="374"/>
        <v>0</v>
      </c>
      <c r="ES2678" s="32">
        <f t="shared" si="374"/>
        <v>0</v>
      </c>
      <c r="ET2678" s="32">
        <f t="shared" si="374"/>
        <v>0</v>
      </c>
      <c r="EU2678" s="32">
        <f t="shared" si="374"/>
        <v>0</v>
      </c>
      <c r="EV2678" s="32">
        <f t="shared" si="374"/>
        <v>0</v>
      </c>
      <c r="EW2678" s="32">
        <f t="shared" si="374"/>
        <v>0</v>
      </c>
      <c r="EX2678" s="32">
        <f t="shared" si="374"/>
        <v>0</v>
      </c>
      <c r="EY2678" s="32">
        <f t="shared" si="374"/>
        <v>0</v>
      </c>
      <c r="EZ2678" s="32">
        <f t="shared" si="374"/>
        <v>0</v>
      </c>
      <c r="FA2678" s="32">
        <f t="shared" si="374"/>
        <v>0</v>
      </c>
      <c r="FB2678" s="32">
        <f t="shared" si="374"/>
        <v>0</v>
      </c>
      <c r="FC2678" s="32">
        <f t="shared" si="374"/>
        <v>0</v>
      </c>
      <c r="FD2678" s="32">
        <f t="shared" si="374"/>
        <v>0</v>
      </c>
      <c r="FE2678" s="32">
        <f t="shared" si="374"/>
        <v>0</v>
      </c>
      <c r="FF2678" s="32">
        <f t="shared" si="374"/>
        <v>0</v>
      </c>
      <c r="FG2678" s="32">
        <f t="shared" si="374"/>
        <v>0</v>
      </c>
      <c r="FH2678" s="32">
        <f t="shared" si="374"/>
        <v>0</v>
      </c>
      <c r="FI2678" s="32">
        <f t="shared" si="374"/>
        <v>0</v>
      </c>
      <c r="FJ2678" s="32">
        <f t="shared" si="374"/>
        <v>0</v>
      </c>
      <c r="FK2678" s="32">
        <f t="shared" si="374"/>
        <v>0</v>
      </c>
      <c r="FL2678" s="32">
        <f t="shared" si="374"/>
        <v>0</v>
      </c>
      <c r="FM2678" s="32">
        <f t="shared" si="374"/>
        <v>0</v>
      </c>
      <c r="FN2678" s="32">
        <f t="shared" si="374"/>
        <v>0</v>
      </c>
      <c r="FO2678" s="32">
        <f t="shared" si="374"/>
        <v>0</v>
      </c>
      <c r="FP2678" s="32">
        <f t="shared" si="374"/>
        <v>0</v>
      </c>
      <c r="FQ2678" s="32">
        <f t="shared" si="374"/>
        <v>0</v>
      </c>
      <c r="FR2678" s="32">
        <f t="shared" si="374"/>
        <v>0</v>
      </c>
      <c r="FS2678" s="32">
        <f t="shared" si="374"/>
        <v>0</v>
      </c>
      <c r="FT2678" s="32">
        <f t="shared" si="374"/>
        <v>0</v>
      </c>
      <c r="FU2678" s="32">
        <f t="shared" si="374"/>
        <v>0</v>
      </c>
      <c r="FV2678" s="32">
        <f t="shared" si="374"/>
        <v>0</v>
      </c>
      <c r="FW2678" s="32">
        <f t="shared" si="374"/>
        <v>0</v>
      </c>
      <c r="FX2678" s="32">
        <f t="shared" si="374"/>
        <v>0</v>
      </c>
      <c r="FY2678" s="32">
        <f t="shared" si="374"/>
        <v>0</v>
      </c>
      <c r="FZ2678" s="32">
        <f t="shared" si="374"/>
        <v>0</v>
      </c>
      <c r="GA2678" s="32">
        <f t="shared" si="374"/>
        <v>0</v>
      </c>
      <c r="GB2678" s="32">
        <f t="shared" si="374"/>
        <v>0</v>
      </c>
      <c r="GC2678" s="32">
        <f t="shared" ref="GC2678:GX2678" si="375">GC56+GB35</f>
        <v>0</v>
      </c>
      <c r="GD2678" s="32">
        <f t="shared" si="375"/>
        <v>0</v>
      </c>
      <c r="GE2678" s="32">
        <f t="shared" si="375"/>
        <v>0</v>
      </c>
      <c r="GF2678" s="32">
        <f t="shared" si="375"/>
        <v>0</v>
      </c>
      <c r="GG2678" s="32">
        <f t="shared" si="375"/>
        <v>0</v>
      </c>
      <c r="GH2678" s="32">
        <f t="shared" si="375"/>
        <v>0</v>
      </c>
      <c r="GI2678" s="32">
        <f t="shared" si="375"/>
        <v>0</v>
      </c>
      <c r="GJ2678" s="32">
        <f t="shared" si="375"/>
        <v>0</v>
      </c>
      <c r="GK2678" s="32">
        <f t="shared" si="375"/>
        <v>0</v>
      </c>
      <c r="GL2678" s="32">
        <f t="shared" si="375"/>
        <v>0</v>
      </c>
      <c r="GM2678" s="32">
        <f t="shared" si="375"/>
        <v>0</v>
      </c>
      <c r="GN2678" s="32">
        <f t="shared" si="375"/>
        <v>0</v>
      </c>
      <c r="GO2678" s="32">
        <f t="shared" si="375"/>
        <v>0</v>
      </c>
      <c r="GP2678" s="32">
        <f t="shared" si="375"/>
        <v>0</v>
      </c>
      <c r="GQ2678" s="32">
        <f t="shared" si="375"/>
        <v>0</v>
      </c>
      <c r="GR2678" s="32">
        <f t="shared" si="375"/>
        <v>0</v>
      </c>
      <c r="GS2678" s="32">
        <f t="shared" si="375"/>
        <v>0</v>
      </c>
      <c r="GT2678" s="32">
        <f t="shared" si="375"/>
        <v>0</v>
      </c>
      <c r="GU2678" s="32">
        <f t="shared" si="375"/>
        <v>0</v>
      </c>
      <c r="GV2678" s="32">
        <f t="shared" si="375"/>
        <v>0</v>
      </c>
      <c r="GW2678" s="32">
        <f t="shared" si="375"/>
        <v>0</v>
      </c>
      <c r="GX2678" s="32">
        <f t="shared" si="375"/>
        <v>0</v>
      </c>
    </row>
    <row r="2679" spans="1:206">
      <c r="A2679" s="31" t="s">
        <v>451</v>
      </c>
      <c r="B2679" t="s">
        <v>3397</v>
      </c>
      <c r="C2679" t="s">
        <v>20</v>
      </c>
      <c r="D2679" s="80">
        <v>46057</v>
      </c>
      <c r="E2679" t="s">
        <v>3429</v>
      </c>
      <c r="BD2679" s="32">
        <f t="shared" si="348"/>
        <v>3564059</v>
      </c>
      <c r="BE2679" s="32">
        <f t="shared" ref="BE2679:DP2679" si="376">BE57+BD36</f>
        <v>7421958.5</v>
      </c>
      <c r="BF2679" s="32">
        <f t="shared" si="376"/>
        <v>7573833</v>
      </c>
      <c r="BG2679" s="32">
        <f t="shared" si="376"/>
        <v>7726167.5</v>
      </c>
      <c r="BH2679" s="32">
        <f t="shared" si="376"/>
        <v>7882071</v>
      </c>
      <c r="BI2679" s="32">
        <f t="shared" si="376"/>
        <v>8045023</v>
      </c>
      <c r="BJ2679" s="32">
        <f t="shared" si="376"/>
        <v>8216734</v>
      </c>
      <c r="BK2679" s="32">
        <f t="shared" si="376"/>
        <v>8396528.5</v>
      </c>
      <c r="BL2679" s="32">
        <f t="shared" si="376"/>
        <v>8585514.5</v>
      </c>
      <c r="BM2679" s="32">
        <f t="shared" si="376"/>
        <v>8775510</v>
      </c>
      <c r="BN2679" s="32">
        <f t="shared" si="376"/>
        <v>8956572</v>
      </c>
      <c r="BO2679" s="32">
        <f t="shared" si="376"/>
        <v>9133398.5</v>
      </c>
      <c r="BP2679" s="32">
        <f t="shared" si="376"/>
        <v>9308703.5</v>
      </c>
      <c r="BQ2679" s="32">
        <f t="shared" si="376"/>
        <v>9483238.5</v>
      </c>
      <c r="BR2679" s="32">
        <f t="shared" si="376"/>
        <v>9665949</v>
      </c>
      <c r="BS2679" s="32">
        <f t="shared" si="376"/>
        <v>9863112</v>
      </c>
      <c r="BT2679" s="32">
        <f t="shared" si="376"/>
        <v>10073146</v>
      </c>
      <c r="BU2679" s="32">
        <f t="shared" si="376"/>
        <v>10294394.5</v>
      </c>
      <c r="BV2679" s="32">
        <f t="shared" si="376"/>
        <v>10528418.5</v>
      </c>
      <c r="BW2679" s="32">
        <f t="shared" si="376"/>
        <v>10775713</v>
      </c>
      <c r="BX2679" s="32">
        <f t="shared" si="376"/>
        <v>11039910</v>
      </c>
      <c r="BY2679" s="32">
        <f t="shared" si="376"/>
        <v>11320785</v>
      </c>
      <c r="BZ2679" s="32">
        <f t="shared" si="376"/>
        <v>11611642</v>
      </c>
      <c r="CA2679" s="32">
        <f t="shared" si="376"/>
        <v>11912984</v>
      </c>
      <c r="CB2679" s="32">
        <f t="shared" si="376"/>
        <v>12225182.5</v>
      </c>
      <c r="CC2679" s="32">
        <f t="shared" si="376"/>
        <v>12545871.5</v>
      </c>
      <c r="CD2679" s="32">
        <f t="shared" si="376"/>
        <v>12878585.5</v>
      </c>
      <c r="CE2679" s="32">
        <f t="shared" si="376"/>
        <v>13215144.5</v>
      </c>
      <c r="CF2679" s="32">
        <f t="shared" si="376"/>
        <v>13551373</v>
      </c>
      <c r="CG2679" s="32">
        <f t="shared" si="376"/>
        <v>13893315</v>
      </c>
      <c r="CH2679" s="32">
        <f t="shared" si="376"/>
        <v>14214822.5</v>
      </c>
      <c r="CI2679" s="32">
        <f t="shared" si="376"/>
        <v>14524478</v>
      </c>
      <c r="CJ2679" s="32">
        <f t="shared" si="376"/>
        <v>14855649.5</v>
      </c>
      <c r="CK2679" s="32">
        <f t="shared" si="376"/>
        <v>15189348.5</v>
      </c>
      <c r="CL2679" s="32">
        <f t="shared" si="376"/>
        <v>15506963.5</v>
      </c>
      <c r="CM2679" s="32">
        <f t="shared" si="376"/>
        <v>15802989.5</v>
      </c>
      <c r="CN2679" s="32">
        <f t="shared" si="376"/>
        <v>16104372</v>
      </c>
      <c r="CO2679" s="32">
        <f t="shared" si="376"/>
        <v>16427824.5</v>
      </c>
      <c r="CP2679" s="32">
        <f t="shared" si="376"/>
        <v>16748386.5</v>
      </c>
      <c r="CQ2679" s="32">
        <f t="shared" si="376"/>
        <v>17066256.5</v>
      </c>
      <c r="CR2679" s="32">
        <f t="shared" si="376"/>
        <v>17394527.5</v>
      </c>
      <c r="CS2679" s="32">
        <f t="shared" si="376"/>
        <v>17730872.5</v>
      </c>
      <c r="CT2679" s="32">
        <f t="shared" si="376"/>
        <v>18064999</v>
      </c>
      <c r="CU2679" s="32">
        <f t="shared" si="376"/>
        <v>18414616.5</v>
      </c>
      <c r="CV2679" s="32">
        <f t="shared" si="376"/>
        <v>18820815</v>
      </c>
      <c r="CW2679" s="32">
        <f t="shared" si="376"/>
        <v>19314731</v>
      </c>
      <c r="CX2679" s="32">
        <f t="shared" si="376"/>
        <v>19905271</v>
      </c>
      <c r="CY2679" s="32">
        <f t="shared" si="376"/>
        <v>20567845.5</v>
      </c>
      <c r="CZ2679" s="32">
        <f t="shared" si="376"/>
        <v>21252454.5</v>
      </c>
      <c r="DA2679" s="32">
        <f t="shared" si="376"/>
        <v>21915112</v>
      </c>
      <c r="DB2679" s="32">
        <f t="shared" si="376"/>
        <v>22551824</v>
      </c>
      <c r="DC2679" s="32">
        <f t="shared" si="376"/>
        <v>23203274.5</v>
      </c>
      <c r="DD2679" s="32">
        <f t="shared" si="376"/>
        <v>23888647.5</v>
      </c>
      <c r="DE2679" s="32">
        <f t="shared" si="376"/>
        <v>24621128.5</v>
      </c>
      <c r="DF2679" s="32">
        <f t="shared" si="376"/>
        <v>25430734</v>
      </c>
      <c r="DG2679" s="32">
        <f t="shared" si="376"/>
        <v>26297655</v>
      </c>
      <c r="DH2679" s="32">
        <f t="shared" si="376"/>
        <v>27162861</v>
      </c>
      <c r="DI2679" s="32">
        <f t="shared" si="376"/>
        <v>28012256</v>
      </c>
      <c r="DJ2679" s="32">
        <f t="shared" si="376"/>
        <v>28877723.5</v>
      </c>
      <c r="DK2679" s="32">
        <f t="shared" si="376"/>
        <v>29781334.5</v>
      </c>
      <c r="DL2679" s="32">
        <f t="shared" si="376"/>
        <v>30734418</v>
      </c>
      <c r="DM2679" s="32">
        <f t="shared" si="376"/>
        <v>31740641.5</v>
      </c>
      <c r="DN2679" s="32">
        <f t="shared" si="376"/>
        <v>32808401</v>
      </c>
      <c r="DO2679" s="32">
        <f t="shared" si="376"/>
        <v>33941161</v>
      </c>
      <c r="DP2679" s="32">
        <f t="shared" si="376"/>
        <v>35122639.5</v>
      </c>
      <c r="DQ2679" s="32">
        <f t="shared" ref="DQ2679:GB2679" si="377">DQ57+DP36</f>
        <v>36336496.5</v>
      </c>
      <c r="DR2679" s="32">
        <f t="shared" si="377"/>
        <v>37570060.5</v>
      </c>
      <c r="DS2679" s="32">
        <f t="shared" si="377"/>
        <v>38822638.5</v>
      </c>
      <c r="DT2679" s="32">
        <f t="shared" si="377"/>
        <v>40103596.5</v>
      </c>
      <c r="DU2679" s="32">
        <f t="shared" si="377"/>
        <v>41413585.5</v>
      </c>
      <c r="DV2679" s="32">
        <f t="shared" si="377"/>
        <v>42739952.5</v>
      </c>
      <c r="DW2679" s="32">
        <f t="shared" si="377"/>
        <v>44055985</v>
      </c>
      <c r="DX2679" s="32">
        <f t="shared" si="377"/>
        <v>22873887.5</v>
      </c>
      <c r="DY2679" s="32">
        <f t="shared" si="377"/>
        <v>0</v>
      </c>
      <c r="DZ2679" s="32">
        <f t="shared" si="377"/>
        <v>0</v>
      </c>
      <c r="EA2679" s="32">
        <f t="shared" si="377"/>
        <v>0</v>
      </c>
      <c r="EB2679" s="32">
        <f t="shared" si="377"/>
        <v>0</v>
      </c>
      <c r="EC2679" s="32">
        <f t="shared" si="377"/>
        <v>0</v>
      </c>
      <c r="ED2679" s="32">
        <f t="shared" si="377"/>
        <v>0</v>
      </c>
      <c r="EE2679" s="32">
        <f t="shared" si="377"/>
        <v>0</v>
      </c>
      <c r="EF2679" s="32">
        <f t="shared" si="377"/>
        <v>0</v>
      </c>
      <c r="EG2679" s="32">
        <f t="shared" si="377"/>
        <v>0</v>
      </c>
      <c r="EH2679" s="32">
        <f t="shared" si="377"/>
        <v>0</v>
      </c>
      <c r="EI2679" s="32">
        <f t="shared" si="377"/>
        <v>0</v>
      </c>
      <c r="EJ2679" s="32">
        <f t="shared" si="377"/>
        <v>0</v>
      </c>
      <c r="EK2679" s="32">
        <f t="shared" si="377"/>
        <v>0</v>
      </c>
      <c r="EL2679" s="32">
        <f t="shared" si="377"/>
        <v>0</v>
      </c>
      <c r="EM2679" s="32">
        <f t="shared" si="377"/>
        <v>0</v>
      </c>
      <c r="EN2679" s="32">
        <f t="shared" si="377"/>
        <v>0</v>
      </c>
      <c r="EO2679" s="32">
        <f t="shared" si="377"/>
        <v>0</v>
      </c>
      <c r="EP2679" s="32">
        <f t="shared" si="377"/>
        <v>0</v>
      </c>
      <c r="EQ2679" s="32">
        <f t="shared" si="377"/>
        <v>0</v>
      </c>
      <c r="ER2679" s="32">
        <f t="shared" si="377"/>
        <v>0</v>
      </c>
      <c r="ES2679" s="32">
        <f t="shared" si="377"/>
        <v>0</v>
      </c>
      <c r="ET2679" s="32">
        <f t="shared" si="377"/>
        <v>0</v>
      </c>
      <c r="EU2679" s="32">
        <f t="shared" si="377"/>
        <v>0</v>
      </c>
      <c r="EV2679" s="32">
        <f t="shared" si="377"/>
        <v>0</v>
      </c>
      <c r="EW2679" s="32">
        <f t="shared" si="377"/>
        <v>0</v>
      </c>
      <c r="EX2679" s="32">
        <f t="shared" si="377"/>
        <v>0</v>
      </c>
      <c r="EY2679" s="32">
        <f t="shared" si="377"/>
        <v>0</v>
      </c>
      <c r="EZ2679" s="32">
        <f t="shared" si="377"/>
        <v>0</v>
      </c>
      <c r="FA2679" s="32">
        <f t="shared" si="377"/>
        <v>0</v>
      </c>
      <c r="FB2679" s="32">
        <f t="shared" si="377"/>
        <v>0</v>
      </c>
      <c r="FC2679" s="32">
        <f t="shared" si="377"/>
        <v>0</v>
      </c>
      <c r="FD2679" s="32">
        <f t="shared" si="377"/>
        <v>0</v>
      </c>
      <c r="FE2679" s="32">
        <f t="shared" si="377"/>
        <v>0</v>
      </c>
      <c r="FF2679" s="32">
        <f t="shared" si="377"/>
        <v>0</v>
      </c>
      <c r="FG2679" s="32">
        <f t="shared" si="377"/>
        <v>0</v>
      </c>
      <c r="FH2679" s="32">
        <f t="shared" si="377"/>
        <v>0</v>
      </c>
      <c r="FI2679" s="32">
        <f t="shared" si="377"/>
        <v>0</v>
      </c>
      <c r="FJ2679" s="32">
        <f t="shared" si="377"/>
        <v>0</v>
      </c>
      <c r="FK2679" s="32">
        <f t="shared" si="377"/>
        <v>0</v>
      </c>
      <c r="FL2679" s="32">
        <f t="shared" si="377"/>
        <v>0</v>
      </c>
      <c r="FM2679" s="32">
        <f t="shared" si="377"/>
        <v>0</v>
      </c>
      <c r="FN2679" s="32">
        <f t="shared" si="377"/>
        <v>0</v>
      </c>
      <c r="FO2679" s="32">
        <f t="shared" si="377"/>
        <v>0</v>
      </c>
      <c r="FP2679" s="32">
        <f t="shared" si="377"/>
        <v>0</v>
      </c>
      <c r="FQ2679" s="32">
        <f t="shared" si="377"/>
        <v>0</v>
      </c>
      <c r="FR2679" s="32">
        <f t="shared" si="377"/>
        <v>0</v>
      </c>
      <c r="FS2679" s="32">
        <f t="shared" si="377"/>
        <v>0</v>
      </c>
      <c r="FT2679" s="32">
        <f t="shared" si="377"/>
        <v>0</v>
      </c>
      <c r="FU2679" s="32">
        <f t="shared" si="377"/>
        <v>0</v>
      </c>
      <c r="FV2679" s="32">
        <f t="shared" si="377"/>
        <v>0</v>
      </c>
      <c r="FW2679" s="32">
        <f t="shared" si="377"/>
        <v>0</v>
      </c>
      <c r="FX2679" s="32">
        <f t="shared" si="377"/>
        <v>0</v>
      </c>
      <c r="FY2679" s="32">
        <f t="shared" si="377"/>
        <v>0</v>
      </c>
      <c r="FZ2679" s="32">
        <f t="shared" si="377"/>
        <v>0</v>
      </c>
      <c r="GA2679" s="32">
        <f t="shared" si="377"/>
        <v>0</v>
      </c>
      <c r="GB2679" s="32">
        <f t="shared" si="377"/>
        <v>0</v>
      </c>
      <c r="GC2679" s="32">
        <f t="shared" ref="GC2679:GX2679" si="378">GC57+GB36</f>
        <v>0</v>
      </c>
      <c r="GD2679" s="32">
        <f t="shared" si="378"/>
        <v>0</v>
      </c>
      <c r="GE2679" s="32">
        <f t="shared" si="378"/>
        <v>0</v>
      </c>
      <c r="GF2679" s="32">
        <f t="shared" si="378"/>
        <v>0</v>
      </c>
      <c r="GG2679" s="32">
        <f t="shared" si="378"/>
        <v>0</v>
      </c>
      <c r="GH2679" s="32">
        <f t="shared" si="378"/>
        <v>0</v>
      </c>
      <c r="GI2679" s="32">
        <f t="shared" si="378"/>
        <v>0</v>
      </c>
      <c r="GJ2679" s="32">
        <f t="shared" si="378"/>
        <v>0</v>
      </c>
      <c r="GK2679" s="32">
        <f t="shared" si="378"/>
        <v>0</v>
      </c>
      <c r="GL2679" s="32">
        <f t="shared" si="378"/>
        <v>0</v>
      </c>
      <c r="GM2679" s="32">
        <f t="shared" si="378"/>
        <v>0</v>
      </c>
      <c r="GN2679" s="32">
        <f t="shared" si="378"/>
        <v>0</v>
      </c>
      <c r="GO2679" s="32">
        <f t="shared" si="378"/>
        <v>0</v>
      </c>
      <c r="GP2679" s="32">
        <f t="shared" si="378"/>
        <v>0</v>
      </c>
      <c r="GQ2679" s="32">
        <f t="shared" si="378"/>
        <v>0</v>
      </c>
      <c r="GR2679" s="32">
        <f t="shared" si="378"/>
        <v>0</v>
      </c>
      <c r="GS2679" s="32">
        <f t="shared" si="378"/>
        <v>0</v>
      </c>
      <c r="GT2679" s="32">
        <f t="shared" si="378"/>
        <v>0</v>
      </c>
      <c r="GU2679" s="32">
        <f t="shared" si="378"/>
        <v>0</v>
      </c>
      <c r="GV2679" s="32">
        <f t="shared" si="378"/>
        <v>0</v>
      </c>
      <c r="GW2679" s="32">
        <f t="shared" si="378"/>
        <v>0</v>
      </c>
      <c r="GX2679" s="32">
        <f t="shared" si="378"/>
        <v>0</v>
      </c>
    </row>
    <row r="2680" spans="1:206">
      <c r="A2680" s="31" t="s">
        <v>451</v>
      </c>
      <c r="B2680" t="s">
        <v>3397</v>
      </c>
      <c r="C2680" t="s">
        <v>20</v>
      </c>
      <c r="D2680" s="80">
        <v>46057</v>
      </c>
      <c r="E2680" t="s">
        <v>3430</v>
      </c>
      <c r="BD2680" s="32">
        <f t="shared" si="348"/>
        <v>2792274.5</v>
      </c>
      <c r="BE2680" s="32">
        <f t="shared" ref="BE2680:DP2680" si="379">BE58+BD37</f>
        <v>5894814.5</v>
      </c>
      <c r="BF2680" s="32">
        <f t="shared" si="379"/>
        <v>6034002.5</v>
      </c>
      <c r="BG2680" s="32">
        <f t="shared" si="379"/>
        <v>6182510</v>
      </c>
      <c r="BH2680" s="32">
        <f t="shared" si="379"/>
        <v>6333920.5</v>
      </c>
      <c r="BI2680" s="32">
        <f t="shared" si="379"/>
        <v>6481399.5</v>
      </c>
      <c r="BJ2680" s="32">
        <f t="shared" si="379"/>
        <v>6624172</v>
      </c>
      <c r="BK2680" s="32">
        <f t="shared" si="379"/>
        <v>6762008.5</v>
      </c>
      <c r="BL2680" s="32">
        <f t="shared" si="379"/>
        <v>6897272.5</v>
      </c>
      <c r="BM2680" s="32">
        <f t="shared" si="379"/>
        <v>7033258.5</v>
      </c>
      <c r="BN2680" s="32">
        <f t="shared" si="379"/>
        <v>7174783.5</v>
      </c>
      <c r="BO2680" s="32">
        <f t="shared" si="379"/>
        <v>7330453.5</v>
      </c>
      <c r="BP2680" s="32">
        <f t="shared" si="379"/>
        <v>7500256</v>
      </c>
      <c r="BQ2680" s="32">
        <f t="shared" si="379"/>
        <v>7675615.5</v>
      </c>
      <c r="BR2680" s="32">
        <f t="shared" si="379"/>
        <v>7849656.5</v>
      </c>
      <c r="BS2680" s="32">
        <f t="shared" si="379"/>
        <v>8019659.5</v>
      </c>
      <c r="BT2680" s="32">
        <f t="shared" si="379"/>
        <v>8184617</v>
      </c>
      <c r="BU2680" s="32">
        <f t="shared" si="379"/>
        <v>8348213</v>
      </c>
      <c r="BV2680" s="32">
        <f t="shared" si="379"/>
        <v>8516986</v>
      </c>
      <c r="BW2680" s="32">
        <f t="shared" si="379"/>
        <v>8694032.5</v>
      </c>
      <c r="BX2680" s="32">
        <f t="shared" si="379"/>
        <v>8883001.5</v>
      </c>
      <c r="BY2680" s="32">
        <f t="shared" si="379"/>
        <v>9087355</v>
      </c>
      <c r="BZ2680" s="32">
        <f t="shared" si="379"/>
        <v>9305353.5</v>
      </c>
      <c r="CA2680" s="32">
        <f t="shared" si="379"/>
        <v>9536249</v>
      </c>
      <c r="CB2680" s="32">
        <f t="shared" si="379"/>
        <v>9782886</v>
      </c>
      <c r="CC2680" s="32">
        <f t="shared" si="379"/>
        <v>10049935.5</v>
      </c>
      <c r="CD2680" s="32">
        <f t="shared" si="379"/>
        <v>10337806.5</v>
      </c>
      <c r="CE2680" s="32">
        <f t="shared" si="379"/>
        <v>10632633.5</v>
      </c>
      <c r="CF2680" s="32">
        <f t="shared" si="379"/>
        <v>10930490</v>
      </c>
      <c r="CG2680" s="32">
        <f t="shared" si="379"/>
        <v>11234564.5</v>
      </c>
      <c r="CH2680" s="32">
        <f t="shared" si="379"/>
        <v>11515159</v>
      </c>
      <c r="CI2680" s="32">
        <f t="shared" si="379"/>
        <v>11778440.5</v>
      </c>
      <c r="CJ2680" s="32">
        <f t="shared" si="379"/>
        <v>12065996</v>
      </c>
      <c r="CK2680" s="32">
        <f t="shared" si="379"/>
        <v>12367511.5</v>
      </c>
      <c r="CL2680" s="32">
        <f t="shared" si="379"/>
        <v>12668148.5</v>
      </c>
      <c r="CM2680" s="32">
        <f t="shared" si="379"/>
        <v>12967890</v>
      </c>
      <c r="CN2680" s="32">
        <f t="shared" si="379"/>
        <v>13280843</v>
      </c>
      <c r="CO2680" s="32">
        <f t="shared" si="379"/>
        <v>13601857.5</v>
      </c>
      <c r="CP2680" s="32">
        <f t="shared" si="379"/>
        <v>13909354.5</v>
      </c>
      <c r="CQ2680" s="32">
        <f t="shared" si="379"/>
        <v>14210183</v>
      </c>
      <c r="CR2680" s="32">
        <f t="shared" si="379"/>
        <v>14504808</v>
      </c>
      <c r="CS2680" s="32">
        <f t="shared" si="379"/>
        <v>14788614.5</v>
      </c>
      <c r="CT2680" s="32">
        <f t="shared" si="379"/>
        <v>15055902.5</v>
      </c>
      <c r="CU2680" s="32">
        <f t="shared" si="379"/>
        <v>15312331.5</v>
      </c>
      <c r="CV2680" s="32">
        <f t="shared" si="379"/>
        <v>15559695.5</v>
      </c>
      <c r="CW2680" s="32">
        <f t="shared" si="379"/>
        <v>15808162.5</v>
      </c>
      <c r="CX2680" s="32">
        <f t="shared" si="379"/>
        <v>16100567</v>
      </c>
      <c r="CY2680" s="32">
        <f t="shared" si="379"/>
        <v>16443215.5</v>
      </c>
      <c r="CZ2680" s="32">
        <f t="shared" si="379"/>
        <v>16807527.5</v>
      </c>
      <c r="DA2680" s="32">
        <f t="shared" si="379"/>
        <v>17207937.5</v>
      </c>
      <c r="DB2680" s="32">
        <f t="shared" si="379"/>
        <v>17681770</v>
      </c>
      <c r="DC2680" s="32">
        <f t="shared" si="379"/>
        <v>18235778.5</v>
      </c>
      <c r="DD2680" s="32">
        <f t="shared" si="379"/>
        <v>18854811</v>
      </c>
      <c r="DE2680" s="32">
        <f t="shared" si="379"/>
        <v>19498091.5</v>
      </c>
      <c r="DF2680" s="32">
        <f t="shared" si="379"/>
        <v>20118363.5</v>
      </c>
      <c r="DG2680" s="32">
        <f t="shared" si="379"/>
        <v>20715489.5</v>
      </c>
      <c r="DH2680" s="32">
        <f t="shared" si="379"/>
        <v>21338191.5</v>
      </c>
      <c r="DI2680" s="32">
        <f t="shared" si="379"/>
        <v>22001483</v>
      </c>
      <c r="DJ2680" s="32">
        <f t="shared" si="379"/>
        <v>22712743</v>
      </c>
      <c r="DK2680" s="32">
        <f t="shared" si="379"/>
        <v>23501845</v>
      </c>
      <c r="DL2680" s="32">
        <f t="shared" si="379"/>
        <v>24346387</v>
      </c>
      <c r="DM2680" s="32">
        <f t="shared" si="379"/>
        <v>25185096.5</v>
      </c>
      <c r="DN2680" s="32">
        <f t="shared" si="379"/>
        <v>26006159</v>
      </c>
      <c r="DO2680" s="32">
        <f t="shared" si="379"/>
        <v>26844435.5</v>
      </c>
      <c r="DP2680" s="32">
        <f t="shared" si="379"/>
        <v>27722185.5</v>
      </c>
      <c r="DQ2680" s="32">
        <f t="shared" ref="DQ2680:GB2680" si="380">DQ58+DP37</f>
        <v>28648431</v>
      </c>
      <c r="DR2680" s="32">
        <f t="shared" si="380"/>
        <v>29622855.5</v>
      </c>
      <c r="DS2680" s="32">
        <f t="shared" si="380"/>
        <v>30656848</v>
      </c>
      <c r="DT2680" s="32">
        <f t="shared" si="380"/>
        <v>31755796</v>
      </c>
      <c r="DU2680" s="32">
        <f t="shared" si="380"/>
        <v>32898719.5</v>
      </c>
      <c r="DV2680" s="32">
        <f t="shared" si="380"/>
        <v>34050506</v>
      </c>
      <c r="DW2680" s="32">
        <f t="shared" si="380"/>
        <v>35183984.5</v>
      </c>
      <c r="DX2680" s="32">
        <f t="shared" si="380"/>
        <v>18680019.5</v>
      </c>
      <c r="DY2680" s="32">
        <f t="shared" si="380"/>
        <v>0</v>
      </c>
      <c r="DZ2680" s="32">
        <f t="shared" si="380"/>
        <v>0</v>
      </c>
      <c r="EA2680" s="32">
        <f t="shared" si="380"/>
        <v>0</v>
      </c>
      <c r="EB2680" s="32">
        <f t="shared" si="380"/>
        <v>0</v>
      </c>
      <c r="EC2680" s="32">
        <f t="shared" si="380"/>
        <v>0</v>
      </c>
      <c r="ED2680" s="32">
        <f t="shared" si="380"/>
        <v>0</v>
      </c>
      <c r="EE2680" s="32">
        <f t="shared" si="380"/>
        <v>0</v>
      </c>
      <c r="EF2680" s="32">
        <f t="shared" si="380"/>
        <v>0</v>
      </c>
      <c r="EG2680" s="32">
        <f t="shared" si="380"/>
        <v>0</v>
      </c>
      <c r="EH2680" s="32">
        <f t="shared" si="380"/>
        <v>0</v>
      </c>
      <c r="EI2680" s="32">
        <f t="shared" si="380"/>
        <v>0</v>
      </c>
      <c r="EJ2680" s="32">
        <f t="shared" si="380"/>
        <v>0</v>
      </c>
      <c r="EK2680" s="32">
        <f t="shared" si="380"/>
        <v>0</v>
      </c>
      <c r="EL2680" s="32">
        <f t="shared" si="380"/>
        <v>0</v>
      </c>
      <c r="EM2680" s="32">
        <f t="shared" si="380"/>
        <v>0</v>
      </c>
      <c r="EN2680" s="32">
        <f t="shared" si="380"/>
        <v>0</v>
      </c>
      <c r="EO2680" s="32">
        <f t="shared" si="380"/>
        <v>0</v>
      </c>
      <c r="EP2680" s="32">
        <f t="shared" si="380"/>
        <v>0</v>
      </c>
      <c r="EQ2680" s="32">
        <f t="shared" si="380"/>
        <v>0</v>
      </c>
      <c r="ER2680" s="32">
        <f t="shared" si="380"/>
        <v>0</v>
      </c>
      <c r="ES2680" s="32">
        <f t="shared" si="380"/>
        <v>0</v>
      </c>
      <c r="ET2680" s="32">
        <f t="shared" si="380"/>
        <v>0</v>
      </c>
      <c r="EU2680" s="32">
        <f t="shared" si="380"/>
        <v>0</v>
      </c>
      <c r="EV2680" s="32">
        <f t="shared" si="380"/>
        <v>0</v>
      </c>
      <c r="EW2680" s="32">
        <f t="shared" si="380"/>
        <v>0</v>
      </c>
      <c r="EX2680" s="32">
        <f t="shared" si="380"/>
        <v>0</v>
      </c>
      <c r="EY2680" s="32">
        <f t="shared" si="380"/>
        <v>0</v>
      </c>
      <c r="EZ2680" s="32">
        <f t="shared" si="380"/>
        <v>0</v>
      </c>
      <c r="FA2680" s="32">
        <f t="shared" si="380"/>
        <v>0</v>
      </c>
      <c r="FB2680" s="32">
        <f t="shared" si="380"/>
        <v>0</v>
      </c>
      <c r="FC2680" s="32">
        <f t="shared" si="380"/>
        <v>0</v>
      </c>
      <c r="FD2680" s="32">
        <f t="shared" si="380"/>
        <v>0</v>
      </c>
      <c r="FE2680" s="32">
        <f t="shared" si="380"/>
        <v>0</v>
      </c>
      <c r="FF2680" s="32">
        <f t="shared" si="380"/>
        <v>0</v>
      </c>
      <c r="FG2680" s="32">
        <f t="shared" si="380"/>
        <v>0</v>
      </c>
      <c r="FH2680" s="32">
        <f t="shared" si="380"/>
        <v>0</v>
      </c>
      <c r="FI2680" s="32">
        <f t="shared" si="380"/>
        <v>0</v>
      </c>
      <c r="FJ2680" s="32">
        <f t="shared" si="380"/>
        <v>0</v>
      </c>
      <c r="FK2680" s="32">
        <f t="shared" si="380"/>
        <v>0</v>
      </c>
      <c r="FL2680" s="32">
        <f t="shared" si="380"/>
        <v>0</v>
      </c>
      <c r="FM2680" s="32">
        <f t="shared" si="380"/>
        <v>0</v>
      </c>
      <c r="FN2680" s="32">
        <f t="shared" si="380"/>
        <v>0</v>
      </c>
      <c r="FO2680" s="32">
        <f t="shared" si="380"/>
        <v>0</v>
      </c>
      <c r="FP2680" s="32">
        <f t="shared" si="380"/>
        <v>0</v>
      </c>
      <c r="FQ2680" s="32">
        <f t="shared" si="380"/>
        <v>0</v>
      </c>
      <c r="FR2680" s="32">
        <f t="shared" si="380"/>
        <v>0</v>
      </c>
      <c r="FS2680" s="32">
        <f t="shared" si="380"/>
        <v>0</v>
      </c>
      <c r="FT2680" s="32">
        <f t="shared" si="380"/>
        <v>0</v>
      </c>
      <c r="FU2680" s="32">
        <f t="shared" si="380"/>
        <v>0</v>
      </c>
      <c r="FV2680" s="32">
        <f t="shared" si="380"/>
        <v>0</v>
      </c>
      <c r="FW2680" s="32">
        <f t="shared" si="380"/>
        <v>0</v>
      </c>
      <c r="FX2680" s="32">
        <f t="shared" si="380"/>
        <v>0</v>
      </c>
      <c r="FY2680" s="32">
        <f t="shared" si="380"/>
        <v>0</v>
      </c>
      <c r="FZ2680" s="32">
        <f t="shared" si="380"/>
        <v>0</v>
      </c>
      <c r="GA2680" s="32">
        <f t="shared" si="380"/>
        <v>0</v>
      </c>
      <c r="GB2680" s="32">
        <f t="shared" si="380"/>
        <v>0</v>
      </c>
      <c r="GC2680" s="32">
        <f t="shared" ref="GC2680:GX2680" si="381">GC58+GB37</f>
        <v>0</v>
      </c>
      <c r="GD2680" s="32">
        <f t="shared" si="381"/>
        <v>0</v>
      </c>
      <c r="GE2680" s="32">
        <f t="shared" si="381"/>
        <v>0</v>
      </c>
      <c r="GF2680" s="32">
        <f t="shared" si="381"/>
        <v>0</v>
      </c>
      <c r="GG2680" s="32">
        <f t="shared" si="381"/>
        <v>0</v>
      </c>
      <c r="GH2680" s="32">
        <f t="shared" si="381"/>
        <v>0</v>
      </c>
      <c r="GI2680" s="32">
        <f t="shared" si="381"/>
        <v>0</v>
      </c>
      <c r="GJ2680" s="32">
        <f t="shared" si="381"/>
        <v>0</v>
      </c>
      <c r="GK2680" s="32">
        <f t="shared" si="381"/>
        <v>0</v>
      </c>
      <c r="GL2680" s="32">
        <f t="shared" si="381"/>
        <v>0</v>
      </c>
      <c r="GM2680" s="32">
        <f t="shared" si="381"/>
        <v>0</v>
      </c>
      <c r="GN2680" s="32">
        <f t="shared" si="381"/>
        <v>0</v>
      </c>
      <c r="GO2680" s="32">
        <f t="shared" si="381"/>
        <v>0</v>
      </c>
      <c r="GP2680" s="32">
        <f t="shared" si="381"/>
        <v>0</v>
      </c>
      <c r="GQ2680" s="32">
        <f t="shared" si="381"/>
        <v>0</v>
      </c>
      <c r="GR2680" s="32">
        <f t="shared" si="381"/>
        <v>0</v>
      </c>
      <c r="GS2680" s="32">
        <f t="shared" si="381"/>
        <v>0</v>
      </c>
      <c r="GT2680" s="32">
        <f t="shared" si="381"/>
        <v>0</v>
      </c>
      <c r="GU2680" s="32">
        <f t="shared" si="381"/>
        <v>0</v>
      </c>
      <c r="GV2680" s="32">
        <f t="shared" si="381"/>
        <v>0</v>
      </c>
      <c r="GW2680" s="32">
        <f t="shared" si="381"/>
        <v>0</v>
      </c>
      <c r="GX2680" s="32">
        <f t="shared" si="381"/>
        <v>0</v>
      </c>
    </row>
    <row r="2681" spans="1:206">
      <c r="A2681" s="31" t="s">
        <v>451</v>
      </c>
      <c r="B2681" t="s">
        <v>3397</v>
      </c>
      <c r="C2681" t="s">
        <v>20</v>
      </c>
      <c r="D2681" s="80">
        <v>46057</v>
      </c>
      <c r="E2681" t="s">
        <v>3431</v>
      </c>
      <c r="BD2681" s="32">
        <f t="shared" si="348"/>
        <v>2139875.5</v>
      </c>
      <c r="BE2681" s="32">
        <f t="shared" ref="BE2681:DP2681" si="382">BE59+BD38</f>
        <v>4568632</v>
      </c>
      <c r="BF2681" s="32">
        <f t="shared" si="382"/>
        <v>4647771.5</v>
      </c>
      <c r="BG2681" s="32">
        <f t="shared" si="382"/>
        <v>4734937.5</v>
      </c>
      <c r="BH2681" s="32">
        <f t="shared" si="382"/>
        <v>4831982</v>
      </c>
      <c r="BI2681" s="32">
        <f t="shared" si="382"/>
        <v>4939656.5</v>
      </c>
      <c r="BJ2681" s="32">
        <f t="shared" si="382"/>
        <v>5056254.5</v>
      </c>
      <c r="BK2681" s="32">
        <f t="shared" si="382"/>
        <v>5179021.5</v>
      </c>
      <c r="BL2681" s="32">
        <f t="shared" si="382"/>
        <v>5306915.5</v>
      </c>
      <c r="BM2681" s="32">
        <f t="shared" si="382"/>
        <v>5437615.5</v>
      </c>
      <c r="BN2681" s="32">
        <f t="shared" si="382"/>
        <v>5566170.5</v>
      </c>
      <c r="BO2681" s="32">
        <f t="shared" si="382"/>
        <v>5694207</v>
      </c>
      <c r="BP2681" s="32">
        <f t="shared" si="382"/>
        <v>5822701.5</v>
      </c>
      <c r="BQ2681" s="32">
        <f t="shared" si="382"/>
        <v>5951436</v>
      </c>
      <c r="BR2681" s="32">
        <f t="shared" si="382"/>
        <v>6086790</v>
      </c>
      <c r="BS2681" s="32">
        <f t="shared" si="382"/>
        <v>6231561</v>
      </c>
      <c r="BT2681" s="32">
        <f t="shared" si="382"/>
        <v>6380040.5</v>
      </c>
      <c r="BU2681" s="32">
        <f t="shared" si="382"/>
        <v>6527310</v>
      </c>
      <c r="BV2681" s="32">
        <f t="shared" si="382"/>
        <v>6676682.5</v>
      </c>
      <c r="BW2681" s="32">
        <f t="shared" si="382"/>
        <v>6829641.5</v>
      </c>
      <c r="BX2681" s="32">
        <f t="shared" si="382"/>
        <v>6984858</v>
      </c>
      <c r="BY2681" s="32">
        <f t="shared" si="382"/>
        <v>7142462</v>
      </c>
      <c r="BZ2681" s="32">
        <f t="shared" si="382"/>
        <v>7301601.5</v>
      </c>
      <c r="CA2681" s="32">
        <f t="shared" si="382"/>
        <v>7463015.5</v>
      </c>
      <c r="CB2681" s="32">
        <f t="shared" si="382"/>
        <v>7633225</v>
      </c>
      <c r="CC2681" s="32">
        <f t="shared" si="382"/>
        <v>7823498</v>
      </c>
      <c r="CD2681" s="32">
        <f t="shared" si="382"/>
        <v>8039703.5</v>
      </c>
      <c r="CE2681" s="32">
        <f t="shared" si="382"/>
        <v>8266753.5</v>
      </c>
      <c r="CF2681" s="32">
        <f t="shared" si="382"/>
        <v>8495144</v>
      </c>
      <c r="CG2681" s="32">
        <f t="shared" si="382"/>
        <v>8733520</v>
      </c>
      <c r="CH2681" s="32">
        <f t="shared" si="382"/>
        <v>8960189.5</v>
      </c>
      <c r="CI2681" s="32">
        <f t="shared" si="382"/>
        <v>9174841</v>
      </c>
      <c r="CJ2681" s="32">
        <f t="shared" si="382"/>
        <v>9413496</v>
      </c>
      <c r="CK2681" s="32">
        <f t="shared" si="382"/>
        <v>9665492.5</v>
      </c>
      <c r="CL2681" s="32">
        <f t="shared" si="382"/>
        <v>9916647</v>
      </c>
      <c r="CM2681" s="32">
        <f t="shared" si="382"/>
        <v>10178988</v>
      </c>
      <c r="CN2681" s="32">
        <f t="shared" si="382"/>
        <v>10460274.5</v>
      </c>
      <c r="CO2681" s="32">
        <f t="shared" si="382"/>
        <v>10747974.5</v>
      </c>
      <c r="CP2681" s="32">
        <f t="shared" si="382"/>
        <v>11029752.5</v>
      </c>
      <c r="CQ2681" s="32">
        <f t="shared" si="382"/>
        <v>11310123</v>
      </c>
      <c r="CR2681" s="32">
        <f t="shared" si="382"/>
        <v>11588563</v>
      </c>
      <c r="CS2681" s="32">
        <f t="shared" si="382"/>
        <v>11864685</v>
      </c>
      <c r="CT2681" s="32">
        <f t="shared" si="382"/>
        <v>12130198.5</v>
      </c>
      <c r="CU2681" s="32">
        <f t="shared" si="382"/>
        <v>12381618</v>
      </c>
      <c r="CV2681" s="32">
        <f t="shared" si="382"/>
        <v>12604527.5</v>
      </c>
      <c r="CW2681" s="32">
        <f t="shared" si="382"/>
        <v>12804582</v>
      </c>
      <c r="CX2681" s="32">
        <f t="shared" si="382"/>
        <v>13037014.5</v>
      </c>
      <c r="CY2681" s="32">
        <f t="shared" si="382"/>
        <v>13310345</v>
      </c>
      <c r="CZ2681" s="32">
        <f t="shared" si="382"/>
        <v>13577943</v>
      </c>
      <c r="DA2681" s="32">
        <f t="shared" si="382"/>
        <v>13827841.5</v>
      </c>
      <c r="DB2681" s="32">
        <f t="shared" si="382"/>
        <v>14086066</v>
      </c>
      <c r="DC2681" s="32">
        <f t="shared" si="382"/>
        <v>14365922.5</v>
      </c>
      <c r="DD2681" s="32">
        <f t="shared" si="382"/>
        <v>14668790</v>
      </c>
      <c r="DE2681" s="32">
        <f t="shared" si="382"/>
        <v>14997860.5</v>
      </c>
      <c r="DF2681" s="32">
        <f t="shared" si="382"/>
        <v>15367361</v>
      </c>
      <c r="DG2681" s="32">
        <f t="shared" si="382"/>
        <v>15802592.5</v>
      </c>
      <c r="DH2681" s="32">
        <f t="shared" si="382"/>
        <v>16317800</v>
      </c>
      <c r="DI2681" s="32">
        <f t="shared" si="382"/>
        <v>16899863</v>
      </c>
      <c r="DJ2681" s="32">
        <f t="shared" si="382"/>
        <v>17510903</v>
      </c>
      <c r="DK2681" s="32">
        <f t="shared" si="382"/>
        <v>18108580</v>
      </c>
      <c r="DL2681" s="32">
        <f t="shared" si="382"/>
        <v>18686632</v>
      </c>
      <c r="DM2681" s="32">
        <f t="shared" si="382"/>
        <v>19281945.5</v>
      </c>
      <c r="DN2681" s="32">
        <f t="shared" si="382"/>
        <v>19910503</v>
      </c>
      <c r="DO2681" s="32">
        <f t="shared" si="382"/>
        <v>20583367.5</v>
      </c>
      <c r="DP2681" s="32">
        <f t="shared" si="382"/>
        <v>21328552.5</v>
      </c>
      <c r="DQ2681" s="32">
        <f t="shared" ref="DQ2681:GB2681" si="383">DQ59+DP38</f>
        <v>22125492</v>
      </c>
      <c r="DR2681" s="32">
        <f t="shared" si="383"/>
        <v>22914193.5</v>
      </c>
      <c r="DS2681" s="32">
        <f t="shared" si="383"/>
        <v>23689385</v>
      </c>
      <c r="DT2681" s="32">
        <f t="shared" si="383"/>
        <v>24489200.5</v>
      </c>
      <c r="DU2681" s="32">
        <f t="shared" si="383"/>
        <v>25329298.5</v>
      </c>
      <c r="DV2681" s="32">
        <f t="shared" si="383"/>
        <v>26187568.5</v>
      </c>
      <c r="DW2681" s="32">
        <f t="shared" si="383"/>
        <v>27037824</v>
      </c>
      <c r="DX2681" s="32">
        <f t="shared" si="383"/>
        <v>14660493</v>
      </c>
      <c r="DY2681" s="32">
        <f t="shared" si="383"/>
        <v>0</v>
      </c>
      <c r="DZ2681" s="32">
        <f t="shared" si="383"/>
        <v>0</v>
      </c>
      <c r="EA2681" s="32">
        <f t="shared" si="383"/>
        <v>0</v>
      </c>
      <c r="EB2681" s="32">
        <f t="shared" si="383"/>
        <v>0</v>
      </c>
      <c r="EC2681" s="32">
        <f t="shared" si="383"/>
        <v>0</v>
      </c>
      <c r="ED2681" s="32">
        <f t="shared" si="383"/>
        <v>0</v>
      </c>
      <c r="EE2681" s="32">
        <f t="shared" si="383"/>
        <v>0</v>
      </c>
      <c r="EF2681" s="32">
        <f t="shared" si="383"/>
        <v>0</v>
      </c>
      <c r="EG2681" s="32">
        <f t="shared" si="383"/>
        <v>0</v>
      </c>
      <c r="EH2681" s="32">
        <f t="shared" si="383"/>
        <v>0</v>
      </c>
      <c r="EI2681" s="32">
        <f t="shared" si="383"/>
        <v>0</v>
      </c>
      <c r="EJ2681" s="32">
        <f t="shared" si="383"/>
        <v>0</v>
      </c>
      <c r="EK2681" s="32">
        <f t="shared" si="383"/>
        <v>0</v>
      </c>
      <c r="EL2681" s="32">
        <f t="shared" si="383"/>
        <v>0</v>
      </c>
      <c r="EM2681" s="32">
        <f t="shared" si="383"/>
        <v>0</v>
      </c>
      <c r="EN2681" s="32">
        <f t="shared" si="383"/>
        <v>0</v>
      </c>
      <c r="EO2681" s="32">
        <f t="shared" si="383"/>
        <v>0</v>
      </c>
      <c r="EP2681" s="32">
        <f t="shared" si="383"/>
        <v>0</v>
      </c>
      <c r="EQ2681" s="32">
        <f t="shared" si="383"/>
        <v>0</v>
      </c>
      <c r="ER2681" s="32">
        <f t="shared" si="383"/>
        <v>0</v>
      </c>
      <c r="ES2681" s="32">
        <f t="shared" si="383"/>
        <v>0</v>
      </c>
      <c r="ET2681" s="32">
        <f t="shared" si="383"/>
        <v>0</v>
      </c>
      <c r="EU2681" s="32">
        <f t="shared" si="383"/>
        <v>0</v>
      </c>
      <c r="EV2681" s="32">
        <f t="shared" si="383"/>
        <v>0</v>
      </c>
      <c r="EW2681" s="32">
        <f t="shared" si="383"/>
        <v>0</v>
      </c>
      <c r="EX2681" s="32">
        <f t="shared" si="383"/>
        <v>0</v>
      </c>
      <c r="EY2681" s="32">
        <f t="shared" si="383"/>
        <v>0</v>
      </c>
      <c r="EZ2681" s="32">
        <f t="shared" si="383"/>
        <v>0</v>
      </c>
      <c r="FA2681" s="32">
        <f t="shared" si="383"/>
        <v>0</v>
      </c>
      <c r="FB2681" s="32">
        <f t="shared" si="383"/>
        <v>0</v>
      </c>
      <c r="FC2681" s="32">
        <f t="shared" si="383"/>
        <v>0</v>
      </c>
      <c r="FD2681" s="32">
        <f t="shared" si="383"/>
        <v>0</v>
      </c>
      <c r="FE2681" s="32">
        <f t="shared" si="383"/>
        <v>0</v>
      </c>
      <c r="FF2681" s="32">
        <f t="shared" si="383"/>
        <v>0</v>
      </c>
      <c r="FG2681" s="32">
        <f t="shared" si="383"/>
        <v>0</v>
      </c>
      <c r="FH2681" s="32">
        <f t="shared" si="383"/>
        <v>0</v>
      </c>
      <c r="FI2681" s="32">
        <f t="shared" si="383"/>
        <v>0</v>
      </c>
      <c r="FJ2681" s="32">
        <f t="shared" si="383"/>
        <v>0</v>
      </c>
      <c r="FK2681" s="32">
        <f t="shared" si="383"/>
        <v>0</v>
      </c>
      <c r="FL2681" s="32">
        <f t="shared" si="383"/>
        <v>0</v>
      </c>
      <c r="FM2681" s="32">
        <f t="shared" si="383"/>
        <v>0</v>
      </c>
      <c r="FN2681" s="32">
        <f t="shared" si="383"/>
        <v>0</v>
      </c>
      <c r="FO2681" s="32">
        <f t="shared" si="383"/>
        <v>0</v>
      </c>
      <c r="FP2681" s="32">
        <f t="shared" si="383"/>
        <v>0</v>
      </c>
      <c r="FQ2681" s="32">
        <f t="shared" si="383"/>
        <v>0</v>
      </c>
      <c r="FR2681" s="32">
        <f t="shared" si="383"/>
        <v>0</v>
      </c>
      <c r="FS2681" s="32">
        <f t="shared" si="383"/>
        <v>0</v>
      </c>
      <c r="FT2681" s="32">
        <f t="shared" si="383"/>
        <v>0</v>
      </c>
      <c r="FU2681" s="32">
        <f t="shared" si="383"/>
        <v>0</v>
      </c>
      <c r="FV2681" s="32">
        <f t="shared" si="383"/>
        <v>0</v>
      </c>
      <c r="FW2681" s="32">
        <f t="shared" si="383"/>
        <v>0</v>
      </c>
      <c r="FX2681" s="32">
        <f t="shared" si="383"/>
        <v>0</v>
      </c>
      <c r="FY2681" s="32">
        <f t="shared" si="383"/>
        <v>0</v>
      </c>
      <c r="FZ2681" s="32">
        <f t="shared" si="383"/>
        <v>0</v>
      </c>
      <c r="GA2681" s="32">
        <f t="shared" si="383"/>
        <v>0</v>
      </c>
      <c r="GB2681" s="32">
        <f t="shared" si="383"/>
        <v>0</v>
      </c>
      <c r="GC2681" s="32">
        <f t="shared" ref="GC2681:GX2681" si="384">GC59+GB38</f>
        <v>0</v>
      </c>
      <c r="GD2681" s="32">
        <f t="shared" si="384"/>
        <v>0</v>
      </c>
      <c r="GE2681" s="32">
        <f t="shared" si="384"/>
        <v>0</v>
      </c>
      <c r="GF2681" s="32">
        <f t="shared" si="384"/>
        <v>0</v>
      </c>
      <c r="GG2681" s="32">
        <f t="shared" si="384"/>
        <v>0</v>
      </c>
      <c r="GH2681" s="32">
        <f t="shared" si="384"/>
        <v>0</v>
      </c>
      <c r="GI2681" s="32">
        <f t="shared" si="384"/>
        <v>0</v>
      </c>
      <c r="GJ2681" s="32">
        <f t="shared" si="384"/>
        <v>0</v>
      </c>
      <c r="GK2681" s="32">
        <f t="shared" si="384"/>
        <v>0</v>
      </c>
      <c r="GL2681" s="32">
        <f t="shared" si="384"/>
        <v>0</v>
      </c>
      <c r="GM2681" s="32">
        <f t="shared" si="384"/>
        <v>0</v>
      </c>
      <c r="GN2681" s="32">
        <f t="shared" si="384"/>
        <v>0</v>
      </c>
      <c r="GO2681" s="32">
        <f t="shared" si="384"/>
        <v>0</v>
      </c>
      <c r="GP2681" s="32">
        <f t="shared" si="384"/>
        <v>0</v>
      </c>
      <c r="GQ2681" s="32">
        <f t="shared" si="384"/>
        <v>0</v>
      </c>
      <c r="GR2681" s="32">
        <f t="shared" si="384"/>
        <v>0</v>
      </c>
      <c r="GS2681" s="32">
        <f t="shared" si="384"/>
        <v>0</v>
      </c>
      <c r="GT2681" s="32">
        <f t="shared" si="384"/>
        <v>0</v>
      </c>
      <c r="GU2681" s="32">
        <f t="shared" si="384"/>
        <v>0</v>
      </c>
      <c r="GV2681" s="32">
        <f t="shared" si="384"/>
        <v>0</v>
      </c>
      <c r="GW2681" s="32">
        <f t="shared" si="384"/>
        <v>0</v>
      </c>
      <c r="GX2681" s="32">
        <f t="shared" si="384"/>
        <v>0</v>
      </c>
    </row>
    <row r="2682" spans="1:206">
      <c r="A2682" s="31" t="s">
        <v>451</v>
      </c>
      <c r="B2682" t="s">
        <v>3397</v>
      </c>
      <c r="C2682" t="s">
        <v>20</v>
      </c>
      <c r="D2682" s="80">
        <v>46057</v>
      </c>
      <c r="E2682" t="s">
        <v>3432</v>
      </c>
      <c r="BD2682" s="32">
        <f t="shared" si="348"/>
        <v>1569557</v>
      </c>
      <c r="BE2682" s="32">
        <f t="shared" ref="BE2682:DP2682" si="385">BE60+BD39</f>
        <v>3379023.5</v>
      </c>
      <c r="BF2682" s="32">
        <f t="shared" si="385"/>
        <v>3426519.5</v>
      </c>
      <c r="BG2682" s="32">
        <f t="shared" si="385"/>
        <v>3477170</v>
      </c>
      <c r="BH2682" s="32">
        <f t="shared" si="385"/>
        <v>3532182</v>
      </c>
      <c r="BI2682" s="32">
        <f t="shared" si="385"/>
        <v>3591875</v>
      </c>
      <c r="BJ2682" s="32">
        <f t="shared" si="385"/>
        <v>3656389</v>
      </c>
      <c r="BK2682" s="32">
        <f t="shared" si="385"/>
        <v>3724526.5</v>
      </c>
      <c r="BL2682" s="32">
        <f t="shared" si="385"/>
        <v>3796447</v>
      </c>
      <c r="BM2682" s="32">
        <f t="shared" si="385"/>
        <v>3876195.5</v>
      </c>
      <c r="BN2682" s="32">
        <f t="shared" si="385"/>
        <v>3966297.5</v>
      </c>
      <c r="BO2682" s="32">
        <f t="shared" si="385"/>
        <v>4068054</v>
      </c>
      <c r="BP2682" s="32">
        <f t="shared" si="385"/>
        <v>4181296</v>
      </c>
      <c r="BQ2682" s="32">
        <f t="shared" si="385"/>
        <v>4298532</v>
      </c>
      <c r="BR2682" s="32">
        <f t="shared" si="385"/>
        <v>4412566.5</v>
      </c>
      <c r="BS2682" s="32">
        <f t="shared" si="385"/>
        <v>4521502.5</v>
      </c>
      <c r="BT2682" s="32">
        <f t="shared" si="385"/>
        <v>4626908.5</v>
      </c>
      <c r="BU2682" s="32">
        <f t="shared" si="385"/>
        <v>4735810.5</v>
      </c>
      <c r="BV2682" s="32">
        <f t="shared" si="385"/>
        <v>4852008</v>
      </c>
      <c r="BW2682" s="32">
        <f t="shared" si="385"/>
        <v>4973304.5</v>
      </c>
      <c r="BX2682" s="32">
        <f t="shared" si="385"/>
        <v>5098393</v>
      </c>
      <c r="BY2682" s="32">
        <f t="shared" si="385"/>
        <v>5226432.5</v>
      </c>
      <c r="BZ2682" s="32">
        <f t="shared" si="385"/>
        <v>5356146.5</v>
      </c>
      <c r="CA2682" s="32">
        <f t="shared" si="385"/>
        <v>5488393</v>
      </c>
      <c r="CB2682" s="32">
        <f t="shared" si="385"/>
        <v>5624917</v>
      </c>
      <c r="CC2682" s="32">
        <f t="shared" si="385"/>
        <v>5771673</v>
      </c>
      <c r="CD2682" s="32">
        <f t="shared" si="385"/>
        <v>5932905</v>
      </c>
      <c r="CE2682" s="32">
        <f t="shared" si="385"/>
        <v>6094580.5</v>
      </c>
      <c r="CF2682" s="32">
        <f t="shared" si="385"/>
        <v>6249681</v>
      </c>
      <c r="CG2682" s="32">
        <f t="shared" si="385"/>
        <v>6411190.5</v>
      </c>
      <c r="CH2682" s="32">
        <f t="shared" si="385"/>
        <v>6575915</v>
      </c>
      <c r="CI2682" s="32">
        <f t="shared" si="385"/>
        <v>6738016.5</v>
      </c>
      <c r="CJ2682" s="32">
        <f t="shared" si="385"/>
        <v>6908636.5</v>
      </c>
      <c r="CK2682" s="32">
        <f t="shared" si="385"/>
        <v>7083597.5</v>
      </c>
      <c r="CL2682" s="32">
        <f t="shared" si="385"/>
        <v>7257414.5</v>
      </c>
      <c r="CM2682" s="32">
        <f t="shared" si="385"/>
        <v>7445762.5</v>
      </c>
      <c r="CN2682" s="32">
        <f t="shared" si="385"/>
        <v>7657418</v>
      </c>
      <c r="CO2682" s="32">
        <f t="shared" si="385"/>
        <v>7878301.5</v>
      </c>
      <c r="CP2682" s="32">
        <f t="shared" si="385"/>
        <v>8097973</v>
      </c>
      <c r="CQ2682" s="32">
        <f t="shared" si="385"/>
        <v>8321653</v>
      </c>
      <c r="CR2682" s="32">
        <f t="shared" si="385"/>
        <v>8552814</v>
      </c>
      <c r="CS2682" s="32">
        <f t="shared" si="385"/>
        <v>8790525.5</v>
      </c>
      <c r="CT2682" s="32">
        <f t="shared" si="385"/>
        <v>9028480</v>
      </c>
      <c r="CU2682" s="32">
        <f t="shared" si="385"/>
        <v>9267546</v>
      </c>
      <c r="CV2682" s="32">
        <f t="shared" si="385"/>
        <v>9499240</v>
      </c>
      <c r="CW2682" s="32">
        <f t="shared" si="385"/>
        <v>9716465</v>
      </c>
      <c r="CX2682" s="32">
        <f t="shared" si="385"/>
        <v>9947990.5</v>
      </c>
      <c r="CY2682" s="32">
        <f t="shared" si="385"/>
        <v>10200891.5</v>
      </c>
      <c r="CZ2682" s="32">
        <f t="shared" si="385"/>
        <v>10438219.5</v>
      </c>
      <c r="DA2682" s="32">
        <f t="shared" si="385"/>
        <v>10646853.5</v>
      </c>
      <c r="DB2682" s="32">
        <f t="shared" si="385"/>
        <v>10845175.5</v>
      </c>
      <c r="DC2682" s="32">
        <f t="shared" si="385"/>
        <v>11043291.5</v>
      </c>
      <c r="DD2682" s="32">
        <f t="shared" si="385"/>
        <v>11249664.5</v>
      </c>
      <c r="DE2682" s="32">
        <f t="shared" si="385"/>
        <v>11469348</v>
      </c>
      <c r="DF2682" s="32">
        <f t="shared" si="385"/>
        <v>11698609.5</v>
      </c>
      <c r="DG2682" s="32">
        <f t="shared" si="385"/>
        <v>11939629</v>
      </c>
      <c r="DH2682" s="32">
        <f t="shared" si="385"/>
        <v>12198403.5</v>
      </c>
      <c r="DI2682" s="32">
        <f t="shared" si="385"/>
        <v>12478160</v>
      </c>
      <c r="DJ2682" s="32">
        <f t="shared" si="385"/>
        <v>12784709</v>
      </c>
      <c r="DK2682" s="32">
        <f t="shared" si="385"/>
        <v>13131462.5</v>
      </c>
      <c r="DL2682" s="32">
        <f t="shared" si="385"/>
        <v>13538295.5</v>
      </c>
      <c r="DM2682" s="32">
        <f t="shared" si="385"/>
        <v>14013777.5</v>
      </c>
      <c r="DN2682" s="32">
        <f t="shared" si="385"/>
        <v>14546614</v>
      </c>
      <c r="DO2682" s="32">
        <f t="shared" si="385"/>
        <v>15102076</v>
      </c>
      <c r="DP2682" s="32">
        <f t="shared" si="385"/>
        <v>15641741</v>
      </c>
      <c r="DQ2682" s="32">
        <f t="shared" ref="DQ2682:GB2682" si="386">DQ60+DP39</f>
        <v>16166194</v>
      </c>
      <c r="DR2682" s="32">
        <f t="shared" si="386"/>
        <v>16708304</v>
      </c>
      <c r="DS2682" s="32">
        <f t="shared" si="386"/>
        <v>17281971</v>
      </c>
      <c r="DT2682" s="32">
        <f t="shared" si="386"/>
        <v>17899222.5</v>
      </c>
      <c r="DU2682" s="32">
        <f t="shared" si="386"/>
        <v>18580601</v>
      </c>
      <c r="DV2682" s="32">
        <f t="shared" si="386"/>
        <v>19279290</v>
      </c>
      <c r="DW2682" s="32">
        <f t="shared" si="386"/>
        <v>19914427.5</v>
      </c>
      <c r="DX2682" s="32">
        <f t="shared" si="386"/>
        <v>10983551</v>
      </c>
      <c r="DY2682" s="32">
        <f t="shared" si="386"/>
        <v>0</v>
      </c>
      <c r="DZ2682" s="32">
        <f t="shared" si="386"/>
        <v>0</v>
      </c>
      <c r="EA2682" s="32">
        <f t="shared" si="386"/>
        <v>0</v>
      </c>
      <c r="EB2682" s="32">
        <f t="shared" si="386"/>
        <v>0</v>
      </c>
      <c r="EC2682" s="32">
        <f t="shared" si="386"/>
        <v>0</v>
      </c>
      <c r="ED2682" s="32">
        <f t="shared" si="386"/>
        <v>0</v>
      </c>
      <c r="EE2682" s="32">
        <f t="shared" si="386"/>
        <v>0</v>
      </c>
      <c r="EF2682" s="32">
        <f t="shared" si="386"/>
        <v>0</v>
      </c>
      <c r="EG2682" s="32">
        <f t="shared" si="386"/>
        <v>0</v>
      </c>
      <c r="EH2682" s="32">
        <f t="shared" si="386"/>
        <v>0</v>
      </c>
      <c r="EI2682" s="32">
        <f t="shared" si="386"/>
        <v>0</v>
      </c>
      <c r="EJ2682" s="32">
        <f t="shared" si="386"/>
        <v>0</v>
      </c>
      <c r="EK2682" s="32">
        <f t="shared" si="386"/>
        <v>0</v>
      </c>
      <c r="EL2682" s="32">
        <f t="shared" si="386"/>
        <v>0</v>
      </c>
      <c r="EM2682" s="32">
        <f t="shared" si="386"/>
        <v>0</v>
      </c>
      <c r="EN2682" s="32">
        <f t="shared" si="386"/>
        <v>0</v>
      </c>
      <c r="EO2682" s="32">
        <f t="shared" si="386"/>
        <v>0</v>
      </c>
      <c r="EP2682" s="32">
        <f t="shared" si="386"/>
        <v>0</v>
      </c>
      <c r="EQ2682" s="32">
        <f t="shared" si="386"/>
        <v>0</v>
      </c>
      <c r="ER2682" s="32">
        <f t="shared" si="386"/>
        <v>0</v>
      </c>
      <c r="ES2682" s="32">
        <f t="shared" si="386"/>
        <v>0</v>
      </c>
      <c r="ET2682" s="32">
        <f t="shared" si="386"/>
        <v>0</v>
      </c>
      <c r="EU2682" s="32">
        <f t="shared" si="386"/>
        <v>0</v>
      </c>
      <c r="EV2682" s="32">
        <f t="shared" si="386"/>
        <v>0</v>
      </c>
      <c r="EW2682" s="32">
        <f t="shared" si="386"/>
        <v>0</v>
      </c>
      <c r="EX2682" s="32">
        <f t="shared" si="386"/>
        <v>0</v>
      </c>
      <c r="EY2682" s="32">
        <f t="shared" si="386"/>
        <v>0</v>
      </c>
      <c r="EZ2682" s="32">
        <f t="shared" si="386"/>
        <v>0</v>
      </c>
      <c r="FA2682" s="32">
        <f t="shared" si="386"/>
        <v>0</v>
      </c>
      <c r="FB2682" s="32">
        <f t="shared" si="386"/>
        <v>0</v>
      </c>
      <c r="FC2682" s="32">
        <f t="shared" si="386"/>
        <v>0</v>
      </c>
      <c r="FD2682" s="32">
        <f t="shared" si="386"/>
        <v>0</v>
      </c>
      <c r="FE2682" s="32">
        <f t="shared" si="386"/>
        <v>0</v>
      </c>
      <c r="FF2682" s="32">
        <f t="shared" si="386"/>
        <v>0</v>
      </c>
      <c r="FG2682" s="32">
        <f t="shared" si="386"/>
        <v>0</v>
      </c>
      <c r="FH2682" s="32">
        <f t="shared" si="386"/>
        <v>0</v>
      </c>
      <c r="FI2682" s="32">
        <f t="shared" si="386"/>
        <v>0</v>
      </c>
      <c r="FJ2682" s="32">
        <f t="shared" si="386"/>
        <v>0</v>
      </c>
      <c r="FK2682" s="32">
        <f t="shared" si="386"/>
        <v>0</v>
      </c>
      <c r="FL2682" s="32">
        <f t="shared" si="386"/>
        <v>0</v>
      </c>
      <c r="FM2682" s="32">
        <f t="shared" si="386"/>
        <v>0</v>
      </c>
      <c r="FN2682" s="32">
        <f t="shared" si="386"/>
        <v>0</v>
      </c>
      <c r="FO2682" s="32">
        <f t="shared" si="386"/>
        <v>0</v>
      </c>
      <c r="FP2682" s="32">
        <f t="shared" si="386"/>
        <v>0</v>
      </c>
      <c r="FQ2682" s="32">
        <f t="shared" si="386"/>
        <v>0</v>
      </c>
      <c r="FR2682" s="32">
        <f t="shared" si="386"/>
        <v>0</v>
      </c>
      <c r="FS2682" s="32">
        <f t="shared" si="386"/>
        <v>0</v>
      </c>
      <c r="FT2682" s="32">
        <f t="shared" si="386"/>
        <v>0</v>
      </c>
      <c r="FU2682" s="32">
        <f t="shared" si="386"/>
        <v>0</v>
      </c>
      <c r="FV2682" s="32">
        <f t="shared" si="386"/>
        <v>0</v>
      </c>
      <c r="FW2682" s="32">
        <f t="shared" si="386"/>
        <v>0</v>
      </c>
      <c r="FX2682" s="32">
        <f t="shared" si="386"/>
        <v>0</v>
      </c>
      <c r="FY2682" s="32">
        <f t="shared" si="386"/>
        <v>0</v>
      </c>
      <c r="FZ2682" s="32">
        <f t="shared" si="386"/>
        <v>0</v>
      </c>
      <c r="GA2682" s="32">
        <f t="shared" si="386"/>
        <v>0</v>
      </c>
      <c r="GB2682" s="32">
        <f t="shared" si="386"/>
        <v>0</v>
      </c>
      <c r="GC2682" s="32">
        <f t="shared" ref="GC2682:GX2682" si="387">GC60+GB39</f>
        <v>0</v>
      </c>
      <c r="GD2682" s="32">
        <f t="shared" si="387"/>
        <v>0</v>
      </c>
      <c r="GE2682" s="32">
        <f t="shared" si="387"/>
        <v>0</v>
      </c>
      <c r="GF2682" s="32">
        <f t="shared" si="387"/>
        <v>0</v>
      </c>
      <c r="GG2682" s="32">
        <f t="shared" si="387"/>
        <v>0</v>
      </c>
      <c r="GH2682" s="32">
        <f t="shared" si="387"/>
        <v>0</v>
      </c>
      <c r="GI2682" s="32">
        <f t="shared" si="387"/>
        <v>0</v>
      </c>
      <c r="GJ2682" s="32">
        <f t="shared" si="387"/>
        <v>0</v>
      </c>
      <c r="GK2682" s="32">
        <f t="shared" si="387"/>
        <v>0</v>
      </c>
      <c r="GL2682" s="32">
        <f t="shared" si="387"/>
        <v>0</v>
      </c>
      <c r="GM2682" s="32">
        <f t="shared" si="387"/>
        <v>0</v>
      </c>
      <c r="GN2682" s="32">
        <f t="shared" si="387"/>
        <v>0</v>
      </c>
      <c r="GO2682" s="32">
        <f t="shared" si="387"/>
        <v>0</v>
      </c>
      <c r="GP2682" s="32">
        <f t="shared" si="387"/>
        <v>0</v>
      </c>
      <c r="GQ2682" s="32">
        <f t="shared" si="387"/>
        <v>0</v>
      </c>
      <c r="GR2682" s="32">
        <f t="shared" si="387"/>
        <v>0</v>
      </c>
      <c r="GS2682" s="32">
        <f t="shared" si="387"/>
        <v>0</v>
      </c>
      <c r="GT2682" s="32">
        <f t="shared" si="387"/>
        <v>0</v>
      </c>
      <c r="GU2682" s="32">
        <f t="shared" si="387"/>
        <v>0</v>
      </c>
      <c r="GV2682" s="32">
        <f t="shared" si="387"/>
        <v>0</v>
      </c>
      <c r="GW2682" s="32">
        <f t="shared" si="387"/>
        <v>0</v>
      </c>
      <c r="GX2682" s="32">
        <f t="shared" si="387"/>
        <v>0</v>
      </c>
    </row>
    <row r="2683" spans="1:206">
      <c r="A2683" s="31" t="s">
        <v>451</v>
      </c>
      <c r="B2683" t="s">
        <v>3397</v>
      </c>
      <c r="C2683" t="s">
        <v>20</v>
      </c>
      <c r="D2683" s="80">
        <v>46057</v>
      </c>
      <c r="E2683" t="s">
        <v>3433</v>
      </c>
      <c r="BD2683" s="32">
        <f t="shared" si="348"/>
        <v>1018718</v>
      </c>
      <c r="BE2683" s="32">
        <f t="shared" ref="BE2683:DP2683" si="388">BE61+BD40</f>
        <v>2243306</v>
      </c>
      <c r="BF2683" s="32">
        <f t="shared" si="388"/>
        <v>2276676.5</v>
      </c>
      <c r="BG2683" s="32">
        <f t="shared" si="388"/>
        <v>2310917</v>
      </c>
      <c r="BH2683" s="32">
        <f t="shared" si="388"/>
        <v>2346635.5</v>
      </c>
      <c r="BI2683" s="32">
        <f t="shared" si="388"/>
        <v>2384307.5</v>
      </c>
      <c r="BJ2683" s="32">
        <f t="shared" si="388"/>
        <v>2423521</v>
      </c>
      <c r="BK2683" s="32">
        <f t="shared" si="388"/>
        <v>2462572</v>
      </c>
      <c r="BL2683" s="32">
        <f t="shared" si="388"/>
        <v>2501257.5</v>
      </c>
      <c r="BM2683" s="32">
        <f t="shared" si="388"/>
        <v>2542411.5</v>
      </c>
      <c r="BN2683" s="32">
        <f t="shared" si="388"/>
        <v>2588098</v>
      </c>
      <c r="BO2683" s="32">
        <f t="shared" si="388"/>
        <v>2640969</v>
      </c>
      <c r="BP2683" s="32">
        <f t="shared" si="388"/>
        <v>2705071</v>
      </c>
      <c r="BQ2683" s="32">
        <f t="shared" si="388"/>
        <v>2778096</v>
      </c>
      <c r="BR2683" s="32">
        <f t="shared" si="388"/>
        <v>2856661</v>
      </c>
      <c r="BS2683" s="32">
        <f t="shared" si="388"/>
        <v>2940029.5</v>
      </c>
      <c r="BT2683" s="32">
        <f t="shared" si="388"/>
        <v>3023052</v>
      </c>
      <c r="BU2683" s="32">
        <f t="shared" si="388"/>
        <v>3100886.5</v>
      </c>
      <c r="BV2683" s="32">
        <f t="shared" si="388"/>
        <v>3177122</v>
      </c>
      <c r="BW2683" s="32">
        <f t="shared" si="388"/>
        <v>3255800</v>
      </c>
      <c r="BX2683" s="32">
        <f t="shared" si="388"/>
        <v>3335753</v>
      </c>
      <c r="BY2683" s="32">
        <f t="shared" si="388"/>
        <v>3417065.5</v>
      </c>
      <c r="BZ2683" s="32">
        <f t="shared" si="388"/>
        <v>3501678.5</v>
      </c>
      <c r="CA2683" s="32">
        <f t="shared" si="388"/>
        <v>3591518</v>
      </c>
      <c r="CB2683" s="32">
        <f t="shared" si="388"/>
        <v>3687195.5</v>
      </c>
      <c r="CC2683" s="32">
        <f t="shared" si="388"/>
        <v>3791409.5</v>
      </c>
      <c r="CD2683" s="32">
        <f t="shared" si="388"/>
        <v>3907178.5</v>
      </c>
      <c r="CE2683" s="32">
        <f t="shared" si="388"/>
        <v>4026762</v>
      </c>
      <c r="CF2683" s="32">
        <f t="shared" si="388"/>
        <v>4144046</v>
      </c>
      <c r="CG2683" s="32">
        <f t="shared" si="388"/>
        <v>4263248.5</v>
      </c>
      <c r="CH2683" s="32">
        <f t="shared" si="388"/>
        <v>4381371.5</v>
      </c>
      <c r="CI2683" s="32">
        <f t="shared" si="388"/>
        <v>4495761.5</v>
      </c>
      <c r="CJ2683" s="32">
        <f t="shared" si="388"/>
        <v>4614454</v>
      </c>
      <c r="CK2683" s="32">
        <f t="shared" si="388"/>
        <v>4737081.5</v>
      </c>
      <c r="CL2683" s="32">
        <f t="shared" si="388"/>
        <v>4859852</v>
      </c>
      <c r="CM2683" s="32">
        <f t="shared" si="388"/>
        <v>4987100</v>
      </c>
      <c r="CN2683" s="32">
        <f t="shared" si="388"/>
        <v>5120911</v>
      </c>
      <c r="CO2683" s="32">
        <f t="shared" si="388"/>
        <v>5260800</v>
      </c>
      <c r="CP2683" s="32">
        <f t="shared" si="388"/>
        <v>5401284</v>
      </c>
      <c r="CQ2683" s="32">
        <f t="shared" si="388"/>
        <v>5543017</v>
      </c>
      <c r="CR2683" s="32">
        <f t="shared" si="388"/>
        <v>5694951.5</v>
      </c>
      <c r="CS2683" s="32">
        <f t="shared" si="388"/>
        <v>5857378.5</v>
      </c>
      <c r="CT2683" s="32">
        <f t="shared" si="388"/>
        <v>6021925.5</v>
      </c>
      <c r="CU2683" s="32">
        <f t="shared" si="388"/>
        <v>6188798</v>
      </c>
      <c r="CV2683" s="32">
        <f t="shared" si="388"/>
        <v>6360422</v>
      </c>
      <c r="CW2683" s="32">
        <f t="shared" si="388"/>
        <v>6535124.5</v>
      </c>
      <c r="CX2683" s="32">
        <f t="shared" si="388"/>
        <v>6726871</v>
      </c>
      <c r="CY2683" s="32">
        <f t="shared" si="388"/>
        <v>6940091</v>
      </c>
      <c r="CZ2683" s="32">
        <f t="shared" si="388"/>
        <v>7153114</v>
      </c>
      <c r="DA2683" s="32">
        <f t="shared" si="388"/>
        <v>7353649</v>
      </c>
      <c r="DB2683" s="32">
        <f t="shared" si="388"/>
        <v>7549855.5</v>
      </c>
      <c r="DC2683" s="32">
        <f t="shared" si="388"/>
        <v>7746968</v>
      </c>
      <c r="DD2683" s="32">
        <f t="shared" si="388"/>
        <v>7941689</v>
      </c>
      <c r="DE2683" s="32">
        <f t="shared" si="388"/>
        <v>8129896</v>
      </c>
      <c r="DF2683" s="32">
        <f t="shared" si="388"/>
        <v>8310012</v>
      </c>
      <c r="DG2683" s="32">
        <f t="shared" si="388"/>
        <v>8482948</v>
      </c>
      <c r="DH2683" s="32">
        <f t="shared" si="388"/>
        <v>8653197</v>
      </c>
      <c r="DI2683" s="32">
        <f t="shared" si="388"/>
        <v>8829811</v>
      </c>
      <c r="DJ2683" s="32">
        <f t="shared" si="388"/>
        <v>9017507</v>
      </c>
      <c r="DK2683" s="32">
        <f t="shared" si="388"/>
        <v>9213608.5</v>
      </c>
      <c r="DL2683" s="32">
        <f t="shared" si="388"/>
        <v>9420267</v>
      </c>
      <c r="DM2683" s="32">
        <f t="shared" si="388"/>
        <v>9643106.5</v>
      </c>
      <c r="DN2683" s="32">
        <f t="shared" si="388"/>
        <v>9886725</v>
      </c>
      <c r="DO2683" s="32">
        <f t="shared" si="388"/>
        <v>10155338.5</v>
      </c>
      <c r="DP2683" s="32">
        <f t="shared" si="388"/>
        <v>10459228</v>
      </c>
      <c r="DQ2683" s="32">
        <f t="shared" ref="DQ2683:GB2683" si="389">DQ61+DP40</f>
        <v>10814115.5</v>
      </c>
      <c r="DR2683" s="32">
        <f t="shared" si="389"/>
        <v>11223986</v>
      </c>
      <c r="DS2683" s="32">
        <f t="shared" si="389"/>
        <v>11680366</v>
      </c>
      <c r="DT2683" s="32">
        <f t="shared" si="389"/>
        <v>12156529</v>
      </c>
      <c r="DU2683" s="32">
        <f t="shared" si="389"/>
        <v>12618895.5</v>
      </c>
      <c r="DV2683" s="32">
        <f t="shared" si="389"/>
        <v>13042772.5</v>
      </c>
      <c r="DW2683" s="32">
        <f t="shared" si="389"/>
        <v>13427951.5</v>
      </c>
      <c r="DX2683" s="32">
        <f t="shared" si="389"/>
        <v>7539365.5</v>
      </c>
      <c r="DY2683" s="32">
        <f t="shared" si="389"/>
        <v>0</v>
      </c>
      <c r="DZ2683" s="32">
        <f t="shared" si="389"/>
        <v>0</v>
      </c>
      <c r="EA2683" s="32">
        <f t="shared" si="389"/>
        <v>0</v>
      </c>
      <c r="EB2683" s="32">
        <f t="shared" si="389"/>
        <v>0</v>
      </c>
      <c r="EC2683" s="32">
        <f t="shared" si="389"/>
        <v>0</v>
      </c>
      <c r="ED2683" s="32">
        <f t="shared" si="389"/>
        <v>0</v>
      </c>
      <c r="EE2683" s="32">
        <f t="shared" si="389"/>
        <v>0</v>
      </c>
      <c r="EF2683" s="32">
        <f t="shared" si="389"/>
        <v>0</v>
      </c>
      <c r="EG2683" s="32">
        <f t="shared" si="389"/>
        <v>0</v>
      </c>
      <c r="EH2683" s="32">
        <f t="shared" si="389"/>
        <v>0</v>
      </c>
      <c r="EI2683" s="32">
        <f t="shared" si="389"/>
        <v>0</v>
      </c>
      <c r="EJ2683" s="32">
        <f t="shared" si="389"/>
        <v>0</v>
      </c>
      <c r="EK2683" s="32">
        <f t="shared" si="389"/>
        <v>0</v>
      </c>
      <c r="EL2683" s="32">
        <f t="shared" si="389"/>
        <v>0</v>
      </c>
      <c r="EM2683" s="32">
        <f t="shared" si="389"/>
        <v>0</v>
      </c>
      <c r="EN2683" s="32">
        <f t="shared" si="389"/>
        <v>0</v>
      </c>
      <c r="EO2683" s="32">
        <f t="shared" si="389"/>
        <v>0</v>
      </c>
      <c r="EP2683" s="32">
        <f t="shared" si="389"/>
        <v>0</v>
      </c>
      <c r="EQ2683" s="32">
        <f t="shared" si="389"/>
        <v>0</v>
      </c>
      <c r="ER2683" s="32">
        <f t="shared" si="389"/>
        <v>0</v>
      </c>
      <c r="ES2683" s="32">
        <f t="shared" si="389"/>
        <v>0</v>
      </c>
      <c r="ET2683" s="32">
        <f t="shared" si="389"/>
        <v>0</v>
      </c>
      <c r="EU2683" s="32">
        <f t="shared" si="389"/>
        <v>0</v>
      </c>
      <c r="EV2683" s="32">
        <f t="shared" si="389"/>
        <v>0</v>
      </c>
      <c r="EW2683" s="32">
        <f t="shared" si="389"/>
        <v>0</v>
      </c>
      <c r="EX2683" s="32">
        <f t="shared" si="389"/>
        <v>0</v>
      </c>
      <c r="EY2683" s="32">
        <f t="shared" si="389"/>
        <v>0</v>
      </c>
      <c r="EZ2683" s="32">
        <f t="shared" si="389"/>
        <v>0</v>
      </c>
      <c r="FA2683" s="32">
        <f t="shared" si="389"/>
        <v>0</v>
      </c>
      <c r="FB2683" s="32">
        <f t="shared" si="389"/>
        <v>0</v>
      </c>
      <c r="FC2683" s="32">
        <f t="shared" si="389"/>
        <v>0</v>
      </c>
      <c r="FD2683" s="32">
        <f t="shared" si="389"/>
        <v>0</v>
      </c>
      <c r="FE2683" s="32">
        <f t="shared" si="389"/>
        <v>0</v>
      </c>
      <c r="FF2683" s="32">
        <f t="shared" si="389"/>
        <v>0</v>
      </c>
      <c r="FG2683" s="32">
        <f t="shared" si="389"/>
        <v>0</v>
      </c>
      <c r="FH2683" s="32">
        <f t="shared" si="389"/>
        <v>0</v>
      </c>
      <c r="FI2683" s="32">
        <f t="shared" si="389"/>
        <v>0</v>
      </c>
      <c r="FJ2683" s="32">
        <f t="shared" si="389"/>
        <v>0</v>
      </c>
      <c r="FK2683" s="32">
        <f t="shared" si="389"/>
        <v>0</v>
      </c>
      <c r="FL2683" s="32">
        <f t="shared" si="389"/>
        <v>0</v>
      </c>
      <c r="FM2683" s="32">
        <f t="shared" si="389"/>
        <v>0</v>
      </c>
      <c r="FN2683" s="32">
        <f t="shared" si="389"/>
        <v>0</v>
      </c>
      <c r="FO2683" s="32">
        <f t="shared" si="389"/>
        <v>0</v>
      </c>
      <c r="FP2683" s="32">
        <f t="shared" si="389"/>
        <v>0</v>
      </c>
      <c r="FQ2683" s="32">
        <f t="shared" si="389"/>
        <v>0</v>
      </c>
      <c r="FR2683" s="32">
        <f t="shared" si="389"/>
        <v>0</v>
      </c>
      <c r="FS2683" s="32">
        <f t="shared" si="389"/>
        <v>0</v>
      </c>
      <c r="FT2683" s="32">
        <f t="shared" si="389"/>
        <v>0</v>
      </c>
      <c r="FU2683" s="32">
        <f t="shared" si="389"/>
        <v>0</v>
      </c>
      <c r="FV2683" s="32">
        <f t="shared" si="389"/>
        <v>0</v>
      </c>
      <c r="FW2683" s="32">
        <f t="shared" si="389"/>
        <v>0</v>
      </c>
      <c r="FX2683" s="32">
        <f t="shared" si="389"/>
        <v>0</v>
      </c>
      <c r="FY2683" s="32">
        <f t="shared" si="389"/>
        <v>0</v>
      </c>
      <c r="FZ2683" s="32">
        <f t="shared" si="389"/>
        <v>0</v>
      </c>
      <c r="GA2683" s="32">
        <f t="shared" si="389"/>
        <v>0</v>
      </c>
      <c r="GB2683" s="32">
        <f t="shared" si="389"/>
        <v>0</v>
      </c>
      <c r="GC2683" s="32">
        <f t="shared" ref="GC2683:GX2683" si="390">GC61+GB40</f>
        <v>0</v>
      </c>
      <c r="GD2683" s="32">
        <f t="shared" si="390"/>
        <v>0</v>
      </c>
      <c r="GE2683" s="32">
        <f t="shared" si="390"/>
        <v>0</v>
      </c>
      <c r="GF2683" s="32">
        <f t="shared" si="390"/>
        <v>0</v>
      </c>
      <c r="GG2683" s="32">
        <f t="shared" si="390"/>
        <v>0</v>
      </c>
      <c r="GH2683" s="32">
        <f t="shared" si="390"/>
        <v>0</v>
      </c>
      <c r="GI2683" s="32">
        <f t="shared" si="390"/>
        <v>0</v>
      </c>
      <c r="GJ2683" s="32">
        <f t="shared" si="390"/>
        <v>0</v>
      </c>
      <c r="GK2683" s="32">
        <f t="shared" si="390"/>
        <v>0</v>
      </c>
      <c r="GL2683" s="32">
        <f t="shared" si="390"/>
        <v>0</v>
      </c>
      <c r="GM2683" s="32">
        <f t="shared" si="390"/>
        <v>0</v>
      </c>
      <c r="GN2683" s="32">
        <f t="shared" si="390"/>
        <v>0</v>
      </c>
      <c r="GO2683" s="32">
        <f t="shared" si="390"/>
        <v>0</v>
      </c>
      <c r="GP2683" s="32">
        <f t="shared" si="390"/>
        <v>0</v>
      </c>
      <c r="GQ2683" s="32">
        <f t="shared" si="390"/>
        <v>0</v>
      </c>
      <c r="GR2683" s="32">
        <f t="shared" si="390"/>
        <v>0</v>
      </c>
      <c r="GS2683" s="32">
        <f t="shared" si="390"/>
        <v>0</v>
      </c>
      <c r="GT2683" s="32">
        <f t="shared" si="390"/>
        <v>0</v>
      </c>
      <c r="GU2683" s="32">
        <f t="shared" si="390"/>
        <v>0</v>
      </c>
      <c r="GV2683" s="32">
        <f t="shared" si="390"/>
        <v>0</v>
      </c>
      <c r="GW2683" s="32">
        <f t="shared" si="390"/>
        <v>0</v>
      </c>
      <c r="GX2683" s="32">
        <f t="shared" si="390"/>
        <v>0</v>
      </c>
    </row>
    <row r="2684" spans="1:206">
      <c r="A2684" s="31" t="s">
        <v>451</v>
      </c>
      <c r="B2684" t="s">
        <v>3397</v>
      </c>
      <c r="C2684" t="s">
        <v>20</v>
      </c>
      <c r="D2684" s="80">
        <v>46057</v>
      </c>
      <c r="E2684" t="s">
        <v>3434</v>
      </c>
      <c r="BD2684" s="32">
        <f t="shared" si="348"/>
        <v>543822.5</v>
      </c>
      <c r="BE2684" s="32">
        <f t="shared" ref="BE2684:DP2684" si="391">BE62+BD41</f>
        <v>1227032.5</v>
      </c>
      <c r="BF2684" s="32">
        <f t="shared" si="391"/>
        <v>1250471.5</v>
      </c>
      <c r="BG2684" s="32">
        <f t="shared" si="391"/>
        <v>1276834</v>
      </c>
      <c r="BH2684" s="32">
        <f t="shared" si="391"/>
        <v>1303930</v>
      </c>
      <c r="BI2684" s="32">
        <f t="shared" si="391"/>
        <v>1329836.5</v>
      </c>
      <c r="BJ2684" s="32">
        <f t="shared" si="391"/>
        <v>1354996</v>
      </c>
      <c r="BK2684" s="32">
        <f t="shared" si="391"/>
        <v>1379548.5</v>
      </c>
      <c r="BL2684" s="32">
        <f t="shared" si="391"/>
        <v>1403134.5</v>
      </c>
      <c r="BM2684" s="32">
        <f t="shared" si="391"/>
        <v>1427149.5</v>
      </c>
      <c r="BN2684" s="32">
        <f t="shared" si="391"/>
        <v>1452898.5</v>
      </c>
      <c r="BO2684" s="32">
        <f t="shared" si="391"/>
        <v>1482039.5</v>
      </c>
      <c r="BP2684" s="32">
        <f t="shared" si="391"/>
        <v>1516915</v>
      </c>
      <c r="BQ2684" s="32">
        <f t="shared" si="391"/>
        <v>1555927</v>
      </c>
      <c r="BR2684" s="32">
        <f t="shared" si="391"/>
        <v>1597411</v>
      </c>
      <c r="BS2684" s="32">
        <f t="shared" si="391"/>
        <v>1642528</v>
      </c>
      <c r="BT2684" s="32">
        <f t="shared" si="391"/>
        <v>1688325</v>
      </c>
      <c r="BU2684" s="32">
        <f t="shared" si="391"/>
        <v>1730386</v>
      </c>
      <c r="BV2684" s="32">
        <f t="shared" si="391"/>
        <v>1771469.5</v>
      </c>
      <c r="BW2684" s="32">
        <f t="shared" si="391"/>
        <v>1815244.5</v>
      </c>
      <c r="BX2684" s="32">
        <f t="shared" si="391"/>
        <v>1860907</v>
      </c>
      <c r="BY2684" s="32">
        <f t="shared" si="391"/>
        <v>1907896</v>
      </c>
      <c r="BZ2684" s="32">
        <f t="shared" si="391"/>
        <v>1956224</v>
      </c>
      <c r="CA2684" s="32">
        <f t="shared" si="391"/>
        <v>2006763</v>
      </c>
      <c r="CB2684" s="32">
        <f t="shared" si="391"/>
        <v>2060641</v>
      </c>
      <c r="CC2684" s="32">
        <f t="shared" si="391"/>
        <v>2117951.5</v>
      </c>
      <c r="CD2684" s="32">
        <f t="shared" si="391"/>
        <v>2180689</v>
      </c>
      <c r="CE2684" s="32">
        <f t="shared" si="391"/>
        <v>2250009</v>
      </c>
      <c r="CF2684" s="32">
        <f t="shared" si="391"/>
        <v>2324160</v>
      </c>
      <c r="CG2684" s="32">
        <f t="shared" si="391"/>
        <v>2402108.5</v>
      </c>
      <c r="CH2684" s="32">
        <f t="shared" si="391"/>
        <v>2479366</v>
      </c>
      <c r="CI2684" s="32">
        <f t="shared" si="391"/>
        <v>2553692.5</v>
      </c>
      <c r="CJ2684" s="32">
        <f t="shared" si="391"/>
        <v>2631191</v>
      </c>
      <c r="CK2684" s="32">
        <f t="shared" si="391"/>
        <v>2711217.5</v>
      </c>
      <c r="CL2684" s="32">
        <f t="shared" si="391"/>
        <v>2788965.5</v>
      </c>
      <c r="CM2684" s="32">
        <f t="shared" si="391"/>
        <v>2868054</v>
      </c>
      <c r="CN2684" s="32">
        <f t="shared" si="391"/>
        <v>2951074</v>
      </c>
      <c r="CO2684" s="32">
        <f t="shared" si="391"/>
        <v>3037906</v>
      </c>
      <c r="CP2684" s="32">
        <f t="shared" si="391"/>
        <v>3127771.5</v>
      </c>
      <c r="CQ2684" s="32">
        <f t="shared" si="391"/>
        <v>3219682.5</v>
      </c>
      <c r="CR2684" s="32">
        <f t="shared" si="391"/>
        <v>3313149.5</v>
      </c>
      <c r="CS2684" s="32">
        <f t="shared" si="391"/>
        <v>3409302.5</v>
      </c>
      <c r="CT2684" s="32">
        <f t="shared" si="391"/>
        <v>3505633</v>
      </c>
      <c r="CU2684" s="32">
        <f t="shared" si="391"/>
        <v>3598980</v>
      </c>
      <c r="CV2684" s="32">
        <f t="shared" si="391"/>
        <v>3693687</v>
      </c>
      <c r="CW2684" s="32">
        <f t="shared" si="391"/>
        <v>3792991</v>
      </c>
      <c r="CX2684" s="32">
        <f t="shared" si="391"/>
        <v>3906644</v>
      </c>
      <c r="CY2684" s="32">
        <f t="shared" si="391"/>
        <v>4039235.5</v>
      </c>
      <c r="CZ2684" s="32">
        <f t="shared" si="391"/>
        <v>4174047.5</v>
      </c>
      <c r="DA2684" s="32">
        <f t="shared" si="391"/>
        <v>4303529</v>
      </c>
      <c r="DB2684" s="32">
        <f t="shared" si="391"/>
        <v>4439901.5</v>
      </c>
      <c r="DC2684" s="32">
        <f t="shared" si="391"/>
        <v>4587669</v>
      </c>
      <c r="DD2684" s="32">
        <f t="shared" si="391"/>
        <v>4742497.5</v>
      </c>
      <c r="DE2684" s="32">
        <f t="shared" si="391"/>
        <v>4899442.5</v>
      </c>
      <c r="DF2684" s="32">
        <f t="shared" si="391"/>
        <v>5053402.5</v>
      </c>
      <c r="DG2684" s="32">
        <f t="shared" si="391"/>
        <v>5204120</v>
      </c>
      <c r="DH2684" s="32">
        <f t="shared" si="391"/>
        <v>5354047</v>
      </c>
      <c r="DI2684" s="32">
        <f t="shared" si="391"/>
        <v>5502375.5</v>
      </c>
      <c r="DJ2684" s="32">
        <f t="shared" si="391"/>
        <v>5646809.5</v>
      </c>
      <c r="DK2684" s="32">
        <f t="shared" si="391"/>
        <v>5786838.5</v>
      </c>
      <c r="DL2684" s="32">
        <f t="shared" si="391"/>
        <v>5922688</v>
      </c>
      <c r="DM2684" s="32">
        <f t="shared" si="391"/>
        <v>6056917.5</v>
      </c>
      <c r="DN2684" s="32">
        <f t="shared" si="391"/>
        <v>6196798.5</v>
      </c>
      <c r="DO2684" s="32">
        <f t="shared" si="391"/>
        <v>6345203.5</v>
      </c>
      <c r="DP2684" s="32">
        <f t="shared" si="391"/>
        <v>6500282</v>
      </c>
      <c r="DQ2684" s="32">
        <f t="shared" ref="DQ2684:GB2684" si="392">DQ62+DP41</f>
        <v>6664615.5</v>
      </c>
      <c r="DR2684" s="32">
        <f t="shared" si="392"/>
        <v>6841000</v>
      </c>
      <c r="DS2684" s="32">
        <f t="shared" si="392"/>
        <v>7033290.5</v>
      </c>
      <c r="DT2684" s="32">
        <f t="shared" si="392"/>
        <v>7246572</v>
      </c>
      <c r="DU2684" s="32">
        <f t="shared" si="392"/>
        <v>7487338.5</v>
      </c>
      <c r="DV2684" s="32">
        <f t="shared" si="392"/>
        <v>7748325</v>
      </c>
      <c r="DW2684" s="32">
        <f t="shared" si="392"/>
        <v>8007376</v>
      </c>
      <c r="DX2684" s="32">
        <f t="shared" si="392"/>
        <v>4650088.5</v>
      </c>
      <c r="DY2684" s="32">
        <f t="shared" si="392"/>
        <v>0</v>
      </c>
      <c r="DZ2684" s="32">
        <f t="shared" si="392"/>
        <v>0</v>
      </c>
      <c r="EA2684" s="32">
        <f t="shared" si="392"/>
        <v>0</v>
      </c>
      <c r="EB2684" s="32">
        <f t="shared" si="392"/>
        <v>0</v>
      </c>
      <c r="EC2684" s="32">
        <f t="shared" si="392"/>
        <v>0</v>
      </c>
      <c r="ED2684" s="32">
        <f t="shared" si="392"/>
        <v>0</v>
      </c>
      <c r="EE2684" s="32">
        <f t="shared" si="392"/>
        <v>0</v>
      </c>
      <c r="EF2684" s="32">
        <f t="shared" si="392"/>
        <v>0</v>
      </c>
      <c r="EG2684" s="32">
        <f t="shared" si="392"/>
        <v>0</v>
      </c>
      <c r="EH2684" s="32">
        <f t="shared" si="392"/>
        <v>0</v>
      </c>
      <c r="EI2684" s="32">
        <f t="shared" si="392"/>
        <v>0</v>
      </c>
      <c r="EJ2684" s="32">
        <f t="shared" si="392"/>
        <v>0</v>
      </c>
      <c r="EK2684" s="32">
        <f t="shared" si="392"/>
        <v>0</v>
      </c>
      <c r="EL2684" s="32">
        <f t="shared" si="392"/>
        <v>0</v>
      </c>
      <c r="EM2684" s="32">
        <f t="shared" si="392"/>
        <v>0</v>
      </c>
      <c r="EN2684" s="32">
        <f t="shared" si="392"/>
        <v>0</v>
      </c>
      <c r="EO2684" s="32">
        <f t="shared" si="392"/>
        <v>0</v>
      </c>
      <c r="EP2684" s="32">
        <f t="shared" si="392"/>
        <v>0</v>
      </c>
      <c r="EQ2684" s="32">
        <f t="shared" si="392"/>
        <v>0</v>
      </c>
      <c r="ER2684" s="32">
        <f t="shared" si="392"/>
        <v>0</v>
      </c>
      <c r="ES2684" s="32">
        <f t="shared" si="392"/>
        <v>0</v>
      </c>
      <c r="ET2684" s="32">
        <f t="shared" si="392"/>
        <v>0</v>
      </c>
      <c r="EU2684" s="32">
        <f t="shared" si="392"/>
        <v>0</v>
      </c>
      <c r="EV2684" s="32">
        <f t="shared" si="392"/>
        <v>0</v>
      </c>
      <c r="EW2684" s="32">
        <f t="shared" si="392"/>
        <v>0</v>
      </c>
      <c r="EX2684" s="32">
        <f t="shared" si="392"/>
        <v>0</v>
      </c>
      <c r="EY2684" s="32">
        <f t="shared" si="392"/>
        <v>0</v>
      </c>
      <c r="EZ2684" s="32">
        <f t="shared" si="392"/>
        <v>0</v>
      </c>
      <c r="FA2684" s="32">
        <f t="shared" si="392"/>
        <v>0</v>
      </c>
      <c r="FB2684" s="32">
        <f t="shared" si="392"/>
        <v>0</v>
      </c>
      <c r="FC2684" s="32">
        <f t="shared" si="392"/>
        <v>0</v>
      </c>
      <c r="FD2684" s="32">
        <f t="shared" si="392"/>
        <v>0</v>
      </c>
      <c r="FE2684" s="32">
        <f t="shared" si="392"/>
        <v>0</v>
      </c>
      <c r="FF2684" s="32">
        <f t="shared" si="392"/>
        <v>0</v>
      </c>
      <c r="FG2684" s="32">
        <f t="shared" si="392"/>
        <v>0</v>
      </c>
      <c r="FH2684" s="32">
        <f t="shared" si="392"/>
        <v>0</v>
      </c>
      <c r="FI2684" s="32">
        <f t="shared" si="392"/>
        <v>0</v>
      </c>
      <c r="FJ2684" s="32">
        <f t="shared" si="392"/>
        <v>0</v>
      </c>
      <c r="FK2684" s="32">
        <f t="shared" si="392"/>
        <v>0</v>
      </c>
      <c r="FL2684" s="32">
        <f t="shared" si="392"/>
        <v>0</v>
      </c>
      <c r="FM2684" s="32">
        <f t="shared" si="392"/>
        <v>0</v>
      </c>
      <c r="FN2684" s="32">
        <f t="shared" si="392"/>
        <v>0</v>
      </c>
      <c r="FO2684" s="32">
        <f t="shared" si="392"/>
        <v>0</v>
      </c>
      <c r="FP2684" s="32">
        <f t="shared" si="392"/>
        <v>0</v>
      </c>
      <c r="FQ2684" s="32">
        <f t="shared" si="392"/>
        <v>0</v>
      </c>
      <c r="FR2684" s="32">
        <f t="shared" si="392"/>
        <v>0</v>
      </c>
      <c r="FS2684" s="32">
        <f t="shared" si="392"/>
        <v>0</v>
      </c>
      <c r="FT2684" s="32">
        <f t="shared" si="392"/>
        <v>0</v>
      </c>
      <c r="FU2684" s="32">
        <f t="shared" si="392"/>
        <v>0</v>
      </c>
      <c r="FV2684" s="32">
        <f t="shared" si="392"/>
        <v>0</v>
      </c>
      <c r="FW2684" s="32">
        <f t="shared" si="392"/>
        <v>0</v>
      </c>
      <c r="FX2684" s="32">
        <f t="shared" si="392"/>
        <v>0</v>
      </c>
      <c r="FY2684" s="32">
        <f t="shared" si="392"/>
        <v>0</v>
      </c>
      <c r="FZ2684" s="32">
        <f t="shared" si="392"/>
        <v>0</v>
      </c>
      <c r="GA2684" s="32">
        <f t="shared" si="392"/>
        <v>0</v>
      </c>
      <c r="GB2684" s="32">
        <f t="shared" si="392"/>
        <v>0</v>
      </c>
      <c r="GC2684" s="32">
        <f t="shared" ref="GC2684:GX2684" si="393">GC62+GB41</f>
        <v>0</v>
      </c>
      <c r="GD2684" s="32">
        <f t="shared" si="393"/>
        <v>0</v>
      </c>
      <c r="GE2684" s="32">
        <f t="shared" si="393"/>
        <v>0</v>
      </c>
      <c r="GF2684" s="32">
        <f t="shared" si="393"/>
        <v>0</v>
      </c>
      <c r="GG2684" s="32">
        <f t="shared" si="393"/>
        <v>0</v>
      </c>
      <c r="GH2684" s="32">
        <f t="shared" si="393"/>
        <v>0</v>
      </c>
      <c r="GI2684" s="32">
        <f t="shared" si="393"/>
        <v>0</v>
      </c>
      <c r="GJ2684" s="32">
        <f t="shared" si="393"/>
        <v>0</v>
      </c>
      <c r="GK2684" s="32">
        <f t="shared" si="393"/>
        <v>0</v>
      </c>
      <c r="GL2684" s="32">
        <f t="shared" si="393"/>
        <v>0</v>
      </c>
      <c r="GM2684" s="32">
        <f t="shared" si="393"/>
        <v>0</v>
      </c>
      <c r="GN2684" s="32">
        <f t="shared" si="393"/>
        <v>0</v>
      </c>
      <c r="GO2684" s="32">
        <f t="shared" si="393"/>
        <v>0</v>
      </c>
      <c r="GP2684" s="32">
        <f t="shared" si="393"/>
        <v>0</v>
      </c>
      <c r="GQ2684" s="32">
        <f t="shared" si="393"/>
        <v>0</v>
      </c>
      <c r="GR2684" s="32">
        <f t="shared" si="393"/>
        <v>0</v>
      </c>
      <c r="GS2684" s="32">
        <f t="shared" si="393"/>
        <v>0</v>
      </c>
      <c r="GT2684" s="32">
        <f t="shared" si="393"/>
        <v>0</v>
      </c>
      <c r="GU2684" s="32">
        <f t="shared" si="393"/>
        <v>0</v>
      </c>
      <c r="GV2684" s="32">
        <f t="shared" si="393"/>
        <v>0</v>
      </c>
      <c r="GW2684" s="32">
        <f t="shared" si="393"/>
        <v>0</v>
      </c>
      <c r="GX2684" s="32">
        <f t="shared" si="393"/>
        <v>0</v>
      </c>
    </row>
    <row r="2685" spans="1:206">
      <c r="A2685" s="31" t="s">
        <v>451</v>
      </c>
      <c r="B2685" t="s">
        <v>3397</v>
      </c>
      <c r="C2685" t="s">
        <v>20</v>
      </c>
      <c r="D2685" s="80">
        <v>46057</v>
      </c>
      <c r="E2685" t="s">
        <v>3435</v>
      </c>
      <c r="BD2685" s="32">
        <f t="shared" si="348"/>
        <v>240027.5</v>
      </c>
      <c r="BE2685" s="32">
        <f t="shared" ref="BE2685:DP2685" si="394">BE63+BD42</f>
        <v>538623.5</v>
      </c>
      <c r="BF2685" s="32">
        <f t="shared" si="394"/>
        <v>543327.5</v>
      </c>
      <c r="BG2685" s="32">
        <f t="shared" si="394"/>
        <v>549374</v>
      </c>
      <c r="BH2685" s="32">
        <f t="shared" si="394"/>
        <v>557847.5</v>
      </c>
      <c r="BI2685" s="32">
        <f t="shared" si="394"/>
        <v>568860.5</v>
      </c>
      <c r="BJ2685" s="32">
        <f t="shared" si="394"/>
        <v>581881.5</v>
      </c>
      <c r="BK2685" s="32">
        <f t="shared" si="394"/>
        <v>596194.5</v>
      </c>
      <c r="BL2685" s="32">
        <f t="shared" si="394"/>
        <v>610997</v>
      </c>
      <c r="BM2685" s="32">
        <f t="shared" si="394"/>
        <v>625734.5</v>
      </c>
      <c r="BN2685" s="32">
        <f t="shared" si="394"/>
        <v>640149.5</v>
      </c>
      <c r="BO2685" s="32">
        <f t="shared" si="394"/>
        <v>655179.5</v>
      </c>
      <c r="BP2685" s="32">
        <f t="shared" si="394"/>
        <v>672131</v>
      </c>
      <c r="BQ2685" s="32">
        <f t="shared" si="394"/>
        <v>690548</v>
      </c>
      <c r="BR2685" s="32">
        <f t="shared" si="394"/>
        <v>710069.5</v>
      </c>
      <c r="BS2685" s="32">
        <f t="shared" si="394"/>
        <v>731046</v>
      </c>
      <c r="BT2685" s="32">
        <f t="shared" si="394"/>
        <v>752506.5</v>
      </c>
      <c r="BU2685" s="32">
        <f t="shared" si="394"/>
        <v>772754.5</v>
      </c>
      <c r="BV2685" s="32">
        <f t="shared" si="394"/>
        <v>791746</v>
      </c>
      <c r="BW2685" s="32">
        <f t="shared" si="394"/>
        <v>810379.5</v>
      </c>
      <c r="BX2685" s="32">
        <f t="shared" si="394"/>
        <v>828735</v>
      </c>
      <c r="BY2685" s="32">
        <f t="shared" si="394"/>
        <v>846844</v>
      </c>
      <c r="BZ2685" s="32">
        <f t="shared" si="394"/>
        <v>865681</v>
      </c>
      <c r="CA2685" s="32">
        <f t="shared" si="394"/>
        <v>886766.5</v>
      </c>
      <c r="CB2685" s="32">
        <f t="shared" si="394"/>
        <v>910926</v>
      </c>
      <c r="CC2685" s="32">
        <f t="shared" si="394"/>
        <v>937872.5</v>
      </c>
      <c r="CD2685" s="32">
        <f t="shared" si="394"/>
        <v>967923.5</v>
      </c>
      <c r="CE2685" s="32">
        <f t="shared" si="394"/>
        <v>1001623</v>
      </c>
      <c r="CF2685" s="32">
        <f t="shared" si="394"/>
        <v>1038277</v>
      </c>
      <c r="CG2685" s="32">
        <f t="shared" si="394"/>
        <v>1077304</v>
      </c>
      <c r="CH2685" s="32">
        <f t="shared" si="394"/>
        <v>1115785.5</v>
      </c>
      <c r="CI2685" s="32">
        <f t="shared" si="394"/>
        <v>1151786.5</v>
      </c>
      <c r="CJ2685" s="32">
        <f t="shared" si="394"/>
        <v>1189421</v>
      </c>
      <c r="CK2685" s="32">
        <f t="shared" si="394"/>
        <v>1229832</v>
      </c>
      <c r="CL2685" s="32">
        <f t="shared" si="394"/>
        <v>1270591.5</v>
      </c>
      <c r="CM2685" s="32">
        <f t="shared" si="394"/>
        <v>1312697</v>
      </c>
      <c r="CN2685" s="32">
        <f t="shared" si="394"/>
        <v>1357287.5</v>
      </c>
      <c r="CO2685" s="32">
        <f t="shared" si="394"/>
        <v>1405802.5</v>
      </c>
      <c r="CP2685" s="32">
        <f t="shared" si="394"/>
        <v>1457553.5</v>
      </c>
      <c r="CQ2685" s="32">
        <f t="shared" si="394"/>
        <v>1508780</v>
      </c>
      <c r="CR2685" s="32">
        <f t="shared" si="394"/>
        <v>1558612</v>
      </c>
      <c r="CS2685" s="32">
        <f t="shared" si="394"/>
        <v>1609529.5</v>
      </c>
      <c r="CT2685" s="32">
        <f t="shared" si="394"/>
        <v>1660316</v>
      </c>
      <c r="CU2685" s="32">
        <f t="shared" si="394"/>
        <v>1709036.5</v>
      </c>
      <c r="CV2685" s="32">
        <f t="shared" si="394"/>
        <v>1758715</v>
      </c>
      <c r="CW2685" s="32">
        <f t="shared" si="394"/>
        <v>1808809</v>
      </c>
      <c r="CX2685" s="32">
        <f t="shared" si="394"/>
        <v>1861619</v>
      </c>
      <c r="CY2685" s="32">
        <f t="shared" si="394"/>
        <v>1922830</v>
      </c>
      <c r="CZ2685" s="32">
        <f t="shared" si="394"/>
        <v>1990477.5</v>
      </c>
      <c r="DA2685" s="32">
        <f t="shared" si="394"/>
        <v>2060400.5</v>
      </c>
      <c r="DB2685" s="32">
        <f t="shared" si="394"/>
        <v>2134659</v>
      </c>
      <c r="DC2685" s="32">
        <f t="shared" si="394"/>
        <v>2213437.5</v>
      </c>
      <c r="DD2685" s="32">
        <f t="shared" si="394"/>
        <v>2292160</v>
      </c>
      <c r="DE2685" s="32">
        <f t="shared" si="394"/>
        <v>2370438</v>
      </c>
      <c r="DF2685" s="32">
        <f t="shared" si="394"/>
        <v>2450652</v>
      </c>
      <c r="DG2685" s="32">
        <f t="shared" si="394"/>
        <v>2535603</v>
      </c>
      <c r="DH2685" s="32">
        <f t="shared" si="394"/>
        <v>2626463.5</v>
      </c>
      <c r="DI2685" s="32">
        <f t="shared" si="394"/>
        <v>2721944</v>
      </c>
      <c r="DJ2685" s="32">
        <f t="shared" si="394"/>
        <v>2819932.5</v>
      </c>
      <c r="DK2685" s="32">
        <f t="shared" si="394"/>
        <v>2918208.5</v>
      </c>
      <c r="DL2685" s="32">
        <f t="shared" si="394"/>
        <v>3016478.5</v>
      </c>
      <c r="DM2685" s="32">
        <f t="shared" si="394"/>
        <v>3115635.5</v>
      </c>
      <c r="DN2685" s="32">
        <f t="shared" si="394"/>
        <v>3214228.5</v>
      </c>
      <c r="DO2685" s="32">
        <f t="shared" si="394"/>
        <v>3309409</v>
      </c>
      <c r="DP2685" s="32">
        <f t="shared" si="394"/>
        <v>3400868.5</v>
      </c>
      <c r="DQ2685" s="32">
        <f t="shared" ref="DQ2685:GB2685" si="395">DQ63+DP42</f>
        <v>3490448.5</v>
      </c>
      <c r="DR2685" s="32">
        <f t="shared" si="395"/>
        <v>3580030</v>
      </c>
      <c r="DS2685" s="32">
        <f t="shared" si="395"/>
        <v>3675004</v>
      </c>
      <c r="DT2685" s="32">
        <f t="shared" si="395"/>
        <v>3778630</v>
      </c>
      <c r="DU2685" s="32">
        <f t="shared" si="395"/>
        <v>3887564.5</v>
      </c>
      <c r="DV2685" s="32">
        <f t="shared" si="395"/>
        <v>3986869.5</v>
      </c>
      <c r="DW2685" s="32">
        <f t="shared" si="395"/>
        <v>4063688</v>
      </c>
      <c r="DX2685" s="32">
        <f t="shared" si="395"/>
        <v>2449145</v>
      </c>
      <c r="DY2685" s="32">
        <f t="shared" si="395"/>
        <v>0</v>
      </c>
      <c r="DZ2685" s="32">
        <f t="shared" si="395"/>
        <v>0</v>
      </c>
      <c r="EA2685" s="32">
        <f t="shared" si="395"/>
        <v>0</v>
      </c>
      <c r="EB2685" s="32">
        <f t="shared" si="395"/>
        <v>0</v>
      </c>
      <c r="EC2685" s="32">
        <f t="shared" si="395"/>
        <v>0</v>
      </c>
      <c r="ED2685" s="32">
        <f t="shared" si="395"/>
        <v>0</v>
      </c>
      <c r="EE2685" s="32">
        <f t="shared" si="395"/>
        <v>0</v>
      </c>
      <c r="EF2685" s="32">
        <f t="shared" si="395"/>
        <v>0</v>
      </c>
      <c r="EG2685" s="32">
        <f t="shared" si="395"/>
        <v>0</v>
      </c>
      <c r="EH2685" s="32">
        <f t="shared" si="395"/>
        <v>0</v>
      </c>
      <c r="EI2685" s="32">
        <f t="shared" si="395"/>
        <v>0</v>
      </c>
      <c r="EJ2685" s="32">
        <f t="shared" si="395"/>
        <v>0</v>
      </c>
      <c r="EK2685" s="32">
        <f t="shared" si="395"/>
        <v>0</v>
      </c>
      <c r="EL2685" s="32">
        <f t="shared" si="395"/>
        <v>0</v>
      </c>
      <c r="EM2685" s="32">
        <f t="shared" si="395"/>
        <v>0</v>
      </c>
      <c r="EN2685" s="32">
        <f t="shared" si="395"/>
        <v>0</v>
      </c>
      <c r="EO2685" s="32">
        <f t="shared" si="395"/>
        <v>0</v>
      </c>
      <c r="EP2685" s="32">
        <f t="shared" si="395"/>
        <v>0</v>
      </c>
      <c r="EQ2685" s="32">
        <f t="shared" si="395"/>
        <v>0</v>
      </c>
      <c r="ER2685" s="32">
        <f t="shared" si="395"/>
        <v>0</v>
      </c>
      <c r="ES2685" s="32">
        <f t="shared" si="395"/>
        <v>0</v>
      </c>
      <c r="ET2685" s="32">
        <f t="shared" si="395"/>
        <v>0</v>
      </c>
      <c r="EU2685" s="32">
        <f t="shared" si="395"/>
        <v>0</v>
      </c>
      <c r="EV2685" s="32">
        <f t="shared" si="395"/>
        <v>0</v>
      </c>
      <c r="EW2685" s="32">
        <f t="shared" si="395"/>
        <v>0</v>
      </c>
      <c r="EX2685" s="32">
        <f t="shared" si="395"/>
        <v>0</v>
      </c>
      <c r="EY2685" s="32">
        <f t="shared" si="395"/>
        <v>0</v>
      </c>
      <c r="EZ2685" s="32">
        <f t="shared" si="395"/>
        <v>0</v>
      </c>
      <c r="FA2685" s="32">
        <f t="shared" si="395"/>
        <v>0</v>
      </c>
      <c r="FB2685" s="32">
        <f t="shared" si="395"/>
        <v>0</v>
      </c>
      <c r="FC2685" s="32">
        <f t="shared" si="395"/>
        <v>0</v>
      </c>
      <c r="FD2685" s="32">
        <f t="shared" si="395"/>
        <v>0</v>
      </c>
      <c r="FE2685" s="32">
        <f t="shared" si="395"/>
        <v>0</v>
      </c>
      <c r="FF2685" s="32">
        <f t="shared" si="395"/>
        <v>0</v>
      </c>
      <c r="FG2685" s="32">
        <f t="shared" si="395"/>
        <v>0</v>
      </c>
      <c r="FH2685" s="32">
        <f t="shared" si="395"/>
        <v>0</v>
      </c>
      <c r="FI2685" s="32">
        <f t="shared" si="395"/>
        <v>0</v>
      </c>
      <c r="FJ2685" s="32">
        <f t="shared" si="395"/>
        <v>0</v>
      </c>
      <c r="FK2685" s="32">
        <f t="shared" si="395"/>
        <v>0</v>
      </c>
      <c r="FL2685" s="32">
        <f t="shared" si="395"/>
        <v>0</v>
      </c>
      <c r="FM2685" s="32">
        <f t="shared" si="395"/>
        <v>0</v>
      </c>
      <c r="FN2685" s="32">
        <f t="shared" si="395"/>
        <v>0</v>
      </c>
      <c r="FO2685" s="32">
        <f t="shared" si="395"/>
        <v>0</v>
      </c>
      <c r="FP2685" s="32">
        <f t="shared" si="395"/>
        <v>0</v>
      </c>
      <c r="FQ2685" s="32">
        <f t="shared" si="395"/>
        <v>0</v>
      </c>
      <c r="FR2685" s="32">
        <f t="shared" si="395"/>
        <v>0</v>
      </c>
      <c r="FS2685" s="32">
        <f t="shared" si="395"/>
        <v>0</v>
      </c>
      <c r="FT2685" s="32">
        <f t="shared" si="395"/>
        <v>0</v>
      </c>
      <c r="FU2685" s="32">
        <f t="shared" si="395"/>
        <v>0</v>
      </c>
      <c r="FV2685" s="32">
        <f t="shared" si="395"/>
        <v>0</v>
      </c>
      <c r="FW2685" s="32">
        <f t="shared" si="395"/>
        <v>0</v>
      </c>
      <c r="FX2685" s="32">
        <f t="shared" si="395"/>
        <v>0</v>
      </c>
      <c r="FY2685" s="32">
        <f t="shared" si="395"/>
        <v>0</v>
      </c>
      <c r="FZ2685" s="32">
        <f t="shared" si="395"/>
        <v>0</v>
      </c>
      <c r="GA2685" s="32">
        <f t="shared" si="395"/>
        <v>0</v>
      </c>
      <c r="GB2685" s="32">
        <f t="shared" si="395"/>
        <v>0</v>
      </c>
      <c r="GC2685" s="32">
        <f t="shared" ref="GC2685:GX2685" si="396">GC63+GB42</f>
        <v>0</v>
      </c>
      <c r="GD2685" s="32">
        <f t="shared" si="396"/>
        <v>0</v>
      </c>
      <c r="GE2685" s="32">
        <f t="shared" si="396"/>
        <v>0</v>
      </c>
      <c r="GF2685" s="32">
        <f t="shared" si="396"/>
        <v>0</v>
      </c>
      <c r="GG2685" s="32">
        <f t="shared" si="396"/>
        <v>0</v>
      </c>
      <c r="GH2685" s="32">
        <f t="shared" si="396"/>
        <v>0</v>
      </c>
      <c r="GI2685" s="32">
        <f t="shared" si="396"/>
        <v>0</v>
      </c>
      <c r="GJ2685" s="32">
        <f t="shared" si="396"/>
        <v>0</v>
      </c>
      <c r="GK2685" s="32">
        <f t="shared" si="396"/>
        <v>0</v>
      </c>
      <c r="GL2685" s="32">
        <f t="shared" si="396"/>
        <v>0</v>
      </c>
      <c r="GM2685" s="32">
        <f t="shared" si="396"/>
        <v>0</v>
      </c>
      <c r="GN2685" s="32">
        <f t="shared" si="396"/>
        <v>0</v>
      </c>
      <c r="GO2685" s="32">
        <f t="shared" si="396"/>
        <v>0</v>
      </c>
      <c r="GP2685" s="32">
        <f t="shared" si="396"/>
        <v>0</v>
      </c>
      <c r="GQ2685" s="32">
        <f t="shared" si="396"/>
        <v>0</v>
      </c>
      <c r="GR2685" s="32">
        <f t="shared" si="396"/>
        <v>0</v>
      </c>
      <c r="GS2685" s="32">
        <f t="shared" si="396"/>
        <v>0</v>
      </c>
      <c r="GT2685" s="32">
        <f t="shared" si="396"/>
        <v>0</v>
      </c>
      <c r="GU2685" s="32">
        <f t="shared" si="396"/>
        <v>0</v>
      </c>
      <c r="GV2685" s="32">
        <f t="shared" si="396"/>
        <v>0</v>
      </c>
      <c r="GW2685" s="32">
        <f t="shared" si="396"/>
        <v>0</v>
      </c>
      <c r="GX2685" s="32">
        <f t="shared" si="396"/>
        <v>0</v>
      </c>
    </row>
    <row r="2686" spans="1:206">
      <c r="A2686" s="31" t="s">
        <v>451</v>
      </c>
      <c r="B2686" t="s">
        <v>3397</v>
      </c>
      <c r="C2686" t="s">
        <v>20</v>
      </c>
      <c r="D2686" s="80">
        <v>46057</v>
      </c>
      <c r="E2686" t="s">
        <v>3436</v>
      </c>
      <c r="BD2686" s="32">
        <f t="shared" si="348"/>
        <v>70704</v>
      </c>
      <c r="BE2686" s="32">
        <f t="shared" ref="BE2686:DP2686" si="397">BE64+BD43</f>
        <v>164257.5</v>
      </c>
      <c r="BF2686" s="32">
        <f t="shared" si="397"/>
        <v>168015</v>
      </c>
      <c r="BG2686" s="32">
        <f t="shared" si="397"/>
        <v>171501</v>
      </c>
      <c r="BH2686" s="32">
        <f t="shared" si="397"/>
        <v>174526.5</v>
      </c>
      <c r="BI2686" s="32">
        <f t="shared" si="397"/>
        <v>177522.5</v>
      </c>
      <c r="BJ2686" s="32">
        <f t="shared" si="397"/>
        <v>180762.5</v>
      </c>
      <c r="BK2686" s="32">
        <f t="shared" si="397"/>
        <v>184171</v>
      </c>
      <c r="BL2686" s="32">
        <f t="shared" si="397"/>
        <v>187842.5</v>
      </c>
      <c r="BM2686" s="32">
        <f t="shared" si="397"/>
        <v>192125.5</v>
      </c>
      <c r="BN2686" s="32">
        <f t="shared" si="397"/>
        <v>197242.5</v>
      </c>
      <c r="BO2686" s="32">
        <f t="shared" si="397"/>
        <v>203242</v>
      </c>
      <c r="BP2686" s="32">
        <f t="shared" si="397"/>
        <v>210128</v>
      </c>
      <c r="BQ2686" s="32">
        <f t="shared" si="397"/>
        <v>217397.5</v>
      </c>
      <c r="BR2686" s="32">
        <f t="shared" si="397"/>
        <v>224525.5</v>
      </c>
      <c r="BS2686" s="32">
        <f t="shared" si="397"/>
        <v>231426</v>
      </c>
      <c r="BT2686" s="32">
        <f t="shared" si="397"/>
        <v>238278</v>
      </c>
      <c r="BU2686" s="32">
        <f t="shared" si="397"/>
        <v>245319</v>
      </c>
      <c r="BV2686" s="32">
        <f t="shared" si="397"/>
        <v>252604.5</v>
      </c>
      <c r="BW2686" s="32">
        <f t="shared" si="397"/>
        <v>260077.5</v>
      </c>
      <c r="BX2686" s="32">
        <f t="shared" si="397"/>
        <v>267455</v>
      </c>
      <c r="BY2686" s="32">
        <f t="shared" si="397"/>
        <v>274259</v>
      </c>
      <c r="BZ2686" s="32">
        <f t="shared" si="397"/>
        <v>280287.5</v>
      </c>
      <c r="CA2686" s="32">
        <f t="shared" si="397"/>
        <v>286199.5</v>
      </c>
      <c r="CB2686" s="32">
        <f t="shared" si="397"/>
        <v>292778.5</v>
      </c>
      <c r="CC2686" s="32">
        <f t="shared" si="397"/>
        <v>300239</v>
      </c>
      <c r="CD2686" s="32">
        <f t="shared" si="397"/>
        <v>309103.5</v>
      </c>
      <c r="CE2686" s="32">
        <f t="shared" si="397"/>
        <v>320247.5</v>
      </c>
      <c r="CF2686" s="32">
        <f t="shared" si="397"/>
        <v>333652.5</v>
      </c>
      <c r="CG2686" s="32">
        <f t="shared" si="397"/>
        <v>348804</v>
      </c>
      <c r="CH2686" s="32">
        <f t="shared" si="397"/>
        <v>364032.5</v>
      </c>
      <c r="CI2686" s="32">
        <f t="shared" si="397"/>
        <v>378022</v>
      </c>
      <c r="CJ2686" s="32">
        <f t="shared" si="397"/>
        <v>392324</v>
      </c>
      <c r="CK2686" s="32">
        <f t="shared" si="397"/>
        <v>407618</v>
      </c>
      <c r="CL2686" s="32">
        <f t="shared" si="397"/>
        <v>423137.5</v>
      </c>
      <c r="CM2686" s="32">
        <f t="shared" si="397"/>
        <v>439148</v>
      </c>
      <c r="CN2686" s="32">
        <f t="shared" si="397"/>
        <v>456082.5</v>
      </c>
      <c r="CO2686" s="32">
        <f t="shared" si="397"/>
        <v>476283.5</v>
      </c>
      <c r="CP2686" s="32">
        <f t="shared" si="397"/>
        <v>499435</v>
      </c>
      <c r="CQ2686" s="32">
        <f t="shared" si="397"/>
        <v>520935.5</v>
      </c>
      <c r="CR2686" s="32">
        <f t="shared" si="397"/>
        <v>540256</v>
      </c>
      <c r="CS2686" s="32">
        <f t="shared" si="397"/>
        <v>560572</v>
      </c>
      <c r="CT2686" s="32">
        <f t="shared" si="397"/>
        <v>581718</v>
      </c>
      <c r="CU2686" s="32">
        <f t="shared" si="397"/>
        <v>601519</v>
      </c>
      <c r="CV2686" s="32">
        <f t="shared" si="397"/>
        <v>621060.5</v>
      </c>
      <c r="CW2686" s="32">
        <f t="shared" si="397"/>
        <v>640595</v>
      </c>
      <c r="CX2686" s="32">
        <f t="shared" si="397"/>
        <v>660254</v>
      </c>
      <c r="CY2686" s="32">
        <f t="shared" si="397"/>
        <v>682037.5</v>
      </c>
      <c r="CZ2686" s="32">
        <f t="shared" si="397"/>
        <v>706468</v>
      </c>
      <c r="DA2686" s="32">
        <f t="shared" si="397"/>
        <v>732997.5</v>
      </c>
      <c r="DB2686" s="32">
        <f t="shared" si="397"/>
        <v>762399.5</v>
      </c>
      <c r="DC2686" s="32">
        <f t="shared" si="397"/>
        <v>794798</v>
      </c>
      <c r="DD2686" s="32">
        <f t="shared" si="397"/>
        <v>829779</v>
      </c>
      <c r="DE2686" s="32">
        <f t="shared" si="397"/>
        <v>866272.5</v>
      </c>
      <c r="DF2686" s="32">
        <f t="shared" si="397"/>
        <v>902289</v>
      </c>
      <c r="DG2686" s="32">
        <f t="shared" si="397"/>
        <v>938579.5</v>
      </c>
      <c r="DH2686" s="32">
        <f t="shared" si="397"/>
        <v>975221.5</v>
      </c>
      <c r="DI2686" s="32">
        <f t="shared" si="397"/>
        <v>1010522</v>
      </c>
      <c r="DJ2686" s="32">
        <f t="shared" si="397"/>
        <v>1045083</v>
      </c>
      <c r="DK2686" s="32">
        <f t="shared" si="397"/>
        <v>1081091.5</v>
      </c>
      <c r="DL2686" s="32">
        <f t="shared" si="397"/>
        <v>1121040.5</v>
      </c>
      <c r="DM2686" s="32">
        <f t="shared" si="397"/>
        <v>1166063</v>
      </c>
      <c r="DN2686" s="32">
        <f t="shared" si="397"/>
        <v>1214452.5</v>
      </c>
      <c r="DO2686" s="32">
        <f t="shared" si="397"/>
        <v>1263809.5</v>
      </c>
      <c r="DP2686" s="32">
        <f t="shared" si="397"/>
        <v>1312863</v>
      </c>
      <c r="DQ2686" s="32">
        <f t="shared" ref="DQ2686:GB2686" si="398">DQ64+DP43</f>
        <v>1362331</v>
      </c>
      <c r="DR2686" s="32">
        <f t="shared" si="398"/>
        <v>1412162.5</v>
      </c>
      <c r="DS2686" s="32">
        <f t="shared" si="398"/>
        <v>1462888.5</v>
      </c>
      <c r="DT2686" s="32">
        <f t="shared" si="398"/>
        <v>1514817.5</v>
      </c>
      <c r="DU2686" s="32">
        <f t="shared" si="398"/>
        <v>1565794</v>
      </c>
      <c r="DV2686" s="32">
        <f t="shared" si="398"/>
        <v>1603524.5</v>
      </c>
      <c r="DW2686" s="32">
        <f t="shared" si="398"/>
        <v>1620509</v>
      </c>
      <c r="DX2686" s="32">
        <f t="shared" si="398"/>
        <v>1031696</v>
      </c>
      <c r="DY2686" s="32">
        <f t="shared" si="398"/>
        <v>0</v>
      </c>
      <c r="DZ2686" s="32">
        <f t="shared" si="398"/>
        <v>0</v>
      </c>
      <c r="EA2686" s="32">
        <f t="shared" si="398"/>
        <v>0</v>
      </c>
      <c r="EB2686" s="32">
        <f t="shared" si="398"/>
        <v>0</v>
      </c>
      <c r="EC2686" s="32">
        <f t="shared" si="398"/>
        <v>0</v>
      </c>
      <c r="ED2686" s="32">
        <f t="shared" si="398"/>
        <v>0</v>
      </c>
      <c r="EE2686" s="32">
        <f t="shared" si="398"/>
        <v>0</v>
      </c>
      <c r="EF2686" s="32">
        <f t="shared" si="398"/>
        <v>0</v>
      </c>
      <c r="EG2686" s="32">
        <f t="shared" si="398"/>
        <v>0</v>
      </c>
      <c r="EH2686" s="32">
        <f t="shared" si="398"/>
        <v>0</v>
      </c>
      <c r="EI2686" s="32">
        <f t="shared" si="398"/>
        <v>0</v>
      </c>
      <c r="EJ2686" s="32">
        <f t="shared" si="398"/>
        <v>0</v>
      </c>
      <c r="EK2686" s="32">
        <f t="shared" si="398"/>
        <v>0</v>
      </c>
      <c r="EL2686" s="32">
        <f t="shared" si="398"/>
        <v>0</v>
      </c>
      <c r="EM2686" s="32">
        <f t="shared" si="398"/>
        <v>0</v>
      </c>
      <c r="EN2686" s="32">
        <f t="shared" si="398"/>
        <v>0</v>
      </c>
      <c r="EO2686" s="32">
        <f t="shared" si="398"/>
        <v>0</v>
      </c>
      <c r="EP2686" s="32">
        <f t="shared" si="398"/>
        <v>0</v>
      </c>
      <c r="EQ2686" s="32">
        <f t="shared" si="398"/>
        <v>0</v>
      </c>
      <c r="ER2686" s="32">
        <f t="shared" si="398"/>
        <v>0</v>
      </c>
      <c r="ES2686" s="32">
        <f t="shared" si="398"/>
        <v>0</v>
      </c>
      <c r="ET2686" s="32">
        <f t="shared" si="398"/>
        <v>0</v>
      </c>
      <c r="EU2686" s="32">
        <f t="shared" si="398"/>
        <v>0</v>
      </c>
      <c r="EV2686" s="32">
        <f t="shared" si="398"/>
        <v>0</v>
      </c>
      <c r="EW2686" s="32">
        <f t="shared" si="398"/>
        <v>0</v>
      </c>
      <c r="EX2686" s="32">
        <f t="shared" si="398"/>
        <v>0</v>
      </c>
      <c r="EY2686" s="32">
        <f t="shared" si="398"/>
        <v>0</v>
      </c>
      <c r="EZ2686" s="32">
        <f t="shared" si="398"/>
        <v>0</v>
      </c>
      <c r="FA2686" s="32">
        <f t="shared" si="398"/>
        <v>0</v>
      </c>
      <c r="FB2686" s="32">
        <f t="shared" si="398"/>
        <v>0</v>
      </c>
      <c r="FC2686" s="32">
        <f t="shared" si="398"/>
        <v>0</v>
      </c>
      <c r="FD2686" s="32">
        <f t="shared" si="398"/>
        <v>0</v>
      </c>
      <c r="FE2686" s="32">
        <f t="shared" si="398"/>
        <v>0</v>
      </c>
      <c r="FF2686" s="32">
        <f t="shared" si="398"/>
        <v>0</v>
      </c>
      <c r="FG2686" s="32">
        <f t="shared" si="398"/>
        <v>0</v>
      </c>
      <c r="FH2686" s="32">
        <f t="shared" si="398"/>
        <v>0</v>
      </c>
      <c r="FI2686" s="32">
        <f t="shared" si="398"/>
        <v>0</v>
      </c>
      <c r="FJ2686" s="32">
        <f t="shared" si="398"/>
        <v>0</v>
      </c>
      <c r="FK2686" s="32">
        <f t="shared" si="398"/>
        <v>0</v>
      </c>
      <c r="FL2686" s="32">
        <f t="shared" si="398"/>
        <v>0</v>
      </c>
      <c r="FM2686" s="32">
        <f t="shared" si="398"/>
        <v>0</v>
      </c>
      <c r="FN2686" s="32">
        <f t="shared" si="398"/>
        <v>0</v>
      </c>
      <c r="FO2686" s="32">
        <f t="shared" si="398"/>
        <v>0</v>
      </c>
      <c r="FP2686" s="32">
        <f t="shared" si="398"/>
        <v>0</v>
      </c>
      <c r="FQ2686" s="32">
        <f t="shared" si="398"/>
        <v>0</v>
      </c>
      <c r="FR2686" s="32">
        <f t="shared" si="398"/>
        <v>0</v>
      </c>
      <c r="FS2686" s="32">
        <f t="shared" si="398"/>
        <v>0</v>
      </c>
      <c r="FT2686" s="32">
        <f t="shared" si="398"/>
        <v>0</v>
      </c>
      <c r="FU2686" s="32">
        <f t="shared" si="398"/>
        <v>0</v>
      </c>
      <c r="FV2686" s="32">
        <f t="shared" si="398"/>
        <v>0</v>
      </c>
      <c r="FW2686" s="32">
        <f t="shared" si="398"/>
        <v>0</v>
      </c>
      <c r="FX2686" s="32">
        <f t="shared" si="398"/>
        <v>0</v>
      </c>
      <c r="FY2686" s="32">
        <f t="shared" si="398"/>
        <v>0</v>
      </c>
      <c r="FZ2686" s="32">
        <f t="shared" si="398"/>
        <v>0</v>
      </c>
      <c r="GA2686" s="32">
        <f t="shared" si="398"/>
        <v>0</v>
      </c>
      <c r="GB2686" s="32">
        <f t="shared" si="398"/>
        <v>0</v>
      </c>
      <c r="GC2686" s="32">
        <f t="shared" ref="GC2686:GX2686" si="399">GC64+GB43</f>
        <v>0</v>
      </c>
      <c r="GD2686" s="32">
        <f t="shared" si="399"/>
        <v>0</v>
      </c>
      <c r="GE2686" s="32">
        <f t="shared" si="399"/>
        <v>0</v>
      </c>
      <c r="GF2686" s="32">
        <f t="shared" si="399"/>
        <v>0</v>
      </c>
      <c r="GG2686" s="32">
        <f t="shared" si="399"/>
        <v>0</v>
      </c>
      <c r="GH2686" s="32">
        <f t="shared" si="399"/>
        <v>0</v>
      </c>
      <c r="GI2686" s="32">
        <f t="shared" si="399"/>
        <v>0</v>
      </c>
      <c r="GJ2686" s="32">
        <f t="shared" si="399"/>
        <v>0</v>
      </c>
      <c r="GK2686" s="32">
        <f t="shared" si="399"/>
        <v>0</v>
      </c>
      <c r="GL2686" s="32">
        <f t="shared" si="399"/>
        <v>0</v>
      </c>
      <c r="GM2686" s="32">
        <f t="shared" si="399"/>
        <v>0</v>
      </c>
      <c r="GN2686" s="32">
        <f t="shared" si="399"/>
        <v>0</v>
      </c>
      <c r="GO2686" s="32">
        <f t="shared" si="399"/>
        <v>0</v>
      </c>
      <c r="GP2686" s="32">
        <f t="shared" si="399"/>
        <v>0</v>
      </c>
      <c r="GQ2686" s="32">
        <f t="shared" si="399"/>
        <v>0</v>
      </c>
      <c r="GR2686" s="32">
        <f t="shared" si="399"/>
        <v>0</v>
      </c>
      <c r="GS2686" s="32">
        <f t="shared" si="399"/>
        <v>0</v>
      </c>
      <c r="GT2686" s="32">
        <f t="shared" si="399"/>
        <v>0</v>
      </c>
      <c r="GU2686" s="32">
        <f t="shared" si="399"/>
        <v>0</v>
      </c>
      <c r="GV2686" s="32">
        <f t="shared" si="399"/>
        <v>0</v>
      </c>
      <c r="GW2686" s="32">
        <f t="shared" si="399"/>
        <v>0</v>
      </c>
      <c r="GX2686" s="32">
        <f t="shared" si="399"/>
        <v>0</v>
      </c>
    </row>
    <row r="2687" spans="1:206">
      <c r="A2687" s="31" t="s">
        <v>451</v>
      </c>
      <c r="B2687" t="s">
        <v>3397</v>
      </c>
      <c r="C2687" t="s">
        <v>20</v>
      </c>
      <c r="D2687" s="80">
        <v>46057</v>
      </c>
      <c r="E2687" t="s">
        <v>3437</v>
      </c>
      <c r="BD2687" s="32">
        <f t="shared" si="348"/>
        <v>16097</v>
      </c>
      <c r="BE2687" s="32">
        <f t="shared" ref="BE2687:DP2687" si="400">BE65+BD44</f>
        <v>37351.5</v>
      </c>
      <c r="BF2687" s="32">
        <f t="shared" si="400"/>
        <v>35946</v>
      </c>
      <c r="BG2687" s="32">
        <f t="shared" si="400"/>
        <v>34994.5</v>
      </c>
      <c r="BH2687" s="32">
        <f t="shared" si="400"/>
        <v>34868</v>
      </c>
      <c r="BI2687" s="32">
        <f t="shared" si="400"/>
        <v>35419.5</v>
      </c>
      <c r="BJ2687" s="32">
        <f t="shared" si="400"/>
        <v>36318.5</v>
      </c>
      <c r="BK2687" s="32">
        <f t="shared" si="400"/>
        <v>37295</v>
      </c>
      <c r="BL2687" s="32">
        <f t="shared" si="400"/>
        <v>38170</v>
      </c>
      <c r="BM2687" s="32">
        <f t="shared" si="400"/>
        <v>38989</v>
      </c>
      <c r="BN2687" s="32">
        <f t="shared" si="400"/>
        <v>39937</v>
      </c>
      <c r="BO2687" s="32">
        <f t="shared" si="400"/>
        <v>41122</v>
      </c>
      <c r="BP2687" s="32">
        <f t="shared" si="400"/>
        <v>42549.5</v>
      </c>
      <c r="BQ2687" s="32">
        <f t="shared" si="400"/>
        <v>44108.5</v>
      </c>
      <c r="BR2687" s="32">
        <f t="shared" si="400"/>
        <v>45763</v>
      </c>
      <c r="BS2687" s="32">
        <f t="shared" si="400"/>
        <v>47524</v>
      </c>
      <c r="BT2687" s="32">
        <f t="shared" si="400"/>
        <v>49310</v>
      </c>
      <c r="BU2687" s="32">
        <f t="shared" si="400"/>
        <v>51091.5</v>
      </c>
      <c r="BV2687" s="32">
        <f t="shared" si="400"/>
        <v>52863</v>
      </c>
      <c r="BW2687" s="32">
        <f t="shared" si="400"/>
        <v>54545</v>
      </c>
      <c r="BX2687" s="32">
        <f t="shared" si="400"/>
        <v>56025.5</v>
      </c>
      <c r="BY2687" s="32">
        <f t="shared" si="400"/>
        <v>57313.5</v>
      </c>
      <c r="BZ2687" s="32">
        <f t="shared" si="400"/>
        <v>58521.5</v>
      </c>
      <c r="CA2687" s="32">
        <f t="shared" si="400"/>
        <v>59838</v>
      </c>
      <c r="CB2687" s="32">
        <f t="shared" si="400"/>
        <v>61443</v>
      </c>
      <c r="CC2687" s="32">
        <f t="shared" si="400"/>
        <v>63221</v>
      </c>
      <c r="CD2687" s="32">
        <f t="shared" si="400"/>
        <v>65167</v>
      </c>
      <c r="CE2687" s="32">
        <f t="shared" si="400"/>
        <v>67617.5</v>
      </c>
      <c r="CF2687" s="32">
        <f t="shared" si="400"/>
        <v>70805.5</v>
      </c>
      <c r="CG2687" s="32">
        <f t="shared" si="400"/>
        <v>74676.5</v>
      </c>
      <c r="CH2687" s="32">
        <f t="shared" si="400"/>
        <v>78515</v>
      </c>
      <c r="CI2687" s="32">
        <f t="shared" si="400"/>
        <v>81767.5</v>
      </c>
      <c r="CJ2687" s="32">
        <f t="shared" si="400"/>
        <v>85178.5</v>
      </c>
      <c r="CK2687" s="32">
        <f t="shared" si="400"/>
        <v>89202</v>
      </c>
      <c r="CL2687" s="32">
        <f t="shared" si="400"/>
        <v>93500.5</v>
      </c>
      <c r="CM2687" s="32">
        <f t="shared" si="400"/>
        <v>98070.5</v>
      </c>
      <c r="CN2687" s="32">
        <f t="shared" si="400"/>
        <v>102984.5</v>
      </c>
      <c r="CO2687" s="32">
        <f t="shared" si="400"/>
        <v>109751</v>
      </c>
      <c r="CP2687" s="32">
        <f t="shared" si="400"/>
        <v>118038.5</v>
      </c>
      <c r="CQ2687" s="32">
        <f t="shared" si="400"/>
        <v>124409</v>
      </c>
      <c r="CR2687" s="32">
        <f t="shared" si="400"/>
        <v>128677</v>
      </c>
      <c r="CS2687" s="32">
        <f t="shared" si="400"/>
        <v>133252</v>
      </c>
      <c r="CT2687" s="32">
        <f t="shared" si="400"/>
        <v>138369.5</v>
      </c>
      <c r="CU2687" s="32">
        <f t="shared" si="400"/>
        <v>143134</v>
      </c>
      <c r="CV2687" s="32">
        <f t="shared" si="400"/>
        <v>148192.5</v>
      </c>
      <c r="CW2687" s="32">
        <f t="shared" si="400"/>
        <v>153295</v>
      </c>
      <c r="CX2687" s="32">
        <f t="shared" si="400"/>
        <v>158029</v>
      </c>
      <c r="CY2687" s="32">
        <f t="shared" si="400"/>
        <v>163957.5</v>
      </c>
      <c r="CZ2687" s="32">
        <f t="shared" si="400"/>
        <v>171526</v>
      </c>
      <c r="DA2687" s="32">
        <f t="shared" si="400"/>
        <v>179805</v>
      </c>
      <c r="DB2687" s="32">
        <f t="shared" si="400"/>
        <v>189504.5</v>
      </c>
      <c r="DC2687" s="32">
        <f t="shared" si="400"/>
        <v>200372</v>
      </c>
      <c r="DD2687" s="32">
        <f t="shared" si="400"/>
        <v>211089</v>
      </c>
      <c r="DE2687" s="32">
        <f t="shared" si="400"/>
        <v>221685</v>
      </c>
      <c r="DF2687" s="32">
        <f t="shared" si="400"/>
        <v>232236.5</v>
      </c>
      <c r="DG2687" s="32">
        <f t="shared" si="400"/>
        <v>242986</v>
      </c>
      <c r="DH2687" s="32">
        <f t="shared" si="400"/>
        <v>254031.5</v>
      </c>
      <c r="DI2687" s="32">
        <f t="shared" si="400"/>
        <v>265229.5</v>
      </c>
      <c r="DJ2687" s="32">
        <f t="shared" si="400"/>
        <v>275994</v>
      </c>
      <c r="DK2687" s="32">
        <f t="shared" si="400"/>
        <v>285894.5</v>
      </c>
      <c r="DL2687" s="32">
        <f t="shared" si="400"/>
        <v>296012</v>
      </c>
      <c r="DM2687" s="32">
        <f t="shared" si="400"/>
        <v>307262.5</v>
      </c>
      <c r="DN2687" s="32">
        <f t="shared" si="400"/>
        <v>318598.5</v>
      </c>
      <c r="DO2687" s="32">
        <f t="shared" si="400"/>
        <v>329679</v>
      </c>
      <c r="DP2687" s="32">
        <f t="shared" si="400"/>
        <v>341795.5</v>
      </c>
      <c r="DQ2687" s="32">
        <f t="shared" ref="DQ2687:GB2687" si="401">DQ65+DP44</f>
        <v>356090</v>
      </c>
      <c r="DR2687" s="32">
        <f t="shared" si="401"/>
        <v>372472</v>
      </c>
      <c r="DS2687" s="32">
        <f t="shared" si="401"/>
        <v>391133</v>
      </c>
      <c r="DT2687" s="32">
        <f t="shared" si="401"/>
        <v>411618</v>
      </c>
      <c r="DU2687" s="32">
        <f t="shared" si="401"/>
        <v>431845</v>
      </c>
      <c r="DV2687" s="32">
        <f t="shared" si="401"/>
        <v>447799</v>
      </c>
      <c r="DW2687" s="32">
        <f t="shared" si="401"/>
        <v>457051.5</v>
      </c>
      <c r="DX2687" s="32">
        <f t="shared" si="401"/>
        <v>316434.5</v>
      </c>
      <c r="DY2687" s="32">
        <f t="shared" si="401"/>
        <v>0</v>
      </c>
      <c r="DZ2687" s="32">
        <f t="shared" si="401"/>
        <v>0</v>
      </c>
      <c r="EA2687" s="32">
        <f t="shared" si="401"/>
        <v>0</v>
      </c>
      <c r="EB2687" s="32">
        <f t="shared" si="401"/>
        <v>0</v>
      </c>
      <c r="EC2687" s="32">
        <f t="shared" si="401"/>
        <v>0</v>
      </c>
      <c r="ED2687" s="32">
        <f t="shared" si="401"/>
        <v>0</v>
      </c>
      <c r="EE2687" s="32">
        <f t="shared" si="401"/>
        <v>0</v>
      </c>
      <c r="EF2687" s="32">
        <f t="shared" si="401"/>
        <v>0</v>
      </c>
      <c r="EG2687" s="32">
        <f t="shared" si="401"/>
        <v>0</v>
      </c>
      <c r="EH2687" s="32">
        <f t="shared" si="401"/>
        <v>0</v>
      </c>
      <c r="EI2687" s="32">
        <f t="shared" si="401"/>
        <v>0</v>
      </c>
      <c r="EJ2687" s="32">
        <f t="shared" si="401"/>
        <v>0</v>
      </c>
      <c r="EK2687" s="32">
        <f t="shared" si="401"/>
        <v>0</v>
      </c>
      <c r="EL2687" s="32">
        <f t="shared" si="401"/>
        <v>0</v>
      </c>
      <c r="EM2687" s="32">
        <f t="shared" si="401"/>
        <v>0</v>
      </c>
      <c r="EN2687" s="32">
        <f t="shared" si="401"/>
        <v>0</v>
      </c>
      <c r="EO2687" s="32">
        <f t="shared" si="401"/>
        <v>0</v>
      </c>
      <c r="EP2687" s="32">
        <f t="shared" si="401"/>
        <v>0</v>
      </c>
      <c r="EQ2687" s="32">
        <f t="shared" si="401"/>
        <v>0</v>
      </c>
      <c r="ER2687" s="32">
        <f t="shared" si="401"/>
        <v>0</v>
      </c>
      <c r="ES2687" s="32">
        <f t="shared" si="401"/>
        <v>0</v>
      </c>
      <c r="ET2687" s="32">
        <f t="shared" si="401"/>
        <v>0</v>
      </c>
      <c r="EU2687" s="32">
        <f t="shared" si="401"/>
        <v>0</v>
      </c>
      <c r="EV2687" s="32">
        <f t="shared" si="401"/>
        <v>0</v>
      </c>
      <c r="EW2687" s="32">
        <f t="shared" si="401"/>
        <v>0</v>
      </c>
      <c r="EX2687" s="32">
        <f t="shared" si="401"/>
        <v>0</v>
      </c>
      <c r="EY2687" s="32">
        <f t="shared" si="401"/>
        <v>0</v>
      </c>
      <c r="EZ2687" s="32">
        <f t="shared" si="401"/>
        <v>0</v>
      </c>
      <c r="FA2687" s="32">
        <f t="shared" si="401"/>
        <v>0</v>
      </c>
      <c r="FB2687" s="32">
        <f t="shared" si="401"/>
        <v>0</v>
      </c>
      <c r="FC2687" s="32">
        <f t="shared" si="401"/>
        <v>0</v>
      </c>
      <c r="FD2687" s="32">
        <f t="shared" si="401"/>
        <v>0</v>
      </c>
      <c r="FE2687" s="32">
        <f t="shared" si="401"/>
        <v>0</v>
      </c>
      <c r="FF2687" s="32">
        <f t="shared" si="401"/>
        <v>0</v>
      </c>
      <c r="FG2687" s="32">
        <f t="shared" si="401"/>
        <v>0</v>
      </c>
      <c r="FH2687" s="32">
        <f t="shared" si="401"/>
        <v>0</v>
      </c>
      <c r="FI2687" s="32">
        <f t="shared" si="401"/>
        <v>0</v>
      </c>
      <c r="FJ2687" s="32">
        <f t="shared" si="401"/>
        <v>0</v>
      </c>
      <c r="FK2687" s="32">
        <f t="shared" si="401"/>
        <v>0</v>
      </c>
      <c r="FL2687" s="32">
        <f t="shared" si="401"/>
        <v>0</v>
      </c>
      <c r="FM2687" s="32">
        <f t="shared" si="401"/>
        <v>0</v>
      </c>
      <c r="FN2687" s="32">
        <f t="shared" si="401"/>
        <v>0</v>
      </c>
      <c r="FO2687" s="32">
        <f t="shared" si="401"/>
        <v>0</v>
      </c>
      <c r="FP2687" s="32">
        <f t="shared" si="401"/>
        <v>0</v>
      </c>
      <c r="FQ2687" s="32">
        <f t="shared" si="401"/>
        <v>0</v>
      </c>
      <c r="FR2687" s="32">
        <f t="shared" si="401"/>
        <v>0</v>
      </c>
      <c r="FS2687" s="32">
        <f t="shared" si="401"/>
        <v>0</v>
      </c>
      <c r="FT2687" s="32">
        <f t="shared" si="401"/>
        <v>0</v>
      </c>
      <c r="FU2687" s="32">
        <f t="shared" si="401"/>
        <v>0</v>
      </c>
      <c r="FV2687" s="32">
        <f t="shared" si="401"/>
        <v>0</v>
      </c>
      <c r="FW2687" s="32">
        <f t="shared" si="401"/>
        <v>0</v>
      </c>
      <c r="FX2687" s="32">
        <f t="shared" si="401"/>
        <v>0</v>
      </c>
      <c r="FY2687" s="32">
        <f t="shared" si="401"/>
        <v>0</v>
      </c>
      <c r="FZ2687" s="32">
        <f t="shared" si="401"/>
        <v>0</v>
      </c>
      <c r="GA2687" s="32">
        <f t="shared" si="401"/>
        <v>0</v>
      </c>
      <c r="GB2687" s="32">
        <f t="shared" si="401"/>
        <v>0</v>
      </c>
      <c r="GC2687" s="32">
        <f t="shared" ref="GC2687:GX2687" si="402">GC65+GB44</f>
        <v>0</v>
      </c>
      <c r="GD2687" s="32">
        <f t="shared" si="402"/>
        <v>0</v>
      </c>
      <c r="GE2687" s="32">
        <f t="shared" si="402"/>
        <v>0</v>
      </c>
      <c r="GF2687" s="32">
        <f t="shared" si="402"/>
        <v>0</v>
      </c>
      <c r="GG2687" s="32">
        <f t="shared" si="402"/>
        <v>0</v>
      </c>
      <c r="GH2687" s="32">
        <f t="shared" si="402"/>
        <v>0</v>
      </c>
      <c r="GI2687" s="32">
        <f t="shared" si="402"/>
        <v>0</v>
      </c>
      <c r="GJ2687" s="32">
        <f t="shared" si="402"/>
        <v>0</v>
      </c>
      <c r="GK2687" s="32">
        <f t="shared" si="402"/>
        <v>0</v>
      </c>
      <c r="GL2687" s="32">
        <f t="shared" si="402"/>
        <v>0</v>
      </c>
      <c r="GM2687" s="32">
        <f t="shared" si="402"/>
        <v>0</v>
      </c>
      <c r="GN2687" s="32">
        <f t="shared" si="402"/>
        <v>0</v>
      </c>
      <c r="GO2687" s="32">
        <f t="shared" si="402"/>
        <v>0</v>
      </c>
      <c r="GP2687" s="32">
        <f t="shared" si="402"/>
        <v>0</v>
      </c>
      <c r="GQ2687" s="32">
        <f t="shared" si="402"/>
        <v>0</v>
      </c>
      <c r="GR2687" s="32">
        <f t="shared" si="402"/>
        <v>0</v>
      </c>
      <c r="GS2687" s="32">
        <f t="shared" si="402"/>
        <v>0</v>
      </c>
      <c r="GT2687" s="32">
        <f t="shared" si="402"/>
        <v>0</v>
      </c>
      <c r="GU2687" s="32">
        <f t="shared" si="402"/>
        <v>0</v>
      </c>
      <c r="GV2687" s="32">
        <f t="shared" si="402"/>
        <v>0</v>
      </c>
      <c r="GW2687" s="32">
        <f t="shared" si="402"/>
        <v>0</v>
      </c>
      <c r="GX2687" s="32">
        <f t="shared" si="402"/>
        <v>0</v>
      </c>
    </row>
    <row r="2688" spans="1:206">
      <c r="A2688" s="31" t="s">
        <v>451</v>
      </c>
      <c r="B2688" t="s">
        <v>3397</v>
      </c>
      <c r="C2688" t="s">
        <v>20</v>
      </c>
      <c r="D2688" s="80">
        <v>46057</v>
      </c>
      <c r="E2688" t="s">
        <v>3438</v>
      </c>
      <c r="BD2688" s="32">
        <f t="shared" si="348"/>
        <v>2413.5</v>
      </c>
      <c r="BE2688" s="32">
        <f t="shared" ref="BE2688:DP2688" si="403">BE66+BD45</f>
        <v>5640.5</v>
      </c>
      <c r="BF2688" s="32">
        <f t="shared" si="403"/>
        <v>5383.5</v>
      </c>
      <c r="BG2688" s="32">
        <f t="shared" si="403"/>
        <v>5382</v>
      </c>
      <c r="BH2688" s="32">
        <f t="shared" si="403"/>
        <v>5286</v>
      </c>
      <c r="BI2688" s="32">
        <f t="shared" si="403"/>
        <v>5096</v>
      </c>
      <c r="BJ2688" s="32">
        <f t="shared" si="403"/>
        <v>4944</v>
      </c>
      <c r="BK2688" s="32">
        <f t="shared" si="403"/>
        <v>4826</v>
      </c>
      <c r="BL2688" s="32">
        <f t="shared" si="403"/>
        <v>4766.5</v>
      </c>
      <c r="BM2688" s="32">
        <f t="shared" si="403"/>
        <v>4801.5</v>
      </c>
      <c r="BN2688" s="32">
        <f t="shared" si="403"/>
        <v>4916</v>
      </c>
      <c r="BO2688" s="32">
        <f t="shared" si="403"/>
        <v>5077</v>
      </c>
      <c r="BP2688" s="32">
        <f t="shared" si="403"/>
        <v>5267</v>
      </c>
      <c r="BQ2688" s="32">
        <f t="shared" si="403"/>
        <v>5445</v>
      </c>
      <c r="BR2688" s="32">
        <f t="shared" si="403"/>
        <v>5636.5</v>
      </c>
      <c r="BS2688" s="32">
        <f t="shared" si="403"/>
        <v>5876</v>
      </c>
      <c r="BT2688" s="32">
        <f t="shared" si="403"/>
        <v>6128.5</v>
      </c>
      <c r="BU2688" s="32">
        <f t="shared" si="403"/>
        <v>6380.5</v>
      </c>
      <c r="BV2688" s="32">
        <f t="shared" si="403"/>
        <v>6634.5</v>
      </c>
      <c r="BW2688" s="32">
        <f t="shared" si="403"/>
        <v>6860</v>
      </c>
      <c r="BX2688" s="32">
        <f t="shared" si="403"/>
        <v>7016.5</v>
      </c>
      <c r="BY2688" s="32">
        <f t="shared" si="403"/>
        <v>7103.5</v>
      </c>
      <c r="BZ2688" s="32">
        <f t="shared" si="403"/>
        <v>7157</v>
      </c>
      <c r="CA2688" s="32">
        <f t="shared" si="403"/>
        <v>7246</v>
      </c>
      <c r="CB2688" s="32">
        <f t="shared" si="403"/>
        <v>7403</v>
      </c>
      <c r="CC2688" s="32">
        <f t="shared" si="403"/>
        <v>7578.5</v>
      </c>
      <c r="CD2688" s="32">
        <f t="shared" si="403"/>
        <v>7753</v>
      </c>
      <c r="CE2688" s="32">
        <f t="shared" si="403"/>
        <v>8043.5</v>
      </c>
      <c r="CF2688" s="32">
        <f t="shared" si="403"/>
        <v>8648.5</v>
      </c>
      <c r="CG2688" s="32">
        <f t="shared" si="403"/>
        <v>9578.5</v>
      </c>
      <c r="CH2688" s="32">
        <f t="shared" si="403"/>
        <v>10500.5</v>
      </c>
      <c r="CI2688" s="32">
        <f t="shared" si="403"/>
        <v>11148.5</v>
      </c>
      <c r="CJ2688" s="32">
        <f t="shared" si="403"/>
        <v>11693</v>
      </c>
      <c r="CK2688" s="32">
        <f t="shared" si="403"/>
        <v>12300.5</v>
      </c>
      <c r="CL2688" s="32">
        <f t="shared" si="403"/>
        <v>12928.5</v>
      </c>
      <c r="CM2688" s="32">
        <f t="shared" si="403"/>
        <v>13601</v>
      </c>
      <c r="CN2688" s="32">
        <f t="shared" si="403"/>
        <v>14383.5</v>
      </c>
      <c r="CO2688" s="32">
        <f t="shared" si="403"/>
        <v>15805</v>
      </c>
      <c r="CP2688" s="32">
        <f t="shared" si="403"/>
        <v>17786</v>
      </c>
      <c r="CQ2688" s="32">
        <f t="shared" si="403"/>
        <v>19099</v>
      </c>
      <c r="CR2688" s="32">
        <f t="shared" si="403"/>
        <v>19657.5</v>
      </c>
      <c r="CS2688" s="32">
        <f t="shared" si="403"/>
        <v>20286</v>
      </c>
      <c r="CT2688" s="32">
        <f t="shared" si="403"/>
        <v>20996.5</v>
      </c>
      <c r="CU2688" s="32">
        <f t="shared" si="403"/>
        <v>21607.5</v>
      </c>
      <c r="CV2688" s="32">
        <f t="shared" si="403"/>
        <v>22722</v>
      </c>
      <c r="CW2688" s="32">
        <f t="shared" si="403"/>
        <v>23788</v>
      </c>
      <c r="CX2688" s="32">
        <f t="shared" si="403"/>
        <v>23959.5</v>
      </c>
      <c r="CY2688" s="32">
        <f t="shared" si="403"/>
        <v>24458</v>
      </c>
      <c r="CZ2688" s="32">
        <f t="shared" si="403"/>
        <v>25943.5</v>
      </c>
      <c r="DA2688" s="32">
        <f t="shared" si="403"/>
        <v>27676</v>
      </c>
      <c r="DB2688" s="32">
        <f t="shared" si="403"/>
        <v>29895.5</v>
      </c>
      <c r="DC2688" s="32">
        <f t="shared" si="403"/>
        <v>32774</v>
      </c>
      <c r="DD2688" s="32">
        <f t="shared" si="403"/>
        <v>35616</v>
      </c>
      <c r="DE2688" s="32">
        <f t="shared" si="403"/>
        <v>38176</v>
      </c>
      <c r="DF2688" s="32">
        <f t="shared" si="403"/>
        <v>40431.5</v>
      </c>
      <c r="DG2688" s="32">
        <f t="shared" si="403"/>
        <v>42585.5</v>
      </c>
      <c r="DH2688" s="32">
        <f t="shared" si="403"/>
        <v>44785</v>
      </c>
      <c r="DI2688" s="32">
        <f t="shared" si="403"/>
        <v>46823</v>
      </c>
      <c r="DJ2688" s="32">
        <f t="shared" si="403"/>
        <v>48650.5</v>
      </c>
      <c r="DK2688" s="32">
        <f t="shared" si="403"/>
        <v>50425</v>
      </c>
      <c r="DL2688" s="32">
        <f t="shared" si="403"/>
        <v>52467.5</v>
      </c>
      <c r="DM2688" s="32">
        <f t="shared" si="403"/>
        <v>55170</v>
      </c>
      <c r="DN2688" s="32">
        <f t="shared" si="403"/>
        <v>58028.5</v>
      </c>
      <c r="DO2688" s="32">
        <f t="shared" si="403"/>
        <v>60356.5</v>
      </c>
      <c r="DP2688" s="32">
        <f t="shared" si="403"/>
        <v>62414.5</v>
      </c>
      <c r="DQ2688" s="32">
        <f t="shared" ref="DQ2688:GB2688" si="404">DQ66+DP45</f>
        <v>64757</v>
      </c>
      <c r="DR2688" s="32">
        <f t="shared" si="404"/>
        <v>67558.5</v>
      </c>
      <c r="DS2688" s="32">
        <f t="shared" si="404"/>
        <v>71008</v>
      </c>
      <c r="DT2688" s="32">
        <f t="shared" si="404"/>
        <v>74940.5</v>
      </c>
      <c r="DU2688" s="32">
        <f t="shared" si="404"/>
        <v>78769.5</v>
      </c>
      <c r="DV2688" s="32">
        <f t="shared" si="404"/>
        <v>81768.5</v>
      </c>
      <c r="DW2688" s="32">
        <f t="shared" si="404"/>
        <v>83809</v>
      </c>
      <c r="DX2688" s="32">
        <f t="shared" si="404"/>
        <v>62108.5</v>
      </c>
      <c r="DY2688" s="32">
        <f t="shared" si="404"/>
        <v>0</v>
      </c>
      <c r="DZ2688" s="32">
        <f t="shared" si="404"/>
        <v>0</v>
      </c>
      <c r="EA2688" s="32">
        <f t="shared" si="404"/>
        <v>0</v>
      </c>
      <c r="EB2688" s="32">
        <f t="shared" si="404"/>
        <v>0</v>
      </c>
      <c r="EC2688" s="32">
        <f t="shared" si="404"/>
        <v>0</v>
      </c>
      <c r="ED2688" s="32">
        <f t="shared" si="404"/>
        <v>0</v>
      </c>
      <c r="EE2688" s="32">
        <f t="shared" si="404"/>
        <v>0</v>
      </c>
      <c r="EF2688" s="32">
        <f t="shared" si="404"/>
        <v>0</v>
      </c>
      <c r="EG2688" s="32">
        <f t="shared" si="404"/>
        <v>0</v>
      </c>
      <c r="EH2688" s="32">
        <f t="shared" si="404"/>
        <v>0</v>
      </c>
      <c r="EI2688" s="32">
        <f t="shared" si="404"/>
        <v>0</v>
      </c>
      <c r="EJ2688" s="32">
        <f t="shared" si="404"/>
        <v>0</v>
      </c>
      <c r="EK2688" s="32">
        <f t="shared" si="404"/>
        <v>0</v>
      </c>
      <c r="EL2688" s="32">
        <f t="shared" si="404"/>
        <v>0</v>
      </c>
      <c r="EM2688" s="32">
        <f t="shared" si="404"/>
        <v>0</v>
      </c>
      <c r="EN2688" s="32">
        <f t="shared" si="404"/>
        <v>0</v>
      </c>
      <c r="EO2688" s="32">
        <f t="shared" si="404"/>
        <v>0</v>
      </c>
      <c r="EP2688" s="32">
        <f t="shared" si="404"/>
        <v>0</v>
      </c>
      <c r="EQ2688" s="32">
        <f t="shared" si="404"/>
        <v>0</v>
      </c>
      <c r="ER2688" s="32">
        <f t="shared" si="404"/>
        <v>0</v>
      </c>
      <c r="ES2688" s="32">
        <f t="shared" si="404"/>
        <v>0</v>
      </c>
      <c r="ET2688" s="32">
        <f t="shared" si="404"/>
        <v>0</v>
      </c>
      <c r="EU2688" s="32">
        <f t="shared" si="404"/>
        <v>0</v>
      </c>
      <c r="EV2688" s="32">
        <f t="shared" si="404"/>
        <v>0</v>
      </c>
      <c r="EW2688" s="32">
        <f t="shared" si="404"/>
        <v>0</v>
      </c>
      <c r="EX2688" s="32">
        <f t="shared" si="404"/>
        <v>0</v>
      </c>
      <c r="EY2688" s="32">
        <f t="shared" si="404"/>
        <v>0</v>
      </c>
      <c r="EZ2688" s="32">
        <f t="shared" si="404"/>
        <v>0</v>
      </c>
      <c r="FA2688" s="32">
        <f t="shared" si="404"/>
        <v>0</v>
      </c>
      <c r="FB2688" s="32">
        <f t="shared" si="404"/>
        <v>0</v>
      </c>
      <c r="FC2688" s="32">
        <f t="shared" si="404"/>
        <v>0</v>
      </c>
      <c r="FD2688" s="32">
        <f t="shared" si="404"/>
        <v>0</v>
      </c>
      <c r="FE2688" s="32">
        <f t="shared" si="404"/>
        <v>0</v>
      </c>
      <c r="FF2688" s="32">
        <f t="shared" si="404"/>
        <v>0</v>
      </c>
      <c r="FG2688" s="32">
        <f t="shared" si="404"/>
        <v>0</v>
      </c>
      <c r="FH2688" s="32">
        <f t="shared" si="404"/>
        <v>0</v>
      </c>
      <c r="FI2688" s="32">
        <f t="shared" si="404"/>
        <v>0</v>
      </c>
      <c r="FJ2688" s="32">
        <f t="shared" si="404"/>
        <v>0</v>
      </c>
      <c r="FK2688" s="32">
        <f t="shared" si="404"/>
        <v>0</v>
      </c>
      <c r="FL2688" s="32">
        <f t="shared" si="404"/>
        <v>0</v>
      </c>
      <c r="FM2688" s="32">
        <f t="shared" si="404"/>
        <v>0</v>
      </c>
      <c r="FN2688" s="32">
        <f t="shared" si="404"/>
        <v>0</v>
      </c>
      <c r="FO2688" s="32">
        <f t="shared" si="404"/>
        <v>0</v>
      </c>
      <c r="FP2688" s="32">
        <f t="shared" si="404"/>
        <v>0</v>
      </c>
      <c r="FQ2688" s="32">
        <f t="shared" si="404"/>
        <v>0</v>
      </c>
      <c r="FR2688" s="32">
        <f t="shared" si="404"/>
        <v>0</v>
      </c>
      <c r="FS2688" s="32">
        <f t="shared" si="404"/>
        <v>0</v>
      </c>
      <c r="FT2688" s="32">
        <f t="shared" si="404"/>
        <v>0</v>
      </c>
      <c r="FU2688" s="32">
        <f t="shared" si="404"/>
        <v>0</v>
      </c>
      <c r="FV2688" s="32">
        <f t="shared" si="404"/>
        <v>0</v>
      </c>
      <c r="FW2688" s="32">
        <f t="shared" si="404"/>
        <v>0</v>
      </c>
      <c r="FX2688" s="32">
        <f t="shared" si="404"/>
        <v>0</v>
      </c>
      <c r="FY2688" s="32">
        <f t="shared" si="404"/>
        <v>0</v>
      </c>
      <c r="FZ2688" s="32">
        <f t="shared" si="404"/>
        <v>0</v>
      </c>
      <c r="GA2688" s="32">
        <f t="shared" si="404"/>
        <v>0</v>
      </c>
      <c r="GB2688" s="32">
        <f t="shared" si="404"/>
        <v>0</v>
      </c>
      <c r="GC2688" s="32">
        <f t="shared" ref="GC2688:GX2688" si="405">GC66+GB45</f>
        <v>0</v>
      </c>
      <c r="GD2688" s="32">
        <f t="shared" si="405"/>
        <v>0</v>
      </c>
      <c r="GE2688" s="32">
        <f t="shared" si="405"/>
        <v>0</v>
      </c>
      <c r="GF2688" s="32">
        <f t="shared" si="405"/>
        <v>0</v>
      </c>
      <c r="GG2688" s="32">
        <f t="shared" si="405"/>
        <v>0</v>
      </c>
      <c r="GH2688" s="32">
        <f t="shared" si="405"/>
        <v>0</v>
      </c>
      <c r="GI2688" s="32">
        <f t="shared" si="405"/>
        <v>0</v>
      </c>
      <c r="GJ2688" s="32">
        <f t="shared" si="405"/>
        <v>0</v>
      </c>
      <c r="GK2688" s="32">
        <f t="shared" si="405"/>
        <v>0</v>
      </c>
      <c r="GL2688" s="32">
        <f t="shared" si="405"/>
        <v>0</v>
      </c>
      <c r="GM2688" s="32">
        <f t="shared" si="405"/>
        <v>0</v>
      </c>
      <c r="GN2688" s="32">
        <f t="shared" si="405"/>
        <v>0</v>
      </c>
      <c r="GO2688" s="32">
        <f t="shared" si="405"/>
        <v>0</v>
      </c>
      <c r="GP2688" s="32">
        <f t="shared" si="405"/>
        <v>0</v>
      </c>
      <c r="GQ2688" s="32">
        <f t="shared" si="405"/>
        <v>0</v>
      </c>
      <c r="GR2688" s="32">
        <f t="shared" si="405"/>
        <v>0</v>
      </c>
      <c r="GS2688" s="32">
        <f t="shared" si="405"/>
        <v>0</v>
      </c>
      <c r="GT2688" s="32">
        <f t="shared" si="405"/>
        <v>0</v>
      </c>
      <c r="GU2688" s="32">
        <f t="shared" si="405"/>
        <v>0</v>
      </c>
      <c r="GV2688" s="32">
        <f t="shared" si="405"/>
        <v>0</v>
      </c>
      <c r="GW2688" s="32">
        <f t="shared" si="405"/>
        <v>0</v>
      </c>
      <c r="GX2688" s="32">
        <f t="shared" si="405"/>
        <v>0</v>
      </c>
    </row>
    <row r="2689" spans="1:206">
      <c r="A2689" s="31" t="s">
        <v>451</v>
      </c>
      <c r="B2689" t="s">
        <v>3397</v>
      </c>
      <c r="C2689" t="s">
        <v>20</v>
      </c>
      <c r="D2689" s="80">
        <v>46057</v>
      </c>
      <c r="E2689" t="s">
        <v>3439</v>
      </c>
      <c r="BD2689" s="32">
        <f t="shared" si="348"/>
        <v>221.5</v>
      </c>
      <c r="BE2689" s="32">
        <f t="shared" ref="BE2689:DP2689" si="406">BE67+BD46</f>
        <v>621</v>
      </c>
      <c r="BF2689" s="32">
        <f t="shared" si="406"/>
        <v>603</v>
      </c>
      <c r="BG2689" s="32">
        <f t="shared" si="406"/>
        <v>579.5</v>
      </c>
      <c r="BH2689" s="32">
        <f t="shared" si="406"/>
        <v>542</v>
      </c>
      <c r="BI2689" s="32">
        <f t="shared" si="406"/>
        <v>483</v>
      </c>
      <c r="BJ2689" s="32">
        <f t="shared" si="406"/>
        <v>436</v>
      </c>
      <c r="BK2689" s="32">
        <f t="shared" si="406"/>
        <v>423</v>
      </c>
      <c r="BL2689" s="32">
        <f t="shared" si="406"/>
        <v>429</v>
      </c>
      <c r="BM2689" s="32">
        <f t="shared" si="406"/>
        <v>428.5</v>
      </c>
      <c r="BN2689" s="32">
        <f t="shared" si="406"/>
        <v>416</v>
      </c>
      <c r="BO2689" s="32">
        <f t="shared" si="406"/>
        <v>413</v>
      </c>
      <c r="BP2689" s="32">
        <f t="shared" si="406"/>
        <v>421.5</v>
      </c>
      <c r="BQ2689" s="32">
        <f t="shared" si="406"/>
        <v>435</v>
      </c>
      <c r="BR2689" s="32">
        <f t="shared" si="406"/>
        <v>454</v>
      </c>
      <c r="BS2689" s="32">
        <f t="shared" si="406"/>
        <v>473.5</v>
      </c>
      <c r="BT2689" s="32">
        <f t="shared" si="406"/>
        <v>489</v>
      </c>
      <c r="BU2689" s="32">
        <f t="shared" si="406"/>
        <v>501</v>
      </c>
      <c r="BV2689" s="32">
        <f t="shared" si="406"/>
        <v>512.5</v>
      </c>
      <c r="BW2689" s="32">
        <f t="shared" si="406"/>
        <v>525</v>
      </c>
      <c r="BX2689" s="32">
        <f t="shared" si="406"/>
        <v>536</v>
      </c>
      <c r="BY2689" s="32">
        <f t="shared" si="406"/>
        <v>541.5</v>
      </c>
      <c r="BZ2689" s="32">
        <f t="shared" si="406"/>
        <v>545</v>
      </c>
      <c r="CA2689" s="32">
        <f t="shared" si="406"/>
        <v>554.5</v>
      </c>
      <c r="CB2689" s="32">
        <f t="shared" si="406"/>
        <v>574.5</v>
      </c>
      <c r="CC2689" s="32">
        <f t="shared" si="406"/>
        <v>595</v>
      </c>
      <c r="CD2689" s="32">
        <f t="shared" si="406"/>
        <v>604.5</v>
      </c>
      <c r="CE2689" s="32">
        <f t="shared" si="406"/>
        <v>613</v>
      </c>
      <c r="CF2689" s="32">
        <f t="shared" si="406"/>
        <v>658</v>
      </c>
      <c r="CG2689" s="32">
        <f t="shared" si="406"/>
        <v>760</v>
      </c>
      <c r="CH2689" s="32">
        <f t="shared" si="406"/>
        <v>892</v>
      </c>
      <c r="CI2689" s="32">
        <f t="shared" si="406"/>
        <v>995</v>
      </c>
      <c r="CJ2689" s="32">
        <f t="shared" si="406"/>
        <v>1079</v>
      </c>
      <c r="CK2689" s="32">
        <f t="shared" si="406"/>
        <v>1167.5</v>
      </c>
      <c r="CL2689" s="32">
        <f t="shared" si="406"/>
        <v>1246</v>
      </c>
      <c r="CM2689" s="32">
        <f t="shared" si="406"/>
        <v>1320</v>
      </c>
      <c r="CN2689" s="32">
        <f t="shared" si="406"/>
        <v>1399</v>
      </c>
      <c r="CO2689" s="32">
        <f t="shared" si="406"/>
        <v>1540.5</v>
      </c>
      <c r="CP2689" s="32">
        <f t="shared" si="406"/>
        <v>1779</v>
      </c>
      <c r="CQ2689" s="32">
        <f t="shared" si="406"/>
        <v>1944</v>
      </c>
      <c r="CR2689" s="32">
        <f t="shared" si="406"/>
        <v>1997</v>
      </c>
      <c r="CS2689" s="32">
        <f t="shared" si="406"/>
        <v>2052</v>
      </c>
      <c r="CT2689" s="32">
        <f t="shared" si="406"/>
        <v>2105</v>
      </c>
      <c r="CU2689" s="32">
        <f t="shared" si="406"/>
        <v>2156</v>
      </c>
      <c r="CV2689" s="32">
        <f t="shared" si="406"/>
        <v>2318.5</v>
      </c>
      <c r="CW2689" s="32">
        <f t="shared" si="406"/>
        <v>2555</v>
      </c>
      <c r="CX2689" s="32">
        <f t="shared" si="406"/>
        <v>2651.5</v>
      </c>
      <c r="CY2689" s="32">
        <f t="shared" si="406"/>
        <v>2663</v>
      </c>
      <c r="CZ2689" s="32">
        <f t="shared" si="406"/>
        <v>2729</v>
      </c>
      <c r="DA2689" s="32">
        <f t="shared" si="406"/>
        <v>2851</v>
      </c>
      <c r="DB2689" s="32">
        <f t="shared" si="406"/>
        <v>3069</v>
      </c>
      <c r="DC2689" s="32">
        <f t="shared" si="406"/>
        <v>3389.5</v>
      </c>
      <c r="DD2689" s="32">
        <f t="shared" si="406"/>
        <v>3764.5</v>
      </c>
      <c r="DE2689" s="32">
        <f t="shared" si="406"/>
        <v>4205</v>
      </c>
      <c r="DF2689" s="32">
        <f t="shared" si="406"/>
        <v>4651.5</v>
      </c>
      <c r="DG2689" s="32">
        <f t="shared" si="406"/>
        <v>5046.5</v>
      </c>
      <c r="DH2689" s="32">
        <f t="shared" si="406"/>
        <v>5385</v>
      </c>
      <c r="DI2689" s="32">
        <f t="shared" si="406"/>
        <v>5663.5</v>
      </c>
      <c r="DJ2689" s="32">
        <f t="shared" si="406"/>
        <v>5892.5</v>
      </c>
      <c r="DK2689" s="32">
        <f t="shared" si="406"/>
        <v>6084.5</v>
      </c>
      <c r="DL2689" s="32">
        <f t="shared" si="406"/>
        <v>6338.5</v>
      </c>
      <c r="DM2689" s="32">
        <f t="shared" si="406"/>
        <v>6832</v>
      </c>
      <c r="DN2689" s="32">
        <f t="shared" si="406"/>
        <v>7506.5</v>
      </c>
      <c r="DO2689" s="32">
        <f t="shared" si="406"/>
        <v>8179</v>
      </c>
      <c r="DP2689" s="32">
        <f t="shared" si="406"/>
        <v>8803.5</v>
      </c>
      <c r="DQ2689" s="32">
        <f t="shared" ref="DQ2689:GB2689" si="407">DQ67+DP46</f>
        <v>9403.5</v>
      </c>
      <c r="DR2689" s="32">
        <f t="shared" si="407"/>
        <v>10012</v>
      </c>
      <c r="DS2689" s="32">
        <f t="shared" si="407"/>
        <v>10714</v>
      </c>
      <c r="DT2689" s="32">
        <f t="shared" si="407"/>
        <v>11488</v>
      </c>
      <c r="DU2689" s="32">
        <f t="shared" si="407"/>
        <v>12181.5</v>
      </c>
      <c r="DV2689" s="32">
        <f t="shared" si="407"/>
        <v>12583</v>
      </c>
      <c r="DW2689" s="32">
        <f t="shared" si="407"/>
        <v>12657.5</v>
      </c>
      <c r="DX2689" s="32">
        <f t="shared" si="407"/>
        <v>9359.5</v>
      </c>
      <c r="DY2689" s="32">
        <f t="shared" si="407"/>
        <v>0</v>
      </c>
      <c r="DZ2689" s="32">
        <f t="shared" si="407"/>
        <v>0</v>
      </c>
      <c r="EA2689" s="32">
        <f t="shared" si="407"/>
        <v>0</v>
      </c>
      <c r="EB2689" s="32">
        <f t="shared" si="407"/>
        <v>0</v>
      </c>
      <c r="EC2689" s="32">
        <f t="shared" si="407"/>
        <v>0</v>
      </c>
      <c r="ED2689" s="32">
        <f t="shared" si="407"/>
        <v>0</v>
      </c>
      <c r="EE2689" s="32">
        <f t="shared" si="407"/>
        <v>0</v>
      </c>
      <c r="EF2689" s="32">
        <f t="shared" si="407"/>
        <v>0</v>
      </c>
      <c r="EG2689" s="32">
        <f t="shared" si="407"/>
        <v>0</v>
      </c>
      <c r="EH2689" s="32">
        <f t="shared" si="407"/>
        <v>0</v>
      </c>
      <c r="EI2689" s="32">
        <f t="shared" si="407"/>
        <v>0</v>
      </c>
      <c r="EJ2689" s="32">
        <f t="shared" si="407"/>
        <v>0</v>
      </c>
      <c r="EK2689" s="32">
        <f t="shared" si="407"/>
        <v>0</v>
      </c>
      <c r="EL2689" s="32">
        <f t="shared" si="407"/>
        <v>0</v>
      </c>
      <c r="EM2689" s="32">
        <f t="shared" si="407"/>
        <v>0</v>
      </c>
      <c r="EN2689" s="32">
        <f t="shared" si="407"/>
        <v>0</v>
      </c>
      <c r="EO2689" s="32">
        <f t="shared" si="407"/>
        <v>0</v>
      </c>
      <c r="EP2689" s="32">
        <f t="shared" si="407"/>
        <v>0</v>
      </c>
      <c r="EQ2689" s="32">
        <f t="shared" si="407"/>
        <v>0</v>
      </c>
      <c r="ER2689" s="32">
        <f t="shared" si="407"/>
        <v>0</v>
      </c>
      <c r="ES2689" s="32">
        <f t="shared" si="407"/>
        <v>0</v>
      </c>
      <c r="ET2689" s="32">
        <f t="shared" si="407"/>
        <v>0</v>
      </c>
      <c r="EU2689" s="32">
        <f t="shared" si="407"/>
        <v>0</v>
      </c>
      <c r="EV2689" s="32">
        <f t="shared" si="407"/>
        <v>0</v>
      </c>
      <c r="EW2689" s="32">
        <f t="shared" si="407"/>
        <v>0</v>
      </c>
      <c r="EX2689" s="32">
        <f t="shared" si="407"/>
        <v>0</v>
      </c>
      <c r="EY2689" s="32">
        <f t="shared" si="407"/>
        <v>0</v>
      </c>
      <c r="EZ2689" s="32">
        <f t="shared" si="407"/>
        <v>0</v>
      </c>
      <c r="FA2689" s="32">
        <f t="shared" si="407"/>
        <v>0</v>
      </c>
      <c r="FB2689" s="32">
        <f t="shared" si="407"/>
        <v>0</v>
      </c>
      <c r="FC2689" s="32">
        <f t="shared" si="407"/>
        <v>0</v>
      </c>
      <c r="FD2689" s="32">
        <f t="shared" si="407"/>
        <v>0</v>
      </c>
      <c r="FE2689" s="32">
        <f t="shared" si="407"/>
        <v>0</v>
      </c>
      <c r="FF2689" s="32">
        <f t="shared" si="407"/>
        <v>0</v>
      </c>
      <c r="FG2689" s="32">
        <f t="shared" si="407"/>
        <v>0</v>
      </c>
      <c r="FH2689" s="32">
        <f t="shared" si="407"/>
        <v>0</v>
      </c>
      <c r="FI2689" s="32">
        <f t="shared" si="407"/>
        <v>0</v>
      </c>
      <c r="FJ2689" s="32">
        <f t="shared" si="407"/>
        <v>0</v>
      </c>
      <c r="FK2689" s="32">
        <f t="shared" si="407"/>
        <v>0</v>
      </c>
      <c r="FL2689" s="32">
        <f t="shared" si="407"/>
        <v>0</v>
      </c>
      <c r="FM2689" s="32">
        <f t="shared" si="407"/>
        <v>0</v>
      </c>
      <c r="FN2689" s="32">
        <f t="shared" si="407"/>
        <v>0</v>
      </c>
      <c r="FO2689" s="32">
        <f t="shared" si="407"/>
        <v>0</v>
      </c>
      <c r="FP2689" s="32">
        <f t="shared" si="407"/>
        <v>0</v>
      </c>
      <c r="FQ2689" s="32">
        <f t="shared" si="407"/>
        <v>0</v>
      </c>
      <c r="FR2689" s="32">
        <f t="shared" si="407"/>
        <v>0</v>
      </c>
      <c r="FS2689" s="32">
        <f t="shared" si="407"/>
        <v>0</v>
      </c>
      <c r="FT2689" s="32">
        <f t="shared" si="407"/>
        <v>0</v>
      </c>
      <c r="FU2689" s="32">
        <f t="shared" si="407"/>
        <v>0</v>
      </c>
      <c r="FV2689" s="32">
        <f t="shared" si="407"/>
        <v>0</v>
      </c>
      <c r="FW2689" s="32">
        <f t="shared" si="407"/>
        <v>0</v>
      </c>
      <c r="FX2689" s="32">
        <f t="shared" si="407"/>
        <v>0</v>
      </c>
      <c r="FY2689" s="32">
        <f t="shared" si="407"/>
        <v>0</v>
      </c>
      <c r="FZ2689" s="32">
        <f t="shared" si="407"/>
        <v>0</v>
      </c>
      <c r="GA2689" s="32">
        <f t="shared" si="407"/>
        <v>0</v>
      </c>
      <c r="GB2689" s="32">
        <f t="shared" si="407"/>
        <v>0</v>
      </c>
      <c r="GC2689" s="32">
        <f t="shared" ref="GC2689:GX2689" si="408">GC67+GB46</f>
        <v>0</v>
      </c>
      <c r="GD2689" s="32">
        <f t="shared" si="408"/>
        <v>0</v>
      </c>
      <c r="GE2689" s="32">
        <f t="shared" si="408"/>
        <v>0</v>
      </c>
      <c r="GF2689" s="32">
        <f t="shared" si="408"/>
        <v>0</v>
      </c>
      <c r="GG2689" s="32">
        <f t="shared" si="408"/>
        <v>0</v>
      </c>
      <c r="GH2689" s="32">
        <f t="shared" si="408"/>
        <v>0</v>
      </c>
      <c r="GI2689" s="32">
        <f t="shared" si="408"/>
        <v>0</v>
      </c>
      <c r="GJ2689" s="32">
        <f t="shared" si="408"/>
        <v>0</v>
      </c>
      <c r="GK2689" s="32">
        <f t="shared" si="408"/>
        <v>0</v>
      </c>
      <c r="GL2689" s="32">
        <f t="shared" si="408"/>
        <v>0</v>
      </c>
      <c r="GM2689" s="32">
        <f t="shared" si="408"/>
        <v>0</v>
      </c>
      <c r="GN2689" s="32">
        <f t="shared" si="408"/>
        <v>0</v>
      </c>
      <c r="GO2689" s="32">
        <f t="shared" si="408"/>
        <v>0</v>
      </c>
      <c r="GP2689" s="32">
        <f t="shared" si="408"/>
        <v>0</v>
      </c>
      <c r="GQ2689" s="32">
        <f t="shared" si="408"/>
        <v>0</v>
      </c>
      <c r="GR2689" s="32">
        <f t="shared" si="408"/>
        <v>0</v>
      </c>
      <c r="GS2689" s="32">
        <f t="shared" si="408"/>
        <v>0</v>
      </c>
      <c r="GT2689" s="32">
        <f t="shared" si="408"/>
        <v>0</v>
      </c>
      <c r="GU2689" s="32">
        <f t="shared" si="408"/>
        <v>0</v>
      </c>
      <c r="GV2689" s="32">
        <f t="shared" si="408"/>
        <v>0</v>
      </c>
      <c r="GW2689" s="32">
        <f t="shared" si="408"/>
        <v>0</v>
      </c>
      <c r="GX2689" s="32">
        <f t="shared" si="408"/>
        <v>0</v>
      </c>
    </row>
    <row r="2690" spans="1:206">
      <c r="A2690" s="31" t="s">
        <v>451</v>
      </c>
      <c r="B2690" t="s">
        <v>3397</v>
      </c>
      <c r="C2690" t="s">
        <v>20</v>
      </c>
      <c r="D2690" s="80">
        <v>46057</v>
      </c>
      <c r="E2690" t="s">
        <v>3440</v>
      </c>
      <c r="BD2690" s="32">
        <f>BD227+BD206</f>
        <v>46112794</v>
      </c>
      <c r="BE2690" s="32">
        <f t="shared" ref="BE2690:DP2690" si="409">BE227+BE206</f>
        <v>46692572</v>
      </c>
      <c r="BF2690" s="32">
        <f t="shared" si="409"/>
        <v>46488095</v>
      </c>
      <c r="BG2690" s="32">
        <f t="shared" si="409"/>
        <v>46484205.5</v>
      </c>
      <c r="BH2690" s="32">
        <f t="shared" si="409"/>
        <v>46975677.5</v>
      </c>
      <c r="BI2690" s="32">
        <f t="shared" si="409"/>
        <v>47927007</v>
      </c>
      <c r="BJ2690" s="32">
        <f t="shared" si="409"/>
        <v>48487029</v>
      </c>
      <c r="BK2690" s="32">
        <f t="shared" si="409"/>
        <v>48919848.5</v>
      </c>
      <c r="BL2690" s="32">
        <f t="shared" si="409"/>
        <v>49737131.5</v>
      </c>
      <c r="BM2690" s="32">
        <f t="shared" si="409"/>
        <v>50498989.5</v>
      </c>
      <c r="BN2690" s="32">
        <f t="shared" si="409"/>
        <v>51177643.5</v>
      </c>
      <c r="BO2690" s="32">
        <f t="shared" si="409"/>
        <v>51819623.5</v>
      </c>
      <c r="BP2690" s="32">
        <f t="shared" si="409"/>
        <v>52377969</v>
      </c>
      <c r="BQ2690" s="32">
        <f t="shared" si="409"/>
        <v>52837945</v>
      </c>
      <c r="BR2690" s="32">
        <f t="shared" si="409"/>
        <v>53218597.5</v>
      </c>
      <c r="BS2690" s="32">
        <f t="shared" si="409"/>
        <v>53316682.5</v>
      </c>
      <c r="BT2690" s="32">
        <f t="shared" si="409"/>
        <v>52998476</v>
      </c>
      <c r="BU2690" s="32">
        <f t="shared" si="409"/>
        <v>52364936</v>
      </c>
      <c r="BV2690" s="32">
        <f t="shared" si="409"/>
        <v>51509073</v>
      </c>
      <c r="BW2690" s="32">
        <f t="shared" si="409"/>
        <v>50546639</v>
      </c>
      <c r="BX2690" s="32">
        <f t="shared" si="409"/>
        <v>49705414.5</v>
      </c>
      <c r="BY2690" s="32">
        <f t="shared" si="409"/>
        <v>49094380</v>
      </c>
      <c r="BZ2690" s="32">
        <f t="shared" si="409"/>
        <v>48479195.5</v>
      </c>
      <c r="CA2690" s="32">
        <f t="shared" si="409"/>
        <v>47642732</v>
      </c>
      <c r="CB2690" s="32">
        <f t="shared" si="409"/>
        <v>46661729.5</v>
      </c>
      <c r="CC2690" s="32">
        <f t="shared" si="409"/>
        <v>45558610.5</v>
      </c>
      <c r="CD2690" s="32">
        <f t="shared" si="409"/>
        <v>44387516</v>
      </c>
      <c r="CE2690" s="32">
        <f t="shared" si="409"/>
        <v>43494981</v>
      </c>
      <c r="CF2690" s="32">
        <f t="shared" si="409"/>
        <v>43058034.5</v>
      </c>
      <c r="CG2690" s="32">
        <f t="shared" si="409"/>
        <v>42921577</v>
      </c>
      <c r="CH2690" s="32">
        <f t="shared" si="409"/>
        <v>43046112.5</v>
      </c>
      <c r="CI2690" s="32">
        <f t="shared" si="409"/>
        <v>43337279.5</v>
      </c>
      <c r="CJ2690" s="32">
        <f t="shared" si="409"/>
        <v>43621803</v>
      </c>
      <c r="CK2690" s="32">
        <f t="shared" si="409"/>
        <v>43778786.5</v>
      </c>
      <c r="CL2690" s="32">
        <f t="shared" si="409"/>
        <v>43764413</v>
      </c>
      <c r="CM2690" s="32">
        <f t="shared" si="409"/>
        <v>43649852</v>
      </c>
      <c r="CN2690" s="32">
        <f t="shared" si="409"/>
        <v>43550796.5</v>
      </c>
      <c r="CO2690" s="32">
        <f t="shared" si="409"/>
        <v>43572999</v>
      </c>
      <c r="CP2690" s="32">
        <f t="shared" si="409"/>
        <v>43807435</v>
      </c>
      <c r="CQ2690" s="32">
        <f t="shared" si="409"/>
        <v>44230255.5</v>
      </c>
      <c r="CR2690" s="32">
        <f t="shared" si="409"/>
        <v>44723210.5</v>
      </c>
      <c r="CS2690" s="32">
        <f t="shared" si="409"/>
        <v>45131481.5</v>
      </c>
      <c r="CT2690" s="32">
        <f t="shared" si="409"/>
        <v>45487466.5</v>
      </c>
      <c r="CU2690" s="32">
        <f t="shared" si="409"/>
        <v>45733271</v>
      </c>
      <c r="CV2690" s="32">
        <f t="shared" si="409"/>
        <v>45660843.5</v>
      </c>
      <c r="CW2690" s="32">
        <f t="shared" si="409"/>
        <v>45313182</v>
      </c>
      <c r="CX2690" s="32">
        <f t="shared" si="409"/>
        <v>44859720.5</v>
      </c>
      <c r="CY2690" s="32">
        <f t="shared" si="409"/>
        <v>44466933</v>
      </c>
      <c r="CZ2690" s="32">
        <f t="shared" si="409"/>
        <v>44202158.5</v>
      </c>
      <c r="DA2690" s="32">
        <f t="shared" si="409"/>
        <v>44106868.5</v>
      </c>
      <c r="DB2690" s="32">
        <f t="shared" si="409"/>
        <v>44145546.5</v>
      </c>
      <c r="DC2690" s="32">
        <f t="shared" si="409"/>
        <v>44214367.5</v>
      </c>
      <c r="DD2690" s="32">
        <f t="shared" si="409"/>
        <v>44316787.5</v>
      </c>
      <c r="DE2690" s="32">
        <f t="shared" si="409"/>
        <v>44516461.5</v>
      </c>
      <c r="DF2690" s="32">
        <f t="shared" si="409"/>
        <v>44770309</v>
      </c>
      <c r="DG2690" s="32">
        <f t="shared" si="409"/>
        <v>44978359</v>
      </c>
      <c r="DH2690" s="32">
        <f t="shared" si="409"/>
        <v>45214633.5</v>
      </c>
      <c r="DI2690" s="32">
        <f t="shared" si="409"/>
        <v>45611334</v>
      </c>
      <c r="DJ2690" s="32">
        <f t="shared" si="409"/>
        <v>46048765.5</v>
      </c>
      <c r="DK2690" s="32">
        <f t="shared" si="409"/>
        <v>46340529.5</v>
      </c>
      <c r="DL2690" s="32">
        <f t="shared" si="409"/>
        <v>46512770</v>
      </c>
      <c r="DM2690" s="32">
        <f t="shared" si="409"/>
        <v>46634118</v>
      </c>
      <c r="DN2690" s="32">
        <f t="shared" si="409"/>
        <v>46647984</v>
      </c>
      <c r="DO2690" s="32">
        <f t="shared" si="409"/>
        <v>46498251.5</v>
      </c>
      <c r="DP2690" s="32">
        <f t="shared" si="409"/>
        <v>46305190</v>
      </c>
      <c r="DQ2690" s="32">
        <f t="shared" ref="DQ2690:DW2690" si="410">DQ227+DQ206</f>
        <v>46166684.5</v>
      </c>
      <c r="DR2690" s="32">
        <f t="shared" si="410"/>
        <v>46071771</v>
      </c>
      <c r="DS2690" s="32">
        <f t="shared" si="410"/>
        <v>45955819.5</v>
      </c>
      <c r="DT2690" s="32">
        <f t="shared" si="410"/>
        <v>45722027</v>
      </c>
      <c r="DU2690" s="32">
        <f t="shared" si="410"/>
        <v>45339222</v>
      </c>
      <c r="DV2690" s="32">
        <f t="shared" si="410"/>
        <v>44690115.5</v>
      </c>
      <c r="DW2690" s="32">
        <f t="shared" si="410"/>
        <v>43934976</v>
      </c>
      <c r="DX2690" s="32"/>
      <c r="DY2690" s="32"/>
      <c r="DZ2690" s="32"/>
      <c r="EA2690" s="32"/>
      <c r="EB2690" s="32"/>
      <c r="EC2690" s="32"/>
      <c r="ED2690" s="32"/>
      <c r="EE2690" s="32"/>
      <c r="EF2690" s="32"/>
      <c r="EG2690" s="32"/>
      <c r="EH2690" s="32"/>
      <c r="EI2690" s="32"/>
      <c r="EJ2690" s="32"/>
      <c r="EK2690" s="32"/>
      <c r="EL2690" s="32"/>
      <c r="EM2690" s="32"/>
      <c r="EN2690" s="32"/>
      <c r="EO2690" s="32"/>
      <c r="EP2690" s="32"/>
      <c r="EQ2690" s="32"/>
      <c r="ER2690" s="32"/>
      <c r="ES2690" s="32"/>
      <c r="ET2690" s="32"/>
      <c r="EU2690" s="32"/>
      <c r="EV2690" s="32"/>
      <c r="EW2690" s="32"/>
      <c r="EX2690" s="32"/>
      <c r="EY2690" s="32"/>
      <c r="EZ2690" s="32"/>
      <c r="FA2690" s="32"/>
      <c r="FB2690" s="32"/>
      <c r="FC2690" s="32"/>
      <c r="FD2690" s="32"/>
      <c r="FE2690" s="32"/>
      <c r="FF2690" s="32"/>
      <c r="FG2690" s="32"/>
      <c r="FH2690" s="32"/>
      <c r="FI2690" s="32"/>
      <c r="FJ2690" s="32"/>
      <c r="FK2690" s="32"/>
      <c r="FL2690" s="32"/>
      <c r="FM2690" s="32"/>
      <c r="FN2690" s="32"/>
      <c r="FO2690" s="32"/>
      <c r="FP2690" s="32"/>
      <c r="FQ2690" s="32"/>
      <c r="FR2690" s="32"/>
      <c r="FS2690" s="32"/>
      <c r="FT2690" s="32"/>
      <c r="FU2690" s="32"/>
      <c r="FV2690" s="32"/>
      <c r="FW2690" s="32"/>
      <c r="FX2690" s="32"/>
      <c r="FY2690" s="32"/>
      <c r="FZ2690" s="32"/>
      <c r="GA2690" s="32"/>
      <c r="GB2690" s="32"/>
      <c r="GC2690" s="32"/>
      <c r="GD2690" s="32"/>
      <c r="GE2690" s="32"/>
      <c r="GF2690" s="32"/>
      <c r="GG2690" s="32"/>
      <c r="GH2690" s="32"/>
      <c r="GI2690" s="32"/>
      <c r="GJ2690" s="32"/>
      <c r="GK2690" s="32"/>
      <c r="GL2690" s="32"/>
      <c r="GM2690" s="32"/>
      <c r="GN2690" s="32"/>
      <c r="GO2690" s="32"/>
      <c r="GP2690" s="32"/>
      <c r="GQ2690" s="32"/>
      <c r="GR2690" s="32"/>
      <c r="GS2690" s="32"/>
      <c r="GT2690" s="32"/>
      <c r="GU2690" s="32"/>
      <c r="GV2690" s="32"/>
      <c r="GW2690" s="32"/>
      <c r="GX2690" s="32"/>
    </row>
    <row r="2691" spans="1:206">
      <c r="A2691" s="31" t="s">
        <v>451</v>
      </c>
      <c r="B2691" t="s">
        <v>3397</v>
      </c>
      <c r="C2691" t="s">
        <v>20</v>
      </c>
      <c r="D2691" s="80">
        <v>46057</v>
      </c>
      <c r="E2691" t="s">
        <v>3441</v>
      </c>
      <c r="BD2691" s="32">
        <f t="shared" ref="BD2691:BD2710" si="411">BD228+BD207</f>
        <v>39116452.5</v>
      </c>
      <c r="BE2691" s="32">
        <f t="shared" ref="BE2691:DP2691" si="412">BE228+BE207</f>
        <v>39909878.5</v>
      </c>
      <c r="BF2691" s="32">
        <f t="shared" si="412"/>
        <v>41610925</v>
      </c>
      <c r="BG2691" s="32">
        <f t="shared" si="412"/>
        <v>43180114</v>
      </c>
      <c r="BH2691" s="32">
        <f t="shared" si="412"/>
        <v>44258734.5</v>
      </c>
      <c r="BI2691" s="32">
        <f t="shared" si="412"/>
        <v>45204114.5</v>
      </c>
      <c r="BJ2691" s="32">
        <f t="shared" si="412"/>
        <v>46134453.5</v>
      </c>
      <c r="BK2691" s="32">
        <f t="shared" si="412"/>
        <v>46504891</v>
      </c>
      <c r="BL2691" s="32">
        <f t="shared" si="412"/>
        <v>46594385.5</v>
      </c>
      <c r="BM2691" s="32">
        <f t="shared" si="412"/>
        <v>47165578.5</v>
      </c>
      <c r="BN2691" s="32">
        <f t="shared" si="412"/>
        <v>48089309</v>
      </c>
      <c r="BO2691" s="32">
        <f t="shared" si="412"/>
        <v>48606376</v>
      </c>
      <c r="BP2691" s="32">
        <f t="shared" si="412"/>
        <v>48994903.5</v>
      </c>
      <c r="BQ2691" s="32">
        <f t="shared" si="412"/>
        <v>49729731</v>
      </c>
      <c r="BR2691" s="32">
        <f t="shared" si="412"/>
        <v>50443882.5</v>
      </c>
      <c r="BS2691" s="32">
        <f t="shared" si="412"/>
        <v>51186392.5</v>
      </c>
      <c r="BT2691" s="32">
        <f t="shared" si="412"/>
        <v>51919252</v>
      </c>
      <c r="BU2691" s="32">
        <f t="shared" si="412"/>
        <v>52524189</v>
      </c>
      <c r="BV2691" s="32">
        <f t="shared" si="412"/>
        <v>52999826</v>
      </c>
      <c r="BW2691" s="32">
        <f t="shared" si="412"/>
        <v>53380285.5</v>
      </c>
      <c r="BX2691" s="32">
        <f t="shared" si="412"/>
        <v>53482559</v>
      </c>
      <c r="BY2691" s="32">
        <f t="shared" si="412"/>
        <v>53230894.5</v>
      </c>
      <c r="BZ2691" s="32">
        <f t="shared" si="412"/>
        <v>52711444</v>
      </c>
      <c r="CA2691" s="32">
        <f t="shared" si="412"/>
        <v>51951556</v>
      </c>
      <c r="CB2691" s="32">
        <f t="shared" si="412"/>
        <v>51073230.5</v>
      </c>
      <c r="CC2691" s="32">
        <f t="shared" si="412"/>
        <v>50324823</v>
      </c>
      <c r="CD2691" s="32">
        <f t="shared" si="412"/>
        <v>49757080</v>
      </c>
      <c r="CE2691" s="32">
        <f t="shared" si="412"/>
        <v>49141262.5</v>
      </c>
      <c r="CF2691" s="32">
        <f t="shared" si="412"/>
        <v>48294507.5</v>
      </c>
      <c r="CG2691" s="32">
        <f t="shared" si="412"/>
        <v>47300327.5</v>
      </c>
      <c r="CH2691" s="32">
        <f t="shared" si="412"/>
        <v>46220926.5</v>
      </c>
      <c r="CI2691" s="32">
        <f t="shared" si="412"/>
        <v>45048253.5</v>
      </c>
      <c r="CJ2691" s="32">
        <f t="shared" si="412"/>
        <v>44113997.5</v>
      </c>
      <c r="CK2691" s="32">
        <f t="shared" si="412"/>
        <v>43640533</v>
      </c>
      <c r="CL2691" s="32">
        <f t="shared" si="412"/>
        <v>43478110.5</v>
      </c>
      <c r="CM2691" s="32">
        <f t="shared" si="412"/>
        <v>43597384</v>
      </c>
      <c r="CN2691" s="32">
        <f t="shared" si="412"/>
        <v>43907026.5</v>
      </c>
      <c r="CO2691" s="32">
        <f t="shared" si="412"/>
        <v>44214187.5</v>
      </c>
      <c r="CP2691" s="32">
        <f t="shared" si="412"/>
        <v>44396758</v>
      </c>
      <c r="CQ2691" s="32">
        <f t="shared" si="412"/>
        <v>44414594.5</v>
      </c>
      <c r="CR2691" s="32">
        <f t="shared" si="412"/>
        <v>44376730.5</v>
      </c>
      <c r="CS2691" s="32">
        <f t="shared" si="412"/>
        <v>44329638</v>
      </c>
      <c r="CT2691" s="32">
        <f t="shared" si="412"/>
        <v>44393135.5</v>
      </c>
      <c r="CU2691" s="32">
        <f t="shared" si="412"/>
        <v>44693736</v>
      </c>
      <c r="CV2691" s="32">
        <f t="shared" si="412"/>
        <v>45172169</v>
      </c>
      <c r="CW2691" s="32">
        <f t="shared" si="412"/>
        <v>45736507</v>
      </c>
      <c r="CX2691" s="32">
        <f t="shared" si="412"/>
        <v>46299572</v>
      </c>
      <c r="CY2691" s="32">
        <f t="shared" si="412"/>
        <v>46785099</v>
      </c>
      <c r="CZ2691" s="32">
        <f t="shared" si="412"/>
        <v>47040535.5</v>
      </c>
      <c r="DA2691" s="32">
        <f t="shared" si="412"/>
        <v>46961877</v>
      </c>
      <c r="DB2691" s="32">
        <f t="shared" si="412"/>
        <v>46570548</v>
      </c>
      <c r="DC2691" s="32">
        <f t="shared" si="412"/>
        <v>46013986</v>
      </c>
      <c r="DD2691" s="32">
        <f t="shared" si="412"/>
        <v>45509088.5</v>
      </c>
      <c r="DE2691" s="32">
        <f t="shared" si="412"/>
        <v>45150496</v>
      </c>
      <c r="DF2691" s="32">
        <f t="shared" si="412"/>
        <v>44967432</v>
      </c>
      <c r="DG2691" s="32">
        <f t="shared" si="412"/>
        <v>44983228</v>
      </c>
      <c r="DH2691" s="32">
        <f t="shared" si="412"/>
        <v>45125502</v>
      </c>
      <c r="DI2691" s="32">
        <f t="shared" si="412"/>
        <v>45312527</v>
      </c>
      <c r="DJ2691" s="32">
        <f t="shared" si="412"/>
        <v>45562474</v>
      </c>
      <c r="DK2691" s="32">
        <f t="shared" si="412"/>
        <v>45841377</v>
      </c>
      <c r="DL2691" s="32">
        <f t="shared" si="412"/>
        <v>46034896.5</v>
      </c>
      <c r="DM2691" s="32">
        <f t="shared" si="412"/>
        <v>46287549.5</v>
      </c>
      <c r="DN2691" s="32">
        <f t="shared" si="412"/>
        <v>46751583</v>
      </c>
      <c r="DO2691" s="32">
        <f t="shared" si="412"/>
        <v>47270178</v>
      </c>
      <c r="DP2691" s="32">
        <f t="shared" si="412"/>
        <v>47679429</v>
      </c>
      <c r="DQ2691" s="32">
        <f t="shared" ref="DQ2691:DW2691" si="413">DQ228+DQ207</f>
        <v>47981617</v>
      </c>
      <c r="DR2691" s="32">
        <f t="shared" si="413"/>
        <v>48146993.5</v>
      </c>
      <c r="DS2691" s="32">
        <f t="shared" si="413"/>
        <v>48101287</v>
      </c>
      <c r="DT2691" s="32">
        <f t="shared" si="413"/>
        <v>47879029.5</v>
      </c>
      <c r="DU2691" s="32">
        <f t="shared" si="413"/>
        <v>47661936</v>
      </c>
      <c r="DV2691" s="32">
        <f t="shared" si="413"/>
        <v>47482993</v>
      </c>
      <c r="DW2691" s="32">
        <f t="shared" si="413"/>
        <v>47268507</v>
      </c>
      <c r="DX2691" s="32"/>
      <c r="DY2691" s="32"/>
      <c r="DZ2691" s="32"/>
      <c r="EA2691" s="32"/>
      <c r="EB2691" s="32"/>
      <c r="EC2691" s="32"/>
      <c r="ED2691" s="32"/>
      <c r="EE2691" s="32"/>
      <c r="EF2691" s="32"/>
      <c r="EG2691" s="32"/>
      <c r="EH2691" s="32"/>
      <c r="EI2691" s="32"/>
      <c r="EJ2691" s="32"/>
      <c r="EK2691" s="32"/>
      <c r="EL2691" s="32"/>
      <c r="EM2691" s="32"/>
      <c r="EN2691" s="32"/>
      <c r="EO2691" s="32"/>
      <c r="EP2691" s="32"/>
      <c r="EQ2691" s="32"/>
      <c r="ER2691" s="32"/>
      <c r="ES2691" s="32"/>
      <c r="ET2691" s="32"/>
      <c r="EU2691" s="32"/>
      <c r="EV2691" s="32"/>
      <c r="EW2691" s="32"/>
      <c r="EX2691" s="32"/>
      <c r="EY2691" s="32"/>
      <c r="EZ2691" s="32"/>
      <c r="FA2691" s="32"/>
      <c r="FB2691" s="32"/>
      <c r="FC2691" s="32"/>
      <c r="FD2691" s="32"/>
      <c r="FE2691" s="32"/>
      <c r="FF2691" s="32"/>
      <c r="FG2691" s="32"/>
      <c r="FH2691" s="32"/>
      <c r="FI2691" s="32"/>
      <c r="FJ2691" s="32"/>
      <c r="FK2691" s="32"/>
      <c r="FL2691" s="32"/>
      <c r="FM2691" s="32"/>
      <c r="FN2691" s="32"/>
      <c r="FO2691" s="32"/>
      <c r="FP2691" s="32"/>
      <c r="FQ2691" s="32"/>
      <c r="FR2691" s="32"/>
      <c r="FS2691" s="32"/>
      <c r="FT2691" s="32"/>
      <c r="FU2691" s="32"/>
      <c r="FV2691" s="32"/>
      <c r="FW2691" s="32"/>
      <c r="FX2691" s="32"/>
      <c r="FY2691" s="32"/>
      <c r="FZ2691" s="32"/>
      <c r="GA2691" s="32"/>
      <c r="GB2691" s="32"/>
      <c r="GC2691" s="32"/>
      <c r="GD2691" s="32"/>
      <c r="GE2691" s="32"/>
      <c r="GF2691" s="32"/>
      <c r="GG2691" s="32"/>
      <c r="GH2691" s="32"/>
      <c r="GI2691" s="32"/>
      <c r="GJ2691" s="32"/>
      <c r="GK2691" s="32"/>
      <c r="GL2691" s="32"/>
      <c r="GM2691" s="32"/>
      <c r="GN2691" s="32"/>
      <c r="GO2691" s="32"/>
      <c r="GP2691" s="32"/>
      <c r="GQ2691" s="32"/>
      <c r="GR2691" s="32"/>
      <c r="GS2691" s="32"/>
      <c r="GT2691" s="32"/>
      <c r="GU2691" s="32"/>
      <c r="GV2691" s="32"/>
      <c r="GW2691" s="32"/>
      <c r="GX2691" s="32"/>
    </row>
    <row r="2692" spans="1:206">
      <c r="A2692" s="31" t="s">
        <v>451</v>
      </c>
      <c r="B2692" t="s">
        <v>3397</v>
      </c>
      <c r="C2692" t="s">
        <v>20</v>
      </c>
      <c r="D2692" s="80">
        <v>46057</v>
      </c>
      <c r="E2692" t="s">
        <v>3442</v>
      </c>
      <c r="BD2692" s="32">
        <f t="shared" si="411"/>
        <v>37561990.5</v>
      </c>
      <c r="BE2692" s="32">
        <f t="shared" ref="BE2692:DP2692" si="414">BE229+BE208</f>
        <v>37747401</v>
      </c>
      <c r="BF2692" s="32">
        <f t="shared" si="414"/>
        <v>37931011</v>
      </c>
      <c r="BG2692" s="32">
        <f t="shared" si="414"/>
        <v>38424398</v>
      </c>
      <c r="BH2692" s="32">
        <f t="shared" si="414"/>
        <v>38934076.5</v>
      </c>
      <c r="BI2692" s="32">
        <f t="shared" si="414"/>
        <v>39151607</v>
      </c>
      <c r="BJ2692" s="32">
        <f t="shared" si="414"/>
        <v>40035779</v>
      </c>
      <c r="BK2692" s="32">
        <f t="shared" si="414"/>
        <v>41860314.5</v>
      </c>
      <c r="BL2692" s="32">
        <f t="shared" si="414"/>
        <v>43464959</v>
      </c>
      <c r="BM2692" s="32">
        <f t="shared" si="414"/>
        <v>44590160</v>
      </c>
      <c r="BN2692" s="32">
        <f t="shared" si="414"/>
        <v>45596884</v>
      </c>
      <c r="BO2692" s="32">
        <f t="shared" si="414"/>
        <v>46590131.5</v>
      </c>
      <c r="BP2692" s="32">
        <f t="shared" si="414"/>
        <v>46978509.5</v>
      </c>
      <c r="BQ2692" s="32">
        <f t="shared" si="414"/>
        <v>47032941.5</v>
      </c>
      <c r="BR2692" s="32">
        <f t="shared" si="414"/>
        <v>47571868.5</v>
      </c>
      <c r="BS2692" s="32">
        <f t="shared" si="414"/>
        <v>48522960</v>
      </c>
      <c r="BT2692" s="32">
        <f t="shared" si="414"/>
        <v>49089473.5</v>
      </c>
      <c r="BU2692" s="32">
        <f t="shared" si="414"/>
        <v>49546948</v>
      </c>
      <c r="BV2692" s="32">
        <f t="shared" si="414"/>
        <v>50353586.5</v>
      </c>
      <c r="BW2692" s="32">
        <f t="shared" si="414"/>
        <v>51129248.5</v>
      </c>
      <c r="BX2692" s="32">
        <f t="shared" si="414"/>
        <v>51962082</v>
      </c>
      <c r="BY2692" s="32">
        <f t="shared" si="414"/>
        <v>52760474</v>
      </c>
      <c r="BZ2692" s="32">
        <f t="shared" si="414"/>
        <v>53367619</v>
      </c>
      <c r="CA2692" s="32">
        <f t="shared" si="414"/>
        <v>53868082.5</v>
      </c>
      <c r="CB2692" s="32">
        <f t="shared" si="414"/>
        <v>54311382.5</v>
      </c>
      <c r="CC2692" s="32">
        <f t="shared" si="414"/>
        <v>54427275</v>
      </c>
      <c r="CD2692" s="32">
        <f t="shared" si="414"/>
        <v>54127506.5</v>
      </c>
      <c r="CE2692" s="32">
        <f t="shared" si="414"/>
        <v>53582191</v>
      </c>
      <c r="CF2692" s="32">
        <f t="shared" si="414"/>
        <v>52835346</v>
      </c>
      <c r="CG2692" s="32">
        <f t="shared" si="414"/>
        <v>51970971.5</v>
      </c>
      <c r="CH2692" s="32">
        <f t="shared" si="414"/>
        <v>51255601</v>
      </c>
      <c r="CI2692" s="32">
        <f t="shared" si="414"/>
        <v>50743531.5</v>
      </c>
      <c r="CJ2692" s="32">
        <f t="shared" si="414"/>
        <v>50128182</v>
      </c>
      <c r="CK2692" s="32">
        <f t="shared" si="414"/>
        <v>49250760.5</v>
      </c>
      <c r="CL2692" s="32">
        <f t="shared" si="414"/>
        <v>48234245</v>
      </c>
      <c r="CM2692" s="32">
        <f t="shared" si="414"/>
        <v>47103114.5</v>
      </c>
      <c r="CN2692" s="32">
        <f t="shared" si="414"/>
        <v>45908261.5</v>
      </c>
      <c r="CO2692" s="32">
        <f t="shared" si="414"/>
        <v>45004280</v>
      </c>
      <c r="CP2692" s="32">
        <f t="shared" si="414"/>
        <v>44578280.5</v>
      </c>
      <c r="CQ2692" s="32">
        <f t="shared" si="414"/>
        <v>44505325</v>
      </c>
      <c r="CR2692" s="32">
        <f t="shared" si="414"/>
        <v>44750890.5</v>
      </c>
      <c r="CS2692" s="32">
        <f t="shared" si="414"/>
        <v>45203709.5</v>
      </c>
      <c r="CT2692" s="32">
        <f t="shared" si="414"/>
        <v>45660497.5</v>
      </c>
      <c r="CU2692" s="32">
        <f t="shared" si="414"/>
        <v>45990636.5</v>
      </c>
      <c r="CV2692" s="32">
        <f t="shared" si="414"/>
        <v>46122823.5</v>
      </c>
      <c r="CW2692" s="32">
        <f t="shared" si="414"/>
        <v>46129736.5</v>
      </c>
      <c r="CX2692" s="32">
        <f t="shared" si="414"/>
        <v>46138875</v>
      </c>
      <c r="CY2692" s="32">
        <f t="shared" si="414"/>
        <v>46249438</v>
      </c>
      <c r="CZ2692" s="32">
        <f t="shared" si="414"/>
        <v>46547752.5</v>
      </c>
      <c r="DA2692" s="32">
        <f t="shared" si="414"/>
        <v>47021597</v>
      </c>
      <c r="DB2692" s="32">
        <f t="shared" si="414"/>
        <v>47557892.5</v>
      </c>
      <c r="DC2692" s="32">
        <f t="shared" si="414"/>
        <v>48050575.5</v>
      </c>
      <c r="DD2692" s="32">
        <f t="shared" si="414"/>
        <v>48436315.5</v>
      </c>
      <c r="DE2692" s="32">
        <f t="shared" si="414"/>
        <v>48589605.5</v>
      </c>
      <c r="DF2692" s="32">
        <f t="shared" si="414"/>
        <v>48432659.5</v>
      </c>
      <c r="DG2692" s="32">
        <f t="shared" si="414"/>
        <v>48045051</v>
      </c>
      <c r="DH2692" s="32">
        <f t="shared" si="414"/>
        <v>47600238</v>
      </c>
      <c r="DI2692" s="32">
        <f t="shared" si="414"/>
        <v>47247589</v>
      </c>
      <c r="DJ2692" s="32">
        <f t="shared" si="414"/>
        <v>47031187</v>
      </c>
      <c r="DK2692" s="32">
        <f t="shared" si="414"/>
        <v>46966709.5</v>
      </c>
      <c r="DL2692" s="32">
        <f t="shared" si="414"/>
        <v>47025884.5</v>
      </c>
      <c r="DM2692" s="32">
        <f t="shared" si="414"/>
        <v>47091394</v>
      </c>
      <c r="DN2692" s="32">
        <f t="shared" si="414"/>
        <v>47092300.5</v>
      </c>
      <c r="DO2692" s="32">
        <f t="shared" si="414"/>
        <v>47132159.5</v>
      </c>
      <c r="DP2692" s="32">
        <f t="shared" si="414"/>
        <v>47243454</v>
      </c>
      <c r="DQ2692" s="32">
        <f t="shared" ref="DQ2692:DW2692" si="415">DQ229+DQ208</f>
        <v>47356471</v>
      </c>
      <c r="DR2692" s="32">
        <f t="shared" si="415"/>
        <v>47633721</v>
      </c>
      <c r="DS2692" s="32">
        <f t="shared" si="415"/>
        <v>48172320.5</v>
      </c>
      <c r="DT2692" s="32">
        <f t="shared" si="415"/>
        <v>48759049</v>
      </c>
      <c r="DU2692" s="32">
        <f t="shared" si="415"/>
        <v>49218504</v>
      </c>
      <c r="DV2692" s="32">
        <f t="shared" si="415"/>
        <v>49442139.5</v>
      </c>
      <c r="DW2692" s="32">
        <f t="shared" si="415"/>
        <v>49368915</v>
      </c>
      <c r="DX2692" s="32"/>
      <c r="DY2692" s="32"/>
      <c r="DZ2692" s="32"/>
      <c r="EA2692" s="32"/>
      <c r="EB2692" s="32"/>
      <c r="EC2692" s="32"/>
      <c r="ED2692" s="32"/>
      <c r="EE2692" s="32"/>
      <c r="EF2692" s="32"/>
      <c r="EG2692" s="32"/>
      <c r="EH2692" s="32"/>
      <c r="EI2692" s="32"/>
      <c r="EJ2692" s="32"/>
      <c r="EK2692" s="32"/>
      <c r="EL2692" s="32"/>
      <c r="EM2692" s="32"/>
      <c r="EN2692" s="32"/>
      <c r="EO2692" s="32"/>
      <c r="EP2692" s="32"/>
      <c r="EQ2692" s="32"/>
      <c r="ER2692" s="32"/>
      <c r="ES2692" s="32"/>
      <c r="ET2692" s="32"/>
      <c r="EU2692" s="32"/>
      <c r="EV2692" s="32"/>
      <c r="EW2692" s="32"/>
      <c r="EX2692" s="32"/>
      <c r="EY2692" s="32"/>
      <c r="EZ2692" s="32"/>
      <c r="FA2692" s="32"/>
      <c r="FB2692" s="32"/>
      <c r="FC2692" s="32"/>
      <c r="FD2692" s="32"/>
      <c r="FE2692" s="32"/>
      <c r="FF2692" s="32"/>
      <c r="FG2692" s="32"/>
      <c r="FH2692" s="32"/>
      <c r="FI2692" s="32"/>
      <c r="FJ2692" s="32"/>
      <c r="FK2692" s="32"/>
      <c r="FL2692" s="32"/>
      <c r="FM2692" s="32"/>
      <c r="FN2692" s="32"/>
      <c r="FO2692" s="32"/>
      <c r="FP2692" s="32"/>
      <c r="FQ2692" s="32"/>
      <c r="FR2692" s="32"/>
      <c r="FS2692" s="32"/>
      <c r="FT2692" s="32"/>
      <c r="FU2692" s="32"/>
      <c r="FV2692" s="32"/>
      <c r="FW2692" s="32"/>
      <c r="FX2692" s="32"/>
      <c r="FY2692" s="32"/>
      <c r="FZ2692" s="32"/>
      <c r="GA2692" s="32"/>
      <c r="GB2692" s="32"/>
      <c r="GC2692" s="32"/>
      <c r="GD2692" s="32"/>
      <c r="GE2692" s="32"/>
      <c r="GF2692" s="32"/>
      <c r="GG2692" s="32"/>
      <c r="GH2692" s="32"/>
      <c r="GI2692" s="32"/>
      <c r="GJ2692" s="32"/>
      <c r="GK2692" s="32"/>
      <c r="GL2692" s="32"/>
      <c r="GM2692" s="32"/>
      <c r="GN2692" s="32"/>
      <c r="GO2692" s="32"/>
      <c r="GP2692" s="32"/>
      <c r="GQ2692" s="32"/>
      <c r="GR2692" s="32"/>
      <c r="GS2692" s="32"/>
      <c r="GT2692" s="32"/>
      <c r="GU2692" s="32"/>
      <c r="GV2692" s="32"/>
      <c r="GW2692" s="32"/>
      <c r="GX2692" s="32"/>
    </row>
    <row r="2693" spans="1:206">
      <c r="A2693" s="31" t="s">
        <v>451</v>
      </c>
      <c r="B2693" t="s">
        <v>3397</v>
      </c>
      <c r="C2693" t="s">
        <v>20</v>
      </c>
      <c r="D2693" s="80">
        <v>46057</v>
      </c>
      <c r="E2693" t="s">
        <v>3443</v>
      </c>
      <c r="BD2693" s="32">
        <f t="shared" si="411"/>
        <v>36048189.5</v>
      </c>
      <c r="BE2693" s="32">
        <f t="shared" ref="BE2693:DP2693" si="416">BE230+BE209</f>
        <v>36013623.5</v>
      </c>
      <c r="BF2693" s="32">
        <f t="shared" si="416"/>
        <v>36146478.5</v>
      </c>
      <c r="BG2693" s="32">
        <f t="shared" si="416"/>
        <v>36235907</v>
      </c>
      <c r="BH2693" s="32">
        <f t="shared" si="416"/>
        <v>36523498.5</v>
      </c>
      <c r="BI2693" s="32">
        <f t="shared" si="416"/>
        <v>36913878</v>
      </c>
      <c r="BJ2693" s="32">
        <f t="shared" si="416"/>
        <v>37128611</v>
      </c>
      <c r="BK2693" s="32">
        <f t="shared" si="416"/>
        <v>37346680.5</v>
      </c>
      <c r="BL2693" s="32">
        <f t="shared" si="416"/>
        <v>37950676.5</v>
      </c>
      <c r="BM2693" s="32">
        <f t="shared" si="416"/>
        <v>38526025</v>
      </c>
      <c r="BN2693" s="32">
        <f t="shared" si="416"/>
        <v>38774248</v>
      </c>
      <c r="BO2693" s="32">
        <f t="shared" si="416"/>
        <v>39687009</v>
      </c>
      <c r="BP2693" s="32">
        <f t="shared" si="416"/>
        <v>41544336.5</v>
      </c>
      <c r="BQ2693" s="32">
        <f t="shared" si="416"/>
        <v>43171488</v>
      </c>
      <c r="BR2693" s="32">
        <f t="shared" si="416"/>
        <v>44320927.5</v>
      </c>
      <c r="BS2693" s="32">
        <f t="shared" si="416"/>
        <v>45361024.5</v>
      </c>
      <c r="BT2693" s="32">
        <f t="shared" si="416"/>
        <v>46398022.5</v>
      </c>
      <c r="BU2693" s="32">
        <f t="shared" si="416"/>
        <v>46871867.5</v>
      </c>
      <c r="BV2693" s="32">
        <f t="shared" si="416"/>
        <v>47035800</v>
      </c>
      <c r="BW2693" s="32">
        <f t="shared" si="416"/>
        <v>47689348</v>
      </c>
      <c r="BX2693" s="32">
        <f t="shared" si="416"/>
        <v>48759537.5</v>
      </c>
      <c r="BY2693" s="32">
        <f t="shared" si="416"/>
        <v>49428542.5</v>
      </c>
      <c r="BZ2693" s="32">
        <f t="shared" si="416"/>
        <v>49951759.5</v>
      </c>
      <c r="CA2693" s="32">
        <f t="shared" si="416"/>
        <v>50811083.5</v>
      </c>
      <c r="CB2693" s="32">
        <f t="shared" si="416"/>
        <v>51635409.5</v>
      </c>
      <c r="CC2693" s="32">
        <f t="shared" si="416"/>
        <v>52474765</v>
      </c>
      <c r="CD2693" s="32">
        <f t="shared" si="416"/>
        <v>53240850</v>
      </c>
      <c r="CE2693" s="32">
        <f t="shared" si="416"/>
        <v>53860249</v>
      </c>
      <c r="CF2693" s="32">
        <f t="shared" si="416"/>
        <v>54411973.5</v>
      </c>
      <c r="CG2693" s="32">
        <f t="shared" si="416"/>
        <v>54918189</v>
      </c>
      <c r="CH2693" s="32">
        <f t="shared" si="416"/>
        <v>55156859.5</v>
      </c>
      <c r="CI2693" s="32">
        <f t="shared" si="416"/>
        <v>54953144.5</v>
      </c>
      <c r="CJ2693" s="32">
        <f t="shared" si="416"/>
        <v>54441705.5</v>
      </c>
      <c r="CK2693" s="32">
        <f t="shared" si="416"/>
        <v>53758510</v>
      </c>
      <c r="CL2693" s="32">
        <f t="shared" si="416"/>
        <v>52955944.5</v>
      </c>
      <c r="CM2693" s="32">
        <f t="shared" si="416"/>
        <v>52277676.5</v>
      </c>
      <c r="CN2693" s="32">
        <f t="shared" si="416"/>
        <v>51799191.5</v>
      </c>
      <c r="CO2693" s="32">
        <f t="shared" si="416"/>
        <v>51253815.5</v>
      </c>
      <c r="CP2693" s="32">
        <f t="shared" si="416"/>
        <v>50503531.5</v>
      </c>
      <c r="CQ2693" s="32">
        <f t="shared" si="416"/>
        <v>49616772.5</v>
      </c>
      <c r="CR2693" s="32">
        <f t="shared" si="416"/>
        <v>48603561</v>
      </c>
      <c r="CS2693" s="32">
        <f t="shared" si="416"/>
        <v>47488572</v>
      </c>
      <c r="CT2693" s="32">
        <f t="shared" si="416"/>
        <v>46644555.5</v>
      </c>
      <c r="CU2693" s="32">
        <f t="shared" si="416"/>
        <v>46296589</v>
      </c>
      <c r="CV2693" s="32">
        <f t="shared" si="416"/>
        <v>46315112</v>
      </c>
      <c r="CW2693" s="32">
        <f t="shared" si="416"/>
        <v>46626394</v>
      </c>
      <c r="CX2693" s="32">
        <f t="shared" si="416"/>
        <v>47103431</v>
      </c>
      <c r="CY2693" s="32">
        <f t="shared" si="416"/>
        <v>47547590</v>
      </c>
      <c r="CZ2693" s="32">
        <f t="shared" si="416"/>
        <v>47826324.5</v>
      </c>
      <c r="DA2693" s="32">
        <f t="shared" si="416"/>
        <v>47920036.5</v>
      </c>
      <c r="DB2693" s="32">
        <f t="shared" si="416"/>
        <v>47913055</v>
      </c>
      <c r="DC2693" s="32">
        <f t="shared" si="416"/>
        <v>47911986</v>
      </c>
      <c r="DD2693" s="32">
        <f t="shared" si="416"/>
        <v>48026838</v>
      </c>
      <c r="DE2693" s="32">
        <f t="shared" si="416"/>
        <v>48328006</v>
      </c>
      <c r="DF2693" s="32">
        <f t="shared" si="416"/>
        <v>48783181</v>
      </c>
      <c r="DG2693" s="32">
        <f t="shared" si="416"/>
        <v>49313410</v>
      </c>
      <c r="DH2693" s="32">
        <f t="shared" si="416"/>
        <v>49818484</v>
      </c>
      <c r="DI2693" s="32">
        <f t="shared" si="416"/>
        <v>50224663.5</v>
      </c>
      <c r="DJ2693" s="32">
        <f t="shared" si="416"/>
        <v>50389708.5</v>
      </c>
      <c r="DK2693" s="32">
        <f t="shared" si="416"/>
        <v>50224360</v>
      </c>
      <c r="DL2693" s="32">
        <f t="shared" si="416"/>
        <v>49795895.5</v>
      </c>
      <c r="DM2693" s="32">
        <f t="shared" si="416"/>
        <v>49253509</v>
      </c>
      <c r="DN2693" s="32">
        <f t="shared" si="416"/>
        <v>48775021</v>
      </c>
      <c r="DO2693" s="32">
        <f t="shared" si="416"/>
        <v>48450059</v>
      </c>
      <c r="DP2693" s="32">
        <f t="shared" si="416"/>
        <v>48319706.5</v>
      </c>
      <c r="DQ2693" s="32">
        <f t="shared" ref="DQ2693:DW2693" si="417">DQ230+DQ209</f>
        <v>48393414</v>
      </c>
      <c r="DR2693" s="32">
        <f t="shared" si="417"/>
        <v>48537248</v>
      </c>
      <c r="DS2693" s="32">
        <f t="shared" si="417"/>
        <v>48633677</v>
      </c>
      <c r="DT2693" s="32">
        <f t="shared" si="417"/>
        <v>48749199</v>
      </c>
      <c r="DU2693" s="32">
        <f t="shared" si="417"/>
        <v>48892216</v>
      </c>
      <c r="DV2693" s="32">
        <f t="shared" si="417"/>
        <v>48932222</v>
      </c>
      <c r="DW2693" s="32">
        <f t="shared" si="417"/>
        <v>49049900.5</v>
      </c>
      <c r="DX2693" s="32"/>
      <c r="DY2693" s="32"/>
      <c r="DZ2693" s="32"/>
      <c r="EA2693" s="32"/>
      <c r="EB2693" s="32"/>
      <c r="EC2693" s="32"/>
      <c r="ED2693" s="32"/>
      <c r="EE2693" s="32"/>
      <c r="EF2693" s="32"/>
      <c r="EG2693" s="32"/>
      <c r="EH2693" s="32"/>
      <c r="EI2693" s="32"/>
      <c r="EJ2693" s="32"/>
      <c r="EK2693" s="32"/>
      <c r="EL2693" s="32"/>
      <c r="EM2693" s="32"/>
      <c r="EN2693" s="32"/>
      <c r="EO2693" s="32"/>
      <c r="EP2693" s="32"/>
      <c r="EQ2693" s="32"/>
      <c r="ER2693" s="32"/>
      <c r="ES2693" s="32"/>
      <c r="ET2693" s="32"/>
      <c r="EU2693" s="32"/>
      <c r="EV2693" s="32"/>
      <c r="EW2693" s="32"/>
      <c r="EX2693" s="32"/>
      <c r="EY2693" s="32"/>
      <c r="EZ2693" s="32"/>
      <c r="FA2693" s="32"/>
      <c r="FB2693" s="32"/>
      <c r="FC2693" s="32"/>
      <c r="FD2693" s="32"/>
      <c r="FE2693" s="32"/>
      <c r="FF2693" s="32"/>
      <c r="FG2693" s="32"/>
      <c r="FH2693" s="32"/>
      <c r="FI2693" s="32"/>
      <c r="FJ2693" s="32"/>
      <c r="FK2693" s="32"/>
      <c r="FL2693" s="32"/>
      <c r="FM2693" s="32"/>
      <c r="FN2693" s="32"/>
      <c r="FO2693" s="32"/>
      <c r="FP2693" s="32"/>
      <c r="FQ2693" s="32"/>
      <c r="FR2693" s="32"/>
      <c r="FS2693" s="32"/>
      <c r="FT2693" s="32"/>
      <c r="FU2693" s="32"/>
      <c r="FV2693" s="32"/>
      <c r="FW2693" s="32"/>
      <c r="FX2693" s="32"/>
      <c r="FY2693" s="32"/>
      <c r="FZ2693" s="32"/>
      <c r="GA2693" s="32"/>
      <c r="GB2693" s="32"/>
      <c r="GC2693" s="32"/>
      <c r="GD2693" s="32"/>
      <c r="GE2693" s="32"/>
      <c r="GF2693" s="32"/>
      <c r="GG2693" s="32"/>
      <c r="GH2693" s="32"/>
      <c r="GI2693" s="32"/>
      <c r="GJ2693" s="32"/>
      <c r="GK2693" s="32"/>
      <c r="GL2693" s="32"/>
      <c r="GM2693" s="32"/>
      <c r="GN2693" s="32"/>
      <c r="GO2693" s="32"/>
      <c r="GP2693" s="32"/>
      <c r="GQ2693" s="32"/>
      <c r="GR2693" s="32"/>
      <c r="GS2693" s="32"/>
      <c r="GT2693" s="32"/>
      <c r="GU2693" s="32"/>
      <c r="GV2693" s="32"/>
      <c r="GW2693" s="32"/>
      <c r="GX2693" s="32"/>
    </row>
    <row r="2694" spans="1:206">
      <c r="A2694" s="31" t="s">
        <v>451</v>
      </c>
      <c r="B2694" t="s">
        <v>3397</v>
      </c>
      <c r="C2694" t="s">
        <v>20</v>
      </c>
      <c r="D2694" s="80">
        <v>46057</v>
      </c>
      <c r="E2694" t="s">
        <v>3444</v>
      </c>
      <c r="BD2694" s="32">
        <f t="shared" si="411"/>
        <v>37040971.5</v>
      </c>
      <c r="BE2694" s="32">
        <f t="shared" ref="BE2694:DP2694" si="418">BE231+BE210</f>
        <v>36947481</v>
      </c>
      <c r="BF2694" s="32">
        <f t="shared" si="418"/>
        <v>36735412.5</v>
      </c>
      <c r="BG2694" s="32">
        <f t="shared" si="418"/>
        <v>36302788</v>
      </c>
      <c r="BH2694" s="32">
        <f t="shared" si="418"/>
        <v>35898838</v>
      </c>
      <c r="BI2694" s="32">
        <f t="shared" si="418"/>
        <v>35526794.5</v>
      </c>
      <c r="BJ2694" s="32">
        <f t="shared" si="418"/>
        <v>35421549</v>
      </c>
      <c r="BK2694" s="32">
        <f t="shared" si="418"/>
        <v>35485840.5</v>
      </c>
      <c r="BL2694" s="32">
        <f t="shared" si="418"/>
        <v>35727127</v>
      </c>
      <c r="BM2694" s="32">
        <f t="shared" si="418"/>
        <v>36173434.5</v>
      </c>
      <c r="BN2694" s="32">
        <f t="shared" si="418"/>
        <v>36721852.5</v>
      </c>
      <c r="BO2694" s="32">
        <f t="shared" si="418"/>
        <v>37063734.5</v>
      </c>
      <c r="BP2694" s="32">
        <f t="shared" si="418"/>
        <v>37345020.5</v>
      </c>
      <c r="BQ2694" s="32">
        <f t="shared" si="418"/>
        <v>37958646</v>
      </c>
      <c r="BR2694" s="32">
        <f t="shared" si="418"/>
        <v>38534121.5</v>
      </c>
      <c r="BS2694" s="32">
        <f t="shared" si="418"/>
        <v>38744528.5</v>
      </c>
      <c r="BT2694" s="32">
        <f t="shared" si="418"/>
        <v>39484944.5</v>
      </c>
      <c r="BU2694" s="32">
        <f t="shared" si="418"/>
        <v>41123594</v>
      </c>
      <c r="BV2694" s="32">
        <f t="shared" si="418"/>
        <v>42626027</v>
      </c>
      <c r="BW2694" s="32">
        <f t="shared" si="418"/>
        <v>43764447</v>
      </c>
      <c r="BX2694" s="32">
        <f t="shared" si="418"/>
        <v>44967703</v>
      </c>
      <c r="BY2694" s="32">
        <f t="shared" si="418"/>
        <v>46310411.5</v>
      </c>
      <c r="BZ2694" s="32">
        <f t="shared" si="418"/>
        <v>47038456</v>
      </c>
      <c r="CA2694" s="32">
        <f t="shared" si="418"/>
        <v>47341868.5</v>
      </c>
      <c r="CB2694" s="32">
        <f t="shared" si="418"/>
        <v>48074015</v>
      </c>
      <c r="CC2694" s="32">
        <f t="shared" si="418"/>
        <v>49138188</v>
      </c>
      <c r="CD2694" s="32">
        <f t="shared" si="418"/>
        <v>49745291</v>
      </c>
      <c r="CE2694" s="32">
        <f t="shared" si="418"/>
        <v>50213222</v>
      </c>
      <c r="CF2694" s="32">
        <f t="shared" si="418"/>
        <v>51031567.5</v>
      </c>
      <c r="CG2694" s="32">
        <f t="shared" si="418"/>
        <v>51836914</v>
      </c>
      <c r="CH2694" s="32">
        <f t="shared" si="418"/>
        <v>52717850</v>
      </c>
      <c r="CI2694" s="32">
        <f t="shared" si="418"/>
        <v>53588698.5</v>
      </c>
      <c r="CJ2694" s="32">
        <f t="shared" si="418"/>
        <v>54260904</v>
      </c>
      <c r="CK2694" s="32">
        <f t="shared" si="418"/>
        <v>54810473</v>
      </c>
      <c r="CL2694" s="32">
        <f t="shared" si="418"/>
        <v>55329717</v>
      </c>
      <c r="CM2694" s="32">
        <f t="shared" si="418"/>
        <v>55573201.5</v>
      </c>
      <c r="CN2694" s="32">
        <f t="shared" si="418"/>
        <v>55420530.5</v>
      </c>
      <c r="CO2694" s="32">
        <f t="shared" si="418"/>
        <v>55024678.5</v>
      </c>
      <c r="CP2694" s="32">
        <f t="shared" si="418"/>
        <v>54454824</v>
      </c>
      <c r="CQ2694" s="32">
        <f t="shared" si="418"/>
        <v>53783940.5</v>
      </c>
      <c r="CR2694" s="32">
        <f t="shared" si="418"/>
        <v>53233025</v>
      </c>
      <c r="CS2694" s="32">
        <f t="shared" si="418"/>
        <v>52917151.5</v>
      </c>
      <c r="CT2694" s="32">
        <f t="shared" si="418"/>
        <v>52525277.5</v>
      </c>
      <c r="CU2694" s="32">
        <f t="shared" si="418"/>
        <v>51805447.5</v>
      </c>
      <c r="CV2694" s="32">
        <f t="shared" si="418"/>
        <v>50871123</v>
      </c>
      <c r="CW2694" s="32">
        <f t="shared" si="418"/>
        <v>49811068.5</v>
      </c>
      <c r="CX2694" s="32">
        <f t="shared" si="418"/>
        <v>48734556.5</v>
      </c>
      <c r="CY2694" s="32">
        <f t="shared" si="418"/>
        <v>47985558.5</v>
      </c>
      <c r="CZ2694" s="32">
        <f t="shared" si="418"/>
        <v>47717561</v>
      </c>
      <c r="DA2694" s="32">
        <f t="shared" si="418"/>
        <v>47792073.5</v>
      </c>
      <c r="DB2694" s="32">
        <f t="shared" si="418"/>
        <v>48194184.5</v>
      </c>
      <c r="DC2694" s="32">
        <f t="shared" si="418"/>
        <v>48814441.5</v>
      </c>
      <c r="DD2694" s="32">
        <f t="shared" si="418"/>
        <v>49397129.5</v>
      </c>
      <c r="DE2694" s="32">
        <f t="shared" si="418"/>
        <v>49800772.5</v>
      </c>
      <c r="DF2694" s="32">
        <f t="shared" si="418"/>
        <v>49999760.5</v>
      </c>
      <c r="DG2694" s="32">
        <f t="shared" si="418"/>
        <v>50019570.5</v>
      </c>
      <c r="DH2694" s="32">
        <f t="shared" si="418"/>
        <v>49991260</v>
      </c>
      <c r="DI2694" s="32">
        <f t="shared" si="418"/>
        <v>50107664</v>
      </c>
      <c r="DJ2694" s="32">
        <f t="shared" si="418"/>
        <v>50407132.5</v>
      </c>
      <c r="DK2694" s="32">
        <f t="shared" si="418"/>
        <v>50790152</v>
      </c>
      <c r="DL2694" s="32">
        <f t="shared" si="418"/>
        <v>51257520.5</v>
      </c>
      <c r="DM2694" s="32">
        <f t="shared" si="418"/>
        <v>51799586</v>
      </c>
      <c r="DN2694" s="32">
        <f t="shared" si="418"/>
        <v>52242706.5</v>
      </c>
      <c r="DO2694" s="32">
        <f t="shared" si="418"/>
        <v>52382039.5</v>
      </c>
      <c r="DP2694" s="32">
        <f t="shared" si="418"/>
        <v>52171421.5</v>
      </c>
      <c r="DQ2694" s="32">
        <f t="shared" ref="DQ2694:DW2694" si="419">DQ231+DQ210</f>
        <v>51701653</v>
      </c>
      <c r="DR2694" s="32">
        <f t="shared" si="419"/>
        <v>51178517.5</v>
      </c>
      <c r="DS2694" s="32">
        <f t="shared" si="419"/>
        <v>50797631</v>
      </c>
      <c r="DT2694" s="32">
        <f t="shared" si="419"/>
        <v>50604283</v>
      </c>
      <c r="DU2694" s="32">
        <f t="shared" si="419"/>
        <v>50582162</v>
      </c>
      <c r="DV2694" s="32">
        <f t="shared" si="419"/>
        <v>50675059.5</v>
      </c>
      <c r="DW2694" s="32">
        <f t="shared" si="419"/>
        <v>50732503.5</v>
      </c>
      <c r="DX2694" s="32"/>
      <c r="DY2694" s="32"/>
      <c r="DZ2694" s="32"/>
      <c r="EA2694" s="32"/>
      <c r="EB2694" s="32"/>
      <c r="EC2694" s="32"/>
      <c r="ED2694" s="32"/>
      <c r="EE2694" s="32"/>
      <c r="EF2694" s="32"/>
      <c r="EG2694" s="32"/>
      <c r="EH2694" s="32"/>
      <c r="EI2694" s="32"/>
      <c r="EJ2694" s="32"/>
      <c r="EK2694" s="32"/>
      <c r="EL2694" s="32"/>
      <c r="EM2694" s="32"/>
      <c r="EN2694" s="32"/>
      <c r="EO2694" s="32"/>
      <c r="EP2694" s="32"/>
      <c r="EQ2694" s="32"/>
      <c r="ER2694" s="32"/>
      <c r="ES2694" s="32"/>
      <c r="ET2694" s="32"/>
      <c r="EU2694" s="32"/>
      <c r="EV2694" s="32"/>
      <c r="EW2694" s="32"/>
      <c r="EX2694" s="32"/>
      <c r="EY2694" s="32"/>
      <c r="EZ2694" s="32"/>
      <c r="FA2694" s="32"/>
      <c r="FB2694" s="32"/>
      <c r="FC2694" s="32"/>
      <c r="FD2694" s="32"/>
      <c r="FE2694" s="32"/>
      <c r="FF2694" s="32"/>
      <c r="FG2694" s="32"/>
      <c r="FH2694" s="32"/>
      <c r="FI2694" s="32"/>
      <c r="FJ2694" s="32"/>
      <c r="FK2694" s="32"/>
      <c r="FL2694" s="32"/>
      <c r="FM2694" s="32"/>
      <c r="FN2694" s="32"/>
      <c r="FO2694" s="32"/>
      <c r="FP2694" s="32"/>
      <c r="FQ2694" s="32"/>
      <c r="FR2694" s="32"/>
      <c r="FS2694" s="32"/>
      <c r="FT2694" s="32"/>
      <c r="FU2694" s="32"/>
      <c r="FV2694" s="32"/>
      <c r="FW2694" s="32"/>
      <c r="FX2694" s="32"/>
      <c r="FY2694" s="32"/>
      <c r="FZ2694" s="32"/>
      <c r="GA2694" s="32"/>
      <c r="GB2694" s="32"/>
      <c r="GC2694" s="32"/>
      <c r="GD2694" s="32"/>
      <c r="GE2694" s="32"/>
      <c r="GF2694" s="32"/>
      <c r="GG2694" s="32"/>
      <c r="GH2694" s="32"/>
      <c r="GI2694" s="32"/>
      <c r="GJ2694" s="32"/>
      <c r="GK2694" s="32"/>
      <c r="GL2694" s="32"/>
      <c r="GM2694" s="32"/>
      <c r="GN2694" s="32"/>
      <c r="GO2694" s="32"/>
      <c r="GP2694" s="32"/>
      <c r="GQ2694" s="32"/>
      <c r="GR2694" s="32"/>
      <c r="GS2694" s="32"/>
      <c r="GT2694" s="32"/>
      <c r="GU2694" s="32"/>
      <c r="GV2694" s="32"/>
      <c r="GW2694" s="32"/>
      <c r="GX2694" s="32"/>
    </row>
    <row r="2695" spans="1:206">
      <c r="A2695" s="31" t="s">
        <v>451</v>
      </c>
      <c r="B2695" t="s">
        <v>3397</v>
      </c>
      <c r="C2695" t="s">
        <v>20</v>
      </c>
      <c r="D2695" s="80">
        <v>46057</v>
      </c>
      <c r="E2695" t="s">
        <v>3445</v>
      </c>
      <c r="BD2695" s="32">
        <f t="shared" si="411"/>
        <v>37604874</v>
      </c>
      <c r="BE2695" s="32">
        <f t="shared" ref="BE2695:DP2695" si="420">BE232+BE211</f>
        <v>37339195</v>
      </c>
      <c r="BF2695" s="32">
        <f t="shared" si="420"/>
        <v>37231275.5</v>
      </c>
      <c r="BG2695" s="32">
        <f t="shared" si="420"/>
        <v>37033751.5</v>
      </c>
      <c r="BH2695" s="32">
        <f t="shared" si="420"/>
        <v>37015009</v>
      </c>
      <c r="BI2695" s="32">
        <f t="shared" si="420"/>
        <v>37333960</v>
      </c>
      <c r="BJ2695" s="32">
        <f t="shared" si="420"/>
        <v>37345143</v>
      </c>
      <c r="BK2695" s="32">
        <f t="shared" si="420"/>
        <v>37082356</v>
      </c>
      <c r="BL2695" s="32">
        <f t="shared" si="420"/>
        <v>36784874.5</v>
      </c>
      <c r="BM2695" s="32">
        <f t="shared" si="420"/>
        <v>36352971.5</v>
      </c>
      <c r="BN2695" s="32">
        <f t="shared" si="420"/>
        <v>35851863</v>
      </c>
      <c r="BO2695" s="32">
        <f t="shared" si="420"/>
        <v>35691720.5</v>
      </c>
      <c r="BP2695" s="32">
        <f t="shared" si="420"/>
        <v>35794118</v>
      </c>
      <c r="BQ2695" s="32">
        <f t="shared" si="420"/>
        <v>36054657</v>
      </c>
      <c r="BR2695" s="32">
        <f t="shared" si="420"/>
        <v>36516696</v>
      </c>
      <c r="BS2695" s="32">
        <f t="shared" si="420"/>
        <v>37108594</v>
      </c>
      <c r="BT2695" s="32">
        <f t="shared" si="420"/>
        <v>37469471</v>
      </c>
      <c r="BU2695" s="32">
        <f t="shared" si="420"/>
        <v>37731818</v>
      </c>
      <c r="BV2695" s="32">
        <f t="shared" si="420"/>
        <v>38303219</v>
      </c>
      <c r="BW2695" s="32">
        <f t="shared" si="420"/>
        <v>38840141.5</v>
      </c>
      <c r="BX2695" s="32">
        <f t="shared" si="420"/>
        <v>39069080</v>
      </c>
      <c r="BY2695" s="32">
        <f t="shared" si="420"/>
        <v>39974900</v>
      </c>
      <c r="BZ2695" s="32">
        <f t="shared" si="420"/>
        <v>41864184</v>
      </c>
      <c r="CA2695" s="32">
        <f t="shared" si="420"/>
        <v>43553126</v>
      </c>
      <c r="CB2695" s="32">
        <f t="shared" si="420"/>
        <v>44808961</v>
      </c>
      <c r="CC2695" s="32">
        <f t="shared" si="420"/>
        <v>46011610.5</v>
      </c>
      <c r="CD2695" s="32">
        <f t="shared" si="420"/>
        <v>47179901.5</v>
      </c>
      <c r="CE2695" s="32">
        <f t="shared" si="420"/>
        <v>47722455.5</v>
      </c>
      <c r="CF2695" s="32">
        <f t="shared" si="420"/>
        <v>47912818</v>
      </c>
      <c r="CG2695" s="32">
        <f t="shared" si="420"/>
        <v>48585630</v>
      </c>
      <c r="CH2695" s="32">
        <f t="shared" si="420"/>
        <v>49698022.5</v>
      </c>
      <c r="CI2695" s="32">
        <f t="shared" si="420"/>
        <v>50385292</v>
      </c>
      <c r="CJ2695" s="32">
        <f t="shared" si="420"/>
        <v>50933154.5</v>
      </c>
      <c r="CK2695" s="32">
        <f t="shared" si="420"/>
        <v>51843586.5</v>
      </c>
      <c r="CL2695" s="32">
        <f t="shared" si="420"/>
        <v>52638483.5</v>
      </c>
      <c r="CM2695" s="32">
        <f t="shared" si="420"/>
        <v>53412945</v>
      </c>
      <c r="CN2695" s="32">
        <f t="shared" si="420"/>
        <v>54164413</v>
      </c>
      <c r="CO2695" s="32">
        <f t="shared" si="420"/>
        <v>54762906.5</v>
      </c>
      <c r="CP2695" s="32">
        <f t="shared" si="420"/>
        <v>55268727.5</v>
      </c>
      <c r="CQ2695" s="32">
        <f t="shared" si="420"/>
        <v>55748126.5</v>
      </c>
      <c r="CR2695" s="32">
        <f t="shared" si="420"/>
        <v>56052988.5</v>
      </c>
      <c r="CS2695" s="32">
        <f t="shared" si="420"/>
        <v>56082092.5</v>
      </c>
      <c r="CT2695" s="32">
        <f t="shared" si="420"/>
        <v>55905891</v>
      </c>
      <c r="CU2695" s="32">
        <f t="shared" si="420"/>
        <v>55506240.5</v>
      </c>
      <c r="CV2695" s="32">
        <f t="shared" si="420"/>
        <v>54948000.5</v>
      </c>
      <c r="CW2695" s="32">
        <f t="shared" si="420"/>
        <v>54490539.5</v>
      </c>
      <c r="CX2695" s="32">
        <f t="shared" si="420"/>
        <v>54217618.5</v>
      </c>
      <c r="CY2695" s="32">
        <f t="shared" si="420"/>
        <v>53867925</v>
      </c>
      <c r="CZ2695" s="32">
        <f t="shared" si="420"/>
        <v>53240889</v>
      </c>
      <c r="DA2695" s="32">
        <f t="shared" si="420"/>
        <v>52423291</v>
      </c>
      <c r="DB2695" s="32">
        <f t="shared" si="420"/>
        <v>51460724.5</v>
      </c>
      <c r="DC2695" s="32">
        <f t="shared" si="420"/>
        <v>50424533.5</v>
      </c>
      <c r="DD2695" s="32">
        <f t="shared" si="420"/>
        <v>49707888.5</v>
      </c>
      <c r="DE2695" s="32">
        <f t="shared" si="420"/>
        <v>49531407</v>
      </c>
      <c r="DF2695" s="32">
        <f t="shared" si="420"/>
        <v>49738606</v>
      </c>
      <c r="DG2695" s="32">
        <f t="shared" si="420"/>
        <v>50247324.5</v>
      </c>
      <c r="DH2695" s="32">
        <f t="shared" si="420"/>
        <v>50930415</v>
      </c>
      <c r="DI2695" s="32">
        <f t="shared" si="420"/>
        <v>51586798</v>
      </c>
      <c r="DJ2695" s="32">
        <f t="shared" si="420"/>
        <v>52037578</v>
      </c>
      <c r="DK2695" s="32">
        <f t="shared" si="420"/>
        <v>52168998</v>
      </c>
      <c r="DL2695" s="32">
        <f t="shared" si="420"/>
        <v>52091839</v>
      </c>
      <c r="DM2695" s="32">
        <f t="shared" si="420"/>
        <v>52034720.5</v>
      </c>
      <c r="DN2695" s="32">
        <f t="shared" si="420"/>
        <v>52105803</v>
      </c>
      <c r="DO2695" s="32">
        <f t="shared" si="420"/>
        <v>52357456.5</v>
      </c>
      <c r="DP2695" s="32">
        <f t="shared" si="420"/>
        <v>52782775</v>
      </c>
      <c r="DQ2695" s="32">
        <f t="shared" ref="DQ2695:DW2695" si="421">DQ232+DQ211</f>
        <v>53295513.5</v>
      </c>
      <c r="DR2695" s="32">
        <f t="shared" si="421"/>
        <v>53825309</v>
      </c>
      <c r="DS2695" s="32">
        <f t="shared" si="421"/>
        <v>54250492.5</v>
      </c>
      <c r="DT2695" s="32">
        <f t="shared" si="421"/>
        <v>54399292</v>
      </c>
      <c r="DU2695" s="32">
        <f t="shared" si="421"/>
        <v>54234862</v>
      </c>
      <c r="DV2695" s="32">
        <f t="shared" si="421"/>
        <v>53794622</v>
      </c>
      <c r="DW2695" s="32">
        <f t="shared" si="421"/>
        <v>53220406</v>
      </c>
      <c r="DX2695" s="32"/>
      <c r="DY2695" s="32"/>
      <c r="DZ2695" s="32"/>
      <c r="EA2695" s="32"/>
      <c r="EB2695" s="32"/>
      <c r="EC2695" s="32"/>
      <c r="ED2695" s="32"/>
      <c r="EE2695" s="32"/>
      <c r="EF2695" s="32"/>
      <c r="EG2695" s="32"/>
      <c r="EH2695" s="32"/>
      <c r="EI2695" s="32"/>
      <c r="EJ2695" s="32"/>
      <c r="EK2695" s="32"/>
      <c r="EL2695" s="32"/>
      <c r="EM2695" s="32"/>
      <c r="EN2695" s="32"/>
      <c r="EO2695" s="32"/>
      <c r="EP2695" s="32"/>
      <c r="EQ2695" s="32"/>
      <c r="ER2695" s="32"/>
      <c r="ES2695" s="32"/>
      <c r="ET2695" s="32"/>
      <c r="EU2695" s="32"/>
      <c r="EV2695" s="32"/>
      <c r="EW2695" s="32"/>
      <c r="EX2695" s="32"/>
      <c r="EY2695" s="32"/>
      <c r="EZ2695" s="32"/>
      <c r="FA2695" s="32"/>
      <c r="FB2695" s="32"/>
      <c r="FC2695" s="32"/>
      <c r="FD2695" s="32"/>
      <c r="FE2695" s="32"/>
      <c r="FF2695" s="32"/>
      <c r="FG2695" s="32"/>
      <c r="FH2695" s="32"/>
      <c r="FI2695" s="32"/>
      <c r="FJ2695" s="32"/>
      <c r="FK2695" s="32"/>
      <c r="FL2695" s="32"/>
      <c r="FM2695" s="32"/>
      <c r="FN2695" s="32"/>
      <c r="FO2695" s="32"/>
      <c r="FP2695" s="32"/>
      <c r="FQ2695" s="32"/>
      <c r="FR2695" s="32"/>
      <c r="FS2695" s="32"/>
      <c r="FT2695" s="32"/>
      <c r="FU2695" s="32"/>
      <c r="FV2695" s="32"/>
      <c r="FW2695" s="32"/>
      <c r="FX2695" s="32"/>
      <c r="FY2695" s="32"/>
      <c r="FZ2695" s="32"/>
      <c r="GA2695" s="32"/>
      <c r="GB2695" s="32"/>
      <c r="GC2695" s="32"/>
      <c r="GD2695" s="32"/>
      <c r="GE2695" s="32"/>
      <c r="GF2695" s="32"/>
      <c r="GG2695" s="32"/>
      <c r="GH2695" s="32"/>
      <c r="GI2695" s="32"/>
      <c r="GJ2695" s="32"/>
      <c r="GK2695" s="32"/>
      <c r="GL2695" s="32"/>
      <c r="GM2695" s="32"/>
      <c r="GN2695" s="32"/>
      <c r="GO2695" s="32"/>
      <c r="GP2695" s="32"/>
      <c r="GQ2695" s="32"/>
      <c r="GR2695" s="32"/>
      <c r="GS2695" s="32"/>
      <c r="GT2695" s="32"/>
      <c r="GU2695" s="32"/>
      <c r="GV2695" s="32"/>
      <c r="GW2695" s="32"/>
      <c r="GX2695" s="32"/>
    </row>
    <row r="2696" spans="1:206">
      <c r="A2696" s="31" t="s">
        <v>451</v>
      </c>
      <c r="B2696" t="s">
        <v>3397</v>
      </c>
      <c r="C2696" t="s">
        <v>20</v>
      </c>
      <c r="D2696" s="80">
        <v>46057</v>
      </c>
      <c r="E2696" t="s">
        <v>3446</v>
      </c>
      <c r="BD2696" s="32">
        <f t="shared" si="411"/>
        <v>31198211.5</v>
      </c>
      <c r="BE2696" s="32">
        <f t="shared" ref="BE2696:DP2696" si="422">BE233+BE212</f>
        <v>32398048.5</v>
      </c>
      <c r="BF2696" s="32">
        <f t="shared" si="422"/>
        <v>33895721</v>
      </c>
      <c r="BG2696" s="32">
        <f t="shared" si="422"/>
        <v>35833406</v>
      </c>
      <c r="BH2696" s="32">
        <f t="shared" si="422"/>
        <v>37224430</v>
      </c>
      <c r="BI2696" s="32">
        <f t="shared" si="422"/>
        <v>37338307</v>
      </c>
      <c r="BJ2696" s="32">
        <f t="shared" si="422"/>
        <v>37170889</v>
      </c>
      <c r="BK2696" s="32">
        <f t="shared" si="422"/>
        <v>37212139.5</v>
      </c>
      <c r="BL2696" s="32">
        <f t="shared" si="422"/>
        <v>37021442.5</v>
      </c>
      <c r="BM2696" s="32">
        <f t="shared" si="422"/>
        <v>37012788</v>
      </c>
      <c r="BN2696" s="32">
        <f t="shared" si="422"/>
        <v>37316486.5</v>
      </c>
      <c r="BO2696" s="32">
        <f t="shared" si="422"/>
        <v>37324210.5</v>
      </c>
      <c r="BP2696" s="32">
        <f t="shared" si="422"/>
        <v>37100943</v>
      </c>
      <c r="BQ2696" s="32">
        <f t="shared" si="422"/>
        <v>36868984</v>
      </c>
      <c r="BR2696" s="32">
        <f t="shared" si="422"/>
        <v>36511458.5</v>
      </c>
      <c r="BS2696" s="32">
        <f t="shared" si="422"/>
        <v>36088069</v>
      </c>
      <c r="BT2696" s="32">
        <f t="shared" si="422"/>
        <v>35983802</v>
      </c>
      <c r="BU2696" s="32">
        <f t="shared" si="422"/>
        <v>36120955</v>
      </c>
      <c r="BV2696" s="32">
        <f t="shared" si="422"/>
        <v>36381242</v>
      </c>
      <c r="BW2696" s="32">
        <f t="shared" si="422"/>
        <v>36833731</v>
      </c>
      <c r="BX2696" s="32">
        <f t="shared" si="422"/>
        <v>37445871</v>
      </c>
      <c r="BY2696" s="32">
        <f t="shared" si="422"/>
        <v>37846518.5</v>
      </c>
      <c r="BZ2696" s="32">
        <f t="shared" si="422"/>
        <v>38171745</v>
      </c>
      <c r="CA2696" s="32">
        <f t="shared" si="422"/>
        <v>38841252</v>
      </c>
      <c r="CB2696" s="32">
        <f t="shared" si="422"/>
        <v>39475338</v>
      </c>
      <c r="CC2696" s="32">
        <f t="shared" si="422"/>
        <v>39732510.5</v>
      </c>
      <c r="CD2696" s="32">
        <f t="shared" si="422"/>
        <v>40611240.5</v>
      </c>
      <c r="CE2696" s="32">
        <f t="shared" si="422"/>
        <v>42475828</v>
      </c>
      <c r="CF2696" s="32">
        <f t="shared" si="422"/>
        <v>44146383</v>
      </c>
      <c r="CG2696" s="32">
        <f t="shared" si="422"/>
        <v>45362339.5</v>
      </c>
      <c r="CH2696" s="32">
        <f t="shared" si="422"/>
        <v>46565948.5</v>
      </c>
      <c r="CI2696" s="32">
        <f t="shared" si="422"/>
        <v>47807542</v>
      </c>
      <c r="CJ2696" s="32">
        <f t="shared" si="422"/>
        <v>48375733.5</v>
      </c>
      <c r="CK2696" s="32">
        <f t="shared" si="422"/>
        <v>48547732.5</v>
      </c>
      <c r="CL2696" s="32">
        <f t="shared" si="422"/>
        <v>49251162.5</v>
      </c>
      <c r="CM2696" s="32">
        <f t="shared" si="422"/>
        <v>50350760</v>
      </c>
      <c r="CN2696" s="32">
        <f t="shared" si="422"/>
        <v>51015532</v>
      </c>
      <c r="CO2696" s="32">
        <f t="shared" si="422"/>
        <v>51570026</v>
      </c>
      <c r="CP2696" s="32">
        <f t="shared" si="422"/>
        <v>52467358</v>
      </c>
      <c r="CQ2696" s="32">
        <f t="shared" si="422"/>
        <v>53312342.5</v>
      </c>
      <c r="CR2696" s="32">
        <f t="shared" si="422"/>
        <v>54216866</v>
      </c>
      <c r="CS2696" s="32">
        <f t="shared" si="422"/>
        <v>55190785</v>
      </c>
      <c r="CT2696" s="32">
        <f t="shared" si="422"/>
        <v>56056394.5</v>
      </c>
      <c r="CU2696" s="32">
        <f t="shared" si="422"/>
        <v>56810784</v>
      </c>
      <c r="CV2696" s="32">
        <f t="shared" si="422"/>
        <v>57487082</v>
      </c>
      <c r="CW2696" s="32">
        <f t="shared" si="422"/>
        <v>57845807</v>
      </c>
      <c r="CX2696" s="32">
        <f t="shared" si="422"/>
        <v>57792364.5</v>
      </c>
      <c r="CY2696" s="32">
        <f t="shared" si="422"/>
        <v>57495484.5</v>
      </c>
      <c r="CZ2696" s="32">
        <f t="shared" si="422"/>
        <v>57007131</v>
      </c>
      <c r="DA2696" s="32">
        <f t="shared" si="422"/>
        <v>56386903</v>
      </c>
      <c r="DB2696" s="32">
        <f t="shared" si="422"/>
        <v>55887585.5</v>
      </c>
      <c r="DC2696" s="32">
        <f t="shared" si="422"/>
        <v>55608505</v>
      </c>
      <c r="DD2696" s="32">
        <f t="shared" si="422"/>
        <v>55321141</v>
      </c>
      <c r="DE2696" s="32">
        <f t="shared" si="422"/>
        <v>54802861</v>
      </c>
      <c r="DF2696" s="32">
        <f t="shared" si="422"/>
        <v>54087323</v>
      </c>
      <c r="DG2696" s="32">
        <f t="shared" si="422"/>
        <v>53223753</v>
      </c>
      <c r="DH2696" s="32">
        <f t="shared" si="422"/>
        <v>52319107</v>
      </c>
      <c r="DI2696" s="32">
        <f t="shared" si="422"/>
        <v>51751532</v>
      </c>
      <c r="DJ2696" s="32">
        <f t="shared" si="422"/>
        <v>51657355</v>
      </c>
      <c r="DK2696" s="32">
        <f t="shared" si="422"/>
        <v>51827470</v>
      </c>
      <c r="DL2696" s="32">
        <f t="shared" si="422"/>
        <v>52227874.5</v>
      </c>
      <c r="DM2696" s="32">
        <f t="shared" si="422"/>
        <v>52785031</v>
      </c>
      <c r="DN2696" s="32">
        <f t="shared" si="422"/>
        <v>53285774.5</v>
      </c>
      <c r="DO2696" s="32">
        <f t="shared" si="422"/>
        <v>53604371.5</v>
      </c>
      <c r="DP2696" s="32">
        <f t="shared" si="422"/>
        <v>53713024</v>
      </c>
      <c r="DQ2696" s="32">
        <f t="shared" ref="DQ2696:DW2696" si="423">DQ233+DQ212</f>
        <v>53687664.5</v>
      </c>
      <c r="DR2696" s="32">
        <f t="shared" si="423"/>
        <v>53688264.5</v>
      </c>
      <c r="DS2696" s="32">
        <f t="shared" si="423"/>
        <v>53815343.5</v>
      </c>
      <c r="DT2696" s="32">
        <f t="shared" si="423"/>
        <v>54138680.5</v>
      </c>
      <c r="DU2696" s="32">
        <f t="shared" si="423"/>
        <v>54652550.5</v>
      </c>
      <c r="DV2696" s="32">
        <f t="shared" si="423"/>
        <v>55162331.5</v>
      </c>
      <c r="DW2696" s="32">
        <f t="shared" si="423"/>
        <v>55562619.5</v>
      </c>
      <c r="DX2696" s="32"/>
      <c r="DY2696" s="32"/>
      <c r="DZ2696" s="32"/>
      <c r="EA2696" s="32"/>
      <c r="EB2696" s="32"/>
      <c r="EC2696" s="32"/>
      <c r="ED2696" s="32"/>
      <c r="EE2696" s="32"/>
      <c r="EF2696" s="32"/>
      <c r="EG2696" s="32"/>
      <c r="EH2696" s="32"/>
      <c r="EI2696" s="32"/>
      <c r="EJ2696" s="32"/>
      <c r="EK2696" s="32"/>
      <c r="EL2696" s="32"/>
      <c r="EM2696" s="32"/>
      <c r="EN2696" s="32"/>
      <c r="EO2696" s="32"/>
      <c r="EP2696" s="32"/>
      <c r="EQ2696" s="32"/>
      <c r="ER2696" s="32"/>
      <c r="ES2696" s="32"/>
      <c r="ET2696" s="32"/>
      <c r="EU2696" s="32"/>
      <c r="EV2696" s="32"/>
      <c r="EW2696" s="32"/>
      <c r="EX2696" s="32"/>
      <c r="EY2696" s="32"/>
      <c r="EZ2696" s="32"/>
      <c r="FA2696" s="32"/>
      <c r="FB2696" s="32"/>
      <c r="FC2696" s="32"/>
      <c r="FD2696" s="32"/>
      <c r="FE2696" s="32"/>
      <c r="FF2696" s="32"/>
      <c r="FG2696" s="32"/>
      <c r="FH2696" s="32"/>
      <c r="FI2696" s="32"/>
      <c r="FJ2696" s="32"/>
      <c r="FK2696" s="32"/>
      <c r="FL2696" s="32"/>
      <c r="FM2696" s="32"/>
      <c r="FN2696" s="32"/>
      <c r="FO2696" s="32"/>
      <c r="FP2696" s="32"/>
      <c r="FQ2696" s="32"/>
      <c r="FR2696" s="32"/>
      <c r="FS2696" s="32"/>
      <c r="FT2696" s="32"/>
      <c r="FU2696" s="32"/>
      <c r="FV2696" s="32"/>
      <c r="FW2696" s="32"/>
      <c r="FX2696" s="32"/>
      <c r="FY2696" s="32"/>
      <c r="FZ2696" s="32"/>
      <c r="GA2696" s="32"/>
      <c r="GB2696" s="32"/>
      <c r="GC2696" s="32"/>
      <c r="GD2696" s="32"/>
      <c r="GE2696" s="32"/>
      <c r="GF2696" s="32"/>
      <c r="GG2696" s="32"/>
      <c r="GH2696" s="32"/>
      <c r="GI2696" s="32"/>
      <c r="GJ2696" s="32"/>
      <c r="GK2696" s="32"/>
      <c r="GL2696" s="32"/>
      <c r="GM2696" s="32"/>
      <c r="GN2696" s="32"/>
      <c r="GO2696" s="32"/>
      <c r="GP2696" s="32"/>
      <c r="GQ2696" s="32"/>
      <c r="GR2696" s="32"/>
      <c r="GS2696" s="32"/>
      <c r="GT2696" s="32"/>
      <c r="GU2696" s="32"/>
      <c r="GV2696" s="32"/>
      <c r="GW2696" s="32"/>
      <c r="GX2696" s="32"/>
    </row>
    <row r="2697" spans="1:206">
      <c r="A2697" s="31" t="s">
        <v>451</v>
      </c>
      <c r="B2697" t="s">
        <v>3397</v>
      </c>
      <c r="C2697" t="s">
        <v>20</v>
      </c>
      <c r="D2697" s="80">
        <v>46057</v>
      </c>
      <c r="E2697" t="s">
        <v>3447</v>
      </c>
      <c r="BD2697" s="32">
        <f t="shared" si="411"/>
        <v>35172529</v>
      </c>
      <c r="BE2697" s="32">
        <f t="shared" ref="BE2697:DP2697" si="424">BE234+BE213</f>
        <v>34305275.5</v>
      </c>
      <c r="BF2697" s="32">
        <f t="shared" si="424"/>
        <v>32953885.5</v>
      </c>
      <c r="BG2697" s="32">
        <f t="shared" si="424"/>
        <v>31448758</v>
      </c>
      <c r="BH2697" s="32">
        <f t="shared" si="424"/>
        <v>30517239.5</v>
      </c>
      <c r="BI2697" s="32">
        <f t="shared" si="424"/>
        <v>30932200</v>
      </c>
      <c r="BJ2697" s="32">
        <f t="shared" si="424"/>
        <v>32292813</v>
      </c>
      <c r="BK2697" s="32">
        <f t="shared" si="424"/>
        <v>33873382.5</v>
      </c>
      <c r="BL2697" s="32">
        <f t="shared" si="424"/>
        <v>35806739</v>
      </c>
      <c r="BM2697" s="32">
        <f t="shared" si="424"/>
        <v>37159012</v>
      </c>
      <c r="BN2697" s="32">
        <f t="shared" si="424"/>
        <v>37237617</v>
      </c>
      <c r="BO2697" s="32">
        <f t="shared" si="424"/>
        <v>37096335.5</v>
      </c>
      <c r="BP2697" s="32">
        <f t="shared" si="424"/>
        <v>37174083</v>
      </c>
      <c r="BQ2697" s="32">
        <f t="shared" si="424"/>
        <v>36965885.5</v>
      </c>
      <c r="BR2697" s="32">
        <f t="shared" si="424"/>
        <v>36952471.5</v>
      </c>
      <c r="BS2697" s="32">
        <f t="shared" si="424"/>
        <v>37304234.5</v>
      </c>
      <c r="BT2697" s="32">
        <f t="shared" si="424"/>
        <v>37353267</v>
      </c>
      <c r="BU2697" s="32">
        <f t="shared" si="424"/>
        <v>37151053.5</v>
      </c>
      <c r="BV2697" s="32">
        <f t="shared" si="424"/>
        <v>36918118</v>
      </c>
      <c r="BW2697" s="32">
        <f t="shared" si="424"/>
        <v>36549845</v>
      </c>
      <c r="BX2697" s="32">
        <f t="shared" si="424"/>
        <v>36151671.5</v>
      </c>
      <c r="BY2697" s="32">
        <f t="shared" si="424"/>
        <v>36108199.5</v>
      </c>
      <c r="BZ2697" s="32">
        <f t="shared" si="424"/>
        <v>36284020.5</v>
      </c>
      <c r="CA2697" s="32">
        <f t="shared" si="424"/>
        <v>36538095</v>
      </c>
      <c r="CB2697" s="32">
        <f t="shared" si="424"/>
        <v>36975809.5</v>
      </c>
      <c r="CC2697" s="32">
        <f t="shared" si="424"/>
        <v>37559785.5</v>
      </c>
      <c r="CD2697" s="32">
        <f t="shared" si="424"/>
        <v>37896148</v>
      </c>
      <c r="CE2697" s="32">
        <f t="shared" si="424"/>
        <v>38147001.5</v>
      </c>
      <c r="CF2697" s="32">
        <f t="shared" si="424"/>
        <v>38753903</v>
      </c>
      <c r="CG2697" s="32">
        <f t="shared" si="424"/>
        <v>39334397</v>
      </c>
      <c r="CH2697" s="32">
        <f t="shared" si="424"/>
        <v>39598855</v>
      </c>
      <c r="CI2697" s="32">
        <f t="shared" si="424"/>
        <v>40498365.5</v>
      </c>
      <c r="CJ2697" s="32">
        <f t="shared" si="424"/>
        <v>42333765.5</v>
      </c>
      <c r="CK2697" s="32">
        <f t="shared" si="424"/>
        <v>43992481</v>
      </c>
      <c r="CL2697" s="32">
        <f t="shared" si="424"/>
        <v>45191369</v>
      </c>
      <c r="CM2697" s="32">
        <f t="shared" si="424"/>
        <v>46375935</v>
      </c>
      <c r="CN2697" s="32">
        <f t="shared" si="424"/>
        <v>47622468</v>
      </c>
      <c r="CO2697" s="32">
        <f t="shared" si="424"/>
        <v>48257162</v>
      </c>
      <c r="CP2697" s="32">
        <f t="shared" si="424"/>
        <v>48551102.5</v>
      </c>
      <c r="CQ2697" s="32">
        <f t="shared" si="424"/>
        <v>49358671</v>
      </c>
      <c r="CR2697" s="32">
        <f t="shared" si="424"/>
        <v>50588840</v>
      </c>
      <c r="CS2697" s="32">
        <f t="shared" si="424"/>
        <v>51439879.5</v>
      </c>
      <c r="CT2697" s="32">
        <f t="shared" si="424"/>
        <v>52195957.5</v>
      </c>
      <c r="CU2697" s="32">
        <f t="shared" si="424"/>
        <v>53267339.5</v>
      </c>
      <c r="CV2697" s="32">
        <f t="shared" si="424"/>
        <v>54249737</v>
      </c>
      <c r="CW2697" s="32">
        <f t="shared" si="424"/>
        <v>55214148.5</v>
      </c>
      <c r="CX2697" s="32">
        <f t="shared" si="424"/>
        <v>56124398.5</v>
      </c>
      <c r="CY2697" s="32">
        <f t="shared" si="424"/>
        <v>56888780.5</v>
      </c>
      <c r="CZ2697" s="32">
        <f t="shared" si="424"/>
        <v>57553893</v>
      </c>
      <c r="DA2697" s="32">
        <f t="shared" si="424"/>
        <v>58153580.5</v>
      </c>
      <c r="DB2697" s="32">
        <f t="shared" si="424"/>
        <v>58474739.5</v>
      </c>
      <c r="DC2697" s="32">
        <f t="shared" si="424"/>
        <v>58428045</v>
      </c>
      <c r="DD2697" s="32">
        <f t="shared" si="424"/>
        <v>58195290</v>
      </c>
      <c r="DE2697" s="32">
        <f t="shared" si="424"/>
        <v>57815238.5</v>
      </c>
      <c r="DF2697" s="32">
        <f t="shared" si="424"/>
        <v>57311227.5</v>
      </c>
      <c r="DG2697" s="32">
        <f t="shared" si="424"/>
        <v>56930543</v>
      </c>
      <c r="DH2697" s="32">
        <f t="shared" si="424"/>
        <v>56764741.5</v>
      </c>
      <c r="DI2697" s="32">
        <f t="shared" si="424"/>
        <v>56581239.5</v>
      </c>
      <c r="DJ2697" s="32">
        <f t="shared" si="424"/>
        <v>56119192.5</v>
      </c>
      <c r="DK2697" s="32">
        <f t="shared" si="424"/>
        <v>55382331</v>
      </c>
      <c r="DL2697" s="32">
        <f t="shared" si="424"/>
        <v>54463285.5</v>
      </c>
      <c r="DM2697" s="32">
        <f t="shared" si="424"/>
        <v>53504547.5</v>
      </c>
      <c r="DN2697" s="32">
        <f t="shared" si="424"/>
        <v>52850527</v>
      </c>
      <c r="DO2697" s="32">
        <f t="shared" si="424"/>
        <v>52640774.5</v>
      </c>
      <c r="DP2697" s="32">
        <f t="shared" si="424"/>
        <v>52733421</v>
      </c>
      <c r="DQ2697" s="32">
        <f t="shared" ref="DQ2697:DW2697" si="425">DQ234+DQ213</f>
        <v>53126019.5</v>
      </c>
      <c r="DR2697" s="32">
        <f t="shared" si="425"/>
        <v>53729791</v>
      </c>
      <c r="DS2697" s="32">
        <f t="shared" si="425"/>
        <v>54300174</v>
      </c>
      <c r="DT2697" s="32">
        <f t="shared" si="425"/>
        <v>54718369.5</v>
      </c>
      <c r="DU2697" s="32">
        <f t="shared" si="425"/>
        <v>54964823.5</v>
      </c>
      <c r="DV2697" s="32">
        <f t="shared" si="425"/>
        <v>55001510</v>
      </c>
      <c r="DW2697" s="32">
        <f t="shared" si="425"/>
        <v>54929534</v>
      </c>
      <c r="DX2697" s="32"/>
      <c r="DY2697" s="32"/>
      <c r="DZ2697" s="32"/>
      <c r="EA2697" s="32"/>
      <c r="EB2697" s="32"/>
      <c r="EC2697" s="32"/>
      <c r="ED2697" s="32"/>
      <c r="EE2697" s="32"/>
      <c r="EF2697" s="32"/>
      <c r="EG2697" s="32"/>
      <c r="EH2697" s="32"/>
      <c r="EI2697" s="32"/>
      <c r="EJ2697" s="32"/>
      <c r="EK2697" s="32"/>
      <c r="EL2697" s="32"/>
      <c r="EM2697" s="32"/>
      <c r="EN2697" s="32"/>
      <c r="EO2697" s="32"/>
      <c r="EP2697" s="32"/>
      <c r="EQ2697" s="32"/>
      <c r="ER2697" s="32"/>
      <c r="ES2697" s="32"/>
      <c r="ET2697" s="32"/>
      <c r="EU2697" s="32"/>
      <c r="EV2697" s="32"/>
      <c r="EW2697" s="32"/>
      <c r="EX2697" s="32"/>
      <c r="EY2697" s="32"/>
      <c r="EZ2697" s="32"/>
      <c r="FA2697" s="32"/>
      <c r="FB2697" s="32"/>
      <c r="FC2697" s="32"/>
      <c r="FD2697" s="32"/>
      <c r="FE2697" s="32"/>
      <c r="FF2697" s="32"/>
      <c r="FG2697" s="32"/>
      <c r="FH2697" s="32"/>
      <c r="FI2697" s="32"/>
      <c r="FJ2697" s="32"/>
      <c r="FK2697" s="32"/>
      <c r="FL2697" s="32"/>
      <c r="FM2697" s="32"/>
      <c r="FN2697" s="32"/>
      <c r="FO2697" s="32"/>
      <c r="FP2697" s="32"/>
      <c r="FQ2697" s="32"/>
      <c r="FR2697" s="32"/>
      <c r="FS2697" s="32"/>
      <c r="FT2697" s="32"/>
      <c r="FU2697" s="32"/>
      <c r="FV2697" s="32"/>
      <c r="FW2697" s="32"/>
      <c r="FX2697" s="32"/>
      <c r="FY2697" s="32"/>
      <c r="FZ2697" s="32"/>
      <c r="GA2697" s="32"/>
      <c r="GB2697" s="32"/>
      <c r="GC2697" s="32"/>
      <c r="GD2697" s="32"/>
      <c r="GE2697" s="32"/>
      <c r="GF2697" s="32"/>
      <c r="GG2697" s="32"/>
      <c r="GH2697" s="32"/>
      <c r="GI2697" s="32"/>
      <c r="GJ2697" s="32"/>
      <c r="GK2697" s="32"/>
      <c r="GL2697" s="32"/>
      <c r="GM2697" s="32"/>
      <c r="GN2697" s="32"/>
      <c r="GO2697" s="32"/>
      <c r="GP2697" s="32"/>
      <c r="GQ2697" s="32"/>
      <c r="GR2697" s="32"/>
      <c r="GS2697" s="32"/>
      <c r="GT2697" s="32"/>
      <c r="GU2697" s="32"/>
      <c r="GV2697" s="32"/>
      <c r="GW2697" s="32"/>
      <c r="GX2697" s="32"/>
    </row>
    <row r="2698" spans="1:206">
      <c r="A2698" s="31" t="s">
        <v>451</v>
      </c>
      <c r="B2698" t="s">
        <v>3397</v>
      </c>
      <c r="C2698" t="s">
        <v>20</v>
      </c>
      <c r="D2698" s="80">
        <v>46057</v>
      </c>
      <c r="E2698" t="s">
        <v>3448</v>
      </c>
      <c r="BD2698" s="32">
        <f t="shared" si="411"/>
        <v>34027295.5</v>
      </c>
      <c r="BE2698" s="32">
        <f t="shared" ref="BE2698:DP2698" si="426">BE235+BE214</f>
        <v>34363477.5</v>
      </c>
      <c r="BF2698" s="32">
        <f t="shared" si="426"/>
        <v>34678284.5</v>
      </c>
      <c r="BG2698" s="32">
        <f t="shared" si="426"/>
        <v>34905055</v>
      </c>
      <c r="BH2698" s="32">
        <f t="shared" si="426"/>
        <v>34980706</v>
      </c>
      <c r="BI2698" s="32">
        <f t="shared" si="426"/>
        <v>34644484</v>
      </c>
      <c r="BJ2698" s="32">
        <f t="shared" si="426"/>
        <v>33748069.5</v>
      </c>
      <c r="BK2698" s="32">
        <f t="shared" si="426"/>
        <v>32441326</v>
      </c>
      <c r="BL2698" s="32">
        <f t="shared" si="426"/>
        <v>31006059.5</v>
      </c>
      <c r="BM2698" s="32">
        <f t="shared" si="426"/>
        <v>30139925</v>
      </c>
      <c r="BN2698" s="32">
        <f t="shared" si="426"/>
        <v>30574711.5</v>
      </c>
      <c r="BO2698" s="32">
        <f t="shared" si="426"/>
        <v>31922986.5</v>
      </c>
      <c r="BP2698" s="32">
        <f t="shared" si="426"/>
        <v>33524744.5</v>
      </c>
      <c r="BQ2698" s="32">
        <f t="shared" si="426"/>
        <v>35500347</v>
      </c>
      <c r="BR2698" s="32">
        <f t="shared" si="426"/>
        <v>36887725</v>
      </c>
      <c r="BS2698" s="32">
        <f t="shared" si="426"/>
        <v>37004285</v>
      </c>
      <c r="BT2698" s="32">
        <f t="shared" si="426"/>
        <v>36891057.5</v>
      </c>
      <c r="BU2698" s="32">
        <f t="shared" si="426"/>
        <v>36989617.5</v>
      </c>
      <c r="BV2698" s="32">
        <f t="shared" si="426"/>
        <v>36799793.5</v>
      </c>
      <c r="BW2698" s="32">
        <f t="shared" si="426"/>
        <v>36802244.5</v>
      </c>
      <c r="BX2698" s="32">
        <f t="shared" si="426"/>
        <v>37186248.5</v>
      </c>
      <c r="BY2698" s="32">
        <f t="shared" si="426"/>
        <v>37290712.5</v>
      </c>
      <c r="BZ2698" s="32">
        <f t="shared" si="426"/>
        <v>37142943.5</v>
      </c>
      <c r="CA2698" s="32">
        <f t="shared" si="426"/>
        <v>36960508</v>
      </c>
      <c r="CB2698" s="32">
        <f t="shared" si="426"/>
        <v>36605151</v>
      </c>
      <c r="CC2698" s="32">
        <f t="shared" si="426"/>
        <v>36156489.5</v>
      </c>
      <c r="CD2698" s="32">
        <f t="shared" si="426"/>
        <v>36045382.5</v>
      </c>
      <c r="CE2698" s="32">
        <f t="shared" si="426"/>
        <v>36186502</v>
      </c>
      <c r="CF2698" s="32">
        <f t="shared" si="426"/>
        <v>36444439.5</v>
      </c>
      <c r="CG2698" s="32">
        <f t="shared" si="426"/>
        <v>36897766</v>
      </c>
      <c r="CH2698" s="32">
        <f t="shared" si="426"/>
        <v>37498078.5</v>
      </c>
      <c r="CI2698" s="32">
        <f t="shared" si="426"/>
        <v>37877465.5</v>
      </c>
      <c r="CJ2698" s="32">
        <f t="shared" si="426"/>
        <v>38146401.5</v>
      </c>
      <c r="CK2698" s="32">
        <f t="shared" si="426"/>
        <v>38710359.5</v>
      </c>
      <c r="CL2698" s="32">
        <f t="shared" si="426"/>
        <v>39261243</v>
      </c>
      <c r="CM2698" s="32">
        <f t="shared" si="426"/>
        <v>39500278.5</v>
      </c>
      <c r="CN2698" s="32">
        <f t="shared" si="426"/>
        <v>40423146</v>
      </c>
      <c r="CO2698" s="32">
        <f t="shared" si="426"/>
        <v>42315039.5</v>
      </c>
      <c r="CP2698" s="32">
        <f t="shared" si="426"/>
        <v>44025384</v>
      </c>
      <c r="CQ2698" s="32">
        <f t="shared" si="426"/>
        <v>45352351</v>
      </c>
      <c r="CR2698" s="32">
        <f t="shared" si="426"/>
        <v>46667359.5</v>
      </c>
      <c r="CS2698" s="32">
        <f t="shared" si="426"/>
        <v>47994442</v>
      </c>
      <c r="CT2698" s="32">
        <f t="shared" si="426"/>
        <v>48673614.5</v>
      </c>
      <c r="CU2698" s="32">
        <f t="shared" si="426"/>
        <v>48997320.5</v>
      </c>
      <c r="CV2698" s="32">
        <f t="shared" si="426"/>
        <v>49827467</v>
      </c>
      <c r="CW2698" s="32">
        <f t="shared" si="426"/>
        <v>51048008.5</v>
      </c>
      <c r="CX2698" s="32">
        <f t="shared" si="426"/>
        <v>51858947.5</v>
      </c>
      <c r="CY2698" s="32">
        <f t="shared" si="426"/>
        <v>52552784</v>
      </c>
      <c r="CZ2698" s="32">
        <f t="shared" si="426"/>
        <v>53564768.5</v>
      </c>
      <c r="DA2698" s="32">
        <f t="shared" si="426"/>
        <v>54491673</v>
      </c>
      <c r="DB2698" s="32">
        <f t="shared" si="426"/>
        <v>55415031.5</v>
      </c>
      <c r="DC2698" s="32">
        <f t="shared" si="426"/>
        <v>56299772</v>
      </c>
      <c r="DD2698" s="32">
        <f t="shared" si="426"/>
        <v>57062698</v>
      </c>
      <c r="DE2698" s="32">
        <f t="shared" si="426"/>
        <v>57790084</v>
      </c>
      <c r="DF2698" s="32">
        <f t="shared" si="426"/>
        <v>58508293.5</v>
      </c>
      <c r="DG2698" s="32">
        <f t="shared" si="426"/>
        <v>58934027</v>
      </c>
      <c r="DH2698" s="32">
        <f t="shared" si="426"/>
        <v>58962631</v>
      </c>
      <c r="DI2698" s="32">
        <f t="shared" si="426"/>
        <v>58796303</v>
      </c>
      <c r="DJ2698" s="32">
        <f t="shared" si="426"/>
        <v>58456784.5</v>
      </c>
      <c r="DK2698" s="32">
        <f t="shared" si="426"/>
        <v>57945167.5</v>
      </c>
      <c r="DL2698" s="32">
        <f t="shared" si="426"/>
        <v>57544983.5</v>
      </c>
      <c r="DM2698" s="32">
        <f t="shared" si="426"/>
        <v>57381993.5</v>
      </c>
      <c r="DN2698" s="32">
        <f t="shared" si="426"/>
        <v>57147700.5</v>
      </c>
      <c r="DO2698" s="32">
        <f t="shared" si="426"/>
        <v>56594626.5</v>
      </c>
      <c r="DP2698" s="32">
        <f t="shared" si="426"/>
        <v>55830930.5</v>
      </c>
      <c r="DQ2698" s="32">
        <f t="shared" ref="DQ2698:DW2698" si="427">DQ235+DQ214</f>
        <v>54924791</v>
      </c>
      <c r="DR2698" s="32">
        <f t="shared" si="427"/>
        <v>53982108</v>
      </c>
      <c r="DS2698" s="32">
        <f t="shared" si="427"/>
        <v>53365314.5</v>
      </c>
      <c r="DT2698" s="32">
        <f t="shared" si="427"/>
        <v>53226893</v>
      </c>
      <c r="DU2698" s="32">
        <f t="shared" si="427"/>
        <v>53414667.5</v>
      </c>
      <c r="DV2698" s="32">
        <f t="shared" si="427"/>
        <v>53848543</v>
      </c>
      <c r="DW2698" s="32">
        <f t="shared" si="427"/>
        <v>54412030</v>
      </c>
      <c r="DX2698" s="32"/>
      <c r="DY2698" s="32"/>
      <c r="DZ2698" s="32"/>
      <c r="EA2698" s="32"/>
      <c r="EB2698" s="32"/>
      <c r="EC2698" s="32"/>
      <c r="ED2698" s="32"/>
      <c r="EE2698" s="32"/>
      <c r="EF2698" s="32"/>
      <c r="EG2698" s="32"/>
      <c r="EH2698" s="32"/>
      <c r="EI2698" s="32"/>
      <c r="EJ2698" s="32"/>
      <c r="EK2698" s="32"/>
      <c r="EL2698" s="32"/>
      <c r="EM2698" s="32"/>
      <c r="EN2698" s="32"/>
      <c r="EO2698" s="32"/>
      <c r="EP2698" s="32"/>
      <c r="EQ2698" s="32"/>
      <c r="ER2698" s="32"/>
      <c r="ES2698" s="32"/>
      <c r="ET2698" s="32"/>
      <c r="EU2698" s="32"/>
      <c r="EV2698" s="32"/>
      <c r="EW2698" s="32"/>
      <c r="EX2698" s="32"/>
      <c r="EY2698" s="32"/>
      <c r="EZ2698" s="32"/>
      <c r="FA2698" s="32"/>
      <c r="FB2698" s="32"/>
      <c r="FC2698" s="32"/>
      <c r="FD2698" s="32"/>
      <c r="FE2698" s="32"/>
      <c r="FF2698" s="32"/>
      <c r="FG2698" s="32"/>
      <c r="FH2698" s="32"/>
      <c r="FI2698" s="32"/>
      <c r="FJ2698" s="32"/>
      <c r="FK2698" s="32"/>
      <c r="FL2698" s="32"/>
      <c r="FM2698" s="32"/>
      <c r="FN2698" s="32"/>
      <c r="FO2698" s="32"/>
      <c r="FP2698" s="32"/>
      <c r="FQ2698" s="32"/>
      <c r="FR2698" s="32"/>
      <c r="FS2698" s="32"/>
      <c r="FT2698" s="32"/>
      <c r="FU2698" s="32"/>
      <c r="FV2698" s="32"/>
      <c r="FW2698" s="32"/>
      <c r="FX2698" s="32"/>
      <c r="FY2698" s="32"/>
      <c r="FZ2698" s="32"/>
      <c r="GA2698" s="32"/>
      <c r="GB2698" s="32"/>
      <c r="GC2698" s="32"/>
      <c r="GD2698" s="32"/>
      <c r="GE2698" s="32"/>
      <c r="GF2698" s="32"/>
      <c r="GG2698" s="32"/>
      <c r="GH2698" s="32"/>
      <c r="GI2698" s="32"/>
      <c r="GJ2698" s="32"/>
      <c r="GK2698" s="32"/>
      <c r="GL2698" s="32"/>
      <c r="GM2698" s="32"/>
      <c r="GN2698" s="32"/>
      <c r="GO2698" s="32"/>
      <c r="GP2698" s="32"/>
      <c r="GQ2698" s="32"/>
      <c r="GR2698" s="32"/>
      <c r="GS2698" s="32"/>
      <c r="GT2698" s="32"/>
      <c r="GU2698" s="32"/>
      <c r="GV2698" s="32"/>
      <c r="GW2698" s="32"/>
      <c r="GX2698" s="32"/>
    </row>
    <row r="2699" spans="1:206">
      <c r="A2699" s="31" t="s">
        <v>451</v>
      </c>
      <c r="B2699" t="s">
        <v>3397</v>
      </c>
      <c r="C2699" t="s">
        <v>20</v>
      </c>
      <c r="D2699" s="80">
        <v>46057</v>
      </c>
      <c r="E2699" t="s">
        <v>3449</v>
      </c>
      <c r="BD2699" s="32">
        <f t="shared" si="411"/>
        <v>31327701.5</v>
      </c>
      <c r="BE2699" s="32">
        <f t="shared" ref="BE2699:DP2699" si="428">BE236+BE215</f>
        <v>31677743.5</v>
      </c>
      <c r="BF2699" s="32">
        <f t="shared" si="428"/>
        <v>31988802</v>
      </c>
      <c r="BG2699" s="32">
        <f t="shared" si="428"/>
        <v>32429468</v>
      </c>
      <c r="BH2699" s="32">
        <f t="shared" si="428"/>
        <v>32970281</v>
      </c>
      <c r="BI2699" s="32">
        <f t="shared" si="428"/>
        <v>33355412.5</v>
      </c>
      <c r="BJ2699" s="32">
        <f t="shared" si="428"/>
        <v>33727658</v>
      </c>
      <c r="BK2699" s="32">
        <f t="shared" si="428"/>
        <v>34089539</v>
      </c>
      <c r="BL2699" s="32">
        <f t="shared" si="428"/>
        <v>34330394</v>
      </c>
      <c r="BM2699" s="32">
        <f t="shared" si="428"/>
        <v>34411073.5</v>
      </c>
      <c r="BN2699" s="32">
        <f t="shared" si="428"/>
        <v>34070805.5</v>
      </c>
      <c r="BO2699" s="32">
        <f t="shared" si="428"/>
        <v>33170516</v>
      </c>
      <c r="BP2699" s="32">
        <f t="shared" si="428"/>
        <v>31848615</v>
      </c>
      <c r="BQ2699" s="32">
        <f t="shared" si="428"/>
        <v>30390399.5</v>
      </c>
      <c r="BR2699" s="32">
        <f t="shared" si="428"/>
        <v>29521983</v>
      </c>
      <c r="BS2699" s="32">
        <f t="shared" si="428"/>
        <v>29972344</v>
      </c>
      <c r="BT2699" s="32">
        <f t="shared" si="428"/>
        <v>31321739.5</v>
      </c>
      <c r="BU2699" s="32">
        <f t="shared" si="428"/>
        <v>32917973.5</v>
      </c>
      <c r="BV2699" s="32">
        <f t="shared" si="428"/>
        <v>34876240.5</v>
      </c>
      <c r="BW2699" s="32">
        <f t="shared" si="428"/>
        <v>36252782.5</v>
      </c>
      <c r="BX2699" s="32">
        <f t="shared" si="428"/>
        <v>36381729</v>
      </c>
      <c r="BY2699" s="32">
        <f t="shared" si="428"/>
        <v>36259115</v>
      </c>
      <c r="BZ2699" s="32">
        <f t="shared" si="428"/>
        <v>36324471.5</v>
      </c>
      <c r="CA2699" s="32">
        <f t="shared" si="428"/>
        <v>36151221.5</v>
      </c>
      <c r="CB2699" s="32">
        <f t="shared" si="428"/>
        <v>36214773</v>
      </c>
      <c r="CC2699" s="32">
        <f t="shared" si="428"/>
        <v>36632331.5</v>
      </c>
      <c r="CD2699" s="32">
        <f t="shared" si="428"/>
        <v>36723425.5</v>
      </c>
      <c r="CE2699" s="32">
        <f t="shared" si="428"/>
        <v>36567643</v>
      </c>
      <c r="CF2699" s="32">
        <f t="shared" si="428"/>
        <v>36396283.5</v>
      </c>
      <c r="CG2699" s="32">
        <f t="shared" si="428"/>
        <v>36054060</v>
      </c>
      <c r="CH2699" s="32">
        <f t="shared" si="428"/>
        <v>35641190</v>
      </c>
      <c r="CI2699" s="32">
        <f t="shared" si="428"/>
        <v>35522477.5</v>
      </c>
      <c r="CJ2699" s="32">
        <f t="shared" si="428"/>
        <v>35653010.5</v>
      </c>
      <c r="CK2699" s="32">
        <f t="shared" si="428"/>
        <v>35966993.5</v>
      </c>
      <c r="CL2699" s="32">
        <f t="shared" si="428"/>
        <v>36449989</v>
      </c>
      <c r="CM2699" s="32">
        <f t="shared" si="428"/>
        <v>37035791</v>
      </c>
      <c r="CN2699" s="32">
        <f t="shared" si="428"/>
        <v>37393369.5</v>
      </c>
      <c r="CO2699" s="32">
        <f t="shared" si="428"/>
        <v>37658388</v>
      </c>
      <c r="CP2699" s="32">
        <f t="shared" si="428"/>
        <v>38233859</v>
      </c>
      <c r="CQ2699" s="32">
        <f t="shared" si="428"/>
        <v>38791443.5</v>
      </c>
      <c r="CR2699" s="32">
        <f t="shared" si="428"/>
        <v>39046573.5</v>
      </c>
      <c r="CS2699" s="32">
        <f t="shared" si="428"/>
        <v>40019349</v>
      </c>
      <c r="CT2699" s="32">
        <f t="shared" si="428"/>
        <v>41989605</v>
      </c>
      <c r="CU2699" s="32">
        <f t="shared" si="428"/>
        <v>43760496.5</v>
      </c>
      <c r="CV2699" s="32">
        <f t="shared" si="428"/>
        <v>45115394.5</v>
      </c>
      <c r="CW2699" s="32">
        <f t="shared" si="428"/>
        <v>46447641.5</v>
      </c>
      <c r="CX2699" s="32">
        <f t="shared" si="428"/>
        <v>47783159</v>
      </c>
      <c r="CY2699" s="32">
        <f t="shared" si="428"/>
        <v>48494523</v>
      </c>
      <c r="CZ2699" s="32">
        <f t="shared" si="428"/>
        <v>48862244</v>
      </c>
      <c r="DA2699" s="32">
        <f t="shared" si="428"/>
        <v>49715131</v>
      </c>
      <c r="DB2699" s="32">
        <f t="shared" si="428"/>
        <v>50923512</v>
      </c>
      <c r="DC2699" s="32">
        <f t="shared" si="428"/>
        <v>51695982</v>
      </c>
      <c r="DD2699" s="32">
        <f t="shared" si="428"/>
        <v>52377063</v>
      </c>
      <c r="DE2699" s="32">
        <f t="shared" si="428"/>
        <v>53412516.5</v>
      </c>
      <c r="DF2699" s="32">
        <f t="shared" si="428"/>
        <v>54391070</v>
      </c>
      <c r="DG2699" s="32">
        <f t="shared" si="428"/>
        <v>55374986</v>
      </c>
      <c r="DH2699" s="32">
        <f t="shared" si="428"/>
        <v>56308984</v>
      </c>
      <c r="DI2699" s="32">
        <f t="shared" si="428"/>
        <v>57120921</v>
      </c>
      <c r="DJ2699" s="32">
        <f t="shared" si="428"/>
        <v>57879342.5</v>
      </c>
      <c r="DK2699" s="32">
        <f t="shared" si="428"/>
        <v>58583674</v>
      </c>
      <c r="DL2699" s="32">
        <f t="shared" si="428"/>
        <v>58961120</v>
      </c>
      <c r="DM2699" s="32">
        <f t="shared" si="428"/>
        <v>58951702.5</v>
      </c>
      <c r="DN2699" s="32">
        <f t="shared" si="428"/>
        <v>58766549</v>
      </c>
      <c r="DO2699" s="32">
        <f t="shared" si="428"/>
        <v>58416899</v>
      </c>
      <c r="DP2699" s="32">
        <f t="shared" si="428"/>
        <v>57927132.5</v>
      </c>
      <c r="DQ2699" s="32">
        <f t="shared" ref="DQ2699:DW2699" si="429">DQ236+DQ215</f>
        <v>57582684</v>
      </c>
      <c r="DR2699" s="32">
        <f t="shared" si="429"/>
        <v>57458809.5</v>
      </c>
      <c r="DS2699" s="32">
        <f t="shared" si="429"/>
        <v>57235269.5</v>
      </c>
      <c r="DT2699" s="32">
        <f t="shared" si="429"/>
        <v>56706068.5</v>
      </c>
      <c r="DU2699" s="32">
        <f t="shared" si="429"/>
        <v>55996505</v>
      </c>
      <c r="DV2699" s="32">
        <f t="shared" si="429"/>
        <v>55103350</v>
      </c>
      <c r="DW2699" s="32">
        <f t="shared" si="429"/>
        <v>54114559.5</v>
      </c>
      <c r="DX2699" s="32"/>
      <c r="DY2699" s="32"/>
      <c r="DZ2699" s="32"/>
      <c r="EA2699" s="32"/>
      <c r="EB2699" s="32"/>
      <c r="EC2699" s="32"/>
      <c r="ED2699" s="32"/>
      <c r="EE2699" s="32"/>
      <c r="EF2699" s="32"/>
      <c r="EG2699" s="32"/>
      <c r="EH2699" s="32"/>
      <c r="EI2699" s="32"/>
      <c r="EJ2699" s="32"/>
      <c r="EK2699" s="32"/>
      <c r="EL2699" s="32"/>
      <c r="EM2699" s="32"/>
      <c r="EN2699" s="32"/>
      <c r="EO2699" s="32"/>
      <c r="EP2699" s="32"/>
      <c r="EQ2699" s="32"/>
      <c r="ER2699" s="32"/>
      <c r="ES2699" s="32"/>
      <c r="ET2699" s="32"/>
      <c r="EU2699" s="32"/>
      <c r="EV2699" s="32"/>
      <c r="EW2699" s="32"/>
      <c r="EX2699" s="32"/>
      <c r="EY2699" s="32"/>
      <c r="EZ2699" s="32"/>
      <c r="FA2699" s="32"/>
      <c r="FB2699" s="32"/>
      <c r="FC2699" s="32"/>
      <c r="FD2699" s="32"/>
      <c r="FE2699" s="32"/>
      <c r="FF2699" s="32"/>
      <c r="FG2699" s="32"/>
      <c r="FH2699" s="32"/>
      <c r="FI2699" s="32"/>
      <c r="FJ2699" s="32"/>
      <c r="FK2699" s="32"/>
      <c r="FL2699" s="32"/>
      <c r="FM2699" s="32"/>
      <c r="FN2699" s="32"/>
      <c r="FO2699" s="32"/>
      <c r="FP2699" s="32"/>
      <c r="FQ2699" s="32"/>
      <c r="FR2699" s="32"/>
      <c r="FS2699" s="32"/>
      <c r="FT2699" s="32"/>
      <c r="FU2699" s="32"/>
      <c r="FV2699" s="32"/>
      <c r="FW2699" s="32"/>
      <c r="FX2699" s="32"/>
      <c r="FY2699" s="32"/>
      <c r="FZ2699" s="32"/>
      <c r="GA2699" s="32"/>
      <c r="GB2699" s="32"/>
      <c r="GC2699" s="32"/>
      <c r="GD2699" s="32"/>
      <c r="GE2699" s="32"/>
      <c r="GF2699" s="32"/>
      <c r="GG2699" s="32"/>
      <c r="GH2699" s="32"/>
      <c r="GI2699" s="32"/>
      <c r="GJ2699" s="32"/>
      <c r="GK2699" s="32"/>
      <c r="GL2699" s="32"/>
      <c r="GM2699" s="32"/>
      <c r="GN2699" s="32"/>
      <c r="GO2699" s="32"/>
      <c r="GP2699" s="32"/>
      <c r="GQ2699" s="32"/>
      <c r="GR2699" s="32"/>
      <c r="GS2699" s="32"/>
      <c r="GT2699" s="32"/>
      <c r="GU2699" s="32"/>
      <c r="GV2699" s="32"/>
      <c r="GW2699" s="32"/>
      <c r="GX2699" s="32"/>
    </row>
    <row r="2700" spans="1:206">
      <c r="A2700" s="31" t="s">
        <v>451</v>
      </c>
      <c r="B2700" t="s">
        <v>3397</v>
      </c>
      <c r="C2700" t="s">
        <v>20</v>
      </c>
      <c r="D2700" s="80">
        <v>46057</v>
      </c>
      <c r="E2700" t="s">
        <v>3450</v>
      </c>
      <c r="BD2700" s="32">
        <f t="shared" si="411"/>
        <v>27556792.5</v>
      </c>
      <c r="BE2700" s="32">
        <f t="shared" ref="BE2700:DP2700" si="430">BE237+BE216</f>
        <v>28200999.5</v>
      </c>
      <c r="BF2700" s="32">
        <f t="shared" si="430"/>
        <v>28843964</v>
      </c>
      <c r="BG2700" s="32">
        <f t="shared" si="430"/>
        <v>29340234</v>
      </c>
      <c r="BH2700" s="32">
        <f t="shared" si="430"/>
        <v>29717413.5</v>
      </c>
      <c r="BI2700" s="32">
        <f t="shared" si="430"/>
        <v>30172516</v>
      </c>
      <c r="BJ2700" s="32">
        <f t="shared" si="430"/>
        <v>30580679.5</v>
      </c>
      <c r="BK2700" s="32">
        <f t="shared" si="430"/>
        <v>30884904.5</v>
      </c>
      <c r="BL2700" s="32">
        <f t="shared" si="430"/>
        <v>31321802</v>
      </c>
      <c r="BM2700" s="32">
        <f t="shared" si="430"/>
        <v>31857386.5</v>
      </c>
      <c r="BN2700" s="32">
        <f t="shared" si="430"/>
        <v>32251017.5</v>
      </c>
      <c r="BO2700" s="32">
        <f t="shared" si="430"/>
        <v>32650494.5</v>
      </c>
      <c r="BP2700" s="32">
        <f t="shared" si="430"/>
        <v>33037451</v>
      </c>
      <c r="BQ2700" s="32">
        <f t="shared" si="430"/>
        <v>33260632</v>
      </c>
      <c r="BR2700" s="32">
        <f t="shared" si="430"/>
        <v>33326854.5</v>
      </c>
      <c r="BS2700" s="32">
        <f t="shared" si="430"/>
        <v>33026957.5</v>
      </c>
      <c r="BT2700" s="32">
        <f t="shared" si="430"/>
        <v>32198304</v>
      </c>
      <c r="BU2700" s="32">
        <f t="shared" si="430"/>
        <v>30968690.5</v>
      </c>
      <c r="BV2700" s="32">
        <f t="shared" si="430"/>
        <v>29599583.5</v>
      </c>
      <c r="BW2700" s="32">
        <f t="shared" si="430"/>
        <v>28796387</v>
      </c>
      <c r="BX2700" s="32">
        <f t="shared" si="430"/>
        <v>29302264.5</v>
      </c>
      <c r="BY2700" s="32">
        <f t="shared" si="430"/>
        <v>30706587.5</v>
      </c>
      <c r="BZ2700" s="32">
        <f t="shared" si="430"/>
        <v>32337089.5</v>
      </c>
      <c r="CA2700" s="32">
        <f t="shared" si="430"/>
        <v>34273843</v>
      </c>
      <c r="CB2700" s="32">
        <f t="shared" si="430"/>
        <v>35591686.5</v>
      </c>
      <c r="CC2700" s="32">
        <f t="shared" si="430"/>
        <v>35669439.5</v>
      </c>
      <c r="CD2700" s="32">
        <f t="shared" si="430"/>
        <v>35518876</v>
      </c>
      <c r="CE2700" s="32">
        <f t="shared" si="430"/>
        <v>35571558.5</v>
      </c>
      <c r="CF2700" s="32">
        <f t="shared" si="430"/>
        <v>35418783.5</v>
      </c>
      <c r="CG2700" s="32">
        <f t="shared" si="430"/>
        <v>35517549.5</v>
      </c>
      <c r="CH2700" s="32">
        <f t="shared" si="430"/>
        <v>35976037.5</v>
      </c>
      <c r="CI2700" s="32">
        <f t="shared" si="430"/>
        <v>36117040</v>
      </c>
      <c r="CJ2700" s="32">
        <f t="shared" si="430"/>
        <v>35937888</v>
      </c>
      <c r="CK2700" s="32">
        <f t="shared" si="430"/>
        <v>35684997.5</v>
      </c>
      <c r="CL2700" s="32">
        <f t="shared" si="430"/>
        <v>35327689.5</v>
      </c>
      <c r="CM2700" s="32">
        <f t="shared" si="430"/>
        <v>34933981.5</v>
      </c>
      <c r="CN2700" s="32">
        <f t="shared" si="430"/>
        <v>34823916.5</v>
      </c>
      <c r="CO2700" s="32">
        <f t="shared" si="430"/>
        <v>34976329.5</v>
      </c>
      <c r="CP2700" s="32">
        <f t="shared" si="430"/>
        <v>35317618</v>
      </c>
      <c r="CQ2700" s="32">
        <f t="shared" si="430"/>
        <v>35832191.5</v>
      </c>
      <c r="CR2700" s="32">
        <f t="shared" si="430"/>
        <v>36450352.5</v>
      </c>
      <c r="CS2700" s="32">
        <f t="shared" si="430"/>
        <v>36880818</v>
      </c>
      <c r="CT2700" s="32">
        <f t="shared" si="430"/>
        <v>37213633.5</v>
      </c>
      <c r="CU2700" s="32">
        <f t="shared" si="430"/>
        <v>37834272</v>
      </c>
      <c r="CV2700" s="32">
        <f t="shared" si="430"/>
        <v>38468168.5</v>
      </c>
      <c r="CW2700" s="32">
        <f t="shared" si="430"/>
        <v>38796550.5</v>
      </c>
      <c r="CX2700" s="32">
        <f t="shared" si="430"/>
        <v>39794764</v>
      </c>
      <c r="CY2700" s="32">
        <f t="shared" si="430"/>
        <v>41771477</v>
      </c>
      <c r="CZ2700" s="32">
        <f t="shared" si="430"/>
        <v>43570355</v>
      </c>
      <c r="DA2700" s="32">
        <f t="shared" si="430"/>
        <v>44954112.5</v>
      </c>
      <c r="DB2700" s="32">
        <f t="shared" si="430"/>
        <v>46280445.5</v>
      </c>
      <c r="DC2700" s="32">
        <f t="shared" si="430"/>
        <v>47567808</v>
      </c>
      <c r="DD2700" s="32">
        <f t="shared" si="430"/>
        <v>48241548.5</v>
      </c>
      <c r="DE2700" s="32">
        <f t="shared" si="430"/>
        <v>48576109.5</v>
      </c>
      <c r="DF2700" s="32">
        <f t="shared" si="430"/>
        <v>49385276</v>
      </c>
      <c r="DG2700" s="32">
        <f t="shared" si="430"/>
        <v>50577491.5</v>
      </c>
      <c r="DH2700" s="32">
        <f t="shared" si="430"/>
        <v>51386384.5</v>
      </c>
      <c r="DI2700" s="32">
        <f t="shared" si="430"/>
        <v>52125578.5</v>
      </c>
      <c r="DJ2700" s="32">
        <f t="shared" si="430"/>
        <v>53197804.5</v>
      </c>
      <c r="DK2700" s="32">
        <f t="shared" si="430"/>
        <v>54189296</v>
      </c>
      <c r="DL2700" s="32">
        <f t="shared" si="430"/>
        <v>55157152.5</v>
      </c>
      <c r="DM2700" s="32">
        <f t="shared" si="430"/>
        <v>56050338</v>
      </c>
      <c r="DN2700" s="32">
        <f t="shared" si="430"/>
        <v>56798799</v>
      </c>
      <c r="DO2700" s="32">
        <f t="shared" si="430"/>
        <v>57488252.5</v>
      </c>
      <c r="DP2700" s="32">
        <f t="shared" si="430"/>
        <v>58153299</v>
      </c>
      <c r="DQ2700" s="32">
        <f t="shared" ref="DQ2700:DW2700" si="431">DQ237+DQ216</f>
        <v>58539393.5</v>
      </c>
      <c r="DR2700" s="32">
        <f t="shared" si="431"/>
        <v>58554451.5</v>
      </c>
      <c r="DS2700" s="32">
        <f t="shared" si="431"/>
        <v>58374000.5</v>
      </c>
      <c r="DT2700" s="32">
        <f t="shared" si="431"/>
        <v>58041681</v>
      </c>
      <c r="DU2700" s="32">
        <f t="shared" si="431"/>
        <v>57598175</v>
      </c>
      <c r="DV2700" s="32">
        <f t="shared" si="431"/>
        <v>57274681.5</v>
      </c>
      <c r="DW2700" s="32">
        <f t="shared" si="431"/>
        <v>57104924.5</v>
      </c>
      <c r="DX2700" s="32"/>
      <c r="DY2700" s="32"/>
      <c r="DZ2700" s="32"/>
      <c r="EA2700" s="32"/>
      <c r="EB2700" s="32"/>
      <c r="EC2700" s="32"/>
      <c r="ED2700" s="32"/>
      <c r="EE2700" s="32"/>
      <c r="EF2700" s="32"/>
      <c r="EG2700" s="32"/>
      <c r="EH2700" s="32"/>
      <c r="EI2700" s="32"/>
      <c r="EJ2700" s="32"/>
      <c r="EK2700" s="32"/>
      <c r="EL2700" s="32"/>
      <c r="EM2700" s="32"/>
      <c r="EN2700" s="32"/>
      <c r="EO2700" s="32"/>
      <c r="EP2700" s="32"/>
      <c r="EQ2700" s="32"/>
      <c r="ER2700" s="32"/>
      <c r="ES2700" s="32"/>
      <c r="ET2700" s="32"/>
      <c r="EU2700" s="32"/>
      <c r="EV2700" s="32"/>
      <c r="EW2700" s="32"/>
      <c r="EX2700" s="32"/>
      <c r="EY2700" s="32"/>
      <c r="EZ2700" s="32"/>
      <c r="FA2700" s="32"/>
      <c r="FB2700" s="32"/>
      <c r="FC2700" s="32"/>
      <c r="FD2700" s="32"/>
      <c r="FE2700" s="32"/>
      <c r="FF2700" s="32"/>
      <c r="FG2700" s="32"/>
      <c r="FH2700" s="32"/>
      <c r="FI2700" s="32"/>
      <c r="FJ2700" s="32"/>
      <c r="FK2700" s="32"/>
      <c r="FL2700" s="32"/>
      <c r="FM2700" s="32"/>
      <c r="FN2700" s="32"/>
      <c r="FO2700" s="32"/>
      <c r="FP2700" s="32"/>
      <c r="FQ2700" s="32"/>
      <c r="FR2700" s="32"/>
      <c r="FS2700" s="32"/>
      <c r="FT2700" s="32"/>
      <c r="FU2700" s="32"/>
      <c r="FV2700" s="32"/>
      <c r="FW2700" s="32"/>
      <c r="FX2700" s="32"/>
      <c r="FY2700" s="32"/>
      <c r="FZ2700" s="32"/>
      <c r="GA2700" s="32"/>
      <c r="GB2700" s="32"/>
      <c r="GC2700" s="32"/>
      <c r="GD2700" s="32"/>
      <c r="GE2700" s="32"/>
      <c r="GF2700" s="32"/>
      <c r="GG2700" s="32"/>
      <c r="GH2700" s="32"/>
      <c r="GI2700" s="32"/>
      <c r="GJ2700" s="32"/>
      <c r="GK2700" s="32"/>
      <c r="GL2700" s="32"/>
      <c r="GM2700" s="32"/>
      <c r="GN2700" s="32"/>
      <c r="GO2700" s="32"/>
      <c r="GP2700" s="32"/>
      <c r="GQ2700" s="32"/>
      <c r="GR2700" s="32"/>
      <c r="GS2700" s="32"/>
      <c r="GT2700" s="32"/>
      <c r="GU2700" s="32"/>
      <c r="GV2700" s="32"/>
      <c r="GW2700" s="32"/>
      <c r="GX2700" s="32"/>
    </row>
    <row r="2701" spans="1:206">
      <c r="A2701" s="31" t="s">
        <v>451</v>
      </c>
      <c r="B2701" t="s">
        <v>3397</v>
      </c>
      <c r="C2701" t="s">
        <v>20</v>
      </c>
      <c r="D2701" s="80">
        <v>46057</v>
      </c>
      <c r="E2701" t="s">
        <v>3451</v>
      </c>
      <c r="BD2701" s="32">
        <f t="shared" si="411"/>
        <v>23649820.5</v>
      </c>
      <c r="BE2701" s="32">
        <f t="shared" ref="BE2701:DP2701" si="432">BE238+BE217</f>
        <v>23974519</v>
      </c>
      <c r="BF2701" s="32">
        <f t="shared" si="432"/>
        <v>24420970</v>
      </c>
      <c r="BG2701" s="32">
        <f t="shared" si="432"/>
        <v>25071615.5</v>
      </c>
      <c r="BH2701" s="32">
        <f t="shared" si="432"/>
        <v>25679424</v>
      </c>
      <c r="BI2701" s="32">
        <f t="shared" si="432"/>
        <v>26260091</v>
      </c>
      <c r="BJ2701" s="32">
        <f t="shared" si="432"/>
        <v>26835037</v>
      </c>
      <c r="BK2701" s="32">
        <f t="shared" si="432"/>
        <v>27453329.5</v>
      </c>
      <c r="BL2701" s="32">
        <f t="shared" si="432"/>
        <v>27988099</v>
      </c>
      <c r="BM2701" s="32">
        <f t="shared" si="432"/>
        <v>28422902.5</v>
      </c>
      <c r="BN2701" s="32">
        <f t="shared" si="432"/>
        <v>28932704.5</v>
      </c>
      <c r="BO2701" s="32">
        <f t="shared" si="432"/>
        <v>29399813.5</v>
      </c>
      <c r="BP2701" s="32">
        <f t="shared" si="432"/>
        <v>29783555.5</v>
      </c>
      <c r="BQ2701" s="32">
        <f t="shared" si="432"/>
        <v>30281938.5</v>
      </c>
      <c r="BR2701" s="32">
        <f t="shared" si="432"/>
        <v>30846447</v>
      </c>
      <c r="BS2701" s="32">
        <f t="shared" si="432"/>
        <v>31240673.5</v>
      </c>
      <c r="BT2701" s="32">
        <f t="shared" si="432"/>
        <v>31588231</v>
      </c>
      <c r="BU2701" s="32">
        <f t="shared" si="432"/>
        <v>31899449.5</v>
      </c>
      <c r="BV2701" s="32">
        <f t="shared" si="432"/>
        <v>32048067.5</v>
      </c>
      <c r="BW2701" s="32">
        <f t="shared" si="432"/>
        <v>32040562</v>
      </c>
      <c r="BX2701" s="32">
        <f t="shared" si="432"/>
        <v>31687145</v>
      </c>
      <c r="BY2701" s="32">
        <f t="shared" si="432"/>
        <v>30838086.5</v>
      </c>
      <c r="BZ2701" s="32">
        <f t="shared" si="432"/>
        <v>29605985.5</v>
      </c>
      <c r="CA2701" s="32">
        <f t="shared" si="432"/>
        <v>28261056.5</v>
      </c>
      <c r="CB2701" s="32">
        <f t="shared" si="432"/>
        <v>27520290</v>
      </c>
      <c r="CC2701" s="32">
        <f t="shared" si="432"/>
        <v>28074045</v>
      </c>
      <c r="CD2701" s="32">
        <f t="shared" si="432"/>
        <v>29475413.5</v>
      </c>
      <c r="CE2701" s="32">
        <f t="shared" si="432"/>
        <v>31094016.5</v>
      </c>
      <c r="CF2701" s="32">
        <f t="shared" si="432"/>
        <v>33009680.5</v>
      </c>
      <c r="CG2701" s="32">
        <f t="shared" si="432"/>
        <v>34316895.5</v>
      </c>
      <c r="CH2701" s="32">
        <f t="shared" si="432"/>
        <v>34413502.5</v>
      </c>
      <c r="CI2701" s="32">
        <f t="shared" si="432"/>
        <v>34265730</v>
      </c>
      <c r="CJ2701" s="32">
        <f t="shared" si="432"/>
        <v>34337096.5</v>
      </c>
      <c r="CK2701" s="32">
        <f t="shared" si="432"/>
        <v>34227512</v>
      </c>
      <c r="CL2701" s="32">
        <f t="shared" si="432"/>
        <v>34306184</v>
      </c>
      <c r="CM2701" s="32">
        <f t="shared" si="432"/>
        <v>34712603</v>
      </c>
      <c r="CN2701" s="32">
        <f t="shared" si="432"/>
        <v>34847938</v>
      </c>
      <c r="CO2701" s="32">
        <f t="shared" si="432"/>
        <v>34701910</v>
      </c>
      <c r="CP2701" s="32">
        <f t="shared" si="432"/>
        <v>34484736</v>
      </c>
      <c r="CQ2701" s="32">
        <f t="shared" si="432"/>
        <v>34177926.5</v>
      </c>
      <c r="CR2701" s="32">
        <f t="shared" si="432"/>
        <v>33884100</v>
      </c>
      <c r="CS2701" s="32">
        <f t="shared" si="432"/>
        <v>33886468</v>
      </c>
      <c r="CT2701" s="32">
        <f t="shared" si="432"/>
        <v>34125323.5</v>
      </c>
      <c r="CU2701" s="32">
        <f t="shared" si="432"/>
        <v>34526675.5</v>
      </c>
      <c r="CV2701" s="32">
        <f t="shared" si="432"/>
        <v>35080397</v>
      </c>
      <c r="CW2701" s="32">
        <f t="shared" si="432"/>
        <v>35721295.5</v>
      </c>
      <c r="CX2701" s="32">
        <f t="shared" si="432"/>
        <v>36141431.5</v>
      </c>
      <c r="CY2701" s="32">
        <f t="shared" si="432"/>
        <v>36437934</v>
      </c>
      <c r="CZ2701" s="32">
        <f t="shared" si="432"/>
        <v>37017343</v>
      </c>
      <c r="DA2701" s="32">
        <f t="shared" si="432"/>
        <v>37625193.5</v>
      </c>
      <c r="DB2701" s="32">
        <f t="shared" si="432"/>
        <v>37960473</v>
      </c>
      <c r="DC2701" s="32">
        <f t="shared" si="432"/>
        <v>38946105.5</v>
      </c>
      <c r="DD2701" s="32">
        <f t="shared" si="432"/>
        <v>40880779</v>
      </c>
      <c r="DE2701" s="32">
        <f t="shared" si="432"/>
        <v>42682893</v>
      </c>
      <c r="DF2701" s="32">
        <f t="shared" si="432"/>
        <v>44113393</v>
      </c>
      <c r="DG2701" s="32">
        <f t="shared" si="432"/>
        <v>45483333</v>
      </c>
      <c r="DH2701" s="32">
        <f t="shared" si="432"/>
        <v>46790252.5</v>
      </c>
      <c r="DI2701" s="32">
        <f t="shared" si="432"/>
        <v>47470804.5</v>
      </c>
      <c r="DJ2701" s="32">
        <f t="shared" si="432"/>
        <v>47815058</v>
      </c>
      <c r="DK2701" s="32">
        <f t="shared" si="432"/>
        <v>48618180.5</v>
      </c>
      <c r="DL2701" s="32">
        <f t="shared" si="432"/>
        <v>49788921</v>
      </c>
      <c r="DM2701" s="32">
        <f t="shared" si="432"/>
        <v>50590358.5</v>
      </c>
      <c r="DN2701" s="32">
        <f t="shared" si="432"/>
        <v>51297501</v>
      </c>
      <c r="DO2701" s="32">
        <f t="shared" si="432"/>
        <v>52299820.5</v>
      </c>
      <c r="DP2701" s="32">
        <f t="shared" si="432"/>
        <v>53231109</v>
      </c>
      <c r="DQ2701" s="32">
        <f t="shared" ref="DQ2701:DW2701" si="433">DQ238+DQ217</f>
        <v>54157226</v>
      </c>
      <c r="DR2701" s="32">
        <f t="shared" si="433"/>
        <v>55049202.5</v>
      </c>
      <c r="DS2701" s="32">
        <f t="shared" si="433"/>
        <v>55820066</v>
      </c>
      <c r="DT2701" s="32">
        <f t="shared" si="433"/>
        <v>56524192.5</v>
      </c>
      <c r="DU2701" s="32">
        <f t="shared" si="433"/>
        <v>57221457</v>
      </c>
      <c r="DV2701" s="32">
        <f t="shared" si="433"/>
        <v>57616138.5</v>
      </c>
      <c r="DW2701" s="32">
        <f t="shared" si="433"/>
        <v>57567156.5</v>
      </c>
      <c r="DX2701" s="32"/>
      <c r="DY2701" s="32"/>
      <c r="DZ2701" s="32"/>
      <c r="EA2701" s="32"/>
      <c r="EB2701" s="32"/>
      <c r="EC2701" s="32"/>
      <c r="ED2701" s="32"/>
      <c r="EE2701" s="32"/>
      <c r="EF2701" s="32"/>
      <c r="EG2701" s="32"/>
      <c r="EH2701" s="32"/>
      <c r="EI2701" s="32"/>
      <c r="EJ2701" s="32"/>
      <c r="EK2701" s="32"/>
      <c r="EL2701" s="32"/>
      <c r="EM2701" s="32"/>
      <c r="EN2701" s="32"/>
      <c r="EO2701" s="32"/>
      <c r="EP2701" s="32"/>
      <c r="EQ2701" s="32"/>
      <c r="ER2701" s="32"/>
      <c r="ES2701" s="32"/>
      <c r="ET2701" s="32"/>
      <c r="EU2701" s="32"/>
      <c r="EV2701" s="32"/>
      <c r="EW2701" s="32"/>
      <c r="EX2701" s="32"/>
      <c r="EY2701" s="32"/>
      <c r="EZ2701" s="32"/>
      <c r="FA2701" s="32"/>
      <c r="FB2701" s="32"/>
      <c r="FC2701" s="32"/>
      <c r="FD2701" s="32"/>
      <c r="FE2701" s="32"/>
      <c r="FF2701" s="32"/>
      <c r="FG2701" s="32"/>
      <c r="FH2701" s="32"/>
      <c r="FI2701" s="32"/>
      <c r="FJ2701" s="32"/>
      <c r="FK2701" s="32"/>
      <c r="FL2701" s="32"/>
      <c r="FM2701" s="32"/>
      <c r="FN2701" s="32"/>
      <c r="FO2701" s="32"/>
      <c r="FP2701" s="32"/>
      <c r="FQ2701" s="32"/>
      <c r="FR2701" s="32"/>
      <c r="FS2701" s="32"/>
      <c r="FT2701" s="32"/>
      <c r="FU2701" s="32"/>
      <c r="FV2701" s="32"/>
      <c r="FW2701" s="32"/>
      <c r="FX2701" s="32"/>
      <c r="FY2701" s="32"/>
      <c r="FZ2701" s="32"/>
      <c r="GA2701" s="32"/>
      <c r="GB2701" s="32"/>
      <c r="GC2701" s="32"/>
      <c r="GD2701" s="32"/>
      <c r="GE2701" s="32"/>
      <c r="GF2701" s="32"/>
      <c r="GG2701" s="32"/>
      <c r="GH2701" s="32"/>
      <c r="GI2701" s="32"/>
      <c r="GJ2701" s="32"/>
      <c r="GK2701" s="32"/>
      <c r="GL2701" s="32"/>
      <c r="GM2701" s="32"/>
      <c r="GN2701" s="32"/>
      <c r="GO2701" s="32"/>
      <c r="GP2701" s="32"/>
      <c r="GQ2701" s="32"/>
      <c r="GR2701" s="32"/>
      <c r="GS2701" s="32"/>
      <c r="GT2701" s="32"/>
      <c r="GU2701" s="32"/>
      <c r="GV2701" s="32"/>
      <c r="GW2701" s="32"/>
      <c r="GX2701" s="32"/>
    </row>
    <row r="2702" spans="1:206">
      <c r="A2702" s="31" t="s">
        <v>451</v>
      </c>
      <c r="B2702" t="s">
        <v>3397</v>
      </c>
      <c r="C2702" t="s">
        <v>20</v>
      </c>
      <c r="D2702" s="80">
        <v>46057</v>
      </c>
      <c r="E2702" t="s">
        <v>3452</v>
      </c>
      <c r="BD2702" s="32">
        <f t="shared" si="411"/>
        <v>20395849.5</v>
      </c>
      <c r="BE2702" s="32">
        <f t="shared" ref="BE2702:DP2702" si="434">BE239+BE218</f>
        <v>20682471</v>
      </c>
      <c r="BF2702" s="32">
        <f t="shared" si="434"/>
        <v>20931578</v>
      </c>
      <c r="BG2702" s="32">
        <f t="shared" si="434"/>
        <v>21128368</v>
      </c>
      <c r="BH2702" s="32">
        <f t="shared" si="434"/>
        <v>21413833.5</v>
      </c>
      <c r="BI2702" s="32">
        <f t="shared" si="434"/>
        <v>21793459</v>
      </c>
      <c r="BJ2702" s="32">
        <f t="shared" si="434"/>
        <v>22208849.5</v>
      </c>
      <c r="BK2702" s="32">
        <f t="shared" si="434"/>
        <v>22695195</v>
      </c>
      <c r="BL2702" s="32">
        <f t="shared" si="434"/>
        <v>23276423.5</v>
      </c>
      <c r="BM2702" s="32">
        <f t="shared" si="434"/>
        <v>23825657.5</v>
      </c>
      <c r="BN2702" s="32">
        <f t="shared" si="434"/>
        <v>24325860</v>
      </c>
      <c r="BO2702" s="32">
        <f t="shared" si="434"/>
        <v>24818343.5</v>
      </c>
      <c r="BP2702" s="32">
        <f t="shared" si="434"/>
        <v>25369500</v>
      </c>
      <c r="BQ2702" s="32">
        <f t="shared" si="434"/>
        <v>25823565.5</v>
      </c>
      <c r="BR2702" s="32">
        <f t="shared" si="434"/>
        <v>26198308.5</v>
      </c>
      <c r="BS2702" s="32">
        <f t="shared" si="434"/>
        <v>26695458.5</v>
      </c>
      <c r="BT2702" s="32">
        <f t="shared" si="434"/>
        <v>27173140</v>
      </c>
      <c r="BU2702" s="32">
        <f t="shared" si="434"/>
        <v>27574025.5</v>
      </c>
      <c r="BV2702" s="32">
        <f t="shared" si="434"/>
        <v>28075499</v>
      </c>
      <c r="BW2702" s="32">
        <f t="shared" si="434"/>
        <v>28626570</v>
      </c>
      <c r="BX2702" s="32">
        <f t="shared" si="434"/>
        <v>29036830</v>
      </c>
      <c r="BY2702" s="32">
        <f t="shared" si="434"/>
        <v>29434572.5</v>
      </c>
      <c r="BZ2702" s="32">
        <f t="shared" si="434"/>
        <v>29803611</v>
      </c>
      <c r="CA2702" s="32">
        <f t="shared" si="434"/>
        <v>30023128</v>
      </c>
      <c r="CB2702" s="32">
        <f t="shared" si="434"/>
        <v>30087406.5</v>
      </c>
      <c r="CC2702" s="32">
        <f t="shared" si="434"/>
        <v>29796285</v>
      </c>
      <c r="CD2702" s="32">
        <f t="shared" si="434"/>
        <v>29023241.5</v>
      </c>
      <c r="CE2702" s="32">
        <f t="shared" si="434"/>
        <v>27888929</v>
      </c>
      <c r="CF2702" s="32">
        <f t="shared" si="434"/>
        <v>26654919</v>
      </c>
      <c r="CG2702" s="32">
        <f t="shared" si="434"/>
        <v>26013691.5</v>
      </c>
      <c r="CH2702" s="32">
        <f t="shared" si="434"/>
        <v>26588090</v>
      </c>
      <c r="CI2702" s="32">
        <f t="shared" si="434"/>
        <v>27930425</v>
      </c>
      <c r="CJ2702" s="32">
        <f t="shared" si="434"/>
        <v>29408865.5</v>
      </c>
      <c r="CK2702" s="32">
        <f t="shared" si="434"/>
        <v>31144077</v>
      </c>
      <c r="CL2702" s="32">
        <f t="shared" si="434"/>
        <v>32391185</v>
      </c>
      <c r="CM2702" s="32">
        <f t="shared" si="434"/>
        <v>32544886.5</v>
      </c>
      <c r="CN2702" s="32">
        <f t="shared" si="434"/>
        <v>32459202</v>
      </c>
      <c r="CO2702" s="32">
        <f t="shared" si="434"/>
        <v>32566287</v>
      </c>
      <c r="CP2702" s="32">
        <f t="shared" si="434"/>
        <v>32512315</v>
      </c>
      <c r="CQ2702" s="32">
        <f t="shared" si="434"/>
        <v>32651528</v>
      </c>
      <c r="CR2702" s="32">
        <f t="shared" si="434"/>
        <v>33103115.5</v>
      </c>
      <c r="CS2702" s="32">
        <f t="shared" si="434"/>
        <v>33313239</v>
      </c>
      <c r="CT2702" s="32">
        <f t="shared" si="434"/>
        <v>33243482</v>
      </c>
      <c r="CU2702" s="32">
        <f t="shared" si="434"/>
        <v>33091281</v>
      </c>
      <c r="CV2702" s="32">
        <f t="shared" si="434"/>
        <v>32865676.5</v>
      </c>
      <c r="CW2702" s="32">
        <f t="shared" si="434"/>
        <v>32642008.5</v>
      </c>
      <c r="CX2702" s="32">
        <f t="shared" si="434"/>
        <v>32675097</v>
      </c>
      <c r="CY2702" s="32">
        <f t="shared" si="434"/>
        <v>32927285.5</v>
      </c>
      <c r="CZ2702" s="32">
        <f t="shared" si="434"/>
        <v>33344570</v>
      </c>
      <c r="DA2702" s="32">
        <f t="shared" si="434"/>
        <v>33892697.5</v>
      </c>
      <c r="DB2702" s="32">
        <f t="shared" si="434"/>
        <v>34518321</v>
      </c>
      <c r="DC2702" s="32">
        <f t="shared" si="434"/>
        <v>34937372</v>
      </c>
      <c r="DD2702" s="32">
        <f t="shared" si="434"/>
        <v>35232583</v>
      </c>
      <c r="DE2702" s="32">
        <f t="shared" si="434"/>
        <v>35808245.5</v>
      </c>
      <c r="DF2702" s="32">
        <f t="shared" si="434"/>
        <v>36428813</v>
      </c>
      <c r="DG2702" s="32">
        <f t="shared" si="434"/>
        <v>36783451</v>
      </c>
      <c r="DH2702" s="32">
        <f t="shared" si="434"/>
        <v>37771033.5</v>
      </c>
      <c r="DI2702" s="32">
        <f t="shared" si="434"/>
        <v>39683629.5</v>
      </c>
      <c r="DJ2702" s="32">
        <f t="shared" si="434"/>
        <v>41460247.5</v>
      </c>
      <c r="DK2702" s="32">
        <f t="shared" si="434"/>
        <v>42864370.5</v>
      </c>
      <c r="DL2702" s="32">
        <f t="shared" si="434"/>
        <v>44186939</v>
      </c>
      <c r="DM2702" s="32">
        <f t="shared" si="434"/>
        <v>45415488.5</v>
      </c>
      <c r="DN2702" s="32">
        <f t="shared" si="434"/>
        <v>46016684</v>
      </c>
      <c r="DO2702" s="32">
        <f t="shared" si="434"/>
        <v>46305878.5</v>
      </c>
      <c r="DP2702" s="32">
        <f t="shared" si="434"/>
        <v>47070643.5</v>
      </c>
      <c r="DQ2702" s="32">
        <f t="shared" ref="DQ2702:DW2702" si="435">DQ239+DQ218</f>
        <v>48223198.5</v>
      </c>
      <c r="DR2702" s="32">
        <f t="shared" si="435"/>
        <v>49014494.5</v>
      </c>
      <c r="DS2702" s="32">
        <f t="shared" si="435"/>
        <v>49699542</v>
      </c>
      <c r="DT2702" s="32">
        <f t="shared" si="435"/>
        <v>50691516.5</v>
      </c>
      <c r="DU2702" s="32">
        <f t="shared" si="435"/>
        <v>51637525.5</v>
      </c>
      <c r="DV2702" s="32">
        <f t="shared" si="435"/>
        <v>52531490.5</v>
      </c>
      <c r="DW2702" s="32">
        <f t="shared" si="435"/>
        <v>53334905.5</v>
      </c>
      <c r="DX2702" s="32"/>
      <c r="DY2702" s="32"/>
      <c r="DZ2702" s="32"/>
      <c r="EA2702" s="32"/>
      <c r="EB2702" s="32"/>
      <c r="EC2702" s="32"/>
      <c r="ED2702" s="32"/>
      <c r="EE2702" s="32"/>
      <c r="EF2702" s="32"/>
      <c r="EG2702" s="32"/>
      <c r="EH2702" s="32"/>
      <c r="EI2702" s="32"/>
      <c r="EJ2702" s="32"/>
      <c r="EK2702" s="32"/>
      <c r="EL2702" s="32"/>
      <c r="EM2702" s="32"/>
      <c r="EN2702" s="32"/>
      <c r="EO2702" s="32"/>
      <c r="EP2702" s="32"/>
      <c r="EQ2702" s="32"/>
      <c r="ER2702" s="32"/>
      <c r="ES2702" s="32"/>
      <c r="ET2702" s="32"/>
      <c r="EU2702" s="32"/>
      <c r="EV2702" s="32"/>
      <c r="EW2702" s="32"/>
      <c r="EX2702" s="32"/>
      <c r="EY2702" s="32"/>
      <c r="EZ2702" s="32"/>
      <c r="FA2702" s="32"/>
      <c r="FB2702" s="32"/>
      <c r="FC2702" s="32"/>
      <c r="FD2702" s="32"/>
      <c r="FE2702" s="32"/>
      <c r="FF2702" s="32"/>
      <c r="FG2702" s="32"/>
      <c r="FH2702" s="32"/>
      <c r="FI2702" s="32"/>
      <c r="FJ2702" s="32"/>
      <c r="FK2702" s="32"/>
      <c r="FL2702" s="32"/>
      <c r="FM2702" s="32"/>
      <c r="FN2702" s="32"/>
      <c r="FO2702" s="32"/>
      <c r="FP2702" s="32"/>
      <c r="FQ2702" s="32"/>
      <c r="FR2702" s="32"/>
      <c r="FS2702" s="32"/>
      <c r="FT2702" s="32"/>
      <c r="FU2702" s="32"/>
      <c r="FV2702" s="32"/>
      <c r="FW2702" s="32"/>
      <c r="FX2702" s="32"/>
      <c r="FY2702" s="32"/>
      <c r="FZ2702" s="32"/>
      <c r="GA2702" s="32"/>
      <c r="GB2702" s="32"/>
      <c r="GC2702" s="32"/>
      <c r="GD2702" s="32"/>
      <c r="GE2702" s="32"/>
      <c r="GF2702" s="32"/>
      <c r="GG2702" s="32"/>
      <c r="GH2702" s="32"/>
      <c r="GI2702" s="32"/>
      <c r="GJ2702" s="32"/>
      <c r="GK2702" s="32"/>
      <c r="GL2702" s="32"/>
      <c r="GM2702" s="32"/>
      <c r="GN2702" s="32"/>
      <c r="GO2702" s="32"/>
      <c r="GP2702" s="32"/>
      <c r="GQ2702" s="32"/>
      <c r="GR2702" s="32"/>
      <c r="GS2702" s="32"/>
      <c r="GT2702" s="32"/>
      <c r="GU2702" s="32"/>
      <c r="GV2702" s="32"/>
      <c r="GW2702" s="32"/>
      <c r="GX2702" s="32"/>
    </row>
    <row r="2703" spans="1:206">
      <c r="A2703" s="31" t="s">
        <v>451</v>
      </c>
      <c r="B2703" t="s">
        <v>3397</v>
      </c>
      <c r="C2703" t="s">
        <v>20</v>
      </c>
      <c r="D2703" s="80">
        <v>46057</v>
      </c>
      <c r="E2703" t="s">
        <v>3453</v>
      </c>
      <c r="BD2703" s="32">
        <f t="shared" si="411"/>
        <v>16888486.5</v>
      </c>
      <c r="BE2703" s="32">
        <f t="shared" ref="BE2703:DP2703" si="436">BE240+BE219</f>
        <v>17207533</v>
      </c>
      <c r="BF2703" s="32">
        <f t="shared" si="436"/>
        <v>17506441.5</v>
      </c>
      <c r="BG2703" s="32">
        <f t="shared" si="436"/>
        <v>17837975</v>
      </c>
      <c r="BH2703" s="32">
        <f t="shared" si="436"/>
        <v>18143164</v>
      </c>
      <c r="BI2703" s="32">
        <f t="shared" si="436"/>
        <v>18388876</v>
      </c>
      <c r="BJ2703" s="32">
        <f t="shared" si="436"/>
        <v>18646511.5</v>
      </c>
      <c r="BK2703" s="32">
        <f t="shared" si="436"/>
        <v>18860311.5</v>
      </c>
      <c r="BL2703" s="32">
        <f t="shared" si="436"/>
        <v>19033371</v>
      </c>
      <c r="BM2703" s="32">
        <f t="shared" si="436"/>
        <v>19296176.5</v>
      </c>
      <c r="BN2703" s="32">
        <f t="shared" si="436"/>
        <v>19644163</v>
      </c>
      <c r="BO2703" s="32">
        <f t="shared" si="436"/>
        <v>20021917</v>
      </c>
      <c r="BP2703" s="32">
        <f t="shared" si="436"/>
        <v>20457378.5</v>
      </c>
      <c r="BQ2703" s="32">
        <f t="shared" si="436"/>
        <v>20958059</v>
      </c>
      <c r="BR2703" s="32">
        <f t="shared" si="436"/>
        <v>21429564.5</v>
      </c>
      <c r="BS2703" s="32">
        <f t="shared" si="436"/>
        <v>21884778</v>
      </c>
      <c r="BT2703" s="32">
        <f t="shared" si="436"/>
        <v>22351202</v>
      </c>
      <c r="BU2703" s="32">
        <f t="shared" si="436"/>
        <v>22888889.5</v>
      </c>
      <c r="BV2703" s="32">
        <f t="shared" si="436"/>
        <v>23345728.5</v>
      </c>
      <c r="BW2703" s="32">
        <f t="shared" si="436"/>
        <v>23714436.5</v>
      </c>
      <c r="BX2703" s="32">
        <f t="shared" si="436"/>
        <v>24184849</v>
      </c>
      <c r="BY2703" s="32">
        <f t="shared" si="436"/>
        <v>24638909.5</v>
      </c>
      <c r="BZ2703" s="32">
        <f t="shared" si="436"/>
        <v>25016938.5</v>
      </c>
      <c r="CA2703" s="32">
        <f t="shared" si="436"/>
        <v>25479446</v>
      </c>
      <c r="CB2703" s="32">
        <f t="shared" si="436"/>
        <v>26013774</v>
      </c>
      <c r="CC2703" s="32">
        <f t="shared" si="436"/>
        <v>26444025</v>
      </c>
      <c r="CD2703" s="32">
        <f t="shared" si="436"/>
        <v>26843597.5</v>
      </c>
      <c r="CE2703" s="32">
        <f t="shared" si="436"/>
        <v>27221371.5</v>
      </c>
      <c r="CF2703" s="32">
        <f t="shared" si="436"/>
        <v>27475078</v>
      </c>
      <c r="CG2703" s="32">
        <f t="shared" si="436"/>
        <v>27582715.5</v>
      </c>
      <c r="CH2703" s="32">
        <f t="shared" si="436"/>
        <v>27358803</v>
      </c>
      <c r="CI2703" s="32">
        <f t="shared" si="436"/>
        <v>26697749</v>
      </c>
      <c r="CJ2703" s="32">
        <f t="shared" si="436"/>
        <v>25699033.5</v>
      </c>
      <c r="CK2703" s="32">
        <f t="shared" si="436"/>
        <v>24575318</v>
      </c>
      <c r="CL2703" s="32">
        <f t="shared" si="436"/>
        <v>23951477</v>
      </c>
      <c r="CM2703" s="32">
        <f t="shared" si="436"/>
        <v>24432436</v>
      </c>
      <c r="CN2703" s="32">
        <f t="shared" si="436"/>
        <v>25675820.5</v>
      </c>
      <c r="CO2703" s="32">
        <f t="shared" si="436"/>
        <v>27079596</v>
      </c>
      <c r="CP2703" s="32">
        <f t="shared" si="436"/>
        <v>28711862.5</v>
      </c>
      <c r="CQ2703" s="32">
        <f t="shared" si="436"/>
        <v>29905607.5</v>
      </c>
      <c r="CR2703" s="32">
        <f t="shared" si="436"/>
        <v>30109858.5</v>
      </c>
      <c r="CS2703" s="32">
        <f t="shared" si="436"/>
        <v>30096265</v>
      </c>
      <c r="CT2703" s="32">
        <f t="shared" si="436"/>
        <v>30248765</v>
      </c>
      <c r="CU2703" s="32">
        <f t="shared" si="436"/>
        <v>30250250</v>
      </c>
      <c r="CV2703" s="32">
        <f t="shared" si="436"/>
        <v>30435074</v>
      </c>
      <c r="CW2703" s="32">
        <f t="shared" si="436"/>
        <v>30897514.5</v>
      </c>
      <c r="CX2703" s="32">
        <f t="shared" si="436"/>
        <v>31116996</v>
      </c>
      <c r="CY2703" s="32">
        <f t="shared" si="436"/>
        <v>31081202.5</v>
      </c>
      <c r="CZ2703" s="32">
        <f t="shared" si="436"/>
        <v>30977124</v>
      </c>
      <c r="DA2703" s="32">
        <f t="shared" si="436"/>
        <v>30801714</v>
      </c>
      <c r="DB2703" s="32">
        <f t="shared" si="436"/>
        <v>30650819.5</v>
      </c>
      <c r="DC2703" s="32">
        <f t="shared" si="436"/>
        <v>30762175.5</v>
      </c>
      <c r="DD2703" s="32">
        <f t="shared" si="436"/>
        <v>31055194</v>
      </c>
      <c r="DE2703" s="32">
        <f t="shared" si="436"/>
        <v>31479204</v>
      </c>
      <c r="DF2703" s="32">
        <f t="shared" si="436"/>
        <v>32041158.5</v>
      </c>
      <c r="DG2703" s="32">
        <f t="shared" si="436"/>
        <v>32701030</v>
      </c>
      <c r="DH2703" s="32">
        <f t="shared" si="436"/>
        <v>33169008</v>
      </c>
      <c r="DI2703" s="32">
        <f t="shared" si="436"/>
        <v>33497375.5</v>
      </c>
      <c r="DJ2703" s="32">
        <f t="shared" si="436"/>
        <v>34081269.5</v>
      </c>
      <c r="DK2703" s="32">
        <f t="shared" si="436"/>
        <v>34707621</v>
      </c>
      <c r="DL2703" s="32">
        <f t="shared" si="436"/>
        <v>35065776.5</v>
      </c>
      <c r="DM2703" s="32">
        <f t="shared" si="436"/>
        <v>36015013</v>
      </c>
      <c r="DN2703" s="32">
        <f t="shared" si="436"/>
        <v>37833203</v>
      </c>
      <c r="DO2703" s="32">
        <f t="shared" si="436"/>
        <v>39505969.5</v>
      </c>
      <c r="DP2703" s="32">
        <f t="shared" si="436"/>
        <v>40802822</v>
      </c>
      <c r="DQ2703" s="32">
        <f t="shared" ref="DQ2703:DW2703" si="437">DQ240+DQ219</f>
        <v>42020509.5</v>
      </c>
      <c r="DR2703" s="32">
        <f t="shared" si="437"/>
        <v>43160243</v>
      </c>
      <c r="DS2703" s="32">
        <f t="shared" si="437"/>
        <v>43743913</v>
      </c>
      <c r="DT2703" s="32">
        <f t="shared" si="437"/>
        <v>44063289</v>
      </c>
      <c r="DU2703" s="32">
        <f t="shared" si="437"/>
        <v>44828756.5</v>
      </c>
      <c r="DV2703" s="32">
        <f t="shared" si="437"/>
        <v>45921278</v>
      </c>
      <c r="DW2703" s="32">
        <f t="shared" si="437"/>
        <v>46608452.5</v>
      </c>
      <c r="DX2703" s="32"/>
      <c r="DY2703" s="32"/>
      <c r="DZ2703" s="32"/>
      <c r="EA2703" s="32"/>
      <c r="EB2703" s="32"/>
      <c r="EC2703" s="32"/>
      <c r="ED2703" s="32"/>
      <c r="EE2703" s="32"/>
      <c r="EF2703" s="32"/>
      <c r="EG2703" s="32"/>
      <c r="EH2703" s="32"/>
      <c r="EI2703" s="32"/>
      <c r="EJ2703" s="32"/>
      <c r="EK2703" s="32"/>
      <c r="EL2703" s="32"/>
      <c r="EM2703" s="32"/>
      <c r="EN2703" s="32"/>
      <c r="EO2703" s="32"/>
      <c r="EP2703" s="32"/>
      <c r="EQ2703" s="32"/>
      <c r="ER2703" s="32"/>
      <c r="ES2703" s="32"/>
      <c r="ET2703" s="32"/>
      <c r="EU2703" s="32"/>
      <c r="EV2703" s="32"/>
      <c r="EW2703" s="32"/>
      <c r="EX2703" s="32"/>
      <c r="EY2703" s="32"/>
      <c r="EZ2703" s="32"/>
      <c r="FA2703" s="32"/>
      <c r="FB2703" s="32"/>
      <c r="FC2703" s="32"/>
      <c r="FD2703" s="32"/>
      <c r="FE2703" s="32"/>
      <c r="FF2703" s="32"/>
      <c r="FG2703" s="32"/>
      <c r="FH2703" s="32"/>
      <c r="FI2703" s="32"/>
      <c r="FJ2703" s="32"/>
      <c r="FK2703" s="32"/>
      <c r="FL2703" s="32"/>
      <c r="FM2703" s="32"/>
      <c r="FN2703" s="32"/>
      <c r="FO2703" s="32"/>
      <c r="FP2703" s="32"/>
      <c r="FQ2703" s="32"/>
      <c r="FR2703" s="32"/>
      <c r="FS2703" s="32"/>
      <c r="FT2703" s="32"/>
      <c r="FU2703" s="32"/>
      <c r="FV2703" s="32"/>
      <c r="FW2703" s="32"/>
      <c r="FX2703" s="32"/>
      <c r="FY2703" s="32"/>
      <c r="FZ2703" s="32"/>
      <c r="GA2703" s="32"/>
      <c r="GB2703" s="32"/>
      <c r="GC2703" s="32"/>
      <c r="GD2703" s="32"/>
      <c r="GE2703" s="32"/>
      <c r="GF2703" s="32"/>
      <c r="GG2703" s="32"/>
      <c r="GH2703" s="32"/>
      <c r="GI2703" s="32"/>
      <c r="GJ2703" s="32"/>
      <c r="GK2703" s="32"/>
      <c r="GL2703" s="32"/>
      <c r="GM2703" s="32"/>
      <c r="GN2703" s="32"/>
      <c r="GO2703" s="32"/>
      <c r="GP2703" s="32"/>
      <c r="GQ2703" s="32"/>
      <c r="GR2703" s="32"/>
      <c r="GS2703" s="32"/>
      <c r="GT2703" s="32"/>
      <c r="GU2703" s="32"/>
      <c r="GV2703" s="32"/>
      <c r="GW2703" s="32"/>
      <c r="GX2703" s="32"/>
    </row>
    <row r="2704" spans="1:206">
      <c r="A2704" s="31" t="s">
        <v>451</v>
      </c>
      <c r="B2704" t="s">
        <v>3397</v>
      </c>
      <c r="C2704" t="s">
        <v>20</v>
      </c>
      <c r="D2704" s="80">
        <v>46057</v>
      </c>
      <c r="E2704" t="s">
        <v>3454</v>
      </c>
      <c r="BD2704" s="32">
        <f t="shared" si="411"/>
        <v>12480015</v>
      </c>
      <c r="BE2704" s="32">
        <f t="shared" ref="BE2704:DP2704" si="438">BE241+BE220</f>
        <v>12690434</v>
      </c>
      <c r="BF2704" s="32">
        <f t="shared" si="438"/>
        <v>12919398.5</v>
      </c>
      <c r="BG2704" s="32">
        <f t="shared" si="438"/>
        <v>13184947</v>
      </c>
      <c r="BH2704" s="32">
        <f t="shared" si="438"/>
        <v>13489608.5</v>
      </c>
      <c r="BI2704" s="32">
        <f t="shared" si="438"/>
        <v>13824329</v>
      </c>
      <c r="BJ2704" s="32">
        <f t="shared" si="438"/>
        <v>14124585.5</v>
      </c>
      <c r="BK2704" s="32">
        <f t="shared" si="438"/>
        <v>14405991.5</v>
      </c>
      <c r="BL2704" s="32">
        <f t="shared" si="438"/>
        <v>14729403.5</v>
      </c>
      <c r="BM2704" s="32">
        <f t="shared" si="438"/>
        <v>15046871.5</v>
      </c>
      <c r="BN2704" s="32">
        <f t="shared" si="438"/>
        <v>15307436.5</v>
      </c>
      <c r="BO2704" s="32">
        <f t="shared" si="438"/>
        <v>15585399.5</v>
      </c>
      <c r="BP2704" s="32">
        <f t="shared" si="438"/>
        <v>15820429</v>
      </c>
      <c r="BQ2704" s="32">
        <f t="shared" si="438"/>
        <v>15981615.5</v>
      </c>
      <c r="BR2704" s="32">
        <f t="shared" si="438"/>
        <v>16200083.5</v>
      </c>
      <c r="BS2704" s="32">
        <f t="shared" si="438"/>
        <v>16480339.5</v>
      </c>
      <c r="BT2704" s="32">
        <f t="shared" si="438"/>
        <v>16771938</v>
      </c>
      <c r="BU2704" s="32">
        <f t="shared" si="438"/>
        <v>17114240.5</v>
      </c>
      <c r="BV2704" s="32">
        <f t="shared" si="438"/>
        <v>17507342.5</v>
      </c>
      <c r="BW2704" s="32">
        <f t="shared" si="438"/>
        <v>17857812</v>
      </c>
      <c r="BX2704" s="32">
        <f t="shared" si="438"/>
        <v>18222287</v>
      </c>
      <c r="BY2704" s="32">
        <f t="shared" si="438"/>
        <v>18625972</v>
      </c>
      <c r="BZ2704" s="32">
        <f t="shared" si="438"/>
        <v>19082238</v>
      </c>
      <c r="CA2704" s="32">
        <f t="shared" si="438"/>
        <v>19488939</v>
      </c>
      <c r="CB2704" s="32">
        <f t="shared" si="438"/>
        <v>19819941.5</v>
      </c>
      <c r="CC2704" s="32">
        <f t="shared" si="438"/>
        <v>20209599</v>
      </c>
      <c r="CD2704" s="32">
        <f t="shared" si="438"/>
        <v>20595120.5</v>
      </c>
      <c r="CE2704" s="32">
        <f t="shared" si="438"/>
        <v>20968410.5</v>
      </c>
      <c r="CF2704" s="32">
        <f t="shared" si="438"/>
        <v>21440148.5</v>
      </c>
      <c r="CG2704" s="32">
        <f t="shared" si="438"/>
        <v>21979545</v>
      </c>
      <c r="CH2704" s="32">
        <f t="shared" si="438"/>
        <v>22423500.5</v>
      </c>
      <c r="CI2704" s="32">
        <f t="shared" si="438"/>
        <v>22822908.5</v>
      </c>
      <c r="CJ2704" s="32">
        <f t="shared" si="438"/>
        <v>23222348.5</v>
      </c>
      <c r="CK2704" s="32">
        <f t="shared" si="438"/>
        <v>23520913</v>
      </c>
      <c r="CL2704" s="32">
        <f t="shared" si="438"/>
        <v>23696610.5</v>
      </c>
      <c r="CM2704" s="32">
        <f t="shared" si="438"/>
        <v>23576379</v>
      </c>
      <c r="CN2704" s="32">
        <f t="shared" si="438"/>
        <v>23034967</v>
      </c>
      <c r="CO2704" s="32">
        <f t="shared" si="438"/>
        <v>22196375.5</v>
      </c>
      <c r="CP2704" s="32">
        <f t="shared" si="438"/>
        <v>21270869.5</v>
      </c>
      <c r="CQ2704" s="32">
        <f t="shared" si="438"/>
        <v>20798554</v>
      </c>
      <c r="CR2704" s="32">
        <f t="shared" si="438"/>
        <v>21319105.5</v>
      </c>
      <c r="CS2704" s="32">
        <f t="shared" si="438"/>
        <v>22531114</v>
      </c>
      <c r="CT2704" s="32">
        <f t="shared" si="438"/>
        <v>23883050</v>
      </c>
      <c r="CU2704" s="32">
        <f t="shared" si="438"/>
        <v>25405092</v>
      </c>
      <c r="CV2704" s="32">
        <f t="shared" si="438"/>
        <v>26505749</v>
      </c>
      <c r="CW2704" s="32">
        <f t="shared" si="438"/>
        <v>26721277.5</v>
      </c>
      <c r="CX2704" s="32">
        <f t="shared" si="438"/>
        <v>26739551.5</v>
      </c>
      <c r="CY2704" s="32">
        <f t="shared" si="438"/>
        <v>26906647.5</v>
      </c>
      <c r="CZ2704" s="32">
        <f t="shared" si="438"/>
        <v>26957669</v>
      </c>
      <c r="DA2704" s="32">
        <f t="shared" si="438"/>
        <v>27175032</v>
      </c>
      <c r="DB2704" s="32">
        <f t="shared" si="438"/>
        <v>27628506</v>
      </c>
      <c r="DC2704" s="32">
        <f t="shared" si="438"/>
        <v>27873603</v>
      </c>
      <c r="DD2704" s="32">
        <f t="shared" si="438"/>
        <v>27926644</v>
      </c>
      <c r="DE2704" s="32">
        <f t="shared" si="438"/>
        <v>27942974.5</v>
      </c>
      <c r="DF2704" s="32">
        <f t="shared" si="438"/>
        <v>27897445</v>
      </c>
      <c r="DG2704" s="32">
        <f t="shared" si="438"/>
        <v>27860864.5</v>
      </c>
      <c r="DH2704" s="32">
        <f t="shared" si="438"/>
        <v>28046315</v>
      </c>
      <c r="DI2704" s="32">
        <f t="shared" si="438"/>
        <v>28390231.5</v>
      </c>
      <c r="DJ2704" s="32">
        <f t="shared" si="438"/>
        <v>28848631</v>
      </c>
      <c r="DK2704" s="32">
        <f t="shared" si="438"/>
        <v>29425905.5</v>
      </c>
      <c r="DL2704" s="32">
        <f t="shared" si="438"/>
        <v>30085981.5</v>
      </c>
      <c r="DM2704" s="32">
        <f t="shared" si="438"/>
        <v>30552143.5</v>
      </c>
      <c r="DN2704" s="32">
        <f t="shared" si="438"/>
        <v>30857960.5</v>
      </c>
      <c r="DO2704" s="32">
        <f t="shared" si="438"/>
        <v>31380847.5</v>
      </c>
      <c r="DP2704" s="32">
        <f t="shared" si="438"/>
        <v>31942687.5</v>
      </c>
      <c r="DQ2704" s="32">
        <f t="shared" ref="DQ2704:DW2704" si="439">DQ241+DQ220</f>
        <v>32249526.5</v>
      </c>
      <c r="DR2704" s="32">
        <f t="shared" si="439"/>
        <v>33159903</v>
      </c>
      <c r="DS2704" s="32">
        <f t="shared" si="439"/>
        <v>34905936</v>
      </c>
      <c r="DT2704" s="32">
        <f t="shared" si="439"/>
        <v>36506397</v>
      </c>
      <c r="DU2704" s="32">
        <f t="shared" si="439"/>
        <v>37778713.5</v>
      </c>
      <c r="DV2704" s="32">
        <f t="shared" si="439"/>
        <v>38918435.5</v>
      </c>
      <c r="DW2704" s="32">
        <f t="shared" si="439"/>
        <v>39903662.5</v>
      </c>
      <c r="DX2704" s="32"/>
      <c r="DY2704" s="32"/>
      <c r="DZ2704" s="32"/>
      <c r="EA2704" s="32"/>
      <c r="EB2704" s="32"/>
      <c r="EC2704" s="32"/>
      <c r="ED2704" s="32"/>
      <c r="EE2704" s="32"/>
      <c r="EF2704" s="32"/>
      <c r="EG2704" s="32"/>
      <c r="EH2704" s="32"/>
      <c r="EI2704" s="32"/>
      <c r="EJ2704" s="32"/>
      <c r="EK2704" s="32"/>
      <c r="EL2704" s="32"/>
      <c r="EM2704" s="32"/>
      <c r="EN2704" s="32"/>
      <c r="EO2704" s="32"/>
      <c r="EP2704" s="32"/>
      <c r="EQ2704" s="32"/>
      <c r="ER2704" s="32"/>
      <c r="ES2704" s="32"/>
      <c r="ET2704" s="32"/>
      <c r="EU2704" s="32"/>
      <c r="EV2704" s="32"/>
      <c r="EW2704" s="32"/>
      <c r="EX2704" s="32"/>
      <c r="EY2704" s="32"/>
      <c r="EZ2704" s="32"/>
      <c r="FA2704" s="32"/>
      <c r="FB2704" s="32"/>
      <c r="FC2704" s="32"/>
      <c r="FD2704" s="32"/>
      <c r="FE2704" s="32"/>
      <c r="FF2704" s="32"/>
      <c r="FG2704" s="32"/>
      <c r="FH2704" s="32"/>
      <c r="FI2704" s="32"/>
      <c r="FJ2704" s="32"/>
      <c r="FK2704" s="32"/>
      <c r="FL2704" s="32"/>
      <c r="FM2704" s="32"/>
      <c r="FN2704" s="32"/>
      <c r="FO2704" s="32"/>
      <c r="FP2704" s="32"/>
      <c r="FQ2704" s="32"/>
      <c r="FR2704" s="32"/>
      <c r="FS2704" s="32"/>
      <c r="FT2704" s="32"/>
      <c r="FU2704" s="32"/>
      <c r="FV2704" s="32"/>
      <c r="FW2704" s="32"/>
      <c r="FX2704" s="32"/>
      <c r="FY2704" s="32"/>
      <c r="FZ2704" s="32"/>
      <c r="GA2704" s="32"/>
      <c r="GB2704" s="32"/>
      <c r="GC2704" s="32"/>
      <c r="GD2704" s="32"/>
      <c r="GE2704" s="32"/>
      <c r="GF2704" s="32"/>
      <c r="GG2704" s="32"/>
      <c r="GH2704" s="32"/>
      <c r="GI2704" s="32"/>
      <c r="GJ2704" s="32"/>
      <c r="GK2704" s="32"/>
      <c r="GL2704" s="32"/>
      <c r="GM2704" s="32"/>
      <c r="GN2704" s="32"/>
      <c r="GO2704" s="32"/>
      <c r="GP2704" s="32"/>
      <c r="GQ2704" s="32"/>
      <c r="GR2704" s="32"/>
      <c r="GS2704" s="32"/>
      <c r="GT2704" s="32"/>
      <c r="GU2704" s="32"/>
      <c r="GV2704" s="32"/>
      <c r="GW2704" s="32"/>
      <c r="GX2704" s="32"/>
    </row>
    <row r="2705" spans="1:206">
      <c r="A2705" s="31" t="s">
        <v>451</v>
      </c>
      <c r="B2705" t="s">
        <v>3397</v>
      </c>
      <c r="C2705" t="s">
        <v>20</v>
      </c>
      <c r="D2705" s="80">
        <v>46057</v>
      </c>
      <c r="E2705" t="s">
        <v>3455</v>
      </c>
      <c r="BD2705" s="32">
        <f t="shared" si="411"/>
        <v>7808019.5</v>
      </c>
      <c r="BE2705" s="32">
        <f t="shared" ref="BE2705:DP2705" si="440">BE242+BE221</f>
        <v>8120789.5</v>
      </c>
      <c r="BF2705" s="32">
        <f t="shared" si="440"/>
        <v>8405368.5</v>
      </c>
      <c r="BG2705" s="32">
        <f t="shared" si="440"/>
        <v>8645095</v>
      </c>
      <c r="BH2705" s="32">
        <f t="shared" si="440"/>
        <v>8864941</v>
      </c>
      <c r="BI2705" s="32">
        <f t="shared" si="440"/>
        <v>9064541.5</v>
      </c>
      <c r="BJ2705" s="32">
        <f t="shared" si="440"/>
        <v>9236457.5</v>
      </c>
      <c r="BK2705" s="32">
        <f t="shared" si="440"/>
        <v>9416764</v>
      </c>
      <c r="BL2705" s="32">
        <f t="shared" si="440"/>
        <v>9635180</v>
      </c>
      <c r="BM2705" s="32">
        <f t="shared" si="440"/>
        <v>9882246</v>
      </c>
      <c r="BN2705" s="32">
        <f t="shared" si="440"/>
        <v>10137541</v>
      </c>
      <c r="BO2705" s="32">
        <f t="shared" si="440"/>
        <v>10382117</v>
      </c>
      <c r="BP2705" s="32">
        <f t="shared" si="440"/>
        <v>10614035</v>
      </c>
      <c r="BQ2705" s="32">
        <f t="shared" si="440"/>
        <v>10845887</v>
      </c>
      <c r="BR2705" s="32">
        <f t="shared" si="440"/>
        <v>11082264</v>
      </c>
      <c r="BS2705" s="32">
        <f t="shared" si="440"/>
        <v>11293216.5</v>
      </c>
      <c r="BT2705" s="32">
        <f t="shared" si="440"/>
        <v>11505281</v>
      </c>
      <c r="BU2705" s="32">
        <f t="shared" si="440"/>
        <v>11693435.5</v>
      </c>
      <c r="BV2705" s="32">
        <f t="shared" si="440"/>
        <v>11824577</v>
      </c>
      <c r="BW2705" s="32">
        <f t="shared" si="440"/>
        <v>11963813.5</v>
      </c>
      <c r="BX2705" s="32">
        <f t="shared" si="440"/>
        <v>12165103.5</v>
      </c>
      <c r="BY2705" s="32">
        <f t="shared" si="440"/>
        <v>12435697</v>
      </c>
      <c r="BZ2705" s="32">
        <f t="shared" si="440"/>
        <v>12749931.5</v>
      </c>
      <c r="CA2705" s="32">
        <f t="shared" si="440"/>
        <v>13092946.5</v>
      </c>
      <c r="CB2705" s="32">
        <f t="shared" si="440"/>
        <v>13444852.5</v>
      </c>
      <c r="CC2705" s="32">
        <f t="shared" si="440"/>
        <v>13821119</v>
      </c>
      <c r="CD2705" s="32">
        <f t="shared" si="440"/>
        <v>14206714.5</v>
      </c>
      <c r="CE2705" s="32">
        <f t="shared" si="440"/>
        <v>14653482</v>
      </c>
      <c r="CF2705" s="32">
        <f t="shared" si="440"/>
        <v>15080286.5</v>
      </c>
      <c r="CG2705" s="32">
        <f t="shared" si="440"/>
        <v>15439971</v>
      </c>
      <c r="CH2705" s="32">
        <f t="shared" si="440"/>
        <v>15833783.5</v>
      </c>
      <c r="CI2705" s="32">
        <f t="shared" si="440"/>
        <v>16198575</v>
      </c>
      <c r="CJ2705" s="32">
        <f t="shared" si="440"/>
        <v>16521517</v>
      </c>
      <c r="CK2705" s="32">
        <f t="shared" si="440"/>
        <v>16914656.5</v>
      </c>
      <c r="CL2705" s="32">
        <f t="shared" si="440"/>
        <v>17361074</v>
      </c>
      <c r="CM2705" s="32">
        <f t="shared" si="440"/>
        <v>17747350</v>
      </c>
      <c r="CN2705" s="32">
        <f t="shared" si="440"/>
        <v>18130205</v>
      </c>
      <c r="CO2705" s="32">
        <f t="shared" si="440"/>
        <v>18532430</v>
      </c>
      <c r="CP2705" s="32">
        <f t="shared" si="440"/>
        <v>18864593</v>
      </c>
      <c r="CQ2705" s="32">
        <f t="shared" si="440"/>
        <v>19099122</v>
      </c>
      <c r="CR2705" s="32">
        <f t="shared" si="440"/>
        <v>19098604</v>
      </c>
      <c r="CS2705" s="32">
        <f t="shared" si="440"/>
        <v>18759527</v>
      </c>
      <c r="CT2705" s="32">
        <f t="shared" si="440"/>
        <v>18151336.5</v>
      </c>
      <c r="CU2705" s="32">
        <f t="shared" si="440"/>
        <v>17440435</v>
      </c>
      <c r="CV2705" s="32">
        <f t="shared" si="440"/>
        <v>17114061.5</v>
      </c>
      <c r="CW2705" s="32">
        <f t="shared" si="440"/>
        <v>17623619</v>
      </c>
      <c r="CX2705" s="32">
        <f t="shared" si="440"/>
        <v>18693372</v>
      </c>
      <c r="CY2705" s="32">
        <f t="shared" si="440"/>
        <v>19863570.5</v>
      </c>
      <c r="CZ2705" s="32">
        <f t="shared" si="440"/>
        <v>21162096</v>
      </c>
      <c r="DA2705" s="32">
        <f t="shared" si="440"/>
        <v>22111169</v>
      </c>
      <c r="DB2705" s="32">
        <f t="shared" si="440"/>
        <v>22361637.5</v>
      </c>
      <c r="DC2705" s="32">
        <f t="shared" si="440"/>
        <v>22485191</v>
      </c>
      <c r="DD2705" s="32">
        <f t="shared" si="440"/>
        <v>22716656.5</v>
      </c>
      <c r="DE2705" s="32">
        <f t="shared" si="440"/>
        <v>22820148</v>
      </c>
      <c r="DF2705" s="32">
        <f t="shared" si="440"/>
        <v>23067513.5</v>
      </c>
      <c r="DG2705" s="32">
        <f t="shared" si="440"/>
        <v>23525756.5</v>
      </c>
      <c r="DH2705" s="32">
        <f t="shared" si="440"/>
        <v>23811624</v>
      </c>
      <c r="DI2705" s="32">
        <f t="shared" si="440"/>
        <v>23934535.5</v>
      </c>
      <c r="DJ2705" s="32">
        <f t="shared" si="440"/>
        <v>24026087</v>
      </c>
      <c r="DK2705" s="32">
        <f t="shared" si="440"/>
        <v>24071790</v>
      </c>
      <c r="DL2705" s="32">
        <f t="shared" si="440"/>
        <v>24132178.5</v>
      </c>
      <c r="DM2705" s="32">
        <f t="shared" si="440"/>
        <v>24384342</v>
      </c>
      <c r="DN2705" s="32">
        <f t="shared" si="440"/>
        <v>24754841.5</v>
      </c>
      <c r="DO2705" s="32">
        <f t="shared" si="440"/>
        <v>25200186</v>
      </c>
      <c r="DP2705" s="32">
        <f t="shared" si="440"/>
        <v>25732334.5</v>
      </c>
      <c r="DQ2705" s="32">
        <f t="shared" ref="DQ2705:DW2705" si="441">DQ242+DQ221</f>
        <v>26318277.5</v>
      </c>
      <c r="DR2705" s="32">
        <f t="shared" si="441"/>
        <v>26742374.5</v>
      </c>
      <c r="DS2705" s="32">
        <f t="shared" si="441"/>
        <v>27045928</v>
      </c>
      <c r="DT2705" s="32">
        <f t="shared" si="441"/>
        <v>27537426</v>
      </c>
      <c r="DU2705" s="32">
        <f t="shared" si="441"/>
        <v>28072354</v>
      </c>
      <c r="DV2705" s="32">
        <f t="shared" si="441"/>
        <v>28351794.5</v>
      </c>
      <c r="DW2705" s="32">
        <f t="shared" si="441"/>
        <v>29168126.5</v>
      </c>
      <c r="DX2705" s="32"/>
      <c r="DY2705" s="32"/>
      <c r="DZ2705" s="32"/>
      <c r="EA2705" s="32"/>
      <c r="EB2705" s="32"/>
      <c r="EC2705" s="32"/>
      <c r="ED2705" s="32"/>
      <c r="EE2705" s="32"/>
      <c r="EF2705" s="32"/>
      <c r="EG2705" s="32"/>
      <c r="EH2705" s="32"/>
      <c r="EI2705" s="32"/>
      <c r="EJ2705" s="32"/>
      <c r="EK2705" s="32"/>
      <c r="EL2705" s="32"/>
      <c r="EM2705" s="32"/>
      <c r="EN2705" s="32"/>
      <c r="EO2705" s="32"/>
      <c r="EP2705" s="32"/>
      <c r="EQ2705" s="32"/>
      <c r="ER2705" s="32"/>
      <c r="ES2705" s="32"/>
      <c r="ET2705" s="32"/>
      <c r="EU2705" s="32"/>
      <c r="EV2705" s="32"/>
      <c r="EW2705" s="32"/>
      <c r="EX2705" s="32"/>
      <c r="EY2705" s="32"/>
      <c r="EZ2705" s="32"/>
      <c r="FA2705" s="32"/>
      <c r="FB2705" s="32"/>
      <c r="FC2705" s="32"/>
      <c r="FD2705" s="32"/>
      <c r="FE2705" s="32"/>
      <c r="FF2705" s="32"/>
      <c r="FG2705" s="32"/>
      <c r="FH2705" s="32"/>
      <c r="FI2705" s="32"/>
      <c r="FJ2705" s="32"/>
      <c r="FK2705" s="32"/>
      <c r="FL2705" s="32"/>
      <c r="FM2705" s="32"/>
      <c r="FN2705" s="32"/>
      <c r="FO2705" s="32"/>
      <c r="FP2705" s="32"/>
      <c r="FQ2705" s="32"/>
      <c r="FR2705" s="32"/>
      <c r="FS2705" s="32"/>
      <c r="FT2705" s="32"/>
      <c r="FU2705" s="32"/>
      <c r="FV2705" s="32"/>
      <c r="FW2705" s="32"/>
      <c r="FX2705" s="32"/>
      <c r="FY2705" s="32"/>
      <c r="FZ2705" s="32"/>
      <c r="GA2705" s="32"/>
      <c r="GB2705" s="32"/>
      <c r="GC2705" s="32"/>
      <c r="GD2705" s="32"/>
      <c r="GE2705" s="32"/>
      <c r="GF2705" s="32"/>
      <c r="GG2705" s="32"/>
      <c r="GH2705" s="32"/>
      <c r="GI2705" s="32"/>
      <c r="GJ2705" s="32"/>
      <c r="GK2705" s="32"/>
      <c r="GL2705" s="32"/>
      <c r="GM2705" s="32"/>
      <c r="GN2705" s="32"/>
      <c r="GO2705" s="32"/>
      <c r="GP2705" s="32"/>
      <c r="GQ2705" s="32"/>
      <c r="GR2705" s="32"/>
      <c r="GS2705" s="32"/>
      <c r="GT2705" s="32"/>
      <c r="GU2705" s="32"/>
      <c r="GV2705" s="32"/>
      <c r="GW2705" s="32"/>
      <c r="GX2705" s="32"/>
    </row>
    <row r="2706" spans="1:206">
      <c r="A2706" s="31" t="s">
        <v>451</v>
      </c>
      <c r="B2706" t="s">
        <v>3397</v>
      </c>
      <c r="C2706" t="s">
        <v>20</v>
      </c>
      <c r="D2706" s="80">
        <v>46057</v>
      </c>
      <c r="E2706" t="s">
        <v>3456</v>
      </c>
      <c r="BD2706" s="32">
        <f t="shared" si="411"/>
        <v>3863094.5</v>
      </c>
      <c r="BE2706" s="32">
        <f t="shared" ref="BE2706:DP2706" si="442">BE243+BE222</f>
        <v>3988978.5</v>
      </c>
      <c r="BF2706" s="32">
        <f t="shared" si="442"/>
        <v>4137772</v>
      </c>
      <c r="BG2706" s="32">
        <f t="shared" si="442"/>
        <v>4332295</v>
      </c>
      <c r="BH2706" s="32">
        <f t="shared" si="442"/>
        <v>4520019</v>
      </c>
      <c r="BI2706" s="32">
        <f t="shared" si="442"/>
        <v>4718467.5</v>
      </c>
      <c r="BJ2706" s="32">
        <f t="shared" si="442"/>
        <v>4922191.5</v>
      </c>
      <c r="BK2706" s="32">
        <f t="shared" si="442"/>
        <v>5099154.5</v>
      </c>
      <c r="BL2706" s="32">
        <f t="shared" si="442"/>
        <v>5253722.5</v>
      </c>
      <c r="BM2706" s="32">
        <f t="shared" si="442"/>
        <v>5409881.5</v>
      </c>
      <c r="BN2706" s="32">
        <f t="shared" si="442"/>
        <v>5548959.5</v>
      </c>
      <c r="BO2706" s="32">
        <f t="shared" si="442"/>
        <v>5681176.5</v>
      </c>
      <c r="BP2706" s="32">
        <f t="shared" si="442"/>
        <v>5820672.5</v>
      </c>
      <c r="BQ2706" s="32">
        <f t="shared" si="442"/>
        <v>5952100.5</v>
      </c>
      <c r="BR2706" s="32">
        <f t="shared" si="442"/>
        <v>6115597</v>
      </c>
      <c r="BS2706" s="32">
        <f t="shared" si="442"/>
        <v>6302747</v>
      </c>
      <c r="BT2706" s="32">
        <f t="shared" si="442"/>
        <v>6467567</v>
      </c>
      <c r="BU2706" s="32">
        <f t="shared" si="442"/>
        <v>6633450.5</v>
      </c>
      <c r="BV2706" s="32">
        <f t="shared" si="442"/>
        <v>6813070</v>
      </c>
      <c r="BW2706" s="32">
        <f t="shared" si="442"/>
        <v>6992389</v>
      </c>
      <c r="BX2706" s="32">
        <f t="shared" si="442"/>
        <v>7153623</v>
      </c>
      <c r="BY2706" s="32">
        <f t="shared" si="442"/>
        <v>7311850.5</v>
      </c>
      <c r="BZ2706" s="32">
        <f t="shared" si="442"/>
        <v>7462347</v>
      </c>
      <c r="CA2706" s="32">
        <f t="shared" si="442"/>
        <v>7580178</v>
      </c>
      <c r="CB2706" s="32">
        <f t="shared" si="442"/>
        <v>7713943.5</v>
      </c>
      <c r="CC2706" s="32">
        <f t="shared" si="442"/>
        <v>7900642</v>
      </c>
      <c r="CD2706" s="32">
        <f t="shared" si="442"/>
        <v>8121195.5</v>
      </c>
      <c r="CE2706" s="32">
        <f t="shared" si="442"/>
        <v>8368466.5</v>
      </c>
      <c r="CF2706" s="32">
        <f t="shared" si="442"/>
        <v>8650699.5</v>
      </c>
      <c r="CG2706" s="32">
        <f t="shared" si="442"/>
        <v>8913471.5</v>
      </c>
      <c r="CH2706" s="32">
        <f t="shared" si="442"/>
        <v>9177175</v>
      </c>
      <c r="CI2706" s="32">
        <f t="shared" si="442"/>
        <v>9448984</v>
      </c>
      <c r="CJ2706" s="32">
        <f t="shared" si="442"/>
        <v>9778797</v>
      </c>
      <c r="CK2706" s="32">
        <f t="shared" si="442"/>
        <v>10094122</v>
      </c>
      <c r="CL2706" s="32">
        <f t="shared" si="442"/>
        <v>10377053.5</v>
      </c>
      <c r="CM2706" s="32">
        <f t="shared" si="442"/>
        <v>10707322</v>
      </c>
      <c r="CN2706" s="32">
        <f t="shared" si="442"/>
        <v>11017047.5</v>
      </c>
      <c r="CO2706" s="32">
        <f t="shared" si="442"/>
        <v>11316319</v>
      </c>
      <c r="CP2706" s="32">
        <f t="shared" si="442"/>
        <v>11667836.5</v>
      </c>
      <c r="CQ2706" s="32">
        <f t="shared" si="442"/>
        <v>12050326.5</v>
      </c>
      <c r="CR2706" s="32">
        <f t="shared" si="442"/>
        <v>12400070.5</v>
      </c>
      <c r="CS2706" s="32">
        <f t="shared" si="442"/>
        <v>12746897</v>
      </c>
      <c r="CT2706" s="32">
        <f t="shared" si="442"/>
        <v>13108885</v>
      </c>
      <c r="CU2706" s="32">
        <f t="shared" si="442"/>
        <v>13418298.5</v>
      </c>
      <c r="CV2706" s="32">
        <f t="shared" si="442"/>
        <v>13658738.5</v>
      </c>
      <c r="CW2706" s="32">
        <f t="shared" si="442"/>
        <v>13713052</v>
      </c>
      <c r="CX2706" s="32">
        <f t="shared" si="442"/>
        <v>13475918.5</v>
      </c>
      <c r="CY2706" s="32">
        <f t="shared" si="442"/>
        <v>13039780.5</v>
      </c>
      <c r="CZ2706" s="32">
        <f t="shared" si="442"/>
        <v>12560125</v>
      </c>
      <c r="DA2706" s="32">
        <f t="shared" si="442"/>
        <v>12363182.5</v>
      </c>
      <c r="DB2706" s="32">
        <f t="shared" si="442"/>
        <v>12813775.5</v>
      </c>
      <c r="DC2706" s="32">
        <f t="shared" si="442"/>
        <v>13735468.5</v>
      </c>
      <c r="DD2706" s="32">
        <f t="shared" si="442"/>
        <v>14692994</v>
      </c>
      <c r="DE2706" s="32">
        <f t="shared" si="442"/>
        <v>15711580</v>
      </c>
      <c r="DF2706" s="32">
        <f t="shared" si="442"/>
        <v>16530392.5</v>
      </c>
      <c r="DG2706" s="32">
        <f t="shared" si="442"/>
        <v>16858128.5</v>
      </c>
      <c r="DH2706" s="32">
        <f t="shared" si="442"/>
        <v>17067004.5</v>
      </c>
      <c r="DI2706" s="32">
        <f t="shared" si="442"/>
        <v>17379570.5</v>
      </c>
      <c r="DJ2706" s="32">
        <f t="shared" si="442"/>
        <v>17613539.5</v>
      </c>
      <c r="DK2706" s="32">
        <f t="shared" si="442"/>
        <v>17948793</v>
      </c>
      <c r="DL2706" s="32">
        <f t="shared" si="442"/>
        <v>18419867</v>
      </c>
      <c r="DM2706" s="32">
        <f t="shared" si="442"/>
        <v>18726481.5</v>
      </c>
      <c r="DN2706" s="32">
        <f t="shared" si="442"/>
        <v>18871790.5</v>
      </c>
      <c r="DO2706" s="32">
        <f t="shared" si="442"/>
        <v>18993202.5</v>
      </c>
      <c r="DP2706" s="32">
        <f t="shared" si="442"/>
        <v>19113307</v>
      </c>
      <c r="DQ2706" s="32">
        <f t="shared" ref="DQ2706:DW2706" si="443">DQ243+DQ222</f>
        <v>19244995</v>
      </c>
      <c r="DR2706" s="32">
        <f t="shared" si="443"/>
        <v>19504993</v>
      </c>
      <c r="DS2706" s="32">
        <f t="shared" si="443"/>
        <v>19840275</v>
      </c>
      <c r="DT2706" s="32">
        <f t="shared" si="443"/>
        <v>20217812.5</v>
      </c>
      <c r="DU2706" s="32">
        <f t="shared" si="443"/>
        <v>20663860.5</v>
      </c>
      <c r="DV2706" s="32">
        <f t="shared" si="443"/>
        <v>21134442.5</v>
      </c>
      <c r="DW2706" s="32">
        <f t="shared" si="443"/>
        <v>21470279.5</v>
      </c>
      <c r="DX2706" s="32"/>
      <c r="DY2706" s="32"/>
      <c r="DZ2706" s="32"/>
      <c r="EA2706" s="32"/>
      <c r="EB2706" s="32"/>
      <c r="EC2706" s="32"/>
      <c r="ED2706" s="32"/>
      <c r="EE2706" s="32"/>
      <c r="EF2706" s="32"/>
      <c r="EG2706" s="32"/>
      <c r="EH2706" s="32"/>
      <c r="EI2706" s="32"/>
      <c r="EJ2706" s="32"/>
      <c r="EK2706" s="32"/>
      <c r="EL2706" s="32"/>
      <c r="EM2706" s="32"/>
      <c r="EN2706" s="32"/>
      <c r="EO2706" s="32"/>
      <c r="EP2706" s="32"/>
      <c r="EQ2706" s="32"/>
      <c r="ER2706" s="32"/>
      <c r="ES2706" s="32"/>
      <c r="ET2706" s="32"/>
      <c r="EU2706" s="32"/>
      <c r="EV2706" s="32"/>
      <c r="EW2706" s="32"/>
      <c r="EX2706" s="32"/>
      <c r="EY2706" s="32"/>
      <c r="EZ2706" s="32"/>
      <c r="FA2706" s="32"/>
      <c r="FB2706" s="32"/>
      <c r="FC2706" s="32"/>
      <c r="FD2706" s="32"/>
      <c r="FE2706" s="32"/>
      <c r="FF2706" s="32"/>
      <c r="FG2706" s="32"/>
      <c r="FH2706" s="32"/>
      <c r="FI2706" s="32"/>
      <c r="FJ2706" s="32"/>
      <c r="FK2706" s="32"/>
      <c r="FL2706" s="32"/>
      <c r="FM2706" s="32"/>
      <c r="FN2706" s="32"/>
      <c r="FO2706" s="32"/>
      <c r="FP2706" s="32"/>
      <c r="FQ2706" s="32"/>
      <c r="FR2706" s="32"/>
      <c r="FS2706" s="32"/>
      <c r="FT2706" s="32"/>
      <c r="FU2706" s="32"/>
      <c r="FV2706" s="32"/>
      <c r="FW2706" s="32"/>
      <c r="FX2706" s="32"/>
      <c r="FY2706" s="32"/>
      <c r="FZ2706" s="32"/>
      <c r="GA2706" s="32"/>
      <c r="GB2706" s="32"/>
      <c r="GC2706" s="32"/>
      <c r="GD2706" s="32"/>
      <c r="GE2706" s="32"/>
      <c r="GF2706" s="32"/>
      <c r="GG2706" s="32"/>
      <c r="GH2706" s="32"/>
      <c r="GI2706" s="32"/>
      <c r="GJ2706" s="32"/>
      <c r="GK2706" s="32"/>
      <c r="GL2706" s="32"/>
      <c r="GM2706" s="32"/>
      <c r="GN2706" s="32"/>
      <c r="GO2706" s="32"/>
      <c r="GP2706" s="32"/>
      <c r="GQ2706" s="32"/>
      <c r="GR2706" s="32"/>
      <c r="GS2706" s="32"/>
      <c r="GT2706" s="32"/>
      <c r="GU2706" s="32"/>
      <c r="GV2706" s="32"/>
      <c r="GW2706" s="32"/>
      <c r="GX2706" s="32"/>
    </row>
    <row r="2707" spans="1:206">
      <c r="A2707" s="31" t="s">
        <v>451</v>
      </c>
      <c r="B2707" t="s">
        <v>3397</v>
      </c>
      <c r="C2707" t="s">
        <v>20</v>
      </c>
      <c r="D2707" s="80">
        <v>46057</v>
      </c>
      <c r="E2707" t="s">
        <v>3457</v>
      </c>
      <c r="BD2707" s="32">
        <f t="shared" si="411"/>
        <v>1424940</v>
      </c>
      <c r="BE2707" s="32">
        <f t="shared" ref="BE2707:DP2707" si="444">BE244+BE223</f>
        <v>1466889.5</v>
      </c>
      <c r="BF2707" s="32">
        <f t="shared" si="444"/>
        <v>1516166</v>
      </c>
      <c r="BG2707" s="32">
        <f t="shared" si="444"/>
        <v>1566696.5</v>
      </c>
      <c r="BH2707" s="32">
        <f t="shared" si="444"/>
        <v>1631395.5</v>
      </c>
      <c r="BI2707" s="32">
        <f t="shared" si="444"/>
        <v>1712843.5</v>
      </c>
      <c r="BJ2707" s="32">
        <f t="shared" si="444"/>
        <v>1774375</v>
      </c>
      <c r="BK2707" s="32">
        <f t="shared" si="444"/>
        <v>1844856</v>
      </c>
      <c r="BL2707" s="32">
        <f t="shared" si="444"/>
        <v>1940933</v>
      </c>
      <c r="BM2707" s="32">
        <f t="shared" si="444"/>
        <v>2037328</v>
      </c>
      <c r="BN2707" s="32">
        <f t="shared" si="444"/>
        <v>2137276.5</v>
      </c>
      <c r="BO2707" s="32">
        <f t="shared" si="444"/>
        <v>2248536</v>
      </c>
      <c r="BP2707" s="32">
        <f t="shared" si="444"/>
        <v>2341940.5</v>
      </c>
      <c r="BQ2707" s="32">
        <f t="shared" si="444"/>
        <v>2404514</v>
      </c>
      <c r="BR2707" s="32">
        <f t="shared" si="444"/>
        <v>2480751.5</v>
      </c>
      <c r="BS2707" s="32">
        <f t="shared" si="444"/>
        <v>2566553</v>
      </c>
      <c r="BT2707" s="32">
        <f t="shared" si="444"/>
        <v>2646515.5</v>
      </c>
      <c r="BU2707" s="32">
        <f t="shared" si="444"/>
        <v>2737810</v>
      </c>
      <c r="BV2707" s="32">
        <f t="shared" si="444"/>
        <v>2824025</v>
      </c>
      <c r="BW2707" s="32">
        <f t="shared" si="444"/>
        <v>2914350</v>
      </c>
      <c r="BX2707" s="32">
        <f t="shared" si="444"/>
        <v>3023867</v>
      </c>
      <c r="BY2707" s="32">
        <f t="shared" si="444"/>
        <v>3124865.5</v>
      </c>
      <c r="BZ2707" s="32">
        <f t="shared" si="444"/>
        <v>3221463.5</v>
      </c>
      <c r="CA2707" s="32">
        <f t="shared" si="444"/>
        <v>3331283</v>
      </c>
      <c r="CB2707" s="32">
        <f t="shared" si="444"/>
        <v>3447316.5</v>
      </c>
      <c r="CC2707" s="32">
        <f t="shared" si="444"/>
        <v>3554578</v>
      </c>
      <c r="CD2707" s="32">
        <f t="shared" si="444"/>
        <v>3658216</v>
      </c>
      <c r="CE2707" s="32">
        <f t="shared" si="444"/>
        <v>3770582.5</v>
      </c>
      <c r="CF2707" s="32">
        <f t="shared" si="444"/>
        <v>3880613.5</v>
      </c>
      <c r="CG2707" s="32">
        <f t="shared" si="444"/>
        <v>4004168</v>
      </c>
      <c r="CH2707" s="32">
        <f t="shared" si="444"/>
        <v>4150046</v>
      </c>
      <c r="CI2707" s="32">
        <f t="shared" si="444"/>
        <v>4304867</v>
      </c>
      <c r="CJ2707" s="32">
        <f t="shared" si="444"/>
        <v>4472198</v>
      </c>
      <c r="CK2707" s="32">
        <f t="shared" si="444"/>
        <v>4653717.5</v>
      </c>
      <c r="CL2707" s="32">
        <f t="shared" si="444"/>
        <v>4820709.5</v>
      </c>
      <c r="CM2707" s="32">
        <f t="shared" si="444"/>
        <v>4988748.5</v>
      </c>
      <c r="CN2707" s="32">
        <f t="shared" si="444"/>
        <v>5162913</v>
      </c>
      <c r="CO2707" s="32">
        <f t="shared" si="444"/>
        <v>5386202.5</v>
      </c>
      <c r="CP2707" s="32">
        <f t="shared" si="444"/>
        <v>5611065.5</v>
      </c>
      <c r="CQ2707" s="32">
        <f t="shared" si="444"/>
        <v>5810330.5</v>
      </c>
      <c r="CR2707" s="32">
        <f t="shared" si="444"/>
        <v>6047478</v>
      </c>
      <c r="CS2707" s="32">
        <f t="shared" si="444"/>
        <v>6280840</v>
      </c>
      <c r="CT2707" s="32">
        <f t="shared" si="444"/>
        <v>6511073</v>
      </c>
      <c r="CU2707" s="32">
        <f t="shared" si="444"/>
        <v>6764791</v>
      </c>
      <c r="CV2707" s="32">
        <f t="shared" si="444"/>
        <v>7031879.5</v>
      </c>
      <c r="CW2707" s="32">
        <f t="shared" si="444"/>
        <v>7283474</v>
      </c>
      <c r="CX2707" s="32">
        <f t="shared" si="444"/>
        <v>7527396</v>
      </c>
      <c r="CY2707" s="32">
        <f t="shared" si="444"/>
        <v>7780916.5</v>
      </c>
      <c r="CZ2707" s="32">
        <f t="shared" si="444"/>
        <v>8008441.5</v>
      </c>
      <c r="DA2707" s="32">
        <f t="shared" si="444"/>
        <v>8182331</v>
      </c>
      <c r="DB2707" s="32">
        <f t="shared" si="444"/>
        <v>8230410.5</v>
      </c>
      <c r="DC2707" s="32">
        <f t="shared" si="444"/>
        <v>8108104</v>
      </c>
      <c r="DD2707" s="32">
        <f t="shared" si="444"/>
        <v>7865264.5</v>
      </c>
      <c r="DE2707" s="32">
        <f t="shared" si="444"/>
        <v>7601225</v>
      </c>
      <c r="DF2707" s="32">
        <f t="shared" si="444"/>
        <v>7564893</v>
      </c>
      <c r="DG2707" s="32">
        <f t="shared" si="444"/>
        <v>7971372</v>
      </c>
      <c r="DH2707" s="32">
        <f t="shared" si="444"/>
        <v>8665636</v>
      </c>
      <c r="DI2707" s="32">
        <f t="shared" si="444"/>
        <v>9363173.5</v>
      </c>
      <c r="DJ2707" s="32">
        <f t="shared" si="444"/>
        <v>10078601</v>
      </c>
      <c r="DK2707" s="32">
        <f t="shared" si="444"/>
        <v>10656908</v>
      </c>
      <c r="DL2707" s="32">
        <f t="shared" si="444"/>
        <v>10940042</v>
      </c>
      <c r="DM2707" s="32">
        <f t="shared" si="444"/>
        <v>11164889.5</v>
      </c>
      <c r="DN2707" s="32">
        <f t="shared" si="444"/>
        <v>11418108</v>
      </c>
      <c r="DO2707" s="32">
        <f t="shared" si="444"/>
        <v>11591973.5</v>
      </c>
      <c r="DP2707" s="32">
        <f t="shared" si="444"/>
        <v>11835227.5</v>
      </c>
      <c r="DQ2707" s="32">
        <f t="shared" ref="DQ2707:DW2707" si="445">DQ244+DQ223</f>
        <v>12143826.5</v>
      </c>
      <c r="DR2707" s="32">
        <f t="shared" si="445"/>
        <v>12365012</v>
      </c>
      <c r="DS2707" s="32">
        <f t="shared" si="445"/>
        <v>12533289</v>
      </c>
      <c r="DT2707" s="32">
        <f t="shared" si="445"/>
        <v>12715704.5</v>
      </c>
      <c r="DU2707" s="32">
        <f t="shared" si="445"/>
        <v>12925238</v>
      </c>
      <c r="DV2707" s="32">
        <f t="shared" si="445"/>
        <v>13057608</v>
      </c>
      <c r="DW2707" s="32">
        <f t="shared" si="445"/>
        <v>13219649.5</v>
      </c>
      <c r="DX2707" s="32"/>
      <c r="DY2707" s="32"/>
      <c r="DZ2707" s="32"/>
      <c r="EA2707" s="32"/>
      <c r="EB2707" s="32"/>
      <c r="EC2707" s="32"/>
      <c r="ED2707" s="32"/>
      <c r="EE2707" s="32"/>
      <c r="EF2707" s="32"/>
      <c r="EG2707" s="32"/>
      <c r="EH2707" s="32"/>
      <c r="EI2707" s="32"/>
      <c r="EJ2707" s="32"/>
      <c r="EK2707" s="32"/>
      <c r="EL2707" s="32"/>
      <c r="EM2707" s="32"/>
      <c r="EN2707" s="32"/>
      <c r="EO2707" s="32"/>
      <c r="EP2707" s="32"/>
      <c r="EQ2707" s="32"/>
      <c r="ER2707" s="32"/>
      <c r="ES2707" s="32"/>
      <c r="ET2707" s="32"/>
      <c r="EU2707" s="32"/>
      <c r="EV2707" s="32"/>
      <c r="EW2707" s="32"/>
      <c r="EX2707" s="32"/>
      <c r="EY2707" s="32"/>
      <c r="EZ2707" s="32"/>
      <c r="FA2707" s="32"/>
      <c r="FB2707" s="32"/>
      <c r="FC2707" s="32"/>
      <c r="FD2707" s="32"/>
      <c r="FE2707" s="32"/>
      <c r="FF2707" s="32"/>
      <c r="FG2707" s="32"/>
      <c r="FH2707" s="32"/>
      <c r="FI2707" s="32"/>
      <c r="FJ2707" s="32"/>
      <c r="FK2707" s="32"/>
      <c r="FL2707" s="32"/>
      <c r="FM2707" s="32"/>
      <c r="FN2707" s="32"/>
      <c r="FO2707" s="32"/>
      <c r="FP2707" s="32"/>
      <c r="FQ2707" s="32"/>
      <c r="FR2707" s="32"/>
      <c r="FS2707" s="32"/>
      <c r="FT2707" s="32"/>
      <c r="FU2707" s="32"/>
      <c r="FV2707" s="32"/>
      <c r="FW2707" s="32"/>
      <c r="FX2707" s="32"/>
      <c r="FY2707" s="32"/>
      <c r="FZ2707" s="32"/>
      <c r="GA2707" s="32"/>
      <c r="GB2707" s="32"/>
      <c r="GC2707" s="32"/>
      <c r="GD2707" s="32"/>
      <c r="GE2707" s="32"/>
      <c r="GF2707" s="32"/>
      <c r="GG2707" s="32"/>
      <c r="GH2707" s="32"/>
      <c r="GI2707" s="32"/>
      <c r="GJ2707" s="32"/>
      <c r="GK2707" s="32"/>
      <c r="GL2707" s="32"/>
      <c r="GM2707" s="32"/>
      <c r="GN2707" s="32"/>
      <c r="GO2707" s="32"/>
      <c r="GP2707" s="32"/>
      <c r="GQ2707" s="32"/>
      <c r="GR2707" s="32"/>
      <c r="GS2707" s="32"/>
      <c r="GT2707" s="32"/>
      <c r="GU2707" s="32"/>
      <c r="GV2707" s="32"/>
      <c r="GW2707" s="32"/>
      <c r="GX2707" s="32"/>
    </row>
    <row r="2708" spans="1:206">
      <c r="A2708" s="31" t="s">
        <v>451</v>
      </c>
      <c r="B2708" t="s">
        <v>3397</v>
      </c>
      <c r="C2708" t="s">
        <v>20</v>
      </c>
      <c r="D2708" s="80">
        <v>46057</v>
      </c>
      <c r="E2708" t="s">
        <v>3458</v>
      </c>
      <c r="BD2708" s="32">
        <f t="shared" si="411"/>
        <v>346572</v>
      </c>
      <c r="BE2708" s="32">
        <f t="shared" ref="BE2708:DP2708" si="446">BE245+BE224</f>
        <v>360145.5</v>
      </c>
      <c r="BF2708" s="32">
        <f t="shared" si="446"/>
        <v>372061</v>
      </c>
      <c r="BG2708" s="32">
        <f t="shared" si="446"/>
        <v>385730.5</v>
      </c>
      <c r="BH2708" s="32">
        <f t="shared" si="446"/>
        <v>400621</v>
      </c>
      <c r="BI2708" s="32">
        <f t="shared" si="446"/>
        <v>417134.5</v>
      </c>
      <c r="BJ2708" s="32">
        <f t="shared" si="446"/>
        <v>433674.5</v>
      </c>
      <c r="BK2708" s="32">
        <f t="shared" si="446"/>
        <v>450854.5</v>
      </c>
      <c r="BL2708" s="32">
        <f t="shared" si="446"/>
        <v>469438.5</v>
      </c>
      <c r="BM2708" s="32">
        <f t="shared" si="446"/>
        <v>493382</v>
      </c>
      <c r="BN2708" s="32">
        <f t="shared" si="446"/>
        <v>520439</v>
      </c>
      <c r="BO2708" s="32">
        <f t="shared" si="446"/>
        <v>545224.5</v>
      </c>
      <c r="BP2708" s="32">
        <f t="shared" si="446"/>
        <v>573171.5</v>
      </c>
      <c r="BQ2708" s="32">
        <f t="shared" si="446"/>
        <v>600970.5</v>
      </c>
      <c r="BR2708" s="32">
        <f t="shared" si="446"/>
        <v>632143.5</v>
      </c>
      <c r="BS2708" s="32">
        <f t="shared" si="446"/>
        <v>670308.5</v>
      </c>
      <c r="BT2708" s="32">
        <f t="shared" si="446"/>
        <v>709341</v>
      </c>
      <c r="BU2708" s="32">
        <f t="shared" si="446"/>
        <v>746512</v>
      </c>
      <c r="BV2708" s="32">
        <f t="shared" si="446"/>
        <v>774511</v>
      </c>
      <c r="BW2708" s="32">
        <f t="shared" si="446"/>
        <v>800896.5</v>
      </c>
      <c r="BX2708" s="32">
        <f t="shared" si="446"/>
        <v>836040</v>
      </c>
      <c r="BY2708" s="32">
        <f t="shared" si="446"/>
        <v>874479.5</v>
      </c>
      <c r="BZ2708" s="32">
        <f t="shared" si="446"/>
        <v>914174</v>
      </c>
      <c r="CA2708" s="32">
        <f t="shared" si="446"/>
        <v>953400.5</v>
      </c>
      <c r="CB2708" s="32">
        <f t="shared" si="446"/>
        <v>995644.5</v>
      </c>
      <c r="CC2708" s="32">
        <f t="shared" si="446"/>
        <v>1043424.5</v>
      </c>
      <c r="CD2708" s="32">
        <f t="shared" si="446"/>
        <v>1086592.5</v>
      </c>
      <c r="CE2708" s="32">
        <f t="shared" si="446"/>
        <v>1133874.5</v>
      </c>
      <c r="CF2708" s="32">
        <f t="shared" si="446"/>
        <v>1194910</v>
      </c>
      <c r="CG2708" s="32">
        <f t="shared" si="446"/>
        <v>1262522.5</v>
      </c>
      <c r="CH2708" s="32">
        <f t="shared" si="446"/>
        <v>1323722</v>
      </c>
      <c r="CI2708" s="32">
        <f t="shared" si="446"/>
        <v>1381526.5</v>
      </c>
      <c r="CJ2708" s="32">
        <f t="shared" si="446"/>
        <v>1443901</v>
      </c>
      <c r="CK2708" s="32">
        <f t="shared" si="446"/>
        <v>1499370</v>
      </c>
      <c r="CL2708" s="32">
        <f t="shared" si="446"/>
        <v>1560376.5</v>
      </c>
      <c r="CM2708" s="32">
        <f t="shared" si="446"/>
        <v>1631291.5</v>
      </c>
      <c r="CN2708" s="32">
        <f t="shared" si="446"/>
        <v>1703769</v>
      </c>
      <c r="CO2708" s="32">
        <f t="shared" si="446"/>
        <v>1782401</v>
      </c>
      <c r="CP2708" s="32">
        <f t="shared" si="446"/>
        <v>1871681</v>
      </c>
      <c r="CQ2708" s="32">
        <f t="shared" si="446"/>
        <v>1949432.5</v>
      </c>
      <c r="CR2708" s="32">
        <f t="shared" si="446"/>
        <v>2030708</v>
      </c>
      <c r="CS2708" s="32">
        <f t="shared" si="446"/>
        <v>2124499.5</v>
      </c>
      <c r="CT2708" s="32">
        <f t="shared" si="446"/>
        <v>2242277</v>
      </c>
      <c r="CU2708" s="32">
        <f t="shared" si="446"/>
        <v>2355171.5</v>
      </c>
      <c r="CV2708" s="32">
        <f t="shared" si="446"/>
        <v>2450377.5</v>
      </c>
      <c r="CW2708" s="32">
        <f t="shared" si="446"/>
        <v>2566166.5</v>
      </c>
      <c r="CX2708" s="32">
        <f t="shared" si="446"/>
        <v>2675452</v>
      </c>
      <c r="CY2708" s="32">
        <f t="shared" si="446"/>
        <v>2780128</v>
      </c>
      <c r="CZ2708" s="32">
        <f t="shared" si="446"/>
        <v>2900694</v>
      </c>
      <c r="DA2708" s="32">
        <f t="shared" si="446"/>
        <v>3021436.5</v>
      </c>
      <c r="DB2708" s="32">
        <f t="shared" si="446"/>
        <v>3135203.5</v>
      </c>
      <c r="DC2708" s="32">
        <f t="shared" si="446"/>
        <v>3258247</v>
      </c>
      <c r="DD2708" s="32">
        <f t="shared" si="446"/>
        <v>3384608</v>
      </c>
      <c r="DE2708" s="32">
        <f t="shared" si="446"/>
        <v>3490687.5</v>
      </c>
      <c r="DF2708" s="32">
        <f t="shared" si="446"/>
        <v>3593079.5</v>
      </c>
      <c r="DG2708" s="32">
        <f t="shared" si="446"/>
        <v>3645502</v>
      </c>
      <c r="DH2708" s="32">
        <f t="shared" si="446"/>
        <v>3609339.5</v>
      </c>
      <c r="DI2708" s="32">
        <f t="shared" si="446"/>
        <v>3533024.5</v>
      </c>
      <c r="DJ2708" s="32">
        <f t="shared" si="446"/>
        <v>3459358</v>
      </c>
      <c r="DK2708" s="32">
        <f t="shared" si="446"/>
        <v>3503549</v>
      </c>
      <c r="DL2708" s="32">
        <f t="shared" si="446"/>
        <v>3771217.5</v>
      </c>
      <c r="DM2708" s="32">
        <f t="shared" si="446"/>
        <v>4173605</v>
      </c>
      <c r="DN2708" s="32">
        <f t="shared" si="446"/>
        <v>4542124</v>
      </c>
      <c r="DO2708" s="32">
        <f t="shared" si="446"/>
        <v>4900387.5</v>
      </c>
      <c r="DP2708" s="32">
        <f t="shared" si="446"/>
        <v>5193817.5</v>
      </c>
      <c r="DQ2708" s="32">
        <f t="shared" ref="DQ2708:DW2708" si="447">DQ245+DQ224</f>
        <v>5321332</v>
      </c>
      <c r="DR2708" s="32">
        <f t="shared" si="447"/>
        <v>5410992</v>
      </c>
      <c r="DS2708" s="32">
        <f t="shared" si="447"/>
        <v>5505743</v>
      </c>
      <c r="DT2708" s="32">
        <f t="shared" si="447"/>
        <v>5559422.5</v>
      </c>
      <c r="DU2708" s="32">
        <f t="shared" si="447"/>
        <v>5679051</v>
      </c>
      <c r="DV2708" s="32">
        <f t="shared" si="447"/>
        <v>5885011</v>
      </c>
      <c r="DW2708" s="32">
        <f t="shared" si="447"/>
        <v>6107434.5</v>
      </c>
      <c r="DX2708" s="32"/>
      <c r="DY2708" s="32"/>
      <c r="DZ2708" s="32"/>
      <c r="EA2708" s="32"/>
      <c r="EB2708" s="32"/>
      <c r="EC2708" s="32"/>
      <c r="ED2708" s="32"/>
      <c r="EE2708" s="32"/>
      <c r="EF2708" s="32"/>
      <c r="EG2708" s="32"/>
      <c r="EH2708" s="32"/>
      <c r="EI2708" s="32"/>
      <c r="EJ2708" s="32"/>
      <c r="EK2708" s="32"/>
      <c r="EL2708" s="32"/>
      <c r="EM2708" s="32"/>
      <c r="EN2708" s="32"/>
      <c r="EO2708" s="32"/>
      <c r="EP2708" s="32"/>
      <c r="EQ2708" s="32"/>
      <c r="ER2708" s="32"/>
      <c r="ES2708" s="32"/>
      <c r="ET2708" s="32"/>
      <c r="EU2708" s="32"/>
      <c r="EV2708" s="32"/>
      <c r="EW2708" s="32"/>
      <c r="EX2708" s="32"/>
      <c r="EY2708" s="32"/>
      <c r="EZ2708" s="32"/>
      <c r="FA2708" s="32"/>
      <c r="FB2708" s="32"/>
      <c r="FC2708" s="32"/>
      <c r="FD2708" s="32"/>
      <c r="FE2708" s="32"/>
      <c r="FF2708" s="32"/>
      <c r="FG2708" s="32"/>
      <c r="FH2708" s="32"/>
      <c r="FI2708" s="32"/>
      <c r="FJ2708" s="32"/>
      <c r="FK2708" s="32"/>
      <c r="FL2708" s="32"/>
      <c r="FM2708" s="32"/>
      <c r="FN2708" s="32"/>
      <c r="FO2708" s="32"/>
      <c r="FP2708" s="32"/>
      <c r="FQ2708" s="32"/>
      <c r="FR2708" s="32"/>
      <c r="FS2708" s="32"/>
      <c r="FT2708" s="32"/>
      <c r="FU2708" s="32"/>
      <c r="FV2708" s="32"/>
      <c r="FW2708" s="32"/>
      <c r="FX2708" s="32"/>
      <c r="FY2708" s="32"/>
      <c r="FZ2708" s="32"/>
      <c r="GA2708" s="32"/>
      <c r="GB2708" s="32"/>
      <c r="GC2708" s="32"/>
      <c r="GD2708" s="32"/>
      <c r="GE2708" s="32"/>
      <c r="GF2708" s="32"/>
      <c r="GG2708" s="32"/>
      <c r="GH2708" s="32"/>
      <c r="GI2708" s="32"/>
      <c r="GJ2708" s="32"/>
      <c r="GK2708" s="32"/>
      <c r="GL2708" s="32"/>
      <c r="GM2708" s="32"/>
      <c r="GN2708" s="32"/>
      <c r="GO2708" s="32"/>
      <c r="GP2708" s="32"/>
      <c r="GQ2708" s="32"/>
      <c r="GR2708" s="32"/>
      <c r="GS2708" s="32"/>
      <c r="GT2708" s="32"/>
      <c r="GU2708" s="32"/>
      <c r="GV2708" s="32"/>
      <c r="GW2708" s="32"/>
      <c r="GX2708" s="32"/>
    </row>
    <row r="2709" spans="1:206">
      <c r="A2709" s="31" t="s">
        <v>451</v>
      </c>
      <c r="B2709" t="s">
        <v>3397</v>
      </c>
      <c r="C2709" t="s">
        <v>20</v>
      </c>
      <c r="D2709" s="80">
        <v>46057</v>
      </c>
      <c r="E2709" t="s">
        <v>3459</v>
      </c>
      <c r="BD2709" s="32">
        <f t="shared" si="411"/>
        <v>51648.5</v>
      </c>
      <c r="BE2709" s="32">
        <f t="shared" ref="BE2709:DP2709" si="448">BE246+BE225</f>
        <v>51758.5</v>
      </c>
      <c r="BF2709" s="32">
        <f t="shared" si="448"/>
        <v>53120.5</v>
      </c>
      <c r="BG2709" s="32">
        <f t="shared" si="448"/>
        <v>55358</v>
      </c>
      <c r="BH2709" s="32">
        <f t="shared" si="448"/>
        <v>58794</v>
      </c>
      <c r="BI2709" s="32">
        <f t="shared" si="448"/>
        <v>63201</v>
      </c>
      <c r="BJ2709" s="32">
        <f t="shared" si="448"/>
        <v>66770</v>
      </c>
      <c r="BK2709" s="32">
        <f t="shared" si="448"/>
        <v>69404</v>
      </c>
      <c r="BL2709" s="32">
        <f t="shared" si="448"/>
        <v>72405</v>
      </c>
      <c r="BM2709" s="32">
        <f t="shared" si="448"/>
        <v>75819.5</v>
      </c>
      <c r="BN2709" s="32">
        <f t="shared" si="448"/>
        <v>78963.5</v>
      </c>
      <c r="BO2709" s="32">
        <f t="shared" si="448"/>
        <v>83006</v>
      </c>
      <c r="BP2709" s="32">
        <f t="shared" si="448"/>
        <v>87115.5</v>
      </c>
      <c r="BQ2709" s="32">
        <f t="shared" si="448"/>
        <v>89832.5</v>
      </c>
      <c r="BR2709" s="32">
        <f t="shared" si="448"/>
        <v>94530.5</v>
      </c>
      <c r="BS2709" s="32">
        <f t="shared" si="448"/>
        <v>101644</v>
      </c>
      <c r="BT2709" s="32">
        <f t="shared" si="448"/>
        <v>107771</v>
      </c>
      <c r="BU2709" s="32">
        <f t="shared" si="448"/>
        <v>115008.5</v>
      </c>
      <c r="BV2709" s="32">
        <f t="shared" si="448"/>
        <v>122240</v>
      </c>
      <c r="BW2709" s="32">
        <f t="shared" si="448"/>
        <v>128390</v>
      </c>
      <c r="BX2709" s="32">
        <f t="shared" si="448"/>
        <v>136921.5</v>
      </c>
      <c r="BY2709" s="32">
        <f t="shared" si="448"/>
        <v>146472</v>
      </c>
      <c r="BZ2709" s="32">
        <f t="shared" si="448"/>
        <v>155065.5</v>
      </c>
      <c r="CA2709" s="32">
        <f t="shared" si="448"/>
        <v>162089.5</v>
      </c>
      <c r="CB2709" s="32">
        <f t="shared" si="448"/>
        <v>168959</v>
      </c>
      <c r="CC2709" s="32">
        <f t="shared" si="448"/>
        <v>178915.5</v>
      </c>
      <c r="CD2709" s="32">
        <f t="shared" si="448"/>
        <v>189946.5</v>
      </c>
      <c r="CE2709" s="32">
        <f t="shared" si="448"/>
        <v>202199.5</v>
      </c>
      <c r="CF2709" s="32">
        <f t="shared" si="448"/>
        <v>216365.5</v>
      </c>
      <c r="CG2709" s="32">
        <f t="shared" si="448"/>
        <v>232188</v>
      </c>
      <c r="CH2709" s="32">
        <f t="shared" si="448"/>
        <v>247876.5</v>
      </c>
      <c r="CI2709" s="32">
        <f t="shared" si="448"/>
        <v>261927</v>
      </c>
      <c r="CJ2709" s="32">
        <f t="shared" si="448"/>
        <v>277778.5</v>
      </c>
      <c r="CK2709" s="32">
        <f t="shared" si="448"/>
        <v>295907.5</v>
      </c>
      <c r="CL2709" s="32">
        <f t="shared" si="448"/>
        <v>316512</v>
      </c>
      <c r="CM2709" s="32">
        <f t="shared" si="448"/>
        <v>335728</v>
      </c>
      <c r="CN2709" s="32">
        <f t="shared" si="448"/>
        <v>352812</v>
      </c>
      <c r="CO2709" s="32">
        <f t="shared" si="448"/>
        <v>370237</v>
      </c>
      <c r="CP2709" s="32">
        <f t="shared" si="448"/>
        <v>385822.5</v>
      </c>
      <c r="CQ2709" s="32">
        <f t="shared" si="448"/>
        <v>402940</v>
      </c>
      <c r="CR2709" s="32">
        <f t="shared" si="448"/>
        <v>424854</v>
      </c>
      <c r="CS2709" s="32">
        <f t="shared" si="448"/>
        <v>449215.5</v>
      </c>
      <c r="CT2709" s="32">
        <f t="shared" si="448"/>
        <v>474825</v>
      </c>
      <c r="CU2709" s="32">
        <f t="shared" si="448"/>
        <v>501026.5</v>
      </c>
      <c r="CV2709" s="32">
        <f t="shared" si="448"/>
        <v>522243</v>
      </c>
      <c r="CW2709" s="32">
        <f t="shared" si="448"/>
        <v>544745</v>
      </c>
      <c r="CX2709" s="32">
        <f t="shared" si="448"/>
        <v>569435.5</v>
      </c>
      <c r="CY2709" s="32">
        <f t="shared" si="448"/>
        <v>600896.5</v>
      </c>
      <c r="CZ2709" s="32">
        <f t="shared" si="448"/>
        <v>631274.5</v>
      </c>
      <c r="DA2709" s="32">
        <f t="shared" si="448"/>
        <v>651750.5</v>
      </c>
      <c r="DB2709" s="32">
        <f t="shared" si="448"/>
        <v>678815</v>
      </c>
      <c r="DC2709" s="32">
        <f t="shared" si="448"/>
        <v>708699.5</v>
      </c>
      <c r="DD2709" s="32">
        <f t="shared" si="448"/>
        <v>736570</v>
      </c>
      <c r="DE2709" s="32">
        <f t="shared" si="448"/>
        <v>765765.5</v>
      </c>
      <c r="DF2709" s="32">
        <f t="shared" si="448"/>
        <v>802554</v>
      </c>
      <c r="DG2709" s="32">
        <f t="shared" si="448"/>
        <v>843853.5</v>
      </c>
      <c r="DH2709" s="32">
        <f t="shared" si="448"/>
        <v>887472</v>
      </c>
      <c r="DI2709" s="32">
        <f t="shared" si="448"/>
        <v>938056</v>
      </c>
      <c r="DJ2709" s="32">
        <f t="shared" si="448"/>
        <v>983322.5</v>
      </c>
      <c r="DK2709" s="32">
        <f t="shared" si="448"/>
        <v>1022455</v>
      </c>
      <c r="DL2709" s="32">
        <f t="shared" si="448"/>
        <v>1044193.5</v>
      </c>
      <c r="DM2709" s="32">
        <f t="shared" si="448"/>
        <v>1041833</v>
      </c>
      <c r="DN2709" s="32">
        <f t="shared" si="448"/>
        <v>1028302.5</v>
      </c>
      <c r="DO2709" s="32">
        <f t="shared" si="448"/>
        <v>1022593.5</v>
      </c>
      <c r="DP2709" s="32">
        <f t="shared" si="448"/>
        <v>1060668</v>
      </c>
      <c r="DQ2709" s="32">
        <f t="shared" ref="DQ2709:DW2709" si="449">DQ246+DQ225</f>
        <v>1160739</v>
      </c>
      <c r="DR2709" s="32">
        <f t="shared" si="449"/>
        <v>1289454.5</v>
      </c>
      <c r="DS2709" s="32">
        <f t="shared" si="449"/>
        <v>1394348</v>
      </c>
      <c r="DT2709" s="32">
        <f t="shared" si="449"/>
        <v>1492083</v>
      </c>
      <c r="DU2709" s="32">
        <f t="shared" si="449"/>
        <v>1562732.5</v>
      </c>
      <c r="DV2709" s="32">
        <f t="shared" si="449"/>
        <v>1593052.5</v>
      </c>
      <c r="DW2709" s="32">
        <f t="shared" si="449"/>
        <v>1645425.5</v>
      </c>
      <c r="DX2709" s="32"/>
      <c r="DY2709" s="32"/>
      <c r="DZ2709" s="32"/>
      <c r="EA2709" s="32"/>
      <c r="EB2709" s="32"/>
      <c r="EC2709" s="32"/>
      <c r="ED2709" s="32"/>
      <c r="EE2709" s="32"/>
      <c r="EF2709" s="32"/>
      <c r="EG2709" s="32"/>
      <c r="EH2709" s="32"/>
      <c r="EI2709" s="32"/>
      <c r="EJ2709" s="32"/>
      <c r="EK2709" s="32"/>
      <c r="EL2709" s="32"/>
      <c r="EM2709" s="32"/>
      <c r="EN2709" s="32"/>
      <c r="EO2709" s="32"/>
      <c r="EP2709" s="32"/>
      <c r="EQ2709" s="32"/>
      <c r="ER2709" s="32"/>
      <c r="ES2709" s="32"/>
      <c r="ET2709" s="32"/>
      <c r="EU2709" s="32"/>
      <c r="EV2709" s="32"/>
      <c r="EW2709" s="32"/>
      <c r="EX2709" s="32"/>
      <c r="EY2709" s="32"/>
      <c r="EZ2709" s="32"/>
      <c r="FA2709" s="32"/>
      <c r="FB2709" s="32"/>
      <c r="FC2709" s="32"/>
      <c r="FD2709" s="32"/>
      <c r="FE2709" s="32"/>
      <c r="FF2709" s="32"/>
      <c r="FG2709" s="32"/>
      <c r="FH2709" s="32"/>
      <c r="FI2709" s="32"/>
      <c r="FJ2709" s="32"/>
      <c r="FK2709" s="32"/>
      <c r="FL2709" s="32"/>
      <c r="FM2709" s="32"/>
      <c r="FN2709" s="32"/>
      <c r="FO2709" s="32"/>
      <c r="FP2709" s="32"/>
      <c r="FQ2709" s="32"/>
      <c r="FR2709" s="32"/>
      <c r="FS2709" s="32"/>
      <c r="FT2709" s="32"/>
      <c r="FU2709" s="32"/>
      <c r="FV2709" s="32"/>
      <c r="FW2709" s="32"/>
      <c r="FX2709" s="32"/>
      <c r="FY2709" s="32"/>
      <c r="FZ2709" s="32"/>
      <c r="GA2709" s="32"/>
      <c r="GB2709" s="32"/>
      <c r="GC2709" s="32"/>
      <c r="GD2709" s="32"/>
      <c r="GE2709" s="32"/>
      <c r="GF2709" s="32"/>
      <c r="GG2709" s="32"/>
      <c r="GH2709" s="32"/>
      <c r="GI2709" s="32"/>
      <c r="GJ2709" s="32"/>
      <c r="GK2709" s="32"/>
      <c r="GL2709" s="32"/>
      <c r="GM2709" s="32"/>
      <c r="GN2709" s="32"/>
      <c r="GO2709" s="32"/>
      <c r="GP2709" s="32"/>
      <c r="GQ2709" s="32"/>
      <c r="GR2709" s="32"/>
      <c r="GS2709" s="32"/>
      <c r="GT2709" s="32"/>
      <c r="GU2709" s="32"/>
      <c r="GV2709" s="32"/>
      <c r="GW2709" s="32"/>
      <c r="GX2709" s="32"/>
    </row>
    <row r="2710" spans="1:206">
      <c r="A2710" s="31" t="s">
        <v>451</v>
      </c>
      <c r="B2710" t="s">
        <v>3397</v>
      </c>
      <c r="C2710" t="s">
        <v>20</v>
      </c>
      <c r="D2710" s="80">
        <v>46057</v>
      </c>
      <c r="E2710" t="s">
        <v>3460</v>
      </c>
      <c r="BD2710" s="32">
        <f t="shared" si="411"/>
        <v>6533</v>
      </c>
      <c r="BE2710" s="32">
        <f t="shared" ref="BE2710:DP2710" si="450">BE247+BE226</f>
        <v>6230.5</v>
      </c>
      <c r="BF2710" s="32">
        <f t="shared" si="450"/>
        <v>6019.5</v>
      </c>
      <c r="BG2710" s="32">
        <f t="shared" si="450"/>
        <v>5924.5</v>
      </c>
      <c r="BH2710" s="32">
        <f t="shared" si="450"/>
        <v>5943</v>
      </c>
      <c r="BI2710" s="32">
        <f t="shared" si="450"/>
        <v>6043</v>
      </c>
      <c r="BJ2710" s="32">
        <f t="shared" si="450"/>
        <v>6172</v>
      </c>
      <c r="BK2710" s="32">
        <f t="shared" si="450"/>
        <v>6287</v>
      </c>
      <c r="BL2710" s="32">
        <f t="shared" si="450"/>
        <v>6482.5</v>
      </c>
      <c r="BM2710" s="32">
        <f t="shared" si="450"/>
        <v>6880</v>
      </c>
      <c r="BN2710" s="32">
        <f t="shared" si="450"/>
        <v>7413.5</v>
      </c>
      <c r="BO2710" s="32">
        <f t="shared" si="450"/>
        <v>7938.5</v>
      </c>
      <c r="BP2710" s="32">
        <f t="shared" si="450"/>
        <v>8322.5</v>
      </c>
      <c r="BQ2710" s="32">
        <f t="shared" si="450"/>
        <v>8566</v>
      </c>
      <c r="BR2710" s="32">
        <f t="shared" si="450"/>
        <v>8907</v>
      </c>
      <c r="BS2710" s="32">
        <f t="shared" si="450"/>
        <v>9367.5</v>
      </c>
      <c r="BT2710" s="32">
        <f t="shared" si="450"/>
        <v>9943</v>
      </c>
      <c r="BU2710" s="32">
        <f t="shared" si="450"/>
        <v>10654.5</v>
      </c>
      <c r="BV2710" s="32">
        <f t="shared" si="450"/>
        <v>11253</v>
      </c>
      <c r="BW2710" s="32">
        <f t="shared" si="450"/>
        <v>11956.5</v>
      </c>
      <c r="BX2710" s="32">
        <f t="shared" si="450"/>
        <v>13047.5</v>
      </c>
      <c r="BY2710" s="32">
        <f t="shared" si="450"/>
        <v>14071.5</v>
      </c>
      <c r="BZ2710" s="32">
        <f t="shared" si="450"/>
        <v>15119.5</v>
      </c>
      <c r="CA2710" s="32">
        <f t="shared" si="450"/>
        <v>16109.5</v>
      </c>
      <c r="CB2710" s="32">
        <f t="shared" si="450"/>
        <v>16944.5</v>
      </c>
      <c r="CC2710" s="32">
        <f t="shared" si="450"/>
        <v>18226.5</v>
      </c>
      <c r="CD2710" s="32">
        <f t="shared" si="450"/>
        <v>19590</v>
      </c>
      <c r="CE2710" s="32">
        <f t="shared" si="450"/>
        <v>20895.5</v>
      </c>
      <c r="CF2710" s="32">
        <f t="shared" si="450"/>
        <v>22283</v>
      </c>
      <c r="CG2710" s="32">
        <f t="shared" si="450"/>
        <v>23911</v>
      </c>
      <c r="CH2710" s="32">
        <f t="shared" si="450"/>
        <v>26036.5</v>
      </c>
      <c r="CI2710" s="32">
        <f t="shared" si="450"/>
        <v>28364</v>
      </c>
      <c r="CJ2710" s="32">
        <f t="shared" si="450"/>
        <v>30949</v>
      </c>
      <c r="CK2710" s="32">
        <f t="shared" si="450"/>
        <v>33515</v>
      </c>
      <c r="CL2710" s="32">
        <f t="shared" si="450"/>
        <v>36083.5</v>
      </c>
      <c r="CM2710" s="32">
        <f t="shared" si="450"/>
        <v>38596.5</v>
      </c>
      <c r="CN2710" s="32">
        <f t="shared" si="450"/>
        <v>40930</v>
      </c>
      <c r="CO2710" s="32">
        <f t="shared" si="450"/>
        <v>43477.5</v>
      </c>
      <c r="CP2710" s="32">
        <f t="shared" si="450"/>
        <v>46450</v>
      </c>
      <c r="CQ2710" s="32">
        <f t="shared" si="450"/>
        <v>49865</v>
      </c>
      <c r="CR2710" s="32">
        <f t="shared" si="450"/>
        <v>53119.5</v>
      </c>
      <c r="CS2710" s="32">
        <f t="shared" si="450"/>
        <v>56050.5</v>
      </c>
      <c r="CT2710" s="32">
        <f t="shared" si="450"/>
        <v>58973.5</v>
      </c>
      <c r="CU2710" s="32">
        <f t="shared" si="450"/>
        <v>61387.5</v>
      </c>
      <c r="CV2710" s="32">
        <f t="shared" si="450"/>
        <v>64248</v>
      </c>
      <c r="CW2710" s="32">
        <f t="shared" si="450"/>
        <v>67877</v>
      </c>
      <c r="CX2710" s="32">
        <f t="shared" si="450"/>
        <v>71263</v>
      </c>
      <c r="CY2710" s="32">
        <f t="shared" si="450"/>
        <v>74202</v>
      </c>
      <c r="CZ2710" s="32">
        <f t="shared" si="450"/>
        <v>77284.5</v>
      </c>
      <c r="DA2710" s="32">
        <f t="shared" si="450"/>
        <v>79428.5</v>
      </c>
      <c r="DB2710" s="32">
        <f t="shared" si="450"/>
        <v>81620</v>
      </c>
      <c r="DC2710" s="32">
        <f t="shared" si="450"/>
        <v>84676</v>
      </c>
      <c r="DD2710" s="32">
        <f t="shared" si="450"/>
        <v>88740.5</v>
      </c>
      <c r="DE2710" s="32">
        <f t="shared" si="450"/>
        <v>91942.5</v>
      </c>
      <c r="DF2710" s="32">
        <f t="shared" si="450"/>
        <v>94508.5</v>
      </c>
      <c r="DG2710" s="32">
        <f t="shared" si="450"/>
        <v>99252</v>
      </c>
      <c r="DH2710" s="32">
        <f t="shared" si="450"/>
        <v>104410.5</v>
      </c>
      <c r="DI2710" s="32">
        <f t="shared" si="450"/>
        <v>110396</v>
      </c>
      <c r="DJ2710" s="32">
        <f t="shared" si="450"/>
        <v>116907.5</v>
      </c>
      <c r="DK2710" s="32">
        <f t="shared" si="450"/>
        <v>124002.5</v>
      </c>
      <c r="DL2710" s="32">
        <f t="shared" si="450"/>
        <v>132148</v>
      </c>
      <c r="DM2710" s="32">
        <f t="shared" si="450"/>
        <v>140706.5</v>
      </c>
      <c r="DN2710" s="32">
        <f t="shared" si="450"/>
        <v>149591.5</v>
      </c>
      <c r="DO2710" s="32">
        <f t="shared" si="450"/>
        <v>158266</v>
      </c>
      <c r="DP2710" s="32">
        <f t="shared" si="450"/>
        <v>167041</v>
      </c>
      <c r="DQ2710" s="32">
        <f t="shared" ref="DQ2710:DW2710" si="451">DQ247+DQ226</f>
        <v>171552</v>
      </c>
      <c r="DR2710" s="32">
        <f t="shared" si="451"/>
        <v>173714</v>
      </c>
      <c r="DS2710" s="32">
        <f t="shared" si="451"/>
        <v>175030.5</v>
      </c>
      <c r="DT2710" s="32">
        <f t="shared" si="451"/>
        <v>174949.5</v>
      </c>
      <c r="DU2710" s="32">
        <f t="shared" si="451"/>
        <v>183662</v>
      </c>
      <c r="DV2710" s="32">
        <f t="shared" si="451"/>
        <v>204643</v>
      </c>
      <c r="DW2710" s="32">
        <f t="shared" si="451"/>
        <v>230518.5</v>
      </c>
      <c r="DX2710" s="32"/>
      <c r="DY2710" s="32"/>
      <c r="DZ2710" s="32"/>
      <c r="EA2710" s="32"/>
      <c r="EB2710" s="32"/>
      <c r="EC2710" s="32"/>
      <c r="ED2710" s="32"/>
      <c r="EE2710" s="32"/>
      <c r="EF2710" s="32"/>
      <c r="EG2710" s="32"/>
      <c r="EH2710" s="32"/>
      <c r="EI2710" s="32"/>
      <c r="EJ2710" s="32"/>
      <c r="EK2710" s="32"/>
      <c r="EL2710" s="32"/>
      <c r="EM2710" s="32"/>
      <c r="EN2710" s="32"/>
      <c r="EO2710" s="32"/>
      <c r="EP2710" s="32"/>
      <c r="EQ2710" s="32"/>
      <c r="ER2710" s="32"/>
      <c r="ES2710" s="32"/>
      <c r="ET2710" s="32"/>
      <c r="EU2710" s="32"/>
      <c r="EV2710" s="32"/>
      <c r="EW2710" s="32"/>
      <c r="EX2710" s="32"/>
      <c r="EY2710" s="32"/>
      <c r="EZ2710" s="32"/>
      <c r="FA2710" s="32"/>
      <c r="FB2710" s="32"/>
      <c r="FC2710" s="32"/>
      <c r="FD2710" s="32"/>
      <c r="FE2710" s="32"/>
      <c r="FF2710" s="32"/>
      <c r="FG2710" s="32"/>
      <c r="FH2710" s="32"/>
      <c r="FI2710" s="32"/>
      <c r="FJ2710" s="32"/>
      <c r="FK2710" s="32"/>
      <c r="FL2710" s="32"/>
      <c r="FM2710" s="32"/>
      <c r="FN2710" s="32"/>
      <c r="FO2710" s="32"/>
      <c r="FP2710" s="32"/>
      <c r="FQ2710" s="32"/>
      <c r="FR2710" s="32"/>
      <c r="FS2710" s="32"/>
      <c r="FT2710" s="32"/>
      <c r="FU2710" s="32"/>
      <c r="FV2710" s="32"/>
      <c r="FW2710" s="32"/>
      <c r="FX2710" s="32"/>
      <c r="FY2710" s="32"/>
      <c r="FZ2710" s="32"/>
      <c r="GA2710" s="32"/>
      <c r="GB2710" s="32"/>
      <c r="GC2710" s="32"/>
      <c r="GD2710" s="32"/>
      <c r="GE2710" s="32"/>
      <c r="GF2710" s="32"/>
      <c r="GG2710" s="32"/>
      <c r="GH2710" s="32"/>
      <c r="GI2710" s="32"/>
      <c r="GJ2710" s="32"/>
      <c r="GK2710" s="32"/>
      <c r="GL2710" s="32"/>
      <c r="GM2710" s="32"/>
      <c r="GN2710" s="32"/>
      <c r="GO2710" s="32"/>
      <c r="GP2710" s="32"/>
      <c r="GQ2710" s="32"/>
      <c r="GR2710" s="32"/>
      <c r="GS2710" s="32"/>
      <c r="GT2710" s="32"/>
      <c r="GU2710" s="32"/>
      <c r="GV2710" s="32"/>
      <c r="GW2710" s="32"/>
      <c r="GX2710" s="32"/>
    </row>
    <row r="2711" spans="1:206">
      <c r="A2711" s="31" t="s">
        <v>451</v>
      </c>
      <c r="B2711" t="s">
        <v>3397</v>
      </c>
      <c r="C2711" t="s">
        <v>20</v>
      </c>
      <c r="D2711" s="80">
        <v>46057</v>
      </c>
      <c r="E2711" t="s">
        <v>3461</v>
      </c>
      <c r="BD2711" s="32">
        <f>BD137+BD116</f>
        <v>25113702.5</v>
      </c>
      <c r="BE2711" s="32">
        <f t="shared" ref="BE2711:DP2711" si="452">BE137+BE116</f>
        <v>27548073</v>
      </c>
      <c r="BF2711" s="32">
        <f t="shared" si="452"/>
        <v>29601902.5</v>
      </c>
      <c r="BG2711" s="32">
        <f t="shared" si="452"/>
        <v>31314037</v>
      </c>
      <c r="BH2711" s="32">
        <f t="shared" si="452"/>
        <v>31700697</v>
      </c>
      <c r="BI2711" s="32">
        <f t="shared" si="452"/>
        <v>31395842.5</v>
      </c>
      <c r="BJ2711" s="32">
        <f t="shared" si="452"/>
        <v>31602380.5</v>
      </c>
      <c r="BK2711" s="32">
        <f t="shared" si="452"/>
        <v>31732471</v>
      </c>
      <c r="BL2711" s="32">
        <f t="shared" si="452"/>
        <v>31493579.5</v>
      </c>
      <c r="BM2711" s="32">
        <f t="shared" si="452"/>
        <v>31060865.5</v>
      </c>
      <c r="BN2711" s="32">
        <f t="shared" si="452"/>
        <v>30863103.5</v>
      </c>
      <c r="BO2711" s="32">
        <f t="shared" si="452"/>
        <v>30714816</v>
      </c>
      <c r="BP2711" s="32">
        <f t="shared" si="452"/>
        <v>30370017.5</v>
      </c>
      <c r="BQ2711" s="32">
        <f t="shared" si="452"/>
        <v>29799409.5</v>
      </c>
      <c r="BR2711" s="32">
        <f t="shared" si="452"/>
        <v>28982855.5</v>
      </c>
      <c r="BS2711" s="32">
        <f t="shared" si="452"/>
        <v>27909837.5</v>
      </c>
      <c r="BT2711" s="32">
        <f t="shared" si="452"/>
        <v>26833081</v>
      </c>
      <c r="BU2711" s="32">
        <f t="shared" si="452"/>
        <v>25925092</v>
      </c>
      <c r="BV2711" s="32">
        <f t="shared" si="452"/>
        <v>25205962.5</v>
      </c>
      <c r="BW2711" s="32">
        <f t="shared" si="452"/>
        <v>24748161</v>
      </c>
      <c r="BX2711" s="32">
        <f t="shared" si="452"/>
        <v>24720499</v>
      </c>
      <c r="BY2711" s="32">
        <f t="shared" si="452"/>
        <v>24967182</v>
      </c>
      <c r="BZ2711" s="32">
        <f t="shared" si="452"/>
        <v>25277951.5</v>
      </c>
      <c r="CA2711" s="32">
        <f t="shared" si="452"/>
        <v>25627124.5</v>
      </c>
      <c r="CB2711" s="32">
        <f t="shared" si="452"/>
        <v>26051548.5</v>
      </c>
      <c r="CC2711" s="32">
        <f t="shared" si="452"/>
        <v>26552498</v>
      </c>
      <c r="CD2711" s="32">
        <f t="shared" si="452"/>
        <v>26989003</v>
      </c>
      <c r="CE2711" s="32">
        <f t="shared" si="452"/>
        <v>27283141.5</v>
      </c>
      <c r="CF2711" s="32">
        <f t="shared" si="452"/>
        <v>27445315.5</v>
      </c>
      <c r="CG2711" s="32">
        <f t="shared" si="452"/>
        <v>27555496.5</v>
      </c>
      <c r="CH2711" s="32">
        <f t="shared" si="452"/>
        <v>27615993</v>
      </c>
      <c r="CI2711" s="32">
        <f t="shared" si="452"/>
        <v>27625809.5</v>
      </c>
      <c r="CJ2711" s="32">
        <f t="shared" si="452"/>
        <v>27705880.5</v>
      </c>
      <c r="CK2711" s="32">
        <f t="shared" si="452"/>
        <v>27978459</v>
      </c>
      <c r="CL2711" s="32">
        <f t="shared" si="452"/>
        <v>28295114</v>
      </c>
      <c r="CM2711" s="32">
        <f t="shared" si="452"/>
        <v>28512011.5</v>
      </c>
      <c r="CN2711" s="32">
        <f t="shared" si="452"/>
        <v>28747298</v>
      </c>
      <c r="CO2711" s="32">
        <f t="shared" si="452"/>
        <v>28948743.5</v>
      </c>
      <c r="CP2711" s="32">
        <f t="shared" si="452"/>
        <v>28820408.5</v>
      </c>
      <c r="CQ2711" s="32">
        <f t="shared" si="452"/>
        <v>28347700</v>
      </c>
      <c r="CR2711" s="32">
        <f t="shared" si="452"/>
        <v>27659624</v>
      </c>
      <c r="CS2711" s="32">
        <f t="shared" si="452"/>
        <v>26697672.5</v>
      </c>
      <c r="CT2711" s="32">
        <f t="shared" si="452"/>
        <v>25411923.5</v>
      </c>
      <c r="CU2711" s="32">
        <f t="shared" si="452"/>
        <v>23996702.5</v>
      </c>
      <c r="CV2711" s="32">
        <f t="shared" si="452"/>
        <v>22656719</v>
      </c>
      <c r="CW2711" s="32">
        <f t="shared" si="452"/>
        <v>21425097.5</v>
      </c>
      <c r="CX2711" s="32">
        <f t="shared" si="452"/>
        <v>20337365.5</v>
      </c>
      <c r="CY2711" s="32">
        <f t="shared" si="452"/>
        <v>19416100.5</v>
      </c>
      <c r="CZ2711" s="32">
        <f t="shared" si="452"/>
        <v>18640490</v>
      </c>
      <c r="DA2711" s="32">
        <f t="shared" si="452"/>
        <v>17943631.5</v>
      </c>
      <c r="DB2711" s="32">
        <f t="shared" si="452"/>
        <v>17338118.5</v>
      </c>
      <c r="DC2711" s="32">
        <f t="shared" si="452"/>
        <v>16834385.5</v>
      </c>
      <c r="DD2711" s="32">
        <f t="shared" si="452"/>
        <v>16475681.5</v>
      </c>
      <c r="DE2711" s="32">
        <f t="shared" si="452"/>
        <v>16419578</v>
      </c>
      <c r="DF2711" s="32">
        <f t="shared" si="452"/>
        <v>16596215</v>
      </c>
      <c r="DG2711" s="32">
        <f t="shared" si="452"/>
        <v>16797414</v>
      </c>
      <c r="DH2711" s="32">
        <f t="shared" si="452"/>
        <v>17029399.5</v>
      </c>
      <c r="DI2711" s="32">
        <f t="shared" si="452"/>
        <v>17377385.5</v>
      </c>
      <c r="DJ2711" s="32">
        <f t="shared" si="452"/>
        <v>17840466</v>
      </c>
      <c r="DK2711" s="32">
        <f t="shared" si="452"/>
        <v>18370152.5</v>
      </c>
      <c r="DL2711" s="32">
        <f t="shared" si="452"/>
        <v>18793240.5</v>
      </c>
      <c r="DM2711" s="32">
        <f t="shared" si="452"/>
        <v>19153584.5</v>
      </c>
      <c r="DN2711" s="32">
        <f t="shared" si="452"/>
        <v>19535019.5</v>
      </c>
      <c r="DO2711" s="32">
        <f t="shared" si="452"/>
        <v>19765968</v>
      </c>
      <c r="DP2711" s="32">
        <f t="shared" si="452"/>
        <v>19875522.5</v>
      </c>
      <c r="DQ2711" s="32">
        <f t="shared" ref="DQ2711:DW2711" si="453">DQ137+DQ116</f>
        <v>20018052</v>
      </c>
      <c r="DR2711" s="32">
        <f t="shared" si="453"/>
        <v>20109561.5</v>
      </c>
      <c r="DS2711" s="32">
        <f t="shared" si="453"/>
        <v>19921263</v>
      </c>
      <c r="DT2711" s="32">
        <f t="shared" si="453"/>
        <v>19484172</v>
      </c>
      <c r="DU2711" s="32">
        <f t="shared" si="453"/>
        <v>18899624.5</v>
      </c>
      <c r="DV2711" s="32">
        <f t="shared" si="453"/>
        <v>18187755</v>
      </c>
      <c r="DW2711" s="32">
        <f t="shared" si="453"/>
        <v>17433674.5</v>
      </c>
      <c r="DX2711" s="32"/>
      <c r="DY2711" s="32"/>
      <c r="DZ2711" s="32"/>
      <c r="EA2711" s="32"/>
      <c r="EB2711" s="32"/>
      <c r="EC2711" s="32"/>
      <c r="ED2711" s="32"/>
      <c r="EE2711" s="32"/>
      <c r="EF2711" s="32"/>
      <c r="EG2711" s="32"/>
      <c r="EH2711" s="32"/>
      <c r="EI2711" s="32"/>
      <c r="EJ2711" s="32"/>
      <c r="EK2711" s="32"/>
      <c r="EL2711" s="32"/>
      <c r="EM2711" s="32"/>
      <c r="EN2711" s="32"/>
      <c r="EO2711" s="32"/>
      <c r="EP2711" s="32"/>
      <c r="EQ2711" s="32"/>
      <c r="ER2711" s="32"/>
      <c r="ES2711" s="32"/>
      <c r="ET2711" s="32"/>
      <c r="EU2711" s="32"/>
      <c r="EV2711" s="32"/>
      <c r="EW2711" s="32"/>
      <c r="EX2711" s="32"/>
      <c r="EY2711" s="32"/>
      <c r="EZ2711" s="32"/>
      <c r="FA2711" s="32"/>
      <c r="FB2711" s="32"/>
      <c r="FC2711" s="32"/>
      <c r="FD2711" s="32"/>
      <c r="FE2711" s="32"/>
      <c r="FF2711" s="32"/>
      <c r="FG2711" s="32"/>
      <c r="FH2711" s="32"/>
      <c r="FI2711" s="32"/>
      <c r="FJ2711" s="32"/>
      <c r="FK2711" s="32"/>
      <c r="FL2711" s="32"/>
      <c r="FM2711" s="32"/>
      <c r="FN2711" s="32"/>
      <c r="FO2711" s="32"/>
      <c r="FP2711" s="32"/>
      <c r="FQ2711" s="32"/>
      <c r="FR2711" s="32"/>
      <c r="FS2711" s="32"/>
      <c r="FT2711" s="32"/>
      <c r="FU2711" s="32"/>
      <c r="FV2711" s="32"/>
      <c r="FW2711" s="32"/>
      <c r="FX2711" s="32"/>
      <c r="FY2711" s="32"/>
      <c r="FZ2711" s="32"/>
      <c r="GA2711" s="32"/>
      <c r="GB2711" s="32"/>
      <c r="GC2711" s="32"/>
      <c r="GD2711" s="32"/>
      <c r="GE2711" s="32"/>
      <c r="GF2711" s="32"/>
      <c r="GG2711" s="32"/>
      <c r="GH2711" s="32"/>
      <c r="GI2711" s="32"/>
      <c r="GJ2711" s="32"/>
      <c r="GK2711" s="32"/>
      <c r="GL2711" s="32"/>
      <c r="GM2711" s="32"/>
      <c r="GN2711" s="32"/>
      <c r="GO2711" s="32"/>
      <c r="GP2711" s="32"/>
      <c r="GQ2711" s="32"/>
      <c r="GR2711" s="32"/>
      <c r="GS2711" s="32"/>
      <c r="GT2711" s="32"/>
      <c r="GU2711" s="32"/>
      <c r="GV2711" s="32"/>
      <c r="GW2711" s="32"/>
      <c r="GX2711" s="32"/>
    </row>
    <row r="2712" spans="1:206">
      <c r="A2712" s="31" t="s">
        <v>451</v>
      </c>
      <c r="B2712" t="s">
        <v>3397</v>
      </c>
      <c r="C2712" t="s">
        <v>20</v>
      </c>
      <c r="D2712" s="80">
        <v>46057</v>
      </c>
      <c r="E2712" t="s">
        <v>3462</v>
      </c>
      <c r="BD2712" s="32">
        <f t="shared" ref="BD2712:BD2731" si="454">BD138+BD117</f>
        <v>19221016</v>
      </c>
      <c r="BE2712" s="32">
        <f t="shared" ref="BE2712:DP2712" si="455">BE138+BE117</f>
        <v>18334007</v>
      </c>
      <c r="BF2712" s="32">
        <f t="shared" si="455"/>
        <v>18294141.5</v>
      </c>
      <c r="BG2712" s="32">
        <f t="shared" si="455"/>
        <v>19038443</v>
      </c>
      <c r="BH2712" s="32">
        <f t="shared" si="455"/>
        <v>21399807</v>
      </c>
      <c r="BI2712" s="32">
        <f t="shared" si="455"/>
        <v>24512546.5</v>
      </c>
      <c r="BJ2712" s="32">
        <f t="shared" si="455"/>
        <v>26946198.5</v>
      </c>
      <c r="BK2712" s="32">
        <f t="shared" si="455"/>
        <v>28994362.5</v>
      </c>
      <c r="BL2712" s="32">
        <f t="shared" si="455"/>
        <v>29582858</v>
      </c>
      <c r="BM2712" s="32">
        <f t="shared" si="455"/>
        <v>29506834</v>
      </c>
      <c r="BN2712" s="32">
        <f t="shared" si="455"/>
        <v>29914900</v>
      </c>
      <c r="BO2712" s="32">
        <f t="shared" si="455"/>
        <v>30238447.5</v>
      </c>
      <c r="BP2712" s="32">
        <f t="shared" si="455"/>
        <v>30473093</v>
      </c>
      <c r="BQ2712" s="32">
        <f t="shared" si="455"/>
        <v>30680512</v>
      </c>
      <c r="BR2712" s="32">
        <f t="shared" si="455"/>
        <v>30765813</v>
      </c>
      <c r="BS2712" s="32">
        <f t="shared" si="455"/>
        <v>30720371.5</v>
      </c>
      <c r="BT2712" s="32">
        <f t="shared" si="455"/>
        <v>30605711</v>
      </c>
      <c r="BU2712" s="32">
        <f t="shared" si="455"/>
        <v>30257010.5</v>
      </c>
      <c r="BV2712" s="32">
        <f t="shared" si="455"/>
        <v>29687813.5</v>
      </c>
      <c r="BW2712" s="32">
        <f t="shared" si="455"/>
        <v>28920018</v>
      </c>
      <c r="BX2712" s="32">
        <f t="shared" si="455"/>
        <v>27852978</v>
      </c>
      <c r="BY2712" s="32">
        <f t="shared" si="455"/>
        <v>26758333</v>
      </c>
      <c r="BZ2712" s="32">
        <f t="shared" si="455"/>
        <v>25895356.5</v>
      </c>
      <c r="CA2712" s="32">
        <f t="shared" si="455"/>
        <v>25252892.5</v>
      </c>
      <c r="CB2712" s="32">
        <f t="shared" si="455"/>
        <v>24880038</v>
      </c>
      <c r="CC2712" s="32">
        <f t="shared" si="455"/>
        <v>24822998</v>
      </c>
      <c r="CD2712" s="32">
        <f t="shared" si="455"/>
        <v>25028419</v>
      </c>
      <c r="CE2712" s="32">
        <f t="shared" si="455"/>
        <v>25300152</v>
      </c>
      <c r="CF2712" s="32">
        <f t="shared" si="455"/>
        <v>25518857.5</v>
      </c>
      <c r="CG2712" s="32">
        <f t="shared" si="455"/>
        <v>25870146</v>
      </c>
      <c r="CH2712" s="32">
        <f t="shared" si="455"/>
        <v>26347151.5</v>
      </c>
      <c r="CI2712" s="32">
        <f t="shared" si="455"/>
        <v>26775837.5</v>
      </c>
      <c r="CJ2712" s="32">
        <f t="shared" si="455"/>
        <v>27081856.5</v>
      </c>
      <c r="CK2712" s="32">
        <f t="shared" si="455"/>
        <v>27304099.5</v>
      </c>
      <c r="CL2712" s="32">
        <f t="shared" si="455"/>
        <v>27455833.5</v>
      </c>
      <c r="CM2712" s="32">
        <f t="shared" si="455"/>
        <v>27506361</v>
      </c>
      <c r="CN2712" s="32">
        <f t="shared" si="455"/>
        <v>27505731</v>
      </c>
      <c r="CO2712" s="32">
        <f t="shared" si="455"/>
        <v>27567716.5</v>
      </c>
      <c r="CP2712" s="32">
        <f t="shared" si="455"/>
        <v>27826643.5</v>
      </c>
      <c r="CQ2712" s="32">
        <f t="shared" si="455"/>
        <v>28135242</v>
      </c>
      <c r="CR2712" s="32">
        <f t="shared" si="455"/>
        <v>28371351</v>
      </c>
      <c r="CS2712" s="32">
        <f t="shared" si="455"/>
        <v>28653613.5</v>
      </c>
      <c r="CT2712" s="32">
        <f t="shared" si="455"/>
        <v>28901365.5</v>
      </c>
      <c r="CU2712" s="32">
        <f t="shared" si="455"/>
        <v>28799963.5</v>
      </c>
      <c r="CV2712" s="32">
        <f t="shared" si="455"/>
        <v>28331485.5</v>
      </c>
      <c r="CW2712" s="32">
        <f t="shared" si="455"/>
        <v>27629421.5</v>
      </c>
      <c r="CX2712" s="32">
        <f t="shared" si="455"/>
        <v>26611951.5</v>
      </c>
      <c r="CY2712" s="32">
        <f t="shared" si="455"/>
        <v>25277506</v>
      </c>
      <c r="CZ2712" s="32">
        <f t="shared" si="455"/>
        <v>23818057</v>
      </c>
      <c r="DA2712" s="32">
        <f t="shared" si="455"/>
        <v>22402309.5</v>
      </c>
      <c r="DB2712" s="32">
        <f t="shared" si="455"/>
        <v>21093153.5</v>
      </c>
      <c r="DC2712" s="32">
        <f t="shared" si="455"/>
        <v>19900071.5</v>
      </c>
      <c r="DD2712" s="32">
        <f t="shared" si="455"/>
        <v>18844686</v>
      </c>
      <c r="DE2712" s="32">
        <f t="shared" si="455"/>
        <v>18050896</v>
      </c>
      <c r="DF2712" s="32">
        <f t="shared" si="455"/>
        <v>17460213</v>
      </c>
      <c r="DG2712" s="32">
        <f t="shared" si="455"/>
        <v>16976209.5</v>
      </c>
      <c r="DH2712" s="32">
        <f t="shared" si="455"/>
        <v>16639431</v>
      </c>
      <c r="DI2712" s="32">
        <f t="shared" si="455"/>
        <v>16462916</v>
      </c>
      <c r="DJ2712" s="32">
        <f t="shared" si="455"/>
        <v>16452924.5</v>
      </c>
      <c r="DK2712" s="32">
        <f t="shared" si="455"/>
        <v>16566634.5</v>
      </c>
      <c r="DL2712" s="32">
        <f t="shared" si="455"/>
        <v>16733870.5</v>
      </c>
      <c r="DM2712" s="32">
        <f t="shared" si="455"/>
        <v>16942855</v>
      </c>
      <c r="DN2712" s="32">
        <f t="shared" si="455"/>
        <v>17267325.5</v>
      </c>
      <c r="DO2712" s="32">
        <f t="shared" si="455"/>
        <v>17707235.5</v>
      </c>
      <c r="DP2712" s="32">
        <f t="shared" si="455"/>
        <v>18203434.5</v>
      </c>
      <c r="DQ2712" s="32">
        <f t="shared" ref="DQ2712:DW2712" si="456">DQ138+DQ117</f>
        <v>18641158.5</v>
      </c>
      <c r="DR2712" s="32">
        <f t="shared" si="456"/>
        <v>19050995</v>
      </c>
      <c r="DS2712" s="32">
        <f t="shared" si="456"/>
        <v>19460592.5</v>
      </c>
      <c r="DT2712" s="32">
        <f t="shared" si="456"/>
        <v>19719886.5</v>
      </c>
      <c r="DU2712" s="32">
        <f t="shared" si="456"/>
        <v>19859658.5</v>
      </c>
      <c r="DV2712" s="32">
        <f t="shared" si="456"/>
        <v>20020625.5</v>
      </c>
      <c r="DW2712" s="32">
        <f t="shared" si="456"/>
        <v>20117457</v>
      </c>
      <c r="DX2712" s="32"/>
      <c r="DY2712" s="32"/>
      <c r="DZ2712" s="32"/>
      <c r="EA2712" s="32"/>
      <c r="EB2712" s="32"/>
      <c r="EC2712" s="32"/>
      <c r="ED2712" s="32"/>
      <c r="EE2712" s="32"/>
      <c r="EF2712" s="32"/>
      <c r="EG2712" s="32"/>
      <c r="EH2712" s="32"/>
      <c r="EI2712" s="32"/>
      <c r="EJ2712" s="32"/>
      <c r="EK2712" s="32"/>
      <c r="EL2712" s="32"/>
      <c r="EM2712" s="32"/>
      <c r="EN2712" s="32"/>
      <c r="EO2712" s="32"/>
      <c r="EP2712" s="32"/>
      <c r="EQ2712" s="32"/>
      <c r="ER2712" s="32"/>
      <c r="ES2712" s="32"/>
      <c r="ET2712" s="32"/>
      <c r="EU2712" s="32"/>
      <c r="EV2712" s="32"/>
      <c r="EW2712" s="32"/>
      <c r="EX2712" s="32"/>
      <c r="EY2712" s="32"/>
      <c r="EZ2712" s="32"/>
      <c r="FA2712" s="32"/>
      <c r="FB2712" s="32"/>
      <c r="FC2712" s="32"/>
      <c r="FD2712" s="32"/>
      <c r="FE2712" s="32"/>
      <c r="FF2712" s="32"/>
      <c r="FG2712" s="32"/>
      <c r="FH2712" s="32"/>
      <c r="FI2712" s="32"/>
      <c r="FJ2712" s="32"/>
      <c r="FK2712" s="32"/>
      <c r="FL2712" s="32"/>
      <c r="FM2712" s="32"/>
      <c r="FN2712" s="32"/>
      <c r="FO2712" s="32"/>
      <c r="FP2712" s="32"/>
      <c r="FQ2712" s="32"/>
      <c r="FR2712" s="32"/>
      <c r="FS2712" s="32"/>
      <c r="FT2712" s="32"/>
      <c r="FU2712" s="32"/>
      <c r="FV2712" s="32"/>
      <c r="FW2712" s="32"/>
      <c r="FX2712" s="32"/>
      <c r="FY2712" s="32"/>
      <c r="FZ2712" s="32"/>
      <c r="GA2712" s="32"/>
      <c r="GB2712" s="32"/>
      <c r="GC2712" s="32"/>
      <c r="GD2712" s="32"/>
      <c r="GE2712" s="32"/>
      <c r="GF2712" s="32"/>
      <c r="GG2712" s="32"/>
      <c r="GH2712" s="32"/>
      <c r="GI2712" s="32"/>
      <c r="GJ2712" s="32"/>
      <c r="GK2712" s="32"/>
      <c r="GL2712" s="32"/>
      <c r="GM2712" s="32"/>
      <c r="GN2712" s="32"/>
      <c r="GO2712" s="32"/>
      <c r="GP2712" s="32"/>
      <c r="GQ2712" s="32"/>
      <c r="GR2712" s="32"/>
      <c r="GS2712" s="32"/>
      <c r="GT2712" s="32"/>
      <c r="GU2712" s="32"/>
      <c r="GV2712" s="32"/>
      <c r="GW2712" s="32"/>
      <c r="GX2712" s="32"/>
    </row>
    <row r="2713" spans="1:206">
      <c r="A2713" s="31" t="s">
        <v>451</v>
      </c>
      <c r="B2713" t="s">
        <v>3397</v>
      </c>
      <c r="C2713" t="s">
        <v>20</v>
      </c>
      <c r="D2713" s="80">
        <v>46057</v>
      </c>
      <c r="E2713" t="s">
        <v>3463</v>
      </c>
      <c r="BD2713" s="32">
        <f t="shared" si="454"/>
        <v>27463604.5</v>
      </c>
      <c r="BE2713" s="32">
        <f t="shared" ref="BE2713:DP2713" si="457">BE139+BE118</f>
        <v>26584318.5</v>
      </c>
      <c r="BF2713" s="32">
        <f t="shared" si="457"/>
        <v>24921133.5</v>
      </c>
      <c r="BG2713" s="32">
        <f t="shared" si="457"/>
        <v>22739333.5</v>
      </c>
      <c r="BH2713" s="32">
        <f t="shared" si="457"/>
        <v>20693004</v>
      </c>
      <c r="BI2713" s="32">
        <f t="shared" si="457"/>
        <v>19190506</v>
      </c>
      <c r="BJ2713" s="32">
        <f t="shared" si="457"/>
        <v>18294050.5</v>
      </c>
      <c r="BK2713" s="32">
        <f t="shared" si="457"/>
        <v>18286222.5</v>
      </c>
      <c r="BL2713" s="32">
        <f t="shared" si="457"/>
        <v>20166142.5</v>
      </c>
      <c r="BM2713" s="32">
        <f t="shared" si="457"/>
        <v>23032003</v>
      </c>
      <c r="BN2713" s="32">
        <f t="shared" si="457"/>
        <v>25433914.5</v>
      </c>
      <c r="BO2713" s="32">
        <f t="shared" si="457"/>
        <v>27087777</v>
      </c>
      <c r="BP2713" s="32">
        <f t="shared" si="457"/>
        <v>28055486</v>
      </c>
      <c r="BQ2713" s="32">
        <f t="shared" si="457"/>
        <v>28767067.5</v>
      </c>
      <c r="BR2713" s="32">
        <f t="shared" si="457"/>
        <v>29240858</v>
      </c>
      <c r="BS2713" s="32">
        <f t="shared" si="457"/>
        <v>29665114</v>
      </c>
      <c r="BT2713" s="32">
        <f t="shared" si="457"/>
        <v>30001158</v>
      </c>
      <c r="BU2713" s="32">
        <f t="shared" si="457"/>
        <v>30289297</v>
      </c>
      <c r="BV2713" s="32">
        <f t="shared" si="457"/>
        <v>30586261.5</v>
      </c>
      <c r="BW2713" s="32">
        <f t="shared" si="457"/>
        <v>30723730</v>
      </c>
      <c r="BX2713" s="32">
        <f t="shared" si="457"/>
        <v>30535162.5</v>
      </c>
      <c r="BY2713" s="32">
        <f t="shared" si="457"/>
        <v>30212473</v>
      </c>
      <c r="BZ2713" s="32">
        <f t="shared" si="457"/>
        <v>29843731</v>
      </c>
      <c r="CA2713" s="32">
        <f t="shared" si="457"/>
        <v>29287981.5</v>
      </c>
      <c r="CB2713" s="32">
        <f t="shared" si="457"/>
        <v>28536804</v>
      </c>
      <c r="CC2713" s="32">
        <f t="shared" si="457"/>
        <v>27589139.5</v>
      </c>
      <c r="CD2713" s="32">
        <f t="shared" si="457"/>
        <v>26590771</v>
      </c>
      <c r="CE2713" s="32">
        <f t="shared" si="457"/>
        <v>25772718</v>
      </c>
      <c r="CF2713" s="32">
        <f t="shared" si="457"/>
        <v>25191700</v>
      </c>
      <c r="CG2713" s="32">
        <f t="shared" si="457"/>
        <v>24829719.5</v>
      </c>
      <c r="CH2713" s="32">
        <f t="shared" si="457"/>
        <v>24745265.5</v>
      </c>
      <c r="CI2713" s="32">
        <f t="shared" si="457"/>
        <v>24904225.5</v>
      </c>
      <c r="CJ2713" s="32">
        <f t="shared" si="457"/>
        <v>25168329.5</v>
      </c>
      <c r="CK2713" s="32">
        <f t="shared" si="457"/>
        <v>25434182.5</v>
      </c>
      <c r="CL2713" s="32">
        <f t="shared" si="457"/>
        <v>25803209</v>
      </c>
      <c r="CM2713" s="32">
        <f t="shared" si="457"/>
        <v>26273072.5</v>
      </c>
      <c r="CN2713" s="32">
        <f t="shared" si="457"/>
        <v>26707006.5</v>
      </c>
      <c r="CO2713" s="32">
        <f t="shared" si="457"/>
        <v>27008806.5</v>
      </c>
      <c r="CP2713" s="32">
        <f t="shared" si="457"/>
        <v>27245567.5</v>
      </c>
      <c r="CQ2713" s="32">
        <f t="shared" si="457"/>
        <v>27417428.5</v>
      </c>
      <c r="CR2713" s="32">
        <f t="shared" si="457"/>
        <v>27470215.5</v>
      </c>
      <c r="CS2713" s="32">
        <f t="shared" si="457"/>
        <v>27477790</v>
      </c>
      <c r="CT2713" s="32">
        <f t="shared" si="457"/>
        <v>27546896</v>
      </c>
      <c r="CU2713" s="32">
        <f t="shared" si="457"/>
        <v>27837135.5</v>
      </c>
      <c r="CV2713" s="32">
        <f t="shared" si="457"/>
        <v>28203939.5</v>
      </c>
      <c r="CW2713" s="32">
        <f t="shared" si="457"/>
        <v>28477051.5</v>
      </c>
      <c r="CX2713" s="32">
        <f t="shared" si="457"/>
        <v>28766090.5</v>
      </c>
      <c r="CY2713" s="32">
        <f t="shared" si="457"/>
        <v>28996416</v>
      </c>
      <c r="CZ2713" s="32">
        <f t="shared" si="457"/>
        <v>28848651.5</v>
      </c>
      <c r="DA2713" s="32">
        <f t="shared" si="457"/>
        <v>28351280</v>
      </c>
      <c r="DB2713" s="32">
        <f t="shared" si="457"/>
        <v>27661956</v>
      </c>
      <c r="DC2713" s="32">
        <f t="shared" si="457"/>
        <v>26666209.5</v>
      </c>
      <c r="DD2713" s="32">
        <f t="shared" si="457"/>
        <v>25343014.5</v>
      </c>
      <c r="DE2713" s="32">
        <f t="shared" si="457"/>
        <v>23871645</v>
      </c>
      <c r="DF2713" s="32">
        <f t="shared" si="457"/>
        <v>22444740</v>
      </c>
      <c r="DG2713" s="32">
        <f t="shared" si="457"/>
        <v>21121295</v>
      </c>
      <c r="DH2713" s="32">
        <f t="shared" si="457"/>
        <v>19925783.5</v>
      </c>
      <c r="DI2713" s="32">
        <f t="shared" si="457"/>
        <v>18915229.5</v>
      </c>
      <c r="DJ2713" s="32">
        <f t="shared" si="457"/>
        <v>18124042</v>
      </c>
      <c r="DK2713" s="32">
        <f t="shared" si="457"/>
        <v>17491308.5</v>
      </c>
      <c r="DL2713" s="32">
        <f t="shared" si="457"/>
        <v>16988168</v>
      </c>
      <c r="DM2713" s="32">
        <f t="shared" si="457"/>
        <v>16641129.5</v>
      </c>
      <c r="DN2713" s="32">
        <f t="shared" si="457"/>
        <v>16449738.5</v>
      </c>
      <c r="DO2713" s="32">
        <f t="shared" si="457"/>
        <v>16429719</v>
      </c>
      <c r="DP2713" s="32">
        <f t="shared" si="457"/>
        <v>16533151.5</v>
      </c>
      <c r="DQ2713" s="32">
        <f t="shared" ref="DQ2713:DW2713" si="458">DQ139+DQ118</f>
        <v>16693011</v>
      </c>
      <c r="DR2713" s="32">
        <f t="shared" si="458"/>
        <v>16900820.5</v>
      </c>
      <c r="DS2713" s="32">
        <f t="shared" si="458"/>
        <v>17225624.5</v>
      </c>
      <c r="DT2713" s="32">
        <f t="shared" si="458"/>
        <v>17665159.5</v>
      </c>
      <c r="DU2713" s="32">
        <f t="shared" si="458"/>
        <v>18164990</v>
      </c>
      <c r="DV2713" s="32">
        <f t="shared" si="458"/>
        <v>18607146.5</v>
      </c>
      <c r="DW2713" s="32">
        <f t="shared" si="458"/>
        <v>19022883.5</v>
      </c>
      <c r="DX2713" s="32"/>
      <c r="DY2713" s="32"/>
      <c r="DZ2713" s="32"/>
      <c r="EA2713" s="32"/>
      <c r="EB2713" s="32"/>
      <c r="EC2713" s="32"/>
      <c r="ED2713" s="32"/>
      <c r="EE2713" s="32"/>
      <c r="EF2713" s="32"/>
      <c r="EG2713" s="32"/>
      <c r="EH2713" s="32"/>
      <c r="EI2713" s="32"/>
      <c r="EJ2713" s="32"/>
      <c r="EK2713" s="32"/>
      <c r="EL2713" s="32"/>
      <c r="EM2713" s="32"/>
      <c r="EN2713" s="32"/>
      <c r="EO2713" s="32"/>
      <c r="EP2713" s="32"/>
      <c r="EQ2713" s="32"/>
      <c r="ER2713" s="32"/>
      <c r="ES2713" s="32"/>
      <c r="ET2713" s="32"/>
      <c r="EU2713" s="32"/>
      <c r="EV2713" s="32"/>
      <c r="EW2713" s="32"/>
      <c r="EX2713" s="32"/>
      <c r="EY2713" s="32"/>
      <c r="EZ2713" s="32"/>
      <c r="FA2713" s="32"/>
      <c r="FB2713" s="32"/>
      <c r="FC2713" s="32"/>
      <c r="FD2713" s="32"/>
      <c r="FE2713" s="32"/>
      <c r="FF2713" s="32"/>
      <c r="FG2713" s="32"/>
      <c r="FH2713" s="32"/>
      <c r="FI2713" s="32"/>
      <c r="FJ2713" s="32"/>
      <c r="FK2713" s="32"/>
      <c r="FL2713" s="32"/>
      <c r="FM2713" s="32"/>
      <c r="FN2713" s="32"/>
      <c r="FO2713" s="32"/>
      <c r="FP2713" s="32"/>
      <c r="FQ2713" s="32"/>
      <c r="FR2713" s="32"/>
      <c r="FS2713" s="32"/>
      <c r="FT2713" s="32"/>
      <c r="FU2713" s="32"/>
      <c r="FV2713" s="32"/>
      <c r="FW2713" s="32"/>
      <c r="FX2713" s="32"/>
      <c r="FY2713" s="32"/>
      <c r="FZ2713" s="32"/>
      <c r="GA2713" s="32"/>
      <c r="GB2713" s="32"/>
      <c r="GC2713" s="32"/>
      <c r="GD2713" s="32"/>
      <c r="GE2713" s="32"/>
      <c r="GF2713" s="32"/>
      <c r="GG2713" s="32"/>
      <c r="GH2713" s="32"/>
      <c r="GI2713" s="32"/>
      <c r="GJ2713" s="32"/>
      <c r="GK2713" s="32"/>
      <c r="GL2713" s="32"/>
      <c r="GM2713" s="32"/>
      <c r="GN2713" s="32"/>
      <c r="GO2713" s="32"/>
      <c r="GP2713" s="32"/>
      <c r="GQ2713" s="32"/>
      <c r="GR2713" s="32"/>
      <c r="GS2713" s="32"/>
      <c r="GT2713" s="32"/>
      <c r="GU2713" s="32"/>
      <c r="GV2713" s="32"/>
      <c r="GW2713" s="32"/>
      <c r="GX2713" s="32"/>
    </row>
    <row r="2714" spans="1:206">
      <c r="A2714" s="31" t="s">
        <v>451</v>
      </c>
      <c r="B2714" t="s">
        <v>3397</v>
      </c>
      <c r="C2714" t="s">
        <v>20</v>
      </c>
      <c r="D2714" s="80">
        <v>46057</v>
      </c>
      <c r="E2714" t="s">
        <v>3464</v>
      </c>
      <c r="BD2714" s="32">
        <f t="shared" si="454"/>
        <v>23924867</v>
      </c>
      <c r="BE2714" s="32">
        <f t="shared" ref="BE2714:DP2714" si="459">BE140+BE119</f>
        <v>24212875.5</v>
      </c>
      <c r="BF2714" s="32">
        <f t="shared" si="459"/>
        <v>25245791</v>
      </c>
      <c r="BG2714" s="32">
        <f t="shared" si="459"/>
        <v>26599266.5</v>
      </c>
      <c r="BH2714" s="32">
        <f t="shared" si="459"/>
        <v>27384958.5</v>
      </c>
      <c r="BI2714" s="32">
        <f t="shared" si="459"/>
        <v>27284599</v>
      </c>
      <c r="BJ2714" s="32">
        <f t="shared" si="459"/>
        <v>26408093.5</v>
      </c>
      <c r="BK2714" s="32">
        <f t="shared" si="459"/>
        <v>24735409</v>
      </c>
      <c r="BL2714" s="32">
        <f t="shared" si="459"/>
        <v>22930155</v>
      </c>
      <c r="BM2714" s="32">
        <f t="shared" si="459"/>
        <v>21018348.5</v>
      </c>
      <c r="BN2714" s="32">
        <f t="shared" si="459"/>
        <v>19018720.5</v>
      </c>
      <c r="BO2714" s="32">
        <f t="shared" si="459"/>
        <v>18119818.5</v>
      </c>
      <c r="BP2714" s="32">
        <f t="shared" si="459"/>
        <v>18721004.5</v>
      </c>
      <c r="BQ2714" s="32">
        <f t="shared" si="459"/>
        <v>20465501.5</v>
      </c>
      <c r="BR2714" s="32">
        <f t="shared" si="459"/>
        <v>22813613</v>
      </c>
      <c r="BS2714" s="32">
        <f t="shared" si="459"/>
        <v>25190091.5</v>
      </c>
      <c r="BT2714" s="32">
        <f t="shared" si="459"/>
        <v>26861681.5</v>
      </c>
      <c r="BU2714" s="32">
        <f t="shared" si="459"/>
        <v>27825447</v>
      </c>
      <c r="BV2714" s="32">
        <f t="shared" si="459"/>
        <v>28540212.5</v>
      </c>
      <c r="BW2714" s="32">
        <f t="shared" si="459"/>
        <v>28989575</v>
      </c>
      <c r="BX2714" s="32">
        <f t="shared" si="459"/>
        <v>29331542.5</v>
      </c>
      <c r="BY2714" s="32">
        <f t="shared" si="459"/>
        <v>29621701.5</v>
      </c>
      <c r="BZ2714" s="32">
        <f t="shared" si="459"/>
        <v>29830223</v>
      </c>
      <c r="CA2714" s="32">
        <f t="shared" si="459"/>
        <v>30038478</v>
      </c>
      <c r="CB2714" s="32">
        <f t="shared" si="459"/>
        <v>30089094.5</v>
      </c>
      <c r="CC2714" s="32">
        <f t="shared" si="459"/>
        <v>29977930</v>
      </c>
      <c r="CD2714" s="32">
        <f t="shared" si="459"/>
        <v>29827343.5</v>
      </c>
      <c r="CE2714" s="32">
        <f t="shared" si="459"/>
        <v>29573980</v>
      </c>
      <c r="CF2714" s="32">
        <f t="shared" si="459"/>
        <v>29143903</v>
      </c>
      <c r="CG2714" s="32">
        <f t="shared" si="459"/>
        <v>28459831</v>
      </c>
      <c r="CH2714" s="32">
        <f t="shared" si="459"/>
        <v>27527519.5</v>
      </c>
      <c r="CI2714" s="32">
        <f t="shared" si="459"/>
        <v>26503837.5</v>
      </c>
      <c r="CJ2714" s="32">
        <f t="shared" si="459"/>
        <v>25656624.5</v>
      </c>
      <c r="CK2714" s="32">
        <f t="shared" si="459"/>
        <v>25052424.5</v>
      </c>
      <c r="CL2714" s="32">
        <f t="shared" si="459"/>
        <v>24697984</v>
      </c>
      <c r="CM2714" s="32">
        <f t="shared" si="459"/>
        <v>24649263</v>
      </c>
      <c r="CN2714" s="32">
        <f t="shared" si="459"/>
        <v>24842999</v>
      </c>
      <c r="CO2714" s="32">
        <f t="shared" si="459"/>
        <v>25157811.5</v>
      </c>
      <c r="CP2714" s="32">
        <f t="shared" si="459"/>
        <v>25497107</v>
      </c>
      <c r="CQ2714" s="32">
        <f t="shared" si="459"/>
        <v>25874590</v>
      </c>
      <c r="CR2714" s="32">
        <f t="shared" si="459"/>
        <v>26270268</v>
      </c>
      <c r="CS2714" s="32">
        <f t="shared" si="459"/>
        <v>26631712</v>
      </c>
      <c r="CT2714" s="32">
        <f t="shared" si="459"/>
        <v>26866538.5</v>
      </c>
      <c r="CU2714" s="32">
        <f t="shared" si="459"/>
        <v>27038139</v>
      </c>
      <c r="CV2714" s="32">
        <f t="shared" si="459"/>
        <v>27181592</v>
      </c>
      <c r="CW2714" s="32">
        <f t="shared" si="459"/>
        <v>27257407.5</v>
      </c>
      <c r="CX2714" s="32">
        <f t="shared" si="459"/>
        <v>27313430</v>
      </c>
      <c r="CY2714" s="32">
        <f t="shared" si="459"/>
        <v>27443716</v>
      </c>
      <c r="CZ2714" s="32">
        <f t="shared" si="459"/>
        <v>27795461</v>
      </c>
      <c r="DA2714" s="32">
        <f t="shared" si="459"/>
        <v>28224367.5</v>
      </c>
      <c r="DB2714" s="32">
        <f t="shared" si="459"/>
        <v>28521796</v>
      </c>
      <c r="DC2714" s="32">
        <f t="shared" si="459"/>
        <v>28811351.5</v>
      </c>
      <c r="DD2714" s="32">
        <f t="shared" si="459"/>
        <v>29037902.5</v>
      </c>
      <c r="DE2714" s="32">
        <f t="shared" si="459"/>
        <v>28817941</v>
      </c>
      <c r="DF2714" s="32">
        <f t="shared" si="459"/>
        <v>28233404.5</v>
      </c>
      <c r="DG2714" s="32">
        <f t="shared" si="459"/>
        <v>27523778.5</v>
      </c>
      <c r="DH2714" s="32">
        <f t="shared" si="459"/>
        <v>26590411.5</v>
      </c>
      <c r="DI2714" s="32">
        <f t="shared" si="459"/>
        <v>25372614</v>
      </c>
      <c r="DJ2714" s="32">
        <f t="shared" si="459"/>
        <v>23985604</v>
      </c>
      <c r="DK2714" s="32">
        <f t="shared" si="459"/>
        <v>22580132.5</v>
      </c>
      <c r="DL2714" s="32">
        <f t="shared" si="459"/>
        <v>21260104.5</v>
      </c>
      <c r="DM2714" s="32">
        <f t="shared" si="459"/>
        <v>20038818.5</v>
      </c>
      <c r="DN2714" s="32">
        <f t="shared" si="459"/>
        <v>18962722.5</v>
      </c>
      <c r="DO2714" s="32">
        <f t="shared" si="459"/>
        <v>18133847.5</v>
      </c>
      <c r="DP2714" s="32">
        <f t="shared" si="459"/>
        <v>17488559.5</v>
      </c>
      <c r="DQ2714" s="32">
        <f t="shared" ref="DQ2714:DW2714" si="460">DQ140+DQ119</f>
        <v>16990598.5</v>
      </c>
      <c r="DR2714" s="32">
        <f t="shared" si="460"/>
        <v>16653311</v>
      </c>
      <c r="DS2714" s="32">
        <f t="shared" si="460"/>
        <v>16475218.5</v>
      </c>
      <c r="DT2714" s="32">
        <f t="shared" si="460"/>
        <v>16470541.5</v>
      </c>
      <c r="DU2714" s="32">
        <f t="shared" si="460"/>
        <v>16578606</v>
      </c>
      <c r="DV2714" s="32">
        <f t="shared" si="460"/>
        <v>16735729.5</v>
      </c>
      <c r="DW2714" s="32">
        <f t="shared" si="460"/>
        <v>16943123</v>
      </c>
      <c r="DX2714" s="32"/>
      <c r="DY2714" s="32"/>
      <c r="DZ2714" s="32"/>
      <c r="EA2714" s="32"/>
      <c r="EB2714" s="32"/>
      <c r="EC2714" s="32"/>
      <c r="ED2714" s="32"/>
      <c r="EE2714" s="32"/>
      <c r="EF2714" s="32"/>
      <c r="EG2714" s="32"/>
      <c r="EH2714" s="32"/>
      <c r="EI2714" s="32"/>
      <c r="EJ2714" s="32"/>
      <c r="EK2714" s="32"/>
      <c r="EL2714" s="32"/>
      <c r="EM2714" s="32"/>
      <c r="EN2714" s="32"/>
      <c r="EO2714" s="32"/>
      <c r="EP2714" s="32"/>
      <c r="EQ2714" s="32"/>
      <c r="ER2714" s="32"/>
      <c r="ES2714" s="32"/>
      <c r="ET2714" s="32"/>
      <c r="EU2714" s="32"/>
      <c r="EV2714" s="32"/>
      <c r="EW2714" s="32"/>
      <c r="EX2714" s="32"/>
      <c r="EY2714" s="32"/>
      <c r="EZ2714" s="32"/>
      <c r="FA2714" s="32"/>
      <c r="FB2714" s="32"/>
      <c r="FC2714" s="32"/>
      <c r="FD2714" s="32"/>
      <c r="FE2714" s="32"/>
      <c r="FF2714" s="32"/>
      <c r="FG2714" s="32"/>
      <c r="FH2714" s="32"/>
      <c r="FI2714" s="32"/>
      <c r="FJ2714" s="32"/>
      <c r="FK2714" s="32"/>
      <c r="FL2714" s="32"/>
      <c r="FM2714" s="32"/>
      <c r="FN2714" s="32"/>
      <c r="FO2714" s="32"/>
      <c r="FP2714" s="32"/>
      <c r="FQ2714" s="32"/>
      <c r="FR2714" s="32"/>
      <c r="FS2714" s="32"/>
      <c r="FT2714" s="32"/>
      <c r="FU2714" s="32"/>
      <c r="FV2714" s="32"/>
      <c r="FW2714" s="32"/>
      <c r="FX2714" s="32"/>
      <c r="FY2714" s="32"/>
      <c r="FZ2714" s="32"/>
      <c r="GA2714" s="32"/>
      <c r="GB2714" s="32"/>
      <c r="GC2714" s="32"/>
      <c r="GD2714" s="32"/>
      <c r="GE2714" s="32"/>
      <c r="GF2714" s="32"/>
      <c r="GG2714" s="32"/>
      <c r="GH2714" s="32"/>
      <c r="GI2714" s="32"/>
      <c r="GJ2714" s="32"/>
      <c r="GK2714" s="32"/>
      <c r="GL2714" s="32"/>
      <c r="GM2714" s="32"/>
      <c r="GN2714" s="32"/>
      <c r="GO2714" s="32"/>
      <c r="GP2714" s="32"/>
      <c r="GQ2714" s="32"/>
      <c r="GR2714" s="32"/>
      <c r="GS2714" s="32"/>
      <c r="GT2714" s="32"/>
      <c r="GU2714" s="32"/>
      <c r="GV2714" s="32"/>
      <c r="GW2714" s="32"/>
      <c r="GX2714" s="32"/>
    </row>
    <row r="2715" spans="1:206">
      <c r="A2715" s="31" t="s">
        <v>451</v>
      </c>
      <c r="B2715" t="s">
        <v>3397</v>
      </c>
      <c r="C2715" t="s">
        <v>20</v>
      </c>
      <c r="D2715" s="80">
        <v>46057</v>
      </c>
      <c r="E2715" t="s">
        <v>3465</v>
      </c>
      <c r="BD2715" s="32">
        <f t="shared" si="454"/>
        <v>26581367.5</v>
      </c>
      <c r="BE2715" s="32">
        <f t="shared" ref="BE2715:DP2715" si="461">BE141+BE120</f>
        <v>26576867</v>
      </c>
      <c r="BF2715" s="32">
        <f t="shared" si="461"/>
        <v>25840752.5</v>
      </c>
      <c r="BG2715" s="32">
        <f t="shared" si="461"/>
        <v>24723398</v>
      </c>
      <c r="BH2715" s="32">
        <f t="shared" si="461"/>
        <v>23922602.5</v>
      </c>
      <c r="BI2715" s="32">
        <f t="shared" si="461"/>
        <v>23651722.5</v>
      </c>
      <c r="BJ2715" s="32">
        <f t="shared" si="461"/>
        <v>23927947.5</v>
      </c>
      <c r="BK2715" s="32">
        <f t="shared" si="461"/>
        <v>24881876.5</v>
      </c>
      <c r="BL2715" s="32">
        <f t="shared" si="461"/>
        <v>25704870.5</v>
      </c>
      <c r="BM2715" s="32">
        <f t="shared" si="461"/>
        <v>26405163.5</v>
      </c>
      <c r="BN2715" s="32">
        <f t="shared" si="461"/>
        <v>27040327</v>
      </c>
      <c r="BO2715" s="32">
        <f t="shared" si="461"/>
        <v>26899966</v>
      </c>
      <c r="BP2715" s="32">
        <f t="shared" si="461"/>
        <v>25596443.5</v>
      </c>
      <c r="BQ2715" s="32">
        <f t="shared" si="461"/>
        <v>23214251</v>
      </c>
      <c r="BR2715" s="32">
        <f t="shared" si="461"/>
        <v>20703558</v>
      </c>
      <c r="BS2715" s="32">
        <f t="shared" si="461"/>
        <v>18691924.5</v>
      </c>
      <c r="BT2715" s="32">
        <f t="shared" si="461"/>
        <v>17797327.5</v>
      </c>
      <c r="BU2715" s="32">
        <f t="shared" si="461"/>
        <v>18392703</v>
      </c>
      <c r="BV2715" s="32">
        <f t="shared" si="461"/>
        <v>20104874</v>
      </c>
      <c r="BW2715" s="32">
        <f t="shared" si="461"/>
        <v>22445218.5</v>
      </c>
      <c r="BX2715" s="32">
        <f t="shared" si="461"/>
        <v>24865060</v>
      </c>
      <c r="BY2715" s="32">
        <f t="shared" si="461"/>
        <v>26524817</v>
      </c>
      <c r="BZ2715" s="32">
        <f t="shared" si="461"/>
        <v>27417497</v>
      </c>
      <c r="CA2715" s="32">
        <f t="shared" si="461"/>
        <v>28070991.5</v>
      </c>
      <c r="CB2715" s="32">
        <f t="shared" si="461"/>
        <v>28519910</v>
      </c>
      <c r="CC2715" s="32">
        <f t="shared" si="461"/>
        <v>28895023</v>
      </c>
      <c r="CD2715" s="32">
        <f t="shared" si="461"/>
        <v>29231289.5</v>
      </c>
      <c r="CE2715" s="32">
        <f t="shared" si="461"/>
        <v>29503171</v>
      </c>
      <c r="CF2715" s="32">
        <f t="shared" si="461"/>
        <v>29826396</v>
      </c>
      <c r="CG2715" s="32">
        <f t="shared" si="461"/>
        <v>29987450</v>
      </c>
      <c r="CH2715" s="32">
        <f t="shared" si="461"/>
        <v>29948530.5</v>
      </c>
      <c r="CI2715" s="32">
        <f t="shared" si="461"/>
        <v>29862162</v>
      </c>
      <c r="CJ2715" s="32">
        <f t="shared" si="461"/>
        <v>29602826.5</v>
      </c>
      <c r="CK2715" s="32">
        <f t="shared" si="461"/>
        <v>29125662.5</v>
      </c>
      <c r="CL2715" s="32">
        <f t="shared" si="461"/>
        <v>28413799.5</v>
      </c>
      <c r="CM2715" s="32">
        <f t="shared" si="461"/>
        <v>27466133</v>
      </c>
      <c r="CN2715" s="32">
        <f t="shared" si="461"/>
        <v>26439742</v>
      </c>
      <c r="CO2715" s="32">
        <f t="shared" si="461"/>
        <v>25597257.5</v>
      </c>
      <c r="CP2715" s="32">
        <f t="shared" si="461"/>
        <v>24969096.5</v>
      </c>
      <c r="CQ2715" s="32">
        <f t="shared" si="461"/>
        <v>24570734</v>
      </c>
      <c r="CR2715" s="32">
        <f t="shared" si="461"/>
        <v>24491944.5</v>
      </c>
      <c r="CS2715" s="32">
        <f t="shared" si="461"/>
        <v>24618703</v>
      </c>
      <c r="CT2715" s="32">
        <f t="shared" si="461"/>
        <v>24819956.5</v>
      </c>
      <c r="CU2715" s="32">
        <f t="shared" si="461"/>
        <v>25034219</v>
      </c>
      <c r="CV2715" s="32">
        <f t="shared" si="461"/>
        <v>25332809.5</v>
      </c>
      <c r="CW2715" s="32">
        <f t="shared" si="461"/>
        <v>25706374</v>
      </c>
      <c r="CX2715" s="32">
        <f t="shared" si="461"/>
        <v>26085500</v>
      </c>
      <c r="CY2715" s="32">
        <f t="shared" si="461"/>
        <v>26370000</v>
      </c>
      <c r="CZ2715" s="32">
        <f t="shared" si="461"/>
        <v>26596709</v>
      </c>
      <c r="DA2715" s="32">
        <f t="shared" si="461"/>
        <v>26793428.5</v>
      </c>
      <c r="DB2715" s="32">
        <f t="shared" si="461"/>
        <v>26949800.5</v>
      </c>
      <c r="DC2715" s="32">
        <f t="shared" si="461"/>
        <v>27072929</v>
      </c>
      <c r="DD2715" s="32">
        <f t="shared" si="461"/>
        <v>27238523</v>
      </c>
      <c r="DE2715" s="32">
        <f t="shared" si="461"/>
        <v>27561673.5</v>
      </c>
      <c r="DF2715" s="32">
        <f t="shared" si="461"/>
        <v>27849210</v>
      </c>
      <c r="DG2715" s="32">
        <f t="shared" si="461"/>
        <v>27961300</v>
      </c>
      <c r="DH2715" s="32">
        <f t="shared" si="461"/>
        <v>28083521.5</v>
      </c>
      <c r="DI2715" s="32">
        <f t="shared" si="461"/>
        <v>28248952</v>
      </c>
      <c r="DJ2715" s="32">
        <f t="shared" si="461"/>
        <v>28145580</v>
      </c>
      <c r="DK2715" s="32">
        <f t="shared" si="461"/>
        <v>27810041.5</v>
      </c>
      <c r="DL2715" s="32">
        <f t="shared" si="461"/>
        <v>27334141</v>
      </c>
      <c r="DM2715" s="32">
        <f t="shared" si="461"/>
        <v>26545919.5</v>
      </c>
      <c r="DN2715" s="32">
        <f t="shared" si="461"/>
        <v>25424331.5</v>
      </c>
      <c r="DO2715" s="32">
        <f t="shared" si="461"/>
        <v>24083521.5</v>
      </c>
      <c r="DP2715" s="32">
        <f t="shared" si="461"/>
        <v>22684707</v>
      </c>
      <c r="DQ2715" s="32">
        <f t="shared" ref="DQ2715:DW2715" si="462">DQ141+DQ120</f>
        <v>21323657.5</v>
      </c>
      <c r="DR2715" s="32">
        <f t="shared" si="462"/>
        <v>20082983</v>
      </c>
      <c r="DS2715" s="32">
        <f t="shared" si="462"/>
        <v>19044189.5</v>
      </c>
      <c r="DT2715" s="32">
        <f t="shared" si="462"/>
        <v>18248140</v>
      </c>
      <c r="DU2715" s="32">
        <f t="shared" si="462"/>
        <v>17629957.5</v>
      </c>
      <c r="DV2715" s="32">
        <f t="shared" si="462"/>
        <v>17142576</v>
      </c>
      <c r="DW2715" s="32">
        <f t="shared" si="462"/>
        <v>16806899.5</v>
      </c>
      <c r="DX2715" s="32"/>
      <c r="DY2715" s="32"/>
      <c r="DZ2715" s="32"/>
      <c r="EA2715" s="32"/>
      <c r="EB2715" s="32"/>
      <c r="EC2715" s="32"/>
      <c r="ED2715" s="32"/>
      <c r="EE2715" s="32"/>
      <c r="EF2715" s="32"/>
      <c r="EG2715" s="32"/>
      <c r="EH2715" s="32"/>
      <c r="EI2715" s="32"/>
      <c r="EJ2715" s="32"/>
      <c r="EK2715" s="32"/>
      <c r="EL2715" s="32"/>
      <c r="EM2715" s="32"/>
      <c r="EN2715" s="32"/>
      <c r="EO2715" s="32"/>
      <c r="EP2715" s="32"/>
      <c r="EQ2715" s="32"/>
      <c r="ER2715" s="32"/>
      <c r="ES2715" s="32"/>
      <c r="ET2715" s="32"/>
      <c r="EU2715" s="32"/>
      <c r="EV2715" s="32"/>
      <c r="EW2715" s="32"/>
      <c r="EX2715" s="32"/>
      <c r="EY2715" s="32"/>
      <c r="EZ2715" s="32"/>
      <c r="FA2715" s="32"/>
      <c r="FB2715" s="32"/>
      <c r="FC2715" s="32"/>
      <c r="FD2715" s="32"/>
      <c r="FE2715" s="32"/>
      <c r="FF2715" s="32"/>
      <c r="FG2715" s="32"/>
      <c r="FH2715" s="32"/>
      <c r="FI2715" s="32"/>
      <c r="FJ2715" s="32"/>
      <c r="FK2715" s="32"/>
      <c r="FL2715" s="32"/>
      <c r="FM2715" s="32"/>
      <c r="FN2715" s="32"/>
      <c r="FO2715" s="32"/>
      <c r="FP2715" s="32"/>
      <c r="FQ2715" s="32"/>
      <c r="FR2715" s="32"/>
      <c r="FS2715" s="32"/>
      <c r="FT2715" s="32"/>
      <c r="FU2715" s="32"/>
      <c r="FV2715" s="32"/>
      <c r="FW2715" s="32"/>
      <c r="FX2715" s="32"/>
      <c r="FY2715" s="32"/>
      <c r="FZ2715" s="32"/>
      <c r="GA2715" s="32"/>
      <c r="GB2715" s="32"/>
      <c r="GC2715" s="32"/>
      <c r="GD2715" s="32"/>
      <c r="GE2715" s="32"/>
      <c r="GF2715" s="32"/>
      <c r="GG2715" s="32"/>
      <c r="GH2715" s="32"/>
      <c r="GI2715" s="32"/>
      <c r="GJ2715" s="32"/>
      <c r="GK2715" s="32"/>
      <c r="GL2715" s="32"/>
      <c r="GM2715" s="32"/>
      <c r="GN2715" s="32"/>
      <c r="GO2715" s="32"/>
      <c r="GP2715" s="32"/>
      <c r="GQ2715" s="32"/>
      <c r="GR2715" s="32"/>
      <c r="GS2715" s="32"/>
      <c r="GT2715" s="32"/>
      <c r="GU2715" s="32"/>
      <c r="GV2715" s="32"/>
      <c r="GW2715" s="32"/>
      <c r="GX2715" s="32"/>
    </row>
    <row r="2716" spans="1:206">
      <c r="A2716" s="31" t="s">
        <v>451</v>
      </c>
      <c r="B2716" t="s">
        <v>3397</v>
      </c>
      <c r="C2716" t="s">
        <v>20</v>
      </c>
      <c r="D2716" s="80">
        <v>46057</v>
      </c>
      <c r="E2716" t="s">
        <v>3466</v>
      </c>
      <c r="BD2716" s="32">
        <f t="shared" si="454"/>
        <v>19907850.5</v>
      </c>
      <c r="BE2716" s="32">
        <f t="shared" ref="BE2716:DP2716" si="463">BE142+BE121</f>
        <v>21360981</v>
      </c>
      <c r="BF2716" s="32">
        <f t="shared" si="463"/>
        <v>22955700</v>
      </c>
      <c r="BG2716" s="32">
        <f t="shared" si="463"/>
        <v>24488365</v>
      </c>
      <c r="BH2716" s="32">
        <f t="shared" si="463"/>
        <v>25588233</v>
      </c>
      <c r="BI2716" s="32">
        <f t="shared" si="463"/>
        <v>26173012.5</v>
      </c>
      <c r="BJ2716" s="32">
        <f t="shared" si="463"/>
        <v>26160782.5</v>
      </c>
      <c r="BK2716" s="32">
        <f t="shared" si="463"/>
        <v>25468078.5</v>
      </c>
      <c r="BL2716" s="32">
        <f t="shared" si="463"/>
        <v>24722672</v>
      </c>
      <c r="BM2716" s="32">
        <f t="shared" si="463"/>
        <v>24036737.5</v>
      </c>
      <c r="BN2716" s="32">
        <f t="shared" si="463"/>
        <v>23267890</v>
      </c>
      <c r="BO2716" s="32">
        <f t="shared" si="463"/>
        <v>23135298.5</v>
      </c>
      <c r="BP2716" s="32">
        <f t="shared" si="463"/>
        <v>23750142.5</v>
      </c>
      <c r="BQ2716" s="32">
        <f t="shared" si="463"/>
        <v>24851696.5</v>
      </c>
      <c r="BR2716" s="32">
        <f t="shared" si="463"/>
        <v>26084854</v>
      </c>
      <c r="BS2716" s="32">
        <f t="shared" si="463"/>
        <v>26720258</v>
      </c>
      <c r="BT2716" s="32">
        <f t="shared" si="463"/>
        <v>26577190.5</v>
      </c>
      <c r="BU2716" s="32">
        <f t="shared" si="463"/>
        <v>25283461.5</v>
      </c>
      <c r="BV2716" s="32">
        <f t="shared" si="463"/>
        <v>22923357.5</v>
      </c>
      <c r="BW2716" s="32">
        <f t="shared" si="463"/>
        <v>20443268</v>
      </c>
      <c r="BX2716" s="32">
        <f t="shared" si="463"/>
        <v>18449366</v>
      </c>
      <c r="BY2716" s="32">
        <f t="shared" si="463"/>
        <v>17589063.5</v>
      </c>
      <c r="BZ2716" s="32">
        <f t="shared" si="463"/>
        <v>18235819</v>
      </c>
      <c r="CA2716" s="32">
        <f t="shared" si="463"/>
        <v>19978002.5</v>
      </c>
      <c r="CB2716" s="32">
        <f t="shared" si="463"/>
        <v>22237441.5</v>
      </c>
      <c r="CC2716" s="32">
        <f t="shared" si="463"/>
        <v>24573773</v>
      </c>
      <c r="CD2716" s="32">
        <f t="shared" si="463"/>
        <v>26218728.5</v>
      </c>
      <c r="CE2716" s="32">
        <f t="shared" si="463"/>
        <v>27111513.5</v>
      </c>
      <c r="CF2716" s="32">
        <f t="shared" si="463"/>
        <v>27771576.5</v>
      </c>
      <c r="CG2716" s="32">
        <f t="shared" si="463"/>
        <v>28263763</v>
      </c>
      <c r="CH2716" s="32">
        <f t="shared" si="463"/>
        <v>28687750</v>
      </c>
      <c r="CI2716" s="32">
        <f t="shared" si="463"/>
        <v>29066110.5</v>
      </c>
      <c r="CJ2716" s="32">
        <f t="shared" si="463"/>
        <v>29361193.5</v>
      </c>
      <c r="CK2716" s="32">
        <f t="shared" si="463"/>
        <v>29670941.5</v>
      </c>
      <c r="CL2716" s="32">
        <f t="shared" si="463"/>
        <v>29838413.5</v>
      </c>
      <c r="CM2716" s="32">
        <f t="shared" si="463"/>
        <v>29841282</v>
      </c>
      <c r="CN2716" s="32">
        <f t="shared" si="463"/>
        <v>29797667</v>
      </c>
      <c r="CO2716" s="32">
        <f t="shared" si="463"/>
        <v>29548319.5</v>
      </c>
      <c r="CP2716" s="32">
        <f t="shared" si="463"/>
        <v>29033419</v>
      </c>
      <c r="CQ2716" s="32">
        <f t="shared" si="463"/>
        <v>28267530</v>
      </c>
      <c r="CR2716" s="32">
        <f t="shared" si="463"/>
        <v>27258706.5</v>
      </c>
      <c r="CS2716" s="32">
        <f t="shared" si="463"/>
        <v>26153460.5</v>
      </c>
      <c r="CT2716" s="32">
        <f t="shared" si="463"/>
        <v>25205143.5</v>
      </c>
      <c r="CU2716" s="32">
        <f t="shared" si="463"/>
        <v>24497819.5</v>
      </c>
      <c r="CV2716" s="32">
        <f t="shared" si="463"/>
        <v>24046775</v>
      </c>
      <c r="CW2716" s="32">
        <f t="shared" si="463"/>
        <v>23945760.5</v>
      </c>
      <c r="CX2716" s="32">
        <f t="shared" si="463"/>
        <v>24110010.5</v>
      </c>
      <c r="CY2716" s="32">
        <f t="shared" si="463"/>
        <v>24374727</v>
      </c>
      <c r="CZ2716" s="32">
        <f t="shared" si="463"/>
        <v>24626798.5</v>
      </c>
      <c r="DA2716" s="32">
        <f t="shared" si="463"/>
        <v>24933357.5</v>
      </c>
      <c r="DB2716" s="32">
        <f t="shared" si="463"/>
        <v>25313104.5</v>
      </c>
      <c r="DC2716" s="32">
        <f t="shared" si="463"/>
        <v>25676598.5</v>
      </c>
      <c r="DD2716" s="32">
        <f t="shared" si="463"/>
        <v>25958902</v>
      </c>
      <c r="DE2716" s="32">
        <f t="shared" si="463"/>
        <v>26202182.5</v>
      </c>
      <c r="DF2716" s="32">
        <f t="shared" si="463"/>
        <v>26391477.5</v>
      </c>
      <c r="DG2716" s="32">
        <f t="shared" si="463"/>
        <v>26506506</v>
      </c>
      <c r="DH2716" s="32">
        <f t="shared" si="463"/>
        <v>26563313</v>
      </c>
      <c r="DI2716" s="32">
        <f t="shared" si="463"/>
        <v>26638705.5</v>
      </c>
      <c r="DJ2716" s="32">
        <f t="shared" si="463"/>
        <v>26910421</v>
      </c>
      <c r="DK2716" s="32">
        <f t="shared" si="463"/>
        <v>27216478</v>
      </c>
      <c r="DL2716" s="32">
        <f t="shared" si="463"/>
        <v>27391983.5</v>
      </c>
      <c r="DM2716" s="32">
        <f t="shared" si="463"/>
        <v>27597603</v>
      </c>
      <c r="DN2716" s="32">
        <f t="shared" si="463"/>
        <v>27854475.5</v>
      </c>
      <c r="DO2716" s="32">
        <f t="shared" si="463"/>
        <v>27841823.5</v>
      </c>
      <c r="DP2716" s="32">
        <f t="shared" si="463"/>
        <v>27551693.5</v>
      </c>
      <c r="DQ2716" s="32">
        <f t="shared" ref="DQ2716:DW2716" si="464">DQ142+DQ121</f>
        <v>27127302</v>
      </c>
      <c r="DR2716" s="32">
        <f t="shared" si="464"/>
        <v>26425041</v>
      </c>
      <c r="DS2716" s="32">
        <f t="shared" si="464"/>
        <v>25371065.5</v>
      </c>
      <c r="DT2716" s="32">
        <f t="shared" si="464"/>
        <v>24090796</v>
      </c>
      <c r="DU2716" s="32">
        <f t="shared" si="464"/>
        <v>22760363.5</v>
      </c>
      <c r="DV2716" s="32">
        <f t="shared" si="464"/>
        <v>21440166.5</v>
      </c>
      <c r="DW2716" s="32">
        <f t="shared" si="464"/>
        <v>20214854.5</v>
      </c>
      <c r="DX2716" s="32"/>
      <c r="DY2716" s="32"/>
      <c r="DZ2716" s="32"/>
      <c r="EA2716" s="32"/>
      <c r="EB2716" s="32"/>
      <c r="EC2716" s="32"/>
      <c r="ED2716" s="32"/>
      <c r="EE2716" s="32"/>
      <c r="EF2716" s="32"/>
      <c r="EG2716" s="32"/>
      <c r="EH2716" s="32"/>
      <c r="EI2716" s="32"/>
      <c r="EJ2716" s="32"/>
      <c r="EK2716" s="32"/>
      <c r="EL2716" s="32"/>
      <c r="EM2716" s="32"/>
      <c r="EN2716" s="32"/>
      <c r="EO2716" s="32"/>
      <c r="EP2716" s="32"/>
      <c r="EQ2716" s="32"/>
      <c r="ER2716" s="32"/>
      <c r="ES2716" s="32"/>
      <c r="ET2716" s="32"/>
      <c r="EU2716" s="32"/>
      <c r="EV2716" s="32"/>
      <c r="EW2716" s="32"/>
      <c r="EX2716" s="32"/>
      <c r="EY2716" s="32"/>
      <c r="EZ2716" s="32"/>
      <c r="FA2716" s="32"/>
      <c r="FB2716" s="32"/>
      <c r="FC2716" s="32"/>
      <c r="FD2716" s="32"/>
      <c r="FE2716" s="32"/>
      <c r="FF2716" s="32"/>
      <c r="FG2716" s="32"/>
      <c r="FH2716" s="32"/>
      <c r="FI2716" s="32"/>
      <c r="FJ2716" s="32"/>
      <c r="FK2716" s="32"/>
      <c r="FL2716" s="32"/>
      <c r="FM2716" s="32"/>
      <c r="FN2716" s="32"/>
      <c r="FO2716" s="32"/>
      <c r="FP2716" s="32"/>
      <c r="FQ2716" s="32"/>
      <c r="FR2716" s="32"/>
      <c r="FS2716" s="32"/>
      <c r="FT2716" s="32"/>
      <c r="FU2716" s="32"/>
      <c r="FV2716" s="32"/>
      <c r="FW2716" s="32"/>
      <c r="FX2716" s="32"/>
      <c r="FY2716" s="32"/>
      <c r="FZ2716" s="32"/>
      <c r="GA2716" s="32"/>
      <c r="GB2716" s="32"/>
      <c r="GC2716" s="32"/>
      <c r="GD2716" s="32"/>
      <c r="GE2716" s="32"/>
      <c r="GF2716" s="32"/>
      <c r="GG2716" s="32"/>
      <c r="GH2716" s="32"/>
      <c r="GI2716" s="32"/>
      <c r="GJ2716" s="32"/>
      <c r="GK2716" s="32"/>
      <c r="GL2716" s="32"/>
      <c r="GM2716" s="32"/>
      <c r="GN2716" s="32"/>
      <c r="GO2716" s="32"/>
      <c r="GP2716" s="32"/>
      <c r="GQ2716" s="32"/>
      <c r="GR2716" s="32"/>
      <c r="GS2716" s="32"/>
      <c r="GT2716" s="32"/>
      <c r="GU2716" s="32"/>
      <c r="GV2716" s="32"/>
      <c r="GW2716" s="32"/>
      <c r="GX2716" s="32"/>
    </row>
    <row r="2717" spans="1:206">
      <c r="A2717" s="31" t="s">
        <v>451</v>
      </c>
      <c r="B2717" t="s">
        <v>3397</v>
      </c>
      <c r="C2717" t="s">
        <v>20</v>
      </c>
      <c r="D2717" s="80">
        <v>46057</v>
      </c>
      <c r="E2717" t="s">
        <v>3467</v>
      </c>
      <c r="BD2717" s="32">
        <f t="shared" si="454"/>
        <v>13992267</v>
      </c>
      <c r="BE2717" s="32">
        <f t="shared" ref="BE2717:DP2717" si="465">BE143+BE122</f>
        <v>14414424</v>
      </c>
      <c r="BF2717" s="32">
        <f t="shared" si="465"/>
        <v>15369538.5</v>
      </c>
      <c r="BG2717" s="32">
        <f t="shared" si="465"/>
        <v>16699909.5</v>
      </c>
      <c r="BH2717" s="32">
        <f t="shared" si="465"/>
        <v>18140097.5</v>
      </c>
      <c r="BI2717" s="32">
        <f t="shared" si="465"/>
        <v>19515869</v>
      </c>
      <c r="BJ2717" s="32">
        <f t="shared" si="465"/>
        <v>20938420</v>
      </c>
      <c r="BK2717" s="32">
        <f t="shared" si="465"/>
        <v>22477220.5</v>
      </c>
      <c r="BL2717" s="32">
        <f t="shared" si="465"/>
        <v>23979181.5</v>
      </c>
      <c r="BM2717" s="32">
        <f t="shared" si="465"/>
        <v>25047377</v>
      </c>
      <c r="BN2717" s="32">
        <f t="shared" si="465"/>
        <v>25775265</v>
      </c>
      <c r="BO2717" s="32">
        <f t="shared" si="465"/>
        <v>25967085.5</v>
      </c>
      <c r="BP2717" s="32">
        <f t="shared" si="465"/>
        <v>25609726</v>
      </c>
      <c r="BQ2717" s="32">
        <f t="shared" si="465"/>
        <v>24744849</v>
      </c>
      <c r="BR2717" s="32">
        <f t="shared" si="465"/>
        <v>23591911.5</v>
      </c>
      <c r="BS2717" s="32">
        <f t="shared" si="465"/>
        <v>22820040</v>
      </c>
      <c r="BT2717" s="32">
        <f t="shared" si="465"/>
        <v>22697017</v>
      </c>
      <c r="BU2717" s="32">
        <f t="shared" si="465"/>
        <v>23311899.5</v>
      </c>
      <c r="BV2717" s="32">
        <f t="shared" si="465"/>
        <v>24421053</v>
      </c>
      <c r="BW2717" s="32">
        <f t="shared" si="465"/>
        <v>25665295</v>
      </c>
      <c r="BX2717" s="32">
        <f t="shared" si="465"/>
        <v>26303355</v>
      </c>
      <c r="BY2717" s="32">
        <f t="shared" si="465"/>
        <v>26138539.5</v>
      </c>
      <c r="BZ2717" s="32">
        <f t="shared" si="465"/>
        <v>24861101</v>
      </c>
      <c r="CA2717" s="32">
        <f t="shared" si="465"/>
        <v>22541470</v>
      </c>
      <c r="CB2717" s="32">
        <f t="shared" si="465"/>
        <v>20146647.5</v>
      </c>
      <c r="CC2717" s="32">
        <f t="shared" si="465"/>
        <v>18226270.5</v>
      </c>
      <c r="CD2717" s="32">
        <f t="shared" si="465"/>
        <v>17383743.5</v>
      </c>
      <c r="CE2717" s="32">
        <f t="shared" si="465"/>
        <v>18029644.5</v>
      </c>
      <c r="CF2717" s="32">
        <f t="shared" si="465"/>
        <v>19756293</v>
      </c>
      <c r="CG2717" s="32">
        <f t="shared" si="465"/>
        <v>21986960</v>
      </c>
      <c r="CH2717" s="32">
        <f t="shared" si="465"/>
        <v>24279689.5</v>
      </c>
      <c r="CI2717" s="32">
        <f t="shared" si="465"/>
        <v>25891358</v>
      </c>
      <c r="CJ2717" s="32">
        <f t="shared" si="465"/>
        <v>26806278</v>
      </c>
      <c r="CK2717" s="32">
        <f t="shared" si="465"/>
        <v>27509222.5</v>
      </c>
      <c r="CL2717" s="32">
        <f t="shared" si="465"/>
        <v>28002878.5</v>
      </c>
      <c r="CM2717" s="32">
        <f t="shared" si="465"/>
        <v>28414781</v>
      </c>
      <c r="CN2717" s="32">
        <f t="shared" si="465"/>
        <v>28803134.5</v>
      </c>
      <c r="CO2717" s="32">
        <f t="shared" si="465"/>
        <v>29106708.5</v>
      </c>
      <c r="CP2717" s="32">
        <f t="shared" si="465"/>
        <v>29411732</v>
      </c>
      <c r="CQ2717" s="32">
        <f t="shared" si="465"/>
        <v>29571977.5</v>
      </c>
      <c r="CR2717" s="32">
        <f t="shared" si="465"/>
        <v>29574948.5</v>
      </c>
      <c r="CS2717" s="32">
        <f t="shared" si="465"/>
        <v>29519305</v>
      </c>
      <c r="CT2717" s="32">
        <f t="shared" si="465"/>
        <v>29187644.5</v>
      </c>
      <c r="CU2717" s="32">
        <f t="shared" si="465"/>
        <v>28589656.5</v>
      </c>
      <c r="CV2717" s="32">
        <f t="shared" si="465"/>
        <v>27766273</v>
      </c>
      <c r="CW2717" s="32">
        <f t="shared" si="465"/>
        <v>26689328.5</v>
      </c>
      <c r="CX2717" s="32">
        <f t="shared" si="465"/>
        <v>25568322.5</v>
      </c>
      <c r="CY2717" s="32">
        <f t="shared" si="465"/>
        <v>24669729</v>
      </c>
      <c r="CZ2717" s="32">
        <f t="shared" si="465"/>
        <v>24027761.5</v>
      </c>
      <c r="DA2717" s="32">
        <f t="shared" si="465"/>
        <v>23637273</v>
      </c>
      <c r="DB2717" s="32">
        <f t="shared" si="465"/>
        <v>23597722</v>
      </c>
      <c r="DC2717" s="32">
        <f t="shared" si="465"/>
        <v>23789781.5</v>
      </c>
      <c r="DD2717" s="32">
        <f t="shared" si="465"/>
        <v>24053075</v>
      </c>
      <c r="DE2717" s="32">
        <f t="shared" si="465"/>
        <v>24276649</v>
      </c>
      <c r="DF2717" s="32">
        <f t="shared" si="465"/>
        <v>24539484.5</v>
      </c>
      <c r="DG2717" s="32">
        <f t="shared" si="465"/>
        <v>24868441.5</v>
      </c>
      <c r="DH2717" s="32">
        <f t="shared" si="465"/>
        <v>25180790</v>
      </c>
      <c r="DI2717" s="32">
        <f t="shared" si="465"/>
        <v>25446591.5</v>
      </c>
      <c r="DJ2717" s="32">
        <f t="shared" si="465"/>
        <v>25680496.5</v>
      </c>
      <c r="DK2717" s="32">
        <f t="shared" si="465"/>
        <v>25874272.5</v>
      </c>
      <c r="DL2717" s="32">
        <f t="shared" si="465"/>
        <v>26019123.5</v>
      </c>
      <c r="DM2717" s="32">
        <f t="shared" si="465"/>
        <v>26097410.5</v>
      </c>
      <c r="DN2717" s="32">
        <f t="shared" si="465"/>
        <v>26190248.5</v>
      </c>
      <c r="DO2717" s="32">
        <f t="shared" si="465"/>
        <v>26486910</v>
      </c>
      <c r="DP2717" s="32">
        <f t="shared" si="465"/>
        <v>26816600.5</v>
      </c>
      <c r="DQ2717" s="32">
        <f t="shared" ref="DQ2717:DW2717" si="466">DQ143+DQ122</f>
        <v>27049043</v>
      </c>
      <c r="DR2717" s="32">
        <f t="shared" si="466"/>
        <v>27351417.5</v>
      </c>
      <c r="DS2717" s="32">
        <f t="shared" si="466"/>
        <v>27680686.5</v>
      </c>
      <c r="DT2717" s="32">
        <f t="shared" si="466"/>
        <v>27714327.5</v>
      </c>
      <c r="DU2717" s="32">
        <f t="shared" si="466"/>
        <v>27483534.5</v>
      </c>
      <c r="DV2717" s="32">
        <f t="shared" si="466"/>
        <v>27095436.5</v>
      </c>
      <c r="DW2717" s="32">
        <f t="shared" si="466"/>
        <v>26399164</v>
      </c>
      <c r="DX2717" s="32"/>
      <c r="DY2717" s="32"/>
      <c r="DZ2717" s="32"/>
      <c r="EA2717" s="32"/>
      <c r="EB2717" s="32"/>
      <c r="EC2717" s="32"/>
      <c r="ED2717" s="32"/>
      <c r="EE2717" s="32"/>
      <c r="EF2717" s="32"/>
      <c r="EG2717" s="32"/>
      <c r="EH2717" s="32"/>
      <c r="EI2717" s="32"/>
      <c r="EJ2717" s="32"/>
      <c r="EK2717" s="32"/>
      <c r="EL2717" s="32"/>
      <c r="EM2717" s="32"/>
      <c r="EN2717" s="32"/>
      <c r="EO2717" s="32"/>
      <c r="EP2717" s="32"/>
      <c r="EQ2717" s="32"/>
      <c r="ER2717" s="32"/>
      <c r="ES2717" s="32"/>
      <c r="ET2717" s="32"/>
      <c r="EU2717" s="32"/>
      <c r="EV2717" s="32"/>
      <c r="EW2717" s="32"/>
      <c r="EX2717" s="32"/>
      <c r="EY2717" s="32"/>
      <c r="EZ2717" s="32"/>
      <c r="FA2717" s="32"/>
      <c r="FB2717" s="32"/>
      <c r="FC2717" s="32"/>
      <c r="FD2717" s="32"/>
      <c r="FE2717" s="32"/>
      <c r="FF2717" s="32"/>
      <c r="FG2717" s="32"/>
      <c r="FH2717" s="32"/>
      <c r="FI2717" s="32"/>
      <c r="FJ2717" s="32"/>
      <c r="FK2717" s="32"/>
      <c r="FL2717" s="32"/>
      <c r="FM2717" s="32"/>
      <c r="FN2717" s="32"/>
      <c r="FO2717" s="32"/>
      <c r="FP2717" s="32"/>
      <c r="FQ2717" s="32"/>
      <c r="FR2717" s="32"/>
      <c r="FS2717" s="32"/>
      <c r="FT2717" s="32"/>
      <c r="FU2717" s="32"/>
      <c r="FV2717" s="32"/>
      <c r="FW2717" s="32"/>
      <c r="FX2717" s="32"/>
      <c r="FY2717" s="32"/>
      <c r="FZ2717" s="32"/>
      <c r="GA2717" s="32"/>
      <c r="GB2717" s="32"/>
      <c r="GC2717" s="32"/>
      <c r="GD2717" s="32"/>
      <c r="GE2717" s="32"/>
      <c r="GF2717" s="32"/>
      <c r="GG2717" s="32"/>
      <c r="GH2717" s="32"/>
      <c r="GI2717" s="32"/>
      <c r="GJ2717" s="32"/>
      <c r="GK2717" s="32"/>
      <c r="GL2717" s="32"/>
      <c r="GM2717" s="32"/>
      <c r="GN2717" s="32"/>
      <c r="GO2717" s="32"/>
      <c r="GP2717" s="32"/>
      <c r="GQ2717" s="32"/>
      <c r="GR2717" s="32"/>
      <c r="GS2717" s="32"/>
      <c r="GT2717" s="32"/>
      <c r="GU2717" s="32"/>
      <c r="GV2717" s="32"/>
      <c r="GW2717" s="32"/>
      <c r="GX2717" s="32"/>
    </row>
    <row r="2718" spans="1:206">
      <c r="A2718" s="31" t="s">
        <v>451</v>
      </c>
      <c r="B2718" t="s">
        <v>3397</v>
      </c>
      <c r="C2718" t="s">
        <v>20</v>
      </c>
      <c r="D2718" s="80">
        <v>46057</v>
      </c>
      <c r="E2718" t="s">
        <v>3468</v>
      </c>
      <c r="BD2718" s="32">
        <f t="shared" si="454"/>
        <v>18314410</v>
      </c>
      <c r="BE2718" s="32">
        <f t="shared" ref="BE2718:DP2718" si="467">BE144+BE123</f>
        <v>17454890</v>
      </c>
      <c r="BF2718" s="32">
        <f t="shared" si="467"/>
        <v>16207234.5</v>
      </c>
      <c r="BG2718" s="32">
        <f t="shared" si="467"/>
        <v>14877825</v>
      </c>
      <c r="BH2718" s="32">
        <f t="shared" si="467"/>
        <v>13972353</v>
      </c>
      <c r="BI2718" s="32">
        <f t="shared" si="467"/>
        <v>13761461</v>
      </c>
      <c r="BJ2718" s="32">
        <f t="shared" si="467"/>
        <v>14174326</v>
      </c>
      <c r="BK2718" s="32">
        <f t="shared" si="467"/>
        <v>15136608</v>
      </c>
      <c r="BL2718" s="32">
        <f t="shared" si="467"/>
        <v>16355797.5</v>
      </c>
      <c r="BM2718" s="32">
        <f t="shared" si="467"/>
        <v>17705129</v>
      </c>
      <c r="BN2718" s="32">
        <f t="shared" si="467"/>
        <v>19138265</v>
      </c>
      <c r="BO2718" s="32">
        <f t="shared" si="467"/>
        <v>20714123.5</v>
      </c>
      <c r="BP2718" s="32">
        <f t="shared" si="467"/>
        <v>22255258</v>
      </c>
      <c r="BQ2718" s="32">
        <f t="shared" si="467"/>
        <v>23630052</v>
      </c>
      <c r="BR2718" s="32">
        <f t="shared" si="467"/>
        <v>24713397</v>
      </c>
      <c r="BS2718" s="32">
        <f t="shared" si="467"/>
        <v>25410802.5</v>
      </c>
      <c r="BT2718" s="32">
        <f t="shared" si="467"/>
        <v>25582153</v>
      </c>
      <c r="BU2718" s="32">
        <f t="shared" si="467"/>
        <v>25206174</v>
      </c>
      <c r="BV2718" s="32">
        <f t="shared" si="467"/>
        <v>24329593</v>
      </c>
      <c r="BW2718" s="32">
        <f t="shared" si="467"/>
        <v>23163608.5</v>
      </c>
      <c r="BX2718" s="32">
        <f t="shared" si="467"/>
        <v>22344687</v>
      </c>
      <c r="BY2718" s="32">
        <f t="shared" si="467"/>
        <v>22240961.5</v>
      </c>
      <c r="BZ2718" s="32">
        <f t="shared" si="467"/>
        <v>22906617</v>
      </c>
      <c r="CA2718" s="32">
        <f t="shared" si="467"/>
        <v>24042644</v>
      </c>
      <c r="CB2718" s="32">
        <f t="shared" si="467"/>
        <v>25285631</v>
      </c>
      <c r="CC2718" s="32">
        <f t="shared" si="467"/>
        <v>25943627</v>
      </c>
      <c r="CD2718" s="32">
        <f t="shared" si="467"/>
        <v>25801967.5</v>
      </c>
      <c r="CE2718" s="32">
        <f t="shared" si="467"/>
        <v>24528998.5</v>
      </c>
      <c r="CF2718" s="32">
        <f t="shared" si="467"/>
        <v>22214310.5</v>
      </c>
      <c r="CG2718" s="32">
        <f t="shared" si="467"/>
        <v>19832782</v>
      </c>
      <c r="CH2718" s="32">
        <f t="shared" si="467"/>
        <v>17925102</v>
      </c>
      <c r="CI2718" s="32">
        <f t="shared" si="467"/>
        <v>17069198.5</v>
      </c>
      <c r="CJ2718" s="32">
        <f t="shared" si="467"/>
        <v>17649715</v>
      </c>
      <c r="CK2718" s="32">
        <f t="shared" si="467"/>
        <v>19297952.5</v>
      </c>
      <c r="CL2718" s="32">
        <f t="shared" si="467"/>
        <v>21513562.5</v>
      </c>
      <c r="CM2718" s="32">
        <f t="shared" si="467"/>
        <v>23824059</v>
      </c>
      <c r="CN2718" s="32">
        <f t="shared" si="467"/>
        <v>25466349.5</v>
      </c>
      <c r="CO2718" s="32">
        <f t="shared" si="467"/>
        <v>26448242</v>
      </c>
      <c r="CP2718" s="32">
        <f t="shared" si="467"/>
        <v>27180138</v>
      </c>
      <c r="CQ2718" s="32">
        <f t="shared" si="467"/>
        <v>27651465</v>
      </c>
      <c r="CR2718" s="32">
        <f t="shared" si="467"/>
        <v>28041192.5</v>
      </c>
      <c r="CS2718" s="32">
        <f t="shared" si="467"/>
        <v>28400326</v>
      </c>
      <c r="CT2718" s="32">
        <f t="shared" si="467"/>
        <v>28641310.5</v>
      </c>
      <c r="CU2718" s="32">
        <f t="shared" si="467"/>
        <v>28860453.5</v>
      </c>
      <c r="CV2718" s="32">
        <f t="shared" si="467"/>
        <v>28936554</v>
      </c>
      <c r="CW2718" s="32">
        <f t="shared" si="467"/>
        <v>28883664</v>
      </c>
      <c r="CX2718" s="32">
        <f t="shared" si="467"/>
        <v>28798121</v>
      </c>
      <c r="CY2718" s="32">
        <f t="shared" si="467"/>
        <v>28480552</v>
      </c>
      <c r="CZ2718" s="32">
        <f t="shared" si="467"/>
        <v>27940519.5</v>
      </c>
      <c r="DA2718" s="32">
        <f t="shared" si="467"/>
        <v>27184677</v>
      </c>
      <c r="DB2718" s="32">
        <f t="shared" si="467"/>
        <v>26175939.5</v>
      </c>
      <c r="DC2718" s="32">
        <f t="shared" si="467"/>
        <v>25102982</v>
      </c>
      <c r="DD2718" s="32">
        <f t="shared" si="467"/>
        <v>24238683</v>
      </c>
      <c r="DE2718" s="32">
        <f t="shared" si="467"/>
        <v>23612935.5</v>
      </c>
      <c r="DF2718" s="32">
        <f t="shared" si="467"/>
        <v>23211335</v>
      </c>
      <c r="DG2718" s="32">
        <f t="shared" si="467"/>
        <v>23130500.5</v>
      </c>
      <c r="DH2718" s="32">
        <f t="shared" si="467"/>
        <v>23280710</v>
      </c>
      <c r="DI2718" s="32">
        <f t="shared" si="467"/>
        <v>23510827.5</v>
      </c>
      <c r="DJ2718" s="32">
        <f t="shared" si="467"/>
        <v>23735803.5</v>
      </c>
      <c r="DK2718" s="32">
        <f t="shared" si="467"/>
        <v>24031178.5</v>
      </c>
      <c r="DL2718" s="32">
        <f t="shared" si="467"/>
        <v>24380444.5</v>
      </c>
      <c r="DM2718" s="32">
        <f t="shared" si="467"/>
        <v>24714397</v>
      </c>
      <c r="DN2718" s="32">
        <f t="shared" si="467"/>
        <v>25007176.5</v>
      </c>
      <c r="DO2718" s="32">
        <f t="shared" si="467"/>
        <v>25258771</v>
      </c>
      <c r="DP2718" s="32">
        <f t="shared" si="467"/>
        <v>25463315</v>
      </c>
      <c r="DQ2718" s="32">
        <f t="shared" ref="DQ2718:DW2718" si="468">DQ144+DQ123</f>
        <v>25637596.5</v>
      </c>
      <c r="DR2718" s="32">
        <f t="shared" si="468"/>
        <v>25769259</v>
      </c>
      <c r="DS2718" s="32">
        <f t="shared" si="468"/>
        <v>25909360.5</v>
      </c>
      <c r="DT2718" s="32">
        <f t="shared" si="468"/>
        <v>26243692</v>
      </c>
      <c r="DU2718" s="32">
        <f t="shared" si="468"/>
        <v>26625931.5</v>
      </c>
      <c r="DV2718" s="32">
        <f t="shared" si="468"/>
        <v>26887284.5</v>
      </c>
      <c r="DW2718" s="32">
        <f t="shared" si="468"/>
        <v>27177236.5</v>
      </c>
      <c r="DX2718" s="32"/>
      <c r="DY2718" s="32"/>
      <c r="DZ2718" s="32"/>
      <c r="EA2718" s="32"/>
      <c r="EB2718" s="32"/>
      <c r="EC2718" s="32"/>
      <c r="ED2718" s="32"/>
      <c r="EE2718" s="32"/>
      <c r="EF2718" s="32"/>
      <c r="EG2718" s="32"/>
      <c r="EH2718" s="32"/>
      <c r="EI2718" s="32"/>
      <c r="EJ2718" s="32"/>
      <c r="EK2718" s="32"/>
      <c r="EL2718" s="32"/>
      <c r="EM2718" s="32"/>
      <c r="EN2718" s="32"/>
      <c r="EO2718" s="32"/>
      <c r="EP2718" s="32"/>
      <c r="EQ2718" s="32"/>
      <c r="ER2718" s="32"/>
      <c r="ES2718" s="32"/>
      <c r="ET2718" s="32"/>
      <c r="EU2718" s="32"/>
      <c r="EV2718" s="32"/>
      <c r="EW2718" s="32"/>
      <c r="EX2718" s="32"/>
      <c r="EY2718" s="32"/>
      <c r="EZ2718" s="32"/>
      <c r="FA2718" s="32"/>
      <c r="FB2718" s="32"/>
      <c r="FC2718" s="32"/>
      <c r="FD2718" s="32"/>
      <c r="FE2718" s="32"/>
      <c r="FF2718" s="32"/>
      <c r="FG2718" s="32"/>
      <c r="FH2718" s="32"/>
      <c r="FI2718" s="32"/>
      <c r="FJ2718" s="32"/>
      <c r="FK2718" s="32"/>
      <c r="FL2718" s="32"/>
      <c r="FM2718" s="32"/>
      <c r="FN2718" s="32"/>
      <c r="FO2718" s="32"/>
      <c r="FP2718" s="32"/>
      <c r="FQ2718" s="32"/>
      <c r="FR2718" s="32"/>
      <c r="FS2718" s="32"/>
      <c r="FT2718" s="32"/>
      <c r="FU2718" s="32"/>
      <c r="FV2718" s="32"/>
      <c r="FW2718" s="32"/>
      <c r="FX2718" s="32"/>
      <c r="FY2718" s="32"/>
      <c r="FZ2718" s="32"/>
      <c r="GA2718" s="32"/>
      <c r="GB2718" s="32"/>
      <c r="GC2718" s="32"/>
      <c r="GD2718" s="32"/>
      <c r="GE2718" s="32"/>
      <c r="GF2718" s="32"/>
      <c r="GG2718" s="32"/>
      <c r="GH2718" s="32"/>
      <c r="GI2718" s="32"/>
      <c r="GJ2718" s="32"/>
      <c r="GK2718" s="32"/>
      <c r="GL2718" s="32"/>
      <c r="GM2718" s="32"/>
      <c r="GN2718" s="32"/>
      <c r="GO2718" s="32"/>
      <c r="GP2718" s="32"/>
      <c r="GQ2718" s="32"/>
      <c r="GR2718" s="32"/>
      <c r="GS2718" s="32"/>
      <c r="GT2718" s="32"/>
      <c r="GU2718" s="32"/>
      <c r="GV2718" s="32"/>
      <c r="GW2718" s="32"/>
      <c r="GX2718" s="32"/>
    </row>
    <row r="2719" spans="1:206">
      <c r="A2719" s="31" t="s">
        <v>451</v>
      </c>
      <c r="B2719" t="s">
        <v>3397</v>
      </c>
      <c r="C2719" t="s">
        <v>20</v>
      </c>
      <c r="D2719" s="80">
        <v>46057</v>
      </c>
      <c r="E2719" t="s">
        <v>3469</v>
      </c>
      <c r="BD2719" s="32">
        <f t="shared" si="454"/>
        <v>17088067.5</v>
      </c>
      <c r="BE2719" s="32">
        <f t="shared" ref="BE2719:DP2719" si="469">BE145+BE124</f>
        <v>17439427.5</v>
      </c>
      <c r="BF2719" s="32">
        <f t="shared" si="469"/>
        <v>17833652.5</v>
      </c>
      <c r="BG2719" s="32">
        <f t="shared" si="469"/>
        <v>18140695.5</v>
      </c>
      <c r="BH2719" s="32">
        <f t="shared" si="469"/>
        <v>18140846.5</v>
      </c>
      <c r="BI2719" s="32">
        <f t="shared" si="469"/>
        <v>17745133</v>
      </c>
      <c r="BJ2719" s="32">
        <f t="shared" si="469"/>
        <v>16929884.5</v>
      </c>
      <c r="BK2719" s="32">
        <f t="shared" si="469"/>
        <v>15707158</v>
      </c>
      <c r="BL2719" s="32">
        <f t="shared" si="469"/>
        <v>14478712.5</v>
      </c>
      <c r="BM2719" s="32">
        <f t="shared" si="469"/>
        <v>13550547</v>
      </c>
      <c r="BN2719" s="32">
        <f t="shared" si="469"/>
        <v>13270360</v>
      </c>
      <c r="BO2719" s="32">
        <f t="shared" si="469"/>
        <v>13737208</v>
      </c>
      <c r="BP2719" s="32">
        <f t="shared" si="469"/>
        <v>14798207</v>
      </c>
      <c r="BQ2719" s="32">
        <f t="shared" si="469"/>
        <v>16063544</v>
      </c>
      <c r="BR2719" s="32">
        <f t="shared" si="469"/>
        <v>17357839.5</v>
      </c>
      <c r="BS2719" s="32">
        <f t="shared" si="469"/>
        <v>18824538</v>
      </c>
      <c r="BT2719" s="32">
        <f t="shared" si="469"/>
        <v>20380888</v>
      </c>
      <c r="BU2719" s="32">
        <f t="shared" si="469"/>
        <v>21890389</v>
      </c>
      <c r="BV2719" s="32">
        <f t="shared" si="469"/>
        <v>23220171.5</v>
      </c>
      <c r="BW2719" s="32">
        <f t="shared" si="469"/>
        <v>24238681.5</v>
      </c>
      <c r="BX2719" s="32">
        <f t="shared" si="469"/>
        <v>24850083</v>
      </c>
      <c r="BY2719" s="32">
        <f t="shared" si="469"/>
        <v>24950605.5</v>
      </c>
      <c r="BZ2719" s="32">
        <f t="shared" si="469"/>
        <v>24574728.5</v>
      </c>
      <c r="CA2719" s="32">
        <f t="shared" si="469"/>
        <v>23735232.5</v>
      </c>
      <c r="CB2719" s="32">
        <f t="shared" si="469"/>
        <v>22632693</v>
      </c>
      <c r="CC2719" s="32">
        <f t="shared" si="469"/>
        <v>21881613</v>
      </c>
      <c r="CD2719" s="32">
        <f t="shared" si="469"/>
        <v>21838021.5</v>
      </c>
      <c r="CE2719" s="32">
        <f t="shared" si="469"/>
        <v>22486032</v>
      </c>
      <c r="CF2719" s="32">
        <f t="shared" si="469"/>
        <v>23582806.5</v>
      </c>
      <c r="CG2719" s="32">
        <f t="shared" si="469"/>
        <v>24778832</v>
      </c>
      <c r="CH2719" s="32">
        <f t="shared" si="469"/>
        <v>25390155</v>
      </c>
      <c r="CI2719" s="32">
        <f t="shared" si="469"/>
        <v>25221530</v>
      </c>
      <c r="CJ2719" s="32">
        <f t="shared" si="469"/>
        <v>23975057.5</v>
      </c>
      <c r="CK2719" s="32">
        <f t="shared" si="469"/>
        <v>21724509</v>
      </c>
      <c r="CL2719" s="32">
        <f t="shared" si="469"/>
        <v>19391033</v>
      </c>
      <c r="CM2719" s="32">
        <f t="shared" si="469"/>
        <v>17508847</v>
      </c>
      <c r="CN2719" s="32">
        <f t="shared" si="469"/>
        <v>16656327.5</v>
      </c>
      <c r="CO2719" s="32">
        <f t="shared" si="469"/>
        <v>17185876</v>
      </c>
      <c r="CP2719" s="32">
        <f t="shared" si="469"/>
        <v>18789163</v>
      </c>
      <c r="CQ2719" s="32">
        <f t="shared" si="469"/>
        <v>21011333.5</v>
      </c>
      <c r="CR2719" s="32">
        <f t="shared" si="469"/>
        <v>23321176.5</v>
      </c>
      <c r="CS2719" s="32">
        <f t="shared" si="469"/>
        <v>24940953.5</v>
      </c>
      <c r="CT2719" s="32">
        <f t="shared" si="469"/>
        <v>25870123.5</v>
      </c>
      <c r="CU2719" s="32">
        <f t="shared" si="469"/>
        <v>26528003</v>
      </c>
      <c r="CV2719" s="32">
        <f t="shared" si="469"/>
        <v>26907076.5</v>
      </c>
      <c r="CW2719" s="32">
        <f t="shared" si="469"/>
        <v>27187787</v>
      </c>
      <c r="CX2719" s="32">
        <f t="shared" si="469"/>
        <v>27468445.5</v>
      </c>
      <c r="CY2719" s="32">
        <f t="shared" si="469"/>
        <v>27692412</v>
      </c>
      <c r="CZ2719" s="32">
        <f t="shared" si="469"/>
        <v>27930059</v>
      </c>
      <c r="DA2719" s="32">
        <f t="shared" si="469"/>
        <v>28041537.5</v>
      </c>
      <c r="DB2719" s="32">
        <f t="shared" si="469"/>
        <v>28072030.5</v>
      </c>
      <c r="DC2719" s="32">
        <f t="shared" si="469"/>
        <v>28056579.5</v>
      </c>
      <c r="DD2719" s="32">
        <f t="shared" si="469"/>
        <v>27772253.5</v>
      </c>
      <c r="DE2719" s="32">
        <f t="shared" si="469"/>
        <v>27250225.5</v>
      </c>
      <c r="DF2719" s="32">
        <f t="shared" si="469"/>
        <v>26480659.5</v>
      </c>
      <c r="DG2719" s="32">
        <f t="shared" si="469"/>
        <v>25438009.5</v>
      </c>
      <c r="DH2719" s="32">
        <f t="shared" si="469"/>
        <v>24340726</v>
      </c>
      <c r="DI2719" s="32">
        <f t="shared" si="469"/>
        <v>23491875.5</v>
      </c>
      <c r="DJ2719" s="32">
        <f t="shared" si="469"/>
        <v>22913649</v>
      </c>
      <c r="DK2719" s="32">
        <f t="shared" si="469"/>
        <v>22579184.5</v>
      </c>
      <c r="DL2719" s="32">
        <f t="shared" si="469"/>
        <v>22557419.5</v>
      </c>
      <c r="DM2719" s="32">
        <f t="shared" si="469"/>
        <v>22758107</v>
      </c>
      <c r="DN2719" s="32">
        <f t="shared" si="469"/>
        <v>23033821</v>
      </c>
      <c r="DO2719" s="32">
        <f t="shared" si="469"/>
        <v>23293233</v>
      </c>
      <c r="DP2719" s="32">
        <f t="shared" si="469"/>
        <v>23608697</v>
      </c>
      <c r="DQ2719" s="32">
        <f t="shared" ref="DQ2719:DW2719" si="470">DQ145+DQ124</f>
        <v>23977689.5</v>
      </c>
      <c r="DR2719" s="32">
        <f t="shared" si="470"/>
        <v>24330231</v>
      </c>
      <c r="DS2719" s="32">
        <f t="shared" si="470"/>
        <v>24637272</v>
      </c>
      <c r="DT2719" s="32">
        <f t="shared" si="470"/>
        <v>24908845</v>
      </c>
      <c r="DU2719" s="32">
        <f t="shared" si="470"/>
        <v>25144021</v>
      </c>
      <c r="DV2719" s="32">
        <f t="shared" si="470"/>
        <v>25333190.5</v>
      </c>
      <c r="DW2719" s="32">
        <f t="shared" si="470"/>
        <v>25448636</v>
      </c>
      <c r="DX2719" s="32"/>
      <c r="DY2719" s="32"/>
      <c r="DZ2719" s="32"/>
      <c r="EA2719" s="32"/>
      <c r="EB2719" s="32"/>
      <c r="EC2719" s="32"/>
      <c r="ED2719" s="32"/>
      <c r="EE2719" s="32"/>
      <c r="EF2719" s="32"/>
      <c r="EG2719" s="32"/>
      <c r="EH2719" s="32"/>
      <c r="EI2719" s="32"/>
      <c r="EJ2719" s="32"/>
      <c r="EK2719" s="32"/>
      <c r="EL2719" s="32"/>
      <c r="EM2719" s="32"/>
      <c r="EN2719" s="32"/>
      <c r="EO2719" s="32"/>
      <c r="EP2719" s="32"/>
      <c r="EQ2719" s="32"/>
      <c r="ER2719" s="32"/>
      <c r="ES2719" s="32"/>
      <c r="ET2719" s="32"/>
      <c r="EU2719" s="32"/>
      <c r="EV2719" s="32"/>
      <c r="EW2719" s="32"/>
      <c r="EX2719" s="32"/>
      <c r="EY2719" s="32"/>
      <c r="EZ2719" s="32"/>
      <c r="FA2719" s="32"/>
      <c r="FB2719" s="32"/>
      <c r="FC2719" s="32"/>
      <c r="FD2719" s="32"/>
      <c r="FE2719" s="32"/>
      <c r="FF2719" s="32"/>
      <c r="FG2719" s="32"/>
      <c r="FH2719" s="32"/>
      <c r="FI2719" s="32"/>
      <c r="FJ2719" s="32"/>
      <c r="FK2719" s="32"/>
      <c r="FL2719" s="32"/>
      <c r="FM2719" s="32"/>
      <c r="FN2719" s="32"/>
      <c r="FO2719" s="32"/>
      <c r="FP2719" s="32"/>
      <c r="FQ2719" s="32"/>
      <c r="FR2719" s="32"/>
      <c r="FS2719" s="32"/>
      <c r="FT2719" s="32"/>
      <c r="FU2719" s="32"/>
      <c r="FV2719" s="32"/>
      <c r="FW2719" s="32"/>
      <c r="FX2719" s="32"/>
      <c r="FY2719" s="32"/>
      <c r="FZ2719" s="32"/>
      <c r="GA2719" s="32"/>
      <c r="GB2719" s="32"/>
      <c r="GC2719" s="32"/>
      <c r="GD2719" s="32"/>
      <c r="GE2719" s="32"/>
      <c r="GF2719" s="32"/>
      <c r="GG2719" s="32"/>
      <c r="GH2719" s="32"/>
      <c r="GI2719" s="32"/>
      <c r="GJ2719" s="32"/>
      <c r="GK2719" s="32"/>
      <c r="GL2719" s="32"/>
      <c r="GM2719" s="32"/>
      <c r="GN2719" s="32"/>
      <c r="GO2719" s="32"/>
      <c r="GP2719" s="32"/>
      <c r="GQ2719" s="32"/>
      <c r="GR2719" s="32"/>
      <c r="GS2719" s="32"/>
      <c r="GT2719" s="32"/>
      <c r="GU2719" s="32"/>
      <c r="GV2719" s="32"/>
      <c r="GW2719" s="32"/>
      <c r="GX2719" s="32"/>
    </row>
    <row r="2720" spans="1:206">
      <c r="A2720" s="31" t="s">
        <v>451</v>
      </c>
      <c r="B2720" t="s">
        <v>3397</v>
      </c>
      <c r="C2720" t="s">
        <v>20</v>
      </c>
      <c r="D2720" s="80">
        <v>46057</v>
      </c>
      <c r="E2720" t="s">
        <v>3470</v>
      </c>
      <c r="BD2720" s="32">
        <f t="shared" si="454"/>
        <v>14741058</v>
      </c>
      <c r="BE2720" s="32">
        <f t="shared" ref="BE2720:DP2720" si="471">BE146+BE125</f>
        <v>15105820</v>
      </c>
      <c r="BF2720" s="32">
        <f t="shared" si="471"/>
        <v>15427291.5</v>
      </c>
      <c r="BG2720" s="32">
        <f t="shared" si="471"/>
        <v>15735451</v>
      </c>
      <c r="BH2720" s="32">
        <f t="shared" si="471"/>
        <v>16079413.5</v>
      </c>
      <c r="BI2720" s="32">
        <f t="shared" si="471"/>
        <v>16435708.5</v>
      </c>
      <c r="BJ2720" s="32">
        <f t="shared" si="471"/>
        <v>16813497.5</v>
      </c>
      <c r="BK2720" s="32">
        <f t="shared" si="471"/>
        <v>17229741.5</v>
      </c>
      <c r="BL2720" s="32">
        <f t="shared" si="471"/>
        <v>17423443.5</v>
      </c>
      <c r="BM2720" s="32">
        <f t="shared" si="471"/>
        <v>17542292</v>
      </c>
      <c r="BN2720" s="32">
        <f t="shared" si="471"/>
        <v>17233643.5</v>
      </c>
      <c r="BO2720" s="32">
        <f t="shared" si="471"/>
        <v>16309153.5</v>
      </c>
      <c r="BP2720" s="32">
        <f t="shared" si="471"/>
        <v>15043942</v>
      </c>
      <c r="BQ2720" s="32">
        <f t="shared" si="471"/>
        <v>13923127</v>
      </c>
      <c r="BR2720" s="32">
        <f t="shared" si="471"/>
        <v>13190116</v>
      </c>
      <c r="BS2720" s="32">
        <f t="shared" si="471"/>
        <v>12869313.5</v>
      </c>
      <c r="BT2720" s="32">
        <f t="shared" si="471"/>
        <v>13318476</v>
      </c>
      <c r="BU2720" s="32">
        <f t="shared" si="471"/>
        <v>14393566.5</v>
      </c>
      <c r="BV2720" s="32">
        <f t="shared" si="471"/>
        <v>15669521</v>
      </c>
      <c r="BW2720" s="32">
        <f t="shared" si="471"/>
        <v>16960657.5</v>
      </c>
      <c r="BX2720" s="32">
        <f t="shared" si="471"/>
        <v>18517199</v>
      </c>
      <c r="BY2720" s="32">
        <f t="shared" si="471"/>
        <v>20097718</v>
      </c>
      <c r="BZ2720" s="32">
        <f t="shared" si="471"/>
        <v>21464094</v>
      </c>
      <c r="CA2720" s="32">
        <f t="shared" si="471"/>
        <v>22653804</v>
      </c>
      <c r="CB2720" s="32">
        <f t="shared" si="471"/>
        <v>23584831</v>
      </c>
      <c r="CC2720" s="32">
        <f t="shared" si="471"/>
        <v>24212046.5</v>
      </c>
      <c r="CD2720" s="32">
        <f t="shared" si="471"/>
        <v>24326558.5</v>
      </c>
      <c r="CE2720" s="32">
        <f t="shared" si="471"/>
        <v>23949828.5</v>
      </c>
      <c r="CF2720" s="32">
        <f t="shared" si="471"/>
        <v>23094081</v>
      </c>
      <c r="CG2720" s="32">
        <f t="shared" si="471"/>
        <v>21981001</v>
      </c>
      <c r="CH2720" s="32">
        <f t="shared" si="471"/>
        <v>21231369</v>
      </c>
      <c r="CI2720" s="32">
        <f t="shared" si="471"/>
        <v>21146961.5</v>
      </c>
      <c r="CJ2720" s="32">
        <f t="shared" si="471"/>
        <v>21732728</v>
      </c>
      <c r="CK2720" s="32">
        <f t="shared" si="471"/>
        <v>22775457.5</v>
      </c>
      <c r="CL2720" s="32">
        <f t="shared" si="471"/>
        <v>23936861</v>
      </c>
      <c r="CM2720" s="32">
        <f t="shared" si="471"/>
        <v>24549279</v>
      </c>
      <c r="CN2720" s="32">
        <f t="shared" si="471"/>
        <v>24425775.5</v>
      </c>
      <c r="CO2720" s="32">
        <f t="shared" si="471"/>
        <v>23275218.5</v>
      </c>
      <c r="CP2720" s="32">
        <f t="shared" si="471"/>
        <v>21121590</v>
      </c>
      <c r="CQ2720" s="32">
        <f t="shared" si="471"/>
        <v>18856792.5</v>
      </c>
      <c r="CR2720" s="32">
        <f t="shared" si="471"/>
        <v>17029251</v>
      </c>
      <c r="CS2720" s="32">
        <f t="shared" si="471"/>
        <v>16186058</v>
      </c>
      <c r="CT2720" s="32">
        <f t="shared" si="471"/>
        <v>16664449</v>
      </c>
      <c r="CU2720" s="32">
        <f t="shared" si="471"/>
        <v>18169672.5</v>
      </c>
      <c r="CV2720" s="32">
        <f t="shared" si="471"/>
        <v>20275853.5</v>
      </c>
      <c r="CW2720" s="32">
        <f t="shared" si="471"/>
        <v>22462039.5</v>
      </c>
      <c r="CX2720" s="32">
        <f t="shared" si="471"/>
        <v>23973020.5</v>
      </c>
      <c r="CY2720" s="32">
        <f t="shared" si="471"/>
        <v>24842920</v>
      </c>
      <c r="CZ2720" s="32">
        <f t="shared" si="471"/>
        <v>25469448</v>
      </c>
      <c r="DA2720" s="32">
        <f t="shared" si="471"/>
        <v>25843527</v>
      </c>
      <c r="DB2720" s="32">
        <f t="shared" si="471"/>
        <v>26139673</v>
      </c>
      <c r="DC2720" s="32">
        <f t="shared" si="471"/>
        <v>26432845.5</v>
      </c>
      <c r="DD2720" s="32">
        <f t="shared" si="471"/>
        <v>26670630</v>
      </c>
      <c r="DE2720" s="32">
        <f t="shared" si="471"/>
        <v>26919251</v>
      </c>
      <c r="DF2720" s="32">
        <f t="shared" si="471"/>
        <v>27034154</v>
      </c>
      <c r="DG2720" s="32">
        <f t="shared" si="471"/>
        <v>27036069.5</v>
      </c>
      <c r="DH2720" s="32">
        <f t="shared" si="471"/>
        <v>26989610</v>
      </c>
      <c r="DI2720" s="32">
        <f t="shared" si="471"/>
        <v>26687588.5</v>
      </c>
      <c r="DJ2720" s="32">
        <f t="shared" si="471"/>
        <v>26174418</v>
      </c>
      <c r="DK2720" s="32">
        <f t="shared" si="471"/>
        <v>25482193</v>
      </c>
      <c r="DL2720" s="32">
        <f t="shared" si="471"/>
        <v>24552152</v>
      </c>
      <c r="DM2720" s="32">
        <f t="shared" si="471"/>
        <v>23573437.5</v>
      </c>
      <c r="DN2720" s="32">
        <f t="shared" si="471"/>
        <v>22820658.5</v>
      </c>
      <c r="DO2720" s="32">
        <f t="shared" si="471"/>
        <v>22314802</v>
      </c>
      <c r="DP2720" s="32">
        <f t="shared" si="471"/>
        <v>22037038</v>
      </c>
      <c r="DQ2720" s="32">
        <f t="shared" ref="DQ2720:DW2720" si="472">DQ146+DQ125</f>
        <v>22054219</v>
      </c>
      <c r="DR2720" s="32">
        <f t="shared" si="472"/>
        <v>22275670</v>
      </c>
      <c r="DS2720" s="32">
        <f t="shared" si="472"/>
        <v>22558489</v>
      </c>
      <c r="DT2720" s="32">
        <f t="shared" si="472"/>
        <v>22828565</v>
      </c>
      <c r="DU2720" s="32">
        <f t="shared" si="472"/>
        <v>23156371.5</v>
      </c>
      <c r="DV2720" s="32">
        <f t="shared" si="472"/>
        <v>23525339.5</v>
      </c>
      <c r="DW2720" s="32">
        <f t="shared" si="472"/>
        <v>23855396.5</v>
      </c>
      <c r="DX2720" s="32"/>
      <c r="DY2720" s="32"/>
      <c r="DZ2720" s="32"/>
      <c r="EA2720" s="32"/>
      <c r="EB2720" s="32"/>
      <c r="EC2720" s="32"/>
      <c r="ED2720" s="32"/>
      <c r="EE2720" s="32"/>
      <c r="EF2720" s="32"/>
      <c r="EG2720" s="32"/>
      <c r="EH2720" s="32"/>
      <c r="EI2720" s="32"/>
      <c r="EJ2720" s="32"/>
      <c r="EK2720" s="32"/>
      <c r="EL2720" s="32"/>
      <c r="EM2720" s="32"/>
      <c r="EN2720" s="32"/>
      <c r="EO2720" s="32"/>
      <c r="EP2720" s="32"/>
      <c r="EQ2720" s="32"/>
      <c r="ER2720" s="32"/>
      <c r="ES2720" s="32"/>
      <c r="ET2720" s="32"/>
      <c r="EU2720" s="32"/>
      <c r="EV2720" s="32"/>
      <c r="EW2720" s="32"/>
      <c r="EX2720" s="32"/>
      <c r="EY2720" s="32"/>
      <c r="EZ2720" s="32"/>
      <c r="FA2720" s="32"/>
      <c r="FB2720" s="32"/>
      <c r="FC2720" s="32"/>
      <c r="FD2720" s="32"/>
      <c r="FE2720" s="32"/>
      <c r="FF2720" s="32"/>
      <c r="FG2720" s="32"/>
      <c r="FH2720" s="32"/>
      <c r="FI2720" s="32"/>
      <c r="FJ2720" s="32"/>
      <c r="FK2720" s="32"/>
      <c r="FL2720" s="32"/>
      <c r="FM2720" s="32"/>
      <c r="FN2720" s="32"/>
      <c r="FO2720" s="32"/>
      <c r="FP2720" s="32"/>
      <c r="FQ2720" s="32"/>
      <c r="FR2720" s="32"/>
      <c r="FS2720" s="32"/>
      <c r="FT2720" s="32"/>
      <c r="FU2720" s="32"/>
      <c r="FV2720" s="32"/>
      <c r="FW2720" s="32"/>
      <c r="FX2720" s="32"/>
      <c r="FY2720" s="32"/>
      <c r="FZ2720" s="32"/>
      <c r="GA2720" s="32"/>
      <c r="GB2720" s="32"/>
      <c r="GC2720" s="32"/>
      <c r="GD2720" s="32"/>
      <c r="GE2720" s="32"/>
      <c r="GF2720" s="32"/>
      <c r="GG2720" s="32"/>
      <c r="GH2720" s="32"/>
      <c r="GI2720" s="32"/>
      <c r="GJ2720" s="32"/>
      <c r="GK2720" s="32"/>
      <c r="GL2720" s="32"/>
      <c r="GM2720" s="32"/>
      <c r="GN2720" s="32"/>
      <c r="GO2720" s="32"/>
      <c r="GP2720" s="32"/>
      <c r="GQ2720" s="32"/>
      <c r="GR2720" s="32"/>
      <c r="GS2720" s="32"/>
      <c r="GT2720" s="32"/>
      <c r="GU2720" s="32"/>
      <c r="GV2720" s="32"/>
      <c r="GW2720" s="32"/>
      <c r="GX2720" s="32"/>
    </row>
    <row r="2721" spans="1:206">
      <c r="A2721" s="31" t="s">
        <v>451</v>
      </c>
      <c r="B2721" t="s">
        <v>3397</v>
      </c>
      <c r="C2721" t="s">
        <v>20</v>
      </c>
      <c r="D2721" s="80">
        <v>46057</v>
      </c>
      <c r="E2721" t="s">
        <v>3471</v>
      </c>
      <c r="BD2721" s="32">
        <f t="shared" si="454"/>
        <v>11678017</v>
      </c>
      <c r="BE2721" s="32">
        <f t="shared" ref="BE2721:DP2721" si="473">BE147+BE126</f>
        <v>12108647</v>
      </c>
      <c r="BF2721" s="32">
        <f t="shared" si="473"/>
        <v>12586050</v>
      </c>
      <c r="BG2721" s="32">
        <f t="shared" si="473"/>
        <v>13078881</v>
      </c>
      <c r="BH2721" s="32">
        <f t="shared" si="473"/>
        <v>13547534</v>
      </c>
      <c r="BI2721" s="32">
        <f t="shared" si="473"/>
        <v>13979138.5</v>
      </c>
      <c r="BJ2721" s="32">
        <f t="shared" si="473"/>
        <v>14376629</v>
      </c>
      <c r="BK2721" s="32">
        <f t="shared" si="473"/>
        <v>14715633</v>
      </c>
      <c r="BL2721" s="32">
        <f t="shared" si="473"/>
        <v>15038664</v>
      </c>
      <c r="BM2721" s="32">
        <f t="shared" si="473"/>
        <v>15338584.5</v>
      </c>
      <c r="BN2721" s="32">
        <f t="shared" si="473"/>
        <v>15826537.5</v>
      </c>
      <c r="BO2721" s="32">
        <f t="shared" si="473"/>
        <v>16287894.5</v>
      </c>
      <c r="BP2721" s="32">
        <f t="shared" si="473"/>
        <v>16640499</v>
      </c>
      <c r="BQ2721" s="32">
        <f t="shared" si="473"/>
        <v>16955034</v>
      </c>
      <c r="BR2721" s="32">
        <f t="shared" si="473"/>
        <v>17132734</v>
      </c>
      <c r="BS2721" s="32">
        <f t="shared" si="473"/>
        <v>16853394.5</v>
      </c>
      <c r="BT2721" s="32">
        <f t="shared" si="473"/>
        <v>15939367</v>
      </c>
      <c r="BU2721" s="32">
        <f t="shared" si="473"/>
        <v>14640860</v>
      </c>
      <c r="BV2721" s="32">
        <f t="shared" si="473"/>
        <v>13501976.5</v>
      </c>
      <c r="BW2721" s="32">
        <f t="shared" si="473"/>
        <v>12752718</v>
      </c>
      <c r="BX2721" s="32">
        <f t="shared" si="473"/>
        <v>12453738</v>
      </c>
      <c r="BY2721" s="32">
        <f t="shared" si="473"/>
        <v>12961495.5</v>
      </c>
      <c r="BZ2721" s="32">
        <f t="shared" si="473"/>
        <v>14099967</v>
      </c>
      <c r="CA2721" s="32">
        <f t="shared" si="473"/>
        <v>15436840</v>
      </c>
      <c r="CB2721" s="32">
        <f t="shared" si="473"/>
        <v>16719824.5</v>
      </c>
      <c r="CC2721" s="32">
        <f t="shared" si="473"/>
        <v>18071549.5</v>
      </c>
      <c r="CD2721" s="32">
        <f t="shared" si="473"/>
        <v>19455776.5</v>
      </c>
      <c r="CE2721" s="32">
        <f t="shared" si="473"/>
        <v>20736867</v>
      </c>
      <c r="CF2721" s="32">
        <f t="shared" si="473"/>
        <v>21863613</v>
      </c>
      <c r="CG2721" s="32">
        <f t="shared" si="473"/>
        <v>22737291</v>
      </c>
      <c r="CH2721" s="32">
        <f t="shared" si="473"/>
        <v>23285696.5</v>
      </c>
      <c r="CI2721" s="32">
        <f t="shared" si="473"/>
        <v>23349916.5</v>
      </c>
      <c r="CJ2721" s="32">
        <f t="shared" si="473"/>
        <v>22965388</v>
      </c>
      <c r="CK2721" s="32">
        <f t="shared" si="473"/>
        <v>22144648</v>
      </c>
      <c r="CL2721" s="32">
        <f t="shared" si="473"/>
        <v>21048590.5</v>
      </c>
      <c r="CM2721" s="32">
        <f t="shared" si="473"/>
        <v>20296125</v>
      </c>
      <c r="CN2721" s="32">
        <f t="shared" si="473"/>
        <v>20192418</v>
      </c>
      <c r="CO2721" s="32">
        <f t="shared" si="473"/>
        <v>20731549</v>
      </c>
      <c r="CP2721" s="32">
        <f t="shared" si="473"/>
        <v>21751543.5</v>
      </c>
      <c r="CQ2721" s="32">
        <f t="shared" si="473"/>
        <v>22903567.5</v>
      </c>
      <c r="CR2721" s="32">
        <f t="shared" si="473"/>
        <v>23531072</v>
      </c>
      <c r="CS2721" s="32">
        <f t="shared" si="473"/>
        <v>23431443</v>
      </c>
      <c r="CT2721" s="32">
        <f t="shared" si="473"/>
        <v>22308405</v>
      </c>
      <c r="CU2721" s="32">
        <f t="shared" si="473"/>
        <v>20205434.5</v>
      </c>
      <c r="CV2721" s="32">
        <f t="shared" si="473"/>
        <v>17977821</v>
      </c>
      <c r="CW2721" s="32">
        <f t="shared" si="473"/>
        <v>16164374</v>
      </c>
      <c r="CX2721" s="32">
        <f t="shared" si="473"/>
        <v>15330932</v>
      </c>
      <c r="CY2721" s="32">
        <f t="shared" si="473"/>
        <v>15792915.5</v>
      </c>
      <c r="CZ2721" s="32">
        <f t="shared" si="473"/>
        <v>17229663</v>
      </c>
      <c r="DA2721" s="32">
        <f t="shared" si="473"/>
        <v>19237589</v>
      </c>
      <c r="DB2721" s="32">
        <f t="shared" si="473"/>
        <v>21331998</v>
      </c>
      <c r="DC2721" s="32">
        <f t="shared" si="473"/>
        <v>22782059</v>
      </c>
      <c r="DD2721" s="32">
        <f t="shared" si="473"/>
        <v>23615153.5</v>
      </c>
      <c r="DE2721" s="32">
        <f t="shared" si="473"/>
        <v>24212819.5</v>
      </c>
      <c r="DF2721" s="32">
        <f t="shared" si="473"/>
        <v>24583654</v>
      </c>
      <c r="DG2721" s="32">
        <f t="shared" si="473"/>
        <v>24873090</v>
      </c>
      <c r="DH2721" s="32">
        <f t="shared" si="473"/>
        <v>25150963.5</v>
      </c>
      <c r="DI2721" s="32">
        <f t="shared" si="473"/>
        <v>25396378</v>
      </c>
      <c r="DJ2721" s="32">
        <f t="shared" si="473"/>
        <v>25649889.5</v>
      </c>
      <c r="DK2721" s="32">
        <f t="shared" si="473"/>
        <v>25784018.5</v>
      </c>
      <c r="DL2721" s="32">
        <f t="shared" si="473"/>
        <v>25830817.5</v>
      </c>
      <c r="DM2721" s="32">
        <f t="shared" si="473"/>
        <v>25846562</v>
      </c>
      <c r="DN2721" s="32">
        <f t="shared" si="473"/>
        <v>25618979</v>
      </c>
      <c r="DO2721" s="32">
        <f t="shared" si="473"/>
        <v>25177776.5</v>
      </c>
      <c r="DP2721" s="32">
        <f t="shared" si="473"/>
        <v>24556065.5</v>
      </c>
      <c r="DQ2721" s="32">
        <f t="shared" ref="DQ2721:DW2721" si="474">DQ147+DQ126</f>
        <v>23704279</v>
      </c>
      <c r="DR2721" s="32">
        <f t="shared" si="474"/>
        <v>22798797</v>
      </c>
      <c r="DS2721" s="32">
        <f t="shared" si="474"/>
        <v>22099845.5</v>
      </c>
      <c r="DT2721" s="32">
        <f t="shared" si="474"/>
        <v>21642226</v>
      </c>
      <c r="DU2721" s="32">
        <f t="shared" si="474"/>
        <v>21405835</v>
      </c>
      <c r="DV2721" s="32">
        <f t="shared" si="474"/>
        <v>21433322</v>
      </c>
      <c r="DW2721" s="32">
        <f t="shared" si="474"/>
        <v>21625468</v>
      </c>
      <c r="DX2721" s="32"/>
      <c r="DY2721" s="32"/>
      <c r="DZ2721" s="32"/>
      <c r="EA2721" s="32"/>
      <c r="EB2721" s="32"/>
      <c r="EC2721" s="32"/>
      <c r="ED2721" s="32"/>
      <c r="EE2721" s="32"/>
      <c r="EF2721" s="32"/>
      <c r="EG2721" s="32"/>
      <c r="EH2721" s="32"/>
      <c r="EI2721" s="32"/>
      <c r="EJ2721" s="32"/>
      <c r="EK2721" s="32"/>
      <c r="EL2721" s="32"/>
      <c r="EM2721" s="32"/>
      <c r="EN2721" s="32"/>
      <c r="EO2721" s="32"/>
      <c r="EP2721" s="32"/>
      <c r="EQ2721" s="32"/>
      <c r="ER2721" s="32"/>
      <c r="ES2721" s="32"/>
      <c r="ET2721" s="32"/>
      <c r="EU2721" s="32"/>
      <c r="EV2721" s="32"/>
      <c r="EW2721" s="32"/>
      <c r="EX2721" s="32"/>
      <c r="EY2721" s="32"/>
      <c r="EZ2721" s="32"/>
      <c r="FA2721" s="32"/>
      <c r="FB2721" s="32"/>
      <c r="FC2721" s="32"/>
      <c r="FD2721" s="32"/>
      <c r="FE2721" s="32"/>
      <c r="FF2721" s="32"/>
      <c r="FG2721" s="32"/>
      <c r="FH2721" s="32"/>
      <c r="FI2721" s="32"/>
      <c r="FJ2721" s="32"/>
      <c r="FK2721" s="32"/>
      <c r="FL2721" s="32"/>
      <c r="FM2721" s="32"/>
      <c r="FN2721" s="32"/>
      <c r="FO2721" s="32"/>
      <c r="FP2721" s="32"/>
      <c r="FQ2721" s="32"/>
      <c r="FR2721" s="32"/>
      <c r="FS2721" s="32"/>
      <c r="FT2721" s="32"/>
      <c r="FU2721" s="32"/>
      <c r="FV2721" s="32"/>
      <c r="FW2721" s="32"/>
      <c r="FX2721" s="32"/>
      <c r="FY2721" s="32"/>
      <c r="FZ2721" s="32"/>
      <c r="GA2721" s="32"/>
      <c r="GB2721" s="32"/>
      <c r="GC2721" s="32"/>
      <c r="GD2721" s="32"/>
      <c r="GE2721" s="32"/>
      <c r="GF2721" s="32"/>
      <c r="GG2721" s="32"/>
      <c r="GH2721" s="32"/>
      <c r="GI2721" s="32"/>
      <c r="GJ2721" s="32"/>
      <c r="GK2721" s="32"/>
      <c r="GL2721" s="32"/>
      <c r="GM2721" s="32"/>
      <c r="GN2721" s="32"/>
      <c r="GO2721" s="32"/>
      <c r="GP2721" s="32"/>
      <c r="GQ2721" s="32"/>
      <c r="GR2721" s="32"/>
      <c r="GS2721" s="32"/>
      <c r="GT2721" s="32"/>
      <c r="GU2721" s="32"/>
      <c r="GV2721" s="32"/>
      <c r="GW2721" s="32"/>
      <c r="GX2721" s="32"/>
    </row>
    <row r="2722" spans="1:206">
      <c r="A2722" s="31" t="s">
        <v>451</v>
      </c>
      <c r="B2722" t="s">
        <v>3397</v>
      </c>
      <c r="C2722" t="s">
        <v>20</v>
      </c>
      <c r="D2722" s="80">
        <v>46057</v>
      </c>
      <c r="E2722" t="s">
        <v>3472</v>
      </c>
      <c r="BD2722" s="32">
        <f t="shared" si="454"/>
        <v>9422638</v>
      </c>
      <c r="BE2722" s="32">
        <f t="shared" ref="BE2722:DP2722" si="475">BE148+BE127</f>
        <v>9628587</v>
      </c>
      <c r="BF2722" s="32">
        <f t="shared" si="475"/>
        <v>9860236</v>
      </c>
      <c r="BG2722" s="32">
        <f t="shared" si="475"/>
        <v>10136539.5</v>
      </c>
      <c r="BH2722" s="32">
        <f t="shared" si="475"/>
        <v>10469934.5</v>
      </c>
      <c r="BI2722" s="32">
        <f t="shared" si="475"/>
        <v>10864722.5</v>
      </c>
      <c r="BJ2722" s="32">
        <f t="shared" si="475"/>
        <v>11317494.5</v>
      </c>
      <c r="BK2722" s="32">
        <f t="shared" si="475"/>
        <v>11820143.5</v>
      </c>
      <c r="BL2722" s="32">
        <f t="shared" si="475"/>
        <v>12361538</v>
      </c>
      <c r="BM2722" s="32">
        <f t="shared" si="475"/>
        <v>12959679</v>
      </c>
      <c r="BN2722" s="32">
        <f t="shared" si="475"/>
        <v>13291558</v>
      </c>
      <c r="BO2722" s="32">
        <f t="shared" si="475"/>
        <v>13619248.5</v>
      </c>
      <c r="BP2722" s="32">
        <f t="shared" si="475"/>
        <v>14083083</v>
      </c>
      <c r="BQ2722" s="32">
        <f t="shared" si="475"/>
        <v>14429606</v>
      </c>
      <c r="BR2722" s="32">
        <f t="shared" si="475"/>
        <v>14787560.5</v>
      </c>
      <c r="BS2722" s="32">
        <f t="shared" si="475"/>
        <v>15252305.5</v>
      </c>
      <c r="BT2722" s="32">
        <f t="shared" si="475"/>
        <v>15678607.5</v>
      </c>
      <c r="BU2722" s="32">
        <f t="shared" si="475"/>
        <v>16032571.5</v>
      </c>
      <c r="BV2722" s="32">
        <f t="shared" si="475"/>
        <v>16335524.5</v>
      </c>
      <c r="BW2722" s="32">
        <f t="shared" si="475"/>
        <v>16491164</v>
      </c>
      <c r="BX2722" s="32">
        <f t="shared" si="475"/>
        <v>16226112</v>
      </c>
      <c r="BY2722" s="32">
        <f t="shared" si="475"/>
        <v>15312919</v>
      </c>
      <c r="BZ2722" s="32">
        <f t="shared" si="475"/>
        <v>14001761</v>
      </c>
      <c r="CA2722" s="32">
        <f t="shared" si="475"/>
        <v>12894915.5</v>
      </c>
      <c r="CB2722" s="32">
        <f t="shared" si="475"/>
        <v>12192270</v>
      </c>
      <c r="CC2722" s="32">
        <f t="shared" si="475"/>
        <v>11927222.5</v>
      </c>
      <c r="CD2722" s="32">
        <f t="shared" si="475"/>
        <v>12407233</v>
      </c>
      <c r="CE2722" s="32">
        <f t="shared" si="475"/>
        <v>13504873.5</v>
      </c>
      <c r="CF2722" s="32">
        <f t="shared" si="475"/>
        <v>14751823.5</v>
      </c>
      <c r="CG2722" s="32">
        <f t="shared" si="475"/>
        <v>15914868</v>
      </c>
      <c r="CH2722" s="32">
        <f t="shared" si="475"/>
        <v>17139829.5</v>
      </c>
      <c r="CI2722" s="32">
        <f t="shared" si="475"/>
        <v>18398315.5</v>
      </c>
      <c r="CJ2722" s="32">
        <f t="shared" si="475"/>
        <v>19584911</v>
      </c>
      <c r="CK2722" s="32">
        <f t="shared" si="475"/>
        <v>20626453</v>
      </c>
      <c r="CL2722" s="32">
        <f t="shared" si="475"/>
        <v>21423594.5</v>
      </c>
      <c r="CM2722" s="32">
        <f t="shared" si="475"/>
        <v>21921180</v>
      </c>
      <c r="CN2722" s="32">
        <f t="shared" si="475"/>
        <v>21991643</v>
      </c>
      <c r="CO2722" s="32">
        <f t="shared" si="475"/>
        <v>21664798</v>
      </c>
      <c r="CP2722" s="32">
        <f t="shared" si="475"/>
        <v>20905254.5</v>
      </c>
      <c r="CQ2722" s="32">
        <f t="shared" si="475"/>
        <v>19871701.5</v>
      </c>
      <c r="CR2722" s="32">
        <f t="shared" si="475"/>
        <v>19172596.5</v>
      </c>
      <c r="CS2722" s="32">
        <f t="shared" si="475"/>
        <v>19059991.5</v>
      </c>
      <c r="CT2722" s="32">
        <f t="shared" si="475"/>
        <v>19541060.5</v>
      </c>
      <c r="CU2722" s="32">
        <f t="shared" si="475"/>
        <v>20480246.5</v>
      </c>
      <c r="CV2722" s="32">
        <f t="shared" si="475"/>
        <v>21512358.5</v>
      </c>
      <c r="CW2722" s="32">
        <f t="shared" si="475"/>
        <v>22024039.5</v>
      </c>
      <c r="CX2722" s="32">
        <f t="shared" si="475"/>
        <v>21856629.5</v>
      </c>
      <c r="CY2722" s="32">
        <f t="shared" si="475"/>
        <v>20768454.5</v>
      </c>
      <c r="CZ2722" s="32">
        <f t="shared" si="475"/>
        <v>18806326</v>
      </c>
      <c r="DA2722" s="32">
        <f t="shared" si="475"/>
        <v>16750845.5</v>
      </c>
      <c r="DB2722" s="32">
        <f t="shared" si="475"/>
        <v>15081543.5</v>
      </c>
      <c r="DC2722" s="32">
        <f t="shared" si="475"/>
        <v>14323202</v>
      </c>
      <c r="DD2722" s="32">
        <f t="shared" si="475"/>
        <v>14772037</v>
      </c>
      <c r="DE2722" s="32">
        <f t="shared" si="475"/>
        <v>16126331.5</v>
      </c>
      <c r="DF2722" s="32">
        <f t="shared" si="475"/>
        <v>18025493</v>
      </c>
      <c r="DG2722" s="32">
        <f t="shared" si="475"/>
        <v>20016339.5</v>
      </c>
      <c r="DH2722" s="32">
        <f t="shared" si="475"/>
        <v>21409685</v>
      </c>
      <c r="DI2722" s="32">
        <f t="shared" si="475"/>
        <v>22206762</v>
      </c>
      <c r="DJ2722" s="32">
        <f t="shared" si="475"/>
        <v>22772328.5</v>
      </c>
      <c r="DK2722" s="32">
        <f t="shared" si="475"/>
        <v>23137486.5</v>
      </c>
      <c r="DL2722" s="32">
        <f t="shared" si="475"/>
        <v>23442313.5</v>
      </c>
      <c r="DM2722" s="32">
        <f t="shared" si="475"/>
        <v>23756841</v>
      </c>
      <c r="DN2722" s="32">
        <f t="shared" si="475"/>
        <v>24037627.5</v>
      </c>
      <c r="DO2722" s="32">
        <f t="shared" si="475"/>
        <v>24323373</v>
      </c>
      <c r="DP2722" s="32">
        <f t="shared" si="475"/>
        <v>24487797</v>
      </c>
      <c r="DQ2722" s="32">
        <f t="shared" ref="DQ2722:DW2722" si="476">DQ148+DQ127</f>
        <v>24566470.5</v>
      </c>
      <c r="DR2722" s="32">
        <f t="shared" si="476"/>
        <v>24609908</v>
      </c>
      <c r="DS2722" s="32">
        <f t="shared" si="476"/>
        <v>24420913.5</v>
      </c>
      <c r="DT2722" s="32">
        <f t="shared" si="476"/>
        <v>24034868.5</v>
      </c>
      <c r="DU2722" s="32">
        <f t="shared" si="476"/>
        <v>23476200</v>
      </c>
      <c r="DV2722" s="32">
        <f t="shared" si="476"/>
        <v>22676493</v>
      </c>
      <c r="DW2722" s="32">
        <f t="shared" si="476"/>
        <v>21783494</v>
      </c>
      <c r="DX2722" s="32"/>
      <c r="DY2722" s="32"/>
      <c r="DZ2722" s="32"/>
      <c r="EA2722" s="32"/>
      <c r="EB2722" s="32"/>
      <c r="EC2722" s="32"/>
      <c r="ED2722" s="32"/>
      <c r="EE2722" s="32"/>
      <c r="EF2722" s="32"/>
      <c r="EG2722" s="32"/>
      <c r="EH2722" s="32"/>
      <c r="EI2722" s="32"/>
      <c r="EJ2722" s="32"/>
      <c r="EK2722" s="32"/>
      <c r="EL2722" s="32"/>
      <c r="EM2722" s="32"/>
      <c r="EN2722" s="32"/>
      <c r="EO2722" s="32"/>
      <c r="EP2722" s="32"/>
      <c r="EQ2722" s="32"/>
      <c r="ER2722" s="32"/>
      <c r="ES2722" s="32"/>
      <c r="ET2722" s="32"/>
      <c r="EU2722" s="32"/>
      <c r="EV2722" s="32"/>
      <c r="EW2722" s="32"/>
      <c r="EX2722" s="32"/>
      <c r="EY2722" s="32"/>
      <c r="EZ2722" s="32"/>
      <c r="FA2722" s="32"/>
      <c r="FB2722" s="32"/>
      <c r="FC2722" s="32"/>
      <c r="FD2722" s="32"/>
      <c r="FE2722" s="32"/>
      <c r="FF2722" s="32"/>
      <c r="FG2722" s="32"/>
      <c r="FH2722" s="32"/>
      <c r="FI2722" s="32"/>
      <c r="FJ2722" s="32"/>
      <c r="FK2722" s="32"/>
      <c r="FL2722" s="32"/>
      <c r="FM2722" s="32"/>
      <c r="FN2722" s="32"/>
      <c r="FO2722" s="32"/>
      <c r="FP2722" s="32"/>
      <c r="FQ2722" s="32"/>
      <c r="FR2722" s="32"/>
      <c r="FS2722" s="32"/>
      <c r="FT2722" s="32"/>
      <c r="FU2722" s="32"/>
      <c r="FV2722" s="32"/>
      <c r="FW2722" s="32"/>
      <c r="FX2722" s="32"/>
      <c r="FY2722" s="32"/>
      <c r="FZ2722" s="32"/>
      <c r="GA2722" s="32"/>
      <c r="GB2722" s="32"/>
      <c r="GC2722" s="32"/>
      <c r="GD2722" s="32"/>
      <c r="GE2722" s="32"/>
      <c r="GF2722" s="32"/>
      <c r="GG2722" s="32"/>
      <c r="GH2722" s="32"/>
      <c r="GI2722" s="32"/>
      <c r="GJ2722" s="32"/>
      <c r="GK2722" s="32"/>
      <c r="GL2722" s="32"/>
      <c r="GM2722" s="32"/>
      <c r="GN2722" s="32"/>
      <c r="GO2722" s="32"/>
      <c r="GP2722" s="32"/>
      <c r="GQ2722" s="32"/>
      <c r="GR2722" s="32"/>
      <c r="GS2722" s="32"/>
      <c r="GT2722" s="32"/>
      <c r="GU2722" s="32"/>
      <c r="GV2722" s="32"/>
      <c r="GW2722" s="32"/>
      <c r="GX2722" s="32"/>
    </row>
    <row r="2723" spans="1:206">
      <c r="A2723" s="31" t="s">
        <v>451</v>
      </c>
      <c r="B2723" t="s">
        <v>3397</v>
      </c>
      <c r="C2723" t="s">
        <v>20</v>
      </c>
      <c r="D2723" s="80">
        <v>46057</v>
      </c>
      <c r="E2723" t="s">
        <v>3473</v>
      </c>
      <c r="BD2723" s="32">
        <f t="shared" si="454"/>
        <v>7875769</v>
      </c>
      <c r="BE2723" s="32">
        <f t="shared" ref="BE2723:DP2723" si="477">BE149+BE128</f>
        <v>7951635</v>
      </c>
      <c r="BF2723" s="32">
        <f t="shared" si="477"/>
        <v>8046444.5</v>
      </c>
      <c r="BG2723" s="32">
        <f t="shared" si="477"/>
        <v>8159098</v>
      </c>
      <c r="BH2723" s="32">
        <f t="shared" si="477"/>
        <v>8296295</v>
      </c>
      <c r="BI2723" s="32">
        <f t="shared" si="477"/>
        <v>8474242</v>
      </c>
      <c r="BJ2723" s="32">
        <f t="shared" si="477"/>
        <v>8693808</v>
      </c>
      <c r="BK2723" s="32">
        <f t="shared" si="477"/>
        <v>8954042</v>
      </c>
      <c r="BL2723" s="32">
        <f t="shared" si="477"/>
        <v>9349795</v>
      </c>
      <c r="BM2723" s="32">
        <f t="shared" si="477"/>
        <v>9680292.5</v>
      </c>
      <c r="BN2723" s="32">
        <f t="shared" si="477"/>
        <v>10106223.5</v>
      </c>
      <c r="BO2723" s="32">
        <f t="shared" si="477"/>
        <v>10567072</v>
      </c>
      <c r="BP2723" s="32">
        <f t="shared" si="477"/>
        <v>10982956.5</v>
      </c>
      <c r="BQ2723" s="32">
        <f t="shared" si="477"/>
        <v>11522181</v>
      </c>
      <c r="BR2723" s="32">
        <f t="shared" si="477"/>
        <v>12043520.5</v>
      </c>
      <c r="BS2723" s="32">
        <f t="shared" si="477"/>
        <v>12404613.5</v>
      </c>
      <c r="BT2723" s="32">
        <f t="shared" si="477"/>
        <v>12747737</v>
      </c>
      <c r="BU2723" s="32">
        <f t="shared" si="477"/>
        <v>13188897</v>
      </c>
      <c r="BV2723" s="32">
        <f t="shared" si="477"/>
        <v>13543835</v>
      </c>
      <c r="BW2723" s="32">
        <f t="shared" si="477"/>
        <v>13903327</v>
      </c>
      <c r="BX2723" s="32">
        <f t="shared" si="477"/>
        <v>14268325</v>
      </c>
      <c r="BY2723" s="32">
        <f t="shared" si="477"/>
        <v>14607850.5</v>
      </c>
      <c r="BZ2723" s="32">
        <f t="shared" si="477"/>
        <v>14964414</v>
      </c>
      <c r="CA2723" s="32">
        <f t="shared" si="477"/>
        <v>15230915.5</v>
      </c>
      <c r="CB2723" s="32">
        <f t="shared" si="477"/>
        <v>15362781.5</v>
      </c>
      <c r="CC2723" s="32">
        <f t="shared" si="477"/>
        <v>15101276</v>
      </c>
      <c r="CD2723" s="32">
        <f t="shared" si="477"/>
        <v>14245260</v>
      </c>
      <c r="CE2723" s="32">
        <f t="shared" si="477"/>
        <v>12993162</v>
      </c>
      <c r="CF2723" s="32">
        <f t="shared" si="477"/>
        <v>11943418.5</v>
      </c>
      <c r="CG2723" s="32">
        <f t="shared" si="477"/>
        <v>11293507</v>
      </c>
      <c r="CH2723" s="32">
        <f t="shared" si="477"/>
        <v>11031436</v>
      </c>
      <c r="CI2723" s="32">
        <f t="shared" si="477"/>
        <v>11451367.5</v>
      </c>
      <c r="CJ2723" s="32">
        <f t="shared" si="477"/>
        <v>12413988</v>
      </c>
      <c r="CK2723" s="32">
        <f t="shared" si="477"/>
        <v>13545769.5</v>
      </c>
      <c r="CL2723" s="32">
        <f t="shared" si="477"/>
        <v>14607108</v>
      </c>
      <c r="CM2723" s="32">
        <f t="shared" si="477"/>
        <v>15708176</v>
      </c>
      <c r="CN2723" s="32">
        <f t="shared" si="477"/>
        <v>16874432</v>
      </c>
      <c r="CO2723" s="32">
        <f t="shared" si="477"/>
        <v>17991583.5</v>
      </c>
      <c r="CP2723" s="32">
        <f t="shared" si="477"/>
        <v>18983557.5</v>
      </c>
      <c r="CQ2723" s="32">
        <f t="shared" si="477"/>
        <v>19726591.5</v>
      </c>
      <c r="CR2723" s="32">
        <f t="shared" si="477"/>
        <v>20176077.5</v>
      </c>
      <c r="CS2723" s="32">
        <f t="shared" si="477"/>
        <v>20226646.5</v>
      </c>
      <c r="CT2723" s="32">
        <f t="shared" si="477"/>
        <v>19891754</v>
      </c>
      <c r="CU2723" s="32">
        <f t="shared" si="477"/>
        <v>19143328</v>
      </c>
      <c r="CV2723" s="32">
        <f t="shared" si="477"/>
        <v>18133687</v>
      </c>
      <c r="CW2723" s="32">
        <f t="shared" si="477"/>
        <v>17423860.5</v>
      </c>
      <c r="CX2723" s="32">
        <f t="shared" si="477"/>
        <v>17272994</v>
      </c>
      <c r="CY2723" s="32">
        <f t="shared" si="477"/>
        <v>17704330</v>
      </c>
      <c r="CZ2723" s="32">
        <f t="shared" si="477"/>
        <v>18562765.5</v>
      </c>
      <c r="DA2723" s="32">
        <f t="shared" si="477"/>
        <v>19511683</v>
      </c>
      <c r="DB2723" s="32">
        <f t="shared" si="477"/>
        <v>19999288.5</v>
      </c>
      <c r="DC2723" s="32">
        <f t="shared" si="477"/>
        <v>19861163</v>
      </c>
      <c r="DD2723" s="32">
        <f t="shared" si="477"/>
        <v>18872094</v>
      </c>
      <c r="DE2723" s="32">
        <f t="shared" si="477"/>
        <v>17087034.5</v>
      </c>
      <c r="DF2723" s="32">
        <f t="shared" si="477"/>
        <v>15230971.5</v>
      </c>
      <c r="DG2723" s="32">
        <f t="shared" si="477"/>
        <v>13738584.5</v>
      </c>
      <c r="DH2723" s="32">
        <f t="shared" si="477"/>
        <v>13103394</v>
      </c>
      <c r="DI2723" s="32">
        <f t="shared" si="477"/>
        <v>13592218</v>
      </c>
      <c r="DJ2723" s="32">
        <f t="shared" si="477"/>
        <v>14881665</v>
      </c>
      <c r="DK2723" s="32">
        <f t="shared" si="477"/>
        <v>16641272</v>
      </c>
      <c r="DL2723" s="32">
        <f t="shared" si="477"/>
        <v>18484008.5</v>
      </c>
      <c r="DM2723" s="32">
        <f t="shared" si="477"/>
        <v>19786384.5</v>
      </c>
      <c r="DN2723" s="32">
        <f t="shared" si="477"/>
        <v>20540413.5</v>
      </c>
      <c r="DO2723" s="32">
        <f t="shared" si="477"/>
        <v>21093847.5</v>
      </c>
      <c r="DP2723" s="32">
        <f t="shared" si="477"/>
        <v>21467472</v>
      </c>
      <c r="DQ2723" s="32">
        <f t="shared" ref="DQ2723:DW2723" si="478">DQ149+DQ128</f>
        <v>21770669</v>
      </c>
      <c r="DR2723" s="32">
        <f t="shared" si="478"/>
        <v>22075800.5</v>
      </c>
      <c r="DS2723" s="32">
        <f t="shared" si="478"/>
        <v>22363714.5</v>
      </c>
      <c r="DT2723" s="32">
        <f t="shared" si="478"/>
        <v>22668753.5</v>
      </c>
      <c r="DU2723" s="32">
        <f t="shared" si="478"/>
        <v>22867408.5</v>
      </c>
      <c r="DV2723" s="32">
        <f t="shared" si="478"/>
        <v>22960995</v>
      </c>
      <c r="DW2723" s="32">
        <f t="shared" si="478"/>
        <v>22950173</v>
      </c>
      <c r="DX2723" s="32"/>
      <c r="DY2723" s="32"/>
      <c r="DZ2723" s="32"/>
      <c r="EA2723" s="32"/>
      <c r="EB2723" s="32"/>
      <c r="EC2723" s="32"/>
      <c r="ED2723" s="32"/>
      <c r="EE2723" s="32"/>
      <c r="EF2723" s="32"/>
      <c r="EG2723" s="32"/>
      <c r="EH2723" s="32"/>
      <c r="EI2723" s="32"/>
      <c r="EJ2723" s="32"/>
      <c r="EK2723" s="32"/>
      <c r="EL2723" s="32"/>
      <c r="EM2723" s="32"/>
      <c r="EN2723" s="32"/>
      <c r="EO2723" s="32"/>
      <c r="EP2723" s="32"/>
      <c r="EQ2723" s="32"/>
      <c r="ER2723" s="32"/>
      <c r="ES2723" s="32"/>
      <c r="ET2723" s="32"/>
      <c r="EU2723" s="32"/>
      <c r="EV2723" s="32"/>
      <c r="EW2723" s="32"/>
      <c r="EX2723" s="32"/>
      <c r="EY2723" s="32"/>
      <c r="EZ2723" s="32"/>
      <c r="FA2723" s="32"/>
      <c r="FB2723" s="32"/>
      <c r="FC2723" s="32"/>
      <c r="FD2723" s="32"/>
      <c r="FE2723" s="32"/>
      <c r="FF2723" s="32"/>
      <c r="FG2723" s="32"/>
      <c r="FH2723" s="32"/>
      <c r="FI2723" s="32"/>
      <c r="FJ2723" s="32"/>
      <c r="FK2723" s="32"/>
      <c r="FL2723" s="32"/>
      <c r="FM2723" s="32"/>
      <c r="FN2723" s="32"/>
      <c r="FO2723" s="32"/>
      <c r="FP2723" s="32"/>
      <c r="FQ2723" s="32"/>
      <c r="FR2723" s="32"/>
      <c r="FS2723" s="32"/>
      <c r="FT2723" s="32"/>
      <c r="FU2723" s="32"/>
      <c r="FV2723" s="32"/>
      <c r="FW2723" s="32"/>
      <c r="FX2723" s="32"/>
      <c r="FY2723" s="32"/>
      <c r="FZ2723" s="32"/>
      <c r="GA2723" s="32"/>
      <c r="GB2723" s="32"/>
      <c r="GC2723" s="32"/>
      <c r="GD2723" s="32"/>
      <c r="GE2723" s="32"/>
      <c r="GF2723" s="32"/>
      <c r="GG2723" s="32"/>
      <c r="GH2723" s="32"/>
      <c r="GI2723" s="32"/>
      <c r="GJ2723" s="32"/>
      <c r="GK2723" s="32"/>
      <c r="GL2723" s="32"/>
      <c r="GM2723" s="32"/>
      <c r="GN2723" s="32"/>
      <c r="GO2723" s="32"/>
      <c r="GP2723" s="32"/>
      <c r="GQ2723" s="32"/>
      <c r="GR2723" s="32"/>
      <c r="GS2723" s="32"/>
      <c r="GT2723" s="32"/>
      <c r="GU2723" s="32"/>
      <c r="GV2723" s="32"/>
      <c r="GW2723" s="32"/>
      <c r="GX2723" s="32"/>
    </row>
    <row r="2724" spans="1:206">
      <c r="A2724" s="31" t="s">
        <v>451</v>
      </c>
      <c r="B2724" t="s">
        <v>3397</v>
      </c>
      <c r="C2724" t="s">
        <v>20</v>
      </c>
      <c r="D2724" s="80">
        <v>46057</v>
      </c>
      <c r="E2724" t="s">
        <v>3474</v>
      </c>
      <c r="BD2724" s="32">
        <f t="shared" si="454"/>
        <v>6167952</v>
      </c>
      <c r="BE2724" s="32">
        <f t="shared" ref="BE2724:DP2724" si="479">BE150+BE129</f>
        <v>6267105</v>
      </c>
      <c r="BF2724" s="32">
        <f t="shared" si="479"/>
        <v>6378213</v>
      </c>
      <c r="BG2724" s="32">
        <f t="shared" si="479"/>
        <v>6498851</v>
      </c>
      <c r="BH2724" s="32">
        <f t="shared" si="479"/>
        <v>6612546.5</v>
      </c>
      <c r="BI2724" s="32">
        <f t="shared" si="479"/>
        <v>6718814</v>
      </c>
      <c r="BJ2724" s="32">
        <f t="shared" si="479"/>
        <v>6828319.5</v>
      </c>
      <c r="BK2724" s="32">
        <f t="shared" si="479"/>
        <v>6923151.5</v>
      </c>
      <c r="BL2724" s="32">
        <f t="shared" si="479"/>
        <v>7035277.5</v>
      </c>
      <c r="BM2724" s="32">
        <f t="shared" si="479"/>
        <v>7255204</v>
      </c>
      <c r="BN2724" s="32">
        <f t="shared" si="479"/>
        <v>7518157</v>
      </c>
      <c r="BO2724" s="32">
        <f t="shared" si="479"/>
        <v>7800490.5</v>
      </c>
      <c r="BP2724" s="32">
        <f t="shared" si="479"/>
        <v>8053746.5</v>
      </c>
      <c r="BQ2724" s="32">
        <f t="shared" si="479"/>
        <v>8293056</v>
      </c>
      <c r="BR2724" s="32">
        <f t="shared" si="479"/>
        <v>8562031.5</v>
      </c>
      <c r="BS2724" s="32">
        <f t="shared" si="479"/>
        <v>8960359.5</v>
      </c>
      <c r="BT2724" s="32">
        <f t="shared" si="479"/>
        <v>9385423</v>
      </c>
      <c r="BU2724" s="32">
        <f t="shared" si="479"/>
        <v>9780943</v>
      </c>
      <c r="BV2724" s="32">
        <f t="shared" si="479"/>
        <v>10272316.5</v>
      </c>
      <c r="BW2724" s="32">
        <f t="shared" si="479"/>
        <v>10737227</v>
      </c>
      <c r="BX2724" s="32">
        <f t="shared" si="479"/>
        <v>11067566</v>
      </c>
      <c r="BY2724" s="32">
        <f t="shared" si="479"/>
        <v>11356052</v>
      </c>
      <c r="BZ2724" s="32">
        <f t="shared" si="479"/>
        <v>11701166</v>
      </c>
      <c r="CA2724" s="32">
        <f t="shared" si="479"/>
        <v>12016840</v>
      </c>
      <c r="CB2724" s="32">
        <f t="shared" si="479"/>
        <v>12336915</v>
      </c>
      <c r="CC2724" s="32">
        <f t="shared" si="479"/>
        <v>12699957</v>
      </c>
      <c r="CD2724" s="32">
        <f t="shared" si="479"/>
        <v>13041375</v>
      </c>
      <c r="CE2724" s="32">
        <f t="shared" si="479"/>
        <v>13376220.5</v>
      </c>
      <c r="CF2724" s="32">
        <f t="shared" si="479"/>
        <v>13623313.5</v>
      </c>
      <c r="CG2724" s="32">
        <f t="shared" si="479"/>
        <v>13727488</v>
      </c>
      <c r="CH2724" s="32">
        <f t="shared" si="479"/>
        <v>13451767</v>
      </c>
      <c r="CI2724" s="32">
        <f t="shared" si="479"/>
        <v>12641767.5</v>
      </c>
      <c r="CJ2724" s="32">
        <f t="shared" si="479"/>
        <v>11505894</v>
      </c>
      <c r="CK2724" s="32">
        <f t="shared" si="479"/>
        <v>10529840</v>
      </c>
      <c r="CL2724" s="32">
        <f t="shared" si="479"/>
        <v>9941279.5</v>
      </c>
      <c r="CM2724" s="32">
        <f t="shared" si="479"/>
        <v>9735952</v>
      </c>
      <c r="CN2724" s="32">
        <f t="shared" si="479"/>
        <v>10111152</v>
      </c>
      <c r="CO2724" s="32">
        <f t="shared" si="479"/>
        <v>10944029</v>
      </c>
      <c r="CP2724" s="32">
        <f t="shared" si="479"/>
        <v>11953465</v>
      </c>
      <c r="CQ2724" s="32">
        <f t="shared" si="479"/>
        <v>12929243.5</v>
      </c>
      <c r="CR2724" s="32">
        <f t="shared" si="479"/>
        <v>13921642.5</v>
      </c>
      <c r="CS2724" s="32">
        <f t="shared" si="479"/>
        <v>14955086.5</v>
      </c>
      <c r="CT2724" s="32">
        <f t="shared" si="479"/>
        <v>15920036.5</v>
      </c>
      <c r="CU2724" s="32">
        <f t="shared" si="479"/>
        <v>16739592</v>
      </c>
      <c r="CV2724" s="32">
        <f t="shared" si="479"/>
        <v>17294342.5</v>
      </c>
      <c r="CW2724" s="32">
        <f t="shared" si="479"/>
        <v>17589900.5</v>
      </c>
      <c r="CX2724" s="32">
        <f t="shared" si="479"/>
        <v>17560369</v>
      </c>
      <c r="CY2724" s="32">
        <f t="shared" si="479"/>
        <v>17230527</v>
      </c>
      <c r="CZ2724" s="32">
        <f t="shared" si="479"/>
        <v>16580831.5</v>
      </c>
      <c r="DA2724" s="32">
        <f t="shared" si="479"/>
        <v>15743929</v>
      </c>
      <c r="DB2724" s="32">
        <f t="shared" si="479"/>
        <v>15175323.5</v>
      </c>
      <c r="DC2724" s="32">
        <f t="shared" si="479"/>
        <v>15076633</v>
      </c>
      <c r="DD2724" s="32">
        <f t="shared" si="479"/>
        <v>15485263</v>
      </c>
      <c r="DE2724" s="32">
        <f t="shared" si="479"/>
        <v>16250670.5</v>
      </c>
      <c r="DF2724" s="32">
        <f t="shared" si="479"/>
        <v>17084838.5</v>
      </c>
      <c r="DG2724" s="32">
        <f t="shared" si="479"/>
        <v>17525612.5</v>
      </c>
      <c r="DH2724" s="32">
        <f t="shared" si="479"/>
        <v>17435070</v>
      </c>
      <c r="DI2724" s="32">
        <f t="shared" si="479"/>
        <v>16596965</v>
      </c>
      <c r="DJ2724" s="32">
        <f t="shared" si="479"/>
        <v>15066303</v>
      </c>
      <c r="DK2724" s="32">
        <f t="shared" si="479"/>
        <v>13487638.5</v>
      </c>
      <c r="DL2724" s="32">
        <f t="shared" si="479"/>
        <v>12223063</v>
      </c>
      <c r="DM2724" s="32">
        <f t="shared" si="479"/>
        <v>11726108.5</v>
      </c>
      <c r="DN2724" s="32">
        <f t="shared" si="479"/>
        <v>12226296.5</v>
      </c>
      <c r="DO2724" s="32">
        <f t="shared" si="479"/>
        <v>13418070.5</v>
      </c>
      <c r="DP2724" s="32">
        <f t="shared" si="479"/>
        <v>15016512.5</v>
      </c>
      <c r="DQ2724" s="32">
        <f t="shared" ref="DQ2724:DW2724" si="480">DQ150+DQ129</f>
        <v>16669005.5</v>
      </c>
      <c r="DR2724" s="32">
        <f t="shared" si="480"/>
        <v>17817180.5</v>
      </c>
      <c r="DS2724" s="32">
        <f t="shared" si="480"/>
        <v>18478010</v>
      </c>
      <c r="DT2724" s="32">
        <f t="shared" si="480"/>
        <v>18963866</v>
      </c>
      <c r="DU2724" s="32">
        <f t="shared" si="480"/>
        <v>19308638</v>
      </c>
      <c r="DV2724" s="32">
        <f t="shared" si="480"/>
        <v>19596356.5</v>
      </c>
      <c r="DW2724" s="32">
        <f t="shared" si="480"/>
        <v>19828538</v>
      </c>
      <c r="DX2724" s="32"/>
      <c r="DY2724" s="32"/>
      <c r="DZ2724" s="32"/>
      <c r="EA2724" s="32"/>
      <c r="EB2724" s="32"/>
      <c r="EC2724" s="32"/>
      <c r="ED2724" s="32"/>
      <c r="EE2724" s="32"/>
      <c r="EF2724" s="32"/>
      <c r="EG2724" s="32"/>
      <c r="EH2724" s="32"/>
      <c r="EI2724" s="32"/>
      <c r="EJ2724" s="32"/>
      <c r="EK2724" s="32"/>
      <c r="EL2724" s="32"/>
      <c r="EM2724" s="32"/>
      <c r="EN2724" s="32"/>
      <c r="EO2724" s="32"/>
      <c r="EP2724" s="32"/>
      <c r="EQ2724" s="32"/>
      <c r="ER2724" s="32"/>
      <c r="ES2724" s="32"/>
      <c r="ET2724" s="32"/>
      <c r="EU2724" s="32"/>
      <c r="EV2724" s="32"/>
      <c r="EW2724" s="32"/>
      <c r="EX2724" s="32"/>
      <c r="EY2724" s="32"/>
      <c r="EZ2724" s="32"/>
      <c r="FA2724" s="32"/>
      <c r="FB2724" s="32"/>
      <c r="FC2724" s="32"/>
      <c r="FD2724" s="32"/>
      <c r="FE2724" s="32"/>
      <c r="FF2724" s="32"/>
      <c r="FG2724" s="32"/>
      <c r="FH2724" s="32"/>
      <c r="FI2724" s="32"/>
      <c r="FJ2724" s="32"/>
      <c r="FK2724" s="32"/>
      <c r="FL2724" s="32"/>
      <c r="FM2724" s="32"/>
      <c r="FN2724" s="32"/>
      <c r="FO2724" s="32"/>
      <c r="FP2724" s="32"/>
      <c r="FQ2724" s="32"/>
      <c r="FR2724" s="32"/>
      <c r="FS2724" s="32"/>
      <c r="FT2724" s="32"/>
      <c r="FU2724" s="32"/>
      <c r="FV2724" s="32"/>
      <c r="FW2724" s="32"/>
      <c r="FX2724" s="32"/>
      <c r="FY2724" s="32"/>
      <c r="FZ2724" s="32"/>
      <c r="GA2724" s="32"/>
      <c r="GB2724" s="32"/>
      <c r="GC2724" s="32"/>
      <c r="GD2724" s="32"/>
      <c r="GE2724" s="32"/>
      <c r="GF2724" s="32"/>
      <c r="GG2724" s="32"/>
      <c r="GH2724" s="32"/>
      <c r="GI2724" s="32"/>
      <c r="GJ2724" s="32"/>
      <c r="GK2724" s="32"/>
      <c r="GL2724" s="32"/>
      <c r="GM2724" s="32"/>
      <c r="GN2724" s="32"/>
      <c r="GO2724" s="32"/>
      <c r="GP2724" s="32"/>
      <c r="GQ2724" s="32"/>
      <c r="GR2724" s="32"/>
      <c r="GS2724" s="32"/>
      <c r="GT2724" s="32"/>
      <c r="GU2724" s="32"/>
      <c r="GV2724" s="32"/>
      <c r="GW2724" s="32"/>
      <c r="GX2724" s="32"/>
    </row>
    <row r="2725" spans="1:206">
      <c r="A2725" s="31" t="s">
        <v>451</v>
      </c>
      <c r="B2725" t="s">
        <v>3397</v>
      </c>
      <c r="C2725" t="s">
        <v>20</v>
      </c>
      <c r="D2725" s="80">
        <v>46057</v>
      </c>
      <c r="E2725" t="s">
        <v>3475</v>
      </c>
      <c r="BD2725" s="32">
        <f t="shared" si="454"/>
        <v>4362506</v>
      </c>
      <c r="BE2725" s="32">
        <f t="shared" ref="BE2725:DP2725" si="481">BE151+BE130</f>
        <v>4389985.5</v>
      </c>
      <c r="BF2725" s="32">
        <f t="shared" si="481"/>
        <v>4447795.5</v>
      </c>
      <c r="BG2725" s="32">
        <f t="shared" si="481"/>
        <v>4539387.5</v>
      </c>
      <c r="BH2725" s="32">
        <f t="shared" si="481"/>
        <v>4644737.5</v>
      </c>
      <c r="BI2725" s="32">
        <f t="shared" si="481"/>
        <v>4763197</v>
      </c>
      <c r="BJ2725" s="32">
        <f t="shared" si="481"/>
        <v>4901888</v>
      </c>
      <c r="BK2725" s="32">
        <f t="shared" si="481"/>
        <v>5035905.5</v>
      </c>
      <c r="BL2725" s="32">
        <f t="shared" si="481"/>
        <v>5270483</v>
      </c>
      <c r="BM2725" s="32">
        <f t="shared" si="481"/>
        <v>5437471.5</v>
      </c>
      <c r="BN2725" s="32">
        <f t="shared" si="481"/>
        <v>5501537</v>
      </c>
      <c r="BO2725" s="32">
        <f t="shared" si="481"/>
        <v>5604668</v>
      </c>
      <c r="BP2725" s="32">
        <f t="shared" si="481"/>
        <v>5717345</v>
      </c>
      <c r="BQ2725" s="32">
        <f t="shared" si="481"/>
        <v>5797190</v>
      </c>
      <c r="BR2725" s="32">
        <f t="shared" si="481"/>
        <v>5918226</v>
      </c>
      <c r="BS2725" s="32">
        <f t="shared" si="481"/>
        <v>6146797.5</v>
      </c>
      <c r="BT2725" s="32">
        <f t="shared" si="481"/>
        <v>6393603.5</v>
      </c>
      <c r="BU2725" s="32">
        <f t="shared" si="481"/>
        <v>6634778</v>
      </c>
      <c r="BV2725" s="32">
        <f t="shared" si="481"/>
        <v>6847903.5</v>
      </c>
      <c r="BW2725" s="32">
        <f t="shared" si="481"/>
        <v>7075145.5</v>
      </c>
      <c r="BX2725" s="32">
        <f t="shared" si="481"/>
        <v>7344932</v>
      </c>
      <c r="BY2725" s="32">
        <f t="shared" si="481"/>
        <v>7669249.5</v>
      </c>
      <c r="BZ2725" s="32">
        <f t="shared" si="481"/>
        <v>8029381</v>
      </c>
      <c r="CA2725" s="32">
        <f t="shared" si="481"/>
        <v>8428802.5</v>
      </c>
      <c r="CB2725" s="32">
        <f t="shared" si="481"/>
        <v>8834967.5</v>
      </c>
      <c r="CC2725" s="32">
        <f t="shared" si="481"/>
        <v>9152811</v>
      </c>
      <c r="CD2725" s="32">
        <f t="shared" si="481"/>
        <v>9437597.5</v>
      </c>
      <c r="CE2725" s="32">
        <f t="shared" si="481"/>
        <v>9745743</v>
      </c>
      <c r="CF2725" s="32">
        <f t="shared" si="481"/>
        <v>10037781.5</v>
      </c>
      <c r="CG2725" s="32">
        <f t="shared" si="481"/>
        <v>10299786</v>
      </c>
      <c r="CH2725" s="32">
        <f t="shared" si="481"/>
        <v>10561415</v>
      </c>
      <c r="CI2725" s="32">
        <f t="shared" si="481"/>
        <v>10806146.5</v>
      </c>
      <c r="CJ2725" s="32">
        <f t="shared" si="481"/>
        <v>11058762.5</v>
      </c>
      <c r="CK2725" s="32">
        <f t="shared" si="481"/>
        <v>11249245.5</v>
      </c>
      <c r="CL2725" s="32">
        <f t="shared" si="481"/>
        <v>11328741.5</v>
      </c>
      <c r="CM2725" s="32">
        <f t="shared" si="481"/>
        <v>11096808</v>
      </c>
      <c r="CN2725" s="32">
        <f t="shared" si="481"/>
        <v>10428634.5</v>
      </c>
      <c r="CO2725" s="32">
        <f t="shared" si="481"/>
        <v>9506826</v>
      </c>
      <c r="CP2725" s="32">
        <f t="shared" si="481"/>
        <v>8696626</v>
      </c>
      <c r="CQ2725" s="32">
        <f t="shared" si="481"/>
        <v>8226140.5</v>
      </c>
      <c r="CR2725" s="32">
        <f t="shared" si="481"/>
        <v>8095365.5</v>
      </c>
      <c r="CS2725" s="32">
        <f t="shared" si="481"/>
        <v>8417443.5</v>
      </c>
      <c r="CT2725" s="32">
        <f t="shared" si="481"/>
        <v>9098616</v>
      </c>
      <c r="CU2725" s="32">
        <f t="shared" si="481"/>
        <v>9916809</v>
      </c>
      <c r="CV2725" s="32">
        <f t="shared" si="481"/>
        <v>10691894.5</v>
      </c>
      <c r="CW2725" s="32">
        <f t="shared" si="481"/>
        <v>11459356</v>
      </c>
      <c r="CX2725" s="32">
        <f t="shared" si="481"/>
        <v>12249891.5</v>
      </c>
      <c r="CY2725" s="32">
        <f t="shared" si="481"/>
        <v>12984831</v>
      </c>
      <c r="CZ2725" s="32">
        <f t="shared" si="481"/>
        <v>13622975</v>
      </c>
      <c r="DA2725" s="32">
        <f t="shared" si="481"/>
        <v>14072439</v>
      </c>
      <c r="DB2725" s="32">
        <f t="shared" si="481"/>
        <v>14346262.5</v>
      </c>
      <c r="DC2725" s="32">
        <f t="shared" si="481"/>
        <v>14360504.5</v>
      </c>
      <c r="DD2725" s="32">
        <f t="shared" si="481"/>
        <v>14106822.5</v>
      </c>
      <c r="DE2725" s="32">
        <f t="shared" si="481"/>
        <v>13577108</v>
      </c>
      <c r="DF2725" s="32">
        <f t="shared" si="481"/>
        <v>12908810.5</v>
      </c>
      <c r="DG2725" s="32">
        <f t="shared" si="481"/>
        <v>12482741.5</v>
      </c>
      <c r="DH2725" s="32">
        <f t="shared" si="481"/>
        <v>12453363.5</v>
      </c>
      <c r="DI2725" s="32">
        <f t="shared" si="481"/>
        <v>12878872</v>
      </c>
      <c r="DJ2725" s="32">
        <f t="shared" si="481"/>
        <v>13596402.5</v>
      </c>
      <c r="DK2725" s="32">
        <f t="shared" si="481"/>
        <v>14339960</v>
      </c>
      <c r="DL2725" s="32">
        <f t="shared" si="481"/>
        <v>14755896</v>
      </c>
      <c r="DM2725" s="32">
        <f t="shared" si="481"/>
        <v>14731515.5</v>
      </c>
      <c r="DN2725" s="32">
        <f t="shared" si="481"/>
        <v>14072347</v>
      </c>
      <c r="DO2725" s="32">
        <f t="shared" si="481"/>
        <v>12830904</v>
      </c>
      <c r="DP2725" s="32">
        <f t="shared" si="481"/>
        <v>11548950</v>
      </c>
      <c r="DQ2725" s="32">
        <f t="shared" ref="DQ2725:DW2725" si="482">DQ151+DQ130</f>
        <v>10518718</v>
      </c>
      <c r="DR2725" s="32">
        <f t="shared" si="482"/>
        <v>10135515.5</v>
      </c>
      <c r="DS2725" s="32">
        <f t="shared" si="482"/>
        <v>10602952.5</v>
      </c>
      <c r="DT2725" s="32">
        <f t="shared" si="482"/>
        <v>11644696.5</v>
      </c>
      <c r="DU2725" s="32">
        <f t="shared" si="482"/>
        <v>13009755</v>
      </c>
      <c r="DV2725" s="32">
        <f t="shared" si="482"/>
        <v>14366056</v>
      </c>
      <c r="DW2725" s="32">
        <f t="shared" si="482"/>
        <v>15224830</v>
      </c>
      <c r="DX2725" s="32"/>
      <c r="DY2725" s="32"/>
      <c r="DZ2725" s="32"/>
      <c r="EA2725" s="32"/>
      <c r="EB2725" s="32"/>
      <c r="EC2725" s="32"/>
      <c r="ED2725" s="32"/>
      <c r="EE2725" s="32"/>
      <c r="EF2725" s="32"/>
      <c r="EG2725" s="32"/>
      <c r="EH2725" s="32"/>
      <c r="EI2725" s="32"/>
      <c r="EJ2725" s="32"/>
      <c r="EK2725" s="32"/>
      <c r="EL2725" s="32"/>
      <c r="EM2725" s="32"/>
      <c r="EN2725" s="32"/>
      <c r="EO2725" s="32"/>
      <c r="EP2725" s="32"/>
      <c r="EQ2725" s="32"/>
      <c r="ER2725" s="32"/>
      <c r="ES2725" s="32"/>
      <c r="ET2725" s="32"/>
      <c r="EU2725" s="32"/>
      <c r="EV2725" s="32"/>
      <c r="EW2725" s="32"/>
      <c r="EX2725" s="32"/>
      <c r="EY2725" s="32"/>
      <c r="EZ2725" s="32"/>
      <c r="FA2725" s="32"/>
      <c r="FB2725" s="32"/>
      <c r="FC2725" s="32"/>
      <c r="FD2725" s="32"/>
      <c r="FE2725" s="32"/>
      <c r="FF2725" s="32"/>
      <c r="FG2725" s="32"/>
      <c r="FH2725" s="32"/>
      <c r="FI2725" s="32"/>
      <c r="FJ2725" s="32"/>
      <c r="FK2725" s="32"/>
      <c r="FL2725" s="32"/>
      <c r="FM2725" s="32"/>
      <c r="FN2725" s="32"/>
      <c r="FO2725" s="32"/>
      <c r="FP2725" s="32"/>
      <c r="FQ2725" s="32"/>
      <c r="FR2725" s="32"/>
      <c r="FS2725" s="32"/>
      <c r="FT2725" s="32"/>
      <c r="FU2725" s="32"/>
      <c r="FV2725" s="32"/>
      <c r="FW2725" s="32"/>
      <c r="FX2725" s="32"/>
      <c r="FY2725" s="32"/>
      <c r="FZ2725" s="32"/>
      <c r="GA2725" s="32"/>
      <c r="GB2725" s="32"/>
      <c r="GC2725" s="32"/>
      <c r="GD2725" s="32"/>
      <c r="GE2725" s="32"/>
      <c r="GF2725" s="32"/>
      <c r="GG2725" s="32"/>
      <c r="GH2725" s="32"/>
      <c r="GI2725" s="32"/>
      <c r="GJ2725" s="32"/>
      <c r="GK2725" s="32"/>
      <c r="GL2725" s="32"/>
      <c r="GM2725" s="32"/>
      <c r="GN2725" s="32"/>
      <c r="GO2725" s="32"/>
      <c r="GP2725" s="32"/>
      <c r="GQ2725" s="32"/>
      <c r="GR2725" s="32"/>
      <c r="GS2725" s="32"/>
      <c r="GT2725" s="32"/>
      <c r="GU2725" s="32"/>
      <c r="GV2725" s="32"/>
      <c r="GW2725" s="32"/>
      <c r="GX2725" s="32"/>
    </row>
    <row r="2726" spans="1:206">
      <c r="A2726" s="31" t="s">
        <v>451</v>
      </c>
      <c r="B2726" t="s">
        <v>3397</v>
      </c>
      <c r="C2726" t="s">
        <v>20</v>
      </c>
      <c r="D2726" s="80">
        <v>46057</v>
      </c>
      <c r="E2726" t="s">
        <v>3476</v>
      </c>
      <c r="BD2726" s="32">
        <f t="shared" si="454"/>
        <v>2830421</v>
      </c>
      <c r="BE2726" s="32">
        <f t="shared" ref="BE2726:DP2726" si="483">BE152+BE131</f>
        <v>2821268</v>
      </c>
      <c r="BF2726" s="32">
        <f t="shared" si="483"/>
        <v>2802493.5</v>
      </c>
      <c r="BG2726" s="32">
        <f t="shared" si="483"/>
        <v>2793240</v>
      </c>
      <c r="BH2726" s="32">
        <f t="shared" si="483"/>
        <v>2803580</v>
      </c>
      <c r="BI2726" s="32">
        <f t="shared" si="483"/>
        <v>2840811</v>
      </c>
      <c r="BJ2726" s="32">
        <f t="shared" si="483"/>
        <v>2914714</v>
      </c>
      <c r="BK2726" s="32">
        <f t="shared" si="483"/>
        <v>3020391</v>
      </c>
      <c r="BL2726" s="32">
        <f t="shared" si="483"/>
        <v>3132831.5</v>
      </c>
      <c r="BM2726" s="32">
        <f t="shared" si="483"/>
        <v>3273802</v>
      </c>
      <c r="BN2726" s="32">
        <f t="shared" si="483"/>
        <v>3413937</v>
      </c>
      <c r="BO2726" s="32">
        <f t="shared" si="483"/>
        <v>3559486.5</v>
      </c>
      <c r="BP2726" s="32">
        <f t="shared" si="483"/>
        <v>3667469.5</v>
      </c>
      <c r="BQ2726" s="32">
        <f t="shared" si="483"/>
        <v>3815862</v>
      </c>
      <c r="BR2726" s="32">
        <f t="shared" si="483"/>
        <v>3965795.5</v>
      </c>
      <c r="BS2726" s="32">
        <f t="shared" si="483"/>
        <v>4028051</v>
      </c>
      <c r="BT2726" s="32">
        <f t="shared" si="483"/>
        <v>4094780</v>
      </c>
      <c r="BU2726" s="32">
        <f t="shared" si="483"/>
        <v>4167923</v>
      </c>
      <c r="BV2726" s="32">
        <f t="shared" si="483"/>
        <v>4228891.5</v>
      </c>
      <c r="BW2726" s="32">
        <f t="shared" si="483"/>
        <v>4303400</v>
      </c>
      <c r="BX2726" s="32">
        <f t="shared" si="483"/>
        <v>4425225.5</v>
      </c>
      <c r="BY2726" s="32">
        <f t="shared" si="483"/>
        <v>4591800</v>
      </c>
      <c r="BZ2726" s="32">
        <f t="shared" si="483"/>
        <v>4775330.5</v>
      </c>
      <c r="CA2726" s="32">
        <f t="shared" si="483"/>
        <v>4921592</v>
      </c>
      <c r="CB2726" s="32">
        <f t="shared" si="483"/>
        <v>5092869</v>
      </c>
      <c r="CC2726" s="32">
        <f t="shared" si="483"/>
        <v>5336591.5</v>
      </c>
      <c r="CD2726" s="32">
        <f t="shared" si="483"/>
        <v>5616197</v>
      </c>
      <c r="CE2726" s="32">
        <f t="shared" si="483"/>
        <v>5921172.5</v>
      </c>
      <c r="CF2726" s="32">
        <f t="shared" si="483"/>
        <v>6269650</v>
      </c>
      <c r="CG2726" s="32">
        <f t="shared" si="483"/>
        <v>6583637.5</v>
      </c>
      <c r="CH2726" s="32">
        <f t="shared" si="483"/>
        <v>6790859.5</v>
      </c>
      <c r="CI2726" s="32">
        <f t="shared" si="483"/>
        <v>6975459</v>
      </c>
      <c r="CJ2726" s="32">
        <f t="shared" si="483"/>
        <v>7182298.5</v>
      </c>
      <c r="CK2726" s="32">
        <f t="shared" si="483"/>
        <v>7366993</v>
      </c>
      <c r="CL2726" s="32">
        <f t="shared" si="483"/>
        <v>7543355.5</v>
      </c>
      <c r="CM2726" s="32">
        <f t="shared" si="483"/>
        <v>7742989.5</v>
      </c>
      <c r="CN2726" s="32">
        <f t="shared" si="483"/>
        <v>7929135.5</v>
      </c>
      <c r="CO2726" s="32">
        <f t="shared" si="483"/>
        <v>8135312</v>
      </c>
      <c r="CP2726" s="32">
        <f t="shared" si="483"/>
        <v>8298291</v>
      </c>
      <c r="CQ2726" s="32">
        <f t="shared" si="483"/>
        <v>8385399.5</v>
      </c>
      <c r="CR2726" s="32">
        <f t="shared" si="483"/>
        <v>8244718.5</v>
      </c>
      <c r="CS2726" s="32">
        <f t="shared" si="483"/>
        <v>7739815</v>
      </c>
      <c r="CT2726" s="32">
        <f t="shared" si="483"/>
        <v>7042589</v>
      </c>
      <c r="CU2726" s="32">
        <f t="shared" si="483"/>
        <v>6436444</v>
      </c>
      <c r="CV2726" s="32">
        <f t="shared" si="483"/>
        <v>6078237.5</v>
      </c>
      <c r="CW2726" s="32">
        <f t="shared" si="483"/>
        <v>5969979</v>
      </c>
      <c r="CX2726" s="32">
        <f t="shared" si="483"/>
        <v>6191593</v>
      </c>
      <c r="CY2726" s="32">
        <f t="shared" si="483"/>
        <v>6681254</v>
      </c>
      <c r="CZ2726" s="32">
        <f t="shared" si="483"/>
        <v>7274280.5</v>
      </c>
      <c r="DA2726" s="32">
        <f t="shared" si="483"/>
        <v>7864694</v>
      </c>
      <c r="DB2726" s="32">
        <f t="shared" si="483"/>
        <v>8459779</v>
      </c>
      <c r="DC2726" s="32">
        <f t="shared" si="483"/>
        <v>9054840.5</v>
      </c>
      <c r="DD2726" s="32">
        <f t="shared" si="483"/>
        <v>9594897</v>
      </c>
      <c r="DE2726" s="32">
        <f t="shared" si="483"/>
        <v>10061012.5</v>
      </c>
      <c r="DF2726" s="32">
        <f t="shared" si="483"/>
        <v>10401759</v>
      </c>
      <c r="DG2726" s="32">
        <f t="shared" si="483"/>
        <v>10631622</v>
      </c>
      <c r="DH2726" s="32">
        <f t="shared" si="483"/>
        <v>10687118.5</v>
      </c>
      <c r="DI2726" s="32">
        <f t="shared" si="483"/>
        <v>10548634</v>
      </c>
      <c r="DJ2726" s="32">
        <f t="shared" si="483"/>
        <v>10212468</v>
      </c>
      <c r="DK2726" s="32">
        <f t="shared" si="483"/>
        <v>9782230.5</v>
      </c>
      <c r="DL2726" s="32">
        <f t="shared" si="483"/>
        <v>9545580.5</v>
      </c>
      <c r="DM2726" s="32">
        <f t="shared" si="483"/>
        <v>9612587.5</v>
      </c>
      <c r="DN2726" s="32">
        <f t="shared" si="483"/>
        <v>10026565</v>
      </c>
      <c r="DO2726" s="32">
        <f t="shared" si="483"/>
        <v>10660010</v>
      </c>
      <c r="DP2726" s="32">
        <f t="shared" si="483"/>
        <v>11292383.5</v>
      </c>
      <c r="DQ2726" s="32">
        <f t="shared" ref="DQ2726:DW2726" si="484">DQ152+DQ131</f>
        <v>11654489</v>
      </c>
      <c r="DR2726" s="32">
        <f t="shared" si="484"/>
        <v>11665790.5</v>
      </c>
      <c r="DS2726" s="32">
        <f t="shared" si="484"/>
        <v>11174856.5</v>
      </c>
      <c r="DT2726" s="32">
        <f t="shared" si="484"/>
        <v>10215221</v>
      </c>
      <c r="DU2726" s="32">
        <f t="shared" si="484"/>
        <v>9223338.5</v>
      </c>
      <c r="DV2726" s="32">
        <f t="shared" si="484"/>
        <v>8410904</v>
      </c>
      <c r="DW2726" s="32">
        <f t="shared" si="484"/>
        <v>8060261.5</v>
      </c>
      <c r="DX2726" s="32"/>
      <c r="DY2726" s="32"/>
      <c r="DZ2726" s="32"/>
      <c r="EA2726" s="32"/>
      <c r="EB2726" s="32"/>
      <c r="EC2726" s="32"/>
      <c r="ED2726" s="32"/>
      <c r="EE2726" s="32"/>
      <c r="EF2726" s="32"/>
      <c r="EG2726" s="32"/>
      <c r="EH2726" s="32"/>
      <c r="EI2726" s="32"/>
      <c r="EJ2726" s="32"/>
      <c r="EK2726" s="32"/>
      <c r="EL2726" s="32"/>
      <c r="EM2726" s="32"/>
      <c r="EN2726" s="32"/>
      <c r="EO2726" s="32"/>
      <c r="EP2726" s="32"/>
      <c r="EQ2726" s="32"/>
      <c r="ER2726" s="32"/>
      <c r="ES2726" s="32"/>
      <c r="ET2726" s="32"/>
      <c r="EU2726" s="32"/>
      <c r="EV2726" s="32"/>
      <c r="EW2726" s="32"/>
      <c r="EX2726" s="32"/>
      <c r="EY2726" s="32"/>
      <c r="EZ2726" s="32"/>
      <c r="FA2726" s="32"/>
      <c r="FB2726" s="32"/>
      <c r="FC2726" s="32"/>
      <c r="FD2726" s="32"/>
      <c r="FE2726" s="32"/>
      <c r="FF2726" s="32"/>
      <c r="FG2726" s="32"/>
      <c r="FH2726" s="32"/>
      <c r="FI2726" s="32"/>
      <c r="FJ2726" s="32"/>
      <c r="FK2726" s="32"/>
      <c r="FL2726" s="32"/>
      <c r="FM2726" s="32"/>
      <c r="FN2726" s="32"/>
      <c r="FO2726" s="32"/>
      <c r="FP2726" s="32"/>
      <c r="FQ2726" s="32"/>
      <c r="FR2726" s="32"/>
      <c r="FS2726" s="32"/>
      <c r="FT2726" s="32"/>
      <c r="FU2726" s="32"/>
      <c r="FV2726" s="32"/>
      <c r="FW2726" s="32"/>
      <c r="FX2726" s="32"/>
      <c r="FY2726" s="32"/>
      <c r="FZ2726" s="32"/>
      <c r="GA2726" s="32"/>
      <c r="GB2726" s="32"/>
      <c r="GC2726" s="32"/>
      <c r="GD2726" s="32"/>
      <c r="GE2726" s="32"/>
      <c r="GF2726" s="32"/>
      <c r="GG2726" s="32"/>
      <c r="GH2726" s="32"/>
      <c r="GI2726" s="32"/>
      <c r="GJ2726" s="32"/>
      <c r="GK2726" s="32"/>
      <c r="GL2726" s="32"/>
      <c r="GM2726" s="32"/>
      <c r="GN2726" s="32"/>
      <c r="GO2726" s="32"/>
      <c r="GP2726" s="32"/>
      <c r="GQ2726" s="32"/>
      <c r="GR2726" s="32"/>
      <c r="GS2726" s="32"/>
      <c r="GT2726" s="32"/>
      <c r="GU2726" s="32"/>
      <c r="GV2726" s="32"/>
      <c r="GW2726" s="32"/>
      <c r="GX2726" s="32"/>
    </row>
    <row r="2727" spans="1:206">
      <c r="A2727" s="31" t="s">
        <v>451</v>
      </c>
      <c r="B2727" t="s">
        <v>3397</v>
      </c>
      <c r="C2727" t="s">
        <v>20</v>
      </c>
      <c r="D2727" s="80">
        <v>46057</v>
      </c>
      <c r="E2727" t="s">
        <v>3477</v>
      </c>
      <c r="BD2727" s="32">
        <f t="shared" si="454"/>
        <v>1369306</v>
      </c>
      <c r="BE2727" s="32">
        <f t="shared" ref="BE2727:DP2727" si="485">BE153+BE132</f>
        <v>1382096</v>
      </c>
      <c r="BF2727" s="32">
        <f t="shared" si="485"/>
        <v>1400833.5</v>
      </c>
      <c r="BG2727" s="32">
        <f t="shared" si="485"/>
        <v>1422175.5</v>
      </c>
      <c r="BH2727" s="32">
        <f t="shared" si="485"/>
        <v>1435046.5</v>
      </c>
      <c r="BI2727" s="32">
        <f t="shared" si="485"/>
        <v>1446414.5</v>
      </c>
      <c r="BJ2727" s="32">
        <f t="shared" si="485"/>
        <v>1471539.5</v>
      </c>
      <c r="BK2727" s="32">
        <f t="shared" si="485"/>
        <v>1510354.5</v>
      </c>
      <c r="BL2727" s="32">
        <f t="shared" si="485"/>
        <v>1541393.5</v>
      </c>
      <c r="BM2727" s="32">
        <f t="shared" si="485"/>
        <v>1579781.5</v>
      </c>
      <c r="BN2727" s="32">
        <f t="shared" si="485"/>
        <v>1647806</v>
      </c>
      <c r="BO2727" s="32">
        <f t="shared" si="485"/>
        <v>1721062</v>
      </c>
      <c r="BP2727" s="32">
        <f t="shared" si="485"/>
        <v>1790138</v>
      </c>
      <c r="BQ2727" s="32">
        <f t="shared" si="485"/>
        <v>1872400</v>
      </c>
      <c r="BR2727" s="32">
        <f t="shared" si="485"/>
        <v>1969612.5</v>
      </c>
      <c r="BS2727" s="32">
        <f t="shared" si="485"/>
        <v>2062629</v>
      </c>
      <c r="BT2727" s="32">
        <f t="shared" si="485"/>
        <v>2156444</v>
      </c>
      <c r="BU2727" s="32">
        <f t="shared" si="485"/>
        <v>2260152.5</v>
      </c>
      <c r="BV2727" s="32">
        <f t="shared" si="485"/>
        <v>2362235.5</v>
      </c>
      <c r="BW2727" s="32">
        <f t="shared" si="485"/>
        <v>2437966</v>
      </c>
      <c r="BX2727" s="32">
        <f t="shared" si="485"/>
        <v>2482669</v>
      </c>
      <c r="BY2727" s="32">
        <f t="shared" si="485"/>
        <v>2516277.5</v>
      </c>
      <c r="BZ2727" s="32">
        <f t="shared" si="485"/>
        <v>2541369</v>
      </c>
      <c r="CA2727" s="32">
        <f t="shared" si="485"/>
        <v>2568100.5</v>
      </c>
      <c r="CB2727" s="32">
        <f t="shared" si="485"/>
        <v>2620911.5</v>
      </c>
      <c r="CC2727" s="32">
        <f t="shared" si="485"/>
        <v>2698541</v>
      </c>
      <c r="CD2727" s="32">
        <f t="shared" si="485"/>
        <v>2787768</v>
      </c>
      <c r="CE2727" s="32">
        <f t="shared" si="485"/>
        <v>2887833.5</v>
      </c>
      <c r="CF2727" s="32">
        <f t="shared" si="485"/>
        <v>2987626.5</v>
      </c>
      <c r="CG2727" s="32">
        <f t="shared" si="485"/>
        <v>3101430</v>
      </c>
      <c r="CH2727" s="32">
        <f t="shared" si="485"/>
        <v>3261886.5</v>
      </c>
      <c r="CI2727" s="32">
        <f t="shared" si="485"/>
        <v>3429916</v>
      </c>
      <c r="CJ2727" s="32">
        <f t="shared" si="485"/>
        <v>3590904.5</v>
      </c>
      <c r="CK2727" s="32">
        <f t="shared" si="485"/>
        <v>3767624.5</v>
      </c>
      <c r="CL2727" s="32">
        <f t="shared" si="485"/>
        <v>3925862.5</v>
      </c>
      <c r="CM2727" s="32">
        <f t="shared" si="485"/>
        <v>4033092</v>
      </c>
      <c r="CN2727" s="32">
        <f t="shared" si="485"/>
        <v>4151406</v>
      </c>
      <c r="CO2727" s="32">
        <f t="shared" si="485"/>
        <v>4304792.5</v>
      </c>
      <c r="CP2727" s="32">
        <f t="shared" si="485"/>
        <v>4443397.5</v>
      </c>
      <c r="CQ2727" s="32">
        <f t="shared" si="485"/>
        <v>4581640.5</v>
      </c>
      <c r="CR2727" s="32">
        <f t="shared" si="485"/>
        <v>4745062</v>
      </c>
      <c r="CS2727" s="32">
        <f t="shared" si="485"/>
        <v>4886951.5</v>
      </c>
      <c r="CT2727" s="32">
        <f t="shared" si="485"/>
        <v>5034170.5</v>
      </c>
      <c r="CU2727" s="32">
        <f t="shared" si="485"/>
        <v>5156533.5</v>
      </c>
      <c r="CV2727" s="32">
        <f t="shared" si="485"/>
        <v>5196468.5</v>
      </c>
      <c r="CW2727" s="32">
        <f t="shared" si="485"/>
        <v>5061962.5</v>
      </c>
      <c r="CX2727" s="32">
        <f t="shared" si="485"/>
        <v>4705307.5</v>
      </c>
      <c r="CY2727" s="32">
        <f t="shared" si="485"/>
        <v>4246096.5</v>
      </c>
      <c r="CZ2727" s="32">
        <f t="shared" si="485"/>
        <v>3884613</v>
      </c>
      <c r="DA2727" s="32">
        <f t="shared" si="485"/>
        <v>3712124.5</v>
      </c>
      <c r="DB2727" s="32">
        <f t="shared" si="485"/>
        <v>3687951</v>
      </c>
      <c r="DC2727" s="32">
        <f t="shared" si="485"/>
        <v>3850800.5</v>
      </c>
      <c r="DD2727" s="32">
        <f t="shared" si="485"/>
        <v>4176161</v>
      </c>
      <c r="DE2727" s="32">
        <f t="shared" si="485"/>
        <v>4552920</v>
      </c>
      <c r="DF2727" s="32">
        <f t="shared" si="485"/>
        <v>4932502</v>
      </c>
      <c r="DG2727" s="32">
        <f t="shared" si="485"/>
        <v>5341190</v>
      </c>
      <c r="DH2727" s="32">
        <f t="shared" si="485"/>
        <v>5757742.5</v>
      </c>
      <c r="DI2727" s="32">
        <f t="shared" si="485"/>
        <v>6146256.5</v>
      </c>
      <c r="DJ2727" s="32">
        <f t="shared" si="485"/>
        <v>6504218.5</v>
      </c>
      <c r="DK2727" s="32">
        <f t="shared" si="485"/>
        <v>6797072</v>
      </c>
      <c r="DL2727" s="32">
        <f t="shared" si="485"/>
        <v>7005636.5</v>
      </c>
      <c r="DM2727" s="32">
        <f t="shared" si="485"/>
        <v>7094735</v>
      </c>
      <c r="DN2727" s="32">
        <f t="shared" si="485"/>
        <v>7066488</v>
      </c>
      <c r="DO2727" s="32">
        <f t="shared" si="485"/>
        <v>6902378</v>
      </c>
      <c r="DP2727" s="32">
        <f t="shared" si="485"/>
        <v>6658295.5</v>
      </c>
      <c r="DQ2727" s="32">
        <f t="shared" ref="DQ2727:DW2727" si="486">DQ153+DQ132</f>
        <v>6547819</v>
      </c>
      <c r="DR2727" s="32">
        <f t="shared" si="486"/>
        <v>6662457</v>
      </c>
      <c r="DS2727" s="32">
        <f t="shared" si="486"/>
        <v>7017144.5</v>
      </c>
      <c r="DT2727" s="32">
        <f t="shared" si="486"/>
        <v>7505875.5</v>
      </c>
      <c r="DU2727" s="32">
        <f t="shared" si="486"/>
        <v>7971740.5</v>
      </c>
      <c r="DV2727" s="32">
        <f t="shared" si="486"/>
        <v>8209829</v>
      </c>
      <c r="DW2727" s="32">
        <f t="shared" si="486"/>
        <v>8099280.5</v>
      </c>
      <c r="DX2727" s="32"/>
      <c r="DY2727" s="32"/>
      <c r="DZ2727" s="32"/>
      <c r="EA2727" s="32"/>
      <c r="EB2727" s="32"/>
      <c r="EC2727" s="32"/>
      <c r="ED2727" s="32"/>
      <c r="EE2727" s="32"/>
      <c r="EF2727" s="32"/>
      <c r="EG2727" s="32"/>
      <c r="EH2727" s="32"/>
      <c r="EI2727" s="32"/>
      <c r="EJ2727" s="32"/>
      <c r="EK2727" s="32"/>
      <c r="EL2727" s="32"/>
      <c r="EM2727" s="32"/>
      <c r="EN2727" s="32"/>
      <c r="EO2727" s="32"/>
      <c r="EP2727" s="32"/>
      <c r="EQ2727" s="32"/>
      <c r="ER2727" s="32"/>
      <c r="ES2727" s="32"/>
      <c r="ET2727" s="32"/>
      <c r="EU2727" s="32"/>
      <c r="EV2727" s="32"/>
      <c r="EW2727" s="32"/>
      <c r="EX2727" s="32"/>
      <c r="EY2727" s="32"/>
      <c r="EZ2727" s="32"/>
      <c r="FA2727" s="32"/>
      <c r="FB2727" s="32"/>
      <c r="FC2727" s="32"/>
      <c r="FD2727" s="32"/>
      <c r="FE2727" s="32"/>
      <c r="FF2727" s="32"/>
      <c r="FG2727" s="32"/>
      <c r="FH2727" s="32"/>
      <c r="FI2727" s="32"/>
      <c r="FJ2727" s="32"/>
      <c r="FK2727" s="32"/>
      <c r="FL2727" s="32"/>
      <c r="FM2727" s="32"/>
      <c r="FN2727" s="32"/>
      <c r="FO2727" s="32"/>
      <c r="FP2727" s="32"/>
      <c r="FQ2727" s="32"/>
      <c r="FR2727" s="32"/>
      <c r="FS2727" s="32"/>
      <c r="FT2727" s="32"/>
      <c r="FU2727" s="32"/>
      <c r="FV2727" s="32"/>
      <c r="FW2727" s="32"/>
      <c r="FX2727" s="32"/>
      <c r="FY2727" s="32"/>
      <c r="FZ2727" s="32"/>
      <c r="GA2727" s="32"/>
      <c r="GB2727" s="32"/>
      <c r="GC2727" s="32"/>
      <c r="GD2727" s="32"/>
      <c r="GE2727" s="32"/>
      <c r="GF2727" s="32"/>
      <c r="GG2727" s="32"/>
      <c r="GH2727" s="32"/>
      <c r="GI2727" s="32"/>
      <c r="GJ2727" s="32"/>
      <c r="GK2727" s="32"/>
      <c r="GL2727" s="32"/>
      <c r="GM2727" s="32"/>
      <c r="GN2727" s="32"/>
      <c r="GO2727" s="32"/>
      <c r="GP2727" s="32"/>
      <c r="GQ2727" s="32"/>
      <c r="GR2727" s="32"/>
      <c r="GS2727" s="32"/>
      <c r="GT2727" s="32"/>
      <c r="GU2727" s="32"/>
      <c r="GV2727" s="32"/>
      <c r="GW2727" s="32"/>
      <c r="GX2727" s="32"/>
    </row>
    <row r="2728" spans="1:206">
      <c r="A2728" s="31" t="s">
        <v>451</v>
      </c>
      <c r="B2728" t="s">
        <v>3397</v>
      </c>
      <c r="C2728" t="s">
        <v>20</v>
      </c>
      <c r="D2728" s="80">
        <v>46057</v>
      </c>
      <c r="E2728" t="s">
        <v>3478</v>
      </c>
      <c r="BD2728" s="32">
        <f t="shared" si="454"/>
        <v>546521.5</v>
      </c>
      <c r="BE2728" s="32">
        <f t="shared" ref="BE2728:DP2728" si="487">BE154+BE133</f>
        <v>529770.5</v>
      </c>
      <c r="BF2728" s="32">
        <f t="shared" si="487"/>
        <v>514791</v>
      </c>
      <c r="BG2728" s="32">
        <f t="shared" si="487"/>
        <v>505516</v>
      </c>
      <c r="BH2728" s="32">
        <f t="shared" si="487"/>
        <v>504120</v>
      </c>
      <c r="BI2728" s="32">
        <f t="shared" si="487"/>
        <v>511667.5</v>
      </c>
      <c r="BJ2728" s="32">
        <f t="shared" si="487"/>
        <v>529354.5</v>
      </c>
      <c r="BK2728" s="32">
        <f t="shared" si="487"/>
        <v>555426</v>
      </c>
      <c r="BL2728" s="32">
        <f t="shared" si="487"/>
        <v>599891</v>
      </c>
      <c r="BM2728" s="32">
        <f t="shared" si="487"/>
        <v>638403</v>
      </c>
      <c r="BN2728" s="32">
        <f t="shared" si="487"/>
        <v>658551</v>
      </c>
      <c r="BO2728" s="32">
        <f t="shared" si="487"/>
        <v>682743</v>
      </c>
      <c r="BP2728" s="32">
        <f t="shared" si="487"/>
        <v>700866</v>
      </c>
      <c r="BQ2728" s="32">
        <f t="shared" si="487"/>
        <v>715227.5</v>
      </c>
      <c r="BR2728" s="32">
        <f t="shared" si="487"/>
        <v>742143</v>
      </c>
      <c r="BS2728" s="32">
        <f t="shared" si="487"/>
        <v>777816.5</v>
      </c>
      <c r="BT2728" s="32">
        <f t="shared" si="487"/>
        <v>814746.5</v>
      </c>
      <c r="BU2728" s="32">
        <f t="shared" si="487"/>
        <v>855420.5</v>
      </c>
      <c r="BV2728" s="32">
        <f t="shared" si="487"/>
        <v>902344.5</v>
      </c>
      <c r="BW2728" s="32">
        <f t="shared" si="487"/>
        <v>949074.5</v>
      </c>
      <c r="BX2728" s="32">
        <f t="shared" si="487"/>
        <v>988913.5</v>
      </c>
      <c r="BY2728" s="32">
        <f t="shared" si="487"/>
        <v>1028257</v>
      </c>
      <c r="BZ2728" s="32">
        <f t="shared" si="487"/>
        <v>1073831.5</v>
      </c>
      <c r="CA2728" s="32">
        <f t="shared" si="487"/>
        <v>1119043.5</v>
      </c>
      <c r="CB2728" s="32">
        <f t="shared" si="487"/>
        <v>1155056.5</v>
      </c>
      <c r="CC2728" s="32">
        <f t="shared" si="487"/>
        <v>1178263.5</v>
      </c>
      <c r="CD2728" s="32">
        <f t="shared" si="487"/>
        <v>1189522</v>
      </c>
      <c r="CE2728" s="32">
        <f t="shared" si="487"/>
        <v>1196183</v>
      </c>
      <c r="CF2728" s="32">
        <f t="shared" si="487"/>
        <v>1207778.5</v>
      </c>
      <c r="CG2728" s="32">
        <f t="shared" si="487"/>
        <v>1227554</v>
      </c>
      <c r="CH2728" s="32">
        <f t="shared" si="487"/>
        <v>1254697.5</v>
      </c>
      <c r="CI2728" s="32">
        <f t="shared" si="487"/>
        <v>1291500.5</v>
      </c>
      <c r="CJ2728" s="32">
        <f t="shared" si="487"/>
        <v>1336616</v>
      </c>
      <c r="CK2728" s="32">
        <f t="shared" si="487"/>
        <v>1378565</v>
      </c>
      <c r="CL2728" s="32">
        <f t="shared" si="487"/>
        <v>1424069.5</v>
      </c>
      <c r="CM2728" s="32">
        <f t="shared" si="487"/>
        <v>1494267</v>
      </c>
      <c r="CN2728" s="32">
        <f t="shared" si="487"/>
        <v>1572866.5</v>
      </c>
      <c r="CO2728" s="32">
        <f t="shared" si="487"/>
        <v>1650079</v>
      </c>
      <c r="CP2728" s="32">
        <f t="shared" si="487"/>
        <v>1734908</v>
      </c>
      <c r="CQ2728" s="32">
        <f t="shared" si="487"/>
        <v>1818954.5</v>
      </c>
      <c r="CR2728" s="32">
        <f t="shared" si="487"/>
        <v>1885647</v>
      </c>
      <c r="CS2728" s="32">
        <f t="shared" si="487"/>
        <v>1948239.5</v>
      </c>
      <c r="CT2728" s="32">
        <f t="shared" si="487"/>
        <v>2025244</v>
      </c>
      <c r="CU2728" s="32">
        <f t="shared" si="487"/>
        <v>2094809.5</v>
      </c>
      <c r="CV2728" s="32">
        <f t="shared" si="487"/>
        <v>2147426.5</v>
      </c>
      <c r="CW2728" s="32">
        <f t="shared" si="487"/>
        <v>2205944.5</v>
      </c>
      <c r="CX2728" s="32">
        <f t="shared" si="487"/>
        <v>2260503</v>
      </c>
      <c r="CY2728" s="32">
        <f t="shared" si="487"/>
        <v>2321038</v>
      </c>
      <c r="CZ2728" s="32">
        <f t="shared" si="487"/>
        <v>2376092.5</v>
      </c>
      <c r="DA2728" s="32">
        <f t="shared" si="487"/>
        <v>2404350.5</v>
      </c>
      <c r="DB2728" s="32">
        <f t="shared" si="487"/>
        <v>2345547</v>
      </c>
      <c r="DC2728" s="32">
        <f t="shared" si="487"/>
        <v>2172973</v>
      </c>
      <c r="DD2728" s="32">
        <f t="shared" si="487"/>
        <v>1946529.5</v>
      </c>
      <c r="DE2728" s="32">
        <f t="shared" si="487"/>
        <v>1787689.5</v>
      </c>
      <c r="DF2728" s="32">
        <f t="shared" si="487"/>
        <v>1745257.5</v>
      </c>
      <c r="DG2728" s="32">
        <f t="shared" si="487"/>
        <v>1767060.5</v>
      </c>
      <c r="DH2728" s="32">
        <f t="shared" si="487"/>
        <v>1875578.5</v>
      </c>
      <c r="DI2728" s="32">
        <f t="shared" si="487"/>
        <v>2063227</v>
      </c>
      <c r="DJ2728" s="32">
        <f t="shared" si="487"/>
        <v>2282874</v>
      </c>
      <c r="DK2728" s="32">
        <f t="shared" si="487"/>
        <v>2508852.5</v>
      </c>
      <c r="DL2728" s="32">
        <f t="shared" si="487"/>
        <v>2746819</v>
      </c>
      <c r="DM2728" s="32">
        <f t="shared" si="487"/>
        <v>2994917</v>
      </c>
      <c r="DN2728" s="32">
        <f t="shared" si="487"/>
        <v>3232149.5</v>
      </c>
      <c r="DO2728" s="32">
        <f t="shared" si="487"/>
        <v>3457899.5</v>
      </c>
      <c r="DP2728" s="32">
        <f t="shared" si="487"/>
        <v>3651650.5</v>
      </c>
      <c r="DQ2728" s="32">
        <f t="shared" ref="DQ2728:DW2728" si="488">DQ154+DQ133</f>
        <v>3803904</v>
      </c>
      <c r="DR2728" s="32">
        <f t="shared" si="488"/>
        <v>3891705</v>
      </c>
      <c r="DS2728" s="32">
        <f t="shared" si="488"/>
        <v>3912354.5</v>
      </c>
      <c r="DT2728" s="32">
        <f t="shared" si="488"/>
        <v>3854103</v>
      </c>
      <c r="DU2728" s="32">
        <f t="shared" si="488"/>
        <v>3754458.5</v>
      </c>
      <c r="DV2728" s="32">
        <f t="shared" si="488"/>
        <v>3712881.5</v>
      </c>
      <c r="DW2728" s="32">
        <f t="shared" si="488"/>
        <v>3729499</v>
      </c>
      <c r="DX2728" s="32"/>
      <c r="DY2728" s="32"/>
      <c r="DZ2728" s="32"/>
      <c r="EA2728" s="32"/>
      <c r="EB2728" s="32"/>
      <c r="EC2728" s="32"/>
      <c r="ED2728" s="32"/>
      <c r="EE2728" s="32"/>
      <c r="EF2728" s="32"/>
      <c r="EG2728" s="32"/>
      <c r="EH2728" s="32"/>
      <c r="EI2728" s="32"/>
      <c r="EJ2728" s="32"/>
      <c r="EK2728" s="32"/>
      <c r="EL2728" s="32"/>
      <c r="EM2728" s="32"/>
      <c r="EN2728" s="32"/>
      <c r="EO2728" s="32"/>
      <c r="EP2728" s="32"/>
      <c r="EQ2728" s="32"/>
      <c r="ER2728" s="32"/>
      <c r="ES2728" s="32"/>
      <c r="ET2728" s="32"/>
      <c r="EU2728" s="32"/>
      <c r="EV2728" s="32"/>
      <c r="EW2728" s="32"/>
      <c r="EX2728" s="32"/>
      <c r="EY2728" s="32"/>
      <c r="EZ2728" s="32"/>
      <c r="FA2728" s="32"/>
      <c r="FB2728" s="32"/>
      <c r="FC2728" s="32"/>
      <c r="FD2728" s="32"/>
      <c r="FE2728" s="32"/>
      <c r="FF2728" s="32"/>
      <c r="FG2728" s="32"/>
      <c r="FH2728" s="32"/>
      <c r="FI2728" s="32"/>
      <c r="FJ2728" s="32"/>
      <c r="FK2728" s="32"/>
      <c r="FL2728" s="32"/>
      <c r="FM2728" s="32"/>
      <c r="FN2728" s="32"/>
      <c r="FO2728" s="32"/>
      <c r="FP2728" s="32"/>
      <c r="FQ2728" s="32"/>
      <c r="FR2728" s="32"/>
      <c r="FS2728" s="32"/>
      <c r="FT2728" s="32"/>
      <c r="FU2728" s="32"/>
      <c r="FV2728" s="32"/>
      <c r="FW2728" s="32"/>
      <c r="FX2728" s="32"/>
      <c r="FY2728" s="32"/>
      <c r="FZ2728" s="32"/>
      <c r="GA2728" s="32"/>
      <c r="GB2728" s="32"/>
      <c r="GC2728" s="32"/>
      <c r="GD2728" s="32"/>
      <c r="GE2728" s="32"/>
      <c r="GF2728" s="32"/>
      <c r="GG2728" s="32"/>
      <c r="GH2728" s="32"/>
      <c r="GI2728" s="32"/>
      <c r="GJ2728" s="32"/>
      <c r="GK2728" s="32"/>
      <c r="GL2728" s="32"/>
      <c r="GM2728" s="32"/>
      <c r="GN2728" s="32"/>
      <c r="GO2728" s="32"/>
      <c r="GP2728" s="32"/>
      <c r="GQ2728" s="32"/>
      <c r="GR2728" s="32"/>
      <c r="GS2728" s="32"/>
      <c r="GT2728" s="32"/>
      <c r="GU2728" s="32"/>
      <c r="GV2728" s="32"/>
      <c r="GW2728" s="32"/>
      <c r="GX2728" s="32"/>
    </row>
    <row r="2729" spans="1:206">
      <c r="A2729" s="31" t="s">
        <v>451</v>
      </c>
      <c r="B2729" t="s">
        <v>3397</v>
      </c>
      <c r="C2729" t="s">
        <v>20</v>
      </c>
      <c r="D2729" s="80">
        <v>46057</v>
      </c>
      <c r="E2729" t="s">
        <v>3479</v>
      </c>
      <c r="BD2729" s="32">
        <f t="shared" si="454"/>
        <v>155226.5</v>
      </c>
      <c r="BE2729" s="32">
        <f t="shared" ref="BE2729:DP2729" si="489">BE155+BE134</f>
        <v>147120.5</v>
      </c>
      <c r="BF2729" s="32">
        <f t="shared" si="489"/>
        <v>141122</v>
      </c>
      <c r="BG2729" s="32">
        <f t="shared" si="489"/>
        <v>137552</v>
      </c>
      <c r="BH2729" s="32">
        <f t="shared" si="489"/>
        <v>134860.5</v>
      </c>
      <c r="BI2729" s="32">
        <f t="shared" si="489"/>
        <v>134023</v>
      </c>
      <c r="BJ2729" s="32">
        <f t="shared" si="489"/>
        <v>134717</v>
      </c>
      <c r="BK2729" s="32">
        <f t="shared" si="489"/>
        <v>136986.5</v>
      </c>
      <c r="BL2729" s="32">
        <f t="shared" si="489"/>
        <v>157554</v>
      </c>
      <c r="BM2729" s="32">
        <f t="shared" si="489"/>
        <v>180522</v>
      </c>
      <c r="BN2729" s="32">
        <f t="shared" si="489"/>
        <v>192745.5</v>
      </c>
      <c r="BO2729" s="32">
        <f t="shared" si="489"/>
        <v>205450</v>
      </c>
      <c r="BP2729" s="32">
        <f t="shared" si="489"/>
        <v>212432.5</v>
      </c>
      <c r="BQ2729" s="32">
        <f t="shared" si="489"/>
        <v>219137</v>
      </c>
      <c r="BR2729" s="32">
        <f t="shared" si="489"/>
        <v>227689.5</v>
      </c>
      <c r="BS2729" s="32">
        <f t="shared" si="489"/>
        <v>234146</v>
      </c>
      <c r="BT2729" s="32">
        <f t="shared" si="489"/>
        <v>239738.5</v>
      </c>
      <c r="BU2729" s="32">
        <f t="shared" si="489"/>
        <v>244563.5</v>
      </c>
      <c r="BV2729" s="32">
        <f t="shared" si="489"/>
        <v>248454.5</v>
      </c>
      <c r="BW2729" s="32">
        <f t="shared" si="489"/>
        <v>254874</v>
      </c>
      <c r="BX2729" s="32">
        <f t="shared" si="489"/>
        <v>265401.5</v>
      </c>
      <c r="BY2729" s="32">
        <f t="shared" si="489"/>
        <v>278373</v>
      </c>
      <c r="BZ2729" s="32">
        <f t="shared" si="489"/>
        <v>292578.5</v>
      </c>
      <c r="CA2729" s="32">
        <f t="shared" si="489"/>
        <v>307599.5</v>
      </c>
      <c r="CB2729" s="32">
        <f t="shared" si="489"/>
        <v>323353.5</v>
      </c>
      <c r="CC2729" s="32">
        <f t="shared" si="489"/>
        <v>337366</v>
      </c>
      <c r="CD2729" s="32">
        <f t="shared" si="489"/>
        <v>348701</v>
      </c>
      <c r="CE2729" s="32">
        <f t="shared" si="489"/>
        <v>361516.5</v>
      </c>
      <c r="CF2729" s="32">
        <f t="shared" si="489"/>
        <v>375560.5</v>
      </c>
      <c r="CG2729" s="32">
        <f t="shared" si="489"/>
        <v>385595</v>
      </c>
      <c r="CH2729" s="32">
        <f t="shared" si="489"/>
        <v>388935</v>
      </c>
      <c r="CI2729" s="32">
        <f t="shared" si="489"/>
        <v>390361.5</v>
      </c>
      <c r="CJ2729" s="32">
        <f t="shared" si="489"/>
        <v>393837.5</v>
      </c>
      <c r="CK2729" s="32">
        <f t="shared" si="489"/>
        <v>397600.5</v>
      </c>
      <c r="CL2729" s="32">
        <f t="shared" si="489"/>
        <v>399920.5</v>
      </c>
      <c r="CM2729" s="32">
        <f t="shared" si="489"/>
        <v>402365.5</v>
      </c>
      <c r="CN2729" s="32">
        <f t="shared" si="489"/>
        <v>408864</v>
      </c>
      <c r="CO2729" s="32">
        <f t="shared" si="489"/>
        <v>418934</v>
      </c>
      <c r="CP2729" s="32">
        <f t="shared" si="489"/>
        <v>428349.5</v>
      </c>
      <c r="CQ2729" s="32">
        <f t="shared" si="489"/>
        <v>444924</v>
      </c>
      <c r="CR2729" s="32">
        <f t="shared" si="489"/>
        <v>475246.5</v>
      </c>
      <c r="CS2729" s="32">
        <f t="shared" si="489"/>
        <v>503510</v>
      </c>
      <c r="CT2729" s="32">
        <f t="shared" si="489"/>
        <v>526984.5</v>
      </c>
      <c r="CU2729" s="32">
        <f t="shared" si="489"/>
        <v>551029.5</v>
      </c>
      <c r="CV2729" s="32">
        <f t="shared" si="489"/>
        <v>568785</v>
      </c>
      <c r="CW2729" s="32">
        <f t="shared" si="489"/>
        <v>579481</v>
      </c>
      <c r="CX2729" s="32">
        <f t="shared" si="489"/>
        <v>592529</v>
      </c>
      <c r="CY2729" s="32">
        <f t="shared" si="489"/>
        <v>612139</v>
      </c>
      <c r="CZ2729" s="32">
        <f t="shared" si="489"/>
        <v>633218.5</v>
      </c>
      <c r="DA2729" s="32">
        <f t="shared" si="489"/>
        <v>653472</v>
      </c>
      <c r="DB2729" s="32">
        <f t="shared" si="489"/>
        <v>678109.5</v>
      </c>
      <c r="DC2729" s="32">
        <f t="shared" si="489"/>
        <v>698471</v>
      </c>
      <c r="DD2729" s="32">
        <f t="shared" si="489"/>
        <v>715126.5</v>
      </c>
      <c r="DE2729" s="32">
        <f t="shared" si="489"/>
        <v>729570</v>
      </c>
      <c r="DF2729" s="32">
        <f t="shared" si="489"/>
        <v>740261</v>
      </c>
      <c r="DG2729" s="32">
        <f t="shared" si="489"/>
        <v>725217.5</v>
      </c>
      <c r="DH2729" s="32">
        <f t="shared" si="489"/>
        <v>674636.5</v>
      </c>
      <c r="DI2729" s="32">
        <f t="shared" si="489"/>
        <v>614636</v>
      </c>
      <c r="DJ2729" s="32">
        <f t="shared" si="489"/>
        <v>585689</v>
      </c>
      <c r="DK2729" s="32">
        <f t="shared" si="489"/>
        <v>597600.5</v>
      </c>
      <c r="DL2729" s="32">
        <f t="shared" si="489"/>
        <v>626086.5</v>
      </c>
      <c r="DM2729" s="32">
        <f t="shared" si="489"/>
        <v>679183</v>
      </c>
      <c r="DN2729" s="32">
        <f t="shared" si="489"/>
        <v>755711.5</v>
      </c>
      <c r="DO2729" s="32">
        <f t="shared" si="489"/>
        <v>846181.5</v>
      </c>
      <c r="DP2729" s="32">
        <f t="shared" si="489"/>
        <v>951531.5</v>
      </c>
      <c r="DQ2729" s="32">
        <f t="shared" ref="DQ2729:DW2729" si="490">DQ155+DQ134</f>
        <v>1064520.5</v>
      </c>
      <c r="DR2729" s="32">
        <f t="shared" si="490"/>
        <v>1180530</v>
      </c>
      <c r="DS2729" s="32">
        <f t="shared" si="490"/>
        <v>1296546</v>
      </c>
      <c r="DT2729" s="32">
        <f t="shared" si="490"/>
        <v>1410566.5</v>
      </c>
      <c r="DU2729" s="32">
        <f t="shared" si="490"/>
        <v>1510810</v>
      </c>
      <c r="DV2729" s="32">
        <f t="shared" si="490"/>
        <v>1579788.5</v>
      </c>
      <c r="DW2729" s="32">
        <f t="shared" si="490"/>
        <v>1586615</v>
      </c>
      <c r="DX2729" s="32"/>
      <c r="DY2729" s="32"/>
      <c r="DZ2729" s="32"/>
      <c r="EA2729" s="32"/>
      <c r="EB2729" s="32"/>
      <c r="EC2729" s="32"/>
      <c r="ED2729" s="32"/>
      <c r="EE2729" s="32"/>
      <c r="EF2729" s="32"/>
      <c r="EG2729" s="32"/>
      <c r="EH2729" s="32"/>
      <c r="EI2729" s="32"/>
      <c r="EJ2729" s="32"/>
      <c r="EK2729" s="32"/>
      <c r="EL2729" s="32"/>
      <c r="EM2729" s="32"/>
      <c r="EN2729" s="32"/>
      <c r="EO2729" s="32"/>
      <c r="EP2729" s="32"/>
      <c r="EQ2729" s="32"/>
      <c r="ER2729" s="32"/>
      <c r="ES2729" s="32"/>
      <c r="ET2729" s="32"/>
      <c r="EU2729" s="32"/>
      <c r="EV2729" s="32"/>
      <c r="EW2729" s="32"/>
      <c r="EX2729" s="32"/>
      <c r="EY2729" s="32"/>
      <c r="EZ2729" s="32"/>
      <c r="FA2729" s="32"/>
      <c r="FB2729" s="32"/>
      <c r="FC2729" s="32"/>
      <c r="FD2729" s="32"/>
      <c r="FE2729" s="32"/>
      <c r="FF2729" s="32"/>
      <c r="FG2729" s="32"/>
      <c r="FH2729" s="32"/>
      <c r="FI2729" s="32"/>
      <c r="FJ2729" s="32"/>
      <c r="FK2729" s="32"/>
      <c r="FL2729" s="32"/>
      <c r="FM2729" s="32"/>
      <c r="FN2729" s="32"/>
      <c r="FO2729" s="32"/>
      <c r="FP2729" s="32"/>
      <c r="FQ2729" s="32"/>
      <c r="FR2729" s="32"/>
      <c r="FS2729" s="32"/>
      <c r="FT2729" s="32"/>
      <c r="FU2729" s="32"/>
      <c r="FV2729" s="32"/>
      <c r="FW2729" s="32"/>
      <c r="FX2729" s="32"/>
      <c r="FY2729" s="32"/>
      <c r="FZ2729" s="32"/>
      <c r="GA2729" s="32"/>
      <c r="GB2729" s="32"/>
      <c r="GC2729" s="32"/>
      <c r="GD2729" s="32"/>
      <c r="GE2729" s="32"/>
      <c r="GF2729" s="32"/>
      <c r="GG2729" s="32"/>
      <c r="GH2729" s="32"/>
      <c r="GI2729" s="32"/>
      <c r="GJ2729" s="32"/>
      <c r="GK2729" s="32"/>
      <c r="GL2729" s="32"/>
      <c r="GM2729" s="32"/>
      <c r="GN2729" s="32"/>
      <c r="GO2729" s="32"/>
      <c r="GP2729" s="32"/>
      <c r="GQ2729" s="32"/>
      <c r="GR2729" s="32"/>
      <c r="GS2729" s="32"/>
      <c r="GT2729" s="32"/>
      <c r="GU2729" s="32"/>
      <c r="GV2729" s="32"/>
      <c r="GW2729" s="32"/>
      <c r="GX2729" s="32"/>
    </row>
    <row r="2730" spans="1:206">
      <c r="A2730" s="31" t="s">
        <v>451</v>
      </c>
      <c r="B2730" t="s">
        <v>3397</v>
      </c>
      <c r="C2730" t="s">
        <v>20</v>
      </c>
      <c r="D2730" s="80">
        <v>46057</v>
      </c>
      <c r="E2730" t="s">
        <v>3480</v>
      </c>
      <c r="BD2730" s="32">
        <f t="shared" si="454"/>
        <v>35483.5</v>
      </c>
      <c r="BE2730" s="32">
        <f t="shared" ref="BE2730:DP2730" si="491">BE156+BE135</f>
        <v>29125</v>
      </c>
      <c r="BF2730" s="32">
        <f t="shared" si="491"/>
        <v>26268.5</v>
      </c>
      <c r="BG2730" s="32">
        <f t="shared" si="491"/>
        <v>24779</v>
      </c>
      <c r="BH2730" s="32">
        <f t="shared" si="491"/>
        <v>23744.5</v>
      </c>
      <c r="BI2730" s="32">
        <f t="shared" si="491"/>
        <v>23534</v>
      </c>
      <c r="BJ2730" s="32">
        <f t="shared" si="491"/>
        <v>23864</v>
      </c>
      <c r="BK2730" s="32">
        <f t="shared" si="491"/>
        <v>24720</v>
      </c>
      <c r="BL2730" s="32">
        <f t="shared" si="491"/>
        <v>36748.5</v>
      </c>
      <c r="BM2730" s="32">
        <f t="shared" si="491"/>
        <v>48493</v>
      </c>
      <c r="BN2730" s="32">
        <f t="shared" si="491"/>
        <v>49168.5</v>
      </c>
      <c r="BO2730" s="32">
        <f t="shared" si="491"/>
        <v>49661</v>
      </c>
      <c r="BP2730" s="32">
        <f t="shared" si="491"/>
        <v>49434.5</v>
      </c>
      <c r="BQ2730" s="32">
        <f t="shared" si="491"/>
        <v>49239.5</v>
      </c>
      <c r="BR2730" s="32">
        <f t="shared" si="491"/>
        <v>51145.5</v>
      </c>
      <c r="BS2730" s="32">
        <f t="shared" si="491"/>
        <v>54639</v>
      </c>
      <c r="BT2730" s="32">
        <f t="shared" si="491"/>
        <v>57200.5</v>
      </c>
      <c r="BU2730" s="32">
        <f t="shared" si="491"/>
        <v>58355.5</v>
      </c>
      <c r="BV2730" s="32">
        <f t="shared" si="491"/>
        <v>59198.5</v>
      </c>
      <c r="BW2730" s="32">
        <f t="shared" si="491"/>
        <v>59517.5</v>
      </c>
      <c r="BX2730" s="32">
        <f t="shared" si="491"/>
        <v>59270</v>
      </c>
      <c r="BY2730" s="32">
        <f t="shared" si="491"/>
        <v>59378.5</v>
      </c>
      <c r="BZ2730" s="32">
        <f t="shared" si="491"/>
        <v>60014.5</v>
      </c>
      <c r="CA2730" s="32">
        <f t="shared" si="491"/>
        <v>60338.5</v>
      </c>
      <c r="CB2730" s="32">
        <f t="shared" si="491"/>
        <v>61866</v>
      </c>
      <c r="CC2730" s="32">
        <f t="shared" si="491"/>
        <v>65188</v>
      </c>
      <c r="CD2730" s="32">
        <f t="shared" si="491"/>
        <v>68265.5</v>
      </c>
      <c r="CE2730" s="32">
        <f t="shared" si="491"/>
        <v>71154</v>
      </c>
      <c r="CF2730" s="32">
        <f t="shared" si="491"/>
        <v>74290</v>
      </c>
      <c r="CG2730" s="32">
        <f t="shared" si="491"/>
        <v>76903</v>
      </c>
      <c r="CH2730" s="32">
        <f t="shared" si="491"/>
        <v>78233.5</v>
      </c>
      <c r="CI2730" s="32">
        <f t="shared" si="491"/>
        <v>79405</v>
      </c>
      <c r="CJ2730" s="32">
        <f t="shared" si="491"/>
        <v>82399.5</v>
      </c>
      <c r="CK2730" s="32">
        <f t="shared" si="491"/>
        <v>86006</v>
      </c>
      <c r="CL2730" s="32">
        <f t="shared" si="491"/>
        <v>87876</v>
      </c>
      <c r="CM2730" s="32">
        <f t="shared" si="491"/>
        <v>87927</v>
      </c>
      <c r="CN2730" s="32">
        <f t="shared" si="491"/>
        <v>87658</v>
      </c>
      <c r="CO2730" s="32">
        <f t="shared" si="491"/>
        <v>87547.5</v>
      </c>
      <c r="CP2730" s="32">
        <f t="shared" si="491"/>
        <v>86605.5</v>
      </c>
      <c r="CQ2730" s="32">
        <f t="shared" si="491"/>
        <v>86311.5</v>
      </c>
      <c r="CR2730" s="32">
        <f t="shared" si="491"/>
        <v>86918</v>
      </c>
      <c r="CS2730" s="32">
        <f t="shared" si="491"/>
        <v>87038.5</v>
      </c>
      <c r="CT2730" s="32">
        <f t="shared" si="491"/>
        <v>85541.5</v>
      </c>
      <c r="CU2730" s="32">
        <f t="shared" si="491"/>
        <v>82799.5</v>
      </c>
      <c r="CV2730" s="32">
        <f t="shared" si="491"/>
        <v>81703</v>
      </c>
      <c r="CW2730" s="32">
        <f t="shared" si="491"/>
        <v>84093</v>
      </c>
      <c r="CX2730" s="32">
        <f t="shared" si="491"/>
        <v>87738</v>
      </c>
      <c r="CY2730" s="32">
        <f t="shared" si="491"/>
        <v>91388.5</v>
      </c>
      <c r="CZ2730" s="32">
        <f t="shared" si="491"/>
        <v>96067</v>
      </c>
      <c r="DA2730" s="32">
        <f t="shared" si="491"/>
        <v>100504.5</v>
      </c>
      <c r="DB2730" s="32">
        <f t="shared" si="491"/>
        <v>104016.5</v>
      </c>
      <c r="DC2730" s="32">
        <f t="shared" si="491"/>
        <v>107415</v>
      </c>
      <c r="DD2730" s="32">
        <f t="shared" si="491"/>
        <v>110206</v>
      </c>
      <c r="DE2730" s="32">
        <f t="shared" si="491"/>
        <v>112357</v>
      </c>
      <c r="DF2730" s="32">
        <f t="shared" si="491"/>
        <v>115105.5</v>
      </c>
      <c r="DG2730" s="32">
        <f t="shared" si="491"/>
        <v>120456</v>
      </c>
      <c r="DH2730" s="32">
        <f t="shared" si="491"/>
        <v>126038.5</v>
      </c>
      <c r="DI2730" s="32">
        <f t="shared" si="491"/>
        <v>132012.5</v>
      </c>
      <c r="DJ2730" s="32">
        <f t="shared" si="491"/>
        <v>138568</v>
      </c>
      <c r="DK2730" s="32">
        <f t="shared" si="491"/>
        <v>144393.5</v>
      </c>
      <c r="DL2730" s="32">
        <f t="shared" si="491"/>
        <v>144464.5</v>
      </c>
      <c r="DM2730" s="32">
        <f t="shared" si="491"/>
        <v>136827</v>
      </c>
      <c r="DN2730" s="32">
        <f t="shared" si="491"/>
        <v>127424.5</v>
      </c>
      <c r="DO2730" s="32">
        <f t="shared" si="491"/>
        <v>125073</v>
      </c>
      <c r="DP2730" s="32">
        <f t="shared" si="491"/>
        <v>132134.5</v>
      </c>
      <c r="DQ2730" s="32">
        <f t="shared" ref="DQ2730:DW2730" si="492">DQ156+DQ135</f>
        <v>146530.5</v>
      </c>
      <c r="DR2730" s="32">
        <f t="shared" si="492"/>
        <v>169013.5</v>
      </c>
      <c r="DS2730" s="32">
        <f t="shared" si="492"/>
        <v>195088</v>
      </c>
      <c r="DT2730" s="32">
        <f t="shared" si="492"/>
        <v>224087</v>
      </c>
      <c r="DU2730" s="32">
        <f t="shared" si="492"/>
        <v>257198</v>
      </c>
      <c r="DV2730" s="32">
        <f t="shared" si="492"/>
        <v>288173.5</v>
      </c>
      <c r="DW2730" s="32">
        <f t="shared" si="492"/>
        <v>313128</v>
      </c>
      <c r="DX2730" s="32"/>
      <c r="DY2730" s="32"/>
      <c r="DZ2730" s="32"/>
      <c r="EA2730" s="32"/>
      <c r="EB2730" s="32"/>
      <c r="EC2730" s="32"/>
      <c r="ED2730" s="32"/>
      <c r="EE2730" s="32"/>
      <c r="EF2730" s="32"/>
      <c r="EG2730" s="32"/>
      <c r="EH2730" s="32"/>
      <c r="EI2730" s="32"/>
      <c r="EJ2730" s="32"/>
      <c r="EK2730" s="32"/>
      <c r="EL2730" s="32"/>
      <c r="EM2730" s="32"/>
      <c r="EN2730" s="32"/>
      <c r="EO2730" s="32"/>
      <c r="EP2730" s="32"/>
      <c r="EQ2730" s="32"/>
      <c r="ER2730" s="32"/>
      <c r="ES2730" s="32"/>
      <c r="ET2730" s="32"/>
      <c r="EU2730" s="32"/>
      <c r="EV2730" s="32"/>
      <c r="EW2730" s="32"/>
      <c r="EX2730" s="32"/>
      <c r="EY2730" s="32"/>
      <c r="EZ2730" s="32"/>
      <c r="FA2730" s="32"/>
      <c r="FB2730" s="32"/>
      <c r="FC2730" s="32"/>
      <c r="FD2730" s="32"/>
      <c r="FE2730" s="32"/>
      <c r="FF2730" s="32"/>
      <c r="FG2730" s="32"/>
      <c r="FH2730" s="32"/>
      <c r="FI2730" s="32"/>
      <c r="FJ2730" s="32"/>
      <c r="FK2730" s="32"/>
      <c r="FL2730" s="32"/>
      <c r="FM2730" s="32"/>
      <c r="FN2730" s="32"/>
      <c r="FO2730" s="32"/>
      <c r="FP2730" s="32"/>
      <c r="FQ2730" s="32"/>
      <c r="FR2730" s="32"/>
      <c r="FS2730" s="32"/>
      <c r="FT2730" s="32"/>
      <c r="FU2730" s="32"/>
      <c r="FV2730" s="32"/>
      <c r="FW2730" s="32"/>
      <c r="FX2730" s="32"/>
      <c r="FY2730" s="32"/>
      <c r="FZ2730" s="32"/>
      <c r="GA2730" s="32"/>
      <c r="GB2730" s="32"/>
      <c r="GC2730" s="32"/>
      <c r="GD2730" s="32"/>
      <c r="GE2730" s="32"/>
      <c r="GF2730" s="32"/>
      <c r="GG2730" s="32"/>
      <c r="GH2730" s="32"/>
      <c r="GI2730" s="32"/>
      <c r="GJ2730" s="32"/>
      <c r="GK2730" s="32"/>
      <c r="GL2730" s="32"/>
      <c r="GM2730" s="32"/>
      <c r="GN2730" s="32"/>
      <c r="GO2730" s="32"/>
      <c r="GP2730" s="32"/>
      <c r="GQ2730" s="32"/>
      <c r="GR2730" s="32"/>
      <c r="GS2730" s="32"/>
      <c r="GT2730" s="32"/>
      <c r="GU2730" s="32"/>
      <c r="GV2730" s="32"/>
      <c r="GW2730" s="32"/>
      <c r="GX2730" s="32"/>
    </row>
    <row r="2731" spans="1:206">
      <c r="A2731" s="31" t="s">
        <v>451</v>
      </c>
      <c r="B2731" t="s">
        <v>3397</v>
      </c>
      <c r="C2731" t="s">
        <v>20</v>
      </c>
      <c r="D2731" s="80">
        <v>46057</v>
      </c>
      <c r="E2731" t="s">
        <v>3481</v>
      </c>
      <c r="BD2731" s="32">
        <f t="shared" si="454"/>
        <v>2288</v>
      </c>
      <c r="BE2731" s="32">
        <f t="shared" ref="BE2731:DP2731" si="493">BE157+BE136</f>
        <v>3310</v>
      </c>
      <c r="BF2731" s="32">
        <f t="shared" si="493"/>
        <v>3496</v>
      </c>
      <c r="BG2731" s="32">
        <f t="shared" si="493"/>
        <v>3403.5</v>
      </c>
      <c r="BH2731" s="32">
        <f t="shared" si="493"/>
        <v>3166</v>
      </c>
      <c r="BI2731" s="32">
        <f t="shared" si="493"/>
        <v>2922.5</v>
      </c>
      <c r="BJ2731" s="32">
        <f t="shared" si="493"/>
        <v>2874</v>
      </c>
      <c r="BK2731" s="32">
        <f t="shared" si="493"/>
        <v>3009.5</v>
      </c>
      <c r="BL2731" s="32">
        <f t="shared" si="493"/>
        <v>4219.5</v>
      </c>
      <c r="BM2731" s="32">
        <f t="shared" si="493"/>
        <v>6009.5</v>
      </c>
      <c r="BN2731" s="32">
        <f t="shared" si="493"/>
        <v>7211</v>
      </c>
      <c r="BO2731" s="32">
        <f t="shared" si="493"/>
        <v>8069</v>
      </c>
      <c r="BP2731" s="32">
        <f t="shared" si="493"/>
        <v>8405</v>
      </c>
      <c r="BQ2731" s="32">
        <f t="shared" si="493"/>
        <v>8500</v>
      </c>
      <c r="BR2731" s="32">
        <f t="shared" si="493"/>
        <v>8760</v>
      </c>
      <c r="BS2731" s="32">
        <f t="shared" si="493"/>
        <v>8840</v>
      </c>
      <c r="BT2731" s="32">
        <f t="shared" si="493"/>
        <v>8685.5</v>
      </c>
      <c r="BU2731" s="32">
        <f t="shared" si="493"/>
        <v>8616</v>
      </c>
      <c r="BV2731" s="32">
        <f t="shared" si="493"/>
        <v>8593.5</v>
      </c>
      <c r="BW2731" s="32">
        <f t="shared" si="493"/>
        <v>8680.5</v>
      </c>
      <c r="BX2731" s="32">
        <f t="shared" si="493"/>
        <v>8905.5</v>
      </c>
      <c r="BY2731" s="32">
        <f t="shared" si="493"/>
        <v>8879</v>
      </c>
      <c r="BZ2731" s="32">
        <f t="shared" si="493"/>
        <v>8664.5</v>
      </c>
      <c r="CA2731" s="32">
        <f t="shared" si="493"/>
        <v>8502.5</v>
      </c>
      <c r="CB2731" s="32">
        <f t="shared" si="493"/>
        <v>8436</v>
      </c>
      <c r="CC2731" s="32">
        <f t="shared" si="493"/>
        <v>8484</v>
      </c>
      <c r="CD2731" s="32">
        <f t="shared" si="493"/>
        <v>8493</v>
      </c>
      <c r="CE2731" s="32">
        <f t="shared" si="493"/>
        <v>8534</v>
      </c>
      <c r="CF2731" s="32">
        <f t="shared" si="493"/>
        <v>8629.5</v>
      </c>
      <c r="CG2731" s="32">
        <f t="shared" si="493"/>
        <v>8856.5</v>
      </c>
      <c r="CH2731" s="32">
        <f t="shared" si="493"/>
        <v>9230.5</v>
      </c>
      <c r="CI2731" s="32">
        <f t="shared" si="493"/>
        <v>9532.5</v>
      </c>
      <c r="CJ2731" s="32">
        <f t="shared" si="493"/>
        <v>9919.5</v>
      </c>
      <c r="CK2731" s="32">
        <f t="shared" si="493"/>
        <v>10371.5</v>
      </c>
      <c r="CL2731" s="32">
        <f t="shared" si="493"/>
        <v>10605.5</v>
      </c>
      <c r="CM2731" s="32">
        <f t="shared" si="493"/>
        <v>10687.5</v>
      </c>
      <c r="CN2731" s="32">
        <f t="shared" si="493"/>
        <v>10920</v>
      </c>
      <c r="CO2731" s="32">
        <f t="shared" si="493"/>
        <v>11438.5</v>
      </c>
      <c r="CP2731" s="32">
        <f t="shared" si="493"/>
        <v>11910.5</v>
      </c>
      <c r="CQ2731" s="32">
        <f t="shared" si="493"/>
        <v>12140.5</v>
      </c>
      <c r="CR2731" s="32">
        <f t="shared" si="493"/>
        <v>12146.5</v>
      </c>
      <c r="CS2731" s="32">
        <f t="shared" si="493"/>
        <v>11764.5</v>
      </c>
      <c r="CT2731" s="32">
        <f t="shared" si="493"/>
        <v>11046</v>
      </c>
      <c r="CU2731" s="32">
        <f t="shared" si="493"/>
        <v>9869</v>
      </c>
      <c r="CV2731" s="32">
        <f t="shared" si="493"/>
        <v>8559</v>
      </c>
      <c r="CW2731" s="32">
        <f t="shared" si="493"/>
        <v>7850.5</v>
      </c>
      <c r="CX2731" s="32">
        <f t="shared" si="493"/>
        <v>7589</v>
      </c>
      <c r="CY2731" s="32">
        <f t="shared" si="493"/>
        <v>7518.5</v>
      </c>
      <c r="CZ2731" s="32">
        <f t="shared" si="493"/>
        <v>7598</v>
      </c>
      <c r="DA2731" s="32">
        <f t="shared" si="493"/>
        <v>7877.5</v>
      </c>
      <c r="DB2731" s="32">
        <f t="shared" si="493"/>
        <v>8491</v>
      </c>
      <c r="DC2731" s="32">
        <f t="shared" si="493"/>
        <v>9034</v>
      </c>
      <c r="DD2731" s="32">
        <f t="shared" si="493"/>
        <v>9472.5</v>
      </c>
      <c r="DE2731" s="32">
        <f t="shared" si="493"/>
        <v>9982</v>
      </c>
      <c r="DF2731" s="32">
        <f t="shared" si="493"/>
        <v>10477</v>
      </c>
      <c r="DG2731" s="32">
        <f t="shared" si="493"/>
        <v>10931</v>
      </c>
      <c r="DH2731" s="32">
        <f t="shared" si="493"/>
        <v>11391</v>
      </c>
      <c r="DI2731" s="32">
        <f t="shared" si="493"/>
        <v>12089</v>
      </c>
      <c r="DJ2731" s="32">
        <f t="shared" si="493"/>
        <v>12835.5</v>
      </c>
      <c r="DK2731" s="32">
        <f t="shared" si="493"/>
        <v>13402.5</v>
      </c>
      <c r="DL2731" s="32">
        <f t="shared" si="493"/>
        <v>14221</v>
      </c>
      <c r="DM2731" s="32">
        <f t="shared" si="493"/>
        <v>15174.5</v>
      </c>
      <c r="DN2731" s="32">
        <f t="shared" si="493"/>
        <v>16224.5</v>
      </c>
      <c r="DO2731" s="32">
        <f t="shared" si="493"/>
        <v>17465</v>
      </c>
      <c r="DP2731" s="32">
        <f t="shared" si="493"/>
        <v>18351.5</v>
      </c>
      <c r="DQ2731" s="32">
        <f t="shared" ref="DQ2731:DW2731" si="494">DQ157+DQ136</f>
        <v>18672.5</v>
      </c>
      <c r="DR2731" s="32">
        <f t="shared" si="494"/>
        <v>18612.5</v>
      </c>
      <c r="DS2731" s="32">
        <f t="shared" si="494"/>
        <v>18531.5</v>
      </c>
      <c r="DT2731" s="32">
        <f t="shared" si="494"/>
        <v>19257.5</v>
      </c>
      <c r="DU2731" s="32">
        <f t="shared" si="494"/>
        <v>21054.5</v>
      </c>
      <c r="DV2731" s="32">
        <f t="shared" si="494"/>
        <v>24443.5</v>
      </c>
      <c r="DW2731" s="32">
        <f t="shared" si="494"/>
        <v>27921.5</v>
      </c>
      <c r="DX2731" s="32"/>
      <c r="DY2731" s="32"/>
      <c r="DZ2731" s="32"/>
      <c r="EA2731" s="32"/>
      <c r="EB2731" s="32"/>
      <c r="EC2731" s="32"/>
      <c r="ED2731" s="32"/>
      <c r="EE2731" s="32"/>
      <c r="EF2731" s="32"/>
      <c r="EG2731" s="32"/>
      <c r="EH2731" s="32"/>
      <c r="EI2731" s="32"/>
      <c r="EJ2731" s="32"/>
      <c r="EK2731" s="32"/>
      <c r="EL2731" s="32"/>
      <c r="EM2731" s="32"/>
      <c r="EN2731" s="32"/>
      <c r="EO2731" s="32"/>
      <c r="EP2731" s="32"/>
      <c r="EQ2731" s="32"/>
      <c r="ER2731" s="32"/>
      <c r="ES2731" s="32"/>
      <c r="ET2731" s="32"/>
      <c r="EU2731" s="32"/>
      <c r="EV2731" s="32"/>
      <c r="EW2731" s="32"/>
      <c r="EX2731" s="32"/>
      <c r="EY2731" s="32"/>
      <c r="EZ2731" s="32"/>
      <c r="FA2731" s="32"/>
      <c r="FB2731" s="32"/>
      <c r="FC2731" s="32"/>
      <c r="FD2731" s="32"/>
      <c r="FE2731" s="32"/>
      <c r="FF2731" s="32"/>
      <c r="FG2731" s="32"/>
      <c r="FH2731" s="32"/>
      <c r="FI2731" s="32"/>
      <c r="FJ2731" s="32"/>
      <c r="FK2731" s="32"/>
      <c r="FL2731" s="32"/>
      <c r="FM2731" s="32"/>
      <c r="FN2731" s="32"/>
      <c r="FO2731" s="32"/>
      <c r="FP2731" s="32"/>
      <c r="FQ2731" s="32"/>
      <c r="FR2731" s="32"/>
      <c r="FS2731" s="32"/>
      <c r="FT2731" s="32"/>
      <c r="FU2731" s="32"/>
      <c r="FV2731" s="32"/>
      <c r="FW2731" s="32"/>
      <c r="FX2731" s="32"/>
      <c r="FY2731" s="32"/>
      <c r="FZ2731" s="32"/>
      <c r="GA2731" s="32"/>
      <c r="GB2731" s="32"/>
      <c r="GC2731" s="32"/>
      <c r="GD2731" s="32"/>
      <c r="GE2731" s="32"/>
      <c r="GF2731" s="32"/>
      <c r="GG2731" s="32"/>
      <c r="GH2731" s="32"/>
      <c r="GI2731" s="32"/>
      <c r="GJ2731" s="32"/>
      <c r="GK2731" s="32"/>
      <c r="GL2731" s="32"/>
      <c r="GM2731" s="32"/>
      <c r="GN2731" s="32"/>
      <c r="GO2731" s="32"/>
      <c r="GP2731" s="32"/>
      <c r="GQ2731" s="32"/>
      <c r="GR2731" s="32"/>
      <c r="GS2731" s="32"/>
      <c r="GT2731" s="32"/>
      <c r="GU2731" s="32"/>
      <c r="GV2731" s="32"/>
      <c r="GW2731" s="32"/>
      <c r="GX2731" s="32"/>
    </row>
    <row r="2732" spans="1:206">
      <c r="A2732" s="31" t="s">
        <v>451</v>
      </c>
      <c r="B2732" t="s">
        <v>3397</v>
      </c>
      <c r="C2732" t="s">
        <v>20</v>
      </c>
      <c r="D2732" s="80">
        <v>46057</v>
      </c>
      <c r="E2732" t="s">
        <v>3482</v>
      </c>
      <c r="BD2732" s="32">
        <f>BD182+BD161</f>
        <v>28008137.5</v>
      </c>
      <c r="BE2732" s="32">
        <f t="shared" ref="BE2732:DP2732" si="495">BE182+BE161</f>
        <v>29044137.5</v>
      </c>
      <c r="BF2732" s="32">
        <f t="shared" si="495"/>
        <v>30064160</v>
      </c>
      <c r="BG2732" s="32">
        <f t="shared" si="495"/>
        <v>31045324.5</v>
      </c>
      <c r="BH2732" s="32">
        <f t="shared" si="495"/>
        <v>31974992</v>
      </c>
      <c r="BI2732" s="32">
        <f t="shared" si="495"/>
        <v>32889218.5</v>
      </c>
      <c r="BJ2732" s="32">
        <f t="shared" si="495"/>
        <v>33826952.5</v>
      </c>
      <c r="BK2732" s="32">
        <f t="shared" si="495"/>
        <v>34785608.5</v>
      </c>
      <c r="BL2732" s="32">
        <f t="shared" si="495"/>
        <v>35754042.5</v>
      </c>
      <c r="BM2732" s="32">
        <f t="shared" si="495"/>
        <v>36729904.5</v>
      </c>
      <c r="BN2732" s="32">
        <f t="shared" si="495"/>
        <v>37728686</v>
      </c>
      <c r="BO2732" s="32">
        <f t="shared" si="495"/>
        <v>38742988</v>
      </c>
      <c r="BP2732" s="32">
        <f t="shared" si="495"/>
        <v>39754864</v>
      </c>
      <c r="BQ2732" s="32">
        <f t="shared" si="495"/>
        <v>40755975</v>
      </c>
      <c r="BR2732" s="32">
        <f t="shared" si="495"/>
        <v>41726256.5</v>
      </c>
      <c r="BS2732" s="32">
        <f t="shared" si="495"/>
        <v>42630414.5</v>
      </c>
      <c r="BT2732" s="32">
        <f t="shared" si="495"/>
        <v>43443217.5</v>
      </c>
      <c r="BU2732" s="32">
        <f t="shared" si="495"/>
        <v>44153126</v>
      </c>
      <c r="BV2732" s="32">
        <f t="shared" si="495"/>
        <v>44762856.5</v>
      </c>
      <c r="BW2732" s="32">
        <f t="shared" si="495"/>
        <v>45309992.5</v>
      </c>
      <c r="BX2732" s="32">
        <f t="shared" si="495"/>
        <v>45841507.5</v>
      </c>
      <c r="BY2732" s="32">
        <f t="shared" si="495"/>
        <v>46367810</v>
      </c>
      <c r="BZ2732" s="32">
        <f t="shared" si="495"/>
        <v>46907811.5</v>
      </c>
      <c r="CA2732" s="32">
        <f t="shared" si="495"/>
        <v>47504332</v>
      </c>
      <c r="CB2732" s="32">
        <f t="shared" si="495"/>
        <v>48149222</v>
      </c>
      <c r="CC2732" s="32">
        <f t="shared" si="495"/>
        <v>48830141.5</v>
      </c>
      <c r="CD2732" s="32">
        <f t="shared" si="495"/>
        <v>49531787</v>
      </c>
      <c r="CE2732" s="32">
        <f t="shared" si="495"/>
        <v>50250521</v>
      </c>
      <c r="CF2732" s="32">
        <f t="shared" si="495"/>
        <v>50989693.5</v>
      </c>
      <c r="CG2732" s="32">
        <f t="shared" si="495"/>
        <v>51720068.5</v>
      </c>
      <c r="CH2732" s="32">
        <f t="shared" si="495"/>
        <v>52415006</v>
      </c>
      <c r="CI2732" s="32">
        <f t="shared" si="495"/>
        <v>53048601.5</v>
      </c>
      <c r="CJ2732" s="32">
        <f t="shared" si="495"/>
        <v>53635381.5</v>
      </c>
      <c r="CK2732" s="32">
        <f t="shared" si="495"/>
        <v>54191579.5</v>
      </c>
      <c r="CL2732" s="32">
        <f t="shared" si="495"/>
        <v>54696500</v>
      </c>
      <c r="CM2732" s="32">
        <f t="shared" si="495"/>
        <v>55122903</v>
      </c>
      <c r="CN2732" s="32">
        <f t="shared" si="495"/>
        <v>55458453.5</v>
      </c>
      <c r="CO2732" s="32">
        <f t="shared" si="495"/>
        <v>55732447</v>
      </c>
      <c r="CP2732" s="32">
        <f t="shared" si="495"/>
        <v>55987404</v>
      </c>
      <c r="CQ2732" s="32">
        <f t="shared" si="495"/>
        <v>56227425</v>
      </c>
      <c r="CR2732" s="32">
        <f t="shared" si="495"/>
        <v>56470339</v>
      </c>
      <c r="CS2732" s="32">
        <f t="shared" si="495"/>
        <v>56694295</v>
      </c>
      <c r="CT2732" s="32">
        <f t="shared" si="495"/>
        <v>56837064</v>
      </c>
      <c r="CU2732" s="32">
        <f t="shared" si="495"/>
        <v>56917812</v>
      </c>
      <c r="CV2732" s="32">
        <f t="shared" si="495"/>
        <v>56969668</v>
      </c>
      <c r="CW2732" s="32">
        <f t="shared" si="495"/>
        <v>56981330.5</v>
      </c>
      <c r="CX2732" s="32">
        <f t="shared" si="495"/>
        <v>56937187.5</v>
      </c>
      <c r="CY2732" s="32">
        <f t="shared" si="495"/>
        <v>56863507.5</v>
      </c>
      <c r="CZ2732" s="32">
        <f t="shared" si="495"/>
        <v>56766876.5</v>
      </c>
      <c r="DA2732" s="32">
        <f t="shared" si="495"/>
        <v>56618653.5</v>
      </c>
      <c r="DB2732" s="32">
        <f t="shared" si="495"/>
        <v>56448564</v>
      </c>
      <c r="DC2732" s="32">
        <f t="shared" si="495"/>
        <v>56273848</v>
      </c>
      <c r="DD2732" s="32">
        <f t="shared" si="495"/>
        <v>56049589</v>
      </c>
      <c r="DE2732" s="32">
        <f t="shared" si="495"/>
        <v>55723247</v>
      </c>
      <c r="DF2732" s="32">
        <f t="shared" si="495"/>
        <v>55338191.5</v>
      </c>
      <c r="DG2732" s="32">
        <f t="shared" si="495"/>
        <v>54952671.5</v>
      </c>
      <c r="DH2732" s="32">
        <f t="shared" si="495"/>
        <v>54571971</v>
      </c>
      <c r="DI2732" s="32">
        <f t="shared" si="495"/>
        <v>54224007.5</v>
      </c>
      <c r="DJ2732" s="32">
        <f t="shared" si="495"/>
        <v>53934610</v>
      </c>
      <c r="DK2732" s="32">
        <f t="shared" si="495"/>
        <v>53692453.5</v>
      </c>
      <c r="DL2732" s="32">
        <f t="shared" si="495"/>
        <v>53468518</v>
      </c>
      <c r="DM2732" s="32">
        <f t="shared" si="495"/>
        <v>53297480.5</v>
      </c>
      <c r="DN2732" s="32">
        <f t="shared" si="495"/>
        <v>53160518</v>
      </c>
      <c r="DO2732" s="32">
        <f t="shared" si="495"/>
        <v>52995795</v>
      </c>
      <c r="DP2732" s="32">
        <f t="shared" si="495"/>
        <v>52810373.5</v>
      </c>
      <c r="DQ2732" s="32">
        <f t="shared" ref="DQ2732:DW2732" si="496">DQ182+DQ161</f>
        <v>52618759.5</v>
      </c>
      <c r="DR2732" s="32">
        <f t="shared" si="496"/>
        <v>52341720</v>
      </c>
      <c r="DS2732" s="32">
        <f t="shared" si="496"/>
        <v>51995234</v>
      </c>
      <c r="DT2732" s="32">
        <f t="shared" si="496"/>
        <v>51630610</v>
      </c>
      <c r="DU2732" s="32">
        <f t="shared" si="496"/>
        <v>51133886.5</v>
      </c>
      <c r="DV2732" s="32">
        <f t="shared" si="496"/>
        <v>50461503.5</v>
      </c>
      <c r="DW2732" s="32">
        <f t="shared" si="496"/>
        <v>49739681.5</v>
      </c>
      <c r="DX2732" s="32"/>
      <c r="DY2732" s="32"/>
      <c r="DZ2732" s="32"/>
      <c r="EA2732" s="32"/>
      <c r="EB2732" s="32"/>
      <c r="EC2732" s="32"/>
      <c r="ED2732" s="32"/>
      <c r="EE2732" s="32"/>
      <c r="EF2732" s="32"/>
      <c r="EG2732" s="32"/>
      <c r="EH2732" s="32"/>
      <c r="EI2732" s="32"/>
      <c r="EJ2732" s="32"/>
      <c r="EK2732" s="32"/>
      <c r="EL2732" s="32"/>
      <c r="EM2732" s="32"/>
      <c r="EN2732" s="32"/>
      <c r="EO2732" s="32"/>
      <c r="EP2732" s="32"/>
      <c r="EQ2732" s="32"/>
      <c r="ER2732" s="32"/>
      <c r="ES2732" s="32"/>
      <c r="ET2732" s="32"/>
      <c r="EU2732" s="32"/>
      <c r="EV2732" s="32"/>
      <c r="EW2732" s="32"/>
      <c r="EX2732" s="32"/>
      <c r="EY2732" s="32"/>
      <c r="EZ2732" s="32"/>
      <c r="FA2732" s="32"/>
      <c r="FB2732" s="32"/>
      <c r="FC2732" s="32"/>
      <c r="FD2732" s="32"/>
      <c r="FE2732" s="32"/>
      <c r="FF2732" s="32"/>
      <c r="FG2732" s="32"/>
      <c r="FH2732" s="32"/>
      <c r="FI2732" s="32"/>
      <c r="FJ2732" s="32"/>
      <c r="FK2732" s="32"/>
      <c r="FL2732" s="32"/>
      <c r="FM2732" s="32"/>
      <c r="FN2732" s="32"/>
      <c r="FO2732" s="32"/>
      <c r="FP2732" s="32"/>
      <c r="FQ2732" s="32"/>
      <c r="FR2732" s="32"/>
      <c r="FS2732" s="32"/>
      <c r="FT2732" s="32"/>
      <c r="FU2732" s="32"/>
      <c r="FV2732" s="32"/>
      <c r="FW2732" s="32"/>
      <c r="FX2732" s="32"/>
      <c r="FY2732" s="32"/>
      <c r="FZ2732" s="32"/>
      <c r="GA2732" s="32"/>
      <c r="GB2732" s="32"/>
      <c r="GC2732" s="32"/>
      <c r="GD2732" s="32"/>
      <c r="GE2732" s="32"/>
      <c r="GF2732" s="32"/>
      <c r="GG2732" s="32"/>
      <c r="GH2732" s="32"/>
      <c r="GI2732" s="32"/>
      <c r="GJ2732" s="32"/>
      <c r="GK2732" s="32"/>
      <c r="GL2732" s="32"/>
      <c r="GM2732" s="32"/>
      <c r="GN2732" s="32"/>
      <c r="GO2732" s="32"/>
      <c r="GP2732" s="32"/>
      <c r="GQ2732" s="32"/>
      <c r="GR2732" s="32"/>
      <c r="GS2732" s="32"/>
      <c r="GT2732" s="32"/>
      <c r="GU2732" s="32"/>
      <c r="GV2732" s="32"/>
      <c r="GW2732" s="32"/>
      <c r="GX2732" s="32"/>
    </row>
    <row r="2733" spans="1:206">
      <c r="A2733" s="31" t="s">
        <v>451</v>
      </c>
      <c r="B2733" t="s">
        <v>3397</v>
      </c>
      <c r="C2733" t="s">
        <v>20</v>
      </c>
      <c r="D2733" s="80">
        <v>46057</v>
      </c>
      <c r="E2733" t="s">
        <v>3483</v>
      </c>
      <c r="BD2733" s="32">
        <f t="shared" ref="BD2733:BD2752" si="497">BD183+BD162</f>
        <v>22124388</v>
      </c>
      <c r="BE2733" s="32">
        <f t="shared" ref="BE2733:DP2733" si="498">BE183+BE162</f>
        <v>22750836.5</v>
      </c>
      <c r="BF2733" s="32">
        <f t="shared" si="498"/>
        <v>23438040.5</v>
      </c>
      <c r="BG2733" s="32">
        <f t="shared" si="498"/>
        <v>24227996.5</v>
      </c>
      <c r="BH2733" s="32">
        <f t="shared" si="498"/>
        <v>25137119.5</v>
      </c>
      <c r="BI2733" s="32">
        <f t="shared" si="498"/>
        <v>26127231.5</v>
      </c>
      <c r="BJ2733" s="32">
        <f t="shared" si="498"/>
        <v>27145573</v>
      </c>
      <c r="BK2733" s="32">
        <f t="shared" si="498"/>
        <v>28163346.5</v>
      </c>
      <c r="BL2733" s="32">
        <f t="shared" si="498"/>
        <v>29144611.5</v>
      </c>
      <c r="BM2733" s="32">
        <f t="shared" si="498"/>
        <v>30084390</v>
      </c>
      <c r="BN2733" s="32">
        <f t="shared" si="498"/>
        <v>31024102.5</v>
      </c>
      <c r="BO2733" s="32">
        <f t="shared" si="498"/>
        <v>31988212.5</v>
      </c>
      <c r="BP2733" s="32">
        <f t="shared" si="498"/>
        <v>32970242</v>
      </c>
      <c r="BQ2733" s="32">
        <f t="shared" si="498"/>
        <v>33971710.5</v>
      </c>
      <c r="BR2733" s="32">
        <f t="shared" si="498"/>
        <v>34985506.5</v>
      </c>
      <c r="BS2733" s="32">
        <f t="shared" si="498"/>
        <v>36009654</v>
      </c>
      <c r="BT2733" s="32">
        <f t="shared" si="498"/>
        <v>37039004</v>
      </c>
      <c r="BU2733" s="32">
        <f t="shared" si="498"/>
        <v>38065967</v>
      </c>
      <c r="BV2733" s="32">
        <f t="shared" si="498"/>
        <v>39085287.5</v>
      </c>
      <c r="BW2733" s="32">
        <f t="shared" si="498"/>
        <v>40077457.5</v>
      </c>
      <c r="BX2733" s="32">
        <f t="shared" si="498"/>
        <v>40999354</v>
      </c>
      <c r="BY2733" s="32">
        <f t="shared" si="498"/>
        <v>41814213</v>
      </c>
      <c r="BZ2733" s="32">
        <f t="shared" si="498"/>
        <v>42515534.5</v>
      </c>
      <c r="CA2733" s="32">
        <f t="shared" si="498"/>
        <v>43117059</v>
      </c>
      <c r="CB2733" s="32">
        <f t="shared" si="498"/>
        <v>43648085</v>
      </c>
      <c r="CC2733" s="32">
        <f t="shared" si="498"/>
        <v>44154847.5</v>
      </c>
      <c r="CD2733" s="32">
        <f t="shared" si="498"/>
        <v>44693174.5</v>
      </c>
      <c r="CE2733" s="32">
        <f t="shared" si="498"/>
        <v>45307409.5</v>
      </c>
      <c r="CF2733" s="32">
        <f t="shared" si="498"/>
        <v>46002817.5</v>
      </c>
      <c r="CG2733" s="32">
        <f t="shared" si="498"/>
        <v>46741563.5</v>
      </c>
      <c r="CH2733" s="32">
        <f t="shared" si="498"/>
        <v>47485122</v>
      </c>
      <c r="CI2733" s="32">
        <f t="shared" si="498"/>
        <v>48202018</v>
      </c>
      <c r="CJ2733" s="32">
        <f t="shared" si="498"/>
        <v>48897851.5</v>
      </c>
      <c r="CK2733" s="32">
        <f t="shared" si="498"/>
        <v>49593828</v>
      </c>
      <c r="CL2733" s="32">
        <f t="shared" si="498"/>
        <v>50287372</v>
      </c>
      <c r="CM2733" s="32">
        <f t="shared" si="498"/>
        <v>50973114</v>
      </c>
      <c r="CN2733" s="32">
        <f t="shared" si="498"/>
        <v>51632453</v>
      </c>
      <c r="CO2733" s="32">
        <f t="shared" si="498"/>
        <v>52259110.5</v>
      </c>
      <c r="CP2733" s="32">
        <f t="shared" si="498"/>
        <v>52852196</v>
      </c>
      <c r="CQ2733" s="32">
        <f t="shared" si="498"/>
        <v>53386304</v>
      </c>
      <c r="CR2733" s="32">
        <f t="shared" si="498"/>
        <v>53864588</v>
      </c>
      <c r="CS2733" s="32">
        <f t="shared" si="498"/>
        <v>54297744.5</v>
      </c>
      <c r="CT2733" s="32">
        <f t="shared" si="498"/>
        <v>54690543.5</v>
      </c>
      <c r="CU2733" s="32">
        <f t="shared" si="498"/>
        <v>55050453.5</v>
      </c>
      <c r="CV2733" s="32">
        <f t="shared" si="498"/>
        <v>55374804</v>
      </c>
      <c r="CW2733" s="32">
        <f t="shared" si="498"/>
        <v>55670137.5</v>
      </c>
      <c r="CX2733" s="32">
        <f t="shared" si="498"/>
        <v>55924776</v>
      </c>
      <c r="CY2733" s="32">
        <f t="shared" si="498"/>
        <v>56103412</v>
      </c>
      <c r="CZ2733" s="32">
        <f t="shared" si="498"/>
        <v>56224597</v>
      </c>
      <c r="DA2733" s="32">
        <f t="shared" si="498"/>
        <v>56311080</v>
      </c>
      <c r="DB2733" s="32">
        <f t="shared" si="498"/>
        <v>56343145.5</v>
      </c>
      <c r="DC2733" s="32">
        <f t="shared" si="498"/>
        <v>56310827.5</v>
      </c>
      <c r="DD2733" s="32">
        <f t="shared" si="498"/>
        <v>56245059</v>
      </c>
      <c r="DE2733" s="32">
        <f t="shared" si="498"/>
        <v>56166303</v>
      </c>
      <c r="DF2733" s="32">
        <f t="shared" si="498"/>
        <v>56053028.5</v>
      </c>
      <c r="DG2733" s="32">
        <f t="shared" si="498"/>
        <v>55909642.5</v>
      </c>
      <c r="DH2733" s="32">
        <f t="shared" si="498"/>
        <v>55741669</v>
      </c>
      <c r="DI2733" s="32">
        <f t="shared" si="498"/>
        <v>55520563.5</v>
      </c>
      <c r="DJ2733" s="32">
        <f t="shared" si="498"/>
        <v>55197313.5</v>
      </c>
      <c r="DK2733" s="32">
        <f t="shared" si="498"/>
        <v>54819662.5</v>
      </c>
      <c r="DL2733" s="32">
        <f t="shared" si="498"/>
        <v>54447315.5</v>
      </c>
      <c r="DM2733" s="32">
        <f t="shared" si="498"/>
        <v>54086483.5</v>
      </c>
      <c r="DN2733" s="32">
        <f t="shared" si="498"/>
        <v>53751583.5</v>
      </c>
      <c r="DO2733" s="32">
        <f t="shared" si="498"/>
        <v>53467596.5</v>
      </c>
      <c r="DP2733" s="32">
        <f t="shared" si="498"/>
        <v>53237862.5</v>
      </c>
      <c r="DQ2733" s="32">
        <f t="shared" ref="DQ2733:DW2733" si="499">DQ183+DQ162</f>
        <v>53039138.5</v>
      </c>
      <c r="DR2733" s="32">
        <f t="shared" si="499"/>
        <v>52900672</v>
      </c>
      <c r="DS2733" s="32">
        <f t="shared" si="499"/>
        <v>52785014.5</v>
      </c>
      <c r="DT2733" s="32">
        <f t="shared" si="499"/>
        <v>52635648</v>
      </c>
      <c r="DU2733" s="32">
        <f t="shared" si="499"/>
        <v>52485101</v>
      </c>
      <c r="DV2733" s="32">
        <f t="shared" si="499"/>
        <v>52348614.5</v>
      </c>
      <c r="DW2733" s="32">
        <f t="shared" si="499"/>
        <v>52114871.5</v>
      </c>
      <c r="DX2733" s="32"/>
      <c r="DY2733" s="32"/>
      <c r="DZ2733" s="32"/>
      <c r="EA2733" s="32"/>
      <c r="EB2733" s="32"/>
      <c r="EC2733" s="32"/>
      <c r="ED2733" s="32"/>
      <c r="EE2733" s="32"/>
      <c r="EF2733" s="32"/>
      <c r="EG2733" s="32"/>
      <c r="EH2733" s="32"/>
      <c r="EI2733" s="32"/>
      <c r="EJ2733" s="32"/>
      <c r="EK2733" s="32"/>
      <c r="EL2733" s="32"/>
      <c r="EM2733" s="32"/>
      <c r="EN2733" s="32"/>
      <c r="EO2733" s="32"/>
      <c r="EP2733" s="32"/>
      <c r="EQ2733" s="32"/>
      <c r="ER2733" s="32"/>
      <c r="ES2733" s="32"/>
      <c r="ET2733" s="32"/>
      <c r="EU2733" s="32"/>
      <c r="EV2733" s="32"/>
      <c r="EW2733" s="32"/>
      <c r="EX2733" s="32"/>
      <c r="EY2733" s="32"/>
      <c r="EZ2733" s="32"/>
      <c r="FA2733" s="32"/>
      <c r="FB2733" s="32"/>
      <c r="FC2733" s="32"/>
      <c r="FD2733" s="32"/>
      <c r="FE2733" s="32"/>
      <c r="FF2733" s="32"/>
      <c r="FG2733" s="32"/>
      <c r="FH2733" s="32"/>
      <c r="FI2733" s="32"/>
      <c r="FJ2733" s="32"/>
      <c r="FK2733" s="32"/>
      <c r="FL2733" s="32"/>
      <c r="FM2733" s="32"/>
      <c r="FN2733" s="32"/>
      <c r="FO2733" s="32"/>
      <c r="FP2733" s="32"/>
      <c r="FQ2733" s="32"/>
      <c r="FR2733" s="32"/>
      <c r="FS2733" s="32"/>
      <c r="FT2733" s="32"/>
      <c r="FU2733" s="32"/>
      <c r="FV2733" s="32"/>
      <c r="FW2733" s="32"/>
      <c r="FX2733" s="32"/>
      <c r="FY2733" s="32"/>
      <c r="FZ2733" s="32"/>
      <c r="GA2733" s="32"/>
      <c r="GB2733" s="32"/>
      <c r="GC2733" s="32"/>
      <c r="GD2733" s="32"/>
      <c r="GE2733" s="32"/>
      <c r="GF2733" s="32"/>
      <c r="GG2733" s="32"/>
      <c r="GH2733" s="32"/>
      <c r="GI2733" s="32"/>
      <c r="GJ2733" s="32"/>
      <c r="GK2733" s="32"/>
      <c r="GL2733" s="32"/>
      <c r="GM2733" s="32"/>
      <c r="GN2733" s="32"/>
      <c r="GO2733" s="32"/>
      <c r="GP2733" s="32"/>
      <c r="GQ2733" s="32"/>
      <c r="GR2733" s="32"/>
      <c r="GS2733" s="32"/>
      <c r="GT2733" s="32"/>
      <c r="GU2733" s="32"/>
      <c r="GV2733" s="32"/>
      <c r="GW2733" s="32"/>
      <c r="GX2733" s="32"/>
    </row>
    <row r="2734" spans="1:206">
      <c r="A2734" s="31" t="s">
        <v>451</v>
      </c>
      <c r="B2734" t="s">
        <v>3397</v>
      </c>
      <c r="C2734" t="s">
        <v>20</v>
      </c>
      <c r="D2734" s="80">
        <v>46057</v>
      </c>
      <c r="E2734" t="s">
        <v>3484</v>
      </c>
      <c r="BD2734" s="32">
        <f t="shared" si="497"/>
        <v>19112234.5</v>
      </c>
      <c r="BE2734" s="32">
        <f t="shared" ref="BE2734:DP2734" si="500">BE184+BE163</f>
        <v>19586116</v>
      </c>
      <c r="BF2734" s="32">
        <f t="shared" si="500"/>
        <v>20093379.5</v>
      </c>
      <c r="BG2734" s="32">
        <f t="shared" si="500"/>
        <v>20623385.5</v>
      </c>
      <c r="BH2734" s="32">
        <f t="shared" si="500"/>
        <v>21173296</v>
      </c>
      <c r="BI2734" s="32">
        <f t="shared" si="500"/>
        <v>21755636</v>
      </c>
      <c r="BJ2734" s="32">
        <f t="shared" si="500"/>
        <v>22375129.5</v>
      </c>
      <c r="BK2734" s="32">
        <f t="shared" si="500"/>
        <v>23065166.5</v>
      </c>
      <c r="BL2734" s="32">
        <f t="shared" si="500"/>
        <v>23858257</v>
      </c>
      <c r="BM2734" s="32">
        <f t="shared" si="500"/>
        <v>24773136.5</v>
      </c>
      <c r="BN2734" s="32">
        <f t="shared" si="500"/>
        <v>25766725</v>
      </c>
      <c r="BO2734" s="32">
        <f t="shared" si="500"/>
        <v>26771182</v>
      </c>
      <c r="BP2734" s="32">
        <f t="shared" si="500"/>
        <v>27761193</v>
      </c>
      <c r="BQ2734" s="32">
        <f t="shared" si="500"/>
        <v>28718084.5</v>
      </c>
      <c r="BR2734" s="32">
        <f t="shared" si="500"/>
        <v>29636587</v>
      </c>
      <c r="BS2734" s="32">
        <f t="shared" si="500"/>
        <v>30554882.5</v>
      </c>
      <c r="BT2734" s="32">
        <f t="shared" si="500"/>
        <v>31507566.5</v>
      </c>
      <c r="BU2734" s="32">
        <f t="shared" si="500"/>
        <v>32490117</v>
      </c>
      <c r="BV2734" s="32">
        <f t="shared" si="500"/>
        <v>33495615.5</v>
      </c>
      <c r="BW2734" s="32">
        <f t="shared" si="500"/>
        <v>34511714</v>
      </c>
      <c r="BX2734" s="32">
        <f t="shared" si="500"/>
        <v>35531969.5</v>
      </c>
      <c r="BY2734" s="32">
        <f t="shared" si="500"/>
        <v>36536463.5</v>
      </c>
      <c r="BZ2734" s="32">
        <f t="shared" si="500"/>
        <v>37526426.5</v>
      </c>
      <c r="CA2734" s="32">
        <f t="shared" si="500"/>
        <v>38515883.5</v>
      </c>
      <c r="CB2734" s="32">
        <f t="shared" si="500"/>
        <v>39479588</v>
      </c>
      <c r="CC2734" s="32">
        <f t="shared" si="500"/>
        <v>40375420</v>
      </c>
      <c r="CD2734" s="32">
        <f t="shared" si="500"/>
        <v>41174721.5</v>
      </c>
      <c r="CE2734" s="32">
        <f t="shared" si="500"/>
        <v>41872039</v>
      </c>
      <c r="CF2734" s="32">
        <f t="shared" si="500"/>
        <v>42468745.5</v>
      </c>
      <c r="CG2734" s="32">
        <f t="shared" si="500"/>
        <v>43000751</v>
      </c>
      <c r="CH2734" s="32">
        <f t="shared" si="500"/>
        <v>43514210</v>
      </c>
      <c r="CI2734" s="32">
        <f t="shared" si="500"/>
        <v>44040172</v>
      </c>
      <c r="CJ2734" s="32">
        <f t="shared" si="500"/>
        <v>44633856</v>
      </c>
      <c r="CK2734" s="32">
        <f t="shared" si="500"/>
        <v>45314289</v>
      </c>
      <c r="CL2734" s="32">
        <f t="shared" si="500"/>
        <v>46030878.5</v>
      </c>
      <c r="CM2734" s="32">
        <f t="shared" si="500"/>
        <v>46756504.5</v>
      </c>
      <c r="CN2734" s="32">
        <f t="shared" si="500"/>
        <v>47488790.5</v>
      </c>
      <c r="CO2734" s="32">
        <f t="shared" si="500"/>
        <v>48204285</v>
      </c>
      <c r="CP2734" s="32">
        <f t="shared" si="500"/>
        <v>48899647</v>
      </c>
      <c r="CQ2734" s="32">
        <f t="shared" si="500"/>
        <v>49599648.5</v>
      </c>
      <c r="CR2734" s="32">
        <f t="shared" si="500"/>
        <v>50297969.5</v>
      </c>
      <c r="CS2734" s="32">
        <f t="shared" si="500"/>
        <v>50959986</v>
      </c>
      <c r="CT2734" s="32">
        <f t="shared" si="500"/>
        <v>51607420</v>
      </c>
      <c r="CU2734" s="32">
        <f t="shared" si="500"/>
        <v>52238560</v>
      </c>
      <c r="CV2734" s="32">
        <f t="shared" si="500"/>
        <v>52818686.5</v>
      </c>
      <c r="CW2734" s="32">
        <f t="shared" si="500"/>
        <v>53349143</v>
      </c>
      <c r="CX2734" s="32">
        <f t="shared" si="500"/>
        <v>53822649</v>
      </c>
      <c r="CY2734" s="32">
        <f t="shared" si="500"/>
        <v>54238270</v>
      </c>
      <c r="CZ2734" s="32">
        <f t="shared" si="500"/>
        <v>54605432.5</v>
      </c>
      <c r="DA2734" s="32">
        <f t="shared" si="500"/>
        <v>54939366.5</v>
      </c>
      <c r="DB2734" s="32">
        <f t="shared" si="500"/>
        <v>55223407.5</v>
      </c>
      <c r="DC2734" s="32">
        <f t="shared" si="500"/>
        <v>55446095.5</v>
      </c>
      <c r="DD2734" s="32">
        <f t="shared" si="500"/>
        <v>55603392.5</v>
      </c>
      <c r="DE2734" s="32">
        <f t="shared" si="500"/>
        <v>55709867.5</v>
      </c>
      <c r="DF2734" s="32">
        <f t="shared" si="500"/>
        <v>55786467.5</v>
      </c>
      <c r="DG2734" s="32">
        <f t="shared" si="500"/>
        <v>55818294</v>
      </c>
      <c r="DH2734" s="32">
        <f t="shared" si="500"/>
        <v>55792778.5</v>
      </c>
      <c r="DI2734" s="32">
        <f t="shared" si="500"/>
        <v>55734410</v>
      </c>
      <c r="DJ2734" s="32">
        <f t="shared" si="500"/>
        <v>55653770</v>
      </c>
      <c r="DK2734" s="32">
        <f t="shared" si="500"/>
        <v>55533462</v>
      </c>
      <c r="DL2734" s="32">
        <f t="shared" si="500"/>
        <v>55403767</v>
      </c>
      <c r="DM2734" s="32">
        <f t="shared" si="500"/>
        <v>55267202</v>
      </c>
      <c r="DN2734" s="32">
        <f t="shared" si="500"/>
        <v>55066442</v>
      </c>
      <c r="DO2734" s="32">
        <f t="shared" si="500"/>
        <v>54747040</v>
      </c>
      <c r="DP2734" s="32">
        <f t="shared" si="500"/>
        <v>54364514.5</v>
      </c>
      <c r="DQ2734" s="32">
        <f t="shared" ref="DQ2734:DW2734" si="501">DQ184+DQ163</f>
        <v>53989696.5</v>
      </c>
      <c r="DR2734" s="32">
        <f t="shared" si="501"/>
        <v>53654709</v>
      </c>
      <c r="DS2734" s="32">
        <f t="shared" si="501"/>
        <v>53366311</v>
      </c>
      <c r="DT2734" s="32">
        <f t="shared" si="501"/>
        <v>53124067.5</v>
      </c>
      <c r="DU2734" s="32">
        <f t="shared" si="501"/>
        <v>52945471.5</v>
      </c>
      <c r="DV2734" s="32">
        <f t="shared" si="501"/>
        <v>52807705</v>
      </c>
      <c r="DW2734" s="32">
        <f t="shared" si="501"/>
        <v>52702178.5</v>
      </c>
      <c r="DX2734" s="32"/>
      <c r="DY2734" s="32"/>
      <c r="DZ2734" s="32"/>
      <c r="EA2734" s="32"/>
      <c r="EB2734" s="32"/>
      <c r="EC2734" s="32"/>
      <c r="ED2734" s="32"/>
      <c r="EE2734" s="32"/>
      <c r="EF2734" s="32"/>
      <c r="EG2734" s="32"/>
      <c r="EH2734" s="32"/>
      <c r="EI2734" s="32"/>
      <c r="EJ2734" s="32"/>
      <c r="EK2734" s="32"/>
      <c r="EL2734" s="32"/>
      <c r="EM2734" s="32"/>
      <c r="EN2734" s="32"/>
      <c r="EO2734" s="32"/>
      <c r="EP2734" s="32"/>
      <c r="EQ2734" s="32"/>
      <c r="ER2734" s="32"/>
      <c r="ES2734" s="32"/>
      <c r="ET2734" s="32"/>
      <c r="EU2734" s="32"/>
      <c r="EV2734" s="32"/>
      <c r="EW2734" s="32"/>
      <c r="EX2734" s="32"/>
      <c r="EY2734" s="32"/>
      <c r="EZ2734" s="32"/>
      <c r="FA2734" s="32"/>
      <c r="FB2734" s="32"/>
      <c r="FC2734" s="32"/>
      <c r="FD2734" s="32"/>
      <c r="FE2734" s="32"/>
      <c r="FF2734" s="32"/>
      <c r="FG2734" s="32"/>
      <c r="FH2734" s="32"/>
      <c r="FI2734" s="32"/>
      <c r="FJ2734" s="32"/>
      <c r="FK2734" s="32"/>
      <c r="FL2734" s="32"/>
      <c r="FM2734" s="32"/>
      <c r="FN2734" s="32"/>
      <c r="FO2734" s="32"/>
      <c r="FP2734" s="32"/>
      <c r="FQ2734" s="32"/>
      <c r="FR2734" s="32"/>
      <c r="FS2734" s="32"/>
      <c r="FT2734" s="32"/>
      <c r="FU2734" s="32"/>
      <c r="FV2734" s="32"/>
      <c r="FW2734" s="32"/>
      <c r="FX2734" s="32"/>
      <c r="FY2734" s="32"/>
      <c r="FZ2734" s="32"/>
      <c r="GA2734" s="32"/>
      <c r="GB2734" s="32"/>
      <c r="GC2734" s="32"/>
      <c r="GD2734" s="32"/>
      <c r="GE2734" s="32"/>
      <c r="GF2734" s="32"/>
      <c r="GG2734" s="32"/>
      <c r="GH2734" s="32"/>
      <c r="GI2734" s="32"/>
      <c r="GJ2734" s="32"/>
      <c r="GK2734" s="32"/>
      <c r="GL2734" s="32"/>
      <c r="GM2734" s="32"/>
      <c r="GN2734" s="32"/>
      <c r="GO2734" s="32"/>
      <c r="GP2734" s="32"/>
      <c r="GQ2734" s="32"/>
      <c r="GR2734" s="32"/>
      <c r="GS2734" s="32"/>
      <c r="GT2734" s="32"/>
      <c r="GU2734" s="32"/>
      <c r="GV2734" s="32"/>
      <c r="GW2734" s="32"/>
      <c r="GX2734" s="32"/>
    </row>
    <row r="2735" spans="1:206">
      <c r="A2735" s="31" t="s">
        <v>451</v>
      </c>
      <c r="B2735" t="s">
        <v>3397</v>
      </c>
      <c r="C2735" t="s">
        <v>20</v>
      </c>
      <c r="D2735" s="80">
        <v>46057</v>
      </c>
      <c r="E2735" t="s">
        <v>3485</v>
      </c>
      <c r="BD2735" s="32">
        <f t="shared" si="497"/>
        <v>17091093</v>
      </c>
      <c r="BE2735" s="32">
        <f t="shared" ref="BE2735:DP2735" si="502">BE185+BE164</f>
        <v>17365083</v>
      </c>
      <c r="BF2735" s="32">
        <f t="shared" si="502"/>
        <v>17662360</v>
      </c>
      <c r="BG2735" s="32">
        <f t="shared" si="502"/>
        <v>17990094</v>
      </c>
      <c r="BH2735" s="32">
        <f t="shared" si="502"/>
        <v>18368328.5</v>
      </c>
      <c r="BI2735" s="32">
        <f t="shared" si="502"/>
        <v>18795016</v>
      </c>
      <c r="BJ2735" s="32">
        <f t="shared" si="502"/>
        <v>19260364.5</v>
      </c>
      <c r="BK2735" s="32">
        <f t="shared" si="502"/>
        <v>19766577.5</v>
      </c>
      <c r="BL2735" s="32">
        <f t="shared" si="502"/>
        <v>20298924</v>
      </c>
      <c r="BM2735" s="32">
        <f t="shared" si="502"/>
        <v>20855869</v>
      </c>
      <c r="BN2735" s="32">
        <f t="shared" si="502"/>
        <v>21440877.5</v>
      </c>
      <c r="BO2735" s="32">
        <f t="shared" si="502"/>
        <v>22046945</v>
      </c>
      <c r="BP2735" s="32">
        <f t="shared" si="502"/>
        <v>22710033</v>
      </c>
      <c r="BQ2735" s="32">
        <f t="shared" si="502"/>
        <v>23472835</v>
      </c>
      <c r="BR2735" s="32">
        <f t="shared" si="502"/>
        <v>24351083</v>
      </c>
      <c r="BS2735" s="32">
        <f t="shared" si="502"/>
        <v>25305859</v>
      </c>
      <c r="BT2735" s="32">
        <f t="shared" si="502"/>
        <v>26286989</v>
      </c>
      <c r="BU2735" s="32">
        <f t="shared" si="502"/>
        <v>27267532</v>
      </c>
      <c r="BV2735" s="32">
        <f t="shared" si="502"/>
        <v>28219943</v>
      </c>
      <c r="BW2735" s="32">
        <f t="shared" si="502"/>
        <v>29133903</v>
      </c>
      <c r="BX2735" s="32">
        <f t="shared" si="502"/>
        <v>30045054.5</v>
      </c>
      <c r="BY2735" s="32">
        <f t="shared" si="502"/>
        <v>30971108.5</v>
      </c>
      <c r="BZ2735" s="32">
        <f t="shared" si="502"/>
        <v>31909692.5</v>
      </c>
      <c r="CA2735" s="32">
        <f t="shared" si="502"/>
        <v>32868881.5</v>
      </c>
      <c r="CB2735" s="32">
        <f t="shared" si="502"/>
        <v>33837055.5</v>
      </c>
      <c r="CC2735" s="32">
        <f t="shared" si="502"/>
        <v>34812614</v>
      </c>
      <c r="CD2735" s="32">
        <f t="shared" si="502"/>
        <v>35793626.5</v>
      </c>
      <c r="CE2735" s="32">
        <f t="shared" si="502"/>
        <v>36791215.5</v>
      </c>
      <c r="CF2735" s="32">
        <f t="shared" si="502"/>
        <v>37796405</v>
      </c>
      <c r="CG2735" s="32">
        <f t="shared" si="502"/>
        <v>38771351.5</v>
      </c>
      <c r="CH2735" s="32">
        <f t="shared" si="502"/>
        <v>39668173.5</v>
      </c>
      <c r="CI2735" s="32">
        <f t="shared" si="502"/>
        <v>40432482.5</v>
      </c>
      <c r="CJ2735" s="32">
        <f t="shared" si="502"/>
        <v>41059198.5</v>
      </c>
      <c r="CK2735" s="32">
        <f t="shared" si="502"/>
        <v>41589004</v>
      </c>
      <c r="CL2735" s="32">
        <f t="shared" si="502"/>
        <v>42072991</v>
      </c>
      <c r="CM2735" s="32">
        <f t="shared" si="502"/>
        <v>42567690</v>
      </c>
      <c r="CN2735" s="32">
        <f t="shared" si="502"/>
        <v>43121046.5</v>
      </c>
      <c r="CO2735" s="32">
        <f t="shared" si="502"/>
        <v>43756763.5</v>
      </c>
      <c r="CP2735" s="32">
        <f t="shared" si="502"/>
        <v>44465137</v>
      </c>
      <c r="CQ2735" s="32">
        <f t="shared" si="502"/>
        <v>45202940.5</v>
      </c>
      <c r="CR2735" s="32">
        <f t="shared" si="502"/>
        <v>45942925</v>
      </c>
      <c r="CS2735" s="32">
        <f t="shared" si="502"/>
        <v>46652053</v>
      </c>
      <c r="CT2735" s="32">
        <f t="shared" si="502"/>
        <v>47322049.5</v>
      </c>
      <c r="CU2735" s="32">
        <f t="shared" si="502"/>
        <v>47980353</v>
      </c>
      <c r="CV2735" s="32">
        <f t="shared" si="502"/>
        <v>48664603.5</v>
      </c>
      <c r="CW2735" s="32">
        <f t="shared" si="502"/>
        <v>49373475.5</v>
      </c>
      <c r="CX2735" s="32">
        <f t="shared" si="502"/>
        <v>50070432.5</v>
      </c>
      <c r="CY2735" s="32">
        <f t="shared" si="502"/>
        <v>50767328.5</v>
      </c>
      <c r="CZ2735" s="32">
        <f t="shared" si="502"/>
        <v>51444178</v>
      </c>
      <c r="DA2735" s="32">
        <f t="shared" si="502"/>
        <v>52067435.5</v>
      </c>
      <c r="DB2735" s="32">
        <f t="shared" si="502"/>
        <v>52601007.5</v>
      </c>
      <c r="DC2735" s="32">
        <f t="shared" si="502"/>
        <v>53037594</v>
      </c>
      <c r="DD2735" s="32">
        <f t="shared" si="502"/>
        <v>53406201</v>
      </c>
      <c r="DE2735" s="32">
        <f t="shared" si="502"/>
        <v>53715226</v>
      </c>
      <c r="DF2735" s="32">
        <f t="shared" si="502"/>
        <v>54003306.5</v>
      </c>
      <c r="DG2735" s="32">
        <f t="shared" si="502"/>
        <v>54276143.5</v>
      </c>
      <c r="DH2735" s="32">
        <f t="shared" si="502"/>
        <v>54506125.5</v>
      </c>
      <c r="DI2735" s="32">
        <f t="shared" si="502"/>
        <v>54674635.5</v>
      </c>
      <c r="DJ2735" s="32">
        <f t="shared" si="502"/>
        <v>54782913.5</v>
      </c>
      <c r="DK2735" s="32">
        <f t="shared" si="502"/>
        <v>54852021</v>
      </c>
      <c r="DL2735" s="32">
        <f t="shared" si="502"/>
        <v>54919021</v>
      </c>
      <c r="DM2735" s="32">
        <f t="shared" si="502"/>
        <v>54961739.5</v>
      </c>
      <c r="DN2735" s="32">
        <f t="shared" si="502"/>
        <v>54958171.5</v>
      </c>
      <c r="DO2735" s="32">
        <f t="shared" si="502"/>
        <v>54932348</v>
      </c>
      <c r="DP2735" s="32">
        <f t="shared" si="502"/>
        <v>54871639</v>
      </c>
      <c r="DQ2735" s="32">
        <f t="shared" ref="DQ2735:DW2735" si="503">DQ185+DQ164</f>
        <v>54775913</v>
      </c>
      <c r="DR2735" s="32">
        <f t="shared" si="503"/>
        <v>54667013.5</v>
      </c>
      <c r="DS2735" s="32">
        <f t="shared" si="503"/>
        <v>54494965.5</v>
      </c>
      <c r="DT2735" s="32">
        <f t="shared" si="503"/>
        <v>54187449</v>
      </c>
      <c r="DU2735" s="32">
        <f t="shared" si="503"/>
        <v>53832516</v>
      </c>
      <c r="DV2735" s="32">
        <f t="shared" si="503"/>
        <v>53517924</v>
      </c>
      <c r="DW2735" s="32">
        <f t="shared" si="503"/>
        <v>53221780.5</v>
      </c>
      <c r="DX2735" s="32"/>
      <c r="DY2735" s="32"/>
      <c r="DZ2735" s="32"/>
      <c r="EA2735" s="32"/>
      <c r="EB2735" s="32"/>
      <c r="EC2735" s="32"/>
      <c r="ED2735" s="32"/>
      <c r="EE2735" s="32"/>
      <c r="EF2735" s="32"/>
      <c r="EG2735" s="32"/>
      <c r="EH2735" s="32"/>
      <c r="EI2735" s="32"/>
      <c r="EJ2735" s="32"/>
      <c r="EK2735" s="32"/>
      <c r="EL2735" s="32"/>
      <c r="EM2735" s="32"/>
      <c r="EN2735" s="32"/>
      <c r="EO2735" s="32"/>
      <c r="EP2735" s="32"/>
      <c r="EQ2735" s="32"/>
      <c r="ER2735" s="32"/>
      <c r="ES2735" s="32"/>
      <c r="ET2735" s="32"/>
      <c r="EU2735" s="32"/>
      <c r="EV2735" s="32"/>
      <c r="EW2735" s="32"/>
      <c r="EX2735" s="32"/>
      <c r="EY2735" s="32"/>
      <c r="EZ2735" s="32"/>
      <c r="FA2735" s="32"/>
      <c r="FB2735" s="32"/>
      <c r="FC2735" s="32"/>
      <c r="FD2735" s="32"/>
      <c r="FE2735" s="32"/>
      <c r="FF2735" s="32"/>
      <c r="FG2735" s="32"/>
      <c r="FH2735" s="32"/>
      <c r="FI2735" s="32"/>
      <c r="FJ2735" s="32"/>
      <c r="FK2735" s="32"/>
      <c r="FL2735" s="32"/>
      <c r="FM2735" s="32"/>
      <c r="FN2735" s="32"/>
      <c r="FO2735" s="32"/>
      <c r="FP2735" s="32"/>
      <c r="FQ2735" s="32"/>
      <c r="FR2735" s="32"/>
      <c r="FS2735" s="32"/>
      <c r="FT2735" s="32"/>
      <c r="FU2735" s="32"/>
      <c r="FV2735" s="32"/>
      <c r="FW2735" s="32"/>
      <c r="FX2735" s="32"/>
      <c r="FY2735" s="32"/>
      <c r="FZ2735" s="32"/>
      <c r="GA2735" s="32"/>
      <c r="GB2735" s="32"/>
      <c r="GC2735" s="32"/>
      <c r="GD2735" s="32"/>
      <c r="GE2735" s="32"/>
      <c r="GF2735" s="32"/>
      <c r="GG2735" s="32"/>
      <c r="GH2735" s="32"/>
      <c r="GI2735" s="32"/>
      <c r="GJ2735" s="32"/>
      <c r="GK2735" s="32"/>
      <c r="GL2735" s="32"/>
      <c r="GM2735" s="32"/>
      <c r="GN2735" s="32"/>
      <c r="GO2735" s="32"/>
      <c r="GP2735" s="32"/>
      <c r="GQ2735" s="32"/>
      <c r="GR2735" s="32"/>
      <c r="GS2735" s="32"/>
      <c r="GT2735" s="32"/>
      <c r="GU2735" s="32"/>
      <c r="GV2735" s="32"/>
      <c r="GW2735" s="32"/>
      <c r="GX2735" s="32"/>
    </row>
    <row r="2736" spans="1:206">
      <c r="A2736" s="31" t="s">
        <v>451</v>
      </c>
      <c r="B2736" t="s">
        <v>3397</v>
      </c>
      <c r="C2736" t="s">
        <v>20</v>
      </c>
      <c r="D2736" s="80">
        <v>46057</v>
      </c>
      <c r="E2736" t="s">
        <v>3486</v>
      </c>
      <c r="BD2736" s="32">
        <f t="shared" si="497"/>
        <v>15316523.5</v>
      </c>
      <c r="BE2736" s="32">
        <f t="shared" ref="BE2736:DP2736" si="504">BE186+BE165</f>
        <v>15634887.5</v>
      </c>
      <c r="BF2736" s="32">
        <f t="shared" si="504"/>
        <v>15919291</v>
      </c>
      <c r="BG2736" s="32">
        <f t="shared" si="504"/>
        <v>16170472.5</v>
      </c>
      <c r="BH2736" s="32">
        <f t="shared" si="504"/>
        <v>16403187.5</v>
      </c>
      <c r="BI2736" s="32">
        <f t="shared" si="504"/>
        <v>16639611.5</v>
      </c>
      <c r="BJ2736" s="32">
        <f t="shared" si="504"/>
        <v>16897936.5</v>
      </c>
      <c r="BK2736" s="32">
        <f t="shared" si="504"/>
        <v>17182191</v>
      </c>
      <c r="BL2736" s="32">
        <f t="shared" si="504"/>
        <v>17498323.5</v>
      </c>
      <c r="BM2736" s="32">
        <f t="shared" si="504"/>
        <v>17869403</v>
      </c>
      <c r="BN2736" s="32">
        <f t="shared" si="504"/>
        <v>18291614</v>
      </c>
      <c r="BO2736" s="32">
        <f t="shared" si="504"/>
        <v>18751623</v>
      </c>
      <c r="BP2736" s="32">
        <f t="shared" si="504"/>
        <v>19246897.5</v>
      </c>
      <c r="BQ2736" s="32">
        <f t="shared" si="504"/>
        <v>19760086</v>
      </c>
      <c r="BR2736" s="32">
        <f t="shared" si="504"/>
        <v>20286391.5</v>
      </c>
      <c r="BS2736" s="32">
        <f t="shared" si="504"/>
        <v>20837748</v>
      </c>
      <c r="BT2736" s="32">
        <f t="shared" si="504"/>
        <v>21415773.5</v>
      </c>
      <c r="BU2736" s="32">
        <f t="shared" si="504"/>
        <v>22053042</v>
      </c>
      <c r="BV2736" s="32">
        <f t="shared" si="504"/>
        <v>22792287</v>
      </c>
      <c r="BW2736" s="32">
        <f t="shared" si="504"/>
        <v>23644173.5</v>
      </c>
      <c r="BX2736" s="32">
        <f t="shared" si="504"/>
        <v>24574308</v>
      </c>
      <c r="BY2736" s="32">
        <f t="shared" si="504"/>
        <v>25524052</v>
      </c>
      <c r="BZ2736" s="32">
        <f t="shared" si="504"/>
        <v>26465310</v>
      </c>
      <c r="CA2736" s="32">
        <f t="shared" si="504"/>
        <v>27385991.5</v>
      </c>
      <c r="CB2736" s="32">
        <f t="shared" si="504"/>
        <v>28272606</v>
      </c>
      <c r="CC2736" s="32">
        <f t="shared" si="504"/>
        <v>29141769</v>
      </c>
      <c r="CD2736" s="32">
        <f t="shared" si="504"/>
        <v>30016626</v>
      </c>
      <c r="CE2736" s="32">
        <f t="shared" si="504"/>
        <v>30925677</v>
      </c>
      <c r="CF2736" s="32">
        <f t="shared" si="504"/>
        <v>31874612.5</v>
      </c>
      <c r="CG2736" s="32">
        <f t="shared" si="504"/>
        <v>32837174</v>
      </c>
      <c r="CH2736" s="32">
        <f t="shared" si="504"/>
        <v>33817602.5</v>
      </c>
      <c r="CI2736" s="32">
        <f t="shared" si="504"/>
        <v>34801839</v>
      </c>
      <c r="CJ2736" s="32">
        <f t="shared" si="504"/>
        <v>35773432.5</v>
      </c>
      <c r="CK2736" s="32">
        <f t="shared" si="504"/>
        <v>36733141</v>
      </c>
      <c r="CL2736" s="32">
        <f t="shared" si="504"/>
        <v>37651629.5</v>
      </c>
      <c r="CM2736" s="32">
        <f t="shared" si="504"/>
        <v>38486099</v>
      </c>
      <c r="CN2736" s="32">
        <f t="shared" si="504"/>
        <v>39209870.5</v>
      </c>
      <c r="CO2736" s="32">
        <f t="shared" si="504"/>
        <v>39818600.5</v>
      </c>
      <c r="CP2736" s="32">
        <f t="shared" si="504"/>
        <v>40342618.5</v>
      </c>
      <c r="CQ2736" s="32">
        <f t="shared" si="504"/>
        <v>40834161.5</v>
      </c>
      <c r="CR2736" s="32">
        <f t="shared" si="504"/>
        <v>41371523</v>
      </c>
      <c r="CS2736" s="32">
        <f t="shared" si="504"/>
        <v>41971943.5</v>
      </c>
      <c r="CT2736" s="32">
        <f t="shared" si="504"/>
        <v>42616105</v>
      </c>
      <c r="CU2736" s="32">
        <f t="shared" si="504"/>
        <v>43294314</v>
      </c>
      <c r="CV2736" s="32">
        <f t="shared" si="504"/>
        <v>43972571.5</v>
      </c>
      <c r="CW2736" s="32">
        <f t="shared" si="504"/>
        <v>44635145.5</v>
      </c>
      <c r="CX2736" s="32">
        <f t="shared" si="504"/>
        <v>45287359.5</v>
      </c>
      <c r="CY2736" s="32">
        <f t="shared" si="504"/>
        <v>45942981.5</v>
      </c>
      <c r="CZ2736" s="32">
        <f t="shared" si="504"/>
        <v>46615952.5</v>
      </c>
      <c r="DA2736" s="32">
        <f t="shared" si="504"/>
        <v>47329174</v>
      </c>
      <c r="DB2736" s="32">
        <f t="shared" si="504"/>
        <v>48050876</v>
      </c>
      <c r="DC2736" s="32">
        <f t="shared" si="504"/>
        <v>48748243</v>
      </c>
      <c r="DD2736" s="32">
        <f t="shared" si="504"/>
        <v>49430726</v>
      </c>
      <c r="DE2736" s="32">
        <f t="shared" si="504"/>
        <v>50064004.5</v>
      </c>
      <c r="DF2736" s="32">
        <f t="shared" si="504"/>
        <v>50635413</v>
      </c>
      <c r="DG2736" s="32">
        <f t="shared" si="504"/>
        <v>51149809</v>
      </c>
      <c r="DH2736" s="32">
        <f t="shared" si="504"/>
        <v>51590225.5</v>
      </c>
      <c r="DI2736" s="32">
        <f t="shared" si="504"/>
        <v>51960897.5</v>
      </c>
      <c r="DJ2736" s="32">
        <f t="shared" si="504"/>
        <v>52272775</v>
      </c>
      <c r="DK2736" s="32">
        <f t="shared" si="504"/>
        <v>52562955.5</v>
      </c>
      <c r="DL2736" s="32">
        <f t="shared" si="504"/>
        <v>52886203</v>
      </c>
      <c r="DM2736" s="32">
        <f t="shared" si="504"/>
        <v>53209718</v>
      </c>
      <c r="DN2736" s="32">
        <f t="shared" si="504"/>
        <v>53461736</v>
      </c>
      <c r="DO2736" s="32">
        <f t="shared" si="504"/>
        <v>53653004</v>
      </c>
      <c r="DP2736" s="32">
        <f t="shared" si="504"/>
        <v>53800027</v>
      </c>
      <c r="DQ2736" s="32">
        <f t="shared" ref="DQ2736:DW2736" si="505">DQ186+DQ165</f>
        <v>53900519.5</v>
      </c>
      <c r="DR2736" s="32">
        <f t="shared" si="505"/>
        <v>53986229</v>
      </c>
      <c r="DS2736" s="32">
        <f t="shared" si="505"/>
        <v>54060712</v>
      </c>
      <c r="DT2736" s="32">
        <f t="shared" si="505"/>
        <v>54096494</v>
      </c>
      <c r="DU2736" s="32">
        <f t="shared" si="505"/>
        <v>54085818</v>
      </c>
      <c r="DV2736" s="32">
        <f t="shared" si="505"/>
        <v>54037222.5</v>
      </c>
      <c r="DW2736" s="32">
        <f t="shared" si="505"/>
        <v>53929890.5</v>
      </c>
      <c r="DX2736" s="32"/>
      <c r="DY2736" s="32"/>
      <c r="DZ2736" s="32"/>
      <c r="EA2736" s="32"/>
      <c r="EB2736" s="32"/>
      <c r="EC2736" s="32"/>
      <c r="ED2736" s="32"/>
      <c r="EE2736" s="32"/>
      <c r="EF2736" s="32"/>
      <c r="EG2736" s="32"/>
      <c r="EH2736" s="32"/>
      <c r="EI2736" s="32"/>
      <c r="EJ2736" s="32"/>
      <c r="EK2736" s="32"/>
      <c r="EL2736" s="32"/>
      <c r="EM2736" s="32"/>
      <c r="EN2736" s="32"/>
      <c r="EO2736" s="32"/>
      <c r="EP2736" s="32"/>
      <c r="EQ2736" s="32"/>
      <c r="ER2736" s="32"/>
      <c r="ES2736" s="32"/>
      <c r="ET2736" s="32"/>
      <c r="EU2736" s="32"/>
      <c r="EV2736" s="32"/>
      <c r="EW2736" s="32"/>
      <c r="EX2736" s="32"/>
      <c r="EY2736" s="32"/>
      <c r="EZ2736" s="32"/>
      <c r="FA2736" s="32"/>
      <c r="FB2736" s="32"/>
      <c r="FC2736" s="32"/>
      <c r="FD2736" s="32"/>
      <c r="FE2736" s="32"/>
      <c r="FF2736" s="32"/>
      <c r="FG2736" s="32"/>
      <c r="FH2736" s="32"/>
      <c r="FI2736" s="32"/>
      <c r="FJ2736" s="32"/>
      <c r="FK2736" s="32"/>
      <c r="FL2736" s="32"/>
      <c r="FM2736" s="32"/>
      <c r="FN2736" s="32"/>
      <c r="FO2736" s="32"/>
      <c r="FP2736" s="32"/>
      <c r="FQ2736" s="32"/>
      <c r="FR2736" s="32"/>
      <c r="FS2736" s="32"/>
      <c r="FT2736" s="32"/>
      <c r="FU2736" s="32"/>
      <c r="FV2736" s="32"/>
      <c r="FW2736" s="32"/>
      <c r="FX2736" s="32"/>
      <c r="FY2736" s="32"/>
      <c r="FZ2736" s="32"/>
      <c r="GA2736" s="32"/>
      <c r="GB2736" s="32"/>
      <c r="GC2736" s="32"/>
      <c r="GD2736" s="32"/>
      <c r="GE2736" s="32"/>
      <c r="GF2736" s="32"/>
      <c r="GG2736" s="32"/>
      <c r="GH2736" s="32"/>
      <c r="GI2736" s="32"/>
      <c r="GJ2736" s="32"/>
      <c r="GK2736" s="32"/>
      <c r="GL2736" s="32"/>
      <c r="GM2736" s="32"/>
      <c r="GN2736" s="32"/>
      <c r="GO2736" s="32"/>
      <c r="GP2736" s="32"/>
      <c r="GQ2736" s="32"/>
      <c r="GR2736" s="32"/>
      <c r="GS2736" s="32"/>
      <c r="GT2736" s="32"/>
      <c r="GU2736" s="32"/>
      <c r="GV2736" s="32"/>
      <c r="GW2736" s="32"/>
      <c r="GX2736" s="32"/>
    </row>
    <row r="2737" spans="1:206">
      <c r="A2737" s="31" t="s">
        <v>451</v>
      </c>
      <c r="B2737" t="s">
        <v>3397</v>
      </c>
      <c r="C2737" t="s">
        <v>20</v>
      </c>
      <c r="D2737" s="80">
        <v>46057</v>
      </c>
      <c r="E2737" t="s">
        <v>3487</v>
      </c>
      <c r="BD2737" s="32">
        <f t="shared" si="497"/>
        <v>12956341.5</v>
      </c>
      <c r="BE2737" s="32">
        <f t="shared" ref="BE2737:DP2737" si="506">BE187+BE166</f>
        <v>13360562.5</v>
      </c>
      <c r="BF2737" s="32">
        <f t="shared" si="506"/>
        <v>13754201.5</v>
      </c>
      <c r="BG2737" s="32">
        <f t="shared" si="506"/>
        <v>14128074.5</v>
      </c>
      <c r="BH2737" s="32">
        <f t="shared" si="506"/>
        <v>14471797</v>
      </c>
      <c r="BI2737" s="32">
        <f t="shared" si="506"/>
        <v>14785628.5</v>
      </c>
      <c r="BJ2737" s="32">
        <f t="shared" si="506"/>
        <v>15073354</v>
      </c>
      <c r="BK2737" s="32">
        <f t="shared" si="506"/>
        <v>15332621</v>
      </c>
      <c r="BL2737" s="32">
        <f t="shared" si="506"/>
        <v>15563563</v>
      </c>
      <c r="BM2737" s="32">
        <f t="shared" si="506"/>
        <v>15783785.5</v>
      </c>
      <c r="BN2737" s="32">
        <f t="shared" si="506"/>
        <v>16017820.5</v>
      </c>
      <c r="BO2737" s="32">
        <f t="shared" si="506"/>
        <v>16285443.5</v>
      </c>
      <c r="BP2737" s="32">
        <f t="shared" si="506"/>
        <v>16582892.5</v>
      </c>
      <c r="BQ2737" s="32">
        <f t="shared" si="506"/>
        <v>16907630.5</v>
      </c>
      <c r="BR2737" s="32">
        <f t="shared" si="506"/>
        <v>17276771.5</v>
      </c>
      <c r="BS2737" s="32">
        <f t="shared" si="506"/>
        <v>17687748.5</v>
      </c>
      <c r="BT2737" s="32">
        <f t="shared" si="506"/>
        <v>18126058.5</v>
      </c>
      <c r="BU2737" s="32">
        <f t="shared" si="506"/>
        <v>18592098</v>
      </c>
      <c r="BV2737" s="32">
        <f t="shared" si="506"/>
        <v>19078171</v>
      </c>
      <c r="BW2737" s="32">
        <f t="shared" si="506"/>
        <v>19576509.5</v>
      </c>
      <c r="BX2737" s="32">
        <f t="shared" si="506"/>
        <v>20102146</v>
      </c>
      <c r="BY2737" s="32">
        <f t="shared" si="506"/>
        <v>20665159</v>
      </c>
      <c r="BZ2737" s="32">
        <f t="shared" si="506"/>
        <v>21290045</v>
      </c>
      <c r="CA2737" s="32">
        <f t="shared" si="506"/>
        <v>22005289</v>
      </c>
      <c r="CB2737" s="32">
        <f t="shared" si="506"/>
        <v>22819370.5</v>
      </c>
      <c r="CC2737" s="32">
        <f t="shared" si="506"/>
        <v>23696562.5</v>
      </c>
      <c r="CD2737" s="32">
        <f t="shared" si="506"/>
        <v>24587641</v>
      </c>
      <c r="CE2737" s="32">
        <f t="shared" si="506"/>
        <v>25495306</v>
      </c>
      <c r="CF2737" s="32">
        <f t="shared" si="506"/>
        <v>26411472</v>
      </c>
      <c r="CG2737" s="32">
        <f t="shared" si="506"/>
        <v>27297013.5</v>
      </c>
      <c r="CH2737" s="32">
        <f t="shared" si="506"/>
        <v>28169863</v>
      </c>
      <c r="CI2737" s="32">
        <f t="shared" si="506"/>
        <v>29059749.5</v>
      </c>
      <c r="CJ2737" s="32">
        <f t="shared" si="506"/>
        <v>29970069.5</v>
      </c>
      <c r="CK2737" s="32">
        <f t="shared" si="506"/>
        <v>30906730</v>
      </c>
      <c r="CL2737" s="32">
        <f t="shared" si="506"/>
        <v>31852461</v>
      </c>
      <c r="CM2737" s="32">
        <f t="shared" si="506"/>
        <v>32795946</v>
      </c>
      <c r="CN2737" s="32">
        <f t="shared" si="506"/>
        <v>33735470</v>
      </c>
      <c r="CO2737" s="32">
        <f t="shared" si="506"/>
        <v>34663718</v>
      </c>
      <c r="CP2737" s="32">
        <f t="shared" si="506"/>
        <v>35575334.5</v>
      </c>
      <c r="CQ2737" s="32">
        <f t="shared" si="506"/>
        <v>36446640</v>
      </c>
      <c r="CR2737" s="32">
        <f t="shared" si="506"/>
        <v>37275473</v>
      </c>
      <c r="CS2737" s="32">
        <f t="shared" si="506"/>
        <v>38036251.5</v>
      </c>
      <c r="CT2737" s="32">
        <f t="shared" si="506"/>
        <v>38693092.5</v>
      </c>
      <c r="CU2737" s="32">
        <f t="shared" si="506"/>
        <v>39259058</v>
      </c>
      <c r="CV2737" s="32">
        <f t="shared" si="506"/>
        <v>39766503.5</v>
      </c>
      <c r="CW2737" s="32">
        <f t="shared" si="506"/>
        <v>40262465</v>
      </c>
      <c r="CX2737" s="32">
        <f t="shared" si="506"/>
        <v>40790050.5</v>
      </c>
      <c r="CY2737" s="32">
        <f t="shared" si="506"/>
        <v>41367897.5</v>
      </c>
      <c r="CZ2737" s="32">
        <f t="shared" si="506"/>
        <v>41983298.5</v>
      </c>
      <c r="DA2737" s="32">
        <f t="shared" si="506"/>
        <v>42598534</v>
      </c>
      <c r="DB2737" s="32">
        <f t="shared" si="506"/>
        <v>43214171.5</v>
      </c>
      <c r="DC2737" s="32">
        <f t="shared" si="506"/>
        <v>43850551.5</v>
      </c>
      <c r="DD2737" s="32">
        <f t="shared" si="506"/>
        <v>44501455</v>
      </c>
      <c r="DE2737" s="32">
        <f t="shared" si="506"/>
        <v>45170791.5</v>
      </c>
      <c r="DF2737" s="32">
        <f t="shared" si="506"/>
        <v>45879671</v>
      </c>
      <c r="DG2737" s="32">
        <f t="shared" si="506"/>
        <v>46600677.5</v>
      </c>
      <c r="DH2737" s="32">
        <f t="shared" si="506"/>
        <v>47294892</v>
      </c>
      <c r="DI2737" s="32">
        <f t="shared" si="506"/>
        <v>47972813</v>
      </c>
      <c r="DJ2737" s="32">
        <f t="shared" si="506"/>
        <v>48606785.5</v>
      </c>
      <c r="DK2737" s="32">
        <f t="shared" si="506"/>
        <v>49178556.5</v>
      </c>
      <c r="DL2737" s="32">
        <f t="shared" si="506"/>
        <v>49735841.5</v>
      </c>
      <c r="DM2737" s="32">
        <f t="shared" si="506"/>
        <v>50265392</v>
      </c>
      <c r="DN2737" s="32">
        <f t="shared" si="506"/>
        <v>50733257</v>
      </c>
      <c r="DO2737" s="32">
        <f t="shared" si="506"/>
        <v>51159226.5</v>
      </c>
      <c r="DP2737" s="32">
        <f t="shared" si="506"/>
        <v>51558731</v>
      </c>
      <c r="DQ2737" s="32">
        <f t="shared" ref="DQ2737:DW2737" si="507">DQ187+DQ166</f>
        <v>51921974</v>
      </c>
      <c r="DR2737" s="32">
        <f t="shared" si="507"/>
        <v>52252005</v>
      </c>
      <c r="DS2737" s="32">
        <f t="shared" si="507"/>
        <v>52513975</v>
      </c>
      <c r="DT2737" s="32">
        <f t="shared" si="507"/>
        <v>52691417</v>
      </c>
      <c r="DU2737" s="32">
        <f t="shared" si="507"/>
        <v>52845397.5</v>
      </c>
      <c r="DV2737" s="32">
        <f t="shared" si="507"/>
        <v>53002648.5</v>
      </c>
      <c r="DW2737" s="32">
        <f t="shared" si="507"/>
        <v>53124048</v>
      </c>
      <c r="DX2737" s="32"/>
      <c r="DY2737" s="32"/>
      <c r="DZ2737" s="32"/>
      <c r="EA2737" s="32"/>
      <c r="EB2737" s="32"/>
      <c r="EC2737" s="32"/>
      <c r="ED2737" s="32"/>
      <c r="EE2737" s="32"/>
      <c r="EF2737" s="32"/>
      <c r="EG2737" s="32"/>
      <c r="EH2737" s="32"/>
      <c r="EI2737" s="32"/>
      <c r="EJ2737" s="32"/>
      <c r="EK2737" s="32"/>
      <c r="EL2737" s="32"/>
      <c r="EM2737" s="32"/>
      <c r="EN2737" s="32"/>
      <c r="EO2737" s="32"/>
      <c r="EP2737" s="32"/>
      <c r="EQ2737" s="32"/>
      <c r="ER2737" s="32"/>
      <c r="ES2737" s="32"/>
      <c r="ET2737" s="32"/>
      <c r="EU2737" s="32"/>
      <c r="EV2737" s="32"/>
      <c r="EW2737" s="32"/>
      <c r="EX2737" s="32"/>
      <c r="EY2737" s="32"/>
      <c r="EZ2737" s="32"/>
      <c r="FA2737" s="32"/>
      <c r="FB2737" s="32"/>
      <c r="FC2737" s="32"/>
      <c r="FD2737" s="32"/>
      <c r="FE2737" s="32"/>
      <c r="FF2737" s="32"/>
      <c r="FG2737" s="32"/>
      <c r="FH2737" s="32"/>
      <c r="FI2737" s="32"/>
      <c r="FJ2737" s="32"/>
      <c r="FK2737" s="32"/>
      <c r="FL2737" s="32"/>
      <c r="FM2737" s="32"/>
      <c r="FN2737" s="32"/>
      <c r="FO2737" s="32"/>
      <c r="FP2737" s="32"/>
      <c r="FQ2737" s="32"/>
      <c r="FR2737" s="32"/>
      <c r="FS2737" s="32"/>
      <c r="FT2737" s="32"/>
      <c r="FU2737" s="32"/>
      <c r="FV2737" s="32"/>
      <c r="FW2737" s="32"/>
      <c r="FX2737" s="32"/>
      <c r="FY2737" s="32"/>
      <c r="FZ2737" s="32"/>
      <c r="GA2737" s="32"/>
      <c r="GB2737" s="32"/>
      <c r="GC2737" s="32"/>
      <c r="GD2737" s="32"/>
      <c r="GE2737" s="32"/>
      <c r="GF2737" s="32"/>
      <c r="GG2737" s="32"/>
      <c r="GH2737" s="32"/>
      <c r="GI2737" s="32"/>
      <c r="GJ2737" s="32"/>
      <c r="GK2737" s="32"/>
      <c r="GL2737" s="32"/>
      <c r="GM2737" s="32"/>
      <c r="GN2737" s="32"/>
      <c r="GO2737" s="32"/>
      <c r="GP2737" s="32"/>
      <c r="GQ2737" s="32"/>
      <c r="GR2737" s="32"/>
      <c r="GS2737" s="32"/>
      <c r="GT2737" s="32"/>
      <c r="GU2737" s="32"/>
      <c r="GV2737" s="32"/>
      <c r="GW2737" s="32"/>
      <c r="GX2737" s="32"/>
    </row>
    <row r="2738" spans="1:206">
      <c r="A2738" s="31" t="s">
        <v>451</v>
      </c>
      <c r="B2738" t="s">
        <v>3397</v>
      </c>
      <c r="C2738" t="s">
        <v>20</v>
      </c>
      <c r="D2738" s="80">
        <v>46057</v>
      </c>
      <c r="E2738" t="s">
        <v>3488</v>
      </c>
      <c r="BD2738" s="32">
        <f t="shared" si="497"/>
        <v>10790663.5</v>
      </c>
      <c r="BE2738" s="32">
        <f t="shared" ref="BE2738:DP2738" si="508">BE188+BE167</f>
        <v>11048164</v>
      </c>
      <c r="BF2738" s="32">
        <f t="shared" si="508"/>
        <v>11360136</v>
      </c>
      <c r="BG2738" s="32">
        <f t="shared" si="508"/>
        <v>11716476.5</v>
      </c>
      <c r="BH2738" s="32">
        <f t="shared" si="508"/>
        <v>12095352</v>
      </c>
      <c r="BI2738" s="32">
        <f t="shared" si="508"/>
        <v>12476604.5</v>
      </c>
      <c r="BJ2738" s="32">
        <f t="shared" si="508"/>
        <v>12852614.5</v>
      </c>
      <c r="BK2738" s="32">
        <f t="shared" si="508"/>
        <v>13221099.5</v>
      </c>
      <c r="BL2738" s="32">
        <f t="shared" si="508"/>
        <v>13571103.5</v>
      </c>
      <c r="BM2738" s="32">
        <f t="shared" si="508"/>
        <v>13896712</v>
      </c>
      <c r="BN2738" s="32">
        <f t="shared" si="508"/>
        <v>14202341.5</v>
      </c>
      <c r="BO2738" s="32">
        <f t="shared" si="508"/>
        <v>14492737.5</v>
      </c>
      <c r="BP2738" s="32">
        <f t="shared" si="508"/>
        <v>14764199</v>
      </c>
      <c r="BQ2738" s="32">
        <f t="shared" si="508"/>
        <v>15013746</v>
      </c>
      <c r="BR2738" s="32">
        <f t="shared" si="508"/>
        <v>15251742.5</v>
      </c>
      <c r="BS2738" s="32">
        <f t="shared" si="508"/>
        <v>15495282</v>
      </c>
      <c r="BT2738" s="32">
        <f t="shared" si="508"/>
        <v>15755564</v>
      </c>
      <c r="BU2738" s="32">
        <f t="shared" si="508"/>
        <v>16033906</v>
      </c>
      <c r="BV2738" s="32">
        <f t="shared" si="508"/>
        <v>16339156</v>
      </c>
      <c r="BW2738" s="32">
        <f t="shared" si="508"/>
        <v>16686125.5</v>
      </c>
      <c r="BX2738" s="32">
        <f t="shared" si="508"/>
        <v>17074088</v>
      </c>
      <c r="BY2738" s="32">
        <f t="shared" si="508"/>
        <v>17512810.5</v>
      </c>
      <c r="BZ2738" s="32">
        <f t="shared" si="508"/>
        <v>17994951</v>
      </c>
      <c r="CA2738" s="32">
        <f t="shared" si="508"/>
        <v>18488914.5</v>
      </c>
      <c r="CB2738" s="32">
        <f t="shared" si="508"/>
        <v>18990086</v>
      </c>
      <c r="CC2738" s="32">
        <f t="shared" si="508"/>
        <v>19506098.5</v>
      </c>
      <c r="CD2738" s="32">
        <f t="shared" si="508"/>
        <v>20040436</v>
      </c>
      <c r="CE2738" s="32">
        <f t="shared" si="508"/>
        <v>20628871</v>
      </c>
      <c r="CF2738" s="32">
        <f t="shared" si="508"/>
        <v>21301234</v>
      </c>
      <c r="CG2738" s="32">
        <f t="shared" si="508"/>
        <v>22066398.5</v>
      </c>
      <c r="CH2738" s="32">
        <f t="shared" si="508"/>
        <v>22917427.5</v>
      </c>
      <c r="CI2738" s="32">
        <f t="shared" si="508"/>
        <v>23818790</v>
      </c>
      <c r="CJ2738" s="32">
        <f t="shared" si="508"/>
        <v>24740542.5</v>
      </c>
      <c r="CK2738" s="32">
        <f t="shared" si="508"/>
        <v>25665776</v>
      </c>
      <c r="CL2738" s="32">
        <f t="shared" si="508"/>
        <v>26564040</v>
      </c>
      <c r="CM2738" s="32">
        <f t="shared" si="508"/>
        <v>27432081.5</v>
      </c>
      <c r="CN2738" s="32">
        <f t="shared" si="508"/>
        <v>28301425.5</v>
      </c>
      <c r="CO2738" s="32">
        <f t="shared" si="508"/>
        <v>29182938.5</v>
      </c>
      <c r="CP2738" s="32">
        <f t="shared" si="508"/>
        <v>30076241.5</v>
      </c>
      <c r="CQ2738" s="32">
        <f t="shared" si="508"/>
        <v>30967502.5</v>
      </c>
      <c r="CR2738" s="32">
        <f t="shared" si="508"/>
        <v>31878910.5</v>
      </c>
      <c r="CS2738" s="32">
        <f t="shared" si="508"/>
        <v>32823896.5</v>
      </c>
      <c r="CT2738" s="32">
        <f t="shared" si="508"/>
        <v>33780363</v>
      </c>
      <c r="CU2738" s="32">
        <f t="shared" si="508"/>
        <v>34730800</v>
      </c>
      <c r="CV2738" s="32">
        <f t="shared" si="508"/>
        <v>35644239</v>
      </c>
      <c r="CW2738" s="32">
        <f t="shared" si="508"/>
        <v>36478032</v>
      </c>
      <c r="CX2738" s="32">
        <f t="shared" si="508"/>
        <v>37205851.5</v>
      </c>
      <c r="CY2738" s="32">
        <f t="shared" si="508"/>
        <v>37823852</v>
      </c>
      <c r="CZ2738" s="32">
        <f t="shared" si="508"/>
        <v>38336379.5</v>
      </c>
      <c r="DA2738" s="32">
        <f t="shared" si="508"/>
        <v>38773405.5</v>
      </c>
      <c r="DB2738" s="32">
        <f t="shared" si="508"/>
        <v>39212128.5</v>
      </c>
      <c r="DC2738" s="32">
        <f t="shared" si="508"/>
        <v>39706916</v>
      </c>
      <c r="DD2738" s="32">
        <f t="shared" si="508"/>
        <v>40259782</v>
      </c>
      <c r="DE2738" s="32">
        <f t="shared" si="508"/>
        <v>40864935.5</v>
      </c>
      <c r="DF2738" s="32">
        <f t="shared" si="508"/>
        <v>41490570</v>
      </c>
      <c r="DG2738" s="32">
        <f t="shared" si="508"/>
        <v>42108081.5</v>
      </c>
      <c r="DH2738" s="32">
        <f t="shared" si="508"/>
        <v>42731701.5</v>
      </c>
      <c r="DI2738" s="32">
        <f t="shared" si="508"/>
        <v>43375223.5</v>
      </c>
      <c r="DJ2738" s="32">
        <f t="shared" si="508"/>
        <v>44041214.5</v>
      </c>
      <c r="DK2738" s="32">
        <f t="shared" si="508"/>
        <v>44748373.5</v>
      </c>
      <c r="DL2738" s="32">
        <f t="shared" si="508"/>
        <v>45488259.5</v>
      </c>
      <c r="DM2738" s="32">
        <f t="shared" si="508"/>
        <v>46232138</v>
      </c>
      <c r="DN2738" s="32">
        <f t="shared" si="508"/>
        <v>46981041.5</v>
      </c>
      <c r="DO2738" s="32">
        <f t="shared" si="508"/>
        <v>47707966</v>
      </c>
      <c r="DP2738" s="32">
        <f t="shared" si="508"/>
        <v>48377118.5</v>
      </c>
      <c r="DQ2738" s="32">
        <f t="shared" ref="DQ2738:DW2738" si="509">DQ188+DQ167</f>
        <v>48995636.5</v>
      </c>
      <c r="DR2738" s="32">
        <f t="shared" si="509"/>
        <v>49556230.5</v>
      </c>
      <c r="DS2738" s="32">
        <f t="shared" si="509"/>
        <v>50040230.5</v>
      </c>
      <c r="DT2738" s="32">
        <f t="shared" si="509"/>
        <v>50458498</v>
      </c>
      <c r="DU2738" s="32">
        <f t="shared" si="509"/>
        <v>50842510</v>
      </c>
      <c r="DV2738" s="32">
        <f t="shared" si="509"/>
        <v>51202394</v>
      </c>
      <c r="DW2738" s="32">
        <f t="shared" si="509"/>
        <v>51520829</v>
      </c>
      <c r="DX2738" s="32"/>
      <c r="DY2738" s="32"/>
      <c r="DZ2738" s="32"/>
      <c r="EA2738" s="32"/>
      <c r="EB2738" s="32"/>
      <c r="EC2738" s="32"/>
      <c r="ED2738" s="32"/>
      <c r="EE2738" s="32"/>
      <c r="EF2738" s="32"/>
      <c r="EG2738" s="32"/>
      <c r="EH2738" s="32"/>
      <c r="EI2738" s="32"/>
      <c r="EJ2738" s="32"/>
      <c r="EK2738" s="32"/>
      <c r="EL2738" s="32"/>
      <c r="EM2738" s="32"/>
      <c r="EN2738" s="32"/>
      <c r="EO2738" s="32"/>
      <c r="EP2738" s="32"/>
      <c r="EQ2738" s="32"/>
      <c r="ER2738" s="32"/>
      <c r="ES2738" s="32"/>
      <c r="ET2738" s="32"/>
      <c r="EU2738" s="32"/>
      <c r="EV2738" s="32"/>
      <c r="EW2738" s="32"/>
      <c r="EX2738" s="32"/>
      <c r="EY2738" s="32"/>
      <c r="EZ2738" s="32"/>
      <c r="FA2738" s="32"/>
      <c r="FB2738" s="32"/>
      <c r="FC2738" s="32"/>
      <c r="FD2738" s="32"/>
      <c r="FE2738" s="32"/>
      <c r="FF2738" s="32"/>
      <c r="FG2738" s="32"/>
      <c r="FH2738" s="32"/>
      <c r="FI2738" s="32"/>
      <c r="FJ2738" s="32"/>
      <c r="FK2738" s="32"/>
      <c r="FL2738" s="32"/>
      <c r="FM2738" s="32"/>
      <c r="FN2738" s="32"/>
      <c r="FO2738" s="32"/>
      <c r="FP2738" s="32"/>
      <c r="FQ2738" s="32"/>
      <c r="FR2738" s="32"/>
      <c r="FS2738" s="32"/>
      <c r="FT2738" s="32"/>
      <c r="FU2738" s="32"/>
      <c r="FV2738" s="32"/>
      <c r="FW2738" s="32"/>
      <c r="FX2738" s="32"/>
      <c r="FY2738" s="32"/>
      <c r="FZ2738" s="32"/>
      <c r="GA2738" s="32"/>
      <c r="GB2738" s="32"/>
      <c r="GC2738" s="32"/>
      <c r="GD2738" s="32"/>
      <c r="GE2738" s="32"/>
      <c r="GF2738" s="32"/>
      <c r="GG2738" s="32"/>
      <c r="GH2738" s="32"/>
      <c r="GI2738" s="32"/>
      <c r="GJ2738" s="32"/>
      <c r="GK2738" s="32"/>
      <c r="GL2738" s="32"/>
      <c r="GM2738" s="32"/>
      <c r="GN2738" s="32"/>
      <c r="GO2738" s="32"/>
      <c r="GP2738" s="32"/>
      <c r="GQ2738" s="32"/>
      <c r="GR2738" s="32"/>
      <c r="GS2738" s="32"/>
      <c r="GT2738" s="32"/>
      <c r="GU2738" s="32"/>
      <c r="GV2738" s="32"/>
      <c r="GW2738" s="32"/>
      <c r="GX2738" s="32"/>
    </row>
    <row r="2739" spans="1:206">
      <c r="A2739" s="31" t="s">
        <v>451</v>
      </c>
      <c r="B2739" t="s">
        <v>3397</v>
      </c>
      <c r="C2739" t="s">
        <v>20</v>
      </c>
      <c r="D2739" s="80">
        <v>46057</v>
      </c>
      <c r="E2739" t="s">
        <v>3489</v>
      </c>
      <c r="BD2739" s="32">
        <f t="shared" si="497"/>
        <v>9623046</v>
      </c>
      <c r="BE2739" s="32">
        <f t="shared" ref="BE2739:DP2739" si="510">BE189+BE168</f>
        <v>9777828.5</v>
      </c>
      <c r="BF2739" s="32">
        <f t="shared" si="510"/>
        <v>9908821</v>
      </c>
      <c r="BG2739" s="32">
        <f t="shared" si="510"/>
        <v>10036629.5</v>
      </c>
      <c r="BH2739" s="32">
        <f t="shared" si="510"/>
        <v>10188676</v>
      </c>
      <c r="BI2739" s="32">
        <f t="shared" si="510"/>
        <v>10381917.5</v>
      </c>
      <c r="BJ2739" s="32">
        <f t="shared" si="510"/>
        <v>10625053</v>
      </c>
      <c r="BK2739" s="32">
        <f t="shared" si="510"/>
        <v>10924020.5</v>
      </c>
      <c r="BL2739" s="32">
        <f t="shared" si="510"/>
        <v>11266103</v>
      </c>
      <c r="BM2739" s="32">
        <f t="shared" si="510"/>
        <v>11633084</v>
      </c>
      <c r="BN2739" s="32">
        <f t="shared" si="510"/>
        <v>12007075</v>
      </c>
      <c r="BO2739" s="32">
        <f t="shared" si="510"/>
        <v>12376856.5</v>
      </c>
      <c r="BP2739" s="32">
        <f t="shared" si="510"/>
        <v>12740433</v>
      </c>
      <c r="BQ2739" s="32">
        <f t="shared" si="510"/>
        <v>13091203.5</v>
      </c>
      <c r="BR2739" s="32">
        <f t="shared" si="510"/>
        <v>13419832.5</v>
      </c>
      <c r="BS2739" s="32">
        <f t="shared" si="510"/>
        <v>13725925</v>
      </c>
      <c r="BT2739" s="32">
        <f t="shared" si="510"/>
        <v>14011171.5</v>
      </c>
      <c r="BU2739" s="32">
        <f t="shared" si="510"/>
        <v>14273040.5</v>
      </c>
      <c r="BV2739" s="32">
        <f t="shared" si="510"/>
        <v>14512843</v>
      </c>
      <c r="BW2739" s="32">
        <f t="shared" si="510"/>
        <v>14739409</v>
      </c>
      <c r="BX2739" s="32">
        <f t="shared" si="510"/>
        <v>14968422</v>
      </c>
      <c r="BY2739" s="32">
        <f t="shared" si="510"/>
        <v>15229971</v>
      </c>
      <c r="BZ2739" s="32">
        <f t="shared" si="510"/>
        <v>15529764.5</v>
      </c>
      <c r="CA2739" s="32">
        <f t="shared" si="510"/>
        <v>15865030</v>
      </c>
      <c r="CB2739" s="32">
        <f t="shared" si="510"/>
        <v>16251224</v>
      </c>
      <c r="CC2739" s="32">
        <f t="shared" si="510"/>
        <v>16675979</v>
      </c>
      <c r="CD2739" s="32">
        <f t="shared" si="510"/>
        <v>17119964.5</v>
      </c>
      <c r="CE2739" s="32">
        <f t="shared" si="510"/>
        <v>17573812</v>
      </c>
      <c r="CF2739" s="32">
        <f t="shared" si="510"/>
        <v>18031050</v>
      </c>
      <c r="CG2739" s="32">
        <f t="shared" si="510"/>
        <v>18494769</v>
      </c>
      <c r="CH2739" s="32">
        <f t="shared" si="510"/>
        <v>18975887</v>
      </c>
      <c r="CI2739" s="32">
        <f t="shared" si="510"/>
        <v>19482748</v>
      </c>
      <c r="CJ2739" s="32">
        <f t="shared" si="510"/>
        <v>20047140.5</v>
      </c>
      <c r="CK2739" s="32">
        <f t="shared" si="510"/>
        <v>20702236.5</v>
      </c>
      <c r="CL2739" s="32">
        <f t="shared" si="510"/>
        <v>21466508.5</v>
      </c>
      <c r="CM2739" s="32">
        <f t="shared" si="510"/>
        <v>22324427.5</v>
      </c>
      <c r="CN2739" s="32">
        <f t="shared" si="510"/>
        <v>23228707.5</v>
      </c>
      <c r="CO2739" s="32">
        <f t="shared" si="510"/>
        <v>24143153</v>
      </c>
      <c r="CP2739" s="32">
        <f t="shared" si="510"/>
        <v>25047962</v>
      </c>
      <c r="CQ2739" s="32">
        <f t="shared" si="510"/>
        <v>25916877.5</v>
      </c>
      <c r="CR2739" s="32">
        <f t="shared" si="510"/>
        <v>26758528</v>
      </c>
      <c r="CS2739" s="32">
        <f t="shared" si="510"/>
        <v>27607871.5</v>
      </c>
      <c r="CT2739" s="32">
        <f t="shared" si="510"/>
        <v>28478678.5</v>
      </c>
      <c r="CU2739" s="32">
        <f t="shared" si="510"/>
        <v>29376798.5</v>
      </c>
      <c r="CV2739" s="32">
        <f t="shared" si="510"/>
        <v>30291700.5</v>
      </c>
      <c r="CW2739" s="32">
        <f t="shared" si="510"/>
        <v>31220293.5</v>
      </c>
      <c r="CX2739" s="32">
        <f t="shared" si="510"/>
        <v>32163903</v>
      </c>
      <c r="CY2739" s="32">
        <f t="shared" si="510"/>
        <v>33113214</v>
      </c>
      <c r="CZ2739" s="32">
        <f t="shared" si="510"/>
        <v>34048303</v>
      </c>
      <c r="DA2739" s="32">
        <f t="shared" si="510"/>
        <v>34939366.5</v>
      </c>
      <c r="DB2739" s="32">
        <f t="shared" si="510"/>
        <v>35746612</v>
      </c>
      <c r="DC2739" s="32">
        <f t="shared" si="510"/>
        <v>36441700.5</v>
      </c>
      <c r="DD2739" s="32">
        <f t="shared" si="510"/>
        <v>37022007.5</v>
      </c>
      <c r="DE2739" s="32">
        <f t="shared" si="510"/>
        <v>37500979.5</v>
      </c>
      <c r="DF2739" s="32">
        <f t="shared" si="510"/>
        <v>37923088</v>
      </c>
      <c r="DG2739" s="32">
        <f t="shared" si="510"/>
        <v>38351741</v>
      </c>
      <c r="DH2739" s="32">
        <f t="shared" si="510"/>
        <v>38833562.5</v>
      </c>
      <c r="DI2739" s="32">
        <f t="shared" si="510"/>
        <v>39381753</v>
      </c>
      <c r="DJ2739" s="32">
        <f t="shared" si="510"/>
        <v>39987325.5</v>
      </c>
      <c r="DK2739" s="32">
        <f t="shared" si="510"/>
        <v>40617669</v>
      </c>
      <c r="DL2739" s="32">
        <f t="shared" si="510"/>
        <v>41252548</v>
      </c>
      <c r="DM2739" s="32">
        <f t="shared" si="510"/>
        <v>41912444</v>
      </c>
      <c r="DN2739" s="32">
        <f t="shared" si="510"/>
        <v>42602713.5</v>
      </c>
      <c r="DO2739" s="32">
        <f t="shared" si="510"/>
        <v>43324029</v>
      </c>
      <c r="DP2739" s="32">
        <f t="shared" si="510"/>
        <v>44095745.5</v>
      </c>
      <c r="DQ2739" s="32">
        <f t="shared" ref="DQ2739:DW2739" si="511">DQ189+DQ168</f>
        <v>44897472</v>
      </c>
      <c r="DR2739" s="32">
        <f t="shared" si="511"/>
        <v>45684239.5</v>
      </c>
      <c r="DS2739" s="32">
        <f t="shared" si="511"/>
        <v>46452133.5</v>
      </c>
      <c r="DT2739" s="32">
        <f t="shared" si="511"/>
        <v>47187885</v>
      </c>
      <c r="DU2739" s="32">
        <f t="shared" si="511"/>
        <v>47847646</v>
      </c>
      <c r="DV2739" s="32">
        <f t="shared" si="511"/>
        <v>48437002</v>
      </c>
      <c r="DW2739" s="32">
        <f t="shared" si="511"/>
        <v>48958310.5</v>
      </c>
      <c r="DX2739" s="32"/>
      <c r="DY2739" s="32"/>
      <c r="DZ2739" s="32"/>
      <c r="EA2739" s="32"/>
      <c r="EB2739" s="32"/>
      <c r="EC2739" s="32"/>
      <c r="ED2739" s="32"/>
      <c r="EE2739" s="32"/>
      <c r="EF2739" s="32"/>
      <c r="EG2739" s="32"/>
      <c r="EH2739" s="32"/>
      <c r="EI2739" s="32"/>
      <c r="EJ2739" s="32"/>
      <c r="EK2739" s="32"/>
      <c r="EL2739" s="32"/>
      <c r="EM2739" s="32"/>
      <c r="EN2739" s="32"/>
      <c r="EO2739" s="32"/>
      <c r="EP2739" s="32"/>
      <c r="EQ2739" s="32"/>
      <c r="ER2739" s="32"/>
      <c r="ES2739" s="32"/>
      <c r="ET2739" s="32"/>
      <c r="EU2739" s="32"/>
      <c r="EV2739" s="32"/>
      <c r="EW2739" s="32"/>
      <c r="EX2739" s="32"/>
      <c r="EY2739" s="32"/>
      <c r="EZ2739" s="32"/>
      <c r="FA2739" s="32"/>
      <c r="FB2739" s="32"/>
      <c r="FC2739" s="32"/>
      <c r="FD2739" s="32"/>
      <c r="FE2739" s="32"/>
      <c r="FF2739" s="32"/>
      <c r="FG2739" s="32"/>
      <c r="FH2739" s="32"/>
      <c r="FI2739" s="32"/>
      <c r="FJ2739" s="32"/>
      <c r="FK2739" s="32"/>
      <c r="FL2739" s="32"/>
      <c r="FM2739" s="32"/>
      <c r="FN2739" s="32"/>
      <c r="FO2739" s="32"/>
      <c r="FP2739" s="32"/>
      <c r="FQ2739" s="32"/>
      <c r="FR2739" s="32"/>
      <c r="FS2739" s="32"/>
      <c r="FT2739" s="32"/>
      <c r="FU2739" s="32"/>
      <c r="FV2739" s="32"/>
      <c r="FW2739" s="32"/>
      <c r="FX2739" s="32"/>
      <c r="FY2739" s="32"/>
      <c r="FZ2739" s="32"/>
      <c r="GA2739" s="32"/>
      <c r="GB2739" s="32"/>
      <c r="GC2739" s="32"/>
      <c r="GD2739" s="32"/>
      <c r="GE2739" s="32"/>
      <c r="GF2739" s="32"/>
      <c r="GG2739" s="32"/>
      <c r="GH2739" s="32"/>
      <c r="GI2739" s="32"/>
      <c r="GJ2739" s="32"/>
      <c r="GK2739" s="32"/>
      <c r="GL2739" s="32"/>
      <c r="GM2739" s="32"/>
      <c r="GN2739" s="32"/>
      <c r="GO2739" s="32"/>
      <c r="GP2739" s="32"/>
      <c r="GQ2739" s="32"/>
      <c r="GR2739" s="32"/>
      <c r="GS2739" s="32"/>
      <c r="GT2739" s="32"/>
      <c r="GU2739" s="32"/>
      <c r="GV2739" s="32"/>
      <c r="GW2739" s="32"/>
      <c r="GX2739" s="32"/>
    </row>
    <row r="2740" spans="1:206">
      <c r="A2740" s="31" t="s">
        <v>451</v>
      </c>
      <c r="B2740" t="s">
        <v>3397</v>
      </c>
      <c r="C2740" t="s">
        <v>20</v>
      </c>
      <c r="D2740" s="80">
        <v>46057</v>
      </c>
      <c r="E2740" t="s">
        <v>3490</v>
      </c>
      <c r="BD2740" s="32">
        <f t="shared" si="497"/>
        <v>8164221.5</v>
      </c>
      <c r="BE2740" s="32">
        <f t="shared" ref="BE2740:DP2740" si="512">BE190+BE169</f>
        <v>8388064</v>
      </c>
      <c r="BF2740" s="32">
        <f t="shared" si="512"/>
        <v>8612463.5</v>
      </c>
      <c r="BG2740" s="32">
        <f t="shared" si="512"/>
        <v>8828627.5</v>
      </c>
      <c r="BH2740" s="32">
        <f t="shared" si="512"/>
        <v>9023273</v>
      </c>
      <c r="BI2740" s="32">
        <f t="shared" si="512"/>
        <v>9192105</v>
      </c>
      <c r="BJ2740" s="32">
        <f t="shared" si="512"/>
        <v>9336061</v>
      </c>
      <c r="BK2740" s="32">
        <f t="shared" si="512"/>
        <v>9460832.5</v>
      </c>
      <c r="BL2740" s="32">
        <f t="shared" si="512"/>
        <v>9583992.5</v>
      </c>
      <c r="BM2740" s="32">
        <f t="shared" si="512"/>
        <v>9734642</v>
      </c>
      <c r="BN2740" s="32">
        <f t="shared" si="512"/>
        <v>9932648.5</v>
      </c>
      <c r="BO2740" s="32">
        <f t="shared" si="512"/>
        <v>10181562.5</v>
      </c>
      <c r="BP2740" s="32">
        <f t="shared" si="512"/>
        <v>10480477</v>
      </c>
      <c r="BQ2740" s="32">
        <f t="shared" si="512"/>
        <v>10819463</v>
      </c>
      <c r="BR2740" s="32">
        <f t="shared" si="512"/>
        <v>11179864</v>
      </c>
      <c r="BS2740" s="32">
        <f t="shared" si="512"/>
        <v>11543672.5</v>
      </c>
      <c r="BT2740" s="32">
        <f t="shared" si="512"/>
        <v>11903351.5</v>
      </c>
      <c r="BU2740" s="32">
        <f t="shared" si="512"/>
        <v>12257835</v>
      </c>
      <c r="BV2740" s="32">
        <f t="shared" si="512"/>
        <v>12600429.5</v>
      </c>
      <c r="BW2740" s="32">
        <f t="shared" si="512"/>
        <v>12920219.5</v>
      </c>
      <c r="BX2740" s="32">
        <f t="shared" si="512"/>
        <v>13215419.5</v>
      </c>
      <c r="BY2740" s="32">
        <f t="shared" si="512"/>
        <v>13496662</v>
      </c>
      <c r="BZ2740" s="32">
        <f t="shared" si="512"/>
        <v>13764122.5</v>
      </c>
      <c r="CA2740" s="32">
        <f t="shared" si="512"/>
        <v>14015750</v>
      </c>
      <c r="CB2740" s="32">
        <f t="shared" si="512"/>
        <v>14263861.5</v>
      </c>
      <c r="CC2740" s="32">
        <f t="shared" si="512"/>
        <v>14523110.5</v>
      </c>
      <c r="CD2740" s="32">
        <f t="shared" si="512"/>
        <v>14808334</v>
      </c>
      <c r="CE2740" s="32">
        <f t="shared" si="512"/>
        <v>15120338.5</v>
      </c>
      <c r="CF2740" s="32">
        <f t="shared" si="512"/>
        <v>15463797.5</v>
      </c>
      <c r="CG2740" s="32">
        <f t="shared" si="512"/>
        <v>15849662</v>
      </c>
      <c r="CH2740" s="32">
        <f t="shared" si="512"/>
        <v>16256094</v>
      </c>
      <c r="CI2740" s="32">
        <f t="shared" si="512"/>
        <v>16657140</v>
      </c>
      <c r="CJ2740" s="32">
        <f t="shared" si="512"/>
        <v>17061006.5</v>
      </c>
      <c r="CK2740" s="32">
        <f t="shared" si="512"/>
        <v>17479383</v>
      </c>
      <c r="CL2740" s="32">
        <f t="shared" si="512"/>
        <v>17914637</v>
      </c>
      <c r="CM2740" s="32">
        <f t="shared" si="512"/>
        <v>18378575</v>
      </c>
      <c r="CN2740" s="32">
        <f t="shared" si="512"/>
        <v>18885003.5</v>
      </c>
      <c r="CO2740" s="32">
        <f t="shared" si="512"/>
        <v>19457998</v>
      </c>
      <c r="CP2740" s="32">
        <f t="shared" si="512"/>
        <v>20118026.5</v>
      </c>
      <c r="CQ2740" s="32">
        <f t="shared" si="512"/>
        <v>20883074.5</v>
      </c>
      <c r="CR2740" s="32">
        <f t="shared" si="512"/>
        <v>21742279</v>
      </c>
      <c r="CS2740" s="32">
        <f t="shared" si="512"/>
        <v>22639254</v>
      </c>
      <c r="CT2740" s="32">
        <f t="shared" si="512"/>
        <v>23533046.5</v>
      </c>
      <c r="CU2740" s="32">
        <f t="shared" si="512"/>
        <v>24413847</v>
      </c>
      <c r="CV2740" s="32">
        <f t="shared" si="512"/>
        <v>25263342</v>
      </c>
      <c r="CW2740" s="32">
        <f t="shared" si="512"/>
        <v>26086849.5</v>
      </c>
      <c r="CX2740" s="32">
        <f t="shared" si="512"/>
        <v>26926627</v>
      </c>
      <c r="CY2740" s="32">
        <f t="shared" si="512"/>
        <v>27799071</v>
      </c>
      <c r="CZ2740" s="32">
        <f t="shared" si="512"/>
        <v>28698457.5</v>
      </c>
      <c r="DA2740" s="32">
        <f t="shared" si="512"/>
        <v>29617395.5</v>
      </c>
      <c r="DB2740" s="32">
        <f t="shared" si="512"/>
        <v>30543650.5</v>
      </c>
      <c r="DC2740" s="32">
        <f t="shared" si="512"/>
        <v>31462425</v>
      </c>
      <c r="DD2740" s="32">
        <f t="shared" si="512"/>
        <v>32372106.5</v>
      </c>
      <c r="DE2740" s="32">
        <f t="shared" si="512"/>
        <v>33266587</v>
      </c>
      <c r="DF2740" s="32">
        <f t="shared" si="512"/>
        <v>34123087</v>
      </c>
      <c r="DG2740" s="32">
        <f t="shared" si="512"/>
        <v>34902410</v>
      </c>
      <c r="DH2740" s="32">
        <f t="shared" si="512"/>
        <v>35577939.5</v>
      </c>
      <c r="DI2740" s="32">
        <f t="shared" si="512"/>
        <v>36148455</v>
      </c>
      <c r="DJ2740" s="32">
        <f t="shared" si="512"/>
        <v>36626867.5</v>
      </c>
      <c r="DK2740" s="32">
        <f t="shared" si="512"/>
        <v>37056738</v>
      </c>
      <c r="DL2740" s="32">
        <f t="shared" si="512"/>
        <v>37507433</v>
      </c>
      <c r="DM2740" s="32">
        <f t="shared" si="512"/>
        <v>38026321.5</v>
      </c>
      <c r="DN2740" s="32">
        <f t="shared" si="512"/>
        <v>38621496</v>
      </c>
      <c r="DO2740" s="32">
        <f t="shared" si="512"/>
        <v>39275322</v>
      </c>
      <c r="DP2740" s="32">
        <f t="shared" si="512"/>
        <v>39945936.5</v>
      </c>
      <c r="DQ2740" s="32">
        <f t="shared" ref="DQ2740:DW2740" si="513">DQ190+DQ169</f>
        <v>40617810</v>
      </c>
      <c r="DR2740" s="32">
        <f t="shared" si="513"/>
        <v>41311751.5</v>
      </c>
      <c r="DS2740" s="32">
        <f t="shared" si="513"/>
        <v>42031144</v>
      </c>
      <c r="DT2740" s="32">
        <f t="shared" si="513"/>
        <v>42779557</v>
      </c>
      <c r="DU2740" s="32">
        <f t="shared" si="513"/>
        <v>43557758</v>
      </c>
      <c r="DV2740" s="32">
        <f t="shared" si="513"/>
        <v>44332249</v>
      </c>
      <c r="DW2740" s="32">
        <f t="shared" si="513"/>
        <v>45065834.5</v>
      </c>
      <c r="DX2740" s="32"/>
      <c r="DY2740" s="32"/>
      <c r="DZ2740" s="32"/>
      <c r="EA2740" s="32"/>
      <c r="EB2740" s="32"/>
      <c r="EC2740" s="32"/>
      <c r="ED2740" s="32"/>
      <c r="EE2740" s="32"/>
      <c r="EF2740" s="32"/>
      <c r="EG2740" s="32"/>
      <c r="EH2740" s="32"/>
      <c r="EI2740" s="32"/>
      <c r="EJ2740" s="32"/>
      <c r="EK2740" s="32"/>
      <c r="EL2740" s="32"/>
      <c r="EM2740" s="32"/>
      <c r="EN2740" s="32"/>
      <c r="EO2740" s="32"/>
      <c r="EP2740" s="32"/>
      <c r="EQ2740" s="32"/>
      <c r="ER2740" s="32"/>
      <c r="ES2740" s="32"/>
      <c r="ET2740" s="32"/>
      <c r="EU2740" s="32"/>
      <c r="EV2740" s="32"/>
      <c r="EW2740" s="32"/>
      <c r="EX2740" s="32"/>
      <c r="EY2740" s="32"/>
      <c r="EZ2740" s="32"/>
      <c r="FA2740" s="32"/>
      <c r="FB2740" s="32"/>
      <c r="FC2740" s="32"/>
      <c r="FD2740" s="32"/>
      <c r="FE2740" s="32"/>
      <c r="FF2740" s="32"/>
      <c r="FG2740" s="32"/>
      <c r="FH2740" s="32"/>
      <c r="FI2740" s="32"/>
      <c r="FJ2740" s="32"/>
      <c r="FK2740" s="32"/>
      <c r="FL2740" s="32"/>
      <c r="FM2740" s="32"/>
      <c r="FN2740" s="32"/>
      <c r="FO2740" s="32"/>
      <c r="FP2740" s="32"/>
      <c r="FQ2740" s="32"/>
      <c r="FR2740" s="32"/>
      <c r="FS2740" s="32"/>
      <c r="FT2740" s="32"/>
      <c r="FU2740" s="32"/>
      <c r="FV2740" s="32"/>
      <c r="FW2740" s="32"/>
      <c r="FX2740" s="32"/>
      <c r="FY2740" s="32"/>
      <c r="FZ2740" s="32"/>
      <c r="GA2740" s="32"/>
      <c r="GB2740" s="32"/>
      <c r="GC2740" s="32"/>
      <c r="GD2740" s="32"/>
      <c r="GE2740" s="32"/>
      <c r="GF2740" s="32"/>
      <c r="GG2740" s="32"/>
      <c r="GH2740" s="32"/>
      <c r="GI2740" s="32"/>
      <c r="GJ2740" s="32"/>
      <c r="GK2740" s="32"/>
      <c r="GL2740" s="32"/>
      <c r="GM2740" s="32"/>
      <c r="GN2740" s="32"/>
      <c r="GO2740" s="32"/>
      <c r="GP2740" s="32"/>
      <c r="GQ2740" s="32"/>
      <c r="GR2740" s="32"/>
      <c r="GS2740" s="32"/>
      <c r="GT2740" s="32"/>
      <c r="GU2740" s="32"/>
      <c r="GV2740" s="32"/>
      <c r="GW2740" s="32"/>
      <c r="GX2740" s="32"/>
    </row>
    <row r="2741" spans="1:206">
      <c r="A2741" s="31" t="s">
        <v>451</v>
      </c>
      <c r="B2741" t="s">
        <v>3397</v>
      </c>
      <c r="C2741" t="s">
        <v>20</v>
      </c>
      <c r="D2741" s="80">
        <v>46057</v>
      </c>
      <c r="E2741" t="s">
        <v>3491</v>
      </c>
      <c r="BD2741" s="32">
        <f t="shared" si="497"/>
        <v>6792020</v>
      </c>
      <c r="BE2741" s="32">
        <f t="shared" ref="BE2741:DP2741" si="514">BE191+BE170</f>
        <v>6965469.5</v>
      </c>
      <c r="BF2741" s="32">
        <f t="shared" si="514"/>
        <v>7136136</v>
      </c>
      <c r="BG2741" s="32">
        <f t="shared" si="514"/>
        <v>7312265</v>
      </c>
      <c r="BH2741" s="32">
        <f t="shared" si="514"/>
        <v>7501441.5</v>
      </c>
      <c r="BI2741" s="32">
        <f t="shared" si="514"/>
        <v>7703766.5</v>
      </c>
      <c r="BJ2741" s="32">
        <f t="shared" si="514"/>
        <v>7914166.5</v>
      </c>
      <c r="BK2741" s="32">
        <f t="shared" si="514"/>
        <v>8128356</v>
      </c>
      <c r="BL2741" s="32">
        <f t="shared" si="514"/>
        <v>8335626.5</v>
      </c>
      <c r="BM2741" s="32">
        <f t="shared" si="514"/>
        <v>8525156</v>
      </c>
      <c r="BN2741" s="32">
        <f t="shared" si="514"/>
        <v>8697648.5</v>
      </c>
      <c r="BO2741" s="32">
        <f t="shared" si="514"/>
        <v>8853327.5</v>
      </c>
      <c r="BP2741" s="32">
        <f t="shared" si="514"/>
        <v>8991355.5</v>
      </c>
      <c r="BQ2741" s="32">
        <f t="shared" si="514"/>
        <v>9127740.5</v>
      </c>
      <c r="BR2741" s="32">
        <f t="shared" si="514"/>
        <v>9286938</v>
      </c>
      <c r="BS2741" s="32">
        <f t="shared" si="514"/>
        <v>9482844</v>
      </c>
      <c r="BT2741" s="32">
        <f t="shared" si="514"/>
        <v>9721836</v>
      </c>
      <c r="BU2741" s="32">
        <f t="shared" si="514"/>
        <v>10009218</v>
      </c>
      <c r="BV2741" s="32">
        <f t="shared" si="514"/>
        <v>10336879.5</v>
      </c>
      <c r="BW2741" s="32">
        <f t="shared" si="514"/>
        <v>10685363.5</v>
      </c>
      <c r="BX2741" s="32">
        <f t="shared" si="514"/>
        <v>11037210</v>
      </c>
      <c r="BY2741" s="32">
        <f t="shared" si="514"/>
        <v>11388916.5</v>
      </c>
      <c r="BZ2741" s="32">
        <f t="shared" si="514"/>
        <v>11739018</v>
      </c>
      <c r="CA2741" s="32">
        <f t="shared" si="514"/>
        <v>12079640.5</v>
      </c>
      <c r="CB2741" s="32">
        <f t="shared" si="514"/>
        <v>12401992.5</v>
      </c>
      <c r="CC2741" s="32">
        <f t="shared" si="514"/>
        <v>12705261.5</v>
      </c>
      <c r="CD2741" s="32">
        <f t="shared" si="514"/>
        <v>12992518</v>
      </c>
      <c r="CE2741" s="32">
        <f t="shared" si="514"/>
        <v>13262697.5</v>
      </c>
      <c r="CF2741" s="32">
        <f t="shared" si="514"/>
        <v>13519461.5</v>
      </c>
      <c r="CG2741" s="32">
        <f t="shared" si="514"/>
        <v>13772935</v>
      </c>
      <c r="CH2741" s="32">
        <f t="shared" si="514"/>
        <v>14032133.5</v>
      </c>
      <c r="CI2741" s="32">
        <f t="shared" si="514"/>
        <v>14303821</v>
      </c>
      <c r="CJ2741" s="32">
        <f t="shared" si="514"/>
        <v>14595860</v>
      </c>
      <c r="CK2741" s="32">
        <f t="shared" si="514"/>
        <v>14918055</v>
      </c>
      <c r="CL2741" s="32">
        <f t="shared" si="514"/>
        <v>15276563.5</v>
      </c>
      <c r="CM2741" s="32">
        <f t="shared" si="514"/>
        <v>15659477.5</v>
      </c>
      <c r="CN2741" s="32">
        <f t="shared" si="514"/>
        <v>16050903.5</v>
      </c>
      <c r="CO2741" s="32">
        <f t="shared" si="514"/>
        <v>16449907</v>
      </c>
      <c r="CP2741" s="32">
        <f t="shared" si="514"/>
        <v>16861771</v>
      </c>
      <c r="CQ2741" s="32">
        <f t="shared" si="514"/>
        <v>17291681</v>
      </c>
      <c r="CR2741" s="32">
        <f t="shared" si="514"/>
        <v>17759299.5</v>
      </c>
      <c r="CS2741" s="32">
        <f t="shared" si="514"/>
        <v>18278265.5</v>
      </c>
      <c r="CT2741" s="32">
        <f t="shared" si="514"/>
        <v>18861879</v>
      </c>
      <c r="CU2741" s="32">
        <f t="shared" si="514"/>
        <v>19523025</v>
      </c>
      <c r="CV2741" s="32">
        <f t="shared" si="514"/>
        <v>20279116.5</v>
      </c>
      <c r="CW2741" s="32">
        <f t="shared" si="514"/>
        <v>21117196.5</v>
      </c>
      <c r="CX2741" s="32">
        <f t="shared" si="514"/>
        <v>21986475</v>
      </c>
      <c r="CY2741" s="32">
        <f t="shared" si="514"/>
        <v>22856601</v>
      </c>
      <c r="CZ2741" s="32">
        <f t="shared" si="514"/>
        <v>23718702</v>
      </c>
      <c r="DA2741" s="32">
        <f t="shared" si="514"/>
        <v>24552306</v>
      </c>
      <c r="DB2741" s="32">
        <f t="shared" si="514"/>
        <v>25362687.5</v>
      </c>
      <c r="DC2741" s="32">
        <f t="shared" si="514"/>
        <v>26189315.5</v>
      </c>
      <c r="DD2741" s="32">
        <f t="shared" si="514"/>
        <v>27040932</v>
      </c>
      <c r="DE2741" s="32">
        <f t="shared" si="514"/>
        <v>27910889</v>
      </c>
      <c r="DF2741" s="32">
        <f t="shared" si="514"/>
        <v>28795885</v>
      </c>
      <c r="DG2741" s="32">
        <f t="shared" si="514"/>
        <v>29691635</v>
      </c>
      <c r="DH2741" s="32">
        <f t="shared" si="514"/>
        <v>30589744</v>
      </c>
      <c r="DI2741" s="32">
        <f t="shared" si="514"/>
        <v>31486514</v>
      </c>
      <c r="DJ2741" s="32">
        <f t="shared" si="514"/>
        <v>32372147.5</v>
      </c>
      <c r="DK2741" s="32">
        <f t="shared" si="514"/>
        <v>33221018</v>
      </c>
      <c r="DL2741" s="32">
        <f t="shared" si="514"/>
        <v>34001966.5</v>
      </c>
      <c r="DM2741" s="32">
        <f t="shared" si="514"/>
        <v>34698835.5</v>
      </c>
      <c r="DN2741" s="32">
        <f t="shared" si="514"/>
        <v>35306277</v>
      </c>
      <c r="DO2741" s="32">
        <f t="shared" si="514"/>
        <v>35832020.5</v>
      </c>
      <c r="DP2741" s="32">
        <f t="shared" si="514"/>
        <v>36315396.5</v>
      </c>
      <c r="DQ2741" s="32">
        <f t="shared" ref="DQ2741:DW2741" si="515">DQ191+DQ170</f>
        <v>36814179.5</v>
      </c>
      <c r="DR2741" s="32">
        <f t="shared" si="515"/>
        <v>37363025.5</v>
      </c>
      <c r="DS2741" s="32">
        <f t="shared" si="515"/>
        <v>37965038.5</v>
      </c>
      <c r="DT2741" s="32">
        <f t="shared" si="515"/>
        <v>38614004</v>
      </c>
      <c r="DU2741" s="32">
        <f t="shared" si="515"/>
        <v>39272956</v>
      </c>
      <c r="DV2741" s="32">
        <f t="shared" si="515"/>
        <v>39913664.5</v>
      </c>
      <c r="DW2741" s="32">
        <f t="shared" si="515"/>
        <v>40550788.5</v>
      </c>
      <c r="DX2741" s="32"/>
      <c r="DY2741" s="32"/>
      <c r="DZ2741" s="32"/>
      <c r="EA2741" s="32"/>
      <c r="EB2741" s="32"/>
      <c r="EC2741" s="32"/>
      <c r="ED2741" s="32"/>
      <c r="EE2741" s="32"/>
      <c r="EF2741" s="32"/>
      <c r="EG2741" s="32"/>
      <c r="EH2741" s="32"/>
      <c r="EI2741" s="32"/>
      <c r="EJ2741" s="32"/>
      <c r="EK2741" s="32"/>
      <c r="EL2741" s="32"/>
      <c r="EM2741" s="32"/>
      <c r="EN2741" s="32"/>
      <c r="EO2741" s="32"/>
      <c r="EP2741" s="32"/>
      <c r="EQ2741" s="32"/>
      <c r="ER2741" s="32"/>
      <c r="ES2741" s="32"/>
      <c r="ET2741" s="32"/>
      <c r="EU2741" s="32"/>
      <c r="EV2741" s="32"/>
      <c r="EW2741" s="32"/>
      <c r="EX2741" s="32"/>
      <c r="EY2741" s="32"/>
      <c r="EZ2741" s="32"/>
      <c r="FA2741" s="32"/>
      <c r="FB2741" s="32"/>
      <c r="FC2741" s="32"/>
      <c r="FD2741" s="32"/>
      <c r="FE2741" s="32"/>
      <c r="FF2741" s="32"/>
      <c r="FG2741" s="32"/>
      <c r="FH2741" s="32"/>
      <c r="FI2741" s="32"/>
      <c r="FJ2741" s="32"/>
      <c r="FK2741" s="32"/>
      <c r="FL2741" s="32"/>
      <c r="FM2741" s="32"/>
      <c r="FN2741" s="32"/>
      <c r="FO2741" s="32"/>
      <c r="FP2741" s="32"/>
      <c r="FQ2741" s="32"/>
      <c r="FR2741" s="32"/>
      <c r="FS2741" s="32"/>
      <c r="FT2741" s="32"/>
      <c r="FU2741" s="32"/>
      <c r="FV2741" s="32"/>
      <c r="FW2741" s="32"/>
      <c r="FX2741" s="32"/>
      <c r="FY2741" s="32"/>
      <c r="FZ2741" s="32"/>
      <c r="GA2741" s="32"/>
      <c r="GB2741" s="32"/>
      <c r="GC2741" s="32"/>
      <c r="GD2741" s="32"/>
      <c r="GE2741" s="32"/>
      <c r="GF2741" s="32"/>
      <c r="GG2741" s="32"/>
      <c r="GH2741" s="32"/>
      <c r="GI2741" s="32"/>
      <c r="GJ2741" s="32"/>
      <c r="GK2741" s="32"/>
      <c r="GL2741" s="32"/>
      <c r="GM2741" s="32"/>
      <c r="GN2741" s="32"/>
      <c r="GO2741" s="32"/>
      <c r="GP2741" s="32"/>
      <c r="GQ2741" s="32"/>
      <c r="GR2741" s="32"/>
      <c r="GS2741" s="32"/>
      <c r="GT2741" s="32"/>
      <c r="GU2741" s="32"/>
      <c r="GV2741" s="32"/>
      <c r="GW2741" s="32"/>
      <c r="GX2741" s="32"/>
    </row>
    <row r="2742" spans="1:206">
      <c r="A2742" s="31" t="s">
        <v>451</v>
      </c>
      <c r="B2742" t="s">
        <v>3397</v>
      </c>
      <c r="C2742" t="s">
        <v>20</v>
      </c>
      <c r="D2742" s="80">
        <v>46057</v>
      </c>
      <c r="E2742" t="s">
        <v>3492</v>
      </c>
      <c r="BD2742" s="32">
        <f t="shared" si="497"/>
        <v>5419942</v>
      </c>
      <c r="BE2742" s="32">
        <f t="shared" ref="BE2742:DP2742" si="516">BE192+BE171</f>
        <v>5607096</v>
      </c>
      <c r="BF2742" s="32">
        <f t="shared" si="516"/>
        <v>5789132.5</v>
      </c>
      <c r="BG2742" s="32">
        <f t="shared" si="516"/>
        <v>5967640.5</v>
      </c>
      <c r="BH2742" s="32">
        <f t="shared" si="516"/>
        <v>6142193.5</v>
      </c>
      <c r="BI2742" s="32">
        <f t="shared" si="516"/>
        <v>6310024.5</v>
      </c>
      <c r="BJ2742" s="32">
        <f t="shared" si="516"/>
        <v>6472891.5</v>
      </c>
      <c r="BK2742" s="32">
        <f t="shared" si="516"/>
        <v>6635893.5</v>
      </c>
      <c r="BL2742" s="32">
        <f t="shared" si="516"/>
        <v>6804673</v>
      </c>
      <c r="BM2742" s="32">
        <f t="shared" si="516"/>
        <v>6987792.5</v>
      </c>
      <c r="BN2742" s="32">
        <f t="shared" si="516"/>
        <v>7188795</v>
      </c>
      <c r="BO2742" s="32">
        <f t="shared" si="516"/>
        <v>7402993</v>
      </c>
      <c r="BP2742" s="32">
        <f t="shared" si="516"/>
        <v>7622328</v>
      </c>
      <c r="BQ2742" s="32">
        <f t="shared" si="516"/>
        <v>7835903.5</v>
      </c>
      <c r="BR2742" s="32">
        <f t="shared" si="516"/>
        <v>8031464</v>
      </c>
      <c r="BS2742" s="32">
        <f t="shared" si="516"/>
        <v>8204518</v>
      </c>
      <c r="BT2742" s="32">
        <f t="shared" si="516"/>
        <v>8354833</v>
      </c>
      <c r="BU2742" s="32">
        <f t="shared" si="516"/>
        <v>8486890</v>
      </c>
      <c r="BV2742" s="32">
        <f t="shared" si="516"/>
        <v>8618117</v>
      </c>
      <c r="BW2742" s="32">
        <f t="shared" si="516"/>
        <v>8770816</v>
      </c>
      <c r="BX2742" s="32">
        <f t="shared" si="516"/>
        <v>8958544.5</v>
      </c>
      <c r="BY2742" s="32">
        <f t="shared" si="516"/>
        <v>9193907.5</v>
      </c>
      <c r="BZ2742" s="32">
        <f t="shared" si="516"/>
        <v>9480322.5</v>
      </c>
      <c r="CA2742" s="32">
        <f t="shared" si="516"/>
        <v>9803661.5</v>
      </c>
      <c r="CB2742" s="32">
        <f t="shared" si="516"/>
        <v>10145253</v>
      </c>
      <c r="CC2742" s="32">
        <f t="shared" si="516"/>
        <v>10488112.5</v>
      </c>
      <c r="CD2742" s="32">
        <f t="shared" si="516"/>
        <v>10828496.5</v>
      </c>
      <c r="CE2742" s="32">
        <f t="shared" si="516"/>
        <v>11169327.5</v>
      </c>
      <c r="CF2742" s="32">
        <f t="shared" si="516"/>
        <v>11504487.5</v>
      </c>
      <c r="CG2742" s="32">
        <f t="shared" si="516"/>
        <v>11822392</v>
      </c>
      <c r="CH2742" s="32">
        <f t="shared" si="516"/>
        <v>12121308</v>
      </c>
      <c r="CI2742" s="32">
        <f t="shared" si="516"/>
        <v>12400533.5</v>
      </c>
      <c r="CJ2742" s="32">
        <f t="shared" si="516"/>
        <v>12659934</v>
      </c>
      <c r="CK2742" s="32">
        <f t="shared" si="516"/>
        <v>12906500.5</v>
      </c>
      <c r="CL2742" s="32">
        <f t="shared" si="516"/>
        <v>13148622</v>
      </c>
      <c r="CM2742" s="32">
        <f t="shared" si="516"/>
        <v>13395431.5</v>
      </c>
      <c r="CN2742" s="32">
        <f t="shared" si="516"/>
        <v>13659479.5</v>
      </c>
      <c r="CO2742" s="32">
        <f t="shared" si="516"/>
        <v>13947699</v>
      </c>
      <c r="CP2742" s="32">
        <f t="shared" si="516"/>
        <v>14262605</v>
      </c>
      <c r="CQ2742" s="32">
        <f t="shared" si="516"/>
        <v>14610472.5</v>
      </c>
      <c r="CR2742" s="32">
        <f t="shared" si="516"/>
        <v>14992761.5</v>
      </c>
      <c r="CS2742" s="32">
        <f t="shared" si="516"/>
        <v>15393057</v>
      </c>
      <c r="CT2742" s="32">
        <f t="shared" si="516"/>
        <v>15799836.5</v>
      </c>
      <c r="CU2742" s="32">
        <f t="shared" si="516"/>
        <v>16217586</v>
      </c>
      <c r="CV2742" s="32">
        <f t="shared" si="516"/>
        <v>16653259.5</v>
      </c>
      <c r="CW2742" s="32">
        <f t="shared" si="516"/>
        <v>17118732.5</v>
      </c>
      <c r="CX2742" s="32">
        <f t="shared" si="516"/>
        <v>17626895.5</v>
      </c>
      <c r="CY2742" s="32">
        <f t="shared" si="516"/>
        <v>18198949</v>
      </c>
      <c r="CZ2742" s="32">
        <f t="shared" si="516"/>
        <v>18845320.5</v>
      </c>
      <c r="DA2742" s="32">
        <f t="shared" si="516"/>
        <v>19581015</v>
      </c>
      <c r="DB2742" s="32">
        <f t="shared" si="516"/>
        <v>20395657.5</v>
      </c>
      <c r="DC2742" s="32">
        <f t="shared" si="516"/>
        <v>21239837.5</v>
      </c>
      <c r="DD2742" s="32">
        <f t="shared" si="516"/>
        <v>22085019.5</v>
      </c>
      <c r="DE2742" s="32">
        <f t="shared" si="516"/>
        <v>22925019</v>
      </c>
      <c r="DF2742" s="32">
        <f t="shared" si="516"/>
        <v>23740096.5</v>
      </c>
      <c r="DG2742" s="32">
        <f t="shared" si="516"/>
        <v>24532564.5</v>
      </c>
      <c r="DH2742" s="32">
        <f t="shared" si="516"/>
        <v>25340754.5</v>
      </c>
      <c r="DI2742" s="32">
        <f t="shared" si="516"/>
        <v>26174204</v>
      </c>
      <c r="DJ2742" s="32">
        <f t="shared" si="516"/>
        <v>27027956</v>
      </c>
      <c r="DK2742" s="32">
        <f t="shared" si="516"/>
        <v>27900326.5</v>
      </c>
      <c r="DL2742" s="32">
        <f t="shared" si="516"/>
        <v>28786104</v>
      </c>
      <c r="DM2742" s="32">
        <f t="shared" si="516"/>
        <v>29684108</v>
      </c>
      <c r="DN2742" s="32">
        <f t="shared" si="516"/>
        <v>30592592</v>
      </c>
      <c r="DO2742" s="32">
        <f t="shared" si="516"/>
        <v>31493210.5</v>
      </c>
      <c r="DP2742" s="32">
        <f t="shared" si="516"/>
        <v>32357037.5</v>
      </c>
      <c r="DQ2742" s="32">
        <f t="shared" ref="DQ2742:DW2742" si="517">DQ192+DQ171</f>
        <v>33152208.5</v>
      </c>
      <c r="DR2742" s="32">
        <f t="shared" si="517"/>
        <v>33859801.5</v>
      </c>
      <c r="DS2742" s="32">
        <f t="shared" si="517"/>
        <v>34475705</v>
      </c>
      <c r="DT2742" s="32">
        <f t="shared" si="517"/>
        <v>35011048</v>
      </c>
      <c r="DU2742" s="32">
        <f t="shared" si="517"/>
        <v>35498180</v>
      </c>
      <c r="DV2742" s="32">
        <f t="shared" si="517"/>
        <v>35963621.5</v>
      </c>
      <c r="DW2742" s="32">
        <f t="shared" si="517"/>
        <v>36432686.5</v>
      </c>
      <c r="DX2742" s="32"/>
      <c r="DY2742" s="32"/>
      <c r="DZ2742" s="32"/>
      <c r="EA2742" s="32"/>
      <c r="EB2742" s="32"/>
      <c r="EC2742" s="32"/>
      <c r="ED2742" s="32"/>
      <c r="EE2742" s="32"/>
      <c r="EF2742" s="32"/>
      <c r="EG2742" s="32"/>
      <c r="EH2742" s="32"/>
      <c r="EI2742" s="32"/>
      <c r="EJ2742" s="32"/>
      <c r="EK2742" s="32"/>
      <c r="EL2742" s="32"/>
      <c r="EM2742" s="32"/>
      <c r="EN2742" s="32"/>
      <c r="EO2742" s="32"/>
      <c r="EP2742" s="32"/>
      <c r="EQ2742" s="32"/>
      <c r="ER2742" s="32"/>
      <c r="ES2742" s="32"/>
      <c r="ET2742" s="32"/>
      <c r="EU2742" s="32"/>
      <c r="EV2742" s="32"/>
      <c r="EW2742" s="32"/>
      <c r="EX2742" s="32"/>
      <c r="EY2742" s="32"/>
      <c r="EZ2742" s="32"/>
      <c r="FA2742" s="32"/>
      <c r="FB2742" s="32"/>
      <c r="FC2742" s="32"/>
      <c r="FD2742" s="32"/>
      <c r="FE2742" s="32"/>
      <c r="FF2742" s="32"/>
      <c r="FG2742" s="32"/>
      <c r="FH2742" s="32"/>
      <c r="FI2742" s="32"/>
      <c r="FJ2742" s="32"/>
      <c r="FK2742" s="32"/>
      <c r="FL2742" s="32"/>
      <c r="FM2742" s="32"/>
      <c r="FN2742" s="32"/>
      <c r="FO2742" s="32"/>
      <c r="FP2742" s="32"/>
      <c r="FQ2742" s="32"/>
      <c r="FR2742" s="32"/>
      <c r="FS2742" s="32"/>
      <c r="FT2742" s="32"/>
      <c r="FU2742" s="32"/>
      <c r="FV2742" s="32"/>
      <c r="FW2742" s="32"/>
      <c r="FX2742" s="32"/>
      <c r="FY2742" s="32"/>
      <c r="FZ2742" s="32"/>
      <c r="GA2742" s="32"/>
      <c r="GB2742" s="32"/>
      <c r="GC2742" s="32"/>
      <c r="GD2742" s="32"/>
      <c r="GE2742" s="32"/>
      <c r="GF2742" s="32"/>
      <c r="GG2742" s="32"/>
      <c r="GH2742" s="32"/>
      <c r="GI2742" s="32"/>
      <c r="GJ2742" s="32"/>
      <c r="GK2742" s="32"/>
      <c r="GL2742" s="32"/>
      <c r="GM2742" s="32"/>
      <c r="GN2742" s="32"/>
      <c r="GO2742" s="32"/>
      <c r="GP2742" s="32"/>
      <c r="GQ2742" s="32"/>
      <c r="GR2742" s="32"/>
      <c r="GS2742" s="32"/>
      <c r="GT2742" s="32"/>
      <c r="GU2742" s="32"/>
      <c r="GV2742" s="32"/>
      <c r="GW2742" s="32"/>
      <c r="GX2742" s="32"/>
    </row>
    <row r="2743" spans="1:206">
      <c r="A2743" s="31" t="s">
        <v>451</v>
      </c>
      <c r="B2743" t="s">
        <v>3397</v>
      </c>
      <c r="C2743" t="s">
        <v>20</v>
      </c>
      <c r="D2743" s="80">
        <v>46057</v>
      </c>
      <c r="E2743" t="s">
        <v>3493</v>
      </c>
      <c r="BD2743" s="32">
        <f t="shared" si="497"/>
        <v>4192420</v>
      </c>
      <c r="BE2743" s="32">
        <f t="shared" ref="BE2743:DP2743" si="518">BE193+BE172</f>
        <v>4312440</v>
      </c>
      <c r="BF2743" s="32">
        <f t="shared" si="518"/>
        <v>4455667.5</v>
      </c>
      <c r="BG2743" s="32">
        <f t="shared" si="518"/>
        <v>4615043.5</v>
      </c>
      <c r="BH2743" s="32">
        <f t="shared" si="518"/>
        <v>4783589</v>
      </c>
      <c r="BI2743" s="32">
        <f t="shared" si="518"/>
        <v>4957023.5</v>
      </c>
      <c r="BJ2743" s="32">
        <f t="shared" si="518"/>
        <v>5130424.5</v>
      </c>
      <c r="BK2743" s="32">
        <f t="shared" si="518"/>
        <v>5299909</v>
      </c>
      <c r="BL2743" s="32">
        <f t="shared" si="518"/>
        <v>5466854</v>
      </c>
      <c r="BM2743" s="32">
        <f t="shared" si="518"/>
        <v>5632221.5</v>
      </c>
      <c r="BN2743" s="32">
        <f t="shared" si="518"/>
        <v>5795270.5</v>
      </c>
      <c r="BO2743" s="32">
        <f t="shared" si="518"/>
        <v>5957661</v>
      </c>
      <c r="BP2743" s="32">
        <f t="shared" si="518"/>
        <v>6121628.5</v>
      </c>
      <c r="BQ2743" s="32">
        <f t="shared" si="518"/>
        <v>6291638.5</v>
      </c>
      <c r="BR2743" s="32">
        <f t="shared" si="518"/>
        <v>6474327.5</v>
      </c>
      <c r="BS2743" s="32">
        <f t="shared" si="518"/>
        <v>6669323</v>
      </c>
      <c r="BT2743" s="32">
        <f t="shared" si="518"/>
        <v>6871563.5</v>
      </c>
      <c r="BU2743" s="32">
        <f t="shared" si="518"/>
        <v>7077358.5</v>
      </c>
      <c r="BV2743" s="32">
        <f t="shared" si="518"/>
        <v>7278084.5</v>
      </c>
      <c r="BW2743" s="32">
        <f t="shared" si="518"/>
        <v>7461590.5</v>
      </c>
      <c r="BX2743" s="32">
        <f t="shared" si="518"/>
        <v>7623793</v>
      </c>
      <c r="BY2743" s="32">
        <f t="shared" si="518"/>
        <v>7769755.5</v>
      </c>
      <c r="BZ2743" s="32">
        <f t="shared" si="518"/>
        <v>7904847.5</v>
      </c>
      <c r="CA2743" s="32">
        <f t="shared" si="518"/>
        <v>8042206</v>
      </c>
      <c r="CB2743" s="32">
        <f t="shared" si="518"/>
        <v>8202975</v>
      </c>
      <c r="CC2743" s="32">
        <f t="shared" si="518"/>
        <v>8398729.5</v>
      </c>
      <c r="CD2743" s="32">
        <f t="shared" si="518"/>
        <v>8632746</v>
      </c>
      <c r="CE2743" s="32">
        <f t="shared" si="518"/>
        <v>8906346</v>
      </c>
      <c r="CF2743" s="32">
        <f t="shared" si="518"/>
        <v>9211926</v>
      </c>
      <c r="CG2743" s="32">
        <f t="shared" si="518"/>
        <v>9533024</v>
      </c>
      <c r="CH2743" s="32">
        <f t="shared" si="518"/>
        <v>9854694.5</v>
      </c>
      <c r="CI2743" s="32">
        <f t="shared" si="518"/>
        <v>10176451.5</v>
      </c>
      <c r="CJ2743" s="32">
        <f t="shared" si="518"/>
        <v>10501426.5</v>
      </c>
      <c r="CK2743" s="32">
        <f t="shared" si="518"/>
        <v>10822523</v>
      </c>
      <c r="CL2743" s="32">
        <f t="shared" si="518"/>
        <v>11127610</v>
      </c>
      <c r="CM2743" s="32">
        <f t="shared" si="518"/>
        <v>11413353.5</v>
      </c>
      <c r="CN2743" s="32">
        <f t="shared" si="518"/>
        <v>11683333.5</v>
      </c>
      <c r="CO2743" s="32">
        <f t="shared" si="518"/>
        <v>11937476.5</v>
      </c>
      <c r="CP2743" s="32">
        <f t="shared" si="518"/>
        <v>12179155.5</v>
      </c>
      <c r="CQ2743" s="32">
        <f t="shared" si="518"/>
        <v>12416125.5</v>
      </c>
      <c r="CR2743" s="32">
        <f t="shared" si="518"/>
        <v>12662736</v>
      </c>
      <c r="CS2743" s="32">
        <f t="shared" si="518"/>
        <v>12934550.5</v>
      </c>
      <c r="CT2743" s="32">
        <f t="shared" si="518"/>
        <v>13233326.5</v>
      </c>
      <c r="CU2743" s="32">
        <f t="shared" si="518"/>
        <v>13559330</v>
      </c>
      <c r="CV2743" s="32">
        <f t="shared" si="518"/>
        <v>13918931.5</v>
      </c>
      <c r="CW2743" s="32">
        <f t="shared" si="518"/>
        <v>14300962.5</v>
      </c>
      <c r="CX2743" s="32">
        <f t="shared" si="518"/>
        <v>14688652.5</v>
      </c>
      <c r="CY2743" s="32">
        <f t="shared" si="518"/>
        <v>15082988</v>
      </c>
      <c r="CZ2743" s="32">
        <f t="shared" si="518"/>
        <v>15488255</v>
      </c>
      <c r="DA2743" s="32">
        <f t="shared" si="518"/>
        <v>15909358.5</v>
      </c>
      <c r="DB2743" s="32">
        <f t="shared" si="518"/>
        <v>16361421.5</v>
      </c>
      <c r="DC2743" s="32">
        <f t="shared" si="518"/>
        <v>16855372.5</v>
      </c>
      <c r="DD2743" s="32">
        <f t="shared" si="518"/>
        <v>17407810</v>
      </c>
      <c r="DE2743" s="32">
        <f t="shared" si="518"/>
        <v>18029826.5</v>
      </c>
      <c r="DF2743" s="32">
        <f t="shared" si="518"/>
        <v>18737312</v>
      </c>
      <c r="DG2743" s="32">
        <f t="shared" si="518"/>
        <v>19523446.5</v>
      </c>
      <c r="DH2743" s="32">
        <f t="shared" si="518"/>
        <v>20340504</v>
      </c>
      <c r="DI2743" s="32">
        <f t="shared" si="518"/>
        <v>21159798.5</v>
      </c>
      <c r="DJ2743" s="32">
        <f t="shared" si="518"/>
        <v>21980634.5</v>
      </c>
      <c r="DK2743" s="32">
        <f t="shared" si="518"/>
        <v>22785030.5</v>
      </c>
      <c r="DL2743" s="32">
        <f t="shared" si="518"/>
        <v>23565938</v>
      </c>
      <c r="DM2743" s="32">
        <f t="shared" si="518"/>
        <v>24366239.5</v>
      </c>
      <c r="DN2743" s="32">
        <f t="shared" si="518"/>
        <v>25200479</v>
      </c>
      <c r="DO2743" s="32">
        <f t="shared" si="518"/>
        <v>26054431</v>
      </c>
      <c r="DP2743" s="32">
        <f t="shared" si="518"/>
        <v>26924503</v>
      </c>
      <c r="DQ2743" s="32">
        <f t="shared" ref="DQ2743:DW2743" si="519">DQ193+DQ172</f>
        <v>27806786.5</v>
      </c>
      <c r="DR2743" s="32">
        <f t="shared" si="519"/>
        <v>28685302.5</v>
      </c>
      <c r="DS2743" s="32">
        <f t="shared" si="519"/>
        <v>29561689.5</v>
      </c>
      <c r="DT2743" s="32">
        <f t="shared" si="519"/>
        <v>30436054</v>
      </c>
      <c r="DU2743" s="32">
        <f t="shared" si="519"/>
        <v>31275679.5</v>
      </c>
      <c r="DV2743" s="32">
        <f t="shared" si="519"/>
        <v>32012840</v>
      </c>
      <c r="DW2743" s="32">
        <f t="shared" si="519"/>
        <v>32616359</v>
      </c>
      <c r="DX2743" s="32"/>
      <c r="DY2743" s="32"/>
      <c r="DZ2743" s="32"/>
      <c r="EA2743" s="32"/>
      <c r="EB2743" s="32"/>
      <c r="EC2743" s="32"/>
      <c r="ED2743" s="32"/>
      <c r="EE2743" s="32"/>
      <c r="EF2743" s="32"/>
      <c r="EG2743" s="32"/>
      <c r="EH2743" s="32"/>
      <c r="EI2743" s="32"/>
      <c r="EJ2743" s="32"/>
      <c r="EK2743" s="32"/>
      <c r="EL2743" s="32"/>
      <c r="EM2743" s="32"/>
      <c r="EN2743" s="32"/>
      <c r="EO2743" s="32"/>
      <c r="EP2743" s="32"/>
      <c r="EQ2743" s="32"/>
      <c r="ER2743" s="32"/>
      <c r="ES2743" s="32"/>
      <c r="ET2743" s="32"/>
      <c r="EU2743" s="32"/>
      <c r="EV2743" s="32"/>
      <c r="EW2743" s="32"/>
      <c r="EX2743" s="32"/>
      <c r="EY2743" s="32"/>
      <c r="EZ2743" s="32"/>
      <c r="FA2743" s="32"/>
      <c r="FB2743" s="32"/>
      <c r="FC2743" s="32"/>
      <c r="FD2743" s="32"/>
      <c r="FE2743" s="32"/>
      <c r="FF2743" s="32"/>
      <c r="FG2743" s="32"/>
      <c r="FH2743" s="32"/>
      <c r="FI2743" s="32"/>
      <c r="FJ2743" s="32"/>
      <c r="FK2743" s="32"/>
      <c r="FL2743" s="32"/>
      <c r="FM2743" s="32"/>
      <c r="FN2743" s="32"/>
      <c r="FO2743" s="32"/>
      <c r="FP2743" s="32"/>
      <c r="FQ2743" s="32"/>
      <c r="FR2743" s="32"/>
      <c r="FS2743" s="32"/>
      <c r="FT2743" s="32"/>
      <c r="FU2743" s="32"/>
      <c r="FV2743" s="32"/>
      <c r="FW2743" s="32"/>
      <c r="FX2743" s="32"/>
      <c r="FY2743" s="32"/>
      <c r="FZ2743" s="32"/>
      <c r="GA2743" s="32"/>
      <c r="GB2743" s="32"/>
      <c r="GC2743" s="32"/>
      <c r="GD2743" s="32"/>
      <c r="GE2743" s="32"/>
      <c r="GF2743" s="32"/>
      <c r="GG2743" s="32"/>
      <c r="GH2743" s="32"/>
      <c r="GI2743" s="32"/>
      <c r="GJ2743" s="32"/>
      <c r="GK2743" s="32"/>
      <c r="GL2743" s="32"/>
      <c r="GM2743" s="32"/>
      <c r="GN2743" s="32"/>
      <c r="GO2743" s="32"/>
      <c r="GP2743" s="32"/>
      <c r="GQ2743" s="32"/>
      <c r="GR2743" s="32"/>
      <c r="GS2743" s="32"/>
      <c r="GT2743" s="32"/>
      <c r="GU2743" s="32"/>
      <c r="GV2743" s="32"/>
      <c r="GW2743" s="32"/>
      <c r="GX2743" s="32"/>
    </row>
    <row r="2744" spans="1:206">
      <c r="A2744" s="31" t="s">
        <v>451</v>
      </c>
      <c r="B2744" t="s">
        <v>3397</v>
      </c>
      <c r="C2744" t="s">
        <v>20</v>
      </c>
      <c r="D2744" s="80">
        <v>46057</v>
      </c>
      <c r="E2744" t="s">
        <v>3494</v>
      </c>
      <c r="BD2744" s="32">
        <f t="shared" si="497"/>
        <v>3310605.5</v>
      </c>
      <c r="BE2744" s="32">
        <f t="shared" ref="BE2744:DP2744" si="520">BE194+BE173</f>
        <v>3385857.5</v>
      </c>
      <c r="BF2744" s="32">
        <f t="shared" si="520"/>
        <v>3453150.5</v>
      </c>
      <c r="BG2744" s="32">
        <f t="shared" si="520"/>
        <v>3521722.5</v>
      </c>
      <c r="BH2744" s="32">
        <f t="shared" si="520"/>
        <v>3599114.5</v>
      </c>
      <c r="BI2744" s="32">
        <f t="shared" si="520"/>
        <v>3691924</v>
      </c>
      <c r="BJ2744" s="32">
        <f t="shared" si="520"/>
        <v>3804570</v>
      </c>
      <c r="BK2744" s="32">
        <f t="shared" si="520"/>
        <v>3936574</v>
      </c>
      <c r="BL2744" s="32">
        <f t="shared" si="520"/>
        <v>4082393</v>
      </c>
      <c r="BM2744" s="32">
        <f t="shared" si="520"/>
        <v>4236871.5</v>
      </c>
      <c r="BN2744" s="32">
        <f t="shared" si="520"/>
        <v>4398695</v>
      </c>
      <c r="BO2744" s="32">
        <f t="shared" si="520"/>
        <v>4564711.5</v>
      </c>
      <c r="BP2744" s="32">
        <f t="shared" si="520"/>
        <v>4728644.5</v>
      </c>
      <c r="BQ2744" s="32">
        <f t="shared" si="520"/>
        <v>4890329</v>
      </c>
      <c r="BR2744" s="32">
        <f t="shared" si="520"/>
        <v>5049897</v>
      </c>
      <c r="BS2744" s="32">
        <f t="shared" si="520"/>
        <v>5205262.5</v>
      </c>
      <c r="BT2744" s="32">
        <f t="shared" si="520"/>
        <v>5357857.5</v>
      </c>
      <c r="BU2744" s="32">
        <f t="shared" si="520"/>
        <v>5511629</v>
      </c>
      <c r="BV2744" s="32">
        <f t="shared" si="520"/>
        <v>5670872</v>
      </c>
      <c r="BW2744" s="32">
        <f t="shared" si="520"/>
        <v>5840807.5</v>
      </c>
      <c r="BX2744" s="32">
        <f t="shared" si="520"/>
        <v>6019767</v>
      </c>
      <c r="BY2744" s="32">
        <f t="shared" si="520"/>
        <v>6208959</v>
      </c>
      <c r="BZ2744" s="32">
        <f t="shared" si="520"/>
        <v>6405933.5</v>
      </c>
      <c r="CA2744" s="32">
        <f t="shared" si="520"/>
        <v>6598590.5</v>
      </c>
      <c r="CB2744" s="32">
        <f t="shared" si="520"/>
        <v>6777160</v>
      </c>
      <c r="CC2744" s="32">
        <f t="shared" si="520"/>
        <v>6939341.5</v>
      </c>
      <c r="CD2744" s="32">
        <f t="shared" si="520"/>
        <v>7086121.5</v>
      </c>
      <c r="CE2744" s="32">
        <f t="shared" si="520"/>
        <v>7221722</v>
      </c>
      <c r="CF2744" s="32">
        <f t="shared" si="520"/>
        <v>7361421</v>
      </c>
      <c r="CG2744" s="32">
        <f t="shared" si="520"/>
        <v>7522890.5</v>
      </c>
      <c r="CH2744" s="32">
        <f t="shared" si="520"/>
        <v>7711695.5</v>
      </c>
      <c r="CI2744" s="32">
        <f t="shared" si="520"/>
        <v>7928204</v>
      </c>
      <c r="CJ2744" s="32">
        <f t="shared" si="520"/>
        <v>8177979</v>
      </c>
      <c r="CK2744" s="32">
        <f t="shared" si="520"/>
        <v>8458006.5</v>
      </c>
      <c r="CL2744" s="32">
        <f t="shared" si="520"/>
        <v>8755082</v>
      </c>
      <c r="CM2744" s="32">
        <f t="shared" si="520"/>
        <v>9057576</v>
      </c>
      <c r="CN2744" s="32">
        <f t="shared" si="520"/>
        <v>9364532</v>
      </c>
      <c r="CO2744" s="32">
        <f t="shared" si="520"/>
        <v>9676139.5</v>
      </c>
      <c r="CP2744" s="32">
        <f t="shared" si="520"/>
        <v>9984984</v>
      </c>
      <c r="CQ2744" s="32">
        <f t="shared" si="520"/>
        <v>10278306</v>
      </c>
      <c r="CR2744" s="32">
        <f t="shared" si="520"/>
        <v>10554781</v>
      </c>
      <c r="CS2744" s="32">
        <f t="shared" si="520"/>
        <v>10821701</v>
      </c>
      <c r="CT2744" s="32">
        <f t="shared" si="520"/>
        <v>11077682.5</v>
      </c>
      <c r="CU2744" s="32">
        <f t="shared" si="520"/>
        <v>11324824</v>
      </c>
      <c r="CV2744" s="32">
        <f t="shared" si="520"/>
        <v>11573299</v>
      </c>
      <c r="CW2744" s="32">
        <f t="shared" si="520"/>
        <v>11830451</v>
      </c>
      <c r="CX2744" s="32">
        <f t="shared" si="520"/>
        <v>12106737</v>
      </c>
      <c r="CY2744" s="32">
        <f t="shared" si="520"/>
        <v>12406728</v>
      </c>
      <c r="CZ2744" s="32">
        <f t="shared" si="520"/>
        <v>12731416.5</v>
      </c>
      <c r="DA2744" s="32">
        <f t="shared" si="520"/>
        <v>13084337.5</v>
      </c>
      <c r="DB2744" s="32">
        <f t="shared" si="520"/>
        <v>13451242</v>
      </c>
      <c r="DC2744" s="32">
        <f t="shared" si="520"/>
        <v>13819179.5</v>
      </c>
      <c r="DD2744" s="32">
        <f t="shared" si="520"/>
        <v>14194455.5</v>
      </c>
      <c r="DE2744" s="32">
        <f t="shared" si="520"/>
        <v>14581740</v>
      </c>
      <c r="DF2744" s="32">
        <f t="shared" si="520"/>
        <v>14984038.5</v>
      </c>
      <c r="DG2744" s="32">
        <f t="shared" si="520"/>
        <v>15414076.5</v>
      </c>
      <c r="DH2744" s="32">
        <f t="shared" si="520"/>
        <v>15884397.5</v>
      </c>
      <c r="DI2744" s="32">
        <f t="shared" si="520"/>
        <v>16410622.5</v>
      </c>
      <c r="DJ2744" s="32">
        <f t="shared" si="520"/>
        <v>17005356.5</v>
      </c>
      <c r="DK2744" s="32">
        <f t="shared" si="520"/>
        <v>17684355.5</v>
      </c>
      <c r="DL2744" s="32">
        <f t="shared" si="520"/>
        <v>18435121.5</v>
      </c>
      <c r="DM2744" s="32">
        <f t="shared" si="520"/>
        <v>19224510.5</v>
      </c>
      <c r="DN2744" s="32">
        <f t="shared" si="520"/>
        <v>20031055</v>
      </c>
      <c r="DO2744" s="32">
        <f t="shared" si="520"/>
        <v>20843715</v>
      </c>
      <c r="DP2744" s="32">
        <f t="shared" si="520"/>
        <v>21642207</v>
      </c>
      <c r="DQ2744" s="32">
        <f t="shared" ref="DQ2744:DW2744" si="521">DQ194+DQ173</f>
        <v>22419356.5</v>
      </c>
      <c r="DR2744" s="32">
        <f t="shared" si="521"/>
        <v>23205136</v>
      </c>
      <c r="DS2744" s="32">
        <f t="shared" si="521"/>
        <v>24010252</v>
      </c>
      <c r="DT2744" s="32">
        <f t="shared" si="521"/>
        <v>24827861</v>
      </c>
      <c r="DU2744" s="32">
        <f t="shared" si="521"/>
        <v>25646050</v>
      </c>
      <c r="DV2744" s="32">
        <f t="shared" si="521"/>
        <v>26418918</v>
      </c>
      <c r="DW2744" s="32">
        <f t="shared" si="521"/>
        <v>27129506.5</v>
      </c>
      <c r="DX2744" s="32"/>
      <c r="DY2744" s="32"/>
      <c r="DZ2744" s="32"/>
      <c r="EA2744" s="32"/>
      <c r="EB2744" s="32"/>
      <c r="EC2744" s="32"/>
      <c r="ED2744" s="32"/>
      <c r="EE2744" s="32"/>
      <c r="EF2744" s="32"/>
      <c r="EG2744" s="32"/>
      <c r="EH2744" s="32"/>
      <c r="EI2744" s="32"/>
      <c r="EJ2744" s="32"/>
      <c r="EK2744" s="32"/>
      <c r="EL2744" s="32"/>
      <c r="EM2744" s="32"/>
      <c r="EN2744" s="32"/>
      <c r="EO2744" s="32"/>
      <c r="EP2744" s="32"/>
      <c r="EQ2744" s="32"/>
      <c r="ER2744" s="32"/>
      <c r="ES2744" s="32"/>
      <c r="ET2744" s="32"/>
      <c r="EU2744" s="32"/>
      <c r="EV2744" s="32"/>
      <c r="EW2744" s="32"/>
      <c r="EX2744" s="32"/>
      <c r="EY2744" s="32"/>
      <c r="EZ2744" s="32"/>
      <c r="FA2744" s="32"/>
      <c r="FB2744" s="32"/>
      <c r="FC2744" s="32"/>
      <c r="FD2744" s="32"/>
      <c r="FE2744" s="32"/>
      <c r="FF2744" s="32"/>
      <c r="FG2744" s="32"/>
      <c r="FH2744" s="32"/>
      <c r="FI2744" s="32"/>
      <c r="FJ2744" s="32"/>
      <c r="FK2744" s="32"/>
      <c r="FL2744" s="32"/>
      <c r="FM2744" s="32"/>
      <c r="FN2744" s="32"/>
      <c r="FO2744" s="32"/>
      <c r="FP2744" s="32"/>
      <c r="FQ2744" s="32"/>
      <c r="FR2744" s="32"/>
      <c r="FS2744" s="32"/>
      <c r="FT2744" s="32"/>
      <c r="FU2744" s="32"/>
      <c r="FV2744" s="32"/>
      <c r="FW2744" s="32"/>
      <c r="FX2744" s="32"/>
      <c r="FY2744" s="32"/>
      <c r="FZ2744" s="32"/>
      <c r="GA2744" s="32"/>
      <c r="GB2744" s="32"/>
      <c r="GC2744" s="32"/>
      <c r="GD2744" s="32"/>
      <c r="GE2744" s="32"/>
      <c r="GF2744" s="32"/>
      <c r="GG2744" s="32"/>
      <c r="GH2744" s="32"/>
      <c r="GI2744" s="32"/>
      <c r="GJ2744" s="32"/>
      <c r="GK2744" s="32"/>
      <c r="GL2744" s="32"/>
      <c r="GM2744" s="32"/>
      <c r="GN2744" s="32"/>
      <c r="GO2744" s="32"/>
      <c r="GP2744" s="32"/>
      <c r="GQ2744" s="32"/>
      <c r="GR2744" s="32"/>
      <c r="GS2744" s="32"/>
      <c r="GT2744" s="32"/>
      <c r="GU2744" s="32"/>
      <c r="GV2744" s="32"/>
      <c r="GW2744" s="32"/>
      <c r="GX2744" s="32"/>
    </row>
    <row r="2745" spans="1:206">
      <c r="A2745" s="31" t="s">
        <v>451</v>
      </c>
      <c r="B2745" t="s">
        <v>3397</v>
      </c>
      <c r="C2745" t="s">
        <v>20</v>
      </c>
      <c r="D2745" s="80">
        <v>46057</v>
      </c>
      <c r="E2745" t="s">
        <v>3495</v>
      </c>
      <c r="BD2745" s="32">
        <f t="shared" si="497"/>
        <v>2281497.5</v>
      </c>
      <c r="BE2745" s="32">
        <f t="shared" ref="BE2745:DP2745" si="522">BE195+BE174</f>
        <v>2368953</v>
      </c>
      <c r="BF2745" s="32">
        <f t="shared" si="522"/>
        <v>2466062.5</v>
      </c>
      <c r="BG2745" s="32">
        <f t="shared" si="522"/>
        <v>2565295</v>
      </c>
      <c r="BH2745" s="32">
        <f t="shared" si="522"/>
        <v>2658160</v>
      </c>
      <c r="BI2745" s="32">
        <f t="shared" si="522"/>
        <v>2738704</v>
      </c>
      <c r="BJ2745" s="32">
        <f t="shared" si="522"/>
        <v>2807813.5</v>
      </c>
      <c r="BK2745" s="32">
        <f t="shared" si="522"/>
        <v>2870744</v>
      </c>
      <c r="BL2745" s="32">
        <f t="shared" si="522"/>
        <v>2935038</v>
      </c>
      <c r="BM2745" s="32">
        <f t="shared" si="522"/>
        <v>3008095</v>
      </c>
      <c r="BN2745" s="32">
        <f t="shared" si="522"/>
        <v>3097879.5</v>
      </c>
      <c r="BO2745" s="32">
        <f t="shared" si="522"/>
        <v>3208983</v>
      </c>
      <c r="BP2745" s="32">
        <f t="shared" si="522"/>
        <v>3337877</v>
      </c>
      <c r="BQ2745" s="32">
        <f t="shared" si="522"/>
        <v>3477415.5</v>
      </c>
      <c r="BR2745" s="32">
        <f t="shared" si="522"/>
        <v>3621664</v>
      </c>
      <c r="BS2745" s="32">
        <f t="shared" si="522"/>
        <v>3767981.5</v>
      </c>
      <c r="BT2745" s="32">
        <f t="shared" si="522"/>
        <v>3913763</v>
      </c>
      <c r="BU2745" s="32">
        <f t="shared" si="522"/>
        <v>4056791</v>
      </c>
      <c r="BV2745" s="32">
        <f t="shared" si="522"/>
        <v>4198361</v>
      </c>
      <c r="BW2745" s="32">
        <f t="shared" si="522"/>
        <v>4338171</v>
      </c>
      <c r="BX2745" s="32">
        <f t="shared" si="522"/>
        <v>4474238</v>
      </c>
      <c r="BY2745" s="32">
        <f t="shared" si="522"/>
        <v>4615194.5</v>
      </c>
      <c r="BZ2745" s="32">
        <f t="shared" si="522"/>
        <v>4764202.5</v>
      </c>
      <c r="CA2745" s="32">
        <f t="shared" si="522"/>
        <v>4918273</v>
      </c>
      <c r="CB2745" s="32">
        <f t="shared" si="522"/>
        <v>5081410.5</v>
      </c>
      <c r="CC2745" s="32">
        <f t="shared" si="522"/>
        <v>5252203</v>
      </c>
      <c r="CD2745" s="32">
        <f t="shared" si="522"/>
        <v>5426853</v>
      </c>
      <c r="CE2745" s="32">
        <f t="shared" si="522"/>
        <v>5604636.5</v>
      </c>
      <c r="CF2745" s="32">
        <f t="shared" si="522"/>
        <v>5780839.5</v>
      </c>
      <c r="CG2745" s="32">
        <f t="shared" si="522"/>
        <v>5945778.5</v>
      </c>
      <c r="CH2745" s="32">
        <f t="shared" si="522"/>
        <v>6096209.5</v>
      </c>
      <c r="CI2745" s="32">
        <f t="shared" si="522"/>
        <v>6232531.5</v>
      </c>
      <c r="CJ2745" s="32">
        <f t="shared" si="522"/>
        <v>6358321</v>
      </c>
      <c r="CK2745" s="32">
        <f t="shared" si="522"/>
        <v>6486001.5</v>
      </c>
      <c r="CL2745" s="32">
        <f t="shared" si="522"/>
        <v>6631575.5</v>
      </c>
      <c r="CM2745" s="32">
        <f t="shared" si="522"/>
        <v>6803708</v>
      </c>
      <c r="CN2745" s="32">
        <f t="shared" si="522"/>
        <v>7007025.5</v>
      </c>
      <c r="CO2745" s="32">
        <f t="shared" si="522"/>
        <v>7243992</v>
      </c>
      <c r="CP2745" s="32">
        <f t="shared" si="522"/>
        <v>7507983</v>
      </c>
      <c r="CQ2745" s="32">
        <f t="shared" si="522"/>
        <v>7787961.5</v>
      </c>
      <c r="CR2745" s="32">
        <f t="shared" si="522"/>
        <v>8075935</v>
      </c>
      <c r="CS2745" s="32">
        <f t="shared" si="522"/>
        <v>8368773</v>
      </c>
      <c r="CT2745" s="32">
        <f t="shared" si="522"/>
        <v>8663893</v>
      </c>
      <c r="CU2745" s="32">
        <f t="shared" si="522"/>
        <v>8958139</v>
      </c>
      <c r="CV2745" s="32">
        <f t="shared" si="522"/>
        <v>9244620</v>
      </c>
      <c r="CW2745" s="32">
        <f t="shared" si="522"/>
        <v>9517747.5</v>
      </c>
      <c r="CX2745" s="32">
        <f t="shared" si="522"/>
        <v>9780576.5</v>
      </c>
      <c r="CY2745" s="32">
        <f t="shared" si="522"/>
        <v>10035768.5</v>
      </c>
      <c r="CZ2745" s="32">
        <f t="shared" si="522"/>
        <v>10282705.5</v>
      </c>
      <c r="DA2745" s="32">
        <f t="shared" si="522"/>
        <v>10527009</v>
      </c>
      <c r="DB2745" s="32">
        <f t="shared" si="522"/>
        <v>10777467.5</v>
      </c>
      <c r="DC2745" s="32">
        <f t="shared" si="522"/>
        <v>11045718</v>
      </c>
      <c r="DD2745" s="32">
        <f t="shared" si="522"/>
        <v>11334106.5</v>
      </c>
      <c r="DE2745" s="32">
        <f t="shared" si="522"/>
        <v>11641303</v>
      </c>
      <c r="DF2745" s="32">
        <f t="shared" si="522"/>
        <v>11972308.5</v>
      </c>
      <c r="DG2745" s="32">
        <f t="shared" si="522"/>
        <v>12318815.5</v>
      </c>
      <c r="DH2745" s="32">
        <f t="shared" si="522"/>
        <v>12668497.5</v>
      </c>
      <c r="DI2745" s="32">
        <f t="shared" si="522"/>
        <v>13024099</v>
      </c>
      <c r="DJ2745" s="32">
        <f t="shared" si="522"/>
        <v>13393080</v>
      </c>
      <c r="DK2745" s="32">
        <f t="shared" si="522"/>
        <v>13777667</v>
      </c>
      <c r="DL2745" s="32">
        <f t="shared" si="522"/>
        <v>14180188</v>
      </c>
      <c r="DM2745" s="32">
        <f t="shared" si="522"/>
        <v>14623109.5</v>
      </c>
      <c r="DN2745" s="32">
        <f t="shared" si="522"/>
        <v>15127365</v>
      </c>
      <c r="DO2745" s="32">
        <f t="shared" si="522"/>
        <v>15692642.5</v>
      </c>
      <c r="DP2745" s="32">
        <f t="shared" si="522"/>
        <v>16335620.5</v>
      </c>
      <c r="DQ2745" s="32">
        <f t="shared" ref="DQ2745:DW2745" si="523">DQ195+DQ174</f>
        <v>17053014.5</v>
      </c>
      <c r="DR2745" s="32">
        <f t="shared" si="523"/>
        <v>17805435.5</v>
      </c>
      <c r="DS2745" s="32">
        <f t="shared" si="523"/>
        <v>18569480</v>
      </c>
      <c r="DT2745" s="32">
        <f t="shared" si="523"/>
        <v>19340642</v>
      </c>
      <c r="DU2745" s="32">
        <f t="shared" si="523"/>
        <v>20087216</v>
      </c>
      <c r="DV2745" s="32">
        <f t="shared" si="523"/>
        <v>20755680.5</v>
      </c>
      <c r="DW2745" s="32">
        <f t="shared" si="523"/>
        <v>21360298.5</v>
      </c>
      <c r="DX2745" s="32"/>
      <c r="DY2745" s="32"/>
      <c r="DZ2745" s="32"/>
      <c r="EA2745" s="32"/>
      <c r="EB2745" s="32"/>
      <c r="EC2745" s="32"/>
      <c r="ED2745" s="32"/>
      <c r="EE2745" s="32"/>
      <c r="EF2745" s="32"/>
      <c r="EG2745" s="32"/>
      <c r="EH2745" s="32"/>
      <c r="EI2745" s="32"/>
      <c r="EJ2745" s="32"/>
      <c r="EK2745" s="32"/>
      <c r="EL2745" s="32"/>
      <c r="EM2745" s="32"/>
      <c r="EN2745" s="32"/>
      <c r="EO2745" s="32"/>
      <c r="EP2745" s="32"/>
      <c r="EQ2745" s="32"/>
      <c r="ER2745" s="32"/>
      <c r="ES2745" s="32"/>
      <c r="ET2745" s="32"/>
      <c r="EU2745" s="32"/>
      <c r="EV2745" s="32"/>
      <c r="EW2745" s="32"/>
      <c r="EX2745" s="32"/>
      <c r="EY2745" s="32"/>
      <c r="EZ2745" s="32"/>
      <c r="FA2745" s="32"/>
      <c r="FB2745" s="32"/>
      <c r="FC2745" s="32"/>
      <c r="FD2745" s="32"/>
      <c r="FE2745" s="32"/>
      <c r="FF2745" s="32"/>
      <c r="FG2745" s="32"/>
      <c r="FH2745" s="32"/>
      <c r="FI2745" s="32"/>
      <c r="FJ2745" s="32"/>
      <c r="FK2745" s="32"/>
      <c r="FL2745" s="32"/>
      <c r="FM2745" s="32"/>
      <c r="FN2745" s="32"/>
      <c r="FO2745" s="32"/>
      <c r="FP2745" s="32"/>
      <c r="FQ2745" s="32"/>
      <c r="FR2745" s="32"/>
      <c r="FS2745" s="32"/>
      <c r="FT2745" s="32"/>
      <c r="FU2745" s="32"/>
      <c r="FV2745" s="32"/>
      <c r="FW2745" s="32"/>
      <c r="FX2745" s="32"/>
      <c r="FY2745" s="32"/>
      <c r="FZ2745" s="32"/>
      <c r="GA2745" s="32"/>
      <c r="GB2745" s="32"/>
      <c r="GC2745" s="32"/>
      <c r="GD2745" s="32"/>
      <c r="GE2745" s="32"/>
      <c r="GF2745" s="32"/>
      <c r="GG2745" s="32"/>
      <c r="GH2745" s="32"/>
      <c r="GI2745" s="32"/>
      <c r="GJ2745" s="32"/>
      <c r="GK2745" s="32"/>
      <c r="GL2745" s="32"/>
      <c r="GM2745" s="32"/>
      <c r="GN2745" s="32"/>
      <c r="GO2745" s="32"/>
      <c r="GP2745" s="32"/>
      <c r="GQ2745" s="32"/>
      <c r="GR2745" s="32"/>
      <c r="GS2745" s="32"/>
      <c r="GT2745" s="32"/>
      <c r="GU2745" s="32"/>
      <c r="GV2745" s="32"/>
      <c r="GW2745" s="32"/>
      <c r="GX2745" s="32"/>
    </row>
    <row r="2746" spans="1:206">
      <c r="A2746" s="31" t="s">
        <v>451</v>
      </c>
      <c r="B2746" t="s">
        <v>3397</v>
      </c>
      <c r="C2746" t="s">
        <v>20</v>
      </c>
      <c r="D2746" s="80">
        <v>46057</v>
      </c>
      <c r="E2746" t="s">
        <v>3496</v>
      </c>
      <c r="BD2746" s="32">
        <f t="shared" si="497"/>
        <v>1507164.5</v>
      </c>
      <c r="BE2746" s="32">
        <f t="shared" ref="BE2746:DP2746" si="524">BE196+BE175</f>
        <v>1540391</v>
      </c>
      <c r="BF2746" s="32">
        <f t="shared" si="524"/>
        <v>1576934</v>
      </c>
      <c r="BG2746" s="32">
        <f t="shared" si="524"/>
        <v>1618461.5</v>
      </c>
      <c r="BH2746" s="32">
        <f t="shared" si="524"/>
        <v>1669072</v>
      </c>
      <c r="BI2746" s="32">
        <f t="shared" si="524"/>
        <v>1731669.5</v>
      </c>
      <c r="BJ2746" s="32">
        <f t="shared" si="524"/>
        <v>1806210</v>
      </c>
      <c r="BK2746" s="32">
        <f t="shared" si="524"/>
        <v>1887876.5</v>
      </c>
      <c r="BL2746" s="32">
        <f t="shared" si="524"/>
        <v>1970958.5</v>
      </c>
      <c r="BM2746" s="32">
        <f t="shared" si="524"/>
        <v>2049582.5</v>
      </c>
      <c r="BN2746" s="32">
        <f t="shared" si="524"/>
        <v>2120595.5</v>
      </c>
      <c r="BO2746" s="32">
        <f t="shared" si="524"/>
        <v>2185714</v>
      </c>
      <c r="BP2746" s="32">
        <f t="shared" si="524"/>
        <v>2248503</v>
      </c>
      <c r="BQ2746" s="32">
        <f t="shared" si="524"/>
        <v>2313477.5</v>
      </c>
      <c r="BR2746" s="32">
        <f t="shared" si="524"/>
        <v>2384335.5</v>
      </c>
      <c r="BS2746" s="32">
        <f t="shared" si="524"/>
        <v>2465565</v>
      </c>
      <c r="BT2746" s="32">
        <f t="shared" si="524"/>
        <v>2559903.5</v>
      </c>
      <c r="BU2746" s="32">
        <f t="shared" si="524"/>
        <v>2666536.5</v>
      </c>
      <c r="BV2746" s="32">
        <f t="shared" si="524"/>
        <v>2780341.5</v>
      </c>
      <c r="BW2746" s="32">
        <f t="shared" si="524"/>
        <v>2896495.5</v>
      </c>
      <c r="BX2746" s="32">
        <f t="shared" si="524"/>
        <v>3013454.5</v>
      </c>
      <c r="BY2746" s="32">
        <f t="shared" si="524"/>
        <v>3135273</v>
      </c>
      <c r="BZ2746" s="32">
        <f t="shared" si="524"/>
        <v>3261971.5</v>
      </c>
      <c r="CA2746" s="32">
        <f t="shared" si="524"/>
        <v>3391281.5</v>
      </c>
      <c r="CB2746" s="32">
        <f t="shared" si="524"/>
        <v>3522952</v>
      </c>
      <c r="CC2746" s="32">
        <f t="shared" si="524"/>
        <v>3655470.5</v>
      </c>
      <c r="CD2746" s="32">
        <f t="shared" si="524"/>
        <v>3787473.5</v>
      </c>
      <c r="CE2746" s="32">
        <f t="shared" si="524"/>
        <v>3919722</v>
      </c>
      <c r="CF2746" s="32">
        <f t="shared" si="524"/>
        <v>4055628</v>
      </c>
      <c r="CG2746" s="32">
        <f t="shared" si="524"/>
        <v>4197162.5</v>
      </c>
      <c r="CH2746" s="32">
        <f t="shared" si="524"/>
        <v>4339856</v>
      </c>
      <c r="CI2746" s="32">
        <f t="shared" si="524"/>
        <v>4482906</v>
      </c>
      <c r="CJ2746" s="32">
        <f t="shared" si="524"/>
        <v>4630207</v>
      </c>
      <c r="CK2746" s="32">
        <f t="shared" si="524"/>
        <v>4777616</v>
      </c>
      <c r="CL2746" s="32">
        <f t="shared" si="524"/>
        <v>4916934</v>
      </c>
      <c r="CM2746" s="32">
        <f t="shared" si="524"/>
        <v>5046300.5</v>
      </c>
      <c r="CN2746" s="32">
        <f t="shared" si="524"/>
        <v>5168121</v>
      </c>
      <c r="CO2746" s="32">
        <f t="shared" si="524"/>
        <v>5285406</v>
      </c>
      <c r="CP2746" s="32">
        <f t="shared" si="524"/>
        <v>5406231.5</v>
      </c>
      <c r="CQ2746" s="32">
        <f t="shared" si="524"/>
        <v>5543957</v>
      </c>
      <c r="CR2746" s="32">
        <f t="shared" si="524"/>
        <v>5708570</v>
      </c>
      <c r="CS2746" s="32">
        <f t="shared" si="524"/>
        <v>5902761.5</v>
      </c>
      <c r="CT2746" s="32">
        <f t="shared" si="524"/>
        <v>6124205.5</v>
      </c>
      <c r="CU2746" s="32">
        <f t="shared" si="524"/>
        <v>6368203</v>
      </c>
      <c r="CV2746" s="32">
        <f t="shared" si="524"/>
        <v>6629487.5</v>
      </c>
      <c r="CW2746" s="32">
        <f t="shared" si="524"/>
        <v>6897517</v>
      </c>
      <c r="CX2746" s="32">
        <f t="shared" si="524"/>
        <v>7167571.5</v>
      </c>
      <c r="CY2746" s="32">
        <f t="shared" si="524"/>
        <v>7440118</v>
      </c>
      <c r="CZ2746" s="32">
        <f t="shared" si="524"/>
        <v>7711862</v>
      </c>
      <c r="DA2746" s="32">
        <f t="shared" si="524"/>
        <v>7975872</v>
      </c>
      <c r="DB2746" s="32">
        <f t="shared" si="524"/>
        <v>8228247</v>
      </c>
      <c r="DC2746" s="32">
        <f t="shared" si="524"/>
        <v>8471950</v>
      </c>
      <c r="DD2746" s="32">
        <f t="shared" si="524"/>
        <v>8709773</v>
      </c>
      <c r="DE2746" s="32">
        <f t="shared" si="524"/>
        <v>8939271</v>
      </c>
      <c r="DF2746" s="32">
        <f t="shared" si="524"/>
        <v>9164708.5</v>
      </c>
      <c r="DG2746" s="32">
        <f t="shared" si="524"/>
        <v>9399849.5</v>
      </c>
      <c r="DH2746" s="32">
        <f t="shared" si="524"/>
        <v>9653528</v>
      </c>
      <c r="DI2746" s="32">
        <f t="shared" si="524"/>
        <v>9921631.5</v>
      </c>
      <c r="DJ2746" s="32">
        <f t="shared" si="524"/>
        <v>10206794</v>
      </c>
      <c r="DK2746" s="32">
        <f t="shared" si="524"/>
        <v>10515725</v>
      </c>
      <c r="DL2746" s="32">
        <f t="shared" si="524"/>
        <v>10833402.5</v>
      </c>
      <c r="DM2746" s="32">
        <f t="shared" si="524"/>
        <v>11153866</v>
      </c>
      <c r="DN2746" s="32">
        <f t="shared" si="524"/>
        <v>11487581.5</v>
      </c>
      <c r="DO2746" s="32">
        <f t="shared" si="524"/>
        <v>11831946.5</v>
      </c>
      <c r="DP2746" s="32">
        <f t="shared" si="524"/>
        <v>12186119.5</v>
      </c>
      <c r="DQ2746" s="32">
        <f t="shared" ref="DQ2746:DW2746" si="525">DQ196+DQ175</f>
        <v>12559137</v>
      </c>
      <c r="DR2746" s="32">
        <f t="shared" si="525"/>
        <v>12960958.5</v>
      </c>
      <c r="DS2746" s="32">
        <f t="shared" si="525"/>
        <v>13410954.5</v>
      </c>
      <c r="DT2746" s="32">
        <f t="shared" si="525"/>
        <v>13918169</v>
      </c>
      <c r="DU2746" s="32">
        <f t="shared" si="525"/>
        <v>14488023</v>
      </c>
      <c r="DV2746" s="32">
        <f t="shared" si="525"/>
        <v>15083209.5</v>
      </c>
      <c r="DW2746" s="32">
        <f t="shared" si="525"/>
        <v>15655145</v>
      </c>
      <c r="DX2746" s="32"/>
      <c r="DY2746" s="32"/>
      <c r="DZ2746" s="32"/>
      <c r="EA2746" s="32"/>
      <c r="EB2746" s="32"/>
      <c r="EC2746" s="32"/>
      <c r="ED2746" s="32"/>
      <c r="EE2746" s="32"/>
      <c r="EF2746" s="32"/>
      <c r="EG2746" s="32"/>
      <c r="EH2746" s="32"/>
      <c r="EI2746" s="32"/>
      <c r="EJ2746" s="32"/>
      <c r="EK2746" s="32"/>
      <c r="EL2746" s="32"/>
      <c r="EM2746" s="32"/>
      <c r="EN2746" s="32"/>
      <c r="EO2746" s="32"/>
      <c r="EP2746" s="32"/>
      <c r="EQ2746" s="32"/>
      <c r="ER2746" s="32"/>
      <c r="ES2746" s="32"/>
      <c r="ET2746" s="32"/>
      <c r="EU2746" s="32"/>
      <c r="EV2746" s="32"/>
      <c r="EW2746" s="32"/>
      <c r="EX2746" s="32"/>
      <c r="EY2746" s="32"/>
      <c r="EZ2746" s="32"/>
      <c r="FA2746" s="32"/>
      <c r="FB2746" s="32"/>
      <c r="FC2746" s="32"/>
      <c r="FD2746" s="32"/>
      <c r="FE2746" s="32"/>
      <c r="FF2746" s="32"/>
      <c r="FG2746" s="32"/>
      <c r="FH2746" s="32"/>
      <c r="FI2746" s="32"/>
      <c r="FJ2746" s="32"/>
      <c r="FK2746" s="32"/>
      <c r="FL2746" s="32"/>
      <c r="FM2746" s="32"/>
      <c r="FN2746" s="32"/>
      <c r="FO2746" s="32"/>
      <c r="FP2746" s="32"/>
      <c r="FQ2746" s="32"/>
      <c r="FR2746" s="32"/>
      <c r="FS2746" s="32"/>
      <c r="FT2746" s="32"/>
      <c r="FU2746" s="32"/>
      <c r="FV2746" s="32"/>
      <c r="FW2746" s="32"/>
      <c r="FX2746" s="32"/>
      <c r="FY2746" s="32"/>
      <c r="FZ2746" s="32"/>
      <c r="GA2746" s="32"/>
      <c r="GB2746" s="32"/>
      <c r="GC2746" s="32"/>
      <c r="GD2746" s="32"/>
      <c r="GE2746" s="32"/>
      <c r="GF2746" s="32"/>
      <c r="GG2746" s="32"/>
      <c r="GH2746" s="32"/>
      <c r="GI2746" s="32"/>
      <c r="GJ2746" s="32"/>
      <c r="GK2746" s="32"/>
      <c r="GL2746" s="32"/>
      <c r="GM2746" s="32"/>
      <c r="GN2746" s="32"/>
      <c r="GO2746" s="32"/>
      <c r="GP2746" s="32"/>
      <c r="GQ2746" s="32"/>
      <c r="GR2746" s="32"/>
      <c r="GS2746" s="32"/>
      <c r="GT2746" s="32"/>
      <c r="GU2746" s="32"/>
      <c r="GV2746" s="32"/>
      <c r="GW2746" s="32"/>
      <c r="GX2746" s="32"/>
    </row>
    <row r="2747" spans="1:206">
      <c r="A2747" s="31" t="s">
        <v>451</v>
      </c>
      <c r="B2747" t="s">
        <v>3397</v>
      </c>
      <c r="C2747" t="s">
        <v>20</v>
      </c>
      <c r="D2747" s="80">
        <v>46057</v>
      </c>
      <c r="E2747" t="s">
        <v>3497</v>
      </c>
      <c r="BD2747" s="32">
        <f t="shared" si="497"/>
        <v>905304.5</v>
      </c>
      <c r="BE2747" s="32">
        <f t="shared" ref="BE2747:DP2747" si="526">BE197+BE176</f>
        <v>916053</v>
      </c>
      <c r="BF2747" s="32">
        <f t="shared" si="526"/>
        <v>931285.5</v>
      </c>
      <c r="BG2747" s="32">
        <f t="shared" si="526"/>
        <v>949803.5</v>
      </c>
      <c r="BH2747" s="32">
        <f t="shared" si="526"/>
        <v>971800.5</v>
      </c>
      <c r="BI2747" s="32">
        <f t="shared" si="526"/>
        <v>997864</v>
      </c>
      <c r="BJ2747" s="32">
        <f t="shared" si="526"/>
        <v>1027400.5</v>
      </c>
      <c r="BK2747" s="32">
        <f t="shared" si="526"/>
        <v>1058758.5</v>
      </c>
      <c r="BL2747" s="32">
        <f t="shared" si="526"/>
        <v>1093084.5</v>
      </c>
      <c r="BM2747" s="32">
        <f t="shared" si="526"/>
        <v>1133247</v>
      </c>
      <c r="BN2747" s="32">
        <f t="shared" si="526"/>
        <v>1181228.5</v>
      </c>
      <c r="BO2747" s="32">
        <f t="shared" si="526"/>
        <v>1238274.5</v>
      </c>
      <c r="BP2747" s="32">
        <f t="shared" si="526"/>
        <v>1302698</v>
      </c>
      <c r="BQ2747" s="32">
        <f t="shared" si="526"/>
        <v>1369595</v>
      </c>
      <c r="BR2747" s="32">
        <f t="shared" si="526"/>
        <v>1433171.5</v>
      </c>
      <c r="BS2747" s="32">
        <f t="shared" si="526"/>
        <v>1490787.5</v>
      </c>
      <c r="BT2747" s="32">
        <f t="shared" si="526"/>
        <v>1542849.5</v>
      </c>
      <c r="BU2747" s="32">
        <f t="shared" si="526"/>
        <v>1592169.5</v>
      </c>
      <c r="BV2747" s="32">
        <f t="shared" si="526"/>
        <v>1641853.5</v>
      </c>
      <c r="BW2747" s="32">
        <f t="shared" si="526"/>
        <v>1694273</v>
      </c>
      <c r="BX2747" s="32">
        <f t="shared" si="526"/>
        <v>1753521.5</v>
      </c>
      <c r="BY2747" s="32">
        <f t="shared" si="526"/>
        <v>1827719</v>
      </c>
      <c r="BZ2747" s="32">
        <f t="shared" si="526"/>
        <v>1916687</v>
      </c>
      <c r="CA2747" s="32">
        <f t="shared" si="526"/>
        <v>2011910</v>
      </c>
      <c r="CB2747" s="32">
        <f t="shared" si="526"/>
        <v>2110083</v>
      </c>
      <c r="CC2747" s="32">
        <f t="shared" si="526"/>
        <v>2211635.5</v>
      </c>
      <c r="CD2747" s="32">
        <f t="shared" si="526"/>
        <v>2315558.5</v>
      </c>
      <c r="CE2747" s="32">
        <f t="shared" si="526"/>
        <v>2422347</v>
      </c>
      <c r="CF2747" s="32">
        <f t="shared" si="526"/>
        <v>2533511.5</v>
      </c>
      <c r="CG2747" s="32">
        <f t="shared" si="526"/>
        <v>2646288.5</v>
      </c>
      <c r="CH2747" s="32">
        <f t="shared" si="526"/>
        <v>2752389</v>
      </c>
      <c r="CI2747" s="32">
        <f t="shared" si="526"/>
        <v>2848570.5</v>
      </c>
      <c r="CJ2747" s="32">
        <f t="shared" si="526"/>
        <v>2941501.5</v>
      </c>
      <c r="CK2747" s="32">
        <f t="shared" si="526"/>
        <v>3036939.5</v>
      </c>
      <c r="CL2747" s="32">
        <f t="shared" si="526"/>
        <v>3138850.5</v>
      </c>
      <c r="CM2747" s="32">
        <f t="shared" si="526"/>
        <v>3247112</v>
      </c>
      <c r="CN2747" s="32">
        <f t="shared" si="526"/>
        <v>3361846</v>
      </c>
      <c r="CO2747" s="32">
        <f t="shared" si="526"/>
        <v>3483559</v>
      </c>
      <c r="CP2747" s="32">
        <f t="shared" si="526"/>
        <v>3607920</v>
      </c>
      <c r="CQ2747" s="32">
        <f t="shared" si="526"/>
        <v>3728018</v>
      </c>
      <c r="CR2747" s="32">
        <f t="shared" si="526"/>
        <v>3842259.5</v>
      </c>
      <c r="CS2747" s="32">
        <f t="shared" si="526"/>
        <v>3952404.5</v>
      </c>
      <c r="CT2747" s="32">
        <f t="shared" si="526"/>
        <v>4059758.5</v>
      </c>
      <c r="CU2747" s="32">
        <f t="shared" si="526"/>
        <v>4171945</v>
      </c>
      <c r="CV2747" s="32">
        <f t="shared" si="526"/>
        <v>4303350</v>
      </c>
      <c r="CW2747" s="32">
        <f t="shared" si="526"/>
        <v>4457424.5</v>
      </c>
      <c r="CX2747" s="32">
        <f t="shared" si="526"/>
        <v>4631033.5</v>
      </c>
      <c r="CY2747" s="32">
        <f t="shared" si="526"/>
        <v>4824968.5</v>
      </c>
      <c r="CZ2747" s="32">
        <f t="shared" si="526"/>
        <v>5035465</v>
      </c>
      <c r="DA2747" s="32">
        <f t="shared" si="526"/>
        <v>5256385.5</v>
      </c>
      <c r="DB2747" s="32">
        <f t="shared" si="526"/>
        <v>5482779.5</v>
      </c>
      <c r="DC2747" s="32">
        <f t="shared" si="526"/>
        <v>5713852.5</v>
      </c>
      <c r="DD2747" s="32">
        <f t="shared" si="526"/>
        <v>5949118.5</v>
      </c>
      <c r="DE2747" s="32">
        <f t="shared" si="526"/>
        <v>6183209</v>
      </c>
      <c r="DF2747" s="32">
        <f t="shared" si="526"/>
        <v>6410692</v>
      </c>
      <c r="DG2747" s="32">
        <f t="shared" si="526"/>
        <v>6631740</v>
      </c>
      <c r="DH2747" s="32">
        <f t="shared" si="526"/>
        <v>6846859</v>
      </c>
      <c r="DI2747" s="32">
        <f t="shared" si="526"/>
        <v>7055316</v>
      </c>
      <c r="DJ2747" s="32">
        <f t="shared" si="526"/>
        <v>7258860.5</v>
      </c>
      <c r="DK2747" s="32">
        <f t="shared" si="526"/>
        <v>7460592</v>
      </c>
      <c r="DL2747" s="32">
        <f t="shared" si="526"/>
        <v>7662425</v>
      </c>
      <c r="DM2747" s="32">
        <f t="shared" si="526"/>
        <v>7880124</v>
      </c>
      <c r="DN2747" s="32">
        <f t="shared" si="526"/>
        <v>8118506</v>
      </c>
      <c r="DO2747" s="32">
        <f t="shared" si="526"/>
        <v>8373192</v>
      </c>
      <c r="DP2747" s="32">
        <f t="shared" si="526"/>
        <v>8647927</v>
      </c>
      <c r="DQ2747" s="32">
        <f t="shared" ref="DQ2747:DW2747" si="527">DQ197+DQ176</f>
        <v>8931066</v>
      </c>
      <c r="DR2747" s="32">
        <f t="shared" si="527"/>
        <v>9207918</v>
      </c>
      <c r="DS2747" s="32">
        <f t="shared" si="527"/>
        <v>9488854.5</v>
      </c>
      <c r="DT2747" s="32">
        <f t="shared" si="527"/>
        <v>9782423</v>
      </c>
      <c r="DU2747" s="32">
        <f t="shared" si="527"/>
        <v>10079531.5</v>
      </c>
      <c r="DV2747" s="32">
        <f t="shared" si="527"/>
        <v>10354629.5</v>
      </c>
      <c r="DW2747" s="32">
        <f t="shared" si="527"/>
        <v>10602173</v>
      </c>
      <c r="DX2747" s="32"/>
      <c r="DY2747" s="32"/>
      <c r="DZ2747" s="32"/>
      <c r="EA2747" s="32"/>
      <c r="EB2747" s="32"/>
      <c r="EC2747" s="32"/>
      <c r="ED2747" s="32"/>
      <c r="EE2747" s="32"/>
      <c r="EF2747" s="32"/>
      <c r="EG2747" s="32"/>
      <c r="EH2747" s="32"/>
      <c r="EI2747" s="32"/>
      <c r="EJ2747" s="32"/>
      <c r="EK2747" s="32"/>
      <c r="EL2747" s="32"/>
      <c r="EM2747" s="32"/>
      <c r="EN2747" s="32"/>
      <c r="EO2747" s="32"/>
      <c r="EP2747" s="32"/>
      <c r="EQ2747" s="32"/>
      <c r="ER2747" s="32"/>
      <c r="ES2747" s="32"/>
      <c r="ET2747" s="32"/>
      <c r="EU2747" s="32"/>
      <c r="EV2747" s="32"/>
      <c r="EW2747" s="32"/>
      <c r="EX2747" s="32"/>
      <c r="EY2747" s="32"/>
      <c r="EZ2747" s="32"/>
      <c r="FA2747" s="32"/>
      <c r="FB2747" s="32"/>
      <c r="FC2747" s="32"/>
      <c r="FD2747" s="32"/>
      <c r="FE2747" s="32"/>
      <c r="FF2747" s="32"/>
      <c r="FG2747" s="32"/>
      <c r="FH2747" s="32"/>
      <c r="FI2747" s="32"/>
      <c r="FJ2747" s="32"/>
      <c r="FK2747" s="32"/>
      <c r="FL2747" s="32"/>
      <c r="FM2747" s="32"/>
      <c r="FN2747" s="32"/>
      <c r="FO2747" s="32"/>
      <c r="FP2747" s="32"/>
      <c r="FQ2747" s="32"/>
      <c r="FR2747" s="32"/>
      <c r="FS2747" s="32"/>
      <c r="FT2747" s="32"/>
      <c r="FU2747" s="32"/>
      <c r="FV2747" s="32"/>
      <c r="FW2747" s="32"/>
      <c r="FX2747" s="32"/>
      <c r="FY2747" s="32"/>
      <c r="FZ2747" s="32"/>
      <c r="GA2747" s="32"/>
      <c r="GB2747" s="32"/>
      <c r="GC2747" s="32"/>
      <c r="GD2747" s="32"/>
      <c r="GE2747" s="32"/>
      <c r="GF2747" s="32"/>
      <c r="GG2747" s="32"/>
      <c r="GH2747" s="32"/>
      <c r="GI2747" s="32"/>
      <c r="GJ2747" s="32"/>
      <c r="GK2747" s="32"/>
      <c r="GL2747" s="32"/>
      <c r="GM2747" s="32"/>
      <c r="GN2747" s="32"/>
      <c r="GO2747" s="32"/>
      <c r="GP2747" s="32"/>
      <c r="GQ2747" s="32"/>
      <c r="GR2747" s="32"/>
      <c r="GS2747" s="32"/>
      <c r="GT2747" s="32"/>
      <c r="GU2747" s="32"/>
      <c r="GV2747" s="32"/>
      <c r="GW2747" s="32"/>
      <c r="GX2747" s="32"/>
    </row>
    <row r="2748" spans="1:206">
      <c r="A2748" s="31" t="s">
        <v>451</v>
      </c>
      <c r="B2748" t="s">
        <v>3397</v>
      </c>
      <c r="C2748" t="s">
        <v>20</v>
      </c>
      <c r="D2748" s="80">
        <v>46057</v>
      </c>
      <c r="E2748" t="s">
        <v>3498</v>
      </c>
      <c r="BD2748" s="32">
        <f t="shared" si="497"/>
        <v>473261</v>
      </c>
      <c r="BE2748" s="32">
        <f t="shared" ref="BE2748:DP2748" si="528">BE198+BE177</f>
        <v>472151.5</v>
      </c>
      <c r="BF2748" s="32">
        <f t="shared" si="528"/>
        <v>474599.5</v>
      </c>
      <c r="BG2748" s="32">
        <f t="shared" si="528"/>
        <v>479250.5</v>
      </c>
      <c r="BH2748" s="32">
        <f t="shared" si="528"/>
        <v>486078</v>
      </c>
      <c r="BI2748" s="32">
        <f t="shared" si="528"/>
        <v>495195</v>
      </c>
      <c r="BJ2748" s="32">
        <f t="shared" si="528"/>
        <v>506817</v>
      </c>
      <c r="BK2748" s="32">
        <f t="shared" si="528"/>
        <v>520133</v>
      </c>
      <c r="BL2748" s="32">
        <f t="shared" si="528"/>
        <v>534827.5</v>
      </c>
      <c r="BM2748" s="32">
        <f t="shared" si="528"/>
        <v>550685</v>
      </c>
      <c r="BN2748" s="32">
        <f t="shared" si="528"/>
        <v>566751</v>
      </c>
      <c r="BO2748" s="32">
        <f t="shared" si="528"/>
        <v>584097.5</v>
      </c>
      <c r="BP2748" s="32">
        <f t="shared" si="528"/>
        <v>604995</v>
      </c>
      <c r="BQ2748" s="32">
        <f t="shared" si="528"/>
        <v>629545</v>
      </c>
      <c r="BR2748" s="32">
        <f t="shared" si="528"/>
        <v>657776</v>
      </c>
      <c r="BS2748" s="32">
        <f t="shared" si="528"/>
        <v>691486</v>
      </c>
      <c r="BT2748" s="32">
        <f t="shared" si="528"/>
        <v>730715.5</v>
      </c>
      <c r="BU2748" s="32">
        <f t="shared" si="528"/>
        <v>772939</v>
      </c>
      <c r="BV2748" s="32">
        <f t="shared" si="528"/>
        <v>814966.5</v>
      </c>
      <c r="BW2748" s="32">
        <f t="shared" si="528"/>
        <v>853480</v>
      </c>
      <c r="BX2748" s="32">
        <f t="shared" si="528"/>
        <v>887114.5</v>
      </c>
      <c r="BY2748" s="32">
        <f t="shared" si="528"/>
        <v>922268</v>
      </c>
      <c r="BZ2748" s="32">
        <f t="shared" si="528"/>
        <v>962529.5</v>
      </c>
      <c r="CA2748" s="32">
        <f t="shared" si="528"/>
        <v>1004337.5</v>
      </c>
      <c r="CB2748" s="32">
        <f t="shared" si="528"/>
        <v>1048586.5</v>
      </c>
      <c r="CC2748" s="32">
        <f t="shared" si="528"/>
        <v>1099615.5</v>
      </c>
      <c r="CD2748" s="32">
        <f t="shared" si="528"/>
        <v>1158347</v>
      </c>
      <c r="CE2748" s="32">
        <f t="shared" si="528"/>
        <v>1222907</v>
      </c>
      <c r="CF2748" s="32">
        <f t="shared" si="528"/>
        <v>1290942</v>
      </c>
      <c r="CG2748" s="32">
        <f t="shared" si="528"/>
        <v>1360443.5</v>
      </c>
      <c r="CH2748" s="32">
        <f t="shared" si="528"/>
        <v>1426090.5</v>
      </c>
      <c r="CI2748" s="32">
        <f t="shared" si="528"/>
        <v>1488445.5</v>
      </c>
      <c r="CJ2748" s="32">
        <f t="shared" si="528"/>
        <v>1553799</v>
      </c>
      <c r="CK2748" s="32">
        <f t="shared" si="528"/>
        <v>1621252.5</v>
      </c>
      <c r="CL2748" s="32">
        <f t="shared" si="528"/>
        <v>1688380</v>
      </c>
      <c r="CM2748" s="32">
        <f t="shared" si="528"/>
        <v>1755041</v>
      </c>
      <c r="CN2748" s="32">
        <f t="shared" si="528"/>
        <v>1822518</v>
      </c>
      <c r="CO2748" s="32">
        <f t="shared" si="528"/>
        <v>1892102</v>
      </c>
      <c r="CP2748" s="32">
        <f t="shared" si="528"/>
        <v>1964826</v>
      </c>
      <c r="CQ2748" s="32">
        <f t="shared" si="528"/>
        <v>2043563.5</v>
      </c>
      <c r="CR2748" s="32">
        <f t="shared" si="528"/>
        <v>2126430.5</v>
      </c>
      <c r="CS2748" s="32">
        <f t="shared" si="528"/>
        <v>2211628.5</v>
      </c>
      <c r="CT2748" s="32">
        <f t="shared" si="528"/>
        <v>2300589</v>
      </c>
      <c r="CU2748" s="32">
        <f t="shared" si="528"/>
        <v>2392426</v>
      </c>
      <c r="CV2748" s="32">
        <f t="shared" si="528"/>
        <v>2486189.5</v>
      </c>
      <c r="CW2748" s="32">
        <f t="shared" si="528"/>
        <v>2578984.5</v>
      </c>
      <c r="CX2748" s="32">
        <f t="shared" si="528"/>
        <v>2669109</v>
      </c>
      <c r="CY2748" s="32">
        <f t="shared" si="528"/>
        <v>2758543</v>
      </c>
      <c r="CZ2748" s="32">
        <f t="shared" si="528"/>
        <v>2852165.5</v>
      </c>
      <c r="DA2748" s="32">
        <f t="shared" si="528"/>
        <v>2958300</v>
      </c>
      <c r="DB2748" s="32">
        <f t="shared" si="528"/>
        <v>3080288.5</v>
      </c>
      <c r="DC2748" s="32">
        <f t="shared" si="528"/>
        <v>3217136.5</v>
      </c>
      <c r="DD2748" s="32">
        <f t="shared" si="528"/>
        <v>3368835.5</v>
      </c>
      <c r="DE2748" s="32">
        <f t="shared" si="528"/>
        <v>3530471</v>
      </c>
      <c r="DF2748" s="32">
        <f t="shared" si="528"/>
        <v>3699097</v>
      </c>
      <c r="DG2748" s="32">
        <f t="shared" si="528"/>
        <v>3875257</v>
      </c>
      <c r="DH2748" s="32">
        <f t="shared" si="528"/>
        <v>4057345</v>
      </c>
      <c r="DI2748" s="32">
        <f t="shared" si="528"/>
        <v>4239698</v>
      </c>
      <c r="DJ2748" s="32">
        <f t="shared" si="528"/>
        <v>4419887.5</v>
      </c>
      <c r="DK2748" s="32">
        <f t="shared" si="528"/>
        <v>4594378.5</v>
      </c>
      <c r="DL2748" s="32">
        <f t="shared" si="528"/>
        <v>4756581</v>
      </c>
      <c r="DM2748" s="32">
        <f t="shared" si="528"/>
        <v>4915559.5</v>
      </c>
      <c r="DN2748" s="32">
        <f t="shared" si="528"/>
        <v>5078208</v>
      </c>
      <c r="DO2748" s="32">
        <f t="shared" si="528"/>
        <v>5241295</v>
      </c>
      <c r="DP2748" s="32">
        <f t="shared" si="528"/>
        <v>5404957.5</v>
      </c>
      <c r="DQ2748" s="32">
        <f t="shared" ref="DQ2748:DW2748" si="529">DQ198+DQ177</f>
        <v>5569895</v>
      </c>
      <c r="DR2748" s="32">
        <f t="shared" si="529"/>
        <v>5739257.5</v>
      </c>
      <c r="DS2748" s="32">
        <f t="shared" si="529"/>
        <v>5919852</v>
      </c>
      <c r="DT2748" s="32">
        <f t="shared" si="529"/>
        <v>6116559</v>
      </c>
      <c r="DU2748" s="32">
        <f t="shared" si="529"/>
        <v>6321718.5</v>
      </c>
      <c r="DV2748" s="32">
        <f t="shared" si="529"/>
        <v>6495725.5</v>
      </c>
      <c r="DW2748" s="32">
        <f t="shared" si="529"/>
        <v>6624636</v>
      </c>
      <c r="DX2748" s="32"/>
      <c r="DY2748" s="32"/>
      <c r="DZ2748" s="32"/>
      <c r="EA2748" s="32"/>
      <c r="EB2748" s="32"/>
      <c r="EC2748" s="32"/>
      <c r="ED2748" s="32"/>
      <c r="EE2748" s="32"/>
      <c r="EF2748" s="32"/>
      <c r="EG2748" s="32"/>
      <c r="EH2748" s="32"/>
      <c r="EI2748" s="32"/>
      <c r="EJ2748" s="32"/>
      <c r="EK2748" s="32"/>
      <c r="EL2748" s="32"/>
      <c r="EM2748" s="32"/>
      <c r="EN2748" s="32"/>
      <c r="EO2748" s="32"/>
      <c r="EP2748" s="32"/>
      <c r="EQ2748" s="32"/>
      <c r="ER2748" s="32"/>
      <c r="ES2748" s="32"/>
      <c r="ET2748" s="32"/>
      <c r="EU2748" s="32"/>
      <c r="EV2748" s="32"/>
      <c r="EW2748" s="32"/>
      <c r="EX2748" s="32"/>
      <c r="EY2748" s="32"/>
      <c r="EZ2748" s="32"/>
      <c r="FA2748" s="32"/>
      <c r="FB2748" s="32"/>
      <c r="FC2748" s="32"/>
      <c r="FD2748" s="32"/>
      <c r="FE2748" s="32"/>
      <c r="FF2748" s="32"/>
      <c r="FG2748" s="32"/>
      <c r="FH2748" s="32"/>
      <c r="FI2748" s="32"/>
      <c r="FJ2748" s="32"/>
      <c r="FK2748" s="32"/>
      <c r="FL2748" s="32"/>
      <c r="FM2748" s="32"/>
      <c r="FN2748" s="32"/>
      <c r="FO2748" s="32"/>
      <c r="FP2748" s="32"/>
      <c r="FQ2748" s="32"/>
      <c r="FR2748" s="32"/>
      <c r="FS2748" s="32"/>
      <c r="FT2748" s="32"/>
      <c r="FU2748" s="32"/>
      <c r="FV2748" s="32"/>
      <c r="FW2748" s="32"/>
      <c r="FX2748" s="32"/>
      <c r="FY2748" s="32"/>
      <c r="FZ2748" s="32"/>
      <c r="GA2748" s="32"/>
      <c r="GB2748" s="32"/>
      <c r="GC2748" s="32"/>
      <c r="GD2748" s="32"/>
      <c r="GE2748" s="32"/>
      <c r="GF2748" s="32"/>
      <c r="GG2748" s="32"/>
      <c r="GH2748" s="32"/>
      <c r="GI2748" s="32"/>
      <c r="GJ2748" s="32"/>
      <c r="GK2748" s="32"/>
      <c r="GL2748" s="32"/>
      <c r="GM2748" s="32"/>
      <c r="GN2748" s="32"/>
      <c r="GO2748" s="32"/>
      <c r="GP2748" s="32"/>
      <c r="GQ2748" s="32"/>
      <c r="GR2748" s="32"/>
      <c r="GS2748" s="32"/>
      <c r="GT2748" s="32"/>
      <c r="GU2748" s="32"/>
      <c r="GV2748" s="32"/>
      <c r="GW2748" s="32"/>
      <c r="GX2748" s="32"/>
    </row>
    <row r="2749" spans="1:206">
      <c r="A2749" s="31" t="s">
        <v>451</v>
      </c>
      <c r="B2749" t="s">
        <v>3397</v>
      </c>
      <c r="C2749" t="s">
        <v>20</v>
      </c>
      <c r="D2749" s="80">
        <v>46057</v>
      </c>
      <c r="E2749" t="s">
        <v>3499</v>
      </c>
      <c r="BD2749" s="32">
        <f t="shared" si="497"/>
        <v>192355.5</v>
      </c>
      <c r="BE2749" s="32">
        <f t="shared" ref="BE2749:DP2749" si="530">BE199+BE178</f>
        <v>188706</v>
      </c>
      <c r="BF2749" s="32">
        <f t="shared" si="530"/>
        <v>188611.5</v>
      </c>
      <c r="BG2749" s="32">
        <f t="shared" si="530"/>
        <v>189757.5</v>
      </c>
      <c r="BH2749" s="32">
        <f t="shared" si="530"/>
        <v>191775</v>
      </c>
      <c r="BI2749" s="32">
        <f t="shared" si="530"/>
        <v>194679</v>
      </c>
      <c r="BJ2749" s="32">
        <f t="shared" si="530"/>
        <v>198459</v>
      </c>
      <c r="BK2749" s="32">
        <f t="shared" si="530"/>
        <v>202693</v>
      </c>
      <c r="BL2749" s="32">
        <f t="shared" si="530"/>
        <v>207316</v>
      </c>
      <c r="BM2749" s="32">
        <f t="shared" si="530"/>
        <v>211970</v>
      </c>
      <c r="BN2749" s="32">
        <f t="shared" si="530"/>
        <v>214557.5</v>
      </c>
      <c r="BO2749" s="32">
        <f t="shared" si="530"/>
        <v>216354.5</v>
      </c>
      <c r="BP2749" s="32">
        <f t="shared" si="530"/>
        <v>220950</v>
      </c>
      <c r="BQ2749" s="32">
        <f t="shared" si="530"/>
        <v>228207.5</v>
      </c>
      <c r="BR2749" s="32">
        <f t="shared" si="530"/>
        <v>236805.5</v>
      </c>
      <c r="BS2749" s="32">
        <f t="shared" si="530"/>
        <v>246827</v>
      </c>
      <c r="BT2749" s="32">
        <f t="shared" si="530"/>
        <v>258203</v>
      </c>
      <c r="BU2749" s="32">
        <f t="shared" si="530"/>
        <v>270355.5</v>
      </c>
      <c r="BV2749" s="32">
        <f t="shared" si="530"/>
        <v>283105.5</v>
      </c>
      <c r="BW2749" s="32">
        <f t="shared" si="530"/>
        <v>296654</v>
      </c>
      <c r="BX2749" s="32">
        <f t="shared" si="530"/>
        <v>311208</v>
      </c>
      <c r="BY2749" s="32">
        <f t="shared" si="530"/>
        <v>330355.5</v>
      </c>
      <c r="BZ2749" s="32">
        <f t="shared" si="530"/>
        <v>354977.5</v>
      </c>
      <c r="CA2749" s="32">
        <f t="shared" si="530"/>
        <v>380676</v>
      </c>
      <c r="CB2749" s="32">
        <f t="shared" si="530"/>
        <v>406199</v>
      </c>
      <c r="CC2749" s="32">
        <f t="shared" si="530"/>
        <v>432299</v>
      </c>
      <c r="CD2749" s="32">
        <f t="shared" si="530"/>
        <v>458207.5</v>
      </c>
      <c r="CE2749" s="32">
        <f t="shared" si="530"/>
        <v>483662.5</v>
      </c>
      <c r="CF2749" s="32">
        <f t="shared" si="530"/>
        <v>508663.5</v>
      </c>
      <c r="CG2749" s="32">
        <f t="shared" si="530"/>
        <v>533820.5</v>
      </c>
      <c r="CH2749" s="32">
        <f t="shared" si="530"/>
        <v>558224</v>
      </c>
      <c r="CI2749" s="32">
        <f t="shared" si="530"/>
        <v>581158.5</v>
      </c>
      <c r="CJ2749" s="32">
        <f t="shared" si="530"/>
        <v>605926.5</v>
      </c>
      <c r="CK2749" s="32">
        <f t="shared" si="530"/>
        <v>633745</v>
      </c>
      <c r="CL2749" s="32">
        <f t="shared" si="530"/>
        <v>664049.5</v>
      </c>
      <c r="CM2749" s="32">
        <f t="shared" si="530"/>
        <v>697161</v>
      </c>
      <c r="CN2749" s="32">
        <f t="shared" si="530"/>
        <v>733594</v>
      </c>
      <c r="CO2749" s="32">
        <f t="shared" si="530"/>
        <v>773112.5</v>
      </c>
      <c r="CP2749" s="32">
        <f t="shared" si="530"/>
        <v>813708</v>
      </c>
      <c r="CQ2749" s="32">
        <f t="shared" si="530"/>
        <v>854526</v>
      </c>
      <c r="CR2749" s="32">
        <f t="shared" si="530"/>
        <v>894530</v>
      </c>
      <c r="CS2749" s="32">
        <f t="shared" si="530"/>
        <v>933302</v>
      </c>
      <c r="CT2749" s="32">
        <f t="shared" si="530"/>
        <v>971990.5</v>
      </c>
      <c r="CU2749" s="32">
        <f t="shared" si="530"/>
        <v>1012393.5</v>
      </c>
      <c r="CV2749" s="32">
        <f t="shared" si="530"/>
        <v>1059624</v>
      </c>
      <c r="CW2749" s="32">
        <f t="shared" si="530"/>
        <v>1111859</v>
      </c>
      <c r="CX2749" s="32">
        <f t="shared" si="530"/>
        <v>1165474</v>
      </c>
      <c r="CY2749" s="32">
        <f t="shared" si="530"/>
        <v>1221433.5</v>
      </c>
      <c r="CZ2749" s="32">
        <f t="shared" si="530"/>
        <v>1278273</v>
      </c>
      <c r="DA2749" s="32">
        <f t="shared" si="530"/>
        <v>1334555.5</v>
      </c>
      <c r="DB2749" s="32">
        <f t="shared" si="530"/>
        <v>1392267.5</v>
      </c>
      <c r="DC2749" s="32">
        <f t="shared" si="530"/>
        <v>1453633.5</v>
      </c>
      <c r="DD2749" s="32">
        <f t="shared" si="530"/>
        <v>1518257</v>
      </c>
      <c r="DE2749" s="32">
        <f t="shared" si="530"/>
        <v>1584674</v>
      </c>
      <c r="DF2749" s="32">
        <f t="shared" si="530"/>
        <v>1657394</v>
      </c>
      <c r="DG2749" s="32">
        <f t="shared" si="530"/>
        <v>1741162.5</v>
      </c>
      <c r="DH2749" s="32">
        <f t="shared" si="530"/>
        <v>1833906.5</v>
      </c>
      <c r="DI2749" s="32">
        <f t="shared" si="530"/>
        <v>1930945</v>
      </c>
      <c r="DJ2749" s="32">
        <f t="shared" si="530"/>
        <v>2031905</v>
      </c>
      <c r="DK2749" s="32">
        <f t="shared" si="530"/>
        <v>2135968</v>
      </c>
      <c r="DL2749" s="32">
        <f t="shared" si="530"/>
        <v>2236602</v>
      </c>
      <c r="DM2749" s="32">
        <f t="shared" si="530"/>
        <v>2342152.5</v>
      </c>
      <c r="DN2749" s="32">
        <f t="shared" si="530"/>
        <v>2452137.5</v>
      </c>
      <c r="DO2749" s="32">
        <f t="shared" si="530"/>
        <v>2559112</v>
      </c>
      <c r="DP2749" s="32">
        <f t="shared" si="530"/>
        <v>2664032.5</v>
      </c>
      <c r="DQ2749" s="32">
        <f t="shared" ref="DQ2749:DW2749" si="531">DQ199+DQ178</f>
        <v>2762850.5</v>
      </c>
      <c r="DR2749" s="32">
        <f t="shared" si="531"/>
        <v>2852953</v>
      </c>
      <c r="DS2749" s="32">
        <f t="shared" si="531"/>
        <v>2944113.5</v>
      </c>
      <c r="DT2749" s="32">
        <f t="shared" si="531"/>
        <v>3042559.5</v>
      </c>
      <c r="DU2749" s="32">
        <f t="shared" si="531"/>
        <v>3132247</v>
      </c>
      <c r="DV2749" s="32">
        <f t="shared" si="531"/>
        <v>3195706.5</v>
      </c>
      <c r="DW2749" s="32">
        <f t="shared" si="531"/>
        <v>3239167.5</v>
      </c>
      <c r="DX2749" s="32"/>
      <c r="DY2749" s="32"/>
      <c r="DZ2749" s="32"/>
      <c r="EA2749" s="32"/>
      <c r="EB2749" s="32"/>
      <c r="EC2749" s="32"/>
      <c r="ED2749" s="32"/>
      <c r="EE2749" s="32"/>
      <c r="EF2749" s="32"/>
      <c r="EG2749" s="32"/>
      <c r="EH2749" s="32"/>
      <c r="EI2749" s="32"/>
      <c r="EJ2749" s="32"/>
      <c r="EK2749" s="32"/>
      <c r="EL2749" s="32"/>
      <c r="EM2749" s="32"/>
      <c r="EN2749" s="32"/>
      <c r="EO2749" s="32"/>
      <c r="EP2749" s="32"/>
      <c r="EQ2749" s="32"/>
      <c r="ER2749" s="32"/>
      <c r="ES2749" s="32"/>
      <c r="ET2749" s="32"/>
      <c r="EU2749" s="32"/>
      <c r="EV2749" s="32"/>
      <c r="EW2749" s="32"/>
      <c r="EX2749" s="32"/>
      <c r="EY2749" s="32"/>
      <c r="EZ2749" s="32"/>
      <c r="FA2749" s="32"/>
      <c r="FB2749" s="32"/>
      <c r="FC2749" s="32"/>
      <c r="FD2749" s="32"/>
      <c r="FE2749" s="32"/>
      <c r="FF2749" s="32"/>
      <c r="FG2749" s="32"/>
      <c r="FH2749" s="32"/>
      <c r="FI2749" s="32"/>
      <c r="FJ2749" s="32"/>
      <c r="FK2749" s="32"/>
      <c r="FL2749" s="32"/>
      <c r="FM2749" s="32"/>
      <c r="FN2749" s="32"/>
      <c r="FO2749" s="32"/>
      <c r="FP2749" s="32"/>
      <c r="FQ2749" s="32"/>
      <c r="FR2749" s="32"/>
      <c r="FS2749" s="32"/>
      <c r="FT2749" s="32"/>
      <c r="FU2749" s="32"/>
      <c r="FV2749" s="32"/>
      <c r="FW2749" s="32"/>
      <c r="FX2749" s="32"/>
      <c r="FY2749" s="32"/>
      <c r="FZ2749" s="32"/>
      <c r="GA2749" s="32"/>
      <c r="GB2749" s="32"/>
      <c r="GC2749" s="32"/>
      <c r="GD2749" s="32"/>
      <c r="GE2749" s="32"/>
      <c r="GF2749" s="32"/>
      <c r="GG2749" s="32"/>
      <c r="GH2749" s="32"/>
      <c r="GI2749" s="32"/>
      <c r="GJ2749" s="32"/>
      <c r="GK2749" s="32"/>
      <c r="GL2749" s="32"/>
      <c r="GM2749" s="32"/>
      <c r="GN2749" s="32"/>
      <c r="GO2749" s="32"/>
      <c r="GP2749" s="32"/>
      <c r="GQ2749" s="32"/>
      <c r="GR2749" s="32"/>
      <c r="GS2749" s="32"/>
      <c r="GT2749" s="32"/>
      <c r="GU2749" s="32"/>
      <c r="GV2749" s="32"/>
      <c r="GW2749" s="32"/>
      <c r="GX2749" s="32"/>
    </row>
    <row r="2750" spans="1:206">
      <c r="A2750" s="31" t="s">
        <v>451</v>
      </c>
      <c r="B2750" t="s">
        <v>3397</v>
      </c>
      <c r="C2750" t="s">
        <v>20</v>
      </c>
      <c r="D2750" s="80">
        <v>46057</v>
      </c>
      <c r="E2750" t="s">
        <v>3500</v>
      </c>
      <c r="BD2750" s="32">
        <f t="shared" si="497"/>
        <v>59127</v>
      </c>
      <c r="BE2750" s="32">
        <f t="shared" ref="BE2750:DP2750" si="532">BE200+BE179</f>
        <v>57022.5</v>
      </c>
      <c r="BF2750" s="32">
        <f t="shared" si="532"/>
        <v>56565</v>
      </c>
      <c r="BG2750" s="32">
        <f t="shared" si="532"/>
        <v>56566.5</v>
      </c>
      <c r="BH2750" s="32">
        <f t="shared" si="532"/>
        <v>57123</v>
      </c>
      <c r="BI2750" s="32">
        <f t="shared" si="532"/>
        <v>58232.5</v>
      </c>
      <c r="BJ2750" s="32">
        <f t="shared" si="532"/>
        <v>59821.5</v>
      </c>
      <c r="BK2750" s="32">
        <f t="shared" si="532"/>
        <v>61641.5</v>
      </c>
      <c r="BL2750" s="32">
        <f t="shared" si="532"/>
        <v>63528.5</v>
      </c>
      <c r="BM2750" s="32">
        <f t="shared" si="532"/>
        <v>65119</v>
      </c>
      <c r="BN2750" s="32">
        <f t="shared" si="532"/>
        <v>64621</v>
      </c>
      <c r="BO2750" s="32">
        <f t="shared" si="532"/>
        <v>62715.5</v>
      </c>
      <c r="BP2750" s="32">
        <f t="shared" si="532"/>
        <v>61834.5</v>
      </c>
      <c r="BQ2750" s="32">
        <f t="shared" si="532"/>
        <v>62046</v>
      </c>
      <c r="BR2750" s="32">
        <f t="shared" si="532"/>
        <v>62890</v>
      </c>
      <c r="BS2750" s="32">
        <f t="shared" si="532"/>
        <v>64330</v>
      </c>
      <c r="BT2750" s="32">
        <f t="shared" si="532"/>
        <v>66476.5</v>
      </c>
      <c r="BU2750" s="32">
        <f t="shared" si="532"/>
        <v>69272</v>
      </c>
      <c r="BV2750" s="32">
        <f t="shared" si="532"/>
        <v>72585</v>
      </c>
      <c r="BW2750" s="32">
        <f t="shared" si="532"/>
        <v>76175.5</v>
      </c>
      <c r="BX2750" s="32">
        <f t="shared" si="532"/>
        <v>79259</v>
      </c>
      <c r="BY2750" s="32">
        <f t="shared" si="532"/>
        <v>82821.5</v>
      </c>
      <c r="BZ2750" s="32">
        <f t="shared" si="532"/>
        <v>88015.5</v>
      </c>
      <c r="CA2750" s="32">
        <f t="shared" si="532"/>
        <v>94178</v>
      </c>
      <c r="CB2750" s="32">
        <f t="shared" si="532"/>
        <v>101762.5</v>
      </c>
      <c r="CC2750" s="32">
        <f t="shared" si="532"/>
        <v>111567.5</v>
      </c>
      <c r="CD2750" s="32">
        <f t="shared" si="532"/>
        <v>123335.5</v>
      </c>
      <c r="CE2750" s="32">
        <f t="shared" si="532"/>
        <v>136480</v>
      </c>
      <c r="CF2750" s="32">
        <f t="shared" si="532"/>
        <v>150652.5</v>
      </c>
      <c r="CG2750" s="32">
        <f t="shared" si="532"/>
        <v>165581.5</v>
      </c>
      <c r="CH2750" s="32">
        <f t="shared" si="532"/>
        <v>177516.5</v>
      </c>
      <c r="CI2750" s="32">
        <f t="shared" si="532"/>
        <v>182364</v>
      </c>
      <c r="CJ2750" s="32">
        <f t="shared" si="532"/>
        <v>184003</v>
      </c>
      <c r="CK2750" s="32">
        <f t="shared" si="532"/>
        <v>186276</v>
      </c>
      <c r="CL2750" s="32">
        <f t="shared" si="532"/>
        <v>190086.5</v>
      </c>
      <c r="CM2750" s="32">
        <f t="shared" si="532"/>
        <v>197628.5</v>
      </c>
      <c r="CN2750" s="32">
        <f t="shared" si="532"/>
        <v>208980</v>
      </c>
      <c r="CO2750" s="32">
        <f t="shared" si="532"/>
        <v>222588.5</v>
      </c>
      <c r="CP2750" s="32">
        <f t="shared" si="532"/>
        <v>237620</v>
      </c>
      <c r="CQ2750" s="32">
        <f t="shared" si="532"/>
        <v>254219</v>
      </c>
      <c r="CR2750" s="32">
        <f t="shared" si="532"/>
        <v>269605.5</v>
      </c>
      <c r="CS2750" s="32">
        <f t="shared" si="532"/>
        <v>283388.5</v>
      </c>
      <c r="CT2750" s="32">
        <f t="shared" si="532"/>
        <v>298208</v>
      </c>
      <c r="CU2750" s="32">
        <f t="shared" si="532"/>
        <v>313993.5</v>
      </c>
      <c r="CV2750" s="32">
        <f t="shared" si="532"/>
        <v>331973.5</v>
      </c>
      <c r="CW2750" s="32">
        <f t="shared" si="532"/>
        <v>351648.5</v>
      </c>
      <c r="CX2750" s="32">
        <f t="shared" si="532"/>
        <v>370918</v>
      </c>
      <c r="CY2750" s="32">
        <f t="shared" si="532"/>
        <v>389713</v>
      </c>
      <c r="CZ2750" s="32">
        <f t="shared" si="532"/>
        <v>408899.5</v>
      </c>
      <c r="DA2750" s="32">
        <f t="shared" si="532"/>
        <v>430073</v>
      </c>
      <c r="DB2750" s="32">
        <f t="shared" si="532"/>
        <v>454185.5</v>
      </c>
      <c r="DC2750" s="32">
        <f t="shared" si="532"/>
        <v>480579.5</v>
      </c>
      <c r="DD2750" s="32">
        <f t="shared" si="532"/>
        <v>508834.5</v>
      </c>
      <c r="DE2750" s="32">
        <f t="shared" si="532"/>
        <v>537446.5</v>
      </c>
      <c r="DF2750" s="32">
        <f t="shared" si="532"/>
        <v>566194.5</v>
      </c>
      <c r="DG2750" s="32">
        <f t="shared" si="532"/>
        <v>597169</v>
      </c>
      <c r="DH2750" s="32">
        <f t="shared" si="532"/>
        <v>630526.5</v>
      </c>
      <c r="DI2750" s="32">
        <f t="shared" si="532"/>
        <v>663676</v>
      </c>
      <c r="DJ2750" s="32">
        <f t="shared" si="532"/>
        <v>696148.5</v>
      </c>
      <c r="DK2750" s="32">
        <f t="shared" si="532"/>
        <v>730254.5</v>
      </c>
      <c r="DL2750" s="32">
        <f t="shared" si="532"/>
        <v>765559.5</v>
      </c>
      <c r="DM2750" s="32">
        <f t="shared" si="532"/>
        <v>806114</v>
      </c>
      <c r="DN2750" s="32">
        <f t="shared" si="532"/>
        <v>848705</v>
      </c>
      <c r="DO2750" s="32">
        <f t="shared" si="532"/>
        <v>890223.5</v>
      </c>
      <c r="DP2750" s="32">
        <f t="shared" si="532"/>
        <v>934669</v>
      </c>
      <c r="DQ2750" s="32">
        <f t="shared" ref="DQ2750:DW2750" si="533">DQ200+DQ179</f>
        <v>979413</v>
      </c>
      <c r="DR2750" s="32">
        <f t="shared" si="533"/>
        <v>1022113.5</v>
      </c>
      <c r="DS2750" s="32">
        <f t="shared" si="533"/>
        <v>1065052.5</v>
      </c>
      <c r="DT2750" s="32">
        <f t="shared" si="533"/>
        <v>1110028.5</v>
      </c>
      <c r="DU2750" s="32">
        <f t="shared" si="533"/>
        <v>1145243</v>
      </c>
      <c r="DV2750" s="32">
        <f t="shared" si="533"/>
        <v>1165109.5</v>
      </c>
      <c r="DW2750" s="32">
        <f t="shared" si="533"/>
        <v>1175900</v>
      </c>
      <c r="DX2750" s="32"/>
      <c r="DY2750" s="32"/>
      <c r="DZ2750" s="32"/>
      <c r="EA2750" s="32"/>
      <c r="EB2750" s="32"/>
      <c r="EC2750" s="32"/>
      <c r="ED2750" s="32"/>
      <c r="EE2750" s="32"/>
      <c r="EF2750" s="32"/>
      <c r="EG2750" s="32"/>
      <c r="EH2750" s="32"/>
      <c r="EI2750" s="32"/>
      <c r="EJ2750" s="32"/>
      <c r="EK2750" s="32"/>
      <c r="EL2750" s="32"/>
      <c r="EM2750" s="32"/>
      <c r="EN2750" s="32"/>
      <c r="EO2750" s="32"/>
      <c r="EP2750" s="32"/>
      <c r="EQ2750" s="32"/>
      <c r="ER2750" s="32"/>
      <c r="ES2750" s="32"/>
      <c r="ET2750" s="32"/>
      <c r="EU2750" s="32"/>
      <c r="EV2750" s="32"/>
      <c r="EW2750" s="32"/>
      <c r="EX2750" s="32"/>
      <c r="EY2750" s="32"/>
      <c r="EZ2750" s="32"/>
      <c r="FA2750" s="32"/>
      <c r="FB2750" s="32"/>
      <c r="FC2750" s="32"/>
      <c r="FD2750" s="32"/>
      <c r="FE2750" s="32"/>
      <c r="FF2750" s="32"/>
      <c r="FG2750" s="32"/>
      <c r="FH2750" s="32"/>
      <c r="FI2750" s="32"/>
      <c r="FJ2750" s="32"/>
      <c r="FK2750" s="32"/>
      <c r="FL2750" s="32"/>
      <c r="FM2750" s="32"/>
      <c r="FN2750" s="32"/>
      <c r="FO2750" s="32"/>
      <c r="FP2750" s="32"/>
      <c r="FQ2750" s="32"/>
      <c r="FR2750" s="32"/>
      <c r="FS2750" s="32"/>
      <c r="FT2750" s="32"/>
      <c r="FU2750" s="32"/>
      <c r="FV2750" s="32"/>
      <c r="FW2750" s="32"/>
      <c r="FX2750" s="32"/>
      <c r="FY2750" s="32"/>
      <c r="FZ2750" s="32"/>
      <c r="GA2750" s="32"/>
      <c r="GB2750" s="32"/>
      <c r="GC2750" s="32"/>
      <c r="GD2750" s="32"/>
      <c r="GE2750" s="32"/>
      <c r="GF2750" s="32"/>
      <c r="GG2750" s="32"/>
      <c r="GH2750" s="32"/>
      <c r="GI2750" s="32"/>
      <c r="GJ2750" s="32"/>
      <c r="GK2750" s="32"/>
      <c r="GL2750" s="32"/>
      <c r="GM2750" s="32"/>
      <c r="GN2750" s="32"/>
      <c r="GO2750" s="32"/>
      <c r="GP2750" s="32"/>
      <c r="GQ2750" s="32"/>
      <c r="GR2750" s="32"/>
      <c r="GS2750" s="32"/>
      <c r="GT2750" s="32"/>
      <c r="GU2750" s="32"/>
      <c r="GV2750" s="32"/>
      <c r="GW2750" s="32"/>
      <c r="GX2750" s="32"/>
    </row>
    <row r="2751" spans="1:206">
      <c r="A2751" s="31" t="s">
        <v>451</v>
      </c>
      <c r="B2751" t="s">
        <v>3397</v>
      </c>
      <c r="C2751" t="s">
        <v>20</v>
      </c>
      <c r="D2751" s="80">
        <v>46057</v>
      </c>
      <c r="E2751" t="s">
        <v>3501</v>
      </c>
      <c r="BD2751" s="32">
        <f t="shared" si="497"/>
        <v>13625</v>
      </c>
      <c r="BE2751" s="32">
        <f t="shared" ref="BE2751:DP2751" si="534">BE201+BE180</f>
        <v>11679.5</v>
      </c>
      <c r="BF2751" s="32">
        <f t="shared" si="534"/>
        <v>11527</v>
      </c>
      <c r="BG2751" s="32">
        <f t="shared" si="534"/>
        <v>11821</v>
      </c>
      <c r="BH2751" s="32">
        <f t="shared" si="534"/>
        <v>12255</v>
      </c>
      <c r="BI2751" s="32">
        <f t="shared" si="534"/>
        <v>12844.5</v>
      </c>
      <c r="BJ2751" s="32">
        <f t="shared" si="534"/>
        <v>13453.5</v>
      </c>
      <c r="BK2751" s="32">
        <f t="shared" si="534"/>
        <v>13980</v>
      </c>
      <c r="BL2751" s="32">
        <f t="shared" si="534"/>
        <v>14465.5</v>
      </c>
      <c r="BM2751" s="32">
        <f t="shared" si="534"/>
        <v>14864</v>
      </c>
      <c r="BN2751" s="32">
        <f t="shared" si="534"/>
        <v>14448</v>
      </c>
      <c r="BO2751" s="32">
        <f t="shared" si="534"/>
        <v>13456</v>
      </c>
      <c r="BP2751" s="32">
        <f t="shared" si="534"/>
        <v>12780.5</v>
      </c>
      <c r="BQ2751" s="32">
        <f t="shared" si="534"/>
        <v>12372</v>
      </c>
      <c r="BR2751" s="32">
        <f t="shared" si="534"/>
        <v>12152</v>
      </c>
      <c r="BS2751" s="32">
        <f t="shared" si="534"/>
        <v>12097</v>
      </c>
      <c r="BT2751" s="32">
        <f t="shared" si="534"/>
        <v>12145.5</v>
      </c>
      <c r="BU2751" s="32">
        <f t="shared" si="534"/>
        <v>12318</v>
      </c>
      <c r="BV2751" s="32">
        <f t="shared" si="534"/>
        <v>12678.5</v>
      </c>
      <c r="BW2751" s="32">
        <f t="shared" si="534"/>
        <v>13211.5</v>
      </c>
      <c r="BX2751" s="32">
        <f t="shared" si="534"/>
        <v>13734.5</v>
      </c>
      <c r="BY2751" s="32">
        <f t="shared" si="534"/>
        <v>14447</v>
      </c>
      <c r="BZ2751" s="32">
        <f t="shared" si="534"/>
        <v>15467</v>
      </c>
      <c r="CA2751" s="32">
        <f t="shared" si="534"/>
        <v>16528.5</v>
      </c>
      <c r="CB2751" s="32">
        <f t="shared" si="534"/>
        <v>17765</v>
      </c>
      <c r="CC2751" s="32">
        <f t="shared" si="534"/>
        <v>19433</v>
      </c>
      <c r="CD2751" s="32">
        <f t="shared" si="534"/>
        <v>21587</v>
      </c>
      <c r="CE2751" s="32">
        <f t="shared" si="534"/>
        <v>24487</v>
      </c>
      <c r="CF2751" s="32">
        <f t="shared" si="534"/>
        <v>28574.5</v>
      </c>
      <c r="CG2751" s="32">
        <f t="shared" si="534"/>
        <v>34044</v>
      </c>
      <c r="CH2751" s="32">
        <f t="shared" si="534"/>
        <v>39082</v>
      </c>
      <c r="CI2751" s="32">
        <f t="shared" si="534"/>
        <v>40982</v>
      </c>
      <c r="CJ2751" s="32">
        <f t="shared" si="534"/>
        <v>41497.5</v>
      </c>
      <c r="CK2751" s="32">
        <f t="shared" si="534"/>
        <v>42967</v>
      </c>
      <c r="CL2751" s="32">
        <f t="shared" si="534"/>
        <v>45248</v>
      </c>
      <c r="CM2751" s="32">
        <f t="shared" si="534"/>
        <v>48531</v>
      </c>
      <c r="CN2751" s="32">
        <f t="shared" si="534"/>
        <v>51706.5</v>
      </c>
      <c r="CO2751" s="32">
        <f t="shared" si="534"/>
        <v>54320</v>
      </c>
      <c r="CP2751" s="32">
        <f t="shared" si="534"/>
        <v>56950.5</v>
      </c>
      <c r="CQ2751" s="32">
        <f t="shared" si="534"/>
        <v>60302.5</v>
      </c>
      <c r="CR2751" s="32">
        <f t="shared" si="534"/>
        <v>62684.5</v>
      </c>
      <c r="CS2751" s="32">
        <f t="shared" si="534"/>
        <v>63405</v>
      </c>
      <c r="CT2751" s="32">
        <f t="shared" si="534"/>
        <v>64784</v>
      </c>
      <c r="CU2751" s="32">
        <f t="shared" si="534"/>
        <v>67835</v>
      </c>
      <c r="CV2751" s="32">
        <f t="shared" si="534"/>
        <v>73355</v>
      </c>
      <c r="CW2751" s="32">
        <f t="shared" si="534"/>
        <v>81000.5</v>
      </c>
      <c r="CX2751" s="32">
        <f t="shared" si="534"/>
        <v>89739</v>
      </c>
      <c r="CY2751" s="32">
        <f t="shared" si="534"/>
        <v>98675</v>
      </c>
      <c r="CZ2751" s="32">
        <f t="shared" si="534"/>
        <v>106540</v>
      </c>
      <c r="DA2751" s="32">
        <f t="shared" si="534"/>
        <v>113494</v>
      </c>
      <c r="DB2751" s="32">
        <f t="shared" si="534"/>
        <v>119091.5</v>
      </c>
      <c r="DC2751" s="32">
        <f t="shared" si="534"/>
        <v>122621</v>
      </c>
      <c r="DD2751" s="32">
        <f t="shared" si="534"/>
        <v>126031</v>
      </c>
      <c r="DE2751" s="32">
        <f t="shared" si="534"/>
        <v>130294.5</v>
      </c>
      <c r="DF2751" s="32">
        <f t="shared" si="534"/>
        <v>135873.5</v>
      </c>
      <c r="DG2751" s="32">
        <f t="shared" si="534"/>
        <v>143167</v>
      </c>
      <c r="DH2751" s="32">
        <f t="shared" si="534"/>
        <v>151861.5</v>
      </c>
      <c r="DI2751" s="32">
        <f t="shared" si="534"/>
        <v>160900.5</v>
      </c>
      <c r="DJ2751" s="32">
        <f t="shared" si="534"/>
        <v>169353.5</v>
      </c>
      <c r="DK2751" s="32">
        <f t="shared" si="534"/>
        <v>177555.5</v>
      </c>
      <c r="DL2751" s="32">
        <f t="shared" si="534"/>
        <v>185748.5</v>
      </c>
      <c r="DM2751" s="32">
        <f t="shared" si="534"/>
        <v>196220.5</v>
      </c>
      <c r="DN2751" s="32">
        <f t="shared" si="534"/>
        <v>206819.5</v>
      </c>
      <c r="DO2751" s="32">
        <f t="shared" si="534"/>
        <v>215394</v>
      </c>
      <c r="DP2751" s="32">
        <f t="shared" si="534"/>
        <v>224409.5</v>
      </c>
      <c r="DQ2751" s="32">
        <f t="shared" ref="DQ2751:DW2751" si="535">DQ201+DQ180</f>
        <v>235287</v>
      </c>
      <c r="DR2751" s="32">
        <f t="shared" si="535"/>
        <v>246849</v>
      </c>
      <c r="DS2751" s="32">
        <f t="shared" si="535"/>
        <v>258926</v>
      </c>
      <c r="DT2751" s="32">
        <f t="shared" si="535"/>
        <v>273925</v>
      </c>
      <c r="DU2751" s="32">
        <f t="shared" si="535"/>
        <v>284345</v>
      </c>
      <c r="DV2751" s="32">
        <f t="shared" si="535"/>
        <v>288653</v>
      </c>
      <c r="DW2751" s="32">
        <f t="shared" si="535"/>
        <v>291346</v>
      </c>
      <c r="DX2751" s="32"/>
      <c r="DY2751" s="32"/>
      <c r="DZ2751" s="32"/>
      <c r="EA2751" s="32"/>
      <c r="EB2751" s="32"/>
      <c r="EC2751" s="32"/>
      <c r="ED2751" s="32"/>
      <c r="EE2751" s="32"/>
      <c r="EF2751" s="32"/>
      <c r="EG2751" s="32"/>
      <c r="EH2751" s="32"/>
      <c r="EI2751" s="32"/>
      <c r="EJ2751" s="32"/>
      <c r="EK2751" s="32"/>
      <c r="EL2751" s="32"/>
      <c r="EM2751" s="32"/>
      <c r="EN2751" s="32"/>
      <c r="EO2751" s="32"/>
      <c r="EP2751" s="32"/>
      <c r="EQ2751" s="32"/>
      <c r="ER2751" s="32"/>
      <c r="ES2751" s="32"/>
      <c r="ET2751" s="32"/>
      <c r="EU2751" s="32"/>
      <c r="EV2751" s="32"/>
      <c r="EW2751" s="32"/>
      <c r="EX2751" s="32"/>
      <c r="EY2751" s="32"/>
      <c r="EZ2751" s="32"/>
      <c r="FA2751" s="32"/>
      <c r="FB2751" s="32"/>
      <c r="FC2751" s="32"/>
      <c r="FD2751" s="32"/>
      <c r="FE2751" s="32"/>
      <c r="FF2751" s="32"/>
      <c r="FG2751" s="32"/>
      <c r="FH2751" s="32"/>
      <c r="FI2751" s="32"/>
      <c r="FJ2751" s="32"/>
      <c r="FK2751" s="32"/>
      <c r="FL2751" s="32"/>
      <c r="FM2751" s="32"/>
      <c r="FN2751" s="32"/>
      <c r="FO2751" s="32"/>
      <c r="FP2751" s="32"/>
      <c r="FQ2751" s="32"/>
      <c r="FR2751" s="32"/>
      <c r="FS2751" s="32"/>
      <c r="FT2751" s="32"/>
      <c r="FU2751" s="32"/>
      <c r="FV2751" s="32"/>
      <c r="FW2751" s="32"/>
      <c r="FX2751" s="32"/>
      <c r="FY2751" s="32"/>
      <c r="FZ2751" s="32"/>
      <c r="GA2751" s="32"/>
      <c r="GB2751" s="32"/>
      <c r="GC2751" s="32"/>
      <c r="GD2751" s="32"/>
      <c r="GE2751" s="32"/>
      <c r="GF2751" s="32"/>
      <c r="GG2751" s="32"/>
      <c r="GH2751" s="32"/>
      <c r="GI2751" s="32"/>
      <c r="GJ2751" s="32"/>
      <c r="GK2751" s="32"/>
      <c r="GL2751" s="32"/>
      <c r="GM2751" s="32"/>
      <c r="GN2751" s="32"/>
      <c r="GO2751" s="32"/>
      <c r="GP2751" s="32"/>
      <c r="GQ2751" s="32"/>
      <c r="GR2751" s="32"/>
      <c r="GS2751" s="32"/>
      <c r="GT2751" s="32"/>
      <c r="GU2751" s="32"/>
      <c r="GV2751" s="32"/>
      <c r="GW2751" s="32"/>
      <c r="GX2751" s="32"/>
    </row>
    <row r="2752" spans="1:206">
      <c r="A2752" s="31" t="s">
        <v>451</v>
      </c>
      <c r="B2752" t="s">
        <v>3397</v>
      </c>
      <c r="C2752" t="s">
        <v>20</v>
      </c>
      <c r="D2752" s="80">
        <v>46057</v>
      </c>
      <c r="E2752" t="s">
        <v>3502</v>
      </c>
      <c r="BD2752" s="32">
        <f t="shared" si="497"/>
        <v>1874.5</v>
      </c>
      <c r="BE2752" s="32">
        <f t="shared" ref="BE2752:DP2752" si="536">BE202+BE181</f>
        <v>1644</v>
      </c>
      <c r="BF2752" s="32">
        <f t="shared" si="536"/>
        <v>1598.5</v>
      </c>
      <c r="BG2752" s="32">
        <f t="shared" si="536"/>
        <v>1572.5</v>
      </c>
      <c r="BH2752" s="32">
        <f t="shared" si="536"/>
        <v>1536</v>
      </c>
      <c r="BI2752" s="32">
        <f t="shared" si="536"/>
        <v>1514.5</v>
      </c>
      <c r="BJ2752" s="32">
        <f t="shared" si="536"/>
        <v>1563.5</v>
      </c>
      <c r="BK2752" s="32">
        <f t="shared" si="536"/>
        <v>1662.5</v>
      </c>
      <c r="BL2752" s="32">
        <f t="shared" si="536"/>
        <v>1744.5</v>
      </c>
      <c r="BM2752" s="32">
        <f t="shared" si="536"/>
        <v>1809.5</v>
      </c>
      <c r="BN2752" s="32">
        <f t="shared" si="536"/>
        <v>1780</v>
      </c>
      <c r="BO2752" s="32">
        <f t="shared" si="536"/>
        <v>1659</v>
      </c>
      <c r="BP2752" s="32">
        <f t="shared" si="536"/>
        <v>1547</v>
      </c>
      <c r="BQ2752" s="32">
        <f t="shared" si="536"/>
        <v>1448</v>
      </c>
      <c r="BR2752" s="32">
        <f t="shared" si="536"/>
        <v>1381.5</v>
      </c>
      <c r="BS2752" s="32">
        <f t="shared" si="536"/>
        <v>1343</v>
      </c>
      <c r="BT2752" s="32">
        <f t="shared" si="536"/>
        <v>1329.5</v>
      </c>
      <c r="BU2752" s="32">
        <f t="shared" si="536"/>
        <v>1348.5</v>
      </c>
      <c r="BV2752" s="32">
        <f t="shared" si="536"/>
        <v>1370</v>
      </c>
      <c r="BW2752" s="32">
        <f t="shared" si="536"/>
        <v>1386.5</v>
      </c>
      <c r="BX2752" s="32">
        <f t="shared" si="536"/>
        <v>1419</v>
      </c>
      <c r="BY2752" s="32">
        <f t="shared" si="536"/>
        <v>1510</v>
      </c>
      <c r="BZ2752" s="32">
        <f t="shared" si="536"/>
        <v>1652.5</v>
      </c>
      <c r="CA2752" s="32">
        <f t="shared" si="536"/>
        <v>1808.5</v>
      </c>
      <c r="CB2752" s="32">
        <f t="shared" si="536"/>
        <v>1982.5</v>
      </c>
      <c r="CC2752" s="32">
        <f t="shared" si="536"/>
        <v>2162.5</v>
      </c>
      <c r="CD2752" s="32">
        <f t="shared" si="536"/>
        <v>2487</v>
      </c>
      <c r="CE2752" s="32">
        <f t="shared" si="536"/>
        <v>2818</v>
      </c>
      <c r="CF2752" s="32">
        <f t="shared" si="536"/>
        <v>3027</v>
      </c>
      <c r="CG2752" s="32">
        <f t="shared" si="536"/>
        <v>3398</v>
      </c>
      <c r="CH2752" s="32">
        <f t="shared" si="536"/>
        <v>4019.5</v>
      </c>
      <c r="CI2752" s="32">
        <f t="shared" si="536"/>
        <v>4623</v>
      </c>
      <c r="CJ2752" s="32">
        <f t="shared" si="536"/>
        <v>5006.5</v>
      </c>
      <c r="CK2752" s="32">
        <f t="shared" si="536"/>
        <v>5196</v>
      </c>
      <c r="CL2752" s="32">
        <f t="shared" si="536"/>
        <v>5303.5</v>
      </c>
      <c r="CM2752" s="32">
        <f t="shared" si="536"/>
        <v>5414.5</v>
      </c>
      <c r="CN2752" s="32">
        <f t="shared" si="536"/>
        <v>6539</v>
      </c>
      <c r="CO2752" s="32">
        <f t="shared" si="536"/>
        <v>8483.5</v>
      </c>
      <c r="CP2752" s="32">
        <f t="shared" si="536"/>
        <v>10208</v>
      </c>
      <c r="CQ2752" s="32">
        <f t="shared" si="536"/>
        <v>11849.5</v>
      </c>
      <c r="CR2752" s="32">
        <f t="shared" si="536"/>
        <v>12986</v>
      </c>
      <c r="CS2752" s="32">
        <f t="shared" si="536"/>
        <v>13075</v>
      </c>
      <c r="CT2752" s="32">
        <f t="shared" si="536"/>
        <v>12348.5</v>
      </c>
      <c r="CU2752" s="32">
        <f t="shared" si="536"/>
        <v>11505</v>
      </c>
      <c r="CV2752" s="32">
        <f t="shared" si="536"/>
        <v>11068.5</v>
      </c>
      <c r="CW2752" s="32">
        <f t="shared" si="536"/>
        <v>11219.5</v>
      </c>
      <c r="CX2752" s="32">
        <f t="shared" si="536"/>
        <v>11968.5</v>
      </c>
      <c r="CY2752" s="32">
        <f t="shared" si="536"/>
        <v>13511</v>
      </c>
      <c r="CZ2752" s="32">
        <f t="shared" si="536"/>
        <v>16326.5</v>
      </c>
      <c r="DA2752" s="32">
        <f t="shared" si="536"/>
        <v>19930.5</v>
      </c>
      <c r="DB2752" s="32">
        <f t="shared" si="536"/>
        <v>23231.5</v>
      </c>
      <c r="DC2752" s="32">
        <f t="shared" si="536"/>
        <v>25293</v>
      </c>
      <c r="DD2752" s="32">
        <f t="shared" si="536"/>
        <v>25992.5</v>
      </c>
      <c r="DE2752" s="32">
        <f t="shared" si="536"/>
        <v>25948.5</v>
      </c>
      <c r="DF2752" s="32">
        <f t="shared" si="536"/>
        <v>25697</v>
      </c>
      <c r="DG2752" s="32">
        <f t="shared" si="536"/>
        <v>25667</v>
      </c>
      <c r="DH2752" s="32">
        <f t="shared" si="536"/>
        <v>25954</v>
      </c>
      <c r="DI2752" s="32">
        <f t="shared" si="536"/>
        <v>26425.5</v>
      </c>
      <c r="DJ2752" s="32">
        <f t="shared" si="536"/>
        <v>26927</v>
      </c>
      <c r="DK2752" s="32">
        <f t="shared" si="536"/>
        <v>27584</v>
      </c>
      <c r="DL2752" s="32">
        <f t="shared" si="536"/>
        <v>28470</v>
      </c>
      <c r="DM2752" s="32">
        <f t="shared" si="536"/>
        <v>30083.5</v>
      </c>
      <c r="DN2752" s="32">
        <f t="shared" si="536"/>
        <v>32110.5</v>
      </c>
      <c r="DO2752" s="32">
        <f t="shared" si="536"/>
        <v>33864</v>
      </c>
      <c r="DP2752" s="32">
        <f t="shared" si="536"/>
        <v>35232</v>
      </c>
      <c r="DQ2752" s="32">
        <f t="shared" ref="DQ2752:DW2752" si="537">DQ202+DQ181</f>
        <v>36374.5</v>
      </c>
      <c r="DR2752" s="32">
        <f t="shared" si="537"/>
        <v>37688</v>
      </c>
      <c r="DS2752" s="32">
        <f t="shared" si="537"/>
        <v>38561.5</v>
      </c>
      <c r="DT2752" s="32">
        <f t="shared" si="537"/>
        <v>38833.5</v>
      </c>
      <c r="DU2752" s="32">
        <f t="shared" si="537"/>
        <v>39462.5</v>
      </c>
      <c r="DV2752" s="32">
        <f t="shared" si="537"/>
        <v>41100.5</v>
      </c>
      <c r="DW2752" s="32">
        <f t="shared" si="537"/>
        <v>42666</v>
      </c>
      <c r="DX2752" s="32"/>
      <c r="DY2752" s="32"/>
      <c r="DZ2752" s="32"/>
      <c r="EA2752" s="32"/>
      <c r="EB2752" s="32"/>
      <c r="EC2752" s="32"/>
      <c r="ED2752" s="32"/>
      <c r="EE2752" s="32"/>
      <c r="EF2752" s="32"/>
      <c r="EG2752" s="32"/>
      <c r="EH2752" s="32"/>
      <c r="EI2752" s="32"/>
      <c r="EJ2752" s="32"/>
      <c r="EK2752" s="32"/>
      <c r="EL2752" s="32"/>
      <c r="EM2752" s="32"/>
      <c r="EN2752" s="32"/>
      <c r="EO2752" s="32"/>
      <c r="EP2752" s="32"/>
      <c r="EQ2752" s="32"/>
      <c r="ER2752" s="32"/>
      <c r="ES2752" s="32"/>
      <c r="ET2752" s="32"/>
      <c r="EU2752" s="32"/>
      <c r="EV2752" s="32"/>
      <c r="EW2752" s="32"/>
      <c r="EX2752" s="32"/>
      <c r="EY2752" s="32"/>
      <c r="EZ2752" s="32"/>
      <c r="FA2752" s="32"/>
      <c r="FB2752" s="32"/>
      <c r="FC2752" s="32"/>
      <c r="FD2752" s="32"/>
      <c r="FE2752" s="32"/>
      <c r="FF2752" s="32"/>
      <c r="FG2752" s="32"/>
      <c r="FH2752" s="32"/>
      <c r="FI2752" s="32"/>
      <c r="FJ2752" s="32"/>
      <c r="FK2752" s="32"/>
      <c r="FL2752" s="32"/>
      <c r="FM2752" s="32"/>
      <c r="FN2752" s="32"/>
      <c r="FO2752" s="32"/>
      <c r="FP2752" s="32"/>
      <c r="FQ2752" s="32"/>
      <c r="FR2752" s="32"/>
      <c r="FS2752" s="32"/>
      <c r="FT2752" s="32"/>
      <c r="FU2752" s="32"/>
      <c r="FV2752" s="32"/>
      <c r="FW2752" s="32"/>
      <c r="FX2752" s="32"/>
      <c r="FY2752" s="32"/>
      <c r="FZ2752" s="32"/>
      <c r="GA2752" s="32"/>
      <c r="GB2752" s="32"/>
      <c r="GC2752" s="32"/>
      <c r="GD2752" s="32"/>
      <c r="GE2752" s="32"/>
      <c r="GF2752" s="32"/>
      <c r="GG2752" s="32"/>
      <c r="GH2752" s="32"/>
      <c r="GI2752" s="32"/>
      <c r="GJ2752" s="32"/>
      <c r="GK2752" s="32"/>
      <c r="GL2752" s="32"/>
      <c r="GM2752" s="32"/>
      <c r="GN2752" s="32"/>
      <c r="GO2752" s="32"/>
      <c r="GP2752" s="32"/>
      <c r="GQ2752" s="32"/>
      <c r="GR2752" s="32"/>
      <c r="GS2752" s="32"/>
      <c r="GT2752" s="32"/>
      <c r="GU2752" s="32"/>
      <c r="GV2752" s="32"/>
      <c r="GW2752" s="32"/>
      <c r="GX2752" s="32"/>
    </row>
  </sheetData>
  <autoFilter ref="A1:GX2647" xr:uid="{A9BA1D72-3FDE-4177-AFC4-9BB12CAF269E}">
    <filterColumn colId="0">
      <filters>
        <filter val="Population"/>
      </filters>
    </filterColumn>
  </autoFilter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A69F-C925-4EDB-AE62-11DEFF79A465}">
  <dimension ref="A1:GX18"/>
  <sheetViews>
    <sheetView workbookViewId="0">
      <selection activeCell="I43" sqref="I43"/>
    </sheetView>
  </sheetViews>
  <sheetFormatPr defaultRowHeight="14.5"/>
  <cols>
    <col min="5" max="5" width="21.08984375" customWidth="1"/>
    <col min="14" max="14" width="11" bestFit="1" customWidth="1"/>
  </cols>
  <sheetData>
    <row r="1" spans="1:206"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  <c r="T1">
        <v>2026</v>
      </c>
      <c r="U1">
        <v>2027</v>
      </c>
      <c r="V1">
        <v>2028</v>
      </c>
      <c r="W1">
        <v>2029</v>
      </c>
      <c r="X1">
        <v>2030</v>
      </c>
      <c r="Y1">
        <v>2031</v>
      </c>
      <c r="Z1">
        <v>2032</v>
      </c>
      <c r="AA1">
        <v>2033</v>
      </c>
      <c r="AB1">
        <v>2034</v>
      </c>
      <c r="AC1">
        <v>2035</v>
      </c>
      <c r="AD1">
        <v>2036</v>
      </c>
      <c r="AE1">
        <v>2037</v>
      </c>
      <c r="AF1">
        <v>2038</v>
      </c>
      <c r="AG1">
        <v>2039</v>
      </c>
      <c r="AH1">
        <v>2040</v>
      </c>
      <c r="AI1">
        <v>2041</v>
      </c>
      <c r="AJ1">
        <v>2042</v>
      </c>
      <c r="AK1">
        <v>2043</v>
      </c>
      <c r="AL1">
        <v>2044</v>
      </c>
      <c r="AM1">
        <v>2045</v>
      </c>
      <c r="AN1">
        <v>2046</v>
      </c>
      <c r="AO1">
        <v>2047</v>
      </c>
      <c r="AP1">
        <v>2048</v>
      </c>
      <c r="AQ1">
        <v>2049</v>
      </c>
      <c r="AR1">
        <v>2050</v>
      </c>
    </row>
    <row r="2" spans="1:206">
      <c r="A2" t="s">
        <v>3503</v>
      </c>
      <c r="B2" t="s">
        <v>3504</v>
      </c>
      <c r="C2" t="s">
        <v>3505</v>
      </c>
      <c r="P2">
        <v>1482.6832803021205</v>
      </c>
      <c r="Q2">
        <v>1610.9046644782707</v>
      </c>
      <c r="R2">
        <v>1551.2727044066685</v>
      </c>
      <c r="S2">
        <v>1491.6407443350658</v>
      </c>
      <c r="T2">
        <v>1432.0087842634634</v>
      </c>
      <c r="U2">
        <v>1372.376824191861</v>
      </c>
      <c r="V2">
        <v>1312.7448641202586</v>
      </c>
      <c r="W2">
        <v>1253.112904048656</v>
      </c>
      <c r="X2">
        <v>1193.4809439770536</v>
      </c>
      <c r="Y2">
        <v>1133.8489839054512</v>
      </c>
      <c r="Z2">
        <v>1074.217023833849</v>
      </c>
      <c r="AA2">
        <v>1014.5850637622466</v>
      </c>
      <c r="AB2">
        <v>954.95310369064418</v>
      </c>
      <c r="AC2">
        <v>895.32114361904189</v>
      </c>
      <c r="AD2">
        <v>881.15949109055327</v>
      </c>
      <c r="AE2">
        <v>866.99783856206466</v>
      </c>
      <c r="AF2">
        <v>852.83618603357615</v>
      </c>
      <c r="AG2">
        <v>838.67453350508754</v>
      </c>
      <c r="AH2">
        <v>824.51288097659892</v>
      </c>
      <c r="AI2">
        <v>810.35122844811031</v>
      </c>
      <c r="AJ2">
        <v>796.18957591962192</v>
      </c>
      <c r="AK2">
        <v>782.02792339113319</v>
      </c>
      <c r="AL2">
        <v>767.86627086264468</v>
      </c>
      <c r="AM2">
        <v>753.70461833415618</v>
      </c>
      <c r="AN2">
        <v>739.54296580566745</v>
      </c>
      <c r="AO2">
        <v>725.38131327717895</v>
      </c>
      <c r="AP2">
        <v>711.21966074869022</v>
      </c>
      <c r="AQ2">
        <v>697.05800822020171</v>
      </c>
      <c r="AR2">
        <v>682.89635569171378</v>
      </c>
    </row>
    <row r="3" spans="1:206">
      <c r="B3" t="s">
        <v>3506</v>
      </c>
      <c r="C3" t="s">
        <v>3507</v>
      </c>
      <c r="I3" s="11">
        <v>2016</v>
      </c>
      <c r="J3" s="11">
        <v>1833</v>
      </c>
      <c r="K3" s="11">
        <v>1586</v>
      </c>
      <c r="L3" s="11">
        <v>1355</v>
      </c>
      <c r="M3" s="11">
        <v>1120</v>
      </c>
      <c r="N3" s="12">
        <v>983</v>
      </c>
      <c r="O3" s="12">
        <v>917</v>
      </c>
      <c r="P3" s="12">
        <v>876</v>
      </c>
      <c r="Q3" s="11">
        <v>496.8</v>
      </c>
    </row>
    <row r="4" spans="1:206">
      <c r="B4" t="s">
        <v>3508</v>
      </c>
      <c r="I4">
        <v>1600</v>
      </c>
      <c r="J4">
        <v>1500</v>
      </c>
      <c r="K4">
        <v>1450</v>
      </c>
    </row>
    <row r="5" spans="1:206">
      <c r="B5" t="s">
        <v>3509</v>
      </c>
      <c r="C5" t="s">
        <v>3510</v>
      </c>
      <c r="D5">
        <v>5283</v>
      </c>
      <c r="E5">
        <v>4659</v>
      </c>
      <c r="F5">
        <v>3537</v>
      </c>
      <c r="G5">
        <v>3107</v>
      </c>
      <c r="H5">
        <v>2849</v>
      </c>
      <c r="I5" s="11">
        <v>2140</v>
      </c>
      <c r="J5" s="11">
        <v>1958</v>
      </c>
      <c r="K5" s="11">
        <v>1683</v>
      </c>
      <c r="L5" s="11">
        <v>1438</v>
      </c>
      <c r="M5" s="11">
        <v>1188</v>
      </c>
      <c r="N5" s="12">
        <v>1044</v>
      </c>
      <c r="O5" s="12">
        <v>973</v>
      </c>
      <c r="P5" s="12">
        <v>930</v>
      </c>
      <c r="Q5" s="12">
        <v>776</v>
      </c>
      <c r="R5">
        <v>691</v>
      </c>
    </row>
    <row r="6" spans="1:206">
      <c r="I6" s="11"/>
      <c r="J6" s="11"/>
      <c r="K6" s="11"/>
      <c r="L6" s="11"/>
      <c r="M6" s="11"/>
      <c r="N6" s="12"/>
      <c r="O6" s="12"/>
      <c r="P6" s="12"/>
    </row>
    <row r="7" spans="1:206">
      <c r="D7">
        <v>1975</v>
      </c>
      <c r="E7">
        <v>1976</v>
      </c>
      <c r="F7">
        <v>1977</v>
      </c>
      <c r="G7">
        <v>1978</v>
      </c>
      <c r="H7">
        <v>1979</v>
      </c>
      <c r="I7">
        <v>1980</v>
      </c>
      <c r="J7">
        <v>1981</v>
      </c>
      <c r="K7">
        <v>1982</v>
      </c>
      <c r="L7">
        <v>1983</v>
      </c>
      <c r="M7">
        <v>1984</v>
      </c>
      <c r="N7">
        <v>1985</v>
      </c>
      <c r="O7">
        <v>1986</v>
      </c>
      <c r="P7">
        <v>1987</v>
      </c>
      <c r="Q7">
        <v>1988</v>
      </c>
      <c r="R7">
        <v>1989</v>
      </c>
      <c r="S7">
        <v>1990</v>
      </c>
      <c r="T7">
        <v>1991</v>
      </c>
      <c r="U7">
        <v>1992</v>
      </c>
      <c r="V7">
        <v>1993</v>
      </c>
      <c r="W7">
        <v>1994</v>
      </c>
      <c r="X7">
        <v>1995</v>
      </c>
      <c r="Y7">
        <v>1996</v>
      </c>
      <c r="Z7">
        <v>1997</v>
      </c>
      <c r="AA7">
        <v>1998</v>
      </c>
      <c r="AB7">
        <v>1999</v>
      </c>
      <c r="AC7">
        <v>2000</v>
      </c>
      <c r="AD7">
        <v>2001</v>
      </c>
      <c r="AE7">
        <v>2002</v>
      </c>
      <c r="AF7">
        <v>2003</v>
      </c>
      <c r="AG7">
        <v>2004</v>
      </c>
      <c r="AH7">
        <v>2005</v>
      </c>
      <c r="AI7">
        <v>2006</v>
      </c>
      <c r="AJ7">
        <v>2007</v>
      </c>
      <c r="AK7">
        <v>2008</v>
      </c>
      <c r="AL7">
        <v>2009</v>
      </c>
      <c r="AM7">
        <v>2010</v>
      </c>
      <c r="AN7">
        <v>2011</v>
      </c>
      <c r="AO7">
        <v>2012</v>
      </c>
      <c r="AP7">
        <v>2013</v>
      </c>
      <c r="AQ7">
        <v>2014</v>
      </c>
      <c r="AR7">
        <v>2015</v>
      </c>
      <c r="AS7">
        <v>2016</v>
      </c>
      <c r="AT7">
        <v>2017</v>
      </c>
      <c r="AU7">
        <v>2018</v>
      </c>
      <c r="AV7">
        <v>2019</v>
      </c>
      <c r="AW7">
        <v>2020</v>
      </c>
    </row>
    <row r="8" spans="1:206">
      <c r="A8" t="s">
        <v>3511</v>
      </c>
      <c r="B8" t="s">
        <v>3512</v>
      </c>
      <c r="C8" t="s">
        <v>3513</v>
      </c>
      <c r="D8" s="1">
        <v>105.7</v>
      </c>
      <c r="E8" s="1">
        <v>85.4</v>
      </c>
      <c r="F8" s="1">
        <v>63.8</v>
      </c>
      <c r="G8" s="1">
        <v>44.1</v>
      </c>
      <c r="H8" s="1">
        <v>35.200000000000003</v>
      </c>
      <c r="I8" s="13">
        <v>30</v>
      </c>
      <c r="J8" s="13">
        <v>22.9</v>
      </c>
      <c r="K8" s="13">
        <v>19.7</v>
      </c>
      <c r="L8" s="1">
        <v>15.7</v>
      </c>
      <c r="M8" s="11">
        <v>14.2</v>
      </c>
      <c r="N8" s="12">
        <v>12.7</v>
      </c>
      <c r="O8" s="12">
        <v>9.6</v>
      </c>
      <c r="P8" s="12">
        <v>7.3</v>
      </c>
      <c r="Q8" s="12">
        <v>6.7</v>
      </c>
      <c r="R8" s="12">
        <v>7.4</v>
      </c>
      <c r="S8" s="12">
        <v>7.9</v>
      </c>
      <c r="T8" s="12">
        <v>7.2</v>
      </c>
    </row>
    <row r="9" spans="1:206">
      <c r="D9" s="1"/>
      <c r="E9" s="1"/>
      <c r="F9" s="1"/>
      <c r="G9" s="1"/>
      <c r="H9" s="1"/>
      <c r="I9" s="13"/>
      <c r="J9" s="13"/>
      <c r="K9" s="13"/>
      <c r="L9" s="1"/>
      <c r="M9" s="11"/>
      <c r="N9" s="12"/>
      <c r="O9" s="12"/>
      <c r="P9" s="12"/>
      <c r="Q9" s="12"/>
      <c r="R9" s="12"/>
      <c r="S9" s="12"/>
      <c r="T9" s="12"/>
    </row>
    <row r="10" spans="1:206">
      <c r="D10">
        <v>1990</v>
      </c>
      <c r="E10">
        <v>1991</v>
      </c>
      <c r="F10">
        <v>1992</v>
      </c>
      <c r="G10">
        <v>1993</v>
      </c>
      <c r="H10">
        <v>1994</v>
      </c>
      <c r="I10">
        <v>1995</v>
      </c>
      <c r="J10">
        <v>1996</v>
      </c>
      <c r="K10">
        <v>1997</v>
      </c>
      <c r="L10">
        <v>1998</v>
      </c>
      <c r="M10">
        <v>1999</v>
      </c>
      <c r="N10">
        <v>2000</v>
      </c>
      <c r="O10">
        <v>2001</v>
      </c>
      <c r="P10">
        <v>2002</v>
      </c>
      <c r="Q10">
        <v>2003</v>
      </c>
      <c r="R10">
        <v>2004</v>
      </c>
      <c r="S10">
        <v>2005</v>
      </c>
      <c r="T10">
        <v>2006</v>
      </c>
      <c r="U10">
        <v>2007</v>
      </c>
      <c r="V10">
        <v>2008</v>
      </c>
      <c r="W10">
        <v>2009</v>
      </c>
      <c r="X10">
        <v>2010</v>
      </c>
      <c r="Y10">
        <v>2011</v>
      </c>
      <c r="Z10">
        <v>2012</v>
      </c>
      <c r="AA10">
        <v>2013</v>
      </c>
      <c r="AB10">
        <v>2014</v>
      </c>
      <c r="AC10">
        <v>2015</v>
      </c>
      <c r="AD10">
        <v>2016</v>
      </c>
      <c r="AE10">
        <v>2017</v>
      </c>
      <c r="AF10">
        <v>2018</v>
      </c>
      <c r="AG10">
        <v>2019</v>
      </c>
      <c r="AH10">
        <v>2020</v>
      </c>
      <c r="AI10">
        <v>2021</v>
      </c>
      <c r="AJ10">
        <v>2022</v>
      </c>
      <c r="AK10">
        <v>2023</v>
      </c>
      <c r="AL10">
        <v>2024</v>
      </c>
      <c r="AM10">
        <v>2025</v>
      </c>
    </row>
    <row r="11" spans="1:206" s="1" customFormat="1">
      <c r="A11" s="132" t="s">
        <v>3514</v>
      </c>
      <c r="B11" s="1" t="s">
        <v>3515</v>
      </c>
      <c r="C11" s="1" t="s">
        <v>3516</v>
      </c>
      <c r="D11" s="1">
        <v>0.06</v>
      </c>
      <c r="N11" s="14">
        <v>0.1</v>
      </c>
      <c r="X11" s="1">
        <v>0.13</v>
      </c>
      <c r="AH11" s="1">
        <v>0.17</v>
      </c>
      <c r="AM11" s="1">
        <v>0.22</v>
      </c>
    </row>
    <row r="12" spans="1:206">
      <c r="A12" s="11"/>
      <c r="F12" s="1">
        <v>2000</v>
      </c>
      <c r="G12" s="1">
        <v>2001</v>
      </c>
      <c r="H12" s="1">
        <v>2002</v>
      </c>
      <c r="I12" s="1">
        <v>2003</v>
      </c>
      <c r="J12" s="1">
        <v>2004</v>
      </c>
      <c r="K12" s="1">
        <v>2005</v>
      </c>
      <c r="L12" s="1">
        <v>2006</v>
      </c>
      <c r="M12" s="1">
        <v>2007</v>
      </c>
      <c r="N12" s="1">
        <v>2008</v>
      </c>
      <c r="O12" s="1">
        <v>2009</v>
      </c>
      <c r="P12" s="1">
        <v>2010</v>
      </c>
      <c r="Q12" s="1">
        <v>2011</v>
      </c>
      <c r="R12" s="1">
        <v>2012</v>
      </c>
      <c r="S12" s="1">
        <v>2013</v>
      </c>
      <c r="T12" s="1">
        <v>2014</v>
      </c>
      <c r="U12" s="1">
        <v>2015</v>
      </c>
      <c r="V12" s="1">
        <v>2016</v>
      </c>
      <c r="W12" s="1">
        <v>2017</v>
      </c>
      <c r="X12" s="1">
        <v>2018</v>
      </c>
      <c r="Y12" s="1">
        <v>2019</v>
      </c>
      <c r="Z12" s="1">
        <v>2020</v>
      </c>
      <c r="AA12" s="1">
        <v>2021</v>
      </c>
      <c r="AB12" s="1">
        <v>2022</v>
      </c>
      <c r="AC12" s="1">
        <v>2023</v>
      </c>
      <c r="AD12" s="1">
        <v>2024</v>
      </c>
    </row>
    <row r="13" spans="1:206">
      <c r="A13" s="81" t="s">
        <v>308</v>
      </c>
      <c r="B13" s="81" t="s">
        <v>334</v>
      </c>
      <c r="C13" s="81" t="s">
        <v>335</v>
      </c>
      <c r="D13" s="81" t="s">
        <v>30</v>
      </c>
      <c r="E13" s="83" t="s">
        <v>336</v>
      </c>
      <c r="F13" s="1">
        <v>1220.1400000000001</v>
      </c>
      <c r="G13" s="1">
        <v>1330.77</v>
      </c>
      <c r="H13" s="1">
        <v>1630.56</v>
      </c>
      <c r="I13" s="1">
        <v>2341.8200000000002</v>
      </c>
      <c r="J13" s="1">
        <v>3426.25</v>
      </c>
      <c r="K13" s="1">
        <v>4922.18</v>
      </c>
      <c r="L13" s="1">
        <v>6485.61</v>
      </c>
      <c r="M13" s="1">
        <v>8955.67</v>
      </c>
      <c r="N13" s="1">
        <v>15228.93</v>
      </c>
      <c r="O13" s="1">
        <v>23544.18</v>
      </c>
      <c r="P13" s="1">
        <v>41371.46</v>
      </c>
      <c r="Q13" s="1">
        <v>72420.899999999994</v>
      </c>
      <c r="R13" s="1">
        <v>102293.97</v>
      </c>
      <c r="S13" s="1">
        <v>139004.10999999999</v>
      </c>
      <c r="T13" s="1">
        <v>178057.82</v>
      </c>
      <c r="U13" s="1">
        <v>225719.37</v>
      </c>
      <c r="V13" s="1">
        <v>297397.49</v>
      </c>
      <c r="W13" s="1">
        <v>391501.5</v>
      </c>
      <c r="X13" s="1">
        <v>486528.44</v>
      </c>
      <c r="Y13" s="1">
        <v>588691.16</v>
      </c>
      <c r="Z13" s="1">
        <v>719664.21</v>
      </c>
      <c r="AA13" s="1">
        <v>862990.82</v>
      </c>
      <c r="AB13" s="1">
        <v>1056372.97</v>
      </c>
      <c r="AC13" s="1">
        <v>1413473.03</v>
      </c>
      <c r="AD13" s="1">
        <v>1866306.43</v>
      </c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</row>
    <row r="14" spans="1:206">
      <c r="A14" s="81" t="s">
        <v>308</v>
      </c>
      <c r="B14" s="81" t="s">
        <v>337</v>
      </c>
      <c r="C14" s="81" t="s">
        <v>335</v>
      </c>
      <c r="D14" s="81" t="s">
        <v>30</v>
      </c>
      <c r="E14" s="2" t="s">
        <v>338</v>
      </c>
      <c r="F14" s="1">
        <v>1317.63</v>
      </c>
      <c r="G14" s="1">
        <v>1684.64</v>
      </c>
      <c r="H14" s="1">
        <v>1957.48</v>
      </c>
      <c r="I14" s="1">
        <v>2376.6799999999998</v>
      </c>
      <c r="J14" s="1">
        <v>3072.19</v>
      </c>
      <c r="K14" s="1">
        <v>4387.92</v>
      </c>
      <c r="L14" s="1">
        <v>5998.61</v>
      </c>
      <c r="M14" s="1">
        <v>8081.16</v>
      </c>
      <c r="N14" s="1">
        <v>12755.6</v>
      </c>
      <c r="O14" s="1">
        <v>20948.12</v>
      </c>
      <c r="P14" s="1">
        <v>33789.96</v>
      </c>
      <c r="Q14" s="1">
        <v>65665.55</v>
      </c>
      <c r="R14" s="1">
        <v>101665.43</v>
      </c>
      <c r="S14" s="1">
        <v>137365.01</v>
      </c>
      <c r="T14" s="1">
        <v>192590.35</v>
      </c>
      <c r="U14" s="1">
        <v>252301.59</v>
      </c>
      <c r="V14" s="1">
        <v>324828.14</v>
      </c>
      <c r="W14" s="1">
        <v>435595.21</v>
      </c>
      <c r="X14" s="1">
        <v>560272.81999999995</v>
      </c>
      <c r="Y14" s="1">
        <v>691604.42</v>
      </c>
      <c r="Z14" s="1">
        <v>841856.53</v>
      </c>
      <c r="AA14" s="1">
        <v>1036831.93</v>
      </c>
      <c r="AB14" s="1">
        <v>1297212.8999999999</v>
      </c>
      <c r="AC14" s="1">
        <v>1623750.88</v>
      </c>
    </row>
    <row r="15" spans="1:206">
      <c r="A15" s="11"/>
    </row>
    <row r="16" spans="1:206">
      <c r="E16" t="s">
        <v>3517</v>
      </c>
      <c r="H16" s="1"/>
    </row>
    <row r="17" spans="5:8">
      <c r="E17" t="s">
        <v>3518</v>
      </c>
      <c r="F17" s="1">
        <v>1.3</v>
      </c>
      <c r="H17" s="1"/>
    </row>
    <row r="18" spans="5:8">
      <c r="E18" t="s">
        <v>3519</v>
      </c>
      <c r="H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992E-E8DB-4438-9C5C-5577E6513F6A}">
  <dimension ref="A3:AR16372"/>
  <sheetViews>
    <sheetView workbookViewId="0">
      <pane xSplit="2" ySplit="8" topLeftCell="C96" activePane="bottomRight" state="frozen"/>
      <selection pane="topRight" activeCell="C1" sqref="C1"/>
      <selection pane="bottomLeft" activeCell="A9" sqref="A9"/>
      <selection pane="bottomRight" activeCell="H113" sqref="H113"/>
    </sheetView>
  </sheetViews>
  <sheetFormatPr defaultRowHeight="14.5"/>
  <sheetData>
    <row r="3" spans="1:44">
      <c r="A3" t="s">
        <v>3520</v>
      </c>
      <c r="E3" s="10" t="s">
        <v>3521</v>
      </c>
    </row>
    <row r="4" spans="1:44">
      <c r="C4">
        <v>1983</v>
      </c>
      <c r="D4">
        <v>1984</v>
      </c>
      <c r="E4">
        <v>1985</v>
      </c>
      <c r="F4">
        <v>1986</v>
      </c>
      <c r="G4">
        <v>1987</v>
      </c>
      <c r="H4">
        <v>1988</v>
      </c>
      <c r="I4">
        <v>1989</v>
      </c>
      <c r="J4">
        <v>1990</v>
      </c>
      <c r="K4">
        <v>1991</v>
      </c>
      <c r="L4">
        <v>1992</v>
      </c>
      <c r="M4">
        <v>1993</v>
      </c>
      <c r="N4">
        <v>1994</v>
      </c>
      <c r="O4">
        <v>1995</v>
      </c>
      <c r="P4">
        <v>1996</v>
      </c>
      <c r="Q4">
        <v>1997</v>
      </c>
      <c r="R4">
        <v>1998</v>
      </c>
      <c r="S4">
        <v>1999</v>
      </c>
      <c r="T4">
        <v>2000</v>
      </c>
      <c r="U4">
        <v>2001</v>
      </c>
      <c r="V4">
        <v>2002</v>
      </c>
      <c r="W4">
        <v>2003</v>
      </c>
      <c r="X4">
        <v>2004</v>
      </c>
      <c r="Y4">
        <v>2005</v>
      </c>
      <c r="Z4">
        <v>2006</v>
      </c>
      <c r="AA4">
        <v>2007</v>
      </c>
      <c r="AB4">
        <v>2008</v>
      </c>
      <c r="AC4">
        <v>2009</v>
      </c>
      <c r="AD4">
        <v>2010</v>
      </c>
      <c r="AE4">
        <v>2011</v>
      </c>
      <c r="AF4">
        <v>2012</v>
      </c>
      <c r="AG4">
        <v>2013</v>
      </c>
      <c r="AH4">
        <v>2014</v>
      </c>
      <c r="AI4">
        <v>2015</v>
      </c>
      <c r="AJ4">
        <v>2016</v>
      </c>
      <c r="AK4">
        <v>2017</v>
      </c>
      <c r="AL4">
        <v>2018</v>
      </c>
      <c r="AM4">
        <v>2019</v>
      </c>
      <c r="AN4">
        <v>2020</v>
      </c>
      <c r="AO4">
        <v>2021</v>
      </c>
      <c r="AP4">
        <v>2022</v>
      </c>
      <c r="AQ4">
        <v>2023</v>
      </c>
      <c r="AR4">
        <v>2024</v>
      </c>
    </row>
    <row r="5" spans="1:44">
      <c r="B5" t="s">
        <v>3522</v>
      </c>
      <c r="C5">
        <v>5455</v>
      </c>
      <c r="E5">
        <v>4177</v>
      </c>
      <c r="J5">
        <v>3893</v>
      </c>
      <c r="R5">
        <v>1869</v>
      </c>
      <c r="S5">
        <v>2195</v>
      </c>
      <c r="T5">
        <v>2212</v>
      </c>
      <c r="U5">
        <v>1737</v>
      </c>
      <c r="V5">
        <v>2030</v>
      </c>
      <c r="W5">
        <v>1844</v>
      </c>
      <c r="X5">
        <v>1700</v>
      </c>
      <c r="Y5">
        <v>1996</v>
      </c>
      <c r="Z5">
        <v>2318</v>
      </c>
      <c r="AA5">
        <v>2451</v>
      </c>
      <c r="AB5">
        <v>2777</v>
      </c>
      <c r="AC5">
        <v>3004</v>
      </c>
      <c r="AD5">
        <v>2996</v>
      </c>
      <c r="AE5">
        <v>2886</v>
      </c>
      <c r="AF5">
        <v>2611</v>
      </c>
      <c r="AG5">
        <v>2572</v>
      </c>
      <c r="AH5">
        <v>2250</v>
      </c>
      <c r="AI5">
        <v>2072</v>
      </c>
      <c r="AJ5">
        <v>2041</v>
      </c>
      <c r="AK5">
        <v>2010</v>
      </c>
      <c r="AL5">
        <v>1770</v>
      </c>
      <c r="AM5">
        <v>1722</v>
      </c>
      <c r="AN5">
        <v>1758</v>
      </c>
      <c r="AO5">
        <v>1732</v>
      </c>
      <c r="AP5">
        <v>1543</v>
      </c>
      <c r="AQ5">
        <v>1813</v>
      </c>
      <c r="AR5">
        <v>1849</v>
      </c>
    </row>
    <row r="7" spans="1:44">
      <c r="A7" t="s">
        <v>3523</v>
      </c>
      <c r="E7" s="10" t="s">
        <v>3524</v>
      </c>
    </row>
    <row r="8" spans="1:44">
      <c r="A8" t="s">
        <v>3522</v>
      </c>
      <c r="B8" t="s">
        <v>3525</v>
      </c>
      <c r="AD8">
        <v>3750</v>
      </c>
      <c r="AE8">
        <v>4000</v>
      </c>
      <c r="AF8">
        <v>3900</v>
      </c>
      <c r="AG8">
        <v>4100</v>
      </c>
      <c r="AH8">
        <v>3700</v>
      </c>
      <c r="AI8">
        <v>4100</v>
      </c>
      <c r="AJ8">
        <v>4150</v>
      </c>
      <c r="AK8">
        <v>4200</v>
      </c>
      <c r="AL8">
        <v>3700</v>
      </c>
      <c r="AM8">
        <v>3600</v>
      </c>
      <c r="AN8">
        <v>3600</v>
      </c>
      <c r="AO8">
        <v>3500</v>
      </c>
      <c r="AP8">
        <v>3450</v>
      </c>
    </row>
    <row r="9" spans="1:44">
      <c r="B9" t="s">
        <v>3526</v>
      </c>
      <c r="AD9">
        <v>2000</v>
      </c>
      <c r="AE9">
        <v>1900</v>
      </c>
      <c r="AF9">
        <v>1900</v>
      </c>
      <c r="AG9">
        <v>1800</v>
      </c>
      <c r="AH9">
        <v>1800</v>
      </c>
      <c r="AI9">
        <v>2000</v>
      </c>
      <c r="AJ9">
        <v>1900</v>
      </c>
      <c r="AK9">
        <v>1850</v>
      </c>
      <c r="AL9">
        <v>1700</v>
      </c>
      <c r="AM9">
        <v>1650</v>
      </c>
      <c r="AN9">
        <v>1600</v>
      </c>
      <c r="AO9">
        <v>1550</v>
      </c>
      <c r="AP9">
        <v>1500</v>
      </c>
    </row>
    <row r="10" spans="1:44">
      <c r="B10" t="s">
        <v>3527</v>
      </c>
      <c r="AD10">
        <f>0.93*AD9+0.07*AD8</f>
        <v>2122.5</v>
      </c>
      <c r="AE10">
        <f t="shared" ref="AE10:AP10" si="0">0.93*AE9+0.07*AE8</f>
        <v>2047</v>
      </c>
      <c r="AF10">
        <f t="shared" si="0"/>
        <v>2040</v>
      </c>
      <c r="AG10">
        <f t="shared" si="0"/>
        <v>1961</v>
      </c>
      <c r="AH10">
        <f t="shared" si="0"/>
        <v>1933</v>
      </c>
      <c r="AI10">
        <f t="shared" si="0"/>
        <v>2147</v>
      </c>
      <c r="AJ10">
        <f t="shared" si="0"/>
        <v>2057.5</v>
      </c>
      <c r="AK10">
        <f t="shared" si="0"/>
        <v>2014.5</v>
      </c>
      <c r="AL10">
        <f t="shared" si="0"/>
        <v>1840</v>
      </c>
      <c r="AM10">
        <f t="shared" si="0"/>
        <v>1786.5</v>
      </c>
      <c r="AN10">
        <f t="shared" si="0"/>
        <v>1740</v>
      </c>
      <c r="AO10">
        <f t="shared" si="0"/>
        <v>1686.5</v>
      </c>
      <c r="AP10">
        <f t="shared" si="0"/>
        <v>1636.5</v>
      </c>
    </row>
    <row r="34" spans="5:6" ht="18.5">
      <c r="E34" s="8"/>
      <c r="F34" s="81"/>
    </row>
    <row r="35" spans="5:6" ht="18.5">
      <c r="E35" s="8"/>
      <c r="F35" s="81"/>
    </row>
    <row r="36" spans="5:6" ht="18.5">
      <c r="E36" s="15"/>
      <c r="F36" s="82"/>
    </row>
    <row r="37" spans="5:6" ht="18.5">
      <c r="E37" s="15"/>
      <c r="F37" s="82"/>
    </row>
    <row r="38" spans="5:6" ht="18.5">
      <c r="E38" s="9"/>
      <c r="F38" s="2"/>
    </row>
    <row r="39" spans="5:6" ht="18.5">
      <c r="E39" s="8"/>
    </row>
    <row r="40" spans="5:6" ht="18.5">
      <c r="E40" s="8"/>
    </row>
    <row r="41" spans="5:6" ht="18.5">
      <c r="E41" s="8"/>
    </row>
    <row r="42" spans="5:6" ht="18.5">
      <c r="E42" s="8"/>
    </row>
    <row r="43" spans="5:6" ht="18.5">
      <c r="E43" s="8"/>
    </row>
    <row r="44" spans="5:6" ht="18.5">
      <c r="E44" s="8"/>
    </row>
    <row r="45" spans="5:6" ht="18.5">
      <c r="E45" s="8"/>
    </row>
    <row r="46" spans="5:6" ht="18.5">
      <c r="E46" s="8"/>
    </row>
    <row r="47" spans="5:6" ht="18.5">
      <c r="E47" s="8"/>
    </row>
    <row r="48" spans="5:6" ht="18.5">
      <c r="E48" s="8"/>
    </row>
    <row r="49" spans="5:5" ht="18.5">
      <c r="E49" s="8"/>
    </row>
    <row r="50" spans="5:5" ht="18.5">
      <c r="E50" s="8"/>
    </row>
    <row r="51" spans="5:5" ht="18.5">
      <c r="E51" s="8"/>
    </row>
    <row r="52" spans="5:5" ht="18.5">
      <c r="E52" s="8"/>
    </row>
    <row r="53" spans="5:5" ht="18.5">
      <c r="E53" s="8"/>
    </row>
    <row r="54" spans="5:5" ht="18.5">
      <c r="E54" s="8"/>
    </row>
    <row r="55" spans="5:5" ht="18.5">
      <c r="E55" s="8"/>
    </row>
    <row r="56" spans="5:5" ht="18.5">
      <c r="E56" s="8"/>
    </row>
    <row r="57" spans="5:5" ht="18.5">
      <c r="E57" s="8"/>
    </row>
    <row r="58" spans="5:5" ht="18.5">
      <c r="E58" s="8"/>
    </row>
    <row r="59" spans="5:5" ht="18.5">
      <c r="E59" s="8"/>
    </row>
    <row r="60" spans="5:5" ht="18.5">
      <c r="E60" s="8"/>
    </row>
    <row r="61" spans="5:5" ht="18.5">
      <c r="E61" s="8"/>
    </row>
    <row r="62" spans="5:5" ht="18.5">
      <c r="E62" s="8"/>
    </row>
    <row r="63" spans="5:5" ht="18.5">
      <c r="E63" s="8"/>
    </row>
    <row r="64" spans="5:5" ht="18.5">
      <c r="E64" s="8"/>
    </row>
    <row r="65" spans="5:5" ht="18.5">
      <c r="E65" s="8"/>
    </row>
    <row r="66" spans="5:5" ht="18.5">
      <c r="E66" s="8"/>
    </row>
    <row r="67" spans="5:5" ht="18.5">
      <c r="E67" s="8"/>
    </row>
    <row r="68" spans="5:5" ht="18.5">
      <c r="E68" s="8"/>
    </row>
    <row r="69" spans="5:5" ht="18.5">
      <c r="E69" s="8"/>
    </row>
    <row r="70" spans="5:5" ht="18.5">
      <c r="E70" s="8"/>
    </row>
    <row r="71" spans="5:5" ht="18.5">
      <c r="E71" s="8"/>
    </row>
    <row r="72" spans="5:5" ht="18.5">
      <c r="E72" s="8"/>
    </row>
    <row r="73" spans="5:5" ht="18.5">
      <c r="E73" s="8"/>
    </row>
    <row r="74" spans="5:5" ht="18.5">
      <c r="E74" s="8"/>
    </row>
    <row r="75" spans="5:5" ht="18.5">
      <c r="E75" s="8"/>
    </row>
    <row r="76" spans="5:5" ht="18.5">
      <c r="E76" s="8"/>
    </row>
    <row r="77" spans="5:5" ht="18.5">
      <c r="E77" s="8"/>
    </row>
    <row r="78" spans="5:5" ht="18.5">
      <c r="E78" s="8"/>
    </row>
    <row r="79" spans="5:5" ht="18.5">
      <c r="E79" s="8"/>
    </row>
    <row r="80" spans="5:5" ht="18.5">
      <c r="E80" s="8"/>
    </row>
    <row r="81" spans="5:6" ht="18.5">
      <c r="E81" s="8"/>
    </row>
    <row r="82" spans="5:6" ht="18.5">
      <c r="E82" s="8"/>
    </row>
    <row r="83" spans="5:6" ht="18.5">
      <c r="E83" s="8"/>
    </row>
    <row r="84" spans="5:6" ht="18.5">
      <c r="E84" s="8"/>
    </row>
    <row r="85" spans="5:6" ht="18.5">
      <c r="E85" s="8"/>
    </row>
    <row r="86" spans="5:6" ht="18.5">
      <c r="E86" s="8"/>
    </row>
    <row r="87" spans="5:6" ht="18.5">
      <c r="E87" s="8"/>
    </row>
    <row r="88" spans="5:6" ht="18.5">
      <c r="E88" s="8"/>
    </row>
    <row r="89" spans="5:6" ht="18.5">
      <c r="E89" s="8"/>
    </row>
    <row r="90" spans="5:6" ht="18.5">
      <c r="E90" s="8"/>
    </row>
    <row r="91" spans="5:6" ht="18.5">
      <c r="E91" s="8"/>
    </row>
    <row r="92" spans="5:6" ht="18.5">
      <c r="E92" s="8"/>
    </row>
    <row r="93" spans="5:6" ht="18.5">
      <c r="E93" s="8"/>
    </row>
    <row r="94" spans="5:6" ht="18.5">
      <c r="E94" s="8"/>
      <c r="F94" s="1"/>
    </row>
    <row r="95" spans="5:6" ht="18.5">
      <c r="E95" s="8"/>
      <c r="F95" s="1"/>
    </row>
    <row r="96" spans="5:6" ht="18.5">
      <c r="E96" s="8"/>
      <c r="F96" s="1"/>
    </row>
    <row r="97" spans="5:6" ht="18.5">
      <c r="E97" s="8"/>
      <c r="F97" s="1"/>
    </row>
    <row r="98" spans="5:6" ht="18.5">
      <c r="E98" s="8"/>
      <c r="F98" s="1"/>
    </row>
    <row r="99" spans="5:6" ht="18.5">
      <c r="E99" s="8"/>
      <c r="F99" s="1"/>
    </row>
    <row r="100" spans="5:6" ht="18.5">
      <c r="E100" s="8"/>
      <c r="F100" s="1"/>
    </row>
    <row r="101" spans="5:6" ht="18.5">
      <c r="E101" s="8"/>
      <c r="F101" s="1"/>
    </row>
    <row r="102" spans="5:6" ht="18.5">
      <c r="E102" s="8"/>
      <c r="F102" s="1"/>
    </row>
    <row r="103" spans="5:6" ht="18.5">
      <c r="E103" s="8"/>
      <c r="F103" s="1"/>
    </row>
    <row r="104" spans="5:6" ht="18.5">
      <c r="E104" s="8"/>
      <c r="F104" s="1"/>
    </row>
    <row r="105" spans="5:6" ht="18.5">
      <c r="E105" s="8"/>
      <c r="F105" s="1"/>
    </row>
    <row r="106" spans="5:6" ht="18.5">
      <c r="E106" s="8"/>
      <c r="F106" s="1"/>
    </row>
    <row r="107" spans="5:6" ht="18.5">
      <c r="E107" s="8"/>
      <c r="F107" s="1"/>
    </row>
    <row r="108" spans="5:6" ht="18.5">
      <c r="E108" s="8"/>
      <c r="F108" s="1"/>
    </row>
    <row r="109" spans="5:6" ht="18.5">
      <c r="E109" s="8"/>
      <c r="F109" s="1"/>
    </row>
    <row r="110" spans="5:6" ht="18.5">
      <c r="E110" s="8"/>
      <c r="F110" s="1"/>
    </row>
    <row r="111" spans="5:6" ht="18.5">
      <c r="E111" s="8"/>
      <c r="F111" s="1"/>
    </row>
    <row r="112" spans="5:6" ht="18.5">
      <c r="E112" s="8"/>
      <c r="F112" s="1"/>
    </row>
    <row r="113" spans="5:6" ht="18.5">
      <c r="E113" s="8"/>
      <c r="F113" s="1"/>
    </row>
    <row r="114" spans="5:6" ht="18.5">
      <c r="E114" s="8"/>
      <c r="F114" s="1"/>
    </row>
    <row r="115" spans="5:6" ht="18.5">
      <c r="E115" s="8"/>
      <c r="F115" s="1"/>
    </row>
    <row r="116" spans="5:6" ht="18.5">
      <c r="E116" s="8"/>
      <c r="F116" s="1"/>
    </row>
    <row r="117" spans="5:6" ht="18.5">
      <c r="E117" s="8"/>
      <c r="F117" s="1"/>
    </row>
    <row r="118" spans="5:6" ht="18.5">
      <c r="E118" s="8"/>
      <c r="F118" s="1"/>
    </row>
    <row r="119" spans="5:6" ht="18.5">
      <c r="E119" s="8"/>
    </row>
    <row r="120" spans="5:6" ht="18.5">
      <c r="E120" s="8"/>
    </row>
    <row r="121" spans="5:6" ht="18.5">
      <c r="E121" s="8"/>
    </row>
    <row r="122" spans="5:6" ht="18.5">
      <c r="E122" s="8"/>
    </row>
    <row r="123" spans="5:6" ht="18.5">
      <c r="E123" s="8"/>
    </row>
    <row r="124" spans="5:6" ht="18.5">
      <c r="E124" s="8"/>
    </row>
    <row r="125" spans="5:6" ht="18.5">
      <c r="E125" s="8"/>
    </row>
    <row r="126" spans="5:6" ht="18.5">
      <c r="E126" s="8"/>
    </row>
    <row r="127" spans="5:6" ht="18.5">
      <c r="E127" s="8"/>
    </row>
    <row r="128" spans="5:6" ht="18.5">
      <c r="E128" s="8"/>
    </row>
    <row r="129" spans="5:5" ht="18.5">
      <c r="E129" s="8"/>
    </row>
    <row r="130" spans="5:5" ht="18.5">
      <c r="E130" s="8"/>
    </row>
    <row r="131" spans="5:5" ht="18.5">
      <c r="E131" s="8"/>
    </row>
    <row r="132" spans="5:5" ht="18.5">
      <c r="E132" s="8"/>
    </row>
    <row r="133" spans="5:5" ht="18.5">
      <c r="E133" s="8"/>
    </row>
    <row r="134" spans="5:5" ht="18.5">
      <c r="E134" s="8"/>
    </row>
    <row r="135" spans="5:5" ht="18.5">
      <c r="E135" s="8"/>
    </row>
    <row r="136" spans="5:5" ht="18.5">
      <c r="E136" s="8"/>
    </row>
    <row r="137" spans="5:5" ht="18.5">
      <c r="E137" s="8"/>
    </row>
    <row r="138" spans="5:5" ht="18.5">
      <c r="E138" s="8"/>
    </row>
    <row r="139" spans="5:5" ht="18.5">
      <c r="E139" s="8"/>
    </row>
    <row r="140" spans="5:5" ht="18.5">
      <c r="E140" s="8"/>
    </row>
    <row r="141" spans="5:5" ht="18.5">
      <c r="E141" s="8"/>
    </row>
    <row r="142" spans="5:5" ht="18.5">
      <c r="E142" s="8"/>
    </row>
    <row r="143" spans="5:5" ht="18.5">
      <c r="E143" s="8"/>
    </row>
    <row r="144" spans="5:5" ht="18.5">
      <c r="E144" s="8"/>
    </row>
    <row r="145" spans="5:5" ht="18.5">
      <c r="E145" s="8"/>
    </row>
    <row r="146" spans="5:5" ht="18.5">
      <c r="E146" s="8"/>
    </row>
    <row r="147" spans="5:5" ht="18.5">
      <c r="E147" s="8"/>
    </row>
    <row r="148" spans="5:5" ht="18.5">
      <c r="E148" s="8"/>
    </row>
    <row r="149" spans="5:5" ht="18.5">
      <c r="E149" s="8"/>
    </row>
    <row r="150" spans="5:5" ht="18.5">
      <c r="E150" s="8"/>
    </row>
    <row r="151" spans="5:5" ht="18.5">
      <c r="E151" s="8"/>
    </row>
    <row r="152" spans="5:5" ht="18.5">
      <c r="E152" s="8"/>
    </row>
    <row r="153" spans="5:5" ht="18.5">
      <c r="E153" s="8"/>
    </row>
    <row r="154" spans="5:5" ht="18.5">
      <c r="E154" s="8"/>
    </row>
    <row r="155" spans="5:5" ht="18.5">
      <c r="E155" s="8"/>
    </row>
    <row r="156" spans="5:5" ht="18.5">
      <c r="E156" s="8"/>
    </row>
    <row r="157" spans="5:5" ht="18.5">
      <c r="E157" s="8"/>
    </row>
    <row r="158" spans="5:5" ht="18.5">
      <c r="E158" s="8"/>
    </row>
    <row r="159" spans="5:5" ht="18.5">
      <c r="E159" s="8"/>
    </row>
    <row r="160" spans="5:5" ht="18.5">
      <c r="E160" s="8"/>
    </row>
    <row r="161" spans="5:5" ht="18.5">
      <c r="E161" s="8"/>
    </row>
    <row r="162" spans="5:5" ht="18.5">
      <c r="E162" s="8"/>
    </row>
    <row r="163" spans="5:5" ht="18.5">
      <c r="E163" s="8"/>
    </row>
    <row r="164" spans="5:5" ht="18.5">
      <c r="E164" s="8"/>
    </row>
    <row r="165" spans="5:5" ht="18.5">
      <c r="E165" s="8"/>
    </row>
    <row r="166" spans="5:5" ht="18.5">
      <c r="E166" s="8"/>
    </row>
    <row r="167" spans="5:5" ht="18.5">
      <c r="E167" s="8"/>
    </row>
    <row r="168" spans="5:5" ht="18.5">
      <c r="E168" s="8"/>
    </row>
    <row r="169" spans="5:5" ht="18.5">
      <c r="E169" s="8"/>
    </row>
    <row r="170" spans="5:5" ht="18.5">
      <c r="E170" s="8"/>
    </row>
    <row r="171" spans="5:5" ht="18.5">
      <c r="E171" s="8"/>
    </row>
    <row r="172" spans="5:5" ht="18.5">
      <c r="E172" s="8"/>
    </row>
    <row r="173" spans="5:5" ht="18.5">
      <c r="E173" s="8"/>
    </row>
    <row r="174" spans="5:5" ht="18.5">
      <c r="E174" s="8"/>
    </row>
    <row r="175" spans="5:5" ht="18.5">
      <c r="E175" s="8"/>
    </row>
    <row r="176" spans="5:5" ht="18.5">
      <c r="E176" s="8"/>
    </row>
    <row r="177" spans="5:5" ht="18.5">
      <c r="E177" s="8"/>
    </row>
    <row r="178" spans="5:5" ht="18.5">
      <c r="E178" s="8"/>
    </row>
    <row r="179" spans="5:5" ht="18.5">
      <c r="E179" s="8"/>
    </row>
    <row r="180" spans="5:5" ht="18.5">
      <c r="E180" s="8"/>
    </row>
    <row r="181" spans="5:5" ht="18.5">
      <c r="E181" s="8"/>
    </row>
    <row r="182" spans="5:5" ht="18.5">
      <c r="E182" s="8"/>
    </row>
    <row r="183" spans="5:5" ht="18.5">
      <c r="E183" s="8"/>
    </row>
    <row r="184" spans="5:5" ht="18.5">
      <c r="E184" s="8"/>
    </row>
    <row r="185" spans="5:5" ht="18.5">
      <c r="E185" s="8"/>
    </row>
    <row r="186" spans="5:5" ht="18.5">
      <c r="E186" s="8"/>
    </row>
    <row r="187" spans="5:5" ht="18.5">
      <c r="E187" s="8"/>
    </row>
    <row r="188" spans="5:5" ht="18.5">
      <c r="E188" s="8"/>
    </row>
    <row r="189" spans="5:5" ht="18.5">
      <c r="E189" s="8"/>
    </row>
    <row r="190" spans="5:5" ht="18.5">
      <c r="E190" s="8"/>
    </row>
    <row r="191" spans="5:5" ht="18.5">
      <c r="E191" s="8"/>
    </row>
    <row r="192" spans="5:5" ht="18.5">
      <c r="E192" s="8"/>
    </row>
    <row r="193" spans="5:5" ht="18.5">
      <c r="E193" s="8"/>
    </row>
    <row r="194" spans="5:5" ht="18.5">
      <c r="E194" s="8"/>
    </row>
    <row r="195" spans="5:5" ht="18.5">
      <c r="E195" s="8"/>
    </row>
    <row r="196" spans="5:5" ht="18.5">
      <c r="E196" s="8"/>
    </row>
    <row r="197" spans="5:5" ht="18.5">
      <c r="E197" s="8"/>
    </row>
    <row r="198" spans="5:5" ht="18.5">
      <c r="E198" s="8"/>
    </row>
    <row r="199" spans="5:5" ht="18.5">
      <c r="E199" s="8"/>
    </row>
    <row r="200" spans="5:5" ht="18.5">
      <c r="E200" s="8"/>
    </row>
    <row r="201" spans="5:5" ht="18.5">
      <c r="E201" s="8"/>
    </row>
    <row r="202" spans="5:5" ht="18.5">
      <c r="E202" s="8"/>
    </row>
    <row r="203" spans="5:5" ht="18.5">
      <c r="E203" s="8"/>
    </row>
    <row r="204" spans="5:5" ht="18.5">
      <c r="E204" s="8"/>
    </row>
    <row r="205" spans="5:5" ht="18.5">
      <c r="E205" s="8"/>
    </row>
    <row r="206" spans="5:5" ht="18.5">
      <c r="E206" s="8"/>
    </row>
    <row r="207" spans="5:5" ht="18.5">
      <c r="E207" s="8"/>
    </row>
    <row r="208" spans="5:5" ht="18.5">
      <c r="E208" s="8"/>
    </row>
    <row r="209" spans="5:5" ht="18.5">
      <c r="E209" s="8"/>
    </row>
    <row r="210" spans="5:5" ht="18.5">
      <c r="E210" s="8"/>
    </row>
    <row r="211" spans="5:5" ht="18.5">
      <c r="E211" s="8"/>
    </row>
    <row r="212" spans="5:5" ht="18.5">
      <c r="E212" s="8"/>
    </row>
    <row r="213" spans="5:5" ht="18.5">
      <c r="E213" s="8"/>
    </row>
    <row r="214" spans="5:5" ht="18.5">
      <c r="E214" s="8"/>
    </row>
    <row r="215" spans="5:5" ht="18.5">
      <c r="E215" s="8"/>
    </row>
    <row r="216" spans="5:5" ht="18.5">
      <c r="E216" s="8"/>
    </row>
    <row r="217" spans="5:5" ht="18.5">
      <c r="E217" s="8"/>
    </row>
    <row r="218" spans="5:5" ht="18.5">
      <c r="E218" s="8"/>
    </row>
    <row r="219" spans="5:5" ht="18.5">
      <c r="E219" s="8"/>
    </row>
    <row r="220" spans="5:5" ht="18.5">
      <c r="E220" s="8"/>
    </row>
    <row r="221" spans="5:5" ht="18.5">
      <c r="E221" s="8"/>
    </row>
    <row r="222" spans="5:5" ht="18.5">
      <c r="E222" s="8"/>
    </row>
    <row r="223" spans="5:5" ht="18.5">
      <c r="E223" s="8"/>
    </row>
    <row r="224" spans="5:5" ht="18.5">
      <c r="E224" s="8"/>
    </row>
    <row r="225" spans="5:5" ht="18.5">
      <c r="E225" s="8"/>
    </row>
    <row r="226" spans="5:5" ht="18.5">
      <c r="E226" s="8"/>
    </row>
    <row r="227" spans="5:5" ht="18.5">
      <c r="E227" s="8"/>
    </row>
    <row r="228" spans="5:5" ht="18.5">
      <c r="E228" s="8"/>
    </row>
    <row r="229" spans="5:5" ht="18.5">
      <c r="E229" s="8"/>
    </row>
    <row r="230" spans="5:5" ht="18.5">
      <c r="E230" s="8"/>
    </row>
    <row r="231" spans="5:5" ht="18.5">
      <c r="E231" s="8"/>
    </row>
    <row r="232" spans="5:5" ht="18.5">
      <c r="E232" s="8"/>
    </row>
    <row r="233" spans="5:5" ht="18.5">
      <c r="E233" s="8"/>
    </row>
    <row r="234" spans="5:5" ht="18.5">
      <c r="E234" s="8"/>
    </row>
    <row r="235" spans="5:5" ht="18.5">
      <c r="E235" s="8"/>
    </row>
    <row r="236" spans="5:5" ht="18.5">
      <c r="E236" s="8"/>
    </row>
    <row r="237" spans="5:5" ht="18.5">
      <c r="E237" s="8"/>
    </row>
    <row r="238" spans="5:5" ht="18.5">
      <c r="E238" s="8"/>
    </row>
    <row r="239" spans="5:5" ht="18.5">
      <c r="E239" s="8"/>
    </row>
    <row r="240" spans="5:5" ht="18.5">
      <c r="E240" s="8"/>
    </row>
    <row r="241" spans="5:5" ht="18.5">
      <c r="E241" s="8"/>
    </row>
    <row r="242" spans="5:5" ht="18.5">
      <c r="E242" s="8"/>
    </row>
    <row r="243" spans="5:5" ht="18.5">
      <c r="E243" s="8"/>
    </row>
    <row r="244" spans="5:5" ht="18.5">
      <c r="E244" s="8"/>
    </row>
    <row r="245" spans="5:5" ht="18.5">
      <c r="E245" s="8"/>
    </row>
    <row r="246" spans="5:5" ht="18.5">
      <c r="E246" s="8"/>
    </row>
    <row r="247" spans="5:5" ht="18.5">
      <c r="E247" s="8"/>
    </row>
    <row r="248" spans="5:5" ht="18.5">
      <c r="E248" s="8"/>
    </row>
    <row r="249" spans="5:5" ht="18.5">
      <c r="E249" s="8"/>
    </row>
    <row r="250" spans="5:5" ht="18.5">
      <c r="E250" s="8"/>
    </row>
    <row r="251" spans="5:5" ht="18.5">
      <c r="E251" s="8"/>
    </row>
    <row r="252" spans="5:5" ht="18.5">
      <c r="E252" s="8"/>
    </row>
    <row r="253" spans="5:5" ht="18.5">
      <c r="E253" s="8"/>
    </row>
    <row r="254" spans="5:5" ht="18.5">
      <c r="E254" s="8"/>
    </row>
    <row r="255" spans="5:5" ht="18.5">
      <c r="E255" s="8"/>
    </row>
    <row r="256" spans="5:5" ht="18.5">
      <c r="E256" s="8"/>
    </row>
    <row r="257" spans="5:5" ht="18.5">
      <c r="E257" s="8"/>
    </row>
    <row r="258" spans="5:5" ht="18.5">
      <c r="E258" s="8"/>
    </row>
    <row r="259" spans="5:5" ht="18.5">
      <c r="E259" s="8"/>
    </row>
    <row r="260" spans="5:5" ht="18.5">
      <c r="E260" s="8"/>
    </row>
    <row r="261" spans="5:5" ht="18.5">
      <c r="E261" s="8"/>
    </row>
    <row r="262" spans="5:5" ht="18.5">
      <c r="E262" s="8"/>
    </row>
    <row r="263" spans="5:5" ht="18.5">
      <c r="E263" s="8"/>
    </row>
    <row r="264" spans="5:5" ht="18.5">
      <c r="E264" s="8"/>
    </row>
    <row r="265" spans="5:5" ht="18.5">
      <c r="E265" s="8"/>
    </row>
    <row r="266" spans="5:5" ht="18.5">
      <c r="E266" s="8"/>
    </row>
    <row r="267" spans="5:5" ht="18.5">
      <c r="E267" s="8"/>
    </row>
    <row r="268" spans="5:5" ht="18.5">
      <c r="E268" s="8"/>
    </row>
    <row r="269" spans="5:5" ht="18.5">
      <c r="E269" s="8"/>
    </row>
    <row r="270" spans="5:5" ht="18.5">
      <c r="E270" s="8"/>
    </row>
    <row r="271" spans="5:5" ht="18.5">
      <c r="E271" s="8"/>
    </row>
    <row r="272" spans="5:5" ht="18.5">
      <c r="E272" s="8"/>
    </row>
    <row r="273" spans="5:5" ht="18.5">
      <c r="E273" s="8"/>
    </row>
    <row r="274" spans="5:5" ht="18.5">
      <c r="E274" s="8"/>
    </row>
    <row r="275" spans="5:5" ht="18.5">
      <c r="E275" s="8"/>
    </row>
    <row r="276" spans="5:5" ht="18.5">
      <c r="E276" s="8"/>
    </row>
    <row r="277" spans="5:5" ht="18.5">
      <c r="E277" s="8"/>
    </row>
    <row r="278" spans="5:5" ht="18.5">
      <c r="E278" s="8"/>
    </row>
    <row r="279" spans="5:5" ht="18.5">
      <c r="E279" s="8"/>
    </row>
    <row r="280" spans="5:5" ht="18.5">
      <c r="E280" s="8"/>
    </row>
    <row r="281" spans="5:5" ht="18.5">
      <c r="E281" s="8"/>
    </row>
    <row r="282" spans="5:5" ht="18.5">
      <c r="E282" s="8"/>
    </row>
    <row r="283" spans="5:5" ht="18.5">
      <c r="E283" s="8"/>
    </row>
    <row r="284" spans="5:5" ht="18.5">
      <c r="E284" s="8"/>
    </row>
    <row r="285" spans="5:5" ht="18.5">
      <c r="E285" s="8"/>
    </row>
    <row r="286" spans="5:5" ht="18.5">
      <c r="E286" s="8"/>
    </row>
    <row r="287" spans="5:5" ht="18.5">
      <c r="E287" s="8"/>
    </row>
    <row r="288" spans="5:5" ht="18.5">
      <c r="E288" s="8"/>
    </row>
    <row r="289" spans="5:5" ht="18.5">
      <c r="E289" s="8"/>
    </row>
    <row r="290" spans="5:5" ht="18.5">
      <c r="E290" s="8"/>
    </row>
    <row r="291" spans="5:5" ht="18.5">
      <c r="E291" s="8"/>
    </row>
    <row r="292" spans="5:5" ht="18.5">
      <c r="E292" s="8"/>
    </row>
    <row r="293" spans="5:5" ht="18.5">
      <c r="E293" s="8"/>
    </row>
    <row r="294" spans="5:5" ht="18.5">
      <c r="E294" s="8"/>
    </row>
    <row r="295" spans="5:5" ht="18.5">
      <c r="E295" s="8"/>
    </row>
    <row r="296" spans="5:5" ht="18.5">
      <c r="E296" s="8"/>
    </row>
    <row r="297" spans="5:5" ht="18.5">
      <c r="E297" s="8"/>
    </row>
    <row r="298" spans="5:5" ht="18.5">
      <c r="E298" s="8"/>
    </row>
    <row r="299" spans="5:5" ht="18.5">
      <c r="E299" s="8"/>
    </row>
    <row r="300" spans="5:5" ht="18.5">
      <c r="E300" s="8"/>
    </row>
    <row r="301" spans="5:5" ht="18.5">
      <c r="E301" s="8"/>
    </row>
    <row r="302" spans="5:5" ht="18.5">
      <c r="E302" s="8"/>
    </row>
    <row r="303" spans="5:5" ht="18.5">
      <c r="E303" s="8"/>
    </row>
    <row r="304" spans="5:5" ht="18.5">
      <c r="E304" s="8"/>
    </row>
    <row r="305" spans="5:5" ht="18.5">
      <c r="E305" s="8"/>
    </row>
    <row r="306" spans="5:5" ht="18.5">
      <c r="E306" s="8"/>
    </row>
    <row r="307" spans="5:5" ht="18.5">
      <c r="E307" s="8"/>
    </row>
    <row r="308" spans="5:5" ht="18.5">
      <c r="E308" s="8"/>
    </row>
    <row r="309" spans="5:5" ht="18.5">
      <c r="E309" s="8"/>
    </row>
    <row r="310" spans="5:5" ht="18.5">
      <c r="E310" s="8"/>
    </row>
    <row r="311" spans="5:5" ht="18.5">
      <c r="E311" s="8"/>
    </row>
    <row r="312" spans="5:5" ht="18.5">
      <c r="E312" s="8"/>
    </row>
    <row r="313" spans="5:5" ht="18.5">
      <c r="E313" s="8"/>
    </row>
    <row r="314" spans="5:5" ht="18.5">
      <c r="E314" s="8"/>
    </row>
    <row r="315" spans="5:5" ht="18.5">
      <c r="E315" s="8"/>
    </row>
    <row r="316" spans="5:5" ht="18.5">
      <c r="E316" s="8"/>
    </row>
    <row r="317" spans="5:5" ht="18.5">
      <c r="E317" s="8"/>
    </row>
    <row r="318" spans="5:5" ht="18.5">
      <c r="E318" s="8"/>
    </row>
    <row r="319" spans="5:5" ht="18.5">
      <c r="E319" s="8"/>
    </row>
    <row r="320" spans="5:5" ht="18.5">
      <c r="E320" s="8"/>
    </row>
    <row r="321" spans="5:5" ht="18.5">
      <c r="E321" s="8"/>
    </row>
    <row r="322" spans="5:5" ht="18.5">
      <c r="E322" s="8"/>
    </row>
    <row r="323" spans="5:5" ht="18.5">
      <c r="E323" s="8"/>
    </row>
    <row r="324" spans="5:5" ht="18.5">
      <c r="E324" s="8"/>
    </row>
    <row r="325" spans="5:5" ht="18.5">
      <c r="E325" s="8"/>
    </row>
    <row r="326" spans="5:5" ht="18.5">
      <c r="E326" s="8"/>
    </row>
    <row r="327" spans="5:5" ht="18.5">
      <c r="E327" s="8"/>
    </row>
    <row r="328" spans="5:5" ht="18.5">
      <c r="E328" s="8"/>
    </row>
    <row r="329" spans="5:5" ht="18.5">
      <c r="E329" s="8"/>
    </row>
    <row r="330" spans="5:5" ht="18.5">
      <c r="E330" s="8"/>
    </row>
    <row r="331" spans="5:5" ht="18.5">
      <c r="E331" s="8"/>
    </row>
    <row r="332" spans="5:5" ht="18.5">
      <c r="E332" s="8"/>
    </row>
    <row r="333" spans="5:5" ht="18.5">
      <c r="E333" s="8"/>
    </row>
    <row r="334" spans="5:5" ht="18.5">
      <c r="E334" s="8"/>
    </row>
    <row r="335" spans="5:5" ht="18.5">
      <c r="E335" s="8"/>
    </row>
    <row r="336" spans="5:5" ht="18.5">
      <c r="E336" s="8"/>
    </row>
    <row r="337" spans="5:5" ht="18.5">
      <c r="E337" s="8"/>
    </row>
    <row r="338" spans="5:5" ht="18.5">
      <c r="E338" s="8"/>
    </row>
    <row r="339" spans="5:5" ht="18.5">
      <c r="E339" s="8"/>
    </row>
    <row r="340" spans="5:5" ht="18.5">
      <c r="E340" s="8"/>
    </row>
    <row r="341" spans="5:5" ht="18.5">
      <c r="E341" s="8"/>
    </row>
    <row r="342" spans="5:5" ht="18.5">
      <c r="E342" s="8"/>
    </row>
    <row r="343" spans="5:5" ht="18.5">
      <c r="E343" s="8"/>
    </row>
    <row r="344" spans="5:5" ht="18.5">
      <c r="E344" s="8"/>
    </row>
    <row r="345" spans="5:5" ht="18.5">
      <c r="E345" s="8"/>
    </row>
    <row r="346" spans="5:5" ht="18.5">
      <c r="E346" s="8"/>
    </row>
    <row r="347" spans="5:5" ht="18.5">
      <c r="E347" s="8"/>
    </row>
    <row r="348" spans="5:5" ht="18.5">
      <c r="E348" s="8"/>
    </row>
    <row r="349" spans="5:5" ht="18.5">
      <c r="E349" s="8"/>
    </row>
    <row r="350" spans="5:5" ht="18.5">
      <c r="E350" s="8"/>
    </row>
    <row r="351" spans="5:5" ht="18.5">
      <c r="E351" s="8"/>
    </row>
    <row r="352" spans="5:5" ht="18.5">
      <c r="E352" s="8"/>
    </row>
    <row r="353" spans="5:5" ht="18.5">
      <c r="E353" s="8"/>
    </row>
    <row r="354" spans="5:5" ht="18.5">
      <c r="E354" s="8"/>
    </row>
    <row r="355" spans="5:5" ht="18.5">
      <c r="E355" s="8"/>
    </row>
    <row r="356" spans="5:5" ht="18.5">
      <c r="E356" s="8"/>
    </row>
    <row r="357" spans="5:5" ht="18.5">
      <c r="E357" s="8"/>
    </row>
    <row r="358" spans="5:5" ht="18.5">
      <c r="E358" s="8"/>
    </row>
    <row r="359" spans="5:5" ht="18.5">
      <c r="E359" s="8"/>
    </row>
    <row r="360" spans="5:5" ht="18.5">
      <c r="E360" s="8"/>
    </row>
    <row r="361" spans="5:5" ht="18.5">
      <c r="E361" s="8"/>
    </row>
    <row r="362" spans="5:5" ht="18.5">
      <c r="E362" s="8"/>
    </row>
    <row r="363" spans="5:5" ht="18.5">
      <c r="E363" s="8"/>
    </row>
    <row r="364" spans="5:5" ht="18.5">
      <c r="E364" s="8"/>
    </row>
    <row r="365" spans="5:5" ht="18.5">
      <c r="E365" s="8"/>
    </row>
    <row r="366" spans="5:5" ht="18.5">
      <c r="E366" s="8"/>
    </row>
    <row r="367" spans="5:5" ht="18.5">
      <c r="E367" s="8"/>
    </row>
    <row r="368" spans="5:5" ht="18.5">
      <c r="E368" s="8"/>
    </row>
    <row r="369" spans="5:5" ht="18.5">
      <c r="E369" s="8"/>
    </row>
    <row r="370" spans="5:5" ht="18.5">
      <c r="E370" s="8"/>
    </row>
    <row r="371" spans="5:5" ht="18.5">
      <c r="E371" s="8"/>
    </row>
    <row r="372" spans="5:5" ht="18.5">
      <c r="E372" s="8"/>
    </row>
    <row r="373" spans="5:5" ht="18.5">
      <c r="E373" s="8"/>
    </row>
    <row r="374" spans="5:5" ht="18.5">
      <c r="E374" s="8"/>
    </row>
    <row r="375" spans="5:5" ht="18.5">
      <c r="E375" s="8"/>
    </row>
    <row r="376" spans="5:5" ht="18.5">
      <c r="E376" s="8"/>
    </row>
    <row r="377" spans="5:5" ht="18.5">
      <c r="E377" s="8"/>
    </row>
    <row r="378" spans="5:5" ht="18.5">
      <c r="E378" s="8"/>
    </row>
    <row r="379" spans="5:5" ht="18.5">
      <c r="E379" s="8"/>
    </row>
    <row r="380" spans="5:5" ht="18.5">
      <c r="E380" s="8"/>
    </row>
    <row r="381" spans="5:5" ht="18.5">
      <c r="E381" s="8"/>
    </row>
    <row r="382" spans="5:5" ht="18.5">
      <c r="E382" s="8"/>
    </row>
    <row r="383" spans="5:5" ht="18.5">
      <c r="E383" s="8"/>
    </row>
    <row r="384" spans="5:5" ht="18.5">
      <c r="E384" s="8"/>
    </row>
    <row r="385" spans="5:5" ht="18.5">
      <c r="E385" s="8"/>
    </row>
    <row r="386" spans="5:5" ht="18.5">
      <c r="E386" s="8"/>
    </row>
    <row r="387" spans="5:5" ht="18.5">
      <c r="E387" s="8"/>
    </row>
    <row r="388" spans="5:5" ht="18.5">
      <c r="E388" s="8"/>
    </row>
    <row r="389" spans="5:5" ht="18.5">
      <c r="E389" s="8"/>
    </row>
    <row r="390" spans="5:5" ht="18.5">
      <c r="E390" s="8"/>
    </row>
    <row r="391" spans="5:5" ht="18.5">
      <c r="E391" s="8"/>
    </row>
    <row r="392" spans="5:5" ht="18.5">
      <c r="E392" s="8"/>
    </row>
    <row r="393" spans="5:5" ht="18.5">
      <c r="E393" s="8"/>
    </row>
    <row r="394" spans="5:5" ht="18.5">
      <c r="E394" s="8"/>
    </row>
    <row r="395" spans="5:5" ht="18.5">
      <c r="E395" s="8"/>
    </row>
    <row r="396" spans="5:5" ht="18.5">
      <c r="E396" s="8"/>
    </row>
    <row r="397" spans="5:5" ht="18.5">
      <c r="E397" s="8"/>
    </row>
    <row r="398" spans="5:5" ht="18.5">
      <c r="E398" s="8"/>
    </row>
    <row r="399" spans="5:5" ht="18.5">
      <c r="E399" s="8"/>
    </row>
    <row r="400" spans="5:5" ht="18.5">
      <c r="E400" s="8"/>
    </row>
    <row r="401" spans="5:5" ht="18.5">
      <c r="E401" s="8"/>
    </row>
    <row r="402" spans="5:5" ht="18.5">
      <c r="E402" s="8"/>
    </row>
    <row r="403" spans="5:5" ht="18.5">
      <c r="E403" s="8"/>
    </row>
    <row r="404" spans="5:5" ht="18.5">
      <c r="E404" s="8"/>
    </row>
    <row r="405" spans="5:5" ht="18.5">
      <c r="E405" s="8"/>
    </row>
    <row r="406" spans="5:5" ht="18.5">
      <c r="E406" s="8"/>
    </row>
    <row r="407" spans="5:5" ht="18.5">
      <c r="E407" s="8"/>
    </row>
    <row r="408" spans="5:5" ht="18.5">
      <c r="E408" s="8"/>
    </row>
    <row r="409" spans="5:5" ht="18.5">
      <c r="E409" s="8"/>
    </row>
    <row r="410" spans="5:5" ht="18.5">
      <c r="E410" s="8"/>
    </row>
    <row r="411" spans="5:5" ht="18.5">
      <c r="E411" s="8"/>
    </row>
    <row r="412" spans="5:5" ht="18.5">
      <c r="E412" s="8"/>
    </row>
    <row r="413" spans="5:5" ht="18.5">
      <c r="E413" s="8"/>
    </row>
    <row r="414" spans="5:5" ht="18.5">
      <c r="E414" s="8"/>
    </row>
    <row r="415" spans="5:5" ht="18.5">
      <c r="E415" s="8"/>
    </row>
    <row r="416" spans="5:5" ht="18.5">
      <c r="E416" s="8"/>
    </row>
    <row r="417" spans="5:5" ht="18.5">
      <c r="E417" s="8"/>
    </row>
    <row r="418" spans="5:5" ht="18.5">
      <c r="E418" s="8"/>
    </row>
    <row r="419" spans="5:5" ht="18.5">
      <c r="E419" s="8"/>
    </row>
    <row r="420" spans="5:5" ht="18.5">
      <c r="E420" s="8"/>
    </row>
    <row r="421" spans="5:5" ht="18.5">
      <c r="E421" s="8"/>
    </row>
    <row r="422" spans="5:5" ht="18.5">
      <c r="E422" s="8"/>
    </row>
    <row r="423" spans="5:5" ht="18.5">
      <c r="E423" s="8"/>
    </row>
    <row r="424" spans="5:5" ht="18.5">
      <c r="E424" s="8"/>
    </row>
    <row r="425" spans="5:5" ht="18.5">
      <c r="E425" s="8"/>
    </row>
    <row r="426" spans="5:5" ht="18.5">
      <c r="E426" s="8"/>
    </row>
    <row r="427" spans="5:5" ht="18.5">
      <c r="E427" s="8"/>
    </row>
    <row r="428" spans="5:5" ht="18.5">
      <c r="E428" s="8"/>
    </row>
    <row r="429" spans="5:5" ht="18.5">
      <c r="E429" s="8"/>
    </row>
    <row r="430" spans="5:5" ht="18.5">
      <c r="E430" s="8"/>
    </row>
    <row r="431" spans="5:5" ht="18.5">
      <c r="E431" s="8"/>
    </row>
    <row r="432" spans="5:5" ht="18.5">
      <c r="E432" s="8"/>
    </row>
    <row r="433" spans="5:5" ht="18.5">
      <c r="E433" s="8"/>
    </row>
    <row r="434" spans="5:5" ht="18.5">
      <c r="E434" s="8"/>
    </row>
    <row r="435" spans="5:5" ht="18.5">
      <c r="E435" s="8"/>
    </row>
    <row r="436" spans="5:5" ht="18.5">
      <c r="E436" s="8"/>
    </row>
    <row r="437" spans="5:5" ht="18.5">
      <c r="E437" s="8"/>
    </row>
    <row r="438" spans="5:5" ht="18.5">
      <c r="E438" s="8"/>
    </row>
    <row r="439" spans="5:5" ht="18.5">
      <c r="E439" s="8"/>
    </row>
    <row r="440" spans="5:5" ht="18.5">
      <c r="E440" s="8"/>
    </row>
    <row r="441" spans="5:5" ht="18.5">
      <c r="E441" s="8"/>
    </row>
    <row r="442" spans="5:5" ht="18.5">
      <c r="E442" s="8"/>
    </row>
    <row r="443" spans="5:5" ht="18.5">
      <c r="E443" s="8"/>
    </row>
    <row r="444" spans="5:5" ht="18.5">
      <c r="E444" s="8"/>
    </row>
    <row r="445" spans="5:5" ht="18.5">
      <c r="E445" s="8"/>
    </row>
    <row r="446" spans="5:5" ht="18.5">
      <c r="E446" s="8"/>
    </row>
    <row r="447" spans="5:5" ht="18.5">
      <c r="E447" s="8"/>
    </row>
    <row r="448" spans="5:5" ht="18.5">
      <c r="E448" s="8"/>
    </row>
    <row r="449" spans="5:5" ht="18.5">
      <c r="E449" s="8"/>
    </row>
    <row r="450" spans="5:5" ht="18.5">
      <c r="E450" s="8"/>
    </row>
    <row r="451" spans="5:5" ht="18.5">
      <c r="E451" s="8"/>
    </row>
    <row r="452" spans="5:5" ht="18.5">
      <c r="E452" s="8"/>
    </row>
    <row r="453" spans="5:5" ht="18.5">
      <c r="E453" s="8"/>
    </row>
    <row r="454" spans="5:5" ht="18.5">
      <c r="E454" s="8"/>
    </row>
    <row r="455" spans="5:5" ht="18.5">
      <c r="E455" s="8"/>
    </row>
    <row r="456" spans="5:5" ht="18.5">
      <c r="E456" s="8"/>
    </row>
    <row r="457" spans="5:5" ht="18.5">
      <c r="E457" s="8"/>
    </row>
    <row r="458" spans="5:5" ht="18.5">
      <c r="E458" s="8"/>
    </row>
    <row r="459" spans="5:5" ht="18.5">
      <c r="E459" s="8"/>
    </row>
    <row r="460" spans="5:5" ht="18.5">
      <c r="E460" s="8"/>
    </row>
    <row r="461" spans="5:5" ht="18.5">
      <c r="E461" s="8"/>
    </row>
    <row r="462" spans="5:5" ht="18.5">
      <c r="E462" s="8"/>
    </row>
    <row r="463" spans="5:5" ht="18.5">
      <c r="E463" s="8"/>
    </row>
    <row r="464" spans="5:5" ht="18.5">
      <c r="E464" s="8"/>
    </row>
    <row r="465" spans="5:5" ht="18.5">
      <c r="E465" s="8"/>
    </row>
    <row r="466" spans="5:5" ht="18.5">
      <c r="E466" s="8"/>
    </row>
    <row r="467" spans="5:5" ht="18.5">
      <c r="E467" s="8"/>
    </row>
    <row r="468" spans="5:5" ht="18.5">
      <c r="E468" s="8"/>
    </row>
    <row r="469" spans="5:5" ht="18.5">
      <c r="E469" s="8"/>
    </row>
    <row r="470" spans="5:5" ht="18.5">
      <c r="E470" s="8"/>
    </row>
    <row r="471" spans="5:5" ht="18.5">
      <c r="E471" s="8"/>
    </row>
    <row r="472" spans="5:5" ht="18.5">
      <c r="E472" s="8"/>
    </row>
    <row r="473" spans="5:5" ht="18.5">
      <c r="E473" s="8"/>
    </row>
    <row r="474" spans="5:5" ht="18.5">
      <c r="E474" s="8"/>
    </row>
    <row r="475" spans="5:5" ht="18.5">
      <c r="E475" s="8"/>
    </row>
    <row r="476" spans="5:5" ht="18.5">
      <c r="E476" s="8"/>
    </row>
    <row r="477" spans="5:5" ht="18.5">
      <c r="E477" s="8"/>
    </row>
    <row r="478" spans="5:5" ht="18.5">
      <c r="E478" s="8"/>
    </row>
    <row r="479" spans="5:5" ht="18.5">
      <c r="E479" s="8"/>
    </row>
    <row r="480" spans="5:5" ht="18.5">
      <c r="E480" s="8"/>
    </row>
    <row r="481" spans="5:5" ht="18.5">
      <c r="E481" s="8"/>
    </row>
    <row r="482" spans="5:5" ht="18.5">
      <c r="E482" s="8"/>
    </row>
    <row r="483" spans="5:5" ht="18.5">
      <c r="E483" s="8"/>
    </row>
    <row r="484" spans="5:5" ht="18.5">
      <c r="E484" s="8"/>
    </row>
    <row r="485" spans="5:5" ht="18.5">
      <c r="E485" s="8"/>
    </row>
    <row r="486" spans="5:5" ht="18.5">
      <c r="E486" s="8"/>
    </row>
    <row r="487" spans="5:5" ht="18.5">
      <c r="E487" s="8"/>
    </row>
    <row r="488" spans="5:5" ht="18.5">
      <c r="E488" s="8"/>
    </row>
    <row r="489" spans="5:5" ht="18.5">
      <c r="E489" s="8"/>
    </row>
    <row r="490" spans="5:5" ht="18.5">
      <c r="E490" s="8"/>
    </row>
    <row r="491" spans="5:5" ht="18.5">
      <c r="E491" s="8"/>
    </row>
    <row r="492" spans="5:5" ht="18.5">
      <c r="E492" s="8"/>
    </row>
    <row r="493" spans="5:5" ht="18.5">
      <c r="E493" s="8"/>
    </row>
    <row r="494" spans="5:5" ht="18.5">
      <c r="E494" s="8"/>
    </row>
    <row r="495" spans="5:5" ht="18.5">
      <c r="E495" s="8"/>
    </row>
    <row r="496" spans="5:5" ht="18.5">
      <c r="E496" s="8"/>
    </row>
    <row r="497" spans="5:5" ht="18.5">
      <c r="E497" s="8"/>
    </row>
    <row r="498" spans="5:5" ht="18.5">
      <c r="E498" s="8"/>
    </row>
    <row r="499" spans="5:5" ht="18.5">
      <c r="E499" s="8"/>
    </row>
    <row r="500" spans="5:5" ht="18.5">
      <c r="E500" s="8"/>
    </row>
    <row r="501" spans="5:5" ht="18.5">
      <c r="E501" s="8"/>
    </row>
    <row r="502" spans="5:5" ht="18.5">
      <c r="E502" s="8"/>
    </row>
    <row r="503" spans="5:5" ht="18.5">
      <c r="E503" s="8"/>
    </row>
    <row r="504" spans="5:5" ht="18.5">
      <c r="E504" s="8"/>
    </row>
    <row r="505" spans="5:5" ht="18.5">
      <c r="E505" s="8"/>
    </row>
    <row r="506" spans="5:5" ht="18.5">
      <c r="E506" s="8"/>
    </row>
    <row r="507" spans="5:5" ht="18.5">
      <c r="E507" s="8"/>
    </row>
    <row r="508" spans="5:5" ht="18.5">
      <c r="E508" s="8"/>
    </row>
    <row r="509" spans="5:5" ht="18.5">
      <c r="E509" s="8"/>
    </row>
    <row r="510" spans="5:5" ht="18.5">
      <c r="E510" s="8"/>
    </row>
    <row r="511" spans="5:5" ht="18.5">
      <c r="E511" s="8"/>
    </row>
    <row r="512" spans="5:5" ht="18.5">
      <c r="E512" s="8"/>
    </row>
    <row r="513" spans="5:5" ht="18.5">
      <c r="E513" s="8"/>
    </row>
    <row r="514" spans="5:5" ht="18.5">
      <c r="E514" s="8"/>
    </row>
    <row r="515" spans="5:5" ht="18.5">
      <c r="E515" s="8"/>
    </row>
    <row r="516" spans="5:5" ht="18.5">
      <c r="E516" s="8"/>
    </row>
    <row r="517" spans="5:5" ht="18.5">
      <c r="E517" s="8"/>
    </row>
    <row r="518" spans="5:5" ht="18.5">
      <c r="E518" s="8"/>
    </row>
    <row r="519" spans="5:5" ht="18.5">
      <c r="E519" s="8"/>
    </row>
    <row r="520" spans="5:5" ht="18.5">
      <c r="E520" s="8"/>
    </row>
    <row r="521" spans="5:5" ht="18.5">
      <c r="E521" s="8"/>
    </row>
    <row r="522" spans="5:5" ht="18.5">
      <c r="E522" s="8"/>
    </row>
    <row r="523" spans="5:5" ht="18.5">
      <c r="E523" s="8"/>
    </row>
    <row r="524" spans="5:5" ht="18.5">
      <c r="E524" s="8"/>
    </row>
    <row r="525" spans="5:5" ht="18.5">
      <c r="E525" s="8"/>
    </row>
    <row r="526" spans="5:5" ht="18.5">
      <c r="E526" s="8"/>
    </row>
    <row r="527" spans="5:5" ht="18.5">
      <c r="E527" s="8"/>
    </row>
    <row r="528" spans="5:5" ht="18.5">
      <c r="E528" s="8"/>
    </row>
    <row r="529" spans="5:5" ht="18.5">
      <c r="E529" s="8"/>
    </row>
    <row r="530" spans="5:5" ht="18.5">
      <c r="E530" s="8"/>
    </row>
    <row r="531" spans="5:5" ht="18.5">
      <c r="E531" s="8"/>
    </row>
    <row r="532" spans="5:5" ht="18.5">
      <c r="E532" s="8"/>
    </row>
    <row r="533" spans="5:5" ht="18.5">
      <c r="E533" s="8"/>
    </row>
    <row r="534" spans="5:5" ht="18.5">
      <c r="E534" s="8"/>
    </row>
    <row r="535" spans="5:5" ht="18.5">
      <c r="E535" s="8"/>
    </row>
    <row r="536" spans="5:5" ht="18.5">
      <c r="E536" s="8"/>
    </row>
    <row r="537" spans="5:5" ht="18.5">
      <c r="E537" s="8"/>
    </row>
    <row r="538" spans="5:5" ht="18.5">
      <c r="E538" s="8"/>
    </row>
    <row r="539" spans="5:5" ht="18.5">
      <c r="E539" s="8"/>
    </row>
    <row r="540" spans="5:5" ht="18.5">
      <c r="E540" s="8"/>
    </row>
    <row r="541" spans="5:5" ht="18.5">
      <c r="E541" s="8"/>
    </row>
    <row r="542" spans="5:5" ht="18.5">
      <c r="E542" s="8"/>
    </row>
    <row r="543" spans="5:5" ht="18.5">
      <c r="E543" s="8"/>
    </row>
    <row r="544" spans="5:5" ht="18.5">
      <c r="E544" s="8"/>
    </row>
    <row r="545" spans="5:5" ht="18.5">
      <c r="E545" s="8"/>
    </row>
    <row r="546" spans="5:5" ht="18.5">
      <c r="E546" s="8"/>
    </row>
    <row r="547" spans="5:5" ht="18.5">
      <c r="E547" s="8"/>
    </row>
    <row r="548" spans="5:5" ht="18.5">
      <c r="E548" s="8"/>
    </row>
    <row r="549" spans="5:5" ht="18.5">
      <c r="E549" s="8"/>
    </row>
    <row r="550" spans="5:5" ht="18.5">
      <c r="E550" s="8"/>
    </row>
    <row r="551" spans="5:5" ht="18.5">
      <c r="E551" s="8"/>
    </row>
    <row r="552" spans="5:5" ht="18.5">
      <c r="E552" s="8"/>
    </row>
    <row r="553" spans="5:5" ht="18.5">
      <c r="E553" s="8"/>
    </row>
    <row r="554" spans="5:5" ht="18.5">
      <c r="E554" s="8"/>
    </row>
    <row r="555" spans="5:5" ht="18.5">
      <c r="E555" s="8"/>
    </row>
    <row r="556" spans="5:5" ht="18.5">
      <c r="E556" s="8"/>
    </row>
    <row r="557" spans="5:5" ht="18.5">
      <c r="E557" s="8"/>
    </row>
    <row r="558" spans="5:5" ht="18.5">
      <c r="E558" s="8"/>
    </row>
    <row r="559" spans="5:5" ht="18.5">
      <c r="E559" s="8"/>
    </row>
    <row r="560" spans="5:5" ht="18.5">
      <c r="E560" s="8"/>
    </row>
    <row r="561" spans="5:5" ht="18.5">
      <c r="E561" s="8"/>
    </row>
    <row r="562" spans="5:5" ht="18.5">
      <c r="E562" s="8"/>
    </row>
    <row r="563" spans="5:5" ht="18.5">
      <c r="E563" s="8"/>
    </row>
    <row r="564" spans="5:5" ht="18.5">
      <c r="E564" s="8"/>
    </row>
    <row r="565" spans="5:5" ht="18.5">
      <c r="E565" s="8"/>
    </row>
    <row r="566" spans="5:5" ht="18.5">
      <c r="E566" s="8"/>
    </row>
    <row r="567" spans="5:5" ht="18.5">
      <c r="E567" s="8"/>
    </row>
    <row r="568" spans="5:5" ht="18.5">
      <c r="E568" s="8"/>
    </row>
    <row r="569" spans="5:5" ht="18.5">
      <c r="E569" s="8"/>
    </row>
    <row r="570" spans="5:5" ht="18.5">
      <c r="E570" s="8"/>
    </row>
    <row r="571" spans="5:5" ht="18.5">
      <c r="E571" s="8"/>
    </row>
    <row r="572" spans="5:5" ht="18.5">
      <c r="E572" s="8"/>
    </row>
    <row r="573" spans="5:5" ht="18.5">
      <c r="E573" s="8"/>
    </row>
    <row r="574" spans="5:5" ht="18.5">
      <c r="E574" s="8"/>
    </row>
    <row r="575" spans="5:5" ht="18.5">
      <c r="E575" s="8"/>
    </row>
    <row r="576" spans="5:5" ht="18.5">
      <c r="E576" s="8"/>
    </row>
    <row r="577" spans="5:5" ht="18.5">
      <c r="E577" s="8"/>
    </row>
    <row r="578" spans="5:5" ht="18.5">
      <c r="E578" s="8"/>
    </row>
    <row r="579" spans="5:5" ht="18.5">
      <c r="E579" s="8"/>
    </row>
    <row r="580" spans="5:5" ht="18.5">
      <c r="E580" s="8"/>
    </row>
    <row r="581" spans="5:5" ht="18.5">
      <c r="E581" s="8"/>
    </row>
    <row r="582" spans="5:5" ht="18.5">
      <c r="E582" s="8"/>
    </row>
    <row r="583" spans="5:5" ht="18.5">
      <c r="E583" s="8"/>
    </row>
    <row r="584" spans="5:5" ht="18.5">
      <c r="E584" s="8"/>
    </row>
    <row r="585" spans="5:5" ht="18.5">
      <c r="E585" s="8"/>
    </row>
    <row r="586" spans="5:5" ht="18.5">
      <c r="E586" s="8"/>
    </row>
    <row r="587" spans="5:5" ht="18.5">
      <c r="E587" s="8"/>
    </row>
    <row r="588" spans="5:5" ht="18.5">
      <c r="E588" s="8"/>
    </row>
    <row r="589" spans="5:5" ht="18.5">
      <c r="E589" s="8"/>
    </row>
    <row r="590" spans="5:5" ht="18.5">
      <c r="E590" s="8"/>
    </row>
    <row r="591" spans="5:5" ht="18.5">
      <c r="E591" s="8"/>
    </row>
    <row r="592" spans="5:5" ht="18.5">
      <c r="E592" s="8"/>
    </row>
    <row r="593" spans="5:5" ht="18.5">
      <c r="E593" s="8"/>
    </row>
    <row r="594" spans="5:5" ht="18.5">
      <c r="E594" s="8"/>
    </row>
    <row r="595" spans="5:5" ht="18.5">
      <c r="E595" s="8"/>
    </row>
    <row r="596" spans="5:5" ht="18.5">
      <c r="E596" s="8"/>
    </row>
    <row r="597" spans="5:5" ht="18.5">
      <c r="E597" s="8"/>
    </row>
    <row r="598" spans="5:5" ht="18.5">
      <c r="E598" s="8"/>
    </row>
    <row r="599" spans="5:5" ht="18.5">
      <c r="E599" s="8"/>
    </row>
    <row r="600" spans="5:5" ht="18.5">
      <c r="E600" s="8"/>
    </row>
    <row r="601" spans="5:5" ht="18.5">
      <c r="E601" s="8"/>
    </row>
    <row r="602" spans="5:5" ht="18.5">
      <c r="E602" s="8"/>
    </row>
    <row r="603" spans="5:5" ht="18.5">
      <c r="E603" s="8"/>
    </row>
    <row r="604" spans="5:5" ht="18.5">
      <c r="E604" s="8"/>
    </row>
    <row r="605" spans="5:5" ht="18.5">
      <c r="E605" s="8"/>
    </row>
    <row r="606" spans="5:5" ht="18.5">
      <c r="E606" s="8"/>
    </row>
    <row r="607" spans="5:5" ht="18.5">
      <c r="E607" s="8"/>
    </row>
    <row r="608" spans="5:5" ht="18.5">
      <c r="E608" s="8"/>
    </row>
    <row r="609" spans="5:5" ht="18.5">
      <c r="E609" s="8"/>
    </row>
    <row r="610" spans="5:5" ht="18.5">
      <c r="E610" s="8"/>
    </row>
    <row r="611" spans="5:5" ht="18.5">
      <c r="E611" s="8"/>
    </row>
    <row r="612" spans="5:5" ht="18.5">
      <c r="E612" s="8"/>
    </row>
    <row r="613" spans="5:5" ht="18.5">
      <c r="E613" s="8"/>
    </row>
    <row r="614" spans="5:5" ht="18.5">
      <c r="E614" s="8"/>
    </row>
    <row r="615" spans="5:5" ht="18.5">
      <c r="E615" s="8"/>
    </row>
    <row r="616" spans="5:5" ht="18.5">
      <c r="E616" s="8"/>
    </row>
    <row r="617" spans="5:5" ht="18.5">
      <c r="E617" s="8"/>
    </row>
    <row r="618" spans="5:5" ht="18.5">
      <c r="E618" s="8"/>
    </row>
    <row r="619" spans="5:5" ht="18.5">
      <c r="E619" s="8"/>
    </row>
    <row r="620" spans="5:5" ht="18.5">
      <c r="E620" s="8"/>
    </row>
    <row r="621" spans="5:5" ht="18.5">
      <c r="E621" s="8"/>
    </row>
    <row r="622" spans="5:5" ht="18.5">
      <c r="E622" s="8"/>
    </row>
    <row r="623" spans="5:5" ht="18.5">
      <c r="E623" s="8"/>
    </row>
    <row r="624" spans="5:5" ht="18.5">
      <c r="E624" s="8"/>
    </row>
    <row r="625" spans="5:5" ht="18.5">
      <c r="E625" s="8"/>
    </row>
    <row r="626" spans="5:5" ht="18.5">
      <c r="E626" s="8"/>
    </row>
    <row r="627" spans="5:5" ht="18.5">
      <c r="E627" s="8"/>
    </row>
    <row r="628" spans="5:5" ht="18.5">
      <c r="E628" s="8"/>
    </row>
    <row r="629" spans="5:5" ht="18.5">
      <c r="E629" s="8"/>
    </row>
    <row r="630" spans="5:5" ht="18.5">
      <c r="E630" s="8"/>
    </row>
    <row r="631" spans="5:5" ht="18.5">
      <c r="E631" s="8"/>
    </row>
    <row r="632" spans="5:5" ht="18.5">
      <c r="E632" s="8"/>
    </row>
    <row r="633" spans="5:5" ht="18.5">
      <c r="E633" s="8"/>
    </row>
    <row r="634" spans="5:5" ht="18.5">
      <c r="E634" s="8"/>
    </row>
    <row r="635" spans="5:5" ht="18.5">
      <c r="E635" s="8"/>
    </row>
    <row r="636" spans="5:5" ht="18.5">
      <c r="E636" s="8"/>
    </row>
    <row r="637" spans="5:5" ht="18.5">
      <c r="E637" s="8"/>
    </row>
    <row r="638" spans="5:5" ht="18.5">
      <c r="E638" s="8"/>
    </row>
    <row r="639" spans="5:5" ht="18.5">
      <c r="E639" s="8"/>
    </row>
    <row r="640" spans="5:5" ht="18.5">
      <c r="E640" s="8"/>
    </row>
    <row r="641" spans="5:5" ht="18.5">
      <c r="E641" s="8"/>
    </row>
    <row r="642" spans="5:5" ht="18.5">
      <c r="E642" s="8"/>
    </row>
    <row r="643" spans="5:5" ht="18.5">
      <c r="E643" s="8"/>
    </row>
    <row r="644" spans="5:5" ht="18.5">
      <c r="E644" s="8"/>
    </row>
    <row r="645" spans="5:5" ht="18.5">
      <c r="E645" s="8"/>
    </row>
    <row r="646" spans="5:5" ht="18.5">
      <c r="E646" s="8"/>
    </row>
    <row r="647" spans="5:5" ht="18.5">
      <c r="E647" s="8"/>
    </row>
    <row r="648" spans="5:5" ht="18.5">
      <c r="E648" s="8"/>
    </row>
    <row r="649" spans="5:5" ht="18.5">
      <c r="E649" s="8"/>
    </row>
    <row r="650" spans="5:5" ht="18.5">
      <c r="E650" s="8"/>
    </row>
    <row r="651" spans="5:5" ht="18.5">
      <c r="E651" s="8"/>
    </row>
    <row r="652" spans="5:5" ht="18.5">
      <c r="E652" s="8"/>
    </row>
    <row r="653" spans="5:5" ht="18.5">
      <c r="E653" s="8"/>
    </row>
    <row r="654" spans="5:5" ht="18.5">
      <c r="E654" s="8"/>
    </row>
    <row r="655" spans="5:5" ht="18.5">
      <c r="E655" s="8"/>
    </row>
    <row r="656" spans="5:5" ht="18.5">
      <c r="E656" s="8"/>
    </row>
    <row r="657" spans="5:5" ht="18.5">
      <c r="E657" s="8"/>
    </row>
    <row r="658" spans="5:5" ht="18.5">
      <c r="E658" s="8"/>
    </row>
    <row r="659" spans="5:5" ht="18.5">
      <c r="E659" s="8"/>
    </row>
    <row r="660" spans="5:5" ht="18.5">
      <c r="E660" s="8"/>
    </row>
    <row r="661" spans="5:5" ht="18.5">
      <c r="E661" s="8"/>
    </row>
    <row r="662" spans="5:5" ht="18.5">
      <c r="E662" s="8"/>
    </row>
    <row r="663" spans="5:5" ht="18.5">
      <c r="E663" s="8"/>
    </row>
    <row r="664" spans="5:5" ht="18.5">
      <c r="E664" s="8"/>
    </row>
    <row r="665" spans="5:5" ht="18.5">
      <c r="E665" s="8"/>
    </row>
    <row r="666" spans="5:5" ht="18.5">
      <c r="E666" s="8"/>
    </row>
    <row r="667" spans="5:5" ht="18.5">
      <c r="E667" s="8"/>
    </row>
    <row r="668" spans="5:5" ht="18.5">
      <c r="E668" s="8"/>
    </row>
    <row r="669" spans="5:5" ht="18.5">
      <c r="E669" s="8"/>
    </row>
    <row r="670" spans="5:5" ht="18.5">
      <c r="E670" s="8"/>
    </row>
    <row r="671" spans="5:5" ht="18.5">
      <c r="E671" s="8"/>
    </row>
    <row r="672" spans="5:5" ht="18.5">
      <c r="E672" s="8"/>
    </row>
    <row r="673" spans="5:5" ht="18.5">
      <c r="E673" s="8"/>
    </row>
    <row r="674" spans="5:5" ht="18.5">
      <c r="E674" s="8"/>
    </row>
    <row r="675" spans="5:5" ht="18.5">
      <c r="E675" s="8"/>
    </row>
    <row r="676" spans="5:5" ht="18.5">
      <c r="E676" s="8"/>
    </row>
    <row r="677" spans="5:5" ht="18.5">
      <c r="E677" s="8"/>
    </row>
    <row r="678" spans="5:5" ht="18.5">
      <c r="E678" s="8"/>
    </row>
    <row r="679" spans="5:5" ht="18.5">
      <c r="E679" s="8"/>
    </row>
    <row r="680" spans="5:5" ht="18.5">
      <c r="E680" s="8"/>
    </row>
    <row r="681" spans="5:5" ht="18.5">
      <c r="E681" s="8"/>
    </row>
    <row r="682" spans="5:5" ht="18.5">
      <c r="E682" s="8"/>
    </row>
    <row r="683" spans="5:5" ht="18.5">
      <c r="E683" s="8"/>
    </row>
    <row r="684" spans="5:5" ht="18.5">
      <c r="E684" s="8"/>
    </row>
    <row r="685" spans="5:5" ht="18.5">
      <c r="E685" s="8"/>
    </row>
    <row r="686" spans="5:5" ht="18.5">
      <c r="E686" s="8"/>
    </row>
    <row r="687" spans="5:5" ht="18.5">
      <c r="E687" s="8"/>
    </row>
    <row r="688" spans="5:5" ht="18.5">
      <c r="E688" s="8"/>
    </row>
    <row r="689" spans="5:5" ht="18.5">
      <c r="E689" s="8"/>
    </row>
    <row r="690" spans="5:5" ht="18.5">
      <c r="E690" s="8"/>
    </row>
    <row r="691" spans="5:5" ht="18.5">
      <c r="E691" s="8"/>
    </row>
    <row r="692" spans="5:5" ht="18.5">
      <c r="E692" s="8"/>
    </row>
    <row r="693" spans="5:5" ht="18.5">
      <c r="E693" s="8"/>
    </row>
    <row r="694" spans="5:5" ht="18.5">
      <c r="E694" s="8"/>
    </row>
    <row r="695" spans="5:5" ht="18.5">
      <c r="E695" s="8"/>
    </row>
    <row r="696" spans="5:5" ht="18.5">
      <c r="E696" s="8"/>
    </row>
    <row r="697" spans="5:5" ht="18.5">
      <c r="E697" s="8"/>
    </row>
    <row r="698" spans="5:5" ht="18.5">
      <c r="E698" s="8"/>
    </row>
    <row r="699" spans="5:5" ht="18.5">
      <c r="E699" s="8"/>
    </row>
    <row r="700" spans="5:5" ht="18.5">
      <c r="E700" s="8"/>
    </row>
    <row r="701" spans="5:5" ht="18.5">
      <c r="E701" s="8"/>
    </row>
    <row r="702" spans="5:5" ht="18.5">
      <c r="E702" s="8"/>
    </row>
    <row r="703" spans="5:5" ht="18.5">
      <c r="E703" s="8"/>
    </row>
    <row r="704" spans="5:5" ht="18.5">
      <c r="E704" s="8"/>
    </row>
    <row r="705" spans="5:5" ht="18.5">
      <c r="E705" s="8"/>
    </row>
    <row r="706" spans="5:5" ht="18.5">
      <c r="E706" s="8"/>
    </row>
    <row r="707" spans="5:5" ht="18.5">
      <c r="E707" s="8"/>
    </row>
    <row r="708" spans="5:5" ht="18.5">
      <c r="E708" s="8"/>
    </row>
    <row r="709" spans="5:5" ht="18.5">
      <c r="E709" s="8"/>
    </row>
    <row r="710" spans="5:5" ht="18.5">
      <c r="E710" s="8"/>
    </row>
    <row r="711" spans="5:5" ht="18.5">
      <c r="E711" s="8"/>
    </row>
    <row r="712" spans="5:5" ht="18.5">
      <c r="E712" s="8"/>
    </row>
    <row r="713" spans="5:5" ht="18.5">
      <c r="E713" s="8"/>
    </row>
    <row r="714" spans="5:5" ht="18.5">
      <c r="E714" s="8"/>
    </row>
    <row r="715" spans="5:5" ht="18.5">
      <c r="E715" s="8"/>
    </row>
    <row r="716" spans="5:5" ht="18.5">
      <c r="E716" s="8"/>
    </row>
    <row r="717" spans="5:5" ht="18.5">
      <c r="E717" s="8"/>
    </row>
    <row r="718" spans="5:5" ht="18.5">
      <c r="E718" s="8"/>
    </row>
    <row r="719" spans="5:5" ht="18.5">
      <c r="E719" s="8"/>
    </row>
    <row r="720" spans="5:5" ht="18.5">
      <c r="E720" s="8"/>
    </row>
    <row r="721" spans="5:5" ht="18.5">
      <c r="E721" s="8"/>
    </row>
    <row r="722" spans="5:5" ht="18.5">
      <c r="E722" s="8"/>
    </row>
    <row r="723" spans="5:5" ht="18.5">
      <c r="E723" s="8"/>
    </row>
    <row r="724" spans="5:5" ht="18.5">
      <c r="E724" s="8"/>
    </row>
    <row r="725" spans="5:5" ht="18.5">
      <c r="E725" s="8"/>
    </row>
    <row r="726" spans="5:5" ht="18.5">
      <c r="E726" s="8"/>
    </row>
    <row r="727" spans="5:5" ht="18.5">
      <c r="E727" s="8"/>
    </row>
    <row r="728" spans="5:5" ht="18.5">
      <c r="E728" s="8"/>
    </row>
    <row r="729" spans="5:5" ht="18.5">
      <c r="E729" s="8"/>
    </row>
    <row r="730" spans="5:5" ht="18.5">
      <c r="E730" s="8"/>
    </row>
    <row r="731" spans="5:5" ht="18.5">
      <c r="E731" s="8"/>
    </row>
    <row r="732" spans="5:5" ht="18.5">
      <c r="E732" s="8"/>
    </row>
    <row r="733" spans="5:5" ht="18.5">
      <c r="E733" s="8"/>
    </row>
    <row r="734" spans="5:5" ht="18.5">
      <c r="E734" s="8"/>
    </row>
    <row r="735" spans="5:5" ht="18.5">
      <c r="E735" s="8"/>
    </row>
    <row r="736" spans="5:5" ht="18.5">
      <c r="E736" s="8"/>
    </row>
    <row r="737" spans="5:5" ht="18.5">
      <c r="E737" s="8"/>
    </row>
    <row r="738" spans="5:5" ht="18.5">
      <c r="E738" s="8"/>
    </row>
    <row r="739" spans="5:5" ht="18.5">
      <c r="E739" s="8"/>
    </row>
    <row r="740" spans="5:5" ht="18.5">
      <c r="E740" s="8"/>
    </row>
    <row r="741" spans="5:5" ht="18.5">
      <c r="E741" s="8"/>
    </row>
    <row r="742" spans="5:5" ht="18.5">
      <c r="E742" s="8"/>
    </row>
    <row r="743" spans="5:5" ht="18.5">
      <c r="E743" s="8"/>
    </row>
    <row r="744" spans="5:5" ht="18.5">
      <c r="E744" s="8"/>
    </row>
    <row r="745" spans="5:5" ht="18.5">
      <c r="E745" s="8"/>
    </row>
    <row r="746" spans="5:5" ht="18.5">
      <c r="E746" s="8"/>
    </row>
    <row r="747" spans="5:5" ht="18.5">
      <c r="E747" s="8"/>
    </row>
    <row r="748" spans="5:5" ht="18.5">
      <c r="E748" s="8"/>
    </row>
    <row r="749" spans="5:5" ht="18.5">
      <c r="E749" s="8"/>
    </row>
    <row r="750" spans="5:5" ht="18.5">
      <c r="E750" s="8"/>
    </row>
    <row r="751" spans="5:5" ht="18.5">
      <c r="E751" s="8"/>
    </row>
    <row r="752" spans="5:5" ht="18.5">
      <c r="E752" s="8"/>
    </row>
    <row r="753" spans="5:5" ht="18.5">
      <c r="E753" s="8"/>
    </row>
    <row r="754" spans="5:5" ht="18.5">
      <c r="E754" s="8"/>
    </row>
    <row r="755" spans="5:5" ht="18.5">
      <c r="E755" s="8"/>
    </row>
    <row r="756" spans="5:5" ht="18.5">
      <c r="E756" s="8"/>
    </row>
    <row r="757" spans="5:5" ht="18.5">
      <c r="E757" s="8"/>
    </row>
    <row r="758" spans="5:5" ht="18.5">
      <c r="E758" s="8"/>
    </row>
    <row r="759" spans="5:5" ht="18.5">
      <c r="E759" s="8"/>
    </row>
    <row r="760" spans="5:5" ht="18.5">
      <c r="E760" s="8"/>
    </row>
    <row r="761" spans="5:5" ht="18.5">
      <c r="E761" s="8"/>
    </row>
    <row r="762" spans="5:5" ht="18.5">
      <c r="E762" s="8"/>
    </row>
    <row r="763" spans="5:5" ht="18.5">
      <c r="E763" s="8"/>
    </row>
    <row r="764" spans="5:5" ht="18.5">
      <c r="E764" s="8"/>
    </row>
    <row r="765" spans="5:5" ht="18.5">
      <c r="E765" s="8"/>
    </row>
    <row r="766" spans="5:5" ht="18.5">
      <c r="E766" s="8"/>
    </row>
    <row r="767" spans="5:5" ht="18.5">
      <c r="E767" s="8"/>
    </row>
    <row r="768" spans="5:5" ht="18.5">
      <c r="E768" s="8"/>
    </row>
    <row r="769" spans="5:5" ht="18.5">
      <c r="E769" s="8"/>
    </row>
    <row r="770" spans="5:5" ht="18.5">
      <c r="E770" s="8"/>
    </row>
    <row r="771" spans="5:5" ht="18.5">
      <c r="E771" s="8"/>
    </row>
    <row r="772" spans="5:5" ht="18.5">
      <c r="E772" s="8"/>
    </row>
    <row r="773" spans="5:5" ht="18.5">
      <c r="E773" s="8"/>
    </row>
    <row r="774" spans="5:5" ht="18.5">
      <c r="E774" s="8"/>
    </row>
    <row r="775" spans="5:5" ht="18.5">
      <c r="E775" s="8"/>
    </row>
    <row r="776" spans="5:5" ht="18.5">
      <c r="E776" s="8"/>
    </row>
    <row r="777" spans="5:5" ht="18.5">
      <c r="E777" s="8"/>
    </row>
    <row r="778" spans="5:5" ht="18.5">
      <c r="E778" s="8"/>
    </row>
    <row r="779" spans="5:5" ht="18.5">
      <c r="E779" s="8"/>
    </row>
    <row r="780" spans="5:5" ht="18.5">
      <c r="E780" s="8"/>
    </row>
    <row r="781" spans="5:5" ht="18.5">
      <c r="E781" s="8"/>
    </row>
    <row r="782" spans="5:5" ht="18.5">
      <c r="E782" s="8"/>
    </row>
    <row r="783" spans="5:5" ht="18.5">
      <c r="E783" s="8"/>
    </row>
    <row r="784" spans="5:5" ht="18.5">
      <c r="E784" s="8"/>
    </row>
    <row r="785" spans="5:5" ht="18.5">
      <c r="E785" s="8"/>
    </row>
    <row r="786" spans="5:5" ht="18.5">
      <c r="E786" s="8"/>
    </row>
    <row r="787" spans="5:5" ht="18.5">
      <c r="E787" s="8"/>
    </row>
    <row r="788" spans="5:5" ht="18.5">
      <c r="E788" s="8"/>
    </row>
    <row r="789" spans="5:5" ht="18.5">
      <c r="E789" s="8"/>
    </row>
    <row r="790" spans="5:5" ht="18.5">
      <c r="E790" s="8"/>
    </row>
    <row r="791" spans="5:5" ht="18.5">
      <c r="E791" s="8"/>
    </row>
    <row r="792" spans="5:5" ht="18.5">
      <c r="E792" s="8"/>
    </row>
    <row r="793" spans="5:5" ht="18.5">
      <c r="E793" s="8"/>
    </row>
    <row r="794" spans="5:5" ht="18.5">
      <c r="E794" s="8"/>
    </row>
    <row r="795" spans="5:5" ht="18.5">
      <c r="E795" s="8"/>
    </row>
    <row r="796" spans="5:5" ht="18.5">
      <c r="E796" s="8"/>
    </row>
    <row r="797" spans="5:5" ht="18.5">
      <c r="E797" s="8"/>
    </row>
    <row r="798" spans="5:5" ht="18.5">
      <c r="E798" s="8"/>
    </row>
    <row r="799" spans="5:5" ht="18.5">
      <c r="E799" s="8"/>
    </row>
    <row r="800" spans="5:5" ht="18.5">
      <c r="E800" s="8"/>
    </row>
    <row r="801" spans="5:5" ht="18.5">
      <c r="E801" s="8"/>
    </row>
    <row r="802" spans="5:5" ht="18.5">
      <c r="E802" s="8"/>
    </row>
    <row r="803" spans="5:5" ht="18.5">
      <c r="E803" s="8"/>
    </row>
    <row r="804" spans="5:5" ht="18.5">
      <c r="E804" s="8"/>
    </row>
    <row r="805" spans="5:5" ht="18.5">
      <c r="E805" s="8"/>
    </row>
    <row r="806" spans="5:5" ht="18.5">
      <c r="E806" s="8"/>
    </row>
    <row r="807" spans="5:5" ht="18.5">
      <c r="E807" s="8"/>
    </row>
    <row r="808" spans="5:5" ht="18.5">
      <c r="E808" s="8"/>
    </row>
    <row r="809" spans="5:5" ht="18.5">
      <c r="E809" s="8"/>
    </row>
    <row r="810" spans="5:5" ht="18.5">
      <c r="E810" s="8"/>
    </row>
    <row r="811" spans="5:5" ht="18.5">
      <c r="E811" s="8"/>
    </row>
    <row r="812" spans="5:5" ht="18.5">
      <c r="E812" s="8"/>
    </row>
    <row r="813" spans="5:5" ht="18.5">
      <c r="E813" s="8"/>
    </row>
    <row r="814" spans="5:5" ht="18.5">
      <c r="E814" s="8"/>
    </row>
    <row r="815" spans="5:5" ht="18.5">
      <c r="E815" s="8"/>
    </row>
    <row r="816" spans="5:5" ht="18.5">
      <c r="E816" s="8"/>
    </row>
    <row r="817" spans="5:5" ht="18.5">
      <c r="E817" s="8"/>
    </row>
    <row r="818" spans="5:5" ht="18.5">
      <c r="E818" s="8"/>
    </row>
    <row r="819" spans="5:5" ht="18.5">
      <c r="E819" s="8"/>
    </row>
    <row r="820" spans="5:5" ht="18.5">
      <c r="E820" s="8"/>
    </row>
    <row r="821" spans="5:5" ht="18.5">
      <c r="E821" s="8"/>
    </row>
    <row r="822" spans="5:5" ht="18.5">
      <c r="E822" s="8"/>
    </row>
    <row r="823" spans="5:5" ht="18.5">
      <c r="E823" s="8"/>
    </row>
    <row r="824" spans="5:5" ht="18.5">
      <c r="E824" s="8"/>
    </row>
    <row r="825" spans="5:5" ht="18.5">
      <c r="E825" s="8"/>
    </row>
    <row r="826" spans="5:5" ht="18.5">
      <c r="E826" s="8"/>
    </row>
    <row r="827" spans="5:5" ht="18.5">
      <c r="E827" s="8"/>
    </row>
    <row r="828" spans="5:5" ht="18.5">
      <c r="E828" s="8"/>
    </row>
    <row r="829" spans="5:5" ht="18.5">
      <c r="E829" s="8"/>
    </row>
    <row r="830" spans="5:5" ht="18.5">
      <c r="E830" s="8"/>
    </row>
    <row r="831" spans="5:5" ht="18.5">
      <c r="E831" s="8"/>
    </row>
    <row r="832" spans="5:5" ht="18.5">
      <c r="E832" s="8"/>
    </row>
    <row r="833" spans="5:5" ht="18.5">
      <c r="E833" s="8"/>
    </row>
    <row r="834" spans="5:5" ht="18.5">
      <c r="E834" s="8"/>
    </row>
    <row r="835" spans="5:5" ht="18.5">
      <c r="E835" s="8"/>
    </row>
    <row r="836" spans="5:5" ht="18.5">
      <c r="E836" s="8"/>
    </row>
    <row r="837" spans="5:5" ht="18.5">
      <c r="E837" s="8"/>
    </row>
    <row r="838" spans="5:5" ht="18.5">
      <c r="E838" s="8"/>
    </row>
    <row r="839" spans="5:5" ht="18.5">
      <c r="E839" s="8"/>
    </row>
    <row r="840" spans="5:5" ht="18.5">
      <c r="E840" s="8"/>
    </row>
    <row r="841" spans="5:5" ht="18.5">
      <c r="E841" s="8"/>
    </row>
    <row r="842" spans="5:5" ht="18.5">
      <c r="E842" s="8"/>
    </row>
    <row r="843" spans="5:5" ht="18.5">
      <c r="E843" s="8"/>
    </row>
    <row r="844" spans="5:5" ht="18.5">
      <c r="E844" s="8"/>
    </row>
    <row r="845" spans="5:5" ht="18.5">
      <c r="E845" s="8"/>
    </row>
    <row r="846" spans="5:5" ht="18.5">
      <c r="E846" s="8"/>
    </row>
    <row r="847" spans="5:5" ht="18.5">
      <c r="E847" s="8"/>
    </row>
    <row r="848" spans="5:5" ht="18.5">
      <c r="E848" s="8"/>
    </row>
    <row r="849" spans="5:5" ht="18.5">
      <c r="E849" s="8"/>
    </row>
    <row r="850" spans="5:5" ht="18.5">
      <c r="E850" s="8"/>
    </row>
    <row r="851" spans="5:5" ht="18.5">
      <c r="E851" s="8"/>
    </row>
    <row r="852" spans="5:5" ht="18.5">
      <c r="E852" s="8"/>
    </row>
    <row r="853" spans="5:5" ht="18.5">
      <c r="E853" s="8"/>
    </row>
    <row r="854" spans="5:5" ht="18.5">
      <c r="E854" s="8"/>
    </row>
    <row r="855" spans="5:5" ht="18.5">
      <c r="E855" s="8"/>
    </row>
    <row r="856" spans="5:5" ht="18.5">
      <c r="E856" s="8"/>
    </row>
    <row r="857" spans="5:5" ht="18.5">
      <c r="E857" s="8"/>
    </row>
    <row r="858" spans="5:5" ht="18.5">
      <c r="E858" s="8"/>
    </row>
    <row r="859" spans="5:5" ht="18.5">
      <c r="E859" s="8"/>
    </row>
    <row r="860" spans="5:5" ht="18.5">
      <c r="E860" s="8"/>
    </row>
    <row r="861" spans="5:5" ht="18.5">
      <c r="E861" s="8"/>
    </row>
    <row r="862" spans="5:5" ht="18.5">
      <c r="E862" s="8"/>
    </row>
    <row r="863" spans="5:5" ht="18.5">
      <c r="E863" s="8"/>
    </row>
    <row r="864" spans="5:5" ht="18.5">
      <c r="E864" s="8"/>
    </row>
    <row r="865" spans="5:5" ht="18.5">
      <c r="E865" s="8"/>
    </row>
    <row r="866" spans="5:5" ht="18.5">
      <c r="E866" s="8"/>
    </row>
    <row r="867" spans="5:5" ht="18.5">
      <c r="E867" s="8"/>
    </row>
    <row r="868" spans="5:5" ht="18.5">
      <c r="E868" s="8"/>
    </row>
    <row r="869" spans="5:5" ht="18.5">
      <c r="E869" s="8"/>
    </row>
    <row r="870" spans="5:5" ht="18.5">
      <c r="E870" s="8"/>
    </row>
    <row r="871" spans="5:5" ht="18.5">
      <c r="E871" s="8"/>
    </row>
    <row r="872" spans="5:5" ht="18.5">
      <c r="E872" s="8"/>
    </row>
    <row r="873" spans="5:5" ht="18.5">
      <c r="E873" s="8"/>
    </row>
    <row r="874" spans="5:5" ht="18.5">
      <c r="E874" s="8"/>
    </row>
    <row r="875" spans="5:5" ht="18.5">
      <c r="E875" s="8"/>
    </row>
    <row r="876" spans="5:5" ht="18.5">
      <c r="E876" s="8"/>
    </row>
    <row r="877" spans="5:5" ht="18.5">
      <c r="E877" s="8"/>
    </row>
    <row r="878" spans="5:5" ht="18.5">
      <c r="E878" s="8"/>
    </row>
    <row r="879" spans="5:5" ht="18.5">
      <c r="E879" s="8"/>
    </row>
    <row r="880" spans="5:5" ht="18.5">
      <c r="E880" s="8"/>
    </row>
    <row r="881" spans="5:5" ht="18.5">
      <c r="E881" s="8"/>
    </row>
    <row r="882" spans="5:5" ht="18.5">
      <c r="E882" s="8"/>
    </row>
    <row r="883" spans="5:5" ht="18.5">
      <c r="E883" s="8"/>
    </row>
    <row r="884" spans="5:5" ht="18.5">
      <c r="E884" s="8"/>
    </row>
    <row r="885" spans="5:5" ht="18.5">
      <c r="E885" s="8"/>
    </row>
    <row r="886" spans="5:5" ht="18.5">
      <c r="E886" s="8"/>
    </row>
    <row r="887" spans="5:5" ht="18.5">
      <c r="E887" s="8"/>
    </row>
    <row r="888" spans="5:5" ht="18.5">
      <c r="E888" s="8"/>
    </row>
    <row r="889" spans="5:5" ht="18.5">
      <c r="E889" s="8"/>
    </row>
    <row r="890" spans="5:5" ht="18.5">
      <c r="E890" s="8"/>
    </row>
    <row r="891" spans="5:5" ht="18.5">
      <c r="E891" s="8"/>
    </row>
    <row r="892" spans="5:5" ht="18.5">
      <c r="E892" s="8"/>
    </row>
    <row r="893" spans="5:5" ht="18.5">
      <c r="E893" s="8"/>
    </row>
    <row r="894" spans="5:5" ht="18.5">
      <c r="E894" s="8"/>
    </row>
    <row r="895" spans="5:5" ht="18.5">
      <c r="E895" s="8"/>
    </row>
    <row r="896" spans="5:5" ht="18.5">
      <c r="E896" s="8"/>
    </row>
    <row r="897" spans="5:5" ht="18.5">
      <c r="E897" s="8"/>
    </row>
    <row r="898" spans="5:5" ht="18.5">
      <c r="E898" s="8"/>
    </row>
    <row r="899" spans="5:5" ht="18.5">
      <c r="E899" s="8"/>
    </row>
    <row r="900" spans="5:5" ht="18.5">
      <c r="E900" s="8"/>
    </row>
    <row r="901" spans="5:5" ht="18.5">
      <c r="E901" s="8"/>
    </row>
    <row r="902" spans="5:5" ht="18.5">
      <c r="E902" s="8"/>
    </row>
    <row r="903" spans="5:5" ht="18.5">
      <c r="E903" s="8"/>
    </row>
    <row r="904" spans="5:5" ht="18.5">
      <c r="E904" s="8"/>
    </row>
    <row r="905" spans="5:5" ht="18.5">
      <c r="E905" s="8"/>
    </row>
    <row r="906" spans="5:5" ht="18.5">
      <c r="E906" s="8"/>
    </row>
    <row r="907" spans="5:5" ht="18.5">
      <c r="E907" s="8"/>
    </row>
    <row r="908" spans="5:5" ht="18.5">
      <c r="E908" s="8"/>
    </row>
    <row r="909" spans="5:5" ht="18.5">
      <c r="E909" s="8"/>
    </row>
    <row r="910" spans="5:5" ht="18.5">
      <c r="E910" s="8"/>
    </row>
    <row r="911" spans="5:5" ht="18.5">
      <c r="E911" s="8"/>
    </row>
    <row r="912" spans="5:5" ht="18.5">
      <c r="E912" s="8"/>
    </row>
    <row r="913" spans="5:5" ht="18.5">
      <c r="E913" s="8"/>
    </row>
    <row r="914" spans="5:5" ht="18.5">
      <c r="E914" s="8"/>
    </row>
    <row r="915" spans="5:5" ht="18.5">
      <c r="E915" s="8"/>
    </row>
    <row r="916" spans="5:5" ht="18.5">
      <c r="E916" s="8"/>
    </row>
    <row r="917" spans="5:5" ht="18.5">
      <c r="E917" s="8"/>
    </row>
    <row r="918" spans="5:5" ht="18.5">
      <c r="E918" s="8"/>
    </row>
    <row r="919" spans="5:5" ht="18.5">
      <c r="E919" s="8"/>
    </row>
    <row r="920" spans="5:5" ht="18.5">
      <c r="E920" s="8"/>
    </row>
    <row r="921" spans="5:5" ht="18.5">
      <c r="E921" s="8"/>
    </row>
    <row r="922" spans="5:5" ht="18.5">
      <c r="E922" s="8"/>
    </row>
    <row r="923" spans="5:5" ht="18.5">
      <c r="E923" s="8"/>
    </row>
    <row r="924" spans="5:5" ht="18.5">
      <c r="E924" s="8"/>
    </row>
    <row r="925" spans="5:5" ht="18.5">
      <c r="E925" s="8"/>
    </row>
    <row r="926" spans="5:5" ht="18.5">
      <c r="E926" s="8"/>
    </row>
    <row r="927" spans="5:5" ht="18.5">
      <c r="E927" s="8"/>
    </row>
    <row r="928" spans="5:5" ht="18.5">
      <c r="E928" s="8"/>
    </row>
    <row r="929" spans="5:5" ht="18.5">
      <c r="E929" s="8"/>
    </row>
    <row r="930" spans="5:5" ht="18.5">
      <c r="E930" s="8"/>
    </row>
    <row r="931" spans="5:5" ht="18.5">
      <c r="E931" s="8"/>
    </row>
    <row r="932" spans="5:5" ht="18.5">
      <c r="E932" s="8"/>
    </row>
    <row r="933" spans="5:5" ht="18.5">
      <c r="E933" s="8"/>
    </row>
    <row r="934" spans="5:5" ht="18.5">
      <c r="E934" s="8"/>
    </row>
    <row r="935" spans="5:5" ht="18.5">
      <c r="E935" s="8"/>
    </row>
    <row r="936" spans="5:5" ht="18.5">
      <c r="E936" s="8"/>
    </row>
    <row r="937" spans="5:5" ht="18.5">
      <c r="E937" s="8"/>
    </row>
    <row r="938" spans="5:5" ht="18.5">
      <c r="E938" s="8"/>
    </row>
    <row r="939" spans="5:5" ht="18.5">
      <c r="E939" s="8"/>
    </row>
    <row r="940" spans="5:5" ht="18.5">
      <c r="E940" s="8"/>
    </row>
    <row r="941" spans="5:5" ht="18.5">
      <c r="E941" s="8"/>
    </row>
    <row r="942" spans="5:5" ht="18.5">
      <c r="E942" s="8"/>
    </row>
    <row r="943" spans="5:5" ht="18.5">
      <c r="E943" s="8"/>
    </row>
    <row r="944" spans="5:5" ht="18.5">
      <c r="E944" s="8"/>
    </row>
    <row r="945" spans="5:5" ht="18.5">
      <c r="E945" s="8"/>
    </row>
    <row r="946" spans="5:5" ht="18.5">
      <c r="E946" s="8"/>
    </row>
    <row r="947" spans="5:5" ht="18.5">
      <c r="E947" s="8"/>
    </row>
    <row r="948" spans="5:5" ht="18.5">
      <c r="E948" s="8"/>
    </row>
    <row r="949" spans="5:5" ht="18.5">
      <c r="E949" s="8"/>
    </row>
    <row r="950" spans="5:5" ht="18.5">
      <c r="E950" s="8"/>
    </row>
    <row r="951" spans="5:5" ht="18.5">
      <c r="E951" s="8"/>
    </row>
    <row r="952" spans="5:5" ht="18.5">
      <c r="E952" s="8"/>
    </row>
    <row r="953" spans="5:5" ht="18.5">
      <c r="E953" s="8"/>
    </row>
    <row r="954" spans="5:5" ht="18.5">
      <c r="E954" s="8"/>
    </row>
    <row r="955" spans="5:5" ht="18.5">
      <c r="E955" s="8"/>
    </row>
    <row r="956" spans="5:5" ht="18.5">
      <c r="E956" s="8"/>
    </row>
    <row r="957" spans="5:5" ht="18.5">
      <c r="E957" s="8"/>
    </row>
    <row r="958" spans="5:5" ht="18.5">
      <c r="E958" s="8"/>
    </row>
    <row r="959" spans="5:5" ht="18.5">
      <c r="E959" s="8"/>
    </row>
    <row r="960" spans="5:5" ht="18.5">
      <c r="E960" s="8"/>
    </row>
    <row r="961" spans="5:5" ht="18.5">
      <c r="E961" s="8"/>
    </row>
    <row r="962" spans="5:5" ht="18.5">
      <c r="E962" s="8"/>
    </row>
    <row r="963" spans="5:5" ht="18.5">
      <c r="E963" s="8"/>
    </row>
    <row r="964" spans="5:5" ht="18.5">
      <c r="E964" s="8"/>
    </row>
    <row r="965" spans="5:5" ht="18.5">
      <c r="E965" s="8"/>
    </row>
    <row r="966" spans="5:5" ht="18.5">
      <c r="E966" s="8"/>
    </row>
    <row r="967" spans="5:5" ht="18.5">
      <c r="E967" s="8"/>
    </row>
    <row r="968" spans="5:5" ht="18.5">
      <c r="E968" s="8"/>
    </row>
    <row r="969" spans="5:5" ht="18.5">
      <c r="E969" s="8"/>
    </row>
    <row r="970" spans="5:5" ht="18.5">
      <c r="E970" s="8"/>
    </row>
    <row r="971" spans="5:5" ht="18.5">
      <c r="E971" s="8"/>
    </row>
    <row r="972" spans="5:5" ht="18.5">
      <c r="E972" s="8"/>
    </row>
    <row r="973" spans="5:5" ht="18.5">
      <c r="E973" s="8"/>
    </row>
    <row r="974" spans="5:5" ht="18.5">
      <c r="E974" s="8"/>
    </row>
    <row r="975" spans="5:5" ht="18.5">
      <c r="E975" s="8"/>
    </row>
    <row r="976" spans="5:5" ht="18.5">
      <c r="E976" s="8"/>
    </row>
    <row r="977" spans="5:5" ht="18.5">
      <c r="E977" s="8"/>
    </row>
    <row r="978" spans="5:5" ht="18.5">
      <c r="E978" s="8"/>
    </row>
    <row r="979" spans="5:5" ht="18.5">
      <c r="E979" s="8"/>
    </row>
    <row r="980" spans="5:5" ht="18.5">
      <c r="E980" s="8"/>
    </row>
    <row r="981" spans="5:5" ht="18.5">
      <c r="E981" s="8"/>
    </row>
    <row r="982" spans="5:5" ht="18.5">
      <c r="E982" s="8"/>
    </row>
    <row r="983" spans="5:5" ht="18.5">
      <c r="E983" s="8"/>
    </row>
    <row r="984" spans="5:5" ht="18.5">
      <c r="E984" s="8"/>
    </row>
    <row r="985" spans="5:5" ht="18.5">
      <c r="E985" s="8"/>
    </row>
    <row r="986" spans="5:5" ht="18.5">
      <c r="E986" s="8"/>
    </row>
    <row r="987" spans="5:5" ht="18.5">
      <c r="E987" s="8"/>
    </row>
    <row r="988" spans="5:5" ht="18.5">
      <c r="E988" s="8"/>
    </row>
    <row r="989" spans="5:5" ht="18.5">
      <c r="E989" s="8"/>
    </row>
    <row r="990" spans="5:5" ht="18.5">
      <c r="E990" s="8"/>
    </row>
    <row r="991" spans="5:5" ht="18.5">
      <c r="E991" s="8"/>
    </row>
    <row r="992" spans="5:5" ht="18.5">
      <c r="E992" s="8"/>
    </row>
    <row r="993" spans="5:5" ht="18.5">
      <c r="E993" s="8"/>
    </row>
    <row r="994" spans="5:5" ht="18.5">
      <c r="E994" s="8"/>
    </row>
    <row r="995" spans="5:5" ht="18.5">
      <c r="E995" s="8"/>
    </row>
    <row r="996" spans="5:5" ht="18.5">
      <c r="E996" s="8"/>
    </row>
    <row r="997" spans="5:5" ht="18.5">
      <c r="E997" s="8"/>
    </row>
    <row r="998" spans="5:5" ht="18.5">
      <c r="E998" s="8"/>
    </row>
    <row r="999" spans="5:5" ht="18.5">
      <c r="E999" s="8"/>
    </row>
    <row r="1000" spans="5:5" ht="18.5">
      <c r="E1000" s="8"/>
    </row>
    <row r="1001" spans="5:5" ht="18.5">
      <c r="E1001" s="8"/>
    </row>
    <row r="1002" spans="5:5" ht="18.5">
      <c r="E1002" s="8"/>
    </row>
    <row r="1003" spans="5:5" ht="18.5">
      <c r="E1003" s="8"/>
    </row>
    <row r="1004" spans="5:5" ht="18.5">
      <c r="E1004" s="8"/>
    </row>
    <row r="1005" spans="5:5" ht="18.5">
      <c r="E1005" s="8"/>
    </row>
    <row r="1006" spans="5:5" ht="18.5">
      <c r="E1006" s="8"/>
    </row>
    <row r="1007" spans="5:5" ht="18.5">
      <c r="E1007" s="8"/>
    </row>
    <row r="1008" spans="5:5" ht="18.5">
      <c r="E1008" s="8"/>
    </row>
    <row r="1009" spans="5:5" ht="18.5">
      <c r="E1009" s="8"/>
    </row>
    <row r="1010" spans="5:5" ht="18.5">
      <c r="E1010" s="8"/>
    </row>
    <row r="1011" spans="5:5" ht="18.5">
      <c r="E1011" s="8"/>
    </row>
    <row r="1012" spans="5:5" ht="18.5">
      <c r="E1012" s="8"/>
    </row>
    <row r="1013" spans="5:5" ht="18.5">
      <c r="E1013" s="8"/>
    </row>
    <row r="1014" spans="5:5" ht="18.5">
      <c r="E1014" s="8"/>
    </row>
    <row r="1015" spans="5:5" ht="18.5">
      <c r="E1015" s="8"/>
    </row>
    <row r="1016" spans="5:5" ht="18.5">
      <c r="E1016" s="8"/>
    </row>
    <row r="1017" spans="5:5" ht="18.5">
      <c r="E1017" s="8"/>
    </row>
    <row r="1018" spans="5:5" ht="18.5">
      <c r="E1018" s="8"/>
    </row>
    <row r="1019" spans="5:5" ht="18.5">
      <c r="E1019" s="8"/>
    </row>
    <row r="1020" spans="5:5" ht="18.5">
      <c r="E1020" s="8"/>
    </row>
    <row r="1021" spans="5:5" ht="18.5">
      <c r="E1021" s="8"/>
    </row>
    <row r="1022" spans="5:5" ht="18.5">
      <c r="E1022" s="8"/>
    </row>
    <row r="1023" spans="5:5" ht="18.5">
      <c r="E1023" s="8"/>
    </row>
    <row r="1024" spans="5:5" ht="18.5">
      <c r="E1024" s="8"/>
    </row>
    <row r="1025" spans="5:5" ht="18.5">
      <c r="E1025" s="8"/>
    </row>
    <row r="1026" spans="5:5" ht="18.5">
      <c r="E1026" s="8"/>
    </row>
    <row r="1027" spans="5:5" ht="18.5">
      <c r="E1027" s="8"/>
    </row>
    <row r="1028" spans="5:5" ht="18.5">
      <c r="E1028" s="8"/>
    </row>
    <row r="1029" spans="5:5" ht="18.5">
      <c r="E1029" s="8"/>
    </row>
    <row r="1030" spans="5:5" ht="18.5">
      <c r="E1030" s="8"/>
    </row>
    <row r="1031" spans="5:5" ht="18.5">
      <c r="E1031" s="8"/>
    </row>
    <row r="1032" spans="5:5" ht="18.5">
      <c r="E1032" s="8"/>
    </row>
    <row r="1033" spans="5:5" ht="18.5">
      <c r="E1033" s="8"/>
    </row>
    <row r="1034" spans="5:5" ht="18.5">
      <c r="E1034" s="8"/>
    </row>
    <row r="1035" spans="5:5" ht="18.5">
      <c r="E1035" s="8"/>
    </row>
    <row r="1036" spans="5:5" ht="18.5">
      <c r="E1036" s="8"/>
    </row>
    <row r="1037" spans="5:5" ht="18.5">
      <c r="E1037" s="8"/>
    </row>
    <row r="1038" spans="5:5" ht="18.5">
      <c r="E1038" s="8"/>
    </row>
    <row r="1039" spans="5:5" ht="18.5">
      <c r="E1039" s="8"/>
    </row>
    <row r="1040" spans="5:5" ht="18.5">
      <c r="E1040" s="8"/>
    </row>
    <row r="1041" spans="5:5" ht="18.5">
      <c r="E1041" s="8"/>
    </row>
    <row r="1042" spans="5:5" ht="18.5">
      <c r="E1042" s="8"/>
    </row>
    <row r="1043" spans="5:5" ht="18.5">
      <c r="E1043" s="8"/>
    </row>
    <row r="1044" spans="5:5" ht="18.5">
      <c r="E1044" s="8"/>
    </row>
    <row r="1045" spans="5:5" ht="18.5">
      <c r="E1045" s="8"/>
    </row>
    <row r="1046" spans="5:5" ht="18.5">
      <c r="E1046" s="8"/>
    </row>
    <row r="1047" spans="5:5" ht="18.5">
      <c r="E1047" s="8"/>
    </row>
    <row r="1048" spans="5:5" ht="18.5">
      <c r="E1048" s="8"/>
    </row>
    <row r="1049" spans="5:5" ht="18.5">
      <c r="E1049" s="8"/>
    </row>
    <row r="1050" spans="5:5" ht="18.5">
      <c r="E1050" s="8"/>
    </row>
    <row r="1051" spans="5:5" ht="18.5">
      <c r="E1051" s="8"/>
    </row>
    <row r="1052" spans="5:5" ht="18.5">
      <c r="E1052" s="8"/>
    </row>
    <row r="1053" spans="5:5" ht="18.5">
      <c r="E1053" s="8"/>
    </row>
    <row r="1054" spans="5:5" ht="18.5">
      <c r="E1054" s="8"/>
    </row>
    <row r="1055" spans="5:5" ht="18.5">
      <c r="E1055" s="8"/>
    </row>
    <row r="1056" spans="5:5" ht="18.5">
      <c r="E1056" s="8"/>
    </row>
    <row r="1057" spans="5:5" ht="18.5">
      <c r="E1057" s="8"/>
    </row>
    <row r="1058" spans="5:5" ht="18.5">
      <c r="E1058" s="8"/>
    </row>
    <row r="1059" spans="5:5" ht="18.5">
      <c r="E1059" s="8"/>
    </row>
    <row r="1060" spans="5:5" ht="18.5">
      <c r="E1060" s="8"/>
    </row>
    <row r="1061" spans="5:5" ht="18.5">
      <c r="E1061" s="8"/>
    </row>
    <row r="1062" spans="5:5" ht="18.5">
      <c r="E1062" s="8"/>
    </row>
    <row r="1063" spans="5:5" ht="18.5">
      <c r="E1063" s="8"/>
    </row>
    <row r="1064" spans="5:5" ht="18.5">
      <c r="E1064" s="8"/>
    </row>
    <row r="1065" spans="5:5" ht="18.5">
      <c r="E1065" s="8"/>
    </row>
    <row r="1066" spans="5:5" ht="18.5">
      <c r="E1066" s="8"/>
    </row>
    <row r="1067" spans="5:5" ht="18.5">
      <c r="E1067" s="8"/>
    </row>
    <row r="1068" spans="5:5" ht="18.5">
      <c r="E1068" s="8"/>
    </row>
    <row r="1069" spans="5:5" ht="18.5">
      <c r="E1069" s="8"/>
    </row>
    <row r="1070" spans="5:5" ht="18.5">
      <c r="E1070" s="8"/>
    </row>
    <row r="1071" spans="5:5" ht="18.5">
      <c r="E1071" s="8"/>
    </row>
    <row r="1072" spans="5:5" ht="18.5">
      <c r="E1072" s="8"/>
    </row>
    <row r="1073" spans="5:5" ht="18.5">
      <c r="E1073" s="8"/>
    </row>
    <row r="1074" spans="5:5" ht="18.5">
      <c r="E1074" s="8"/>
    </row>
    <row r="1075" spans="5:5" ht="18.5">
      <c r="E1075" s="8"/>
    </row>
    <row r="1076" spans="5:5" ht="18.5">
      <c r="E1076" s="8"/>
    </row>
    <row r="1077" spans="5:5" ht="18.5">
      <c r="E1077" s="8"/>
    </row>
    <row r="1078" spans="5:5" ht="18.5">
      <c r="E1078" s="8"/>
    </row>
    <row r="1079" spans="5:5" ht="18.5">
      <c r="E1079" s="8"/>
    </row>
    <row r="1080" spans="5:5" ht="18.5">
      <c r="E1080" s="8"/>
    </row>
    <row r="1081" spans="5:5" ht="18.5">
      <c r="E1081" s="8"/>
    </row>
    <row r="1082" spans="5:5" ht="18.5">
      <c r="E1082" s="8"/>
    </row>
    <row r="1083" spans="5:5" ht="18.5">
      <c r="E1083" s="8"/>
    </row>
    <row r="1084" spans="5:5" ht="18.5">
      <c r="E1084" s="8"/>
    </row>
    <row r="1085" spans="5:5" ht="18.5">
      <c r="E1085" s="8"/>
    </row>
    <row r="1086" spans="5:5" ht="18.5">
      <c r="E1086" s="8"/>
    </row>
    <row r="1087" spans="5:5" ht="18.5">
      <c r="E1087" s="8"/>
    </row>
    <row r="1088" spans="5:5" ht="18.5">
      <c r="E1088" s="8"/>
    </row>
    <row r="1089" spans="5:5" ht="18.5">
      <c r="E1089" s="8"/>
    </row>
    <row r="1090" spans="5:5" ht="18.5">
      <c r="E1090" s="8"/>
    </row>
    <row r="1091" spans="5:5" ht="18.5">
      <c r="E1091" s="8"/>
    </row>
    <row r="1092" spans="5:5" ht="18.5">
      <c r="E1092" s="8"/>
    </row>
    <row r="1093" spans="5:5" ht="18.5">
      <c r="E1093" s="8"/>
    </row>
    <row r="1094" spans="5:5" ht="18.5">
      <c r="E1094" s="8"/>
    </row>
    <row r="1095" spans="5:5" ht="18.5">
      <c r="E1095" s="8"/>
    </row>
    <row r="1096" spans="5:5" ht="18.5">
      <c r="E1096" s="8"/>
    </row>
    <row r="1097" spans="5:5" ht="18.5">
      <c r="E1097" s="8"/>
    </row>
    <row r="1098" spans="5:5" ht="18.5">
      <c r="E1098" s="8"/>
    </row>
    <row r="1099" spans="5:5" ht="18.5">
      <c r="E1099" s="8"/>
    </row>
    <row r="1100" spans="5:5" ht="18.5">
      <c r="E1100" s="8"/>
    </row>
    <row r="1101" spans="5:5" ht="18.5">
      <c r="E1101" s="8"/>
    </row>
    <row r="1102" spans="5:5" ht="18.5">
      <c r="E1102" s="8"/>
    </row>
    <row r="1103" spans="5:5" ht="18.5">
      <c r="E1103" s="8"/>
    </row>
    <row r="1104" spans="5:5" ht="18.5">
      <c r="E1104" s="8"/>
    </row>
    <row r="1105" spans="5:5" ht="18.5">
      <c r="E1105" s="8"/>
    </row>
    <row r="1106" spans="5:5" ht="18.5">
      <c r="E1106" s="8"/>
    </row>
    <row r="1107" spans="5:5" ht="18.5">
      <c r="E1107" s="8"/>
    </row>
    <row r="1108" spans="5:5" ht="18.5">
      <c r="E1108" s="8"/>
    </row>
    <row r="1109" spans="5:5" ht="18.5">
      <c r="E1109" s="8"/>
    </row>
    <row r="1110" spans="5:5" ht="18.5">
      <c r="E1110" s="8"/>
    </row>
    <row r="1111" spans="5:5" ht="18.5">
      <c r="E1111" s="8"/>
    </row>
    <row r="1112" spans="5:5" ht="18.5">
      <c r="E1112" s="8"/>
    </row>
    <row r="1113" spans="5:5" ht="18.5">
      <c r="E1113" s="8"/>
    </row>
    <row r="1114" spans="5:5" ht="18.5">
      <c r="E1114" s="8"/>
    </row>
    <row r="1115" spans="5:5" ht="18.5">
      <c r="E1115" s="8"/>
    </row>
    <row r="1116" spans="5:5" ht="18.5">
      <c r="E1116" s="8"/>
    </row>
    <row r="1117" spans="5:5" ht="18.5">
      <c r="E1117" s="8"/>
    </row>
    <row r="1118" spans="5:5" ht="18.5">
      <c r="E1118" s="8"/>
    </row>
    <row r="1119" spans="5:5" ht="18.5">
      <c r="E1119" s="8"/>
    </row>
    <row r="1120" spans="5:5" ht="18.5">
      <c r="E1120" s="8"/>
    </row>
    <row r="1121" spans="5:5" ht="18.5">
      <c r="E1121" s="8"/>
    </row>
    <row r="1122" spans="5:5" ht="18.5">
      <c r="E1122" s="8"/>
    </row>
    <row r="1123" spans="5:5" ht="18.5">
      <c r="E1123" s="8"/>
    </row>
    <row r="1124" spans="5:5" ht="18.5">
      <c r="E1124" s="8"/>
    </row>
    <row r="1125" spans="5:5" ht="18.5">
      <c r="E1125" s="8"/>
    </row>
    <row r="1126" spans="5:5" ht="18.5">
      <c r="E1126" s="8"/>
    </row>
    <row r="1127" spans="5:5" ht="18.5">
      <c r="E1127" s="8"/>
    </row>
    <row r="1128" spans="5:5" ht="18.5">
      <c r="E1128" s="8"/>
    </row>
    <row r="1129" spans="5:5" ht="18.5">
      <c r="E1129" s="8"/>
    </row>
    <row r="1130" spans="5:5" ht="18.5">
      <c r="E1130" s="8"/>
    </row>
    <row r="1131" spans="5:5" ht="18.5">
      <c r="E1131" s="8"/>
    </row>
    <row r="1132" spans="5:5" ht="18.5">
      <c r="E1132" s="8"/>
    </row>
    <row r="1133" spans="5:5" ht="18.5">
      <c r="E1133" s="8"/>
    </row>
    <row r="1134" spans="5:5" ht="18.5">
      <c r="E1134" s="8"/>
    </row>
    <row r="1135" spans="5:5" ht="18.5">
      <c r="E1135" s="8"/>
    </row>
    <row r="1136" spans="5:5" ht="18.5">
      <c r="E1136" s="8"/>
    </row>
    <row r="1137" spans="5:5" ht="18.5">
      <c r="E1137" s="8"/>
    </row>
    <row r="1138" spans="5:5" ht="18.5">
      <c r="E1138" s="8"/>
    </row>
    <row r="1139" spans="5:5" ht="18.5">
      <c r="E1139" s="8"/>
    </row>
    <row r="1140" spans="5:5" ht="18.5">
      <c r="E1140" s="8"/>
    </row>
    <row r="1141" spans="5:5" ht="18.5">
      <c r="E1141" s="8"/>
    </row>
    <row r="1142" spans="5:5" ht="18.5">
      <c r="E1142" s="8"/>
    </row>
    <row r="1143" spans="5:5" ht="18.5">
      <c r="E1143" s="8"/>
    </row>
    <row r="1144" spans="5:5" ht="18.5">
      <c r="E1144" s="8"/>
    </row>
    <row r="1145" spans="5:5" ht="18.5">
      <c r="E1145" s="8"/>
    </row>
    <row r="1146" spans="5:5" ht="18.5">
      <c r="E1146" s="8"/>
    </row>
    <row r="1147" spans="5:5" ht="18.5">
      <c r="E1147" s="8"/>
    </row>
    <row r="1148" spans="5:5" ht="18.5">
      <c r="E1148" s="8"/>
    </row>
    <row r="1149" spans="5:5" ht="18.5">
      <c r="E1149" s="8"/>
    </row>
    <row r="1150" spans="5:5" ht="18.5">
      <c r="E1150" s="8"/>
    </row>
    <row r="1151" spans="5:5" ht="18.5">
      <c r="E1151" s="8"/>
    </row>
    <row r="1152" spans="5:5" ht="18.5">
      <c r="E1152" s="8"/>
    </row>
    <row r="1153" spans="5:5" ht="18.5">
      <c r="E1153" s="8"/>
    </row>
    <row r="1154" spans="5:5" ht="18.5">
      <c r="E1154" s="8"/>
    </row>
    <row r="1155" spans="5:5" ht="18.5">
      <c r="E1155" s="8"/>
    </row>
    <row r="1156" spans="5:5" ht="18.5">
      <c r="E1156" s="8"/>
    </row>
    <row r="1157" spans="5:5" ht="18.5">
      <c r="E1157" s="8"/>
    </row>
    <row r="1158" spans="5:5" ht="18.5">
      <c r="E1158" s="8"/>
    </row>
    <row r="1159" spans="5:5" ht="18.5">
      <c r="E1159" s="8"/>
    </row>
    <row r="1160" spans="5:5" ht="18.5">
      <c r="E1160" s="8"/>
    </row>
    <row r="1161" spans="5:5" ht="18.5">
      <c r="E1161" s="8"/>
    </row>
    <row r="1162" spans="5:5" ht="18.5">
      <c r="E1162" s="8"/>
    </row>
    <row r="1163" spans="5:5" ht="18.5">
      <c r="E1163" s="8"/>
    </row>
    <row r="1164" spans="5:5" ht="18.5">
      <c r="E1164" s="8"/>
    </row>
    <row r="1165" spans="5:5" ht="18.5">
      <c r="E1165" s="8"/>
    </row>
    <row r="1166" spans="5:5" ht="18.5">
      <c r="E1166" s="8"/>
    </row>
    <row r="1167" spans="5:5" ht="18.5">
      <c r="E1167" s="8"/>
    </row>
    <row r="1168" spans="5:5" ht="18.5">
      <c r="E1168" s="8"/>
    </row>
    <row r="1169" spans="5:5" ht="18.5">
      <c r="E1169" s="8"/>
    </row>
    <row r="1170" spans="5:5" ht="18.5">
      <c r="E1170" s="8"/>
    </row>
    <row r="1171" spans="5:5" ht="18.5">
      <c r="E1171" s="8"/>
    </row>
    <row r="1172" spans="5:5" ht="18.5">
      <c r="E1172" s="8"/>
    </row>
    <row r="1173" spans="5:5" ht="18.5">
      <c r="E1173" s="8"/>
    </row>
    <row r="1174" spans="5:5" ht="18.5">
      <c r="E1174" s="8"/>
    </row>
    <row r="1175" spans="5:5" ht="18.5">
      <c r="E1175" s="8"/>
    </row>
    <row r="1176" spans="5:5" ht="18.5">
      <c r="E1176" s="8"/>
    </row>
    <row r="1177" spans="5:5" ht="18.5">
      <c r="E1177" s="8"/>
    </row>
    <row r="1178" spans="5:5" ht="18.5">
      <c r="E1178" s="8"/>
    </row>
    <row r="1179" spans="5:5" ht="18.5">
      <c r="E1179" s="8"/>
    </row>
    <row r="1180" spans="5:5" ht="18.5">
      <c r="E1180" s="8"/>
    </row>
    <row r="1181" spans="5:5" ht="18.5">
      <c r="E1181" s="8"/>
    </row>
    <row r="1182" spans="5:5" ht="18.5">
      <c r="E1182" s="8"/>
    </row>
    <row r="1183" spans="5:5" ht="18.5">
      <c r="E1183" s="8"/>
    </row>
    <row r="1184" spans="5:5" ht="18.5">
      <c r="E1184" s="8"/>
    </row>
    <row r="1185" spans="5:5" ht="18.5">
      <c r="E1185" s="8"/>
    </row>
    <row r="1186" spans="5:5" ht="18.5">
      <c r="E1186" s="8"/>
    </row>
    <row r="1187" spans="5:5" ht="18.5">
      <c r="E1187" s="8"/>
    </row>
    <row r="1188" spans="5:5" ht="18.5">
      <c r="E1188" s="8"/>
    </row>
    <row r="1189" spans="5:5" ht="18.5">
      <c r="E1189" s="8"/>
    </row>
    <row r="1190" spans="5:5" ht="18.5">
      <c r="E1190" s="8"/>
    </row>
    <row r="1191" spans="5:5" ht="18.5">
      <c r="E1191" s="8"/>
    </row>
    <row r="1192" spans="5:5" ht="18.5">
      <c r="E1192" s="8"/>
    </row>
    <row r="1193" spans="5:5" ht="18.5">
      <c r="E1193" s="8"/>
    </row>
    <row r="1194" spans="5:5" ht="18.5">
      <c r="E1194" s="8"/>
    </row>
    <row r="1195" spans="5:5" ht="18.5">
      <c r="E1195" s="8"/>
    </row>
    <row r="1196" spans="5:5" ht="18.5">
      <c r="E1196" s="8"/>
    </row>
    <row r="1197" spans="5:5" ht="18.5">
      <c r="E1197" s="8"/>
    </row>
    <row r="1198" spans="5:5" ht="18.5">
      <c r="E1198" s="8"/>
    </row>
    <row r="1199" spans="5:5" ht="18.5">
      <c r="E1199" s="8"/>
    </row>
    <row r="1200" spans="5:5" ht="18.5">
      <c r="E1200" s="8"/>
    </row>
    <row r="1201" spans="5:5" ht="18.5">
      <c r="E1201" s="8"/>
    </row>
    <row r="1202" spans="5:5" ht="18.5">
      <c r="E1202" s="8"/>
    </row>
    <row r="1203" spans="5:5" ht="18.5">
      <c r="E1203" s="8"/>
    </row>
    <row r="1204" spans="5:5" ht="18.5">
      <c r="E1204" s="8"/>
    </row>
    <row r="1205" spans="5:5" ht="18.5">
      <c r="E1205" s="8"/>
    </row>
    <row r="1206" spans="5:5" ht="18.5">
      <c r="E1206" s="8"/>
    </row>
    <row r="1207" spans="5:5" ht="18.5">
      <c r="E1207" s="8"/>
    </row>
    <row r="1208" spans="5:5" ht="18.5">
      <c r="E1208" s="8"/>
    </row>
    <row r="1209" spans="5:5" ht="18.5">
      <c r="E1209" s="8"/>
    </row>
    <row r="1210" spans="5:5" ht="18.5">
      <c r="E1210" s="8"/>
    </row>
    <row r="1211" spans="5:5" ht="18.5">
      <c r="E1211" s="8"/>
    </row>
    <row r="1212" spans="5:5" ht="18.5">
      <c r="E1212" s="8"/>
    </row>
    <row r="1213" spans="5:5" ht="18.5">
      <c r="E1213" s="8"/>
    </row>
    <row r="1214" spans="5:5" ht="18.5">
      <c r="E1214" s="8"/>
    </row>
    <row r="1215" spans="5:5" ht="18.5">
      <c r="E1215" s="8"/>
    </row>
    <row r="1216" spans="5:5" ht="18.5">
      <c r="E1216" s="8"/>
    </row>
    <row r="1217" spans="5:5" ht="18.5">
      <c r="E1217" s="8"/>
    </row>
    <row r="1218" spans="5:5" ht="18.5">
      <c r="E1218" s="8"/>
    </row>
    <row r="1219" spans="5:5" ht="18.5">
      <c r="E1219" s="8"/>
    </row>
    <row r="1220" spans="5:5" ht="18.5">
      <c r="E1220" s="8"/>
    </row>
    <row r="1221" spans="5:5" ht="18.5">
      <c r="E1221" s="8"/>
    </row>
    <row r="1222" spans="5:5" ht="18.5">
      <c r="E1222" s="8"/>
    </row>
    <row r="1223" spans="5:5" ht="18.5">
      <c r="E1223" s="8"/>
    </row>
    <row r="1224" spans="5:5" ht="18.5">
      <c r="E1224" s="8"/>
    </row>
    <row r="1225" spans="5:5" ht="18.5">
      <c r="E1225" s="8"/>
    </row>
    <row r="1226" spans="5:5" ht="18.5">
      <c r="E1226" s="8"/>
    </row>
    <row r="1227" spans="5:5" ht="18.5">
      <c r="E1227" s="8"/>
    </row>
    <row r="1228" spans="5:5" ht="18.5">
      <c r="E1228" s="8"/>
    </row>
    <row r="1229" spans="5:5" ht="18.5">
      <c r="E1229" s="8"/>
    </row>
    <row r="1230" spans="5:5" ht="18.5">
      <c r="E1230" s="8"/>
    </row>
    <row r="1231" spans="5:5" ht="18.5">
      <c r="E1231" s="8"/>
    </row>
    <row r="1232" spans="5:5" ht="18.5">
      <c r="E1232" s="8"/>
    </row>
    <row r="1233" spans="5:5" ht="18.5">
      <c r="E1233" s="8"/>
    </row>
    <row r="1234" spans="5:5" ht="18.5">
      <c r="E1234" s="8"/>
    </row>
    <row r="1235" spans="5:5" ht="18.5">
      <c r="E1235" s="8"/>
    </row>
    <row r="1236" spans="5:5" ht="18.5">
      <c r="E1236" s="8"/>
    </row>
    <row r="1237" spans="5:5" ht="18.5">
      <c r="E1237" s="8"/>
    </row>
    <row r="1238" spans="5:5" ht="18.5">
      <c r="E1238" s="8"/>
    </row>
    <row r="1239" spans="5:5" ht="18.5">
      <c r="E1239" s="8"/>
    </row>
    <row r="1240" spans="5:5" ht="18.5">
      <c r="E1240" s="8"/>
    </row>
    <row r="1241" spans="5:5" ht="18.5">
      <c r="E1241" s="8"/>
    </row>
    <row r="1242" spans="5:5" ht="18.5">
      <c r="E1242" s="8"/>
    </row>
    <row r="1243" spans="5:5" ht="18.5">
      <c r="E1243" s="8"/>
    </row>
    <row r="1244" spans="5:5" ht="18.5">
      <c r="E1244" s="8"/>
    </row>
    <row r="1245" spans="5:5" ht="18.5">
      <c r="E1245" s="8"/>
    </row>
    <row r="1246" spans="5:5" ht="18.5">
      <c r="E1246" s="8"/>
    </row>
    <row r="1247" spans="5:5" ht="18.5">
      <c r="E1247" s="8"/>
    </row>
    <row r="1248" spans="5:5" ht="18.5">
      <c r="E1248" s="8"/>
    </row>
    <row r="1249" spans="5:5" ht="18.5">
      <c r="E1249" s="8"/>
    </row>
    <row r="1250" spans="5:5" ht="18.5">
      <c r="E1250" s="8"/>
    </row>
    <row r="1251" spans="5:5" ht="18.5">
      <c r="E1251" s="8"/>
    </row>
    <row r="1252" spans="5:5" ht="18.5">
      <c r="E1252" s="8"/>
    </row>
    <row r="1253" spans="5:5" ht="18.5">
      <c r="E1253" s="8"/>
    </row>
    <row r="1254" spans="5:5" ht="18.5">
      <c r="E1254" s="8"/>
    </row>
    <row r="1255" spans="5:5" ht="18.5">
      <c r="E1255" s="8"/>
    </row>
    <row r="1256" spans="5:5" ht="18.5">
      <c r="E1256" s="8"/>
    </row>
    <row r="1257" spans="5:5" ht="18.5">
      <c r="E1257" s="8"/>
    </row>
    <row r="1258" spans="5:5" ht="18.5">
      <c r="E1258" s="8"/>
    </row>
    <row r="1259" spans="5:5" ht="18.5">
      <c r="E1259" s="8"/>
    </row>
    <row r="1260" spans="5:5" ht="18.5">
      <c r="E1260" s="8"/>
    </row>
    <row r="1261" spans="5:5" ht="18.5">
      <c r="E1261" s="8"/>
    </row>
    <row r="1262" spans="5:5" ht="18.5">
      <c r="E1262" s="8"/>
    </row>
    <row r="1263" spans="5:5" ht="18.5">
      <c r="E1263" s="8"/>
    </row>
    <row r="1264" spans="5:5" ht="18.5">
      <c r="E1264" s="8"/>
    </row>
    <row r="1265" spans="5:5" ht="18.5">
      <c r="E1265" s="8"/>
    </row>
    <row r="1266" spans="5:5" ht="18.5">
      <c r="E1266" s="8"/>
    </row>
    <row r="1267" spans="5:5" ht="18.5">
      <c r="E1267" s="8"/>
    </row>
    <row r="1268" spans="5:5" ht="18.5">
      <c r="E1268" s="8"/>
    </row>
    <row r="1269" spans="5:5" ht="18.5">
      <c r="E1269" s="8"/>
    </row>
    <row r="1270" spans="5:5" ht="18.5">
      <c r="E1270" s="8"/>
    </row>
    <row r="1271" spans="5:5" ht="18.5">
      <c r="E1271" s="8"/>
    </row>
    <row r="1272" spans="5:5" ht="18.5">
      <c r="E1272" s="8"/>
    </row>
    <row r="1273" spans="5:5" ht="18.5">
      <c r="E1273" s="8"/>
    </row>
    <row r="1274" spans="5:5" ht="18.5">
      <c r="E1274" s="8"/>
    </row>
    <row r="1275" spans="5:5" ht="18.5">
      <c r="E1275" s="8"/>
    </row>
    <row r="1276" spans="5:5" ht="18.5">
      <c r="E1276" s="8"/>
    </row>
    <row r="1277" spans="5:5" ht="18.5">
      <c r="E1277" s="8"/>
    </row>
    <row r="1278" spans="5:5" ht="18.5">
      <c r="E1278" s="8"/>
    </row>
    <row r="1279" spans="5:5" ht="18.5">
      <c r="E1279" s="8"/>
    </row>
    <row r="1280" spans="5:5" ht="18.5">
      <c r="E1280" s="8"/>
    </row>
    <row r="1281" spans="5:5" ht="18.5">
      <c r="E1281" s="8"/>
    </row>
    <row r="1282" spans="5:5" ht="18.5">
      <c r="E1282" s="8"/>
    </row>
    <row r="1283" spans="5:5" ht="18.5">
      <c r="E1283" s="8"/>
    </row>
    <row r="1284" spans="5:5" ht="18.5">
      <c r="E1284" s="8"/>
    </row>
    <row r="1285" spans="5:5" ht="18.5">
      <c r="E1285" s="8"/>
    </row>
    <row r="1286" spans="5:5" ht="18.5">
      <c r="E1286" s="8"/>
    </row>
    <row r="1287" spans="5:5" ht="18.5">
      <c r="E1287" s="8"/>
    </row>
    <row r="1288" spans="5:5" ht="18.5">
      <c r="E1288" s="8"/>
    </row>
    <row r="1289" spans="5:5" ht="18.5">
      <c r="E1289" s="8"/>
    </row>
    <row r="1290" spans="5:5" ht="18.5">
      <c r="E1290" s="8"/>
    </row>
    <row r="1291" spans="5:5" ht="18.5">
      <c r="E1291" s="8"/>
    </row>
    <row r="1292" spans="5:5" ht="18.5">
      <c r="E1292" s="8"/>
    </row>
    <row r="1293" spans="5:5" ht="18.5">
      <c r="E1293" s="8"/>
    </row>
    <row r="1294" spans="5:5" ht="18.5">
      <c r="E1294" s="8"/>
    </row>
    <row r="1295" spans="5:5" ht="18.5">
      <c r="E1295" s="8"/>
    </row>
    <row r="1296" spans="5:5" ht="18.5">
      <c r="E1296" s="8"/>
    </row>
    <row r="1297" spans="5:5" ht="18.5">
      <c r="E1297" s="8"/>
    </row>
    <row r="1298" spans="5:5" ht="18.5">
      <c r="E1298" s="8"/>
    </row>
    <row r="1299" spans="5:5" ht="18.5">
      <c r="E1299" s="8"/>
    </row>
    <row r="1300" spans="5:5" ht="18.5">
      <c r="E1300" s="8"/>
    </row>
    <row r="1301" spans="5:5" ht="18.5">
      <c r="E1301" s="8"/>
    </row>
    <row r="1302" spans="5:5" ht="18.5">
      <c r="E1302" s="8"/>
    </row>
    <row r="1303" spans="5:5" ht="18.5">
      <c r="E1303" s="8"/>
    </row>
    <row r="1304" spans="5:5" ht="18.5">
      <c r="E1304" s="8"/>
    </row>
    <row r="1305" spans="5:5" ht="18.5">
      <c r="E1305" s="8"/>
    </row>
    <row r="1306" spans="5:5" ht="18.5">
      <c r="E1306" s="8"/>
    </row>
    <row r="1307" spans="5:5" ht="18.5">
      <c r="E1307" s="8"/>
    </row>
    <row r="1308" spans="5:5" ht="18.5">
      <c r="E1308" s="8"/>
    </row>
    <row r="1309" spans="5:5" ht="18.5">
      <c r="E1309" s="8"/>
    </row>
    <row r="1310" spans="5:5" ht="18.5">
      <c r="E1310" s="8"/>
    </row>
    <row r="1311" spans="5:5" ht="18.5">
      <c r="E1311" s="8"/>
    </row>
    <row r="1312" spans="5:5" ht="18.5">
      <c r="E1312" s="8"/>
    </row>
    <row r="1313" spans="5:5" ht="18.5">
      <c r="E1313" s="8"/>
    </row>
    <row r="1314" spans="5:5" ht="18.5">
      <c r="E1314" s="8"/>
    </row>
    <row r="1315" spans="5:5" ht="18.5">
      <c r="E1315" s="8"/>
    </row>
    <row r="1316" spans="5:5" ht="18.5">
      <c r="E1316" s="8"/>
    </row>
    <row r="1317" spans="5:5" ht="18.5">
      <c r="E1317" s="8"/>
    </row>
    <row r="1318" spans="5:5" ht="18.5">
      <c r="E1318" s="8"/>
    </row>
    <row r="1319" spans="5:5" ht="18.5">
      <c r="E1319" s="8"/>
    </row>
    <row r="1320" spans="5:5" ht="18.5">
      <c r="E1320" s="8"/>
    </row>
    <row r="1321" spans="5:5" ht="18.5">
      <c r="E1321" s="8"/>
    </row>
    <row r="1322" spans="5:5" ht="18.5">
      <c r="E1322" s="8"/>
    </row>
    <row r="1323" spans="5:5" ht="18.5">
      <c r="E1323" s="8"/>
    </row>
    <row r="1324" spans="5:5" ht="18.5">
      <c r="E1324" s="8"/>
    </row>
    <row r="1325" spans="5:5" ht="18.5">
      <c r="E1325" s="8"/>
    </row>
    <row r="1326" spans="5:5" ht="18.5">
      <c r="E1326" s="8"/>
    </row>
    <row r="1327" spans="5:5" ht="18.5">
      <c r="E1327" s="8"/>
    </row>
    <row r="1328" spans="5:5" ht="18.5">
      <c r="E1328" s="8"/>
    </row>
    <row r="1329" spans="5:5" ht="18.5">
      <c r="E1329" s="8"/>
    </row>
    <row r="1330" spans="5:5" ht="18.5">
      <c r="E1330" s="8"/>
    </row>
    <row r="1331" spans="5:5" ht="18.5">
      <c r="E1331" s="8"/>
    </row>
    <row r="1332" spans="5:5" ht="18.5">
      <c r="E1332" s="8"/>
    </row>
    <row r="1333" spans="5:5" ht="18.5">
      <c r="E1333" s="8"/>
    </row>
    <row r="1334" spans="5:5" ht="18.5">
      <c r="E1334" s="8"/>
    </row>
    <row r="1335" spans="5:5" ht="18.5">
      <c r="E1335" s="8"/>
    </row>
    <row r="1336" spans="5:5" ht="18.5">
      <c r="E1336" s="8"/>
    </row>
    <row r="1337" spans="5:5" ht="18.5">
      <c r="E1337" s="8"/>
    </row>
    <row r="1338" spans="5:5" ht="18.5">
      <c r="E1338" s="8"/>
    </row>
    <row r="1339" spans="5:5" ht="18.5">
      <c r="E1339" s="8"/>
    </row>
    <row r="1340" spans="5:5" ht="18.5">
      <c r="E1340" s="8"/>
    </row>
    <row r="1341" spans="5:5" ht="18.5">
      <c r="E1341" s="8"/>
    </row>
    <row r="1342" spans="5:5" ht="18.5">
      <c r="E1342" s="8"/>
    </row>
    <row r="1343" spans="5:5" ht="18.5">
      <c r="E1343" s="8"/>
    </row>
    <row r="1344" spans="5:5" ht="18.5">
      <c r="E1344" s="8"/>
    </row>
    <row r="1345" spans="5:5" ht="18.5">
      <c r="E1345" s="8"/>
    </row>
    <row r="1346" spans="5:5" ht="18.5">
      <c r="E1346" s="8"/>
    </row>
    <row r="1347" spans="5:5" ht="18.5">
      <c r="E1347" s="8"/>
    </row>
    <row r="1348" spans="5:5" ht="18.5">
      <c r="E1348" s="8"/>
    </row>
    <row r="1349" spans="5:5" ht="18.5">
      <c r="E1349" s="8"/>
    </row>
    <row r="1350" spans="5:5" ht="18.5">
      <c r="E1350" s="8"/>
    </row>
    <row r="1351" spans="5:5" ht="18.5">
      <c r="E1351" s="8"/>
    </row>
    <row r="1352" spans="5:5" ht="18.5">
      <c r="E1352" s="8"/>
    </row>
    <row r="1353" spans="5:5" ht="18.5">
      <c r="E1353" s="8"/>
    </row>
    <row r="1354" spans="5:5" ht="18.5">
      <c r="E1354" s="8"/>
    </row>
    <row r="1355" spans="5:5" ht="18.5">
      <c r="E1355" s="8"/>
    </row>
    <row r="1356" spans="5:5" ht="18.5">
      <c r="E1356" s="8"/>
    </row>
    <row r="1357" spans="5:5" ht="18.5">
      <c r="E1357" s="8"/>
    </row>
    <row r="1358" spans="5:5" ht="18.5">
      <c r="E1358" s="8"/>
    </row>
    <row r="1359" spans="5:5" ht="18.5">
      <c r="E1359" s="8"/>
    </row>
    <row r="1360" spans="5:5" ht="18.5">
      <c r="E1360" s="8"/>
    </row>
    <row r="1361" spans="5:5" ht="18.5">
      <c r="E1361" s="8"/>
    </row>
    <row r="1362" spans="5:5" ht="18.5">
      <c r="E1362" s="8"/>
    </row>
    <row r="1363" spans="5:5" ht="18.5">
      <c r="E1363" s="8"/>
    </row>
    <row r="1364" spans="5:5" ht="18.5">
      <c r="E1364" s="8"/>
    </row>
    <row r="1365" spans="5:5" ht="18.5">
      <c r="E1365" s="8"/>
    </row>
    <row r="1366" spans="5:5" ht="18.5">
      <c r="E1366" s="8"/>
    </row>
    <row r="1367" spans="5:5" ht="18.5">
      <c r="E1367" s="8"/>
    </row>
    <row r="1368" spans="5:5" ht="18.5">
      <c r="E1368" s="8"/>
    </row>
    <row r="1369" spans="5:5" ht="18.5">
      <c r="E1369" s="8"/>
    </row>
    <row r="1370" spans="5:5" ht="18.5">
      <c r="E1370" s="8"/>
    </row>
    <row r="1371" spans="5:5" ht="18.5">
      <c r="E1371" s="8"/>
    </row>
    <row r="1372" spans="5:5" ht="18.5">
      <c r="E1372" s="8"/>
    </row>
    <row r="1373" spans="5:5" ht="18.5">
      <c r="E1373" s="8"/>
    </row>
    <row r="1374" spans="5:5" ht="18.5">
      <c r="E1374" s="8"/>
    </row>
    <row r="1375" spans="5:5" ht="18.5">
      <c r="E1375" s="8"/>
    </row>
    <row r="1376" spans="5:5" ht="18.5">
      <c r="E1376" s="8"/>
    </row>
    <row r="1377" spans="5:5" ht="18.5">
      <c r="E1377" s="8"/>
    </row>
    <row r="1378" spans="5:5" ht="18.5">
      <c r="E1378" s="8"/>
    </row>
    <row r="1379" spans="5:5" ht="18.5">
      <c r="E1379" s="8"/>
    </row>
    <row r="1380" spans="5:5" ht="18.5">
      <c r="E1380" s="8"/>
    </row>
    <row r="1381" spans="5:5" ht="18.5">
      <c r="E1381" s="8"/>
    </row>
    <row r="1382" spans="5:5" ht="18.5">
      <c r="E1382" s="8"/>
    </row>
    <row r="1383" spans="5:5" ht="18.5">
      <c r="E1383" s="8"/>
    </row>
    <row r="1384" spans="5:5" ht="18.5">
      <c r="E1384" s="8"/>
    </row>
    <row r="1385" spans="5:5" ht="18.5">
      <c r="E1385" s="8"/>
    </row>
    <row r="1386" spans="5:5" ht="18.5">
      <c r="E1386" s="8"/>
    </row>
    <row r="1387" spans="5:5" ht="18.5">
      <c r="E1387" s="8"/>
    </row>
    <row r="1388" spans="5:5" ht="18.5">
      <c r="E1388" s="8"/>
    </row>
    <row r="1389" spans="5:5" ht="18.5">
      <c r="E1389" s="8"/>
    </row>
    <row r="1390" spans="5:5" ht="18.5">
      <c r="E1390" s="8"/>
    </row>
    <row r="1391" spans="5:5" ht="18.5">
      <c r="E1391" s="8"/>
    </row>
    <row r="1392" spans="5:5" ht="18.5">
      <c r="E1392" s="8"/>
    </row>
    <row r="1393" spans="5:5" ht="18.5">
      <c r="E1393" s="8"/>
    </row>
    <row r="1394" spans="5:5" ht="18.5">
      <c r="E1394" s="8"/>
    </row>
    <row r="1395" spans="5:5" ht="18.5">
      <c r="E1395" s="8"/>
    </row>
    <row r="1396" spans="5:5" ht="18.5">
      <c r="E1396" s="8"/>
    </row>
    <row r="1397" spans="5:5" ht="18.5">
      <c r="E1397" s="8"/>
    </row>
    <row r="1398" spans="5:5" ht="18.5">
      <c r="E1398" s="8"/>
    </row>
    <row r="1399" spans="5:5" ht="18.5">
      <c r="E1399" s="8"/>
    </row>
    <row r="1400" spans="5:5" ht="18.5">
      <c r="E1400" s="8"/>
    </row>
    <row r="1401" spans="5:5" ht="18.5">
      <c r="E1401" s="8"/>
    </row>
    <row r="1402" spans="5:5" ht="18.5">
      <c r="E1402" s="8"/>
    </row>
    <row r="1403" spans="5:5" ht="18.5">
      <c r="E1403" s="8"/>
    </row>
    <row r="1404" spans="5:5" ht="18.5">
      <c r="E1404" s="8"/>
    </row>
    <row r="1405" spans="5:5" ht="18.5">
      <c r="E1405" s="8"/>
    </row>
    <row r="1406" spans="5:5" ht="18.5">
      <c r="E1406" s="8"/>
    </row>
    <row r="1407" spans="5:5" ht="18.5">
      <c r="E1407" s="8"/>
    </row>
    <row r="1408" spans="5:5" ht="18.5">
      <c r="E1408" s="8"/>
    </row>
    <row r="1409" spans="5:5" ht="18.5">
      <c r="E1409" s="8"/>
    </row>
    <row r="1410" spans="5:5" ht="18.5">
      <c r="E1410" s="8"/>
    </row>
    <row r="1411" spans="5:5" ht="18.5">
      <c r="E1411" s="8"/>
    </row>
    <row r="1412" spans="5:5" ht="18.5">
      <c r="E1412" s="8"/>
    </row>
    <row r="1413" spans="5:5" ht="18.5">
      <c r="E1413" s="8"/>
    </row>
    <row r="1414" spans="5:5" ht="18.5">
      <c r="E1414" s="8"/>
    </row>
    <row r="1415" spans="5:5" ht="18.5">
      <c r="E1415" s="8"/>
    </row>
    <row r="1416" spans="5:5" ht="18.5">
      <c r="E1416" s="8"/>
    </row>
    <row r="1417" spans="5:5" ht="18.5">
      <c r="E1417" s="8"/>
    </row>
    <row r="1418" spans="5:5" ht="18.5">
      <c r="E1418" s="8"/>
    </row>
    <row r="1419" spans="5:5" ht="18.5">
      <c r="E1419" s="8"/>
    </row>
    <row r="1420" spans="5:5" ht="18.5">
      <c r="E1420" s="8"/>
    </row>
    <row r="1421" spans="5:5" ht="18.5">
      <c r="E1421" s="8"/>
    </row>
    <row r="1422" spans="5:5" ht="18.5">
      <c r="E1422" s="8"/>
    </row>
    <row r="1423" spans="5:5" ht="18.5">
      <c r="E1423" s="8"/>
    </row>
    <row r="1424" spans="5:5" ht="18.5">
      <c r="E1424" s="8"/>
    </row>
    <row r="1425" spans="5:5" ht="18.5">
      <c r="E1425" s="8"/>
    </row>
    <row r="1426" spans="5:5" ht="18.5">
      <c r="E1426" s="8"/>
    </row>
    <row r="1427" spans="5:5" ht="18.5">
      <c r="E1427" s="8"/>
    </row>
    <row r="1428" spans="5:5" ht="18.5">
      <c r="E1428" s="8"/>
    </row>
    <row r="1429" spans="5:5" ht="18.5">
      <c r="E1429" s="8"/>
    </row>
    <row r="1430" spans="5:5" ht="18.5">
      <c r="E1430" s="8"/>
    </row>
    <row r="1431" spans="5:5" ht="18.5">
      <c r="E1431" s="8"/>
    </row>
    <row r="1432" spans="5:5" ht="18.5">
      <c r="E1432" s="8"/>
    </row>
    <row r="1433" spans="5:5" ht="18.5">
      <c r="E1433" s="8"/>
    </row>
    <row r="1434" spans="5:5" ht="18.5">
      <c r="E1434" s="8"/>
    </row>
    <row r="1435" spans="5:5" ht="18.5">
      <c r="E1435" s="8"/>
    </row>
    <row r="1436" spans="5:5" ht="18.5">
      <c r="E1436" s="8"/>
    </row>
    <row r="1437" spans="5:5" ht="18.5">
      <c r="E1437" s="8"/>
    </row>
    <row r="1438" spans="5:5" ht="18.5">
      <c r="E1438" s="8"/>
    </row>
    <row r="1439" spans="5:5" ht="18.5">
      <c r="E1439" s="8"/>
    </row>
    <row r="1440" spans="5:5" ht="18.5">
      <c r="E1440" s="8"/>
    </row>
    <row r="1441" spans="5:5" ht="18.5">
      <c r="E1441" s="8"/>
    </row>
    <row r="1442" spans="5:5" ht="18.5">
      <c r="E1442" s="8"/>
    </row>
    <row r="1443" spans="5:5" ht="18.5">
      <c r="E1443" s="8"/>
    </row>
    <row r="1444" spans="5:5" ht="18.5">
      <c r="E1444" s="8"/>
    </row>
    <row r="1445" spans="5:5" ht="18.5">
      <c r="E1445" s="8"/>
    </row>
    <row r="1446" spans="5:5" ht="18.5">
      <c r="E1446" s="8"/>
    </row>
    <row r="1447" spans="5:5" ht="18.5">
      <c r="E1447" s="8"/>
    </row>
    <row r="1448" spans="5:5" ht="18.5">
      <c r="E1448" s="8"/>
    </row>
    <row r="1449" spans="5:5" ht="18.5">
      <c r="E1449" s="8"/>
    </row>
    <row r="1450" spans="5:5" ht="18.5">
      <c r="E1450" s="8"/>
    </row>
    <row r="1451" spans="5:5" ht="18.5">
      <c r="E1451" s="8"/>
    </row>
    <row r="1452" spans="5:5" ht="18.5">
      <c r="E1452" s="8"/>
    </row>
    <row r="1453" spans="5:5" ht="18.5">
      <c r="E1453" s="8"/>
    </row>
    <row r="1454" spans="5:5" ht="18.5">
      <c r="E1454" s="8"/>
    </row>
    <row r="1455" spans="5:5" ht="18.5">
      <c r="E1455" s="8"/>
    </row>
    <row r="1456" spans="5:5" ht="18.5">
      <c r="E1456" s="8"/>
    </row>
    <row r="1457" spans="5:5" ht="18.5">
      <c r="E1457" s="8"/>
    </row>
    <row r="1458" spans="5:5" ht="18.5">
      <c r="E1458" s="8"/>
    </row>
    <row r="1459" spans="5:5" ht="18.5">
      <c r="E1459" s="8"/>
    </row>
    <row r="1460" spans="5:5" ht="18.5">
      <c r="E1460" s="8"/>
    </row>
    <row r="1461" spans="5:5" ht="18.5">
      <c r="E1461" s="8"/>
    </row>
    <row r="1462" spans="5:5" ht="18.5">
      <c r="E1462" s="8"/>
    </row>
    <row r="1463" spans="5:5" ht="18.5">
      <c r="E1463" s="8"/>
    </row>
    <row r="1464" spans="5:5" ht="18.5">
      <c r="E1464" s="8"/>
    </row>
    <row r="1465" spans="5:5" ht="18.5">
      <c r="E1465" s="8"/>
    </row>
    <row r="1466" spans="5:5" ht="18.5">
      <c r="E1466" s="8"/>
    </row>
    <row r="1467" spans="5:5" ht="18.5">
      <c r="E1467" s="8"/>
    </row>
    <row r="1468" spans="5:5" ht="18.5">
      <c r="E1468" s="8"/>
    </row>
    <row r="1469" spans="5:5" ht="18.5">
      <c r="E1469" s="8"/>
    </row>
    <row r="1470" spans="5:5" ht="18.5">
      <c r="E1470" s="8"/>
    </row>
    <row r="1471" spans="5:5" ht="18.5">
      <c r="E1471" s="8"/>
    </row>
    <row r="1472" spans="5:5" ht="18.5">
      <c r="E1472" s="8"/>
    </row>
    <row r="1473" spans="5:5" ht="18.5">
      <c r="E1473" s="8"/>
    </row>
    <row r="1474" spans="5:5" ht="18.5">
      <c r="E1474" s="8"/>
    </row>
    <row r="1475" spans="5:5" ht="18.5">
      <c r="E1475" s="8"/>
    </row>
    <row r="1476" spans="5:5" ht="18.5">
      <c r="E1476" s="8"/>
    </row>
    <row r="1477" spans="5:5" ht="18.5">
      <c r="E1477" s="8"/>
    </row>
    <row r="1478" spans="5:5" ht="18.5">
      <c r="E1478" s="8"/>
    </row>
    <row r="1479" spans="5:5" ht="18.5">
      <c r="E1479" s="8"/>
    </row>
    <row r="1480" spans="5:5" ht="18.5">
      <c r="E1480" s="8"/>
    </row>
    <row r="1481" spans="5:5" ht="18.5">
      <c r="E1481" s="8"/>
    </row>
    <row r="1482" spans="5:5" ht="18.5">
      <c r="E1482" s="8"/>
    </row>
    <row r="1483" spans="5:5" ht="18.5">
      <c r="E1483" s="8"/>
    </row>
    <row r="1484" spans="5:5" ht="18.5">
      <c r="E1484" s="8"/>
    </row>
    <row r="1485" spans="5:5" ht="18.5">
      <c r="E1485" s="8"/>
    </row>
    <row r="1486" spans="5:5" ht="18.5">
      <c r="E1486" s="8"/>
    </row>
    <row r="1487" spans="5:5" ht="18.5">
      <c r="E1487" s="8"/>
    </row>
    <row r="1488" spans="5:5" ht="18.5">
      <c r="E1488" s="8"/>
    </row>
    <row r="1489" spans="5:5" ht="18.5">
      <c r="E1489" s="8"/>
    </row>
    <row r="1490" spans="5:5" ht="18.5">
      <c r="E1490" s="8"/>
    </row>
    <row r="1491" spans="5:5" ht="18.5">
      <c r="E1491" s="8"/>
    </row>
    <row r="1492" spans="5:5" ht="18.5">
      <c r="E1492" s="8"/>
    </row>
    <row r="1493" spans="5:5" ht="18.5">
      <c r="E1493" s="8"/>
    </row>
    <row r="1494" spans="5:5" ht="18.5">
      <c r="E1494" s="8"/>
    </row>
    <row r="1495" spans="5:5" ht="18.5">
      <c r="E1495" s="8"/>
    </row>
    <row r="1496" spans="5:5" ht="18.5">
      <c r="E1496" s="8"/>
    </row>
    <row r="1497" spans="5:5" ht="18.5">
      <c r="E1497" s="8"/>
    </row>
    <row r="1498" spans="5:5" ht="18.5">
      <c r="E1498" s="8"/>
    </row>
    <row r="1499" spans="5:5" ht="18.5">
      <c r="E1499" s="8"/>
    </row>
    <row r="1500" spans="5:5" ht="18.5">
      <c r="E1500" s="8"/>
    </row>
    <row r="1501" spans="5:5" ht="18.5">
      <c r="E1501" s="8"/>
    </row>
    <row r="1502" spans="5:5" ht="18.5">
      <c r="E1502" s="8"/>
    </row>
    <row r="1503" spans="5:5" ht="18.5">
      <c r="E1503" s="8"/>
    </row>
    <row r="1504" spans="5:5" ht="18.5">
      <c r="E1504" s="8"/>
    </row>
    <row r="1505" spans="5:5" ht="18.5">
      <c r="E1505" s="8"/>
    </row>
    <row r="1506" spans="5:5" ht="18.5">
      <c r="E1506" s="8"/>
    </row>
    <row r="1507" spans="5:5" ht="18.5">
      <c r="E1507" s="8"/>
    </row>
    <row r="1508" spans="5:5" ht="18.5">
      <c r="E1508" s="8"/>
    </row>
    <row r="1509" spans="5:5" ht="18.5">
      <c r="E1509" s="8"/>
    </row>
    <row r="1510" spans="5:5" ht="18.5">
      <c r="E1510" s="8"/>
    </row>
    <row r="1511" spans="5:5" ht="18.5">
      <c r="E1511" s="8"/>
    </row>
    <row r="1512" spans="5:5" ht="18.5">
      <c r="E1512" s="8"/>
    </row>
    <row r="1513" spans="5:5" ht="18.5">
      <c r="E1513" s="8"/>
    </row>
    <row r="1514" spans="5:5" ht="18.5">
      <c r="E1514" s="8"/>
    </row>
    <row r="1515" spans="5:5" ht="18.5">
      <c r="E1515" s="8"/>
    </row>
    <row r="1516" spans="5:5" ht="18.5">
      <c r="E1516" s="8"/>
    </row>
    <row r="1517" spans="5:5" ht="18.5">
      <c r="E1517" s="8"/>
    </row>
    <row r="1518" spans="5:5" ht="18.5">
      <c r="E1518" s="8"/>
    </row>
    <row r="1519" spans="5:5" ht="18.5">
      <c r="E1519" s="8"/>
    </row>
    <row r="1520" spans="5:5" ht="18.5">
      <c r="E1520" s="8"/>
    </row>
    <row r="1521" spans="5:5" ht="18.5">
      <c r="E1521" s="8"/>
    </row>
    <row r="1522" spans="5:5" ht="18.5">
      <c r="E1522" s="8"/>
    </row>
    <row r="1523" spans="5:5" ht="18.5">
      <c r="E1523" s="8"/>
    </row>
    <row r="1524" spans="5:5" ht="18.5">
      <c r="E1524" s="8"/>
    </row>
    <row r="1525" spans="5:5" ht="18.5">
      <c r="E1525" s="8"/>
    </row>
    <row r="1526" spans="5:5" ht="18.5">
      <c r="E1526" s="8"/>
    </row>
    <row r="1527" spans="5:5" ht="18.5">
      <c r="E1527" s="8"/>
    </row>
    <row r="1528" spans="5:5" ht="18.5">
      <c r="E1528" s="8"/>
    </row>
    <row r="1529" spans="5:5" ht="18.5">
      <c r="E1529" s="8"/>
    </row>
    <row r="1530" spans="5:5" ht="18.5">
      <c r="E1530" s="8"/>
    </row>
    <row r="1531" spans="5:5" ht="18.5">
      <c r="E1531" s="8"/>
    </row>
    <row r="1532" spans="5:5" ht="18.5">
      <c r="E1532" s="8"/>
    </row>
    <row r="1533" spans="5:5" ht="18.5">
      <c r="E1533" s="8"/>
    </row>
    <row r="1534" spans="5:5" ht="18.5">
      <c r="E1534" s="8"/>
    </row>
    <row r="1535" spans="5:5" ht="18.5">
      <c r="E1535" s="8"/>
    </row>
    <row r="1536" spans="5:5" ht="18.5">
      <c r="E1536" s="8"/>
    </row>
    <row r="1537" spans="5:5" ht="18.5">
      <c r="E1537" s="8"/>
    </row>
    <row r="1538" spans="5:5" ht="18.5">
      <c r="E1538" s="8"/>
    </row>
    <row r="1539" spans="5:5" ht="18.5">
      <c r="E1539" s="8"/>
    </row>
    <row r="1540" spans="5:5" ht="18.5">
      <c r="E1540" s="8"/>
    </row>
    <row r="1541" spans="5:5" ht="18.5">
      <c r="E1541" s="8"/>
    </row>
    <row r="1542" spans="5:5" ht="18.5">
      <c r="E1542" s="8"/>
    </row>
    <row r="1543" spans="5:5" ht="18.5">
      <c r="E1543" s="8"/>
    </row>
    <row r="1544" spans="5:5" ht="18.5">
      <c r="E1544" s="8"/>
    </row>
    <row r="1545" spans="5:5" ht="18.5">
      <c r="E1545" s="8"/>
    </row>
    <row r="1546" spans="5:5" ht="18.5">
      <c r="E1546" s="8"/>
    </row>
    <row r="1547" spans="5:5" ht="18.5">
      <c r="E1547" s="8"/>
    </row>
    <row r="1548" spans="5:5" ht="18.5">
      <c r="E1548" s="8"/>
    </row>
    <row r="1549" spans="5:5" ht="18.5">
      <c r="E1549" s="8"/>
    </row>
    <row r="1550" spans="5:5" ht="18.5">
      <c r="E1550" s="8"/>
    </row>
    <row r="1551" spans="5:5" ht="18.5">
      <c r="E1551" s="8"/>
    </row>
    <row r="1552" spans="5:5" ht="18.5">
      <c r="E1552" s="8"/>
    </row>
    <row r="1553" spans="5:5" ht="18.5">
      <c r="E1553" s="8"/>
    </row>
    <row r="1554" spans="5:5" ht="18.5">
      <c r="E1554" s="8"/>
    </row>
    <row r="1555" spans="5:5" ht="18.5">
      <c r="E1555" s="8"/>
    </row>
    <row r="1556" spans="5:5" ht="18.5">
      <c r="E1556" s="8"/>
    </row>
    <row r="1557" spans="5:5" ht="18.5">
      <c r="E1557" s="8"/>
    </row>
    <row r="1558" spans="5:5" ht="18.5">
      <c r="E1558" s="8"/>
    </row>
    <row r="1559" spans="5:5" ht="18.5">
      <c r="E1559" s="8"/>
    </row>
    <row r="1560" spans="5:5" ht="18.5">
      <c r="E1560" s="8"/>
    </row>
    <row r="1561" spans="5:5" ht="18.5">
      <c r="E1561" s="8"/>
    </row>
    <row r="1562" spans="5:5" ht="18.5">
      <c r="E1562" s="8"/>
    </row>
    <row r="1563" spans="5:5" ht="18.5">
      <c r="E1563" s="8"/>
    </row>
    <row r="1564" spans="5:5" ht="18.5">
      <c r="E1564" s="8"/>
    </row>
    <row r="1565" spans="5:5" ht="18.5">
      <c r="E1565" s="8"/>
    </row>
    <row r="1566" spans="5:5" ht="18.5">
      <c r="E1566" s="8"/>
    </row>
    <row r="1567" spans="5:5" ht="18.5">
      <c r="E1567" s="8"/>
    </row>
    <row r="1568" spans="5:5" ht="18.5">
      <c r="E1568" s="8"/>
    </row>
    <row r="1569" spans="5:5" ht="18.5">
      <c r="E1569" s="8"/>
    </row>
    <row r="1570" spans="5:5" ht="18.5">
      <c r="E1570" s="8"/>
    </row>
    <row r="1571" spans="5:5" ht="18.5">
      <c r="E1571" s="8"/>
    </row>
    <row r="1572" spans="5:5" ht="18.5">
      <c r="E1572" s="8"/>
    </row>
    <row r="1573" spans="5:5" ht="18.5">
      <c r="E1573" s="8"/>
    </row>
    <row r="1574" spans="5:5" ht="18.5">
      <c r="E1574" s="8"/>
    </row>
    <row r="1575" spans="5:5" ht="18.5">
      <c r="E1575" s="8"/>
    </row>
    <row r="1576" spans="5:5" ht="18.5">
      <c r="E1576" s="8"/>
    </row>
    <row r="1577" spans="5:5" ht="18.5">
      <c r="E1577" s="8"/>
    </row>
    <row r="1578" spans="5:5" ht="18.5">
      <c r="E1578" s="8"/>
    </row>
    <row r="1579" spans="5:5" ht="18.5">
      <c r="E1579" s="8"/>
    </row>
    <row r="1580" spans="5:5" ht="18.5">
      <c r="E1580" s="8"/>
    </row>
    <row r="1581" spans="5:5" ht="18.5">
      <c r="E1581" s="8"/>
    </row>
    <row r="1582" spans="5:5" ht="18.5">
      <c r="E1582" s="8"/>
    </row>
    <row r="1583" spans="5:5" ht="18.5">
      <c r="E1583" s="8"/>
    </row>
    <row r="1584" spans="5:5" ht="18.5">
      <c r="E1584" s="8"/>
    </row>
    <row r="1585" spans="5:5" ht="18.5">
      <c r="E1585" s="8"/>
    </row>
    <row r="1586" spans="5:5" ht="18.5">
      <c r="E1586" s="8"/>
    </row>
    <row r="1587" spans="5:5" ht="18.5">
      <c r="E1587" s="8"/>
    </row>
    <row r="1588" spans="5:5" ht="18.5">
      <c r="E1588" s="8"/>
    </row>
    <row r="1589" spans="5:5" ht="18.5">
      <c r="E1589" s="8"/>
    </row>
    <row r="1590" spans="5:5" ht="18.5">
      <c r="E1590" s="8"/>
    </row>
    <row r="1591" spans="5:5" ht="18.5">
      <c r="E1591" s="8"/>
    </row>
    <row r="1592" spans="5:5" ht="18.5">
      <c r="E1592" s="8"/>
    </row>
    <row r="1593" spans="5:5" ht="18.5">
      <c r="E1593" s="8"/>
    </row>
    <row r="1594" spans="5:5" ht="18.5">
      <c r="E1594" s="8"/>
    </row>
    <row r="1595" spans="5:5" ht="18.5">
      <c r="E1595" s="8"/>
    </row>
    <row r="1596" spans="5:5" ht="18.5">
      <c r="E1596" s="8"/>
    </row>
    <row r="1597" spans="5:5" ht="18.5">
      <c r="E1597" s="8"/>
    </row>
    <row r="1598" spans="5:5" ht="18.5">
      <c r="E1598" s="8"/>
    </row>
    <row r="1599" spans="5:5" ht="18.5">
      <c r="E1599" s="8"/>
    </row>
    <row r="1600" spans="5:5" ht="18.5">
      <c r="E1600" s="8"/>
    </row>
    <row r="1601" spans="5:5" ht="18.5">
      <c r="E1601" s="8"/>
    </row>
    <row r="1602" spans="5:5" ht="18.5">
      <c r="E1602" s="8"/>
    </row>
    <row r="1603" spans="5:5" ht="18.5">
      <c r="E1603" s="8"/>
    </row>
    <row r="1604" spans="5:5" ht="18.5">
      <c r="E1604" s="8"/>
    </row>
    <row r="1605" spans="5:5" ht="18.5">
      <c r="E1605" s="8"/>
    </row>
    <row r="1606" spans="5:5" ht="18.5">
      <c r="E1606" s="8"/>
    </row>
    <row r="1607" spans="5:5" ht="18.5">
      <c r="E1607" s="8"/>
    </row>
    <row r="1608" spans="5:5" ht="18.5">
      <c r="E1608" s="8"/>
    </row>
    <row r="1609" spans="5:5" ht="18.5">
      <c r="E1609" s="8"/>
    </row>
    <row r="1610" spans="5:5" ht="18.5">
      <c r="E1610" s="8"/>
    </row>
    <row r="1611" spans="5:5" ht="18.5">
      <c r="E1611" s="8"/>
    </row>
    <row r="1612" spans="5:5" ht="18.5">
      <c r="E1612" s="8"/>
    </row>
    <row r="1613" spans="5:5" ht="18.5">
      <c r="E1613" s="8"/>
    </row>
    <row r="1614" spans="5:5" ht="18.5">
      <c r="E1614" s="8"/>
    </row>
    <row r="1615" spans="5:5" ht="18.5">
      <c r="E1615" s="8"/>
    </row>
    <row r="1616" spans="5:5" ht="18.5">
      <c r="E1616" s="8"/>
    </row>
    <row r="1617" spans="5:5" ht="18.5">
      <c r="E1617" s="8"/>
    </row>
    <row r="1618" spans="5:5" ht="18.5">
      <c r="E1618" s="8"/>
    </row>
    <row r="1619" spans="5:5" ht="18.5">
      <c r="E1619" s="8"/>
    </row>
    <row r="1620" spans="5:5" ht="18.5">
      <c r="E1620" s="8"/>
    </row>
    <row r="1621" spans="5:5" ht="18.5">
      <c r="E1621" s="8"/>
    </row>
    <row r="1622" spans="5:5" ht="18.5">
      <c r="E1622" s="8"/>
    </row>
    <row r="1623" spans="5:5" ht="18.5">
      <c r="E1623" s="8"/>
    </row>
    <row r="1624" spans="5:5" ht="18.5">
      <c r="E1624" s="8"/>
    </row>
    <row r="1625" spans="5:5" ht="18.5">
      <c r="E1625" s="8"/>
    </row>
    <row r="1626" spans="5:5" ht="18.5">
      <c r="E1626" s="8"/>
    </row>
    <row r="1627" spans="5:5" ht="18.5">
      <c r="E1627" s="8"/>
    </row>
    <row r="1628" spans="5:5" ht="18.5">
      <c r="E1628" s="8"/>
    </row>
    <row r="1629" spans="5:5" ht="18.5">
      <c r="E1629" s="8"/>
    </row>
    <row r="1630" spans="5:5" ht="18.5">
      <c r="E1630" s="8"/>
    </row>
    <row r="1631" spans="5:5" ht="18.5">
      <c r="E1631" s="8"/>
    </row>
    <row r="1632" spans="5:5" ht="18.5">
      <c r="E1632" s="8"/>
    </row>
    <row r="1633" spans="5:5" ht="18.5">
      <c r="E1633" s="8"/>
    </row>
    <row r="1634" spans="5:5" ht="18.5">
      <c r="E1634" s="8"/>
    </row>
    <row r="1635" spans="5:5" ht="18.5">
      <c r="E1635" s="8"/>
    </row>
    <row r="1636" spans="5:5" ht="18.5">
      <c r="E1636" s="8"/>
    </row>
    <row r="1637" spans="5:5" ht="18.5">
      <c r="E1637" s="8"/>
    </row>
    <row r="1638" spans="5:5" ht="18.5">
      <c r="E1638" s="8"/>
    </row>
    <row r="1639" spans="5:5" ht="18.5">
      <c r="E1639" s="8"/>
    </row>
    <row r="1640" spans="5:5" ht="18.5">
      <c r="E1640" s="8"/>
    </row>
    <row r="1641" spans="5:5" ht="18.5">
      <c r="E1641" s="8"/>
    </row>
    <row r="1642" spans="5:5" ht="18.5">
      <c r="E1642" s="8"/>
    </row>
    <row r="1643" spans="5:5" ht="18.5">
      <c r="E1643" s="8"/>
    </row>
    <row r="1644" spans="5:5" ht="18.5">
      <c r="E1644" s="8"/>
    </row>
    <row r="1645" spans="5:5" ht="18.5">
      <c r="E1645" s="8"/>
    </row>
    <row r="1646" spans="5:5" ht="18.5">
      <c r="E1646" s="8"/>
    </row>
    <row r="1647" spans="5:5" ht="18.5">
      <c r="E1647" s="8"/>
    </row>
    <row r="1648" spans="5:5" ht="18.5">
      <c r="E1648" s="8"/>
    </row>
    <row r="1649" spans="5:5" ht="18.5">
      <c r="E1649" s="8"/>
    </row>
    <row r="1650" spans="5:5" ht="18.5">
      <c r="E1650" s="8"/>
    </row>
    <row r="1651" spans="5:5" ht="18.5">
      <c r="E1651" s="8"/>
    </row>
    <row r="1652" spans="5:5" ht="18.5">
      <c r="E1652" s="8"/>
    </row>
    <row r="1653" spans="5:5" ht="18.5">
      <c r="E1653" s="8"/>
    </row>
    <row r="1654" spans="5:5" ht="18.5">
      <c r="E1654" s="8"/>
    </row>
    <row r="1655" spans="5:5" ht="18.5">
      <c r="E1655" s="8"/>
    </row>
    <row r="1656" spans="5:5" ht="18.5">
      <c r="E1656" s="8"/>
    </row>
    <row r="1657" spans="5:5" ht="18.5">
      <c r="E1657" s="8"/>
    </row>
    <row r="1658" spans="5:5" ht="18.5">
      <c r="E1658" s="8"/>
    </row>
    <row r="1659" spans="5:5" ht="18.5">
      <c r="E1659" s="8"/>
    </row>
    <row r="1660" spans="5:5" ht="18.5">
      <c r="E1660" s="8"/>
    </row>
    <row r="1661" spans="5:5" ht="18.5">
      <c r="E1661" s="8"/>
    </row>
    <row r="1662" spans="5:5" ht="18.5">
      <c r="E1662" s="8"/>
    </row>
    <row r="1663" spans="5:5" ht="18.5">
      <c r="E1663" s="8"/>
    </row>
    <row r="1664" spans="5:5" ht="18.5">
      <c r="E1664" s="8"/>
    </row>
    <row r="1665" spans="5:5" ht="18.5">
      <c r="E1665" s="8"/>
    </row>
    <row r="1666" spans="5:5" ht="18.5">
      <c r="E1666" s="8"/>
    </row>
    <row r="1667" spans="5:5" ht="18.5">
      <c r="E1667" s="8"/>
    </row>
    <row r="1668" spans="5:5" ht="18.5">
      <c r="E1668" s="8"/>
    </row>
    <row r="1669" spans="5:5" ht="18.5">
      <c r="E1669" s="8"/>
    </row>
    <row r="1670" spans="5:5" ht="18.5">
      <c r="E1670" s="8"/>
    </row>
    <row r="1671" spans="5:5" ht="18.5">
      <c r="E1671" s="8"/>
    </row>
    <row r="1672" spans="5:5" ht="18.5">
      <c r="E1672" s="8"/>
    </row>
    <row r="1673" spans="5:5" ht="18.5">
      <c r="E1673" s="8"/>
    </row>
    <row r="1674" spans="5:5" ht="18.5">
      <c r="E1674" s="8"/>
    </row>
    <row r="1675" spans="5:5" ht="18.5">
      <c r="E1675" s="8"/>
    </row>
    <row r="1676" spans="5:5" ht="18.5">
      <c r="E1676" s="8"/>
    </row>
    <row r="1677" spans="5:5" ht="18.5">
      <c r="E1677" s="8"/>
    </row>
    <row r="1678" spans="5:5" ht="18.5">
      <c r="E1678" s="8"/>
    </row>
    <row r="1679" spans="5:5" ht="18.5">
      <c r="E1679" s="8"/>
    </row>
    <row r="1680" spans="5:5" ht="18.5">
      <c r="E1680" s="8"/>
    </row>
    <row r="1681" spans="5:5" ht="18.5">
      <c r="E1681" s="8"/>
    </row>
    <row r="1682" spans="5:5" ht="18.5">
      <c r="E1682" s="8"/>
    </row>
    <row r="1683" spans="5:5" ht="18.5">
      <c r="E1683" s="8"/>
    </row>
    <row r="1684" spans="5:5" ht="18.5">
      <c r="E1684" s="8"/>
    </row>
    <row r="1685" spans="5:5" ht="18.5">
      <c r="E1685" s="8"/>
    </row>
    <row r="1686" spans="5:5" ht="18.5">
      <c r="E1686" s="8"/>
    </row>
    <row r="1687" spans="5:5" ht="18.5">
      <c r="E1687" s="8"/>
    </row>
    <row r="1688" spans="5:5" ht="18.5">
      <c r="E1688" s="8"/>
    </row>
    <row r="1689" spans="5:5" ht="18.5">
      <c r="E1689" s="8"/>
    </row>
    <row r="1690" spans="5:5" ht="18.5">
      <c r="E1690" s="8"/>
    </row>
    <row r="1691" spans="5:5" ht="18.5">
      <c r="E1691" s="8"/>
    </row>
    <row r="1692" spans="5:5" ht="18.5">
      <c r="E1692" s="8"/>
    </row>
    <row r="1693" spans="5:5" ht="18.5">
      <c r="E1693" s="8"/>
    </row>
    <row r="1694" spans="5:5" ht="18.5">
      <c r="E1694" s="8"/>
    </row>
    <row r="1695" spans="5:5" ht="18.5">
      <c r="E1695" s="8"/>
    </row>
    <row r="1696" spans="5:5" ht="18.5">
      <c r="E1696" s="8"/>
    </row>
    <row r="1697" spans="5:5" ht="18.5">
      <c r="E1697" s="8"/>
    </row>
    <row r="1698" spans="5:5" ht="18.5">
      <c r="E1698" s="8"/>
    </row>
    <row r="1699" spans="5:5" ht="18.5">
      <c r="E1699" s="8"/>
    </row>
    <row r="1700" spans="5:5" ht="18.5">
      <c r="E1700" s="8"/>
    </row>
    <row r="1701" spans="5:5" ht="18.5">
      <c r="E1701" s="8"/>
    </row>
    <row r="1702" spans="5:5" ht="18.5">
      <c r="E1702" s="8"/>
    </row>
    <row r="1703" spans="5:5" ht="18.5">
      <c r="E1703" s="8"/>
    </row>
    <row r="1704" spans="5:5" ht="18.5">
      <c r="E1704" s="8"/>
    </row>
    <row r="1705" spans="5:5" ht="18.5">
      <c r="E1705" s="8"/>
    </row>
    <row r="1706" spans="5:5" ht="18.5">
      <c r="E1706" s="8"/>
    </row>
    <row r="1707" spans="5:5" ht="18.5">
      <c r="E1707" s="8"/>
    </row>
    <row r="1708" spans="5:5" ht="18.5">
      <c r="E1708" s="8"/>
    </row>
    <row r="1709" spans="5:5" ht="18.5">
      <c r="E1709" s="8"/>
    </row>
    <row r="1710" spans="5:5" ht="18.5">
      <c r="E1710" s="8"/>
    </row>
    <row r="1711" spans="5:5" ht="18.5">
      <c r="E1711" s="8"/>
    </row>
    <row r="1712" spans="5:5" ht="18.5">
      <c r="E1712" s="8"/>
    </row>
    <row r="1713" spans="5:5" ht="18.5">
      <c r="E1713" s="8"/>
    </row>
    <row r="1714" spans="5:5" ht="18.5">
      <c r="E1714" s="8"/>
    </row>
    <row r="1715" spans="5:5" ht="18.5">
      <c r="E1715" s="8"/>
    </row>
    <row r="1716" spans="5:5" ht="18.5">
      <c r="E1716" s="8"/>
    </row>
    <row r="1717" spans="5:5" ht="18.5">
      <c r="E1717" s="8"/>
    </row>
    <row r="1718" spans="5:5" ht="18.5">
      <c r="E1718" s="8"/>
    </row>
    <row r="1719" spans="5:5" ht="18.5">
      <c r="E1719" s="8"/>
    </row>
    <row r="1720" spans="5:5" ht="18.5">
      <c r="E1720" s="8"/>
    </row>
    <row r="1721" spans="5:5" ht="18.5">
      <c r="E1721" s="8"/>
    </row>
    <row r="1722" spans="5:5" ht="18.5">
      <c r="E1722" s="8"/>
    </row>
    <row r="1723" spans="5:5" ht="18.5">
      <c r="E1723" s="8"/>
    </row>
    <row r="1724" spans="5:5" ht="18.5">
      <c r="E1724" s="8"/>
    </row>
    <row r="1725" spans="5:5" ht="18.5">
      <c r="E1725" s="8"/>
    </row>
    <row r="1726" spans="5:5" ht="18.5">
      <c r="E1726" s="8"/>
    </row>
    <row r="1727" spans="5:5" ht="18.5">
      <c r="E1727" s="8"/>
    </row>
    <row r="1728" spans="5:5" ht="18.5">
      <c r="E1728" s="8"/>
    </row>
    <row r="1729" spans="5:5" ht="18.5">
      <c r="E1729" s="8"/>
    </row>
    <row r="1730" spans="5:5" ht="18.5">
      <c r="E1730" s="8"/>
    </row>
    <row r="1731" spans="5:5" ht="18.5">
      <c r="E1731" s="8"/>
    </row>
    <row r="1732" spans="5:5" ht="18.5">
      <c r="E1732" s="8"/>
    </row>
    <row r="1733" spans="5:5" ht="18.5">
      <c r="E1733" s="8"/>
    </row>
    <row r="1734" spans="5:5" ht="18.5">
      <c r="E1734" s="8"/>
    </row>
    <row r="1735" spans="5:5" ht="18.5">
      <c r="E1735" s="8"/>
    </row>
    <row r="1736" spans="5:5" ht="18.5">
      <c r="E1736" s="8"/>
    </row>
    <row r="1737" spans="5:5" ht="18.5">
      <c r="E1737" s="8"/>
    </row>
    <row r="1738" spans="5:5" ht="18.5">
      <c r="E1738" s="8"/>
    </row>
    <row r="1739" spans="5:5" ht="18.5">
      <c r="E1739" s="8"/>
    </row>
    <row r="1740" spans="5:5" ht="18.5">
      <c r="E1740" s="8"/>
    </row>
    <row r="1741" spans="5:5" ht="18.5">
      <c r="E1741" s="8"/>
    </row>
    <row r="1742" spans="5:5" ht="18.5">
      <c r="E1742" s="8"/>
    </row>
    <row r="1743" spans="5:5" ht="18.5">
      <c r="E1743" s="8"/>
    </row>
    <row r="1744" spans="5:5" ht="18.5">
      <c r="E1744" s="8"/>
    </row>
    <row r="1745" spans="5:5" ht="18.5">
      <c r="E1745" s="8"/>
    </row>
    <row r="1746" spans="5:5" ht="18.5">
      <c r="E1746" s="8"/>
    </row>
    <row r="1747" spans="5:5" ht="18.5">
      <c r="E1747" s="8"/>
    </row>
    <row r="1748" spans="5:5" ht="18.5">
      <c r="E1748" s="8"/>
    </row>
    <row r="1749" spans="5:5" ht="18.5">
      <c r="E1749" s="8"/>
    </row>
    <row r="1750" spans="5:5" ht="18.5">
      <c r="E1750" s="8"/>
    </row>
    <row r="1751" spans="5:5" ht="18.5">
      <c r="E1751" s="8"/>
    </row>
    <row r="1752" spans="5:5" ht="18.5">
      <c r="E1752" s="8"/>
    </row>
    <row r="1753" spans="5:5" ht="18.5">
      <c r="E1753" s="8"/>
    </row>
    <row r="1754" spans="5:5" ht="18.5">
      <c r="E1754" s="8"/>
    </row>
    <row r="1755" spans="5:5" ht="18.5">
      <c r="E1755" s="8"/>
    </row>
    <row r="1756" spans="5:5" ht="18.5">
      <c r="E1756" s="8"/>
    </row>
    <row r="1757" spans="5:5" ht="18.5">
      <c r="E1757" s="8"/>
    </row>
    <row r="1758" spans="5:5" ht="18.5">
      <c r="E1758" s="8"/>
    </row>
    <row r="1759" spans="5:5" ht="18.5">
      <c r="E1759" s="8"/>
    </row>
    <row r="1760" spans="5:5" ht="18.5">
      <c r="E1760" s="8"/>
    </row>
    <row r="1761" spans="5:5" ht="18.5">
      <c r="E1761" s="8"/>
    </row>
    <row r="1762" spans="5:5" ht="18.5">
      <c r="E1762" s="8"/>
    </row>
    <row r="1763" spans="5:5" ht="18.5">
      <c r="E1763" s="8"/>
    </row>
    <row r="1764" spans="5:5" ht="18.5">
      <c r="E1764" s="8"/>
    </row>
    <row r="1765" spans="5:5" ht="18.5">
      <c r="E1765" s="8"/>
    </row>
    <row r="1766" spans="5:5" ht="18.5">
      <c r="E1766" s="8"/>
    </row>
    <row r="1767" spans="5:5" ht="18.5">
      <c r="E1767" s="8"/>
    </row>
    <row r="1768" spans="5:5" ht="18.5">
      <c r="E1768" s="8"/>
    </row>
    <row r="1769" spans="5:5" ht="18.5">
      <c r="E1769" s="8"/>
    </row>
    <row r="1770" spans="5:5" ht="18.5">
      <c r="E1770" s="8"/>
    </row>
    <row r="1771" spans="5:5" ht="18.5">
      <c r="E1771" s="8"/>
    </row>
    <row r="1772" spans="5:5" ht="18.5">
      <c r="E1772" s="8"/>
    </row>
    <row r="1773" spans="5:5" ht="18.5">
      <c r="E1773" s="8"/>
    </row>
    <row r="1774" spans="5:5" ht="18.5">
      <c r="E1774" s="8"/>
    </row>
    <row r="1775" spans="5:5" ht="18.5">
      <c r="E1775" s="8"/>
    </row>
    <row r="1776" spans="5:5" ht="18.5">
      <c r="E1776" s="8"/>
    </row>
    <row r="1777" spans="5:5" ht="18.5">
      <c r="E1777" s="8"/>
    </row>
    <row r="1778" spans="5:5" ht="18.5">
      <c r="E1778" s="8"/>
    </row>
    <row r="1779" spans="5:5" ht="18.5">
      <c r="E1779" s="8"/>
    </row>
    <row r="1780" spans="5:5" ht="18.5">
      <c r="E1780" s="8"/>
    </row>
    <row r="1781" spans="5:5" ht="18.5">
      <c r="E1781" s="8"/>
    </row>
    <row r="1782" spans="5:5" ht="18.5">
      <c r="E1782" s="8"/>
    </row>
    <row r="1783" spans="5:5" ht="18.5">
      <c r="E1783" s="8"/>
    </row>
    <row r="1784" spans="5:5" ht="18.5">
      <c r="E1784" s="8"/>
    </row>
    <row r="1785" spans="5:5" ht="18.5">
      <c r="E1785" s="8"/>
    </row>
    <row r="1786" spans="5:5" ht="18.5">
      <c r="E1786" s="8"/>
    </row>
    <row r="1787" spans="5:5" ht="18.5">
      <c r="E1787" s="8"/>
    </row>
    <row r="1788" spans="5:5" ht="18.5">
      <c r="E1788" s="8"/>
    </row>
    <row r="1789" spans="5:5" ht="18.5">
      <c r="E1789" s="8"/>
    </row>
    <row r="1790" spans="5:5" ht="18.5">
      <c r="E1790" s="8"/>
    </row>
    <row r="1791" spans="5:5" ht="18.5">
      <c r="E1791" s="8"/>
    </row>
    <row r="1792" spans="5:5" ht="18.5">
      <c r="E1792" s="8"/>
    </row>
    <row r="1793" spans="5:5" ht="18.5">
      <c r="E1793" s="8"/>
    </row>
    <row r="1794" spans="5:5" ht="18.5">
      <c r="E1794" s="8"/>
    </row>
    <row r="1795" spans="5:5" ht="18.5">
      <c r="E1795" s="8"/>
    </row>
    <row r="1796" spans="5:5" ht="18.5">
      <c r="E1796" s="8"/>
    </row>
    <row r="1797" spans="5:5" ht="18.5">
      <c r="E1797" s="8"/>
    </row>
    <row r="1798" spans="5:5" ht="18.5">
      <c r="E1798" s="8"/>
    </row>
    <row r="1799" spans="5:5" ht="18.5">
      <c r="E1799" s="8"/>
    </row>
    <row r="1800" spans="5:5" ht="18.5">
      <c r="E1800" s="8"/>
    </row>
    <row r="1801" spans="5:5" ht="18.5">
      <c r="E1801" s="8"/>
    </row>
    <row r="1802" spans="5:5" ht="18.5">
      <c r="E1802" s="8"/>
    </row>
    <row r="1803" spans="5:5" ht="18.5">
      <c r="E1803" s="8"/>
    </row>
    <row r="1804" spans="5:5" ht="18.5">
      <c r="E1804" s="8"/>
    </row>
    <row r="1805" spans="5:5" ht="18.5">
      <c r="E1805" s="8"/>
    </row>
    <row r="1806" spans="5:5" ht="18.5">
      <c r="E1806" s="8"/>
    </row>
    <row r="1807" spans="5:5" ht="18.5">
      <c r="E1807" s="8"/>
    </row>
    <row r="1808" spans="5:5" ht="18.5">
      <c r="E1808" s="8"/>
    </row>
    <row r="1809" spans="5:5" ht="18.5">
      <c r="E1809" s="8"/>
    </row>
    <row r="1810" spans="5:5" ht="18.5">
      <c r="E1810" s="8"/>
    </row>
    <row r="1811" spans="5:5" ht="18.5">
      <c r="E1811" s="8"/>
    </row>
    <row r="1812" spans="5:5" ht="18.5">
      <c r="E1812" s="8"/>
    </row>
    <row r="1813" spans="5:5" ht="18.5">
      <c r="E1813" s="8"/>
    </row>
    <row r="1814" spans="5:5" ht="18.5">
      <c r="E1814" s="8"/>
    </row>
    <row r="1815" spans="5:5" ht="18.5">
      <c r="E1815" s="8"/>
    </row>
    <row r="1816" spans="5:5" ht="18.5">
      <c r="E1816" s="8"/>
    </row>
    <row r="1817" spans="5:5" ht="18.5">
      <c r="E1817" s="8"/>
    </row>
    <row r="1818" spans="5:5" ht="18.5">
      <c r="E1818" s="8"/>
    </row>
    <row r="1819" spans="5:5" ht="18.5">
      <c r="E1819" s="8"/>
    </row>
    <row r="1820" spans="5:5" ht="18.5">
      <c r="E1820" s="8"/>
    </row>
    <row r="1821" spans="5:5" ht="18.5">
      <c r="E1821" s="8"/>
    </row>
    <row r="1822" spans="5:5" ht="18.5">
      <c r="E1822" s="8"/>
    </row>
    <row r="1823" spans="5:5" ht="18.5">
      <c r="E1823" s="8"/>
    </row>
    <row r="1824" spans="5:5" ht="18.5">
      <c r="E1824" s="8"/>
    </row>
    <row r="1825" spans="5:5" ht="18.5">
      <c r="E1825" s="8"/>
    </row>
    <row r="1826" spans="5:5" ht="18.5">
      <c r="E1826" s="8"/>
    </row>
    <row r="1827" spans="5:5" ht="18.5">
      <c r="E1827" s="8"/>
    </row>
    <row r="1828" spans="5:5" ht="18.5">
      <c r="E1828" s="8"/>
    </row>
    <row r="1829" spans="5:5" ht="18.5">
      <c r="E1829" s="8"/>
    </row>
    <row r="1830" spans="5:5" ht="18.5">
      <c r="E1830" s="8"/>
    </row>
    <row r="1831" spans="5:5" ht="18.5">
      <c r="E1831" s="8"/>
    </row>
    <row r="1832" spans="5:5" ht="18.5">
      <c r="E1832" s="8"/>
    </row>
    <row r="1833" spans="5:5" ht="18.5">
      <c r="E1833" s="8"/>
    </row>
    <row r="1834" spans="5:5" ht="18.5">
      <c r="E1834" s="8"/>
    </row>
    <row r="1835" spans="5:5" ht="18.5">
      <c r="E1835" s="8"/>
    </row>
    <row r="1836" spans="5:5" ht="18.5">
      <c r="E1836" s="8"/>
    </row>
    <row r="1837" spans="5:5" ht="18.5">
      <c r="E1837" s="8"/>
    </row>
    <row r="1838" spans="5:5" ht="18.5">
      <c r="E1838" s="8"/>
    </row>
    <row r="1839" spans="5:5" ht="18.5">
      <c r="E1839" s="8"/>
    </row>
    <row r="1840" spans="5:5" ht="18.5">
      <c r="E1840" s="8"/>
    </row>
    <row r="1841" spans="5:5" ht="18.5">
      <c r="E1841" s="8"/>
    </row>
    <row r="1842" spans="5:5" ht="18.5">
      <c r="E1842" s="8"/>
    </row>
    <row r="1843" spans="5:5" ht="18.5">
      <c r="E1843" s="8"/>
    </row>
    <row r="1844" spans="5:5" ht="18.5">
      <c r="E1844" s="8"/>
    </row>
    <row r="1845" spans="5:5" ht="18.5">
      <c r="E1845" s="8"/>
    </row>
    <row r="1846" spans="5:5" ht="18.5">
      <c r="E1846" s="8"/>
    </row>
    <row r="1847" spans="5:5" ht="18.5">
      <c r="E1847" s="8"/>
    </row>
    <row r="1848" spans="5:5" ht="18.5">
      <c r="E1848" s="8"/>
    </row>
    <row r="1849" spans="5:5" ht="18.5">
      <c r="E1849" s="8"/>
    </row>
    <row r="1850" spans="5:5" ht="18.5">
      <c r="E1850" s="8"/>
    </row>
    <row r="1851" spans="5:5" ht="18.5">
      <c r="E1851" s="8"/>
    </row>
    <row r="1852" spans="5:5" ht="18.5">
      <c r="E1852" s="8"/>
    </row>
    <row r="1853" spans="5:5" ht="18.5">
      <c r="E1853" s="8"/>
    </row>
    <row r="1854" spans="5:5" ht="18.5">
      <c r="E1854" s="8"/>
    </row>
    <row r="1855" spans="5:5" ht="18.5">
      <c r="E1855" s="8"/>
    </row>
    <row r="1856" spans="5:5" ht="18.5">
      <c r="E1856" s="8"/>
    </row>
    <row r="1857" spans="5:5" ht="18.5">
      <c r="E1857" s="8"/>
    </row>
    <row r="1858" spans="5:5" ht="18.5">
      <c r="E1858" s="8"/>
    </row>
    <row r="1859" spans="5:5" ht="18.5">
      <c r="E1859" s="8"/>
    </row>
    <row r="1860" spans="5:5" ht="18.5">
      <c r="E1860" s="8"/>
    </row>
    <row r="1861" spans="5:5" ht="18.5">
      <c r="E1861" s="8"/>
    </row>
    <row r="1862" spans="5:5" ht="18.5">
      <c r="E1862" s="8"/>
    </row>
    <row r="1863" spans="5:5" ht="18.5">
      <c r="E1863" s="8"/>
    </row>
    <row r="1864" spans="5:5" ht="18.5">
      <c r="E1864" s="8"/>
    </row>
    <row r="1865" spans="5:5" ht="18.5">
      <c r="E1865" s="8"/>
    </row>
    <row r="1866" spans="5:5" ht="18.5">
      <c r="E1866" s="8"/>
    </row>
    <row r="1867" spans="5:5" ht="18.5">
      <c r="E1867" s="8"/>
    </row>
    <row r="1868" spans="5:5" ht="18.5">
      <c r="E1868" s="8"/>
    </row>
    <row r="1869" spans="5:5" ht="18.5">
      <c r="E1869" s="8"/>
    </row>
    <row r="1870" spans="5:5" ht="18.5">
      <c r="E1870" s="8"/>
    </row>
    <row r="1871" spans="5:5" ht="18.5">
      <c r="E1871" s="8"/>
    </row>
    <row r="1872" spans="5:5" ht="18.5">
      <c r="E1872" s="8"/>
    </row>
    <row r="1873" spans="5:5" ht="18.5">
      <c r="E1873" s="8"/>
    </row>
    <row r="1874" spans="5:5" ht="18.5">
      <c r="E1874" s="8"/>
    </row>
    <row r="1875" spans="5:5" ht="18.5">
      <c r="E1875" s="8"/>
    </row>
    <row r="1876" spans="5:5" ht="18.5">
      <c r="E1876" s="8"/>
    </row>
    <row r="1877" spans="5:5" ht="18.5">
      <c r="E1877" s="8"/>
    </row>
    <row r="1878" spans="5:5" ht="18.5">
      <c r="E1878" s="8"/>
    </row>
    <row r="1879" spans="5:5" ht="18.5">
      <c r="E1879" s="8"/>
    </row>
    <row r="1880" spans="5:5" ht="18.5">
      <c r="E1880" s="8"/>
    </row>
    <row r="1881" spans="5:5" ht="18.5">
      <c r="E1881" s="8"/>
    </row>
    <row r="1882" spans="5:5" ht="18.5">
      <c r="E1882" s="8"/>
    </row>
    <row r="1883" spans="5:5" ht="18.5">
      <c r="E1883" s="8"/>
    </row>
    <row r="1884" spans="5:5" ht="18.5">
      <c r="E1884" s="8"/>
    </row>
    <row r="1885" spans="5:5" ht="18.5">
      <c r="E1885" s="8"/>
    </row>
    <row r="1886" spans="5:5" ht="18.5">
      <c r="E1886" s="8"/>
    </row>
    <row r="1887" spans="5:5" ht="18.5">
      <c r="E1887" s="8"/>
    </row>
    <row r="1888" spans="5:5" ht="18.5">
      <c r="E1888" s="8"/>
    </row>
    <row r="1889" spans="5:5" ht="18.5">
      <c r="E1889" s="8"/>
    </row>
    <row r="1890" spans="5:5" ht="18.5">
      <c r="E1890" s="8"/>
    </row>
    <row r="1891" spans="5:5" ht="18.5">
      <c r="E1891" s="8"/>
    </row>
    <row r="1892" spans="5:5" ht="18.5">
      <c r="E1892" s="8"/>
    </row>
    <row r="1893" spans="5:5" ht="18.5">
      <c r="E1893" s="8"/>
    </row>
    <row r="1894" spans="5:5" ht="18.5">
      <c r="E1894" s="8"/>
    </row>
    <row r="1895" spans="5:5" ht="18.5">
      <c r="E1895" s="8"/>
    </row>
    <row r="1896" spans="5:5" ht="18.5">
      <c r="E1896" s="8"/>
    </row>
    <row r="1897" spans="5:5" ht="18.5">
      <c r="E1897" s="8"/>
    </row>
    <row r="1898" spans="5:5" ht="18.5">
      <c r="E1898" s="8"/>
    </row>
    <row r="1899" spans="5:5" ht="18.5">
      <c r="E1899" s="8"/>
    </row>
    <row r="1900" spans="5:5" ht="18.5">
      <c r="E1900" s="8"/>
    </row>
    <row r="1901" spans="5:5" ht="18.5">
      <c r="E1901" s="8"/>
    </row>
    <row r="1902" spans="5:5" ht="18.5">
      <c r="E1902" s="8"/>
    </row>
    <row r="1903" spans="5:5" ht="18.5">
      <c r="E1903" s="8"/>
    </row>
    <row r="1904" spans="5:5" ht="18.5">
      <c r="E1904" s="8"/>
    </row>
    <row r="1905" spans="5:5" ht="18.5">
      <c r="E1905" s="8"/>
    </row>
    <row r="1906" spans="5:5" ht="18.5">
      <c r="E1906" s="8"/>
    </row>
    <row r="1907" spans="5:5" ht="18.5">
      <c r="E1907" s="8"/>
    </row>
    <row r="1908" spans="5:5" ht="18.5">
      <c r="E1908" s="8"/>
    </row>
    <row r="1909" spans="5:5" ht="18.5">
      <c r="E1909" s="8"/>
    </row>
    <row r="1910" spans="5:5" ht="18.5">
      <c r="E1910" s="8"/>
    </row>
    <row r="1911" spans="5:5" ht="18.5">
      <c r="E1911" s="8"/>
    </row>
    <row r="1912" spans="5:5" ht="18.5">
      <c r="E1912" s="8"/>
    </row>
    <row r="1913" spans="5:5" ht="18.5">
      <c r="E1913" s="8"/>
    </row>
    <row r="1914" spans="5:5" ht="18.5">
      <c r="E1914" s="8"/>
    </row>
    <row r="1915" spans="5:5" ht="18.5">
      <c r="E1915" s="8"/>
    </row>
    <row r="1916" spans="5:5" ht="18.5">
      <c r="E1916" s="8"/>
    </row>
    <row r="1917" spans="5:5" ht="18.5">
      <c r="E1917" s="8"/>
    </row>
    <row r="1918" spans="5:5" ht="18.5">
      <c r="E1918" s="8"/>
    </row>
    <row r="1919" spans="5:5" ht="18.5">
      <c r="E1919" s="8"/>
    </row>
    <row r="1920" spans="5:5" ht="18.5">
      <c r="E1920" s="8"/>
    </row>
    <row r="1921" spans="5:5" ht="18.5">
      <c r="E1921" s="8"/>
    </row>
    <row r="1922" spans="5:5" ht="18.5">
      <c r="E1922" s="8"/>
    </row>
    <row r="1923" spans="5:5" ht="18.5">
      <c r="E1923" s="8"/>
    </row>
    <row r="1924" spans="5:5" ht="18.5">
      <c r="E1924" s="8"/>
    </row>
    <row r="1925" spans="5:5" ht="18.5">
      <c r="E1925" s="8"/>
    </row>
    <row r="1926" spans="5:5" ht="18.5">
      <c r="E1926" s="8"/>
    </row>
    <row r="1927" spans="5:5" ht="18.5">
      <c r="E1927" s="8"/>
    </row>
    <row r="1928" spans="5:5" ht="18.5">
      <c r="E1928" s="8"/>
    </row>
    <row r="1929" spans="5:5" ht="18.5">
      <c r="E1929" s="8"/>
    </row>
    <row r="1930" spans="5:5" ht="18.5">
      <c r="E1930" s="8"/>
    </row>
    <row r="1931" spans="5:5" ht="18.5">
      <c r="E1931" s="8"/>
    </row>
    <row r="1932" spans="5:5" ht="18.5">
      <c r="E1932" s="8"/>
    </row>
    <row r="1933" spans="5:5" ht="18.5">
      <c r="E1933" s="8"/>
    </row>
    <row r="1934" spans="5:5" ht="18.5">
      <c r="E1934" s="8"/>
    </row>
    <row r="1935" spans="5:5" ht="18.5">
      <c r="E1935" s="8"/>
    </row>
    <row r="1936" spans="5:5" ht="18.5">
      <c r="E1936" s="8"/>
    </row>
    <row r="1937" spans="5:5" ht="18.5">
      <c r="E1937" s="8"/>
    </row>
    <row r="1938" spans="5:5" ht="18.5">
      <c r="E1938" s="8"/>
    </row>
    <row r="1939" spans="5:5" ht="18.5">
      <c r="E1939" s="8"/>
    </row>
    <row r="1940" spans="5:5" ht="18.5">
      <c r="E1940" s="8"/>
    </row>
    <row r="1941" spans="5:5" ht="18.5">
      <c r="E1941" s="8"/>
    </row>
    <row r="1942" spans="5:5" ht="18.5">
      <c r="E1942" s="8"/>
    </row>
    <row r="1943" spans="5:5" ht="18.5">
      <c r="E1943" s="8"/>
    </row>
    <row r="1944" spans="5:5" ht="18.5">
      <c r="E1944" s="8"/>
    </row>
    <row r="1945" spans="5:5" ht="18.5">
      <c r="E1945" s="8"/>
    </row>
    <row r="1946" spans="5:5" ht="18.5">
      <c r="E1946" s="8"/>
    </row>
    <row r="1947" spans="5:5" ht="18.5">
      <c r="E1947" s="8"/>
    </row>
    <row r="1948" spans="5:5" ht="18.5">
      <c r="E1948" s="8"/>
    </row>
    <row r="1949" spans="5:5" ht="18.5">
      <c r="E1949" s="8"/>
    </row>
    <row r="1950" spans="5:5" ht="18.5">
      <c r="E1950" s="8"/>
    </row>
    <row r="1951" spans="5:5" ht="18.5">
      <c r="E1951" s="8"/>
    </row>
    <row r="1952" spans="5:5" ht="18.5">
      <c r="E1952" s="8"/>
    </row>
    <row r="1953" spans="5:5" ht="18.5">
      <c r="E1953" s="8"/>
    </row>
    <row r="1954" spans="5:5" ht="18.5">
      <c r="E1954" s="8"/>
    </row>
    <row r="1955" spans="5:5" ht="18.5">
      <c r="E1955" s="8"/>
    </row>
    <row r="1956" spans="5:5" ht="18.5">
      <c r="E1956" s="8"/>
    </row>
    <row r="1957" spans="5:5" ht="18.5">
      <c r="E1957" s="8"/>
    </row>
    <row r="1958" spans="5:5" ht="18.5">
      <c r="E1958" s="8"/>
    </row>
    <row r="1959" spans="5:5" ht="18.5">
      <c r="E1959" s="8"/>
    </row>
    <row r="1960" spans="5:5" ht="18.5">
      <c r="E1960" s="8"/>
    </row>
    <row r="1961" spans="5:5" ht="18.5">
      <c r="E1961" s="8"/>
    </row>
    <row r="1962" spans="5:5" ht="18.5">
      <c r="E1962" s="8"/>
    </row>
    <row r="1963" spans="5:5" ht="18.5">
      <c r="E1963" s="8"/>
    </row>
    <row r="1964" spans="5:5" ht="18.5">
      <c r="E1964" s="8"/>
    </row>
    <row r="1965" spans="5:5" ht="18.5">
      <c r="E1965" s="8"/>
    </row>
    <row r="1966" spans="5:5" ht="18.5">
      <c r="E1966" s="8"/>
    </row>
    <row r="1967" spans="5:5" ht="18.5">
      <c r="E1967" s="8"/>
    </row>
    <row r="1968" spans="5:5" ht="18.5">
      <c r="E1968" s="8"/>
    </row>
    <row r="1969" spans="5:5" ht="18.5">
      <c r="E1969" s="8"/>
    </row>
    <row r="1970" spans="5:5" ht="18.5">
      <c r="E1970" s="8"/>
    </row>
    <row r="1971" spans="5:5" ht="18.5">
      <c r="E1971" s="8"/>
    </row>
    <row r="1972" spans="5:5" ht="18.5">
      <c r="E1972" s="8"/>
    </row>
    <row r="1973" spans="5:5" ht="18.5">
      <c r="E1973" s="8"/>
    </row>
    <row r="1974" spans="5:5" ht="18.5">
      <c r="E1974" s="8"/>
    </row>
    <row r="1975" spans="5:5" ht="18.5">
      <c r="E1975" s="8"/>
    </row>
    <row r="1976" spans="5:5" ht="18.5">
      <c r="E1976" s="8"/>
    </row>
    <row r="1977" spans="5:5" ht="18.5">
      <c r="E1977" s="8"/>
    </row>
    <row r="1978" spans="5:5" ht="18.5">
      <c r="E1978" s="8"/>
    </row>
    <row r="1979" spans="5:5" ht="18.5">
      <c r="E1979" s="8"/>
    </row>
    <row r="1980" spans="5:5" ht="18.5">
      <c r="E1980" s="8"/>
    </row>
    <row r="1981" spans="5:5" ht="18.5">
      <c r="E1981" s="8"/>
    </row>
    <row r="1982" spans="5:5" ht="18.5">
      <c r="E1982" s="8"/>
    </row>
    <row r="1983" spans="5:5" ht="18.5">
      <c r="E1983" s="8"/>
    </row>
    <row r="1984" spans="5:5" ht="18.5">
      <c r="E1984" s="8"/>
    </row>
    <row r="1985" spans="5:5" ht="18.5">
      <c r="E1985" s="8"/>
    </row>
    <row r="1986" spans="5:5" ht="18.5">
      <c r="E1986" s="8"/>
    </row>
    <row r="1987" spans="5:5" ht="18.5">
      <c r="E1987" s="8"/>
    </row>
    <row r="1988" spans="5:5" ht="18.5">
      <c r="E1988" s="8"/>
    </row>
    <row r="1989" spans="5:5" ht="18.5">
      <c r="E1989" s="8"/>
    </row>
    <row r="1990" spans="5:5" ht="18.5">
      <c r="E1990" s="8"/>
    </row>
    <row r="1991" spans="5:5" ht="18.5">
      <c r="E1991" s="8"/>
    </row>
    <row r="1992" spans="5:5" ht="18.5">
      <c r="E1992" s="8"/>
    </row>
    <row r="1993" spans="5:5" ht="18.5">
      <c r="E1993" s="8"/>
    </row>
    <row r="1994" spans="5:5" ht="18.5">
      <c r="E1994" s="8"/>
    </row>
    <row r="1995" spans="5:5" ht="18.5">
      <c r="E1995" s="8"/>
    </row>
    <row r="1996" spans="5:5" ht="18.5">
      <c r="E1996" s="8"/>
    </row>
    <row r="1997" spans="5:5" ht="18.5">
      <c r="E1997" s="8"/>
    </row>
    <row r="1998" spans="5:5" ht="18.5">
      <c r="E1998" s="8"/>
    </row>
    <row r="1999" spans="5:5" ht="18.5">
      <c r="E1999" s="8"/>
    </row>
    <row r="2000" spans="5:5" ht="18.5">
      <c r="E2000" s="8"/>
    </row>
    <row r="2001" spans="5:5" ht="18.5">
      <c r="E2001" s="8"/>
    </row>
    <row r="2002" spans="5:5" ht="18.5">
      <c r="E2002" s="8"/>
    </row>
    <row r="2003" spans="5:5" ht="18.5">
      <c r="E2003" s="8"/>
    </row>
    <row r="2004" spans="5:5" ht="18.5">
      <c r="E2004" s="8"/>
    </row>
    <row r="2005" spans="5:5" ht="18.5">
      <c r="E2005" s="8"/>
    </row>
    <row r="2006" spans="5:5" ht="18.5">
      <c r="E2006" s="8"/>
    </row>
    <row r="2007" spans="5:5" ht="18.5">
      <c r="E2007" s="8"/>
    </row>
    <row r="2008" spans="5:5" ht="18.5">
      <c r="E2008" s="8"/>
    </row>
    <row r="2009" spans="5:5" ht="18.5">
      <c r="E2009" s="8"/>
    </row>
    <row r="2010" spans="5:5" ht="18.5">
      <c r="E2010" s="8"/>
    </row>
    <row r="2011" spans="5:5" ht="18.5">
      <c r="E2011" s="8"/>
    </row>
    <row r="2012" spans="5:5" ht="18.5">
      <c r="E2012" s="8"/>
    </row>
    <row r="2013" spans="5:5" ht="18.5">
      <c r="E2013" s="8"/>
    </row>
    <row r="2014" spans="5:5" ht="18.5">
      <c r="E2014" s="8"/>
    </row>
    <row r="2015" spans="5:5" ht="18.5">
      <c r="E2015" s="8"/>
    </row>
    <row r="2016" spans="5:5" ht="18.5">
      <c r="E2016" s="8"/>
    </row>
    <row r="2017" spans="5:5" ht="18.5">
      <c r="E2017" s="8"/>
    </row>
    <row r="2018" spans="5:5" ht="18.5">
      <c r="E2018" s="8"/>
    </row>
    <row r="2019" spans="5:5" ht="18.5">
      <c r="E2019" s="8"/>
    </row>
    <row r="2020" spans="5:5" ht="18.5">
      <c r="E2020" s="8"/>
    </row>
    <row r="2021" spans="5:5" ht="18.5">
      <c r="E2021" s="8"/>
    </row>
    <row r="2022" spans="5:5" ht="18.5">
      <c r="E2022" s="8"/>
    </row>
    <row r="2023" spans="5:5" ht="18.5">
      <c r="E2023" s="8"/>
    </row>
    <row r="2024" spans="5:5" ht="18.5">
      <c r="E2024" s="8"/>
    </row>
    <row r="2025" spans="5:5" ht="18.5">
      <c r="E2025" s="8"/>
    </row>
    <row r="2026" spans="5:5" ht="18.5">
      <c r="E2026" s="8"/>
    </row>
    <row r="2027" spans="5:5" ht="18.5">
      <c r="E2027" s="8"/>
    </row>
    <row r="2028" spans="5:5" ht="18.5">
      <c r="E2028" s="8"/>
    </row>
    <row r="2029" spans="5:5" ht="18.5">
      <c r="E2029" s="8"/>
    </row>
    <row r="2030" spans="5:5" ht="18.5">
      <c r="E2030" s="8"/>
    </row>
    <row r="2031" spans="5:5" ht="18.5">
      <c r="E2031" s="8"/>
    </row>
    <row r="2032" spans="5:5" ht="18.5">
      <c r="E2032" s="8"/>
    </row>
    <row r="2033" spans="5:5" ht="18.5">
      <c r="E2033" s="8"/>
    </row>
    <row r="2034" spans="5:5" ht="18.5">
      <c r="E2034" s="8"/>
    </row>
    <row r="2035" spans="5:5" ht="18.5">
      <c r="E2035" s="8"/>
    </row>
    <row r="2036" spans="5:5" ht="18.5">
      <c r="E2036" s="8"/>
    </row>
    <row r="2037" spans="5:5" ht="18.5">
      <c r="E2037" s="8"/>
    </row>
    <row r="2038" spans="5:5" ht="18.5">
      <c r="E2038" s="8"/>
    </row>
    <row r="2039" spans="5:5" ht="18.5">
      <c r="E2039" s="8"/>
    </row>
    <row r="2040" spans="5:5" ht="18.5">
      <c r="E2040" s="8"/>
    </row>
    <row r="2041" spans="5:5" ht="18.5">
      <c r="E2041" s="8"/>
    </row>
    <row r="2042" spans="5:5" ht="18.5">
      <c r="E2042" s="8"/>
    </row>
    <row r="2043" spans="5:5" ht="18.5">
      <c r="E2043" s="8"/>
    </row>
    <row r="2044" spans="5:5" ht="18.5">
      <c r="E2044" s="8"/>
    </row>
    <row r="2045" spans="5:5" ht="18.5">
      <c r="E2045" s="8"/>
    </row>
    <row r="2046" spans="5:5" ht="18.5">
      <c r="E2046" s="8"/>
    </row>
    <row r="2047" spans="5:5" ht="18.5">
      <c r="E2047" s="8"/>
    </row>
    <row r="2048" spans="5:5" ht="18.5">
      <c r="E2048" s="8"/>
    </row>
    <row r="2049" spans="5:5" ht="18.5">
      <c r="E2049" s="8"/>
    </row>
    <row r="2050" spans="5:5" ht="18.5">
      <c r="E2050" s="8"/>
    </row>
    <row r="2051" spans="5:5" ht="18.5">
      <c r="E2051" s="8"/>
    </row>
    <row r="2052" spans="5:5" ht="18.5">
      <c r="E2052" s="8"/>
    </row>
    <row r="2053" spans="5:5" ht="18.5">
      <c r="E2053" s="8"/>
    </row>
    <row r="2054" spans="5:5" ht="18.5">
      <c r="E2054" s="8"/>
    </row>
    <row r="2055" spans="5:5" ht="18.5">
      <c r="E2055" s="8"/>
    </row>
    <row r="2056" spans="5:5" ht="18.5">
      <c r="E2056" s="8"/>
    </row>
    <row r="2057" spans="5:5" ht="18.5">
      <c r="E2057" s="8"/>
    </row>
    <row r="2058" spans="5:5" ht="18.5">
      <c r="E2058" s="8"/>
    </row>
    <row r="2059" spans="5:5" ht="18.5">
      <c r="E2059" s="8"/>
    </row>
    <row r="2060" spans="5:5" ht="18.5">
      <c r="E2060" s="8"/>
    </row>
    <row r="2061" spans="5:5" ht="18.5">
      <c r="E2061" s="8"/>
    </row>
    <row r="2062" spans="5:5" ht="18.5">
      <c r="E2062" s="8"/>
    </row>
    <row r="2063" spans="5:5" ht="18.5">
      <c r="E2063" s="8"/>
    </row>
    <row r="2064" spans="5:5" ht="18.5">
      <c r="E2064" s="8"/>
    </row>
    <row r="2065" spans="5:5" ht="18.5">
      <c r="E2065" s="8"/>
    </row>
    <row r="2066" spans="5:5" ht="18.5">
      <c r="E2066" s="8"/>
    </row>
    <row r="2067" spans="5:5" ht="18.5">
      <c r="E2067" s="8"/>
    </row>
    <row r="2068" spans="5:5" ht="18.5">
      <c r="E2068" s="8"/>
    </row>
    <row r="2069" spans="5:5" ht="18.5">
      <c r="E2069" s="8"/>
    </row>
    <row r="2070" spans="5:5" ht="18.5">
      <c r="E2070" s="8"/>
    </row>
    <row r="2071" spans="5:5" ht="18.5">
      <c r="E2071" s="8"/>
    </row>
    <row r="2072" spans="5:5" ht="18.5">
      <c r="E2072" s="8"/>
    </row>
    <row r="2073" spans="5:5" ht="18.5">
      <c r="E2073" s="8"/>
    </row>
    <row r="2074" spans="5:5" ht="18.5">
      <c r="E2074" s="8"/>
    </row>
    <row r="2075" spans="5:5" ht="18.5">
      <c r="E2075" s="8"/>
    </row>
    <row r="2076" spans="5:5" ht="18.5">
      <c r="E2076" s="8"/>
    </row>
    <row r="2077" spans="5:5" ht="18.5">
      <c r="E2077" s="8"/>
    </row>
    <row r="2078" spans="5:5" ht="18.5">
      <c r="E2078" s="8"/>
    </row>
    <row r="2079" spans="5:5" ht="18.5">
      <c r="E2079" s="8"/>
    </row>
    <row r="2080" spans="5:5" ht="18.5">
      <c r="E2080" s="8"/>
    </row>
    <row r="2081" spans="5:5" ht="18.5">
      <c r="E2081" s="8"/>
    </row>
    <row r="2082" spans="5:5" ht="18.5">
      <c r="E2082" s="8"/>
    </row>
    <row r="2083" spans="5:5" ht="18.5">
      <c r="E2083" s="8"/>
    </row>
    <row r="2084" spans="5:5" ht="18.5">
      <c r="E2084" s="8"/>
    </row>
    <row r="2085" spans="5:5" ht="18.5">
      <c r="E2085" s="8"/>
    </row>
    <row r="2086" spans="5:5" ht="18.5">
      <c r="E2086" s="8"/>
    </row>
    <row r="2087" spans="5:5" ht="18.5">
      <c r="E2087" s="8"/>
    </row>
    <row r="2088" spans="5:5" ht="18.5">
      <c r="E2088" s="8"/>
    </row>
    <row r="2089" spans="5:5" ht="18.5">
      <c r="E2089" s="8"/>
    </row>
    <row r="2090" spans="5:5" ht="18.5">
      <c r="E2090" s="8"/>
    </row>
    <row r="2091" spans="5:5" ht="18.5">
      <c r="E2091" s="8"/>
    </row>
    <row r="2092" spans="5:5" ht="18.5">
      <c r="E2092" s="8"/>
    </row>
    <row r="2093" spans="5:5" ht="18.5">
      <c r="E2093" s="8"/>
    </row>
    <row r="2094" spans="5:5" ht="18.5">
      <c r="E2094" s="8"/>
    </row>
    <row r="2095" spans="5:5" ht="18.5">
      <c r="E2095" s="8"/>
    </row>
    <row r="2096" spans="5:5" ht="18.5">
      <c r="E2096" s="8"/>
    </row>
    <row r="2097" spans="5:5" ht="18.5">
      <c r="E2097" s="8"/>
    </row>
    <row r="2098" spans="5:5" ht="18.5">
      <c r="E2098" s="8"/>
    </row>
    <row r="2099" spans="5:5" ht="18.5">
      <c r="E2099" s="8"/>
    </row>
    <row r="2100" spans="5:5" ht="18.5">
      <c r="E2100" s="8"/>
    </row>
    <row r="2101" spans="5:5" ht="18.5">
      <c r="E2101" s="8"/>
    </row>
    <row r="2102" spans="5:5" ht="18.5">
      <c r="E2102" s="8"/>
    </row>
    <row r="2103" spans="5:5" ht="18.5">
      <c r="E2103" s="8"/>
    </row>
    <row r="2104" spans="5:5" ht="18.5">
      <c r="E2104" s="8"/>
    </row>
    <row r="2105" spans="5:5" ht="18.5">
      <c r="E2105" s="8"/>
    </row>
    <row r="2106" spans="5:5" ht="18.5">
      <c r="E2106" s="8"/>
    </row>
    <row r="2107" spans="5:5" ht="18.5">
      <c r="E2107" s="8"/>
    </row>
    <row r="2108" spans="5:5" ht="18.5">
      <c r="E2108" s="8"/>
    </row>
    <row r="2109" spans="5:5" ht="18.5">
      <c r="E2109" s="8"/>
    </row>
    <row r="2110" spans="5:5" ht="18.5">
      <c r="E2110" s="8"/>
    </row>
    <row r="2111" spans="5:5" ht="18.5">
      <c r="E2111" s="8"/>
    </row>
    <row r="2112" spans="5:5" ht="18.5">
      <c r="E2112" s="8"/>
    </row>
    <row r="2113" spans="5:5" ht="18.5">
      <c r="E2113" s="8"/>
    </row>
    <row r="2114" spans="5:5" ht="18.5">
      <c r="E2114" s="8"/>
    </row>
    <row r="2115" spans="5:5" ht="18.5">
      <c r="E2115" s="8"/>
    </row>
    <row r="2116" spans="5:5" ht="18.5">
      <c r="E2116" s="8"/>
    </row>
    <row r="2117" spans="5:5" ht="18.5">
      <c r="E2117" s="8"/>
    </row>
    <row r="2118" spans="5:5" ht="18.5">
      <c r="E2118" s="8"/>
    </row>
    <row r="2119" spans="5:5" ht="18.5">
      <c r="E2119" s="8"/>
    </row>
    <row r="2120" spans="5:5" ht="18.5">
      <c r="E2120" s="8"/>
    </row>
    <row r="2121" spans="5:5" ht="18.5">
      <c r="E2121" s="8"/>
    </row>
    <row r="2122" spans="5:5" ht="18.5">
      <c r="E2122" s="8"/>
    </row>
    <row r="2123" spans="5:5" ht="18.5">
      <c r="E2123" s="8"/>
    </row>
    <row r="2124" spans="5:5" ht="18.5">
      <c r="E2124" s="8"/>
    </row>
    <row r="2125" spans="5:5" ht="18.5">
      <c r="E2125" s="8"/>
    </row>
    <row r="2126" spans="5:5" ht="18.5">
      <c r="E2126" s="8"/>
    </row>
    <row r="2127" spans="5:5" ht="18.5">
      <c r="E2127" s="8"/>
    </row>
    <row r="2128" spans="5:5" ht="18.5">
      <c r="E2128" s="8"/>
    </row>
    <row r="2129" spans="5:5" ht="18.5">
      <c r="E2129" s="8"/>
    </row>
    <row r="2130" spans="5:5" ht="18.5">
      <c r="E2130" s="8"/>
    </row>
    <row r="2131" spans="5:5" ht="18.5">
      <c r="E2131" s="8"/>
    </row>
    <row r="2132" spans="5:5" ht="18.5">
      <c r="E2132" s="8"/>
    </row>
    <row r="2133" spans="5:5" ht="18.5">
      <c r="E2133" s="8"/>
    </row>
    <row r="2134" spans="5:5" ht="18.5">
      <c r="E2134" s="8"/>
    </row>
    <row r="2135" spans="5:5" ht="18.5">
      <c r="E2135" s="8"/>
    </row>
    <row r="2136" spans="5:5" ht="18.5">
      <c r="E2136" s="8"/>
    </row>
    <row r="2137" spans="5:5" ht="18.5">
      <c r="E2137" s="8"/>
    </row>
    <row r="2138" spans="5:5" ht="18.5">
      <c r="E2138" s="8"/>
    </row>
    <row r="2139" spans="5:5" ht="18.5">
      <c r="E2139" s="8"/>
    </row>
    <row r="2140" spans="5:5" ht="18.5">
      <c r="E2140" s="8"/>
    </row>
    <row r="2141" spans="5:5" ht="18.5">
      <c r="E2141" s="8"/>
    </row>
    <row r="2142" spans="5:5" ht="18.5">
      <c r="E2142" s="8"/>
    </row>
    <row r="2143" spans="5:5" ht="18.5">
      <c r="E2143" s="8"/>
    </row>
    <row r="2144" spans="5:5" ht="18.5">
      <c r="E2144" s="8"/>
    </row>
    <row r="2145" spans="5:5" ht="18.5">
      <c r="E2145" s="8"/>
    </row>
    <row r="2146" spans="5:5" ht="18.5">
      <c r="E2146" s="8"/>
    </row>
    <row r="2147" spans="5:5" ht="18.5">
      <c r="E2147" s="8"/>
    </row>
    <row r="2148" spans="5:5" ht="18.5">
      <c r="E2148" s="8"/>
    </row>
    <row r="2149" spans="5:5" ht="18.5">
      <c r="E2149" s="8"/>
    </row>
    <row r="2150" spans="5:5" ht="18.5">
      <c r="E2150" s="8"/>
    </row>
    <row r="2151" spans="5:5" ht="18.5">
      <c r="E2151" s="8"/>
    </row>
    <row r="2152" spans="5:5" ht="18.5">
      <c r="E2152" s="8"/>
    </row>
    <row r="2153" spans="5:5" ht="18.5">
      <c r="E2153" s="8"/>
    </row>
    <row r="2154" spans="5:5" ht="18.5">
      <c r="E2154" s="8"/>
    </row>
    <row r="2155" spans="5:5" ht="18.5">
      <c r="E2155" s="8"/>
    </row>
    <row r="2156" spans="5:5" ht="18.5">
      <c r="E2156" s="8"/>
    </row>
    <row r="2157" spans="5:5" ht="18.5">
      <c r="E2157" s="8"/>
    </row>
    <row r="2158" spans="5:5" ht="18.5">
      <c r="E2158" s="8"/>
    </row>
    <row r="2159" spans="5:5" ht="18.5">
      <c r="E2159" s="8"/>
    </row>
    <row r="2160" spans="5:5" ht="18.5">
      <c r="E2160" s="8"/>
    </row>
    <row r="2161" spans="5:5" ht="18.5">
      <c r="E2161" s="8"/>
    </row>
    <row r="2162" spans="5:5" ht="18.5">
      <c r="E2162" s="8"/>
    </row>
    <row r="2163" spans="5:5" ht="18.5">
      <c r="E2163" s="8"/>
    </row>
    <row r="2164" spans="5:5" ht="18.5">
      <c r="E2164" s="8"/>
    </row>
    <row r="2165" spans="5:5" ht="18.5">
      <c r="E2165" s="8"/>
    </row>
    <row r="2166" spans="5:5" ht="18.5">
      <c r="E2166" s="8"/>
    </row>
    <row r="2167" spans="5:5" ht="18.5">
      <c r="E2167" s="8"/>
    </row>
    <row r="2168" spans="5:5" ht="18.5">
      <c r="E2168" s="8"/>
    </row>
    <row r="2169" spans="5:5" ht="18.5">
      <c r="E2169" s="8"/>
    </row>
    <row r="2170" spans="5:5" ht="18.5">
      <c r="E2170" s="8"/>
    </row>
    <row r="2171" spans="5:5" ht="18.5">
      <c r="E2171" s="8"/>
    </row>
    <row r="2172" spans="5:5" ht="18.5">
      <c r="E2172" s="8"/>
    </row>
    <row r="2173" spans="5:5" ht="18.5">
      <c r="E2173" s="8"/>
    </row>
    <row r="2174" spans="5:5" ht="18.5">
      <c r="E2174" s="8"/>
    </row>
    <row r="2175" spans="5:5" ht="18.5">
      <c r="E2175" s="8"/>
    </row>
    <row r="2176" spans="5:5" ht="18.5">
      <c r="E2176" s="8"/>
    </row>
    <row r="2177" spans="5:5" ht="18.5">
      <c r="E2177" s="8"/>
    </row>
    <row r="2178" spans="5:5" ht="18.5">
      <c r="E2178" s="8"/>
    </row>
    <row r="2179" spans="5:5" ht="18.5">
      <c r="E2179" s="8"/>
    </row>
    <row r="2180" spans="5:5" ht="18.5">
      <c r="E2180" s="8"/>
    </row>
    <row r="2181" spans="5:5" ht="18.5">
      <c r="E2181" s="8"/>
    </row>
    <row r="2182" spans="5:5" ht="18.5">
      <c r="E2182" s="8"/>
    </row>
    <row r="2183" spans="5:5" ht="18.5">
      <c r="E2183" s="8"/>
    </row>
    <row r="2184" spans="5:5" ht="18.5">
      <c r="E2184" s="8"/>
    </row>
    <row r="2185" spans="5:5" ht="18.5">
      <c r="E2185" s="8"/>
    </row>
    <row r="2186" spans="5:5" ht="18.5">
      <c r="E2186" s="8"/>
    </row>
    <row r="2187" spans="5:5" ht="18.5">
      <c r="E2187" s="8"/>
    </row>
    <row r="2188" spans="5:5" ht="18.5">
      <c r="E2188" s="8"/>
    </row>
    <row r="2189" spans="5:5" ht="18.5">
      <c r="E2189" s="8"/>
    </row>
    <row r="2190" spans="5:5" ht="18.5">
      <c r="E2190" s="8"/>
    </row>
    <row r="2191" spans="5:5" ht="18.5">
      <c r="E2191" s="8"/>
    </row>
    <row r="2192" spans="5:5" ht="18.5">
      <c r="E2192" s="8"/>
    </row>
    <row r="2193" spans="5:5" ht="18.5">
      <c r="E2193" s="8"/>
    </row>
    <row r="2194" spans="5:5" ht="18.5">
      <c r="E2194" s="8"/>
    </row>
    <row r="2195" spans="5:5" ht="18.5">
      <c r="E2195" s="8"/>
    </row>
    <row r="2196" spans="5:5" ht="18.5">
      <c r="E2196" s="8"/>
    </row>
    <row r="2197" spans="5:5" ht="18.5">
      <c r="E2197" s="8"/>
    </row>
    <row r="2198" spans="5:5" ht="18.5">
      <c r="E2198" s="8"/>
    </row>
    <row r="2199" spans="5:5" ht="18.5">
      <c r="E2199" s="8"/>
    </row>
    <row r="2200" spans="5:5" ht="18.5">
      <c r="E2200" s="8"/>
    </row>
    <row r="2201" spans="5:5" ht="18.5">
      <c r="E2201" s="8"/>
    </row>
    <row r="2202" spans="5:5" ht="18.5">
      <c r="E2202" s="8"/>
    </row>
    <row r="2203" spans="5:5" ht="18.5">
      <c r="E2203" s="8"/>
    </row>
    <row r="2204" spans="5:5" ht="18.5">
      <c r="E2204" s="8"/>
    </row>
    <row r="2205" spans="5:5" ht="18.5">
      <c r="E2205" s="8"/>
    </row>
    <row r="2206" spans="5:5" ht="18.5">
      <c r="E2206" s="8"/>
    </row>
    <row r="2207" spans="5:5" ht="18.5">
      <c r="E2207" s="8"/>
    </row>
    <row r="2208" spans="5:5" ht="18.5">
      <c r="E2208" s="8"/>
    </row>
    <row r="2209" spans="5:5" ht="18.5">
      <c r="E2209" s="8"/>
    </row>
    <row r="2210" spans="5:5" ht="18.5">
      <c r="E2210" s="8"/>
    </row>
    <row r="2211" spans="5:5" ht="18.5">
      <c r="E2211" s="8"/>
    </row>
    <row r="2212" spans="5:5" ht="18.5">
      <c r="E2212" s="8"/>
    </row>
    <row r="2213" spans="5:5" ht="18.5">
      <c r="E2213" s="8"/>
    </row>
    <row r="2214" spans="5:5" ht="18.5">
      <c r="E2214" s="8"/>
    </row>
    <row r="2215" spans="5:5" ht="18.5">
      <c r="E2215" s="8"/>
    </row>
    <row r="2216" spans="5:5" ht="18.5">
      <c r="E2216" s="8"/>
    </row>
    <row r="2217" spans="5:5" ht="18.5">
      <c r="E2217" s="8"/>
    </row>
    <row r="2218" spans="5:5" ht="18.5">
      <c r="E2218" s="8"/>
    </row>
    <row r="2219" spans="5:5" ht="18.5">
      <c r="E2219" s="8"/>
    </row>
    <row r="2220" spans="5:5" ht="18.5">
      <c r="E2220" s="8"/>
    </row>
    <row r="2221" spans="5:5" ht="18.5">
      <c r="E2221" s="8"/>
    </row>
    <row r="2222" spans="5:5" ht="18.5">
      <c r="E2222" s="8"/>
    </row>
    <row r="2223" spans="5:5" ht="18.5">
      <c r="E2223" s="8"/>
    </row>
    <row r="2224" spans="5:5" ht="18.5">
      <c r="E2224" s="8"/>
    </row>
    <row r="2225" spans="5:5" ht="18.5">
      <c r="E2225" s="8"/>
    </row>
    <row r="2226" spans="5:5" ht="18.5">
      <c r="E2226" s="8"/>
    </row>
    <row r="2227" spans="5:5" ht="18.5">
      <c r="E2227" s="8"/>
    </row>
    <row r="2228" spans="5:5" ht="18.5">
      <c r="E2228" s="8"/>
    </row>
    <row r="2229" spans="5:5" ht="18.5">
      <c r="E2229" s="8"/>
    </row>
    <row r="2230" spans="5:5" ht="18.5">
      <c r="E2230" s="8"/>
    </row>
    <row r="2231" spans="5:5" ht="18.5">
      <c r="E2231" s="8"/>
    </row>
    <row r="2232" spans="5:5" ht="18.5">
      <c r="E2232" s="8"/>
    </row>
    <row r="2233" spans="5:5" ht="18.5">
      <c r="E2233" s="8"/>
    </row>
    <row r="2234" spans="5:5" ht="18.5">
      <c r="E2234" s="8"/>
    </row>
    <row r="2235" spans="5:5" ht="18.5">
      <c r="E2235" s="8"/>
    </row>
    <row r="2236" spans="5:5" ht="18.5">
      <c r="E2236" s="8"/>
    </row>
    <row r="2237" spans="5:5" ht="18.5">
      <c r="E2237" s="8"/>
    </row>
    <row r="2238" spans="5:5" ht="18.5">
      <c r="E2238" s="8"/>
    </row>
    <row r="2239" spans="5:5" ht="18.5">
      <c r="E2239" s="8"/>
    </row>
    <row r="2240" spans="5:5" ht="18.5">
      <c r="E2240" s="8"/>
    </row>
    <row r="2241" spans="5:5" ht="18.5">
      <c r="E2241" s="8"/>
    </row>
    <row r="2242" spans="5:5" ht="18.5">
      <c r="E2242" s="8"/>
    </row>
    <row r="2243" spans="5:5" ht="18.5">
      <c r="E2243" s="8"/>
    </row>
    <row r="2244" spans="5:5" ht="18.5">
      <c r="E2244" s="8"/>
    </row>
    <row r="2245" spans="5:5" ht="18.5">
      <c r="E2245" s="8"/>
    </row>
    <row r="2246" spans="5:5" ht="18.5">
      <c r="E2246" s="8"/>
    </row>
    <row r="2247" spans="5:5" ht="18.5">
      <c r="E2247" s="8"/>
    </row>
    <row r="2248" spans="5:5" ht="18.5">
      <c r="E2248" s="8"/>
    </row>
    <row r="2249" spans="5:5" ht="18.5">
      <c r="E2249" s="8"/>
    </row>
    <row r="2250" spans="5:5" ht="18.5">
      <c r="E2250" s="8"/>
    </row>
    <row r="2251" spans="5:5" ht="18.5">
      <c r="E2251" s="8"/>
    </row>
    <row r="2252" spans="5:5" ht="18.5">
      <c r="E2252" s="8"/>
    </row>
    <row r="2253" spans="5:5" ht="18.5">
      <c r="E2253" s="8"/>
    </row>
    <row r="2254" spans="5:5" ht="18.5">
      <c r="E2254" s="8"/>
    </row>
    <row r="2255" spans="5:5" ht="18.5">
      <c r="E2255" s="8"/>
    </row>
    <row r="2256" spans="5:5" ht="18.5">
      <c r="E2256" s="8"/>
    </row>
    <row r="2257" spans="5:5" ht="18.5">
      <c r="E2257" s="8"/>
    </row>
    <row r="2258" spans="5:5" ht="18.5">
      <c r="E2258" s="8"/>
    </row>
    <row r="2259" spans="5:5" ht="18.5">
      <c r="E2259" s="8"/>
    </row>
    <row r="2260" spans="5:5" ht="18.5">
      <c r="E2260" s="8"/>
    </row>
    <row r="2261" spans="5:5" ht="18.5">
      <c r="E2261" s="8"/>
    </row>
    <row r="2262" spans="5:5" ht="18.5">
      <c r="E2262" s="8"/>
    </row>
    <row r="2263" spans="5:5" ht="18.5">
      <c r="E2263" s="8"/>
    </row>
    <row r="2264" spans="5:5" ht="18.5">
      <c r="E2264" s="8"/>
    </row>
    <row r="2265" spans="5:5" ht="18.5">
      <c r="E2265" s="8"/>
    </row>
    <row r="2266" spans="5:5" ht="18.5">
      <c r="E2266" s="8"/>
    </row>
    <row r="2267" spans="5:5" ht="18.5">
      <c r="E2267" s="8"/>
    </row>
    <row r="2268" spans="5:5" ht="18.5">
      <c r="E2268" s="8"/>
    </row>
    <row r="2269" spans="5:5" ht="18.5">
      <c r="E2269" s="8"/>
    </row>
    <row r="2270" spans="5:5" ht="18.5">
      <c r="E2270" s="8"/>
    </row>
    <row r="2271" spans="5:5" ht="18.5">
      <c r="E2271" s="8"/>
    </row>
    <row r="2272" spans="5:5" ht="18.5">
      <c r="E2272" s="8"/>
    </row>
    <row r="2273" spans="5:5" ht="18.5">
      <c r="E2273" s="8"/>
    </row>
    <row r="2274" spans="5:5" ht="18.5">
      <c r="E2274" s="8"/>
    </row>
    <row r="2275" spans="5:5" ht="18.5">
      <c r="E2275" s="8"/>
    </row>
    <row r="2276" spans="5:5" ht="18.5">
      <c r="E2276" s="8"/>
    </row>
    <row r="2277" spans="5:5" ht="18.5">
      <c r="E2277" s="8"/>
    </row>
    <row r="2278" spans="5:5" ht="18.5">
      <c r="E2278" s="8"/>
    </row>
    <row r="2279" spans="5:5" ht="18.5">
      <c r="E2279" s="8"/>
    </row>
    <row r="2280" spans="5:5" ht="18.5">
      <c r="E2280" s="8"/>
    </row>
    <row r="2281" spans="5:5" ht="18.5">
      <c r="E2281" s="8"/>
    </row>
    <row r="2282" spans="5:5" ht="18.5">
      <c r="E2282" s="8"/>
    </row>
    <row r="2283" spans="5:5" ht="18.5">
      <c r="E2283" s="8"/>
    </row>
    <row r="2284" spans="5:5" ht="18.5">
      <c r="E2284" s="8"/>
    </row>
    <row r="2285" spans="5:5" ht="18.5">
      <c r="E2285" s="8"/>
    </row>
    <row r="2286" spans="5:5" ht="18.5">
      <c r="E2286" s="8"/>
    </row>
    <row r="2287" spans="5:5" ht="18.5">
      <c r="E2287" s="8"/>
    </row>
    <row r="2288" spans="5:5" ht="18.5">
      <c r="E2288" s="8"/>
    </row>
    <row r="2289" spans="5:5" ht="18.5">
      <c r="E2289" s="8"/>
    </row>
    <row r="2290" spans="5:5" ht="18.5">
      <c r="E2290" s="8"/>
    </row>
    <row r="2291" spans="5:5" ht="18.5">
      <c r="E2291" s="8"/>
    </row>
    <row r="2292" spans="5:5" ht="18.5">
      <c r="E2292" s="8"/>
    </row>
    <row r="2293" spans="5:5" ht="18.5">
      <c r="E2293" s="8"/>
    </row>
    <row r="2294" spans="5:5" ht="18.5">
      <c r="E2294" s="8"/>
    </row>
    <row r="2295" spans="5:5" ht="18.5">
      <c r="E2295" s="8"/>
    </row>
    <row r="2296" spans="5:5" ht="18.5">
      <c r="E2296" s="8"/>
    </row>
    <row r="2297" spans="5:5" ht="18.5">
      <c r="E2297" s="8"/>
    </row>
    <row r="2298" spans="5:5" ht="18.5">
      <c r="E2298" s="8"/>
    </row>
    <row r="2299" spans="5:5" ht="18.5">
      <c r="E2299" s="8"/>
    </row>
    <row r="2300" spans="5:5" ht="18.5">
      <c r="E2300" s="8"/>
    </row>
    <row r="2301" spans="5:5" ht="18.5">
      <c r="E2301" s="8"/>
    </row>
    <row r="2302" spans="5:5" ht="18.5">
      <c r="E2302" s="8"/>
    </row>
    <row r="2303" spans="5:5" ht="18.5">
      <c r="E2303" s="8"/>
    </row>
    <row r="2304" spans="5:5" ht="18.5">
      <c r="E2304" s="8"/>
    </row>
    <row r="2305" spans="5:5" ht="18.5">
      <c r="E2305" s="8"/>
    </row>
    <row r="2306" spans="5:5" ht="18.5">
      <c r="E2306" s="8"/>
    </row>
    <row r="2307" spans="5:5" ht="18.5">
      <c r="E2307" s="8"/>
    </row>
    <row r="2308" spans="5:5" ht="18.5">
      <c r="E2308" s="8"/>
    </row>
    <row r="2309" spans="5:5" ht="18.5">
      <c r="E2309" s="8"/>
    </row>
    <row r="2310" spans="5:5" ht="18.5">
      <c r="E2310" s="8"/>
    </row>
    <row r="2311" spans="5:5" ht="18.5">
      <c r="E2311" s="8"/>
    </row>
    <row r="2312" spans="5:5" ht="18.5">
      <c r="E2312" s="8"/>
    </row>
    <row r="2313" spans="5:5" ht="18.5">
      <c r="E2313" s="8"/>
    </row>
    <row r="2314" spans="5:5" ht="18.5">
      <c r="E2314" s="8"/>
    </row>
    <row r="2315" spans="5:5" ht="18.5">
      <c r="E2315" s="8"/>
    </row>
    <row r="2316" spans="5:5" ht="18.5">
      <c r="E2316" s="8"/>
    </row>
    <row r="2317" spans="5:5" ht="18.5">
      <c r="E2317" s="8"/>
    </row>
    <row r="2318" spans="5:5" ht="18.5">
      <c r="E2318" s="8"/>
    </row>
    <row r="2319" spans="5:5" ht="18.5">
      <c r="E2319" s="8"/>
    </row>
    <row r="2320" spans="5:5" ht="18.5">
      <c r="E2320" s="8"/>
    </row>
    <row r="2321" spans="5:5" ht="18.5">
      <c r="E2321" s="8"/>
    </row>
    <row r="2322" spans="5:5" ht="18.5">
      <c r="E2322" s="8"/>
    </row>
    <row r="2323" spans="5:5" ht="18.5">
      <c r="E2323" s="8"/>
    </row>
    <row r="2324" spans="5:5" ht="18.5">
      <c r="E2324" s="8"/>
    </row>
    <row r="2325" spans="5:5" ht="18.5">
      <c r="E2325" s="8"/>
    </row>
    <row r="2326" spans="5:5" ht="18.5">
      <c r="E2326" s="8"/>
    </row>
    <row r="2327" spans="5:5" ht="18.5">
      <c r="E2327" s="8"/>
    </row>
    <row r="2328" spans="5:5" ht="18.5">
      <c r="E2328" s="8"/>
    </row>
    <row r="2329" spans="5:5" ht="18.5">
      <c r="E2329" s="8"/>
    </row>
    <row r="2330" spans="5:5" ht="18.5">
      <c r="E2330" s="8"/>
    </row>
    <row r="2331" spans="5:5" ht="18.5">
      <c r="E2331" s="8"/>
    </row>
    <row r="2332" spans="5:5" ht="18.5">
      <c r="E2332" s="8"/>
    </row>
    <row r="2333" spans="5:5" ht="18.5">
      <c r="E2333" s="8"/>
    </row>
    <row r="2334" spans="5:5" ht="18.5">
      <c r="E2334" s="8"/>
    </row>
    <row r="2335" spans="5:5" ht="18.5">
      <c r="E2335" s="8"/>
    </row>
    <row r="2336" spans="5:5" ht="18.5">
      <c r="E2336" s="8"/>
    </row>
    <row r="2337" spans="5:5" ht="18.5">
      <c r="E2337" s="8"/>
    </row>
    <row r="2338" spans="5:5" ht="18.5">
      <c r="E2338" s="8"/>
    </row>
    <row r="2339" spans="5:5" ht="18.5">
      <c r="E2339" s="8"/>
    </row>
    <row r="2340" spans="5:5" ht="18.5">
      <c r="E2340" s="8"/>
    </row>
    <row r="2341" spans="5:5" ht="18.5">
      <c r="E2341" s="8"/>
    </row>
    <row r="2342" spans="5:5" ht="18.5">
      <c r="E2342" s="8"/>
    </row>
    <row r="2343" spans="5:5" ht="18.5">
      <c r="E2343" s="8"/>
    </row>
    <row r="2344" spans="5:5" ht="18.5">
      <c r="E2344" s="8"/>
    </row>
    <row r="2345" spans="5:5" ht="18.5">
      <c r="E2345" s="8"/>
    </row>
    <row r="2346" spans="5:5" ht="18.5">
      <c r="E2346" s="8"/>
    </row>
    <row r="2347" spans="5:5" ht="18.5">
      <c r="E2347" s="8"/>
    </row>
    <row r="2348" spans="5:5" ht="18.5">
      <c r="E2348" s="8"/>
    </row>
    <row r="2349" spans="5:5" ht="18.5">
      <c r="E2349" s="8"/>
    </row>
    <row r="2350" spans="5:5" ht="18.5">
      <c r="E2350" s="8"/>
    </row>
    <row r="2351" spans="5:5" ht="18.5">
      <c r="E2351" s="8"/>
    </row>
    <row r="2352" spans="5:5" ht="18.5">
      <c r="E2352" s="8"/>
    </row>
    <row r="2353" spans="5:5" ht="18.5">
      <c r="E2353" s="8"/>
    </row>
    <row r="2354" spans="5:5" ht="18.5">
      <c r="E2354" s="8"/>
    </row>
    <row r="2355" spans="5:5" ht="18.5">
      <c r="E2355" s="8"/>
    </row>
    <row r="2356" spans="5:5" ht="18.5">
      <c r="E2356" s="8"/>
    </row>
    <row r="2357" spans="5:5" ht="18.5">
      <c r="E2357" s="8"/>
    </row>
    <row r="2358" spans="5:5" ht="18.5">
      <c r="E2358" s="8"/>
    </row>
    <row r="2359" spans="5:5" ht="18.5">
      <c r="E2359" s="8"/>
    </row>
    <row r="2360" spans="5:5" ht="18.5">
      <c r="E2360" s="8"/>
    </row>
    <row r="2361" spans="5:5" ht="18.5">
      <c r="E2361" s="8"/>
    </row>
    <row r="2362" spans="5:5" ht="18.5">
      <c r="E2362" s="8"/>
    </row>
    <row r="2363" spans="5:5" ht="18.5">
      <c r="E2363" s="8"/>
    </row>
    <row r="2364" spans="5:5" ht="18.5">
      <c r="E2364" s="8"/>
    </row>
    <row r="2365" spans="5:5" ht="18.5">
      <c r="E2365" s="8"/>
    </row>
    <row r="2366" spans="5:5" ht="18.5">
      <c r="E2366" s="8"/>
    </row>
    <row r="2367" spans="5:5" ht="18.5">
      <c r="E2367" s="8"/>
    </row>
    <row r="2368" spans="5:5" ht="18.5">
      <c r="E2368" s="8"/>
    </row>
    <row r="2369" spans="5:5" ht="18.5">
      <c r="E2369" s="8"/>
    </row>
    <row r="2370" spans="5:5" ht="18.5">
      <c r="E2370" s="8"/>
    </row>
    <row r="2371" spans="5:5" ht="18.5">
      <c r="E2371" s="8"/>
    </row>
    <row r="2372" spans="5:5" ht="18.5">
      <c r="E2372" s="8"/>
    </row>
    <row r="2373" spans="5:5" ht="18.5">
      <c r="E2373" s="8"/>
    </row>
    <row r="2374" spans="5:5" ht="18.5">
      <c r="E2374" s="8"/>
    </row>
    <row r="2375" spans="5:5" ht="18.5">
      <c r="E2375" s="8"/>
    </row>
    <row r="2376" spans="5:5" ht="18.5">
      <c r="E2376" s="8"/>
    </row>
    <row r="2377" spans="5:5" ht="18.5">
      <c r="E2377" s="8"/>
    </row>
    <row r="2378" spans="5:5" ht="18.5">
      <c r="E2378" s="8"/>
    </row>
    <row r="2379" spans="5:5" ht="18.5">
      <c r="E2379" s="8"/>
    </row>
    <row r="2380" spans="5:5" ht="18.5">
      <c r="E2380" s="8"/>
    </row>
    <row r="2381" spans="5:5" ht="18.5">
      <c r="E2381" s="8"/>
    </row>
    <row r="2382" spans="5:5" ht="18.5">
      <c r="E2382" s="8"/>
    </row>
    <row r="2383" spans="5:5" ht="18.5">
      <c r="E2383" s="8"/>
    </row>
    <row r="2384" spans="5:5" ht="18.5">
      <c r="E2384" s="8"/>
    </row>
    <row r="2385" spans="5:5" ht="18.5">
      <c r="E2385" s="8"/>
    </row>
    <row r="2386" spans="5:5" ht="18.5">
      <c r="E2386" s="8"/>
    </row>
    <row r="2387" spans="5:5" ht="18.5">
      <c r="E2387" s="8"/>
    </row>
    <row r="2388" spans="5:5" ht="18.5">
      <c r="E2388" s="8"/>
    </row>
    <row r="2389" spans="5:5" ht="18.5">
      <c r="E2389" s="8"/>
    </row>
    <row r="2390" spans="5:5" ht="18.5">
      <c r="E2390" s="8"/>
    </row>
    <row r="2391" spans="5:5" ht="18.5">
      <c r="E2391" s="8"/>
    </row>
    <row r="2392" spans="5:5" ht="18.5">
      <c r="E2392" s="8"/>
    </row>
    <row r="2393" spans="5:5" ht="18.5">
      <c r="E2393" s="8"/>
    </row>
    <row r="2394" spans="5:5" ht="18.5">
      <c r="E2394" s="8"/>
    </row>
    <row r="2395" spans="5:5" ht="18.5">
      <c r="E2395" s="8"/>
    </row>
    <row r="2396" spans="5:5" ht="18.5">
      <c r="E2396" s="8"/>
    </row>
    <row r="2397" spans="5:5" ht="18.5">
      <c r="E2397" s="8"/>
    </row>
    <row r="2398" spans="5:5" ht="18.5">
      <c r="E2398" s="8"/>
    </row>
    <row r="2399" spans="5:5" ht="18.5">
      <c r="E2399" s="8"/>
    </row>
    <row r="2400" spans="5:5" ht="18.5">
      <c r="E2400" s="8"/>
    </row>
    <row r="2401" spans="5:5" ht="18.5">
      <c r="E2401" s="8"/>
    </row>
    <row r="2402" spans="5:5" ht="18.5">
      <c r="E2402" s="8"/>
    </row>
    <row r="2403" spans="5:5" ht="18.5">
      <c r="E2403" s="8"/>
    </row>
    <row r="2404" spans="5:5" ht="18.5">
      <c r="E2404" s="8"/>
    </row>
    <row r="2405" spans="5:5" ht="18.5">
      <c r="E2405" s="8"/>
    </row>
    <row r="2406" spans="5:5" ht="18.5">
      <c r="E2406" s="8"/>
    </row>
    <row r="2407" spans="5:5" ht="18.5">
      <c r="E2407" s="8"/>
    </row>
    <row r="2408" spans="5:5" ht="18.5">
      <c r="E2408" s="8"/>
    </row>
    <row r="2409" spans="5:5" ht="18.5">
      <c r="E2409" s="8"/>
    </row>
    <row r="2410" spans="5:5" ht="18.5">
      <c r="E2410" s="8"/>
    </row>
    <row r="2411" spans="5:5" ht="18.5">
      <c r="E2411" s="8"/>
    </row>
    <row r="2412" spans="5:5" ht="18.5">
      <c r="E2412" s="8"/>
    </row>
    <row r="2413" spans="5:5" ht="18.5">
      <c r="E2413" s="8"/>
    </row>
    <row r="2414" spans="5:5" ht="18.5">
      <c r="E2414" s="8"/>
    </row>
    <row r="2415" spans="5:5" ht="18.5">
      <c r="E2415" s="8"/>
    </row>
    <row r="2416" spans="5:5" ht="18.5">
      <c r="E2416" s="8"/>
    </row>
    <row r="2417" spans="5:5" ht="18.5">
      <c r="E2417" s="8"/>
    </row>
    <row r="2418" spans="5:5" ht="18.5">
      <c r="E2418" s="8"/>
    </row>
    <row r="2419" spans="5:5" ht="18.5">
      <c r="E2419" s="8"/>
    </row>
    <row r="2420" spans="5:5" ht="18.5">
      <c r="E2420" s="8"/>
    </row>
    <row r="2421" spans="5:5" ht="18.5">
      <c r="E2421" s="8"/>
    </row>
    <row r="2422" spans="5:5" ht="18.5">
      <c r="E2422" s="8"/>
    </row>
    <row r="2423" spans="5:5" ht="18.5">
      <c r="E2423" s="8"/>
    </row>
    <row r="2424" spans="5:5" ht="18.5">
      <c r="E2424" s="8"/>
    </row>
    <row r="2425" spans="5:5" ht="18.5">
      <c r="E2425" s="8"/>
    </row>
    <row r="2426" spans="5:5" ht="18.5">
      <c r="E2426" s="8"/>
    </row>
    <row r="2427" spans="5:5" ht="18.5">
      <c r="E2427" s="8"/>
    </row>
    <row r="2428" spans="5:5" ht="18.5">
      <c r="E2428" s="8"/>
    </row>
    <row r="2429" spans="5:5" ht="18.5">
      <c r="E2429" s="8"/>
    </row>
    <row r="2430" spans="5:5" ht="18.5">
      <c r="E2430" s="8"/>
    </row>
    <row r="2431" spans="5:5" ht="18.5">
      <c r="E2431" s="8"/>
    </row>
    <row r="2432" spans="5:5" ht="18.5">
      <c r="E2432" s="8"/>
    </row>
    <row r="2433" spans="5:5" ht="18.5">
      <c r="E2433" s="8"/>
    </row>
    <row r="2434" spans="5:5" ht="18.5">
      <c r="E2434" s="8"/>
    </row>
    <row r="2435" spans="5:5" ht="18.5">
      <c r="E2435" s="8"/>
    </row>
    <row r="2436" spans="5:5" ht="18.5">
      <c r="E2436" s="8"/>
    </row>
    <row r="2437" spans="5:5" ht="18.5">
      <c r="E2437" s="8"/>
    </row>
    <row r="2438" spans="5:5" ht="18.5">
      <c r="E2438" s="8"/>
    </row>
    <row r="2439" spans="5:5" ht="18.5">
      <c r="E2439" s="8"/>
    </row>
    <row r="2440" spans="5:5" ht="18.5">
      <c r="E2440" s="8"/>
    </row>
    <row r="2441" spans="5:5" ht="18.5">
      <c r="E2441" s="8"/>
    </row>
    <row r="2442" spans="5:5" ht="18.5">
      <c r="E2442" s="8"/>
    </row>
    <row r="2443" spans="5:5" ht="18.5">
      <c r="E2443" s="8"/>
    </row>
    <row r="2444" spans="5:5" ht="18.5">
      <c r="E2444" s="8"/>
    </row>
    <row r="2445" spans="5:5" ht="18.5">
      <c r="E2445" s="8"/>
    </row>
    <row r="2446" spans="5:5" ht="18.5">
      <c r="E2446" s="8"/>
    </row>
    <row r="2447" spans="5:5" ht="18.5">
      <c r="E2447" s="8"/>
    </row>
    <row r="2448" spans="5:5" ht="18.5">
      <c r="E2448" s="8"/>
    </row>
    <row r="2449" spans="5:5" ht="18.5">
      <c r="E2449" s="8"/>
    </row>
    <row r="2450" spans="5:5" ht="18.5">
      <c r="E2450" s="8"/>
    </row>
    <row r="2451" spans="5:5" ht="18.5">
      <c r="E2451" s="8"/>
    </row>
    <row r="2452" spans="5:5" ht="18.5">
      <c r="E2452" s="8"/>
    </row>
    <row r="2453" spans="5:5" ht="18.5">
      <c r="E2453" s="8"/>
    </row>
    <row r="2454" spans="5:5" ht="18.5">
      <c r="E2454" s="8"/>
    </row>
    <row r="2455" spans="5:5" ht="18.5">
      <c r="E2455" s="8"/>
    </row>
    <row r="2456" spans="5:5" ht="18.5">
      <c r="E2456" s="8"/>
    </row>
    <row r="2457" spans="5:5" ht="18.5">
      <c r="E2457" s="8"/>
    </row>
    <row r="2458" spans="5:5" ht="18.5">
      <c r="E2458" s="8"/>
    </row>
    <row r="2459" spans="5:5" ht="18.5">
      <c r="E2459" s="8"/>
    </row>
    <row r="2460" spans="5:5" ht="18.5">
      <c r="E2460" s="8"/>
    </row>
    <row r="2461" spans="5:5" ht="18.5">
      <c r="E2461" s="8"/>
    </row>
    <row r="2462" spans="5:5" ht="18.5">
      <c r="E2462" s="8"/>
    </row>
    <row r="2463" spans="5:5" ht="18.5">
      <c r="E2463" s="8"/>
    </row>
    <row r="2464" spans="5:5" ht="18.5">
      <c r="E2464" s="8"/>
    </row>
    <row r="2465" spans="5:5" ht="18.5">
      <c r="E2465" s="8"/>
    </row>
    <row r="2466" spans="5:5" ht="18.5">
      <c r="E2466" s="8"/>
    </row>
    <row r="2467" spans="5:5" ht="18.5">
      <c r="E2467" s="8"/>
    </row>
    <row r="2468" spans="5:5" ht="18.5">
      <c r="E2468" s="8"/>
    </row>
    <row r="2469" spans="5:5" ht="18.5">
      <c r="E2469" s="8"/>
    </row>
    <row r="2470" spans="5:5" ht="18.5">
      <c r="E2470" s="8"/>
    </row>
    <row r="2471" spans="5:5" ht="18.5">
      <c r="E2471" s="8"/>
    </row>
    <row r="2472" spans="5:5" ht="18.5">
      <c r="E2472" s="8"/>
    </row>
    <row r="2473" spans="5:5" ht="18.5">
      <c r="E2473" s="8"/>
    </row>
    <row r="2474" spans="5:5" ht="18.5">
      <c r="E2474" s="8"/>
    </row>
    <row r="2475" spans="5:5" ht="18.5">
      <c r="E2475" s="8"/>
    </row>
    <row r="2476" spans="5:5" ht="18.5">
      <c r="E2476" s="8"/>
    </row>
    <row r="2477" spans="5:5" ht="18.5">
      <c r="E2477" s="8"/>
    </row>
    <row r="2478" spans="5:5" ht="18.5">
      <c r="E2478" s="8"/>
    </row>
    <row r="2479" spans="5:5" ht="18.5">
      <c r="E2479" s="8"/>
    </row>
    <row r="2480" spans="5:5" ht="18.5">
      <c r="E2480" s="8"/>
    </row>
    <row r="2481" spans="5:5" ht="18.5">
      <c r="E2481" s="8"/>
    </row>
    <row r="2482" spans="5:5" ht="18.5">
      <c r="E2482" s="8"/>
    </row>
    <row r="2483" spans="5:5" ht="18.5">
      <c r="E2483" s="8"/>
    </row>
    <row r="2484" spans="5:5" ht="18.5">
      <c r="E2484" s="8"/>
    </row>
    <row r="2485" spans="5:5" ht="18.5">
      <c r="E2485" s="8"/>
    </row>
    <row r="2486" spans="5:5" ht="18.5">
      <c r="E2486" s="8"/>
    </row>
    <row r="2487" spans="5:5" ht="18.5">
      <c r="E2487" s="8"/>
    </row>
    <row r="2488" spans="5:5" ht="18.5">
      <c r="E2488" s="8"/>
    </row>
    <row r="2489" spans="5:5" ht="18.5">
      <c r="E2489" s="8"/>
    </row>
    <row r="2490" spans="5:5" ht="18.5">
      <c r="E2490" s="8"/>
    </row>
    <row r="2491" spans="5:5" ht="18.5">
      <c r="E2491" s="8"/>
    </row>
    <row r="2492" spans="5:5" ht="18.5">
      <c r="E2492" s="8"/>
    </row>
    <row r="2493" spans="5:5" ht="18.5">
      <c r="E2493" s="8"/>
    </row>
    <row r="2494" spans="5:5" ht="18.5">
      <c r="E2494" s="8"/>
    </row>
    <row r="2495" spans="5:5" ht="18.5">
      <c r="E2495" s="8"/>
    </row>
    <row r="2496" spans="5:5" ht="18.5">
      <c r="E2496" s="8"/>
    </row>
    <row r="2497" spans="5:5" ht="18.5">
      <c r="E2497" s="8"/>
    </row>
    <row r="2498" spans="5:5" ht="18.5">
      <c r="E2498" s="8"/>
    </row>
    <row r="2499" spans="5:5" ht="18.5">
      <c r="E2499" s="8"/>
    </row>
    <row r="2500" spans="5:5" ht="18.5">
      <c r="E2500" s="8"/>
    </row>
    <row r="2501" spans="5:5" ht="18.5">
      <c r="E2501" s="8"/>
    </row>
    <row r="2502" spans="5:5" ht="18.5">
      <c r="E2502" s="8"/>
    </row>
    <row r="2503" spans="5:5" ht="18.5">
      <c r="E2503" s="8"/>
    </row>
    <row r="2504" spans="5:5" ht="18.5">
      <c r="E2504" s="8"/>
    </row>
    <row r="2505" spans="5:5" ht="18.5">
      <c r="E2505" s="8"/>
    </row>
    <row r="2506" spans="5:5" ht="18.5">
      <c r="E2506" s="8"/>
    </row>
    <row r="2507" spans="5:5" ht="18.5">
      <c r="E2507" s="8"/>
    </row>
    <row r="2508" spans="5:5" ht="18.5">
      <c r="E2508" s="8"/>
    </row>
    <row r="2509" spans="5:5" ht="18.5">
      <c r="E2509" s="8"/>
    </row>
    <row r="2510" spans="5:5" ht="18.5">
      <c r="E2510" s="8"/>
    </row>
    <row r="2511" spans="5:5" ht="18.5">
      <c r="E2511" s="8"/>
    </row>
    <row r="2512" spans="5:5" ht="18.5">
      <c r="E2512" s="8"/>
    </row>
    <row r="2513" spans="5:5" ht="18.5">
      <c r="E2513" s="8"/>
    </row>
    <row r="2514" spans="5:5" ht="18.5">
      <c r="E2514" s="8"/>
    </row>
    <row r="2515" spans="5:5" ht="18.5">
      <c r="E2515" s="8"/>
    </row>
    <row r="2516" spans="5:5" ht="18.5">
      <c r="E2516" s="8"/>
    </row>
    <row r="2517" spans="5:5" ht="18.5">
      <c r="E2517" s="8"/>
    </row>
    <row r="2518" spans="5:5" ht="18.5">
      <c r="E2518" s="8"/>
    </row>
    <row r="2519" spans="5:5" ht="18.5">
      <c r="E2519" s="8"/>
    </row>
    <row r="2520" spans="5:5" ht="18.5">
      <c r="E2520" s="8"/>
    </row>
    <row r="2521" spans="5:5" ht="18.5">
      <c r="E2521" s="8"/>
    </row>
    <row r="2522" spans="5:5" ht="18.5">
      <c r="E2522" s="8"/>
    </row>
    <row r="2523" spans="5:5" ht="18.5">
      <c r="E2523" s="8"/>
    </row>
    <row r="2524" spans="5:5" ht="18.5">
      <c r="E2524" s="8"/>
    </row>
    <row r="2525" spans="5:5" ht="18.5">
      <c r="E2525" s="8"/>
    </row>
    <row r="2526" spans="5:5" ht="18.5">
      <c r="E2526" s="8"/>
    </row>
    <row r="2527" spans="5:5" ht="18.5">
      <c r="E2527" s="8"/>
    </row>
    <row r="2528" spans="5:5" ht="18.5">
      <c r="E2528" s="8"/>
    </row>
    <row r="2529" spans="5:5" ht="18.5">
      <c r="E2529" s="8"/>
    </row>
    <row r="2530" spans="5:5" ht="18.5">
      <c r="E2530" s="8"/>
    </row>
    <row r="2531" spans="5:5" ht="18.5">
      <c r="E2531" s="8"/>
    </row>
    <row r="2532" spans="5:5" ht="18.5">
      <c r="E2532" s="8"/>
    </row>
    <row r="2533" spans="5:5" ht="18.5">
      <c r="E2533" s="8"/>
    </row>
    <row r="2534" spans="5:5" ht="18.5">
      <c r="E2534" s="8"/>
    </row>
    <row r="2535" spans="5:5" ht="18.5">
      <c r="E2535" s="8"/>
    </row>
    <row r="2536" spans="5:5" ht="18.5">
      <c r="E2536" s="8"/>
    </row>
    <row r="2537" spans="5:5" ht="18.5">
      <c r="E2537" s="8"/>
    </row>
    <row r="2538" spans="5:5" ht="18.5">
      <c r="E2538" s="8"/>
    </row>
    <row r="2539" spans="5:5" ht="18.5">
      <c r="E2539" s="8"/>
    </row>
    <row r="2540" spans="5:5" ht="18.5">
      <c r="E2540" s="8"/>
    </row>
    <row r="2541" spans="5:5" ht="18.5">
      <c r="E2541" s="8"/>
    </row>
    <row r="2542" spans="5:5" ht="18.5">
      <c r="E2542" s="8"/>
    </row>
    <row r="2543" spans="5:5" ht="18.5">
      <c r="E2543" s="8"/>
    </row>
    <row r="2544" spans="5:5" ht="18.5">
      <c r="E2544" s="8"/>
    </row>
    <row r="2545" spans="5:5" ht="18.5">
      <c r="E2545" s="8"/>
    </row>
    <row r="2546" spans="5:5" ht="18.5">
      <c r="E2546" s="8"/>
    </row>
    <row r="2547" spans="5:5" ht="18.5">
      <c r="E2547" s="8"/>
    </row>
    <row r="2548" spans="5:5" ht="18.5">
      <c r="E2548" s="8"/>
    </row>
    <row r="2549" spans="5:5" ht="18.5">
      <c r="E2549" s="8"/>
    </row>
    <row r="2550" spans="5:5" ht="18.5">
      <c r="E2550" s="8"/>
    </row>
    <row r="2551" spans="5:5" ht="18.5">
      <c r="E2551" s="8"/>
    </row>
    <row r="2552" spans="5:5" ht="18.5">
      <c r="E2552" s="8"/>
    </row>
    <row r="2553" spans="5:5" ht="18.5">
      <c r="E2553" s="8"/>
    </row>
    <row r="2554" spans="5:5" ht="18.5">
      <c r="E2554" s="8"/>
    </row>
    <row r="2555" spans="5:5" ht="18.5">
      <c r="E2555" s="8"/>
    </row>
    <row r="2556" spans="5:5" ht="18.5">
      <c r="E2556" s="8"/>
    </row>
    <row r="2557" spans="5:5" ht="18.5">
      <c r="E2557" s="8"/>
    </row>
    <row r="2558" spans="5:5" ht="18.5">
      <c r="E2558" s="8"/>
    </row>
    <row r="2559" spans="5:5" ht="18.5">
      <c r="E2559" s="8"/>
    </row>
    <row r="2560" spans="5:5" ht="18.5">
      <c r="E2560" s="8"/>
    </row>
    <row r="2561" spans="5:5" ht="18.5">
      <c r="E2561" s="8"/>
    </row>
    <row r="2562" spans="5:5" ht="18.5">
      <c r="E2562" s="8"/>
    </row>
    <row r="2563" spans="5:5" ht="18.5">
      <c r="E2563" s="8"/>
    </row>
    <row r="2564" spans="5:5" ht="18.5">
      <c r="E2564" s="8"/>
    </row>
    <row r="2565" spans="5:5" ht="18.5">
      <c r="E2565" s="8"/>
    </row>
    <row r="2566" spans="5:5" ht="18.5">
      <c r="E2566" s="8"/>
    </row>
    <row r="2567" spans="5:5" ht="18.5">
      <c r="E2567" s="8"/>
    </row>
    <row r="2568" spans="5:5" ht="18.5">
      <c r="E2568" s="8"/>
    </row>
    <row r="2569" spans="5:5" ht="18.5">
      <c r="E2569" s="8"/>
    </row>
    <row r="2570" spans="5:5" ht="18.5">
      <c r="E2570" s="8"/>
    </row>
    <row r="2571" spans="5:5" ht="18.5">
      <c r="E2571" s="8"/>
    </row>
    <row r="2572" spans="5:5" ht="18.5">
      <c r="E2572" s="8"/>
    </row>
    <row r="2573" spans="5:5" ht="18.5">
      <c r="E2573" s="8"/>
    </row>
    <row r="2574" spans="5:5" ht="18.5">
      <c r="E2574" s="8"/>
    </row>
    <row r="2575" spans="5:5" ht="18.5">
      <c r="E2575" s="8"/>
    </row>
    <row r="2576" spans="5:5" ht="18.5">
      <c r="E2576" s="8"/>
    </row>
    <row r="2577" spans="5:5" ht="18.5">
      <c r="E2577" s="8"/>
    </row>
    <row r="2578" spans="5:5" ht="18.5">
      <c r="E2578" s="8"/>
    </row>
    <row r="2579" spans="5:5" ht="18.5">
      <c r="E2579" s="8"/>
    </row>
    <row r="2580" spans="5:5" ht="18.5">
      <c r="E2580" s="8"/>
    </row>
    <row r="2581" spans="5:5" ht="18.5">
      <c r="E2581" s="8"/>
    </row>
    <row r="2582" spans="5:5" ht="18.5">
      <c r="E2582" s="8"/>
    </row>
    <row r="2583" spans="5:5" ht="18.5">
      <c r="E2583" s="8"/>
    </row>
    <row r="2584" spans="5:5" ht="18.5">
      <c r="E2584" s="8"/>
    </row>
    <row r="2585" spans="5:5" ht="18.5">
      <c r="E2585" s="8"/>
    </row>
    <row r="2586" spans="5:5" ht="18.5">
      <c r="E2586" s="8"/>
    </row>
    <row r="2587" spans="5:5" ht="18.5">
      <c r="E2587" s="8"/>
    </row>
    <row r="2588" spans="5:5" ht="18.5">
      <c r="E2588" s="8"/>
    </row>
    <row r="2589" spans="5:5" ht="18.5">
      <c r="E2589" s="8"/>
    </row>
    <row r="2590" spans="5:5" ht="18.5">
      <c r="E2590" s="8"/>
    </row>
    <row r="2591" spans="5:5" ht="18.5">
      <c r="E2591" s="8"/>
    </row>
    <row r="2592" spans="5:5" ht="18.5">
      <c r="E2592" s="8"/>
    </row>
    <row r="2593" spans="5:5" ht="18.5">
      <c r="E2593" s="8"/>
    </row>
    <row r="2594" spans="5:5" ht="18.5">
      <c r="E2594" s="8"/>
    </row>
    <row r="2595" spans="5:5" ht="18.5">
      <c r="E2595" s="8"/>
    </row>
    <row r="2596" spans="5:5" ht="18.5">
      <c r="E2596" s="8"/>
    </row>
    <row r="2597" spans="5:5" ht="18.5">
      <c r="E2597" s="8"/>
    </row>
    <row r="2598" spans="5:5" ht="18.5">
      <c r="E2598" s="8"/>
    </row>
    <row r="2599" spans="5:5" ht="18.5">
      <c r="E2599" s="8"/>
    </row>
    <row r="2600" spans="5:5" ht="18.5">
      <c r="E2600" s="8"/>
    </row>
    <row r="2601" spans="5:5" ht="18.5">
      <c r="E2601" s="8"/>
    </row>
    <row r="2602" spans="5:5" ht="18.5">
      <c r="E2602" s="8"/>
    </row>
    <row r="2603" spans="5:5" ht="18.5">
      <c r="E2603" s="8"/>
    </row>
    <row r="2604" spans="5:5" ht="18.5">
      <c r="E2604" s="8"/>
    </row>
    <row r="2605" spans="5:5" ht="18.5">
      <c r="E2605" s="8"/>
    </row>
    <row r="2606" spans="5:5" ht="18.5">
      <c r="E2606" s="8"/>
    </row>
    <row r="2607" spans="5:5" ht="18.5">
      <c r="E2607" s="8"/>
    </row>
    <row r="2608" spans="5:5" ht="18.5">
      <c r="E2608" s="8"/>
    </row>
    <row r="2609" spans="5:5" ht="18.5">
      <c r="E2609" s="8"/>
    </row>
    <row r="2610" spans="5:5" ht="18.5">
      <c r="E2610" s="8"/>
    </row>
    <row r="2611" spans="5:5" ht="18.5">
      <c r="E2611" s="8"/>
    </row>
    <row r="2612" spans="5:5" ht="18.5">
      <c r="E2612" s="8"/>
    </row>
    <row r="2613" spans="5:5" ht="18.5">
      <c r="E2613" s="8"/>
    </row>
    <row r="2614" spans="5:5" ht="18.5">
      <c r="E2614" s="8"/>
    </row>
    <row r="2615" spans="5:5" ht="18.5">
      <c r="E2615" s="8"/>
    </row>
    <row r="2616" spans="5:5" ht="18.5">
      <c r="E2616" s="8"/>
    </row>
    <row r="2617" spans="5:5" ht="18.5">
      <c r="E2617" s="8"/>
    </row>
    <row r="2618" spans="5:5" ht="18.5">
      <c r="E2618" s="8"/>
    </row>
    <row r="2619" spans="5:5" ht="18.5">
      <c r="E2619" s="8"/>
    </row>
    <row r="2620" spans="5:5" ht="18.5">
      <c r="E2620" s="8"/>
    </row>
    <row r="2621" spans="5:5" ht="18.5">
      <c r="E2621" s="8"/>
    </row>
    <row r="2622" spans="5:5" ht="18.5">
      <c r="E2622" s="8"/>
    </row>
    <row r="2623" spans="5:5" ht="18.5">
      <c r="E2623" s="8"/>
    </row>
    <row r="2624" spans="5:5" ht="18.5">
      <c r="E2624" s="8"/>
    </row>
    <row r="2625" spans="5:5" ht="18.5">
      <c r="E2625" s="8"/>
    </row>
    <row r="2626" spans="5:5" ht="18.5">
      <c r="E2626" s="8"/>
    </row>
    <row r="2627" spans="5:5" ht="18.5">
      <c r="E2627" s="8"/>
    </row>
    <row r="2628" spans="5:5" ht="18.5">
      <c r="E2628" s="8"/>
    </row>
    <row r="2629" spans="5:5" ht="18.5">
      <c r="E2629" s="8"/>
    </row>
    <row r="2630" spans="5:5" ht="18.5">
      <c r="E2630" s="8"/>
    </row>
    <row r="2631" spans="5:5" ht="18.5">
      <c r="E2631" s="8"/>
    </row>
    <row r="2632" spans="5:5" ht="18.5">
      <c r="E2632" s="8"/>
    </row>
    <row r="2633" spans="5:5" ht="18.5">
      <c r="E2633" s="8"/>
    </row>
    <row r="2634" spans="5:5" ht="18.5">
      <c r="E2634" s="8"/>
    </row>
    <row r="2635" spans="5:5" ht="18.5">
      <c r="E2635" s="8"/>
    </row>
    <row r="2636" spans="5:5" ht="18.5">
      <c r="E2636" s="8"/>
    </row>
    <row r="2637" spans="5:5" ht="18.5">
      <c r="E2637" s="8"/>
    </row>
    <row r="2638" spans="5:5" ht="18.5">
      <c r="E2638" s="8"/>
    </row>
    <row r="2639" spans="5:5" ht="18.5">
      <c r="E2639" s="8"/>
    </row>
    <row r="2640" spans="5:5" ht="18.5">
      <c r="E2640" s="8"/>
    </row>
    <row r="2641" spans="5:5" ht="18.5">
      <c r="E2641" s="8"/>
    </row>
    <row r="2642" spans="5:5" ht="18.5">
      <c r="E2642" s="8"/>
    </row>
    <row r="2643" spans="5:5" ht="18.5">
      <c r="E2643" s="8"/>
    </row>
    <row r="2644" spans="5:5" ht="18.5">
      <c r="E2644" s="8"/>
    </row>
    <row r="2645" spans="5:5" ht="18.5">
      <c r="E2645" s="8"/>
    </row>
    <row r="2646" spans="5:5" ht="18.5">
      <c r="E2646" s="8"/>
    </row>
    <row r="2647" spans="5:5" ht="18.5">
      <c r="E2647" s="8"/>
    </row>
    <row r="2648" spans="5:5" ht="18.5">
      <c r="E2648" s="8"/>
    </row>
    <row r="2649" spans="5:5" ht="18.5">
      <c r="E2649" s="8"/>
    </row>
    <row r="2650" spans="5:5" ht="18.5">
      <c r="E2650" s="8"/>
    </row>
    <row r="2651" spans="5:5" ht="18.5">
      <c r="E2651" s="8"/>
    </row>
    <row r="2652" spans="5:5" ht="18.5">
      <c r="E2652" s="8"/>
    </row>
    <row r="2653" spans="5:5" ht="18.5">
      <c r="E2653" s="8"/>
    </row>
    <row r="2654" spans="5:5" ht="18.5">
      <c r="E2654" s="8"/>
    </row>
    <row r="2655" spans="5:5" ht="18.5">
      <c r="E2655" s="8"/>
    </row>
    <row r="2656" spans="5:5" ht="18.5">
      <c r="E2656" s="8"/>
    </row>
    <row r="2657" spans="5:5" ht="18.5">
      <c r="E2657" s="8"/>
    </row>
    <row r="2658" spans="5:5" ht="18.5">
      <c r="E2658" s="8"/>
    </row>
    <row r="2659" spans="5:5" ht="18.5">
      <c r="E2659" s="8"/>
    </row>
    <row r="2660" spans="5:5" ht="18.5">
      <c r="E2660" s="8"/>
    </row>
    <row r="2661" spans="5:5" ht="18.5">
      <c r="E2661" s="8"/>
    </row>
    <row r="2662" spans="5:5" ht="18.5">
      <c r="E2662" s="8"/>
    </row>
    <row r="2663" spans="5:5" ht="18.5">
      <c r="E2663" s="8"/>
    </row>
    <row r="2664" spans="5:5" ht="18.5">
      <c r="E2664" s="8"/>
    </row>
    <row r="2665" spans="5:5" ht="18.5">
      <c r="E2665" s="8"/>
    </row>
    <row r="2666" spans="5:5" ht="18.5">
      <c r="E2666" s="8"/>
    </row>
    <row r="2667" spans="5:5" ht="18.5">
      <c r="E2667" s="8"/>
    </row>
    <row r="2668" spans="5:5" ht="18.5">
      <c r="E2668" s="8"/>
    </row>
    <row r="2669" spans="5:5" ht="18.5">
      <c r="E2669" s="8"/>
    </row>
    <row r="2670" spans="5:5" ht="18.5">
      <c r="E2670" s="8"/>
    </row>
    <row r="2671" spans="5:5" ht="18.5">
      <c r="E2671" s="8"/>
    </row>
    <row r="2672" spans="5:5" ht="18.5">
      <c r="E2672" s="8"/>
    </row>
    <row r="2673" spans="5:5" ht="18.5">
      <c r="E2673" s="8"/>
    </row>
    <row r="2674" spans="5:5" ht="18.5">
      <c r="E2674" s="8"/>
    </row>
    <row r="2675" spans="5:5" ht="18.5">
      <c r="E2675" s="8"/>
    </row>
    <row r="2676" spans="5:5" ht="18.5">
      <c r="E2676" s="8"/>
    </row>
    <row r="2677" spans="5:5" ht="18.5">
      <c r="E2677" s="8"/>
    </row>
    <row r="2678" spans="5:5" ht="18.5">
      <c r="E2678" s="8"/>
    </row>
    <row r="2679" spans="5:5" ht="18.5">
      <c r="E2679" s="8"/>
    </row>
    <row r="2680" spans="5:5" ht="18.5">
      <c r="E2680" s="8"/>
    </row>
    <row r="2681" spans="5:5" ht="18.5">
      <c r="E2681" s="8"/>
    </row>
    <row r="2682" spans="5:5" ht="18.5">
      <c r="E2682" s="8"/>
    </row>
    <row r="2683" spans="5:5" ht="18.5">
      <c r="E2683" s="8"/>
    </row>
    <row r="2684" spans="5:5" ht="18.5">
      <c r="E2684" s="8"/>
    </row>
    <row r="2685" spans="5:5" ht="18.5">
      <c r="E2685" s="8"/>
    </row>
    <row r="2686" spans="5:5" ht="18.5">
      <c r="E2686" s="8"/>
    </row>
    <row r="2687" spans="5:5" ht="18.5">
      <c r="E2687" s="8"/>
    </row>
    <row r="2688" spans="5:5" ht="18.5">
      <c r="E2688" s="8"/>
    </row>
    <row r="2689" spans="5:5" ht="18.5">
      <c r="E2689" s="8"/>
    </row>
    <row r="2690" spans="5:5" ht="18.5">
      <c r="E2690" s="8"/>
    </row>
    <row r="2691" spans="5:5" ht="18.5">
      <c r="E2691" s="8"/>
    </row>
    <row r="2692" spans="5:5" ht="18.5">
      <c r="E2692" s="8"/>
    </row>
    <row r="2693" spans="5:5" ht="18.5">
      <c r="E2693" s="8"/>
    </row>
    <row r="2694" spans="5:5" ht="18.5">
      <c r="E2694" s="8"/>
    </row>
    <row r="2695" spans="5:5" ht="18.5">
      <c r="E2695" s="8"/>
    </row>
    <row r="2696" spans="5:5" ht="18.5">
      <c r="E2696" s="8"/>
    </row>
    <row r="2697" spans="5:5" ht="18.5">
      <c r="E2697" s="8"/>
    </row>
    <row r="2698" spans="5:5" ht="18.5">
      <c r="E2698" s="8"/>
    </row>
    <row r="2699" spans="5:5" ht="18.5">
      <c r="E2699" s="8"/>
    </row>
    <row r="2700" spans="5:5" ht="18.5">
      <c r="E2700" s="8"/>
    </row>
    <row r="2701" spans="5:5" ht="18.5">
      <c r="E2701" s="8"/>
    </row>
    <row r="2702" spans="5:5" ht="18.5">
      <c r="E2702" s="8"/>
    </row>
    <row r="2703" spans="5:5" ht="18.5">
      <c r="E2703" s="8"/>
    </row>
    <row r="2704" spans="5:5" ht="18.5">
      <c r="E2704" s="8"/>
    </row>
    <row r="2705" spans="5:5" ht="18.5">
      <c r="E2705" s="8"/>
    </row>
    <row r="2706" spans="5:5" ht="18.5">
      <c r="E2706" s="8"/>
    </row>
    <row r="2707" spans="5:5" ht="18.5">
      <c r="E2707" s="8"/>
    </row>
    <row r="2708" spans="5:5" ht="18.5">
      <c r="E2708" s="8"/>
    </row>
    <row r="2709" spans="5:5" ht="18.5">
      <c r="E2709" s="8"/>
    </row>
    <row r="2710" spans="5:5" ht="18.5">
      <c r="E2710" s="8"/>
    </row>
    <row r="2711" spans="5:5" ht="18.5">
      <c r="E2711" s="8"/>
    </row>
    <row r="2712" spans="5:5" ht="18.5">
      <c r="E2712" s="8"/>
    </row>
    <row r="2713" spans="5:5" ht="18.5">
      <c r="E2713" s="8"/>
    </row>
    <row r="2714" spans="5:5" ht="18.5">
      <c r="E2714" s="8"/>
    </row>
    <row r="2715" spans="5:5" ht="18.5">
      <c r="E2715" s="8"/>
    </row>
    <row r="2716" spans="5:5" ht="18.5">
      <c r="E2716" s="8"/>
    </row>
    <row r="2717" spans="5:5" ht="18.5">
      <c r="E2717" s="8"/>
    </row>
    <row r="2718" spans="5:5" ht="18.5">
      <c r="E2718" s="8"/>
    </row>
    <row r="2719" spans="5:5" ht="18.5">
      <c r="E2719" s="8"/>
    </row>
    <row r="2720" spans="5:5" ht="18.5">
      <c r="E2720" s="8"/>
    </row>
    <row r="2721" spans="5:5" ht="18.5">
      <c r="E2721" s="8"/>
    </row>
    <row r="2722" spans="5:5" ht="18.5">
      <c r="E2722" s="8"/>
    </row>
    <row r="2723" spans="5:5" ht="18.5">
      <c r="E2723" s="8"/>
    </row>
    <row r="2724" spans="5:5" ht="18.5">
      <c r="E2724" s="8"/>
    </row>
    <row r="2725" spans="5:5" ht="18.5">
      <c r="E2725" s="8"/>
    </row>
    <row r="2726" spans="5:5" ht="18.5">
      <c r="E2726" s="8"/>
    </row>
    <row r="2727" spans="5:5" ht="18.5">
      <c r="E2727" s="8"/>
    </row>
    <row r="2728" spans="5:5" ht="18.5">
      <c r="E2728" s="8"/>
    </row>
    <row r="2729" spans="5:5" ht="18.5">
      <c r="E2729" s="8"/>
    </row>
    <row r="2730" spans="5:5" ht="18.5">
      <c r="E2730" s="8"/>
    </row>
    <row r="2731" spans="5:5" ht="18.5">
      <c r="E2731" s="8"/>
    </row>
    <row r="2732" spans="5:5" ht="18.5">
      <c r="E2732" s="8"/>
    </row>
    <row r="2733" spans="5:5" ht="18.5">
      <c r="E2733" s="8"/>
    </row>
    <row r="2734" spans="5:5" ht="18.5">
      <c r="E2734" s="8"/>
    </row>
    <row r="2735" spans="5:5" ht="18.5">
      <c r="E2735" s="8"/>
    </row>
    <row r="2736" spans="5:5" ht="18.5">
      <c r="E2736" s="8"/>
    </row>
    <row r="2737" spans="5:5" ht="18.5">
      <c r="E2737" s="8"/>
    </row>
    <row r="2738" spans="5:5" ht="18.5">
      <c r="E2738" s="8"/>
    </row>
    <row r="2739" spans="5:5" ht="18.5">
      <c r="E2739" s="8"/>
    </row>
    <row r="2740" spans="5:5" ht="18.5">
      <c r="E2740" s="8"/>
    </row>
    <row r="2741" spans="5:5" ht="18.5">
      <c r="E2741" s="8"/>
    </row>
    <row r="2742" spans="5:5" ht="18.5">
      <c r="E2742" s="8"/>
    </row>
    <row r="2743" spans="5:5" ht="18.5">
      <c r="E2743" s="8"/>
    </row>
    <row r="2744" spans="5:5" ht="18.5">
      <c r="E2744" s="8"/>
    </row>
    <row r="2745" spans="5:5" ht="18.5">
      <c r="E2745" s="8"/>
    </row>
    <row r="2746" spans="5:5" ht="18.5">
      <c r="E2746" s="8"/>
    </row>
    <row r="2747" spans="5:5" ht="18.5">
      <c r="E2747" s="8"/>
    </row>
    <row r="2748" spans="5:5" ht="18.5">
      <c r="E2748" s="8"/>
    </row>
    <row r="2749" spans="5:5" ht="18.5">
      <c r="E2749" s="8"/>
    </row>
    <row r="2750" spans="5:5" ht="18.5">
      <c r="E2750" s="8"/>
    </row>
    <row r="2751" spans="5:5" ht="18.5">
      <c r="E2751" s="8"/>
    </row>
    <row r="2752" spans="5:5" ht="18.5">
      <c r="E2752" s="8"/>
    </row>
    <row r="2753" spans="5:5" ht="18.5">
      <c r="E2753" s="8"/>
    </row>
    <row r="2754" spans="5:5" ht="18.5">
      <c r="E2754" s="8"/>
    </row>
    <row r="2755" spans="5:5" ht="18.5">
      <c r="E2755" s="8"/>
    </row>
    <row r="2756" spans="5:5" ht="18.5">
      <c r="E2756" s="8"/>
    </row>
    <row r="2757" spans="5:5" ht="18.5">
      <c r="E2757" s="8"/>
    </row>
    <row r="2758" spans="5:5" ht="18.5">
      <c r="E2758" s="8"/>
    </row>
    <row r="2759" spans="5:5" ht="18.5">
      <c r="E2759" s="8"/>
    </row>
    <row r="2760" spans="5:5" ht="18.5">
      <c r="E2760" s="8"/>
    </row>
    <row r="2761" spans="5:5" ht="18.5">
      <c r="E2761" s="8"/>
    </row>
    <row r="2762" spans="5:5" ht="18.5">
      <c r="E2762" s="8"/>
    </row>
    <row r="2763" spans="5:5" ht="18.5">
      <c r="E2763" s="8"/>
    </row>
    <row r="2764" spans="5:5" ht="18.5">
      <c r="E2764" s="8"/>
    </row>
    <row r="2765" spans="5:5" ht="18.5">
      <c r="E2765" s="8"/>
    </row>
    <row r="2766" spans="5:5" ht="18.5">
      <c r="E2766" s="8"/>
    </row>
    <row r="2767" spans="5:5" ht="18.5">
      <c r="E2767" s="8"/>
    </row>
    <row r="2768" spans="5:5" ht="18.5">
      <c r="E2768" s="8"/>
    </row>
    <row r="2769" spans="5:5" ht="18.5">
      <c r="E2769" s="8"/>
    </row>
    <row r="2770" spans="5:5" ht="18.5">
      <c r="E2770" s="8"/>
    </row>
    <row r="2771" spans="5:5" ht="18.5">
      <c r="E2771" s="8"/>
    </row>
    <row r="2772" spans="5:5" ht="18.5">
      <c r="E2772" s="8"/>
    </row>
    <row r="2773" spans="5:5" ht="18.5">
      <c r="E2773" s="8"/>
    </row>
    <row r="2774" spans="5:5" ht="18.5">
      <c r="E2774" s="8"/>
    </row>
    <row r="2775" spans="5:5" ht="18.5">
      <c r="E2775" s="8"/>
    </row>
    <row r="2776" spans="5:5" ht="18.5">
      <c r="E2776" s="8"/>
    </row>
    <row r="2777" spans="5:5" ht="18.5">
      <c r="E2777" s="8"/>
    </row>
    <row r="2778" spans="5:5" ht="18.5">
      <c r="E2778" s="8"/>
    </row>
    <row r="2779" spans="5:5" ht="18.5">
      <c r="E2779" s="8"/>
    </row>
    <row r="2780" spans="5:5" ht="18.5">
      <c r="E2780" s="8"/>
    </row>
    <row r="2781" spans="5:5" ht="18.5">
      <c r="E2781" s="8"/>
    </row>
    <row r="2782" spans="5:5" ht="18.5">
      <c r="E2782" s="8"/>
    </row>
    <row r="2783" spans="5:5" ht="18.5">
      <c r="E2783" s="8"/>
    </row>
    <row r="2784" spans="5:5" ht="18.5">
      <c r="E2784" s="8"/>
    </row>
    <row r="2785" spans="5:5" ht="18.5">
      <c r="E2785" s="8"/>
    </row>
    <row r="2786" spans="5:5" ht="18.5">
      <c r="E2786" s="8"/>
    </row>
    <row r="2787" spans="5:5" ht="18.5">
      <c r="E2787" s="8"/>
    </row>
    <row r="2788" spans="5:5" ht="18.5">
      <c r="E2788" s="8"/>
    </row>
    <row r="2789" spans="5:5" ht="18.5">
      <c r="E2789" s="8"/>
    </row>
    <row r="2790" spans="5:5" ht="18.5">
      <c r="E2790" s="8"/>
    </row>
    <row r="2791" spans="5:5" ht="18.5">
      <c r="E2791" s="8"/>
    </row>
    <row r="2792" spans="5:5" ht="18.5">
      <c r="E2792" s="8"/>
    </row>
    <row r="2793" spans="5:5" ht="18.5">
      <c r="E2793" s="8"/>
    </row>
    <row r="2794" spans="5:5" ht="18.5">
      <c r="E2794" s="8"/>
    </row>
    <row r="2795" spans="5:5" ht="18.5">
      <c r="E2795" s="8"/>
    </row>
    <row r="2796" spans="5:5" ht="18.5">
      <c r="E2796" s="8"/>
    </row>
    <row r="2797" spans="5:5" ht="18.5">
      <c r="E2797" s="8"/>
    </row>
    <row r="2798" spans="5:5" ht="18.5">
      <c r="E2798" s="8"/>
    </row>
    <row r="2799" spans="5:5" ht="18.5">
      <c r="E2799" s="8"/>
    </row>
    <row r="2800" spans="5:5" ht="18.5">
      <c r="E2800" s="8"/>
    </row>
    <row r="2801" spans="5:5" ht="18.5">
      <c r="E2801" s="8"/>
    </row>
    <row r="2802" spans="5:5" ht="18.5">
      <c r="E2802" s="8"/>
    </row>
    <row r="2803" spans="5:5" ht="18.5">
      <c r="E2803" s="8"/>
    </row>
    <row r="2804" spans="5:5" ht="18.5">
      <c r="E2804" s="8"/>
    </row>
    <row r="2805" spans="5:5" ht="18.5">
      <c r="E2805" s="8"/>
    </row>
    <row r="2806" spans="5:5" ht="18.5">
      <c r="E2806" s="8"/>
    </row>
    <row r="2807" spans="5:5" ht="18.5">
      <c r="E2807" s="8"/>
    </row>
    <row r="2808" spans="5:5" ht="18.5">
      <c r="E2808" s="8"/>
    </row>
    <row r="2809" spans="5:5" ht="18.5">
      <c r="E2809" s="8"/>
    </row>
    <row r="2810" spans="5:5" ht="18.5">
      <c r="E2810" s="8"/>
    </row>
    <row r="2811" spans="5:5" ht="18.5">
      <c r="E2811" s="8"/>
    </row>
    <row r="2812" spans="5:5" ht="18.5">
      <c r="E2812" s="8"/>
    </row>
    <row r="2813" spans="5:5" ht="18.5">
      <c r="E2813" s="8"/>
    </row>
    <row r="2814" spans="5:5" ht="18.5">
      <c r="E2814" s="8"/>
    </row>
    <row r="2815" spans="5:5" ht="18.5">
      <c r="E2815" s="8"/>
    </row>
    <row r="2816" spans="5:5" ht="18.5">
      <c r="E2816" s="8"/>
    </row>
    <row r="2817" spans="5:5" ht="18.5">
      <c r="E2817" s="8"/>
    </row>
    <row r="2818" spans="5:5" ht="18.5">
      <c r="E2818" s="8"/>
    </row>
    <row r="2819" spans="5:5" ht="18.5">
      <c r="E2819" s="8"/>
    </row>
    <row r="2820" spans="5:5" ht="18.5">
      <c r="E2820" s="8"/>
    </row>
    <row r="2821" spans="5:5" ht="18.5">
      <c r="E2821" s="8"/>
    </row>
    <row r="2822" spans="5:5" ht="18.5">
      <c r="E2822" s="8"/>
    </row>
    <row r="2823" spans="5:5" ht="18.5">
      <c r="E2823" s="8"/>
    </row>
    <row r="2824" spans="5:5" ht="18.5">
      <c r="E2824" s="8"/>
    </row>
    <row r="2825" spans="5:5" ht="18.5">
      <c r="E2825" s="8"/>
    </row>
    <row r="2826" spans="5:5" ht="18.5">
      <c r="E2826" s="8"/>
    </row>
    <row r="2827" spans="5:5" ht="18.5">
      <c r="E2827" s="8"/>
    </row>
    <row r="2828" spans="5:5" ht="18.5">
      <c r="E2828" s="8"/>
    </row>
    <row r="2829" spans="5:5" ht="18.5">
      <c r="E2829" s="8"/>
    </row>
    <row r="2830" spans="5:5" ht="18.5">
      <c r="E2830" s="8"/>
    </row>
    <row r="2831" spans="5:5" ht="18.5">
      <c r="E2831" s="8"/>
    </row>
    <row r="2832" spans="5:5" ht="18.5">
      <c r="E2832" s="8"/>
    </row>
    <row r="2833" spans="5:5" ht="18.5">
      <c r="E2833" s="8"/>
    </row>
    <row r="2834" spans="5:5" ht="18.5">
      <c r="E2834" s="8"/>
    </row>
    <row r="2835" spans="5:5" ht="18.5">
      <c r="E2835" s="8"/>
    </row>
    <row r="2836" spans="5:5" ht="18.5">
      <c r="E2836" s="8"/>
    </row>
    <row r="2837" spans="5:5" ht="18.5">
      <c r="E2837" s="8"/>
    </row>
    <row r="2838" spans="5:5" ht="18.5">
      <c r="E2838" s="8"/>
    </row>
    <row r="2839" spans="5:5" ht="18.5">
      <c r="E2839" s="8"/>
    </row>
    <row r="2840" spans="5:5" ht="18.5">
      <c r="E2840" s="8"/>
    </row>
    <row r="2841" spans="5:5" ht="18.5">
      <c r="E2841" s="8"/>
    </row>
    <row r="2842" spans="5:5" ht="18.5">
      <c r="E2842" s="8"/>
    </row>
    <row r="2843" spans="5:5" ht="18.5">
      <c r="E2843" s="8"/>
    </row>
    <row r="2844" spans="5:5" ht="18.5">
      <c r="E2844" s="8"/>
    </row>
    <row r="2845" spans="5:5" ht="18.5">
      <c r="E2845" s="8"/>
    </row>
    <row r="2846" spans="5:5" ht="18.5">
      <c r="E2846" s="8"/>
    </row>
    <row r="2847" spans="5:5" ht="18.5">
      <c r="E2847" s="8"/>
    </row>
    <row r="2848" spans="5:5" ht="18.5">
      <c r="E2848" s="8"/>
    </row>
    <row r="2849" spans="5:5" ht="18.5">
      <c r="E2849" s="8"/>
    </row>
    <row r="2850" spans="5:5" ht="18.5">
      <c r="E2850" s="8"/>
    </row>
    <row r="2851" spans="5:5" ht="18.5">
      <c r="E2851" s="8"/>
    </row>
    <row r="2852" spans="5:5" ht="18.5">
      <c r="E2852" s="8"/>
    </row>
    <row r="2853" spans="5:5" ht="18.5">
      <c r="E2853" s="8"/>
    </row>
    <row r="2854" spans="5:5" ht="18.5">
      <c r="E2854" s="8"/>
    </row>
    <row r="2855" spans="5:5" ht="18.5">
      <c r="E2855" s="8"/>
    </row>
    <row r="2856" spans="5:5" ht="18.5">
      <c r="E2856" s="8"/>
    </row>
    <row r="2857" spans="5:5" ht="18.5">
      <c r="E2857" s="8"/>
    </row>
    <row r="2858" spans="5:5" ht="18.5">
      <c r="E2858" s="8"/>
    </row>
    <row r="2859" spans="5:5" ht="18.5">
      <c r="E2859" s="8"/>
    </row>
    <row r="2860" spans="5:5" ht="18.5">
      <c r="E2860" s="8"/>
    </row>
    <row r="2861" spans="5:5" ht="18.5">
      <c r="E2861" s="8"/>
    </row>
    <row r="2862" spans="5:5" ht="18.5">
      <c r="E2862" s="8"/>
    </row>
    <row r="2863" spans="5:5" ht="18.5">
      <c r="E2863" s="8"/>
    </row>
    <row r="2864" spans="5:5" ht="18.5">
      <c r="E2864" s="8"/>
    </row>
    <row r="2865" spans="5:5" ht="18.5">
      <c r="E2865" s="8"/>
    </row>
    <row r="2866" spans="5:5" ht="18.5">
      <c r="E2866" s="8"/>
    </row>
    <row r="2867" spans="5:5" ht="18.5">
      <c r="E2867" s="8"/>
    </row>
    <row r="2868" spans="5:5" ht="18.5">
      <c r="E2868" s="8"/>
    </row>
    <row r="2869" spans="5:5" ht="18.5">
      <c r="E2869" s="8"/>
    </row>
    <row r="2870" spans="5:5" ht="18.5">
      <c r="E2870" s="8"/>
    </row>
    <row r="2871" spans="5:5" ht="18.5">
      <c r="E2871" s="8"/>
    </row>
    <row r="2872" spans="5:5" ht="18.5">
      <c r="E2872" s="8"/>
    </row>
    <row r="2873" spans="5:5" ht="18.5">
      <c r="E2873" s="8"/>
    </row>
    <row r="2874" spans="5:5" ht="18.5">
      <c r="E2874" s="8"/>
    </row>
    <row r="2875" spans="5:5" ht="18.5">
      <c r="E2875" s="8"/>
    </row>
    <row r="2876" spans="5:5" ht="18.5">
      <c r="E2876" s="8"/>
    </row>
    <row r="2877" spans="5:5" ht="18.5">
      <c r="E2877" s="8"/>
    </row>
    <row r="2878" spans="5:5" ht="18.5">
      <c r="E2878" s="8"/>
    </row>
    <row r="2879" spans="5:5" ht="18.5">
      <c r="E2879" s="8"/>
    </row>
    <row r="2880" spans="5:5" ht="18.5">
      <c r="E2880" s="8"/>
    </row>
    <row r="2881" spans="5:5" ht="18.5">
      <c r="E2881" s="8"/>
    </row>
    <row r="2882" spans="5:5" ht="18.5">
      <c r="E2882" s="8"/>
    </row>
    <row r="2883" spans="5:5" ht="18.5">
      <c r="E2883" s="8"/>
    </row>
    <row r="2884" spans="5:5" ht="18.5">
      <c r="E2884" s="8"/>
    </row>
    <row r="2885" spans="5:5" ht="18.5">
      <c r="E2885" s="8"/>
    </row>
    <row r="2886" spans="5:5" ht="18.5">
      <c r="E2886" s="8"/>
    </row>
    <row r="2887" spans="5:5" ht="18.5">
      <c r="E2887" s="8"/>
    </row>
    <row r="2888" spans="5:5" ht="18.5">
      <c r="E2888" s="8"/>
    </row>
    <row r="2889" spans="5:5" ht="18.5">
      <c r="E2889" s="8"/>
    </row>
    <row r="2890" spans="5:5" ht="18.5">
      <c r="E2890" s="8"/>
    </row>
    <row r="2891" spans="5:5" ht="18.5">
      <c r="E2891" s="8"/>
    </row>
    <row r="2892" spans="5:5" ht="18.5">
      <c r="E2892" s="8"/>
    </row>
    <row r="2893" spans="5:5" ht="18.5">
      <c r="E2893" s="8"/>
    </row>
    <row r="2894" spans="5:5" ht="18.5">
      <c r="E2894" s="8"/>
    </row>
    <row r="2895" spans="5:5" ht="18.5">
      <c r="E2895" s="8"/>
    </row>
    <row r="2896" spans="5:5" ht="18.5">
      <c r="E2896" s="8"/>
    </row>
    <row r="2897" spans="5:5" ht="18.5">
      <c r="E2897" s="8"/>
    </row>
    <row r="2898" spans="5:5" ht="18.5">
      <c r="E2898" s="8"/>
    </row>
    <row r="2899" spans="5:5" ht="18.5">
      <c r="E2899" s="8"/>
    </row>
    <row r="2900" spans="5:5" ht="18.5">
      <c r="E2900" s="8"/>
    </row>
    <row r="2901" spans="5:5" ht="18.5">
      <c r="E2901" s="8"/>
    </row>
    <row r="2902" spans="5:5" ht="18.5">
      <c r="E2902" s="8"/>
    </row>
    <row r="2903" spans="5:5" ht="18.5">
      <c r="E2903" s="8"/>
    </row>
    <row r="2904" spans="5:5" ht="18.5">
      <c r="E2904" s="8"/>
    </row>
    <row r="2905" spans="5:5" ht="18.5">
      <c r="E2905" s="8"/>
    </row>
    <row r="2906" spans="5:5" ht="18.5">
      <c r="E2906" s="8"/>
    </row>
    <row r="2907" spans="5:5" ht="18.5">
      <c r="E2907" s="8"/>
    </row>
    <row r="2908" spans="5:5" ht="18.5">
      <c r="E2908" s="8"/>
    </row>
    <row r="2909" spans="5:5" ht="18.5">
      <c r="E2909" s="8"/>
    </row>
    <row r="2910" spans="5:5" ht="18.5">
      <c r="E2910" s="8"/>
    </row>
    <row r="2911" spans="5:5" ht="18.5">
      <c r="E2911" s="8"/>
    </row>
    <row r="2912" spans="5:5" ht="18.5">
      <c r="E2912" s="8"/>
    </row>
    <row r="2913" spans="5:5" ht="18.5">
      <c r="E2913" s="8"/>
    </row>
    <row r="2914" spans="5:5" ht="18.5">
      <c r="E2914" s="8"/>
    </row>
    <row r="2915" spans="5:5" ht="18.5">
      <c r="E2915" s="8"/>
    </row>
    <row r="2916" spans="5:5" ht="18.5">
      <c r="E2916" s="8"/>
    </row>
    <row r="2917" spans="5:5" ht="18.5">
      <c r="E2917" s="8"/>
    </row>
    <row r="2918" spans="5:5" ht="18.5">
      <c r="E2918" s="8"/>
    </row>
    <row r="2919" spans="5:5" ht="18.5">
      <c r="E2919" s="8"/>
    </row>
    <row r="2920" spans="5:5" ht="18.5">
      <c r="E2920" s="8"/>
    </row>
    <row r="2921" spans="5:5" ht="18.5">
      <c r="E2921" s="8"/>
    </row>
    <row r="2922" spans="5:5" ht="18.5">
      <c r="E2922" s="8"/>
    </row>
    <row r="2923" spans="5:5" ht="18.5">
      <c r="E2923" s="8"/>
    </row>
    <row r="2924" spans="5:5" ht="18.5">
      <c r="E2924" s="8"/>
    </row>
    <row r="2925" spans="5:5" ht="18.5">
      <c r="E2925" s="8"/>
    </row>
    <row r="2926" spans="5:5" ht="18.5">
      <c r="E2926" s="8"/>
    </row>
    <row r="2927" spans="5:5" ht="18.5">
      <c r="E2927" s="8"/>
    </row>
    <row r="2928" spans="5:5" ht="18.5">
      <c r="E2928" s="8"/>
    </row>
    <row r="2929" spans="5:5" ht="18.5">
      <c r="E2929" s="8"/>
    </row>
    <row r="2930" spans="5:5" ht="18.5">
      <c r="E2930" s="8"/>
    </row>
    <row r="2931" spans="5:5" ht="18.5">
      <c r="E2931" s="8"/>
    </row>
    <row r="2932" spans="5:5" ht="18.5">
      <c r="E2932" s="8"/>
    </row>
    <row r="2933" spans="5:5" ht="18.5">
      <c r="E2933" s="8"/>
    </row>
    <row r="2934" spans="5:5" ht="18.5">
      <c r="E2934" s="8"/>
    </row>
    <row r="2935" spans="5:5" ht="18.5">
      <c r="E2935" s="8"/>
    </row>
    <row r="2936" spans="5:5" ht="18.5">
      <c r="E2936" s="8"/>
    </row>
    <row r="2937" spans="5:5" ht="18.5">
      <c r="E2937" s="8"/>
    </row>
    <row r="2938" spans="5:5" ht="18.5">
      <c r="E2938" s="8"/>
    </row>
    <row r="2939" spans="5:5" ht="18.5">
      <c r="E2939" s="8"/>
    </row>
    <row r="2940" spans="5:5" ht="18.5">
      <c r="E2940" s="8"/>
    </row>
    <row r="2941" spans="5:5" ht="18.5">
      <c r="E2941" s="8"/>
    </row>
    <row r="2942" spans="5:5" ht="18.5">
      <c r="E2942" s="8"/>
    </row>
    <row r="2943" spans="5:5" ht="18.5">
      <c r="E2943" s="8"/>
    </row>
    <row r="2944" spans="5:5" ht="18.5">
      <c r="E2944" s="8"/>
    </row>
    <row r="2945" spans="5:5" ht="18.5">
      <c r="E2945" s="8"/>
    </row>
    <row r="2946" spans="5:5" ht="18.5">
      <c r="E2946" s="8"/>
    </row>
    <row r="2947" spans="5:5" ht="18.5">
      <c r="E2947" s="8"/>
    </row>
    <row r="2948" spans="5:5" ht="18.5">
      <c r="E2948" s="8"/>
    </row>
    <row r="2949" spans="5:5" ht="18.5">
      <c r="E2949" s="8"/>
    </row>
    <row r="2950" spans="5:5" ht="18.5">
      <c r="E2950" s="8"/>
    </row>
    <row r="2951" spans="5:5" ht="18.5">
      <c r="E2951" s="8"/>
    </row>
    <row r="2952" spans="5:5" ht="18.5">
      <c r="E2952" s="8"/>
    </row>
    <row r="2953" spans="5:5" ht="18.5">
      <c r="E2953" s="8"/>
    </row>
    <row r="2954" spans="5:5" ht="18.5">
      <c r="E2954" s="8"/>
    </row>
    <row r="2955" spans="5:5" ht="18.5">
      <c r="E2955" s="8"/>
    </row>
    <row r="2956" spans="5:5" ht="18.5">
      <c r="E2956" s="8"/>
    </row>
    <row r="2957" spans="5:5" ht="18.5">
      <c r="E2957" s="8"/>
    </row>
    <row r="2958" spans="5:5" ht="18.5">
      <c r="E2958" s="8"/>
    </row>
    <row r="2959" spans="5:5" ht="18.5">
      <c r="E2959" s="8"/>
    </row>
    <row r="2960" spans="5:5" ht="18.5">
      <c r="E2960" s="8"/>
    </row>
    <row r="2961" spans="5:5" ht="18.5">
      <c r="E2961" s="8"/>
    </row>
    <row r="2962" spans="5:5" ht="18.5">
      <c r="E2962" s="8"/>
    </row>
    <row r="2963" spans="5:5" ht="18.5">
      <c r="E2963" s="8"/>
    </row>
    <row r="2964" spans="5:5" ht="18.5">
      <c r="E2964" s="8"/>
    </row>
    <row r="2965" spans="5:5" ht="18.5">
      <c r="E2965" s="8"/>
    </row>
    <row r="2966" spans="5:5" ht="18.5">
      <c r="E2966" s="8"/>
    </row>
    <row r="2967" spans="5:5" ht="18.5">
      <c r="E2967" s="8"/>
    </row>
    <row r="2968" spans="5:5" ht="18.5">
      <c r="E2968" s="8"/>
    </row>
    <row r="2969" spans="5:5" ht="18.5">
      <c r="E2969" s="8"/>
    </row>
    <row r="2970" spans="5:5" ht="18.5">
      <c r="E2970" s="8"/>
    </row>
    <row r="2971" spans="5:5" ht="18.5">
      <c r="E2971" s="8"/>
    </row>
    <row r="2972" spans="5:5" ht="18.5">
      <c r="E2972" s="8"/>
    </row>
    <row r="2973" spans="5:5" ht="18.5">
      <c r="E2973" s="8"/>
    </row>
    <row r="2974" spans="5:5" ht="18.5">
      <c r="E2974" s="8"/>
    </row>
    <row r="2975" spans="5:5" ht="18.5">
      <c r="E2975" s="8"/>
    </row>
    <row r="2976" spans="5:5" ht="18.5">
      <c r="E2976" s="8"/>
    </row>
    <row r="2977" spans="5:5" ht="18.5">
      <c r="E2977" s="8"/>
    </row>
    <row r="2978" spans="5:5" ht="18.5">
      <c r="E2978" s="8"/>
    </row>
    <row r="2979" spans="5:5" ht="18.5">
      <c r="E2979" s="8"/>
    </row>
    <row r="2980" spans="5:5" ht="18.5">
      <c r="E2980" s="8"/>
    </row>
    <row r="2981" spans="5:5" ht="18.5">
      <c r="E2981" s="8"/>
    </row>
    <row r="2982" spans="5:5" ht="18.5">
      <c r="E2982" s="8"/>
    </row>
    <row r="2983" spans="5:5" ht="18.5">
      <c r="E2983" s="8"/>
    </row>
    <row r="2984" spans="5:5" ht="18.5">
      <c r="E2984" s="8"/>
    </row>
    <row r="2985" spans="5:5" ht="18.5">
      <c r="E2985" s="8"/>
    </row>
    <row r="2986" spans="5:5" ht="18.5">
      <c r="E2986" s="8"/>
    </row>
    <row r="2987" spans="5:5" ht="18.5">
      <c r="E2987" s="8"/>
    </row>
    <row r="2988" spans="5:5" ht="18.5">
      <c r="E2988" s="8"/>
    </row>
    <row r="2989" spans="5:5" ht="18.5">
      <c r="E2989" s="8"/>
    </row>
    <row r="2990" spans="5:5" ht="18.5">
      <c r="E2990" s="8"/>
    </row>
    <row r="2991" spans="5:5" ht="18.5">
      <c r="E2991" s="8"/>
    </row>
    <row r="2992" spans="5:5" ht="18.5">
      <c r="E2992" s="8"/>
    </row>
    <row r="2993" spans="5:5" ht="18.5">
      <c r="E2993" s="8"/>
    </row>
    <row r="2994" spans="5:5" ht="18.5">
      <c r="E2994" s="8"/>
    </row>
    <row r="2995" spans="5:5" ht="18.5">
      <c r="E2995" s="8"/>
    </row>
    <row r="2996" spans="5:5" ht="18.5">
      <c r="E2996" s="8"/>
    </row>
    <row r="2997" spans="5:5" ht="18.5">
      <c r="E2997" s="8"/>
    </row>
    <row r="2998" spans="5:5" ht="18.5">
      <c r="E2998" s="8"/>
    </row>
    <row r="2999" spans="5:5" ht="18.5">
      <c r="E2999" s="8"/>
    </row>
    <row r="3000" spans="5:5" ht="18.5">
      <c r="E3000" s="8"/>
    </row>
    <row r="3001" spans="5:5" ht="18.5">
      <c r="E3001" s="8"/>
    </row>
    <row r="3002" spans="5:5" ht="18.5">
      <c r="E3002" s="8"/>
    </row>
    <row r="3003" spans="5:5" ht="18.5">
      <c r="E3003" s="8"/>
    </row>
    <row r="3004" spans="5:5" ht="18.5">
      <c r="E3004" s="8"/>
    </row>
    <row r="3005" spans="5:5" ht="18.5">
      <c r="E3005" s="8"/>
    </row>
    <row r="3006" spans="5:5" ht="18.5">
      <c r="E3006" s="8"/>
    </row>
    <row r="3007" spans="5:5" ht="18.5">
      <c r="E3007" s="8"/>
    </row>
    <row r="3008" spans="5:5" ht="18.5">
      <c r="E3008" s="8"/>
    </row>
    <row r="3009" spans="5:5" ht="18.5">
      <c r="E3009" s="8"/>
    </row>
    <row r="3010" spans="5:5" ht="18.5">
      <c r="E3010" s="8"/>
    </row>
    <row r="3011" spans="5:5" ht="18.5">
      <c r="E3011" s="8"/>
    </row>
    <row r="3012" spans="5:5" ht="18.5">
      <c r="E3012" s="8"/>
    </row>
    <row r="3013" spans="5:5" ht="18.5">
      <c r="E3013" s="8"/>
    </row>
    <row r="3014" spans="5:5" ht="18.5">
      <c r="E3014" s="8"/>
    </row>
    <row r="3015" spans="5:5" ht="18.5">
      <c r="E3015" s="8"/>
    </row>
    <row r="3016" spans="5:5" ht="18.5">
      <c r="E3016" s="8"/>
    </row>
    <row r="3017" spans="5:5" ht="18.5">
      <c r="E3017" s="8"/>
    </row>
    <row r="3018" spans="5:5" ht="18.5">
      <c r="E3018" s="8"/>
    </row>
    <row r="3019" spans="5:5" ht="18.5">
      <c r="E3019" s="8"/>
    </row>
    <row r="3020" spans="5:5" ht="18.5">
      <c r="E3020" s="8"/>
    </row>
    <row r="3021" spans="5:5" ht="18.5">
      <c r="E3021" s="8"/>
    </row>
    <row r="3022" spans="5:5" ht="18.5">
      <c r="E3022" s="8"/>
    </row>
    <row r="3023" spans="5:5" ht="18.5">
      <c r="E3023" s="8"/>
    </row>
    <row r="3024" spans="5:5" ht="18.5">
      <c r="E3024" s="8"/>
    </row>
    <row r="3025" spans="5:5" ht="18.5">
      <c r="E3025" s="8"/>
    </row>
    <row r="3026" spans="5:5" ht="18.5">
      <c r="E3026" s="8"/>
    </row>
    <row r="3027" spans="5:5" ht="18.5">
      <c r="E3027" s="8"/>
    </row>
    <row r="3028" spans="5:5" ht="18.5">
      <c r="E3028" s="8"/>
    </row>
    <row r="3029" spans="5:5" ht="18.5">
      <c r="E3029" s="8"/>
    </row>
    <row r="3030" spans="5:5" ht="18.5">
      <c r="E3030" s="8"/>
    </row>
    <row r="3031" spans="5:5" ht="18.5">
      <c r="E3031" s="8"/>
    </row>
    <row r="3032" spans="5:5" ht="18.5">
      <c r="E3032" s="8"/>
    </row>
    <row r="3033" spans="5:5" ht="18.5">
      <c r="E3033" s="8"/>
    </row>
    <row r="3034" spans="5:5" ht="18.5">
      <c r="E3034" s="8"/>
    </row>
    <row r="3035" spans="5:5" ht="18.5">
      <c r="E3035" s="8"/>
    </row>
    <row r="3036" spans="5:5" ht="18.5">
      <c r="E3036" s="8"/>
    </row>
    <row r="3037" spans="5:5" ht="18.5">
      <c r="E3037" s="8"/>
    </row>
    <row r="3038" spans="5:5" ht="18.5">
      <c r="E3038" s="8"/>
    </row>
    <row r="3039" spans="5:5" ht="18.5">
      <c r="E3039" s="8"/>
    </row>
    <row r="3040" spans="5:5" ht="18.5">
      <c r="E3040" s="8"/>
    </row>
    <row r="3041" spans="5:5" ht="18.5">
      <c r="E3041" s="8"/>
    </row>
    <row r="3042" spans="5:5" ht="18.5">
      <c r="E3042" s="8"/>
    </row>
    <row r="3043" spans="5:5" ht="18.5">
      <c r="E3043" s="8"/>
    </row>
    <row r="3044" spans="5:5" ht="18.5">
      <c r="E3044" s="8"/>
    </row>
    <row r="3045" spans="5:5" ht="18.5">
      <c r="E3045" s="8"/>
    </row>
    <row r="3046" spans="5:5" ht="18.5">
      <c r="E3046" s="8"/>
    </row>
    <row r="3047" spans="5:5" ht="18.5">
      <c r="E3047" s="8"/>
    </row>
    <row r="3048" spans="5:5" ht="18.5">
      <c r="E3048" s="8"/>
    </row>
    <row r="3049" spans="5:5" ht="18.5">
      <c r="E3049" s="8"/>
    </row>
    <row r="3050" spans="5:5" ht="18.5">
      <c r="E3050" s="8"/>
    </row>
    <row r="3051" spans="5:5" ht="18.5">
      <c r="E3051" s="8"/>
    </row>
    <row r="3052" spans="5:5" ht="18.5">
      <c r="E3052" s="8"/>
    </row>
    <row r="3053" spans="5:5" ht="18.5">
      <c r="E3053" s="8"/>
    </row>
    <row r="3054" spans="5:5" ht="18.5">
      <c r="E3054" s="8"/>
    </row>
    <row r="3055" spans="5:5" ht="18.5">
      <c r="E3055" s="8"/>
    </row>
    <row r="3056" spans="5:5" ht="18.5">
      <c r="E3056" s="8"/>
    </row>
    <row r="3057" spans="5:5" ht="18.5">
      <c r="E3057" s="8"/>
    </row>
    <row r="3058" spans="5:5" ht="18.5">
      <c r="E3058" s="8"/>
    </row>
    <row r="3059" spans="5:5" ht="18.5">
      <c r="E3059" s="8"/>
    </row>
    <row r="3060" spans="5:5" ht="18.5">
      <c r="E3060" s="8"/>
    </row>
    <row r="3061" spans="5:5" ht="18.5">
      <c r="E3061" s="8"/>
    </row>
    <row r="3062" spans="5:5" ht="18.5">
      <c r="E3062" s="8"/>
    </row>
    <row r="3063" spans="5:5" ht="18.5">
      <c r="E3063" s="8"/>
    </row>
    <row r="3064" spans="5:5" ht="18.5">
      <c r="E3064" s="8"/>
    </row>
    <row r="3065" spans="5:5" ht="18.5">
      <c r="E3065" s="8"/>
    </row>
    <row r="3066" spans="5:5" ht="18.5">
      <c r="E3066" s="8"/>
    </row>
    <row r="3067" spans="5:5" ht="18.5">
      <c r="E3067" s="8"/>
    </row>
    <row r="3068" spans="5:5" ht="18.5">
      <c r="E3068" s="8"/>
    </row>
    <row r="3069" spans="5:5" ht="18.5">
      <c r="E3069" s="8"/>
    </row>
    <row r="3070" spans="5:5" ht="18.5">
      <c r="E3070" s="8"/>
    </row>
    <row r="3071" spans="5:5" ht="18.5">
      <c r="E3071" s="8"/>
    </row>
    <row r="3072" spans="5:5" ht="18.5">
      <c r="E3072" s="8"/>
    </row>
    <row r="3073" spans="5:5" ht="18.5">
      <c r="E3073" s="8"/>
    </row>
    <row r="3074" spans="5:5" ht="18.5">
      <c r="E3074" s="8"/>
    </row>
    <row r="3075" spans="5:5" ht="18.5">
      <c r="E3075" s="8"/>
    </row>
    <row r="3076" spans="5:5" ht="18.5">
      <c r="E3076" s="8"/>
    </row>
    <row r="3077" spans="5:5" ht="18.5">
      <c r="E3077" s="8"/>
    </row>
    <row r="3078" spans="5:5" ht="18.5">
      <c r="E3078" s="8"/>
    </row>
    <row r="3079" spans="5:5" ht="18.5">
      <c r="E3079" s="8"/>
    </row>
    <row r="3080" spans="5:5" ht="18.5">
      <c r="E3080" s="8"/>
    </row>
    <row r="3081" spans="5:5" ht="18.5">
      <c r="E3081" s="8"/>
    </row>
    <row r="3082" spans="5:5" ht="18.5">
      <c r="E3082" s="8"/>
    </row>
    <row r="3083" spans="5:5" ht="18.5">
      <c r="E3083" s="8"/>
    </row>
    <row r="3084" spans="5:5" ht="18.5">
      <c r="E3084" s="8"/>
    </row>
    <row r="3085" spans="5:5" ht="18.5">
      <c r="E3085" s="8"/>
    </row>
    <row r="3086" spans="5:5" ht="18.5">
      <c r="E3086" s="8"/>
    </row>
    <row r="3087" spans="5:5" ht="18.5">
      <c r="E3087" s="8"/>
    </row>
    <row r="3088" spans="5:5" ht="18.5">
      <c r="E3088" s="8"/>
    </row>
    <row r="3089" spans="5:5" ht="18.5">
      <c r="E3089" s="8"/>
    </row>
    <row r="3090" spans="5:5" ht="18.5">
      <c r="E3090" s="8"/>
    </row>
    <row r="3091" spans="5:5" ht="18.5">
      <c r="E3091" s="8"/>
    </row>
    <row r="3092" spans="5:5" ht="18.5">
      <c r="E3092" s="8"/>
    </row>
    <row r="3093" spans="5:5" ht="18.5">
      <c r="E3093" s="8"/>
    </row>
    <row r="3094" spans="5:5" ht="18.5">
      <c r="E3094" s="8"/>
    </row>
    <row r="3095" spans="5:5" ht="18.5">
      <c r="E3095" s="8"/>
    </row>
    <row r="3096" spans="5:5" ht="18.5">
      <c r="E3096" s="8"/>
    </row>
    <row r="3097" spans="5:5" ht="18.5">
      <c r="E3097" s="8"/>
    </row>
    <row r="3098" spans="5:5" ht="18.5">
      <c r="E3098" s="8"/>
    </row>
    <row r="3099" spans="5:5" ht="18.5">
      <c r="E3099" s="8"/>
    </row>
    <row r="3100" spans="5:5" ht="18.5">
      <c r="E3100" s="8"/>
    </row>
    <row r="3101" spans="5:5" ht="18.5">
      <c r="E3101" s="8"/>
    </row>
    <row r="3102" spans="5:5" ht="18.5">
      <c r="E3102" s="8"/>
    </row>
    <row r="3103" spans="5:5" ht="18.5">
      <c r="E3103" s="8"/>
    </row>
    <row r="3104" spans="5:5" ht="18.5">
      <c r="E3104" s="8"/>
    </row>
    <row r="3105" spans="5:5" ht="18.5">
      <c r="E3105" s="8"/>
    </row>
    <row r="3106" spans="5:5" ht="18.5">
      <c r="E3106" s="8"/>
    </row>
    <row r="3107" spans="5:5" ht="18.5">
      <c r="E3107" s="8"/>
    </row>
    <row r="3108" spans="5:5" ht="18.5">
      <c r="E3108" s="8"/>
    </row>
    <row r="3109" spans="5:5" ht="18.5">
      <c r="E3109" s="8"/>
    </row>
    <row r="3110" spans="5:5" ht="18.5">
      <c r="E3110" s="8"/>
    </row>
    <row r="3111" spans="5:5" ht="18.5">
      <c r="E3111" s="8"/>
    </row>
    <row r="3112" spans="5:5" ht="18.5">
      <c r="E3112" s="8"/>
    </row>
    <row r="3113" spans="5:5" ht="18.5">
      <c r="E3113" s="8"/>
    </row>
    <row r="3114" spans="5:5" ht="18.5">
      <c r="E3114" s="8"/>
    </row>
    <row r="3115" spans="5:5" ht="18.5">
      <c r="E3115" s="8"/>
    </row>
    <row r="3116" spans="5:5" ht="18.5">
      <c r="E3116" s="8"/>
    </row>
    <row r="3117" spans="5:5" ht="18.5">
      <c r="E3117" s="8"/>
    </row>
    <row r="3118" spans="5:5" ht="18.5">
      <c r="E3118" s="8"/>
    </row>
    <row r="3119" spans="5:5" ht="18.5">
      <c r="E3119" s="8"/>
    </row>
    <row r="3120" spans="5:5" ht="18.5">
      <c r="E3120" s="8"/>
    </row>
    <row r="3121" spans="5:5" ht="18.5">
      <c r="E3121" s="8"/>
    </row>
    <row r="3122" spans="5:5" ht="18.5">
      <c r="E3122" s="8"/>
    </row>
    <row r="3123" spans="5:5" ht="18.5">
      <c r="E3123" s="8"/>
    </row>
    <row r="3124" spans="5:5" ht="18.5">
      <c r="E3124" s="8"/>
    </row>
    <row r="3125" spans="5:5" ht="18.5">
      <c r="E3125" s="8"/>
    </row>
    <row r="3126" spans="5:5" ht="18.5">
      <c r="E3126" s="8"/>
    </row>
    <row r="3127" spans="5:5" ht="18.5">
      <c r="E3127" s="8"/>
    </row>
    <row r="3128" spans="5:5" ht="18.5">
      <c r="E3128" s="8"/>
    </row>
    <row r="3129" spans="5:5" ht="18.5">
      <c r="E3129" s="8"/>
    </row>
    <row r="3130" spans="5:5" ht="18.5">
      <c r="E3130" s="8"/>
    </row>
    <row r="3131" spans="5:5" ht="18.5">
      <c r="E3131" s="8"/>
    </row>
    <row r="3132" spans="5:5" ht="18.5">
      <c r="E3132" s="8"/>
    </row>
    <row r="3133" spans="5:5" ht="18.5">
      <c r="E3133" s="8"/>
    </row>
    <row r="3134" spans="5:5" ht="18.5">
      <c r="E3134" s="8"/>
    </row>
    <row r="3135" spans="5:5" ht="18.5">
      <c r="E3135" s="8"/>
    </row>
    <row r="3136" spans="5:5" ht="18.5">
      <c r="E3136" s="8"/>
    </row>
    <row r="3137" spans="5:5" ht="18.5">
      <c r="E3137" s="8"/>
    </row>
    <row r="3138" spans="5:5" ht="18.5">
      <c r="E3138" s="8"/>
    </row>
    <row r="3139" spans="5:5" ht="18.5">
      <c r="E3139" s="8"/>
    </row>
    <row r="3140" spans="5:5" ht="18.5">
      <c r="E3140" s="8"/>
    </row>
    <row r="3141" spans="5:5" ht="18.5">
      <c r="E3141" s="8"/>
    </row>
    <row r="3142" spans="5:5" ht="18.5">
      <c r="E3142" s="8"/>
    </row>
    <row r="3143" spans="5:5" ht="18.5">
      <c r="E3143" s="8"/>
    </row>
    <row r="3144" spans="5:5" ht="18.5">
      <c r="E3144" s="8"/>
    </row>
    <row r="3145" spans="5:5" ht="18.5">
      <c r="E3145" s="8"/>
    </row>
    <row r="3146" spans="5:5" ht="18.5">
      <c r="E3146" s="8"/>
    </row>
    <row r="3147" spans="5:5" ht="18.5">
      <c r="E3147" s="8"/>
    </row>
    <row r="3148" spans="5:5" ht="18.5">
      <c r="E3148" s="8"/>
    </row>
    <row r="3149" spans="5:5" ht="18.5">
      <c r="E3149" s="8"/>
    </row>
    <row r="3150" spans="5:5" ht="18.5">
      <c r="E3150" s="8"/>
    </row>
    <row r="3151" spans="5:5" ht="18.5">
      <c r="E3151" s="8"/>
    </row>
    <row r="3152" spans="5:5" ht="18.5">
      <c r="E3152" s="8"/>
    </row>
    <row r="3153" spans="5:5" ht="18.5">
      <c r="E3153" s="8"/>
    </row>
    <row r="3154" spans="5:5" ht="18.5">
      <c r="E3154" s="8"/>
    </row>
    <row r="3155" spans="5:5" ht="18.5">
      <c r="E3155" s="8"/>
    </row>
    <row r="3156" spans="5:5" ht="18.5">
      <c r="E3156" s="8"/>
    </row>
    <row r="3157" spans="5:5" ht="18.5">
      <c r="E3157" s="8"/>
    </row>
    <row r="3158" spans="5:5" ht="18.5">
      <c r="E3158" s="8"/>
    </row>
    <row r="3159" spans="5:5" ht="18.5">
      <c r="E3159" s="8"/>
    </row>
    <row r="3160" spans="5:5" ht="18.5">
      <c r="E3160" s="8"/>
    </row>
    <row r="3161" spans="5:5" ht="18.5">
      <c r="E3161" s="8"/>
    </row>
    <row r="3162" spans="5:5" ht="18.5">
      <c r="E3162" s="8"/>
    </row>
    <row r="3163" spans="5:5" ht="18.5">
      <c r="E3163" s="8"/>
    </row>
    <row r="3164" spans="5:5" ht="18.5">
      <c r="E3164" s="8"/>
    </row>
    <row r="3165" spans="5:5" ht="18.5">
      <c r="E3165" s="8"/>
    </row>
    <row r="3166" spans="5:5" ht="18.5">
      <c r="E3166" s="8"/>
    </row>
    <row r="3167" spans="5:5" ht="18.5">
      <c r="E3167" s="8"/>
    </row>
    <row r="3168" spans="5:5" ht="18.5">
      <c r="E3168" s="8"/>
    </row>
    <row r="3169" spans="5:5" ht="18.5">
      <c r="E3169" s="8"/>
    </row>
    <row r="3170" spans="5:5" ht="18.5">
      <c r="E3170" s="8"/>
    </row>
    <row r="3171" spans="5:5" ht="18.5">
      <c r="E3171" s="8"/>
    </row>
    <row r="3172" spans="5:5" ht="18.5">
      <c r="E3172" s="8"/>
    </row>
    <row r="3173" spans="5:5" ht="18.5">
      <c r="E3173" s="8"/>
    </row>
    <row r="3174" spans="5:5" ht="18.5">
      <c r="E3174" s="8"/>
    </row>
    <row r="3175" spans="5:5" ht="18.5">
      <c r="E3175" s="8"/>
    </row>
    <row r="3176" spans="5:5" ht="18.5">
      <c r="E3176" s="8"/>
    </row>
    <row r="3177" spans="5:5" ht="18.5">
      <c r="E3177" s="8"/>
    </row>
    <row r="3178" spans="5:5" ht="18.5">
      <c r="E3178" s="8"/>
    </row>
    <row r="3179" spans="5:5" ht="18.5">
      <c r="E3179" s="8"/>
    </row>
    <row r="3180" spans="5:5" ht="18.5">
      <c r="E3180" s="8"/>
    </row>
    <row r="3181" spans="5:5" ht="18.5">
      <c r="E3181" s="8"/>
    </row>
    <row r="3182" spans="5:5" ht="18.5">
      <c r="E3182" s="8"/>
    </row>
    <row r="3183" spans="5:5" ht="18.5">
      <c r="E3183" s="8"/>
    </row>
    <row r="3184" spans="5:5" ht="18.5">
      <c r="E3184" s="8"/>
    </row>
    <row r="3185" spans="5:5" ht="18.5">
      <c r="E3185" s="8"/>
    </row>
    <row r="3186" spans="5:5" ht="18.5">
      <c r="E3186" s="8"/>
    </row>
    <row r="3187" spans="5:5" ht="18.5">
      <c r="E3187" s="8"/>
    </row>
    <row r="3188" spans="5:5" ht="18.5">
      <c r="E3188" s="8"/>
    </row>
    <row r="3189" spans="5:5" ht="18.5">
      <c r="E3189" s="8"/>
    </row>
    <row r="3190" spans="5:5" ht="18.5">
      <c r="E3190" s="8"/>
    </row>
    <row r="3191" spans="5:5" ht="18.5">
      <c r="E3191" s="8"/>
    </row>
    <row r="3192" spans="5:5" ht="18.5">
      <c r="E3192" s="8"/>
    </row>
    <row r="3193" spans="5:5" ht="18.5">
      <c r="E3193" s="8"/>
    </row>
    <row r="3194" spans="5:5" ht="18.5">
      <c r="E3194" s="8"/>
    </row>
    <row r="3195" spans="5:5" ht="18.5">
      <c r="E3195" s="8"/>
    </row>
    <row r="3196" spans="5:5" ht="18.5">
      <c r="E3196" s="8"/>
    </row>
    <row r="3197" spans="5:5" ht="18.5">
      <c r="E3197" s="8"/>
    </row>
    <row r="3198" spans="5:5" ht="18.5">
      <c r="E3198" s="8"/>
    </row>
    <row r="3199" spans="5:5" ht="18.5">
      <c r="E3199" s="8"/>
    </row>
    <row r="3200" spans="5:5" ht="18.5">
      <c r="E3200" s="8"/>
    </row>
    <row r="3201" spans="5:5" ht="18.5">
      <c r="E3201" s="8"/>
    </row>
    <row r="3202" spans="5:5" ht="18.5">
      <c r="E3202" s="8"/>
    </row>
    <row r="3203" spans="5:5" ht="18.5">
      <c r="E3203" s="8"/>
    </row>
    <row r="3204" spans="5:5" ht="18.5">
      <c r="E3204" s="8"/>
    </row>
    <row r="3205" spans="5:5" ht="18.5">
      <c r="E3205" s="8"/>
    </row>
    <row r="3206" spans="5:5" ht="18.5">
      <c r="E3206" s="8"/>
    </row>
    <row r="3207" spans="5:5" ht="18.5">
      <c r="E3207" s="8"/>
    </row>
    <row r="3208" spans="5:5" ht="18.5">
      <c r="E3208" s="8"/>
    </row>
    <row r="3209" spans="5:5" ht="18.5">
      <c r="E3209" s="8"/>
    </row>
    <row r="3210" spans="5:5" ht="18.5">
      <c r="E3210" s="8"/>
    </row>
    <row r="3211" spans="5:5" ht="18.5">
      <c r="E3211" s="8"/>
    </row>
    <row r="3212" spans="5:5" ht="18.5">
      <c r="E3212" s="8"/>
    </row>
    <row r="3213" spans="5:5" ht="18.5">
      <c r="E3213" s="8"/>
    </row>
    <row r="3214" spans="5:5" ht="18.5">
      <c r="E3214" s="8"/>
    </row>
    <row r="3215" spans="5:5" ht="18.5">
      <c r="E3215" s="8"/>
    </row>
    <row r="3216" spans="5:5" ht="18.5">
      <c r="E3216" s="8"/>
    </row>
    <row r="3217" spans="5:5" ht="18.5">
      <c r="E3217" s="8"/>
    </row>
    <row r="3218" spans="5:5" ht="18.5">
      <c r="E3218" s="8"/>
    </row>
    <row r="3219" spans="5:5" ht="18.5">
      <c r="E3219" s="8"/>
    </row>
    <row r="3220" spans="5:5" ht="18.5">
      <c r="E3220" s="8"/>
    </row>
    <row r="3221" spans="5:5" ht="18.5">
      <c r="E3221" s="8"/>
    </row>
    <row r="3222" spans="5:5" ht="18.5">
      <c r="E3222" s="8"/>
    </row>
    <row r="3223" spans="5:5" ht="18.5">
      <c r="E3223" s="8"/>
    </row>
    <row r="3224" spans="5:5" ht="18.5">
      <c r="E3224" s="8"/>
    </row>
    <row r="3225" spans="5:5" ht="18.5">
      <c r="E3225" s="8"/>
    </row>
    <row r="3226" spans="5:5" ht="18.5">
      <c r="E3226" s="8"/>
    </row>
    <row r="3227" spans="5:5" ht="18.5">
      <c r="E3227" s="8"/>
    </row>
    <row r="3228" spans="5:5" ht="18.5">
      <c r="E3228" s="8"/>
    </row>
    <row r="3229" spans="5:5" ht="18.5">
      <c r="E3229" s="8"/>
    </row>
    <row r="3230" spans="5:5" ht="18.5">
      <c r="E3230" s="8"/>
    </row>
    <row r="3231" spans="5:5" ht="18.5">
      <c r="E3231" s="8"/>
    </row>
    <row r="3232" spans="5:5" ht="18.5">
      <c r="E3232" s="8"/>
    </row>
    <row r="3233" spans="5:5" ht="18.5">
      <c r="E3233" s="8"/>
    </row>
    <row r="3234" spans="5:5" ht="18.5">
      <c r="E3234" s="8"/>
    </row>
    <row r="3235" spans="5:5" ht="18.5">
      <c r="E3235" s="8"/>
    </row>
    <row r="3236" spans="5:5" ht="18.5">
      <c r="E3236" s="8"/>
    </row>
    <row r="3237" spans="5:5" ht="18.5">
      <c r="E3237" s="8"/>
    </row>
    <row r="3238" spans="5:5" ht="18.5">
      <c r="E3238" s="8"/>
    </row>
    <row r="3239" spans="5:5" ht="18.5">
      <c r="E3239" s="8"/>
    </row>
    <row r="3240" spans="5:5" ht="18.5">
      <c r="E3240" s="8"/>
    </row>
    <row r="3241" spans="5:5" ht="18.5">
      <c r="E3241" s="8"/>
    </row>
    <row r="3242" spans="5:5" ht="18.5">
      <c r="E3242" s="8"/>
    </row>
    <row r="3243" spans="5:5" ht="18.5">
      <c r="E3243" s="8"/>
    </row>
    <row r="3244" spans="5:5" ht="18.5">
      <c r="E3244" s="8"/>
    </row>
    <row r="3245" spans="5:5" ht="18.5">
      <c r="E3245" s="8"/>
    </row>
    <row r="3246" spans="5:5" ht="18.5">
      <c r="E3246" s="8"/>
    </row>
    <row r="3247" spans="5:5" ht="18.5">
      <c r="E3247" s="8"/>
    </row>
    <row r="3248" spans="5:5" ht="18.5">
      <c r="E3248" s="8"/>
    </row>
    <row r="3249" spans="5:5" ht="18.5">
      <c r="E3249" s="8"/>
    </row>
    <row r="3250" spans="5:5" ht="18.5">
      <c r="E3250" s="8"/>
    </row>
    <row r="3251" spans="5:5" ht="18.5">
      <c r="E3251" s="8"/>
    </row>
    <row r="3252" spans="5:5" ht="18.5">
      <c r="E3252" s="8"/>
    </row>
    <row r="3253" spans="5:5" ht="18.5">
      <c r="E3253" s="8"/>
    </row>
    <row r="3254" spans="5:5" ht="18.5">
      <c r="E3254" s="8"/>
    </row>
    <row r="3255" spans="5:5" ht="18.5">
      <c r="E3255" s="8"/>
    </row>
    <row r="3256" spans="5:5" ht="18.5">
      <c r="E3256" s="8"/>
    </row>
    <row r="3257" spans="5:5" ht="18.5">
      <c r="E3257" s="8"/>
    </row>
    <row r="3258" spans="5:5" ht="18.5">
      <c r="E3258" s="8"/>
    </row>
    <row r="3259" spans="5:5" ht="18.5">
      <c r="E3259" s="8"/>
    </row>
    <row r="3260" spans="5:5" ht="18.5">
      <c r="E3260" s="8"/>
    </row>
    <row r="3261" spans="5:5" ht="18.5">
      <c r="E3261" s="8"/>
    </row>
    <row r="3262" spans="5:5" ht="18.5">
      <c r="E3262" s="8"/>
    </row>
    <row r="3263" spans="5:5" ht="18.5">
      <c r="E3263" s="8"/>
    </row>
    <row r="3264" spans="5:5" ht="18.5">
      <c r="E3264" s="8"/>
    </row>
    <row r="3265" spans="5:5" ht="18.5">
      <c r="E3265" s="8"/>
    </row>
    <row r="3266" spans="5:5" ht="18.5">
      <c r="E3266" s="8"/>
    </row>
    <row r="3267" spans="5:5" ht="18.5">
      <c r="E3267" s="8"/>
    </row>
    <row r="3268" spans="5:5" ht="18.5">
      <c r="E3268" s="8"/>
    </row>
    <row r="3269" spans="5:5" ht="18.5">
      <c r="E3269" s="8"/>
    </row>
    <row r="3270" spans="5:5" ht="18.5">
      <c r="E3270" s="8"/>
    </row>
    <row r="3271" spans="5:5" ht="18.5">
      <c r="E3271" s="8"/>
    </row>
    <row r="3272" spans="5:5" ht="18.5">
      <c r="E3272" s="8"/>
    </row>
    <row r="3273" spans="5:5" ht="18.5">
      <c r="E3273" s="8"/>
    </row>
    <row r="3274" spans="5:5" ht="18.5">
      <c r="E3274" s="8"/>
    </row>
    <row r="3275" spans="5:5" ht="18.5">
      <c r="E3275" s="8"/>
    </row>
    <row r="3276" spans="5:5" ht="18.5">
      <c r="E3276" s="8"/>
    </row>
    <row r="3277" spans="5:5" ht="18.5">
      <c r="E3277" s="8"/>
    </row>
    <row r="3278" spans="5:5" ht="18.5">
      <c r="E3278" s="8"/>
    </row>
    <row r="3279" spans="5:5" ht="18.5">
      <c r="E3279" s="8"/>
    </row>
    <row r="3280" spans="5:5" ht="18.5">
      <c r="E3280" s="8"/>
    </row>
    <row r="3281" spans="5:5" ht="18.5">
      <c r="E3281" s="8"/>
    </row>
    <row r="3282" spans="5:5" ht="18.5">
      <c r="E3282" s="8"/>
    </row>
    <row r="3283" spans="5:5" ht="18.5">
      <c r="E3283" s="8"/>
    </row>
    <row r="3284" spans="5:5" ht="18.5">
      <c r="E3284" s="8"/>
    </row>
    <row r="3285" spans="5:5" ht="18.5">
      <c r="E3285" s="8"/>
    </row>
    <row r="3286" spans="5:5" ht="18.5">
      <c r="E3286" s="8"/>
    </row>
    <row r="3287" spans="5:5" ht="18.5">
      <c r="E3287" s="8"/>
    </row>
    <row r="3288" spans="5:5" ht="18.5">
      <c r="E3288" s="8"/>
    </row>
    <row r="3289" spans="5:5" ht="18.5">
      <c r="E3289" s="8"/>
    </row>
    <row r="3290" spans="5:5" ht="18.5">
      <c r="E3290" s="8"/>
    </row>
    <row r="3291" spans="5:5" ht="18.5">
      <c r="E3291" s="8"/>
    </row>
    <row r="3292" spans="5:5" ht="18.5">
      <c r="E3292" s="8"/>
    </row>
    <row r="3293" spans="5:5" ht="18.5">
      <c r="E3293" s="8"/>
    </row>
    <row r="3294" spans="5:5" ht="18.5">
      <c r="E3294" s="8"/>
    </row>
    <row r="3295" spans="5:5" ht="18.5">
      <c r="E3295" s="8"/>
    </row>
    <row r="3296" spans="5:5" ht="18.5">
      <c r="E3296" s="8"/>
    </row>
    <row r="3297" spans="5:5" ht="18.5">
      <c r="E3297" s="8"/>
    </row>
    <row r="3298" spans="5:5" ht="18.5">
      <c r="E3298" s="8"/>
    </row>
    <row r="3299" spans="5:5" ht="18.5">
      <c r="E3299" s="8"/>
    </row>
    <row r="3300" spans="5:5" ht="18.5">
      <c r="E3300" s="8"/>
    </row>
    <row r="3301" spans="5:5" ht="18.5">
      <c r="E3301" s="8"/>
    </row>
    <row r="3302" spans="5:5" ht="18.5">
      <c r="E3302" s="8"/>
    </row>
    <row r="3303" spans="5:5" ht="18.5">
      <c r="E3303" s="8"/>
    </row>
    <row r="3304" spans="5:5" ht="18.5">
      <c r="E3304" s="8"/>
    </row>
    <row r="3305" spans="5:5" ht="18.5">
      <c r="E3305" s="8"/>
    </row>
    <row r="3306" spans="5:5" ht="18.5">
      <c r="E3306" s="8"/>
    </row>
    <row r="3307" spans="5:5" ht="18.5">
      <c r="E3307" s="8"/>
    </row>
    <row r="3308" spans="5:5" ht="18.5">
      <c r="E3308" s="8"/>
    </row>
    <row r="3309" spans="5:5" ht="18.5">
      <c r="E3309" s="8"/>
    </row>
    <row r="3310" spans="5:5" ht="18.5">
      <c r="E3310" s="8"/>
    </row>
    <row r="3311" spans="5:5" ht="18.5">
      <c r="E3311" s="8"/>
    </row>
    <row r="3312" spans="5:5" ht="18.5">
      <c r="E3312" s="8"/>
    </row>
    <row r="3313" spans="5:5" ht="18.5">
      <c r="E3313" s="8"/>
    </row>
    <row r="3314" spans="5:5" ht="18.5">
      <c r="E3314" s="8"/>
    </row>
    <row r="3315" spans="5:5" ht="18.5">
      <c r="E3315" s="8"/>
    </row>
    <row r="3316" spans="5:5" ht="18.5">
      <c r="E3316" s="8"/>
    </row>
    <row r="3317" spans="5:5" ht="18.5">
      <c r="E3317" s="8"/>
    </row>
    <row r="3318" spans="5:5" ht="18.5">
      <c r="E3318" s="8"/>
    </row>
    <row r="3319" spans="5:5" ht="18.5">
      <c r="E3319" s="8"/>
    </row>
    <row r="3320" spans="5:5" ht="18.5">
      <c r="E3320" s="8"/>
    </row>
    <row r="3321" spans="5:5" ht="18.5">
      <c r="E3321" s="8"/>
    </row>
    <row r="3322" spans="5:5" ht="18.5">
      <c r="E3322" s="8"/>
    </row>
    <row r="3323" spans="5:5" ht="18.5">
      <c r="E3323" s="8"/>
    </row>
    <row r="3324" spans="5:5" ht="18.5">
      <c r="E3324" s="8"/>
    </row>
    <row r="3325" spans="5:5" ht="18.5">
      <c r="E3325" s="8"/>
    </row>
    <row r="3326" spans="5:5" ht="18.5">
      <c r="E3326" s="8"/>
    </row>
    <row r="3327" spans="5:5" ht="18.5">
      <c r="E3327" s="8"/>
    </row>
    <row r="3328" spans="5:5" ht="18.5">
      <c r="E3328" s="8"/>
    </row>
    <row r="3329" spans="5:5" ht="18.5">
      <c r="E3329" s="8"/>
    </row>
    <row r="3330" spans="5:5" ht="18.5">
      <c r="E3330" s="8"/>
    </row>
    <row r="3331" spans="5:5" ht="18.5">
      <c r="E3331" s="8"/>
    </row>
    <row r="3332" spans="5:5" ht="18.5">
      <c r="E3332" s="8"/>
    </row>
    <row r="3333" spans="5:5" ht="18.5">
      <c r="E3333" s="8"/>
    </row>
    <row r="3334" spans="5:5" ht="18.5">
      <c r="E3334" s="8"/>
    </row>
    <row r="3335" spans="5:5" ht="18.5">
      <c r="E3335" s="8"/>
    </row>
    <row r="3336" spans="5:5" ht="18.5">
      <c r="E3336" s="8"/>
    </row>
    <row r="3337" spans="5:5" ht="18.5">
      <c r="E3337" s="8"/>
    </row>
    <row r="3338" spans="5:5" ht="18.5">
      <c r="E3338" s="8"/>
    </row>
    <row r="3339" spans="5:5" ht="18.5">
      <c r="E3339" s="8"/>
    </row>
    <row r="3340" spans="5:5" ht="18.5">
      <c r="E3340" s="8"/>
    </row>
    <row r="3341" spans="5:5" ht="18.5">
      <c r="E3341" s="8"/>
    </row>
    <row r="3342" spans="5:5" ht="18.5">
      <c r="E3342" s="8"/>
    </row>
    <row r="3343" spans="5:5" ht="18.5">
      <c r="E3343" s="8"/>
    </row>
    <row r="3344" spans="5:5" ht="18.5">
      <c r="E3344" s="8"/>
    </row>
    <row r="3345" spans="5:5" ht="18.5">
      <c r="E3345" s="8"/>
    </row>
    <row r="3346" spans="5:5" ht="18.5">
      <c r="E3346" s="8"/>
    </row>
    <row r="3347" spans="5:5" ht="18.5">
      <c r="E3347" s="8"/>
    </row>
    <row r="3348" spans="5:5" ht="18.5">
      <c r="E3348" s="8"/>
    </row>
    <row r="3349" spans="5:5" ht="18.5">
      <c r="E3349" s="8"/>
    </row>
    <row r="3350" spans="5:5" ht="18.5">
      <c r="E3350" s="8"/>
    </row>
    <row r="3351" spans="5:5" ht="18.5">
      <c r="E3351" s="8"/>
    </row>
    <row r="3352" spans="5:5" ht="18.5">
      <c r="E3352" s="8"/>
    </row>
    <row r="3353" spans="5:5" ht="18.5">
      <c r="E3353" s="8"/>
    </row>
    <row r="3354" spans="5:5" ht="18.5">
      <c r="E3354" s="8"/>
    </row>
    <row r="3355" spans="5:5" ht="18.5">
      <c r="E3355" s="8"/>
    </row>
    <row r="3356" spans="5:5" ht="18.5">
      <c r="E3356" s="8"/>
    </row>
    <row r="3357" spans="5:5" ht="18.5">
      <c r="E3357" s="8"/>
    </row>
    <row r="3358" spans="5:5" ht="18.5">
      <c r="E3358" s="8"/>
    </row>
    <row r="3359" spans="5:5" ht="18.5">
      <c r="E3359" s="8"/>
    </row>
    <row r="3360" spans="5:5" ht="18.5">
      <c r="E3360" s="8"/>
    </row>
    <row r="3361" spans="5:5" ht="18.5">
      <c r="E3361" s="8"/>
    </row>
    <row r="3362" spans="5:5" ht="18.5">
      <c r="E3362" s="8"/>
    </row>
    <row r="3363" spans="5:5" ht="18.5">
      <c r="E3363" s="8"/>
    </row>
    <row r="3364" spans="5:5" ht="18.5">
      <c r="E3364" s="8"/>
    </row>
    <row r="3365" spans="5:5" ht="18.5">
      <c r="E3365" s="8"/>
    </row>
    <row r="3366" spans="5:5" ht="18.5">
      <c r="E3366" s="8"/>
    </row>
    <row r="3367" spans="5:5" ht="18.5">
      <c r="E3367" s="8"/>
    </row>
    <row r="3368" spans="5:5" ht="18.5">
      <c r="E3368" s="8"/>
    </row>
    <row r="3369" spans="5:5" ht="18.5">
      <c r="E3369" s="8"/>
    </row>
    <row r="3370" spans="5:5" ht="18.5">
      <c r="E3370" s="8"/>
    </row>
    <row r="3371" spans="5:5" ht="18.5">
      <c r="E3371" s="8"/>
    </row>
    <row r="3372" spans="5:5" ht="18.5">
      <c r="E3372" s="8"/>
    </row>
    <row r="3373" spans="5:5" ht="18.5">
      <c r="E3373" s="8"/>
    </row>
    <row r="3374" spans="5:5" ht="18.5">
      <c r="E3374" s="8"/>
    </row>
    <row r="3375" spans="5:5" ht="18.5">
      <c r="E3375" s="8"/>
    </row>
    <row r="3376" spans="5:5" ht="18.5">
      <c r="E3376" s="8"/>
    </row>
    <row r="3377" spans="5:5" ht="18.5">
      <c r="E3377" s="8"/>
    </row>
    <row r="3378" spans="5:5" ht="18.5">
      <c r="E3378" s="8"/>
    </row>
    <row r="3379" spans="5:5" ht="18.5">
      <c r="E3379" s="8"/>
    </row>
    <row r="3380" spans="5:5" ht="18.5">
      <c r="E3380" s="8"/>
    </row>
    <row r="3381" spans="5:5" ht="18.5">
      <c r="E3381" s="8"/>
    </row>
    <row r="3382" spans="5:5" ht="18.5">
      <c r="E3382" s="8"/>
    </row>
    <row r="3383" spans="5:5" ht="18.5">
      <c r="E3383" s="8"/>
    </row>
    <row r="3384" spans="5:5" ht="18.5">
      <c r="E3384" s="8"/>
    </row>
    <row r="3385" spans="5:5" ht="18.5">
      <c r="E3385" s="8"/>
    </row>
    <row r="3386" spans="5:5" ht="18.5">
      <c r="E3386" s="8"/>
    </row>
    <row r="3387" spans="5:5" ht="18.5">
      <c r="E3387" s="8"/>
    </row>
    <row r="3388" spans="5:5" ht="18.5">
      <c r="E3388" s="8"/>
    </row>
    <row r="3389" spans="5:5" ht="18.5">
      <c r="E3389" s="8"/>
    </row>
    <row r="3390" spans="5:5" ht="18.5">
      <c r="E3390" s="8"/>
    </row>
    <row r="3391" spans="5:5" ht="18.5">
      <c r="E3391" s="8"/>
    </row>
    <row r="3392" spans="5:5" ht="18.5">
      <c r="E3392" s="8"/>
    </row>
    <row r="3393" spans="5:5" ht="18.5">
      <c r="E3393" s="8"/>
    </row>
    <row r="3394" spans="5:5" ht="18.5">
      <c r="E3394" s="8"/>
    </row>
    <row r="3395" spans="5:5" ht="18.5">
      <c r="E3395" s="8"/>
    </row>
    <row r="3396" spans="5:5" ht="18.5">
      <c r="E3396" s="8"/>
    </row>
    <row r="3397" spans="5:5" ht="18.5">
      <c r="E3397" s="8"/>
    </row>
    <row r="3398" spans="5:5" ht="18.5">
      <c r="E3398" s="8"/>
    </row>
    <row r="3399" spans="5:5" ht="18.5">
      <c r="E3399" s="8"/>
    </row>
    <row r="3400" spans="5:5" ht="18.5">
      <c r="E3400" s="8"/>
    </row>
    <row r="3401" spans="5:5" ht="18.5">
      <c r="E3401" s="8"/>
    </row>
    <row r="3402" spans="5:5" ht="18.5">
      <c r="E3402" s="8"/>
    </row>
    <row r="3403" spans="5:5" ht="18.5">
      <c r="E3403" s="8"/>
    </row>
    <row r="3404" spans="5:5" ht="18.5">
      <c r="E3404" s="8"/>
    </row>
    <row r="3405" spans="5:5" ht="18.5">
      <c r="E3405" s="8"/>
    </row>
    <row r="3406" spans="5:5" ht="18.5">
      <c r="E3406" s="8"/>
    </row>
    <row r="3407" spans="5:5" ht="18.5">
      <c r="E3407" s="8"/>
    </row>
    <row r="3408" spans="5:5" ht="18.5">
      <c r="E3408" s="8"/>
    </row>
    <row r="3409" spans="5:5" ht="18.5">
      <c r="E3409" s="8"/>
    </row>
    <row r="3410" spans="5:5" ht="18.5">
      <c r="E3410" s="8"/>
    </row>
    <row r="3411" spans="5:5" ht="18.5">
      <c r="E3411" s="8"/>
    </row>
    <row r="3412" spans="5:5" ht="18.5">
      <c r="E3412" s="8"/>
    </row>
    <row r="3413" spans="5:5" ht="18.5">
      <c r="E3413" s="8"/>
    </row>
    <row r="3414" spans="5:5" ht="18.5">
      <c r="E3414" s="8"/>
    </row>
    <row r="3415" spans="5:5" ht="18.5">
      <c r="E3415" s="8"/>
    </row>
    <row r="3416" spans="5:5" ht="18.5">
      <c r="E3416" s="8"/>
    </row>
    <row r="3417" spans="5:5" ht="18.5">
      <c r="E3417" s="8"/>
    </row>
    <row r="3418" spans="5:5" ht="18.5">
      <c r="E3418" s="8"/>
    </row>
    <row r="3419" spans="5:5" ht="18.5">
      <c r="E3419" s="8"/>
    </row>
    <row r="3420" spans="5:5" ht="18.5">
      <c r="E3420" s="8"/>
    </row>
    <row r="3421" spans="5:5" ht="18.5">
      <c r="E3421" s="8"/>
    </row>
    <row r="3422" spans="5:5" ht="18.5">
      <c r="E3422" s="8"/>
    </row>
    <row r="3423" spans="5:5" ht="18.5">
      <c r="E3423" s="8"/>
    </row>
    <row r="3424" spans="5:5" ht="18.5">
      <c r="E3424" s="8"/>
    </row>
    <row r="3425" spans="5:5" ht="18.5">
      <c r="E3425" s="8"/>
    </row>
    <row r="3426" spans="5:5" ht="18.5">
      <c r="E3426" s="8"/>
    </row>
    <row r="3427" spans="5:5" ht="18.5">
      <c r="E3427" s="8"/>
    </row>
    <row r="3428" spans="5:5" ht="18.5">
      <c r="E3428" s="8"/>
    </row>
    <row r="3429" spans="5:5" ht="18.5">
      <c r="E3429" s="8"/>
    </row>
    <row r="3430" spans="5:5" ht="18.5">
      <c r="E3430" s="8"/>
    </row>
    <row r="3431" spans="5:5" ht="18.5">
      <c r="E3431" s="8"/>
    </row>
    <row r="3432" spans="5:5" ht="18.5">
      <c r="E3432" s="8"/>
    </row>
    <row r="3433" spans="5:5" ht="18.5">
      <c r="E3433" s="8"/>
    </row>
    <row r="3434" spans="5:5" ht="18.5">
      <c r="E3434" s="8"/>
    </row>
    <row r="3435" spans="5:5" ht="18.5">
      <c r="E3435" s="8"/>
    </row>
    <row r="3436" spans="5:5" ht="18.5">
      <c r="E3436" s="8"/>
    </row>
    <row r="3437" spans="5:5" ht="18.5">
      <c r="E3437" s="8"/>
    </row>
    <row r="3438" spans="5:5" ht="18.5">
      <c r="E3438" s="8"/>
    </row>
    <row r="3439" spans="5:5" ht="18.5">
      <c r="E3439" s="8"/>
    </row>
    <row r="3440" spans="5:5" ht="18.5">
      <c r="E3440" s="8"/>
    </row>
    <row r="3441" spans="5:5" ht="18.5">
      <c r="E3441" s="8"/>
    </row>
    <row r="3442" spans="5:5" ht="18.5">
      <c r="E3442" s="8"/>
    </row>
    <row r="3443" spans="5:5" ht="18.5">
      <c r="E3443" s="8"/>
    </row>
    <row r="3444" spans="5:5" ht="18.5">
      <c r="E3444" s="8"/>
    </row>
    <row r="3445" spans="5:5" ht="18.5">
      <c r="E3445" s="8"/>
    </row>
    <row r="3446" spans="5:5" ht="18.5">
      <c r="E3446" s="8"/>
    </row>
    <row r="3447" spans="5:5" ht="18.5">
      <c r="E3447" s="8"/>
    </row>
    <row r="3448" spans="5:5" ht="18.5">
      <c r="E3448" s="8"/>
    </row>
    <row r="3449" spans="5:5" ht="18.5">
      <c r="E3449" s="8"/>
    </row>
    <row r="3450" spans="5:5" ht="18.5">
      <c r="E3450" s="8"/>
    </row>
    <row r="3451" spans="5:5" ht="18.5">
      <c r="E3451" s="8"/>
    </row>
    <row r="3452" spans="5:5" ht="18.5">
      <c r="E3452" s="8"/>
    </row>
    <row r="3453" spans="5:5" ht="18.5">
      <c r="E3453" s="8"/>
    </row>
    <row r="3454" spans="5:5" ht="18.5">
      <c r="E3454" s="8"/>
    </row>
    <row r="3455" spans="5:5" ht="18.5">
      <c r="E3455" s="8"/>
    </row>
    <row r="3456" spans="5:5" ht="18.5">
      <c r="E3456" s="8"/>
    </row>
    <row r="3457" spans="5:5" ht="18.5">
      <c r="E3457" s="8"/>
    </row>
    <row r="3458" spans="5:5" ht="18.5">
      <c r="E3458" s="8"/>
    </row>
    <row r="3459" spans="5:5" ht="18.5">
      <c r="E3459" s="8"/>
    </row>
    <row r="3460" spans="5:5" ht="18.5">
      <c r="E3460" s="8"/>
    </row>
    <row r="3461" spans="5:5" ht="18.5">
      <c r="E3461" s="8"/>
    </row>
    <row r="3462" spans="5:5" ht="18.5">
      <c r="E3462" s="8"/>
    </row>
    <row r="3463" spans="5:5" ht="18.5">
      <c r="E3463" s="8"/>
    </row>
    <row r="3464" spans="5:5" ht="18.5">
      <c r="E3464" s="8"/>
    </row>
    <row r="3465" spans="5:5" ht="18.5">
      <c r="E3465" s="8"/>
    </row>
    <row r="3466" spans="5:5" ht="18.5">
      <c r="E3466" s="8"/>
    </row>
    <row r="3467" spans="5:5" ht="18.5">
      <c r="E3467" s="8"/>
    </row>
    <row r="3468" spans="5:5" ht="18.5">
      <c r="E3468" s="8"/>
    </row>
    <row r="3469" spans="5:5" ht="18.5">
      <c r="E3469" s="8"/>
    </row>
    <row r="3470" spans="5:5" ht="18.5">
      <c r="E3470" s="8"/>
    </row>
    <row r="3471" spans="5:5" ht="18.5">
      <c r="E3471" s="8"/>
    </row>
    <row r="3472" spans="5:5" ht="18.5">
      <c r="E3472" s="8"/>
    </row>
    <row r="3473" spans="5:5" ht="18.5">
      <c r="E3473" s="8"/>
    </row>
    <row r="3474" spans="5:5" ht="18.5">
      <c r="E3474" s="8"/>
    </row>
    <row r="3475" spans="5:5" ht="18.5">
      <c r="E3475" s="8"/>
    </row>
    <row r="3476" spans="5:5" ht="18.5">
      <c r="E3476" s="8"/>
    </row>
    <row r="3477" spans="5:5" ht="18.5">
      <c r="E3477" s="8"/>
    </row>
    <row r="3478" spans="5:5" ht="18.5">
      <c r="E3478" s="8"/>
    </row>
    <row r="3479" spans="5:5" ht="18.5">
      <c r="E3479" s="8"/>
    </row>
    <row r="3480" spans="5:5" ht="18.5">
      <c r="E3480" s="8"/>
    </row>
    <row r="3481" spans="5:5" ht="18.5">
      <c r="E3481" s="8"/>
    </row>
    <row r="3482" spans="5:5" ht="18.5">
      <c r="E3482" s="8"/>
    </row>
    <row r="3483" spans="5:5" ht="18.5">
      <c r="E3483" s="8"/>
    </row>
    <row r="3484" spans="5:5" ht="18.5">
      <c r="E3484" s="8"/>
    </row>
    <row r="3485" spans="5:5" ht="18.5">
      <c r="E3485" s="8"/>
    </row>
    <row r="3486" spans="5:5" ht="18.5">
      <c r="E3486" s="8"/>
    </row>
    <row r="3487" spans="5:5" ht="18.5">
      <c r="E3487" s="8"/>
    </row>
    <row r="3488" spans="5:5" ht="18.5">
      <c r="E3488" s="8"/>
    </row>
    <row r="3489" spans="5:5" ht="18.5">
      <c r="E3489" s="8"/>
    </row>
    <row r="3490" spans="5:5" ht="18.5">
      <c r="E3490" s="8"/>
    </row>
    <row r="3491" spans="5:5" ht="18.5">
      <c r="E3491" s="8"/>
    </row>
    <row r="3492" spans="5:5" ht="18.5">
      <c r="E3492" s="8"/>
    </row>
    <row r="3493" spans="5:5" ht="18.5">
      <c r="E3493" s="8"/>
    </row>
    <row r="3494" spans="5:5" ht="18.5">
      <c r="E3494" s="8"/>
    </row>
    <row r="3495" spans="5:5" ht="18.5">
      <c r="E3495" s="8"/>
    </row>
    <row r="3496" spans="5:5" ht="18.5">
      <c r="E3496" s="8"/>
    </row>
    <row r="3497" spans="5:5" ht="18.5">
      <c r="E3497" s="8"/>
    </row>
    <row r="3498" spans="5:5" ht="18.5">
      <c r="E3498" s="8"/>
    </row>
    <row r="3499" spans="5:5" ht="18.5">
      <c r="E3499" s="8"/>
    </row>
    <row r="3500" spans="5:5" ht="18.5">
      <c r="E3500" s="8"/>
    </row>
    <row r="3501" spans="5:5" ht="18.5">
      <c r="E3501" s="8"/>
    </row>
    <row r="3502" spans="5:5" ht="18.5">
      <c r="E3502" s="8"/>
    </row>
    <row r="3503" spans="5:5" ht="18.5">
      <c r="E3503" s="8"/>
    </row>
    <row r="3504" spans="5:5" ht="18.5">
      <c r="E3504" s="8"/>
    </row>
    <row r="3505" spans="5:5" ht="18.5">
      <c r="E3505" s="8"/>
    </row>
    <row r="3506" spans="5:5" ht="18.5">
      <c r="E3506" s="8"/>
    </row>
    <row r="3507" spans="5:5" ht="18.5">
      <c r="E3507" s="8"/>
    </row>
    <row r="3508" spans="5:5" ht="18.5">
      <c r="E3508" s="8"/>
    </row>
    <row r="3509" spans="5:5" ht="18.5">
      <c r="E3509" s="8"/>
    </row>
    <row r="3510" spans="5:5" ht="18.5">
      <c r="E3510" s="8"/>
    </row>
    <row r="3511" spans="5:5" ht="18.5">
      <c r="E3511" s="8"/>
    </row>
    <row r="3512" spans="5:5" ht="18.5">
      <c r="E3512" s="8"/>
    </row>
    <row r="3513" spans="5:5" ht="18.5">
      <c r="E3513" s="8"/>
    </row>
    <row r="3514" spans="5:5" ht="18.5">
      <c r="E3514" s="8"/>
    </row>
    <row r="3515" spans="5:5" ht="18.5">
      <c r="E3515" s="8"/>
    </row>
    <row r="3516" spans="5:5" ht="18.5">
      <c r="E3516" s="8"/>
    </row>
    <row r="3517" spans="5:5" ht="18.5">
      <c r="E3517" s="8"/>
    </row>
    <row r="3518" spans="5:5" ht="18.5">
      <c r="E3518" s="8"/>
    </row>
    <row r="3519" spans="5:5" ht="18.5">
      <c r="E3519" s="8"/>
    </row>
    <row r="3520" spans="5:5" ht="18.5">
      <c r="E3520" s="8"/>
    </row>
    <row r="3521" spans="5:5" ht="18.5">
      <c r="E3521" s="8"/>
    </row>
    <row r="3522" spans="5:5" ht="18.5">
      <c r="E3522" s="8"/>
    </row>
    <row r="3523" spans="5:5" ht="18.5">
      <c r="E3523" s="8"/>
    </row>
    <row r="3524" spans="5:5" ht="18.5">
      <c r="E3524" s="8"/>
    </row>
    <row r="3525" spans="5:5" ht="18.5">
      <c r="E3525" s="8"/>
    </row>
    <row r="3526" spans="5:5" ht="18.5">
      <c r="E3526" s="8"/>
    </row>
    <row r="3527" spans="5:5" ht="18.5">
      <c r="E3527" s="8"/>
    </row>
    <row r="3528" spans="5:5" ht="18.5">
      <c r="E3528" s="8"/>
    </row>
    <row r="3529" spans="5:5" ht="18.5">
      <c r="E3529" s="8"/>
    </row>
    <row r="3530" spans="5:5" ht="18.5">
      <c r="E3530" s="8"/>
    </row>
    <row r="3531" spans="5:5" ht="18.5">
      <c r="E3531" s="8"/>
    </row>
    <row r="3532" spans="5:5" ht="18.5">
      <c r="E3532" s="8"/>
    </row>
    <row r="3533" spans="5:5" ht="18.5">
      <c r="E3533" s="8"/>
    </row>
    <row r="3534" spans="5:5" ht="18.5">
      <c r="E3534" s="8"/>
    </row>
    <row r="3535" spans="5:5" ht="18.5">
      <c r="E3535" s="8"/>
    </row>
    <row r="3536" spans="5:5" ht="18.5">
      <c r="E3536" s="8"/>
    </row>
    <row r="3537" spans="5:5" ht="18.5">
      <c r="E3537" s="8"/>
    </row>
    <row r="3538" spans="5:5" ht="18.5">
      <c r="E3538" s="8"/>
    </row>
    <row r="3539" spans="5:5" ht="18.5">
      <c r="E3539" s="8"/>
    </row>
    <row r="3540" spans="5:5" ht="18.5">
      <c r="E3540" s="8"/>
    </row>
    <row r="3541" spans="5:5" ht="18.5">
      <c r="E3541" s="8"/>
    </row>
    <row r="3542" spans="5:5" ht="18.5">
      <c r="E3542" s="8"/>
    </row>
    <row r="3543" spans="5:5" ht="18.5">
      <c r="E3543" s="8"/>
    </row>
    <row r="3544" spans="5:5" ht="18.5">
      <c r="E3544" s="8"/>
    </row>
    <row r="3545" spans="5:5" ht="18.5">
      <c r="E3545" s="8"/>
    </row>
    <row r="3546" spans="5:5" ht="18.5">
      <c r="E3546" s="8"/>
    </row>
    <row r="3547" spans="5:5" ht="18.5">
      <c r="E3547" s="8"/>
    </row>
    <row r="3548" spans="5:5" ht="18.5">
      <c r="E3548" s="8"/>
    </row>
    <row r="3549" spans="5:5" ht="18.5">
      <c r="E3549" s="8"/>
    </row>
    <row r="3550" spans="5:5" ht="18.5">
      <c r="E3550" s="8"/>
    </row>
    <row r="3551" spans="5:5" ht="18.5">
      <c r="E3551" s="8"/>
    </row>
    <row r="3552" spans="5:5" ht="18.5">
      <c r="E3552" s="8"/>
    </row>
    <row r="3553" spans="5:5" ht="18.5">
      <c r="E3553" s="8"/>
    </row>
    <row r="3554" spans="5:5" ht="18.5">
      <c r="E3554" s="8"/>
    </row>
    <row r="3555" spans="5:5" ht="18.5">
      <c r="E3555" s="8"/>
    </row>
    <row r="3556" spans="5:5" ht="18.5">
      <c r="E3556" s="8"/>
    </row>
    <row r="3557" spans="5:5" ht="18.5">
      <c r="E3557" s="8"/>
    </row>
    <row r="3558" spans="5:5" ht="18.5">
      <c r="E3558" s="8"/>
    </row>
    <row r="3559" spans="5:5" ht="18.5">
      <c r="E3559" s="8"/>
    </row>
    <row r="3560" spans="5:5" ht="18.5">
      <c r="E3560" s="8"/>
    </row>
    <row r="3561" spans="5:5" ht="18.5">
      <c r="E3561" s="8"/>
    </row>
    <row r="3562" spans="5:5" ht="18.5">
      <c r="E3562" s="8"/>
    </row>
    <row r="3563" spans="5:5" ht="18.5">
      <c r="E3563" s="8"/>
    </row>
    <row r="3564" spans="5:5" ht="18.5">
      <c r="E3564" s="8"/>
    </row>
    <row r="3565" spans="5:5" ht="18.5">
      <c r="E3565" s="8"/>
    </row>
    <row r="3566" spans="5:5" ht="18.5">
      <c r="E3566" s="8"/>
    </row>
    <row r="3567" spans="5:5" ht="18.5">
      <c r="E3567" s="8"/>
    </row>
    <row r="3568" spans="5:5" ht="18.5">
      <c r="E3568" s="8"/>
    </row>
    <row r="3569" spans="5:5" ht="18.5">
      <c r="E3569" s="8"/>
    </row>
    <row r="3570" spans="5:5" ht="18.5">
      <c r="E3570" s="8"/>
    </row>
    <row r="3571" spans="5:5" ht="18.5">
      <c r="E3571" s="8"/>
    </row>
    <row r="3572" spans="5:5" ht="18.5">
      <c r="E3572" s="8"/>
    </row>
    <row r="3573" spans="5:5" ht="18.5">
      <c r="E3573" s="8"/>
    </row>
    <row r="3574" spans="5:5" ht="18.5">
      <c r="E3574" s="8"/>
    </row>
    <row r="3575" spans="5:5" ht="18.5">
      <c r="E3575" s="8"/>
    </row>
    <row r="3576" spans="5:5" ht="18.5">
      <c r="E3576" s="8"/>
    </row>
    <row r="3577" spans="5:5" ht="18.5">
      <c r="E3577" s="8"/>
    </row>
    <row r="3578" spans="5:5" ht="18.5">
      <c r="E3578" s="8"/>
    </row>
    <row r="3579" spans="5:5" ht="18.5">
      <c r="E3579" s="8"/>
    </row>
    <row r="3580" spans="5:5" ht="18.5">
      <c r="E3580" s="8"/>
    </row>
    <row r="3581" spans="5:5" ht="18.5">
      <c r="E3581" s="8"/>
    </row>
    <row r="3582" spans="5:5" ht="18.5">
      <c r="E3582" s="8"/>
    </row>
    <row r="3583" spans="5:5" ht="18.5">
      <c r="E3583" s="8"/>
    </row>
    <row r="3584" spans="5:5" ht="18.5">
      <c r="E3584" s="8"/>
    </row>
    <row r="3585" spans="5:5" ht="18.5">
      <c r="E3585" s="8"/>
    </row>
    <row r="3586" spans="5:5" ht="18.5">
      <c r="E3586" s="8"/>
    </row>
    <row r="3587" spans="5:5" ht="18.5">
      <c r="E3587" s="8"/>
    </row>
    <row r="3588" spans="5:5" ht="18.5">
      <c r="E3588" s="8"/>
    </row>
    <row r="3589" spans="5:5" ht="18.5">
      <c r="E3589" s="8"/>
    </row>
    <row r="3590" spans="5:5" ht="18.5">
      <c r="E3590" s="8"/>
    </row>
    <row r="3591" spans="5:5" ht="18.5">
      <c r="E3591" s="8"/>
    </row>
    <row r="3592" spans="5:5" ht="18.5">
      <c r="E3592" s="8"/>
    </row>
    <row r="3593" spans="5:5" ht="18.5">
      <c r="E3593" s="8"/>
    </row>
    <row r="3594" spans="5:5" ht="18.5">
      <c r="E3594" s="8"/>
    </row>
    <row r="3595" spans="5:5" ht="18.5">
      <c r="E3595" s="8"/>
    </row>
    <row r="3596" spans="5:5" ht="18.5">
      <c r="E3596" s="8"/>
    </row>
    <row r="3597" spans="5:5" ht="18.5">
      <c r="E3597" s="8"/>
    </row>
    <row r="3598" spans="5:5" ht="18.5">
      <c r="E3598" s="8"/>
    </row>
    <row r="3599" spans="5:5" ht="18.5">
      <c r="E3599" s="8"/>
    </row>
    <row r="3600" spans="5:5" ht="18.5">
      <c r="E3600" s="8"/>
    </row>
    <row r="3601" spans="5:5" ht="18.5">
      <c r="E3601" s="8"/>
    </row>
    <row r="3602" spans="5:5" ht="18.5">
      <c r="E3602" s="8"/>
    </row>
    <row r="3603" spans="5:5" ht="18.5">
      <c r="E3603" s="8"/>
    </row>
    <row r="3604" spans="5:5" ht="18.5">
      <c r="E3604" s="8"/>
    </row>
    <row r="3605" spans="5:5" ht="18.5">
      <c r="E3605" s="8"/>
    </row>
    <row r="3606" spans="5:5" ht="18.5">
      <c r="E3606" s="8"/>
    </row>
    <row r="3607" spans="5:5" ht="18.5">
      <c r="E3607" s="8"/>
    </row>
    <row r="3608" spans="5:5" ht="18.5">
      <c r="E3608" s="8"/>
    </row>
    <row r="3609" spans="5:5" ht="18.5">
      <c r="E3609" s="8"/>
    </row>
    <row r="3610" spans="5:5" ht="18.5">
      <c r="E3610" s="8"/>
    </row>
    <row r="3611" spans="5:5" ht="18.5">
      <c r="E3611" s="8"/>
    </row>
    <row r="3612" spans="5:5" ht="18.5">
      <c r="E3612" s="8"/>
    </row>
    <row r="3613" spans="5:5" ht="18.5">
      <c r="E3613" s="8"/>
    </row>
    <row r="3614" spans="5:5" ht="18.5">
      <c r="E3614" s="8"/>
    </row>
    <row r="3615" spans="5:5" ht="18.5">
      <c r="E3615" s="8"/>
    </row>
    <row r="3616" spans="5:5" ht="18.5">
      <c r="E3616" s="8"/>
    </row>
    <row r="3617" spans="5:5" ht="18.5">
      <c r="E3617" s="8"/>
    </row>
    <row r="3618" spans="5:5" ht="18.5">
      <c r="E3618" s="8"/>
    </row>
    <row r="3619" spans="5:5" ht="18.5">
      <c r="E3619" s="8"/>
    </row>
    <row r="3620" spans="5:5" ht="18.5">
      <c r="E3620" s="8"/>
    </row>
    <row r="3621" spans="5:5" ht="18.5">
      <c r="E3621" s="8"/>
    </row>
    <row r="3622" spans="5:5" ht="18.5">
      <c r="E3622" s="8"/>
    </row>
    <row r="3623" spans="5:5" ht="18.5">
      <c r="E3623" s="8"/>
    </row>
    <row r="3624" spans="5:5" ht="18.5">
      <c r="E3624" s="8"/>
    </row>
    <row r="3625" spans="5:5" ht="18.5">
      <c r="E3625" s="8"/>
    </row>
    <row r="3626" spans="5:5" ht="18.5">
      <c r="E3626" s="8"/>
    </row>
    <row r="3627" spans="5:5" ht="18.5">
      <c r="E3627" s="8"/>
    </row>
    <row r="3628" spans="5:5" ht="18.5">
      <c r="E3628" s="8"/>
    </row>
    <row r="3629" spans="5:5" ht="18.5">
      <c r="E3629" s="8"/>
    </row>
    <row r="3630" spans="5:5" ht="18.5">
      <c r="E3630" s="8"/>
    </row>
    <row r="3631" spans="5:5" ht="18.5">
      <c r="E3631" s="8"/>
    </row>
    <row r="3632" spans="5:5" ht="18.5">
      <c r="E3632" s="8"/>
    </row>
    <row r="3633" spans="5:5" ht="18.5">
      <c r="E3633" s="8"/>
    </row>
    <row r="3634" spans="5:5" ht="18.5">
      <c r="E3634" s="8"/>
    </row>
    <row r="3635" spans="5:5" ht="18.5">
      <c r="E3635" s="8"/>
    </row>
    <row r="3636" spans="5:5" ht="18.5">
      <c r="E3636" s="8"/>
    </row>
    <row r="3637" spans="5:5" ht="18.5">
      <c r="E3637" s="8"/>
    </row>
    <row r="3638" spans="5:5" ht="18.5">
      <c r="E3638" s="8"/>
    </row>
    <row r="3639" spans="5:5" ht="18.5">
      <c r="E3639" s="8"/>
    </row>
    <row r="3640" spans="5:5" ht="18.5">
      <c r="E3640" s="8"/>
    </row>
    <row r="3641" spans="5:5" ht="18.5">
      <c r="E3641" s="8"/>
    </row>
    <row r="3642" spans="5:5" ht="18.5">
      <c r="E3642" s="8"/>
    </row>
    <row r="3643" spans="5:5" ht="18.5">
      <c r="E3643" s="8"/>
    </row>
    <row r="3644" spans="5:5" ht="18.5">
      <c r="E3644" s="8"/>
    </row>
    <row r="3645" spans="5:5" ht="18.5">
      <c r="E3645" s="8"/>
    </row>
    <row r="3646" spans="5:5" ht="18.5">
      <c r="E3646" s="8"/>
    </row>
    <row r="3647" spans="5:5" ht="18.5">
      <c r="E3647" s="8"/>
    </row>
    <row r="3648" spans="5:5" ht="18.5">
      <c r="E3648" s="8"/>
    </row>
    <row r="3649" spans="5:5" ht="18.5">
      <c r="E3649" s="8"/>
    </row>
    <row r="3650" spans="5:5" ht="18.5">
      <c r="E3650" s="8"/>
    </row>
    <row r="3651" spans="5:5" ht="18.5">
      <c r="E3651" s="8"/>
    </row>
    <row r="3652" spans="5:5" ht="18.5">
      <c r="E3652" s="8"/>
    </row>
    <row r="3653" spans="5:5" ht="18.5">
      <c r="E3653" s="8"/>
    </row>
    <row r="3654" spans="5:5" ht="18.5">
      <c r="E3654" s="8"/>
    </row>
    <row r="3655" spans="5:5" ht="18.5">
      <c r="E3655" s="8"/>
    </row>
    <row r="3656" spans="5:5" ht="18.5">
      <c r="E3656" s="8"/>
    </row>
    <row r="3657" spans="5:5" ht="18.5">
      <c r="E3657" s="8"/>
    </row>
    <row r="3658" spans="5:5" ht="18.5">
      <c r="E3658" s="8"/>
    </row>
    <row r="3659" spans="5:5" ht="18.5">
      <c r="E3659" s="8"/>
    </row>
    <row r="3660" spans="5:5" ht="18.5">
      <c r="E3660" s="8"/>
    </row>
    <row r="3661" spans="5:5" ht="18.5">
      <c r="E3661" s="8"/>
    </row>
    <row r="3662" spans="5:5" ht="18.5">
      <c r="E3662" s="8"/>
    </row>
    <row r="3663" spans="5:5" ht="18.5">
      <c r="E3663" s="8"/>
    </row>
    <row r="3664" spans="5:5" ht="18.5">
      <c r="E3664" s="8"/>
    </row>
    <row r="3665" spans="5:5" ht="18.5">
      <c r="E3665" s="8"/>
    </row>
    <row r="3666" spans="5:5" ht="18.5">
      <c r="E3666" s="8"/>
    </row>
    <row r="3667" spans="5:5" ht="18.5">
      <c r="E3667" s="8"/>
    </row>
    <row r="3668" spans="5:5" ht="18.5">
      <c r="E3668" s="8"/>
    </row>
    <row r="3669" spans="5:5" ht="18.5">
      <c r="E3669" s="8"/>
    </row>
    <row r="3670" spans="5:5" ht="18.5">
      <c r="E3670" s="8"/>
    </row>
    <row r="3671" spans="5:5" ht="18.5">
      <c r="E3671" s="8"/>
    </row>
    <row r="3672" spans="5:5" ht="18.5">
      <c r="E3672" s="8"/>
    </row>
    <row r="3673" spans="5:5" ht="18.5">
      <c r="E3673" s="8"/>
    </row>
    <row r="3674" spans="5:5" ht="18.5">
      <c r="E3674" s="8"/>
    </row>
    <row r="3675" spans="5:5" ht="18.5">
      <c r="E3675" s="8"/>
    </row>
    <row r="3676" spans="5:5" ht="18.5">
      <c r="E3676" s="8"/>
    </row>
    <row r="3677" spans="5:5" ht="18.5">
      <c r="E3677" s="8"/>
    </row>
    <row r="3678" spans="5:5" ht="18.5">
      <c r="E3678" s="8"/>
    </row>
    <row r="3679" spans="5:5" ht="18.5">
      <c r="E3679" s="8"/>
    </row>
    <row r="3680" spans="5:5" ht="18.5">
      <c r="E3680" s="8"/>
    </row>
    <row r="3681" spans="5:5" ht="18.5">
      <c r="E3681" s="8"/>
    </row>
    <row r="3682" spans="5:5" ht="18.5">
      <c r="E3682" s="8"/>
    </row>
    <row r="3683" spans="5:5" ht="18.5">
      <c r="E3683" s="8"/>
    </row>
    <row r="3684" spans="5:5" ht="18.5">
      <c r="E3684" s="8"/>
    </row>
    <row r="3685" spans="5:5" ht="18.5">
      <c r="E3685" s="8"/>
    </row>
    <row r="3686" spans="5:5" ht="18.5">
      <c r="E3686" s="8"/>
    </row>
    <row r="3687" spans="5:5" ht="18.5">
      <c r="E3687" s="8"/>
    </row>
    <row r="3688" spans="5:5" ht="18.5">
      <c r="E3688" s="8"/>
    </row>
    <row r="3689" spans="5:5" ht="18.5">
      <c r="E3689" s="8"/>
    </row>
    <row r="3690" spans="5:5" ht="18.5">
      <c r="E3690" s="8"/>
    </row>
    <row r="3691" spans="5:5" ht="18.5">
      <c r="E3691" s="8"/>
    </row>
    <row r="3692" spans="5:5" ht="18.5">
      <c r="E3692" s="8"/>
    </row>
    <row r="3693" spans="5:5" ht="18.5">
      <c r="E3693" s="8"/>
    </row>
    <row r="3694" spans="5:5" ht="18.5">
      <c r="E3694" s="8"/>
    </row>
    <row r="3695" spans="5:5" ht="18.5">
      <c r="E3695" s="8"/>
    </row>
    <row r="3696" spans="5:5" ht="18.5">
      <c r="E3696" s="8"/>
    </row>
    <row r="3697" spans="5:5" ht="18.5">
      <c r="E3697" s="8"/>
    </row>
    <row r="3698" spans="5:5" ht="18.5">
      <c r="E3698" s="8"/>
    </row>
    <row r="3699" spans="5:5" ht="18.5">
      <c r="E3699" s="8"/>
    </row>
    <row r="3700" spans="5:5" ht="18.5">
      <c r="E3700" s="8"/>
    </row>
    <row r="3701" spans="5:5" ht="18.5">
      <c r="E3701" s="8"/>
    </row>
    <row r="3702" spans="5:5" ht="18.5">
      <c r="E3702" s="8"/>
    </row>
    <row r="3703" spans="5:5" ht="18.5">
      <c r="E3703" s="8"/>
    </row>
    <row r="3704" spans="5:5" ht="18.5">
      <c r="E3704" s="8"/>
    </row>
    <row r="3705" spans="5:5" ht="18.5">
      <c r="E3705" s="8"/>
    </row>
    <row r="3706" spans="5:5" ht="18.5">
      <c r="E3706" s="8"/>
    </row>
    <row r="3707" spans="5:5" ht="18.5">
      <c r="E3707" s="8"/>
    </row>
    <row r="3708" spans="5:5" ht="18.5">
      <c r="E3708" s="8"/>
    </row>
    <row r="3709" spans="5:5" ht="18.5">
      <c r="E3709" s="8"/>
    </row>
    <row r="3710" spans="5:5" ht="18.5">
      <c r="E3710" s="8"/>
    </row>
    <row r="3711" spans="5:5" ht="18.5">
      <c r="E3711" s="8"/>
    </row>
    <row r="3712" spans="5:5" ht="18.5">
      <c r="E3712" s="8"/>
    </row>
    <row r="3713" spans="5:5" ht="18.5">
      <c r="E3713" s="8"/>
    </row>
    <row r="3714" spans="5:5" ht="18.5">
      <c r="E3714" s="8"/>
    </row>
    <row r="3715" spans="5:5" ht="18.5">
      <c r="E3715" s="8"/>
    </row>
    <row r="3716" spans="5:5" ht="18.5">
      <c r="E3716" s="8"/>
    </row>
    <row r="3717" spans="5:5" ht="18.5">
      <c r="E3717" s="8"/>
    </row>
    <row r="3718" spans="5:5" ht="18.5">
      <c r="E3718" s="8"/>
    </row>
    <row r="3719" spans="5:5" ht="18.5">
      <c r="E3719" s="8"/>
    </row>
    <row r="3720" spans="5:5" ht="18.5">
      <c r="E3720" s="8"/>
    </row>
    <row r="3721" spans="5:5" ht="18.5">
      <c r="E3721" s="8"/>
    </row>
    <row r="3722" spans="5:5" ht="18.5">
      <c r="E3722" s="8"/>
    </row>
    <row r="3723" spans="5:5" ht="18.5">
      <c r="E3723" s="8"/>
    </row>
    <row r="3724" spans="5:5" ht="18.5">
      <c r="E3724" s="8"/>
    </row>
    <row r="3725" spans="5:5" ht="18.5">
      <c r="E3725" s="8"/>
    </row>
    <row r="3726" spans="5:5" ht="18.5">
      <c r="E3726" s="8"/>
    </row>
    <row r="3727" spans="5:5" ht="18.5">
      <c r="E3727" s="8"/>
    </row>
    <row r="3728" spans="5:5" ht="18.5">
      <c r="E3728" s="8"/>
    </row>
    <row r="3729" spans="5:5" ht="18.5">
      <c r="E3729" s="8"/>
    </row>
    <row r="3730" spans="5:5" ht="18.5">
      <c r="E3730" s="8"/>
    </row>
    <row r="3731" spans="5:5" ht="18.5">
      <c r="E3731" s="8"/>
    </row>
    <row r="3732" spans="5:5" ht="18.5">
      <c r="E3732" s="8"/>
    </row>
    <row r="3733" spans="5:5" ht="18.5">
      <c r="E3733" s="8"/>
    </row>
    <row r="3734" spans="5:5" ht="18.5">
      <c r="E3734" s="8"/>
    </row>
    <row r="3735" spans="5:5" ht="18.5">
      <c r="E3735" s="8"/>
    </row>
    <row r="3736" spans="5:5" ht="18.5">
      <c r="E3736" s="8"/>
    </row>
    <row r="3737" spans="5:5" ht="18.5">
      <c r="E3737" s="8"/>
    </row>
    <row r="3738" spans="5:5" ht="18.5">
      <c r="E3738" s="8"/>
    </row>
    <row r="3739" spans="5:5" ht="18.5">
      <c r="E3739" s="8"/>
    </row>
    <row r="3740" spans="5:5" ht="18.5">
      <c r="E3740" s="8"/>
    </row>
    <row r="3741" spans="5:5" ht="18.5">
      <c r="E3741" s="8"/>
    </row>
    <row r="3742" spans="5:5" ht="18.5">
      <c r="E3742" s="8"/>
    </row>
    <row r="3743" spans="5:5" ht="18.5">
      <c r="E3743" s="8"/>
    </row>
    <row r="3744" spans="5:5" ht="18.5">
      <c r="E3744" s="8"/>
    </row>
    <row r="3745" spans="5:5" ht="18.5">
      <c r="E3745" s="8"/>
    </row>
    <row r="3746" spans="5:5" ht="18.5">
      <c r="E3746" s="8"/>
    </row>
    <row r="3747" spans="5:5" ht="18.5">
      <c r="E3747" s="8"/>
    </row>
    <row r="3748" spans="5:5" ht="18.5">
      <c r="E3748" s="8"/>
    </row>
    <row r="3749" spans="5:5" ht="18.5">
      <c r="E3749" s="8"/>
    </row>
    <row r="3750" spans="5:5" ht="18.5">
      <c r="E3750" s="8"/>
    </row>
    <row r="3751" spans="5:5" ht="18.5">
      <c r="E3751" s="8"/>
    </row>
    <row r="3752" spans="5:5" ht="18.5">
      <c r="E3752" s="8"/>
    </row>
    <row r="3753" spans="5:5" ht="18.5">
      <c r="E3753" s="8"/>
    </row>
    <row r="3754" spans="5:5" ht="18.5">
      <c r="E3754" s="8"/>
    </row>
    <row r="3755" spans="5:5" ht="18.5">
      <c r="E3755" s="8"/>
    </row>
    <row r="3756" spans="5:5" ht="18.5">
      <c r="E3756" s="8"/>
    </row>
    <row r="3757" spans="5:5" ht="18.5">
      <c r="E3757" s="8"/>
    </row>
    <row r="3758" spans="5:5" ht="18.5">
      <c r="E3758" s="8"/>
    </row>
    <row r="3759" spans="5:5" ht="18.5">
      <c r="E3759" s="8"/>
    </row>
    <row r="3760" spans="5:5" ht="18.5">
      <c r="E3760" s="8"/>
    </row>
    <row r="3761" spans="5:5" ht="18.5">
      <c r="E3761" s="8"/>
    </row>
    <row r="3762" spans="5:5" ht="18.5">
      <c r="E3762" s="8"/>
    </row>
    <row r="3763" spans="5:5" ht="18.5">
      <c r="E3763" s="8"/>
    </row>
    <row r="3764" spans="5:5" ht="18.5">
      <c r="E3764" s="8"/>
    </row>
    <row r="3765" spans="5:5" ht="18.5">
      <c r="E3765" s="8"/>
    </row>
    <row r="3766" spans="5:5" ht="18.5">
      <c r="E3766" s="8"/>
    </row>
    <row r="3767" spans="5:5" ht="18.5">
      <c r="E3767" s="8"/>
    </row>
    <row r="3768" spans="5:5" ht="18.5">
      <c r="E3768" s="8"/>
    </row>
    <row r="3769" spans="5:5" ht="18.5">
      <c r="E3769" s="8"/>
    </row>
    <row r="3770" spans="5:5" ht="18.5">
      <c r="E3770" s="8"/>
    </row>
    <row r="3771" spans="5:5" ht="18.5">
      <c r="E3771" s="8"/>
    </row>
    <row r="3772" spans="5:5" ht="18.5">
      <c r="E3772" s="8"/>
    </row>
    <row r="3773" spans="5:5" ht="18.5">
      <c r="E3773" s="8"/>
    </row>
    <row r="3774" spans="5:5" ht="18.5">
      <c r="E3774" s="8"/>
    </row>
    <row r="3775" spans="5:5" ht="18.5">
      <c r="E3775" s="8"/>
    </row>
    <row r="3776" spans="5:5" ht="18.5">
      <c r="E3776" s="8"/>
    </row>
    <row r="3777" spans="5:5" ht="18.5">
      <c r="E3777" s="8"/>
    </row>
    <row r="3778" spans="5:5" ht="18.5">
      <c r="E3778" s="8"/>
    </row>
    <row r="3779" spans="5:5" ht="18.5">
      <c r="E3779" s="8"/>
    </row>
    <row r="3780" spans="5:5" ht="18.5">
      <c r="E3780" s="8"/>
    </row>
    <row r="3781" spans="5:5" ht="18.5">
      <c r="E3781" s="8"/>
    </row>
    <row r="3782" spans="5:5" ht="18.5">
      <c r="E3782" s="8"/>
    </row>
    <row r="3783" spans="5:5" ht="18.5">
      <c r="E3783" s="8"/>
    </row>
    <row r="3784" spans="5:5" ht="18.5">
      <c r="E3784" s="8"/>
    </row>
    <row r="3785" spans="5:5" ht="18.5">
      <c r="E3785" s="8"/>
    </row>
    <row r="3786" spans="5:5" ht="18.5">
      <c r="E3786" s="8"/>
    </row>
    <row r="3787" spans="5:5" ht="18.5">
      <c r="E3787" s="8"/>
    </row>
    <row r="3788" spans="5:5" ht="18.5">
      <c r="E3788" s="8"/>
    </row>
    <row r="3789" spans="5:5" ht="18.5">
      <c r="E3789" s="8"/>
    </row>
    <row r="3790" spans="5:5" ht="18.5">
      <c r="E3790" s="8"/>
    </row>
    <row r="3791" spans="5:5" ht="18.5">
      <c r="E3791" s="8"/>
    </row>
    <row r="3792" spans="5:5" ht="18.5">
      <c r="E3792" s="8"/>
    </row>
    <row r="3793" spans="5:5" ht="18.5">
      <c r="E3793" s="8"/>
    </row>
    <row r="3794" spans="5:5" ht="18.5">
      <c r="E3794" s="8"/>
    </row>
    <row r="3795" spans="5:5" ht="18.5">
      <c r="E3795" s="8"/>
    </row>
    <row r="3796" spans="5:5" ht="18.5">
      <c r="E3796" s="8"/>
    </row>
    <row r="3797" spans="5:5" ht="18.5">
      <c r="E3797" s="8"/>
    </row>
    <row r="3798" spans="5:5" ht="18.5">
      <c r="E3798" s="8"/>
    </row>
    <row r="3799" spans="5:5" ht="18.5">
      <c r="E3799" s="8"/>
    </row>
    <row r="3800" spans="5:5" ht="18.5">
      <c r="E3800" s="8"/>
    </row>
    <row r="3801" spans="5:5" ht="18.5">
      <c r="E3801" s="8"/>
    </row>
    <row r="3802" spans="5:5" ht="18.5">
      <c r="E3802" s="8"/>
    </row>
    <row r="3803" spans="5:5" ht="18.5">
      <c r="E3803" s="8"/>
    </row>
    <row r="3804" spans="5:5" ht="18.5">
      <c r="E3804" s="8"/>
    </row>
    <row r="3805" spans="5:5" ht="18.5">
      <c r="E3805" s="8"/>
    </row>
    <row r="3806" spans="5:5" ht="18.5">
      <c r="E3806" s="8"/>
    </row>
    <row r="3807" spans="5:5" ht="18.5">
      <c r="E3807" s="8"/>
    </row>
    <row r="3808" spans="5:5" ht="18.5">
      <c r="E3808" s="8"/>
    </row>
    <row r="3809" spans="5:5" ht="18.5">
      <c r="E3809" s="8"/>
    </row>
    <row r="3810" spans="5:5" ht="18.5">
      <c r="E3810" s="8"/>
    </row>
    <row r="3811" spans="5:5" ht="18.5">
      <c r="E3811" s="8"/>
    </row>
    <row r="3812" spans="5:5" ht="18.5">
      <c r="E3812" s="8"/>
    </row>
    <row r="3813" spans="5:5" ht="18.5">
      <c r="E3813" s="8"/>
    </row>
    <row r="3814" spans="5:5" ht="18.5">
      <c r="E3814" s="8"/>
    </row>
    <row r="3815" spans="5:5" ht="18.5">
      <c r="E3815" s="8"/>
    </row>
    <row r="3816" spans="5:5" ht="18.5">
      <c r="E3816" s="8"/>
    </row>
    <row r="3817" spans="5:5" ht="18.5">
      <c r="E3817" s="8"/>
    </row>
    <row r="3818" spans="5:5" ht="18.5">
      <c r="E3818" s="8"/>
    </row>
    <row r="3819" spans="5:5" ht="18.5">
      <c r="E3819" s="8"/>
    </row>
    <row r="3820" spans="5:5" ht="18.5">
      <c r="E3820" s="8"/>
    </row>
    <row r="3821" spans="5:5" ht="18.5">
      <c r="E3821" s="8"/>
    </row>
    <row r="3822" spans="5:5" ht="18.5">
      <c r="E3822" s="8"/>
    </row>
    <row r="3823" spans="5:5" ht="18.5">
      <c r="E3823" s="8"/>
    </row>
    <row r="3824" spans="5:5" ht="18.5">
      <c r="E3824" s="8"/>
    </row>
    <row r="3825" spans="5:5" ht="18.5">
      <c r="E3825" s="8"/>
    </row>
    <row r="3826" spans="5:5" ht="18.5">
      <c r="E3826" s="8"/>
    </row>
    <row r="3827" spans="5:5" ht="18.5">
      <c r="E3827" s="8"/>
    </row>
    <row r="3828" spans="5:5" ht="18.5">
      <c r="E3828" s="8"/>
    </row>
    <row r="3829" spans="5:5" ht="18.5">
      <c r="E3829" s="8"/>
    </row>
    <row r="3830" spans="5:5" ht="18.5">
      <c r="E3830" s="8"/>
    </row>
    <row r="3831" spans="5:5" ht="18.5">
      <c r="E3831" s="8"/>
    </row>
    <row r="3832" spans="5:5" ht="18.5">
      <c r="E3832" s="8"/>
    </row>
    <row r="3833" spans="5:5" ht="18.5">
      <c r="E3833" s="8"/>
    </row>
    <row r="3834" spans="5:5" ht="18.5">
      <c r="E3834" s="8"/>
    </row>
    <row r="3835" spans="5:5" ht="18.5">
      <c r="E3835" s="8"/>
    </row>
    <row r="3836" spans="5:5" ht="18.5">
      <c r="E3836" s="8"/>
    </row>
    <row r="3837" spans="5:5" ht="18.5">
      <c r="E3837" s="8"/>
    </row>
    <row r="3838" spans="5:5" ht="18.5">
      <c r="E3838" s="8"/>
    </row>
    <row r="3839" spans="5:5" ht="18.5">
      <c r="E3839" s="8"/>
    </row>
    <row r="3840" spans="5:5" ht="18.5">
      <c r="E3840" s="8"/>
    </row>
    <row r="3841" spans="5:5" ht="18.5">
      <c r="E3841" s="8"/>
    </row>
    <row r="3842" spans="5:5" ht="18.5">
      <c r="E3842" s="8"/>
    </row>
    <row r="3843" spans="5:5" ht="18.5">
      <c r="E3843" s="8"/>
    </row>
    <row r="3844" spans="5:5" ht="18.5">
      <c r="E3844" s="8"/>
    </row>
    <row r="3845" spans="5:5" ht="18.5">
      <c r="E3845" s="8"/>
    </row>
    <row r="3846" spans="5:5" ht="18.5">
      <c r="E3846" s="8"/>
    </row>
    <row r="3847" spans="5:5" ht="18.5">
      <c r="E3847" s="8"/>
    </row>
    <row r="3848" spans="5:5" ht="18.5">
      <c r="E3848" s="8"/>
    </row>
    <row r="3849" spans="5:5" ht="18.5">
      <c r="E3849" s="8"/>
    </row>
    <row r="3850" spans="5:5" ht="18.5">
      <c r="E3850" s="8"/>
    </row>
    <row r="3851" spans="5:5" ht="18.5">
      <c r="E3851" s="8"/>
    </row>
    <row r="3852" spans="5:5" ht="18.5">
      <c r="E3852" s="8"/>
    </row>
    <row r="3853" spans="5:5" ht="18.5">
      <c r="E3853" s="8"/>
    </row>
    <row r="3854" spans="5:5" ht="18.5">
      <c r="E3854" s="8"/>
    </row>
    <row r="3855" spans="5:5" ht="18.5">
      <c r="E3855" s="8"/>
    </row>
    <row r="3856" spans="5:5" ht="18.5">
      <c r="E3856" s="8"/>
    </row>
    <row r="3857" spans="5:5" ht="18.5">
      <c r="E3857" s="8"/>
    </row>
    <row r="3858" spans="5:5" ht="18.5">
      <c r="E3858" s="8"/>
    </row>
    <row r="3859" spans="5:5" ht="18.5">
      <c r="E3859" s="8"/>
    </row>
    <row r="3860" spans="5:5" ht="18.5">
      <c r="E3860" s="8"/>
    </row>
    <row r="3861" spans="5:5" ht="18.5">
      <c r="E3861" s="8"/>
    </row>
    <row r="3862" spans="5:5" ht="18.5">
      <c r="E3862" s="8"/>
    </row>
    <row r="3863" spans="5:5" ht="18.5">
      <c r="E3863" s="8"/>
    </row>
    <row r="3864" spans="5:5" ht="18.5">
      <c r="E3864" s="8"/>
    </row>
    <row r="3865" spans="5:5" ht="18.5">
      <c r="E3865" s="8"/>
    </row>
    <row r="3866" spans="5:5" ht="18.5">
      <c r="E3866" s="8"/>
    </row>
    <row r="3867" spans="5:5" ht="18.5">
      <c r="E3867" s="8"/>
    </row>
    <row r="3868" spans="5:5" ht="18.5">
      <c r="E3868" s="8"/>
    </row>
    <row r="3869" spans="5:5" ht="18.5">
      <c r="E3869" s="8"/>
    </row>
    <row r="3870" spans="5:5" ht="18.5">
      <c r="E3870" s="8"/>
    </row>
    <row r="3871" spans="5:5" ht="18.5">
      <c r="E3871" s="8"/>
    </row>
    <row r="3872" spans="5:5" ht="18.5">
      <c r="E3872" s="8"/>
    </row>
    <row r="3873" spans="5:5" ht="18.5">
      <c r="E3873" s="8"/>
    </row>
    <row r="3874" spans="5:5" ht="18.5">
      <c r="E3874" s="8"/>
    </row>
    <row r="3875" spans="5:5" ht="18.5">
      <c r="E3875" s="8"/>
    </row>
    <row r="3876" spans="5:5" ht="18.5">
      <c r="E3876" s="8"/>
    </row>
    <row r="3877" spans="5:5" ht="18.5">
      <c r="E3877" s="8"/>
    </row>
    <row r="3878" spans="5:5" ht="18.5">
      <c r="E3878" s="8"/>
    </row>
    <row r="3879" spans="5:5" ht="18.5">
      <c r="E3879" s="8"/>
    </row>
    <row r="3880" spans="5:5" ht="18.5">
      <c r="E3880" s="8"/>
    </row>
    <row r="3881" spans="5:5" ht="18.5">
      <c r="E3881" s="8"/>
    </row>
    <row r="3882" spans="5:5" ht="18.5">
      <c r="E3882" s="8"/>
    </row>
    <row r="3883" spans="5:5" ht="18.5">
      <c r="E3883" s="8"/>
    </row>
    <row r="3884" spans="5:5" ht="18.5">
      <c r="E3884" s="8"/>
    </row>
    <row r="3885" spans="5:5" ht="18.5">
      <c r="E3885" s="8"/>
    </row>
    <row r="3886" spans="5:5" ht="18.5">
      <c r="E3886" s="8"/>
    </row>
    <row r="3887" spans="5:5" ht="18.5">
      <c r="E3887" s="8"/>
    </row>
    <row r="3888" spans="5:5" ht="18.5">
      <c r="E3888" s="8"/>
    </row>
    <row r="3889" spans="5:5" ht="18.5">
      <c r="E3889" s="8"/>
    </row>
    <row r="3890" spans="5:5" ht="18.5">
      <c r="E3890" s="8"/>
    </row>
    <row r="3891" spans="5:5" ht="18.5">
      <c r="E3891" s="8"/>
    </row>
    <row r="3892" spans="5:5" ht="18.5">
      <c r="E3892" s="8"/>
    </row>
    <row r="3893" spans="5:5" ht="18.5">
      <c r="E3893" s="8"/>
    </row>
    <row r="3894" spans="5:5" ht="18.5">
      <c r="E3894" s="8"/>
    </row>
    <row r="3895" spans="5:5" ht="18.5">
      <c r="E3895" s="8"/>
    </row>
    <row r="3896" spans="5:5" ht="18.5">
      <c r="E3896" s="8"/>
    </row>
    <row r="3897" spans="5:5" ht="18.5">
      <c r="E3897" s="8"/>
    </row>
    <row r="3898" spans="5:5" ht="18.5">
      <c r="E3898" s="8"/>
    </row>
    <row r="3899" spans="5:5" ht="18.5">
      <c r="E3899" s="8"/>
    </row>
    <row r="3900" spans="5:5" ht="18.5">
      <c r="E3900" s="8"/>
    </row>
    <row r="3901" spans="5:5" ht="18.5">
      <c r="E3901" s="8"/>
    </row>
    <row r="3902" spans="5:5" ht="18.5">
      <c r="E3902" s="8"/>
    </row>
    <row r="3903" spans="5:5" ht="18.5">
      <c r="E3903" s="8"/>
    </row>
    <row r="3904" spans="5:5" ht="18.5">
      <c r="E3904" s="8"/>
    </row>
    <row r="3905" spans="5:5" ht="18.5">
      <c r="E3905" s="8"/>
    </row>
    <row r="3906" spans="5:5" ht="18.5">
      <c r="E3906" s="8"/>
    </row>
    <row r="3907" spans="5:5" ht="18.5">
      <c r="E3907" s="8"/>
    </row>
    <row r="3908" spans="5:5" ht="18.5">
      <c r="E3908" s="8"/>
    </row>
    <row r="3909" spans="5:5" ht="18.5">
      <c r="E3909" s="8"/>
    </row>
    <row r="3910" spans="5:5" ht="18.5">
      <c r="E3910" s="8"/>
    </row>
    <row r="3911" spans="5:5" ht="18.5">
      <c r="E3911" s="8"/>
    </row>
    <row r="3912" spans="5:5" ht="18.5">
      <c r="E3912" s="8"/>
    </row>
    <row r="3913" spans="5:5" ht="18.5">
      <c r="E3913" s="8"/>
    </row>
    <row r="3914" spans="5:5" ht="18.5">
      <c r="E3914" s="8"/>
    </row>
    <row r="3915" spans="5:5" ht="18.5">
      <c r="E3915" s="8"/>
    </row>
    <row r="3916" spans="5:5" ht="18.5">
      <c r="E3916" s="8"/>
    </row>
    <row r="3917" spans="5:5" ht="18.5">
      <c r="E3917" s="8"/>
    </row>
    <row r="3918" spans="5:5" ht="18.5">
      <c r="E3918" s="8"/>
    </row>
    <row r="3919" spans="5:5" ht="18.5">
      <c r="E3919" s="8"/>
    </row>
    <row r="3920" spans="5:5" ht="18.5">
      <c r="E3920" s="8"/>
    </row>
    <row r="3921" spans="5:5" ht="18.5">
      <c r="E3921" s="8"/>
    </row>
    <row r="3922" spans="5:5" ht="18.5">
      <c r="E3922" s="8"/>
    </row>
    <row r="3923" spans="5:5" ht="18.5">
      <c r="E3923" s="8"/>
    </row>
    <row r="3924" spans="5:5" ht="18.5">
      <c r="E3924" s="8"/>
    </row>
    <row r="3925" spans="5:5" ht="18.5">
      <c r="E3925" s="8"/>
    </row>
    <row r="3926" spans="5:5" ht="18.5">
      <c r="E3926" s="8"/>
    </row>
    <row r="3927" spans="5:5" ht="18.5">
      <c r="E3927" s="8"/>
    </row>
    <row r="3928" spans="5:5" ht="18.5">
      <c r="E3928" s="8"/>
    </row>
    <row r="3929" spans="5:5" ht="18.5">
      <c r="E3929" s="8"/>
    </row>
    <row r="3930" spans="5:5" ht="18.5">
      <c r="E3930" s="8"/>
    </row>
    <row r="3931" spans="5:5" ht="18.5">
      <c r="E3931" s="8"/>
    </row>
    <row r="3932" spans="5:5" ht="18.5">
      <c r="E3932" s="8"/>
    </row>
    <row r="3933" spans="5:5" ht="18.5">
      <c r="E3933" s="8"/>
    </row>
    <row r="3934" spans="5:5" ht="18.5">
      <c r="E3934" s="8"/>
    </row>
    <row r="3935" spans="5:5" ht="18.5">
      <c r="E3935" s="8"/>
    </row>
    <row r="3936" spans="5:5" ht="18.5">
      <c r="E3936" s="8"/>
    </row>
    <row r="3937" spans="5:5" ht="18.5">
      <c r="E3937" s="8"/>
    </row>
    <row r="3938" spans="5:5" ht="18.5">
      <c r="E3938" s="8"/>
    </row>
    <row r="3939" spans="5:5" ht="18.5">
      <c r="E3939" s="8"/>
    </row>
    <row r="3940" spans="5:5" ht="18.5">
      <c r="E3940" s="8"/>
    </row>
    <row r="3941" spans="5:5" ht="18.5">
      <c r="E3941" s="8"/>
    </row>
    <row r="3942" spans="5:5" ht="18.5">
      <c r="E3942" s="8"/>
    </row>
    <row r="3943" spans="5:5" ht="18.5">
      <c r="E3943" s="8"/>
    </row>
    <row r="3944" spans="5:5" ht="18.5">
      <c r="E3944" s="8"/>
    </row>
    <row r="3945" spans="5:5" ht="18.5">
      <c r="E3945" s="8"/>
    </row>
    <row r="3946" spans="5:5" ht="18.5">
      <c r="E3946" s="8"/>
    </row>
    <row r="3947" spans="5:5" ht="18.5">
      <c r="E3947" s="8"/>
    </row>
    <row r="3948" spans="5:5" ht="18.5">
      <c r="E3948" s="8"/>
    </row>
    <row r="3949" spans="5:5" ht="18.5">
      <c r="E3949" s="8"/>
    </row>
    <row r="3950" spans="5:5" ht="18.5">
      <c r="E3950" s="8"/>
    </row>
    <row r="3951" spans="5:5" ht="18.5">
      <c r="E3951" s="8"/>
    </row>
    <row r="3952" spans="5:5" ht="18.5">
      <c r="E3952" s="8"/>
    </row>
    <row r="3953" spans="5:5" ht="18.5">
      <c r="E3953" s="8"/>
    </row>
    <row r="3954" spans="5:5" ht="18.5">
      <c r="E3954" s="8"/>
    </row>
    <row r="3955" spans="5:5" ht="18.5">
      <c r="E3955" s="8"/>
    </row>
    <row r="3956" spans="5:5" ht="18.5">
      <c r="E3956" s="8"/>
    </row>
    <row r="3957" spans="5:5" ht="18.5">
      <c r="E3957" s="8"/>
    </row>
    <row r="3958" spans="5:5" ht="18.5">
      <c r="E3958" s="8"/>
    </row>
    <row r="3959" spans="5:5" ht="18.5">
      <c r="E3959" s="8"/>
    </row>
    <row r="3960" spans="5:5" ht="18.5">
      <c r="E3960" s="8"/>
    </row>
    <row r="3961" spans="5:5" ht="18.5">
      <c r="E3961" s="8"/>
    </row>
    <row r="3962" spans="5:5" ht="18.5">
      <c r="E3962" s="8"/>
    </row>
    <row r="3963" spans="5:5" ht="18.5">
      <c r="E3963" s="8"/>
    </row>
    <row r="3964" spans="5:5" ht="18.5">
      <c r="E3964" s="8"/>
    </row>
    <row r="3965" spans="5:5" ht="18.5">
      <c r="E3965" s="8"/>
    </row>
    <row r="3966" spans="5:5" ht="18.5">
      <c r="E3966" s="8"/>
    </row>
    <row r="3967" spans="5:5" ht="18.5">
      <c r="E3967" s="8"/>
    </row>
    <row r="3968" spans="5:5" ht="18.5">
      <c r="E3968" s="8"/>
    </row>
    <row r="3969" spans="5:5" ht="18.5">
      <c r="E3969" s="8"/>
    </row>
    <row r="3970" spans="5:5" ht="18.5">
      <c r="E3970" s="8"/>
    </row>
    <row r="3971" spans="5:5" ht="18.5">
      <c r="E3971" s="8"/>
    </row>
    <row r="3972" spans="5:5" ht="18.5">
      <c r="E3972" s="8"/>
    </row>
    <row r="3973" spans="5:5" ht="18.5">
      <c r="E3973" s="8"/>
    </row>
    <row r="3974" spans="5:5" ht="18.5">
      <c r="E3974" s="8"/>
    </row>
    <row r="3975" spans="5:5" ht="18.5">
      <c r="E3975" s="8"/>
    </row>
    <row r="3976" spans="5:5" ht="18.5">
      <c r="E3976" s="8"/>
    </row>
    <row r="3977" spans="5:5" ht="18.5">
      <c r="E3977" s="8"/>
    </row>
    <row r="3978" spans="5:5" ht="18.5">
      <c r="E3978" s="8"/>
    </row>
    <row r="3979" spans="5:5" ht="18.5">
      <c r="E3979" s="8"/>
    </row>
    <row r="3980" spans="5:5" ht="18.5">
      <c r="E3980" s="8"/>
    </row>
    <row r="3981" spans="5:5" ht="18.5">
      <c r="E3981" s="8"/>
    </row>
    <row r="3982" spans="5:5" ht="18.5">
      <c r="E3982" s="8"/>
    </row>
    <row r="3983" spans="5:5" ht="18.5">
      <c r="E3983" s="8"/>
    </row>
    <row r="3984" spans="5:5" ht="18.5">
      <c r="E3984" s="8"/>
    </row>
    <row r="3985" spans="5:5" ht="18.5">
      <c r="E3985" s="8"/>
    </row>
    <row r="3986" spans="5:5" ht="18.5">
      <c r="E3986" s="8"/>
    </row>
    <row r="3987" spans="5:5" ht="18.5">
      <c r="E3987" s="8"/>
    </row>
    <row r="3988" spans="5:5" ht="18.5">
      <c r="E3988" s="8"/>
    </row>
    <row r="3989" spans="5:5" ht="18.5">
      <c r="E3989" s="8"/>
    </row>
    <row r="3990" spans="5:5" ht="18.5">
      <c r="E3990" s="8"/>
    </row>
    <row r="3991" spans="5:5" ht="18.5">
      <c r="E3991" s="8"/>
    </row>
    <row r="3992" spans="5:5" ht="18.5">
      <c r="E3992" s="8"/>
    </row>
    <row r="3993" spans="5:5" ht="18.5">
      <c r="E3993" s="8"/>
    </row>
    <row r="3994" spans="5:5" ht="18.5">
      <c r="E3994" s="8"/>
    </row>
    <row r="3995" spans="5:5" ht="18.5">
      <c r="E3995" s="8"/>
    </row>
    <row r="3996" spans="5:5" ht="18.5">
      <c r="E3996" s="8"/>
    </row>
    <row r="3997" spans="5:5" ht="18.5">
      <c r="E3997" s="8"/>
    </row>
    <row r="3998" spans="5:5" ht="18.5">
      <c r="E3998" s="8"/>
    </row>
    <row r="3999" spans="5:5" ht="18.5">
      <c r="E3999" s="8"/>
    </row>
    <row r="4000" spans="5:5" ht="18.5">
      <c r="E4000" s="8"/>
    </row>
    <row r="4001" spans="5:5" ht="18.5">
      <c r="E4001" s="8"/>
    </row>
    <row r="4002" spans="5:5" ht="18.5">
      <c r="E4002" s="8"/>
    </row>
    <row r="4003" spans="5:5" ht="18.5">
      <c r="E4003" s="8"/>
    </row>
    <row r="4004" spans="5:5" ht="18.5">
      <c r="E4004" s="8"/>
    </row>
    <row r="4005" spans="5:5" ht="18.5">
      <c r="E4005" s="8"/>
    </row>
    <row r="4006" spans="5:5" ht="18.5">
      <c r="E4006" s="8"/>
    </row>
    <row r="4007" spans="5:5" ht="18.5">
      <c r="E4007" s="8"/>
    </row>
    <row r="4008" spans="5:5" ht="18.5">
      <c r="E4008" s="8"/>
    </row>
    <row r="4009" spans="5:5" ht="18.5">
      <c r="E4009" s="8"/>
    </row>
    <row r="4010" spans="5:5" ht="18.5">
      <c r="E4010" s="8"/>
    </row>
    <row r="4011" spans="5:5" ht="18.5">
      <c r="E4011" s="8"/>
    </row>
    <row r="4012" spans="5:5" ht="18.5">
      <c r="E4012" s="8"/>
    </row>
    <row r="4013" spans="5:5" ht="18.5">
      <c r="E4013" s="8"/>
    </row>
    <row r="4014" spans="5:5" ht="18.5">
      <c r="E4014" s="8"/>
    </row>
    <row r="4015" spans="5:5" ht="18.5">
      <c r="E4015" s="8"/>
    </row>
    <row r="4016" spans="5:5" ht="18.5">
      <c r="E4016" s="8"/>
    </row>
    <row r="4017" spans="5:5" ht="18.5">
      <c r="E4017" s="8"/>
    </row>
    <row r="4018" spans="5:5" ht="18.5">
      <c r="E4018" s="8"/>
    </row>
    <row r="4019" spans="5:5" ht="18.5">
      <c r="E4019" s="8"/>
    </row>
    <row r="4020" spans="5:5" ht="18.5">
      <c r="E4020" s="8"/>
    </row>
    <row r="4021" spans="5:5" ht="18.5">
      <c r="E4021" s="8"/>
    </row>
    <row r="4022" spans="5:5" ht="18.5">
      <c r="E4022" s="8"/>
    </row>
    <row r="4023" spans="5:5" ht="18.5">
      <c r="E4023" s="8"/>
    </row>
    <row r="4024" spans="5:5" ht="18.5">
      <c r="E4024" s="8"/>
    </row>
    <row r="4025" spans="5:5" ht="18.5">
      <c r="E4025" s="8"/>
    </row>
    <row r="4026" spans="5:5" ht="18.5">
      <c r="E4026" s="8"/>
    </row>
    <row r="4027" spans="5:5" ht="18.5">
      <c r="E4027" s="8"/>
    </row>
    <row r="4028" spans="5:5" ht="18.5">
      <c r="E4028" s="8"/>
    </row>
    <row r="4029" spans="5:5" ht="18.5">
      <c r="E4029" s="8"/>
    </row>
    <row r="4030" spans="5:5" ht="18.5">
      <c r="E4030" s="8"/>
    </row>
    <row r="4031" spans="5:5" ht="18.5">
      <c r="E4031" s="8"/>
    </row>
    <row r="4032" spans="5:5" ht="18.5">
      <c r="E4032" s="8"/>
    </row>
    <row r="4033" spans="5:5" ht="18.5">
      <c r="E4033" s="8"/>
    </row>
    <row r="4034" spans="5:5" ht="18.5">
      <c r="E4034" s="8"/>
    </row>
    <row r="4035" spans="5:5" ht="18.5">
      <c r="E4035" s="8"/>
    </row>
    <row r="4036" spans="5:5" ht="18.5">
      <c r="E4036" s="8"/>
    </row>
    <row r="4037" spans="5:5" ht="18.5">
      <c r="E4037" s="8"/>
    </row>
    <row r="4038" spans="5:5" ht="18.5">
      <c r="E4038" s="8"/>
    </row>
    <row r="4039" spans="5:5" ht="18.5">
      <c r="E4039" s="8"/>
    </row>
    <row r="4040" spans="5:5" ht="18.5">
      <c r="E4040" s="8"/>
    </row>
    <row r="4041" spans="5:5" ht="18.5">
      <c r="E4041" s="8"/>
    </row>
    <row r="4042" spans="5:5" ht="18.5">
      <c r="E4042" s="8"/>
    </row>
    <row r="4043" spans="5:5" ht="18.5">
      <c r="E4043" s="8"/>
    </row>
    <row r="4044" spans="5:5" ht="18.5">
      <c r="E4044" s="8"/>
    </row>
    <row r="4045" spans="5:5" ht="18.5">
      <c r="E4045" s="8"/>
    </row>
    <row r="4046" spans="5:5" ht="18.5">
      <c r="E4046" s="8"/>
    </row>
    <row r="4047" spans="5:5" ht="18.5">
      <c r="E4047" s="8"/>
    </row>
    <row r="4048" spans="5:5" ht="18.5">
      <c r="E4048" s="8"/>
    </row>
    <row r="4049" spans="5:5" ht="18.5">
      <c r="E4049" s="8"/>
    </row>
    <row r="4050" spans="5:5" ht="18.5">
      <c r="E4050" s="8"/>
    </row>
    <row r="4051" spans="5:5" ht="18.5">
      <c r="E4051" s="8"/>
    </row>
    <row r="4052" spans="5:5" ht="18.5">
      <c r="E4052" s="8"/>
    </row>
    <row r="4053" spans="5:5" ht="18.5">
      <c r="E4053" s="8"/>
    </row>
    <row r="4054" spans="5:5" ht="18.5">
      <c r="E4054" s="8"/>
    </row>
    <row r="4055" spans="5:5" ht="18.5">
      <c r="E4055" s="8"/>
    </row>
    <row r="4056" spans="5:5" ht="18.5">
      <c r="E4056" s="8"/>
    </row>
    <row r="4057" spans="5:5" ht="18.5">
      <c r="E4057" s="8"/>
    </row>
    <row r="4058" spans="5:5" ht="18.5">
      <c r="E4058" s="8"/>
    </row>
    <row r="4059" spans="5:5" ht="18.5">
      <c r="E4059" s="8"/>
    </row>
    <row r="4060" spans="5:5" ht="18.5">
      <c r="E4060" s="8"/>
    </row>
    <row r="4061" spans="5:5" ht="18.5">
      <c r="E4061" s="8"/>
    </row>
    <row r="4062" spans="5:5" ht="18.5">
      <c r="E4062" s="8"/>
    </row>
    <row r="4063" spans="5:5" ht="18.5">
      <c r="E4063" s="8"/>
    </row>
    <row r="4064" spans="5:5" ht="18.5">
      <c r="E4064" s="8"/>
    </row>
    <row r="4065" spans="5:5" ht="18.5">
      <c r="E4065" s="8"/>
    </row>
    <row r="4066" spans="5:5" ht="18.5">
      <c r="E4066" s="8"/>
    </row>
    <row r="4067" spans="5:5" ht="18.5">
      <c r="E4067" s="8"/>
    </row>
    <row r="4068" spans="5:5" ht="18.5">
      <c r="E4068" s="8"/>
    </row>
    <row r="4069" spans="5:5" ht="18.5">
      <c r="E4069" s="8"/>
    </row>
    <row r="4070" spans="5:5" ht="18.5">
      <c r="E4070" s="8"/>
    </row>
    <row r="4071" spans="5:5" ht="18.5">
      <c r="E4071" s="8"/>
    </row>
    <row r="4072" spans="5:5" ht="18.5">
      <c r="E4072" s="8"/>
    </row>
    <row r="4073" spans="5:5" ht="18.5">
      <c r="E4073" s="8"/>
    </row>
    <row r="4074" spans="5:5" ht="18.5">
      <c r="E4074" s="8"/>
    </row>
    <row r="4075" spans="5:5" ht="18.5">
      <c r="E4075" s="8"/>
    </row>
    <row r="4076" spans="5:5" ht="18.5">
      <c r="E4076" s="8"/>
    </row>
    <row r="4077" spans="5:5" ht="18.5">
      <c r="E4077" s="8"/>
    </row>
    <row r="4078" spans="5:5" ht="18.5">
      <c r="E4078" s="8"/>
    </row>
    <row r="4079" spans="5:5" ht="18.5">
      <c r="E4079" s="8"/>
    </row>
    <row r="4080" spans="5:5" ht="18.5">
      <c r="E4080" s="8"/>
    </row>
    <row r="4081" spans="5:5" ht="18.5">
      <c r="E4081" s="8"/>
    </row>
    <row r="4082" spans="5:5" ht="18.5">
      <c r="E4082" s="8"/>
    </row>
    <row r="4083" spans="5:5" ht="18.5">
      <c r="E4083" s="8"/>
    </row>
    <row r="4084" spans="5:5" ht="18.5">
      <c r="E4084" s="8"/>
    </row>
    <row r="4085" spans="5:5" ht="18.5">
      <c r="E4085" s="8"/>
    </row>
    <row r="4086" spans="5:5" ht="18.5">
      <c r="E4086" s="8"/>
    </row>
    <row r="4087" spans="5:5" ht="18.5">
      <c r="E4087" s="8"/>
    </row>
    <row r="4088" spans="5:5" ht="18.5">
      <c r="E4088" s="8"/>
    </row>
    <row r="4089" spans="5:5" ht="18.5">
      <c r="E4089" s="8"/>
    </row>
    <row r="4090" spans="5:5" ht="18.5">
      <c r="E4090" s="8"/>
    </row>
    <row r="4091" spans="5:5" ht="18.5">
      <c r="E4091" s="8"/>
    </row>
    <row r="4092" spans="5:5" ht="18.5">
      <c r="E4092" s="8"/>
    </row>
    <row r="4093" spans="5:5" ht="18.5">
      <c r="E4093" s="8"/>
    </row>
    <row r="4094" spans="5:5" ht="18.5">
      <c r="E4094" s="8"/>
    </row>
    <row r="4095" spans="5:5" ht="18.5">
      <c r="E4095" s="8"/>
    </row>
    <row r="4096" spans="5:5" ht="18.5">
      <c r="E4096" s="8"/>
    </row>
    <row r="4097" spans="5:5" ht="18.5">
      <c r="E4097" s="8"/>
    </row>
    <row r="4098" spans="5:5" ht="18.5">
      <c r="E4098" s="8"/>
    </row>
    <row r="4099" spans="5:5" ht="18.5">
      <c r="E4099" s="8"/>
    </row>
    <row r="4100" spans="5:5" ht="18.5">
      <c r="E4100" s="8"/>
    </row>
    <row r="4101" spans="5:5" ht="18.5">
      <c r="E4101" s="8"/>
    </row>
    <row r="4102" spans="5:5" ht="18.5">
      <c r="E4102" s="8"/>
    </row>
    <row r="4103" spans="5:5" ht="18.5">
      <c r="E4103" s="8"/>
    </row>
    <row r="4104" spans="5:5" ht="18.5">
      <c r="E4104" s="8"/>
    </row>
    <row r="4105" spans="5:5" ht="18.5">
      <c r="E4105" s="8"/>
    </row>
    <row r="4106" spans="5:5" ht="18.5">
      <c r="E4106" s="8"/>
    </row>
    <row r="4107" spans="5:5" ht="18.5">
      <c r="E4107" s="8"/>
    </row>
    <row r="4108" spans="5:5" ht="18.5">
      <c r="E4108" s="8"/>
    </row>
    <row r="4109" spans="5:5" ht="18.5">
      <c r="E4109" s="8"/>
    </row>
    <row r="4110" spans="5:5" ht="18.5">
      <c r="E4110" s="8"/>
    </row>
    <row r="4111" spans="5:5" ht="18.5">
      <c r="E4111" s="8"/>
    </row>
    <row r="4112" spans="5:5" ht="18.5">
      <c r="E4112" s="8"/>
    </row>
    <row r="4113" spans="5:5" ht="18.5">
      <c r="E4113" s="8"/>
    </row>
    <row r="4114" spans="5:5" ht="18.5">
      <c r="E4114" s="8"/>
    </row>
    <row r="4115" spans="5:5" ht="18.5">
      <c r="E4115" s="8"/>
    </row>
    <row r="4116" spans="5:5" ht="18.5">
      <c r="E4116" s="8"/>
    </row>
    <row r="4117" spans="5:5" ht="18.5">
      <c r="E4117" s="8"/>
    </row>
    <row r="4118" spans="5:5" ht="18.5">
      <c r="E4118" s="8"/>
    </row>
    <row r="4119" spans="5:5" ht="18.5">
      <c r="E4119" s="8"/>
    </row>
    <row r="4120" spans="5:5" ht="18.5">
      <c r="E4120" s="8"/>
    </row>
    <row r="4121" spans="5:5" ht="18.5">
      <c r="E4121" s="8"/>
    </row>
    <row r="4122" spans="5:5" ht="18.5">
      <c r="E4122" s="8"/>
    </row>
    <row r="4123" spans="5:5" ht="18.5">
      <c r="E4123" s="8"/>
    </row>
    <row r="4124" spans="5:5" ht="18.5">
      <c r="E4124" s="8"/>
    </row>
    <row r="4125" spans="5:5" ht="18.5">
      <c r="E4125" s="8"/>
    </row>
    <row r="4126" spans="5:5" ht="18.5">
      <c r="E4126" s="8"/>
    </row>
    <row r="4127" spans="5:5" ht="18.5">
      <c r="E4127" s="8"/>
    </row>
    <row r="4128" spans="5:5" ht="18.5">
      <c r="E4128" s="8"/>
    </row>
    <row r="4129" spans="5:5" ht="18.5">
      <c r="E4129" s="8"/>
    </row>
    <row r="4130" spans="5:5" ht="18.5">
      <c r="E4130" s="8"/>
    </row>
    <row r="4131" spans="5:5" ht="18.5">
      <c r="E4131" s="8"/>
    </row>
    <row r="4132" spans="5:5" ht="18.5">
      <c r="E4132" s="8"/>
    </row>
    <row r="4133" spans="5:5" ht="18.5">
      <c r="E4133" s="8"/>
    </row>
    <row r="4134" spans="5:5" ht="18.5">
      <c r="E4134" s="8"/>
    </row>
    <row r="4135" spans="5:5" ht="18.5">
      <c r="E4135" s="8"/>
    </row>
    <row r="4136" spans="5:5" ht="18.5">
      <c r="E4136" s="8"/>
    </row>
    <row r="4137" spans="5:5" ht="18.5">
      <c r="E4137" s="8"/>
    </row>
    <row r="4138" spans="5:5" ht="18.5">
      <c r="E4138" s="8"/>
    </row>
    <row r="4139" spans="5:5" ht="18.5">
      <c r="E4139" s="8"/>
    </row>
    <row r="4140" spans="5:5" ht="18.5">
      <c r="E4140" s="8"/>
    </row>
    <row r="4141" spans="5:5" ht="18.5">
      <c r="E4141" s="8"/>
    </row>
    <row r="4142" spans="5:5" ht="18.5">
      <c r="E4142" s="8"/>
    </row>
    <row r="4143" spans="5:5" ht="18.5">
      <c r="E4143" s="8"/>
    </row>
    <row r="4144" spans="5:5" ht="18.5">
      <c r="E4144" s="8"/>
    </row>
    <row r="4145" spans="5:5" ht="18.5">
      <c r="E4145" s="8"/>
    </row>
    <row r="4146" spans="5:5" ht="18.5">
      <c r="E4146" s="8"/>
    </row>
    <row r="4147" spans="5:5" ht="18.5">
      <c r="E4147" s="8"/>
    </row>
    <row r="4148" spans="5:5" ht="18.5">
      <c r="E4148" s="8"/>
    </row>
    <row r="4149" spans="5:5" ht="18.5">
      <c r="E4149" s="8"/>
    </row>
    <row r="4150" spans="5:5" ht="18.5">
      <c r="E4150" s="8"/>
    </row>
    <row r="4151" spans="5:5" ht="18.5">
      <c r="E4151" s="8"/>
    </row>
    <row r="4152" spans="5:5" ht="18.5">
      <c r="E4152" s="8"/>
    </row>
    <row r="4153" spans="5:5" ht="18.5">
      <c r="E4153" s="8"/>
    </row>
    <row r="4154" spans="5:5" ht="18.5">
      <c r="E4154" s="8"/>
    </row>
    <row r="4155" spans="5:5" ht="18.5">
      <c r="E4155" s="8"/>
    </row>
    <row r="4156" spans="5:5" ht="18.5">
      <c r="E4156" s="8"/>
    </row>
    <row r="4157" spans="5:5" ht="18.5">
      <c r="E4157" s="8"/>
    </row>
    <row r="4158" spans="5:5" ht="18.5">
      <c r="E4158" s="8"/>
    </row>
    <row r="4159" spans="5:5" ht="18.5">
      <c r="E4159" s="8"/>
    </row>
    <row r="4160" spans="5:5" ht="18.5">
      <c r="E4160" s="8"/>
    </row>
    <row r="4161" spans="5:5" ht="18.5">
      <c r="E4161" s="8"/>
    </row>
    <row r="4162" spans="5:5" ht="18.5">
      <c r="E4162" s="8"/>
    </row>
    <row r="4163" spans="5:5" ht="18.5">
      <c r="E4163" s="8"/>
    </row>
    <row r="4164" spans="5:5" ht="18.5">
      <c r="E4164" s="8"/>
    </row>
    <row r="4165" spans="5:5" ht="18.5">
      <c r="E4165" s="8"/>
    </row>
    <row r="4166" spans="5:5" ht="18.5">
      <c r="E4166" s="8"/>
    </row>
    <row r="4167" spans="5:5" ht="18.5">
      <c r="E4167" s="8"/>
    </row>
    <row r="4168" spans="5:5" ht="18.5">
      <c r="E4168" s="8"/>
    </row>
    <row r="4169" spans="5:5" ht="18.5">
      <c r="E4169" s="8"/>
    </row>
    <row r="4170" spans="5:5" ht="18.5">
      <c r="E4170" s="8"/>
    </row>
    <row r="4171" spans="5:5" ht="18.5">
      <c r="E4171" s="8"/>
    </row>
    <row r="4172" spans="5:5" ht="18.5">
      <c r="E4172" s="8"/>
    </row>
    <row r="4173" spans="5:5" ht="18.5">
      <c r="E4173" s="8"/>
    </row>
    <row r="4174" spans="5:5" ht="18.5">
      <c r="E4174" s="8"/>
    </row>
    <row r="4175" spans="5:5" ht="18.5">
      <c r="E4175" s="8"/>
    </row>
    <row r="4176" spans="5:5" ht="18.5">
      <c r="E4176" s="8"/>
    </row>
    <row r="4177" spans="5:5" ht="18.5">
      <c r="E4177" s="8"/>
    </row>
    <row r="4178" spans="5:5" ht="18.5">
      <c r="E4178" s="8"/>
    </row>
    <row r="4179" spans="5:5" ht="18.5">
      <c r="E4179" s="8"/>
    </row>
    <row r="4180" spans="5:5" ht="18.5">
      <c r="E4180" s="8"/>
    </row>
    <row r="4181" spans="5:5" ht="18.5">
      <c r="E4181" s="8"/>
    </row>
    <row r="4182" spans="5:5" ht="18.5">
      <c r="E4182" s="8"/>
    </row>
    <row r="4183" spans="5:5" ht="18.5">
      <c r="E4183" s="8"/>
    </row>
    <row r="4184" spans="5:5" ht="18.5">
      <c r="E4184" s="8"/>
    </row>
    <row r="4185" spans="5:5" ht="18.5">
      <c r="E4185" s="8"/>
    </row>
    <row r="4186" spans="5:5" ht="18.5">
      <c r="E4186" s="8"/>
    </row>
    <row r="4187" spans="5:5" ht="18.5">
      <c r="E4187" s="8"/>
    </row>
    <row r="4188" spans="5:5" ht="18.5">
      <c r="E4188" s="8"/>
    </row>
    <row r="4189" spans="5:5" ht="18.5">
      <c r="E4189" s="8"/>
    </row>
    <row r="4190" spans="5:5" ht="18.5">
      <c r="E4190" s="8"/>
    </row>
    <row r="4191" spans="5:5" ht="18.5">
      <c r="E4191" s="8"/>
    </row>
    <row r="4192" spans="5:5" ht="18.5">
      <c r="E4192" s="8"/>
    </row>
    <row r="4193" spans="5:5" ht="18.5">
      <c r="E4193" s="8"/>
    </row>
    <row r="4194" spans="5:5" ht="18.5">
      <c r="E4194" s="8"/>
    </row>
    <row r="4195" spans="5:5" ht="18.5">
      <c r="E4195" s="8"/>
    </row>
    <row r="4196" spans="5:5" ht="18.5">
      <c r="E4196" s="8"/>
    </row>
    <row r="4197" spans="5:5" ht="18.5">
      <c r="E4197" s="8"/>
    </row>
    <row r="4198" spans="5:5" ht="18.5">
      <c r="E4198" s="8"/>
    </row>
    <row r="4199" spans="5:5" ht="18.5">
      <c r="E4199" s="8"/>
    </row>
    <row r="4200" spans="5:5" ht="18.5">
      <c r="E4200" s="8"/>
    </row>
    <row r="4201" spans="5:5" ht="18.5">
      <c r="E4201" s="8"/>
    </row>
    <row r="4202" spans="5:5" ht="18.5">
      <c r="E4202" s="8"/>
    </row>
    <row r="4203" spans="5:5" ht="18.5">
      <c r="E4203" s="8"/>
    </row>
    <row r="4204" spans="5:5" ht="18.5">
      <c r="E4204" s="8"/>
    </row>
    <row r="4205" spans="5:5" ht="18.5">
      <c r="E4205" s="8"/>
    </row>
    <row r="4206" spans="5:5" ht="18.5">
      <c r="E4206" s="8"/>
    </row>
    <row r="4207" spans="5:5" ht="18.5">
      <c r="E4207" s="8"/>
    </row>
    <row r="4208" spans="5:5" ht="18.5">
      <c r="E4208" s="8"/>
    </row>
    <row r="4209" spans="5:5" ht="18.5">
      <c r="E4209" s="8"/>
    </row>
    <row r="4210" spans="5:5" ht="18.5">
      <c r="E4210" s="8"/>
    </row>
    <row r="4211" spans="5:5" ht="18.5">
      <c r="E4211" s="8"/>
    </row>
    <row r="4212" spans="5:5" ht="18.5">
      <c r="E4212" s="8"/>
    </row>
    <row r="4213" spans="5:5" ht="18.5">
      <c r="E4213" s="8"/>
    </row>
    <row r="4214" spans="5:5" ht="18.5">
      <c r="E4214" s="8"/>
    </row>
    <row r="4215" spans="5:5" ht="18.5">
      <c r="E4215" s="8"/>
    </row>
    <row r="4216" spans="5:5" ht="18.5">
      <c r="E4216" s="8"/>
    </row>
    <row r="4217" spans="5:5" ht="18.5">
      <c r="E4217" s="8"/>
    </row>
    <row r="4218" spans="5:5" ht="18.5">
      <c r="E4218" s="8"/>
    </row>
    <row r="4219" spans="5:5" ht="18.5">
      <c r="E4219" s="8"/>
    </row>
    <row r="4220" spans="5:5" ht="18.5">
      <c r="E4220" s="8"/>
    </row>
    <row r="4221" spans="5:5" ht="18.5">
      <c r="E4221" s="8"/>
    </row>
    <row r="4222" spans="5:5" ht="18.5">
      <c r="E4222" s="8"/>
    </row>
    <row r="4223" spans="5:5" ht="18.5">
      <c r="E4223" s="8"/>
    </row>
    <row r="4224" spans="5:5" ht="18.5">
      <c r="E4224" s="8"/>
    </row>
    <row r="4225" spans="5:5" ht="18.5">
      <c r="E4225" s="8"/>
    </row>
    <row r="4226" spans="5:5" ht="18.5">
      <c r="E4226" s="8"/>
    </row>
    <row r="4227" spans="5:5" ht="18.5">
      <c r="E4227" s="8"/>
    </row>
    <row r="4228" spans="5:5" ht="18.5">
      <c r="E4228" s="8"/>
    </row>
    <row r="4229" spans="5:5" ht="18.5">
      <c r="E4229" s="8"/>
    </row>
    <row r="4230" spans="5:5" ht="18.5">
      <c r="E4230" s="8"/>
    </row>
    <row r="4231" spans="5:5" ht="18.5">
      <c r="E4231" s="8"/>
    </row>
    <row r="4232" spans="5:5" ht="18.5">
      <c r="E4232" s="8"/>
    </row>
    <row r="4233" spans="5:5" ht="18.5">
      <c r="E4233" s="8"/>
    </row>
    <row r="4234" spans="5:5" ht="18.5">
      <c r="E4234" s="8"/>
    </row>
    <row r="4235" spans="5:5" ht="18.5">
      <c r="E4235" s="8"/>
    </row>
    <row r="4236" spans="5:5" ht="18.5">
      <c r="E4236" s="8"/>
    </row>
    <row r="4237" spans="5:5" ht="18.5">
      <c r="E4237" s="8"/>
    </row>
    <row r="4238" spans="5:5" ht="18.5">
      <c r="E4238" s="8"/>
    </row>
    <row r="4239" spans="5:5" ht="18.5">
      <c r="E4239" s="8"/>
    </row>
    <row r="4240" spans="5:5" ht="18.5">
      <c r="E4240" s="8"/>
    </row>
    <row r="4241" spans="5:5" ht="18.5">
      <c r="E4241" s="8"/>
    </row>
    <row r="4242" spans="5:5" ht="18.5">
      <c r="E4242" s="8"/>
    </row>
    <row r="4243" spans="5:5" ht="18.5">
      <c r="E4243" s="8"/>
    </row>
    <row r="4244" spans="5:5" ht="18.5">
      <c r="E4244" s="8"/>
    </row>
    <row r="4245" spans="5:5" ht="18.5">
      <c r="E4245" s="8"/>
    </row>
    <row r="4246" spans="5:5" ht="18.5">
      <c r="E4246" s="8"/>
    </row>
    <row r="4247" spans="5:5" ht="18.5">
      <c r="E4247" s="8"/>
    </row>
    <row r="4248" spans="5:5" ht="18.5">
      <c r="E4248" s="8"/>
    </row>
    <row r="4249" spans="5:5" ht="18.5">
      <c r="E4249" s="8"/>
    </row>
    <row r="4250" spans="5:5" ht="18.5">
      <c r="E4250" s="8"/>
    </row>
    <row r="4251" spans="5:5" ht="18.5">
      <c r="E4251" s="8"/>
    </row>
    <row r="4252" spans="5:5" ht="18.5">
      <c r="E4252" s="8"/>
    </row>
    <row r="4253" spans="5:5" ht="18.5">
      <c r="E4253" s="8"/>
    </row>
    <row r="4254" spans="5:5" ht="18.5">
      <c r="E4254" s="8"/>
    </row>
    <row r="4255" spans="5:5" ht="18.5">
      <c r="E4255" s="8"/>
    </row>
    <row r="4256" spans="5:5" ht="18.5">
      <c r="E4256" s="8"/>
    </row>
    <row r="4257" spans="5:5" ht="18.5">
      <c r="E4257" s="8"/>
    </row>
    <row r="4258" spans="5:5" ht="18.5">
      <c r="E4258" s="8"/>
    </row>
    <row r="4259" spans="5:5" ht="18.5">
      <c r="E4259" s="8"/>
    </row>
    <row r="4260" spans="5:5" ht="18.5">
      <c r="E4260" s="8"/>
    </row>
    <row r="4261" spans="5:5" ht="18.5">
      <c r="E4261" s="8"/>
    </row>
    <row r="4262" spans="5:5" ht="18.5">
      <c r="E4262" s="8"/>
    </row>
    <row r="4263" spans="5:5" ht="18.5">
      <c r="E4263" s="8"/>
    </row>
    <row r="4264" spans="5:5" ht="18.5">
      <c r="E4264" s="8"/>
    </row>
    <row r="4265" spans="5:5" ht="18.5">
      <c r="E4265" s="8"/>
    </row>
    <row r="4266" spans="5:5" ht="18.5">
      <c r="E4266" s="8"/>
    </row>
    <row r="4267" spans="5:5" ht="18.5">
      <c r="E4267" s="8"/>
    </row>
    <row r="4268" spans="5:5" ht="18.5">
      <c r="E4268" s="8"/>
    </row>
    <row r="4269" spans="5:5" ht="18.5">
      <c r="E4269" s="8"/>
    </row>
    <row r="4270" spans="5:5" ht="18.5">
      <c r="E4270" s="8"/>
    </row>
    <row r="4271" spans="5:5" ht="18.5">
      <c r="E4271" s="8"/>
    </row>
    <row r="4272" spans="5:5" ht="18.5">
      <c r="E4272" s="8"/>
    </row>
    <row r="4273" spans="5:5" ht="18.5">
      <c r="E4273" s="8"/>
    </row>
    <row r="4274" spans="5:5" ht="18.5">
      <c r="E4274" s="8"/>
    </row>
    <row r="4275" spans="5:5" ht="18.5">
      <c r="E4275" s="8"/>
    </row>
    <row r="4276" spans="5:5" ht="18.5">
      <c r="E4276" s="8"/>
    </row>
    <row r="4277" spans="5:5" ht="18.5">
      <c r="E4277" s="8"/>
    </row>
    <row r="4278" spans="5:5" ht="18.5">
      <c r="E4278" s="8"/>
    </row>
    <row r="4279" spans="5:5" ht="18.5">
      <c r="E4279" s="8"/>
    </row>
    <row r="4280" spans="5:5" ht="18.5">
      <c r="E4280" s="8"/>
    </row>
    <row r="4281" spans="5:5" ht="18.5">
      <c r="E4281" s="8"/>
    </row>
    <row r="4282" spans="5:5" ht="18.5">
      <c r="E4282" s="8"/>
    </row>
    <row r="4283" spans="5:5" ht="18.5">
      <c r="E4283" s="8"/>
    </row>
    <row r="4284" spans="5:5" ht="18.5">
      <c r="E4284" s="8"/>
    </row>
    <row r="4285" spans="5:5" ht="18.5">
      <c r="E4285" s="8"/>
    </row>
    <row r="4286" spans="5:5" ht="18.5">
      <c r="E4286" s="8"/>
    </row>
    <row r="4287" spans="5:5" ht="18.5">
      <c r="E4287" s="8"/>
    </row>
    <row r="4288" spans="5:5" ht="18.5">
      <c r="E4288" s="8"/>
    </row>
    <row r="4289" spans="5:5" ht="18.5">
      <c r="E4289" s="8"/>
    </row>
    <row r="4290" spans="5:5" ht="18.5">
      <c r="E4290" s="8"/>
    </row>
    <row r="4291" spans="5:5" ht="18.5">
      <c r="E4291" s="8"/>
    </row>
    <row r="4292" spans="5:5" ht="18.5">
      <c r="E4292" s="8"/>
    </row>
    <row r="4293" spans="5:5" ht="18.5">
      <c r="E4293" s="8"/>
    </row>
    <row r="4294" spans="5:5" ht="18.5">
      <c r="E4294" s="8"/>
    </row>
    <row r="4295" spans="5:5" ht="18.5">
      <c r="E4295" s="8"/>
    </row>
    <row r="4296" spans="5:5" ht="18.5">
      <c r="E4296" s="8"/>
    </row>
    <row r="4297" spans="5:5" ht="18.5">
      <c r="E4297" s="8"/>
    </row>
    <row r="4298" spans="5:5" ht="18.5">
      <c r="E4298" s="8"/>
    </row>
    <row r="4299" spans="5:5" ht="18.5">
      <c r="E4299" s="8"/>
    </row>
    <row r="4300" spans="5:5" ht="18.5">
      <c r="E4300" s="8"/>
    </row>
    <row r="4301" spans="5:5" ht="18.5">
      <c r="E4301" s="8"/>
    </row>
    <row r="4302" spans="5:5" ht="18.5">
      <c r="E4302" s="8"/>
    </row>
    <row r="4303" spans="5:5" ht="18.5">
      <c r="E4303" s="8"/>
    </row>
    <row r="4304" spans="5:5" ht="18.5">
      <c r="E4304" s="8"/>
    </row>
    <row r="4305" spans="5:5" ht="18.5">
      <c r="E4305" s="8"/>
    </row>
    <row r="4306" spans="5:5" ht="18.5">
      <c r="E4306" s="8"/>
    </row>
    <row r="4307" spans="5:5" ht="18.5">
      <c r="E4307" s="8"/>
    </row>
    <row r="4308" spans="5:5" ht="18.5">
      <c r="E4308" s="8"/>
    </row>
    <row r="4309" spans="5:5" ht="18.5">
      <c r="E4309" s="8"/>
    </row>
    <row r="4310" spans="5:5" ht="18.5">
      <c r="E4310" s="8"/>
    </row>
    <row r="4311" spans="5:5" ht="18.5">
      <c r="E4311" s="8"/>
    </row>
    <row r="4312" spans="5:5" ht="18.5">
      <c r="E4312" s="8"/>
    </row>
    <row r="4313" spans="5:5" ht="18.5">
      <c r="E4313" s="8"/>
    </row>
    <row r="4314" spans="5:5" ht="18.5">
      <c r="E4314" s="8"/>
    </row>
    <row r="4315" spans="5:5" ht="18.5">
      <c r="E4315" s="8"/>
    </row>
    <row r="4316" spans="5:5" ht="18.5">
      <c r="E4316" s="8"/>
    </row>
    <row r="4317" spans="5:5" ht="18.5">
      <c r="E4317" s="8"/>
    </row>
    <row r="4318" spans="5:5" ht="18.5">
      <c r="E4318" s="8"/>
    </row>
    <row r="4319" spans="5:5" ht="18.5">
      <c r="E4319" s="8"/>
    </row>
    <row r="4320" spans="5:5" ht="18.5">
      <c r="E4320" s="8"/>
    </row>
    <row r="4321" spans="5:5" ht="18.5">
      <c r="E4321" s="8"/>
    </row>
    <row r="4322" spans="5:5" ht="18.5">
      <c r="E4322" s="8"/>
    </row>
    <row r="4323" spans="5:5" ht="18.5">
      <c r="E4323" s="8"/>
    </row>
    <row r="4324" spans="5:5" ht="18.5">
      <c r="E4324" s="8"/>
    </row>
    <row r="4325" spans="5:5" ht="18.5">
      <c r="E4325" s="8"/>
    </row>
    <row r="4326" spans="5:5" ht="18.5">
      <c r="E4326" s="8"/>
    </row>
    <row r="4327" spans="5:5" ht="18.5">
      <c r="E4327" s="8"/>
    </row>
    <row r="4328" spans="5:5" ht="18.5">
      <c r="E4328" s="8"/>
    </row>
    <row r="4329" spans="5:5" ht="18.5">
      <c r="E4329" s="8"/>
    </row>
    <row r="4330" spans="5:5" ht="18.5">
      <c r="E4330" s="8"/>
    </row>
    <row r="4331" spans="5:5" ht="18.5">
      <c r="E4331" s="8"/>
    </row>
    <row r="4332" spans="5:5" ht="18.5">
      <c r="E4332" s="8"/>
    </row>
    <row r="4333" spans="5:5" ht="18.5">
      <c r="E4333" s="8"/>
    </row>
    <row r="4334" spans="5:5" ht="18.5">
      <c r="E4334" s="8"/>
    </row>
    <row r="4335" spans="5:5" ht="18.5">
      <c r="E4335" s="8"/>
    </row>
    <row r="4336" spans="5:5" ht="18.5">
      <c r="E4336" s="8"/>
    </row>
    <row r="4337" spans="5:5" ht="18.5">
      <c r="E4337" s="8"/>
    </row>
    <row r="4338" spans="5:5" ht="18.5">
      <c r="E4338" s="8"/>
    </row>
    <row r="4339" spans="5:5" ht="18.5">
      <c r="E4339" s="8"/>
    </row>
    <row r="4340" spans="5:5" ht="18.5">
      <c r="E4340" s="8"/>
    </row>
    <row r="4341" spans="5:5" ht="18.5">
      <c r="E4341" s="8"/>
    </row>
    <row r="4342" spans="5:5" ht="18.5">
      <c r="E4342" s="8"/>
    </row>
    <row r="4343" spans="5:5" ht="18.5">
      <c r="E4343" s="8"/>
    </row>
    <row r="4344" spans="5:5" ht="18.5">
      <c r="E4344" s="8"/>
    </row>
    <row r="4345" spans="5:5" ht="18.5">
      <c r="E4345" s="8"/>
    </row>
    <row r="4346" spans="5:5" ht="18.5">
      <c r="E4346" s="8"/>
    </row>
    <row r="4347" spans="5:5" ht="18.5">
      <c r="E4347" s="8"/>
    </row>
    <row r="4348" spans="5:5" ht="18.5">
      <c r="E4348" s="8"/>
    </row>
    <row r="4349" spans="5:5" ht="18.5">
      <c r="E4349" s="8"/>
    </row>
    <row r="4350" spans="5:5" ht="18.5">
      <c r="E4350" s="8"/>
    </row>
    <row r="4351" spans="5:5" ht="18.5">
      <c r="E4351" s="8"/>
    </row>
    <row r="4352" spans="5:5" ht="18.5">
      <c r="E4352" s="8"/>
    </row>
    <row r="4353" spans="5:5" ht="18.5">
      <c r="E4353" s="8"/>
    </row>
    <row r="4354" spans="5:5" ht="18.5">
      <c r="E4354" s="8"/>
    </row>
    <row r="4355" spans="5:5" ht="18.5">
      <c r="E4355" s="8"/>
    </row>
    <row r="4356" spans="5:5" ht="18.5">
      <c r="E4356" s="8"/>
    </row>
    <row r="4357" spans="5:5" ht="18.5">
      <c r="E4357" s="8"/>
    </row>
    <row r="4358" spans="5:5" ht="18.5">
      <c r="E4358" s="8"/>
    </row>
    <row r="4359" spans="5:5" ht="18.5">
      <c r="E4359" s="8"/>
    </row>
    <row r="4360" spans="5:5" ht="18.5">
      <c r="E4360" s="8"/>
    </row>
    <row r="4361" spans="5:5" ht="18.5">
      <c r="E4361" s="8"/>
    </row>
    <row r="4362" spans="5:5" ht="18.5">
      <c r="E4362" s="8"/>
    </row>
    <row r="4363" spans="5:5" ht="18.5">
      <c r="E4363" s="8"/>
    </row>
    <row r="4364" spans="5:5" ht="18.5">
      <c r="E4364" s="8"/>
    </row>
    <row r="4365" spans="5:5" ht="18.5">
      <c r="E4365" s="8"/>
    </row>
    <row r="4366" spans="5:5" ht="18.5">
      <c r="E4366" s="8"/>
    </row>
    <row r="4367" spans="5:5" ht="18.5">
      <c r="E4367" s="8"/>
    </row>
    <row r="4368" spans="5:5" ht="18.5">
      <c r="E4368" s="8"/>
    </row>
    <row r="4369" spans="5:5" ht="18.5">
      <c r="E4369" s="8"/>
    </row>
    <row r="4370" spans="5:5" ht="18.5">
      <c r="E4370" s="8"/>
    </row>
    <row r="4371" spans="5:5" ht="18.5">
      <c r="E4371" s="8"/>
    </row>
    <row r="4372" spans="5:5" ht="18.5">
      <c r="E4372" s="8"/>
    </row>
    <row r="4373" spans="5:5" ht="18.5">
      <c r="E4373" s="8"/>
    </row>
    <row r="4374" spans="5:5" ht="18.5">
      <c r="E4374" s="8"/>
    </row>
    <row r="4375" spans="5:5" ht="18.5">
      <c r="E4375" s="8"/>
    </row>
    <row r="4376" spans="5:5" ht="18.5">
      <c r="E4376" s="8"/>
    </row>
    <row r="4377" spans="5:5" ht="18.5">
      <c r="E4377" s="8"/>
    </row>
    <row r="4378" spans="5:5" ht="18.5">
      <c r="E4378" s="8"/>
    </row>
    <row r="4379" spans="5:5" ht="18.5">
      <c r="E4379" s="8"/>
    </row>
    <row r="4380" spans="5:5" ht="18.5">
      <c r="E4380" s="8"/>
    </row>
    <row r="4381" spans="5:5" ht="18.5">
      <c r="E4381" s="8"/>
    </row>
    <row r="4382" spans="5:5" ht="18.5">
      <c r="E4382" s="8"/>
    </row>
    <row r="4383" spans="5:5" ht="18.5">
      <c r="E4383" s="8"/>
    </row>
    <row r="4384" spans="5:5" ht="18.5">
      <c r="E4384" s="8"/>
    </row>
    <row r="4385" spans="5:5" ht="18.5">
      <c r="E4385" s="8"/>
    </row>
    <row r="4386" spans="5:5" ht="18.5">
      <c r="E4386" s="8"/>
    </row>
    <row r="4387" spans="5:5" ht="18.5">
      <c r="E4387" s="8"/>
    </row>
    <row r="4388" spans="5:5" ht="18.5">
      <c r="E4388" s="8"/>
    </row>
    <row r="4389" spans="5:5" ht="18.5">
      <c r="E4389" s="8"/>
    </row>
    <row r="4390" spans="5:5" ht="18.5">
      <c r="E4390" s="8"/>
    </row>
    <row r="4391" spans="5:5" ht="18.5">
      <c r="E4391" s="8"/>
    </row>
    <row r="4392" spans="5:5" ht="18.5">
      <c r="E4392" s="8"/>
    </row>
    <row r="4393" spans="5:5" ht="18.5">
      <c r="E4393" s="8"/>
    </row>
    <row r="4394" spans="5:5" ht="18.5">
      <c r="E4394" s="8"/>
    </row>
    <row r="4395" spans="5:5" ht="18.5">
      <c r="E4395" s="8"/>
    </row>
    <row r="4396" spans="5:5" ht="18.5">
      <c r="E4396" s="8"/>
    </row>
    <row r="4397" spans="5:5" ht="18.5">
      <c r="E4397" s="8"/>
    </row>
    <row r="4398" spans="5:5" ht="18.5">
      <c r="E4398" s="8"/>
    </row>
    <row r="4399" spans="5:5" ht="18.5">
      <c r="E4399" s="8"/>
    </row>
    <row r="4400" spans="5:5" ht="18.5">
      <c r="E4400" s="8"/>
    </row>
    <row r="4401" spans="5:5" ht="18.5">
      <c r="E4401" s="8"/>
    </row>
    <row r="4402" spans="5:5" ht="18.5">
      <c r="E4402" s="8"/>
    </row>
    <row r="4403" spans="5:5" ht="18.5">
      <c r="E4403" s="8"/>
    </row>
    <row r="4404" spans="5:5" ht="18.5">
      <c r="E4404" s="8"/>
    </row>
    <row r="4405" spans="5:5" ht="18.5">
      <c r="E4405" s="8"/>
    </row>
    <row r="4406" spans="5:5" ht="18.5">
      <c r="E4406" s="8"/>
    </row>
    <row r="4407" spans="5:5" ht="18.5">
      <c r="E4407" s="8"/>
    </row>
    <row r="4408" spans="5:5" ht="18.5">
      <c r="E4408" s="8"/>
    </row>
    <row r="4409" spans="5:5" ht="18.5">
      <c r="E4409" s="8"/>
    </row>
    <row r="4410" spans="5:5" ht="18.5">
      <c r="E4410" s="8"/>
    </row>
    <row r="4411" spans="5:5" ht="18.5">
      <c r="E4411" s="8"/>
    </row>
    <row r="4412" spans="5:5" ht="18.5">
      <c r="E4412" s="8"/>
    </row>
    <row r="4413" spans="5:5" ht="18.5">
      <c r="E4413" s="8"/>
    </row>
    <row r="4414" spans="5:5" ht="18.5">
      <c r="E4414" s="8"/>
    </row>
    <row r="4415" spans="5:5" ht="18.5">
      <c r="E4415" s="8"/>
    </row>
    <row r="4416" spans="5:5" ht="18.5">
      <c r="E4416" s="8"/>
    </row>
    <row r="4417" spans="5:5" ht="18.5">
      <c r="E4417" s="8"/>
    </row>
    <row r="4418" spans="5:5" ht="18.5">
      <c r="E4418" s="8"/>
    </row>
    <row r="4419" spans="5:5" ht="18.5">
      <c r="E4419" s="8"/>
    </row>
    <row r="4420" spans="5:5" ht="18.5">
      <c r="E4420" s="8"/>
    </row>
    <row r="4421" spans="5:5" ht="18.5">
      <c r="E4421" s="8"/>
    </row>
    <row r="4422" spans="5:5" ht="18.5">
      <c r="E4422" s="8"/>
    </row>
    <row r="4423" spans="5:5" ht="18.5">
      <c r="E4423" s="8"/>
    </row>
    <row r="4424" spans="5:5" ht="18.5">
      <c r="E4424" s="8"/>
    </row>
    <row r="4425" spans="5:5" ht="18.5">
      <c r="E4425" s="8"/>
    </row>
    <row r="4426" spans="5:5" ht="18.5">
      <c r="E4426" s="8"/>
    </row>
    <row r="4427" spans="5:5" ht="18.5">
      <c r="E4427" s="8"/>
    </row>
    <row r="4428" spans="5:5" ht="18.5">
      <c r="E4428" s="8"/>
    </row>
    <row r="4429" spans="5:5" ht="18.5">
      <c r="E4429" s="8"/>
    </row>
    <row r="4430" spans="5:5" ht="18.5">
      <c r="E4430" s="8"/>
    </row>
    <row r="4431" spans="5:5" ht="18.5">
      <c r="E4431" s="8"/>
    </row>
    <row r="4432" spans="5:5" ht="18.5">
      <c r="E4432" s="8"/>
    </row>
    <row r="4433" spans="5:5" ht="18.5">
      <c r="E4433" s="8"/>
    </row>
    <row r="4434" spans="5:5" ht="18.5">
      <c r="E4434" s="8"/>
    </row>
    <row r="4435" spans="5:5" ht="18.5">
      <c r="E4435" s="8"/>
    </row>
    <row r="4436" spans="5:5" ht="18.5">
      <c r="E4436" s="8"/>
    </row>
    <row r="4437" spans="5:5" ht="18.5">
      <c r="E4437" s="8"/>
    </row>
    <row r="4438" spans="5:5" ht="18.5">
      <c r="E4438" s="8"/>
    </row>
    <row r="4439" spans="5:5" ht="18.5">
      <c r="E4439" s="8"/>
    </row>
    <row r="4440" spans="5:5" ht="18.5">
      <c r="E4440" s="8"/>
    </row>
    <row r="4441" spans="5:5" ht="18.5">
      <c r="E4441" s="8"/>
    </row>
    <row r="4442" spans="5:5" ht="18.5">
      <c r="E4442" s="8"/>
    </row>
    <row r="4443" spans="5:5" ht="18.5">
      <c r="E4443" s="8"/>
    </row>
    <row r="4444" spans="5:5" ht="18.5">
      <c r="E4444" s="8"/>
    </row>
    <row r="4445" spans="5:5" ht="18.5">
      <c r="E4445" s="8"/>
    </row>
    <row r="4446" spans="5:5" ht="18.5">
      <c r="E4446" s="8"/>
    </row>
    <row r="4447" spans="5:5" ht="18.5">
      <c r="E4447" s="8"/>
    </row>
    <row r="4448" spans="5:5" ht="18.5">
      <c r="E4448" s="8"/>
    </row>
    <row r="4449" spans="5:5" ht="18.5">
      <c r="E4449" s="8"/>
    </row>
    <row r="4450" spans="5:5" ht="18.5">
      <c r="E4450" s="8"/>
    </row>
    <row r="4451" spans="5:5" ht="18.5">
      <c r="E4451" s="8"/>
    </row>
    <row r="4452" spans="5:5" ht="18.5">
      <c r="E4452" s="8"/>
    </row>
    <row r="4453" spans="5:5" ht="18.5">
      <c r="E4453" s="8"/>
    </row>
    <row r="4454" spans="5:5" ht="18.5">
      <c r="E4454" s="8"/>
    </row>
    <row r="4455" spans="5:5" ht="18.5">
      <c r="E4455" s="8"/>
    </row>
    <row r="4456" spans="5:5" ht="18.5">
      <c r="E4456" s="8"/>
    </row>
    <row r="4457" spans="5:5" ht="18.5">
      <c r="E4457" s="8"/>
    </row>
    <row r="4458" spans="5:5" ht="18.5">
      <c r="E4458" s="8"/>
    </row>
    <row r="4459" spans="5:5" ht="18.5">
      <c r="E4459" s="8"/>
    </row>
    <row r="4460" spans="5:5" ht="18.5">
      <c r="E4460" s="8"/>
    </row>
    <row r="4461" spans="5:5" ht="18.5">
      <c r="E4461" s="8"/>
    </row>
    <row r="4462" spans="5:5" ht="18.5">
      <c r="E4462" s="8"/>
    </row>
    <row r="4463" spans="5:5" ht="18.5">
      <c r="E4463" s="8"/>
    </row>
    <row r="4464" spans="5:5" ht="18.5">
      <c r="E4464" s="8"/>
    </row>
    <row r="4465" spans="5:5" ht="18.5">
      <c r="E4465" s="8"/>
    </row>
    <row r="4466" spans="5:5" ht="18.5">
      <c r="E4466" s="8"/>
    </row>
    <row r="4467" spans="5:5" ht="18.5">
      <c r="E4467" s="8"/>
    </row>
    <row r="4468" spans="5:5" ht="18.5">
      <c r="E4468" s="8"/>
    </row>
    <row r="4469" spans="5:5" ht="18.5">
      <c r="E4469" s="8"/>
    </row>
    <row r="4470" spans="5:5" ht="18.5">
      <c r="E4470" s="8"/>
    </row>
    <row r="4471" spans="5:5" ht="18.5">
      <c r="E4471" s="8"/>
    </row>
    <row r="4472" spans="5:5" ht="18.5">
      <c r="E4472" s="8"/>
    </row>
    <row r="4473" spans="5:5" ht="18.5">
      <c r="E4473" s="8"/>
    </row>
    <row r="4474" spans="5:5" ht="18.5">
      <c r="E4474" s="8"/>
    </row>
    <row r="4475" spans="5:5" ht="18.5">
      <c r="E4475" s="8"/>
    </row>
    <row r="4476" spans="5:5" ht="18.5">
      <c r="E4476" s="8"/>
    </row>
    <row r="4477" spans="5:5" ht="18.5">
      <c r="E4477" s="8"/>
    </row>
    <row r="4478" spans="5:5" ht="18.5">
      <c r="E4478" s="8"/>
    </row>
    <row r="4479" spans="5:5" ht="18.5">
      <c r="E4479" s="8"/>
    </row>
    <row r="4480" spans="5:5" ht="18.5">
      <c r="E4480" s="8"/>
    </row>
    <row r="4481" spans="5:5" ht="18.5">
      <c r="E4481" s="8"/>
    </row>
    <row r="4482" spans="5:5" ht="18.5">
      <c r="E4482" s="8"/>
    </row>
    <row r="4483" spans="5:5" ht="18.5">
      <c r="E4483" s="8"/>
    </row>
    <row r="4484" spans="5:5" ht="18.5">
      <c r="E4484" s="8"/>
    </row>
    <row r="4485" spans="5:5" ht="18.5">
      <c r="E4485" s="8"/>
    </row>
    <row r="4486" spans="5:5" ht="18.5">
      <c r="E4486" s="8"/>
    </row>
    <row r="4487" spans="5:5" ht="18.5">
      <c r="E4487" s="8"/>
    </row>
    <row r="4488" spans="5:5" ht="18.5">
      <c r="E4488" s="8"/>
    </row>
    <row r="4489" spans="5:5" ht="18.5">
      <c r="E4489" s="8"/>
    </row>
    <row r="4490" spans="5:5" ht="18.5">
      <c r="E4490" s="8"/>
    </row>
    <row r="4491" spans="5:5" ht="18.5">
      <c r="E4491" s="8"/>
    </row>
    <row r="4492" spans="5:5" ht="18.5">
      <c r="E4492" s="8"/>
    </row>
    <row r="4493" spans="5:5" ht="18.5">
      <c r="E4493" s="8"/>
    </row>
    <row r="4494" spans="5:5" ht="18.5">
      <c r="E4494" s="8"/>
    </row>
    <row r="4495" spans="5:5" ht="18.5">
      <c r="E4495" s="8"/>
    </row>
    <row r="4496" spans="5:5" ht="18.5">
      <c r="E4496" s="8"/>
    </row>
    <row r="4497" spans="5:5" ht="18.5">
      <c r="E4497" s="8"/>
    </row>
    <row r="4498" spans="5:5" ht="18.5">
      <c r="E4498" s="8"/>
    </row>
    <row r="4499" spans="5:5" ht="18.5">
      <c r="E4499" s="8"/>
    </row>
    <row r="4500" spans="5:5" ht="18.5">
      <c r="E4500" s="8"/>
    </row>
    <row r="4501" spans="5:5" ht="18.5">
      <c r="E4501" s="8"/>
    </row>
    <row r="4502" spans="5:5" ht="18.5">
      <c r="E4502" s="8"/>
    </row>
    <row r="4503" spans="5:5" ht="18.5">
      <c r="E4503" s="8"/>
    </row>
    <row r="4504" spans="5:5" ht="18.5">
      <c r="E4504" s="8"/>
    </row>
    <row r="4505" spans="5:5" ht="18.5">
      <c r="E4505" s="8"/>
    </row>
    <row r="4506" spans="5:5" ht="18.5">
      <c r="E4506" s="8"/>
    </row>
    <row r="4507" spans="5:5" ht="18.5">
      <c r="E4507" s="8"/>
    </row>
    <row r="4508" spans="5:5" ht="18.5">
      <c r="E4508" s="8"/>
    </row>
    <row r="4509" spans="5:5" ht="18.5">
      <c r="E4509" s="8"/>
    </row>
    <row r="4510" spans="5:5" ht="18.5">
      <c r="E4510" s="8"/>
    </row>
    <row r="4511" spans="5:5" ht="18.5">
      <c r="E4511" s="8"/>
    </row>
    <row r="4512" spans="5:5" ht="18.5">
      <c r="E4512" s="8"/>
    </row>
    <row r="4513" spans="5:5" ht="18.5">
      <c r="E4513" s="8"/>
    </row>
    <row r="4514" spans="5:5" ht="18.5">
      <c r="E4514" s="8"/>
    </row>
    <row r="4515" spans="5:5" ht="18.5">
      <c r="E4515" s="8"/>
    </row>
    <row r="4516" spans="5:5" ht="18.5">
      <c r="E4516" s="8"/>
    </row>
    <row r="4517" spans="5:5" ht="18.5">
      <c r="E4517" s="8"/>
    </row>
    <row r="4518" spans="5:5" ht="18.5">
      <c r="E4518" s="8"/>
    </row>
    <row r="4519" spans="5:5" ht="18.5">
      <c r="E4519" s="8"/>
    </row>
    <row r="4520" spans="5:5" ht="18.5">
      <c r="E4520" s="8"/>
    </row>
    <row r="4521" spans="5:5" ht="18.5">
      <c r="E4521" s="8"/>
    </row>
    <row r="4522" spans="5:5" ht="18.5">
      <c r="E4522" s="8"/>
    </row>
    <row r="4523" spans="5:5" ht="18.5">
      <c r="E4523" s="8"/>
    </row>
    <row r="4524" spans="5:5" ht="18.5">
      <c r="E4524" s="8"/>
    </row>
    <row r="4525" spans="5:5" ht="18.5">
      <c r="E4525" s="8"/>
    </row>
    <row r="4526" spans="5:5" ht="18.5">
      <c r="E4526" s="8"/>
    </row>
    <row r="4527" spans="5:5" ht="18.5">
      <c r="E4527" s="8"/>
    </row>
    <row r="4528" spans="5:5" ht="18.5">
      <c r="E4528" s="8"/>
    </row>
    <row r="4529" spans="5:5" ht="18.5">
      <c r="E4529" s="8"/>
    </row>
    <row r="4530" spans="5:5" ht="18.5">
      <c r="E4530" s="8"/>
    </row>
    <row r="4531" spans="5:5" ht="18.5">
      <c r="E4531" s="8"/>
    </row>
    <row r="4532" spans="5:5" ht="18.5">
      <c r="E4532" s="8"/>
    </row>
    <row r="4533" spans="5:5" ht="18.5">
      <c r="E4533" s="8"/>
    </row>
    <row r="4534" spans="5:5" ht="18.5">
      <c r="E4534" s="8"/>
    </row>
    <row r="4535" spans="5:5" ht="18.5">
      <c r="E4535" s="8"/>
    </row>
    <row r="4536" spans="5:5" ht="18.5">
      <c r="E4536" s="8"/>
    </row>
    <row r="4537" spans="5:5" ht="18.5">
      <c r="E4537" s="8"/>
    </row>
    <row r="4538" spans="5:5" ht="18.5">
      <c r="E4538" s="8"/>
    </row>
    <row r="4539" spans="5:5" ht="18.5">
      <c r="E4539" s="8"/>
    </row>
    <row r="4540" spans="5:5" ht="18.5">
      <c r="E4540" s="8"/>
    </row>
    <row r="4541" spans="5:5" ht="18.5">
      <c r="E4541" s="8"/>
    </row>
    <row r="4542" spans="5:5" ht="18.5">
      <c r="E4542" s="8"/>
    </row>
    <row r="4543" spans="5:5" ht="18.5">
      <c r="E4543" s="8"/>
    </row>
    <row r="4544" spans="5:5" ht="18.5">
      <c r="E4544" s="8"/>
    </row>
    <row r="4545" spans="5:5" ht="18.5">
      <c r="E4545" s="8"/>
    </row>
    <row r="4546" spans="5:5" ht="18.5">
      <c r="E4546" s="8"/>
    </row>
    <row r="4547" spans="5:5" ht="18.5">
      <c r="E4547" s="8"/>
    </row>
    <row r="4548" spans="5:5" ht="18.5">
      <c r="E4548" s="8"/>
    </row>
    <row r="4549" spans="5:5" ht="18.5">
      <c r="E4549" s="8"/>
    </row>
    <row r="4550" spans="5:5" ht="18.5">
      <c r="E4550" s="8"/>
    </row>
    <row r="4551" spans="5:5" ht="18.5">
      <c r="E4551" s="8"/>
    </row>
    <row r="4552" spans="5:5" ht="18.5">
      <c r="E4552" s="8"/>
    </row>
    <row r="4553" spans="5:5" ht="18.5">
      <c r="E4553" s="8"/>
    </row>
    <row r="4554" spans="5:5" ht="18.5">
      <c r="E4554" s="8"/>
    </row>
    <row r="4555" spans="5:5" ht="18.5">
      <c r="E4555" s="8"/>
    </row>
    <row r="4556" spans="5:5" ht="18.5">
      <c r="E4556" s="8"/>
    </row>
    <row r="4557" spans="5:5" ht="18.5">
      <c r="E4557" s="8"/>
    </row>
    <row r="4558" spans="5:5" ht="18.5">
      <c r="E4558" s="8"/>
    </row>
    <row r="4559" spans="5:5" ht="18.5">
      <c r="E4559" s="8"/>
    </row>
    <row r="4560" spans="5:5" ht="18.5">
      <c r="E4560" s="8"/>
    </row>
    <row r="4561" spans="5:5" ht="18.5">
      <c r="E4561" s="8"/>
    </row>
    <row r="4562" spans="5:5" ht="18.5">
      <c r="E4562" s="8"/>
    </row>
    <row r="4563" spans="5:5" ht="18.5">
      <c r="E4563" s="8"/>
    </row>
    <row r="4564" spans="5:5" ht="18.5">
      <c r="E4564" s="8"/>
    </row>
    <row r="4565" spans="5:5" ht="18.5">
      <c r="E4565" s="8"/>
    </row>
    <row r="4566" spans="5:5" ht="18.5">
      <c r="E4566" s="8"/>
    </row>
    <row r="4567" spans="5:5" ht="18.5">
      <c r="E4567" s="8"/>
    </row>
    <row r="4568" spans="5:5" ht="18.5">
      <c r="E4568" s="8"/>
    </row>
    <row r="4569" spans="5:5" ht="18.5">
      <c r="E4569" s="8"/>
    </row>
    <row r="4570" spans="5:5" ht="18.5">
      <c r="E4570" s="8"/>
    </row>
    <row r="4571" spans="5:5" ht="18.5">
      <c r="E4571" s="8"/>
    </row>
    <row r="4572" spans="5:5" ht="18.5">
      <c r="E4572" s="8"/>
    </row>
    <row r="4573" spans="5:5" ht="18.5">
      <c r="E4573" s="8"/>
    </row>
    <row r="4574" spans="5:5" ht="18.5">
      <c r="E4574" s="8"/>
    </row>
    <row r="4575" spans="5:5" ht="18.5">
      <c r="E4575" s="8"/>
    </row>
    <row r="4576" spans="5:5" ht="18.5">
      <c r="E4576" s="8"/>
    </row>
    <row r="4577" spans="5:5" ht="18.5">
      <c r="E4577" s="8"/>
    </row>
    <row r="4578" spans="5:5" ht="18.5">
      <c r="E4578" s="8"/>
    </row>
    <row r="4579" spans="5:5" ht="18.5">
      <c r="E4579" s="8"/>
    </row>
    <row r="4580" spans="5:5" ht="18.5">
      <c r="E4580" s="8"/>
    </row>
    <row r="4581" spans="5:5" ht="18.5">
      <c r="E4581" s="8"/>
    </row>
    <row r="4582" spans="5:5" ht="18.5">
      <c r="E4582" s="8"/>
    </row>
    <row r="4583" spans="5:5" ht="18.5">
      <c r="E4583" s="8"/>
    </row>
    <row r="4584" spans="5:5" ht="18.5">
      <c r="E4584" s="8"/>
    </row>
    <row r="4585" spans="5:5" ht="18.5">
      <c r="E4585" s="8"/>
    </row>
    <row r="4586" spans="5:5" ht="18.5">
      <c r="E4586" s="8"/>
    </row>
    <row r="4587" spans="5:5" ht="18.5">
      <c r="E4587" s="8"/>
    </row>
    <row r="4588" spans="5:5" ht="18.5">
      <c r="E4588" s="8"/>
    </row>
    <row r="4589" spans="5:5" ht="18.5">
      <c r="E4589" s="8"/>
    </row>
    <row r="4590" spans="5:5" ht="18.5">
      <c r="E4590" s="8"/>
    </row>
    <row r="4591" spans="5:5" ht="18.5">
      <c r="E4591" s="8"/>
    </row>
    <row r="4592" spans="5:5" ht="18.5">
      <c r="E4592" s="8"/>
    </row>
    <row r="4593" spans="5:5" ht="18.5">
      <c r="E4593" s="8"/>
    </row>
    <row r="4594" spans="5:5" ht="18.5">
      <c r="E4594" s="8"/>
    </row>
    <row r="4595" spans="5:5" ht="18.5">
      <c r="E4595" s="8"/>
    </row>
    <row r="4596" spans="5:5" ht="18.5">
      <c r="E4596" s="8"/>
    </row>
    <row r="4597" spans="5:5" ht="18.5">
      <c r="E4597" s="8"/>
    </row>
    <row r="4598" spans="5:5" ht="18.5">
      <c r="E4598" s="8"/>
    </row>
    <row r="4599" spans="5:5" ht="18.5">
      <c r="E4599" s="8"/>
    </row>
    <row r="4600" spans="5:5" ht="18.5">
      <c r="E4600" s="8"/>
    </row>
    <row r="4601" spans="5:5" ht="18.5">
      <c r="E4601" s="8"/>
    </row>
    <row r="4602" spans="5:5" ht="18.5">
      <c r="E4602" s="8"/>
    </row>
    <row r="4603" spans="5:5" ht="18.5">
      <c r="E4603" s="8"/>
    </row>
    <row r="4604" spans="5:5" ht="18.5">
      <c r="E4604" s="8"/>
    </row>
    <row r="4605" spans="5:5" ht="18.5">
      <c r="E4605" s="8"/>
    </row>
    <row r="4606" spans="5:5" ht="18.5">
      <c r="E4606" s="8"/>
    </row>
    <row r="4607" spans="5:5" ht="18.5">
      <c r="E4607" s="8"/>
    </row>
    <row r="4608" spans="5:5" ht="18.5">
      <c r="E4608" s="8"/>
    </row>
    <row r="4609" spans="5:5" ht="18.5">
      <c r="E4609" s="8"/>
    </row>
    <row r="4610" spans="5:5" ht="18.5">
      <c r="E4610" s="8"/>
    </row>
    <row r="4611" spans="5:5" ht="18.5">
      <c r="E4611" s="8"/>
    </row>
    <row r="4612" spans="5:5" ht="18.5">
      <c r="E4612" s="8"/>
    </row>
    <row r="4613" spans="5:5" ht="18.5">
      <c r="E4613" s="8"/>
    </row>
    <row r="4614" spans="5:5" ht="18.5">
      <c r="E4614" s="8"/>
    </row>
    <row r="4615" spans="5:5" ht="18.5">
      <c r="E4615" s="8"/>
    </row>
    <row r="4616" spans="5:5" ht="18.5">
      <c r="E4616" s="8"/>
    </row>
    <row r="4617" spans="5:5" ht="18.5">
      <c r="E4617" s="8"/>
    </row>
    <row r="4618" spans="5:5" ht="18.5">
      <c r="E4618" s="8"/>
    </row>
    <row r="4619" spans="5:5" ht="18.5">
      <c r="E4619" s="8"/>
    </row>
    <row r="4620" spans="5:5" ht="18.5">
      <c r="E4620" s="8"/>
    </row>
    <row r="4621" spans="5:5" ht="18.5">
      <c r="E4621" s="8"/>
    </row>
    <row r="4622" spans="5:5" ht="18.5">
      <c r="E4622" s="8"/>
    </row>
    <row r="4623" spans="5:5" ht="18.5">
      <c r="E4623" s="8"/>
    </row>
    <row r="4624" spans="5:5" ht="18.5">
      <c r="E4624" s="8"/>
    </row>
    <row r="4625" spans="5:5" ht="18.5">
      <c r="E4625" s="8"/>
    </row>
    <row r="4626" spans="5:5" ht="18.5">
      <c r="E4626" s="8"/>
    </row>
    <row r="4627" spans="5:5" ht="18.5">
      <c r="E4627" s="8"/>
    </row>
    <row r="4628" spans="5:5" ht="18.5">
      <c r="E4628" s="8"/>
    </row>
    <row r="4629" spans="5:5" ht="18.5">
      <c r="E4629" s="8"/>
    </row>
    <row r="4630" spans="5:5" ht="18.5">
      <c r="E4630" s="8"/>
    </row>
    <row r="4631" spans="5:5" ht="18.5">
      <c r="E4631" s="8"/>
    </row>
    <row r="4632" spans="5:5" ht="18.5">
      <c r="E4632" s="8"/>
    </row>
    <row r="4633" spans="5:5" ht="18.5">
      <c r="E4633" s="8"/>
    </row>
    <row r="4634" spans="5:5" ht="18.5">
      <c r="E4634" s="8"/>
    </row>
    <row r="4635" spans="5:5" ht="18.5">
      <c r="E4635" s="8"/>
    </row>
    <row r="4636" spans="5:5" ht="18.5">
      <c r="E4636" s="8"/>
    </row>
    <row r="4637" spans="5:5" ht="18.5">
      <c r="E4637" s="8"/>
    </row>
    <row r="4638" spans="5:5" ht="18.5">
      <c r="E4638" s="8"/>
    </row>
    <row r="4639" spans="5:5" ht="18.5">
      <c r="E4639" s="8"/>
    </row>
    <row r="4640" spans="5:5" ht="18.5">
      <c r="E4640" s="8"/>
    </row>
    <row r="4641" spans="5:5" ht="18.5">
      <c r="E4641" s="8"/>
    </row>
    <row r="4642" spans="5:5" ht="18.5">
      <c r="E4642" s="8"/>
    </row>
    <row r="4643" spans="5:5" ht="18.5">
      <c r="E4643" s="8"/>
    </row>
    <row r="4644" spans="5:5" ht="18.5">
      <c r="E4644" s="8"/>
    </row>
    <row r="4645" spans="5:5" ht="18.5">
      <c r="E4645" s="8"/>
    </row>
    <row r="4646" spans="5:5" ht="18.5">
      <c r="E4646" s="8"/>
    </row>
    <row r="4647" spans="5:5" ht="18.5">
      <c r="E4647" s="8"/>
    </row>
    <row r="4648" spans="5:5" ht="18.5">
      <c r="E4648" s="8"/>
    </row>
    <row r="4649" spans="5:5" ht="18.5">
      <c r="E4649" s="8"/>
    </row>
    <row r="4650" spans="5:5" ht="18.5">
      <c r="E4650" s="8"/>
    </row>
    <row r="4651" spans="5:5" ht="18.5">
      <c r="E4651" s="8"/>
    </row>
    <row r="4652" spans="5:5" ht="18.5">
      <c r="E4652" s="8"/>
    </row>
    <row r="4653" spans="5:5" ht="18.5">
      <c r="E4653" s="8"/>
    </row>
    <row r="4654" spans="5:5" ht="18.5">
      <c r="E4654" s="8"/>
    </row>
    <row r="4655" spans="5:5" ht="18.5">
      <c r="E4655" s="8"/>
    </row>
    <row r="4656" spans="5:5" ht="18.5">
      <c r="E4656" s="8"/>
    </row>
    <row r="4657" spans="5:5" ht="18.5">
      <c r="E4657" s="8"/>
    </row>
    <row r="4658" spans="5:5" ht="18.5">
      <c r="E4658" s="8"/>
    </row>
    <row r="4659" spans="5:5" ht="18.5">
      <c r="E4659" s="8"/>
    </row>
    <row r="4660" spans="5:5" ht="18.5">
      <c r="E4660" s="8"/>
    </row>
    <row r="4661" spans="5:5" ht="18.5">
      <c r="E4661" s="8"/>
    </row>
    <row r="4662" spans="5:5" ht="18.5">
      <c r="E4662" s="8"/>
    </row>
    <row r="4663" spans="5:5" ht="18.5">
      <c r="E4663" s="8"/>
    </row>
    <row r="4664" spans="5:5" ht="18.5">
      <c r="E4664" s="8"/>
    </row>
    <row r="4665" spans="5:5" ht="18.5">
      <c r="E4665" s="8"/>
    </row>
    <row r="4666" spans="5:5" ht="18.5">
      <c r="E4666" s="8"/>
    </row>
    <row r="4667" spans="5:5" ht="18.5">
      <c r="E4667" s="8"/>
    </row>
    <row r="4668" spans="5:5" ht="18.5">
      <c r="E4668" s="8"/>
    </row>
    <row r="4669" spans="5:5" ht="18.5">
      <c r="E4669" s="8"/>
    </row>
    <row r="4670" spans="5:5" ht="18.5">
      <c r="E4670" s="8"/>
    </row>
    <row r="4671" spans="5:5" ht="18.5">
      <c r="E4671" s="8"/>
    </row>
    <row r="4672" spans="5:5" ht="18.5">
      <c r="E4672" s="8"/>
    </row>
    <row r="4673" spans="5:5" ht="18.5">
      <c r="E4673" s="8"/>
    </row>
    <row r="4674" spans="5:5" ht="18.5">
      <c r="E4674" s="8"/>
    </row>
    <row r="4675" spans="5:5" ht="18.5">
      <c r="E4675" s="8"/>
    </row>
    <row r="4676" spans="5:5" ht="18.5">
      <c r="E4676" s="8"/>
    </row>
    <row r="4677" spans="5:5" ht="18.5">
      <c r="E4677" s="8"/>
    </row>
    <row r="4678" spans="5:5" ht="18.5">
      <c r="E4678" s="8"/>
    </row>
    <row r="4679" spans="5:5" ht="18.5">
      <c r="E4679" s="8"/>
    </row>
    <row r="4680" spans="5:5" ht="18.5">
      <c r="E4680" s="8"/>
    </row>
    <row r="4681" spans="5:5" ht="18.5">
      <c r="E4681" s="8"/>
    </row>
    <row r="4682" spans="5:5" ht="18.5">
      <c r="E4682" s="8"/>
    </row>
    <row r="4683" spans="5:5" ht="18.5">
      <c r="E4683" s="8"/>
    </row>
    <row r="4684" spans="5:5" ht="18.5">
      <c r="E4684" s="8"/>
    </row>
    <row r="4685" spans="5:5" ht="18.5">
      <c r="E4685" s="8"/>
    </row>
    <row r="4686" spans="5:5" ht="18.5">
      <c r="E4686" s="8"/>
    </row>
    <row r="4687" spans="5:5" ht="18.5">
      <c r="E4687" s="8"/>
    </row>
    <row r="4688" spans="5:5" ht="18.5">
      <c r="E4688" s="8"/>
    </row>
    <row r="4689" spans="5:5" ht="18.5">
      <c r="E4689" s="8"/>
    </row>
    <row r="4690" spans="5:5" ht="18.5">
      <c r="E4690" s="8"/>
    </row>
    <row r="4691" spans="5:5" ht="18.5">
      <c r="E4691" s="8"/>
    </row>
    <row r="4692" spans="5:5" ht="18.5">
      <c r="E4692" s="8"/>
    </row>
    <row r="4693" spans="5:5" ht="18.5">
      <c r="E4693" s="8"/>
    </row>
    <row r="4694" spans="5:5" ht="18.5">
      <c r="E4694" s="8"/>
    </row>
    <row r="4695" spans="5:5" ht="18.5">
      <c r="E4695" s="8"/>
    </row>
    <row r="4696" spans="5:5" ht="18.5">
      <c r="E4696" s="8"/>
    </row>
    <row r="4697" spans="5:5" ht="18.5">
      <c r="E4697" s="8"/>
    </row>
    <row r="4698" spans="5:5" ht="18.5">
      <c r="E4698" s="8"/>
    </row>
    <row r="4699" spans="5:5" ht="18.5">
      <c r="E4699" s="8"/>
    </row>
    <row r="4700" spans="5:5" ht="18.5">
      <c r="E4700" s="8"/>
    </row>
    <row r="4701" spans="5:5" ht="18.5">
      <c r="E4701" s="8"/>
    </row>
    <row r="4702" spans="5:5" ht="18.5">
      <c r="E4702" s="8"/>
    </row>
    <row r="4703" spans="5:5" ht="18.5">
      <c r="E4703" s="8"/>
    </row>
    <row r="4704" spans="5:5" ht="18.5">
      <c r="E4704" s="8"/>
    </row>
    <row r="4705" spans="5:5" ht="18.5">
      <c r="E4705" s="8"/>
    </row>
    <row r="4706" spans="5:5" ht="18.5">
      <c r="E4706" s="8"/>
    </row>
    <row r="4707" spans="5:5" ht="18.5">
      <c r="E4707" s="8"/>
    </row>
    <row r="4708" spans="5:5" ht="18.5">
      <c r="E4708" s="8"/>
    </row>
    <row r="4709" spans="5:5" ht="18.5">
      <c r="E4709" s="8"/>
    </row>
    <row r="4710" spans="5:5" ht="18.5">
      <c r="E4710" s="8"/>
    </row>
    <row r="4711" spans="5:5" ht="18.5">
      <c r="E4711" s="8"/>
    </row>
    <row r="4712" spans="5:5" ht="18.5">
      <c r="E4712" s="8"/>
    </row>
    <row r="4713" spans="5:5" ht="18.5">
      <c r="E4713" s="8"/>
    </row>
    <row r="4714" spans="5:5" ht="18.5">
      <c r="E4714" s="8"/>
    </row>
    <row r="4715" spans="5:5" ht="18.5">
      <c r="E4715" s="8"/>
    </row>
    <row r="4716" spans="5:5" ht="18.5">
      <c r="E4716" s="8"/>
    </row>
    <row r="4717" spans="5:5" ht="18.5">
      <c r="E4717" s="8"/>
    </row>
    <row r="4718" spans="5:5" ht="18.5">
      <c r="E4718" s="8"/>
    </row>
    <row r="4719" spans="5:5" ht="18.5">
      <c r="E4719" s="8"/>
    </row>
    <row r="4720" spans="5:5" ht="18.5">
      <c r="E4720" s="8"/>
    </row>
    <row r="4721" spans="5:5" ht="18.5">
      <c r="E4721" s="8"/>
    </row>
    <row r="4722" spans="5:5" ht="18.5">
      <c r="E4722" s="8"/>
    </row>
    <row r="4723" spans="5:5" ht="18.5">
      <c r="E4723" s="8"/>
    </row>
    <row r="4724" spans="5:5" ht="18.5">
      <c r="E4724" s="8"/>
    </row>
    <row r="4725" spans="5:5" ht="18.5">
      <c r="E4725" s="8"/>
    </row>
    <row r="4726" spans="5:5" ht="18.5">
      <c r="E4726" s="8"/>
    </row>
    <row r="4727" spans="5:5" ht="18.5">
      <c r="E4727" s="8"/>
    </row>
    <row r="4728" spans="5:5" ht="18.5">
      <c r="E4728" s="8"/>
    </row>
    <row r="4729" spans="5:5" ht="18.5">
      <c r="E4729" s="8"/>
    </row>
    <row r="4730" spans="5:5" ht="18.5">
      <c r="E4730" s="8"/>
    </row>
    <row r="4731" spans="5:5" ht="18.5">
      <c r="E4731" s="8"/>
    </row>
    <row r="4732" spans="5:5" ht="18.5">
      <c r="E4732" s="8"/>
    </row>
    <row r="4733" spans="5:5" ht="18.5">
      <c r="E4733" s="8"/>
    </row>
    <row r="4734" spans="5:5" ht="18.5">
      <c r="E4734" s="8"/>
    </row>
    <row r="4735" spans="5:5" ht="18.5">
      <c r="E4735" s="8"/>
    </row>
    <row r="4736" spans="5:5" ht="18.5">
      <c r="E4736" s="8"/>
    </row>
    <row r="4737" spans="5:5" ht="18.5">
      <c r="E4737" s="8"/>
    </row>
    <row r="4738" spans="5:5" ht="18.5">
      <c r="E4738" s="8"/>
    </row>
    <row r="4739" spans="5:5" ht="18.5">
      <c r="E4739" s="8"/>
    </row>
    <row r="4740" spans="5:5" ht="18.5">
      <c r="E4740" s="8"/>
    </row>
    <row r="4741" spans="5:5" ht="18.5">
      <c r="E4741" s="8"/>
    </row>
    <row r="4742" spans="5:5" ht="18.5">
      <c r="E4742" s="8"/>
    </row>
    <row r="4743" spans="5:5" ht="18.5">
      <c r="E4743" s="8"/>
    </row>
    <row r="4744" spans="5:5" ht="18.5">
      <c r="E4744" s="8"/>
    </row>
    <row r="4745" spans="5:5" ht="18.5">
      <c r="E4745" s="8"/>
    </row>
    <row r="4746" spans="5:5" ht="18.5">
      <c r="E4746" s="8"/>
    </row>
    <row r="4747" spans="5:5" ht="18.5">
      <c r="E4747" s="8"/>
    </row>
    <row r="4748" spans="5:5" ht="18.5">
      <c r="E4748" s="8"/>
    </row>
    <row r="4749" spans="5:5" ht="18.5">
      <c r="E4749" s="8"/>
    </row>
    <row r="4750" spans="5:5" ht="18.5">
      <c r="E4750" s="8"/>
    </row>
    <row r="4751" spans="5:5" ht="18.5">
      <c r="E4751" s="8"/>
    </row>
    <row r="4752" spans="5:5" ht="18.5">
      <c r="E4752" s="8"/>
    </row>
    <row r="4753" spans="5:5" ht="18.5">
      <c r="E4753" s="8"/>
    </row>
    <row r="4754" spans="5:5" ht="18.5">
      <c r="E4754" s="8"/>
    </row>
    <row r="4755" spans="5:5" ht="18.5">
      <c r="E4755" s="8"/>
    </row>
    <row r="4756" spans="5:5" ht="18.5">
      <c r="E4756" s="8"/>
    </row>
    <row r="4757" spans="5:5" ht="18.5">
      <c r="E4757" s="8"/>
    </row>
    <row r="4758" spans="5:5" ht="18.5">
      <c r="E4758" s="8"/>
    </row>
    <row r="4759" spans="5:5" ht="18.5">
      <c r="E4759" s="8"/>
    </row>
    <row r="4760" spans="5:5" ht="18.5">
      <c r="E4760" s="8"/>
    </row>
    <row r="4761" spans="5:5" ht="18.5">
      <c r="E4761" s="8"/>
    </row>
    <row r="4762" spans="5:5" ht="18.5">
      <c r="E4762" s="8"/>
    </row>
    <row r="4763" spans="5:5" ht="18.5">
      <c r="E4763" s="8"/>
    </row>
    <row r="4764" spans="5:5" ht="18.5">
      <c r="E4764" s="8"/>
    </row>
    <row r="4765" spans="5:5" ht="18.5">
      <c r="E4765" s="8"/>
    </row>
    <row r="4766" spans="5:5" ht="18.5">
      <c r="E4766" s="8"/>
    </row>
    <row r="4767" spans="5:5" ht="18.5">
      <c r="E4767" s="8"/>
    </row>
    <row r="4768" spans="5:5" ht="18.5">
      <c r="E4768" s="8"/>
    </row>
    <row r="4769" spans="5:5" ht="18.5">
      <c r="E4769" s="8"/>
    </row>
    <row r="4770" spans="5:5" ht="18.5">
      <c r="E4770" s="8"/>
    </row>
    <row r="4771" spans="5:5" ht="18.5">
      <c r="E4771" s="8"/>
    </row>
    <row r="4772" spans="5:5" ht="18.5">
      <c r="E4772" s="8"/>
    </row>
    <row r="4773" spans="5:5" ht="18.5">
      <c r="E4773" s="8"/>
    </row>
    <row r="4774" spans="5:5" ht="18.5">
      <c r="E4774" s="8"/>
    </row>
    <row r="4775" spans="5:5" ht="18.5">
      <c r="E4775" s="8"/>
    </row>
    <row r="4776" spans="5:5" ht="18.5">
      <c r="E4776" s="8"/>
    </row>
    <row r="4777" spans="5:5" ht="18.5">
      <c r="E4777" s="8"/>
    </row>
    <row r="4778" spans="5:5" ht="18.5">
      <c r="E4778" s="8"/>
    </row>
    <row r="4779" spans="5:5" ht="18.5">
      <c r="E4779" s="8"/>
    </row>
    <row r="4780" spans="5:5" ht="18.5">
      <c r="E4780" s="8"/>
    </row>
    <row r="4781" spans="5:5" ht="18.5">
      <c r="E4781" s="8"/>
    </row>
    <row r="4782" spans="5:5" ht="18.5">
      <c r="E4782" s="8"/>
    </row>
    <row r="4783" spans="5:5" ht="18.5">
      <c r="E4783" s="8"/>
    </row>
    <row r="4784" spans="5:5" ht="18.5">
      <c r="E4784" s="8"/>
    </row>
    <row r="4785" spans="5:5" ht="18.5">
      <c r="E4785" s="8"/>
    </row>
    <row r="4786" spans="5:5" ht="18.5">
      <c r="E4786" s="8"/>
    </row>
    <row r="4787" spans="5:5" ht="18.5">
      <c r="E4787" s="8"/>
    </row>
    <row r="4788" spans="5:5" ht="18.5">
      <c r="E4788" s="8"/>
    </row>
    <row r="4789" spans="5:5" ht="18.5">
      <c r="E4789" s="8"/>
    </row>
    <row r="4790" spans="5:5" ht="18.5">
      <c r="E4790" s="8"/>
    </row>
    <row r="4791" spans="5:5" ht="18.5">
      <c r="E4791" s="8"/>
    </row>
    <row r="4792" spans="5:5" ht="18.5">
      <c r="E4792" s="8"/>
    </row>
    <row r="4793" spans="5:5" ht="18.5">
      <c r="E4793" s="8"/>
    </row>
    <row r="4794" spans="5:5" ht="18.5">
      <c r="E4794" s="8"/>
    </row>
    <row r="4795" spans="5:5" ht="18.5">
      <c r="E4795" s="8"/>
    </row>
    <row r="4796" spans="5:5" ht="18.5">
      <c r="E4796" s="8"/>
    </row>
    <row r="4797" spans="5:5" ht="18.5">
      <c r="E4797" s="8"/>
    </row>
    <row r="4798" spans="5:5" ht="18.5">
      <c r="E4798" s="8"/>
    </row>
    <row r="4799" spans="5:5" ht="18.5">
      <c r="E4799" s="8"/>
    </row>
    <row r="4800" spans="5:5" ht="18.5">
      <c r="E4800" s="8"/>
    </row>
    <row r="4801" spans="5:5" ht="18.5">
      <c r="E4801" s="8"/>
    </row>
    <row r="4802" spans="5:5" ht="18.5">
      <c r="E4802" s="8"/>
    </row>
    <row r="4803" spans="5:5" ht="18.5">
      <c r="E4803" s="8"/>
    </row>
    <row r="4804" spans="5:5" ht="18.5">
      <c r="E4804" s="8"/>
    </row>
    <row r="4805" spans="5:5" ht="18.5">
      <c r="E4805" s="8"/>
    </row>
    <row r="4806" spans="5:5" ht="18.5">
      <c r="E4806" s="8"/>
    </row>
    <row r="4807" spans="5:5" ht="18.5">
      <c r="E4807" s="8"/>
    </row>
    <row r="4808" spans="5:5" ht="18.5">
      <c r="E4808" s="8"/>
    </row>
    <row r="4809" spans="5:5" ht="18.5">
      <c r="E4809" s="8"/>
    </row>
    <row r="4810" spans="5:5" ht="18.5">
      <c r="E4810" s="8"/>
    </row>
    <row r="4811" spans="5:5" ht="18.5">
      <c r="E4811" s="8"/>
    </row>
    <row r="4812" spans="5:5" ht="18.5">
      <c r="E4812" s="8"/>
    </row>
    <row r="4813" spans="5:5" ht="18.5">
      <c r="E4813" s="8"/>
    </row>
    <row r="4814" spans="5:5" ht="18.5">
      <c r="E4814" s="8"/>
    </row>
    <row r="4815" spans="5:5" ht="18.5">
      <c r="E4815" s="8"/>
    </row>
    <row r="4816" spans="5:5" ht="18.5">
      <c r="E4816" s="8"/>
    </row>
    <row r="4817" spans="5:5" ht="18.5">
      <c r="E4817" s="8"/>
    </row>
    <row r="4818" spans="5:5" ht="18.5">
      <c r="E4818" s="8"/>
    </row>
    <row r="4819" spans="5:5" ht="18.5">
      <c r="E4819" s="8"/>
    </row>
    <row r="4820" spans="5:5" ht="18.5">
      <c r="E4820" s="8"/>
    </row>
    <row r="4821" spans="5:5" ht="18.5">
      <c r="E4821" s="8"/>
    </row>
    <row r="4822" spans="5:5" ht="18.5">
      <c r="E4822" s="8"/>
    </row>
    <row r="4823" spans="5:5" ht="18.5">
      <c r="E4823" s="8"/>
    </row>
    <row r="4824" spans="5:5" ht="18.5">
      <c r="E4824" s="8"/>
    </row>
    <row r="4825" spans="5:5" ht="18.5">
      <c r="E4825" s="8"/>
    </row>
    <row r="4826" spans="5:5" ht="18.5">
      <c r="E4826" s="8"/>
    </row>
    <row r="4827" spans="5:5" ht="18.5">
      <c r="E4827" s="8"/>
    </row>
    <row r="4828" spans="5:5" ht="18.5">
      <c r="E4828" s="8"/>
    </row>
    <row r="4829" spans="5:5" ht="18.5">
      <c r="E4829" s="8"/>
    </row>
    <row r="4830" spans="5:5" ht="18.5">
      <c r="E4830" s="8"/>
    </row>
    <row r="4831" spans="5:5" ht="18.5">
      <c r="E4831" s="8"/>
    </row>
    <row r="4832" spans="5:5" ht="18.5">
      <c r="E4832" s="8"/>
    </row>
    <row r="4833" spans="5:5" ht="18.5">
      <c r="E4833" s="8"/>
    </row>
    <row r="4834" spans="5:5" ht="18.5">
      <c r="E4834" s="8"/>
    </row>
    <row r="4835" spans="5:5" ht="18.5">
      <c r="E4835" s="8"/>
    </row>
    <row r="4836" spans="5:5" ht="18.5">
      <c r="E4836" s="8"/>
    </row>
    <row r="4837" spans="5:5" ht="18.5">
      <c r="E4837" s="8"/>
    </row>
    <row r="4838" spans="5:5" ht="18.5">
      <c r="E4838" s="8"/>
    </row>
    <row r="4839" spans="5:5" ht="18.5">
      <c r="E4839" s="8"/>
    </row>
    <row r="4840" spans="5:5" ht="18.5">
      <c r="E4840" s="8"/>
    </row>
    <row r="4841" spans="5:5" ht="18.5">
      <c r="E4841" s="8"/>
    </row>
    <row r="4842" spans="5:5" ht="18.5">
      <c r="E4842" s="8"/>
    </row>
    <row r="4843" spans="5:5" ht="18.5">
      <c r="E4843" s="8"/>
    </row>
    <row r="4844" spans="5:5" ht="18.5">
      <c r="E4844" s="8"/>
    </row>
    <row r="4845" spans="5:5" ht="18.5">
      <c r="E4845" s="8"/>
    </row>
    <row r="4846" spans="5:5" ht="18.5">
      <c r="E4846" s="8"/>
    </row>
    <row r="4847" spans="5:5" ht="18.5">
      <c r="E4847" s="8"/>
    </row>
    <row r="4848" spans="5:5" ht="18.5">
      <c r="E4848" s="8"/>
    </row>
    <row r="4849" spans="5:5" ht="18.5">
      <c r="E4849" s="8"/>
    </row>
    <row r="4850" spans="5:5" ht="18.5">
      <c r="E4850" s="8"/>
    </row>
    <row r="4851" spans="5:5" ht="18.5">
      <c r="E4851" s="8"/>
    </row>
    <row r="4852" spans="5:5" ht="18.5">
      <c r="E4852" s="8"/>
    </row>
    <row r="4853" spans="5:5" ht="18.5">
      <c r="E4853" s="8"/>
    </row>
    <row r="4854" spans="5:5" ht="18.5">
      <c r="E4854" s="8"/>
    </row>
    <row r="4855" spans="5:5" ht="18.5">
      <c r="E4855" s="8"/>
    </row>
    <row r="4856" spans="5:5" ht="18.5">
      <c r="E4856" s="8"/>
    </row>
    <row r="4857" spans="5:5" ht="18.5">
      <c r="E4857" s="8"/>
    </row>
    <row r="4858" spans="5:5" ht="18.5">
      <c r="E4858" s="8"/>
    </row>
    <row r="4859" spans="5:5" ht="18.5">
      <c r="E4859" s="8"/>
    </row>
    <row r="4860" spans="5:5" ht="18.5">
      <c r="E4860" s="8"/>
    </row>
    <row r="4861" spans="5:5" ht="18.5">
      <c r="E4861" s="8"/>
    </row>
    <row r="4862" spans="5:5" ht="18.5">
      <c r="E4862" s="8"/>
    </row>
    <row r="4863" spans="5:5" ht="18.5">
      <c r="E4863" s="8"/>
    </row>
    <row r="4864" spans="5:5" ht="18.5">
      <c r="E4864" s="8"/>
    </row>
    <row r="4865" spans="5:5" ht="18.5">
      <c r="E4865" s="8"/>
    </row>
    <row r="4866" spans="5:5" ht="18.5">
      <c r="E4866" s="8"/>
    </row>
    <row r="4867" spans="5:5" ht="18.5">
      <c r="E4867" s="8"/>
    </row>
    <row r="4868" spans="5:5" ht="18.5">
      <c r="E4868" s="8"/>
    </row>
    <row r="4869" spans="5:5" ht="18.5">
      <c r="E4869" s="8"/>
    </row>
    <row r="4870" spans="5:5" ht="18.5">
      <c r="E4870" s="8"/>
    </row>
    <row r="4871" spans="5:5" ht="18.5">
      <c r="E4871" s="8"/>
    </row>
    <row r="4872" spans="5:5" ht="18.5">
      <c r="E4872" s="8"/>
    </row>
    <row r="4873" spans="5:5" ht="18.5">
      <c r="E4873" s="8"/>
    </row>
    <row r="4874" spans="5:5" ht="18.5">
      <c r="E4874" s="8"/>
    </row>
    <row r="4875" spans="5:5" ht="18.5">
      <c r="E4875" s="8"/>
    </row>
    <row r="4876" spans="5:5" ht="18.5">
      <c r="E4876" s="8"/>
    </row>
    <row r="4877" spans="5:5" ht="18.5">
      <c r="E4877" s="8"/>
    </row>
    <row r="4878" spans="5:5" ht="18.5">
      <c r="E4878" s="8"/>
    </row>
    <row r="4879" spans="5:5" ht="18.5">
      <c r="E4879" s="8"/>
    </row>
    <row r="4880" spans="5:5" ht="18.5">
      <c r="E4880" s="8"/>
    </row>
    <row r="4881" spans="5:5" ht="18.5">
      <c r="E4881" s="8"/>
    </row>
    <row r="4882" spans="5:5" ht="18.5">
      <c r="E4882" s="8"/>
    </row>
    <row r="4883" spans="5:5" ht="18.5">
      <c r="E4883" s="8"/>
    </row>
    <row r="4884" spans="5:5" ht="18.5">
      <c r="E4884" s="8"/>
    </row>
    <row r="4885" spans="5:5" ht="18.5">
      <c r="E4885" s="8"/>
    </row>
    <row r="4886" spans="5:5" ht="18.5">
      <c r="E4886" s="8"/>
    </row>
    <row r="4887" spans="5:5" ht="18.5">
      <c r="E4887" s="8"/>
    </row>
    <row r="4888" spans="5:5" ht="18.5">
      <c r="E4888" s="8"/>
    </row>
    <row r="4889" spans="5:5" ht="18.5">
      <c r="E4889" s="8"/>
    </row>
    <row r="4890" spans="5:5" ht="18.5">
      <c r="E4890" s="8"/>
    </row>
    <row r="4891" spans="5:5" ht="18.5">
      <c r="E4891" s="8"/>
    </row>
    <row r="4892" spans="5:5" ht="18.5">
      <c r="E4892" s="8"/>
    </row>
    <row r="4893" spans="5:5" ht="18.5">
      <c r="E4893" s="8"/>
    </row>
    <row r="4894" spans="5:5" ht="18.5">
      <c r="E4894" s="8"/>
    </row>
    <row r="4895" spans="5:5" ht="18.5">
      <c r="E4895" s="8"/>
    </row>
    <row r="4896" spans="5:5" ht="18.5">
      <c r="E4896" s="8"/>
    </row>
    <row r="4897" spans="5:5" ht="18.5">
      <c r="E4897" s="8"/>
    </row>
    <row r="4898" spans="5:5" ht="18.5">
      <c r="E4898" s="8"/>
    </row>
    <row r="4899" spans="5:5" ht="18.5">
      <c r="E4899" s="8"/>
    </row>
    <row r="4900" spans="5:5" ht="18.5">
      <c r="E4900" s="8"/>
    </row>
    <row r="4901" spans="5:5" ht="18.5">
      <c r="E4901" s="8"/>
    </row>
    <row r="4902" spans="5:5" ht="18.5">
      <c r="E4902" s="8"/>
    </row>
    <row r="4903" spans="5:5" ht="18.5">
      <c r="E4903" s="8"/>
    </row>
    <row r="4904" spans="5:5" ht="18.5">
      <c r="E4904" s="8"/>
    </row>
    <row r="4905" spans="5:5" ht="18.5">
      <c r="E4905" s="8"/>
    </row>
    <row r="4906" spans="5:5" ht="18.5">
      <c r="E4906" s="8"/>
    </row>
    <row r="4907" spans="5:5" ht="18.5">
      <c r="E4907" s="8"/>
    </row>
    <row r="4908" spans="5:5" ht="18.5">
      <c r="E4908" s="8"/>
    </row>
    <row r="4909" spans="5:5" ht="18.5">
      <c r="E4909" s="8"/>
    </row>
    <row r="4910" spans="5:5" ht="18.5">
      <c r="E4910" s="8"/>
    </row>
    <row r="4911" spans="5:5" ht="18.5">
      <c r="E4911" s="8"/>
    </row>
    <row r="4912" spans="5:5" ht="18.5">
      <c r="E4912" s="8"/>
    </row>
    <row r="4913" spans="5:5" ht="18.5">
      <c r="E4913" s="8"/>
    </row>
    <row r="4914" spans="5:5" ht="18.5">
      <c r="E4914" s="8"/>
    </row>
    <row r="4915" spans="5:5" ht="18.5">
      <c r="E4915" s="8"/>
    </row>
    <row r="4916" spans="5:5" ht="18.5">
      <c r="E4916" s="8"/>
    </row>
    <row r="4917" spans="5:5" ht="18.5">
      <c r="E4917" s="8"/>
    </row>
    <row r="4918" spans="5:5" ht="18.5">
      <c r="E4918" s="8"/>
    </row>
    <row r="4919" spans="5:5" ht="18.5">
      <c r="E4919" s="8"/>
    </row>
    <row r="4920" spans="5:5" ht="18.5">
      <c r="E4920" s="8"/>
    </row>
    <row r="4921" spans="5:5" ht="18.5">
      <c r="E4921" s="8"/>
    </row>
    <row r="4922" spans="5:5" ht="18.5">
      <c r="E4922" s="8"/>
    </row>
    <row r="4923" spans="5:5" ht="18.5">
      <c r="E4923" s="8"/>
    </row>
    <row r="4924" spans="5:5" ht="18.5">
      <c r="E4924" s="8"/>
    </row>
    <row r="4925" spans="5:5" ht="18.5">
      <c r="E4925" s="8"/>
    </row>
    <row r="4926" spans="5:5" ht="18.5">
      <c r="E4926" s="8"/>
    </row>
    <row r="4927" spans="5:5" ht="18.5">
      <c r="E4927" s="8"/>
    </row>
    <row r="4928" spans="5:5" ht="18.5">
      <c r="E4928" s="8"/>
    </row>
    <row r="4929" spans="5:5" ht="18.5">
      <c r="E4929" s="8"/>
    </row>
    <row r="4930" spans="5:5" ht="18.5">
      <c r="E4930" s="8"/>
    </row>
    <row r="4931" spans="5:5" ht="18.5">
      <c r="E4931" s="8"/>
    </row>
    <row r="4932" spans="5:5" ht="18.5">
      <c r="E4932" s="8"/>
    </row>
    <row r="4933" spans="5:5" ht="18.5">
      <c r="E4933" s="8"/>
    </row>
    <row r="4934" spans="5:5" ht="18.5">
      <c r="E4934" s="8"/>
    </row>
    <row r="4935" spans="5:5" ht="18.5">
      <c r="E4935" s="8"/>
    </row>
    <row r="4936" spans="5:5" ht="18.5">
      <c r="E4936" s="8"/>
    </row>
    <row r="4937" spans="5:5" ht="18.5">
      <c r="E4937" s="8"/>
    </row>
    <row r="4938" spans="5:5" ht="18.5">
      <c r="E4938" s="8"/>
    </row>
    <row r="4939" spans="5:5" ht="18.5">
      <c r="E4939" s="8"/>
    </row>
    <row r="4940" spans="5:5" ht="18.5">
      <c r="E4940" s="8"/>
    </row>
    <row r="4941" spans="5:5" ht="18.5">
      <c r="E4941" s="8"/>
    </row>
    <row r="4942" spans="5:5" ht="18.5">
      <c r="E4942" s="8"/>
    </row>
    <row r="4943" spans="5:5" ht="18.5">
      <c r="E4943" s="8"/>
    </row>
    <row r="4944" spans="5:5" ht="18.5">
      <c r="E4944" s="8"/>
    </row>
    <row r="4945" spans="5:5" ht="18.5">
      <c r="E4945" s="8"/>
    </row>
    <row r="4946" spans="5:5" ht="18.5">
      <c r="E4946" s="8"/>
    </row>
    <row r="4947" spans="5:5" ht="18.5">
      <c r="E4947" s="8"/>
    </row>
    <row r="4948" spans="5:5" ht="18.5">
      <c r="E4948" s="8"/>
    </row>
    <row r="4949" spans="5:5" ht="18.5">
      <c r="E4949" s="8"/>
    </row>
    <row r="4950" spans="5:5" ht="18.5">
      <c r="E4950" s="8"/>
    </row>
    <row r="4951" spans="5:5" ht="18.5">
      <c r="E4951" s="8"/>
    </row>
    <row r="4952" spans="5:5" ht="18.5">
      <c r="E4952" s="8"/>
    </row>
    <row r="4953" spans="5:5" ht="18.5">
      <c r="E4953" s="8"/>
    </row>
    <row r="4954" spans="5:5" ht="18.5">
      <c r="E4954" s="8"/>
    </row>
    <row r="4955" spans="5:5" ht="18.5">
      <c r="E4955" s="8"/>
    </row>
    <row r="4956" spans="5:5" ht="18.5">
      <c r="E4956" s="8"/>
    </row>
    <row r="4957" spans="5:5" ht="18.5">
      <c r="E4957" s="8"/>
    </row>
    <row r="4958" spans="5:5" ht="18.5">
      <c r="E4958" s="8"/>
    </row>
    <row r="4959" spans="5:5" ht="18.5">
      <c r="E4959" s="8"/>
    </row>
    <row r="4960" spans="5:5" ht="18.5">
      <c r="E4960" s="8"/>
    </row>
    <row r="4961" spans="5:5" ht="18.5">
      <c r="E4961" s="8"/>
    </row>
    <row r="4962" spans="5:5" ht="18.5">
      <c r="E4962" s="8"/>
    </row>
    <row r="4963" spans="5:5" ht="18.5">
      <c r="E4963" s="8"/>
    </row>
    <row r="4964" spans="5:5" ht="18.5">
      <c r="E4964" s="8"/>
    </row>
    <row r="4965" spans="5:5" ht="18.5">
      <c r="E4965" s="8"/>
    </row>
    <row r="4966" spans="5:5" ht="18.5">
      <c r="E4966" s="8"/>
    </row>
    <row r="4967" spans="5:5" ht="18.5">
      <c r="E4967" s="8"/>
    </row>
    <row r="4968" spans="5:5" ht="18.5">
      <c r="E4968" s="8"/>
    </row>
    <row r="4969" spans="5:5" ht="18.5">
      <c r="E4969" s="8"/>
    </row>
    <row r="4970" spans="5:5" ht="18.5">
      <c r="E4970" s="8"/>
    </row>
    <row r="4971" spans="5:5" ht="18.5">
      <c r="E4971" s="8"/>
    </row>
    <row r="4972" spans="5:5" ht="18.5">
      <c r="E4972" s="8"/>
    </row>
    <row r="4973" spans="5:5" ht="18.5">
      <c r="E4973" s="8"/>
    </row>
    <row r="4974" spans="5:5" ht="18.5">
      <c r="E4974" s="8"/>
    </row>
    <row r="4975" spans="5:5" ht="18.5">
      <c r="E4975" s="8"/>
    </row>
    <row r="4976" spans="5:5" ht="18.5">
      <c r="E4976" s="8"/>
    </row>
    <row r="4977" spans="5:5" ht="18.5">
      <c r="E4977" s="8"/>
    </row>
    <row r="4978" spans="5:5" ht="18.5">
      <c r="E4978" s="8"/>
    </row>
    <row r="4979" spans="5:5" ht="18.5">
      <c r="E4979" s="8"/>
    </row>
    <row r="4980" spans="5:5" ht="18.5">
      <c r="E4980" s="8"/>
    </row>
    <row r="4981" spans="5:5" ht="18.5">
      <c r="E4981" s="8"/>
    </row>
    <row r="4982" spans="5:5" ht="18.5">
      <c r="E4982" s="8"/>
    </row>
    <row r="4983" spans="5:5" ht="18.5">
      <c r="E4983" s="8"/>
    </row>
    <row r="4984" spans="5:5" ht="18.5">
      <c r="E4984" s="8"/>
    </row>
    <row r="4985" spans="5:5" ht="18.5">
      <c r="E4985" s="8"/>
    </row>
    <row r="4986" spans="5:5" ht="18.5">
      <c r="E4986" s="8"/>
    </row>
    <row r="4987" spans="5:5" ht="18.5">
      <c r="E4987" s="8"/>
    </row>
    <row r="4988" spans="5:5" ht="18.5">
      <c r="E4988" s="8"/>
    </row>
    <row r="4989" spans="5:5" ht="18.5">
      <c r="E4989" s="8"/>
    </row>
    <row r="4990" spans="5:5" ht="18.5">
      <c r="E4990" s="8"/>
    </row>
    <row r="4991" spans="5:5" ht="18.5">
      <c r="E4991" s="8"/>
    </row>
    <row r="4992" spans="5:5" ht="18.5">
      <c r="E4992" s="8"/>
    </row>
    <row r="4993" spans="5:5" ht="18.5">
      <c r="E4993" s="8"/>
    </row>
    <row r="4994" spans="5:5" ht="18.5">
      <c r="E4994" s="8"/>
    </row>
    <row r="4995" spans="5:5" ht="18.5">
      <c r="E4995" s="8"/>
    </row>
    <row r="4996" spans="5:5" ht="18.5">
      <c r="E4996" s="8"/>
    </row>
    <row r="4997" spans="5:5" ht="18.5">
      <c r="E4997" s="8"/>
    </row>
    <row r="4998" spans="5:5" ht="18.5">
      <c r="E4998" s="8"/>
    </row>
    <row r="4999" spans="5:5" ht="18.5">
      <c r="E4999" s="8"/>
    </row>
    <row r="5000" spans="5:5" ht="18.5">
      <c r="E5000" s="8"/>
    </row>
    <row r="5001" spans="5:5" ht="18.5">
      <c r="E5001" s="8"/>
    </row>
    <row r="5002" spans="5:5" ht="18.5">
      <c r="E5002" s="8"/>
    </row>
    <row r="5003" spans="5:5" ht="18.5">
      <c r="E5003" s="8"/>
    </row>
    <row r="5004" spans="5:5" ht="18.5">
      <c r="E5004" s="8"/>
    </row>
    <row r="5005" spans="5:5" ht="18.5">
      <c r="E5005" s="8"/>
    </row>
    <row r="5006" spans="5:5" ht="18.5">
      <c r="E5006" s="8"/>
    </row>
    <row r="5007" spans="5:5" ht="18.5">
      <c r="E5007" s="8"/>
    </row>
    <row r="5008" spans="5:5" ht="18.5">
      <c r="E5008" s="8"/>
    </row>
    <row r="5009" spans="5:5" ht="18.5">
      <c r="E5009" s="8"/>
    </row>
    <row r="5010" spans="5:5" ht="18.5">
      <c r="E5010" s="8"/>
    </row>
    <row r="5011" spans="5:5" ht="18.5">
      <c r="E5011" s="8"/>
    </row>
    <row r="5012" spans="5:5" ht="18.5">
      <c r="E5012" s="8"/>
    </row>
    <row r="5013" spans="5:5" ht="18.5">
      <c r="E5013" s="8"/>
    </row>
    <row r="5014" spans="5:5" ht="18.5">
      <c r="E5014" s="8"/>
    </row>
    <row r="5015" spans="5:5" ht="18.5">
      <c r="E5015" s="8"/>
    </row>
    <row r="5016" spans="5:5" ht="18.5">
      <c r="E5016" s="8"/>
    </row>
    <row r="5017" spans="5:5" ht="18.5">
      <c r="E5017" s="8"/>
    </row>
    <row r="5018" spans="5:5" ht="18.5">
      <c r="E5018" s="8"/>
    </row>
    <row r="5019" spans="5:5" ht="18.5">
      <c r="E5019" s="8"/>
    </row>
    <row r="5020" spans="5:5" ht="18.5">
      <c r="E5020" s="8"/>
    </row>
    <row r="5021" spans="5:5" ht="18.5">
      <c r="E5021" s="8"/>
    </row>
    <row r="5022" spans="5:5" ht="18.5">
      <c r="E5022" s="8"/>
    </row>
    <row r="5023" spans="5:5" ht="18.5">
      <c r="E5023" s="8"/>
    </row>
    <row r="5024" spans="5:5" ht="18.5">
      <c r="E5024" s="8"/>
    </row>
    <row r="5025" spans="5:5" ht="18.5">
      <c r="E5025" s="8"/>
    </row>
    <row r="5026" spans="5:5" ht="18.5">
      <c r="E5026" s="8"/>
    </row>
    <row r="5027" spans="5:5" ht="18.5">
      <c r="E5027" s="8"/>
    </row>
    <row r="5028" spans="5:5" ht="18.5">
      <c r="E5028" s="8"/>
    </row>
    <row r="5029" spans="5:5" ht="18.5">
      <c r="E5029" s="8"/>
    </row>
    <row r="5030" spans="5:5" ht="18.5">
      <c r="E5030" s="8"/>
    </row>
    <row r="5031" spans="5:5" ht="18.5">
      <c r="E5031" s="8"/>
    </row>
    <row r="5032" spans="5:5" ht="18.5">
      <c r="E5032" s="8"/>
    </row>
    <row r="5033" spans="5:5" ht="18.5">
      <c r="E5033" s="8"/>
    </row>
    <row r="5034" spans="5:5" ht="18.5">
      <c r="E5034" s="8"/>
    </row>
    <row r="5035" spans="5:5" ht="18.5">
      <c r="E5035" s="8"/>
    </row>
    <row r="5036" spans="5:5" ht="18.5">
      <c r="E5036" s="8"/>
    </row>
    <row r="5037" spans="5:5" ht="18.5">
      <c r="E5037" s="8"/>
    </row>
    <row r="5038" spans="5:5" ht="18.5">
      <c r="E5038" s="8"/>
    </row>
    <row r="5039" spans="5:5" ht="18.5">
      <c r="E5039" s="8"/>
    </row>
    <row r="5040" spans="5:5" ht="18.5">
      <c r="E5040" s="8"/>
    </row>
    <row r="5041" spans="5:5" ht="18.5">
      <c r="E5041" s="8"/>
    </row>
    <row r="5042" spans="5:5" ht="18.5">
      <c r="E5042" s="8"/>
    </row>
    <row r="5043" spans="5:5" ht="18.5">
      <c r="E5043" s="8"/>
    </row>
    <row r="5044" spans="5:5" ht="18.5">
      <c r="E5044" s="8"/>
    </row>
    <row r="5045" spans="5:5" ht="18.5">
      <c r="E5045" s="8"/>
    </row>
    <row r="5046" spans="5:5" ht="18.5">
      <c r="E5046" s="8"/>
    </row>
    <row r="5047" spans="5:5" ht="18.5">
      <c r="E5047" s="8"/>
    </row>
    <row r="5048" spans="5:5" ht="18.5">
      <c r="E5048" s="8"/>
    </row>
    <row r="5049" spans="5:5" ht="18.5">
      <c r="E5049" s="8"/>
    </row>
    <row r="5050" spans="5:5" ht="18.5">
      <c r="E5050" s="8"/>
    </row>
    <row r="5051" spans="5:5" ht="18.5">
      <c r="E5051" s="8"/>
    </row>
    <row r="5052" spans="5:5" ht="18.5">
      <c r="E5052" s="8"/>
    </row>
    <row r="5053" spans="5:5" ht="18.5">
      <c r="E5053" s="8"/>
    </row>
    <row r="5054" spans="5:5" ht="18.5">
      <c r="E5054" s="8"/>
    </row>
    <row r="5055" spans="5:5" ht="18.5">
      <c r="E5055" s="8"/>
    </row>
    <row r="5056" spans="5:5" ht="18.5">
      <c r="E5056" s="8"/>
    </row>
    <row r="5057" spans="5:5" ht="18.5">
      <c r="E5057" s="8"/>
    </row>
    <row r="5058" spans="5:5" ht="18.5">
      <c r="E5058" s="8"/>
    </row>
    <row r="5059" spans="5:5" ht="18.5">
      <c r="E5059" s="8"/>
    </row>
    <row r="5060" spans="5:5" ht="18.5">
      <c r="E5060" s="8"/>
    </row>
    <row r="5061" spans="5:5" ht="18.5">
      <c r="E5061" s="8"/>
    </row>
    <row r="5062" spans="5:5" ht="18.5">
      <c r="E5062" s="8"/>
    </row>
    <row r="5063" spans="5:5" ht="18.5">
      <c r="E5063" s="8"/>
    </row>
    <row r="5064" spans="5:5" ht="18.5">
      <c r="E5064" s="8"/>
    </row>
    <row r="5065" spans="5:5" ht="18.5">
      <c r="E5065" s="8"/>
    </row>
    <row r="5066" spans="5:5" ht="18.5">
      <c r="E5066" s="8"/>
    </row>
    <row r="5067" spans="5:5" ht="18.5">
      <c r="E5067" s="8"/>
    </row>
    <row r="5068" spans="5:5" ht="18.5">
      <c r="E5068" s="8"/>
    </row>
    <row r="5069" spans="5:5" ht="18.5">
      <c r="E5069" s="8"/>
    </row>
    <row r="5070" spans="5:5" ht="18.5">
      <c r="E5070" s="8"/>
    </row>
    <row r="5071" spans="5:5" ht="18.5">
      <c r="E5071" s="8"/>
    </row>
    <row r="5072" spans="5:5" ht="18.5">
      <c r="E5072" s="8"/>
    </row>
    <row r="5073" spans="5:5" ht="18.5">
      <c r="E5073" s="8"/>
    </row>
    <row r="5074" spans="5:5" ht="18.5">
      <c r="E5074" s="8"/>
    </row>
    <row r="5075" spans="5:5" ht="18.5">
      <c r="E5075" s="8"/>
    </row>
    <row r="5076" spans="5:5" ht="18.5">
      <c r="E5076" s="8"/>
    </row>
    <row r="5077" spans="5:5" ht="18.5">
      <c r="E5077" s="8"/>
    </row>
    <row r="5078" spans="5:5" ht="18.5">
      <c r="E5078" s="8"/>
    </row>
    <row r="5079" spans="5:5" ht="18.5">
      <c r="E5079" s="8"/>
    </row>
    <row r="5080" spans="5:5" ht="18.5">
      <c r="E5080" s="8"/>
    </row>
    <row r="5081" spans="5:5" ht="18.5">
      <c r="E5081" s="8"/>
    </row>
    <row r="5082" spans="5:5" ht="18.5">
      <c r="E5082" s="8"/>
    </row>
    <row r="5083" spans="5:5" ht="18.5">
      <c r="E5083" s="8"/>
    </row>
    <row r="5084" spans="5:5" ht="18.5">
      <c r="E5084" s="8"/>
    </row>
    <row r="5085" spans="5:5" ht="18.5">
      <c r="E5085" s="8"/>
    </row>
    <row r="5086" spans="5:5" ht="18.5">
      <c r="E5086" s="8"/>
    </row>
    <row r="5087" spans="5:5" ht="18.5">
      <c r="E5087" s="8"/>
    </row>
    <row r="5088" spans="5:5" ht="18.5">
      <c r="E5088" s="8"/>
    </row>
    <row r="5089" spans="5:5" ht="18.5">
      <c r="E5089" s="8"/>
    </row>
    <row r="5090" spans="5:5" ht="18.5">
      <c r="E5090" s="8"/>
    </row>
    <row r="5091" spans="5:5" ht="18.5">
      <c r="E5091" s="8"/>
    </row>
    <row r="5092" spans="5:5" ht="18.5">
      <c r="E5092" s="8"/>
    </row>
    <row r="5093" spans="5:5" ht="18.5">
      <c r="E5093" s="8"/>
    </row>
    <row r="5094" spans="5:5" ht="18.5">
      <c r="E5094" s="8"/>
    </row>
    <row r="5095" spans="5:5" ht="18.5">
      <c r="E5095" s="8"/>
    </row>
    <row r="5096" spans="5:5" ht="18.5">
      <c r="E5096" s="8"/>
    </row>
    <row r="5097" spans="5:5" ht="18.5">
      <c r="E5097" s="8"/>
    </row>
    <row r="5098" spans="5:5" ht="18.5">
      <c r="E5098" s="8"/>
    </row>
    <row r="5099" spans="5:5" ht="18.5">
      <c r="E5099" s="8"/>
    </row>
    <row r="5100" spans="5:5" ht="18.5">
      <c r="E5100" s="8"/>
    </row>
    <row r="5101" spans="5:5" ht="18.5">
      <c r="E5101" s="8"/>
    </row>
    <row r="5102" spans="5:5" ht="18.5">
      <c r="E5102" s="8"/>
    </row>
    <row r="5103" spans="5:5" ht="18.5">
      <c r="E5103" s="8"/>
    </row>
    <row r="5104" spans="5:5" ht="18.5">
      <c r="E5104" s="8"/>
    </row>
    <row r="5105" spans="5:5" ht="18.5">
      <c r="E5105" s="8"/>
    </row>
    <row r="5106" spans="5:5" ht="18.5">
      <c r="E5106" s="8"/>
    </row>
    <row r="5107" spans="5:5" ht="18.5">
      <c r="E5107" s="8"/>
    </row>
    <row r="5108" spans="5:5" ht="18.5">
      <c r="E5108" s="8"/>
    </row>
    <row r="5109" spans="5:5" ht="18.5">
      <c r="E5109" s="8"/>
    </row>
    <row r="5110" spans="5:5" ht="18.5">
      <c r="E5110" s="8"/>
    </row>
    <row r="5111" spans="5:5" ht="18.5">
      <c r="E5111" s="8"/>
    </row>
    <row r="5112" spans="5:5" ht="18.5">
      <c r="E5112" s="8"/>
    </row>
    <row r="5113" spans="5:5" ht="18.5">
      <c r="E5113" s="8"/>
    </row>
    <row r="5114" spans="5:5" ht="18.5">
      <c r="E5114" s="8"/>
    </row>
    <row r="5115" spans="5:5" ht="18.5">
      <c r="E5115" s="8"/>
    </row>
    <row r="5116" spans="5:5" ht="18.5">
      <c r="E5116" s="8"/>
    </row>
    <row r="5117" spans="5:5" ht="18.5">
      <c r="E5117" s="8"/>
    </row>
    <row r="5118" spans="5:5" ht="18.5">
      <c r="E5118" s="8"/>
    </row>
    <row r="5119" spans="5:5" ht="18.5">
      <c r="E5119" s="8"/>
    </row>
    <row r="5120" spans="5:5" ht="18.5">
      <c r="E5120" s="8"/>
    </row>
    <row r="5121" spans="5:5" ht="18.5">
      <c r="E5121" s="8"/>
    </row>
    <row r="5122" spans="5:5" ht="18.5">
      <c r="E5122" s="8"/>
    </row>
    <row r="5123" spans="5:5" ht="18.5">
      <c r="E5123" s="8"/>
    </row>
    <row r="5124" spans="5:5" ht="18.5">
      <c r="E5124" s="8"/>
    </row>
    <row r="5125" spans="5:5" ht="18.5">
      <c r="E5125" s="8"/>
    </row>
    <row r="5126" spans="5:5" ht="18.5">
      <c r="E5126" s="8"/>
    </row>
    <row r="5127" spans="5:5" ht="18.5">
      <c r="E5127" s="8"/>
    </row>
    <row r="5128" spans="5:5" ht="18.5">
      <c r="E5128" s="8"/>
    </row>
    <row r="5129" spans="5:5" ht="18.5">
      <c r="E5129" s="8"/>
    </row>
    <row r="5130" spans="5:5" ht="18.5">
      <c r="E5130" s="8"/>
    </row>
    <row r="5131" spans="5:5" ht="18.5">
      <c r="E5131" s="8"/>
    </row>
    <row r="5132" spans="5:5" ht="18.5">
      <c r="E5132" s="8"/>
    </row>
    <row r="5133" spans="5:5" ht="18.5">
      <c r="E5133" s="8"/>
    </row>
    <row r="5134" spans="5:5" ht="18.5">
      <c r="E5134" s="8"/>
    </row>
    <row r="5135" spans="5:5" ht="18.5">
      <c r="E5135" s="8"/>
    </row>
    <row r="5136" spans="5:5" ht="18.5">
      <c r="E5136" s="8"/>
    </row>
    <row r="5137" spans="5:5" ht="18.5">
      <c r="E5137" s="8"/>
    </row>
    <row r="5138" spans="5:5" ht="18.5">
      <c r="E5138" s="8"/>
    </row>
    <row r="5139" spans="5:5" ht="18.5">
      <c r="E5139" s="8"/>
    </row>
    <row r="5140" spans="5:5" ht="18.5">
      <c r="E5140" s="8"/>
    </row>
    <row r="5141" spans="5:5" ht="18.5">
      <c r="E5141" s="8"/>
    </row>
    <row r="5142" spans="5:5" ht="18.5">
      <c r="E5142" s="8"/>
    </row>
    <row r="5143" spans="5:5" ht="18.5">
      <c r="E5143" s="8"/>
    </row>
    <row r="5144" spans="5:5" ht="18.5">
      <c r="E5144" s="8"/>
    </row>
    <row r="5145" spans="5:5" ht="18.5">
      <c r="E5145" s="8"/>
    </row>
    <row r="5146" spans="5:5" ht="18.5">
      <c r="E5146" s="8"/>
    </row>
    <row r="5147" spans="5:5" ht="18.5">
      <c r="E5147" s="8"/>
    </row>
    <row r="5148" spans="5:5" ht="18.5">
      <c r="E5148" s="8"/>
    </row>
    <row r="5149" spans="5:5" ht="18.5">
      <c r="E5149" s="8"/>
    </row>
    <row r="5150" spans="5:5" ht="18.5">
      <c r="E5150" s="8"/>
    </row>
    <row r="5151" spans="5:5" ht="18.5">
      <c r="E5151" s="8"/>
    </row>
    <row r="5152" spans="5:5" ht="18.5">
      <c r="E5152" s="8"/>
    </row>
    <row r="5153" spans="5:5" ht="18.5">
      <c r="E5153" s="8"/>
    </row>
    <row r="5154" spans="5:5" ht="18.5">
      <c r="E5154" s="8"/>
    </row>
    <row r="5155" spans="5:5" ht="18.5">
      <c r="E5155" s="8"/>
    </row>
    <row r="5156" spans="5:5" ht="18.5">
      <c r="E5156" s="8"/>
    </row>
    <row r="5157" spans="5:5" ht="18.5">
      <c r="E5157" s="8"/>
    </row>
    <row r="5158" spans="5:5" ht="18.5">
      <c r="E5158" s="8"/>
    </row>
    <row r="5159" spans="5:5" ht="18.5">
      <c r="E5159" s="8"/>
    </row>
    <row r="5160" spans="5:5" ht="18.5">
      <c r="E5160" s="8"/>
    </row>
    <row r="5161" spans="5:5" ht="18.5">
      <c r="E5161" s="8"/>
    </row>
    <row r="5162" spans="5:5" ht="18.5">
      <c r="E5162" s="8"/>
    </row>
    <row r="5163" spans="5:5" ht="18.5">
      <c r="E5163" s="8"/>
    </row>
    <row r="5164" spans="5:5" ht="18.5">
      <c r="E5164" s="8"/>
    </row>
    <row r="5165" spans="5:5" ht="18.5">
      <c r="E5165" s="8"/>
    </row>
    <row r="5166" spans="5:5" ht="18.5">
      <c r="E5166" s="8"/>
    </row>
    <row r="5167" spans="5:5" ht="18.5">
      <c r="E5167" s="8"/>
    </row>
    <row r="5168" spans="5:5" ht="18.5">
      <c r="E5168" s="8"/>
    </row>
    <row r="5169" spans="5:5" ht="18.5">
      <c r="E5169" s="8"/>
    </row>
    <row r="5170" spans="5:5" ht="18.5">
      <c r="E5170" s="8"/>
    </row>
    <row r="5171" spans="5:5" ht="18.5">
      <c r="E5171" s="8"/>
    </row>
    <row r="5172" spans="5:5" ht="18.5">
      <c r="E5172" s="8"/>
    </row>
    <row r="5173" spans="5:5" ht="18.5">
      <c r="E5173" s="8"/>
    </row>
    <row r="5174" spans="5:5" ht="18.5">
      <c r="E5174" s="8"/>
    </row>
    <row r="5175" spans="5:5" ht="18.5">
      <c r="E5175" s="8"/>
    </row>
    <row r="5176" spans="5:5" ht="18.5">
      <c r="E5176" s="8"/>
    </row>
    <row r="5177" spans="5:5" ht="18.5">
      <c r="E5177" s="8"/>
    </row>
    <row r="5178" spans="5:5" ht="18.5">
      <c r="E5178" s="8"/>
    </row>
    <row r="5179" spans="5:5" ht="18.5">
      <c r="E5179" s="8"/>
    </row>
    <row r="5180" spans="5:5" ht="18.5">
      <c r="E5180" s="8"/>
    </row>
    <row r="5181" spans="5:5" ht="18.5">
      <c r="E5181" s="8"/>
    </row>
    <row r="5182" spans="5:5" ht="18.5">
      <c r="E5182" s="8"/>
    </row>
    <row r="5183" spans="5:5" ht="18.5">
      <c r="E5183" s="8"/>
    </row>
    <row r="5184" spans="5:5" ht="18.5">
      <c r="E5184" s="8"/>
    </row>
    <row r="5185" spans="5:5" ht="18.5">
      <c r="E5185" s="8"/>
    </row>
    <row r="5186" spans="5:5" ht="18.5">
      <c r="E5186" s="8"/>
    </row>
    <row r="5187" spans="5:5" ht="18.5">
      <c r="E5187" s="8"/>
    </row>
    <row r="5188" spans="5:5" ht="18.5">
      <c r="E5188" s="8"/>
    </row>
    <row r="5189" spans="5:5" ht="18.5">
      <c r="E5189" s="8"/>
    </row>
    <row r="5190" spans="5:5" ht="18.5">
      <c r="E5190" s="8"/>
    </row>
    <row r="5191" spans="5:5" ht="18.5">
      <c r="E5191" s="8"/>
    </row>
    <row r="5192" spans="5:5" ht="18.5">
      <c r="E5192" s="8"/>
    </row>
    <row r="5193" spans="5:5" ht="18.5">
      <c r="E5193" s="8"/>
    </row>
    <row r="5194" spans="5:5" ht="18.5">
      <c r="E5194" s="8"/>
    </row>
    <row r="5195" spans="5:5" ht="18.5">
      <c r="E5195" s="8"/>
    </row>
    <row r="5196" spans="5:5" ht="18.5">
      <c r="E5196" s="8"/>
    </row>
    <row r="5197" spans="5:5" ht="18.5">
      <c r="E5197" s="8"/>
    </row>
    <row r="5198" spans="5:5" ht="18.5">
      <c r="E5198" s="8"/>
    </row>
    <row r="5199" spans="5:5" ht="18.5">
      <c r="E5199" s="8"/>
    </row>
    <row r="5200" spans="5:5" ht="18.5">
      <c r="E5200" s="8"/>
    </row>
    <row r="5201" spans="5:5" ht="18.5">
      <c r="E5201" s="8"/>
    </row>
    <row r="5202" spans="5:5" ht="18.5">
      <c r="E5202" s="8"/>
    </row>
    <row r="5203" spans="5:5" ht="18.5">
      <c r="E5203" s="8"/>
    </row>
    <row r="5204" spans="5:5" ht="18.5">
      <c r="E5204" s="8"/>
    </row>
    <row r="5205" spans="5:5" ht="18.5">
      <c r="E5205" s="8"/>
    </row>
    <row r="5206" spans="5:5" ht="18.5">
      <c r="E5206" s="8"/>
    </row>
    <row r="5207" spans="5:5" ht="18.5">
      <c r="E5207" s="8"/>
    </row>
    <row r="5208" spans="5:5" ht="18.5">
      <c r="E5208" s="8"/>
    </row>
    <row r="5209" spans="5:5" ht="18.5">
      <c r="E5209" s="8"/>
    </row>
    <row r="5210" spans="5:5" ht="18.5">
      <c r="E5210" s="8"/>
    </row>
    <row r="5211" spans="5:5" ht="18.5">
      <c r="E5211" s="8"/>
    </row>
    <row r="5212" spans="5:5" ht="18.5">
      <c r="E5212" s="8"/>
    </row>
    <row r="5213" spans="5:5" ht="18.5">
      <c r="E5213" s="8"/>
    </row>
    <row r="5214" spans="5:5" ht="18.5">
      <c r="E5214" s="8"/>
    </row>
    <row r="5215" spans="5:5" ht="18.5">
      <c r="E5215" s="8"/>
    </row>
    <row r="5216" spans="5:5" ht="18.5">
      <c r="E5216" s="8"/>
    </row>
    <row r="5217" spans="5:5" ht="18.5">
      <c r="E5217" s="8"/>
    </row>
    <row r="5218" spans="5:5" ht="18.5">
      <c r="E5218" s="8"/>
    </row>
    <row r="5219" spans="5:5" ht="18.5">
      <c r="E5219" s="8"/>
    </row>
    <row r="5220" spans="5:5" ht="18.5">
      <c r="E5220" s="8"/>
    </row>
    <row r="5221" spans="5:5" ht="18.5">
      <c r="E5221" s="8"/>
    </row>
    <row r="5222" spans="5:5" ht="18.5">
      <c r="E5222" s="8"/>
    </row>
    <row r="5223" spans="5:5" ht="18.5">
      <c r="E5223" s="8"/>
    </row>
    <row r="5224" spans="5:5" ht="18.5">
      <c r="E5224" s="8"/>
    </row>
    <row r="5225" spans="5:5" ht="18.5">
      <c r="E5225" s="8"/>
    </row>
    <row r="5226" spans="5:5" ht="18.5">
      <c r="E5226" s="8"/>
    </row>
    <row r="5227" spans="5:5" ht="18.5">
      <c r="E5227" s="8"/>
    </row>
    <row r="5228" spans="5:5" ht="18.5">
      <c r="E5228" s="8"/>
    </row>
    <row r="5229" spans="5:5" ht="18.5">
      <c r="E5229" s="8"/>
    </row>
    <row r="5230" spans="5:5" ht="18.5">
      <c r="E5230" s="8"/>
    </row>
    <row r="5231" spans="5:5" ht="18.5">
      <c r="E5231" s="8"/>
    </row>
    <row r="5232" spans="5:5" ht="18.5">
      <c r="E5232" s="8"/>
    </row>
    <row r="5233" spans="5:5" ht="18.5">
      <c r="E5233" s="8"/>
    </row>
    <row r="5234" spans="5:5" ht="18.5">
      <c r="E5234" s="8"/>
    </row>
    <row r="5235" spans="5:5" ht="18.5">
      <c r="E5235" s="8"/>
    </row>
    <row r="5236" spans="5:5" ht="18.5">
      <c r="E5236" s="8"/>
    </row>
    <row r="5237" spans="5:5" ht="18.5">
      <c r="E5237" s="8"/>
    </row>
    <row r="5238" spans="5:5" ht="18.5">
      <c r="E5238" s="8"/>
    </row>
    <row r="5239" spans="5:5" ht="18.5">
      <c r="E5239" s="8"/>
    </row>
    <row r="5240" spans="5:5" ht="18.5">
      <c r="E5240" s="8"/>
    </row>
    <row r="5241" spans="5:5" ht="18.5">
      <c r="E5241" s="8"/>
    </row>
    <row r="5242" spans="5:5" ht="18.5">
      <c r="E5242" s="8"/>
    </row>
    <row r="5243" spans="5:5" ht="18.5">
      <c r="E5243" s="8"/>
    </row>
    <row r="5244" spans="5:5" ht="18.5">
      <c r="E5244" s="8"/>
    </row>
    <row r="5245" spans="5:5" ht="18.5">
      <c r="E5245" s="8"/>
    </row>
    <row r="5246" spans="5:5" ht="18.5">
      <c r="E5246" s="8"/>
    </row>
    <row r="5247" spans="5:5" ht="18.5">
      <c r="E5247" s="8"/>
    </row>
    <row r="5248" spans="5:5" ht="18.5">
      <c r="E5248" s="8"/>
    </row>
    <row r="5249" spans="5:5" ht="18.5">
      <c r="E5249" s="8"/>
    </row>
    <row r="5250" spans="5:5" ht="18.5">
      <c r="E5250" s="8"/>
    </row>
    <row r="5251" spans="5:5" ht="18.5">
      <c r="E5251" s="8"/>
    </row>
    <row r="5252" spans="5:5" ht="18.5">
      <c r="E5252" s="8"/>
    </row>
    <row r="5253" spans="5:5" ht="18.5">
      <c r="E5253" s="8"/>
    </row>
    <row r="5254" spans="5:5" ht="18.5">
      <c r="E5254" s="8"/>
    </row>
    <row r="5255" spans="5:5" ht="18.5">
      <c r="E5255" s="8"/>
    </row>
    <row r="5256" spans="5:5" ht="18.5">
      <c r="E5256" s="8"/>
    </row>
    <row r="5257" spans="5:5" ht="18.5">
      <c r="E5257" s="8"/>
    </row>
    <row r="5258" spans="5:5" ht="18.5">
      <c r="E5258" s="8"/>
    </row>
    <row r="5259" spans="5:5" ht="18.5">
      <c r="E5259" s="8"/>
    </row>
    <row r="5260" spans="5:5" ht="18.5">
      <c r="E5260" s="8"/>
    </row>
    <row r="5261" spans="5:5" ht="18.5">
      <c r="E5261" s="8"/>
    </row>
    <row r="5262" spans="5:5" ht="18.5">
      <c r="E5262" s="8"/>
    </row>
    <row r="5263" spans="5:5" ht="18.5">
      <c r="E5263" s="8"/>
    </row>
    <row r="5264" spans="5:5" ht="18.5">
      <c r="E5264" s="8"/>
    </row>
    <row r="5265" spans="5:5" ht="18.5">
      <c r="E5265" s="8"/>
    </row>
    <row r="5266" spans="5:5" ht="18.5">
      <c r="E5266" s="8"/>
    </row>
    <row r="5267" spans="5:5" ht="18.5">
      <c r="E5267" s="8"/>
    </row>
    <row r="5268" spans="5:5" ht="18.5">
      <c r="E5268" s="8"/>
    </row>
    <row r="5269" spans="5:5" ht="18.5">
      <c r="E5269" s="8"/>
    </row>
    <row r="5270" spans="5:5" ht="18.5">
      <c r="E5270" s="8"/>
    </row>
    <row r="5271" spans="5:5" ht="18.5">
      <c r="E5271" s="8"/>
    </row>
    <row r="5272" spans="5:5" ht="18.5">
      <c r="E5272" s="8"/>
    </row>
    <row r="5273" spans="5:5" ht="18.5">
      <c r="E5273" s="8"/>
    </row>
    <row r="5274" spans="5:5" ht="18.5">
      <c r="E5274" s="8"/>
    </row>
    <row r="5275" spans="5:5" ht="18.5">
      <c r="E5275" s="8"/>
    </row>
    <row r="5276" spans="5:5" ht="18.5">
      <c r="E5276" s="8"/>
    </row>
    <row r="5277" spans="5:5" ht="18.5">
      <c r="E5277" s="8"/>
    </row>
    <row r="5278" spans="5:5" ht="18.5">
      <c r="E5278" s="8"/>
    </row>
    <row r="5279" spans="5:5" ht="18.5">
      <c r="E5279" s="8"/>
    </row>
    <row r="5280" spans="5:5" ht="18.5">
      <c r="E5280" s="8"/>
    </row>
    <row r="5281" spans="5:5" ht="18.5">
      <c r="E5281" s="8"/>
    </row>
    <row r="5282" spans="5:5" ht="18.5">
      <c r="E5282" s="8"/>
    </row>
    <row r="5283" spans="5:5" ht="18.5">
      <c r="E5283" s="8"/>
    </row>
    <row r="5284" spans="5:5" ht="18.5">
      <c r="E5284" s="8"/>
    </row>
    <row r="5285" spans="5:5" ht="18.5">
      <c r="E5285" s="8"/>
    </row>
    <row r="5286" spans="5:5" ht="18.5">
      <c r="E5286" s="8"/>
    </row>
    <row r="5287" spans="5:5" ht="18.5">
      <c r="E5287" s="8"/>
    </row>
    <row r="5288" spans="5:5" ht="18.5">
      <c r="E5288" s="8"/>
    </row>
    <row r="5289" spans="5:5" ht="18.5">
      <c r="E5289" s="8"/>
    </row>
    <row r="5290" spans="5:5" ht="18.5">
      <c r="E5290" s="8"/>
    </row>
    <row r="5291" spans="5:5" ht="18.5">
      <c r="E5291" s="8"/>
    </row>
    <row r="5292" spans="5:5" ht="18.5">
      <c r="E5292" s="8"/>
    </row>
    <row r="5293" spans="5:5" ht="18.5">
      <c r="E5293" s="8"/>
    </row>
    <row r="5294" spans="5:5" ht="18.5">
      <c r="E5294" s="8"/>
    </row>
    <row r="5295" spans="5:5" ht="18.5">
      <c r="E5295" s="8"/>
    </row>
    <row r="5296" spans="5:5" ht="18.5">
      <c r="E5296" s="8"/>
    </row>
    <row r="5297" spans="5:5" ht="18.5">
      <c r="E5297" s="8"/>
    </row>
    <row r="5298" spans="5:5" ht="18.5">
      <c r="E5298" s="8"/>
    </row>
    <row r="5299" spans="5:5" ht="18.5">
      <c r="E5299" s="8"/>
    </row>
    <row r="5300" spans="5:5" ht="18.5">
      <c r="E5300" s="8"/>
    </row>
    <row r="5301" spans="5:5" ht="18.5">
      <c r="E5301" s="8"/>
    </row>
    <row r="5302" spans="5:5" ht="18.5">
      <c r="E5302" s="8"/>
    </row>
    <row r="5303" spans="5:5" ht="18.5">
      <c r="E5303" s="8"/>
    </row>
    <row r="5304" spans="5:5" ht="18.5">
      <c r="E5304" s="8"/>
    </row>
    <row r="5305" spans="5:5" ht="18.5">
      <c r="E5305" s="8"/>
    </row>
    <row r="5306" spans="5:5" ht="18.5">
      <c r="E5306" s="8"/>
    </row>
    <row r="5307" spans="5:5" ht="18.5">
      <c r="E5307" s="8"/>
    </row>
    <row r="5308" spans="5:5" ht="18.5">
      <c r="E5308" s="8"/>
    </row>
    <row r="5309" spans="5:5" ht="18.5">
      <c r="E5309" s="8"/>
    </row>
    <row r="5310" spans="5:5" ht="18.5">
      <c r="E5310" s="8"/>
    </row>
    <row r="5311" spans="5:5" ht="18.5">
      <c r="E5311" s="8"/>
    </row>
    <row r="5312" spans="5:5" ht="18.5">
      <c r="E5312" s="8"/>
    </row>
    <row r="5313" spans="5:5" ht="18.5">
      <c r="E5313" s="8"/>
    </row>
    <row r="5314" spans="5:5" ht="18.5">
      <c r="E5314" s="8"/>
    </row>
    <row r="5315" spans="5:5" ht="18.5">
      <c r="E5315" s="8"/>
    </row>
    <row r="5316" spans="5:5" ht="18.5">
      <c r="E5316" s="8"/>
    </row>
    <row r="5317" spans="5:5" ht="18.5">
      <c r="E5317" s="8"/>
    </row>
    <row r="5318" spans="5:5" ht="18.5">
      <c r="E5318" s="8"/>
    </row>
    <row r="5319" spans="5:5" ht="18.5">
      <c r="E5319" s="8"/>
    </row>
    <row r="5320" spans="5:5" ht="18.5">
      <c r="E5320" s="8"/>
    </row>
    <row r="5321" spans="5:5" ht="18.5">
      <c r="E5321" s="8"/>
    </row>
    <row r="5322" spans="5:5" ht="18.5">
      <c r="E5322" s="8"/>
    </row>
    <row r="5323" spans="5:5" ht="18.5">
      <c r="E5323" s="8"/>
    </row>
    <row r="5324" spans="5:5" ht="18.5">
      <c r="E5324" s="8"/>
    </row>
    <row r="5325" spans="5:5" ht="18.5">
      <c r="E5325" s="8"/>
    </row>
    <row r="5326" spans="5:5" ht="18.5">
      <c r="E5326" s="8"/>
    </row>
    <row r="5327" spans="5:5" ht="18.5">
      <c r="E5327" s="8"/>
    </row>
    <row r="5328" spans="5:5" ht="18.5">
      <c r="E5328" s="8"/>
    </row>
    <row r="5329" spans="5:5" ht="18.5">
      <c r="E5329" s="8"/>
    </row>
    <row r="5330" spans="5:5" ht="18.5">
      <c r="E5330" s="8"/>
    </row>
    <row r="5331" spans="5:5" ht="18.5">
      <c r="E5331" s="8"/>
    </row>
    <row r="5332" spans="5:5" ht="18.5">
      <c r="E5332" s="8"/>
    </row>
    <row r="5333" spans="5:5" ht="18.5">
      <c r="E5333" s="8"/>
    </row>
    <row r="5334" spans="5:5" ht="18.5">
      <c r="E5334" s="8"/>
    </row>
    <row r="5335" spans="5:5" ht="18.5">
      <c r="E5335" s="8"/>
    </row>
    <row r="5336" spans="5:5" ht="18.5">
      <c r="E5336" s="8"/>
    </row>
    <row r="5337" spans="5:5" ht="18.5">
      <c r="E5337" s="8"/>
    </row>
    <row r="5338" spans="5:5" ht="18.5">
      <c r="E5338" s="8"/>
    </row>
    <row r="5339" spans="5:5" ht="18.5">
      <c r="E5339" s="8"/>
    </row>
    <row r="5340" spans="5:5" ht="18.5">
      <c r="E5340" s="8"/>
    </row>
    <row r="5341" spans="5:5" ht="18.5">
      <c r="E5341" s="8"/>
    </row>
    <row r="5342" spans="5:5" ht="18.5">
      <c r="E5342" s="8"/>
    </row>
    <row r="5343" spans="5:5" ht="18.5">
      <c r="E5343" s="8"/>
    </row>
    <row r="5344" spans="5:5" ht="18.5">
      <c r="E5344" s="8"/>
    </row>
    <row r="5345" spans="5:5" ht="18.5">
      <c r="E5345" s="8"/>
    </row>
    <row r="5346" spans="5:5" ht="18.5">
      <c r="E5346" s="8"/>
    </row>
    <row r="5347" spans="5:5" ht="18.5">
      <c r="E5347" s="8"/>
    </row>
    <row r="5348" spans="5:5" ht="18.5">
      <c r="E5348" s="8"/>
    </row>
    <row r="5349" spans="5:5" ht="18.5">
      <c r="E5349" s="8"/>
    </row>
    <row r="5350" spans="5:5" ht="18.5">
      <c r="E5350" s="8"/>
    </row>
    <row r="5351" spans="5:5" ht="18.5">
      <c r="E5351" s="8"/>
    </row>
    <row r="5352" spans="5:5" ht="18.5">
      <c r="E5352" s="8"/>
    </row>
    <row r="5353" spans="5:5" ht="18.5">
      <c r="E5353" s="8"/>
    </row>
    <row r="5354" spans="5:5" ht="18.5">
      <c r="E5354" s="8"/>
    </row>
    <row r="5355" spans="5:5" ht="18.5">
      <c r="E5355" s="8"/>
    </row>
    <row r="5356" spans="5:5" ht="18.5">
      <c r="E5356" s="8"/>
    </row>
    <row r="5357" spans="5:5" ht="18.5">
      <c r="E5357" s="8"/>
    </row>
    <row r="5358" spans="5:5" ht="18.5">
      <c r="E5358" s="8"/>
    </row>
    <row r="5359" spans="5:5" ht="18.5">
      <c r="E5359" s="8"/>
    </row>
    <row r="5360" spans="5:5" ht="18.5">
      <c r="E5360" s="8"/>
    </row>
    <row r="5361" spans="5:5" ht="18.5">
      <c r="E5361" s="8"/>
    </row>
    <row r="5362" spans="5:5" ht="18.5">
      <c r="E5362" s="8"/>
    </row>
    <row r="5363" spans="5:5" ht="18.5">
      <c r="E5363" s="8"/>
    </row>
    <row r="5364" spans="5:5" ht="18.5">
      <c r="E5364" s="8"/>
    </row>
    <row r="5365" spans="5:5" ht="18.5">
      <c r="E5365" s="8"/>
    </row>
    <row r="5366" spans="5:5" ht="18.5">
      <c r="E5366" s="8"/>
    </row>
    <row r="5367" spans="5:5" ht="18.5">
      <c r="E5367" s="8"/>
    </row>
    <row r="5368" spans="5:5" ht="18.5">
      <c r="E5368" s="8"/>
    </row>
    <row r="5369" spans="5:5" ht="18.5">
      <c r="E5369" s="8"/>
    </row>
    <row r="5370" spans="5:5" ht="18.5">
      <c r="E5370" s="8"/>
    </row>
    <row r="5371" spans="5:5" ht="18.5">
      <c r="E5371" s="8"/>
    </row>
    <row r="5372" spans="5:5" ht="18.5">
      <c r="E5372" s="8"/>
    </row>
    <row r="5373" spans="5:5" ht="18.5">
      <c r="E5373" s="8"/>
    </row>
    <row r="5374" spans="5:5" ht="18.5">
      <c r="E5374" s="8"/>
    </row>
    <row r="5375" spans="5:5" ht="18.5">
      <c r="E5375" s="8"/>
    </row>
    <row r="5376" spans="5:5" ht="18.5">
      <c r="E5376" s="8"/>
    </row>
    <row r="5377" spans="5:5" ht="18.5">
      <c r="E5377" s="8"/>
    </row>
    <row r="5378" spans="5:5" ht="18.5">
      <c r="E5378" s="8"/>
    </row>
    <row r="5379" spans="5:5" ht="18.5">
      <c r="E5379" s="8"/>
    </row>
    <row r="5380" spans="5:5" ht="18.5">
      <c r="E5380" s="8"/>
    </row>
    <row r="5381" spans="5:5" ht="18.5">
      <c r="E5381" s="8"/>
    </row>
    <row r="5382" spans="5:5" ht="18.5">
      <c r="E5382" s="8"/>
    </row>
    <row r="5383" spans="5:5" ht="18.5">
      <c r="E5383" s="8"/>
    </row>
    <row r="5384" spans="5:5" ht="18.5">
      <c r="E5384" s="8"/>
    </row>
    <row r="5385" spans="5:5" ht="18.5">
      <c r="E5385" s="8"/>
    </row>
    <row r="5386" spans="5:5" ht="18.5">
      <c r="E5386" s="8"/>
    </row>
    <row r="5387" spans="5:5" ht="18.5">
      <c r="E5387" s="8"/>
    </row>
    <row r="5388" spans="5:5" ht="18.5">
      <c r="E5388" s="8"/>
    </row>
    <row r="5389" spans="5:5" ht="18.5">
      <c r="E5389" s="8"/>
    </row>
    <row r="5390" spans="5:5" ht="18.5">
      <c r="E5390" s="8"/>
    </row>
    <row r="5391" spans="5:5" ht="18.5">
      <c r="E5391" s="8"/>
    </row>
    <row r="5392" spans="5:5" ht="18.5">
      <c r="E5392" s="8"/>
    </row>
    <row r="5393" spans="5:5" ht="18.5">
      <c r="E5393" s="8"/>
    </row>
    <row r="5394" spans="5:5" ht="18.5">
      <c r="E5394" s="8"/>
    </row>
    <row r="5395" spans="5:5" ht="18.5">
      <c r="E5395" s="8"/>
    </row>
    <row r="5396" spans="5:5" ht="18.5">
      <c r="E5396" s="8"/>
    </row>
    <row r="5397" spans="5:5" ht="18.5">
      <c r="E5397" s="8"/>
    </row>
    <row r="5398" spans="5:5" ht="18.5">
      <c r="E5398" s="8"/>
    </row>
    <row r="5399" spans="5:5" ht="18.5">
      <c r="E5399" s="8"/>
    </row>
    <row r="5400" spans="5:5" ht="18.5">
      <c r="E5400" s="8"/>
    </row>
    <row r="5401" spans="5:5" ht="18.5">
      <c r="E5401" s="8"/>
    </row>
    <row r="5402" spans="5:5" ht="18.5">
      <c r="E5402" s="8"/>
    </row>
    <row r="5403" spans="5:5" ht="18.5">
      <c r="E5403" s="8"/>
    </row>
    <row r="5404" spans="5:5" ht="18.5">
      <c r="E5404" s="8"/>
    </row>
    <row r="5405" spans="5:5" ht="18.5">
      <c r="E5405" s="8"/>
    </row>
    <row r="5406" spans="5:5" ht="18.5">
      <c r="E5406" s="8"/>
    </row>
    <row r="5407" spans="5:5" ht="18.5">
      <c r="E5407" s="8"/>
    </row>
    <row r="5408" spans="5:5" ht="18.5">
      <c r="E5408" s="8"/>
    </row>
    <row r="5409" spans="5:5" ht="18.5">
      <c r="E5409" s="8"/>
    </row>
    <row r="5410" spans="5:5" ht="18.5">
      <c r="E5410" s="8"/>
    </row>
    <row r="5411" spans="5:5" ht="18.5">
      <c r="E5411" s="8"/>
    </row>
    <row r="5412" spans="5:5" ht="18.5">
      <c r="E5412" s="8"/>
    </row>
    <row r="5413" spans="5:5" ht="18.5">
      <c r="E5413" s="8"/>
    </row>
    <row r="5414" spans="5:5" ht="18.5">
      <c r="E5414" s="8"/>
    </row>
    <row r="5415" spans="5:5" ht="18.5">
      <c r="E5415" s="8"/>
    </row>
    <row r="5416" spans="5:5" ht="18.5">
      <c r="E5416" s="8"/>
    </row>
    <row r="5417" spans="5:5" ht="18.5">
      <c r="E5417" s="8"/>
    </row>
    <row r="5418" spans="5:5" ht="18.5">
      <c r="E5418" s="8"/>
    </row>
    <row r="5419" spans="5:5" ht="18.5">
      <c r="E5419" s="8"/>
    </row>
    <row r="5420" spans="5:5" ht="18.5">
      <c r="E5420" s="8"/>
    </row>
    <row r="5421" spans="5:5" ht="18.5">
      <c r="E5421" s="8"/>
    </row>
    <row r="5422" spans="5:5" ht="18.5">
      <c r="E5422" s="8"/>
    </row>
    <row r="5423" spans="5:5" ht="18.5">
      <c r="E5423" s="8"/>
    </row>
    <row r="5424" spans="5:5" ht="18.5">
      <c r="E5424" s="8"/>
    </row>
    <row r="5425" spans="5:5" ht="18.5">
      <c r="E5425" s="8"/>
    </row>
    <row r="5426" spans="5:5" ht="18.5">
      <c r="E5426" s="8"/>
    </row>
    <row r="5427" spans="5:5" ht="18.5">
      <c r="E5427" s="8"/>
    </row>
    <row r="5428" spans="5:5" ht="18.5">
      <c r="E5428" s="8"/>
    </row>
    <row r="5429" spans="5:5" ht="18.5">
      <c r="E5429" s="8"/>
    </row>
    <row r="5430" spans="5:5" ht="18.5">
      <c r="E5430" s="8"/>
    </row>
    <row r="5431" spans="5:5" ht="18.5">
      <c r="E5431" s="8"/>
    </row>
    <row r="5432" spans="5:5" ht="18.5">
      <c r="E5432" s="8"/>
    </row>
    <row r="5433" spans="5:5" ht="18.5">
      <c r="E5433" s="8"/>
    </row>
    <row r="5434" spans="5:5" ht="18.5">
      <c r="E5434" s="8"/>
    </row>
    <row r="5435" spans="5:5" ht="18.5">
      <c r="E5435" s="8"/>
    </row>
    <row r="5436" spans="5:5" ht="18.5">
      <c r="E5436" s="8"/>
    </row>
    <row r="5437" spans="5:5" ht="18.5">
      <c r="E5437" s="8"/>
    </row>
    <row r="5438" spans="5:5" ht="18.5">
      <c r="E5438" s="8"/>
    </row>
    <row r="5439" spans="5:5" ht="18.5">
      <c r="E5439" s="8"/>
    </row>
    <row r="5440" spans="5:5" ht="18.5">
      <c r="E5440" s="8"/>
    </row>
    <row r="5441" spans="5:5" ht="18.5">
      <c r="E5441" s="8"/>
    </row>
    <row r="5442" spans="5:5" ht="18.5">
      <c r="E5442" s="8"/>
    </row>
    <row r="5443" spans="5:5" ht="18.5">
      <c r="E5443" s="8"/>
    </row>
    <row r="5444" spans="5:5" ht="18.5">
      <c r="E5444" s="8"/>
    </row>
    <row r="5445" spans="5:5" ht="18.5">
      <c r="E5445" s="8"/>
    </row>
    <row r="5446" spans="5:5" ht="18.5">
      <c r="E5446" s="8"/>
    </row>
    <row r="5447" spans="5:5" ht="18.5">
      <c r="E5447" s="8"/>
    </row>
    <row r="5448" spans="5:5" ht="18.5">
      <c r="E5448" s="8"/>
    </row>
    <row r="5449" spans="5:5" ht="18.5">
      <c r="E5449" s="8"/>
    </row>
    <row r="5450" spans="5:5" ht="18.5">
      <c r="E5450" s="8"/>
    </row>
    <row r="5451" spans="5:5" ht="18.5">
      <c r="E5451" s="8"/>
    </row>
    <row r="5452" spans="5:5" ht="18.5">
      <c r="E5452" s="8"/>
    </row>
    <row r="5453" spans="5:5" ht="18.5">
      <c r="E5453" s="8"/>
    </row>
    <row r="5454" spans="5:5" ht="18.5">
      <c r="E5454" s="8"/>
    </row>
    <row r="5455" spans="5:5" ht="18.5">
      <c r="E5455" s="8"/>
    </row>
    <row r="5456" spans="5:5" ht="18.5">
      <c r="E5456" s="8"/>
    </row>
    <row r="5457" spans="5:5" ht="18.5">
      <c r="E5457" s="8"/>
    </row>
    <row r="5458" spans="5:5" ht="18.5">
      <c r="E5458" s="8"/>
    </row>
    <row r="5459" spans="5:5" ht="18.5">
      <c r="E5459" s="8"/>
    </row>
    <row r="5460" spans="5:5" ht="18.5">
      <c r="E5460" s="8"/>
    </row>
    <row r="5461" spans="5:5" ht="18.5">
      <c r="E5461" s="8"/>
    </row>
    <row r="5462" spans="5:5" ht="18.5">
      <c r="E5462" s="8"/>
    </row>
    <row r="5463" spans="5:5" ht="18.5">
      <c r="E5463" s="8"/>
    </row>
    <row r="5464" spans="5:5" ht="18.5">
      <c r="E5464" s="8"/>
    </row>
    <row r="5465" spans="5:5" ht="18.5">
      <c r="E5465" s="8"/>
    </row>
    <row r="5466" spans="5:5" ht="18.5">
      <c r="E5466" s="8"/>
    </row>
    <row r="5467" spans="5:5" ht="18.5">
      <c r="E5467" s="8"/>
    </row>
    <row r="5468" spans="5:5" ht="18.5">
      <c r="E5468" s="8"/>
    </row>
    <row r="5469" spans="5:5" ht="18.5">
      <c r="E5469" s="8"/>
    </row>
    <row r="5470" spans="5:5" ht="18.5">
      <c r="E5470" s="8"/>
    </row>
    <row r="5471" spans="5:5" ht="18.5">
      <c r="E5471" s="8"/>
    </row>
    <row r="5472" spans="5:5" ht="18.5">
      <c r="E5472" s="8"/>
    </row>
    <row r="5473" spans="5:5" ht="18.5">
      <c r="E5473" s="8"/>
    </row>
    <row r="5474" spans="5:5" ht="18.5">
      <c r="E5474" s="8"/>
    </row>
    <row r="5475" spans="5:5" ht="18.5">
      <c r="E5475" s="8"/>
    </row>
    <row r="5476" spans="5:5" ht="18.5">
      <c r="E5476" s="8"/>
    </row>
    <row r="5477" spans="5:5" ht="18.5">
      <c r="E5477" s="8"/>
    </row>
    <row r="5478" spans="5:5" ht="18.5">
      <c r="E5478" s="8"/>
    </row>
    <row r="5479" spans="5:5" ht="18.5">
      <c r="E5479" s="8"/>
    </row>
    <row r="5480" spans="5:5" ht="18.5">
      <c r="E5480" s="8"/>
    </row>
    <row r="5481" spans="5:5" ht="18.5">
      <c r="E5481" s="8"/>
    </row>
    <row r="5482" spans="5:5" ht="18.5">
      <c r="E5482" s="8"/>
    </row>
    <row r="5483" spans="5:5" ht="18.5">
      <c r="E5483" s="8"/>
    </row>
    <row r="5484" spans="5:5" ht="18.5">
      <c r="E5484" s="8"/>
    </row>
    <row r="5485" spans="5:5" ht="18.5">
      <c r="E5485" s="8"/>
    </row>
    <row r="5486" spans="5:5" ht="18.5">
      <c r="E5486" s="8"/>
    </row>
    <row r="5487" spans="5:5" ht="18.5">
      <c r="E5487" s="8"/>
    </row>
    <row r="5488" spans="5:5" ht="18.5">
      <c r="E5488" s="8"/>
    </row>
    <row r="5489" spans="5:5" ht="18.5">
      <c r="E5489" s="8"/>
    </row>
    <row r="5490" spans="5:5" ht="18.5">
      <c r="E5490" s="8"/>
    </row>
    <row r="5491" spans="5:5" ht="18.5">
      <c r="E5491" s="8"/>
    </row>
    <row r="5492" spans="5:5" ht="18.5">
      <c r="E5492" s="8"/>
    </row>
    <row r="5493" spans="5:5" ht="18.5">
      <c r="E5493" s="8"/>
    </row>
    <row r="5494" spans="5:5" ht="18.5">
      <c r="E5494" s="8"/>
    </row>
    <row r="5495" spans="5:5" ht="18.5">
      <c r="E5495" s="8"/>
    </row>
    <row r="5496" spans="5:5" ht="18.5">
      <c r="E5496" s="8"/>
    </row>
    <row r="5497" spans="5:5" ht="18.5">
      <c r="E5497" s="8"/>
    </row>
    <row r="5498" spans="5:5" ht="18.5">
      <c r="E5498" s="8"/>
    </row>
    <row r="5499" spans="5:5" ht="18.5">
      <c r="E5499" s="8"/>
    </row>
    <row r="5500" spans="5:5" ht="18.5">
      <c r="E5500" s="8"/>
    </row>
    <row r="5501" spans="5:5" ht="18.5">
      <c r="E5501" s="8"/>
    </row>
    <row r="5502" spans="5:5" ht="18.5">
      <c r="E5502" s="8"/>
    </row>
    <row r="5503" spans="5:5" ht="18.5">
      <c r="E5503" s="8"/>
    </row>
    <row r="5504" spans="5:5" ht="18.5">
      <c r="E5504" s="8"/>
    </row>
    <row r="5505" spans="5:5" ht="18.5">
      <c r="E5505" s="8"/>
    </row>
    <row r="5506" spans="5:5" ht="18.5">
      <c r="E5506" s="8"/>
    </row>
    <row r="5507" spans="5:5" ht="18.5">
      <c r="E5507" s="8"/>
    </row>
    <row r="5508" spans="5:5" ht="18.5">
      <c r="E5508" s="8"/>
    </row>
    <row r="5509" spans="5:5" ht="18.5">
      <c r="E5509" s="8"/>
    </row>
    <row r="5510" spans="5:5" ht="18.5">
      <c r="E5510" s="8"/>
    </row>
    <row r="5511" spans="5:5" ht="18.5">
      <c r="E5511" s="8"/>
    </row>
    <row r="5512" spans="5:5" ht="18.5">
      <c r="E5512" s="8"/>
    </row>
    <row r="5513" spans="5:5" ht="18.5">
      <c r="E5513" s="8"/>
    </row>
    <row r="5514" spans="5:5" ht="18.5">
      <c r="E5514" s="8"/>
    </row>
    <row r="5515" spans="5:5" ht="18.5">
      <c r="E5515" s="8"/>
    </row>
    <row r="5516" spans="5:5" ht="18.5">
      <c r="E5516" s="8"/>
    </row>
    <row r="5517" spans="5:5" ht="18.5">
      <c r="E5517" s="8"/>
    </row>
    <row r="5518" spans="5:5" ht="18.5">
      <c r="E5518" s="8"/>
    </row>
    <row r="5519" spans="5:5" ht="18.5">
      <c r="E5519" s="8"/>
    </row>
    <row r="5520" spans="5:5" ht="18.5">
      <c r="E5520" s="8"/>
    </row>
    <row r="5521" spans="5:5" ht="18.5">
      <c r="E5521" s="8"/>
    </row>
    <row r="5522" spans="5:5" ht="18.5">
      <c r="E5522" s="8"/>
    </row>
    <row r="5523" spans="5:5" ht="18.5">
      <c r="E5523" s="8"/>
    </row>
    <row r="5524" spans="5:5" ht="18.5">
      <c r="E5524" s="8"/>
    </row>
    <row r="5525" spans="5:5" ht="18.5">
      <c r="E5525" s="8"/>
    </row>
    <row r="5526" spans="5:5" ht="18.5">
      <c r="E5526" s="8"/>
    </row>
    <row r="5527" spans="5:5" ht="18.5">
      <c r="E5527" s="8"/>
    </row>
    <row r="5528" spans="5:5" ht="18.5">
      <c r="E5528" s="8"/>
    </row>
    <row r="5529" spans="5:5" ht="18.5">
      <c r="E5529" s="8"/>
    </row>
    <row r="5530" spans="5:5" ht="18.5">
      <c r="E5530" s="8"/>
    </row>
    <row r="5531" spans="5:5" ht="18.5">
      <c r="E5531" s="8"/>
    </row>
    <row r="5532" spans="5:5" ht="18.5">
      <c r="E5532" s="8"/>
    </row>
    <row r="5533" spans="5:5" ht="18.5">
      <c r="E5533" s="8"/>
    </row>
    <row r="5534" spans="5:5" ht="18.5">
      <c r="E5534" s="8"/>
    </row>
    <row r="5535" spans="5:5" ht="18.5">
      <c r="E5535" s="8"/>
    </row>
    <row r="5536" spans="5:5" ht="18.5">
      <c r="E5536" s="8"/>
    </row>
    <row r="5537" spans="5:5" ht="18.5">
      <c r="E5537" s="8"/>
    </row>
    <row r="5538" spans="5:5" ht="18.5">
      <c r="E5538" s="8"/>
    </row>
    <row r="5539" spans="5:5" ht="18.5">
      <c r="E5539" s="8"/>
    </row>
    <row r="5540" spans="5:5" ht="18.5">
      <c r="E5540" s="8"/>
    </row>
    <row r="5541" spans="5:5" ht="18.5">
      <c r="E5541" s="8"/>
    </row>
    <row r="5542" spans="5:5" ht="18.5">
      <c r="E5542" s="8"/>
    </row>
    <row r="5543" spans="5:5" ht="18.5">
      <c r="E5543" s="8"/>
    </row>
    <row r="5544" spans="5:5" ht="18.5">
      <c r="E5544" s="8"/>
    </row>
    <row r="5545" spans="5:5" ht="18.5">
      <c r="E5545" s="8"/>
    </row>
    <row r="5546" spans="5:5" ht="18.5">
      <c r="E5546" s="8"/>
    </row>
    <row r="5547" spans="5:5" ht="18.5">
      <c r="E5547" s="8"/>
    </row>
    <row r="5548" spans="5:5" ht="18.5">
      <c r="E5548" s="8"/>
    </row>
    <row r="5549" spans="5:5" ht="18.5">
      <c r="E5549" s="8"/>
    </row>
    <row r="5550" spans="5:5" ht="18.5">
      <c r="E5550" s="8"/>
    </row>
    <row r="5551" spans="5:5" ht="18.5">
      <c r="E5551" s="8"/>
    </row>
    <row r="5552" spans="5:5" ht="18.5">
      <c r="E5552" s="8"/>
    </row>
    <row r="5553" spans="5:5" ht="18.5">
      <c r="E5553" s="8"/>
    </row>
    <row r="5554" spans="5:5" ht="18.5">
      <c r="E5554" s="8"/>
    </row>
    <row r="5555" spans="5:5" ht="18.5">
      <c r="E5555" s="8"/>
    </row>
    <row r="5556" spans="5:5" ht="18.5">
      <c r="E5556" s="8"/>
    </row>
    <row r="5557" spans="5:5" ht="18.5">
      <c r="E5557" s="8"/>
    </row>
    <row r="5558" spans="5:5" ht="18.5">
      <c r="E5558" s="8"/>
    </row>
    <row r="5559" spans="5:5" ht="18.5">
      <c r="E5559" s="8"/>
    </row>
    <row r="5560" spans="5:5" ht="18.5">
      <c r="E5560" s="8"/>
    </row>
    <row r="5561" spans="5:5" ht="18.5">
      <c r="E5561" s="8"/>
    </row>
    <row r="5562" spans="5:5" ht="18.5">
      <c r="E5562" s="8"/>
    </row>
    <row r="5563" spans="5:5" ht="18.5">
      <c r="E5563" s="8"/>
    </row>
    <row r="5564" spans="5:5" ht="18.5">
      <c r="E5564" s="8"/>
    </row>
    <row r="5565" spans="5:5" ht="18.5">
      <c r="E5565" s="8"/>
    </row>
    <row r="5566" spans="5:5" ht="18.5">
      <c r="E5566" s="8"/>
    </row>
    <row r="5567" spans="5:5" ht="18.5">
      <c r="E5567" s="8"/>
    </row>
    <row r="5568" spans="5:5" ht="18.5">
      <c r="E5568" s="8"/>
    </row>
    <row r="5569" spans="5:5" ht="18.5">
      <c r="E5569" s="8"/>
    </row>
    <row r="5570" spans="5:5" ht="18.5">
      <c r="E5570" s="8"/>
    </row>
    <row r="5571" spans="5:5" ht="18.5">
      <c r="E5571" s="8"/>
    </row>
    <row r="5572" spans="5:5" ht="18.5">
      <c r="E5572" s="8"/>
    </row>
    <row r="5573" spans="5:5" ht="18.5">
      <c r="E5573" s="8"/>
    </row>
    <row r="5574" spans="5:5" ht="18.5">
      <c r="E5574" s="8"/>
    </row>
    <row r="5575" spans="5:5" ht="18.5">
      <c r="E5575" s="8"/>
    </row>
    <row r="5576" spans="5:5" ht="18.5">
      <c r="E5576" s="8"/>
    </row>
    <row r="5577" spans="5:5" ht="18.5">
      <c r="E5577" s="8"/>
    </row>
    <row r="5578" spans="5:5" ht="18.5">
      <c r="E5578" s="8"/>
    </row>
    <row r="5579" spans="5:5" ht="18.5">
      <c r="E5579" s="8"/>
    </row>
    <row r="5580" spans="5:5" ht="18.5">
      <c r="E5580" s="8"/>
    </row>
    <row r="5581" spans="5:5" ht="18.5">
      <c r="E5581" s="8"/>
    </row>
    <row r="5582" spans="5:5" ht="18.5">
      <c r="E5582" s="8"/>
    </row>
    <row r="5583" spans="5:5" ht="18.5">
      <c r="E5583" s="8"/>
    </row>
    <row r="5584" spans="5:5" ht="18.5">
      <c r="E5584" s="8"/>
    </row>
    <row r="5585" spans="5:5" ht="18.5">
      <c r="E5585" s="8"/>
    </row>
    <row r="5586" spans="5:5" ht="18.5">
      <c r="E5586" s="8"/>
    </row>
    <row r="5587" spans="5:5" ht="18.5">
      <c r="E5587" s="8"/>
    </row>
    <row r="5588" spans="5:5" ht="18.5">
      <c r="E5588" s="8"/>
    </row>
    <row r="5589" spans="5:5" ht="18.5">
      <c r="E5589" s="8"/>
    </row>
    <row r="5590" spans="5:5" ht="18.5">
      <c r="E5590" s="8"/>
    </row>
    <row r="5591" spans="5:5" ht="18.5">
      <c r="E5591" s="8"/>
    </row>
    <row r="5592" spans="5:5" ht="18.5">
      <c r="E5592" s="8"/>
    </row>
    <row r="5593" spans="5:5" ht="18.5">
      <c r="E5593" s="8"/>
    </row>
    <row r="5594" spans="5:5" ht="18.5">
      <c r="E5594" s="8"/>
    </row>
    <row r="5595" spans="5:5" ht="18.5">
      <c r="E5595" s="8"/>
    </row>
    <row r="5596" spans="5:5" ht="18.5">
      <c r="E5596" s="8"/>
    </row>
    <row r="5597" spans="5:5" ht="18.5">
      <c r="E5597" s="8"/>
    </row>
    <row r="5598" spans="5:5" ht="18.5">
      <c r="E5598" s="8"/>
    </row>
    <row r="5599" spans="5:5" ht="18.5">
      <c r="E5599" s="8"/>
    </row>
    <row r="5600" spans="5:5" ht="18.5">
      <c r="E5600" s="8"/>
    </row>
    <row r="5601" spans="5:5" ht="18.5">
      <c r="E5601" s="8"/>
    </row>
    <row r="5602" spans="5:5" ht="18.5">
      <c r="E5602" s="8"/>
    </row>
    <row r="5603" spans="5:5" ht="18.5">
      <c r="E5603" s="8"/>
    </row>
    <row r="5604" spans="5:5" ht="18.5">
      <c r="E5604" s="8"/>
    </row>
    <row r="5605" spans="5:5" ht="18.5">
      <c r="E5605" s="8"/>
    </row>
    <row r="5606" spans="5:5" ht="18.5">
      <c r="E5606" s="8"/>
    </row>
    <row r="5607" spans="5:5" ht="18.5">
      <c r="E5607" s="8"/>
    </row>
    <row r="5608" spans="5:5" ht="18.5">
      <c r="E5608" s="8"/>
    </row>
    <row r="5609" spans="5:5" ht="18.5">
      <c r="E5609" s="8"/>
    </row>
    <row r="5610" spans="5:5" ht="18.5">
      <c r="E5610" s="8"/>
    </row>
    <row r="5611" spans="5:5" ht="18.5">
      <c r="E5611" s="8"/>
    </row>
    <row r="5612" spans="5:5" ht="18.5">
      <c r="E5612" s="8"/>
    </row>
    <row r="5613" spans="5:5" ht="18.5">
      <c r="E5613" s="8"/>
    </row>
    <row r="5614" spans="5:5" ht="18.5">
      <c r="E5614" s="8"/>
    </row>
    <row r="5615" spans="5:5" ht="18.5">
      <c r="E5615" s="8"/>
    </row>
    <row r="5616" spans="5:5" ht="18.5">
      <c r="E5616" s="8"/>
    </row>
    <row r="5617" spans="5:5" ht="18.5">
      <c r="E5617" s="8"/>
    </row>
    <row r="5618" spans="5:5" ht="18.5">
      <c r="E5618" s="8"/>
    </row>
    <row r="5619" spans="5:5" ht="18.5">
      <c r="E5619" s="8"/>
    </row>
    <row r="5620" spans="5:5" ht="18.5">
      <c r="E5620" s="8"/>
    </row>
    <row r="5621" spans="5:5" ht="18.5">
      <c r="E5621" s="8"/>
    </row>
    <row r="5622" spans="5:5" ht="18.5">
      <c r="E5622" s="8"/>
    </row>
    <row r="5623" spans="5:5" ht="18.5">
      <c r="E5623" s="8"/>
    </row>
    <row r="5624" spans="5:5" ht="18.5">
      <c r="E5624" s="8"/>
    </row>
    <row r="5625" spans="5:5" ht="18.5">
      <c r="E5625" s="8"/>
    </row>
    <row r="5626" spans="5:5" ht="18.5">
      <c r="E5626" s="8"/>
    </row>
    <row r="5627" spans="5:5" ht="18.5">
      <c r="E5627" s="8"/>
    </row>
    <row r="5628" spans="5:5" ht="18.5">
      <c r="E5628" s="8"/>
    </row>
    <row r="5629" spans="5:5" ht="18.5">
      <c r="E5629" s="8"/>
    </row>
    <row r="5630" spans="5:5" ht="18.5">
      <c r="E5630" s="8"/>
    </row>
    <row r="5631" spans="5:5" ht="18.5">
      <c r="E5631" s="8"/>
    </row>
    <row r="5632" spans="5:5" ht="18.5">
      <c r="E5632" s="8"/>
    </row>
    <row r="5633" spans="5:5" ht="18.5">
      <c r="E5633" s="8"/>
    </row>
    <row r="5634" spans="5:5" ht="18.5">
      <c r="E5634" s="8"/>
    </row>
    <row r="5635" spans="5:5" ht="18.5">
      <c r="E5635" s="8"/>
    </row>
    <row r="5636" spans="5:5" ht="18.5">
      <c r="E5636" s="8"/>
    </row>
    <row r="5637" spans="5:5" ht="18.5">
      <c r="E5637" s="8"/>
    </row>
    <row r="5638" spans="5:5" ht="18.5">
      <c r="E5638" s="8"/>
    </row>
    <row r="5639" spans="5:5" ht="18.5">
      <c r="E5639" s="8"/>
    </row>
    <row r="5640" spans="5:5" ht="18.5">
      <c r="E5640" s="8"/>
    </row>
    <row r="5641" spans="5:5" ht="18.5">
      <c r="E5641" s="8"/>
    </row>
    <row r="5642" spans="5:5" ht="18.5">
      <c r="E5642" s="8"/>
    </row>
    <row r="5643" spans="5:5" ht="18.5">
      <c r="E5643" s="8"/>
    </row>
    <row r="5644" spans="5:5" ht="18.5">
      <c r="E5644" s="8"/>
    </row>
    <row r="5645" spans="5:5" ht="18.5">
      <c r="E5645" s="8"/>
    </row>
    <row r="5646" spans="5:5" ht="18.5">
      <c r="E5646" s="8"/>
    </row>
    <row r="5647" spans="5:5" ht="18.5">
      <c r="E5647" s="8"/>
    </row>
    <row r="5648" spans="5:5" ht="18.5">
      <c r="E5648" s="8"/>
    </row>
    <row r="5649" spans="5:5" ht="18.5">
      <c r="E5649" s="8"/>
    </row>
    <row r="5650" spans="5:5" ht="18.5">
      <c r="E5650" s="8"/>
    </row>
    <row r="5651" spans="5:5" ht="18.5">
      <c r="E5651" s="8"/>
    </row>
    <row r="5652" spans="5:5" ht="18.5">
      <c r="E5652" s="8"/>
    </row>
    <row r="5653" spans="5:5" ht="18.5">
      <c r="E5653" s="8"/>
    </row>
    <row r="5654" spans="5:5" ht="18.5">
      <c r="E5654" s="8"/>
    </row>
    <row r="5655" spans="5:5" ht="18.5">
      <c r="E5655" s="8"/>
    </row>
    <row r="5656" spans="5:5" ht="18.5">
      <c r="E5656" s="8"/>
    </row>
    <row r="5657" spans="5:5" ht="18.5">
      <c r="E5657" s="8"/>
    </row>
    <row r="5658" spans="5:5" ht="18.5">
      <c r="E5658" s="8"/>
    </row>
    <row r="5659" spans="5:5" ht="18.5">
      <c r="E5659" s="8"/>
    </row>
    <row r="5660" spans="5:5" ht="18.5">
      <c r="E5660" s="8"/>
    </row>
    <row r="5661" spans="5:5" ht="18.5">
      <c r="E5661" s="8"/>
    </row>
    <row r="5662" spans="5:5" ht="18.5">
      <c r="E5662" s="8"/>
    </row>
    <row r="5663" spans="5:5" ht="18.5">
      <c r="E5663" s="8"/>
    </row>
    <row r="5664" spans="5:5" ht="18.5">
      <c r="E5664" s="8"/>
    </row>
    <row r="5665" spans="5:5" ht="18.5">
      <c r="E5665" s="8"/>
    </row>
    <row r="5666" spans="5:5" ht="18.5">
      <c r="E5666" s="8"/>
    </row>
    <row r="5667" spans="5:5" ht="18.5">
      <c r="E5667" s="8"/>
    </row>
    <row r="5668" spans="5:5" ht="18.5">
      <c r="E5668" s="8"/>
    </row>
    <row r="5669" spans="5:5" ht="18.5">
      <c r="E5669" s="8"/>
    </row>
    <row r="5670" spans="5:5" ht="18.5">
      <c r="E5670" s="8"/>
    </row>
    <row r="5671" spans="5:5" ht="18.5">
      <c r="E5671" s="8"/>
    </row>
    <row r="5672" spans="5:5" ht="18.5">
      <c r="E5672" s="8"/>
    </row>
    <row r="5673" spans="5:5" ht="18.5">
      <c r="E5673" s="8"/>
    </row>
    <row r="5674" spans="5:5" ht="18.5">
      <c r="E5674" s="8"/>
    </row>
    <row r="5675" spans="5:5" ht="18.5">
      <c r="E5675" s="8"/>
    </row>
    <row r="5676" spans="5:5" ht="18.5">
      <c r="E5676" s="8"/>
    </row>
    <row r="5677" spans="5:5" ht="18.5">
      <c r="E5677" s="8"/>
    </row>
    <row r="5678" spans="5:5" ht="18.5">
      <c r="E5678" s="8"/>
    </row>
    <row r="5679" spans="5:5" ht="18.5">
      <c r="E5679" s="8"/>
    </row>
    <row r="5680" spans="5:5" ht="18.5">
      <c r="E5680" s="8"/>
    </row>
    <row r="5681" spans="5:5" ht="18.5">
      <c r="E5681" s="8"/>
    </row>
    <row r="5682" spans="5:5" ht="18.5">
      <c r="E5682" s="8"/>
    </row>
    <row r="5683" spans="5:5" ht="18.5">
      <c r="E5683" s="8"/>
    </row>
    <row r="5684" spans="5:5" ht="18.5">
      <c r="E5684" s="8"/>
    </row>
    <row r="5685" spans="5:5" ht="18.5">
      <c r="E5685" s="8"/>
    </row>
    <row r="5686" spans="5:5" ht="18.5">
      <c r="E5686" s="8"/>
    </row>
    <row r="5687" spans="5:5" ht="18.5">
      <c r="E5687" s="8"/>
    </row>
    <row r="5688" spans="5:5" ht="18.5">
      <c r="E5688" s="8"/>
    </row>
    <row r="5689" spans="5:5" ht="18.5">
      <c r="E5689" s="8"/>
    </row>
    <row r="5690" spans="5:5" ht="18.5">
      <c r="E5690" s="8"/>
    </row>
    <row r="5691" spans="5:5" ht="18.5">
      <c r="E5691" s="8"/>
    </row>
    <row r="5692" spans="5:5" ht="18.5">
      <c r="E5692" s="8"/>
    </row>
    <row r="5693" spans="5:5" ht="18.5">
      <c r="E5693" s="8"/>
    </row>
    <row r="5694" spans="5:5" ht="18.5">
      <c r="E5694" s="8"/>
    </row>
    <row r="5695" spans="5:5" ht="18.5">
      <c r="E5695" s="8"/>
    </row>
    <row r="5696" spans="5:5" ht="18.5">
      <c r="E5696" s="8"/>
    </row>
    <row r="5697" spans="5:5" ht="18.5">
      <c r="E5697" s="8"/>
    </row>
    <row r="5698" spans="5:5" ht="18.5">
      <c r="E5698" s="8"/>
    </row>
    <row r="5699" spans="5:5" ht="18.5">
      <c r="E5699" s="8"/>
    </row>
    <row r="5700" spans="5:5" ht="18.5">
      <c r="E5700" s="8"/>
    </row>
    <row r="5701" spans="5:5" ht="18.5">
      <c r="E5701" s="8"/>
    </row>
    <row r="5702" spans="5:5" ht="18.5">
      <c r="E5702" s="8"/>
    </row>
    <row r="5703" spans="5:5" ht="18.5">
      <c r="E5703" s="8"/>
    </row>
    <row r="5704" spans="5:5" ht="18.5">
      <c r="E5704" s="8"/>
    </row>
    <row r="5705" spans="5:5" ht="18.5">
      <c r="E5705" s="8"/>
    </row>
    <row r="5706" spans="5:5" ht="18.5">
      <c r="E5706" s="8"/>
    </row>
    <row r="5707" spans="5:5" ht="18.5">
      <c r="E5707" s="8"/>
    </row>
    <row r="5708" spans="5:5" ht="18.5">
      <c r="E5708" s="8"/>
    </row>
    <row r="5709" spans="5:5" ht="18.5">
      <c r="E5709" s="8"/>
    </row>
    <row r="5710" spans="5:5" ht="18.5">
      <c r="E5710" s="8"/>
    </row>
    <row r="5711" spans="5:5" ht="18.5">
      <c r="E5711" s="8"/>
    </row>
    <row r="5712" spans="5:5" ht="18.5">
      <c r="E5712" s="8"/>
    </row>
    <row r="5713" spans="5:5" ht="18.5">
      <c r="E5713" s="8"/>
    </row>
    <row r="5714" spans="5:5" ht="18.5">
      <c r="E5714" s="8"/>
    </row>
    <row r="5715" spans="5:5" ht="18.5">
      <c r="E5715" s="8"/>
    </row>
    <row r="5716" spans="5:5" ht="18.5">
      <c r="E5716" s="8"/>
    </row>
    <row r="5717" spans="5:5" ht="18.5">
      <c r="E5717" s="8"/>
    </row>
    <row r="5718" spans="5:5" ht="18.5">
      <c r="E5718" s="8"/>
    </row>
    <row r="5719" spans="5:5" ht="18.5">
      <c r="E5719" s="8"/>
    </row>
    <row r="5720" spans="5:5" ht="18.5">
      <c r="E5720" s="8"/>
    </row>
    <row r="5721" spans="5:5" ht="18.5">
      <c r="E5721" s="8"/>
    </row>
    <row r="5722" spans="5:5" ht="18.5">
      <c r="E5722" s="8"/>
    </row>
    <row r="5723" spans="5:5" ht="18.5">
      <c r="E5723" s="8"/>
    </row>
    <row r="5724" spans="5:5" ht="18.5">
      <c r="E5724" s="8"/>
    </row>
    <row r="5725" spans="5:5" ht="18.5">
      <c r="E5725" s="8"/>
    </row>
    <row r="5726" spans="5:5" ht="18.5">
      <c r="E5726" s="8"/>
    </row>
    <row r="5727" spans="5:5" ht="18.5">
      <c r="E5727" s="8"/>
    </row>
    <row r="5728" spans="5:5" ht="18.5">
      <c r="E5728" s="8"/>
    </row>
    <row r="5729" spans="5:5" ht="18.5">
      <c r="E5729" s="8"/>
    </row>
    <row r="5730" spans="5:5" ht="18.5">
      <c r="E5730" s="8"/>
    </row>
    <row r="5731" spans="5:5" ht="18.5">
      <c r="E5731" s="8"/>
    </row>
    <row r="5732" spans="5:5" ht="18.5">
      <c r="E5732" s="8"/>
    </row>
    <row r="5733" spans="5:5" ht="18.5">
      <c r="E5733" s="8"/>
    </row>
    <row r="5734" spans="5:5" ht="18.5">
      <c r="E5734" s="8"/>
    </row>
    <row r="5735" spans="5:5" ht="18.5">
      <c r="E5735" s="8"/>
    </row>
    <row r="5736" spans="5:5" ht="18.5">
      <c r="E5736" s="8"/>
    </row>
    <row r="5737" spans="5:5" ht="18.5">
      <c r="E5737" s="8"/>
    </row>
    <row r="5738" spans="5:5" ht="18.5">
      <c r="E5738" s="8"/>
    </row>
    <row r="5739" spans="5:5" ht="18.5">
      <c r="E5739" s="8"/>
    </row>
    <row r="5740" spans="5:5" ht="18.5">
      <c r="E5740" s="8"/>
    </row>
    <row r="5741" spans="5:5" ht="18.5">
      <c r="E5741" s="8"/>
    </row>
    <row r="5742" spans="5:5" ht="18.5">
      <c r="E5742" s="8"/>
    </row>
    <row r="5743" spans="5:5" ht="18.5">
      <c r="E5743" s="8"/>
    </row>
    <row r="5744" spans="5:5" ht="18.5">
      <c r="E5744" s="8"/>
    </row>
    <row r="5745" spans="5:5" ht="18.5">
      <c r="E5745" s="8"/>
    </row>
    <row r="5746" spans="5:5" ht="18.5">
      <c r="E5746" s="8"/>
    </row>
    <row r="5747" spans="5:5" ht="18.5">
      <c r="E5747" s="8"/>
    </row>
    <row r="5748" spans="5:5" ht="18.5">
      <c r="E5748" s="8"/>
    </row>
    <row r="5749" spans="5:5" ht="18.5">
      <c r="E5749" s="8"/>
    </row>
    <row r="5750" spans="5:5" ht="18.5">
      <c r="E5750" s="8"/>
    </row>
    <row r="5751" spans="5:5" ht="18.5">
      <c r="E5751" s="8"/>
    </row>
    <row r="5752" spans="5:5" ht="18.5">
      <c r="E5752" s="8"/>
    </row>
    <row r="5753" spans="5:5" ht="18.5">
      <c r="E5753" s="8"/>
    </row>
    <row r="5754" spans="5:5" ht="18.5">
      <c r="E5754" s="8"/>
    </row>
    <row r="5755" spans="5:5" ht="18.5">
      <c r="E5755" s="8"/>
    </row>
    <row r="5756" spans="5:5" ht="18.5">
      <c r="E5756" s="8"/>
    </row>
    <row r="5757" spans="5:5" ht="18.5">
      <c r="E5757" s="8"/>
    </row>
    <row r="5758" spans="5:5" ht="18.5">
      <c r="E5758" s="8"/>
    </row>
    <row r="5759" spans="5:5" ht="18.5">
      <c r="E5759" s="8"/>
    </row>
    <row r="5760" spans="5:5" ht="18.5">
      <c r="E5760" s="8"/>
    </row>
    <row r="5761" spans="5:5" ht="18.5">
      <c r="E5761" s="8"/>
    </row>
    <row r="5762" spans="5:5" ht="18.5">
      <c r="E5762" s="8"/>
    </row>
    <row r="5763" spans="5:5" ht="18.5">
      <c r="E5763" s="8"/>
    </row>
    <row r="5764" spans="5:5" ht="18.5">
      <c r="E5764" s="8"/>
    </row>
    <row r="5765" spans="5:5" ht="18.5">
      <c r="E5765" s="8"/>
    </row>
    <row r="5766" spans="5:5" ht="18.5">
      <c r="E5766" s="8"/>
    </row>
    <row r="5767" spans="5:5" ht="18.5">
      <c r="E5767" s="8"/>
    </row>
    <row r="5768" spans="5:5" ht="18.5">
      <c r="E5768" s="8"/>
    </row>
    <row r="5769" spans="5:5" ht="18.5">
      <c r="E5769" s="8"/>
    </row>
    <row r="5770" spans="5:5" ht="18.5">
      <c r="E5770" s="8"/>
    </row>
    <row r="5771" spans="5:5" ht="18.5">
      <c r="E5771" s="8"/>
    </row>
    <row r="5772" spans="5:5" ht="18.5">
      <c r="E5772" s="8"/>
    </row>
    <row r="5773" spans="5:5" ht="18.5">
      <c r="E5773" s="8"/>
    </row>
    <row r="5774" spans="5:5" ht="18.5">
      <c r="E5774" s="8"/>
    </row>
    <row r="5775" spans="5:5" ht="18.5">
      <c r="E5775" s="8"/>
    </row>
    <row r="5776" spans="5:5" ht="18.5">
      <c r="E5776" s="8"/>
    </row>
    <row r="5777" spans="5:5" ht="18.5">
      <c r="E5777" s="8"/>
    </row>
    <row r="5778" spans="5:5" ht="18.5">
      <c r="E5778" s="8"/>
    </row>
    <row r="5779" spans="5:5" ht="18.5">
      <c r="E5779" s="8"/>
    </row>
    <row r="5780" spans="5:5" ht="18.5">
      <c r="E5780" s="8"/>
    </row>
    <row r="5781" spans="5:5" ht="18.5">
      <c r="E5781" s="8"/>
    </row>
    <row r="5782" spans="5:5" ht="18.5">
      <c r="E5782" s="8"/>
    </row>
    <row r="5783" spans="5:5" ht="18.5">
      <c r="E5783" s="8"/>
    </row>
    <row r="5784" spans="5:5" ht="18.5">
      <c r="E5784" s="8"/>
    </row>
    <row r="5785" spans="5:5" ht="18.5">
      <c r="E5785" s="8"/>
    </row>
    <row r="5786" spans="5:5" ht="18.5">
      <c r="E5786" s="8"/>
    </row>
    <row r="5787" spans="5:5" ht="18.5">
      <c r="E5787" s="8"/>
    </row>
    <row r="5788" spans="5:5" ht="18.5">
      <c r="E5788" s="8"/>
    </row>
    <row r="5789" spans="5:5" ht="18.5">
      <c r="E5789" s="8"/>
    </row>
    <row r="5790" spans="5:5" ht="18.5">
      <c r="E5790" s="8"/>
    </row>
    <row r="5791" spans="5:5" ht="18.5">
      <c r="E5791" s="8"/>
    </row>
    <row r="5792" spans="5:5" ht="18.5">
      <c r="E5792" s="8"/>
    </row>
    <row r="5793" spans="5:5" ht="18.5">
      <c r="E5793" s="8"/>
    </row>
    <row r="5794" spans="5:5" ht="18.5">
      <c r="E5794" s="8"/>
    </row>
    <row r="5795" spans="5:5" ht="18.5">
      <c r="E5795" s="8"/>
    </row>
    <row r="5796" spans="5:5" ht="18.5">
      <c r="E5796" s="8"/>
    </row>
    <row r="5797" spans="5:5" ht="18.5">
      <c r="E5797" s="8"/>
    </row>
    <row r="5798" spans="5:5" ht="18.5">
      <c r="E5798" s="8"/>
    </row>
    <row r="5799" spans="5:5" ht="18.5">
      <c r="E5799" s="8"/>
    </row>
    <row r="5800" spans="5:5" ht="18.5">
      <c r="E5800" s="8"/>
    </row>
    <row r="5801" spans="5:5" ht="18.5">
      <c r="E5801" s="8"/>
    </row>
    <row r="5802" spans="5:5" ht="18.5">
      <c r="E5802" s="8"/>
    </row>
    <row r="5803" spans="5:5" ht="18.5">
      <c r="E5803" s="8"/>
    </row>
    <row r="5804" spans="5:5" ht="18.5">
      <c r="E5804" s="8"/>
    </row>
    <row r="5805" spans="5:5" ht="18.5">
      <c r="E5805" s="8"/>
    </row>
    <row r="5806" spans="5:5" ht="18.5">
      <c r="E5806" s="8"/>
    </row>
    <row r="5807" spans="5:5" ht="18.5">
      <c r="E5807" s="8"/>
    </row>
    <row r="5808" spans="5:5" ht="18.5">
      <c r="E5808" s="8"/>
    </row>
    <row r="5809" spans="5:5" ht="18.5">
      <c r="E5809" s="8"/>
    </row>
    <row r="5810" spans="5:5" ht="18.5">
      <c r="E5810" s="8"/>
    </row>
    <row r="5811" spans="5:5" ht="18.5">
      <c r="E5811" s="8"/>
    </row>
    <row r="5812" spans="5:5" ht="18.5">
      <c r="E5812" s="8"/>
    </row>
    <row r="5813" spans="5:5" ht="18.5">
      <c r="E5813" s="8"/>
    </row>
    <row r="5814" spans="5:5" ht="18.5">
      <c r="E5814" s="8"/>
    </row>
    <row r="5815" spans="5:5" ht="18.5">
      <c r="E5815" s="8"/>
    </row>
    <row r="5816" spans="5:5" ht="18.5">
      <c r="E5816" s="8"/>
    </row>
    <row r="5817" spans="5:5" ht="18.5">
      <c r="E5817" s="8"/>
    </row>
    <row r="5818" spans="5:5" ht="18.5">
      <c r="E5818" s="8"/>
    </row>
    <row r="5819" spans="5:5" ht="18.5">
      <c r="E5819" s="8"/>
    </row>
    <row r="5820" spans="5:5" ht="18.5">
      <c r="E5820" s="8"/>
    </row>
    <row r="5821" spans="5:5" ht="18.5">
      <c r="E5821" s="8"/>
    </row>
    <row r="5822" spans="5:5" ht="18.5">
      <c r="E5822" s="8"/>
    </row>
    <row r="5823" spans="5:5" ht="18.5">
      <c r="E5823" s="8"/>
    </row>
    <row r="5824" spans="5:5" ht="18.5">
      <c r="E5824" s="8"/>
    </row>
    <row r="5825" spans="5:5" ht="18.5">
      <c r="E5825" s="8"/>
    </row>
    <row r="5826" spans="5:5" ht="18.5">
      <c r="E5826" s="8"/>
    </row>
    <row r="5827" spans="5:5" ht="18.5">
      <c r="E5827" s="8"/>
    </row>
    <row r="5828" spans="5:5" ht="18.5">
      <c r="E5828" s="8"/>
    </row>
    <row r="5829" spans="5:5" ht="18.5">
      <c r="E5829" s="8"/>
    </row>
    <row r="5830" spans="5:5" ht="18.5">
      <c r="E5830" s="8"/>
    </row>
    <row r="5831" spans="5:5" ht="18.5">
      <c r="E5831" s="8"/>
    </row>
    <row r="5832" spans="5:5" ht="18.5">
      <c r="E5832" s="8"/>
    </row>
    <row r="5833" spans="5:5" ht="18.5">
      <c r="E5833" s="8"/>
    </row>
    <row r="5834" spans="5:5" ht="18.5">
      <c r="E5834" s="8"/>
    </row>
    <row r="5835" spans="5:5" ht="18.5">
      <c r="E5835" s="8"/>
    </row>
    <row r="5836" spans="5:5" ht="18.5">
      <c r="E5836" s="8"/>
    </row>
    <row r="5837" spans="5:5" ht="18.5">
      <c r="E5837" s="8"/>
    </row>
    <row r="5838" spans="5:5" ht="18.5">
      <c r="E5838" s="8"/>
    </row>
    <row r="5839" spans="5:5" ht="18.5">
      <c r="E5839" s="8"/>
    </row>
    <row r="5840" spans="5:5" ht="18.5">
      <c r="E5840" s="8"/>
    </row>
    <row r="5841" spans="5:5" ht="18.5">
      <c r="E5841" s="8"/>
    </row>
    <row r="5842" spans="5:5" ht="18.5">
      <c r="E5842" s="8"/>
    </row>
    <row r="5843" spans="5:5" ht="18.5">
      <c r="E5843" s="8"/>
    </row>
    <row r="5844" spans="5:5" ht="18.5">
      <c r="E5844" s="8"/>
    </row>
    <row r="5845" spans="5:5" ht="18.5">
      <c r="E5845" s="8"/>
    </row>
    <row r="5846" spans="5:5" ht="18.5">
      <c r="E5846" s="8"/>
    </row>
    <row r="5847" spans="5:5" ht="18.5">
      <c r="E5847" s="8"/>
    </row>
    <row r="5848" spans="5:5" ht="18.5">
      <c r="E5848" s="8"/>
    </row>
    <row r="5849" spans="5:5" ht="18.5">
      <c r="E5849" s="8"/>
    </row>
    <row r="5850" spans="5:5" ht="18.5">
      <c r="E5850" s="8"/>
    </row>
    <row r="5851" spans="5:5" ht="18.5">
      <c r="E5851" s="8"/>
    </row>
    <row r="5852" spans="5:5" ht="18.5">
      <c r="E5852" s="8"/>
    </row>
    <row r="5853" spans="5:5" ht="18.5">
      <c r="E5853" s="8"/>
    </row>
    <row r="5854" spans="5:5" ht="18.5">
      <c r="E5854" s="8"/>
    </row>
    <row r="5855" spans="5:5" ht="18.5">
      <c r="E5855" s="8"/>
    </row>
    <row r="5856" spans="5:5" ht="18.5">
      <c r="E5856" s="8"/>
    </row>
    <row r="5857" spans="5:5" ht="18.5">
      <c r="E5857" s="8"/>
    </row>
    <row r="5858" spans="5:5" ht="18.5">
      <c r="E5858" s="8"/>
    </row>
    <row r="5859" spans="5:5" ht="18.5">
      <c r="E5859" s="8"/>
    </row>
    <row r="5860" spans="5:5" ht="18.5">
      <c r="E5860" s="8"/>
    </row>
    <row r="5861" spans="5:5" ht="18.5">
      <c r="E5861" s="8"/>
    </row>
    <row r="5862" spans="5:5" ht="18.5">
      <c r="E5862" s="8"/>
    </row>
    <row r="5863" spans="5:5" ht="18.5">
      <c r="E5863" s="8"/>
    </row>
    <row r="5864" spans="5:5" ht="18.5">
      <c r="E5864" s="8"/>
    </row>
    <row r="5865" spans="5:5" ht="18.5">
      <c r="E5865" s="8"/>
    </row>
    <row r="5866" spans="5:5" ht="18.5">
      <c r="E5866" s="8"/>
    </row>
    <row r="5867" spans="5:5" ht="18.5">
      <c r="E5867" s="8"/>
    </row>
    <row r="5868" spans="5:5" ht="18.5">
      <c r="E5868" s="8"/>
    </row>
    <row r="5869" spans="5:5" ht="18.5">
      <c r="E5869" s="8"/>
    </row>
    <row r="5870" spans="5:5" ht="18.5">
      <c r="E5870" s="8"/>
    </row>
    <row r="5871" spans="5:5" ht="18.5">
      <c r="E5871" s="8"/>
    </row>
    <row r="5872" spans="5:5" ht="18.5">
      <c r="E5872" s="8"/>
    </row>
    <row r="5873" spans="5:5" ht="18.5">
      <c r="E5873" s="8"/>
    </row>
    <row r="5874" spans="5:5" ht="18.5">
      <c r="E5874" s="8"/>
    </row>
    <row r="5875" spans="5:5" ht="18.5">
      <c r="E5875" s="8"/>
    </row>
    <row r="5876" spans="5:5" ht="18.5">
      <c r="E5876" s="8"/>
    </row>
    <row r="5877" spans="5:5" ht="18.5">
      <c r="E5877" s="8"/>
    </row>
    <row r="5878" spans="5:5" ht="18.5">
      <c r="E5878" s="8"/>
    </row>
    <row r="5879" spans="5:5" ht="18.5">
      <c r="E5879" s="8"/>
    </row>
    <row r="5880" spans="5:5" ht="18.5">
      <c r="E5880" s="8"/>
    </row>
    <row r="5881" spans="5:5" ht="18.5">
      <c r="E5881" s="8"/>
    </row>
    <row r="5882" spans="5:5" ht="18.5">
      <c r="E5882" s="8"/>
    </row>
    <row r="5883" spans="5:5" ht="18.5">
      <c r="E5883" s="8"/>
    </row>
    <row r="5884" spans="5:5" ht="18.5">
      <c r="E5884" s="8"/>
    </row>
    <row r="5885" spans="5:5" ht="18.5">
      <c r="E5885" s="8"/>
    </row>
    <row r="5886" spans="5:5" ht="18.5">
      <c r="E5886" s="8"/>
    </row>
    <row r="5887" spans="5:5" ht="18.5">
      <c r="E5887" s="8"/>
    </row>
    <row r="5888" spans="5:5" ht="18.5">
      <c r="E5888" s="8"/>
    </row>
    <row r="5889" spans="5:5" ht="18.5">
      <c r="E5889" s="8"/>
    </row>
    <row r="5890" spans="5:5" ht="18.5">
      <c r="E5890" s="8"/>
    </row>
    <row r="5891" spans="5:5" ht="18.5">
      <c r="E5891" s="8"/>
    </row>
    <row r="5892" spans="5:5" ht="18.5">
      <c r="E5892" s="8"/>
    </row>
    <row r="5893" spans="5:5" ht="18.5">
      <c r="E5893" s="8"/>
    </row>
    <row r="5894" spans="5:5" ht="18.5">
      <c r="E5894" s="8"/>
    </row>
    <row r="5895" spans="5:5" ht="18.5">
      <c r="E5895" s="8"/>
    </row>
    <row r="5896" spans="5:5" ht="18.5">
      <c r="E5896" s="8"/>
    </row>
    <row r="5897" spans="5:5" ht="18.5">
      <c r="E5897" s="8"/>
    </row>
    <row r="5898" spans="5:5" ht="18.5">
      <c r="E5898" s="8"/>
    </row>
    <row r="5899" spans="5:5" ht="18.5">
      <c r="E5899" s="8"/>
    </row>
    <row r="5900" spans="5:5" ht="18.5">
      <c r="E5900" s="8"/>
    </row>
    <row r="5901" spans="5:5" ht="18.5">
      <c r="E5901" s="8"/>
    </row>
    <row r="5902" spans="5:5" ht="18.5">
      <c r="E5902" s="8"/>
    </row>
    <row r="5903" spans="5:5" ht="18.5">
      <c r="E5903" s="8"/>
    </row>
    <row r="5904" spans="5:5" ht="18.5">
      <c r="E5904" s="8"/>
    </row>
    <row r="5905" spans="5:5" ht="18.5">
      <c r="E5905" s="8"/>
    </row>
    <row r="5906" spans="5:5" ht="18.5">
      <c r="E5906" s="8"/>
    </row>
    <row r="5907" spans="5:5" ht="18.5">
      <c r="E5907" s="8"/>
    </row>
    <row r="5908" spans="5:5" ht="18.5">
      <c r="E5908" s="8"/>
    </row>
    <row r="5909" spans="5:5" ht="18.5">
      <c r="E5909" s="8"/>
    </row>
    <row r="5910" spans="5:5" ht="18.5">
      <c r="E5910" s="8"/>
    </row>
    <row r="5911" spans="5:5" ht="18.5">
      <c r="E5911" s="8"/>
    </row>
    <row r="5912" spans="5:5" ht="18.5">
      <c r="E5912" s="8"/>
    </row>
    <row r="5913" spans="5:5" ht="18.5">
      <c r="E5913" s="8"/>
    </row>
    <row r="5914" spans="5:5" ht="18.5">
      <c r="E5914" s="8"/>
    </row>
    <row r="5915" spans="5:5" ht="18.5">
      <c r="E5915" s="8"/>
    </row>
    <row r="5916" spans="5:5" ht="18.5">
      <c r="E5916" s="8"/>
    </row>
    <row r="5917" spans="5:5" ht="18.5">
      <c r="E5917" s="8"/>
    </row>
    <row r="5918" spans="5:5" ht="18.5">
      <c r="E5918" s="8"/>
    </row>
    <row r="5919" spans="5:5" ht="18.5">
      <c r="E5919" s="8"/>
    </row>
    <row r="5920" spans="5:5" ht="18.5">
      <c r="E5920" s="8"/>
    </row>
    <row r="5921" spans="5:5" ht="18.5">
      <c r="E5921" s="8"/>
    </row>
    <row r="5922" spans="5:5" ht="18.5">
      <c r="E5922" s="8"/>
    </row>
    <row r="5923" spans="5:5" ht="18.5">
      <c r="E5923" s="8"/>
    </row>
    <row r="5924" spans="5:5" ht="18.5">
      <c r="E5924" s="8"/>
    </row>
    <row r="5925" spans="5:5" ht="18.5">
      <c r="E5925" s="8"/>
    </row>
    <row r="5926" spans="5:5" ht="18.5">
      <c r="E5926" s="8"/>
    </row>
    <row r="5927" spans="5:5" ht="18.5">
      <c r="E5927" s="8"/>
    </row>
    <row r="5928" spans="5:5" ht="18.5">
      <c r="E5928" s="8"/>
    </row>
    <row r="5929" spans="5:5" ht="18.5">
      <c r="E5929" s="8"/>
    </row>
    <row r="5930" spans="5:5" ht="18.5">
      <c r="E5930" s="8"/>
    </row>
    <row r="5931" spans="5:5" ht="18.5">
      <c r="E5931" s="8"/>
    </row>
    <row r="5932" spans="5:5" ht="18.5">
      <c r="E5932" s="8"/>
    </row>
    <row r="5933" spans="5:5" ht="18.5">
      <c r="E5933" s="8"/>
    </row>
    <row r="5934" spans="5:5" ht="18.5">
      <c r="E5934" s="8"/>
    </row>
    <row r="5935" spans="5:5" ht="18.5">
      <c r="E5935" s="8"/>
    </row>
    <row r="5936" spans="5:5" ht="18.5">
      <c r="E5936" s="8"/>
    </row>
    <row r="5937" spans="5:5" ht="18.5">
      <c r="E5937" s="8"/>
    </row>
    <row r="5938" spans="5:5" ht="18.5">
      <c r="E5938" s="8"/>
    </row>
    <row r="5939" spans="5:5" ht="18.5">
      <c r="E5939" s="8"/>
    </row>
    <row r="5940" spans="5:5" ht="18.5">
      <c r="E5940" s="8"/>
    </row>
    <row r="5941" spans="5:5" ht="18.5">
      <c r="E5941" s="8"/>
    </row>
    <row r="5942" spans="5:5" ht="18.5">
      <c r="E5942" s="8"/>
    </row>
    <row r="5943" spans="5:5" ht="18.5">
      <c r="E5943" s="8"/>
    </row>
    <row r="5944" spans="5:5" ht="18.5">
      <c r="E5944" s="8"/>
    </row>
    <row r="5945" spans="5:5" ht="18.5">
      <c r="E5945" s="8"/>
    </row>
    <row r="5946" spans="5:5" ht="18.5">
      <c r="E5946" s="8"/>
    </row>
    <row r="5947" spans="5:5" ht="18.5">
      <c r="E5947" s="8"/>
    </row>
    <row r="5948" spans="5:5" ht="18.5">
      <c r="E5948" s="8"/>
    </row>
    <row r="5949" spans="5:5" ht="18.5">
      <c r="E5949" s="8"/>
    </row>
    <row r="5950" spans="5:5" ht="18.5">
      <c r="E5950" s="8"/>
    </row>
    <row r="5951" spans="5:5" ht="18.5">
      <c r="E5951" s="8"/>
    </row>
    <row r="5952" spans="5:5" ht="18.5">
      <c r="E5952" s="8"/>
    </row>
    <row r="5953" spans="5:5" ht="18.5">
      <c r="E5953" s="8"/>
    </row>
    <row r="5954" spans="5:5" ht="18.5">
      <c r="E5954" s="8"/>
    </row>
    <row r="5955" spans="5:5" ht="18.5">
      <c r="E5955" s="8"/>
    </row>
    <row r="5956" spans="5:5" ht="18.5">
      <c r="E5956" s="8"/>
    </row>
    <row r="5957" spans="5:5" ht="18.5">
      <c r="E5957" s="8"/>
    </row>
    <row r="5958" spans="5:5" ht="18.5">
      <c r="E5958" s="8"/>
    </row>
    <row r="5959" spans="5:5" ht="18.5">
      <c r="E5959" s="8"/>
    </row>
    <row r="5960" spans="5:5" ht="18.5">
      <c r="E5960" s="8"/>
    </row>
    <row r="5961" spans="5:5" ht="18.5">
      <c r="E5961" s="8"/>
    </row>
    <row r="5962" spans="5:5" ht="18.5">
      <c r="E5962" s="8"/>
    </row>
    <row r="5963" spans="5:5" ht="18.5">
      <c r="E5963" s="8"/>
    </row>
    <row r="5964" spans="5:5" ht="18.5">
      <c r="E5964" s="8"/>
    </row>
    <row r="5965" spans="5:5" ht="18.5">
      <c r="E5965" s="8"/>
    </row>
    <row r="5966" spans="5:5" ht="18.5">
      <c r="E5966" s="8"/>
    </row>
    <row r="5967" spans="5:5" ht="18.5">
      <c r="E5967" s="8"/>
    </row>
    <row r="5968" spans="5:5" ht="18.5">
      <c r="E5968" s="8"/>
    </row>
    <row r="5969" spans="5:5" ht="18.5">
      <c r="E5969" s="8"/>
    </row>
    <row r="5970" spans="5:5" ht="18.5">
      <c r="E5970" s="8"/>
    </row>
    <row r="5971" spans="5:5" ht="18.5">
      <c r="E5971" s="8"/>
    </row>
    <row r="5972" spans="5:5" ht="18.5">
      <c r="E5972" s="8"/>
    </row>
    <row r="5973" spans="5:5" ht="18.5">
      <c r="E5973" s="8"/>
    </row>
    <row r="5974" spans="5:5" ht="18.5">
      <c r="E5974" s="8"/>
    </row>
    <row r="5975" spans="5:5" ht="18.5">
      <c r="E5975" s="8"/>
    </row>
    <row r="5976" spans="5:5" ht="18.5">
      <c r="E5976" s="8"/>
    </row>
    <row r="5977" spans="5:5" ht="18.5">
      <c r="E5977" s="8"/>
    </row>
    <row r="5978" spans="5:5" ht="18.5">
      <c r="E5978" s="8"/>
    </row>
    <row r="5979" spans="5:5" ht="18.5">
      <c r="E5979" s="8"/>
    </row>
    <row r="5980" spans="5:5" ht="18.5">
      <c r="E5980" s="8"/>
    </row>
    <row r="5981" spans="5:5" ht="18.5">
      <c r="E5981" s="8"/>
    </row>
    <row r="5982" spans="5:5" ht="18.5">
      <c r="E5982" s="8"/>
    </row>
    <row r="5983" spans="5:5" ht="18.5">
      <c r="E5983" s="8"/>
    </row>
    <row r="5984" spans="5:5" ht="18.5">
      <c r="E5984" s="8"/>
    </row>
    <row r="5985" spans="5:5" ht="18.5">
      <c r="E5985" s="8"/>
    </row>
    <row r="5986" spans="5:5" ht="18.5">
      <c r="E5986" s="8"/>
    </row>
    <row r="5987" spans="5:5" ht="18.5">
      <c r="E5987" s="8"/>
    </row>
    <row r="5988" spans="5:5" ht="18.5">
      <c r="E5988" s="8"/>
    </row>
    <row r="5989" spans="5:5" ht="18.5">
      <c r="E5989" s="8"/>
    </row>
    <row r="5990" spans="5:5" ht="18.5">
      <c r="E5990" s="8"/>
    </row>
    <row r="5991" spans="5:5" ht="18.5">
      <c r="E5991" s="8"/>
    </row>
    <row r="5992" spans="5:5" ht="18.5">
      <c r="E5992" s="8"/>
    </row>
    <row r="5993" spans="5:5" ht="18.5">
      <c r="E5993" s="8"/>
    </row>
    <row r="5994" spans="5:5" ht="18.5">
      <c r="E5994" s="8"/>
    </row>
    <row r="5995" spans="5:5" ht="18.5">
      <c r="E5995" s="8"/>
    </row>
    <row r="5996" spans="5:5" ht="18.5">
      <c r="E5996" s="8"/>
    </row>
    <row r="5997" spans="5:5" ht="18.5">
      <c r="E5997" s="8"/>
    </row>
    <row r="5998" spans="5:5" ht="18.5">
      <c r="E5998" s="8"/>
    </row>
    <row r="5999" spans="5:5" ht="18.5">
      <c r="E5999" s="8"/>
    </row>
    <row r="6000" spans="5:5" ht="18.5">
      <c r="E6000" s="8"/>
    </row>
    <row r="6001" spans="5:5" ht="18.5">
      <c r="E6001" s="8"/>
    </row>
    <row r="6002" spans="5:5" ht="18.5">
      <c r="E6002" s="8"/>
    </row>
    <row r="6003" spans="5:5" ht="18.5">
      <c r="E6003" s="8"/>
    </row>
    <row r="6004" spans="5:5" ht="18.5">
      <c r="E6004" s="8"/>
    </row>
    <row r="6005" spans="5:5" ht="18.5">
      <c r="E6005" s="8"/>
    </row>
    <row r="6006" spans="5:5" ht="18.5">
      <c r="E6006" s="8"/>
    </row>
    <row r="6007" spans="5:5" ht="18.5">
      <c r="E6007" s="8"/>
    </row>
    <row r="6008" spans="5:5" ht="18.5">
      <c r="E6008" s="8"/>
    </row>
    <row r="6009" spans="5:5" ht="18.5">
      <c r="E6009" s="8"/>
    </row>
    <row r="6010" spans="5:5" ht="18.5">
      <c r="E6010" s="8"/>
    </row>
    <row r="6011" spans="5:5" ht="18.5">
      <c r="E6011" s="8"/>
    </row>
    <row r="6012" spans="5:5" ht="18.5">
      <c r="E6012" s="8"/>
    </row>
    <row r="6013" spans="5:5" ht="18.5">
      <c r="E6013" s="8"/>
    </row>
    <row r="6014" spans="5:5" ht="18.5">
      <c r="E6014" s="8"/>
    </row>
    <row r="6015" spans="5:5" ht="18.5">
      <c r="E6015" s="8"/>
    </row>
    <row r="6016" spans="5:5" ht="18.5">
      <c r="E6016" s="8"/>
    </row>
    <row r="6017" spans="5:5" ht="18.5">
      <c r="E6017" s="8"/>
    </row>
    <row r="6018" spans="5:5" ht="18.5">
      <c r="E6018" s="8"/>
    </row>
    <row r="6019" spans="5:5" ht="18.5">
      <c r="E6019" s="8"/>
    </row>
    <row r="6020" spans="5:5" ht="18.5">
      <c r="E6020" s="8"/>
    </row>
    <row r="6021" spans="5:5" ht="18.5">
      <c r="E6021" s="8"/>
    </row>
    <row r="6022" spans="5:5" ht="18.5">
      <c r="E6022" s="8"/>
    </row>
    <row r="6023" spans="5:5" ht="18.5">
      <c r="E6023" s="8"/>
    </row>
    <row r="6024" spans="5:5" ht="18.5">
      <c r="E6024" s="8"/>
    </row>
    <row r="6025" spans="5:5" ht="18.5">
      <c r="E6025" s="8"/>
    </row>
    <row r="6026" spans="5:5" ht="18.5">
      <c r="E6026" s="8"/>
    </row>
    <row r="6027" spans="5:5" ht="18.5">
      <c r="E6027" s="8"/>
    </row>
    <row r="6028" spans="5:5" ht="18.5">
      <c r="E6028" s="8"/>
    </row>
    <row r="6029" spans="5:5" ht="18.5">
      <c r="E6029" s="8"/>
    </row>
    <row r="6030" spans="5:5" ht="18.5">
      <c r="E6030" s="8"/>
    </row>
    <row r="6031" spans="5:5" ht="18.5">
      <c r="E6031" s="8"/>
    </row>
    <row r="6032" spans="5:5" ht="18.5">
      <c r="E6032" s="8"/>
    </row>
    <row r="6033" spans="5:5" ht="18.5">
      <c r="E6033" s="8"/>
    </row>
    <row r="6034" spans="5:5" ht="18.5">
      <c r="E6034" s="8"/>
    </row>
    <row r="6035" spans="5:5" ht="18.5">
      <c r="E6035" s="8"/>
    </row>
    <row r="6036" spans="5:5" ht="18.5">
      <c r="E6036" s="8"/>
    </row>
    <row r="6037" spans="5:5" ht="18.5">
      <c r="E6037" s="8"/>
    </row>
    <row r="6038" spans="5:5" ht="18.5">
      <c r="E6038" s="8"/>
    </row>
    <row r="6039" spans="5:5" ht="18.5">
      <c r="E6039" s="8"/>
    </row>
    <row r="6040" spans="5:5" ht="18.5">
      <c r="E6040" s="8"/>
    </row>
    <row r="6041" spans="5:5" ht="18.5">
      <c r="E6041" s="8"/>
    </row>
    <row r="6042" spans="5:5" ht="18.5">
      <c r="E6042" s="8"/>
    </row>
    <row r="6043" spans="5:5" ht="18.5">
      <c r="E6043" s="8"/>
    </row>
    <row r="6044" spans="5:5" ht="18.5">
      <c r="E6044" s="8"/>
    </row>
    <row r="6045" spans="5:5" ht="18.5">
      <c r="E6045" s="8"/>
    </row>
    <row r="6046" spans="5:5" ht="18.5">
      <c r="E6046" s="8"/>
    </row>
    <row r="6047" spans="5:5" ht="18.5">
      <c r="E6047" s="8"/>
    </row>
    <row r="6048" spans="5:5" ht="18.5">
      <c r="E6048" s="8"/>
    </row>
    <row r="6049" spans="5:5" ht="18.5">
      <c r="E6049" s="8"/>
    </row>
    <row r="6050" spans="5:5" ht="18.5">
      <c r="E6050" s="8"/>
    </row>
    <row r="6051" spans="5:5" ht="18.5">
      <c r="E6051" s="8"/>
    </row>
    <row r="6052" spans="5:5" ht="18.5">
      <c r="E6052" s="8"/>
    </row>
    <row r="6053" spans="5:5" ht="18.5">
      <c r="E6053" s="8"/>
    </row>
    <row r="6054" spans="5:5" ht="18.5">
      <c r="E6054" s="8"/>
    </row>
    <row r="6055" spans="5:5" ht="18.5">
      <c r="E6055" s="8"/>
    </row>
    <row r="6056" spans="5:5" ht="18.5">
      <c r="E6056" s="8"/>
    </row>
    <row r="6057" spans="5:5" ht="18.5">
      <c r="E6057" s="8"/>
    </row>
    <row r="6058" spans="5:5" ht="18.5">
      <c r="E6058" s="8"/>
    </row>
    <row r="6059" spans="5:5" ht="18.5">
      <c r="E6059" s="8"/>
    </row>
    <row r="6060" spans="5:5" ht="18.5">
      <c r="E6060" s="8"/>
    </row>
    <row r="6061" spans="5:5" ht="18.5">
      <c r="E6061" s="8"/>
    </row>
    <row r="6062" spans="5:5" ht="18.5">
      <c r="E6062" s="8"/>
    </row>
    <row r="6063" spans="5:5" ht="18.5">
      <c r="E6063" s="8"/>
    </row>
    <row r="6064" spans="5:5" ht="18.5">
      <c r="E6064" s="8"/>
    </row>
    <row r="6065" spans="5:5" ht="18.5">
      <c r="E6065" s="8"/>
    </row>
    <row r="6066" spans="5:5" ht="18.5">
      <c r="E6066" s="8"/>
    </row>
    <row r="6067" spans="5:5" ht="18.5">
      <c r="E6067" s="8"/>
    </row>
    <row r="6068" spans="5:5" ht="18.5">
      <c r="E6068" s="8"/>
    </row>
    <row r="6069" spans="5:5" ht="18.5">
      <c r="E6069" s="8"/>
    </row>
    <row r="6070" spans="5:5" ht="18.5">
      <c r="E6070" s="8"/>
    </row>
    <row r="6071" spans="5:5" ht="18.5">
      <c r="E6071" s="8"/>
    </row>
    <row r="6072" spans="5:5" ht="18.5">
      <c r="E6072" s="8"/>
    </row>
    <row r="6073" spans="5:5" ht="18.5">
      <c r="E6073" s="8"/>
    </row>
    <row r="6074" spans="5:5" ht="18.5">
      <c r="E6074" s="8"/>
    </row>
    <row r="6075" spans="5:5" ht="18.5">
      <c r="E6075" s="8"/>
    </row>
    <row r="6076" spans="5:5" ht="18.5">
      <c r="E6076" s="8"/>
    </row>
    <row r="6077" spans="5:5" ht="18.5">
      <c r="E6077" s="8"/>
    </row>
    <row r="6078" spans="5:5" ht="18.5">
      <c r="E6078" s="8"/>
    </row>
    <row r="6079" spans="5:5" ht="18.5">
      <c r="E6079" s="8"/>
    </row>
    <row r="6080" spans="5:5" ht="18.5">
      <c r="E6080" s="8"/>
    </row>
    <row r="6081" spans="5:5" ht="18.5">
      <c r="E6081" s="8"/>
    </row>
    <row r="6082" spans="5:5" ht="18.5">
      <c r="E6082" s="8"/>
    </row>
    <row r="6083" spans="5:5" ht="18.5">
      <c r="E6083" s="8"/>
    </row>
    <row r="6084" spans="5:5" ht="18.5">
      <c r="E6084" s="8"/>
    </row>
    <row r="6085" spans="5:5" ht="18.5">
      <c r="E6085" s="8"/>
    </row>
    <row r="6086" spans="5:5" ht="18.5">
      <c r="E6086" s="8"/>
    </row>
    <row r="6087" spans="5:5" ht="18.5">
      <c r="E6087" s="8"/>
    </row>
    <row r="6088" spans="5:5" ht="18.5">
      <c r="E6088" s="8"/>
    </row>
    <row r="6089" spans="5:5" ht="18.5">
      <c r="E6089" s="8"/>
    </row>
    <row r="6090" spans="5:5" ht="18.5">
      <c r="E6090" s="8"/>
    </row>
    <row r="6091" spans="5:5" ht="18.5">
      <c r="E6091" s="8"/>
    </row>
    <row r="6092" spans="5:5" ht="18.5">
      <c r="E6092" s="8"/>
    </row>
    <row r="6093" spans="5:5" ht="18.5">
      <c r="E6093" s="8"/>
    </row>
    <row r="6094" spans="5:5" ht="18.5">
      <c r="E6094" s="8"/>
    </row>
    <row r="6095" spans="5:5" ht="18.5">
      <c r="E6095" s="8"/>
    </row>
    <row r="6096" spans="5:5" ht="18.5">
      <c r="E6096" s="8"/>
    </row>
    <row r="6097" spans="5:5" ht="18.5">
      <c r="E6097" s="8"/>
    </row>
    <row r="6098" spans="5:5" ht="18.5">
      <c r="E6098" s="8"/>
    </row>
    <row r="6099" spans="5:5" ht="18.5">
      <c r="E6099" s="8"/>
    </row>
    <row r="6100" spans="5:5" ht="18.5">
      <c r="E6100" s="8"/>
    </row>
    <row r="6101" spans="5:5" ht="18.5">
      <c r="E6101" s="8"/>
    </row>
    <row r="6102" spans="5:5" ht="18.5">
      <c r="E6102" s="8"/>
    </row>
    <row r="6103" spans="5:5" ht="18.5">
      <c r="E6103" s="8"/>
    </row>
    <row r="6104" spans="5:5" ht="18.5">
      <c r="E6104" s="8"/>
    </row>
    <row r="6105" spans="5:5" ht="18.5">
      <c r="E6105" s="8"/>
    </row>
    <row r="6106" spans="5:5" ht="18.5">
      <c r="E6106" s="8"/>
    </row>
    <row r="6107" spans="5:5" ht="18.5">
      <c r="E6107" s="8"/>
    </row>
    <row r="6108" spans="5:5" ht="18.5">
      <c r="E6108" s="8"/>
    </row>
    <row r="6109" spans="5:5" ht="18.5">
      <c r="E6109" s="8"/>
    </row>
    <row r="6110" spans="5:5" ht="18.5">
      <c r="E6110" s="8"/>
    </row>
    <row r="6111" spans="5:5" ht="18.5">
      <c r="E6111" s="8"/>
    </row>
    <row r="6112" spans="5:5" ht="18.5">
      <c r="E6112" s="8"/>
    </row>
    <row r="6113" spans="5:5" ht="18.5">
      <c r="E6113" s="8"/>
    </row>
    <row r="6114" spans="5:5" ht="18.5">
      <c r="E6114" s="8"/>
    </row>
    <row r="6115" spans="5:5" ht="18.5">
      <c r="E6115" s="8"/>
    </row>
    <row r="6116" spans="5:5" ht="18.5">
      <c r="E6116" s="8"/>
    </row>
    <row r="6117" spans="5:5" ht="18.5">
      <c r="E6117" s="8"/>
    </row>
    <row r="6118" spans="5:5" ht="18.5">
      <c r="E6118" s="8"/>
    </row>
    <row r="6119" spans="5:5" ht="18.5">
      <c r="E6119" s="8"/>
    </row>
    <row r="6120" spans="5:5" ht="18.5">
      <c r="E6120" s="8"/>
    </row>
    <row r="6121" spans="5:5" ht="18.5">
      <c r="E6121" s="8"/>
    </row>
    <row r="6122" spans="5:5" ht="18.5">
      <c r="E6122" s="8"/>
    </row>
    <row r="6123" spans="5:5" ht="18.5">
      <c r="E6123" s="8"/>
    </row>
    <row r="6124" spans="5:5" ht="18.5">
      <c r="E6124" s="8"/>
    </row>
    <row r="6125" spans="5:5" ht="18.5">
      <c r="E6125" s="8"/>
    </row>
    <row r="6126" spans="5:5" ht="18.5">
      <c r="E6126" s="8"/>
    </row>
    <row r="6127" spans="5:5" ht="18.5">
      <c r="E6127" s="8"/>
    </row>
    <row r="6128" spans="5:5" ht="18.5">
      <c r="E6128" s="8"/>
    </row>
    <row r="6129" spans="5:5" ht="18.5">
      <c r="E6129" s="8"/>
    </row>
    <row r="6130" spans="5:5" ht="18.5">
      <c r="E6130" s="8"/>
    </row>
    <row r="6131" spans="5:5" ht="18.5">
      <c r="E6131" s="8"/>
    </row>
    <row r="6132" spans="5:5" ht="18.5">
      <c r="E6132" s="8"/>
    </row>
    <row r="6133" spans="5:5" ht="18.5">
      <c r="E6133" s="8"/>
    </row>
    <row r="6134" spans="5:5" ht="18.5">
      <c r="E6134" s="8"/>
    </row>
    <row r="6135" spans="5:5" ht="18.5">
      <c r="E6135" s="8"/>
    </row>
    <row r="6136" spans="5:5" ht="18.5">
      <c r="E6136" s="8"/>
    </row>
    <row r="6137" spans="5:5" ht="18.5">
      <c r="E6137" s="8"/>
    </row>
    <row r="6138" spans="5:5" ht="18.5">
      <c r="E6138" s="8"/>
    </row>
    <row r="6139" spans="5:5" ht="18.5">
      <c r="E6139" s="8"/>
    </row>
    <row r="6140" spans="5:5" ht="18.5">
      <c r="E6140" s="8"/>
    </row>
    <row r="6141" spans="5:5" ht="18.5">
      <c r="E6141" s="8"/>
    </row>
    <row r="6142" spans="5:5" ht="18.5">
      <c r="E6142" s="8"/>
    </row>
    <row r="6143" spans="5:5" ht="18.5">
      <c r="E6143" s="8"/>
    </row>
    <row r="6144" spans="5:5" ht="18.5">
      <c r="E6144" s="8"/>
    </row>
    <row r="6145" spans="5:5" ht="18.5">
      <c r="E6145" s="8"/>
    </row>
    <row r="6146" spans="5:5" ht="18.5">
      <c r="E6146" s="8"/>
    </row>
    <row r="6147" spans="5:5" ht="18.5">
      <c r="E6147" s="8"/>
    </row>
    <row r="6148" spans="5:5" ht="18.5">
      <c r="E6148" s="8"/>
    </row>
    <row r="6149" spans="5:5" ht="18.5">
      <c r="E6149" s="8"/>
    </row>
    <row r="6150" spans="5:5" ht="18.5">
      <c r="E6150" s="8"/>
    </row>
    <row r="6151" spans="5:5" ht="18.5">
      <c r="E6151" s="8"/>
    </row>
    <row r="6152" spans="5:5" ht="18.5">
      <c r="E6152" s="8"/>
    </row>
    <row r="6153" spans="5:5" ht="18.5">
      <c r="E6153" s="8"/>
    </row>
    <row r="6154" spans="5:5" ht="18.5">
      <c r="E6154" s="8"/>
    </row>
    <row r="6155" spans="5:5" ht="18.5">
      <c r="E6155" s="8"/>
    </row>
    <row r="6156" spans="5:5" ht="18.5">
      <c r="E6156" s="8"/>
    </row>
    <row r="6157" spans="5:5" ht="18.5">
      <c r="E6157" s="8"/>
    </row>
    <row r="6158" spans="5:5" ht="18.5">
      <c r="E6158" s="8"/>
    </row>
    <row r="6159" spans="5:5" ht="18.5">
      <c r="E6159" s="8"/>
    </row>
    <row r="6160" spans="5:5" ht="18.5">
      <c r="E6160" s="8"/>
    </row>
    <row r="6161" spans="5:5" ht="18.5">
      <c r="E6161" s="8"/>
    </row>
    <row r="6162" spans="5:5" ht="18.5">
      <c r="E6162" s="8"/>
    </row>
    <row r="6163" spans="5:5" ht="18.5">
      <c r="E6163" s="8"/>
    </row>
    <row r="6164" spans="5:5" ht="18.5">
      <c r="E6164" s="8"/>
    </row>
    <row r="6165" spans="5:5" ht="18.5">
      <c r="E6165" s="8"/>
    </row>
    <row r="6166" spans="5:5" ht="18.5">
      <c r="E6166" s="8"/>
    </row>
    <row r="6167" spans="5:5" ht="18.5">
      <c r="E6167" s="8"/>
    </row>
    <row r="6168" spans="5:5" ht="18.5">
      <c r="E6168" s="8"/>
    </row>
    <row r="6169" spans="5:5" ht="18.5">
      <c r="E6169" s="8"/>
    </row>
    <row r="6170" spans="5:5" ht="18.5">
      <c r="E6170" s="8"/>
    </row>
    <row r="6171" spans="5:5" ht="18.5">
      <c r="E6171" s="8"/>
    </row>
    <row r="6172" spans="5:5" ht="18.5">
      <c r="E6172" s="8"/>
    </row>
    <row r="6173" spans="5:5" ht="18.5">
      <c r="E6173" s="8"/>
    </row>
    <row r="6174" spans="5:5" ht="18.5">
      <c r="E6174" s="8"/>
    </row>
    <row r="6175" spans="5:5" ht="18.5">
      <c r="E6175" s="8"/>
    </row>
    <row r="6176" spans="5:5" ht="18.5">
      <c r="E6176" s="8"/>
    </row>
    <row r="6177" spans="5:5" ht="18.5">
      <c r="E6177" s="8"/>
    </row>
    <row r="6178" spans="5:5" ht="18.5">
      <c r="E6178" s="8"/>
    </row>
    <row r="6179" spans="5:5" ht="18.5">
      <c r="E6179" s="8"/>
    </row>
    <row r="6180" spans="5:5" ht="18.5">
      <c r="E6180" s="8"/>
    </row>
    <row r="6181" spans="5:5" ht="18.5">
      <c r="E6181" s="8"/>
    </row>
    <row r="6182" spans="5:5" ht="18.5">
      <c r="E6182" s="8"/>
    </row>
    <row r="6183" spans="5:5" ht="18.5">
      <c r="E6183" s="8"/>
    </row>
    <row r="6184" spans="5:5" ht="18.5">
      <c r="E6184" s="8"/>
    </row>
    <row r="6185" spans="5:5" ht="18.5">
      <c r="E6185" s="8"/>
    </row>
    <row r="6186" spans="5:5" ht="18.5">
      <c r="E6186" s="8"/>
    </row>
    <row r="6187" spans="5:5" ht="18.5">
      <c r="E6187" s="8"/>
    </row>
    <row r="6188" spans="5:5" ht="18.5">
      <c r="E6188" s="8"/>
    </row>
    <row r="6189" spans="5:5" ht="18.5">
      <c r="E6189" s="8"/>
    </row>
    <row r="6190" spans="5:5" ht="18.5">
      <c r="E6190" s="8"/>
    </row>
    <row r="6191" spans="5:5" ht="18.5">
      <c r="E6191" s="8"/>
    </row>
    <row r="6192" spans="5:5" ht="18.5">
      <c r="E6192" s="8"/>
    </row>
    <row r="6193" spans="5:5" ht="18.5">
      <c r="E6193" s="8"/>
    </row>
    <row r="6194" spans="5:5" ht="18.5">
      <c r="E6194" s="8"/>
    </row>
    <row r="6195" spans="5:5" ht="18.5">
      <c r="E6195" s="8"/>
    </row>
    <row r="6196" spans="5:5" ht="18.5">
      <c r="E6196" s="8"/>
    </row>
    <row r="6197" spans="5:5" ht="18.5">
      <c r="E6197" s="8"/>
    </row>
    <row r="6198" spans="5:5" ht="18.5">
      <c r="E6198" s="8"/>
    </row>
    <row r="6199" spans="5:5" ht="18.5">
      <c r="E6199" s="8"/>
    </row>
    <row r="6200" spans="5:5" ht="18.5">
      <c r="E6200" s="8"/>
    </row>
    <row r="6201" spans="5:5" ht="18.5">
      <c r="E6201" s="8"/>
    </row>
    <row r="6202" spans="5:5" ht="18.5">
      <c r="E6202" s="8"/>
    </row>
    <row r="6203" spans="5:5" ht="18.5">
      <c r="E6203" s="8"/>
    </row>
    <row r="6204" spans="5:5" ht="18.5">
      <c r="E6204" s="8"/>
    </row>
    <row r="6205" spans="5:5" ht="18.5">
      <c r="E6205" s="8"/>
    </row>
    <row r="6206" spans="5:5" ht="18.5">
      <c r="E6206" s="8"/>
    </row>
    <row r="6207" spans="5:5" ht="18.5">
      <c r="E6207" s="8"/>
    </row>
    <row r="6208" spans="5:5" ht="18.5">
      <c r="E6208" s="8"/>
    </row>
    <row r="6209" spans="5:5" ht="18.5">
      <c r="E6209" s="8"/>
    </row>
    <row r="6210" spans="5:5" ht="18.5">
      <c r="E6210" s="8"/>
    </row>
    <row r="6211" spans="5:5" ht="18.5">
      <c r="E6211" s="8"/>
    </row>
    <row r="6212" spans="5:5" ht="18.5">
      <c r="E6212" s="8"/>
    </row>
    <row r="6213" spans="5:5" ht="18.5">
      <c r="E6213" s="8"/>
    </row>
    <row r="6214" spans="5:5" ht="18.5">
      <c r="E6214" s="8"/>
    </row>
    <row r="6215" spans="5:5" ht="18.5">
      <c r="E6215" s="8"/>
    </row>
    <row r="6216" spans="5:5" ht="18.5">
      <c r="E6216" s="8"/>
    </row>
    <row r="6217" spans="5:5" ht="18.5">
      <c r="E6217" s="8"/>
    </row>
    <row r="6218" spans="5:5" ht="18.5">
      <c r="E6218" s="8"/>
    </row>
    <row r="6219" spans="5:5" ht="18.5">
      <c r="E6219" s="8"/>
    </row>
    <row r="6220" spans="5:5" ht="18.5">
      <c r="E6220" s="8"/>
    </row>
    <row r="6221" spans="5:5" ht="18.5">
      <c r="E6221" s="8"/>
    </row>
    <row r="6222" spans="5:5" ht="18.5">
      <c r="E6222" s="8"/>
    </row>
    <row r="6223" spans="5:5" ht="18.5">
      <c r="E6223" s="8"/>
    </row>
    <row r="6224" spans="5:5" ht="18.5">
      <c r="E6224" s="8"/>
    </row>
    <row r="6225" spans="5:5" ht="18.5">
      <c r="E6225" s="8"/>
    </row>
    <row r="6226" spans="5:5" ht="18.5">
      <c r="E6226" s="8"/>
    </row>
    <row r="6227" spans="5:5" ht="18.5">
      <c r="E6227" s="8"/>
    </row>
    <row r="6228" spans="5:5" ht="18.5">
      <c r="E6228" s="8"/>
    </row>
    <row r="6229" spans="5:5" ht="18.5">
      <c r="E6229" s="8"/>
    </row>
    <row r="6230" spans="5:5" ht="18.5">
      <c r="E6230" s="8"/>
    </row>
    <row r="6231" spans="5:5" ht="18.5">
      <c r="E6231" s="8"/>
    </row>
    <row r="6232" spans="5:5" ht="18.5">
      <c r="E6232" s="8"/>
    </row>
    <row r="6233" spans="5:5" ht="18.5">
      <c r="E6233" s="8"/>
    </row>
    <row r="6234" spans="5:5" ht="18.5">
      <c r="E6234" s="8"/>
    </row>
    <row r="6235" spans="5:5" ht="18.5">
      <c r="E6235" s="8"/>
    </row>
    <row r="6236" spans="5:5" ht="18.5">
      <c r="E6236" s="8"/>
    </row>
    <row r="6237" spans="5:5" ht="18.5">
      <c r="E6237" s="8"/>
    </row>
    <row r="6238" spans="5:5" ht="18.5">
      <c r="E6238" s="8"/>
    </row>
    <row r="6239" spans="5:5" ht="18.5">
      <c r="E6239" s="8"/>
    </row>
    <row r="6240" spans="5:5" ht="18.5">
      <c r="E6240" s="8"/>
    </row>
    <row r="6241" spans="5:5" ht="18.5">
      <c r="E6241" s="8"/>
    </row>
    <row r="6242" spans="5:5" ht="18.5">
      <c r="E6242" s="8"/>
    </row>
    <row r="6243" spans="5:5" ht="18.5">
      <c r="E6243" s="8"/>
    </row>
    <row r="6244" spans="5:5" ht="18.5">
      <c r="E6244" s="8"/>
    </row>
    <row r="6245" spans="5:5" ht="18.5">
      <c r="E6245" s="8"/>
    </row>
    <row r="6246" spans="5:5" ht="18.5">
      <c r="E6246" s="8"/>
    </row>
    <row r="6247" spans="5:5" ht="18.5">
      <c r="E6247" s="8"/>
    </row>
    <row r="6248" spans="5:5" ht="18.5">
      <c r="E6248" s="8"/>
    </row>
    <row r="6249" spans="5:5" ht="18.5">
      <c r="E6249" s="8"/>
    </row>
    <row r="6250" spans="5:5" ht="18.5">
      <c r="E6250" s="8"/>
    </row>
    <row r="6251" spans="5:5" ht="18.5">
      <c r="E6251" s="8"/>
    </row>
    <row r="6252" spans="5:5" ht="18.5">
      <c r="E6252" s="8"/>
    </row>
    <row r="6253" spans="5:5" ht="18.5">
      <c r="E6253" s="8"/>
    </row>
    <row r="6254" spans="5:5" ht="18.5">
      <c r="E6254" s="8"/>
    </row>
    <row r="6255" spans="5:5" ht="18.5">
      <c r="E6255" s="8"/>
    </row>
    <row r="6256" spans="5:5" ht="18.5">
      <c r="E6256" s="8"/>
    </row>
    <row r="6257" spans="5:5" ht="18.5">
      <c r="E6257" s="8"/>
    </row>
    <row r="6258" spans="5:5" ht="18.5">
      <c r="E6258" s="8"/>
    </row>
    <row r="6259" spans="5:5" ht="18.5">
      <c r="E6259" s="8"/>
    </row>
    <row r="6260" spans="5:5" ht="18.5">
      <c r="E6260" s="8"/>
    </row>
    <row r="6261" spans="5:5" ht="18.5">
      <c r="E6261" s="8"/>
    </row>
    <row r="6262" spans="5:5" ht="18.5">
      <c r="E6262" s="8"/>
    </row>
    <row r="6263" spans="5:5" ht="18.5">
      <c r="E6263" s="8"/>
    </row>
    <row r="6264" spans="5:5" ht="18.5">
      <c r="E6264" s="8"/>
    </row>
    <row r="6265" spans="5:5" ht="18.5">
      <c r="E6265" s="8"/>
    </row>
    <row r="6266" spans="5:5" ht="18.5">
      <c r="E6266" s="8"/>
    </row>
    <row r="6267" spans="5:5" ht="18.5">
      <c r="E6267" s="8"/>
    </row>
    <row r="6268" spans="5:5" ht="18.5">
      <c r="E6268" s="8"/>
    </row>
    <row r="6269" spans="5:5" ht="18.5">
      <c r="E6269" s="8"/>
    </row>
    <row r="6270" spans="5:5" ht="18.5">
      <c r="E6270" s="8"/>
    </row>
    <row r="6271" spans="5:5" ht="18.5">
      <c r="E6271" s="8"/>
    </row>
    <row r="6272" spans="5:5" ht="18.5">
      <c r="E6272" s="8"/>
    </row>
    <row r="6273" spans="5:5" ht="18.5">
      <c r="E6273" s="8"/>
    </row>
    <row r="6274" spans="5:5" ht="18.5">
      <c r="E6274" s="8"/>
    </row>
    <row r="6275" spans="5:5" ht="18.5">
      <c r="E6275" s="8"/>
    </row>
    <row r="6276" spans="5:5" ht="18.5">
      <c r="E6276" s="8"/>
    </row>
    <row r="6277" spans="5:5" ht="18.5">
      <c r="E6277" s="8"/>
    </row>
    <row r="6278" spans="5:5" ht="18.5">
      <c r="E6278" s="8"/>
    </row>
    <row r="6279" spans="5:5" ht="18.5">
      <c r="E6279" s="8"/>
    </row>
    <row r="6280" spans="5:5" ht="18.5">
      <c r="E6280" s="8"/>
    </row>
    <row r="6281" spans="5:5" ht="18.5">
      <c r="E6281" s="8"/>
    </row>
    <row r="6282" spans="5:5" ht="18.5">
      <c r="E6282" s="8"/>
    </row>
    <row r="6283" spans="5:5" ht="18.5">
      <c r="E6283" s="8"/>
    </row>
    <row r="6284" spans="5:5" ht="18.5">
      <c r="E6284" s="8"/>
    </row>
    <row r="6285" spans="5:5" ht="18.5">
      <c r="E6285" s="8"/>
    </row>
    <row r="6286" spans="5:5" ht="18.5">
      <c r="E6286" s="8"/>
    </row>
    <row r="6287" spans="5:5" ht="18.5">
      <c r="E6287" s="8"/>
    </row>
    <row r="6288" spans="5:5" ht="18.5">
      <c r="E6288" s="8"/>
    </row>
    <row r="6289" spans="5:5" ht="18.5">
      <c r="E6289" s="8"/>
    </row>
    <row r="6290" spans="5:5" ht="18.5">
      <c r="E6290" s="8"/>
    </row>
    <row r="6291" spans="5:5" ht="18.5">
      <c r="E6291" s="8"/>
    </row>
    <row r="6292" spans="5:5" ht="18.5">
      <c r="E6292" s="8"/>
    </row>
    <row r="6293" spans="5:5" ht="18.5">
      <c r="E6293" s="8"/>
    </row>
    <row r="6294" spans="5:5" ht="18.5">
      <c r="E6294" s="8"/>
    </row>
    <row r="6295" spans="5:5" ht="18.5">
      <c r="E6295" s="8"/>
    </row>
    <row r="6296" spans="5:5" ht="18.5">
      <c r="E6296" s="8"/>
    </row>
    <row r="6297" spans="5:5" ht="18.5">
      <c r="E6297" s="8"/>
    </row>
    <row r="6298" spans="5:5" ht="18.5">
      <c r="E6298" s="8"/>
    </row>
    <row r="6299" spans="5:5" ht="18.5">
      <c r="E6299" s="8"/>
    </row>
    <row r="6300" spans="5:5" ht="18.5">
      <c r="E6300" s="8"/>
    </row>
    <row r="6301" spans="5:5" ht="18.5">
      <c r="E6301" s="8"/>
    </row>
    <row r="6302" spans="5:5" ht="18.5">
      <c r="E6302" s="8"/>
    </row>
    <row r="6303" spans="5:5" ht="18.5">
      <c r="E6303" s="8"/>
    </row>
    <row r="6304" spans="5:5" ht="18.5">
      <c r="E6304" s="8"/>
    </row>
    <row r="6305" spans="5:5" ht="18.5">
      <c r="E6305" s="8"/>
    </row>
    <row r="6306" spans="5:5" ht="18.5">
      <c r="E6306" s="8"/>
    </row>
    <row r="6307" spans="5:5" ht="18.5">
      <c r="E6307" s="8"/>
    </row>
    <row r="6308" spans="5:5" ht="18.5">
      <c r="E6308" s="8"/>
    </row>
    <row r="6309" spans="5:5" ht="18.5">
      <c r="E6309" s="8"/>
    </row>
    <row r="6310" spans="5:5" ht="18.5">
      <c r="E6310" s="8"/>
    </row>
    <row r="6311" spans="5:5" ht="18.5">
      <c r="E6311" s="8"/>
    </row>
    <row r="6312" spans="5:5" ht="18.5">
      <c r="E6312" s="8"/>
    </row>
    <row r="6313" spans="5:5" ht="18.5">
      <c r="E6313" s="8"/>
    </row>
    <row r="6314" spans="5:5" ht="18.5">
      <c r="E6314" s="8"/>
    </row>
    <row r="6315" spans="5:5" ht="18.5">
      <c r="E6315" s="8"/>
    </row>
    <row r="6316" spans="5:5" ht="18.5">
      <c r="E6316" s="8"/>
    </row>
    <row r="6317" spans="5:5" ht="18.5">
      <c r="E6317" s="8"/>
    </row>
    <row r="6318" spans="5:5" ht="18.5">
      <c r="E6318" s="8"/>
    </row>
    <row r="6319" spans="5:5" ht="18.5">
      <c r="E6319" s="8"/>
    </row>
    <row r="6320" spans="5:5" ht="18.5">
      <c r="E6320" s="8"/>
    </row>
    <row r="6321" spans="5:5" ht="18.5">
      <c r="E6321" s="8"/>
    </row>
    <row r="6322" spans="5:5" ht="18.5">
      <c r="E6322" s="8"/>
    </row>
    <row r="6323" spans="5:5" ht="18.5">
      <c r="E6323" s="8"/>
    </row>
    <row r="6324" spans="5:5" ht="18.5">
      <c r="E6324" s="8"/>
    </row>
    <row r="6325" spans="5:5" ht="18.5">
      <c r="E6325" s="8"/>
    </row>
    <row r="6326" spans="5:5" ht="18.5">
      <c r="E6326" s="8"/>
    </row>
    <row r="6327" spans="5:5" ht="18.5">
      <c r="E6327" s="8"/>
    </row>
    <row r="6328" spans="5:5" ht="18.5">
      <c r="E6328" s="8"/>
    </row>
    <row r="6329" spans="5:5" ht="18.5">
      <c r="E6329" s="8"/>
    </row>
    <row r="6330" spans="5:5" ht="18.5">
      <c r="E6330" s="8"/>
    </row>
    <row r="6331" spans="5:5" ht="18.5">
      <c r="E6331" s="8"/>
    </row>
    <row r="6332" spans="5:5" ht="18.5">
      <c r="E6332" s="8"/>
    </row>
    <row r="6333" spans="5:5" ht="18.5">
      <c r="E6333" s="8"/>
    </row>
    <row r="6334" spans="5:5" ht="18.5">
      <c r="E6334" s="8"/>
    </row>
    <row r="6335" spans="5:5" ht="18.5">
      <c r="E6335" s="8"/>
    </row>
    <row r="6336" spans="5:5" ht="18.5">
      <c r="E6336" s="8"/>
    </row>
    <row r="6337" spans="5:5" ht="18.5">
      <c r="E6337" s="8"/>
    </row>
    <row r="6338" spans="5:5" ht="18.5">
      <c r="E6338" s="8"/>
    </row>
    <row r="6339" spans="5:5" ht="18.5">
      <c r="E6339" s="8"/>
    </row>
    <row r="6340" spans="5:5" ht="18.5">
      <c r="E6340" s="8"/>
    </row>
    <row r="6341" spans="5:5" ht="18.5">
      <c r="E6341" s="8"/>
    </row>
    <row r="6342" spans="5:5" ht="18.5">
      <c r="E6342" s="8"/>
    </row>
    <row r="6343" spans="5:5" ht="18.5">
      <c r="E6343" s="8"/>
    </row>
    <row r="6344" spans="5:5" ht="18.5">
      <c r="E6344" s="8"/>
    </row>
    <row r="6345" spans="5:5" ht="18.5">
      <c r="E6345" s="8"/>
    </row>
    <row r="6346" spans="5:5" ht="18.5">
      <c r="E6346" s="8"/>
    </row>
    <row r="6347" spans="5:5" ht="18.5">
      <c r="E6347" s="8"/>
    </row>
    <row r="6348" spans="5:5" ht="18.5">
      <c r="E6348" s="8"/>
    </row>
    <row r="6349" spans="5:5" ht="18.5">
      <c r="E6349" s="8"/>
    </row>
    <row r="6350" spans="5:5" ht="18.5">
      <c r="E6350" s="8"/>
    </row>
    <row r="6351" spans="5:5" ht="18.5">
      <c r="E6351" s="8"/>
    </row>
    <row r="6352" spans="5:5" ht="18.5">
      <c r="E6352" s="8"/>
    </row>
    <row r="6353" spans="5:5" ht="18.5">
      <c r="E6353" s="8"/>
    </row>
    <row r="6354" spans="5:5" ht="18.5">
      <c r="E6354" s="8"/>
    </row>
    <row r="6355" spans="5:5" ht="18.5">
      <c r="E6355" s="8"/>
    </row>
    <row r="6356" spans="5:5" ht="18.5">
      <c r="E6356" s="8"/>
    </row>
    <row r="6357" spans="5:5" ht="18.5">
      <c r="E6357" s="8"/>
    </row>
    <row r="6358" spans="5:5" ht="18.5">
      <c r="E6358" s="8"/>
    </row>
    <row r="6359" spans="5:5" ht="18.5">
      <c r="E6359" s="8"/>
    </row>
    <row r="6360" spans="5:5" ht="18.5">
      <c r="E6360" s="8"/>
    </row>
    <row r="6361" spans="5:5" ht="18.5">
      <c r="E6361" s="8"/>
    </row>
    <row r="6362" spans="5:5" ht="18.5">
      <c r="E6362" s="8"/>
    </row>
    <row r="6363" spans="5:5" ht="18.5">
      <c r="E6363" s="8"/>
    </row>
    <row r="6364" spans="5:5" ht="18.5">
      <c r="E6364" s="8"/>
    </row>
    <row r="6365" spans="5:5" ht="18.5">
      <c r="E6365" s="8"/>
    </row>
    <row r="6366" spans="5:5" ht="18.5">
      <c r="E6366" s="8"/>
    </row>
    <row r="6367" spans="5:5" ht="18.5">
      <c r="E6367" s="8"/>
    </row>
    <row r="6368" spans="5:5" ht="18.5">
      <c r="E6368" s="8"/>
    </row>
    <row r="6369" spans="5:5" ht="18.5">
      <c r="E6369" s="8"/>
    </row>
    <row r="6370" spans="5:5" ht="18.5">
      <c r="E6370" s="8"/>
    </row>
    <row r="6371" spans="5:5" ht="18.5">
      <c r="E6371" s="8"/>
    </row>
    <row r="6372" spans="5:5" ht="18.5">
      <c r="E6372" s="8"/>
    </row>
    <row r="6373" spans="5:5" ht="18.5">
      <c r="E6373" s="8"/>
    </row>
    <row r="6374" spans="5:5" ht="18.5">
      <c r="E6374" s="8"/>
    </row>
    <row r="6375" spans="5:5" ht="18.5">
      <c r="E6375" s="8"/>
    </row>
    <row r="6376" spans="5:5" ht="18.5">
      <c r="E6376" s="8"/>
    </row>
    <row r="6377" spans="5:5" ht="18.5">
      <c r="E6377" s="8"/>
    </row>
    <row r="6378" spans="5:5" ht="18.5">
      <c r="E6378" s="8"/>
    </row>
    <row r="6379" spans="5:5" ht="18.5">
      <c r="E6379" s="8"/>
    </row>
    <row r="6380" spans="5:5" ht="18.5">
      <c r="E6380" s="8"/>
    </row>
    <row r="6381" spans="5:5" ht="18.5">
      <c r="E6381" s="8"/>
    </row>
    <row r="6382" spans="5:5" ht="18.5">
      <c r="E6382" s="8"/>
    </row>
    <row r="6383" spans="5:5" ht="18.5">
      <c r="E6383" s="8"/>
    </row>
    <row r="6384" spans="5:5" ht="18.5">
      <c r="E6384" s="8"/>
    </row>
    <row r="6385" spans="5:5" ht="18.5">
      <c r="E6385" s="8"/>
    </row>
    <row r="6386" spans="5:5" ht="18.5">
      <c r="E6386" s="8"/>
    </row>
    <row r="6387" spans="5:5" ht="18.5">
      <c r="E6387" s="8"/>
    </row>
    <row r="6388" spans="5:5" ht="18.5">
      <c r="E6388" s="8"/>
    </row>
    <row r="6389" spans="5:5" ht="18.5">
      <c r="E6389" s="8"/>
    </row>
    <row r="6390" spans="5:5" ht="18.5">
      <c r="E6390" s="8"/>
    </row>
    <row r="6391" spans="5:5" ht="18.5">
      <c r="E6391" s="8"/>
    </row>
    <row r="6392" spans="5:5" ht="18.5">
      <c r="E6392" s="8"/>
    </row>
    <row r="6393" spans="5:5" ht="18.5">
      <c r="E6393" s="8"/>
    </row>
    <row r="6394" spans="5:5" ht="18.5">
      <c r="E6394" s="8"/>
    </row>
    <row r="6395" spans="5:5" ht="18.5">
      <c r="E6395" s="8"/>
    </row>
    <row r="6396" spans="5:5" ht="18.5">
      <c r="E6396" s="8"/>
    </row>
    <row r="6397" spans="5:5" ht="18.5">
      <c r="E6397" s="8"/>
    </row>
    <row r="6398" spans="5:5" ht="18.5">
      <c r="E6398" s="8"/>
    </row>
    <row r="6399" spans="5:5" ht="18.5">
      <c r="E6399" s="8"/>
    </row>
    <row r="6400" spans="5:5" ht="18.5">
      <c r="E6400" s="8"/>
    </row>
    <row r="6401" spans="5:5" ht="18.5">
      <c r="E6401" s="8"/>
    </row>
    <row r="6402" spans="5:5" ht="18.5">
      <c r="E6402" s="8"/>
    </row>
    <row r="6403" spans="5:5" ht="18.5">
      <c r="E6403" s="8"/>
    </row>
    <row r="6404" spans="5:5" ht="18.5">
      <c r="E6404" s="8"/>
    </row>
    <row r="6405" spans="5:5" ht="18.5">
      <c r="E6405" s="8"/>
    </row>
    <row r="6406" spans="5:5" ht="18.5">
      <c r="E6406" s="8"/>
    </row>
    <row r="6407" spans="5:5" ht="18.5">
      <c r="E6407" s="8"/>
    </row>
    <row r="6408" spans="5:5" ht="18.5">
      <c r="E6408" s="8"/>
    </row>
    <row r="6409" spans="5:5" ht="18.5">
      <c r="E6409" s="8"/>
    </row>
    <row r="6410" spans="5:5" ht="18.5">
      <c r="E6410" s="8"/>
    </row>
    <row r="6411" spans="5:5" ht="18.5">
      <c r="E6411" s="8"/>
    </row>
    <row r="6412" spans="5:5" ht="18.5">
      <c r="E6412" s="8"/>
    </row>
    <row r="6413" spans="5:5" ht="18.5">
      <c r="E6413" s="8"/>
    </row>
    <row r="6414" spans="5:5" ht="18.5">
      <c r="E6414" s="8"/>
    </row>
    <row r="6415" spans="5:5" ht="18.5">
      <c r="E6415" s="8"/>
    </row>
    <row r="6416" spans="5:5" ht="18.5">
      <c r="E6416" s="8"/>
    </row>
    <row r="6417" spans="5:5" ht="18.5">
      <c r="E6417" s="8"/>
    </row>
    <row r="6418" spans="5:5" ht="18.5">
      <c r="E6418" s="8"/>
    </row>
    <row r="6419" spans="5:5" ht="18.5">
      <c r="E6419" s="8"/>
    </row>
    <row r="6420" spans="5:5" ht="18.5">
      <c r="E6420" s="8"/>
    </row>
    <row r="6421" spans="5:5" ht="18.5">
      <c r="E6421" s="8"/>
    </row>
    <row r="6422" spans="5:5" ht="18.5">
      <c r="E6422" s="8"/>
    </row>
    <row r="6423" spans="5:5" ht="18.5">
      <c r="E6423" s="8"/>
    </row>
    <row r="6424" spans="5:5" ht="18.5">
      <c r="E6424" s="8"/>
    </row>
    <row r="6425" spans="5:5" ht="18.5">
      <c r="E6425" s="8"/>
    </row>
    <row r="6426" spans="5:5" ht="18.5">
      <c r="E6426" s="8"/>
    </row>
    <row r="6427" spans="5:5" ht="18.5">
      <c r="E6427" s="8"/>
    </row>
    <row r="6428" spans="5:5" ht="18.5">
      <c r="E6428" s="8"/>
    </row>
    <row r="6429" spans="5:5" ht="18.5">
      <c r="E6429" s="8"/>
    </row>
    <row r="6430" spans="5:5" ht="18.5">
      <c r="E6430" s="8"/>
    </row>
    <row r="6431" spans="5:5" ht="18.5">
      <c r="E6431" s="8"/>
    </row>
    <row r="6432" spans="5:5" ht="18.5">
      <c r="E6432" s="8"/>
    </row>
    <row r="6433" spans="5:5" ht="18.5">
      <c r="E6433" s="8"/>
    </row>
    <row r="6434" spans="5:5" ht="18.5">
      <c r="E6434" s="8"/>
    </row>
    <row r="6435" spans="5:5" ht="18.5">
      <c r="E6435" s="8"/>
    </row>
    <row r="6436" spans="5:5" ht="18.5">
      <c r="E6436" s="8"/>
    </row>
    <row r="6437" spans="5:5" ht="18.5">
      <c r="E6437" s="8"/>
    </row>
    <row r="6438" spans="5:5" ht="18.5">
      <c r="E6438" s="8"/>
    </row>
    <row r="6439" spans="5:5" ht="18.5">
      <c r="E6439" s="8"/>
    </row>
    <row r="6440" spans="5:5" ht="18.5">
      <c r="E6440" s="8"/>
    </row>
    <row r="6441" spans="5:5" ht="18.5">
      <c r="E6441" s="8"/>
    </row>
    <row r="6442" spans="5:5" ht="18.5">
      <c r="E6442" s="8"/>
    </row>
    <row r="6443" spans="5:5" ht="18.5">
      <c r="E6443" s="8"/>
    </row>
    <row r="6444" spans="5:5" ht="18.5">
      <c r="E6444" s="8"/>
    </row>
    <row r="6445" spans="5:5" ht="18.5">
      <c r="E6445" s="8"/>
    </row>
    <row r="6446" spans="5:5" ht="18.5">
      <c r="E6446" s="8"/>
    </row>
    <row r="6447" spans="5:5" ht="18.5">
      <c r="E6447" s="8"/>
    </row>
    <row r="6448" spans="5:5" ht="18.5">
      <c r="E6448" s="8"/>
    </row>
    <row r="6449" spans="5:5" ht="18.5">
      <c r="E6449" s="8"/>
    </row>
    <row r="6450" spans="5:5" ht="18.5">
      <c r="E6450" s="8"/>
    </row>
    <row r="6451" spans="5:5" ht="18.5">
      <c r="E6451" s="8"/>
    </row>
    <row r="6452" spans="5:5" ht="18.5">
      <c r="E6452" s="8"/>
    </row>
    <row r="6453" spans="5:5" ht="18.5">
      <c r="E6453" s="8"/>
    </row>
    <row r="6454" spans="5:5" ht="18.5">
      <c r="E6454" s="8"/>
    </row>
    <row r="6455" spans="5:5" ht="18.5">
      <c r="E6455" s="8"/>
    </row>
    <row r="6456" spans="5:5" ht="18.5">
      <c r="E6456" s="8"/>
    </row>
    <row r="6457" spans="5:5" ht="18.5">
      <c r="E6457" s="8"/>
    </row>
    <row r="6458" spans="5:5" ht="18.5">
      <c r="E6458" s="8"/>
    </row>
    <row r="6459" spans="5:5" ht="18.5">
      <c r="E6459" s="8"/>
    </row>
    <row r="6460" spans="5:5" ht="18.5">
      <c r="E6460" s="8"/>
    </row>
    <row r="6461" spans="5:5" ht="18.5">
      <c r="E6461" s="8"/>
    </row>
    <row r="6462" spans="5:5" ht="18.5">
      <c r="E6462" s="8"/>
    </row>
    <row r="6463" spans="5:5" ht="18.5">
      <c r="E6463" s="8"/>
    </row>
    <row r="6464" spans="5:5" ht="18.5">
      <c r="E6464" s="8"/>
    </row>
    <row r="6465" spans="5:5" ht="18.5">
      <c r="E6465" s="8"/>
    </row>
    <row r="6466" spans="5:5" ht="18.5">
      <c r="E6466" s="8"/>
    </row>
    <row r="6467" spans="5:5" ht="18.5">
      <c r="E6467" s="8"/>
    </row>
    <row r="6468" spans="5:5" ht="18.5">
      <c r="E6468" s="8"/>
    </row>
    <row r="6469" spans="5:5" ht="18.5">
      <c r="E6469" s="8"/>
    </row>
    <row r="6470" spans="5:5" ht="18.5">
      <c r="E6470" s="8"/>
    </row>
    <row r="6471" spans="5:5" ht="18.5">
      <c r="E6471" s="8"/>
    </row>
    <row r="6472" spans="5:5" ht="18.5">
      <c r="E6472" s="8"/>
    </row>
    <row r="6473" spans="5:5" ht="18.5">
      <c r="E6473" s="8"/>
    </row>
    <row r="6474" spans="5:5" ht="18.5">
      <c r="E6474" s="8"/>
    </row>
    <row r="6475" spans="5:5" ht="18.5">
      <c r="E6475" s="8"/>
    </row>
    <row r="6476" spans="5:5" ht="18.5">
      <c r="E6476" s="8"/>
    </row>
    <row r="6477" spans="5:5" ht="18.5">
      <c r="E6477" s="8"/>
    </row>
    <row r="6478" spans="5:5" ht="18.5">
      <c r="E6478" s="8"/>
    </row>
    <row r="6479" spans="5:5" ht="18.5">
      <c r="E6479" s="8"/>
    </row>
    <row r="6480" spans="5:5" ht="18.5">
      <c r="E6480" s="8"/>
    </row>
    <row r="6481" spans="5:5" ht="18.5">
      <c r="E6481" s="8"/>
    </row>
    <row r="6482" spans="5:5" ht="18.5">
      <c r="E6482" s="8"/>
    </row>
    <row r="6483" spans="5:5" ht="18.5">
      <c r="E6483" s="8"/>
    </row>
    <row r="6484" spans="5:5" ht="18.5">
      <c r="E6484" s="8"/>
    </row>
    <row r="6485" spans="5:5" ht="18.5">
      <c r="E6485" s="8"/>
    </row>
    <row r="6486" spans="5:5" ht="18.5">
      <c r="E6486" s="8"/>
    </row>
    <row r="6487" spans="5:5" ht="18.5">
      <c r="E6487" s="8"/>
    </row>
    <row r="6488" spans="5:5" ht="18.5">
      <c r="E6488" s="8"/>
    </row>
    <row r="6489" spans="5:5" ht="18.5">
      <c r="E6489" s="8"/>
    </row>
    <row r="6490" spans="5:5" ht="18.5">
      <c r="E6490" s="8"/>
    </row>
    <row r="6491" spans="5:5" ht="18.5">
      <c r="E6491" s="8"/>
    </row>
    <row r="6492" spans="5:5" ht="18.5">
      <c r="E6492" s="8"/>
    </row>
    <row r="6493" spans="5:5" ht="18.5">
      <c r="E6493" s="8"/>
    </row>
    <row r="6494" spans="5:5" ht="18.5">
      <c r="E6494" s="8"/>
    </row>
    <row r="6495" spans="5:5" ht="18.5">
      <c r="E6495" s="8"/>
    </row>
    <row r="6496" spans="5:5" ht="18.5">
      <c r="E6496" s="8"/>
    </row>
    <row r="6497" spans="5:5" ht="18.5">
      <c r="E6497" s="8"/>
    </row>
    <row r="6498" spans="5:5" ht="18.5">
      <c r="E6498" s="8"/>
    </row>
    <row r="6499" spans="5:5" ht="18.5">
      <c r="E6499" s="8"/>
    </row>
    <row r="6500" spans="5:5" ht="18.5">
      <c r="E6500" s="8"/>
    </row>
    <row r="6501" spans="5:5" ht="18.5">
      <c r="E6501" s="8"/>
    </row>
    <row r="6502" spans="5:5" ht="18.5">
      <c r="E6502" s="8"/>
    </row>
    <row r="6503" spans="5:5" ht="18.5">
      <c r="E6503" s="8"/>
    </row>
    <row r="6504" spans="5:5" ht="18.5">
      <c r="E6504" s="8"/>
    </row>
    <row r="6505" spans="5:5" ht="18.5">
      <c r="E6505" s="8"/>
    </row>
    <row r="6506" spans="5:5" ht="18.5">
      <c r="E6506" s="8"/>
    </row>
    <row r="6507" spans="5:5" ht="18.5">
      <c r="E6507" s="8"/>
    </row>
    <row r="6508" spans="5:5" ht="18.5">
      <c r="E6508" s="8"/>
    </row>
    <row r="6509" spans="5:5" ht="18.5">
      <c r="E6509" s="8"/>
    </row>
    <row r="6510" spans="5:5" ht="18.5">
      <c r="E6510" s="8"/>
    </row>
    <row r="6511" spans="5:5" ht="18.5">
      <c r="E6511" s="8"/>
    </row>
    <row r="6512" spans="5:5" ht="18.5">
      <c r="E6512" s="8"/>
    </row>
    <row r="6513" spans="5:5" ht="18.5">
      <c r="E6513" s="8"/>
    </row>
    <row r="6514" spans="5:5" ht="18.5">
      <c r="E6514" s="8"/>
    </row>
    <row r="6515" spans="5:5" ht="18.5">
      <c r="E6515" s="8"/>
    </row>
    <row r="6516" spans="5:5" ht="18.5">
      <c r="E6516" s="8"/>
    </row>
    <row r="6517" spans="5:5" ht="18.5">
      <c r="E6517" s="8"/>
    </row>
    <row r="6518" spans="5:5" ht="18.5">
      <c r="E6518" s="8"/>
    </row>
    <row r="6519" spans="5:5" ht="18.5">
      <c r="E6519" s="8"/>
    </row>
    <row r="6520" spans="5:5" ht="18.5">
      <c r="E6520" s="8"/>
    </row>
    <row r="6521" spans="5:5" ht="18.5">
      <c r="E6521" s="8"/>
    </row>
    <row r="6522" spans="5:5" ht="18.5">
      <c r="E6522" s="8"/>
    </row>
    <row r="6523" spans="5:5" ht="18.5">
      <c r="E6523" s="8"/>
    </row>
    <row r="6524" spans="5:5" ht="18.5">
      <c r="E6524" s="8"/>
    </row>
    <row r="6525" spans="5:5" ht="18.5">
      <c r="E6525" s="8"/>
    </row>
    <row r="6526" spans="5:5" ht="18.5">
      <c r="E6526" s="8"/>
    </row>
    <row r="6527" spans="5:5" ht="18.5">
      <c r="E6527" s="8"/>
    </row>
    <row r="6528" spans="5:5" ht="18.5">
      <c r="E6528" s="8"/>
    </row>
    <row r="6529" spans="5:5" ht="18.5">
      <c r="E6529" s="8"/>
    </row>
    <row r="6530" spans="5:5" ht="18.5">
      <c r="E6530" s="8"/>
    </row>
    <row r="6531" spans="5:5" ht="18.5">
      <c r="E6531" s="8"/>
    </row>
    <row r="6532" spans="5:5" ht="18.5">
      <c r="E6532" s="8"/>
    </row>
    <row r="6533" spans="5:5" ht="18.5">
      <c r="E6533" s="8"/>
    </row>
    <row r="6534" spans="5:5" ht="18.5">
      <c r="E6534" s="8"/>
    </row>
    <row r="6535" spans="5:5" ht="18.5">
      <c r="E6535" s="8"/>
    </row>
    <row r="6536" spans="5:5" ht="18.5">
      <c r="E6536" s="8"/>
    </row>
    <row r="6537" spans="5:5" ht="18.5">
      <c r="E6537" s="8"/>
    </row>
    <row r="6538" spans="5:5" ht="18.5">
      <c r="E6538" s="8"/>
    </row>
    <row r="6539" spans="5:5" ht="18.5">
      <c r="E6539" s="8"/>
    </row>
    <row r="6540" spans="5:5" ht="18.5">
      <c r="E6540" s="8"/>
    </row>
    <row r="6541" spans="5:5" ht="18.5">
      <c r="E6541" s="8"/>
    </row>
    <row r="6542" spans="5:5" ht="18.5">
      <c r="E6542" s="8"/>
    </row>
    <row r="6543" spans="5:5" ht="18.5">
      <c r="E6543" s="8"/>
    </row>
    <row r="6544" spans="5:5" ht="18.5">
      <c r="E6544" s="8"/>
    </row>
    <row r="6545" spans="5:5" ht="18.5">
      <c r="E6545" s="8"/>
    </row>
    <row r="6546" spans="5:5" ht="18.5">
      <c r="E6546" s="8"/>
    </row>
    <row r="6547" spans="5:5" ht="18.5">
      <c r="E6547" s="8"/>
    </row>
    <row r="6548" spans="5:5" ht="18.5">
      <c r="E6548" s="8"/>
    </row>
    <row r="6549" spans="5:5" ht="18.5">
      <c r="E6549" s="8"/>
    </row>
    <row r="6550" spans="5:5" ht="18.5">
      <c r="E6550" s="8"/>
    </row>
    <row r="6551" spans="5:5" ht="18.5">
      <c r="E6551" s="8"/>
    </row>
    <row r="6552" spans="5:5" ht="18.5">
      <c r="E6552" s="8"/>
    </row>
    <row r="6553" spans="5:5" ht="18.5">
      <c r="E6553" s="8"/>
    </row>
    <row r="6554" spans="5:5" ht="18.5">
      <c r="E6554" s="8"/>
    </row>
    <row r="6555" spans="5:5" ht="18.5">
      <c r="E6555" s="8"/>
    </row>
    <row r="6556" spans="5:5" ht="18.5">
      <c r="E6556" s="8"/>
    </row>
    <row r="6557" spans="5:5" ht="18.5">
      <c r="E6557" s="8"/>
    </row>
    <row r="6558" spans="5:5" ht="18.5">
      <c r="E6558" s="8"/>
    </row>
    <row r="6559" spans="5:5" ht="18.5">
      <c r="E6559" s="8"/>
    </row>
    <row r="6560" spans="5:5" ht="18.5">
      <c r="E6560" s="8"/>
    </row>
    <row r="6561" spans="5:5" ht="18.5">
      <c r="E6561" s="8"/>
    </row>
    <row r="6562" spans="5:5" ht="18.5">
      <c r="E6562" s="8"/>
    </row>
    <row r="6563" spans="5:5" ht="18.5">
      <c r="E6563" s="8"/>
    </row>
    <row r="6564" spans="5:5" ht="18.5">
      <c r="E6564" s="8"/>
    </row>
    <row r="6565" spans="5:5" ht="18.5">
      <c r="E6565" s="8"/>
    </row>
    <row r="6566" spans="5:5" ht="18.5">
      <c r="E6566" s="8"/>
    </row>
    <row r="6567" spans="5:5" ht="18.5">
      <c r="E6567" s="8"/>
    </row>
    <row r="6568" spans="5:5" ht="18.5">
      <c r="E6568" s="8"/>
    </row>
    <row r="6569" spans="5:5" ht="18.5">
      <c r="E6569" s="8"/>
    </row>
    <row r="6570" spans="5:5" ht="18.5">
      <c r="E6570" s="8"/>
    </row>
    <row r="6571" spans="5:5" ht="18.5">
      <c r="E6571" s="8"/>
    </row>
    <row r="6572" spans="5:5" ht="18.5">
      <c r="E6572" s="8"/>
    </row>
    <row r="6573" spans="5:5" ht="18.5">
      <c r="E6573" s="8"/>
    </row>
    <row r="6574" spans="5:5" ht="18.5">
      <c r="E6574" s="8"/>
    </row>
    <row r="6575" spans="5:5" ht="18.5">
      <c r="E6575" s="8"/>
    </row>
    <row r="6576" spans="5:5" ht="18.5">
      <c r="E6576" s="8"/>
    </row>
    <row r="6577" spans="5:5" ht="18.5">
      <c r="E6577" s="8"/>
    </row>
    <row r="6578" spans="5:5" ht="18.5">
      <c r="E6578" s="8"/>
    </row>
    <row r="6579" spans="5:5" ht="18.5">
      <c r="E6579" s="8"/>
    </row>
    <row r="6580" spans="5:5" ht="18.5">
      <c r="E6580" s="8"/>
    </row>
    <row r="6581" spans="5:5" ht="18.5">
      <c r="E6581" s="8"/>
    </row>
    <row r="6582" spans="5:5" ht="18.5">
      <c r="E6582" s="8"/>
    </row>
    <row r="6583" spans="5:5" ht="18.5">
      <c r="E6583" s="8"/>
    </row>
    <row r="6584" spans="5:5" ht="18.5">
      <c r="E6584" s="8"/>
    </row>
    <row r="6585" spans="5:5" ht="18.5">
      <c r="E6585" s="8"/>
    </row>
    <row r="6586" spans="5:5" ht="18.5">
      <c r="E6586" s="8"/>
    </row>
    <row r="6587" spans="5:5" ht="18.5">
      <c r="E6587" s="8"/>
    </row>
    <row r="6588" spans="5:5" ht="18.5">
      <c r="E6588" s="8"/>
    </row>
    <row r="6589" spans="5:5" ht="18.5">
      <c r="E6589" s="8"/>
    </row>
    <row r="6590" spans="5:5" ht="18.5">
      <c r="E6590" s="8"/>
    </row>
    <row r="6591" spans="5:5" ht="18.5">
      <c r="E6591" s="8"/>
    </row>
    <row r="6592" spans="5:5" ht="18.5">
      <c r="E6592" s="8"/>
    </row>
    <row r="6593" spans="5:5" ht="18.5">
      <c r="E6593" s="8"/>
    </row>
    <row r="6594" spans="5:5" ht="18.5">
      <c r="E6594" s="8"/>
    </row>
    <row r="6595" spans="5:5" ht="18.5">
      <c r="E6595" s="8"/>
    </row>
    <row r="6596" spans="5:5" ht="18.5">
      <c r="E6596" s="8"/>
    </row>
    <row r="6597" spans="5:5" ht="18.5">
      <c r="E6597" s="8"/>
    </row>
    <row r="6598" spans="5:5" ht="18.5">
      <c r="E6598" s="8"/>
    </row>
    <row r="6599" spans="5:5" ht="18.5">
      <c r="E6599" s="8"/>
    </row>
    <row r="6600" spans="5:5" ht="18.5">
      <c r="E6600" s="8"/>
    </row>
    <row r="6601" spans="5:5" ht="18.5">
      <c r="E6601" s="8"/>
    </row>
    <row r="6602" spans="5:5" ht="18.5">
      <c r="E6602" s="8"/>
    </row>
    <row r="6603" spans="5:5" ht="18.5">
      <c r="E6603" s="8"/>
    </row>
    <row r="6604" spans="5:5" ht="18.5">
      <c r="E6604" s="8"/>
    </row>
    <row r="6605" spans="5:5" ht="18.5">
      <c r="E6605" s="8"/>
    </row>
    <row r="6606" spans="5:5" ht="18.5">
      <c r="E6606" s="8"/>
    </row>
    <row r="6607" spans="5:5" ht="18.5">
      <c r="E6607" s="8"/>
    </row>
    <row r="6608" spans="5:5" ht="18.5">
      <c r="E6608" s="8"/>
    </row>
    <row r="6609" spans="5:5" ht="18.5">
      <c r="E6609" s="8"/>
    </row>
    <row r="6610" spans="5:5" ht="18.5">
      <c r="E6610" s="8"/>
    </row>
    <row r="6611" spans="5:5" ht="18.5">
      <c r="E6611" s="8"/>
    </row>
    <row r="6612" spans="5:5" ht="18.5">
      <c r="E6612" s="8"/>
    </row>
    <row r="6613" spans="5:5" ht="18.5">
      <c r="E6613" s="8"/>
    </row>
    <row r="6614" spans="5:5" ht="18.5">
      <c r="E6614" s="8"/>
    </row>
    <row r="6615" spans="5:5" ht="18.5">
      <c r="E6615" s="8"/>
    </row>
    <row r="6616" spans="5:5" ht="18.5">
      <c r="E6616" s="8"/>
    </row>
    <row r="6617" spans="5:5" ht="18.5">
      <c r="E6617" s="8"/>
    </row>
    <row r="6618" spans="5:5" ht="18.5">
      <c r="E6618" s="8"/>
    </row>
    <row r="6619" spans="5:5" ht="18.5">
      <c r="E6619" s="8"/>
    </row>
    <row r="6620" spans="5:5" ht="18.5">
      <c r="E6620" s="8"/>
    </row>
    <row r="6621" spans="5:5" ht="18.5">
      <c r="E6621" s="8"/>
    </row>
    <row r="6622" spans="5:5" ht="18.5">
      <c r="E6622" s="8"/>
    </row>
    <row r="6623" spans="5:5" ht="18.5">
      <c r="E6623" s="8"/>
    </row>
    <row r="6624" spans="5:5" ht="18.5">
      <c r="E6624" s="8"/>
    </row>
    <row r="6625" spans="5:5" ht="18.5">
      <c r="E6625" s="8"/>
    </row>
    <row r="6626" spans="5:5" ht="18.5">
      <c r="E6626" s="8"/>
    </row>
    <row r="6627" spans="5:5" ht="18.5">
      <c r="E6627" s="8"/>
    </row>
    <row r="6628" spans="5:5" ht="18.5">
      <c r="E6628" s="8"/>
    </row>
    <row r="6629" spans="5:5" ht="18.5">
      <c r="E6629" s="8"/>
    </row>
    <row r="6630" spans="5:5" ht="18.5">
      <c r="E6630" s="8"/>
    </row>
    <row r="6631" spans="5:5" ht="18.5">
      <c r="E6631" s="8"/>
    </row>
    <row r="6632" spans="5:5" ht="18.5">
      <c r="E6632" s="8"/>
    </row>
    <row r="6633" spans="5:5" ht="18.5">
      <c r="E6633" s="8"/>
    </row>
    <row r="6634" spans="5:5" ht="18.5">
      <c r="E6634" s="8"/>
    </row>
    <row r="6635" spans="5:5" ht="18.5">
      <c r="E6635" s="8"/>
    </row>
    <row r="6636" spans="5:5" ht="18.5">
      <c r="E6636" s="8"/>
    </row>
    <row r="6637" spans="5:5" ht="18.5">
      <c r="E6637" s="8"/>
    </row>
    <row r="6638" spans="5:5" ht="18.5">
      <c r="E6638" s="8"/>
    </row>
    <row r="6639" spans="5:5" ht="18.5">
      <c r="E6639" s="8"/>
    </row>
    <row r="6640" spans="5:5" ht="18.5">
      <c r="E6640" s="8"/>
    </row>
    <row r="6641" spans="5:5" ht="18.5">
      <c r="E6641" s="8"/>
    </row>
    <row r="6642" spans="5:5" ht="18.5">
      <c r="E6642" s="8"/>
    </row>
    <row r="6643" spans="5:5" ht="18.5">
      <c r="E6643" s="8"/>
    </row>
    <row r="6644" spans="5:5" ht="18.5">
      <c r="E6644" s="8"/>
    </row>
    <row r="6645" spans="5:5" ht="18.5">
      <c r="E6645" s="8"/>
    </row>
    <row r="6646" spans="5:5" ht="18.5">
      <c r="E6646" s="8"/>
    </row>
    <row r="6647" spans="5:5" ht="18.5">
      <c r="E6647" s="8"/>
    </row>
    <row r="6648" spans="5:5" ht="18.5">
      <c r="E6648" s="8"/>
    </row>
    <row r="6649" spans="5:5" ht="18.5">
      <c r="E6649" s="8"/>
    </row>
    <row r="6650" spans="5:5" ht="18.5">
      <c r="E6650" s="8"/>
    </row>
    <row r="6651" spans="5:5" ht="18.5">
      <c r="E6651" s="8"/>
    </row>
    <row r="6652" spans="5:5" ht="18.5">
      <c r="E6652" s="8"/>
    </row>
    <row r="6653" spans="5:5" ht="18.5">
      <c r="E6653" s="8"/>
    </row>
    <row r="6654" spans="5:5" ht="18.5">
      <c r="E6654" s="8"/>
    </row>
    <row r="6655" spans="5:5" ht="18.5">
      <c r="E6655" s="8"/>
    </row>
    <row r="6656" spans="5:5" ht="18.5">
      <c r="E6656" s="8"/>
    </row>
    <row r="6657" spans="5:5" ht="18.5">
      <c r="E6657" s="8"/>
    </row>
    <row r="6658" spans="5:5" ht="18.5">
      <c r="E6658" s="8"/>
    </row>
    <row r="6659" spans="5:5" ht="18.5">
      <c r="E6659" s="8"/>
    </row>
    <row r="6660" spans="5:5" ht="18.5">
      <c r="E6660" s="8"/>
    </row>
    <row r="6661" spans="5:5" ht="18.5">
      <c r="E6661" s="8"/>
    </row>
    <row r="6662" spans="5:5" ht="18.5">
      <c r="E6662" s="8"/>
    </row>
    <row r="6663" spans="5:5" ht="18.5">
      <c r="E6663" s="8"/>
    </row>
    <row r="6664" spans="5:5" ht="18.5">
      <c r="E6664" s="8"/>
    </row>
    <row r="6665" spans="5:5" ht="18.5">
      <c r="E6665" s="8"/>
    </row>
    <row r="6666" spans="5:5" ht="18.5">
      <c r="E6666" s="8"/>
    </row>
    <row r="6667" spans="5:5" ht="18.5">
      <c r="E6667" s="8"/>
    </row>
    <row r="6668" spans="5:5" ht="18.5">
      <c r="E6668" s="8"/>
    </row>
    <row r="6669" spans="5:5" ht="18.5">
      <c r="E6669" s="8"/>
    </row>
    <row r="6670" spans="5:5" ht="18.5">
      <c r="E6670" s="8"/>
    </row>
    <row r="6671" spans="5:5" ht="18.5">
      <c r="E6671" s="8"/>
    </row>
    <row r="6672" spans="5:5" ht="18.5">
      <c r="E6672" s="8"/>
    </row>
    <row r="6673" spans="5:5" ht="18.5">
      <c r="E6673" s="8"/>
    </row>
    <row r="6674" spans="5:5" ht="18.5">
      <c r="E6674" s="8"/>
    </row>
    <row r="6675" spans="5:5" ht="18.5">
      <c r="E6675" s="8"/>
    </row>
    <row r="6676" spans="5:5" ht="18.5">
      <c r="E6676" s="8"/>
    </row>
    <row r="6677" spans="5:5" ht="18.5">
      <c r="E6677" s="8"/>
    </row>
    <row r="6678" spans="5:5" ht="18.5">
      <c r="E6678" s="8"/>
    </row>
    <row r="6679" spans="5:5" ht="18.5">
      <c r="E6679" s="8"/>
    </row>
    <row r="6680" spans="5:5" ht="18.5">
      <c r="E6680" s="8"/>
    </row>
    <row r="6681" spans="5:5" ht="18.5">
      <c r="E6681" s="8"/>
    </row>
    <row r="6682" spans="5:5" ht="18.5">
      <c r="E6682" s="8"/>
    </row>
    <row r="6683" spans="5:5" ht="18.5">
      <c r="E6683" s="8"/>
    </row>
    <row r="6684" spans="5:5" ht="18.5">
      <c r="E6684" s="8"/>
    </row>
    <row r="6685" spans="5:5" ht="18.5">
      <c r="E6685" s="8"/>
    </row>
    <row r="6686" spans="5:5" ht="18.5">
      <c r="E6686" s="8"/>
    </row>
    <row r="6687" spans="5:5" ht="18.5">
      <c r="E6687" s="8"/>
    </row>
    <row r="6688" spans="5:5" ht="18.5">
      <c r="E6688" s="8"/>
    </row>
    <row r="6689" spans="5:5" ht="18.5">
      <c r="E6689" s="8"/>
    </row>
    <row r="6690" spans="5:5" ht="18.5">
      <c r="E6690" s="8"/>
    </row>
    <row r="6691" spans="5:5" ht="18.5">
      <c r="E6691" s="8"/>
    </row>
    <row r="6692" spans="5:5" ht="18.5">
      <c r="E6692" s="8"/>
    </row>
    <row r="6693" spans="5:5" ht="18.5">
      <c r="E6693" s="8"/>
    </row>
    <row r="6694" spans="5:5" ht="18.5">
      <c r="E6694" s="8"/>
    </row>
    <row r="6695" spans="5:5" ht="18.5">
      <c r="E6695" s="8"/>
    </row>
    <row r="6696" spans="5:5" ht="18.5">
      <c r="E6696" s="8"/>
    </row>
    <row r="6697" spans="5:5" ht="18.5">
      <c r="E6697" s="8"/>
    </row>
    <row r="6698" spans="5:5" ht="18.5">
      <c r="E6698" s="8"/>
    </row>
    <row r="6699" spans="5:5" ht="18.5">
      <c r="E6699" s="8"/>
    </row>
    <row r="6700" spans="5:5" ht="18.5">
      <c r="E6700" s="8"/>
    </row>
    <row r="6701" spans="5:5" ht="18.5">
      <c r="E6701" s="8"/>
    </row>
    <row r="6702" spans="5:5" ht="18.5">
      <c r="E6702" s="8"/>
    </row>
    <row r="6703" spans="5:5" ht="18.5">
      <c r="E6703" s="8"/>
    </row>
    <row r="6704" spans="5:5" ht="18.5">
      <c r="E6704" s="8"/>
    </row>
    <row r="6705" spans="5:5" ht="18.5">
      <c r="E6705" s="8"/>
    </row>
    <row r="6706" spans="5:5" ht="18.5">
      <c r="E6706" s="8"/>
    </row>
    <row r="6707" spans="5:5" ht="18.5">
      <c r="E6707" s="8"/>
    </row>
    <row r="6708" spans="5:5" ht="18.5">
      <c r="E6708" s="8"/>
    </row>
    <row r="6709" spans="5:5" ht="18.5">
      <c r="E6709" s="8"/>
    </row>
    <row r="6710" spans="5:5" ht="18.5">
      <c r="E6710" s="8"/>
    </row>
    <row r="6711" spans="5:5" ht="18.5">
      <c r="E6711" s="8"/>
    </row>
    <row r="6712" spans="5:5" ht="18.5">
      <c r="E6712" s="8"/>
    </row>
    <row r="6713" spans="5:5" ht="18.5">
      <c r="E6713" s="8"/>
    </row>
    <row r="6714" spans="5:5" ht="18.5">
      <c r="E6714" s="8"/>
    </row>
    <row r="6715" spans="5:5" ht="18.5">
      <c r="E6715" s="8"/>
    </row>
    <row r="6716" spans="5:5" ht="18.5">
      <c r="E6716" s="8"/>
    </row>
    <row r="6717" spans="5:5" ht="18.5">
      <c r="E6717" s="8"/>
    </row>
    <row r="6718" spans="5:5" ht="18.5">
      <c r="E6718" s="8"/>
    </row>
    <row r="6719" spans="5:5" ht="18.5">
      <c r="E6719" s="8"/>
    </row>
    <row r="6720" spans="5:5" ht="18.5">
      <c r="E6720" s="8"/>
    </row>
    <row r="6721" spans="5:5" ht="18.5">
      <c r="E6721" s="8"/>
    </row>
    <row r="6722" spans="5:5" ht="18.5">
      <c r="E6722" s="8"/>
    </row>
    <row r="6723" spans="5:5" ht="18.5">
      <c r="E6723" s="8"/>
    </row>
    <row r="6724" spans="5:5" ht="18.5">
      <c r="E6724" s="8"/>
    </row>
    <row r="6725" spans="5:5" ht="18.5">
      <c r="E6725" s="8"/>
    </row>
    <row r="6726" spans="5:5" ht="18.5">
      <c r="E6726" s="8"/>
    </row>
    <row r="6727" spans="5:5" ht="18.5">
      <c r="E6727" s="8"/>
    </row>
    <row r="6728" spans="5:5" ht="18.5">
      <c r="E6728" s="8"/>
    </row>
    <row r="6729" spans="5:5" ht="18.5">
      <c r="E6729" s="8"/>
    </row>
    <row r="6730" spans="5:5" ht="18.5">
      <c r="E6730" s="8"/>
    </row>
    <row r="6731" spans="5:5" ht="18.5">
      <c r="E6731" s="8"/>
    </row>
    <row r="6732" spans="5:5" ht="18.5">
      <c r="E6732" s="8"/>
    </row>
    <row r="6733" spans="5:5" ht="18.5">
      <c r="E6733" s="8"/>
    </row>
    <row r="6734" spans="5:5" ht="18.5">
      <c r="E6734" s="8"/>
    </row>
    <row r="6735" spans="5:5" ht="18.5">
      <c r="E6735" s="8"/>
    </row>
    <row r="6736" spans="5:5" ht="18.5">
      <c r="E6736" s="8"/>
    </row>
    <row r="6737" spans="5:5" ht="18.5">
      <c r="E6737" s="8"/>
    </row>
    <row r="6738" spans="5:5" ht="18.5">
      <c r="E6738" s="8"/>
    </row>
    <row r="6739" spans="5:5" ht="18.5">
      <c r="E6739" s="8"/>
    </row>
    <row r="6740" spans="5:5" ht="18.5">
      <c r="E6740" s="8"/>
    </row>
    <row r="6741" spans="5:5" ht="18.5">
      <c r="E6741" s="8"/>
    </row>
    <row r="6742" spans="5:5" ht="18.5">
      <c r="E6742" s="8"/>
    </row>
    <row r="6743" spans="5:5" ht="18.5">
      <c r="E6743" s="8"/>
    </row>
    <row r="6744" spans="5:5" ht="18.5">
      <c r="E6744" s="8"/>
    </row>
    <row r="6745" spans="5:5" ht="18.5">
      <c r="E6745" s="8"/>
    </row>
    <row r="6746" spans="5:5" ht="18.5">
      <c r="E6746" s="8"/>
    </row>
    <row r="6747" spans="5:5" ht="18.5">
      <c r="E6747" s="8"/>
    </row>
    <row r="6748" spans="5:5" ht="18.5">
      <c r="E6748" s="8"/>
    </row>
    <row r="6749" spans="5:5" ht="18.5">
      <c r="E6749" s="8"/>
    </row>
    <row r="6750" spans="5:5" ht="18.5">
      <c r="E6750" s="8"/>
    </row>
    <row r="6751" spans="5:5" ht="18.5">
      <c r="E6751" s="8"/>
    </row>
    <row r="6752" spans="5:5" ht="18.5">
      <c r="E6752" s="8"/>
    </row>
    <row r="6753" spans="5:5" ht="18.5">
      <c r="E6753" s="8"/>
    </row>
    <row r="6754" spans="5:5" ht="18.5">
      <c r="E6754" s="8"/>
    </row>
    <row r="6755" spans="5:5" ht="18.5">
      <c r="E6755" s="8"/>
    </row>
    <row r="6756" spans="5:5" ht="18.5">
      <c r="E6756" s="8"/>
    </row>
    <row r="6757" spans="5:5" ht="18.5">
      <c r="E6757" s="8"/>
    </row>
    <row r="6758" spans="5:5" ht="18.5">
      <c r="E6758" s="8"/>
    </row>
    <row r="6759" spans="5:5" ht="18.5">
      <c r="E6759" s="8"/>
    </row>
    <row r="6760" spans="5:5" ht="18.5">
      <c r="E6760" s="8"/>
    </row>
    <row r="6761" spans="5:5" ht="18.5">
      <c r="E6761" s="8"/>
    </row>
    <row r="6762" spans="5:5" ht="18.5">
      <c r="E6762" s="8"/>
    </row>
    <row r="6763" spans="5:5" ht="18.5">
      <c r="E6763" s="8"/>
    </row>
    <row r="6764" spans="5:5" ht="18.5">
      <c r="E6764" s="8"/>
    </row>
    <row r="6765" spans="5:5" ht="18.5">
      <c r="E6765" s="8"/>
    </row>
    <row r="6766" spans="5:5" ht="18.5">
      <c r="E6766" s="8"/>
    </row>
    <row r="6767" spans="5:5" ht="18.5">
      <c r="E6767" s="8"/>
    </row>
    <row r="6768" spans="5:5" ht="18.5">
      <c r="E6768" s="8"/>
    </row>
    <row r="6769" spans="5:5" ht="18.5">
      <c r="E6769" s="8"/>
    </row>
    <row r="6770" spans="5:5" ht="18.5">
      <c r="E6770" s="8"/>
    </row>
    <row r="6771" spans="5:5" ht="18.5">
      <c r="E6771" s="8"/>
    </row>
    <row r="6772" spans="5:5" ht="18.5">
      <c r="E6772" s="8"/>
    </row>
    <row r="6773" spans="5:5" ht="18.5">
      <c r="E6773" s="8"/>
    </row>
    <row r="6774" spans="5:5" ht="18.5">
      <c r="E6774" s="8"/>
    </row>
    <row r="6775" spans="5:5" ht="18.5">
      <c r="E6775" s="8"/>
    </row>
    <row r="6776" spans="5:5" ht="18.5">
      <c r="E6776" s="8"/>
    </row>
    <row r="6777" spans="5:5" ht="18.5">
      <c r="E6777" s="8"/>
    </row>
    <row r="6778" spans="5:5" ht="18.5">
      <c r="E6778" s="8"/>
    </row>
    <row r="6779" spans="5:5" ht="18.5">
      <c r="E6779" s="8"/>
    </row>
    <row r="6780" spans="5:5" ht="18.5">
      <c r="E6780" s="8"/>
    </row>
    <row r="6781" spans="5:5" ht="18.5">
      <c r="E6781" s="8"/>
    </row>
    <row r="6782" spans="5:5" ht="18.5">
      <c r="E6782" s="8"/>
    </row>
    <row r="6783" spans="5:5" ht="18.5">
      <c r="E6783" s="8"/>
    </row>
    <row r="6784" spans="5:5" ht="18.5">
      <c r="E6784" s="8"/>
    </row>
    <row r="6785" spans="5:5" ht="18.5">
      <c r="E6785" s="8"/>
    </row>
    <row r="6786" spans="5:5" ht="18.5">
      <c r="E6786" s="8"/>
    </row>
    <row r="6787" spans="5:5" ht="18.5">
      <c r="E6787" s="8"/>
    </row>
    <row r="6788" spans="5:5" ht="18.5">
      <c r="E6788" s="8"/>
    </row>
    <row r="6789" spans="5:5" ht="18.5">
      <c r="E6789" s="8"/>
    </row>
    <row r="6790" spans="5:5" ht="18.5">
      <c r="E6790" s="8"/>
    </row>
    <row r="6791" spans="5:5" ht="18.5">
      <c r="E6791" s="8"/>
    </row>
    <row r="6792" spans="5:5" ht="18.5">
      <c r="E6792" s="8"/>
    </row>
    <row r="6793" spans="5:5" ht="18.5">
      <c r="E6793" s="8"/>
    </row>
    <row r="6794" spans="5:5" ht="18.5">
      <c r="E6794" s="8"/>
    </row>
    <row r="6795" spans="5:5" ht="18.5">
      <c r="E6795" s="8"/>
    </row>
    <row r="6796" spans="5:5" ht="18.5">
      <c r="E6796" s="8"/>
    </row>
    <row r="6797" spans="5:5" ht="18.5">
      <c r="E6797" s="8"/>
    </row>
    <row r="6798" spans="5:5" ht="18.5">
      <c r="E6798" s="8"/>
    </row>
    <row r="6799" spans="5:5" ht="18.5">
      <c r="E6799" s="8"/>
    </row>
    <row r="6800" spans="5:5" ht="18.5">
      <c r="E6800" s="8"/>
    </row>
    <row r="6801" spans="5:5" ht="18.5">
      <c r="E6801" s="8"/>
    </row>
    <row r="6802" spans="5:5" ht="18.5">
      <c r="E6802" s="8"/>
    </row>
    <row r="6803" spans="5:5" ht="18.5">
      <c r="E6803" s="8"/>
    </row>
    <row r="6804" spans="5:5" ht="18.5">
      <c r="E6804" s="8"/>
    </row>
    <row r="6805" spans="5:5" ht="18.5">
      <c r="E6805" s="8"/>
    </row>
    <row r="6806" spans="5:5" ht="18.5">
      <c r="E6806" s="8"/>
    </row>
    <row r="6807" spans="5:5" ht="18.5">
      <c r="E6807" s="8"/>
    </row>
    <row r="6808" spans="5:5" ht="18.5">
      <c r="E6808" s="8"/>
    </row>
    <row r="6809" spans="5:5" ht="18.5">
      <c r="E6809" s="8"/>
    </row>
    <row r="6810" spans="5:5" ht="18.5">
      <c r="E6810" s="8"/>
    </row>
    <row r="6811" spans="5:5" ht="18.5">
      <c r="E6811" s="8"/>
    </row>
    <row r="6812" spans="5:5" ht="18.5">
      <c r="E6812" s="8"/>
    </row>
    <row r="6813" spans="5:5" ht="18.5">
      <c r="E6813" s="8"/>
    </row>
    <row r="6814" spans="5:5" ht="18.5">
      <c r="E6814" s="8"/>
    </row>
    <row r="6815" spans="5:5" ht="18.5">
      <c r="E6815" s="8"/>
    </row>
    <row r="6816" spans="5:5" ht="18.5">
      <c r="E6816" s="8"/>
    </row>
    <row r="6817" spans="5:5" ht="18.5">
      <c r="E6817" s="8"/>
    </row>
    <row r="6818" spans="5:5" ht="18.5">
      <c r="E6818" s="8"/>
    </row>
    <row r="6819" spans="5:5" ht="18.5">
      <c r="E6819" s="8"/>
    </row>
    <row r="6820" spans="5:5" ht="18.5">
      <c r="E6820" s="8"/>
    </row>
    <row r="6821" spans="5:5" ht="18.5">
      <c r="E6821" s="8"/>
    </row>
    <row r="6822" spans="5:5" ht="18.5">
      <c r="E6822" s="8"/>
    </row>
    <row r="6823" spans="5:5" ht="18.5">
      <c r="E6823" s="8"/>
    </row>
    <row r="6824" spans="5:5" ht="18.5">
      <c r="E6824" s="8"/>
    </row>
    <row r="6825" spans="5:5" ht="18.5">
      <c r="E6825" s="8"/>
    </row>
    <row r="6826" spans="5:5" ht="18.5">
      <c r="E6826" s="8"/>
    </row>
    <row r="6827" spans="5:5" ht="18.5">
      <c r="E6827" s="8"/>
    </row>
    <row r="6828" spans="5:5" ht="18.5">
      <c r="E6828" s="8"/>
    </row>
    <row r="6829" spans="5:5" ht="18.5">
      <c r="E6829" s="8"/>
    </row>
    <row r="6830" spans="5:5" ht="18.5">
      <c r="E6830" s="8"/>
    </row>
    <row r="6831" spans="5:5" ht="18.5">
      <c r="E6831" s="8"/>
    </row>
    <row r="6832" spans="5:5" ht="18.5">
      <c r="E6832" s="8"/>
    </row>
    <row r="6833" spans="5:5" ht="18.5">
      <c r="E6833" s="8"/>
    </row>
    <row r="6834" spans="5:5" ht="18.5">
      <c r="E6834" s="8"/>
    </row>
    <row r="6835" spans="5:5" ht="18.5">
      <c r="E6835" s="8"/>
    </row>
    <row r="6836" spans="5:5" ht="18.5">
      <c r="E6836" s="8"/>
    </row>
    <row r="6837" spans="5:5" ht="18.5">
      <c r="E6837" s="8"/>
    </row>
    <row r="6838" spans="5:5" ht="18.5">
      <c r="E6838" s="8"/>
    </row>
    <row r="6839" spans="5:5" ht="18.5">
      <c r="E6839" s="8"/>
    </row>
    <row r="6840" spans="5:5" ht="18.5">
      <c r="E6840" s="8"/>
    </row>
    <row r="6841" spans="5:5" ht="18.5">
      <c r="E6841" s="8"/>
    </row>
    <row r="6842" spans="5:5" ht="18.5">
      <c r="E6842" s="8"/>
    </row>
    <row r="6843" spans="5:5" ht="18.5">
      <c r="E6843" s="8"/>
    </row>
    <row r="6844" spans="5:5" ht="18.5">
      <c r="E6844" s="8"/>
    </row>
    <row r="6845" spans="5:5" ht="18.5">
      <c r="E6845" s="8"/>
    </row>
    <row r="6846" spans="5:5" ht="18.5">
      <c r="E6846" s="8"/>
    </row>
    <row r="6847" spans="5:5" ht="18.5">
      <c r="E6847" s="8"/>
    </row>
    <row r="6848" spans="5:5" ht="18.5">
      <c r="E6848" s="8"/>
    </row>
    <row r="6849" spans="5:5" ht="18.5">
      <c r="E6849" s="8"/>
    </row>
    <row r="6850" spans="5:5" ht="18.5">
      <c r="E6850" s="8"/>
    </row>
    <row r="6851" spans="5:5" ht="18.5">
      <c r="E6851" s="8"/>
    </row>
    <row r="6852" spans="5:5" ht="18.5">
      <c r="E6852" s="8"/>
    </row>
    <row r="6853" spans="5:5" ht="18.5">
      <c r="E6853" s="8"/>
    </row>
    <row r="6854" spans="5:5" ht="18.5">
      <c r="E6854" s="8"/>
    </row>
    <row r="6855" spans="5:5" ht="18.5">
      <c r="E6855" s="8"/>
    </row>
    <row r="6856" spans="5:5" ht="18.5">
      <c r="E6856" s="8"/>
    </row>
    <row r="6857" spans="5:5" ht="18.5">
      <c r="E6857" s="8"/>
    </row>
    <row r="6858" spans="5:5" ht="18.5">
      <c r="E6858" s="8"/>
    </row>
    <row r="6859" spans="5:5" ht="18.5">
      <c r="E6859" s="8"/>
    </row>
    <row r="6860" spans="5:5" ht="18.5">
      <c r="E6860" s="8"/>
    </row>
    <row r="6861" spans="5:5" ht="18.5">
      <c r="E6861" s="8"/>
    </row>
    <row r="6862" spans="5:5" ht="18.5">
      <c r="E6862" s="8"/>
    </row>
    <row r="6863" spans="5:5" ht="18.5">
      <c r="E6863" s="8"/>
    </row>
    <row r="6864" spans="5:5" ht="18.5">
      <c r="E6864" s="8"/>
    </row>
    <row r="6865" spans="5:5" ht="18.5">
      <c r="E6865" s="8"/>
    </row>
    <row r="6866" spans="5:5" ht="18.5">
      <c r="E6866" s="8"/>
    </row>
    <row r="6867" spans="5:5" ht="18.5">
      <c r="E6867" s="8"/>
    </row>
    <row r="6868" spans="5:5" ht="18.5">
      <c r="E6868" s="8"/>
    </row>
    <row r="6869" spans="5:5" ht="18.5">
      <c r="E6869" s="8"/>
    </row>
    <row r="6870" spans="5:5" ht="18.5">
      <c r="E6870" s="8"/>
    </row>
    <row r="6871" spans="5:5" ht="18.5">
      <c r="E6871" s="8"/>
    </row>
    <row r="6872" spans="5:5" ht="18.5">
      <c r="E6872" s="8"/>
    </row>
    <row r="6873" spans="5:5" ht="18.5">
      <c r="E6873" s="8"/>
    </row>
    <row r="6874" spans="5:5" ht="18.5">
      <c r="E6874" s="8"/>
    </row>
    <row r="6875" spans="5:5" ht="18.5">
      <c r="E6875" s="8"/>
    </row>
    <row r="6876" spans="5:5" ht="18.5">
      <c r="E6876" s="8"/>
    </row>
    <row r="6877" spans="5:5" ht="18.5">
      <c r="E6877" s="8"/>
    </row>
    <row r="6878" spans="5:5" ht="18.5">
      <c r="E6878" s="8"/>
    </row>
    <row r="6879" spans="5:5" ht="18.5">
      <c r="E6879" s="8"/>
    </row>
    <row r="6880" spans="5:5" ht="18.5">
      <c r="E6880" s="8"/>
    </row>
    <row r="6881" spans="5:5" ht="18.5">
      <c r="E6881" s="8"/>
    </row>
    <row r="6882" spans="5:5" ht="18.5">
      <c r="E6882" s="8"/>
    </row>
    <row r="6883" spans="5:5" ht="18.5">
      <c r="E6883" s="8"/>
    </row>
    <row r="6884" spans="5:5" ht="18.5">
      <c r="E6884" s="8"/>
    </row>
    <row r="6885" spans="5:5" ht="18.5">
      <c r="E6885" s="8"/>
    </row>
    <row r="6886" spans="5:5" ht="18.5">
      <c r="E6886" s="8"/>
    </row>
    <row r="6887" spans="5:5" ht="18.5">
      <c r="E6887" s="8"/>
    </row>
    <row r="6888" spans="5:5" ht="18.5">
      <c r="E6888" s="8"/>
    </row>
    <row r="6889" spans="5:5" ht="18.5">
      <c r="E6889" s="8"/>
    </row>
    <row r="6890" spans="5:5" ht="18.5">
      <c r="E6890" s="8"/>
    </row>
    <row r="6891" spans="5:5" ht="18.5">
      <c r="E6891" s="8"/>
    </row>
    <row r="6892" spans="5:5" ht="18.5">
      <c r="E6892" s="8"/>
    </row>
    <row r="6893" spans="5:5" ht="18.5">
      <c r="E6893" s="8"/>
    </row>
    <row r="6894" spans="5:5" ht="18.5">
      <c r="E6894" s="8"/>
    </row>
    <row r="6895" spans="5:5" ht="18.5">
      <c r="E6895" s="8"/>
    </row>
    <row r="6896" spans="5:5" ht="18.5">
      <c r="E6896" s="8"/>
    </row>
    <row r="6897" spans="5:5" ht="18.5">
      <c r="E6897" s="8"/>
    </row>
    <row r="6898" spans="5:5" ht="18.5">
      <c r="E6898" s="8"/>
    </row>
    <row r="6899" spans="5:5" ht="18.5">
      <c r="E6899" s="8"/>
    </row>
    <row r="6900" spans="5:5" ht="18.5">
      <c r="E6900" s="8"/>
    </row>
    <row r="6901" spans="5:5" ht="18.5">
      <c r="E6901" s="8"/>
    </row>
    <row r="6902" spans="5:5" ht="18.5">
      <c r="E6902" s="8"/>
    </row>
    <row r="6903" spans="5:5" ht="18.5">
      <c r="E6903" s="8"/>
    </row>
    <row r="6904" spans="5:5" ht="18.5">
      <c r="E6904" s="8"/>
    </row>
    <row r="6905" spans="5:5" ht="18.5">
      <c r="E6905" s="8"/>
    </row>
    <row r="6906" spans="5:5" ht="18.5">
      <c r="E6906" s="8"/>
    </row>
    <row r="6907" spans="5:5" ht="18.5">
      <c r="E6907" s="8"/>
    </row>
    <row r="6908" spans="5:5" ht="18.5">
      <c r="E6908" s="8"/>
    </row>
    <row r="6909" spans="5:5" ht="18.5">
      <c r="E6909" s="8"/>
    </row>
    <row r="6910" spans="5:5" ht="18.5">
      <c r="E6910" s="8"/>
    </row>
    <row r="6911" spans="5:5" ht="18.5">
      <c r="E6911" s="8"/>
    </row>
    <row r="6912" spans="5:5" ht="18.5">
      <c r="E6912" s="8"/>
    </row>
    <row r="6913" spans="5:5" ht="18.5">
      <c r="E6913" s="8"/>
    </row>
    <row r="6914" spans="5:5" ht="18.5">
      <c r="E6914" s="8"/>
    </row>
    <row r="6915" spans="5:5" ht="18.5">
      <c r="E6915" s="8"/>
    </row>
    <row r="6916" spans="5:5" ht="18.5">
      <c r="E6916" s="8"/>
    </row>
    <row r="6917" spans="5:5" ht="18.5">
      <c r="E6917" s="8"/>
    </row>
    <row r="6918" spans="5:5" ht="18.5">
      <c r="E6918" s="8"/>
    </row>
    <row r="6919" spans="5:5" ht="18.5">
      <c r="E6919" s="8"/>
    </row>
    <row r="6920" spans="5:5" ht="18.5">
      <c r="E6920" s="8"/>
    </row>
    <row r="6921" spans="5:5" ht="18.5">
      <c r="E6921" s="8"/>
    </row>
    <row r="6922" spans="5:5" ht="18.5">
      <c r="E6922" s="8"/>
    </row>
    <row r="6923" spans="5:5" ht="18.5">
      <c r="E6923" s="8"/>
    </row>
    <row r="6924" spans="5:5" ht="18.5">
      <c r="E6924" s="8"/>
    </row>
    <row r="6925" spans="5:5" ht="18.5">
      <c r="E6925" s="8"/>
    </row>
    <row r="6926" spans="5:5" ht="18.5">
      <c r="E6926" s="8"/>
    </row>
    <row r="6927" spans="5:5" ht="18.5">
      <c r="E6927" s="8"/>
    </row>
    <row r="6928" spans="5:5" ht="18.5">
      <c r="E6928" s="8"/>
    </row>
    <row r="6929" spans="5:5" ht="18.5">
      <c r="E6929" s="8"/>
    </row>
    <row r="6930" spans="5:5" ht="18.5">
      <c r="E6930" s="8"/>
    </row>
    <row r="6931" spans="5:5" ht="18.5">
      <c r="E6931" s="8"/>
    </row>
    <row r="6932" spans="5:5" ht="18.5">
      <c r="E6932" s="8"/>
    </row>
    <row r="6933" spans="5:5" ht="18.5">
      <c r="E6933" s="8"/>
    </row>
    <row r="6934" spans="5:5" ht="18.5">
      <c r="E6934" s="8"/>
    </row>
    <row r="6935" spans="5:5" ht="18.5">
      <c r="E6935" s="8"/>
    </row>
    <row r="6936" spans="5:5" ht="18.5">
      <c r="E6936" s="8"/>
    </row>
    <row r="6937" spans="5:5" ht="18.5">
      <c r="E6937" s="8"/>
    </row>
    <row r="6938" spans="5:5" ht="18.5">
      <c r="E6938" s="8"/>
    </row>
    <row r="6939" spans="5:5" ht="18.5">
      <c r="E6939" s="8"/>
    </row>
    <row r="6940" spans="5:5" ht="18.5">
      <c r="E6940" s="8"/>
    </row>
    <row r="6941" spans="5:5" ht="18.5">
      <c r="E6941" s="8"/>
    </row>
    <row r="6942" spans="5:5" ht="18.5">
      <c r="E6942" s="8"/>
    </row>
    <row r="6943" spans="5:5" ht="18.5">
      <c r="E6943" s="8"/>
    </row>
    <row r="6944" spans="5:5" ht="18.5">
      <c r="E6944" s="8"/>
    </row>
    <row r="6945" spans="5:5" ht="18.5">
      <c r="E6945" s="8"/>
    </row>
    <row r="6946" spans="5:5" ht="18.5">
      <c r="E6946" s="8"/>
    </row>
    <row r="6947" spans="5:5" ht="18.5">
      <c r="E6947" s="8"/>
    </row>
    <row r="6948" spans="5:5" ht="18.5">
      <c r="E6948" s="8"/>
    </row>
    <row r="6949" spans="5:5" ht="18.5">
      <c r="E6949" s="8"/>
    </row>
    <row r="6950" spans="5:5" ht="18.5">
      <c r="E6950" s="8"/>
    </row>
    <row r="6951" spans="5:5" ht="18.5">
      <c r="E6951" s="8"/>
    </row>
    <row r="6952" spans="5:5" ht="18.5">
      <c r="E6952" s="8"/>
    </row>
    <row r="6953" spans="5:5" ht="18.5">
      <c r="E6953" s="8"/>
    </row>
    <row r="6954" spans="5:5" ht="18.5">
      <c r="E6954" s="8"/>
    </row>
    <row r="6955" spans="5:5" ht="18.5">
      <c r="E6955" s="8"/>
    </row>
    <row r="6956" spans="5:5" ht="18.5">
      <c r="E6956" s="8"/>
    </row>
    <row r="6957" spans="5:5" ht="18.5">
      <c r="E6957" s="8"/>
    </row>
    <row r="6958" spans="5:5" ht="18.5">
      <c r="E6958" s="8"/>
    </row>
    <row r="6959" spans="5:5" ht="18.5">
      <c r="E6959" s="8"/>
    </row>
    <row r="6960" spans="5:5" ht="18.5">
      <c r="E6960" s="8"/>
    </row>
    <row r="6961" spans="5:5" ht="18.5">
      <c r="E6961" s="8"/>
    </row>
    <row r="6962" spans="5:5" ht="18.5">
      <c r="E6962" s="8"/>
    </row>
    <row r="6963" spans="5:5" ht="18.5">
      <c r="E6963" s="8"/>
    </row>
    <row r="6964" spans="5:5" ht="18.5">
      <c r="E6964" s="8"/>
    </row>
    <row r="6965" spans="5:5" ht="18.5">
      <c r="E6965" s="8"/>
    </row>
    <row r="6966" spans="5:5" ht="18.5">
      <c r="E6966" s="8"/>
    </row>
    <row r="6967" spans="5:5" ht="18.5">
      <c r="E6967" s="8"/>
    </row>
    <row r="6968" spans="5:5" ht="18.5">
      <c r="E6968" s="8"/>
    </row>
    <row r="6969" spans="5:5" ht="18.5">
      <c r="E6969" s="8"/>
    </row>
    <row r="6970" spans="5:5" ht="18.5">
      <c r="E6970" s="8"/>
    </row>
    <row r="6971" spans="5:5" ht="18.5">
      <c r="E6971" s="8"/>
    </row>
    <row r="6972" spans="5:5" ht="18.5">
      <c r="E6972" s="8"/>
    </row>
    <row r="6973" spans="5:5" ht="18.5">
      <c r="E6973" s="8"/>
    </row>
    <row r="6974" spans="5:5" ht="18.5">
      <c r="E6974" s="8"/>
    </row>
    <row r="6975" spans="5:5" ht="18.5">
      <c r="E6975" s="8"/>
    </row>
    <row r="6976" spans="5:5" ht="18.5">
      <c r="E6976" s="8"/>
    </row>
    <row r="6977" spans="5:5" ht="18.5">
      <c r="E6977" s="8"/>
    </row>
    <row r="6978" spans="5:5" ht="18.5">
      <c r="E6978" s="8"/>
    </row>
    <row r="6979" spans="5:5" ht="18.5">
      <c r="E6979" s="8"/>
    </row>
    <row r="6980" spans="5:5" ht="18.5">
      <c r="E6980" s="8"/>
    </row>
    <row r="6981" spans="5:5" ht="18.5">
      <c r="E6981" s="8"/>
    </row>
    <row r="6982" spans="5:5" ht="18.5">
      <c r="E6982" s="8"/>
    </row>
    <row r="6983" spans="5:5" ht="18.5">
      <c r="E6983" s="8"/>
    </row>
    <row r="6984" spans="5:5" ht="18.5">
      <c r="E6984" s="8"/>
    </row>
    <row r="6985" spans="5:5" ht="18.5">
      <c r="E6985" s="8"/>
    </row>
    <row r="6986" spans="5:5" ht="18.5">
      <c r="E6986" s="8"/>
    </row>
    <row r="6987" spans="5:5" ht="18.5">
      <c r="E6987" s="8"/>
    </row>
    <row r="6988" spans="5:5" ht="18.5">
      <c r="E6988" s="8"/>
    </row>
    <row r="6989" spans="5:5" ht="18.5">
      <c r="E6989" s="8"/>
    </row>
    <row r="6990" spans="5:5" ht="18.5">
      <c r="E6990" s="8"/>
    </row>
    <row r="6991" spans="5:5" ht="18.5">
      <c r="E6991" s="8"/>
    </row>
    <row r="6992" spans="5:5" ht="18.5">
      <c r="E6992" s="8"/>
    </row>
    <row r="6993" spans="5:5" ht="18.5">
      <c r="E6993" s="8"/>
    </row>
    <row r="6994" spans="5:5" ht="18.5">
      <c r="E6994" s="8"/>
    </row>
    <row r="6995" spans="5:5" ht="18.5">
      <c r="E6995" s="8"/>
    </row>
    <row r="6996" spans="5:5" ht="18.5">
      <c r="E6996" s="8"/>
    </row>
    <row r="6997" spans="5:5" ht="18.5">
      <c r="E6997" s="8"/>
    </row>
    <row r="6998" spans="5:5" ht="18.5">
      <c r="E6998" s="8"/>
    </row>
    <row r="6999" spans="5:5" ht="18.5">
      <c r="E6999" s="8"/>
    </row>
    <row r="7000" spans="5:5" ht="18.5">
      <c r="E7000" s="8"/>
    </row>
    <row r="7001" spans="5:5" ht="18.5">
      <c r="E7001" s="8"/>
    </row>
    <row r="7002" spans="5:5" ht="18.5">
      <c r="E7002" s="8"/>
    </row>
    <row r="7003" spans="5:5" ht="18.5">
      <c r="E7003" s="8"/>
    </row>
    <row r="7004" spans="5:5" ht="18.5">
      <c r="E7004" s="8"/>
    </row>
    <row r="7005" spans="5:5" ht="18.5">
      <c r="E7005" s="8"/>
    </row>
    <row r="7006" spans="5:5" ht="18.5">
      <c r="E7006" s="8"/>
    </row>
    <row r="7007" spans="5:5" ht="18.5">
      <c r="E7007" s="8"/>
    </row>
    <row r="7008" spans="5:5" ht="18.5">
      <c r="E7008" s="8"/>
    </row>
    <row r="7009" spans="5:5" ht="18.5">
      <c r="E7009" s="8"/>
    </row>
    <row r="7010" spans="5:5" ht="18.5">
      <c r="E7010" s="8"/>
    </row>
    <row r="7011" spans="5:5" ht="18.5">
      <c r="E7011" s="8"/>
    </row>
    <row r="7012" spans="5:5" ht="18.5">
      <c r="E7012" s="8"/>
    </row>
    <row r="7013" spans="5:5" ht="18.5">
      <c r="E7013" s="8"/>
    </row>
    <row r="7014" spans="5:5" ht="18.5">
      <c r="E7014" s="8"/>
    </row>
    <row r="7015" spans="5:5" ht="18.5">
      <c r="E7015" s="8"/>
    </row>
    <row r="7016" spans="5:5" ht="18.5">
      <c r="E7016" s="8"/>
    </row>
    <row r="7017" spans="5:5" ht="18.5">
      <c r="E7017" s="8"/>
    </row>
    <row r="7018" spans="5:5" ht="18.5">
      <c r="E7018" s="8"/>
    </row>
    <row r="7019" spans="5:5" ht="18.5">
      <c r="E7019" s="8"/>
    </row>
    <row r="7020" spans="5:5" ht="18.5">
      <c r="E7020" s="8"/>
    </row>
    <row r="7021" spans="5:5" ht="18.5">
      <c r="E7021" s="8"/>
    </row>
    <row r="7022" spans="5:5" ht="18.5">
      <c r="E7022" s="8"/>
    </row>
    <row r="7023" spans="5:5" ht="18.5">
      <c r="E7023" s="8"/>
    </row>
    <row r="7024" spans="5:5" ht="18.5">
      <c r="E7024" s="8"/>
    </row>
    <row r="7025" spans="5:5" ht="18.5">
      <c r="E7025" s="8"/>
    </row>
    <row r="7026" spans="5:5" ht="18.5">
      <c r="E7026" s="8"/>
    </row>
    <row r="7027" spans="5:5" ht="18.5">
      <c r="E7027" s="8"/>
    </row>
    <row r="7028" spans="5:5" ht="18.5">
      <c r="E7028" s="8"/>
    </row>
    <row r="7029" spans="5:5" ht="18.5">
      <c r="E7029" s="8"/>
    </row>
    <row r="7030" spans="5:5" ht="18.5">
      <c r="E7030" s="8"/>
    </row>
    <row r="7031" spans="5:5" ht="18.5">
      <c r="E7031" s="8"/>
    </row>
    <row r="7032" spans="5:5" ht="18.5">
      <c r="E7032" s="8"/>
    </row>
    <row r="7033" spans="5:5" ht="18.5">
      <c r="E7033" s="8"/>
    </row>
    <row r="7034" spans="5:5" ht="18.5">
      <c r="E7034" s="8"/>
    </row>
    <row r="7035" spans="5:5" ht="18.5">
      <c r="E7035" s="8"/>
    </row>
    <row r="7036" spans="5:5" ht="18.5">
      <c r="E7036" s="8"/>
    </row>
    <row r="7037" spans="5:5" ht="18.5">
      <c r="E7037" s="8"/>
    </row>
    <row r="7038" spans="5:5" ht="18.5">
      <c r="E7038" s="8"/>
    </row>
    <row r="7039" spans="5:5" ht="18.5">
      <c r="E7039" s="8"/>
    </row>
    <row r="7040" spans="5:5" ht="18.5">
      <c r="E7040" s="8"/>
    </row>
    <row r="7041" spans="5:5" ht="18.5">
      <c r="E7041" s="8"/>
    </row>
    <row r="7042" spans="5:5" ht="18.5">
      <c r="E7042" s="8"/>
    </row>
    <row r="7043" spans="5:5" ht="18.5">
      <c r="E7043" s="8"/>
    </row>
    <row r="7044" spans="5:5" ht="18.5">
      <c r="E7044" s="8"/>
    </row>
    <row r="7045" spans="5:5" ht="18.5">
      <c r="E7045" s="8"/>
    </row>
    <row r="7046" spans="5:5" ht="18.5">
      <c r="E7046" s="8"/>
    </row>
    <row r="7047" spans="5:5" ht="18.5">
      <c r="E7047" s="8"/>
    </row>
    <row r="7048" spans="5:5" ht="18.5">
      <c r="E7048" s="8"/>
    </row>
    <row r="7049" spans="5:5" ht="18.5">
      <c r="E7049" s="8"/>
    </row>
    <row r="7050" spans="5:5" ht="18.5">
      <c r="E7050" s="8"/>
    </row>
    <row r="7051" spans="5:5" ht="18.5">
      <c r="E7051" s="8"/>
    </row>
    <row r="7052" spans="5:5" ht="18.5">
      <c r="E7052" s="8"/>
    </row>
    <row r="7053" spans="5:5" ht="18.5">
      <c r="E7053" s="8"/>
    </row>
    <row r="7054" spans="5:5" ht="18.5">
      <c r="E7054" s="8"/>
    </row>
    <row r="7055" spans="5:5" ht="18.5">
      <c r="E7055" s="8"/>
    </row>
    <row r="7056" spans="5:5" ht="18.5">
      <c r="E7056" s="8"/>
    </row>
    <row r="7057" spans="5:5" ht="18.5">
      <c r="E7057" s="8"/>
    </row>
    <row r="7058" spans="5:5" ht="18.5">
      <c r="E7058" s="8"/>
    </row>
    <row r="7059" spans="5:5" ht="18.5">
      <c r="E7059" s="8"/>
    </row>
    <row r="7060" spans="5:5" ht="18.5">
      <c r="E7060" s="8"/>
    </row>
    <row r="7061" spans="5:5" ht="18.5">
      <c r="E7061" s="8"/>
    </row>
    <row r="7062" spans="5:5" ht="18.5">
      <c r="E7062" s="8"/>
    </row>
    <row r="7063" spans="5:5" ht="18.5">
      <c r="E7063" s="8"/>
    </row>
    <row r="7064" spans="5:5" ht="18.5">
      <c r="E7064" s="8"/>
    </row>
    <row r="7065" spans="5:5" ht="18.5">
      <c r="E7065" s="8"/>
    </row>
    <row r="7066" spans="5:5" ht="18.5">
      <c r="E7066" s="8"/>
    </row>
    <row r="7067" spans="5:5" ht="18.5">
      <c r="E7067" s="8"/>
    </row>
    <row r="7068" spans="5:5" ht="18.5">
      <c r="E7068" s="8"/>
    </row>
    <row r="7069" spans="5:5" ht="18.5">
      <c r="E7069" s="8"/>
    </row>
    <row r="7070" spans="5:5" ht="18.5">
      <c r="E7070" s="8"/>
    </row>
    <row r="7071" spans="5:5" ht="18.5">
      <c r="E7071" s="8"/>
    </row>
    <row r="7072" spans="5:5" ht="18.5">
      <c r="E7072" s="8"/>
    </row>
    <row r="7073" spans="5:5" ht="18.5">
      <c r="E7073" s="8"/>
    </row>
    <row r="7074" spans="5:5" ht="18.5">
      <c r="E7074" s="8"/>
    </row>
    <row r="7075" spans="5:5" ht="18.5">
      <c r="E7075" s="8"/>
    </row>
    <row r="7076" spans="5:5" ht="18.5">
      <c r="E7076" s="8"/>
    </row>
    <row r="7077" spans="5:5" ht="18.5">
      <c r="E7077" s="8"/>
    </row>
    <row r="7078" spans="5:5" ht="18.5">
      <c r="E7078" s="8"/>
    </row>
    <row r="7079" spans="5:5" ht="18.5">
      <c r="E7079" s="8"/>
    </row>
    <row r="7080" spans="5:5" ht="18.5">
      <c r="E7080" s="8"/>
    </row>
    <row r="7081" spans="5:5" ht="18.5">
      <c r="E7081" s="8"/>
    </row>
    <row r="7082" spans="5:5" ht="18.5">
      <c r="E7082" s="8"/>
    </row>
    <row r="7083" spans="5:5" ht="18.5">
      <c r="E7083" s="8"/>
    </row>
    <row r="7084" spans="5:5" ht="18.5">
      <c r="E7084" s="8"/>
    </row>
    <row r="7085" spans="5:5" ht="18.5">
      <c r="E7085" s="8"/>
    </row>
    <row r="7086" spans="5:5" ht="18.5">
      <c r="E7086" s="8"/>
    </row>
    <row r="7087" spans="5:5" ht="18.5">
      <c r="E7087" s="8"/>
    </row>
    <row r="7088" spans="5:5" ht="18.5">
      <c r="E7088" s="8"/>
    </row>
    <row r="7089" spans="5:5" ht="18.5">
      <c r="E7089" s="8"/>
    </row>
    <row r="7090" spans="5:5" ht="18.5">
      <c r="E7090" s="8"/>
    </row>
    <row r="7091" spans="5:5" ht="18.5">
      <c r="E7091" s="8"/>
    </row>
    <row r="7092" spans="5:5" ht="18.5">
      <c r="E7092" s="8"/>
    </row>
    <row r="7093" spans="5:5" ht="18.5">
      <c r="E7093" s="8"/>
    </row>
    <row r="7094" spans="5:5" ht="18.5">
      <c r="E7094" s="8"/>
    </row>
    <row r="7095" spans="5:5" ht="18.5">
      <c r="E7095" s="8"/>
    </row>
    <row r="7096" spans="5:5" ht="18.5">
      <c r="E7096" s="8"/>
    </row>
    <row r="7097" spans="5:5" ht="18.5">
      <c r="E7097" s="8"/>
    </row>
    <row r="7098" spans="5:5" ht="18.5">
      <c r="E7098" s="8"/>
    </row>
    <row r="7099" spans="5:5" ht="18.5">
      <c r="E7099" s="8"/>
    </row>
    <row r="7100" spans="5:5" ht="18.5">
      <c r="E7100" s="8"/>
    </row>
    <row r="7101" spans="5:5" ht="18.5">
      <c r="E7101" s="8"/>
    </row>
    <row r="7102" spans="5:5" ht="18.5">
      <c r="E7102" s="8"/>
    </row>
    <row r="7103" spans="5:5" ht="18.5">
      <c r="E7103" s="8"/>
    </row>
    <row r="7104" spans="5:5" ht="18.5">
      <c r="E7104" s="8"/>
    </row>
    <row r="7105" spans="5:5" ht="18.5">
      <c r="E7105" s="8"/>
    </row>
    <row r="7106" spans="5:5" ht="18.5">
      <c r="E7106" s="8"/>
    </row>
    <row r="7107" spans="5:5" ht="18.5">
      <c r="E7107" s="8"/>
    </row>
    <row r="7108" spans="5:5" ht="18.5">
      <c r="E7108" s="8"/>
    </row>
    <row r="7109" spans="5:5" ht="18.5">
      <c r="E7109" s="8"/>
    </row>
    <row r="7110" spans="5:5" ht="18.5">
      <c r="E7110" s="8"/>
    </row>
    <row r="7111" spans="5:5" ht="18.5">
      <c r="E7111" s="8"/>
    </row>
    <row r="7112" spans="5:5" ht="18.5">
      <c r="E7112" s="8"/>
    </row>
    <row r="7113" spans="5:5" ht="18.5">
      <c r="E7113" s="8"/>
    </row>
    <row r="7114" spans="5:5" ht="18.5">
      <c r="E7114" s="8"/>
    </row>
    <row r="7115" spans="5:5" ht="18.5">
      <c r="E7115" s="8"/>
    </row>
    <row r="7116" spans="5:5" ht="18.5">
      <c r="E7116" s="8"/>
    </row>
    <row r="7117" spans="5:5" ht="18.5">
      <c r="E7117" s="8"/>
    </row>
    <row r="7118" spans="5:5" ht="18.5">
      <c r="E7118" s="8"/>
    </row>
    <row r="7119" spans="5:5" ht="18.5">
      <c r="E7119" s="8"/>
    </row>
    <row r="7120" spans="5:5" ht="18.5">
      <c r="E7120" s="8"/>
    </row>
    <row r="7121" spans="5:5" ht="18.5">
      <c r="E7121" s="8"/>
    </row>
    <row r="7122" spans="5:5" ht="18.5">
      <c r="E7122" s="8"/>
    </row>
    <row r="7123" spans="5:5" ht="18.5">
      <c r="E7123" s="8"/>
    </row>
    <row r="7124" spans="5:5" ht="18.5">
      <c r="E7124" s="8"/>
    </row>
    <row r="7125" spans="5:5" ht="18.5">
      <c r="E7125" s="8"/>
    </row>
    <row r="7126" spans="5:5" ht="18.5">
      <c r="E7126" s="8"/>
    </row>
    <row r="7127" spans="5:5" ht="18.5">
      <c r="E7127" s="8"/>
    </row>
    <row r="7128" spans="5:5" ht="18.5">
      <c r="E7128" s="8"/>
    </row>
    <row r="7129" spans="5:5" ht="18.5">
      <c r="E7129" s="8"/>
    </row>
    <row r="7130" spans="5:5" ht="18.5">
      <c r="E7130" s="8"/>
    </row>
    <row r="7131" spans="5:5" ht="18.5">
      <c r="E7131" s="8"/>
    </row>
    <row r="7132" spans="5:5" ht="18.5">
      <c r="E7132" s="8"/>
    </row>
    <row r="7133" spans="5:5" ht="18.5">
      <c r="E7133" s="8"/>
    </row>
    <row r="7134" spans="5:5" ht="18.5">
      <c r="E7134" s="8"/>
    </row>
    <row r="7135" spans="5:5" ht="18.5">
      <c r="E7135" s="8"/>
    </row>
    <row r="7136" spans="5:5" ht="18.5">
      <c r="E7136" s="8"/>
    </row>
    <row r="7137" spans="5:5" ht="18.5">
      <c r="E7137" s="8"/>
    </row>
    <row r="7138" spans="5:5" ht="18.5">
      <c r="E7138" s="8"/>
    </row>
    <row r="7139" spans="5:5" ht="18.5">
      <c r="E7139" s="8"/>
    </row>
    <row r="7140" spans="5:5" ht="18.5">
      <c r="E7140" s="8"/>
    </row>
    <row r="7141" spans="5:5" ht="18.5">
      <c r="E7141" s="8"/>
    </row>
    <row r="7142" spans="5:5" ht="18.5">
      <c r="E7142" s="8"/>
    </row>
    <row r="7143" spans="5:5" ht="18.5">
      <c r="E7143" s="8"/>
    </row>
    <row r="7144" spans="5:5" ht="18.5">
      <c r="E7144" s="8"/>
    </row>
    <row r="7145" spans="5:5" ht="18.5">
      <c r="E7145" s="8"/>
    </row>
    <row r="7146" spans="5:5" ht="18.5">
      <c r="E7146" s="8"/>
    </row>
    <row r="7147" spans="5:5" ht="18.5">
      <c r="E7147" s="8"/>
    </row>
    <row r="7148" spans="5:5" ht="18.5">
      <c r="E7148" s="8"/>
    </row>
    <row r="7149" spans="5:5" ht="18.5">
      <c r="E7149" s="8"/>
    </row>
    <row r="7150" spans="5:5" ht="18.5">
      <c r="E7150" s="8"/>
    </row>
    <row r="7151" spans="5:5" ht="18.5">
      <c r="E7151" s="8"/>
    </row>
    <row r="7152" spans="5:5" ht="18.5">
      <c r="E7152" s="8"/>
    </row>
    <row r="7153" spans="5:5" ht="18.5">
      <c r="E7153" s="8"/>
    </row>
    <row r="7154" spans="5:5" ht="18.5">
      <c r="E7154" s="8"/>
    </row>
    <row r="7155" spans="5:5" ht="18.5">
      <c r="E7155" s="8"/>
    </row>
    <row r="7156" spans="5:5" ht="18.5">
      <c r="E7156" s="8"/>
    </row>
    <row r="7157" spans="5:5" ht="18.5">
      <c r="E7157" s="8"/>
    </row>
    <row r="7158" spans="5:5" ht="18.5">
      <c r="E7158" s="8"/>
    </row>
    <row r="7159" spans="5:5" ht="18.5">
      <c r="E7159" s="8"/>
    </row>
    <row r="7160" spans="5:5" ht="18.5">
      <c r="E7160" s="8"/>
    </row>
    <row r="7161" spans="5:5" ht="18.5">
      <c r="E7161" s="8"/>
    </row>
    <row r="7162" spans="5:5" ht="18.5">
      <c r="E7162" s="8"/>
    </row>
    <row r="7163" spans="5:5" ht="18.5">
      <c r="E7163" s="8"/>
    </row>
    <row r="7164" spans="5:5" ht="18.5">
      <c r="E7164" s="8"/>
    </row>
    <row r="7165" spans="5:5" ht="18.5">
      <c r="E7165" s="8"/>
    </row>
    <row r="7166" spans="5:5" ht="18.5">
      <c r="E7166" s="8"/>
    </row>
    <row r="7167" spans="5:5" ht="18.5">
      <c r="E7167" s="8"/>
    </row>
    <row r="7168" spans="5:5" ht="18.5">
      <c r="E7168" s="8"/>
    </row>
    <row r="7169" spans="5:5" ht="18.5">
      <c r="E7169" s="8"/>
    </row>
    <row r="7170" spans="5:5" ht="18.5">
      <c r="E7170" s="8"/>
    </row>
    <row r="7171" spans="5:5" ht="18.5">
      <c r="E7171" s="8"/>
    </row>
    <row r="7172" spans="5:5" ht="18.5">
      <c r="E7172" s="8"/>
    </row>
    <row r="7173" spans="5:5" ht="18.5">
      <c r="E7173" s="8"/>
    </row>
    <row r="7174" spans="5:5" ht="18.5">
      <c r="E7174" s="8"/>
    </row>
    <row r="7175" spans="5:5" ht="18.5">
      <c r="E7175" s="8"/>
    </row>
    <row r="7176" spans="5:5" ht="18.5">
      <c r="E7176" s="8"/>
    </row>
    <row r="7177" spans="5:5" ht="18.5">
      <c r="E7177" s="8"/>
    </row>
    <row r="7178" spans="5:5" ht="18.5">
      <c r="E7178" s="8"/>
    </row>
    <row r="7179" spans="5:5" ht="18.5">
      <c r="E7179" s="8"/>
    </row>
    <row r="7180" spans="5:5" ht="18.5">
      <c r="E7180" s="8"/>
    </row>
    <row r="7181" spans="5:5" ht="18.5">
      <c r="E7181" s="8"/>
    </row>
    <row r="7182" spans="5:5" ht="18.5">
      <c r="E7182" s="8"/>
    </row>
    <row r="7183" spans="5:5" ht="18.5">
      <c r="E7183" s="8"/>
    </row>
    <row r="7184" spans="5:5" ht="18.5">
      <c r="E7184" s="8"/>
    </row>
    <row r="7185" spans="5:5" ht="18.5">
      <c r="E7185" s="8"/>
    </row>
    <row r="7186" spans="5:5" ht="18.5">
      <c r="E7186" s="8"/>
    </row>
    <row r="7187" spans="5:5" ht="18.5">
      <c r="E7187" s="8"/>
    </row>
    <row r="7188" spans="5:5" ht="18.5">
      <c r="E7188" s="8"/>
    </row>
    <row r="7189" spans="5:5" ht="18.5">
      <c r="E7189" s="8"/>
    </row>
    <row r="7190" spans="5:5" ht="18.5">
      <c r="E7190" s="8"/>
    </row>
    <row r="7191" spans="5:5" ht="18.5">
      <c r="E7191" s="8"/>
    </row>
    <row r="7192" spans="5:5" ht="18.5">
      <c r="E7192" s="8"/>
    </row>
    <row r="7193" spans="5:5" ht="18.5">
      <c r="E7193" s="8"/>
    </row>
    <row r="7194" spans="5:5" ht="18.5">
      <c r="E7194" s="8"/>
    </row>
    <row r="7195" spans="5:5" ht="18.5">
      <c r="E7195" s="8"/>
    </row>
    <row r="7196" spans="5:5" ht="18.5">
      <c r="E7196" s="8"/>
    </row>
    <row r="7197" spans="5:5" ht="18.5">
      <c r="E7197" s="8"/>
    </row>
    <row r="7198" spans="5:5" ht="18.5">
      <c r="E7198" s="8"/>
    </row>
    <row r="7199" spans="5:5" ht="18.5">
      <c r="E7199" s="8"/>
    </row>
    <row r="7200" spans="5:5" ht="18.5">
      <c r="E7200" s="8"/>
    </row>
    <row r="7201" spans="5:5" ht="18.5">
      <c r="E7201" s="8"/>
    </row>
    <row r="7202" spans="5:5" ht="18.5">
      <c r="E7202" s="8"/>
    </row>
    <row r="7203" spans="5:5" ht="18.5">
      <c r="E7203" s="8"/>
    </row>
    <row r="7204" spans="5:5" ht="18.5">
      <c r="E7204" s="8"/>
    </row>
    <row r="7205" spans="5:5" ht="18.5">
      <c r="E7205" s="8"/>
    </row>
    <row r="7206" spans="5:5" ht="18.5">
      <c r="E7206" s="8"/>
    </row>
    <row r="7207" spans="5:5" ht="18.5">
      <c r="E7207" s="8"/>
    </row>
    <row r="7208" spans="5:5" ht="18.5">
      <c r="E7208" s="8"/>
    </row>
    <row r="7209" spans="5:5" ht="18.5">
      <c r="E7209" s="8"/>
    </row>
    <row r="7210" spans="5:5" ht="18.5">
      <c r="E7210" s="8"/>
    </row>
    <row r="7211" spans="5:5" ht="18.5">
      <c r="E7211" s="8"/>
    </row>
    <row r="7212" spans="5:5" ht="18.5">
      <c r="E7212" s="8"/>
    </row>
    <row r="7213" spans="5:5" ht="18.5">
      <c r="E7213" s="8"/>
    </row>
    <row r="7214" spans="5:5" ht="18.5">
      <c r="E7214" s="8"/>
    </row>
    <row r="7215" spans="5:5" ht="18.5">
      <c r="E7215" s="8"/>
    </row>
    <row r="7216" spans="5:5" ht="18.5">
      <c r="E7216" s="8"/>
    </row>
    <row r="7217" spans="5:5" ht="18.5">
      <c r="E7217" s="8"/>
    </row>
    <row r="7218" spans="5:5" ht="18.5">
      <c r="E7218" s="8"/>
    </row>
    <row r="7219" spans="5:5" ht="18.5">
      <c r="E7219" s="8"/>
    </row>
    <row r="7220" spans="5:5" ht="18.5">
      <c r="E7220" s="8"/>
    </row>
    <row r="7221" spans="5:5" ht="18.5">
      <c r="E7221" s="8"/>
    </row>
    <row r="7222" spans="5:5" ht="18.5">
      <c r="E7222" s="8"/>
    </row>
    <row r="7223" spans="5:5" ht="18.5">
      <c r="E7223" s="8"/>
    </row>
    <row r="7224" spans="5:5" ht="18.5">
      <c r="E7224" s="8"/>
    </row>
    <row r="7225" spans="5:5" ht="18.5">
      <c r="E7225" s="8"/>
    </row>
    <row r="7226" spans="5:5" ht="18.5">
      <c r="E7226" s="8"/>
    </row>
    <row r="7227" spans="5:5" ht="18.5">
      <c r="E7227" s="8"/>
    </row>
    <row r="7228" spans="5:5" ht="18.5">
      <c r="E7228" s="8"/>
    </row>
    <row r="7229" spans="5:5" ht="18.5">
      <c r="E7229" s="8"/>
    </row>
    <row r="7230" spans="5:5" ht="18.5">
      <c r="E7230" s="8"/>
    </row>
    <row r="7231" spans="5:5" ht="18.5">
      <c r="E7231" s="8"/>
    </row>
    <row r="7232" spans="5:5" ht="18.5">
      <c r="E7232" s="8"/>
    </row>
    <row r="7233" spans="5:5" ht="18.5">
      <c r="E7233" s="8"/>
    </row>
    <row r="7234" spans="5:5" ht="18.5">
      <c r="E7234" s="8"/>
    </row>
    <row r="7235" spans="5:5" ht="18.5">
      <c r="E7235" s="8"/>
    </row>
    <row r="7236" spans="5:5" ht="18.5">
      <c r="E7236" s="8"/>
    </row>
    <row r="7237" spans="5:5" ht="18.5">
      <c r="E7237" s="8"/>
    </row>
    <row r="7238" spans="5:5" ht="18.5">
      <c r="E7238" s="8"/>
    </row>
    <row r="7239" spans="5:5" ht="18.5">
      <c r="E7239" s="8"/>
    </row>
    <row r="7240" spans="5:5" ht="18.5">
      <c r="E7240" s="8"/>
    </row>
    <row r="7241" spans="5:5" ht="18.5">
      <c r="E7241" s="8"/>
    </row>
    <row r="7242" spans="5:5" ht="18.5">
      <c r="E7242" s="8"/>
    </row>
    <row r="7243" spans="5:5" ht="18.5">
      <c r="E7243" s="8"/>
    </row>
    <row r="7244" spans="5:5" ht="18.5">
      <c r="E7244" s="8"/>
    </row>
    <row r="7245" spans="5:5" ht="18.5">
      <c r="E7245" s="8"/>
    </row>
    <row r="7246" spans="5:5" ht="18.5">
      <c r="E7246" s="8"/>
    </row>
    <row r="7247" spans="5:5" ht="18.5">
      <c r="E7247" s="8"/>
    </row>
    <row r="7248" spans="5:5" ht="18.5">
      <c r="E7248" s="8"/>
    </row>
    <row r="7249" spans="5:5" ht="18.5">
      <c r="E7249" s="8"/>
    </row>
    <row r="7250" spans="5:5" ht="18.5">
      <c r="E7250" s="8"/>
    </row>
    <row r="7251" spans="5:5" ht="18.5">
      <c r="E7251" s="8"/>
    </row>
    <row r="7252" spans="5:5" ht="18.5">
      <c r="E7252" s="8"/>
    </row>
    <row r="7253" spans="5:5" ht="18.5">
      <c r="E7253" s="8"/>
    </row>
    <row r="7254" spans="5:5" ht="18.5">
      <c r="E7254" s="8"/>
    </row>
    <row r="7255" spans="5:5" ht="18.5">
      <c r="E7255" s="8"/>
    </row>
    <row r="7256" spans="5:5" ht="18.5">
      <c r="E7256" s="8"/>
    </row>
    <row r="7257" spans="5:5" ht="18.5">
      <c r="E7257" s="8"/>
    </row>
    <row r="7258" spans="5:5" ht="18.5">
      <c r="E7258" s="8"/>
    </row>
    <row r="7259" spans="5:5" ht="18.5">
      <c r="E7259" s="8"/>
    </row>
    <row r="7260" spans="5:5" ht="18.5">
      <c r="E7260" s="8"/>
    </row>
    <row r="7261" spans="5:5" ht="18.5">
      <c r="E7261" s="8"/>
    </row>
    <row r="7262" spans="5:5" ht="18.5">
      <c r="E7262" s="8"/>
    </row>
    <row r="7263" spans="5:5" ht="18.5">
      <c r="E7263" s="8"/>
    </row>
    <row r="7264" spans="5:5" ht="18.5">
      <c r="E7264" s="8"/>
    </row>
    <row r="7265" spans="5:5" ht="18.5">
      <c r="E7265" s="8"/>
    </row>
    <row r="7266" spans="5:5" ht="18.5">
      <c r="E7266" s="8"/>
    </row>
    <row r="7267" spans="5:5" ht="18.5">
      <c r="E7267" s="8"/>
    </row>
    <row r="7268" spans="5:5" ht="18.5">
      <c r="E7268" s="8"/>
    </row>
    <row r="7269" spans="5:5" ht="18.5">
      <c r="E7269" s="8"/>
    </row>
    <row r="7270" spans="5:5" ht="18.5">
      <c r="E7270" s="8"/>
    </row>
    <row r="7271" spans="5:5" ht="18.5">
      <c r="E7271" s="8"/>
    </row>
    <row r="7272" spans="5:5" ht="18.5">
      <c r="E7272" s="8"/>
    </row>
    <row r="7273" spans="5:5" ht="18.5">
      <c r="E7273" s="8"/>
    </row>
    <row r="7274" spans="5:5" ht="18.5">
      <c r="E7274" s="8"/>
    </row>
    <row r="7275" spans="5:5" ht="18.5">
      <c r="E7275" s="8"/>
    </row>
    <row r="7276" spans="5:5" ht="18.5">
      <c r="E7276" s="8"/>
    </row>
    <row r="7277" spans="5:5" ht="18.5">
      <c r="E7277" s="8"/>
    </row>
    <row r="7278" spans="5:5" ht="18.5">
      <c r="E7278" s="8"/>
    </row>
    <row r="7279" spans="5:5" ht="18.5">
      <c r="E7279" s="8"/>
    </row>
    <row r="7280" spans="5:5" ht="18.5">
      <c r="E7280" s="8"/>
    </row>
    <row r="7281" spans="5:5" ht="18.5">
      <c r="E7281" s="8"/>
    </row>
    <row r="7282" spans="5:5" ht="18.5">
      <c r="E7282" s="8"/>
    </row>
    <row r="7283" spans="5:5" ht="18.5">
      <c r="E7283" s="8"/>
    </row>
    <row r="7284" spans="5:5" ht="18.5">
      <c r="E7284" s="8"/>
    </row>
    <row r="7285" spans="5:5" ht="18.5">
      <c r="E7285" s="8"/>
    </row>
    <row r="7286" spans="5:5" ht="18.5">
      <c r="E7286" s="8"/>
    </row>
    <row r="7287" spans="5:5" ht="18.5">
      <c r="E7287" s="8"/>
    </row>
    <row r="7288" spans="5:5" ht="18.5">
      <c r="E7288" s="8"/>
    </row>
    <row r="7289" spans="5:5" ht="18.5">
      <c r="E7289" s="8"/>
    </row>
    <row r="7290" spans="5:5" ht="18.5">
      <c r="E7290" s="8"/>
    </row>
    <row r="7291" spans="5:5" ht="18.5">
      <c r="E7291" s="8"/>
    </row>
    <row r="7292" spans="5:5" ht="18.5">
      <c r="E7292" s="8"/>
    </row>
    <row r="7293" spans="5:5" ht="18.5">
      <c r="E7293" s="8"/>
    </row>
    <row r="7294" spans="5:5" ht="18.5">
      <c r="E7294" s="8"/>
    </row>
    <row r="7295" spans="5:5" ht="18.5">
      <c r="E7295" s="8"/>
    </row>
    <row r="7296" spans="5:5" ht="18.5">
      <c r="E7296" s="8"/>
    </row>
    <row r="7297" spans="5:5" ht="18.5">
      <c r="E7297" s="8"/>
    </row>
    <row r="7298" spans="5:5" ht="18.5">
      <c r="E7298" s="8"/>
    </row>
    <row r="7299" spans="5:5" ht="18.5">
      <c r="E7299" s="8"/>
    </row>
    <row r="7300" spans="5:5" ht="18.5">
      <c r="E7300" s="8"/>
    </row>
    <row r="7301" spans="5:5" ht="18.5">
      <c r="E7301" s="8"/>
    </row>
    <row r="7302" spans="5:5" ht="18.5">
      <c r="E7302" s="8"/>
    </row>
    <row r="7303" spans="5:5" ht="18.5">
      <c r="E7303" s="8"/>
    </row>
    <row r="7304" spans="5:5" ht="18.5">
      <c r="E7304" s="8"/>
    </row>
    <row r="7305" spans="5:5" ht="18.5">
      <c r="E7305" s="8"/>
    </row>
    <row r="7306" spans="5:5" ht="18.5">
      <c r="E7306" s="8"/>
    </row>
    <row r="7307" spans="5:5" ht="18.5">
      <c r="E7307" s="8"/>
    </row>
    <row r="7308" spans="5:5" ht="18.5">
      <c r="E7308" s="8"/>
    </row>
    <row r="7309" spans="5:5" ht="18.5">
      <c r="E7309" s="8"/>
    </row>
    <row r="7310" spans="5:5" ht="18.5">
      <c r="E7310" s="8"/>
    </row>
    <row r="7311" spans="5:5" ht="18.5">
      <c r="E7311" s="8"/>
    </row>
    <row r="7312" spans="5:5" ht="18.5">
      <c r="E7312" s="8"/>
    </row>
    <row r="7313" spans="5:5" ht="18.5">
      <c r="E7313" s="8"/>
    </row>
    <row r="7314" spans="5:5" ht="18.5">
      <c r="E7314" s="8"/>
    </row>
    <row r="7315" spans="5:5" ht="18.5">
      <c r="E7315" s="8"/>
    </row>
    <row r="7316" spans="5:5" ht="18.5">
      <c r="E7316" s="8"/>
    </row>
    <row r="7317" spans="5:5" ht="18.5">
      <c r="E7317" s="8"/>
    </row>
    <row r="7318" spans="5:5" ht="18.5">
      <c r="E7318" s="8"/>
    </row>
    <row r="7319" spans="5:5" ht="18.5">
      <c r="E7319" s="8"/>
    </row>
    <row r="7320" spans="5:5" ht="18.5">
      <c r="E7320" s="8"/>
    </row>
    <row r="7321" spans="5:5" ht="18.5">
      <c r="E7321" s="8"/>
    </row>
    <row r="7322" spans="5:5" ht="18.5">
      <c r="E7322" s="8"/>
    </row>
    <row r="7323" spans="5:5" ht="18.5">
      <c r="E7323" s="8"/>
    </row>
    <row r="7324" spans="5:5" ht="18.5">
      <c r="E7324" s="8"/>
    </row>
    <row r="7325" spans="5:5" ht="18.5">
      <c r="E7325" s="8"/>
    </row>
    <row r="7326" spans="5:5" ht="18.5">
      <c r="E7326" s="8"/>
    </row>
    <row r="7327" spans="5:5" ht="18.5">
      <c r="E7327" s="8"/>
    </row>
    <row r="7328" spans="5:5" ht="18.5">
      <c r="E7328" s="8"/>
    </row>
    <row r="7329" spans="5:5" ht="18.5">
      <c r="E7329" s="8"/>
    </row>
    <row r="7330" spans="5:5" ht="18.5">
      <c r="E7330" s="8"/>
    </row>
    <row r="7331" spans="5:5" ht="18.5">
      <c r="E7331" s="8"/>
    </row>
    <row r="7332" spans="5:5" ht="18.5">
      <c r="E7332" s="8"/>
    </row>
    <row r="7333" spans="5:5" ht="18.5">
      <c r="E7333" s="8"/>
    </row>
    <row r="7334" spans="5:5" ht="18.5">
      <c r="E7334" s="8"/>
    </row>
    <row r="7335" spans="5:5" ht="18.5">
      <c r="E7335" s="8"/>
    </row>
    <row r="7336" spans="5:5" ht="18.5">
      <c r="E7336" s="8"/>
    </row>
    <row r="7337" spans="5:5" ht="18.5">
      <c r="E7337" s="8"/>
    </row>
    <row r="7338" spans="5:5" ht="18.5">
      <c r="E7338" s="8"/>
    </row>
    <row r="7339" spans="5:5" ht="18.5">
      <c r="E7339" s="8"/>
    </row>
    <row r="7340" spans="5:5" ht="18.5">
      <c r="E7340" s="8"/>
    </row>
    <row r="7341" spans="5:5" ht="18.5">
      <c r="E7341" s="8"/>
    </row>
    <row r="7342" spans="5:5" ht="18.5">
      <c r="E7342" s="8"/>
    </row>
    <row r="7343" spans="5:5" ht="18.5">
      <c r="E7343" s="8"/>
    </row>
    <row r="7344" spans="5:5" ht="18.5">
      <c r="E7344" s="8"/>
    </row>
    <row r="7345" spans="5:5" ht="18.5">
      <c r="E7345" s="8"/>
    </row>
    <row r="7346" spans="5:5" ht="18.5">
      <c r="E7346" s="8"/>
    </row>
    <row r="7347" spans="5:5" ht="18.5">
      <c r="E7347" s="8"/>
    </row>
    <row r="7348" spans="5:5" ht="18.5">
      <c r="E7348" s="8"/>
    </row>
    <row r="7349" spans="5:5" ht="18.5">
      <c r="E7349" s="8"/>
    </row>
    <row r="7350" spans="5:5" ht="18.5">
      <c r="E7350" s="8"/>
    </row>
    <row r="7351" spans="5:5" ht="18.5">
      <c r="E7351" s="8"/>
    </row>
    <row r="7352" spans="5:5" ht="18.5">
      <c r="E7352" s="8"/>
    </row>
    <row r="7353" spans="5:5" ht="18.5">
      <c r="E7353" s="8"/>
    </row>
    <row r="7354" spans="5:5" ht="18.5">
      <c r="E7354" s="8"/>
    </row>
    <row r="7355" spans="5:5" ht="18.5">
      <c r="E7355" s="8"/>
    </row>
    <row r="7356" spans="5:5" ht="18.5">
      <c r="E7356" s="8"/>
    </row>
    <row r="7357" spans="5:5" ht="18.5">
      <c r="E7357" s="8"/>
    </row>
    <row r="7358" spans="5:5" ht="18.5">
      <c r="E7358" s="8"/>
    </row>
    <row r="7359" spans="5:5" ht="18.5">
      <c r="E7359" s="8"/>
    </row>
    <row r="7360" spans="5:5" ht="18.5">
      <c r="E7360" s="8"/>
    </row>
    <row r="7361" spans="5:5" ht="18.5">
      <c r="E7361" s="8"/>
    </row>
    <row r="7362" spans="5:5" ht="18.5">
      <c r="E7362" s="8"/>
    </row>
    <row r="7363" spans="5:5" ht="18.5">
      <c r="E7363" s="8"/>
    </row>
    <row r="7364" spans="5:5" ht="18.5">
      <c r="E7364" s="8"/>
    </row>
    <row r="7365" spans="5:5" ht="18.5">
      <c r="E7365" s="8"/>
    </row>
    <row r="7366" spans="5:5" ht="18.5">
      <c r="E7366" s="8"/>
    </row>
    <row r="7367" spans="5:5" ht="18.5">
      <c r="E7367" s="8"/>
    </row>
    <row r="7368" spans="5:5" ht="18.5">
      <c r="E7368" s="8"/>
    </row>
    <row r="7369" spans="5:5" ht="18.5">
      <c r="E7369" s="8"/>
    </row>
    <row r="7370" spans="5:5" ht="18.5">
      <c r="E7370" s="8"/>
    </row>
    <row r="7371" spans="5:5" ht="18.5">
      <c r="E7371" s="8"/>
    </row>
    <row r="7372" spans="5:5" ht="18.5">
      <c r="E7372" s="8"/>
    </row>
    <row r="7373" spans="5:5" ht="18.5">
      <c r="E7373" s="8"/>
    </row>
    <row r="7374" spans="5:5" ht="18.5">
      <c r="E7374" s="8"/>
    </row>
    <row r="7375" spans="5:5" ht="18.5">
      <c r="E7375" s="8"/>
    </row>
    <row r="7376" spans="5:5" ht="18.5">
      <c r="E7376" s="8"/>
    </row>
    <row r="7377" spans="5:5" ht="18.5">
      <c r="E7377" s="8"/>
    </row>
    <row r="7378" spans="5:5" ht="18.5">
      <c r="E7378" s="8"/>
    </row>
    <row r="7379" spans="5:5" ht="18.5">
      <c r="E7379" s="8"/>
    </row>
    <row r="7380" spans="5:5" ht="18.5">
      <c r="E7380" s="8"/>
    </row>
    <row r="7381" spans="5:5" ht="18.5">
      <c r="E7381" s="8"/>
    </row>
    <row r="7382" spans="5:5" ht="18.5">
      <c r="E7382" s="8"/>
    </row>
    <row r="7383" spans="5:5" ht="18.5">
      <c r="E7383" s="8"/>
    </row>
    <row r="7384" spans="5:5" ht="18.5">
      <c r="E7384" s="8"/>
    </row>
    <row r="7385" spans="5:5" ht="18.5">
      <c r="E7385" s="8"/>
    </row>
    <row r="7386" spans="5:5" ht="18.5">
      <c r="E7386" s="8"/>
    </row>
    <row r="7387" spans="5:5" ht="18.5">
      <c r="E7387" s="8"/>
    </row>
    <row r="7388" spans="5:5" ht="18.5">
      <c r="E7388" s="8"/>
    </row>
    <row r="7389" spans="5:5" ht="18.5">
      <c r="E7389" s="8"/>
    </row>
    <row r="7390" spans="5:5" ht="18.5">
      <c r="E7390" s="8"/>
    </row>
    <row r="7391" spans="5:5" ht="18.5">
      <c r="E7391" s="8"/>
    </row>
    <row r="7392" spans="5:5" ht="18.5">
      <c r="E7392" s="8"/>
    </row>
    <row r="7393" spans="5:5" ht="18.5">
      <c r="E7393" s="8"/>
    </row>
    <row r="7394" spans="5:5" ht="18.5">
      <c r="E7394" s="8"/>
    </row>
    <row r="7395" spans="5:5" ht="18.5">
      <c r="E7395" s="8"/>
    </row>
    <row r="7396" spans="5:5" ht="18.5">
      <c r="E7396" s="8"/>
    </row>
    <row r="7397" spans="5:5" ht="18.5">
      <c r="E7397" s="8"/>
    </row>
    <row r="7398" spans="5:5" ht="18.5">
      <c r="E7398" s="8"/>
    </row>
    <row r="7399" spans="5:5" ht="18.5">
      <c r="E7399" s="8"/>
    </row>
    <row r="7400" spans="5:5" ht="18.5">
      <c r="E7400" s="8"/>
    </row>
    <row r="7401" spans="5:5" ht="18.5">
      <c r="E7401" s="8"/>
    </row>
    <row r="7402" spans="5:5" ht="18.5">
      <c r="E7402" s="8"/>
    </row>
    <row r="7403" spans="5:5" ht="18.5">
      <c r="E7403" s="8"/>
    </row>
    <row r="7404" spans="5:5" ht="18.5">
      <c r="E7404" s="8"/>
    </row>
    <row r="7405" spans="5:5" ht="18.5">
      <c r="E7405" s="8"/>
    </row>
    <row r="7406" spans="5:5" ht="18.5">
      <c r="E7406" s="8"/>
    </row>
    <row r="7407" spans="5:5" ht="18.5">
      <c r="E7407" s="8"/>
    </row>
    <row r="7408" spans="5:5" ht="18.5">
      <c r="E7408" s="8"/>
    </row>
    <row r="7409" spans="5:5" ht="18.5">
      <c r="E7409" s="8"/>
    </row>
    <row r="7410" spans="5:5" ht="18.5">
      <c r="E7410" s="8"/>
    </row>
    <row r="7411" spans="5:5" ht="18.5">
      <c r="E7411" s="8"/>
    </row>
    <row r="7412" spans="5:5" ht="18.5">
      <c r="E7412" s="8"/>
    </row>
    <row r="7413" spans="5:5" ht="18.5">
      <c r="E7413" s="8"/>
    </row>
    <row r="7414" spans="5:5" ht="18.5">
      <c r="E7414" s="8"/>
    </row>
    <row r="7415" spans="5:5" ht="18.5">
      <c r="E7415" s="8"/>
    </row>
    <row r="7416" spans="5:5" ht="18.5">
      <c r="E7416" s="8"/>
    </row>
    <row r="7417" spans="5:5" ht="18.5">
      <c r="E7417" s="8"/>
    </row>
    <row r="7418" spans="5:5" ht="18.5">
      <c r="E7418" s="8"/>
    </row>
    <row r="7419" spans="5:5" ht="18.5">
      <c r="E7419" s="8"/>
    </row>
    <row r="7420" spans="5:5" ht="18.5">
      <c r="E7420" s="8"/>
    </row>
    <row r="7421" spans="5:5" ht="18.5">
      <c r="E7421" s="8"/>
    </row>
    <row r="7422" spans="5:5" ht="18.5">
      <c r="E7422" s="8"/>
    </row>
    <row r="7423" spans="5:5" ht="18.5">
      <c r="E7423" s="8"/>
    </row>
    <row r="7424" spans="5:5" ht="18.5">
      <c r="E7424" s="8"/>
    </row>
    <row r="7425" spans="5:5" ht="18.5">
      <c r="E7425" s="8"/>
    </row>
    <row r="7426" spans="5:5" ht="18.5">
      <c r="E7426" s="8"/>
    </row>
    <row r="7427" spans="5:5" ht="18.5">
      <c r="E7427" s="8"/>
    </row>
    <row r="7428" spans="5:5" ht="18.5">
      <c r="E7428" s="8"/>
    </row>
    <row r="7429" spans="5:5" ht="18.5">
      <c r="E7429" s="8"/>
    </row>
    <row r="7430" spans="5:5" ht="18.5">
      <c r="E7430" s="8"/>
    </row>
    <row r="7431" spans="5:5" ht="18.5">
      <c r="E7431" s="8"/>
    </row>
    <row r="7432" spans="5:5" ht="18.5">
      <c r="E7432" s="8"/>
    </row>
    <row r="7433" spans="5:5" ht="18.5">
      <c r="E7433" s="8"/>
    </row>
    <row r="7434" spans="5:5" ht="18.5">
      <c r="E7434" s="8"/>
    </row>
    <row r="7435" spans="5:5" ht="18.5">
      <c r="E7435" s="8"/>
    </row>
    <row r="7436" spans="5:5" ht="18.5">
      <c r="E7436" s="8"/>
    </row>
    <row r="7437" spans="5:5" ht="18.5">
      <c r="E7437" s="8"/>
    </row>
    <row r="7438" spans="5:5" ht="18.5">
      <c r="E7438" s="8"/>
    </row>
    <row r="7439" spans="5:5" ht="18.5">
      <c r="E7439" s="8"/>
    </row>
    <row r="7440" spans="5:5" ht="18.5">
      <c r="E7440" s="8"/>
    </row>
    <row r="7441" spans="5:5" ht="18.5">
      <c r="E7441" s="8"/>
    </row>
    <row r="7442" spans="5:5" ht="18.5">
      <c r="E7442" s="8"/>
    </row>
    <row r="7443" spans="5:5" ht="18.5">
      <c r="E7443" s="8"/>
    </row>
    <row r="7444" spans="5:5" ht="18.5">
      <c r="E7444" s="8"/>
    </row>
    <row r="7445" spans="5:5" ht="18.5">
      <c r="E7445" s="8"/>
    </row>
    <row r="7446" spans="5:5" ht="18.5">
      <c r="E7446" s="8"/>
    </row>
    <row r="7447" spans="5:5" ht="18.5">
      <c r="E7447" s="8"/>
    </row>
    <row r="7448" spans="5:5" ht="18.5">
      <c r="E7448" s="8"/>
    </row>
    <row r="7449" spans="5:5" ht="18.5">
      <c r="E7449" s="8"/>
    </row>
    <row r="7450" spans="5:5" ht="18.5">
      <c r="E7450" s="8"/>
    </row>
    <row r="7451" spans="5:5" ht="18.5">
      <c r="E7451" s="8"/>
    </row>
    <row r="7452" spans="5:5" ht="18.5">
      <c r="E7452" s="8"/>
    </row>
    <row r="7453" spans="5:5" ht="18.5">
      <c r="E7453" s="8"/>
    </row>
    <row r="7454" spans="5:5" ht="18.5">
      <c r="E7454" s="8"/>
    </row>
    <row r="7455" spans="5:5" ht="18.5">
      <c r="E7455" s="8"/>
    </row>
    <row r="7456" spans="5:5" ht="18.5">
      <c r="E7456" s="8"/>
    </row>
    <row r="7457" spans="5:5" ht="18.5">
      <c r="E7457" s="8"/>
    </row>
    <row r="7458" spans="5:5" ht="18.5">
      <c r="E7458" s="8"/>
    </row>
    <row r="7459" spans="5:5" ht="18.5">
      <c r="E7459" s="8"/>
    </row>
    <row r="7460" spans="5:5" ht="18.5">
      <c r="E7460" s="8"/>
    </row>
    <row r="7461" spans="5:5" ht="18.5">
      <c r="E7461" s="8"/>
    </row>
    <row r="7462" spans="5:5" ht="18.5">
      <c r="E7462" s="8"/>
    </row>
    <row r="7463" spans="5:5" ht="18.5">
      <c r="E7463" s="8"/>
    </row>
    <row r="7464" spans="5:5" ht="18.5">
      <c r="E7464" s="8"/>
    </row>
    <row r="7465" spans="5:5" ht="18.5">
      <c r="E7465" s="8"/>
    </row>
    <row r="7466" spans="5:5" ht="18.5">
      <c r="E7466" s="8"/>
    </row>
    <row r="7467" spans="5:5" ht="18.5">
      <c r="E7467" s="8"/>
    </row>
    <row r="7468" spans="5:5" ht="18.5">
      <c r="E7468" s="8"/>
    </row>
    <row r="7469" spans="5:5" ht="18.5">
      <c r="E7469" s="8"/>
    </row>
    <row r="7470" spans="5:5" ht="18.5">
      <c r="E7470" s="8"/>
    </row>
    <row r="7471" spans="5:5" ht="18.5">
      <c r="E7471" s="8"/>
    </row>
    <row r="7472" spans="5:5" ht="18.5">
      <c r="E7472" s="8"/>
    </row>
    <row r="7473" spans="5:5" ht="18.5">
      <c r="E7473" s="8"/>
    </row>
    <row r="7474" spans="5:5" ht="18.5">
      <c r="E7474" s="8"/>
    </row>
    <row r="7475" spans="5:5" ht="18.5">
      <c r="E7475" s="8"/>
    </row>
    <row r="7476" spans="5:5" ht="18.5">
      <c r="E7476" s="8"/>
    </row>
    <row r="7477" spans="5:5" ht="18.5">
      <c r="E7477" s="8"/>
    </row>
    <row r="7478" spans="5:5" ht="18.5">
      <c r="E7478" s="8"/>
    </row>
    <row r="7479" spans="5:5" ht="18.5">
      <c r="E7479" s="8"/>
    </row>
    <row r="7480" spans="5:5" ht="18.5">
      <c r="E7480" s="8"/>
    </row>
    <row r="7481" spans="5:5" ht="18.5">
      <c r="E7481" s="8"/>
    </row>
    <row r="7482" spans="5:5" ht="18.5">
      <c r="E7482" s="8"/>
    </row>
    <row r="7483" spans="5:5" ht="18.5">
      <c r="E7483" s="8"/>
    </row>
    <row r="7484" spans="5:5" ht="18.5">
      <c r="E7484" s="8"/>
    </row>
    <row r="7485" spans="5:5" ht="18.5">
      <c r="E7485" s="8"/>
    </row>
    <row r="7486" spans="5:5" ht="18.5">
      <c r="E7486" s="8"/>
    </row>
    <row r="7487" spans="5:5" ht="18.5">
      <c r="E7487" s="8"/>
    </row>
    <row r="7488" spans="5:5" ht="18.5">
      <c r="E7488" s="8"/>
    </row>
    <row r="7489" spans="5:5" ht="18.5">
      <c r="E7489" s="8"/>
    </row>
    <row r="7490" spans="5:5" ht="18.5">
      <c r="E7490" s="8"/>
    </row>
    <row r="7491" spans="5:5" ht="18.5">
      <c r="E7491" s="8"/>
    </row>
    <row r="7492" spans="5:5" ht="18.5">
      <c r="E7492" s="8"/>
    </row>
    <row r="7493" spans="5:5" ht="18.5">
      <c r="E7493" s="8"/>
    </row>
    <row r="7494" spans="5:5" ht="18.5">
      <c r="E7494" s="8"/>
    </row>
    <row r="7495" spans="5:5" ht="18.5">
      <c r="E7495" s="8"/>
    </row>
    <row r="7496" spans="5:5" ht="18.5">
      <c r="E7496" s="8"/>
    </row>
    <row r="7497" spans="5:5" ht="18.5">
      <c r="E7497" s="8"/>
    </row>
    <row r="7498" spans="5:5" ht="18.5">
      <c r="E7498" s="8"/>
    </row>
    <row r="7499" spans="5:5" ht="18.5">
      <c r="E7499" s="8"/>
    </row>
    <row r="7500" spans="5:5" ht="18.5">
      <c r="E7500" s="8"/>
    </row>
    <row r="7501" spans="5:5" ht="18.5">
      <c r="E7501" s="8"/>
    </row>
    <row r="7502" spans="5:5" ht="18.5">
      <c r="E7502" s="8"/>
    </row>
    <row r="7503" spans="5:5" ht="18.5">
      <c r="E7503" s="8"/>
    </row>
    <row r="7504" spans="5:5" ht="18.5">
      <c r="E7504" s="8"/>
    </row>
    <row r="7505" spans="5:5" ht="18.5">
      <c r="E7505" s="8"/>
    </row>
    <row r="7506" spans="5:5" ht="18.5">
      <c r="E7506" s="8"/>
    </row>
    <row r="7507" spans="5:5" ht="18.5">
      <c r="E7507" s="8"/>
    </row>
    <row r="7508" spans="5:5" ht="18.5">
      <c r="E7508" s="8"/>
    </row>
    <row r="7509" spans="5:5" ht="18.5">
      <c r="E7509" s="8"/>
    </row>
    <row r="7510" spans="5:5" ht="18.5">
      <c r="E7510" s="8"/>
    </row>
    <row r="7511" spans="5:5" ht="18.5">
      <c r="E7511" s="8"/>
    </row>
    <row r="7512" spans="5:5" ht="18.5">
      <c r="E7512" s="8"/>
    </row>
    <row r="7513" spans="5:5" ht="18.5">
      <c r="E7513" s="8"/>
    </row>
    <row r="7514" spans="5:5" ht="18.5">
      <c r="E7514" s="8"/>
    </row>
    <row r="7515" spans="5:5" ht="18.5">
      <c r="E7515" s="8"/>
    </row>
    <row r="7516" spans="5:5" ht="18.5">
      <c r="E7516" s="8"/>
    </row>
    <row r="7517" spans="5:5" ht="18.5">
      <c r="E7517" s="8"/>
    </row>
    <row r="7518" spans="5:5" ht="18.5">
      <c r="E7518" s="8"/>
    </row>
    <row r="7519" spans="5:5" ht="18.5">
      <c r="E7519" s="8"/>
    </row>
    <row r="7520" spans="5:5" ht="18.5">
      <c r="E7520" s="8"/>
    </row>
    <row r="7521" spans="5:5" ht="18.5">
      <c r="E7521" s="8"/>
    </row>
    <row r="7522" spans="5:5" ht="18.5">
      <c r="E7522" s="8"/>
    </row>
    <row r="7523" spans="5:5" ht="18.5">
      <c r="E7523" s="8"/>
    </row>
    <row r="7524" spans="5:5" ht="18.5">
      <c r="E7524" s="8"/>
    </row>
    <row r="7525" spans="5:5" ht="18.5">
      <c r="E7525" s="8"/>
    </row>
    <row r="7526" spans="5:5" ht="18.5">
      <c r="E7526" s="8"/>
    </row>
    <row r="7527" spans="5:5" ht="18.5">
      <c r="E7527" s="8"/>
    </row>
    <row r="7528" spans="5:5" ht="18.5">
      <c r="E7528" s="8"/>
    </row>
    <row r="7529" spans="5:5" ht="18.5">
      <c r="E7529" s="8"/>
    </row>
    <row r="7530" spans="5:5" ht="18.5">
      <c r="E7530" s="8"/>
    </row>
    <row r="7531" spans="5:5" ht="18.5">
      <c r="E7531" s="8"/>
    </row>
    <row r="7532" spans="5:5" ht="18.5">
      <c r="E7532" s="8"/>
    </row>
    <row r="7533" spans="5:5" ht="18.5">
      <c r="E7533" s="8"/>
    </row>
    <row r="7534" spans="5:5" ht="18.5">
      <c r="E7534" s="8"/>
    </row>
    <row r="7535" spans="5:5" ht="18.5">
      <c r="E7535" s="8"/>
    </row>
    <row r="7536" spans="5:5" ht="18.5">
      <c r="E7536" s="8"/>
    </row>
    <row r="7537" spans="5:5" ht="18.5">
      <c r="E7537" s="8"/>
    </row>
    <row r="7538" spans="5:5" ht="18.5">
      <c r="E7538" s="8"/>
    </row>
    <row r="7539" spans="5:5" ht="18.5">
      <c r="E7539" s="8"/>
    </row>
    <row r="7540" spans="5:5" ht="18.5">
      <c r="E7540" s="8"/>
    </row>
    <row r="7541" spans="5:5" ht="18.5">
      <c r="E7541" s="8"/>
    </row>
    <row r="7542" spans="5:5" ht="18.5">
      <c r="E7542" s="8"/>
    </row>
    <row r="7543" spans="5:5" ht="18.5">
      <c r="E7543" s="8"/>
    </row>
    <row r="7544" spans="5:5" ht="18.5">
      <c r="E7544" s="8"/>
    </row>
    <row r="7545" spans="5:5" ht="18.5">
      <c r="E7545" s="8"/>
    </row>
    <row r="7546" spans="5:5" ht="18.5">
      <c r="E7546" s="8"/>
    </row>
    <row r="7547" spans="5:5" ht="18.5">
      <c r="E7547" s="8"/>
    </row>
    <row r="7548" spans="5:5" ht="18.5">
      <c r="E7548" s="8"/>
    </row>
    <row r="7549" spans="5:5" ht="18.5">
      <c r="E7549" s="8"/>
    </row>
    <row r="7550" spans="5:5" ht="18.5">
      <c r="E7550" s="8"/>
    </row>
    <row r="7551" spans="5:5" ht="18.5">
      <c r="E7551" s="8"/>
    </row>
    <row r="7552" spans="5:5" ht="18.5">
      <c r="E7552" s="8"/>
    </row>
    <row r="7553" spans="5:5" ht="18.5">
      <c r="E7553" s="8"/>
    </row>
    <row r="7554" spans="5:5" ht="18.5">
      <c r="E7554" s="8"/>
    </row>
    <row r="7555" spans="5:5" ht="18.5">
      <c r="E7555" s="8"/>
    </row>
    <row r="7556" spans="5:5" ht="18.5">
      <c r="E7556" s="8"/>
    </row>
    <row r="7557" spans="5:5" ht="18.5">
      <c r="E7557" s="8"/>
    </row>
    <row r="7558" spans="5:5" ht="18.5">
      <c r="E7558" s="8"/>
    </row>
    <row r="7559" spans="5:5" ht="18.5">
      <c r="E7559" s="8"/>
    </row>
    <row r="7560" spans="5:5" ht="18.5">
      <c r="E7560" s="8"/>
    </row>
    <row r="7561" spans="5:5" ht="18.5">
      <c r="E7561" s="8"/>
    </row>
    <row r="7562" spans="5:5" ht="18.5">
      <c r="E7562" s="8"/>
    </row>
    <row r="7563" spans="5:5" ht="18.5">
      <c r="E7563" s="8"/>
    </row>
    <row r="7564" spans="5:5" ht="18.5">
      <c r="E7564" s="8"/>
    </row>
    <row r="7565" spans="5:5" ht="18.5">
      <c r="E7565" s="8"/>
    </row>
    <row r="7566" spans="5:5" ht="18.5">
      <c r="E7566" s="8"/>
    </row>
    <row r="7567" spans="5:5" ht="18.5">
      <c r="E7567" s="8"/>
    </row>
    <row r="7568" spans="5:5" ht="18.5">
      <c r="E7568" s="8"/>
    </row>
    <row r="7569" spans="5:5" ht="18.5">
      <c r="E7569" s="8"/>
    </row>
    <row r="7570" spans="5:5" ht="18.5">
      <c r="E7570" s="8"/>
    </row>
    <row r="7571" spans="5:5" ht="18.5">
      <c r="E7571" s="8"/>
    </row>
    <row r="7572" spans="5:5" ht="18.5">
      <c r="E7572" s="8"/>
    </row>
    <row r="7573" spans="5:5" ht="18.5">
      <c r="E7573" s="8"/>
    </row>
    <row r="7574" spans="5:5" ht="18.5">
      <c r="E7574" s="8"/>
    </row>
    <row r="7575" spans="5:5" ht="18.5">
      <c r="E7575" s="8"/>
    </row>
    <row r="7576" spans="5:5" ht="18.5">
      <c r="E7576" s="8"/>
    </row>
    <row r="7577" spans="5:5" ht="18.5">
      <c r="E7577" s="8"/>
    </row>
    <row r="7578" spans="5:5" ht="18.5">
      <c r="E7578" s="8"/>
    </row>
    <row r="7579" spans="5:5" ht="18.5">
      <c r="E7579" s="8"/>
    </row>
    <row r="7580" spans="5:5" ht="18.5">
      <c r="E7580" s="8"/>
    </row>
    <row r="7581" spans="5:5" ht="18.5">
      <c r="E7581" s="8"/>
    </row>
    <row r="7582" spans="5:5" ht="18.5">
      <c r="E7582" s="8"/>
    </row>
    <row r="7583" spans="5:5" ht="18.5">
      <c r="E7583" s="8"/>
    </row>
    <row r="7584" spans="5:5" ht="18.5">
      <c r="E7584" s="8"/>
    </row>
    <row r="7585" spans="5:5" ht="18.5">
      <c r="E7585" s="8"/>
    </row>
    <row r="7586" spans="5:5" ht="18.5">
      <c r="E7586" s="8"/>
    </row>
    <row r="7587" spans="5:5" ht="18.5">
      <c r="E7587" s="8"/>
    </row>
    <row r="7588" spans="5:5" ht="18.5">
      <c r="E7588" s="8"/>
    </row>
    <row r="7589" spans="5:5" ht="18.5">
      <c r="E7589" s="8"/>
    </row>
    <row r="7590" spans="5:5" ht="18.5">
      <c r="E7590" s="8"/>
    </row>
    <row r="7591" spans="5:5" ht="18.5">
      <c r="E7591" s="8"/>
    </row>
    <row r="7592" spans="5:5" ht="18.5">
      <c r="E7592" s="8"/>
    </row>
    <row r="7593" spans="5:5" ht="18.5">
      <c r="E7593" s="8"/>
    </row>
    <row r="7594" spans="5:5" ht="18.5">
      <c r="E7594" s="8"/>
    </row>
    <row r="7595" spans="5:5" ht="18.5">
      <c r="E7595" s="8"/>
    </row>
    <row r="7596" spans="5:5" ht="18.5">
      <c r="E7596" s="8"/>
    </row>
    <row r="7597" spans="5:5" ht="18.5">
      <c r="E7597" s="8"/>
    </row>
    <row r="7598" spans="5:5" ht="18.5">
      <c r="E7598" s="8"/>
    </row>
    <row r="7599" spans="5:5" ht="18.5">
      <c r="E7599" s="8"/>
    </row>
    <row r="7600" spans="5:5" ht="18.5">
      <c r="E7600" s="8"/>
    </row>
    <row r="7601" spans="5:5" ht="18.5">
      <c r="E7601" s="8"/>
    </row>
    <row r="7602" spans="5:5" ht="18.5">
      <c r="E7602" s="8"/>
    </row>
    <row r="7603" spans="5:5" ht="18.5">
      <c r="E7603" s="8"/>
    </row>
    <row r="7604" spans="5:5" ht="18.5">
      <c r="E7604" s="8"/>
    </row>
    <row r="7605" spans="5:5" ht="18.5">
      <c r="E7605" s="8"/>
    </row>
    <row r="7606" spans="5:5" ht="18.5">
      <c r="E7606" s="8"/>
    </row>
    <row r="7607" spans="5:5" ht="18.5">
      <c r="E7607" s="8"/>
    </row>
    <row r="7608" spans="5:5" ht="18.5">
      <c r="E7608" s="8"/>
    </row>
    <row r="7609" spans="5:5" ht="18.5">
      <c r="E7609" s="8"/>
    </row>
    <row r="7610" spans="5:5" ht="18.5">
      <c r="E7610" s="8"/>
    </row>
    <row r="7611" spans="5:5" ht="18.5">
      <c r="E7611" s="8"/>
    </row>
    <row r="7612" spans="5:5" ht="18.5">
      <c r="E7612" s="8"/>
    </row>
    <row r="7613" spans="5:5" ht="18.5">
      <c r="E7613" s="8"/>
    </row>
    <row r="7614" spans="5:5" ht="18.5">
      <c r="E7614" s="8"/>
    </row>
    <row r="7615" spans="5:5" ht="18.5">
      <c r="E7615" s="8"/>
    </row>
    <row r="7616" spans="5:5" ht="18.5">
      <c r="E7616" s="8"/>
    </row>
    <row r="7617" spans="5:5" ht="18.5">
      <c r="E7617" s="8"/>
    </row>
    <row r="7618" spans="5:5" ht="18.5">
      <c r="E7618" s="8"/>
    </row>
    <row r="7619" spans="5:5" ht="18.5">
      <c r="E7619" s="8"/>
    </row>
    <row r="7620" spans="5:5" ht="18.5">
      <c r="E7620" s="8"/>
    </row>
    <row r="7621" spans="5:5" ht="18.5">
      <c r="E7621" s="8"/>
    </row>
    <row r="7622" spans="5:5" ht="18.5">
      <c r="E7622" s="8"/>
    </row>
    <row r="7623" spans="5:5" ht="18.5">
      <c r="E7623" s="8"/>
    </row>
    <row r="7624" spans="5:5" ht="18.5">
      <c r="E7624" s="8"/>
    </row>
    <row r="7625" spans="5:5" ht="18.5">
      <c r="E7625" s="8"/>
    </row>
    <row r="7626" spans="5:5" ht="18.5">
      <c r="E7626" s="8"/>
    </row>
    <row r="7627" spans="5:5" ht="18.5">
      <c r="E7627" s="8"/>
    </row>
    <row r="7628" spans="5:5" ht="18.5">
      <c r="E7628" s="8"/>
    </row>
    <row r="7629" spans="5:5" ht="18.5">
      <c r="E7629" s="8"/>
    </row>
    <row r="7630" spans="5:5" ht="18.5">
      <c r="E7630" s="8"/>
    </row>
    <row r="7631" spans="5:5" ht="18.5">
      <c r="E7631" s="8"/>
    </row>
    <row r="7632" spans="5:5" ht="18.5">
      <c r="E7632" s="8"/>
    </row>
    <row r="7633" spans="5:5" ht="18.5">
      <c r="E7633" s="8"/>
    </row>
    <row r="7634" spans="5:5" ht="18.5">
      <c r="E7634" s="8"/>
    </row>
    <row r="7635" spans="5:5" ht="18.5">
      <c r="E7635" s="8"/>
    </row>
    <row r="7636" spans="5:5" ht="18.5">
      <c r="E7636" s="8"/>
    </row>
    <row r="7637" spans="5:5" ht="18.5">
      <c r="E7637" s="8"/>
    </row>
    <row r="7638" spans="5:5" ht="18.5">
      <c r="E7638" s="8"/>
    </row>
    <row r="7639" spans="5:5" ht="18.5">
      <c r="E7639" s="8"/>
    </row>
    <row r="7640" spans="5:5" ht="18.5">
      <c r="E7640" s="8"/>
    </row>
    <row r="7641" spans="5:5" ht="18.5">
      <c r="E7641" s="8"/>
    </row>
    <row r="7642" spans="5:5" ht="18.5">
      <c r="E7642" s="8"/>
    </row>
    <row r="7643" spans="5:5" ht="18.5">
      <c r="E7643" s="8"/>
    </row>
    <row r="7644" spans="5:5" ht="18.5">
      <c r="E7644" s="8"/>
    </row>
    <row r="7645" spans="5:5" ht="18.5">
      <c r="E7645" s="8"/>
    </row>
    <row r="7646" spans="5:5" ht="18.5">
      <c r="E7646" s="8"/>
    </row>
    <row r="7647" spans="5:5" ht="18.5">
      <c r="E7647" s="8"/>
    </row>
    <row r="7648" spans="5:5" ht="18.5">
      <c r="E7648" s="8"/>
    </row>
    <row r="7649" spans="5:5" ht="18.5">
      <c r="E7649" s="8"/>
    </row>
    <row r="7650" spans="5:5" ht="18.5">
      <c r="E7650" s="8"/>
    </row>
    <row r="7651" spans="5:5" ht="18.5">
      <c r="E7651" s="8"/>
    </row>
    <row r="7652" spans="5:5" ht="18.5">
      <c r="E7652" s="8"/>
    </row>
    <row r="7653" spans="5:5" ht="18.5">
      <c r="E7653" s="8"/>
    </row>
    <row r="7654" spans="5:5" ht="18.5">
      <c r="E7654" s="8"/>
    </row>
    <row r="7655" spans="5:5" ht="18.5">
      <c r="E7655" s="8"/>
    </row>
    <row r="7656" spans="5:5" ht="18.5">
      <c r="E7656" s="8"/>
    </row>
    <row r="7657" spans="5:5" ht="18.5">
      <c r="E7657" s="8"/>
    </row>
    <row r="7658" spans="5:5" ht="18.5">
      <c r="E7658" s="8"/>
    </row>
    <row r="7659" spans="5:5" ht="18.5">
      <c r="E7659" s="8"/>
    </row>
    <row r="7660" spans="5:5" ht="18.5">
      <c r="E7660" s="8"/>
    </row>
    <row r="7661" spans="5:5" ht="18.5">
      <c r="E7661" s="8"/>
    </row>
    <row r="7662" spans="5:5" ht="18.5">
      <c r="E7662" s="8"/>
    </row>
    <row r="7663" spans="5:5" ht="18.5">
      <c r="E7663" s="8"/>
    </row>
    <row r="7664" spans="5:5" ht="18.5">
      <c r="E7664" s="8"/>
    </row>
    <row r="7665" spans="5:5" ht="18.5">
      <c r="E7665" s="8"/>
    </row>
    <row r="7666" spans="5:5" ht="18.5">
      <c r="E7666" s="8"/>
    </row>
    <row r="7667" spans="5:5" ht="18.5">
      <c r="E7667" s="8"/>
    </row>
    <row r="7668" spans="5:5" ht="18.5">
      <c r="E7668" s="8"/>
    </row>
    <row r="7669" spans="5:5" ht="18.5">
      <c r="E7669" s="8"/>
    </row>
    <row r="7670" spans="5:5" ht="18.5">
      <c r="E7670" s="8"/>
    </row>
    <row r="7671" spans="5:5" ht="18.5">
      <c r="E7671" s="8"/>
    </row>
    <row r="7672" spans="5:5" ht="18.5">
      <c r="E7672" s="8"/>
    </row>
    <row r="7673" spans="5:5" ht="18.5">
      <c r="E7673" s="8"/>
    </row>
    <row r="7674" spans="5:5" ht="18.5">
      <c r="E7674" s="8"/>
    </row>
    <row r="7675" spans="5:5" ht="18.5">
      <c r="E7675" s="8"/>
    </row>
    <row r="7676" spans="5:5" ht="18.5">
      <c r="E7676" s="8"/>
    </row>
    <row r="7677" spans="5:5" ht="18.5">
      <c r="E7677" s="8"/>
    </row>
    <row r="7678" spans="5:5" ht="18.5">
      <c r="E7678" s="8"/>
    </row>
    <row r="7679" spans="5:5" ht="18.5">
      <c r="E7679" s="8"/>
    </row>
    <row r="7680" spans="5:5" ht="18.5">
      <c r="E7680" s="8"/>
    </row>
    <row r="7681" spans="5:5" ht="18.5">
      <c r="E7681" s="8"/>
    </row>
    <row r="7682" spans="5:5" ht="18.5">
      <c r="E7682" s="8"/>
    </row>
    <row r="7683" spans="5:5" ht="18.5">
      <c r="E7683" s="8"/>
    </row>
    <row r="7684" spans="5:5" ht="18.5">
      <c r="E7684" s="8"/>
    </row>
    <row r="7685" spans="5:5" ht="18.5">
      <c r="E7685" s="8"/>
    </row>
    <row r="7686" spans="5:5" ht="18.5">
      <c r="E7686" s="8"/>
    </row>
    <row r="7687" spans="5:5" ht="18.5">
      <c r="E7687" s="8"/>
    </row>
    <row r="7688" spans="5:5" ht="18.5">
      <c r="E7688" s="8"/>
    </row>
    <row r="7689" spans="5:5" ht="18.5">
      <c r="E7689" s="8"/>
    </row>
    <row r="7690" spans="5:5" ht="18.5">
      <c r="E7690" s="8"/>
    </row>
    <row r="7691" spans="5:5" ht="18.5">
      <c r="E7691" s="8"/>
    </row>
    <row r="7692" spans="5:5" ht="18.5">
      <c r="E7692" s="8"/>
    </row>
    <row r="7693" spans="5:5" ht="18.5">
      <c r="E7693" s="8"/>
    </row>
    <row r="7694" spans="5:5" ht="18.5">
      <c r="E7694" s="8"/>
    </row>
    <row r="7695" spans="5:5" ht="18.5">
      <c r="E7695" s="8"/>
    </row>
    <row r="7696" spans="5:5" ht="18.5">
      <c r="E7696" s="8"/>
    </row>
    <row r="7697" spans="5:5" ht="18.5">
      <c r="E7697" s="8"/>
    </row>
    <row r="7698" spans="5:5" ht="18.5">
      <c r="E7698" s="8"/>
    </row>
    <row r="7699" spans="5:5" ht="18.5">
      <c r="E7699" s="8"/>
    </row>
    <row r="7700" spans="5:5" ht="18.5">
      <c r="E7700" s="8"/>
    </row>
    <row r="7701" spans="5:5" ht="18.5">
      <c r="E7701" s="8"/>
    </row>
    <row r="7702" spans="5:5" ht="18.5">
      <c r="E7702" s="8"/>
    </row>
    <row r="7703" spans="5:5" ht="18.5">
      <c r="E7703" s="8"/>
    </row>
    <row r="7704" spans="5:5" ht="18.5">
      <c r="E7704" s="8"/>
    </row>
    <row r="7705" spans="5:5" ht="18.5">
      <c r="E7705" s="8"/>
    </row>
    <row r="7706" spans="5:5" ht="18.5">
      <c r="E7706" s="8"/>
    </row>
    <row r="7707" spans="5:5" ht="18.5">
      <c r="E7707" s="8"/>
    </row>
    <row r="7708" spans="5:5" ht="18.5">
      <c r="E7708" s="8"/>
    </row>
    <row r="7709" spans="5:5" ht="18.5">
      <c r="E7709" s="8"/>
    </row>
    <row r="7710" spans="5:5" ht="18.5">
      <c r="E7710" s="8"/>
    </row>
    <row r="7711" spans="5:5" ht="18.5">
      <c r="E7711" s="8"/>
    </row>
    <row r="7712" spans="5:5" ht="18.5">
      <c r="E7712" s="8"/>
    </row>
    <row r="7713" spans="5:5" ht="18.5">
      <c r="E7713" s="8"/>
    </row>
    <row r="7714" spans="5:5" ht="18.5">
      <c r="E7714" s="8"/>
    </row>
    <row r="7715" spans="5:5" ht="18.5">
      <c r="E7715" s="8"/>
    </row>
    <row r="7716" spans="5:5" ht="18.5">
      <c r="E7716" s="8"/>
    </row>
    <row r="7717" spans="5:5" ht="18.5">
      <c r="E7717" s="8"/>
    </row>
    <row r="7718" spans="5:5" ht="18.5">
      <c r="E7718" s="8"/>
    </row>
    <row r="7719" spans="5:5" ht="18.5">
      <c r="E7719" s="8"/>
    </row>
    <row r="7720" spans="5:5" ht="18.5">
      <c r="E7720" s="8"/>
    </row>
    <row r="7721" spans="5:5" ht="18.5">
      <c r="E7721" s="8"/>
    </row>
    <row r="7722" spans="5:5" ht="18.5">
      <c r="E7722" s="8"/>
    </row>
    <row r="7723" spans="5:5" ht="18.5">
      <c r="E7723" s="8"/>
    </row>
    <row r="7724" spans="5:5" ht="18.5">
      <c r="E7724" s="8"/>
    </row>
    <row r="7725" spans="5:5" ht="18.5">
      <c r="E7725" s="8"/>
    </row>
    <row r="7726" spans="5:5" ht="18.5">
      <c r="E7726" s="8"/>
    </row>
    <row r="7727" spans="5:5" ht="18.5">
      <c r="E7727" s="8"/>
    </row>
    <row r="7728" spans="5:5" ht="18.5">
      <c r="E7728" s="8"/>
    </row>
    <row r="7729" spans="5:5" ht="18.5">
      <c r="E7729" s="8"/>
    </row>
    <row r="7730" spans="5:5" ht="18.5">
      <c r="E7730" s="8"/>
    </row>
    <row r="7731" spans="5:5" ht="18.5">
      <c r="E7731" s="8"/>
    </row>
    <row r="7732" spans="5:5" ht="18.5">
      <c r="E7732" s="8"/>
    </row>
    <row r="7733" spans="5:5" ht="18.5">
      <c r="E7733" s="8"/>
    </row>
    <row r="7734" spans="5:5" ht="18.5">
      <c r="E7734" s="8"/>
    </row>
    <row r="7735" spans="5:5" ht="18.5">
      <c r="E7735" s="8"/>
    </row>
    <row r="7736" spans="5:5" ht="18.5">
      <c r="E7736" s="8"/>
    </row>
    <row r="7737" spans="5:5" ht="18.5">
      <c r="E7737" s="8"/>
    </row>
    <row r="7738" spans="5:5" ht="18.5">
      <c r="E7738" s="8"/>
    </row>
    <row r="7739" spans="5:5" ht="18.5">
      <c r="E7739" s="8"/>
    </row>
    <row r="7740" spans="5:5" ht="18.5">
      <c r="E7740" s="8"/>
    </row>
    <row r="7741" spans="5:5" ht="18.5">
      <c r="E7741" s="8"/>
    </row>
    <row r="7742" spans="5:5" ht="18.5">
      <c r="E7742" s="8"/>
    </row>
    <row r="7743" spans="5:5" ht="18.5">
      <c r="E7743" s="8"/>
    </row>
    <row r="7744" spans="5:5" ht="18.5">
      <c r="E7744" s="8"/>
    </row>
    <row r="7745" spans="5:5" ht="18.5">
      <c r="E7745" s="8"/>
    </row>
    <row r="7746" spans="5:5" ht="18.5">
      <c r="E7746" s="8"/>
    </row>
    <row r="7747" spans="5:5" ht="18.5">
      <c r="E7747" s="8"/>
    </row>
    <row r="7748" spans="5:5" ht="18.5">
      <c r="E7748" s="8"/>
    </row>
    <row r="7749" spans="5:5" ht="18.5">
      <c r="E7749" s="8"/>
    </row>
    <row r="7750" spans="5:5" ht="18.5">
      <c r="E7750" s="8"/>
    </row>
    <row r="7751" spans="5:5" ht="18.5">
      <c r="E7751" s="8"/>
    </row>
    <row r="7752" spans="5:5" ht="18.5">
      <c r="E7752" s="8"/>
    </row>
    <row r="7753" spans="5:5" ht="18.5">
      <c r="E7753" s="8"/>
    </row>
    <row r="7754" spans="5:5" ht="18.5">
      <c r="E7754" s="8"/>
    </row>
    <row r="7755" spans="5:5" ht="18.5">
      <c r="E7755" s="8"/>
    </row>
    <row r="7756" spans="5:5" ht="18.5">
      <c r="E7756" s="8"/>
    </row>
    <row r="7757" spans="5:5" ht="18.5">
      <c r="E7757" s="8"/>
    </row>
    <row r="7758" spans="5:5" ht="18.5">
      <c r="E7758" s="8"/>
    </row>
    <row r="7759" spans="5:5" ht="18.5">
      <c r="E7759" s="8"/>
    </row>
    <row r="7760" spans="5:5" ht="18.5">
      <c r="E7760" s="8"/>
    </row>
    <row r="7761" spans="5:5" ht="18.5">
      <c r="E7761" s="8"/>
    </row>
    <row r="7762" spans="5:5" ht="18.5">
      <c r="E7762" s="8"/>
    </row>
    <row r="7763" spans="5:5" ht="18.5">
      <c r="E7763" s="8"/>
    </row>
    <row r="7764" spans="5:5" ht="18.5">
      <c r="E7764" s="8"/>
    </row>
    <row r="7765" spans="5:5" ht="18.5">
      <c r="E7765" s="8"/>
    </row>
    <row r="7766" spans="5:5" ht="18.5">
      <c r="E7766" s="8"/>
    </row>
    <row r="7767" spans="5:5" ht="18.5">
      <c r="E7767" s="8"/>
    </row>
    <row r="7768" spans="5:5" ht="18.5">
      <c r="E7768" s="8"/>
    </row>
    <row r="7769" spans="5:5" ht="18.5">
      <c r="E7769" s="8"/>
    </row>
    <row r="7770" spans="5:5" ht="18.5">
      <c r="E7770" s="8"/>
    </row>
    <row r="7771" spans="5:5" ht="18.5">
      <c r="E7771" s="8"/>
    </row>
    <row r="7772" spans="5:5" ht="18.5">
      <c r="E7772" s="8"/>
    </row>
    <row r="7773" spans="5:5" ht="18.5">
      <c r="E7773" s="8"/>
    </row>
    <row r="7774" spans="5:5" ht="18.5">
      <c r="E7774" s="8"/>
    </row>
    <row r="7775" spans="5:5" ht="18.5">
      <c r="E7775" s="8"/>
    </row>
    <row r="7776" spans="5:5" ht="18.5">
      <c r="E7776" s="8"/>
    </row>
    <row r="7777" spans="5:5" ht="18.5">
      <c r="E7777" s="8"/>
    </row>
    <row r="7778" spans="5:5" ht="18.5">
      <c r="E7778" s="8"/>
    </row>
    <row r="7779" spans="5:5" ht="18.5">
      <c r="E7779" s="8"/>
    </row>
    <row r="7780" spans="5:5" ht="18.5">
      <c r="E7780" s="8"/>
    </row>
    <row r="7781" spans="5:5" ht="18.5">
      <c r="E7781" s="8"/>
    </row>
    <row r="7782" spans="5:5" ht="18.5">
      <c r="E7782" s="8"/>
    </row>
    <row r="7783" spans="5:5" ht="18.5">
      <c r="E7783" s="8"/>
    </row>
    <row r="7784" spans="5:5" ht="18.5">
      <c r="E7784" s="8"/>
    </row>
    <row r="7785" spans="5:5" ht="18.5">
      <c r="E7785" s="8"/>
    </row>
    <row r="7786" spans="5:5" ht="18.5">
      <c r="E7786" s="8"/>
    </row>
    <row r="7787" spans="5:5" ht="18.5">
      <c r="E7787" s="8"/>
    </row>
    <row r="7788" spans="5:5" ht="18.5">
      <c r="E7788" s="8"/>
    </row>
    <row r="7789" spans="5:5" ht="18.5">
      <c r="E7789" s="8"/>
    </row>
    <row r="7790" spans="5:5" ht="18.5">
      <c r="E7790" s="8"/>
    </row>
    <row r="7791" spans="5:5" ht="18.5">
      <c r="E7791" s="8"/>
    </row>
    <row r="7792" spans="5:5" ht="18.5">
      <c r="E7792" s="8"/>
    </row>
    <row r="7793" spans="5:5" ht="18.5">
      <c r="E7793" s="8"/>
    </row>
    <row r="7794" spans="5:5" ht="18.5">
      <c r="E7794" s="8"/>
    </row>
    <row r="7795" spans="5:5" ht="18.5">
      <c r="E7795" s="8"/>
    </row>
    <row r="7796" spans="5:5" ht="18.5">
      <c r="E7796" s="8"/>
    </row>
    <row r="7797" spans="5:5" ht="18.5">
      <c r="E7797" s="8"/>
    </row>
    <row r="7798" spans="5:5" ht="18.5">
      <c r="E7798" s="8"/>
    </row>
    <row r="7799" spans="5:5" ht="18.5">
      <c r="E7799" s="8"/>
    </row>
    <row r="7800" spans="5:5" ht="18.5">
      <c r="E7800" s="8"/>
    </row>
    <row r="7801" spans="5:5" ht="18.5">
      <c r="E7801" s="8"/>
    </row>
    <row r="7802" spans="5:5" ht="18.5">
      <c r="E7802" s="8"/>
    </row>
    <row r="7803" spans="5:5" ht="18.5">
      <c r="E7803" s="8"/>
    </row>
    <row r="7804" spans="5:5" ht="18.5">
      <c r="E7804" s="8"/>
    </row>
    <row r="7805" spans="5:5" ht="18.5">
      <c r="E7805" s="8"/>
    </row>
    <row r="7806" spans="5:5" ht="18.5">
      <c r="E7806" s="8"/>
    </row>
    <row r="7807" spans="5:5" ht="18.5">
      <c r="E7807" s="8"/>
    </row>
    <row r="7808" spans="5:5" ht="18.5">
      <c r="E7808" s="8"/>
    </row>
    <row r="7809" spans="5:5" ht="18.5">
      <c r="E7809" s="8"/>
    </row>
    <row r="7810" spans="5:5" ht="18.5">
      <c r="E7810" s="8"/>
    </row>
    <row r="7811" spans="5:5" ht="18.5">
      <c r="E7811" s="8"/>
    </row>
    <row r="7812" spans="5:5" ht="18.5">
      <c r="E7812" s="8"/>
    </row>
    <row r="7813" spans="5:5" ht="18.5">
      <c r="E7813" s="8"/>
    </row>
    <row r="7814" spans="5:5" ht="18.5">
      <c r="E7814" s="8"/>
    </row>
    <row r="7815" spans="5:5" ht="18.5">
      <c r="E7815" s="8"/>
    </row>
    <row r="7816" spans="5:5" ht="18.5">
      <c r="E7816" s="8"/>
    </row>
    <row r="7817" spans="5:5" ht="18.5">
      <c r="E7817" s="8"/>
    </row>
    <row r="7818" spans="5:5" ht="18.5">
      <c r="E7818" s="8"/>
    </row>
    <row r="7819" spans="5:5" ht="18.5">
      <c r="E7819" s="8"/>
    </row>
    <row r="7820" spans="5:5" ht="18.5">
      <c r="E7820" s="8"/>
    </row>
    <row r="7821" spans="5:5" ht="18.5">
      <c r="E7821" s="8"/>
    </row>
    <row r="7822" spans="5:5" ht="18.5">
      <c r="E7822" s="8"/>
    </row>
    <row r="7823" spans="5:5" ht="18.5">
      <c r="E7823" s="8"/>
    </row>
    <row r="7824" spans="5:5" ht="18.5">
      <c r="E7824" s="8"/>
    </row>
    <row r="7825" spans="5:5" ht="18.5">
      <c r="E7825" s="8"/>
    </row>
    <row r="7826" spans="5:5" ht="18.5">
      <c r="E7826" s="8"/>
    </row>
    <row r="7827" spans="5:5" ht="18.5">
      <c r="E7827" s="8"/>
    </row>
    <row r="7828" spans="5:5" ht="18.5">
      <c r="E7828" s="8"/>
    </row>
    <row r="7829" spans="5:5" ht="18.5">
      <c r="E7829" s="8"/>
    </row>
    <row r="7830" spans="5:5" ht="18.5">
      <c r="E7830" s="8"/>
    </row>
    <row r="7831" spans="5:5" ht="18.5">
      <c r="E7831" s="8"/>
    </row>
    <row r="7832" spans="5:5" ht="18.5">
      <c r="E7832" s="8"/>
    </row>
    <row r="7833" spans="5:5" ht="18.5">
      <c r="E7833" s="8"/>
    </row>
    <row r="7834" spans="5:5" ht="18.5">
      <c r="E7834" s="8"/>
    </row>
    <row r="7835" spans="5:5" ht="18.5">
      <c r="E7835" s="8"/>
    </row>
    <row r="7836" spans="5:5" ht="18.5">
      <c r="E7836" s="8"/>
    </row>
    <row r="7837" spans="5:5" ht="18.5">
      <c r="E7837" s="8"/>
    </row>
    <row r="7838" spans="5:5" ht="18.5">
      <c r="E7838" s="8"/>
    </row>
    <row r="7839" spans="5:5" ht="18.5">
      <c r="E7839" s="8"/>
    </row>
    <row r="7840" spans="5:5" ht="18.5">
      <c r="E7840" s="8"/>
    </row>
    <row r="7841" spans="5:5" ht="18.5">
      <c r="E7841" s="8"/>
    </row>
    <row r="7842" spans="5:5" ht="18.5">
      <c r="E7842" s="8"/>
    </row>
    <row r="7843" spans="5:5" ht="18.5">
      <c r="E7843" s="8"/>
    </row>
    <row r="7844" spans="5:5" ht="18.5">
      <c r="E7844" s="8"/>
    </row>
    <row r="7845" spans="5:5" ht="18.5">
      <c r="E7845" s="8"/>
    </row>
    <row r="7846" spans="5:5" ht="18.5">
      <c r="E7846" s="8"/>
    </row>
    <row r="7847" spans="5:5" ht="18.5">
      <c r="E7847" s="8"/>
    </row>
    <row r="7848" spans="5:5" ht="18.5">
      <c r="E7848" s="8"/>
    </row>
    <row r="7849" spans="5:5" ht="18.5">
      <c r="E7849" s="8"/>
    </row>
    <row r="7850" spans="5:5" ht="18.5">
      <c r="E7850" s="8"/>
    </row>
    <row r="7851" spans="5:5" ht="18.5">
      <c r="E7851" s="8"/>
    </row>
    <row r="7852" spans="5:5" ht="18.5">
      <c r="E7852" s="8"/>
    </row>
    <row r="7853" spans="5:5" ht="18.5">
      <c r="E7853" s="8"/>
    </row>
    <row r="7854" spans="5:5" ht="18.5">
      <c r="E7854" s="8"/>
    </row>
    <row r="7855" spans="5:5" ht="18.5">
      <c r="E7855" s="8"/>
    </row>
    <row r="7856" spans="5:5" ht="18.5">
      <c r="E7856" s="8"/>
    </row>
    <row r="7857" spans="5:5" ht="18.5">
      <c r="E7857" s="8"/>
    </row>
    <row r="7858" spans="5:5" ht="18.5">
      <c r="E7858" s="8"/>
    </row>
    <row r="7859" spans="5:5" ht="18.5">
      <c r="E7859" s="8"/>
    </row>
    <row r="7860" spans="5:5" ht="18.5">
      <c r="E7860" s="8"/>
    </row>
    <row r="7861" spans="5:5" ht="18.5">
      <c r="E7861" s="8"/>
    </row>
    <row r="7862" spans="5:5" ht="18.5">
      <c r="E7862" s="8"/>
    </row>
    <row r="7863" spans="5:5" ht="18.5">
      <c r="E7863" s="8"/>
    </row>
    <row r="7864" spans="5:5" ht="18.5">
      <c r="E7864" s="8"/>
    </row>
    <row r="7865" spans="5:5" ht="18.5">
      <c r="E7865" s="8"/>
    </row>
    <row r="7866" spans="5:5" ht="18.5">
      <c r="E7866" s="8"/>
    </row>
    <row r="7867" spans="5:5" ht="18.5">
      <c r="E7867" s="8"/>
    </row>
    <row r="7868" spans="5:5" ht="18.5">
      <c r="E7868" s="8"/>
    </row>
    <row r="7869" spans="5:5" ht="18.5">
      <c r="E7869" s="8"/>
    </row>
    <row r="7870" spans="5:5" ht="18.5">
      <c r="E7870" s="8"/>
    </row>
    <row r="7871" spans="5:5" ht="18.5">
      <c r="E7871" s="8"/>
    </row>
    <row r="7872" spans="5:5" ht="18.5">
      <c r="E7872" s="8"/>
    </row>
    <row r="7873" spans="5:5" ht="18.5">
      <c r="E7873" s="8"/>
    </row>
    <row r="7874" spans="5:5" ht="18.5">
      <c r="E7874" s="8"/>
    </row>
    <row r="7875" spans="5:5" ht="18.5">
      <c r="E7875" s="8"/>
    </row>
    <row r="7876" spans="5:5" ht="18.5">
      <c r="E7876" s="8"/>
    </row>
    <row r="7877" spans="5:5" ht="18.5">
      <c r="E7877" s="8"/>
    </row>
    <row r="7878" spans="5:5" ht="18.5">
      <c r="E7878" s="8"/>
    </row>
    <row r="7879" spans="5:5" ht="18.5">
      <c r="E7879" s="8"/>
    </row>
    <row r="7880" spans="5:5" ht="18.5">
      <c r="E7880" s="8"/>
    </row>
    <row r="7881" spans="5:5" ht="18.5">
      <c r="E7881" s="8"/>
    </row>
    <row r="7882" spans="5:5" ht="18.5">
      <c r="E7882" s="8"/>
    </row>
    <row r="7883" spans="5:5" ht="18.5">
      <c r="E7883" s="8"/>
    </row>
    <row r="7884" spans="5:5" ht="18.5">
      <c r="E7884" s="8"/>
    </row>
    <row r="7885" spans="5:5" ht="18.5">
      <c r="E7885" s="8"/>
    </row>
    <row r="7886" spans="5:5" ht="18.5">
      <c r="E7886" s="8"/>
    </row>
    <row r="7887" spans="5:5" ht="18.5">
      <c r="E7887" s="8"/>
    </row>
    <row r="7888" spans="5:5" ht="18.5">
      <c r="E7888" s="8"/>
    </row>
    <row r="7889" spans="5:5" ht="18.5">
      <c r="E7889" s="8"/>
    </row>
    <row r="7890" spans="5:5" ht="18.5">
      <c r="E7890" s="8"/>
    </row>
    <row r="7891" spans="5:5" ht="18.5">
      <c r="E7891" s="8"/>
    </row>
    <row r="7892" spans="5:5" ht="18.5">
      <c r="E7892" s="8"/>
    </row>
    <row r="7893" spans="5:5" ht="18.5">
      <c r="E7893" s="8"/>
    </row>
    <row r="7894" spans="5:5" ht="18.5">
      <c r="E7894" s="8"/>
    </row>
    <row r="7895" spans="5:5" ht="18.5">
      <c r="E7895" s="8"/>
    </row>
    <row r="7896" spans="5:5" ht="18.5">
      <c r="E7896" s="8"/>
    </row>
    <row r="7897" spans="5:5" ht="18.5">
      <c r="E7897" s="8"/>
    </row>
    <row r="7898" spans="5:5" ht="18.5">
      <c r="E7898" s="8"/>
    </row>
    <row r="7899" spans="5:5" ht="18.5">
      <c r="E7899" s="8"/>
    </row>
    <row r="7900" spans="5:5" ht="18.5">
      <c r="E7900" s="8"/>
    </row>
    <row r="7901" spans="5:5" ht="18.5">
      <c r="E7901" s="8"/>
    </row>
    <row r="7902" spans="5:5" ht="18.5">
      <c r="E7902" s="8"/>
    </row>
    <row r="7903" spans="5:5" ht="18.5">
      <c r="E7903" s="8"/>
    </row>
    <row r="7904" spans="5:5" ht="18.5">
      <c r="E7904" s="8"/>
    </row>
    <row r="7905" spans="5:5" ht="18.5">
      <c r="E7905" s="8"/>
    </row>
    <row r="7906" spans="5:5" ht="18.5">
      <c r="E7906" s="8"/>
    </row>
    <row r="7907" spans="5:5" ht="18.5">
      <c r="E7907" s="8"/>
    </row>
    <row r="7908" spans="5:5" ht="18.5">
      <c r="E7908" s="8"/>
    </row>
    <row r="7909" spans="5:5" ht="18.5">
      <c r="E7909" s="8"/>
    </row>
    <row r="7910" spans="5:5" ht="18.5">
      <c r="E7910" s="8"/>
    </row>
    <row r="7911" spans="5:5" ht="18.5">
      <c r="E7911" s="8"/>
    </row>
    <row r="7912" spans="5:5" ht="18.5">
      <c r="E7912" s="8"/>
    </row>
    <row r="7913" spans="5:5" ht="18.5">
      <c r="E7913" s="8"/>
    </row>
    <row r="7914" spans="5:5" ht="18.5">
      <c r="E7914" s="8"/>
    </row>
    <row r="7915" spans="5:5" ht="18.5">
      <c r="E7915" s="8"/>
    </row>
    <row r="7916" spans="5:5" ht="18.5">
      <c r="E7916" s="8"/>
    </row>
    <row r="7917" spans="5:5" ht="18.5">
      <c r="E7917" s="8"/>
    </row>
    <row r="7918" spans="5:5" ht="18.5">
      <c r="E7918" s="8"/>
    </row>
    <row r="7919" spans="5:5" ht="18.5">
      <c r="E7919" s="8"/>
    </row>
    <row r="7920" spans="5:5" ht="18.5">
      <c r="E7920" s="8"/>
    </row>
    <row r="7921" spans="5:5" ht="18.5">
      <c r="E7921" s="8"/>
    </row>
    <row r="7922" spans="5:5" ht="18.5">
      <c r="E7922" s="8"/>
    </row>
    <row r="7923" spans="5:5" ht="18.5">
      <c r="E7923" s="8"/>
    </row>
    <row r="7924" spans="5:5" ht="18.5">
      <c r="E7924" s="8"/>
    </row>
    <row r="7925" spans="5:5" ht="18.5">
      <c r="E7925" s="8"/>
    </row>
    <row r="7926" spans="5:5" ht="18.5">
      <c r="E7926" s="8"/>
    </row>
    <row r="7927" spans="5:5" ht="18.5">
      <c r="E7927" s="8"/>
    </row>
    <row r="7928" spans="5:5" ht="18.5">
      <c r="E7928" s="8"/>
    </row>
    <row r="7929" spans="5:5" ht="18.5">
      <c r="E7929" s="8"/>
    </row>
    <row r="7930" spans="5:5" ht="18.5">
      <c r="E7930" s="8"/>
    </row>
    <row r="7931" spans="5:5" ht="18.5">
      <c r="E7931" s="8"/>
    </row>
    <row r="7932" spans="5:5" ht="18.5">
      <c r="E7932" s="8"/>
    </row>
    <row r="7933" spans="5:5" ht="18.5">
      <c r="E7933" s="8"/>
    </row>
    <row r="7934" spans="5:5" ht="18.5">
      <c r="E7934" s="8"/>
    </row>
    <row r="7935" spans="5:5" ht="18.5">
      <c r="E7935" s="8"/>
    </row>
    <row r="7936" spans="5:5" ht="18.5">
      <c r="E7936" s="8"/>
    </row>
    <row r="7937" spans="5:5" ht="18.5">
      <c r="E7937" s="8"/>
    </row>
    <row r="7938" spans="5:5" ht="18.5">
      <c r="E7938" s="8"/>
    </row>
    <row r="7939" spans="5:5" ht="18.5">
      <c r="E7939" s="8"/>
    </row>
    <row r="7940" spans="5:5" ht="18.5">
      <c r="E7940" s="8"/>
    </row>
    <row r="7941" spans="5:5" ht="18.5">
      <c r="E7941" s="8"/>
    </row>
    <row r="7942" spans="5:5" ht="18.5">
      <c r="E7942" s="8"/>
    </row>
    <row r="7943" spans="5:5" ht="18.5">
      <c r="E7943" s="8"/>
    </row>
    <row r="7944" spans="5:5" ht="18.5">
      <c r="E7944" s="8"/>
    </row>
    <row r="7945" spans="5:5" ht="18.5">
      <c r="E7945" s="8"/>
    </row>
    <row r="7946" spans="5:5" ht="18.5">
      <c r="E7946" s="8"/>
    </row>
    <row r="7947" spans="5:5" ht="18.5">
      <c r="E7947" s="8"/>
    </row>
    <row r="7948" spans="5:5" ht="18.5">
      <c r="E7948" s="8"/>
    </row>
    <row r="7949" spans="5:5" ht="18.5">
      <c r="E7949" s="8"/>
    </row>
    <row r="7950" spans="5:5" ht="18.5">
      <c r="E7950" s="8"/>
    </row>
    <row r="7951" spans="5:5" ht="18.5">
      <c r="E7951" s="8"/>
    </row>
    <row r="7952" spans="5:5" ht="18.5">
      <c r="E7952" s="8"/>
    </row>
    <row r="7953" spans="5:5" ht="18.5">
      <c r="E7953" s="8"/>
    </row>
    <row r="7954" spans="5:5" ht="18.5">
      <c r="E7954" s="8"/>
    </row>
    <row r="7955" spans="5:5" ht="18.5">
      <c r="E7955" s="8"/>
    </row>
    <row r="7956" spans="5:5" ht="18.5">
      <c r="E7956" s="8"/>
    </row>
    <row r="7957" spans="5:5" ht="18.5">
      <c r="E7957" s="8"/>
    </row>
    <row r="7958" spans="5:5" ht="18.5">
      <c r="E7958" s="8"/>
    </row>
    <row r="7959" spans="5:5" ht="18.5">
      <c r="E7959" s="8"/>
    </row>
    <row r="7960" spans="5:5" ht="18.5">
      <c r="E7960" s="8"/>
    </row>
    <row r="7961" spans="5:5" ht="18.5">
      <c r="E7961" s="8"/>
    </row>
    <row r="7962" spans="5:5" ht="18.5">
      <c r="E7962" s="8"/>
    </row>
    <row r="7963" spans="5:5" ht="18.5">
      <c r="E7963" s="8"/>
    </row>
    <row r="7964" spans="5:5" ht="18.5">
      <c r="E7964" s="8"/>
    </row>
    <row r="7965" spans="5:5" ht="18.5">
      <c r="E7965" s="8"/>
    </row>
    <row r="7966" spans="5:5" ht="18.5">
      <c r="E7966" s="8"/>
    </row>
    <row r="7967" spans="5:5" ht="18.5">
      <c r="E7967" s="8"/>
    </row>
    <row r="7968" spans="5:5" ht="18.5">
      <c r="E7968" s="8"/>
    </row>
    <row r="7969" spans="5:5" ht="18.5">
      <c r="E7969" s="8"/>
    </row>
    <row r="7970" spans="5:5" ht="18.5">
      <c r="E7970" s="8"/>
    </row>
    <row r="7971" spans="5:5" ht="18.5">
      <c r="E7971" s="8"/>
    </row>
    <row r="7972" spans="5:5" ht="18.5">
      <c r="E7972" s="8"/>
    </row>
    <row r="7973" spans="5:5" ht="18.5">
      <c r="E7973" s="8"/>
    </row>
    <row r="7974" spans="5:5" ht="18.5">
      <c r="E7974" s="8"/>
    </row>
    <row r="7975" spans="5:5" ht="18.5">
      <c r="E7975" s="8"/>
    </row>
    <row r="7976" spans="5:5" ht="18.5">
      <c r="E7976" s="8"/>
    </row>
    <row r="7977" spans="5:5" ht="18.5">
      <c r="E7977" s="8"/>
    </row>
    <row r="7978" spans="5:5" ht="18.5">
      <c r="E7978" s="8"/>
    </row>
    <row r="7979" spans="5:5" ht="18.5">
      <c r="E7979" s="8"/>
    </row>
    <row r="7980" spans="5:5" ht="18.5">
      <c r="E7980" s="8"/>
    </row>
    <row r="7981" spans="5:5" ht="18.5">
      <c r="E7981" s="8"/>
    </row>
    <row r="7982" spans="5:5" ht="18.5">
      <c r="E7982" s="8"/>
    </row>
    <row r="7983" spans="5:5" ht="18.5">
      <c r="E7983" s="8"/>
    </row>
    <row r="7984" spans="5:5" ht="18.5">
      <c r="E7984" s="8"/>
    </row>
    <row r="7985" spans="5:5" ht="18.5">
      <c r="E7985" s="8"/>
    </row>
    <row r="7986" spans="5:5" ht="18.5">
      <c r="E7986" s="8"/>
    </row>
    <row r="7987" spans="5:5" ht="18.5">
      <c r="E7987" s="8"/>
    </row>
    <row r="7988" spans="5:5" ht="18.5">
      <c r="E7988" s="8"/>
    </row>
    <row r="7989" spans="5:5" ht="18.5">
      <c r="E7989" s="8"/>
    </row>
    <row r="7990" spans="5:5" ht="18.5">
      <c r="E7990" s="8"/>
    </row>
    <row r="7991" spans="5:5" ht="18.5">
      <c r="E7991" s="8"/>
    </row>
    <row r="7992" spans="5:5" ht="18.5">
      <c r="E7992" s="8"/>
    </row>
    <row r="7993" spans="5:5" ht="18.5">
      <c r="E7993" s="8"/>
    </row>
    <row r="7994" spans="5:5" ht="18.5">
      <c r="E7994" s="8"/>
    </row>
    <row r="7995" spans="5:5" ht="18.5">
      <c r="E7995" s="8"/>
    </row>
    <row r="7996" spans="5:5" ht="18.5">
      <c r="E7996" s="8"/>
    </row>
    <row r="7997" spans="5:5" ht="18.5">
      <c r="E7997" s="8"/>
    </row>
    <row r="7998" spans="5:5" ht="18.5">
      <c r="E7998" s="8"/>
    </row>
    <row r="7999" spans="5:5" ht="18.5">
      <c r="E7999" s="8"/>
    </row>
    <row r="8000" spans="5:5" ht="18.5">
      <c r="E8000" s="8"/>
    </row>
    <row r="8001" spans="5:5" ht="18.5">
      <c r="E8001" s="8"/>
    </row>
    <row r="8002" spans="5:5" ht="18.5">
      <c r="E8002" s="8"/>
    </row>
    <row r="8003" spans="5:5" ht="18.5">
      <c r="E8003" s="8"/>
    </row>
    <row r="8004" spans="5:5" ht="18.5">
      <c r="E8004" s="8"/>
    </row>
    <row r="8005" spans="5:5" ht="18.5">
      <c r="E8005" s="8"/>
    </row>
    <row r="8006" spans="5:5" ht="18.5">
      <c r="E8006" s="8"/>
    </row>
    <row r="8007" spans="5:5" ht="18.5">
      <c r="E8007" s="8"/>
    </row>
    <row r="8008" spans="5:5" ht="18.5">
      <c r="E8008" s="8"/>
    </row>
    <row r="8009" spans="5:5" ht="18.5">
      <c r="E8009" s="8"/>
    </row>
    <row r="8010" spans="5:5" ht="18.5">
      <c r="E8010" s="8"/>
    </row>
    <row r="8011" spans="5:5" ht="18.5">
      <c r="E8011" s="8"/>
    </row>
    <row r="8012" spans="5:5" ht="18.5">
      <c r="E8012" s="8"/>
    </row>
    <row r="8013" spans="5:5" ht="18.5">
      <c r="E8013" s="8"/>
    </row>
    <row r="8014" spans="5:5" ht="18.5">
      <c r="E8014" s="8"/>
    </row>
    <row r="8015" spans="5:5" ht="18.5">
      <c r="E8015" s="8"/>
    </row>
    <row r="8016" spans="5:5" ht="18.5">
      <c r="E8016" s="8"/>
    </row>
    <row r="8017" spans="5:5" ht="18.5">
      <c r="E8017" s="8"/>
    </row>
    <row r="8018" spans="5:5" ht="18.5">
      <c r="E8018" s="8"/>
    </row>
    <row r="8019" spans="5:5" ht="18.5">
      <c r="E8019" s="8"/>
    </row>
    <row r="8020" spans="5:5" ht="18.5">
      <c r="E8020" s="8"/>
    </row>
    <row r="8021" spans="5:5" ht="18.5">
      <c r="E8021" s="8"/>
    </row>
    <row r="8022" spans="5:5" ht="18.5">
      <c r="E8022" s="8"/>
    </row>
    <row r="8023" spans="5:5" ht="18.5">
      <c r="E8023" s="8"/>
    </row>
    <row r="8024" spans="5:5" ht="18.5">
      <c r="E8024" s="8"/>
    </row>
    <row r="8025" spans="5:5" ht="18.5">
      <c r="E8025" s="8"/>
    </row>
    <row r="8026" spans="5:5" ht="18.5">
      <c r="E8026" s="8"/>
    </row>
    <row r="8027" spans="5:5" ht="18.5">
      <c r="E8027" s="8"/>
    </row>
    <row r="8028" spans="5:5" ht="18.5">
      <c r="E8028" s="8"/>
    </row>
    <row r="8029" spans="5:5" ht="18.5">
      <c r="E8029" s="8"/>
    </row>
    <row r="8030" spans="5:5" ht="18.5">
      <c r="E8030" s="8"/>
    </row>
    <row r="8031" spans="5:5" ht="18.5">
      <c r="E8031" s="8"/>
    </row>
    <row r="8032" spans="5:5" ht="18.5">
      <c r="E8032" s="8"/>
    </row>
    <row r="8033" spans="5:5" ht="18.5">
      <c r="E8033" s="8"/>
    </row>
    <row r="8034" spans="5:5" ht="18.5">
      <c r="E8034" s="8"/>
    </row>
    <row r="8035" spans="5:5" ht="18.5">
      <c r="E8035" s="8"/>
    </row>
    <row r="8036" spans="5:5" ht="18.5">
      <c r="E8036" s="8"/>
    </row>
    <row r="8037" spans="5:5" ht="18.5">
      <c r="E8037" s="8"/>
    </row>
    <row r="8038" spans="5:5" ht="18.5">
      <c r="E8038" s="8"/>
    </row>
    <row r="8039" spans="5:5" ht="18.5">
      <c r="E8039" s="8"/>
    </row>
    <row r="8040" spans="5:5" ht="18.5">
      <c r="E8040" s="8"/>
    </row>
    <row r="8041" spans="5:5" ht="18.5">
      <c r="E8041" s="8"/>
    </row>
    <row r="8042" spans="5:5" ht="18.5">
      <c r="E8042" s="8"/>
    </row>
    <row r="8043" spans="5:5" ht="18.5">
      <c r="E8043" s="8"/>
    </row>
    <row r="8044" spans="5:5" ht="18.5">
      <c r="E8044" s="8"/>
    </row>
    <row r="8045" spans="5:5" ht="18.5">
      <c r="E8045" s="8"/>
    </row>
    <row r="8046" spans="5:5" ht="18.5">
      <c r="E8046" s="8"/>
    </row>
    <row r="8047" spans="5:5" ht="18.5">
      <c r="E8047" s="8"/>
    </row>
    <row r="8048" spans="5:5" ht="18.5">
      <c r="E8048" s="8"/>
    </row>
    <row r="8049" spans="5:5" ht="18.5">
      <c r="E8049" s="8"/>
    </row>
    <row r="8050" spans="5:5" ht="18.5">
      <c r="E8050" s="8"/>
    </row>
    <row r="8051" spans="5:5" ht="18.5">
      <c r="E8051" s="8"/>
    </row>
    <row r="8052" spans="5:5" ht="18.5">
      <c r="E8052" s="8"/>
    </row>
    <row r="8053" spans="5:5" ht="18.5">
      <c r="E8053" s="8"/>
    </row>
    <row r="8054" spans="5:5" ht="18.5">
      <c r="E8054" s="8"/>
    </row>
    <row r="8055" spans="5:5" ht="18.5">
      <c r="E8055" s="8"/>
    </row>
    <row r="8056" spans="5:5" ht="18.5">
      <c r="E8056" s="8"/>
    </row>
    <row r="8057" spans="5:5" ht="18.5">
      <c r="E8057" s="8"/>
    </row>
    <row r="8058" spans="5:5" ht="18.5">
      <c r="E8058" s="8"/>
    </row>
    <row r="8059" spans="5:5" ht="18.5">
      <c r="E8059" s="8"/>
    </row>
    <row r="8060" spans="5:5" ht="18.5">
      <c r="E8060" s="8"/>
    </row>
    <row r="8061" spans="5:5" ht="18.5">
      <c r="E8061" s="8"/>
    </row>
    <row r="8062" spans="5:5" ht="18.5">
      <c r="E8062" s="8"/>
    </row>
    <row r="8063" spans="5:5" ht="18.5">
      <c r="E8063" s="8"/>
    </row>
    <row r="8064" spans="5:5" ht="18.5">
      <c r="E8064" s="8"/>
    </row>
    <row r="8065" spans="5:5" ht="18.5">
      <c r="E8065" s="8"/>
    </row>
    <row r="8066" spans="5:5" ht="18.5">
      <c r="E8066" s="8"/>
    </row>
    <row r="8067" spans="5:5" ht="18.5">
      <c r="E8067" s="8"/>
    </row>
    <row r="8068" spans="5:5" ht="18.5">
      <c r="E8068" s="8"/>
    </row>
    <row r="8069" spans="5:5" ht="18.5">
      <c r="E8069" s="8"/>
    </row>
    <row r="8070" spans="5:5" ht="18.5">
      <c r="E8070" s="8"/>
    </row>
    <row r="8071" spans="5:5" ht="18.5">
      <c r="E8071" s="8"/>
    </row>
    <row r="8072" spans="5:5" ht="18.5">
      <c r="E8072" s="8"/>
    </row>
    <row r="8073" spans="5:5" ht="18.5">
      <c r="E8073" s="8"/>
    </row>
    <row r="8074" spans="5:5" ht="18.5">
      <c r="E8074" s="8"/>
    </row>
    <row r="8075" spans="5:5" ht="18.5">
      <c r="E8075" s="8"/>
    </row>
    <row r="8076" spans="5:5" ht="18.5">
      <c r="E8076" s="8"/>
    </row>
    <row r="8077" spans="5:5" ht="18.5">
      <c r="E8077" s="8"/>
    </row>
    <row r="8078" spans="5:5" ht="18.5">
      <c r="E8078" s="8"/>
    </row>
    <row r="8079" spans="5:5" ht="18.5">
      <c r="E8079" s="8"/>
    </row>
    <row r="8080" spans="5:5" ht="18.5">
      <c r="E8080" s="8"/>
    </row>
    <row r="8081" spans="5:5" ht="18.5">
      <c r="E8081" s="8"/>
    </row>
    <row r="8082" spans="5:5" ht="18.5">
      <c r="E8082" s="8"/>
    </row>
    <row r="8083" spans="5:5" ht="18.5">
      <c r="E8083" s="8"/>
    </row>
    <row r="8084" spans="5:5" ht="18.5">
      <c r="E8084" s="8"/>
    </row>
    <row r="8085" spans="5:5" ht="18.5">
      <c r="E8085" s="8"/>
    </row>
    <row r="8086" spans="5:5" ht="18.5">
      <c r="E8086" s="8"/>
    </row>
    <row r="8087" spans="5:5" ht="18.5">
      <c r="E8087" s="8"/>
    </row>
    <row r="8088" spans="5:5" ht="18.5">
      <c r="E8088" s="8"/>
    </row>
    <row r="8089" spans="5:5" ht="18.5">
      <c r="E8089" s="8"/>
    </row>
    <row r="8090" spans="5:5" ht="18.5">
      <c r="E8090" s="8"/>
    </row>
    <row r="8091" spans="5:5" ht="18.5">
      <c r="E8091" s="8"/>
    </row>
    <row r="8092" spans="5:5" ht="18.5">
      <c r="E8092" s="8"/>
    </row>
    <row r="8093" spans="5:5" ht="18.5">
      <c r="E8093" s="8"/>
    </row>
    <row r="8094" spans="5:5" ht="18.5">
      <c r="E8094" s="8"/>
    </row>
    <row r="8095" spans="5:5" ht="18.5">
      <c r="E8095" s="8"/>
    </row>
    <row r="8096" spans="5:5" ht="18.5">
      <c r="E8096" s="8"/>
    </row>
    <row r="8097" spans="5:5" ht="18.5">
      <c r="E8097" s="8"/>
    </row>
    <row r="8098" spans="5:5" ht="18.5">
      <c r="E8098" s="8"/>
    </row>
    <row r="8099" spans="5:5" ht="18.5">
      <c r="E8099" s="8"/>
    </row>
    <row r="8100" spans="5:5" ht="18.5">
      <c r="E8100" s="8"/>
    </row>
    <row r="8101" spans="5:5" ht="18.5">
      <c r="E8101" s="8"/>
    </row>
    <row r="8102" spans="5:5" ht="18.5">
      <c r="E8102" s="8"/>
    </row>
    <row r="8103" spans="5:5" ht="18.5">
      <c r="E8103" s="8"/>
    </row>
    <row r="8104" spans="5:5" ht="18.5">
      <c r="E8104" s="8"/>
    </row>
    <row r="8105" spans="5:5" ht="18.5">
      <c r="E8105" s="8"/>
    </row>
    <row r="8106" spans="5:5" ht="18.5">
      <c r="E8106" s="8"/>
    </row>
    <row r="8107" spans="5:5" ht="18.5">
      <c r="E8107" s="8"/>
    </row>
    <row r="8108" spans="5:5" ht="18.5">
      <c r="E8108" s="8"/>
    </row>
    <row r="8109" spans="5:5" ht="18.5">
      <c r="E8109" s="8"/>
    </row>
    <row r="8110" spans="5:5" ht="18.5">
      <c r="E8110" s="8"/>
    </row>
    <row r="8111" spans="5:5" ht="18.5">
      <c r="E8111" s="8"/>
    </row>
    <row r="8112" spans="5:5" ht="18.5">
      <c r="E8112" s="8"/>
    </row>
    <row r="8113" spans="5:5" ht="18.5">
      <c r="E8113" s="8"/>
    </row>
    <row r="8114" spans="5:5" ht="18.5">
      <c r="E8114" s="8"/>
    </row>
    <row r="8115" spans="5:5" ht="18.5">
      <c r="E8115" s="8"/>
    </row>
    <row r="8116" spans="5:5" ht="18.5">
      <c r="E8116" s="8"/>
    </row>
    <row r="8117" spans="5:5" ht="18.5">
      <c r="E8117" s="8"/>
    </row>
    <row r="8118" spans="5:5" ht="18.5">
      <c r="E8118" s="8"/>
    </row>
    <row r="8119" spans="5:5" ht="18.5">
      <c r="E8119" s="8"/>
    </row>
    <row r="8120" spans="5:5" ht="18.5">
      <c r="E8120" s="8"/>
    </row>
    <row r="8121" spans="5:5" ht="18.5">
      <c r="E8121" s="8"/>
    </row>
    <row r="8122" spans="5:5" ht="18.5">
      <c r="E8122" s="8"/>
    </row>
    <row r="8123" spans="5:5" ht="18.5">
      <c r="E8123" s="8"/>
    </row>
    <row r="8124" spans="5:5" ht="18.5">
      <c r="E8124" s="8"/>
    </row>
    <row r="8125" spans="5:5" ht="18.5">
      <c r="E8125" s="8"/>
    </row>
    <row r="8126" spans="5:5" ht="18.5">
      <c r="E8126" s="8"/>
    </row>
    <row r="8127" spans="5:5" ht="18.5">
      <c r="E8127" s="8"/>
    </row>
    <row r="8128" spans="5:5" ht="18.5">
      <c r="E8128" s="8"/>
    </row>
    <row r="8129" spans="5:5" ht="18.5">
      <c r="E8129" s="8"/>
    </row>
    <row r="8130" spans="5:5" ht="18.5">
      <c r="E8130" s="8"/>
    </row>
    <row r="8131" spans="5:5" ht="18.5">
      <c r="E8131" s="8"/>
    </row>
    <row r="8132" spans="5:5" ht="18.5">
      <c r="E8132" s="8"/>
    </row>
    <row r="8133" spans="5:5" ht="18.5">
      <c r="E8133" s="8"/>
    </row>
    <row r="8134" spans="5:5" ht="18.5">
      <c r="E8134" s="8"/>
    </row>
    <row r="8135" spans="5:5" ht="18.5">
      <c r="E8135" s="8"/>
    </row>
    <row r="8136" spans="5:5" ht="18.5">
      <c r="E8136" s="8"/>
    </row>
    <row r="8137" spans="5:5" ht="18.5">
      <c r="E8137" s="8"/>
    </row>
    <row r="8138" spans="5:5" ht="18.5">
      <c r="E8138" s="8"/>
    </row>
    <row r="8139" spans="5:5" ht="18.5">
      <c r="E8139" s="8"/>
    </row>
    <row r="8140" spans="5:5" ht="18.5">
      <c r="E8140" s="8"/>
    </row>
    <row r="8141" spans="5:5" ht="18.5">
      <c r="E8141" s="8"/>
    </row>
    <row r="8142" spans="5:5" ht="18.5">
      <c r="E8142" s="8"/>
    </row>
    <row r="8143" spans="5:5" ht="18.5">
      <c r="E8143" s="8"/>
    </row>
    <row r="8144" spans="5:5" ht="18.5">
      <c r="E8144" s="8"/>
    </row>
    <row r="8145" spans="5:5" ht="18.5">
      <c r="E8145" s="8"/>
    </row>
    <row r="8146" spans="5:5" ht="18.5">
      <c r="E8146" s="8"/>
    </row>
    <row r="8147" spans="5:5" ht="18.5">
      <c r="E8147" s="8"/>
    </row>
    <row r="8148" spans="5:5" ht="18.5">
      <c r="E8148" s="8"/>
    </row>
    <row r="8149" spans="5:5" ht="18.5">
      <c r="E8149" s="8"/>
    </row>
    <row r="8150" spans="5:5" ht="18.5">
      <c r="E8150" s="8"/>
    </row>
    <row r="8151" spans="5:5" ht="18.5">
      <c r="E8151" s="8"/>
    </row>
    <row r="8152" spans="5:5" ht="18.5">
      <c r="E8152" s="8"/>
    </row>
    <row r="8153" spans="5:5" ht="18.5">
      <c r="E8153" s="8"/>
    </row>
    <row r="8154" spans="5:5" ht="18.5">
      <c r="E8154" s="8"/>
    </row>
    <row r="8155" spans="5:5" ht="18.5">
      <c r="E8155" s="8"/>
    </row>
    <row r="8156" spans="5:5" ht="18.5">
      <c r="E8156" s="8"/>
    </row>
    <row r="8157" spans="5:5" ht="18.5">
      <c r="E8157" s="8"/>
    </row>
    <row r="8158" spans="5:5" ht="18.5">
      <c r="E8158" s="8"/>
    </row>
    <row r="8159" spans="5:5" ht="18.5">
      <c r="E8159" s="8"/>
    </row>
    <row r="8160" spans="5:5" ht="18.5">
      <c r="E8160" s="8"/>
    </row>
    <row r="8161" spans="5:5" ht="18.5">
      <c r="E8161" s="8"/>
    </row>
    <row r="8162" spans="5:5" ht="18.5">
      <c r="E8162" s="8"/>
    </row>
    <row r="8163" spans="5:5" ht="18.5">
      <c r="E8163" s="8"/>
    </row>
    <row r="8164" spans="5:5" ht="18.5">
      <c r="E8164" s="8"/>
    </row>
    <row r="8165" spans="5:5" ht="18.5">
      <c r="E8165" s="8"/>
    </row>
    <row r="8166" spans="5:5" ht="18.5">
      <c r="E8166" s="8"/>
    </row>
    <row r="8167" spans="5:5" ht="18.5">
      <c r="E8167" s="8"/>
    </row>
    <row r="8168" spans="5:5" ht="18.5">
      <c r="E8168" s="8"/>
    </row>
    <row r="8169" spans="5:5" ht="18.5">
      <c r="E8169" s="8"/>
    </row>
    <row r="8170" spans="5:5" ht="18.5">
      <c r="E8170" s="8"/>
    </row>
    <row r="8171" spans="5:5" ht="18.5">
      <c r="E8171" s="8"/>
    </row>
    <row r="8172" spans="5:5" ht="18.5">
      <c r="E8172" s="8"/>
    </row>
    <row r="8173" spans="5:5" ht="18.5">
      <c r="E8173" s="8"/>
    </row>
    <row r="8174" spans="5:5" ht="18.5">
      <c r="E8174" s="8"/>
    </row>
    <row r="8175" spans="5:5" ht="18.5">
      <c r="E8175" s="8"/>
    </row>
    <row r="8176" spans="5:5" ht="18.5">
      <c r="E8176" s="8"/>
    </row>
    <row r="8177" spans="5:5" ht="18.5">
      <c r="E8177" s="8"/>
    </row>
    <row r="8178" spans="5:5" ht="18.5">
      <c r="E8178" s="8"/>
    </row>
    <row r="8179" spans="5:5" ht="18.5">
      <c r="E8179" s="8"/>
    </row>
    <row r="8180" spans="5:5" ht="18.5">
      <c r="E8180" s="8"/>
    </row>
    <row r="8181" spans="5:5" ht="18.5">
      <c r="E8181" s="8"/>
    </row>
    <row r="8182" spans="5:5" ht="18.5">
      <c r="E8182" s="8"/>
    </row>
    <row r="8183" spans="5:5" ht="18.5">
      <c r="E8183" s="8"/>
    </row>
    <row r="8184" spans="5:5" ht="18.5">
      <c r="E8184" s="8"/>
    </row>
    <row r="8185" spans="5:5" ht="18.5">
      <c r="E8185" s="8"/>
    </row>
    <row r="8186" spans="5:5" ht="18.5">
      <c r="E8186" s="8"/>
    </row>
    <row r="8187" spans="5:5" ht="18.5">
      <c r="E8187" s="8"/>
    </row>
    <row r="8188" spans="5:5" ht="18.5">
      <c r="E8188" s="8"/>
    </row>
    <row r="8189" spans="5:5" ht="18.5">
      <c r="E8189" s="8"/>
    </row>
    <row r="8190" spans="5:5" ht="18.5">
      <c r="E8190" s="8"/>
    </row>
    <row r="8191" spans="5:5" ht="18.5">
      <c r="E8191" s="8"/>
    </row>
    <row r="8192" spans="5:5" ht="18.5">
      <c r="E8192" s="8"/>
    </row>
    <row r="8193" spans="5:5" ht="18.5">
      <c r="E8193" s="8"/>
    </row>
    <row r="8194" spans="5:5" ht="18.5">
      <c r="E8194" s="8"/>
    </row>
    <row r="8195" spans="5:5" ht="18.5">
      <c r="E8195" s="8"/>
    </row>
    <row r="8196" spans="5:5" ht="18.5">
      <c r="E8196" s="8"/>
    </row>
    <row r="8197" spans="5:5" ht="18.5">
      <c r="E8197" s="8"/>
    </row>
    <row r="8198" spans="5:5" ht="18.5">
      <c r="E8198" s="8"/>
    </row>
    <row r="8199" spans="5:5" ht="18.5">
      <c r="E8199" s="8"/>
    </row>
    <row r="8200" spans="5:5" ht="18.5">
      <c r="E8200" s="8"/>
    </row>
    <row r="8201" spans="5:5" ht="18.5">
      <c r="E8201" s="8"/>
    </row>
    <row r="8202" spans="5:5" ht="18.5">
      <c r="E8202" s="8"/>
    </row>
    <row r="8203" spans="5:5" ht="18.5">
      <c r="E8203" s="8"/>
    </row>
    <row r="8204" spans="5:5" ht="18.5">
      <c r="E8204" s="8"/>
    </row>
    <row r="8205" spans="5:5" ht="18.5">
      <c r="E8205" s="8"/>
    </row>
    <row r="8206" spans="5:5" ht="18.5">
      <c r="E8206" s="8"/>
    </row>
    <row r="8207" spans="5:5" ht="18.5">
      <c r="E8207" s="8"/>
    </row>
    <row r="8208" spans="5:5" ht="18.5">
      <c r="E8208" s="8"/>
    </row>
    <row r="8209" spans="5:5" ht="18.5">
      <c r="E8209" s="8"/>
    </row>
    <row r="8210" spans="5:5" ht="18.5">
      <c r="E8210" s="8"/>
    </row>
    <row r="8211" spans="5:5" ht="18.5">
      <c r="E8211" s="8"/>
    </row>
    <row r="8212" spans="5:5" ht="18.5">
      <c r="E8212" s="8"/>
    </row>
    <row r="8213" spans="5:5" ht="18.5">
      <c r="E8213" s="8"/>
    </row>
    <row r="8214" spans="5:5" ht="18.5">
      <c r="E8214" s="8"/>
    </row>
    <row r="8215" spans="5:5" ht="18.5">
      <c r="E8215" s="8"/>
    </row>
    <row r="8216" spans="5:5" ht="18.5">
      <c r="E8216" s="8"/>
    </row>
    <row r="8217" spans="5:5" ht="18.5">
      <c r="E8217" s="8"/>
    </row>
    <row r="8218" spans="5:5" ht="18.5">
      <c r="E8218" s="8"/>
    </row>
    <row r="8219" spans="5:5" ht="18.5">
      <c r="E8219" s="8"/>
    </row>
    <row r="8220" spans="5:5" ht="18.5">
      <c r="E8220" s="8"/>
    </row>
    <row r="8221" spans="5:5" ht="18.5">
      <c r="E8221" s="8"/>
    </row>
    <row r="8222" spans="5:5" ht="18.5">
      <c r="E8222" s="8"/>
    </row>
    <row r="8223" spans="5:5" ht="18.5">
      <c r="E8223" s="8"/>
    </row>
    <row r="8224" spans="5:5" ht="18.5">
      <c r="E8224" s="8"/>
    </row>
    <row r="8225" spans="5:5" ht="18.5">
      <c r="E8225" s="8"/>
    </row>
    <row r="8226" spans="5:5" ht="18.5">
      <c r="E8226" s="8"/>
    </row>
    <row r="8227" spans="5:5" ht="18.5">
      <c r="E8227" s="8"/>
    </row>
    <row r="8228" spans="5:5" ht="18.5">
      <c r="E8228" s="8"/>
    </row>
    <row r="8229" spans="5:5" ht="18.5">
      <c r="E8229" s="8"/>
    </row>
    <row r="8230" spans="5:5" ht="18.5">
      <c r="E8230" s="8"/>
    </row>
    <row r="8231" spans="5:5" ht="18.5">
      <c r="E8231" s="8"/>
    </row>
    <row r="8232" spans="5:5" ht="18.5">
      <c r="E8232" s="8"/>
    </row>
    <row r="8233" spans="5:5" ht="18.5">
      <c r="E8233" s="8"/>
    </row>
    <row r="8234" spans="5:5" ht="18.5">
      <c r="E8234" s="8"/>
    </row>
    <row r="8235" spans="5:5" ht="18.5">
      <c r="E8235" s="8"/>
    </row>
    <row r="8236" spans="5:5" ht="18.5">
      <c r="E8236" s="8"/>
    </row>
    <row r="8237" spans="5:5" ht="18.5">
      <c r="E8237" s="8"/>
    </row>
    <row r="8238" spans="5:5" ht="18.5">
      <c r="E8238" s="8"/>
    </row>
    <row r="8239" spans="5:5" ht="18.5">
      <c r="E8239" s="8"/>
    </row>
    <row r="8240" spans="5:5" ht="18.5">
      <c r="E8240" s="8"/>
    </row>
    <row r="8241" spans="5:5" ht="18.5">
      <c r="E8241" s="8"/>
    </row>
    <row r="8242" spans="5:5" ht="18.5">
      <c r="E8242" s="8"/>
    </row>
    <row r="8243" spans="5:5" ht="18.5">
      <c r="E8243" s="8"/>
    </row>
    <row r="8244" spans="5:5" ht="18.5">
      <c r="E8244" s="8"/>
    </row>
    <row r="8245" spans="5:5" ht="18.5">
      <c r="E8245" s="8"/>
    </row>
    <row r="8246" spans="5:5" ht="18.5">
      <c r="E8246" s="8"/>
    </row>
    <row r="8247" spans="5:5" ht="18.5">
      <c r="E8247" s="8"/>
    </row>
    <row r="8248" spans="5:5" ht="18.5">
      <c r="E8248" s="8"/>
    </row>
    <row r="8249" spans="5:5" ht="18.5">
      <c r="E8249" s="8"/>
    </row>
    <row r="8250" spans="5:5" ht="18.5">
      <c r="E8250" s="8"/>
    </row>
    <row r="8251" spans="5:5" ht="18.5">
      <c r="E8251" s="8"/>
    </row>
    <row r="8252" spans="5:5" ht="18.5">
      <c r="E8252" s="8"/>
    </row>
    <row r="8253" spans="5:5" ht="18.5">
      <c r="E8253" s="8"/>
    </row>
    <row r="8254" spans="5:5" ht="18.5">
      <c r="E8254" s="8"/>
    </row>
    <row r="8255" spans="5:5" ht="18.5">
      <c r="E8255" s="8"/>
    </row>
    <row r="8256" spans="5:5" ht="18.5">
      <c r="E8256" s="8"/>
    </row>
    <row r="8257" spans="5:5" ht="18.5">
      <c r="E8257" s="8"/>
    </row>
    <row r="8258" spans="5:5" ht="18.5">
      <c r="E8258" s="8"/>
    </row>
    <row r="8259" spans="5:5" ht="18.5">
      <c r="E8259" s="8"/>
    </row>
    <row r="8260" spans="5:5" ht="18.5">
      <c r="E8260" s="8"/>
    </row>
    <row r="8261" spans="5:5" ht="18.5">
      <c r="E8261" s="8"/>
    </row>
    <row r="8262" spans="5:5" ht="18.5">
      <c r="E8262" s="8"/>
    </row>
    <row r="8263" spans="5:5" ht="18.5">
      <c r="E8263" s="8"/>
    </row>
    <row r="8264" spans="5:5" ht="18.5">
      <c r="E8264" s="8"/>
    </row>
    <row r="8265" spans="5:5" ht="18.5">
      <c r="E8265" s="8"/>
    </row>
    <row r="8266" spans="5:5" ht="18.5">
      <c r="E8266" s="8"/>
    </row>
    <row r="8267" spans="5:5" ht="18.5">
      <c r="E8267" s="8"/>
    </row>
    <row r="8268" spans="5:5" ht="18.5">
      <c r="E8268" s="8"/>
    </row>
    <row r="8269" spans="5:5" ht="18.5">
      <c r="E8269" s="8"/>
    </row>
    <row r="8270" spans="5:5" ht="18.5">
      <c r="E8270" s="8"/>
    </row>
    <row r="8271" spans="5:5" ht="18.5">
      <c r="E8271" s="8"/>
    </row>
    <row r="8272" spans="5:5" ht="18.5">
      <c r="E8272" s="8"/>
    </row>
    <row r="8273" spans="5:5" ht="18.5">
      <c r="E8273" s="8"/>
    </row>
    <row r="8274" spans="5:5" ht="18.5">
      <c r="E8274" s="8"/>
    </row>
    <row r="8275" spans="5:5" ht="18.5">
      <c r="E8275" s="8"/>
    </row>
    <row r="8276" spans="5:5" ht="18.5">
      <c r="E8276" s="8"/>
    </row>
    <row r="8277" spans="5:5" ht="18.5">
      <c r="E8277" s="8"/>
    </row>
    <row r="8278" spans="5:5" ht="18.5">
      <c r="E8278" s="8"/>
    </row>
    <row r="8279" spans="5:5" ht="18.5">
      <c r="E8279" s="8"/>
    </row>
    <row r="8280" spans="5:5" ht="18.5">
      <c r="E8280" s="8"/>
    </row>
    <row r="8281" spans="5:5" ht="18.5">
      <c r="E8281" s="8"/>
    </row>
    <row r="8282" spans="5:5" ht="18.5">
      <c r="E8282" s="8"/>
    </row>
    <row r="8283" spans="5:5" ht="18.5">
      <c r="E8283" s="8"/>
    </row>
    <row r="8284" spans="5:5" ht="18.5">
      <c r="E8284" s="8"/>
    </row>
    <row r="8285" spans="5:5" ht="18.5">
      <c r="E8285" s="8"/>
    </row>
    <row r="8286" spans="5:5" ht="18.5">
      <c r="E8286" s="8"/>
    </row>
    <row r="8287" spans="5:5" ht="18.5">
      <c r="E8287" s="8"/>
    </row>
    <row r="8288" spans="5:5" ht="18.5">
      <c r="E8288" s="8"/>
    </row>
    <row r="8289" spans="5:5" ht="18.5">
      <c r="E8289" s="8"/>
    </row>
    <row r="8290" spans="5:5" ht="18.5">
      <c r="E8290" s="8"/>
    </row>
    <row r="8291" spans="5:5" ht="18.5">
      <c r="E8291" s="8"/>
    </row>
    <row r="8292" spans="5:5" ht="18.5">
      <c r="E8292" s="8"/>
    </row>
    <row r="8293" spans="5:5" ht="18.5">
      <c r="E8293" s="8"/>
    </row>
    <row r="8294" spans="5:5" ht="18.5">
      <c r="E8294" s="8"/>
    </row>
    <row r="8295" spans="5:5" ht="18.5">
      <c r="E8295" s="8"/>
    </row>
    <row r="8296" spans="5:5" ht="18.5">
      <c r="E8296" s="8"/>
    </row>
    <row r="8297" spans="5:5" ht="18.5">
      <c r="E8297" s="8"/>
    </row>
    <row r="8298" spans="5:5" ht="18.5">
      <c r="E8298" s="8"/>
    </row>
    <row r="8299" spans="5:5" ht="18.5">
      <c r="E8299" s="8"/>
    </row>
    <row r="8300" spans="5:5" ht="18.5">
      <c r="E8300" s="8"/>
    </row>
    <row r="8301" spans="5:5" ht="18.5">
      <c r="E8301" s="8"/>
    </row>
    <row r="8302" spans="5:5" ht="18.5">
      <c r="E8302" s="8"/>
    </row>
    <row r="8303" spans="5:5" ht="18.5">
      <c r="E8303" s="8"/>
    </row>
    <row r="8304" spans="5:5" ht="18.5">
      <c r="E8304" s="8"/>
    </row>
    <row r="8305" spans="5:5" ht="18.5">
      <c r="E8305" s="8"/>
    </row>
    <row r="8306" spans="5:5" ht="18.5">
      <c r="E8306" s="8"/>
    </row>
    <row r="8307" spans="5:5" ht="18.5">
      <c r="E8307" s="8"/>
    </row>
    <row r="8308" spans="5:5" ht="18.5">
      <c r="E8308" s="8"/>
    </row>
    <row r="8309" spans="5:5" ht="18.5">
      <c r="E8309" s="8"/>
    </row>
    <row r="8310" spans="5:5" ht="18.5">
      <c r="E8310" s="8"/>
    </row>
    <row r="8311" spans="5:5" ht="18.5">
      <c r="E8311" s="8"/>
    </row>
    <row r="8312" spans="5:5" ht="18.5">
      <c r="E8312" s="8"/>
    </row>
    <row r="8313" spans="5:5" ht="18.5">
      <c r="E8313" s="8"/>
    </row>
    <row r="8314" spans="5:5" ht="18.5">
      <c r="E8314" s="8"/>
    </row>
    <row r="8315" spans="5:5" ht="18.5">
      <c r="E8315" s="8"/>
    </row>
    <row r="8316" spans="5:5" ht="18.5">
      <c r="E8316" s="8"/>
    </row>
    <row r="8317" spans="5:5" ht="18.5">
      <c r="E8317" s="8"/>
    </row>
    <row r="8318" spans="5:5" ht="18.5">
      <c r="E8318" s="8"/>
    </row>
    <row r="8319" spans="5:5" ht="18.5">
      <c r="E8319" s="8"/>
    </row>
    <row r="8320" spans="5:5" ht="18.5">
      <c r="E8320" s="8"/>
    </row>
    <row r="8321" spans="5:5" ht="18.5">
      <c r="E8321" s="8"/>
    </row>
    <row r="8322" spans="5:5" ht="18.5">
      <c r="E8322" s="8"/>
    </row>
    <row r="8323" spans="5:5" ht="18.5">
      <c r="E8323" s="8"/>
    </row>
    <row r="8324" spans="5:5" ht="18.5">
      <c r="E8324" s="8"/>
    </row>
    <row r="8325" spans="5:5" ht="18.5">
      <c r="E8325" s="8"/>
    </row>
    <row r="8326" spans="5:5" ht="18.5">
      <c r="E8326" s="8"/>
    </row>
    <row r="8327" spans="5:5" ht="18.5">
      <c r="E8327" s="8"/>
    </row>
    <row r="8328" spans="5:5" ht="18.5">
      <c r="E8328" s="8"/>
    </row>
    <row r="8329" spans="5:5" ht="18.5">
      <c r="E8329" s="8"/>
    </row>
    <row r="8330" spans="5:5" ht="18.5">
      <c r="E8330" s="8"/>
    </row>
    <row r="8331" spans="5:5" ht="18.5">
      <c r="E8331" s="8"/>
    </row>
    <row r="8332" spans="5:5" ht="18.5">
      <c r="E8332" s="8"/>
    </row>
    <row r="8333" spans="5:5" ht="18.5">
      <c r="E8333" s="8"/>
    </row>
    <row r="8334" spans="5:5" ht="18.5">
      <c r="E8334" s="8"/>
    </row>
    <row r="8335" spans="5:5" ht="18.5">
      <c r="E8335" s="8"/>
    </row>
    <row r="8336" spans="5:5" ht="18.5">
      <c r="E8336" s="8"/>
    </row>
    <row r="8337" spans="5:5" ht="18.5">
      <c r="E8337" s="8"/>
    </row>
    <row r="8338" spans="5:5" ht="18.5">
      <c r="E8338" s="8"/>
    </row>
    <row r="8339" spans="5:5" ht="18.5">
      <c r="E8339" s="8"/>
    </row>
    <row r="8340" spans="5:5" ht="18.5">
      <c r="E8340" s="8"/>
    </row>
    <row r="8341" spans="5:5" ht="18.5">
      <c r="E8341" s="8"/>
    </row>
    <row r="8342" spans="5:5" ht="18.5">
      <c r="E8342" s="8"/>
    </row>
    <row r="8343" spans="5:5" ht="18.5">
      <c r="E8343" s="8"/>
    </row>
    <row r="8344" spans="5:5" ht="18.5">
      <c r="E8344" s="8"/>
    </row>
    <row r="8345" spans="5:5" ht="18.5">
      <c r="E8345" s="8"/>
    </row>
    <row r="8346" spans="5:5" ht="18.5">
      <c r="E8346" s="8"/>
    </row>
    <row r="8347" spans="5:5" ht="18.5">
      <c r="E8347" s="8"/>
    </row>
    <row r="8348" spans="5:5" ht="18.5">
      <c r="E8348" s="8"/>
    </row>
    <row r="8349" spans="5:5" ht="18.5">
      <c r="E8349" s="8"/>
    </row>
    <row r="8350" spans="5:5" ht="18.5">
      <c r="E8350" s="8"/>
    </row>
    <row r="8351" spans="5:5" ht="18.5">
      <c r="E8351" s="8"/>
    </row>
    <row r="8352" spans="5:5" ht="18.5">
      <c r="E8352" s="8"/>
    </row>
    <row r="8353" spans="5:5" ht="18.5">
      <c r="E8353" s="8"/>
    </row>
    <row r="8354" spans="5:5" ht="18.5">
      <c r="E8354" s="8"/>
    </row>
    <row r="8355" spans="5:5" ht="18.5">
      <c r="E8355" s="8"/>
    </row>
    <row r="8356" spans="5:5" ht="18.5">
      <c r="E8356" s="8"/>
    </row>
    <row r="8357" spans="5:5" ht="18.5">
      <c r="E8357" s="8"/>
    </row>
    <row r="8358" spans="5:5" ht="18.5">
      <c r="E8358" s="8"/>
    </row>
    <row r="8359" spans="5:5" ht="18.5">
      <c r="E8359" s="8"/>
    </row>
    <row r="8360" spans="5:5" ht="18.5">
      <c r="E8360" s="8"/>
    </row>
    <row r="8361" spans="5:5" ht="18.5">
      <c r="E8361" s="8"/>
    </row>
    <row r="8362" spans="5:5" ht="18.5">
      <c r="E8362" s="8"/>
    </row>
    <row r="8363" spans="5:5" ht="18.5">
      <c r="E8363" s="8"/>
    </row>
    <row r="8364" spans="5:5" ht="18.5">
      <c r="E8364" s="8"/>
    </row>
    <row r="8365" spans="5:5" ht="18.5">
      <c r="E8365" s="8"/>
    </row>
    <row r="8366" spans="5:5" ht="18.5">
      <c r="E8366" s="8"/>
    </row>
    <row r="8367" spans="5:5" ht="18.5">
      <c r="E8367" s="8"/>
    </row>
    <row r="8368" spans="5:5" ht="18.5">
      <c r="E8368" s="8"/>
    </row>
    <row r="8369" spans="5:5" ht="18.5">
      <c r="E8369" s="8"/>
    </row>
    <row r="8370" spans="5:5" ht="18.5">
      <c r="E8370" s="8"/>
    </row>
    <row r="8371" spans="5:5" ht="18.5">
      <c r="E8371" s="8"/>
    </row>
    <row r="8372" spans="5:5" ht="18.5">
      <c r="E8372" s="8"/>
    </row>
    <row r="8373" spans="5:5" ht="18.5">
      <c r="E8373" s="8"/>
    </row>
    <row r="8374" spans="5:5" ht="18.5">
      <c r="E8374" s="8"/>
    </row>
    <row r="8375" spans="5:5" ht="18.5">
      <c r="E8375" s="8"/>
    </row>
    <row r="8376" spans="5:5" ht="18.5">
      <c r="E8376" s="8"/>
    </row>
    <row r="8377" spans="5:5" ht="18.5">
      <c r="E8377" s="8"/>
    </row>
    <row r="8378" spans="5:5" ht="18.5">
      <c r="E8378" s="8"/>
    </row>
    <row r="8379" spans="5:5" ht="18.5">
      <c r="E8379" s="8"/>
    </row>
    <row r="8380" spans="5:5" ht="18.5">
      <c r="E8380" s="8"/>
    </row>
    <row r="8381" spans="5:5" ht="18.5">
      <c r="E8381" s="8"/>
    </row>
    <row r="8382" spans="5:5" ht="18.5">
      <c r="E8382" s="8"/>
    </row>
    <row r="8383" spans="5:5" ht="18.5">
      <c r="E8383" s="8"/>
    </row>
    <row r="8384" spans="5:5" ht="18.5">
      <c r="E8384" s="8"/>
    </row>
    <row r="8385" spans="5:5" ht="18.5">
      <c r="E8385" s="8"/>
    </row>
    <row r="8386" spans="5:5" ht="18.5">
      <c r="E8386" s="8"/>
    </row>
    <row r="8387" spans="5:5" ht="18.5">
      <c r="E8387" s="8"/>
    </row>
    <row r="8388" spans="5:5" ht="18.5">
      <c r="E8388" s="8"/>
    </row>
    <row r="8389" spans="5:5" ht="18.5">
      <c r="E8389" s="8"/>
    </row>
    <row r="8390" spans="5:5" ht="18.5">
      <c r="E8390" s="8"/>
    </row>
    <row r="8391" spans="5:5" ht="18.5">
      <c r="E8391" s="8"/>
    </row>
    <row r="8392" spans="5:5" ht="18.5">
      <c r="E8392" s="8"/>
    </row>
    <row r="8393" spans="5:5" ht="18.5">
      <c r="E8393" s="8"/>
    </row>
    <row r="8394" spans="5:5" ht="18.5">
      <c r="E8394" s="8"/>
    </row>
    <row r="8395" spans="5:5" ht="18.5">
      <c r="E8395" s="8"/>
    </row>
    <row r="8396" spans="5:5" ht="18.5">
      <c r="E8396" s="8"/>
    </row>
    <row r="8397" spans="5:5" ht="18.5">
      <c r="E8397" s="8"/>
    </row>
    <row r="8398" spans="5:5" ht="18.5">
      <c r="E8398" s="8"/>
    </row>
    <row r="8399" spans="5:5" ht="18.5">
      <c r="E8399" s="8"/>
    </row>
    <row r="8400" spans="5:5" ht="18.5">
      <c r="E8400" s="8"/>
    </row>
    <row r="8401" spans="5:5" ht="18.5">
      <c r="E8401" s="8"/>
    </row>
    <row r="8402" spans="5:5" ht="18.5">
      <c r="E8402" s="8"/>
    </row>
    <row r="8403" spans="5:5" ht="18.5">
      <c r="E8403" s="8"/>
    </row>
    <row r="8404" spans="5:5" ht="18.5">
      <c r="E8404" s="8"/>
    </row>
    <row r="8405" spans="5:5" ht="18.5">
      <c r="E8405" s="8"/>
    </row>
    <row r="8406" spans="5:5" ht="18.5">
      <c r="E8406" s="8"/>
    </row>
    <row r="8407" spans="5:5" ht="18.5">
      <c r="E8407" s="8"/>
    </row>
    <row r="8408" spans="5:5" ht="18.5">
      <c r="E8408" s="8"/>
    </row>
    <row r="8409" spans="5:5" ht="18.5">
      <c r="E8409" s="8"/>
    </row>
    <row r="8410" spans="5:5" ht="18.5">
      <c r="E8410" s="8"/>
    </row>
    <row r="8411" spans="5:5" ht="18.5">
      <c r="E8411" s="8"/>
    </row>
    <row r="8412" spans="5:5" ht="18.5">
      <c r="E8412" s="8"/>
    </row>
    <row r="8413" spans="5:5" ht="18.5">
      <c r="E8413" s="8"/>
    </row>
    <row r="8414" spans="5:5" ht="18.5">
      <c r="E8414" s="8"/>
    </row>
    <row r="8415" spans="5:5" ht="18.5">
      <c r="E8415" s="8"/>
    </row>
    <row r="8416" spans="5:5" ht="18.5">
      <c r="E8416" s="8"/>
    </row>
    <row r="8417" spans="5:5" ht="18.5">
      <c r="E8417" s="8"/>
    </row>
    <row r="8418" spans="5:5" ht="18.5">
      <c r="E8418" s="8"/>
    </row>
    <row r="8419" spans="5:5" ht="18.5">
      <c r="E8419" s="8"/>
    </row>
    <row r="8420" spans="5:5" ht="18.5">
      <c r="E8420" s="8"/>
    </row>
    <row r="8421" spans="5:5" ht="18.5">
      <c r="E8421" s="8"/>
    </row>
    <row r="8422" spans="5:5" ht="18.5">
      <c r="E8422" s="8"/>
    </row>
    <row r="8423" spans="5:5" ht="18.5">
      <c r="E8423" s="8"/>
    </row>
    <row r="8424" spans="5:5" ht="18.5">
      <c r="E8424" s="8"/>
    </row>
    <row r="8425" spans="5:5" ht="18.5">
      <c r="E8425" s="8"/>
    </row>
    <row r="8426" spans="5:5" ht="18.5">
      <c r="E8426" s="8"/>
    </row>
    <row r="8427" spans="5:5" ht="18.5">
      <c r="E8427" s="8"/>
    </row>
    <row r="8428" spans="5:5" ht="18.5">
      <c r="E8428" s="8"/>
    </row>
    <row r="8429" spans="5:5" ht="18.5">
      <c r="E8429" s="8"/>
    </row>
    <row r="8430" spans="5:5" ht="18.5">
      <c r="E8430" s="8"/>
    </row>
    <row r="8431" spans="5:5" ht="18.5">
      <c r="E8431" s="8"/>
    </row>
    <row r="8432" spans="5:5" ht="18.5">
      <c r="E8432" s="8"/>
    </row>
    <row r="8433" spans="5:5" ht="18.5">
      <c r="E8433" s="8"/>
    </row>
    <row r="8434" spans="5:5" ht="18.5">
      <c r="E8434" s="8"/>
    </row>
    <row r="8435" spans="5:5" ht="18.5">
      <c r="E8435" s="8"/>
    </row>
    <row r="8436" spans="5:5" ht="18.5">
      <c r="E8436" s="8"/>
    </row>
    <row r="8437" spans="5:5" ht="18.5">
      <c r="E8437" s="8"/>
    </row>
    <row r="8438" spans="5:5" ht="18.5">
      <c r="E8438" s="8"/>
    </row>
    <row r="8439" spans="5:5" ht="18.5">
      <c r="E8439" s="8"/>
    </row>
    <row r="8440" spans="5:5" ht="18.5">
      <c r="E8440" s="8"/>
    </row>
    <row r="8441" spans="5:5" ht="18.5">
      <c r="E8441" s="8"/>
    </row>
    <row r="8442" spans="5:5" ht="18.5">
      <c r="E8442" s="8"/>
    </row>
    <row r="8443" spans="5:5" ht="18.5">
      <c r="E8443" s="8"/>
    </row>
    <row r="8444" spans="5:5" ht="18.5">
      <c r="E8444" s="8"/>
    </row>
    <row r="8445" spans="5:5" ht="18.5">
      <c r="E8445" s="8"/>
    </row>
    <row r="8446" spans="5:5" ht="18.5">
      <c r="E8446" s="8"/>
    </row>
    <row r="8447" spans="5:5" ht="18.5">
      <c r="E8447" s="8"/>
    </row>
    <row r="8448" spans="5:5" ht="18.5">
      <c r="E8448" s="8"/>
    </row>
    <row r="8449" spans="5:5" ht="18.5">
      <c r="E8449" s="8"/>
    </row>
    <row r="8450" spans="5:5" ht="18.5">
      <c r="E8450" s="8"/>
    </row>
    <row r="8451" spans="5:5" ht="18.5">
      <c r="E8451" s="8"/>
    </row>
    <row r="8452" spans="5:5" ht="18.5">
      <c r="E8452" s="8"/>
    </row>
    <row r="8453" spans="5:5" ht="18.5">
      <c r="E8453" s="8"/>
    </row>
    <row r="8454" spans="5:5" ht="18.5">
      <c r="E8454" s="8"/>
    </row>
    <row r="8455" spans="5:5" ht="18.5">
      <c r="E8455" s="8"/>
    </row>
    <row r="8456" spans="5:5" ht="18.5">
      <c r="E8456" s="8"/>
    </row>
    <row r="8457" spans="5:5" ht="18.5">
      <c r="E8457" s="8"/>
    </row>
    <row r="8458" spans="5:5" ht="18.5">
      <c r="E8458" s="8"/>
    </row>
    <row r="8459" spans="5:5" ht="18.5">
      <c r="E8459" s="8"/>
    </row>
    <row r="8460" spans="5:5" ht="18.5">
      <c r="E8460" s="8"/>
    </row>
    <row r="8461" spans="5:5" ht="18.5">
      <c r="E8461" s="8"/>
    </row>
    <row r="8462" spans="5:5" ht="18.5">
      <c r="E8462" s="8"/>
    </row>
    <row r="8463" spans="5:5" ht="18.5">
      <c r="E8463" s="8"/>
    </row>
    <row r="8464" spans="5:5" ht="18.5">
      <c r="E8464" s="8"/>
    </row>
    <row r="8465" spans="5:5" ht="18.5">
      <c r="E8465" s="8"/>
    </row>
    <row r="8466" spans="5:5" ht="18.5">
      <c r="E8466" s="8"/>
    </row>
    <row r="8467" spans="5:5" ht="18.5">
      <c r="E8467" s="8"/>
    </row>
    <row r="8468" spans="5:5" ht="18.5">
      <c r="E8468" s="8"/>
    </row>
    <row r="8469" spans="5:5" ht="18.5">
      <c r="E8469" s="8"/>
    </row>
    <row r="8470" spans="5:5" ht="18.5">
      <c r="E8470" s="8"/>
    </row>
    <row r="8471" spans="5:5" ht="18.5">
      <c r="E8471" s="8"/>
    </row>
    <row r="8472" spans="5:5" ht="18.5">
      <c r="E8472" s="8"/>
    </row>
    <row r="8473" spans="5:5" ht="18.5">
      <c r="E8473" s="8"/>
    </row>
    <row r="8474" spans="5:5" ht="18.5">
      <c r="E8474" s="8"/>
    </row>
    <row r="8475" spans="5:5" ht="18.5">
      <c r="E8475" s="8"/>
    </row>
    <row r="8476" spans="5:5" ht="18.5">
      <c r="E8476" s="8"/>
    </row>
    <row r="8477" spans="5:5" ht="18.5">
      <c r="E8477" s="8"/>
    </row>
    <row r="8478" spans="5:5" ht="18.5">
      <c r="E8478" s="8"/>
    </row>
    <row r="8479" spans="5:5" ht="18.5">
      <c r="E8479" s="8"/>
    </row>
    <row r="8480" spans="5:5" ht="18.5">
      <c r="E8480" s="8"/>
    </row>
    <row r="8481" spans="5:5" ht="18.5">
      <c r="E8481" s="8"/>
    </row>
    <row r="8482" spans="5:5" ht="18.5">
      <c r="E8482" s="8"/>
    </row>
    <row r="8483" spans="5:5" ht="18.5">
      <c r="E8483" s="8"/>
    </row>
    <row r="8484" spans="5:5" ht="18.5">
      <c r="E8484" s="8"/>
    </row>
    <row r="8485" spans="5:5" ht="18.5">
      <c r="E8485" s="8"/>
    </row>
    <row r="8486" spans="5:5" ht="18.5">
      <c r="E8486" s="8"/>
    </row>
    <row r="8487" spans="5:5" ht="18.5">
      <c r="E8487" s="8"/>
    </row>
    <row r="8488" spans="5:5" ht="18.5">
      <c r="E8488" s="8"/>
    </row>
    <row r="8489" spans="5:5" ht="18.5">
      <c r="E8489" s="8"/>
    </row>
    <row r="8490" spans="5:5" ht="18.5">
      <c r="E8490" s="8"/>
    </row>
    <row r="8491" spans="5:5" ht="18.5">
      <c r="E8491" s="8"/>
    </row>
    <row r="8492" spans="5:5" ht="18.5">
      <c r="E8492" s="8"/>
    </row>
    <row r="8493" spans="5:5" ht="18.5">
      <c r="E8493" s="8"/>
    </row>
    <row r="8494" spans="5:5" ht="18.5">
      <c r="E8494" s="8"/>
    </row>
    <row r="8495" spans="5:5" ht="18.5">
      <c r="E8495" s="8"/>
    </row>
    <row r="8496" spans="5:5" ht="18.5">
      <c r="E8496" s="8"/>
    </row>
    <row r="8497" spans="5:5" ht="18.5">
      <c r="E8497" s="8"/>
    </row>
    <row r="8498" spans="5:5" ht="18.5">
      <c r="E8498" s="8"/>
    </row>
    <row r="8499" spans="5:5" ht="18.5">
      <c r="E8499" s="8"/>
    </row>
    <row r="8500" spans="5:5" ht="18.5">
      <c r="E8500" s="8"/>
    </row>
    <row r="8501" spans="5:5" ht="18.5">
      <c r="E8501" s="8"/>
    </row>
    <row r="8502" spans="5:5" ht="18.5">
      <c r="E8502" s="8"/>
    </row>
    <row r="8503" spans="5:5" ht="18.5">
      <c r="E8503" s="8"/>
    </row>
    <row r="8504" spans="5:5" ht="18.5">
      <c r="E8504" s="8"/>
    </row>
    <row r="8505" spans="5:5" ht="18.5">
      <c r="E8505" s="8"/>
    </row>
    <row r="8506" spans="5:5" ht="18.5">
      <c r="E8506" s="8"/>
    </row>
    <row r="8507" spans="5:5" ht="18.5">
      <c r="E8507" s="8"/>
    </row>
    <row r="8508" spans="5:5" ht="18.5">
      <c r="E8508" s="8"/>
    </row>
    <row r="8509" spans="5:5" ht="18.5">
      <c r="E8509" s="8"/>
    </row>
    <row r="8510" spans="5:5" ht="18.5">
      <c r="E8510" s="8"/>
    </row>
    <row r="8511" spans="5:5" ht="18.5">
      <c r="E8511" s="8"/>
    </row>
    <row r="8512" spans="5:5" ht="18.5">
      <c r="E8512" s="8"/>
    </row>
    <row r="8513" spans="5:5" ht="18.5">
      <c r="E8513" s="8"/>
    </row>
    <row r="8514" spans="5:5" ht="18.5">
      <c r="E8514" s="8"/>
    </row>
    <row r="8515" spans="5:5" ht="18.5">
      <c r="E8515" s="8"/>
    </row>
    <row r="8516" spans="5:5" ht="18.5">
      <c r="E8516" s="8"/>
    </row>
    <row r="8517" spans="5:5" ht="18.5">
      <c r="E8517" s="8"/>
    </row>
    <row r="8518" spans="5:5" ht="18.5">
      <c r="E8518" s="8"/>
    </row>
    <row r="8519" spans="5:5" ht="18.5">
      <c r="E8519" s="8"/>
    </row>
    <row r="8520" spans="5:5" ht="18.5">
      <c r="E8520" s="8"/>
    </row>
    <row r="8521" spans="5:5" ht="18.5">
      <c r="E8521" s="8"/>
    </row>
    <row r="8522" spans="5:5" ht="18.5">
      <c r="E8522" s="8"/>
    </row>
    <row r="8523" spans="5:5" ht="18.5">
      <c r="E8523" s="8"/>
    </row>
    <row r="8524" spans="5:5" ht="18.5">
      <c r="E8524" s="8"/>
    </row>
    <row r="8525" spans="5:5" ht="18.5">
      <c r="E8525" s="8"/>
    </row>
    <row r="8526" spans="5:5" ht="18.5">
      <c r="E8526" s="8"/>
    </row>
    <row r="8527" spans="5:5" ht="18.5">
      <c r="E8527" s="8"/>
    </row>
    <row r="8528" spans="5:5" ht="18.5">
      <c r="E8528" s="8"/>
    </row>
    <row r="8529" spans="5:5" ht="18.5">
      <c r="E8529" s="8"/>
    </row>
    <row r="8530" spans="5:5" ht="18.5">
      <c r="E8530" s="8"/>
    </row>
    <row r="8531" spans="5:5" ht="18.5">
      <c r="E8531" s="8"/>
    </row>
    <row r="8532" spans="5:5" ht="18.5">
      <c r="E8532" s="8"/>
    </row>
    <row r="8533" spans="5:5" ht="18.5">
      <c r="E8533" s="8"/>
    </row>
    <row r="8534" spans="5:5" ht="18.5">
      <c r="E8534" s="8"/>
    </row>
    <row r="8535" spans="5:5" ht="18.5">
      <c r="E8535" s="8"/>
    </row>
    <row r="8536" spans="5:5" ht="18.5">
      <c r="E8536" s="8"/>
    </row>
    <row r="8537" spans="5:5" ht="18.5">
      <c r="E8537" s="8"/>
    </row>
    <row r="8538" spans="5:5" ht="18.5">
      <c r="E8538" s="8"/>
    </row>
    <row r="8539" spans="5:5" ht="18.5">
      <c r="E8539" s="8"/>
    </row>
    <row r="8540" spans="5:5" ht="18.5">
      <c r="E8540" s="8"/>
    </row>
    <row r="8541" spans="5:5" ht="18.5">
      <c r="E8541" s="8"/>
    </row>
    <row r="8542" spans="5:5" ht="18.5">
      <c r="E8542" s="8"/>
    </row>
    <row r="8543" spans="5:5" ht="18.5">
      <c r="E8543" s="8"/>
    </row>
    <row r="8544" spans="5:5" ht="18.5">
      <c r="E8544" s="8"/>
    </row>
    <row r="8545" spans="5:5" ht="18.5">
      <c r="E8545" s="8"/>
    </row>
    <row r="8546" spans="5:5" ht="18.5">
      <c r="E8546" s="8"/>
    </row>
    <row r="8547" spans="5:5" ht="18.5">
      <c r="E8547" s="8"/>
    </row>
    <row r="8548" spans="5:5" ht="18.5">
      <c r="E8548" s="8"/>
    </row>
    <row r="8549" spans="5:5" ht="18.5">
      <c r="E8549" s="8"/>
    </row>
    <row r="8550" spans="5:5" ht="18.5">
      <c r="E8550" s="8"/>
    </row>
    <row r="8551" spans="5:5" ht="18.5">
      <c r="E8551" s="8"/>
    </row>
    <row r="8552" spans="5:5" ht="18.5">
      <c r="E8552" s="8"/>
    </row>
    <row r="8553" spans="5:5" ht="18.5">
      <c r="E8553" s="8"/>
    </row>
    <row r="8554" spans="5:5" ht="18.5">
      <c r="E8554" s="8"/>
    </row>
    <row r="8555" spans="5:5" ht="18.5">
      <c r="E8555" s="8"/>
    </row>
    <row r="8556" spans="5:5" ht="18.5">
      <c r="E8556" s="8"/>
    </row>
    <row r="8557" spans="5:5" ht="18.5">
      <c r="E8557" s="8"/>
    </row>
    <row r="8558" spans="5:5" ht="18.5">
      <c r="E8558" s="8"/>
    </row>
    <row r="8559" spans="5:5" ht="18.5">
      <c r="E8559" s="8"/>
    </row>
    <row r="8560" spans="5:5" ht="18.5">
      <c r="E8560" s="8"/>
    </row>
    <row r="8561" spans="5:5" ht="18.5">
      <c r="E8561" s="8"/>
    </row>
    <row r="8562" spans="5:5" ht="18.5">
      <c r="E8562" s="8"/>
    </row>
    <row r="8563" spans="5:5" ht="18.5">
      <c r="E8563" s="8"/>
    </row>
    <row r="8564" spans="5:5" ht="18.5">
      <c r="E8564" s="8"/>
    </row>
    <row r="8565" spans="5:5" ht="18.5">
      <c r="E8565" s="8"/>
    </row>
    <row r="8566" spans="5:5" ht="18.5">
      <c r="E8566" s="8"/>
    </row>
    <row r="8567" spans="5:5" ht="18.5">
      <c r="E8567" s="8"/>
    </row>
    <row r="8568" spans="5:5" ht="18.5">
      <c r="E8568" s="8"/>
    </row>
    <row r="8569" spans="5:5" ht="18.5">
      <c r="E8569" s="8"/>
    </row>
    <row r="8570" spans="5:5" ht="18.5">
      <c r="E8570" s="8"/>
    </row>
    <row r="8571" spans="5:5" ht="18.5">
      <c r="E8571" s="8"/>
    </row>
    <row r="8572" spans="5:5" ht="18.5">
      <c r="E8572" s="8"/>
    </row>
    <row r="8573" spans="5:5" ht="18.5">
      <c r="E8573" s="8"/>
    </row>
    <row r="8574" spans="5:5" ht="18.5">
      <c r="E8574" s="8"/>
    </row>
    <row r="8575" spans="5:5" ht="18.5">
      <c r="E8575" s="8"/>
    </row>
    <row r="8576" spans="5:5" ht="18.5">
      <c r="E8576" s="8"/>
    </row>
    <row r="8577" spans="5:5" ht="18.5">
      <c r="E8577" s="8"/>
    </row>
    <row r="8578" spans="5:5" ht="18.5">
      <c r="E8578" s="8"/>
    </row>
    <row r="8579" spans="5:5" ht="18.5">
      <c r="E8579" s="8"/>
    </row>
    <row r="8580" spans="5:5" ht="18.5">
      <c r="E8580" s="8"/>
    </row>
    <row r="8581" spans="5:5" ht="18.5">
      <c r="E8581" s="8"/>
    </row>
    <row r="8582" spans="5:5" ht="18.5">
      <c r="E8582" s="8"/>
    </row>
    <row r="8583" spans="5:5" ht="18.5">
      <c r="E8583" s="8"/>
    </row>
    <row r="8584" spans="5:5" ht="18.5">
      <c r="E8584" s="8"/>
    </row>
    <row r="8585" spans="5:5" ht="18.5">
      <c r="E8585" s="8"/>
    </row>
    <row r="8586" spans="5:5" ht="18.5">
      <c r="E8586" s="8"/>
    </row>
    <row r="8587" spans="5:5" ht="18.5">
      <c r="E8587" s="8"/>
    </row>
    <row r="8588" spans="5:5" ht="18.5">
      <c r="E8588" s="8"/>
    </row>
    <row r="8589" spans="5:5" ht="18.5">
      <c r="E8589" s="8"/>
    </row>
    <row r="8590" spans="5:5" ht="18.5">
      <c r="E8590" s="8"/>
    </row>
    <row r="8591" spans="5:5" ht="18.5">
      <c r="E8591" s="8"/>
    </row>
    <row r="8592" spans="5:5" ht="18.5">
      <c r="E8592" s="8"/>
    </row>
    <row r="8593" spans="5:5" ht="18.5">
      <c r="E8593" s="8"/>
    </row>
    <row r="8594" spans="5:5" ht="18.5">
      <c r="E8594" s="8"/>
    </row>
    <row r="8595" spans="5:5" ht="18.5">
      <c r="E8595" s="8"/>
    </row>
    <row r="8596" spans="5:5" ht="18.5">
      <c r="E8596" s="8"/>
    </row>
    <row r="8597" spans="5:5" ht="18.5">
      <c r="E8597" s="8"/>
    </row>
    <row r="8598" spans="5:5" ht="18.5">
      <c r="E8598" s="8"/>
    </row>
    <row r="8599" spans="5:5" ht="18.5">
      <c r="E8599" s="8"/>
    </row>
    <row r="8600" spans="5:5" ht="18.5">
      <c r="E8600" s="8"/>
    </row>
    <row r="8601" spans="5:5" ht="18.5">
      <c r="E8601" s="8"/>
    </row>
    <row r="8602" spans="5:5" ht="18.5">
      <c r="E8602" s="8"/>
    </row>
    <row r="8603" spans="5:5" ht="18.5">
      <c r="E8603" s="8"/>
    </row>
    <row r="8604" spans="5:5" ht="18.5">
      <c r="E8604" s="8"/>
    </row>
    <row r="8605" spans="5:5" ht="18.5">
      <c r="E8605" s="8"/>
    </row>
    <row r="8606" spans="5:5" ht="18.5">
      <c r="E8606" s="8"/>
    </row>
    <row r="8607" spans="5:5" ht="18.5">
      <c r="E8607" s="8"/>
    </row>
    <row r="8608" spans="5:5" ht="18.5">
      <c r="E8608" s="8"/>
    </row>
    <row r="8609" spans="5:5" ht="18.5">
      <c r="E8609" s="8"/>
    </row>
    <row r="8610" spans="5:5" ht="18.5">
      <c r="E8610" s="8"/>
    </row>
    <row r="8611" spans="5:5" ht="18.5">
      <c r="E8611" s="8"/>
    </row>
    <row r="8612" spans="5:5" ht="18.5">
      <c r="E8612" s="8"/>
    </row>
    <row r="8613" spans="5:5" ht="18.5">
      <c r="E8613" s="8"/>
    </row>
    <row r="8614" spans="5:5" ht="18.5">
      <c r="E8614" s="8"/>
    </row>
    <row r="8615" spans="5:5" ht="18.5">
      <c r="E8615" s="8"/>
    </row>
    <row r="8616" spans="5:5" ht="18.5">
      <c r="E8616" s="8"/>
    </row>
    <row r="8617" spans="5:5" ht="18.5">
      <c r="E8617" s="8"/>
    </row>
    <row r="8618" spans="5:5" ht="18.5">
      <c r="E8618" s="8"/>
    </row>
    <row r="8619" spans="5:5" ht="18.5">
      <c r="E8619" s="8"/>
    </row>
    <row r="8620" spans="5:5" ht="18.5">
      <c r="E8620" s="8"/>
    </row>
    <row r="8621" spans="5:5" ht="18.5">
      <c r="E8621" s="8"/>
    </row>
    <row r="8622" spans="5:5" ht="18.5">
      <c r="E8622" s="8"/>
    </row>
    <row r="8623" spans="5:5" ht="18.5">
      <c r="E8623" s="8"/>
    </row>
    <row r="8624" spans="5:5" ht="18.5">
      <c r="E8624" s="8"/>
    </row>
    <row r="8625" spans="5:5" ht="18.5">
      <c r="E8625" s="8"/>
    </row>
    <row r="8626" spans="5:5" ht="18.5">
      <c r="E8626" s="8"/>
    </row>
    <row r="8627" spans="5:5" ht="18.5">
      <c r="E8627" s="8"/>
    </row>
    <row r="8628" spans="5:5" ht="18.5">
      <c r="E8628" s="8"/>
    </row>
    <row r="8629" spans="5:5" ht="18.5">
      <c r="E8629" s="8"/>
    </row>
    <row r="8630" spans="5:5" ht="18.5">
      <c r="E8630" s="8"/>
    </row>
    <row r="8631" spans="5:5" ht="18.5">
      <c r="E8631" s="8"/>
    </row>
    <row r="8632" spans="5:5" ht="18.5">
      <c r="E8632" s="8"/>
    </row>
    <row r="8633" spans="5:5" ht="18.5">
      <c r="E8633" s="8"/>
    </row>
    <row r="8634" spans="5:5" ht="18.5">
      <c r="E8634" s="8"/>
    </row>
    <row r="8635" spans="5:5" ht="18.5">
      <c r="E8635" s="8"/>
    </row>
    <row r="8636" spans="5:5" ht="18.5">
      <c r="E8636" s="8"/>
    </row>
    <row r="8637" spans="5:5" ht="18.5">
      <c r="E8637" s="8"/>
    </row>
    <row r="8638" spans="5:5" ht="18.5">
      <c r="E8638" s="8"/>
    </row>
    <row r="8639" spans="5:5" ht="18.5">
      <c r="E8639" s="8"/>
    </row>
    <row r="8640" spans="5:5" ht="18.5">
      <c r="E8640" s="8"/>
    </row>
    <row r="8641" spans="5:5" ht="18.5">
      <c r="E8641" s="8"/>
    </row>
    <row r="8642" spans="5:5" ht="18.5">
      <c r="E8642" s="8"/>
    </row>
    <row r="8643" spans="5:5" ht="18.5">
      <c r="E8643" s="8"/>
    </row>
    <row r="8644" spans="5:5" ht="18.5">
      <c r="E8644" s="8"/>
    </row>
    <row r="8645" spans="5:5" ht="18.5">
      <c r="E8645" s="8"/>
    </row>
    <row r="8646" spans="5:5" ht="18.5">
      <c r="E8646" s="8"/>
    </row>
    <row r="8647" spans="5:5" ht="18.5">
      <c r="E8647" s="8"/>
    </row>
    <row r="8648" spans="5:5" ht="18.5">
      <c r="E8648" s="8"/>
    </row>
    <row r="8649" spans="5:5" ht="18.5">
      <c r="E8649" s="8"/>
    </row>
    <row r="8650" spans="5:5" ht="18.5">
      <c r="E8650" s="8"/>
    </row>
    <row r="8651" spans="5:5" ht="18.5">
      <c r="E8651" s="8"/>
    </row>
    <row r="8652" spans="5:5" ht="18.5">
      <c r="E8652" s="8"/>
    </row>
    <row r="8653" spans="5:5" ht="18.5">
      <c r="E8653" s="8"/>
    </row>
    <row r="8654" spans="5:5" ht="18.5">
      <c r="E8654" s="8"/>
    </row>
    <row r="8655" spans="5:5" ht="18.5">
      <c r="E8655" s="8"/>
    </row>
    <row r="8656" spans="5:5" ht="18.5">
      <c r="E8656" s="8"/>
    </row>
    <row r="8657" spans="5:5" ht="18.5">
      <c r="E8657" s="8"/>
    </row>
    <row r="8658" spans="5:5" ht="18.5">
      <c r="E8658" s="8"/>
    </row>
    <row r="8659" spans="5:5" ht="18.5">
      <c r="E8659" s="8"/>
    </row>
    <row r="8660" spans="5:5" ht="18.5">
      <c r="E8660" s="8"/>
    </row>
    <row r="8661" spans="5:5" ht="18.5">
      <c r="E8661" s="8"/>
    </row>
    <row r="8662" spans="5:5" ht="18.5">
      <c r="E8662" s="8"/>
    </row>
    <row r="8663" spans="5:5" ht="18.5">
      <c r="E8663" s="8"/>
    </row>
    <row r="8664" spans="5:5" ht="18.5">
      <c r="E8664" s="8"/>
    </row>
    <row r="8665" spans="5:5" ht="18.5">
      <c r="E8665" s="8"/>
    </row>
    <row r="8666" spans="5:5" ht="18.5">
      <c r="E8666" s="8"/>
    </row>
    <row r="8667" spans="5:5" ht="18.5">
      <c r="E8667" s="8"/>
    </row>
    <row r="8668" spans="5:5" ht="18.5">
      <c r="E8668" s="8"/>
    </row>
    <row r="8669" spans="5:5" ht="18.5">
      <c r="E8669" s="8"/>
    </row>
    <row r="8670" spans="5:5" ht="18.5">
      <c r="E8670" s="8"/>
    </row>
    <row r="8671" spans="5:5" ht="18.5">
      <c r="E8671" s="8"/>
    </row>
    <row r="8672" spans="5:5" ht="18.5">
      <c r="E8672" s="8"/>
    </row>
    <row r="8673" spans="5:5" ht="18.5">
      <c r="E8673" s="8"/>
    </row>
    <row r="8674" spans="5:5" ht="18.5">
      <c r="E8674" s="8"/>
    </row>
    <row r="8675" spans="5:5" ht="18.5">
      <c r="E8675" s="8"/>
    </row>
    <row r="8676" spans="5:5" ht="18.5">
      <c r="E8676" s="8"/>
    </row>
    <row r="8677" spans="5:5" ht="18.5">
      <c r="E8677" s="8"/>
    </row>
    <row r="8678" spans="5:5" ht="18.5">
      <c r="E8678" s="8"/>
    </row>
    <row r="8679" spans="5:5" ht="18.5">
      <c r="E8679" s="8"/>
    </row>
    <row r="8680" spans="5:5" ht="18.5">
      <c r="E8680" s="8"/>
    </row>
    <row r="8681" spans="5:5" ht="18.5">
      <c r="E8681" s="8"/>
    </row>
    <row r="8682" spans="5:5" ht="18.5">
      <c r="E8682" s="8"/>
    </row>
    <row r="8683" spans="5:5" ht="18.5">
      <c r="E8683" s="8"/>
    </row>
    <row r="8684" spans="5:5" ht="18.5">
      <c r="E8684" s="8"/>
    </row>
    <row r="8685" spans="5:5" ht="18.5">
      <c r="E8685" s="8"/>
    </row>
    <row r="8686" spans="5:5" ht="18.5">
      <c r="E8686" s="8"/>
    </row>
    <row r="8687" spans="5:5" ht="18.5">
      <c r="E8687" s="8"/>
    </row>
    <row r="8688" spans="5:5" ht="18.5">
      <c r="E8688" s="8"/>
    </row>
    <row r="8689" spans="5:5" ht="18.5">
      <c r="E8689" s="8"/>
    </row>
    <row r="8690" spans="5:5" ht="18.5">
      <c r="E8690" s="8"/>
    </row>
    <row r="8691" spans="5:5" ht="18.5">
      <c r="E8691" s="8"/>
    </row>
    <row r="8692" spans="5:5" ht="18.5">
      <c r="E8692" s="8"/>
    </row>
    <row r="8693" spans="5:5" ht="18.5">
      <c r="E8693" s="8"/>
    </row>
    <row r="8694" spans="5:5" ht="18.5">
      <c r="E8694" s="8"/>
    </row>
    <row r="8695" spans="5:5" ht="18.5">
      <c r="E8695" s="8"/>
    </row>
    <row r="8696" spans="5:5" ht="18.5">
      <c r="E8696" s="8"/>
    </row>
    <row r="8697" spans="5:5" ht="18.5">
      <c r="E8697" s="8"/>
    </row>
    <row r="8698" spans="5:5" ht="18.5">
      <c r="E8698" s="8"/>
    </row>
    <row r="8699" spans="5:5" ht="18.5">
      <c r="E8699" s="8"/>
    </row>
    <row r="8700" spans="5:5" ht="18.5">
      <c r="E8700" s="8"/>
    </row>
    <row r="8701" spans="5:5" ht="18.5">
      <c r="E8701" s="8"/>
    </row>
    <row r="8702" spans="5:5" ht="18.5">
      <c r="E8702" s="8"/>
    </row>
    <row r="8703" spans="5:5" ht="18.5">
      <c r="E8703" s="8"/>
    </row>
    <row r="8704" spans="5:5" ht="18.5">
      <c r="E8704" s="8"/>
    </row>
    <row r="8705" spans="5:5" ht="18.5">
      <c r="E8705" s="8"/>
    </row>
    <row r="8706" spans="5:5" ht="18.5">
      <c r="E8706" s="8"/>
    </row>
    <row r="8707" spans="5:5" ht="18.5">
      <c r="E8707" s="8"/>
    </row>
    <row r="8708" spans="5:5" ht="18.5">
      <c r="E8708" s="8"/>
    </row>
    <row r="8709" spans="5:5" ht="18.5">
      <c r="E8709" s="8"/>
    </row>
    <row r="8710" spans="5:5" ht="18.5">
      <c r="E8710" s="8"/>
    </row>
    <row r="8711" spans="5:5" ht="18.5">
      <c r="E8711" s="8"/>
    </row>
    <row r="8712" spans="5:5" ht="18.5">
      <c r="E8712" s="8"/>
    </row>
    <row r="8713" spans="5:5" ht="18.5">
      <c r="E8713" s="8"/>
    </row>
    <row r="8714" spans="5:5" ht="18.5">
      <c r="E8714" s="8"/>
    </row>
    <row r="8715" spans="5:5" ht="18.5">
      <c r="E8715" s="8"/>
    </row>
    <row r="8716" spans="5:5" ht="18.5">
      <c r="E8716" s="8"/>
    </row>
    <row r="8717" spans="5:5" ht="18.5">
      <c r="E8717" s="8"/>
    </row>
    <row r="8718" spans="5:5" ht="18.5">
      <c r="E8718" s="8"/>
    </row>
    <row r="8719" spans="5:5" ht="18.5">
      <c r="E8719" s="8"/>
    </row>
    <row r="8720" spans="5:5" ht="18.5">
      <c r="E8720" s="8"/>
    </row>
    <row r="8721" spans="5:5" ht="18.5">
      <c r="E8721" s="8"/>
    </row>
    <row r="8722" spans="5:5" ht="18.5">
      <c r="E8722" s="8"/>
    </row>
    <row r="8723" spans="5:5" ht="18.5">
      <c r="E8723" s="8"/>
    </row>
    <row r="8724" spans="5:5" ht="18.5">
      <c r="E8724" s="8"/>
    </row>
    <row r="8725" spans="5:5" ht="18.5">
      <c r="E8725" s="8"/>
    </row>
    <row r="8726" spans="5:5" ht="18.5">
      <c r="E8726" s="8"/>
    </row>
    <row r="8727" spans="5:5" ht="18.5">
      <c r="E8727" s="8"/>
    </row>
    <row r="8728" spans="5:5" ht="18.5">
      <c r="E8728" s="8"/>
    </row>
    <row r="8729" spans="5:5" ht="18.5">
      <c r="E8729" s="8"/>
    </row>
    <row r="8730" spans="5:5" ht="18.5">
      <c r="E8730" s="8"/>
    </row>
    <row r="8731" spans="5:5" ht="18.5">
      <c r="E8731" s="8"/>
    </row>
    <row r="8732" spans="5:5" ht="18.5">
      <c r="E8732" s="8"/>
    </row>
    <row r="8733" spans="5:5" ht="18.5">
      <c r="E8733" s="8"/>
    </row>
    <row r="8734" spans="5:5" ht="18.5">
      <c r="E8734" s="8"/>
    </row>
    <row r="8735" spans="5:5" ht="18.5">
      <c r="E8735" s="8"/>
    </row>
    <row r="8736" spans="5:5" ht="18.5">
      <c r="E8736" s="8"/>
    </row>
    <row r="8737" spans="5:5" ht="18.5">
      <c r="E8737" s="8"/>
    </row>
    <row r="8738" spans="5:5" ht="18.5">
      <c r="E8738" s="8"/>
    </row>
    <row r="8739" spans="5:5" ht="18.5">
      <c r="E8739" s="8"/>
    </row>
    <row r="8740" spans="5:5" ht="18.5">
      <c r="E8740" s="8"/>
    </row>
    <row r="8741" spans="5:5" ht="18.5">
      <c r="E8741" s="8"/>
    </row>
    <row r="8742" spans="5:5" ht="18.5">
      <c r="E8742" s="8"/>
    </row>
    <row r="8743" spans="5:5" ht="18.5">
      <c r="E8743" s="8"/>
    </row>
    <row r="8744" spans="5:5" ht="18.5">
      <c r="E8744" s="8"/>
    </row>
    <row r="8745" spans="5:5" ht="18.5">
      <c r="E8745" s="8"/>
    </row>
    <row r="8746" spans="5:5" ht="18.5">
      <c r="E8746" s="8"/>
    </row>
    <row r="8747" spans="5:5" ht="18.5">
      <c r="E8747" s="8"/>
    </row>
    <row r="8748" spans="5:5" ht="18.5">
      <c r="E8748" s="8"/>
    </row>
    <row r="8749" spans="5:5" ht="18.5">
      <c r="E8749" s="8"/>
    </row>
    <row r="8750" spans="5:5" ht="18.5">
      <c r="E8750" s="8"/>
    </row>
    <row r="8751" spans="5:5" ht="18.5">
      <c r="E8751" s="8"/>
    </row>
    <row r="8752" spans="5:5" ht="18.5">
      <c r="E8752" s="8"/>
    </row>
    <row r="8753" spans="5:5" ht="18.5">
      <c r="E8753" s="8"/>
    </row>
    <row r="8754" spans="5:5" ht="18.5">
      <c r="E8754" s="8"/>
    </row>
    <row r="8755" spans="5:5" ht="18.5">
      <c r="E8755" s="8"/>
    </row>
    <row r="8756" spans="5:5" ht="18.5">
      <c r="E8756" s="8"/>
    </row>
    <row r="8757" spans="5:5" ht="18.5">
      <c r="E8757" s="8"/>
    </row>
    <row r="8758" spans="5:5" ht="18.5">
      <c r="E8758" s="8"/>
    </row>
    <row r="8759" spans="5:5" ht="18.5">
      <c r="E8759" s="8"/>
    </row>
    <row r="8760" spans="5:5" ht="18.5">
      <c r="E8760" s="8"/>
    </row>
    <row r="8761" spans="5:5" ht="18.5">
      <c r="E8761" s="8"/>
    </row>
    <row r="8762" spans="5:5" ht="18.5">
      <c r="E8762" s="8"/>
    </row>
    <row r="8763" spans="5:5" ht="18.5">
      <c r="E8763" s="8"/>
    </row>
    <row r="8764" spans="5:5" ht="18.5">
      <c r="E8764" s="8"/>
    </row>
    <row r="8765" spans="5:5" ht="18.5">
      <c r="E8765" s="8"/>
    </row>
    <row r="8766" spans="5:5" ht="18.5">
      <c r="E8766" s="8"/>
    </row>
    <row r="8767" spans="5:5" ht="18.5">
      <c r="E8767" s="8"/>
    </row>
    <row r="8768" spans="5:5" ht="18.5">
      <c r="E8768" s="8"/>
    </row>
    <row r="8769" spans="5:5" ht="18.5">
      <c r="E8769" s="8"/>
    </row>
    <row r="8770" spans="5:5" ht="18.5">
      <c r="E8770" s="8"/>
    </row>
    <row r="8771" spans="5:5" ht="18.5">
      <c r="E8771" s="8"/>
    </row>
    <row r="8772" spans="5:5" ht="18.5">
      <c r="E8772" s="8"/>
    </row>
    <row r="8773" spans="5:5" ht="18.5">
      <c r="E8773" s="8"/>
    </row>
    <row r="8774" spans="5:5" ht="18.5">
      <c r="E8774" s="8"/>
    </row>
    <row r="8775" spans="5:5" ht="18.5">
      <c r="E8775" s="8"/>
    </row>
    <row r="8776" spans="5:5" ht="18.5">
      <c r="E8776" s="8"/>
    </row>
    <row r="8777" spans="5:5" ht="18.5">
      <c r="E8777" s="8"/>
    </row>
    <row r="8778" spans="5:5" ht="18.5">
      <c r="E8778" s="8"/>
    </row>
    <row r="8779" spans="5:5" ht="18.5">
      <c r="E8779" s="8"/>
    </row>
    <row r="8780" spans="5:5" ht="18.5">
      <c r="E8780" s="8"/>
    </row>
    <row r="8781" spans="5:5" ht="18.5">
      <c r="E8781" s="8"/>
    </row>
    <row r="8782" spans="5:5" ht="18.5">
      <c r="E8782" s="8"/>
    </row>
    <row r="8783" spans="5:5" ht="18.5">
      <c r="E8783" s="8"/>
    </row>
    <row r="8784" spans="5:5" ht="18.5">
      <c r="E8784" s="8"/>
    </row>
    <row r="8785" spans="5:5" ht="18.5">
      <c r="E8785" s="8"/>
    </row>
    <row r="8786" spans="5:5" ht="18.5">
      <c r="E8786" s="8"/>
    </row>
    <row r="8787" spans="5:5" ht="18.5">
      <c r="E8787" s="8"/>
    </row>
    <row r="8788" spans="5:5" ht="18.5">
      <c r="E8788" s="8"/>
    </row>
    <row r="8789" spans="5:5" ht="18.5">
      <c r="E8789" s="8"/>
    </row>
    <row r="8790" spans="5:5" ht="18.5">
      <c r="E8790" s="8"/>
    </row>
    <row r="8791" spans="5:5" ht="18.5">
      <c r="E8791" s="8"/>
    </row>
    <row r="8792" spans="5:5" ht="18.5">
      <c r="E8792" s="8"/>
    </row>
    <row r="8793" spans="5:5" ht="18.5">
      <c r="E8793" s="8"/>
    </row>
    <row r="8794" spans="5:5" ht="18.5">
      <c r="E8794" s="8"/>
    </row>
    <row r="8795" spans="5:5" ht="18.5">
      <c r="E8795" s="8"/>
    </row>
    <row r="8796" spans="5:5" ht="18.5">
      <c r="E8796" s="8"/>
    </row>
    <row r="8797" spans="5:5" ht="18.5">
      <c r="E8797" s="8"/>
    </row>
    <row r="8798" spans="5:5" ht="18.5">
      <c r="E8798" s="8"/>
    </row>
    <row r="8799" spans="5:5" ht="18.5">
      <c r="E8799" s="8"/>
    </row>
    <row r="8800" spans="5:5" ht="18.5">
      <c r="E8800" s="8"/>
    </row>
    <row r="8801" spans="5:5" ht="18.5">
      <c r="E8801" s="8"/>
    </row>
    <row r="8802" spans="5:5" ht="18.5">
      <c r="E8802" s="8"/>
    </row>
    <row r="8803" spans="5:5" ht="18.5">
      <c r="E8803" s="8"/>
    </row>
    <row r="8804" spans="5:5" ht="18.5">
      <c r="E8804" s="8"/>
    </row>
    <row r="8805" spans="5:5" ht="18.5">
      <c r="E8805" s="8"/>
    </row>
    <row r="8806" spans="5:5" ht="18.5">
      <c r="E8806" s="8"/>
    </row>
    <row r="8807" spans="5:5" ht="18.5">
      <c r="E8807" s="8"/>
    </row>
    <row r="8808" spans="5:5" ht="18.5">
      <c r="E8808" s="8"/>
    </row>
    <row r="8809" spans="5:5" ht="18.5">
      <c r="E8809" s="8"/>
    </row>
    <row r="8810" spans="5:5" ht="18.5">
      <c r="E8810" s="8"/>
    </row>
    <row r="8811" spans="5:5" ht="18.5">
      <c r="E8811" s="8"/>
    </row>
    <row r="8812" spans="5:5" ht="18.5">
      <c r="E8812" s="8"/>
    </row>
    <row r="8813" spans="5:5" ht="18.5">
      <c r="E8813" s="8"/>
    </row>
    <row r="8814" spans="5:5" ht="18.5">
      <c r="E8814" s="8"/>
    </row>
    <row r="8815" spans="5:5" ht="18.5">
      <c r="E8815" s="8"/>
    </row>
    <row r="8816" spans="5:5" ht="18.5">
      <c r="E8816" s="8"/>
    </row>
    <row r="8817" spans="5:5" ht="18.5">
      <c r="E8817" s="8"/>
    </row>
    <row r="8818" spans="5:5" ht="18.5">
      <c r="E8818" s="8"/>
    </row>
    <row r="8819" spans="5:5" ht="18.5">
      <c r="E8819" s="8"/>
    </row>
    <row r="8820" spans="5:5" ht="18.5">
      <c r="E8820" s="8"/>
    </row>
    <row r="8821" spans="5:5" ht="18.5">
      <c r="E8821" s="8"/>
    </row>
    <row r="8822" spans="5:5" ht="18.5">
      <c r="E8822" s="8"/>
    </row>
    <row r="8823" spans="5:5" ht="18.5">
      <c r="E8823" s="8"/>
    </row>
    <row r="8824" spans="5:5" ht="18.5">
      <c r="E8824" s="8"/>
    </row>
    <row r="8825" spans="5:5" ht="18.5">
      <c r="E8825" s="8"/>
    </row>
    <row r="8826" spans="5:5" ht="18.5">
      <c r="E8826" s="8"/>
    </row>
    <row r="8827" spans="5:5" ht="18.5">
      <c r="E8827" s="8"/>
    </row>
    <row r="8828" spans="5:5" ht="18.5">
      <c r="E8828" s="8"/>
    </row>
    <row r="8829" spans="5:5" ht="18.5">
      <c r="E8829" s="8"/>
    </row>
    <row r="8830" spans="5:5" ht="18.5">
      <c r="E8830" s="8"/>
    </row>
    <row r="8831" spans="5:5" ht="18.5">
      <c r="E8831" s="8"/>
    </row>
    <row r="8832" spans="5:5" ht="18.5">
      <c r="E8832" s="8"/>
    </row>
    <row r="8833" spans="5:5" ht="18.5">
      <c r="E8833" s="8"/>
    </row>
    <row r="8834" spans="5:5" ht="18.5">
      <c r="E8834" s="8"/>
    </row>
    <row r="8835" spans="5:5" ht="18.5">
      <c r="E8835" s="8"/>
    </row>
    <row r="8836" spans="5:5" ht="18.5">
      <c r="E8836" s="8"/>
    </row>
    <row r="8837" spans="5:5" ht="18.5">
      <c r="E8837" s="8"/>
    </row>
    <row r="8838" spans="5:5" ht="18.5">
      <c r="E8838" s="8"/>
    </row>
    <row r="8839" spans="5:5" ht="18.5">
      <c r="E8839" s="8"/>
    </row>
    <row r="8840" spans="5:5" ht="18.5">
      <c r="E8840" s="8"/>
    </row>
    <row r="8841" spans="5:5" ht="18.5">
      <c r="E8841" s="8"/>
    </row>
    <row r="8842" spans="5:5" ht="18.5">
      <c r="E8842" s="8"/>
    </row>
    <row r="8843" spans="5:5" ht="18.5">
      <c r="E8843" s="8"/>
    </row>
    <row r="8844" spans="5:5" ht="18.5">
      <c r="E8844" s="8"/>
    </row>
    <row r="8845" spans="5:5" ht="18.5">
      <c r="E8845" s="8"/>
    </row>
    <row r="8846" spans="5:5" ht="18.5">
      <c r="E8846" s="8"/>
    </row>
    <row r="8847" spans="5:5" ht="18.5">
      <c r="E8847" s="8"/>
    </row>
    <row r="8848" spans="5:5" ht="18.5">
      <c r="E8848" s="8"/>
    </row>
    <row r="8849" spans="5:5" ht="18.5">
      <c r="E8849" s="8"/>
    </row>
    <row r="8850" spans="5:5" ht="18.5">
      <c r="E8850" s="8"/>
    </row>
    <row r="8851" spans="5:5" ht="18.5">
      <c r="E8851" s="8"/>
    </row>
    <row r="8852" spans="5:5" ht="18.5">
      <c r="E8852" s="8"/>
    </row>
    <row r="8853" spans="5:5" ht="18.5">
      <c r="E8853" s="8"/>
    </row>
    <row r="8854" spans="5:5" ht="18.5">
      <c r="E8854" s="8"/>
    </row>
    <row r="8855" spans="5:5" ht="18.5">
      <c r="E8855" s="8"/>
    </row>
    <row r="8856" spans="5:5" ht="18.5">
      <c r="E8856" s="8"/>
    </row>
    <row r="8857" spans="5:5" ht="18.5">
      <c r="E8857" s="8"/>
    </row>
    <row r="8858" spans="5:5" ht="18.5">
      <c r="E8858" s="8"/>
    </row>
    <row r="8859" spans="5:5" ht="18.5">
      <c r="E8859" s="8"/>
    </row>
    <row r="8860" spans="5:5" ht="18.5">
      <c r="E8860" s="8"/>
    </row>
    <row r="8861" spans="5:5" ht="18.5">
      <c r="E8861" s="8"/>
    </row>
    <row r="8862" spans="5:5" ht="18.5">
      <c r="E8862" s="8"/>
    </row>
    <row r="8863" spans="5:5" ht="18.5">
      <c r="E8863" s="8"/>
    </row>
    <row r="8864" spans="5:5" ht="18.5">
      <c r="E8864" s="8"/>
    </row>
    <row r="8865" spans="5:5" ht="18.5">
      <c r="E8865" s="8"/>
    </row>
    <row r="8866" spans="5:5" ht="18.5">
      <c r="E8866" s="8"/>
    </row>
    <row r="8867" spans="5:5" ht="18.5">
      <c r="E8867" s="8"/>
    </row>
    <row r="8868" spans="5:5" ht="18.5">
      <c r="E8868" s="8"/>
    </row>
    <row r="8869" spans="5:5" ht="18.5">
      <c r="E8869" s="8"/>
    </row>
    <row r="8870" spans="5:5" ht="18.5">
      <c r="E8870" s="8"/>
    </row>
    <row r="8871" spans="5:5" ht="18.5">
      <c r="E8871" s="8"/>
    </row>
    <row r="8872" spans="5:5" ht="18.5">
      <c r="E8872" s="8"/>
    </row>
    <row r="8873" spans="5:5" ht="18.5">
      <c r="E8873" s="8"/>
    </row>
    <row r="8874" spans="5:5" ht="18.5">
      <c r="E8874" s="8"/>
    </row>
    <row r="8875" spans="5:5" ht="18.5">
      <c r="E8875" s="8"/>
    </row>
    <row r="8876" spans="5:5" ht="18.5">
      <c r="E8876" s="8"/>
    </row>
    <row r="8877" spans="5:5" ht="18.5">
      <c r="E8877" s="8"/>
    </row>
    <row r="8878" spans="5:5" ht="18.5">
      <c r="E8878" s="8"/>
    </row>
    <row r="8879" spans="5:5" ht="18.5">
      <c r="E8879" s="8"/>
    </row>
    <row r="8880" spans="5:5" ht="18.5">
      <c r="E8880" s="8"/>
    </row>
    <row r="8881" spans="5:5" ht="18.5">
      <c r="E8881" s="8"/>
    </row>
    <row r="8882" spans="5:5" ht="18.5">
      <c r="E8882" s="8"/>
    </row>
    <row r="8883" spans="5:5" ht="18.5">
      <c r="E8883" s="8"/>
    </row>
    <row r="8884" spans="5:5" ht="18.5">
      <c r="E8884" s="8"/>
    </row>
    <row r="8885" spans="5:5" ht="18.5">
      <c r="E8885" s="8"/>
    </row>
    <row r="8886" spans="5:5" ht="18.5">
      <c r="E8886" s="8"/>
    </row>
    <row r="8887" spans="5:5" ht="18.5">
      <c r="E8887" s="8"/>
    </row>
    <row r="8888" spans="5:5" ht="18.5">
      <c r="E8888" s="8"/>
    </row>
    <row r="8889" spans="5:5" ht="18.5">
      <c r="E8889" s="8"/>
    </row>
    <row r="8890" spans="5:5" ht="18.5">
      <c r="E8890" s="8"/>
    </row>
    <row r="8891" spans="5:5" ht="18.5">
      <c r="E8891" s="8"/>
    </row>
    <row r="8892" spans="5:5" ht="18.5">
      <c r="E8892" s="8"/>
    </row>
    <row r="8893" spans="5:5" ht="18.5">
      <c r="E8893" s="8"/>
    </row>
    <row r="8894" spans="5:5" ht="18.5">
      <c r="E8894" s="8"/>
    </row>
    <row r="8895" spans="5:5" ht="18.5">
      <c r="E8895" s="8"/>
    </row>
    <row r="8896" spans="5:5" ht="18.5">
      <c r="E8896" s="8"/>
    </row>
    <row r="8897" spans="5:5" ht="18.5">
      <c r="E8897" s="8"/>
    </row>
    <row r="8898" spans="5:5" ht="18.5">
      <c r="E8898" s="8"/>
    </row>
    <row r="8899" spans="5:5" ht="18.5">
      <c r="E8899" s="8"/>
    </row>
    <row r="8900" spans="5:5" ht="18.5">
      <c r="E8900" s="8"/>
    </row>
    <row r="8901" spans="5:5" ht="18.5">
      <c r="E8901" s="8"/>
    </row>
    <row r="8902" spans="5:5" ht="18.5">
      <c r="E8902" s="8"/>
    </row>
    <row r="8903" spans="5:5" ht="18.5">
      <c r="E8903" s="8"/>
    </row>
    <row r="8904" spans="5:5" ht="18.5">
      <c r="E8904" s="8"/>
    </row>
    <row r="8905" spans="5:5" ht="18.5">
      <c r="E8905" s="8"/>
    </row>
    <row r="8906" spans="5:5" ht="18.5">
      <c r="E8906" s="8"/>
    </row>
    <row r="8907" spans="5:5" ht="18.5">
      <c r="E8907" s="8"/>
    </row>
    <row r="8908" spans="5:5" ht="18.5">
      <c r="E8908" s="8"/>
    </row>
    <row r="8909" spans="5:5" ht="18.5">
      <c r="E8909" s="8"/>
    </row>
    <row r="8910" spans="5:5" ht="18.5">
      <c r="E8910" s="8"/>
    </row>
    <row r="8911" spans="5:5" ht="18.5">
      <c r="E8911" s="8"/>
    </row>
    <row r="8912" spans="5:5" ht="18.5">
      <c r="E8912" s="8"/>
    </row>
    <row r="8913" spans="5:5" ht="18.5">
      <c r="E8913" s="8"/>
    </row>
    <row r="8914" spans="5:5" ht="18.5">
      <c r="E8914" s="8"/>
    </row>
    <row r="8915" spans="5:5" ht="18.5">
      <c r="E8915" s="8"/>
    </row>
    <row r="8916" spans="5:5" ht="18.5">
      <c r="E8916" s="8"/>
    </row>
    <row r="8917" spans="5:5" ht="18.5">
      <c r="E8917" s="8"/>
    </row>
    <row r="8918" spans="5:5" ht="18.5">
      <c r="E8918" s="8"/>
    </row>
    <row r="8919" spans="5:5" ht="18.5">
      <c r="E8919" s="8"/>
    </row>
    <row r="8920" spans="5:5" ht="18.5">
      <c r="E8920" s="8"/>
    </row>
    <row r="8921" spans="5:5" ht="18.5">
      <c r="E8921" s="8"/>
    </row>
    <row r="8922" spans="5:5" ht="18.5">
      <c r="E8922" s="8"/>
    </row>
    <row r="8923" spans="5:5" ht="18.5">
      <c r="E8923" s="8"/>
    </row>
    <row r="8924" spans="5:5" ht="18.5">
      <c r="E8924" s="8"/>
    </row>
    <row r="8925" spans="5:5" ht="18.5">
      <c r="E8925" s="8"/>
    </row>
    <row r="8926" spans="5:5" ht="18.5">
      <c r="E8926" s="8"/>
    </row>
    <row r="8927" spans="5:5" ht="18.5">
      <c r="E8927" s="8"/>
    </row>
    <row r="8928" spans="5:5" ht="18.5">
      <c r="E8928" s="8"/>
    </row>
    <row r="8929" spans="5:5" ht="18.5">
      <c r="E8929" s="8"/>
    </row>
    <row r="8930" spans="5:5" ht="18.5">
      <c r="E8930" s="8"/>
    </row>
    <row r="8931" spans="5:5" ht="18.5">
      <c r="E8931" s="8"/>
    </row>
    <row r="8932" spans="5:5" ht="18.5">
      <c r="E8932" s="8"/>
    </row>
    <row r="8933" spans="5:5" ht="18.5">
      <c r="E8933" s="8"/>
    </row>
    <row r="8934" spans="5:5" ht="18.5">
      <c r="E8934" s="8"/>
    </row>
    <row r="8935" spans="5:5" ht="18.5">
      <c r="E8935" s="8"/>
    </row>
    <row r="8936" spans="5:5" ht="18.5">
      <c r="E8936" s="8"/>
    </row>
    <row r="8937" spans="5:5" ht="18.5">
      <c r="E8937" s="8"/>
    </row>
    <row r="8938" spans="5:5" ht="18.5">
      <c r="E8938" s="8"/>
    </row>
    <row r="8939" spans="5:5" ht="18.5">
      <c r="E8939" s="8"/>
    </row>
    <row r="8940" spans="5:5" ht="18.5">
      <c r="E8940" s="8"/>
    </row>
    <row r="8941" spans="5:5" ht="18.5">
      <c r="E8941" s="8"/>
    </row>
    <row r="8942" spans="5:5" ht="18.5">
      <c r="E8942" s="8"/>
    </row>
    <row r="8943" spans="5:5" ht="18.5">
      <c r="E8943" s="8"/>
    </row>
    <row r="8944" spans="5:5" ht="18.5">
      <c r="E8944" s="8"/>
    </row>
    <row r="8945" spans="5:5" ht="18.5">
      <c r="E8945" s="8"/>
    </row>
    <row r="8946" spans="5:5" ht="18.5">
      <c r="E8946" s="8"/>
    </row>
    <row r="8947" spans="5:5" ht="18.5">
      <c r="E8947" s="8"/>
    </row>
    <row r="8948" spans="5:5" ht="18.5">
      <c r="E8948" s="8"/>
    </row>
    <row r="8949" spans="5:5" ht="18.5">
      <c r="E8949" s="8"/>
    </row>
    <row r="8950" spans="5:5" ht="18.5">
      <c r="E8950" s="8"/>
    </row>
    <row r="8951" spans="5:5" ht="18.5">
      <c r="E8951" s="8"/>
    </row>
    <row r="8952" spans="5:5" ht="18.5">
      <c r="E8952" s="8"/>
    </row>
    <row r="8953" spans="5:5" ht="18.5">
      <c r="E8953" s="8"/>
    </row>
    <row r="8954" spans="5:5" ht="18.5">
      <c r="E8954" s="8"/>
    </row>
    <row r="8955" spans="5:5" ht="18.5">
      <c r="E8955" s="8"/>
    </row>
    <row r="8956" spans="5:5" ht="18.5">
      <c r="E8956" s="8"/>
    </row>
    <row r="8957" spans="5:5" ht="18.5">
      <c r="E8957" s="8"/>
    </row>
    <row r="8958" spans="5:5" ht="18.5">
      <c r="E8958" s="8"/>
    </row>
    <row r="8959" spans="5:5" ht="18.5">
      <c r="E8959" s="8"/>
    </row>
    <row r="8960" spans="5:5" ht="18.5">
      <c r="E8960" s="8"/>
    </row>
    <row r="8961" spans="5:5" ht="18.5">
      <c r="E8961" s="8"/>
    </row>
    <row r="8962" spans="5:5" ht="18.5">
      <c r="E8962" s="8"/>
    </row>
    <row r="8963" spans="5:5" ht="18.5">
      <c r="E8963" s="8"/>
    </row>
    <row r="8964" spans="5:5" ht="18.5">
      <c r="E8964" s="8"/>
    </row>
    <row r="8965" spans="5:5" ht="18.5">
      <c r="E8965" s="8"/>
    </row>
    <row r="8966" spans="5:5" ht="18.5">
      <c r="E8966" s="8"/>
    </row>
    <row r="8967" spans="5:5" ht="18.5">
      <c r="E8967" s="8"/>
    </row>
    <row r="8968" spans="5:5" ht="18.5">
      <c r="E8968" s="8"/>
    </row>
    <row r="8969" spans="5:5" ht="18.5">
      <c r="E8969" s="8"/>
    </row>
    <row r="8970" spans="5:5" ht="18.5">
      <c r="E8970" s="8"/>
    </row>
    <row r="8971" spans="5:5" ht="18.5">
      <c r="E8971" s="8"/>
    </row>
    <row r="8972" spans="5:5" ht="18.5">
      <c r="E8972" s="8"/>
    </row>
    <row r="8973" spans="5:5" ht="18.5">
      <c r="E8973" s="8"/>
    </row>
    <row r="8974" spans="5:5" ht="18.5">
      <c r="E8974" s="8"/>
    </row>
    <row r="8975" spans="5:5" ht="18.5">
      <c r="E8975" s="8"/>
    </row>
    <row r="8976" spans="5:5" ht="18.5">
      <c r="E8976" s="8"/>
    </row>
    <row r="8977" spans="5:5" ht="18.5">
      <c r="E8977" s="8"/>
    </row>
    <row r="8978" spans="5:5" ht="18.5">
      <c r="E8978" s="8"/>
    </row>
    <row r="8979" spans="5:5" ht="18.5">
      <c r="E8979" s="8"/>
    </row>
    <row r="8980" spans="5:5" ht="18.5">
      <c r="E8980" s="8"/>
    </row>
    <row r="8981" spans="5:5" ht="18.5">
      <c r="E8981" s="8"/>
    </row>
    <row r="8982" spans="5:5" ht="18.5">
      <c r="E8982" s="8"/>
    </row>
    <row r="8983" spans="5:5" ht="18.5">
      <c r="E8983" s="8"/>
    </row>
    <row r="8984" spans="5:5" ht="18.5">
      <c r="E8984" s="8"/>
    </row>
    <row r="8985" spans="5:5" ht="18.5">
      <c r="E8985" s="8"/>
    </row>
    <row r="8986" spans="5:5" ht="18.5">
      <c r="E8986" s="8"/>
    </row>
    <row r="8987" spans="5:5" ht="18.5">
      <c r="E8987" s="8"/>
    </row>
    <row r="8988" spans="5:5" ht="18.5">
      <c r="E8988" s="8"/>
    </row>
    <row r="8989" spans="5:5" ht="18.5">
      <c r="E8989" s="8"/>
    </row>
    <row r="8990" spans="5:5" ht="18.5">
      <c r="E8990" s="8"/>
    </row>
    <row r="8991" spans="5:5" ht="18.5">
      <c r="E8991" s="8"/>
    </row>
    <row r="8992" spans="5:5" ht="18.5">
      <c r="E8992" s="8"/>
    </row>
    <row r="8993" spans="5:5" ht="18.5">
      <c r="E8993" s="8"/>
    </row>
    <row r="8994" spans="5:5" ht="18.5">
      <c r="E8994" s="8"/>
    </row>
    <row r="8995" spans="5:5" ht="18.5">
      <c r="E8995" s="8"/>
    </row>
    <row r="8996" spans="5:5" ht="18.5">
      <c r="E8996" s="8"/>
    </row>
    <row r="8997" spans="5:5" ht="18.5">
      <c r="E8997" s="8"/>
    </row>
    <row r="8998" spans="5:5" ht="18.5">
      <c r="E8998" s="8"/>
    </row>
    <row r="8999" spans="5:5" ht="18.5">
      <c r="E8999" s="8"/>
    </row>
    <row r="9000" spans="5:5" ht="18.5">
      <c r="E9000" s="8"/>
    </row>
    <row r="9001" spans="5:5" ht="18.5">
      <c r="E9001" s="8"/>
    </row>
    <row r="9002" spans="5:5" ht="18.5">
      <c r="E9002" s="8"/>
    </row>
    <row r="9003" spans="5:5" ht="18.5">
      <c r="E9003" s="8"/>
    </row>
    <row r="9004" spans="5:5" ht="18.5">
      <c r="E9004" s="8"/>
    </row>
    <row r="9005" spans="5:5" ht="18.5">
      <c r="E9005" s="8"/>
    </row>
    <row r="9006" spans="5:5" ht="18.5">
      <c r="E9006" s="8"/>
    </row>
    <row r="9007" spans="5:5" ht="18.5">
      <c r="E9007" s="8"/>
    </row>
    <row r="9008" spans="5:5" ht="18.5">
      <c r="E9008" s="8"/>
    </row>
    <row r="9009" spans="5:5" ht="18.5">
      <c r="E9009" s="8"/>
    </row>
    <row r="9010" spans="5:5" ht="18.5">
      <c r="E9010" s="8"/>
    </row>
    <row r="9011" spans="5:5" ht="18.5">
      <c r="E9011" s="8"/>
    </row>
    <row r="9012" spans="5:5" ht="18.5">
      <c r="E9012" s="8"/>
    </row>
    <row r="9013" spans="5:5" ht="18.5">
      <c r="E9013" s="8"/>
    </row>
    <row r="9014" spans="5:5" ht="18.5">
      <c r="E9014" s="8"/>
    </row>
    <row r="9015" spans="5:5" ht="18.5">
      <c r="E9015" s="8"/>
    </row>
    <row r="9016" spans="5:5" ht="18.5">
      <c r="E9016" s="8"/>
    </row>
    <row r="9017" spans="5:5" ht="18.5">
      <c r="E9017" s="8"/>
    </row>
    <row r="9018" spans="5:5" ht="18.5">
      <c r="E9018" s="8"/>
    </row>
    <row r="9019" spans="5:5" ht="18.5">
      <c r="E9019" s="8"/>
    </row>
    <row r="9020" spans="5:5" ht="18.5">
      <c r="E9020" s="8"/>
    </row>
    <row r="9021" spans="5:5" ht="18.5">
      <c r="E9021" s="8"/>
    </row>
    <row r="9022" spans="5:5" ht="18.5">
      <c r="E9022" s="8"/>
    </row>
    <row r="9023" spans="5:5" ht="18.5">
      <c r="E9023" s="8"/>
    </row>
    <row r="9024" spans="5:5" ht="18.5">
      <c r="E9024" s="8"/>
    </row>
    <row r="9025" spans="5:5" ht="18.5">
      <c r="E9025" s="8"/>
    </row>
    <row r="9026" spans="5:5" ht="18.5">
      <c r="E9026" s="8"/>
    </row>
    <row r="9027" spans="5:5" ht="18.5">
      <c r="E9027" s="8"/>
    </row>
    <row r="9028" spans="5:5" ht="18.5">
      <c r="E9028" s="8"/>
    </row>
    <row r="9029" spans="5:5" ht="18.5">
      <c r="E9029" s="8"/>
    </row>
    <row r="9030" spans="5:5" ht="18.5">
      <c r="E9030" s="8"/>
    </row>
    <row r="9031" spans="5:5" ht="18.5">
      <c r="E9031" s="8"/>
    </row>
    <row r="9032" spans="5:5" ht="18.5">
      <c r="E9032" s="8"/>
    </row>
    <row r="9033" spans="5:5" ht="18.5">
      <c r="E9033" s="8"/>
    </row>
    <row r="9034" spans="5:5" ht="18.5">
      <c r="E9034" s="8"/>
    </row>
    <row r="9035" spans="5:5" ht="18.5">
      <c r="E9035" s="8"/>
    </row>
    <row r="9036" spans="5:5" ht="18.5">
      <c r="E9036" s="8"/>
    </row>
    <row r="9037" spans="5:5" ht="18.5">
      <c r="E9037" s="8"/>
    </row>
    <row r="9038" spans="5:5" ht="18.5">
      <c r="E9038" s="8"/>
    </row>
    <row r="9039" spans="5:5" ht="18.5">
      <c r="E9039" s="8"/>
    </row>
    <row r="9040" spans="5:5" ht="18.5">
      <c r="E9040" s="8"/>
    </row>
    <row r="9041" spans="5:5" ht="18.5">
      <c r="E9041" s="8"/>
    </row>
    <row r="9042" spans="5:5" ht="18.5">
      <c r="E9042" s="8"/>
    </row>
    <row r="9043" spans="5:5" ht="18.5">
      <c r="E9043" s="8"/>
    </row>
    <row r="9044" spans="5:5" ht="18.5">
      <c r="E9044" s="8"/>
    </row>
    <row r="9045" spans="5:5" ht="18.5">
      <c r="E9045" s="8"/>
    </row>
    <row r="9046" spans="5:5" ht="18.5">
      <c r="E9046" s="8"/>
    </row>
    <row r="9047" spans="5:5" ht="18.5">
      <c r="E9047" s="8"/>
    </row>
    <row r="9048" spans="5:5" ht="18.5">
      <c r="E9048" s="8"/>
    </row>
    <row r="9049" spans="5:5" ht="18.5">
      <c r="E9049" s="8"/>
    </row>
    <row r="9050" spans="5:5" ht="18.5">
      <c r="E9050" s="8"/>
    </row>
    <row r="9051" spans="5:5" ht="18.5">
      <c r="E9051" s="8"/>
    </row>
    <row r="9052" spans="5:5" ht="18.5">
      <c r="E9052" s="8"/>
    </row>
    <row r="9053" spans="5:5" ht="18.5">
      <c r="E9053" s="8"/>
    </row>
    <row r="9054" spans="5:5" ht="18.5">
      <c r="E9054" s="8"/>
    </row>
    <row r="9055" spans="5:5" ht="18.5">
      <c r="E9055" s="8"/>
    </row>
    <row r="9056" spans="5:5" ht="18.5">
      <c r="E9056" s="8"/>
    </row>
    <row r="9057" spans="5:5" ht="18.5">
      <c r="E9057" s="8"/>
    </row>
    <row r="9058" spans="5:5" ht="18.5">
      <c r="E9058" s="8"/>
    </row>
    <row r="9059" spans="5:5" ht="18.5">
      <c r="E9059" s="8"/>
    </row>
    <row r="9060" spans="5:5" ht="18.5">
      <c r="E9060" s="8"/>
    </row>
    <row r="9061" spans="5:5" ht="18.5">
      <c r="E9061" s="8"/>
    </row>
    <row r="9062" spans="5:5" ht="18.5">
      <c r="E9062" s="8"/>
    </row>
    <row r="9063" spans="5:5" ht="18.5">
      <c r="E9063" s="8"/>
    </row>
    <row r="9064" spans="5:5" ht="18.5">
      <c r="E9064" s="8"/>
    </row>
    <row r="9065" spans="5:5" ht="18.5">
      <c r="E9065" s="8"/>
    </row>
    <row r="9066" spans="5:5" ht="18.5">
      <c r="E9066" s="8"/>
    </row>
    <row r="9067" spans="5:5" ht="18.5">
      <c r="E9067" s="8"/>
    </row>
    <row r="9068" spans="5:5" ht="18.5">
      <c r="E9068" s="8"/>
    </row>
    <row r="9069" spans="5:5" ht="18.5">
      <c r="E9069" s="8"/>
    </row>
    <row r="9070" spans="5:5" ht="18.5">
      <c r="E9070" s="8"/>
    </row>
    <row r="9071" spans="5:5" ht="18.5">
      <c r="E9071" s="8"/>
    </row>
    <row r="9072" spans="5:5" ht="18.5">
      <c r="E9072" s="8"/>
    </row>
    <row r="9073" spans="5:5" ht="18.5">
      <c r="E9073" s="8"/>
    </row>
    <row r="9074" spans="5:5" ht="18.5">
      <c r="E9074" s="8"/>
    </row>
    <row r="9075" spans="5:5" ht="18.5">
      <c r="E9075" s="8"/>
    </row>
    <row r="9076" spans="5:5" ht="18.5">
      <c r="E9076" s="8"/>
    </row>
    <row r="9077" spans="5:5" ht="18.5">
      <c r="E9077" s="8"/>
    </row>
    <row r="9078" spans="5:5" ht="18.5">
      <c r="E9078" s="8"/>
    </row>
    <row r="9079" spans="5:5" ht="18.5">
      <c r="E9079" s="8"/>
    </row>
    <row r="9080" spans="5:5" ht="18.5">
      <c r="E9080" s="8"/>
    </row>
    <row r="9081" spans="5:5" ht="18.5">
      <c r="E9081" s="8"/>
    </row>
    <row r="9082" spans="5:5" ht="18.5">
      <c r="E9082" s="8"/>
    </row>
    <row r="9083" spans="5:5" ht="18.5">
      <c r="E9083" s="8"/>
    </row>
    <row r="9084" spans="5:5" ht="18.5">
      <c r="E9084" s="8"/>
    </row>
    <row r="9085" spans="5:5" ht="18.5">
      <c r="E9085" s="8"/>
    </row>
    <row r="9086" spans="5:5" ht="18.5">
      <c r="E9086" s="8"/>
    </row>
    <row r="9087" spans="5:5" ht="18.5">
      <c r="E9087" s="8"/>
    </row>
    <row r="9088" spans="5:5" ht="18.5">
      <c r="E9088" s="8"/>
    </row>
    <row r="9089" spans="5:5" ht="18.5">
      <c r="E9089" s="8"/>
    </row>
    <row r="9090" spans="5:5" ht="18.5">
      <c r="E9090" s="8"/>
    </row>
    <row r="9091" spans="5:5" ht="18.5">
      <c r="E9091" s="8"/>
    </row>
    <row r="9092" spans="5:5" ht="18.5">
      <c r="E9092" s="8"/>
    </row>
    <row r="9093" spans="5:5" ht="18.5">
      <c r="E9093" s="8"/>
    </row>
    <row r="9094" spans="5:5" ht="18.5">
      <c r="E9094" s="8"/>
    </row>
    <row r="9095" spans="5:5" ht="18.5">
      <c r="E9095" s="8"/>
    </row>
    <row r="9096" spans="5:5" ht="18.5">
      <c r="E9096" s="8"/>
    </row>
    <row r="9097" spans="5:5" ht="18.5">
      <c r="E9097" s="8"/>
    </row>
    <row r="9098" spans="5:5" ht="18.5">
      <c r="E9098" s="8"/>
    </row>
    <row r="9099" spans="5:5" ht="18.5">
      <c r="E9099" s="8"/>
    </row>
    <row r="9100" spans="5:5" ht="18.5">
      <c r="E9100" s="8"/>
    </row>
    <row r="9101" spans="5:5" ht="18.5">
      <c r="E9101" s="8"/>
    </row>
    <row r="9102" spans="5:5" ht="18.5">
      <c r="E9102" s="8"/>
    </row>
    <row r="9103" spans="5:5" ht="18.5">
      <c r="E9103" s="8"/>
    </row>
    <row r="9104" spans="5:5" ht="18.5">
      <c r="E9104" s="8"/>
    </row>
    <row r="9105" spans="5:5" ht="18.5">
      <c r="E9105" s="8"/>
    </row>
    <row r="9106" spans="5:5" ht="18.5">
      <c r="E9106" s="8"/>
    </row>
    <row r="9107" spans="5:5" ht="18.5">
      <c r="E9107" s="8"/>
    </row>
    <row r="9108" spans="5:5" ht="18.5">
      <c r="E9108" s="8"/>
    </row>
    <row r="9109" spans="5:5" ht="18.5">
      <c r="E9109" s="8"/>
    </row>
    <row r="9110" spans="5:5" ht="18.5">
      <c r="E9110" s="8"/>
    </row>
    <row r="9111" spans="5:5" ht="18.5">
      <c r="E9111" s="8"/>
    </row>
    <row r="9112" spans="5:5" ht="18.5">
      <c r="E9112" s="8"/>
    </row>
    <row r="9113" spans="5:5" ht="18.5">
      <c r="E9113" s="8"/>
    </row>
    <row r="9114" spans="5:5" ht="18.5">
      <c r="E9114" s="8"/>
    </row>
    <row r="9115" spans="5:5" ht="18.5">
      <c r="E9115" s="8"/>
    </row>
    <row r="9116" spans="5:5" ht="18.5">
      <c r="E9116" s="8"/>
    </row>
    <row r="9117" spans="5:5" ht="18.5">
      <c r="E9117" s="8"/>
    </row>
    <row r="9118" spans="5:5" ht="18.5">
      <c r="E9118" s="8"/>
    </row>
    <row r="9119" spans="5:5" ht="18.5">
      <c r="E9119" s="8"/>
    </row>
    <row r="9120" spans="5:5" ht="18.5">
      <c r="E9120" s="8"/>
    </row>
    <row r="9121" spans="5:5" ht="18.5">
      <c r="E9121" s="8"/>
    </row>
    <row r="9122" spans="5:5" ht="18.5">
      <c r="E9122" s="8"/>
    </row>
    <row r="9123" spans="5:5" ht="18.5">
      <c r="E9123" s="8"/>
    </row>
    <row r="9124" spans="5:5" ht="18.5">
      <c r="E9124" s="8"/>
    </row>
    <row r="9125" spans="5:5" ht="18.5">
      <c r="E9125" s="8"/>
    </row>
    <row r="9126" spans="5:5" ht="18.5">
      <c r="E9126" s="8"/>
    </row>
    <row r="9127" spans="5:5" ht="18.5">
      <c r="E9127" s="8"/>
    </row>
    <row r="9128" spans="5:5" ht="18.5">
      <c r="E9128" s="8"/>
    </row>
    <row r="9129" spans="5:5" ht="18.5">
      <c r="E9129" s="8"/>
    </row>
    <row r="9130" spans="5:5" ht="18.5">
      <c r="E9130" s="8"/>
    </row>
    <row r="9131" spans="5:5" ht="18.5">
      <c r="E9131" s="8"/>
    </row>
    <row r="9132" spans="5:5" ht="18.5">
      <c r="E9132" s="8"/>
    </row>
    <row r="9133" spans="5:5" ht="18.5">
      <c r="E9133" s="8"/>
    </row>
    <row r="9134" spans="5:5" ht="18.5">
      <c r="E9134" s="8"/>
    </row>
    <row r="9135" spans="5:5" ht="18.5">
      <c r="E9135" s="8"/>
    </row>
    <row r="9136" spans="5:5" ht="18.5">
      <c r="E9136" s="8"/>
    </row>
    <row r="9137" spans="5:5" ht="18.5">
      <c r="E9137" s="8"/>
    </row>
    <row r="9138" spans="5:5" ht="18.5">
      <c r="E9138" s="8"/>
    </row>
    <row r="9139" spans="5:5" ht="18.5">
      <c r="E9139" s="8"/>
    </row>
    <row r="9140" spans="5:5" ht="18.5">
      <c r="E9140" s="8"/>
    </row>
    <row r="9141" spans="5:5" ht="18.5">
      <c r="E9141" s="8"/>
    </row>
    <row r="9142" spans="5:5" ht="18.5">
      <c r="E9142" s="8"/>
    </row>
    <row r="9143" spans="5:5" ht="18.5">
      <c r="E9143" s="8"/>
    </row>
    <row r="9144" spans="5:5" ht="18.5">
      <c r="E9144" s="8"/>
    </row>
    <row r="9145" spans="5:5" ht="18.5">
      <c r="E9145" s="8"/>
    </row>
    <row r="9146" spans="5:5" ht="18.5">
      <c r="E9146" s="8"/>
    </row>
    <row r="9147" spans="5:5" ht="18.5">
      <c r="E9147" s="8"/>
    </row>
    <row r="9148" spans="5:5" ht="18.5">
      <c r="E9148" s="8"/>
    </row>
    <row r="9149" spans="5:5" ht="18.5">
      <c r="E9149" s="8"/>
    </row>
    <row r="9150" spans="5:5" ht="18.5">
      <c r="E9150" s="8"/>
    </row>
    <row r="9151" spans="5:5" ht="18.5">
      <c r="E9151" s="8"/>
    </row>
    <row r="9152" spans="5:5" ht="18.5">
      <c r="E9152" s="8"/>
    </row>
    <row r="9153" spans="5:5" ht="18.5">
      <c r="E9153" s="8"/>
    </row>
    <row r="9154" spans="5:5" ht="18.5">
      <c r="E9154" s="8"/>
    </row>
    <row r="9155" spans="5:5" ht="18.5">
      <c r="E9155" s="8"/>
    </row>
    <row r="9156" spans="5:5" ht="18.5">
      <c r="E9156" s="8"/>
    </row>
    <row r="9157" spans="5:5" ht="18.5">
      <c r="E9157" s="8"/>
    </row>
    <row r="9158" spans="5:5" ht="18.5">
      <c r="E9158" s="8"/>
    </row>
    <row r="9159" spans="5:5" ht="18.5">
      <c r="E9159" s="8"/>
    </row>
    <row r="9160" spans="5:5" ht="18.5">
      <c r="E9160" s="8"/>
    </row>
    <row r="9161" spans="5:5" ht="18.5">
      <c r="E9161" s="8"/>
    </row>
    <row r="9162" spans="5:5" ht="18.5">
      <c r="E9162" s="8"/>
    </row>
    <row r="9163" spans="5:5" ht="18.5">
      <c r="E9163" s="8"/>
    </row>
    <row r="9164" spans="5:5" ht="18.5">
      <c r="E9164" s="8"/>
    </row>
    <row r="9165" spans="5:5" ht="18.5">
      <c r="E9165" s="8"/>
    </row>
    <row r="9166" spans="5:5" ht="18.5">
      <c r="E9166" s="8"/>
    </row>
    <row r="9167" spans="5:5" ht="18.5">
      <c r="E9167" s="8"/>
    </row>
    <row r="9168" spans="5:5" ht="18.5">
      <c r="E9168" s="8"/>
    </row>
    <row r="9169" spans="5:5" ht="18.5">
      <c r="E9169" s="8"/>
    </row>
    <row r="9170" spans="5:5" ht="18.5">
      <c r="E9170" s="8"/>
    </row>
    <row r="9171" spans="5:5" ht="18.5">
      <c r="E9171" s="8"/>
    </row>
    <row r="9172" spans="5:5" ht="18.5">
      <c r="E9172" s="8"/>
    </row>
    <row r="9173" spans="5:5" ht="18.5">
      <c r="E9173" s="8"/>
    </row>
    <row r="9174" spans="5:5" ht="18.5">
      <c r="E9174" s="8"/>
    </row>
    <row r="9175" spans="5:5" ht="18.5">
      <c r="E9175" s="8"/>
    </row>
    <row r="9176" spans="5:5" ht="18.5">
      <c r="E9176" s="8"/>
    </row>
    <row r="9177" spans="5:5" ht="18.5">
      <c r="E9177" s="8"/>
    </row>
    <row r="9178" spans="5:5" ht="18.5">
      <c r="E9178" s="8"/>
    </row>
    <row r="9179" spans="5:5" ht="18.5">
      <c r="E9179" s="8"/>
    </row>
    <row r="9180" spans="5:5" ht="18.5">
      <c r="E9180" s="8"/>
    </row>
    <row r="9181" spans="5:5" ht="18.5">
      <c r="E9181" s="8"/>
    </row>
    <row r="9182" spans="5:5" ht="18.5">
      <c r="E9182" s="8"/>
    </row>
    <row r="9183" spans="5:5" ht="18.5">
      <c r="E9183" s="8"/>
    </row>
    <row r="9184" spans="5:5" ht="18.5">
      <c r="E9184" s="8"/>
    </row>
    <row r="9185" spans="5:5" ht="18.5">
      <c r="E9185" s="8"/>
    </row>
    <row r="9186" spans="5:5" ht="18.5">
      <c r="E9186" s="8"/>
    </row>
    <row r="9187" spans="5:5" ht="18.5">
      <c r="E9187" s="8"/>
    </row>
    <row r="9188" spans="5:5" ht="18.5">
      <c r="E9188" s="8"/>
    </row>
    <row r="9189" spans="5:5" ht="18.5">
      <c r="E9189" s="8"/>
    </row>
    <row r="9190" spans="5:5" ht="18.5">
      <c r="E9190" s="8"/>
    </row>
    <row r="9191" spans="5:5" ht="18.5">
      <c r="E9191" s="8"/>
    </row>
    <row r="9192" spans="5:5" ht="18.5">
      <c r="E9192" s="8"/>
    </row>
    <row r="9193" spans="5:5" ht="18.5">
      <c r="E9193" s="8"/>
    </row>
    <row r="9194" spans="5:5" ht="18.5">
      <c r="E9194" s="8"/>
    </row>
    <row r="9195" spans="5:5" ht="18.5">
      <c r="E9195" s="8"/>
    </row>
    <row r="9196" spans="5:5" ht="18.5">
      <c r="E9196" s="8"/>
    </row>
    <row r="9197" spans="5:5" ht="18.5">
      <c r="E9197" s="8"/>
    </row>
    <row r="9198" spans="5:5" ht="18.5">
      <c r="E9198" s="8"/>
    </row>
    <row r="9199" spans="5:5" ht="18.5">
      <c r="E9199" s="8"/>
    </row>
    <row r="9200" spans="5:5" ht="18.5">
      <c r="E9200" s="8"/>
    </row>
    <row r="9201" spans="5:5" ht="18.5">
      <c r="E9201" s="8"/>
    </row>
    <row r="9202" spans="5:5" ht="18.5">
      <c r="E9202" s="8"/>
    </row>
    <row r="9203" spans="5:5" ht="18.5">
      <c r="E9203" s="8"/>
    </row>
    <row r="9204" spans="5:5" ht="18.5">
      <c r="E9204" s="8"/>
    </row>
    <row r="9205" spans="5:5" ht="18.5">
      <c r="E9205" s="8"/>
    </row>
    <row r="9206" spans="5:5" ht="18.5">
      <c r="E9206" s="8"/>
    </row>
    <row r="9207" spans="5:5" ht="18.5">
      <c r="E9207" s="8"/>
    </row>
    <row r="9208" spans="5:5" ht="18.5">
      <c r="E9208" s="8"/>
    </row>
    <row r="9209" spans="5:5" ht="18.5">
      <c r="E9209" s="8"/>
    </row>
    <row r="9210" spans="5:5" ht="18.5">
      <c r="E9210" s="8"/>
    </row>
    <row r="9211" spans="5:5" ht="18.5">
      <c r="E9211" s="8"/>
    </row>
    <row r="9212" spans="5:5" ht="18.5">
      <c r="E9212" s="8"/>
    </row>
    <row r="9213" spans="5:5" ht="18.5">
      <c r="E9213" s="8"/>
    </row>
    <row r="9214" spans="5:5" ht="18.5">
      <c r="E9214" s="8"/>
    </row>
    <row r="9215" spans="5:5" ht="18.5">
      <c r="E9215" s="8"/>
    </row>
    <row r="9216" spans="5:5" ht="18.5">
      <c r="E9216" s="8"/>
    </row>
    <row r="9217" spans="5:5" ht="18.5">
      <c r="E9217" s="8"/>
    </row>
    <row r="9218" spans="5:5" ht="18.5">
      <c r="E9218" s="8"/>
    </row>
    <row r="9219" spans="5:5" ht="18.5">
      <c r="E9219" s="8"/>
    </row>
    <row r="9220" spans="5:5" ht="18.5">
      <c r="E9220" s="8"/>
    </row>
    <row r="9221" spans="5:5" ht="18.5">
      <c r="E9221" s="8"/>
    </row>
    <row r="9222" spans="5:5" ht="18.5">
      <c r="E9222" s="8"/>
    </row>
    <row r="9223" spans="5:5" ht="18.5">
      <c r="E9223" s="8"/>
    </row>
    <row r="9224" spans="5:5" ht="18.5">
      <c r="E9224" s="8"/>
    </row>
    <row r="9225" spans="5:5" ht="18.5">
      <c r="E9225" s="8"/>
    </row>
    <row r="9226" spans="5:5" ht="18.5">
      <c r="E9226" s="8"/>
    </row>
    <row r="9227" spans="5:5" ht="18.5">
      <c r="E9227" s="8"/>
    </row>
    <row r="9228" spans="5:5" ht="18.5">
      <c r="E9228" s="8"/>
    </row>
    <row r="9229" spans="5:5" ht="18.5">
      <c r="E9229" s="8"/>
    </row>
    <row r="9230" spans="5:5" ht="18.5">
      <c r="E9230" s="8"/>
    </row>
    <row r="9231" spans="5:5" ht="18.5">
      <c r="E9231" s="8"/>
    </row>
    <row r="9232" spans="5:5" ht="18.5">
      <c r="E9232" s="8"/>
    </row>
    <row r="9233" spans="5:5" ht="18.5">
      <c r="E9233" s="8"/>
    </row>
    <row r="9234" spans="5:5" ht="18.5">
      <c r="E9234" s="8"/>
    </row>
    <row r="9235" spans="5:5" ht="18.5">
      <c r="E9235" s="8"/>
    </row>
    <row r="9236" spans="5:5" ht="18.5">
      <c r="E9236" s="8"/>
    </row>
    <row r="9237" spans="5:5" ht="18.5">
      <c r="E9237" s="8"/>
    </row>
    <row r="9238" spans="5:5" ht="18.5">
      <c r="E9238" s="8"/>
    </row>
    <row r="9239" spans="5:5" ht="18.5">
      <c r="E9239" s="8"/>
    </row>
    <row r="9240" spans="5:5" ht="18.5">
      <c r="E9240" s="8"/>
    </row>
    <row r="9241" spans="5:5" ht="18.5">
      <c r="E9241" s="8"/>
    </row>
    <row r="9242" spans="5:5" ht="18.5">
      <c r="E9242" s="8"/>
    </row>
    <row r="9243" spans="5:5" ht="18.5">
      <c r="E9243" s="8"/>
    </row>
    <row r="9244" spans="5:5" ht="18.5">
      <c r="E9244" s="8"/>
    </row>
    <row r="9245" spans="5:5" ht="18.5">
      <c r="E9245" s="8"/>
    </row>
    <row r="9246" spans="5:5" ht="18.5">
      <c r="E9246" s="8"/>
    </row>
    <row r="9247" spans="5:5" ht="18.5">
      <c r="E9247" s="8"/>
    </row>
    <row r="9248" spans="5:5" ht="18.5">
      <c r="E9248" s="8"/>
    </row>
    <row r="9249" spans="5:5" ht="18.5">
      <c r="E9249" s="8"/>
    </row>
    <row r="9250" spans="5:5" ht="18.5">
      <c r="E9250" s="8"/>
    </row>
    <row r="9251" spans="5:5" ht="18.5">
      <c r="E9251" s="8"/>
    </row>
    <row r="9252" spans="5:5" ht="18.5">
      <c r="E9252" s="8"/>
    </row>
    <row r="9253" spans="5:5" ht="18.5">
      <c r="E9253" s="8"/>
    </row>
    <row r="9254" spans="5:5" ht="18.5">
      <c r="E9254" s="8"/>
    </row>
    <row r="9255" spans="5:5" ht="18.5">
      <c r="E9255" s="8"/>
    </row>
    <row r="9256" spans="5:5" ht="18.5">
      <c r="E9256" s="8"/>
    </row>
    <row r="9257" spans="5:5" ht="18.5">
      <c r="E9257" s="8"/>
    </row>
    <row r="9258" spans="5:5" ht="18.5">
      <c r="E9258" s="8"/>
    </row>
    <row r="9259" spans="5:5" ht="18.5">
      <c r="E9259" s="8"/>
    </row>
    <row r="9260" spans="5:5" ht="18.5">
      <c r="E9260" s="8"/>
    </row>
    <row r="9261" spans="5:5" ht="18.5">
      <c r="E9261" s="8"/>
    </row>
    <row r="9262" spans="5:5" ht="18.5">
      <c r="E9262" s="8"/>
    </row>
    <row r="9263" spans="5:5" ht="18.5">
      <c r="E9263" s="8"/>
    </row>
    <row r="9264" spans="5:5" ht="18.5">
      <c r="E9264" s="8"/>
    </row>
    <row r="9265" spans="5:5" ht="18.5">
      <c r="E9265" s="8"/>
    </row>
    <row r="9266" spans="5:5" ht="18.5">
      <c r="E9266" s="8"/>
    </row>
    <row r="9267" spans="5:5" ht="18.5">
      <c r="E9267" s="8"/>
    </row>
    <row r="9268" spans="5:5" ht="18.5">
      <c r="E9268" s="8"/>
    </row>
    <row r="9269" spans="5:5" ht="18.5">
      <c r="E9269" s="8"/>
    </row>
    <row r="9270" spans="5:5" ht="18.5">
      <c r="E9270" s="8"/>
    </row>
    <row r="9271" spans="5:5" ht="18.5">
      <c r="E9271" s="8"/>
    </row>
    <row r="9272" spans="5:5" ht="18.5">
      <c r="E9272" s="8"/>
    </row>
    <row r="9273" spans="5:5" ht="18.5">
      <c r="E9273" s="8"/>
    </row>
    <row r="9274" spans="5:5" ht="18.5">
      <c r="E9274" s="8"/>
    </row>
    <row r="9275" spans="5:5" ht="18.5">
      <c r="E9275" s="8"/>
    </row>
    <row r="9276" spans="5:5" ht="18.5">
      <c r="E9276" s="8"/>
    </row>
    <row r="9277" spans="5:5" ht="18.5">
      <c r="E9277" s="8"/>
    </row>
    <row r="9278" spans="5:5" ht="18.5">
      <c r="E9278" s="8"/>
    </row>
    <row r="9279" spans="5:5" ht="18.5">
      <c r="E9279" s="8"/>
    </row>
    <row r="9280" spans="5:5" ht="18.5">
      <c r="E9280" s="8"/>
    </row>
    <row r="9281" spans="5:5" ht="18.5">
      <c r="E9281" s="8"/>
    </row>
    <row r="9282" spans="5:5" ht="18.5">
      <c r="E9282" s="8"/>
    </row>
    <row r="9283" spans="5:5" ht="18.5">
      <c r="E9283" s="8"/>
    </row>
    <row r="9284" spans="5:5" ht="18.5">
      <c r="E9284" s="8"/>
    </row>
    <row r="9285" spans="5:5" ht="18.5">
      <c r="E9285" s="8"/>
    </row>
    <row r="9286" spans="5:5" ht="18.5">
      <c r="E9286" s="8"/>
    </row>
    <row r="9287" spans="5:5" ht="18.5">
      <c r="E9287" s="8"/>
    </row>
    <row r="9288" spans="5:5" ht="18.5">
      <c r="E9288" s="8"/>
    </row>
    <row r="9289" spans="5:5" ht="18.5">
      <c r="E9289" s="8"/>
    </row>
    <row r="9290" spans="5:5" ht="18.5">
      <c r="E9290" s="8"/>
    </row>
    <row r="9291" spans="5:5" ht="18.5">
      <c r="E9291" s="8"/>
    </row>
    <row r="9292" spans="5:5" ht="18.5">
      <c r="E9292" s="8"/>
    </row>
    <row r="9293" spans="5:5" ht="18.5">
      <c r="E9293" s="8"/>
    </row>
    <row r="9294" spans="5:5" ht="18.5">
      <c r="E9294" s="8"/>
    </row>
    <row r="9295" spans="5:5" ht="18.5">
      <c r="E9295" s="8"/>
    </row>
    <row r="9296" spans="5:5" ht="18.5">
      <c r="E9296" s="8"/>
    </row>
    <row r="9297" spans="5:5" ht="18.5">
      <c r="E9297" s="8"/>
    </row>
    <row r="9298" spans="5:5" ht="18.5">
      <c r="E9298" s="8"/>
    </row>
    <row r="9299" spans="5:5" ht="18.5">
      <c r="E9299" s="8"/>
    </row>
    <row r="9300" spans="5:5" ht="18.5">
      <c r="E9300" s="8"/>
    </row>
    <row r="9301" spans="5:5" ht="18.5">
      <c r="E9301" s="8"/>
    </row>
    <row r="9302" spans="5:5" ht="18.5">
      <c r="E9302" s="8"/>
    </row>
    <row r="9303" spans="5:5" ht="18.5">
      <c r="E9303" s="8"/>
    </row>
    <row r="9304" spans="5:5" ht="18.5">
      <c r="E9304" s="8"/>
    </row>
    <row r="9305" spans="5:5" ht="18.5">
      <c r="E9305" s="8"/>
    </row>
    <row r="9306" spans="5:5" ht="18.5">
      <c r="E9306" s="8"/>
    </row>
    <row r="9307" spans="5:5" ht="18.5">
      <c r="E9307" s="8"/>
    </row>
    <row r="9308" spans="5:5" ht="18.5">
      <c r="E9308" s="8"/>
    </row>
    <row r="9309" spans="5:5" ht="18.5">
      <c r="E9309" s="8"/>
    </row>
    <row r="9310" spans="5:5" ht="18.5">
      <c r="E9310" s="8"/>
    </row>
    <row r="9311" spans="5:5" ht="18.5">
      <c r="E9311" s="8"/>
    </row>
    <row r="9312" spans="5:5" ht="18.5">
      <c r="E9312" s="8"/>
    </row>
    <row r="9313" spans="5:5" ht="18.5">
      <c r="E9313" s="8"/>
    </row>
    <row r="9314" spans="5:5" ht="18.5">
      <c r="E9314" s="8"/>
    </row>
    <row r="9315" spans="5:5" ht="18.5">
      <c r="E9315" s="8"/>
    </row>
    <row r="9316" spans="5:5" ht="18.5">
      <c r="E9316" s="8"/>
    </row>
    <row r="9317" spans="5:5" ht="18.5">
      <c r="E9317" s="8"/>
    </row>
    <row r="9318" spans="5:5" ht="18.5">
      <c r="E9318" s="8"/>
    </row>
    <row r="9319" spans="5:5" ht="18.5">
      <c r="E9319" s="8"/>
    </row>
    <row r="9320" spans="5:5" ht="18.5">
      <c r="E9320" s="8"/>
    </row>
    <row r="9321" spans="5:5" ht="18.5">
      <c r="E9321" s="8"/>
    </row>
    <row r="9322" spans="5:5" ht="18.5">
      <c r="E9322" s="8"/>
    </row>
    <row r="9323" spans="5:5" ht="18.5">
      <c r="E9323" s="8"/>
    </row>
    <row r="9324" spans="5:5" ht="18.5">
      <c r="E9324" s="8"/>
    </row>
    <row r="9325" spans="5:5" ht="18.5">
      <c r="E9325" s="8"/>
    </row>
    <row r="9326" spans="5:5" ht="18.5">
      <c r="E9326" s="8"/>
    </row>
    <row r="9327" spans="5:5" ht="18.5">
      <c r="E9327" s="8"/>
    </row>
    <row r="9328" spans="5:5" ht="18.5">
      <c r="E9328" s="8"/>
    </row>
    <row r="9329" spans="5:5" ht="18.5">
      <c r="E9329" s="8"/>
    </row>
    <row r="9330" spans="5:5" ht="18.5">
      <c r="E9330" s="8"/>
    </row>
    <row r="9331" spans="5:5" ht="18.5">
      <c r="E9331" s="8"/>
    </row>
    <row r="9332" spans="5:5" ht="18.5">
      <c r="E9332" s="8"/>
    </row>
    <row r="9333" spans="5:5" ht="18.5">
      <c r="E9333" s="8"/>
    </row>
    <row r="9334" spans="5:5" ht="18.5">
      <c r="E9334" s="8"/>
    </row>
    <row r="9335" spans="5:5" ht="18.5">
      <c r="E9335" s="8"/>
    </row>
    <row r="9336" spans="5:5" ht="18.5">
      <c r="E9336" s="8"/>
    </row>
    <row r="9337" spans="5:5" ht="18.5">
      <c r="E9337" s="8"/>
    </row>
    <row r="9338" spans="5:5" ht="18.5">
      <c r="E9338" s="8"/>
    </row>
    <row r="9339" spans="5:5" ht="18.5">
      <c r="E9339" s="8"/>
    </row>
    <row r="9340" spans="5:5" ht="18.5">
      <c r="E9340" s="8"/>
    </row>
    <row r="9341" spans="5:5" ht="18.5">
      <c r="E9341" s="8"/>
    </row>
    <row r="9342" spans="5:5" ht="18.5">
      <c r="E9342" s="8"/>
    </row>
    <row r="9343" spans="5:5" ht="18.5">
      <c r="E9343" s="8"/>
    </row>
    <row r="9344" spans="5:5" ht="18.5">
      <c r="E9344" s="8"/>
    </row>
    <row r="9345" spans="5:5" ht="18.5">
      <c r="E9345" s="8"/>
    </row>
    <row r="9346" spans="5:5" ht="18.5">
      <c r="E9346" s="8"/>
    </row>
    <row r="9347" spans="5:5" ht="18.5">
      <c r="E9347" s="8"/>
    </row>
    <row r="9348" spans="5:5" ht="18.5">
      <c r="E9348" s="8"/>
    </row>
    <row r="9349" spans="5:5" ht="18.5">
      <c r="E9349" s="8"/>
    </row>
    <row r="9350" spans="5:5" ht="18.5">
      <c r="E9350" s="8"/>
    </row>
    <row r="9351" spans="5:5" ht="18.5">
      <c r="E9351" s="8"/>
    </row>
    <row r="9352" spans="5:5" ht="18.5">
      <c r="E9352" s="8"/>
    </row>
    <row r="9353" spans="5:5" ht="18.5">
      <c r="E9353" s="8"/>
    </row>
    <row r="9354" spans="5:5" ht="18.5">
      <c r="E9354" s="8"/>
    </row>
    <row r="9355" spans="5:5" ht="18.5">
      <c r="E9355" s="8"/>
    </row>
    <row r="9356" spans="5:5" ht="18.5">
      <c r="E9356" s="8"/>
    </row>
    <row r="9357" spans="5:5" ht="18.5">
      <c r="E9357" s="8"/>
    </row>
    <row r="9358" spans="5:5" ht="18.5">
      <c r="E9358" s="8"/>
    </row>
    <row r="9359" spans="5:5" ht="18.5">
      <c r="E9359" s="8"/>
    </row>
    <row r="9360" spans="5:5" ht="18.5">
      <c r="E9360" s="8"/>
    </row>
    <row r="9361" spans="5:5" ht="18.5">
      <c r="E9361" s="8"/>
    </row>
    <row r="9362" spans="5:5" ht="18.5">
      <c r="E9362" s="8"/>
    </row>
    <row r="9363" spans="5:5" ht="18.5">
      <c r="E9363" s="8"/>
    </row>
    <row r="9364" spans="5:5" ht="18.5">
      <c r="E9364" s="8"/>
    </row>
    <row r="9365" spans="5:5" ht="18.5">
      <c r="E9365" s="8"/>
    </row>
    <row r="9366" spans="5:5" ht="18.5">
      <c r="E9366" s="8"/>
    </row>
    <row r="9367" spans="5:5" ht="18.5">
      <c r="E9367" s="8"/>
    </row>
    <row r="9368" spans="5:5" ht="18.5">
      <c r="E9368" s="8"/>
    </row>
    <row r="9369" spans="5:5" ht="18.5">
      <c r="E9369" s="8"/>
    </row>
    <row r="9370" spans="5:5" ht="18.5">
      <c r="E9370" s="8"/>
    </row>
    <row r="9371" spans="5:5" ht="18.5">
      <c r="E9371" s="8"/>
    </row>
    <row r="9372" spans="5:5" ht="18.5">
      <c r="E9372" s="8"/>
    </row>
    <row r="9373" spans="5:5" ht="18.5">
      <c r="E9373" s="8"/>
    </row>
    <row r="9374" spans="5:5" ht="18.5">
      <c r="E9374" s="8"/>
    </row>
    <row r="9375" spans="5:5" ht="18.5">
      <c r="E9375" s="8"/>
    </row>
    <row r="9376" spans="5:5" ht="18.5">
      <c r="E9376" s="8"/>
    </row>
    <row r="9377" spans="5:5" ht="18.5">
      <c r="E9377" s="8"/>
    </row>
    <row r="9378" spans="5:5" ht="18.5">
      <c r="E9378" s="8"/>
    </row>
    <row r="9379" spans="5:5" ht="18.5">
      <c r="E9379" s="8"/>
    </row>
    <row r="9380" spans="5:5" ht="18.5">
      <c r="E9380" s="8"/>
    </row>
    <row r="9381" spans="5:5" ht="18.5">
      <c r="E9381" s="8"/>
    </row>
    <row r="9382" spans="5:5" ht="18.5">
      <c r="E9382" s="8"/>
    </row>
    <row r="9383" spans="5:5" ht="18.5">
      <c r="E9383" s="8"/>
    </row>
    <row r="9384" spans="5:5" ht="18.5">
      <c r="E9384" s="8"/>
    </row>
    <row r="9385" spans="5:5" ht="18.5">
      <c r="E9385" s="8"/>
    </row>
    <row r="9386" spans="5:5" ht="18.5">
      <c r="E9386" s="8"/>
    </row>
    <row r="9387" spans="5:5" ht="18.5">
      <c r="E9387" s="8"/>
    </row>
    <row r="9388" spans="5:5" ht="18.5">
      <c r="E9388" s="8"/>
    </row>
    <row r="9389" spans="5:5" ht="18.5">
      <c r="E9389" s="8"/>
    </row>
    <row r="9390" spans="5:5" ht="18.5">
      <c r="E9390" s="8"/>
    </row>
    <row r="9391" spans="5:5" ht="18.5">
      <c r="E9391" s="8"/>
    </row>
    <row r="9392" spans="5:5" ht="18.5">
      <c r="E9392" s="8"/>
    </row>
    <row r="9393" spans="5:5" ht="18.5">
      <c r="E9393" s="8"/>
    </row>
    <row r="9394" spans="5:5" ht="18.5">
      <c r="E9394" s="8"/>
    </row>
    <row r="9395" spans="5:5" ht="18.5">
      <c r="E9395" s="8"/>
    </row>
    <row r="9396" spans="5:5" ht="18.5">
      <c r="E9396" s="8"/>
    </row>
    <row r="9397" spans="5:5" ht="18.5">
      <c r="E9397" s="8"/>
    </row>
    <row r="9398" spans="5:5" ht="18.5">
      <c r="E9398" s="8"/>
    </row>
    <row r="9399" spans="5:5" ht="18.5">
      <c r="E9399" s="8"/>
    </row>
    <row r="9400" spans="5:5" ht="18.5">
      <c r="E9400" s="8"/>
    </row>
    <row r="9401" spans="5:5" ht="18.5">
      <c r="E9401" s="8"/>
    </row>
    <row r="9402" spans="5:5" ht="18.5">
      <c r="E9402" s="8"/>
    </row>
    <row r="9403" spans="5:5" ht="18.5">
      <c r="E9403" s="8"/>
    </row>
    <row r="9404" spans="5:5" ht="18.5">
      <c r="E9404" s="8"/>
    </row>
    <row r="9405" spans="5:5" ht="18.5">
      <c r="E9405" s="8"/>
    </row>
    <row r="9406" spans="5:5" ht="18.5">
      <c r="E9406" s="8"/>
    </row>
    <row r="9407" spans="5:5" ht="18.5">
      <c r="E9407" s="8"/>
    </row>
    <row r="9408" spans="5:5" ht="18.5">
      <c r="E9408" s="8"/>
    </row>
    <row r="9409" spans="5:5" ht="18.5">
      <c r="E9409" s="8"/>
    </row>
    <row r="9410" spans="5:5" ht="18.5">
      <c r="E9410" s="8"/>
    </row>
    <row r="9411" spans="5:5" ht="18.5">
      <c r="E9411" s="8"/>
    </row>
    <row r="9412" spans="5:5" ht="18.5">
      <c r="E9412" s="8"/>
    </row>
    <row r="9413" spans="5:5" ht="18.5">
      <c r="E9413" s="8"/>
    </row>
    <row r="9414" spans="5:5" ht="18.5">
      <c r="E9414" s="8"/>
    </row>
    <row r="9415" spans="5:5" ht="18.5">
      <c r="E9415" s="8"/>
    </row>
    <row r="9416" spans="5:5" ht="18.5">
      <c r="E9416" s="8"/>
    </row>
    <row r="9417" spans="5:5" ht="18.5">
      <c r="E9417" s="8"/>
    </row>
    <row r="9418" spans="5:5" ht="18.5">
      <c r="E9418" s="8"/>
    </row>
    <row r="9419" spans="5:5" ht="18.5">
      <c r="E9419" s="8"/>
    </row>
    <row r="9420" spans="5:5" ht="18.5">
      <c r="E9420" s="8"/>
    </row>
    <row r="9421" spans="5:5" ht="18.5">
      <c r="E9421" s="8"/>
    </row>
    <row r="9422" spans="5:5" ht="18.5">
      <c r="E9422" s="8"/>
    </row>
    <row r="9423" spans="5:5" ht="18.5">
      <c r="E9423" s="8"/>
    </row>
    <row r="9424" spans="5:5" ht="18.5">
      <c r="E9424" s="8"/>
    </row>
    <row r="9425" spans="5:5" ht="18.5">
      <c r="E9425" s="8"/>
    </row>
    <row r="9426" spans="5:5" ht="18.5">
      <c r="E9426" s="8"/>
    </row>
    <row r="9427" spans="5:5" ht="18.5">
      <c r="E9427" s="8"/>
    </row>
    <row r="9428" spans="5:5" ht="18.5">
      <c r="E9428" s="8"/>
    </row>
    <row r="9429" spans="5:5" ht="18.5">
      <c r="E9429" s="8"/>
    </row>
    <row r="9430" spans="5:5" ht="18.5">
      <c r="E9430" s="8"/>
    </row>
    <row r="9431" spans="5:5" ht="18.5">
      <c r="E9431" s="8"/>
    </row>
    <row r="9432" spans="5:5" ht="18.5">
      <c r="E9432" s="8"/>
    </row>
    <row r="9433" spans="5:5" ht="18.5">
      <c r="E9433" s="8"/>
    </row>
    <row r="9434" spans="5:5" ht="18.5">
      <c r="E9434" s="8"/>
    </row>
    <row r="9435" spans="5:5" ht="18.5">
      <c r="E9435" s="8"/>
    </row>
    <row r="9436" spans="5:5" ht="18.5">
      <c r="E9436" s="8"/>
    </row>
    <row r="9437" spans="5:5" ht="18.5">
      <c r="E9437" s="8"/>
    </row>
    <row r="9438" spans="5:5" ht="18.5">
      <c r="E9438" s="8"/>
    </row>
    <row r="9439" spans="5:5" ht="18.5">
      <c r="E9439" s="8"/>
    </row>
    <row r="9440" spans="5:5" ht="18.5">
      <c r="E9440" s="8"/>
    </row>
    <row r="9441" spans="5:5" ht="18.5">
      <c r="E9441" s="8"/>
    </row>
    <row r="9442" spans="5:5" ht="18.5">
      <c r="E9442" s="8"/>
    </row>
    <row r="9443" spans="5:5" ht="18.5">
      <c r="E9443" s="8"/>
    </row>
    <row r="9444" spans="5:5" ht="18.5">
      <c r="E9444" s="8"/>
    </row>
    <row r="9445" spans="5:5" ht="18.5">
      <c r="E9445" s="8"/>
    </row>
    <row r="9446" spans="5:5" ht="18.5">
      <c r="E9446" s="8"/>
    </row>
    <row r="9447" spans="5:5" ht="18.5">
      <c r="E9447" s="8"/>
    </row>
    <row r="9448" spans="5:5" ht="18.5">
      <c r="E9448" s="8"/>
    </row>
    <row r="9449" spans="5:5" ht="18.5">
      <c r="E9449" s="8"/>
    </row>
    <row r="9450" spans="5:5" ht="18.5">
      <c r="E9450" s="8"/>
    </row>
    <row r="9451" spans="5:5" ht="18.5">
      <c r="E9451" s="8"/>
    </row>
    <row r="9452" spans="5:5" ht="18.5">
      <c r="E9452" s="8"/>
    </row>
    <row r="9453" spans="5:5" ht="18.5">
      <c r="E9453" s="8"/>
    </row>
    <row r="9454" spans="5:5" ht="18.5">
      <c r="E9454" s="8"/>
    </row>
    <row r="9455" spans="5:5" ht="18.5">
      <c r="E9455" s="8"/>
    </row>
    <row r="9456" spans="5:5" ht="18.5">
      <c r="E9456" s="8"/>
    </row>
    <row r="9457" spans="5:5" ht="18.5">
      <c r="E9457" s="8"/>
    </row>
    <row r="9458" spans="5:5" ht="18.5">
      <c r="E9458" s="8"/>
    </row>
    <row r="9459" spans="5:5" ht="18.5">
      <c r="E9459" s="8"/>
    </row>
    <row r="9460" spans="5:5" ht="18.5">
      <c r="E9460" s="8"/>
    </row>
    <row r="9461" spans="5:5" ht="18.5">
      <c r="E9461" s="8"/>
    </row>
    <row r="9462" spans="5:5" ht="18.5">
      <c r="E9462" s="8"/>
    </row>
    <row r="9463" spans="5:5" ht="18.5">
      <c r="E9463" s="8"/>
    </row>
    <row r="9464" spans="5:5" ht="18.5">
      <c r="E9464" s="8"/>
    </row>
    <row r="9465" spans="5:5" ht="18.5">
      <c r="E9465" s="8"/>
    </row>
    <row r="9466" spans="5:5" ht="18.5">
      <c r="E9466" s="8"/>
    </row>
    <row r="9467" spans="5:5" ht="18.5">
      <c r="E9467" s="8"/>
    </row>
    <row r="9468" spans="5:5" ht="18.5">
      <c r="E9468" s="8"/>
    </row>
    <row r="9469" spans="5:5" ht="18.5">
      <c r="E9469" s="8"/>
    </row>
    <row r="9470" spans="5:5" ht="18.5">
      <c r="E9470" s="8"/>
    </row>
    <row r="9471" spans="5:5" ht="18.5">
      <c r="E9471" s="8"/>
    </row>
    <row r="9472" spans="5:5" ht="18.5">
      <c r="E9472" s="8"/>
    </row>
    <row r="9473" spans="5:5" ht="18.5">
      <c r="E9473" s="8"/>
    </row>
    <row r="9474" spans="5:5" ht="18.5">
      <c r="E9474" s="8"/>
    </row>
    <row r="9475" spans="5:5" ht="18.5">
      <c r="E9475" s="8"/>
    </row>
    <row r="9476" spans="5:5" ht="18.5">
      <c r="E9476" s="8"/>
    </row>
    <row r="9477" spans="5:5" ht="18.5">
      <c r="E9477" s="8"/>
    </row>
    <row r="9478" spans="5:5" ht="18.5">
      <c r="E9478" s="8"/>
    </row>
    <row r="9479" spans="5:5" ht="18.5">
      <c r="E9479" s="8"/>
    </row>
    <row r="9480" spans="5:5" ht="18.5">
      <c r="E9480" s="8"/>
    </row>
    <row r="9481" spans="5:5" ht="18.5">
      <c r="E9481" s="8"/>
    </row>
    <row r="9482" spans="5:5" ht="18.5">
      <c r="E9482" s="8"/>
    </row>
    <row r="9483" spans="5:5" ht="18.5">
      <c r="E9483" s="8"/>
    </row>
    <row r="9484" spans="5:5" ht="18.5">
      <c r="E9484" s="8"/>
    </row>
    <row r="9485" spans="5:5" ht="18.5">
      <c r="E9485" s="8"/>
    </row>
    <row r="9486" spans="5:5" ht="18.5">
      <c r="E9486" s="8"/>
    </row>
    <row r="9487" spans="5:5" ht="18.5">
      <c r="E9487" s="8"/>
    </row>
    <row r="9488" spans="5:5" ht="18.5">
      <c r="E9488" s="8"/>
    </row>
    <row r="9489" spans="5:5" ht="18.5">
      <c r="E9489" s="8"/>
    </row>
    <row r="9490" spans="5:5" ht="18.5">
      <c r="E9490" s="8"/>
    </row>
    <row r="9491" spans="5:5" ht="18.5">
      <c r="E9491" s="8"/>
    </row>
    <row r="9492" spans="5:5" ht="18.5">
      <c r="E9492" s="8"/>
    </row>
    <row r="9493" spans="5:5" ht="18.5">
      <c r="E9493" s="8"/>
    </row>
    <row r="9494" spans="5:5" ht="18.5">
      <c r="E9494" s="8"/>
    </row>
    <row r="9495" spans="5:5" ht="18.5">
      <c r="E9495" s="8"/>
    </row>
    <row r="9496" spans="5:5" ht="18.5">
      <c r="E9496" s="8"/>
    </row>
    <row r="9497" spans="5:5" ht="18.5">
      <c r="E9497" s="8"/>
    </row>
    <row r="9498" spans="5:5" ht="18.5">
      <c r="E9498" s="8"/>
    </row>
    <row r="9499" spans="5:5" ht="18.5">
      <c r="E9499" s="8"/>
    </row>
    <row r="9500" spans="5:5" ht="18.5">
      <c r="E9500" s="8"/>
    </row>
    <row r="9501" spans="5:5" ht="18.5">
      <c r="E9501" s="8"/>
    </row>
    <row r="9502" spans="5:5" ht="18.5">
      <c r="E9502" s="8"/>
    </row>
    <row r="9503" spans="5:5" ht="18.5">
      <c r="E9503" s="8"/>
    </row>
    <row r="9504" spans="5:5" ht="18.5">
      <c r="E9504" s="8"/>
    </row>
    <row r="9505" spans="5:5" ht="18.5">
      <c r="E9505" s="8"/>
    </row>
    <row r="9506" spans="5:5" ht="18.5">
      <c r="E9506" s="8"/>
    </row>
    <row r="9507" spans="5:5" ht="18.5">
      <c r="E9507" s="8"/>
    </row>
    <row r="9508" spans="5:5" ht="18.5">
      <c r="E9508" s="8"/>
    </row>
    <row r="9509" spans="5:5" ht="18.5">
      <c r="E9509" s="8"/>
    </row>
    <row r="9510" spans="5:5" ht="18.5">
      <c r="E9510" s="8"/>
    </row>
    <row r="9511" spans="5:5" ht="18.5">
      <c r="E9511" s="8"/>
    </row>
    <row r="9512" spans="5:5" ht="18.5">
      <c r="E9512" s="8"/>
    </row>
    <row r="9513" spans="5:5" ht="18.5">
      <c r="E9513" s="8"/>
    </row>
    <row r="9514" spans="5:5" ht="18.5">
      <c r="E9514" s="8"/>
    </row>
    <row r="9515" spans="5:5" ht="18.5">
      <c r="E9515" s="8"/>
    </row>
    <row r="9516" spans="5:5" ht="18.5">
      <c r="E9516" s="8"/>
    </row>
    <row r="9517" spans="5:5" ht="18.5">
      <c r="E9517" s="8"/>
    </row>
    <row r="9518" spans="5:5" ht="18.5">
      <c r="E9518" s="8"/>
    </row>
    <row r="9519" spans="5:5" ht="18.5">
      <c r="E9519" s="8"/>
    </row>
    <row r="9520" spans="5:5" ht="18.5">
      <c r="E9520" s="8"/>
    </row>
    <row r="9521" spans="5:5" ht="18.5">
      <c r="E9521" s="8"/>
    </row>
    <row r="9522" spans="5:5" ht="18.5">
      <c r="E9522" s="8"/>
    </row>
    <row r="9523" spans="5:5" ht="18.5">
      <c r="E9523" s="8"/>
    </row>
    <row r="9524" spans="5:5" ht="18.5">
      <c r="E9524" s="8"/>
    </row>
    <row r="9525" spans="5:5" ht="18.5">
      <c r="E9525" s="8"/>
    </row>
    <row r="9526" spans="5:5" ht="18.5">
      <c r="E9526" s="8"/>
    </row>
    <row r="9527" spans="5:5" ht="18.5">
      <c r="E9527" s="8"/>
    </row>
    <row r="9528" spans="5:5" ht="18.5">
      <c r="E9528" s="8"/>
    </row>
    <row r="9529" spans="5:5" ht="18.5">
      <c r="E9529" s="8"/>
    </row>
    <row r="9530" spans="5:5" ht="18.5">
      <c r="E9530" s="8"/>
    </row>
    <row r="9531" spans="5:5" ht="18.5">
      <c r="E9531" s="8"/>
    </row>
    <row r="9532" spans="5:5" ht="18.5">
      <c r="E9532" s="8"/>
    </row>
    <row r="9533" spans="5:5" ht="18.5">
      <c r="E9533" s="8"/>
    </row>
    <row r="9534" spans="5:5" ht="18.5">
      <c r="E9534" s="8"/>
    </row>
    <row r="9535" spans="5:5" ht="18.5">
      <c r="E9535" s="8"/>
    </row>
    <row r="9536" spans="5:5" ht="18.5">
      <c r="E9536" s="8"/>
    </row>
    <row r="9537" spans="5:5" ht="18.5">
      <c r="E9537" s="8"/>
    </row>
    <row r="9538" spans="5:5" ht="18.5">
      <c r="E9538" s="8"/>
    </row>
    <row r="9539" spans="5:5" ht="18.5">
      <c r="E9539" s="8"/>
    </row>
    <row r="9540" spans="5:5" ht="18.5">
      <c r="E9540" s="8"/>
    </row>
    <row r="9541" spans="5:5" ht="18.5">
      <c r="E9541" s="8"/>
    </row>
    <row r="9542" spans="5:5" ht="18.5">
      <c r="E9542" s="8"/>
    </row>
    <row r="9543" spans="5:5" ht="18.5">
      <c r="E9543" s="8"/>
    </row>
    <row r="9544" spans="5:5" ht="18.5">
      <c r="E9544" s="8"/>
    </row>
    <row r="9545" spans="5:5" ht="18.5">
      <c r="E9545" s="8"/>
    </row>
    <row r="9546" spans="5:5" ht="18.5">
      <c r="E9546" s="8"/>
    </row>
    <row r="9547" spans="5:5" ht="18.5">
      <c r="E9547" s="8"/>
    </row>
    <row r="9548" spans="5:5" ht="18.5">
      <c r="E9548" s="8"/>
    </row>
    <row r="9549" spans="5:5" ht="18.5">
      <c r="E9549" s="8"/>
    </row>
    <row r="9550" spans="5:5" ht="18.5">
      <c r="E9550" s="8"/>
    </row>
    <row r="9551" spans="5:5" ht="18.5">
      <c r="E9551" s="8"/>
    </row>
    <row r="9552" spans="5:5" ht="18.5">
      <c r="E9552" s="8"/>
    </row>
    <row r="9553" spans="5:5" ht="18.5">
      <c r="E9553" s="8"/>
    </row>
    <row r="9554" spans="5:5" ht="18.5">
      <c r="E9554" s="8"/>
    </row>
    <row r="9555" spans="5:5" ht="18.5">
      <c r="E9555" s="8"/>
    </row>
    <row r="9556" spans="5:5" ht="18.5">
      <c r="E9556" s="8"/>
    </row>
    <row r="9557" spans="5:5" ht="18.5">
      <c r="E9557" s="8"/>
    </row>
    <row r="9558" spans="5:5" ht="18.5">
      <c r="E9558" s="8"/>
    </row>
    <row r="9559" spans="5:5" ht="18.5">
      <c r="E9559" s="8"/>
    </row>
    <row r="9560" spans="5:5" ht="18.5">
      <c r="E9560" s="8"/>
    </row>
    <row r="9561" spans="5:5" ht="18.5">
      <c r="E9561" s="8"/>
    </row>
    <row r="9562" spans="5:5" ht="18.5">
      <c r="E9562" s="8"/>
    </row>
    <row r="9563" spans="5:5" ht="18.5">
      <c r="E9563" s="8"/>
    </row>
    <row r="9564" spans="5:5" ht="18.5">
      <c r="E9564" s="8"/>
    </row>
    <row r="9565" spans="5:5" ht="18.5">
      <c r="E9565" s="8"/>
    </row>
    <row r="9566" spans="5:5" ht="18.5">
      <c r="E9566" s="8"/>
    </row>
    <row r="9567" spans="5:5" ht="18.5">
      <c r="E9567" s="8"/>
    </row>
    <row r="9568" spans="5:5" ht="18.5">
      <c r="E9568" s="8"/>
    </row>
    <row r="9569" spans="5:5" ht="18.5">
      <c r="E9569" s="8"/>
    </row>
    <row r="9570" spans="5:5" ht="18.5">
      <c r="E9570" s="8"/>
    </row>
    <row r="9571" spans="5:5" ht="18.5">
      <c r="E9571" s="8"/>
    </row>
    <row r="9572" spans="5:5" ht="18.5">
      <c r="E9572" s="8"/>
    </row>
    <row r="9573" spans="5:5" ht="18.5">
      <c r="E9573" s="8"/>
    </row>
    <row r="9574" spans="5:5" ht="18.5">
      <c r="E9574" s="8"/>
    </row>
    <row r="9575" spans="5:5" ht="18.5">
      <c r="E9575" s="8"/>
    </row>
    <row r="9576" spans="5:5" ht="18.5">
      <c r="E9576" s="8"/>
    </row>
    <row r="9577" spans="5:5" ht="18.5">
      <c r="E9577" s="8"/>
    </row>
    <row r="9578" spans="5:5" ht="18.5">
      <c r="E9578" s="8"/>
    </row>
    <row r="9579" spans="5:5" ht="18.5">
      <c r="E9579" s="8"/>
    </row>
    <row r="9580" spans="5:5" ht="18.5">
      <c r="E9580" s="8"/>
    </row>
    <row r="9581" spans="5:5" ht="18.5">
      <c r="E9581" s="8"/>
    </row>
    <row r="9582" spans="5:5" ht="18.5">
      <c r="E9582" s="8"/>
    </row>
    <row r="9583" spans="5:5" ht="18.5">
      <c r="E9583" s="8"/>
    </row>
    <row r="9584" spans="5:5" ht="18.5">
      <c r="E9584" s="8"/>
    </row>
    <row r="9585" spans="5:5" ht="18.5">
      <c r="E9585" s="8"/>
    </row>
    <row r="9586" spans="5:5" ht="18.5">
      <c r="E9586" s="8"/>
    </row>
    <row r="9587" spans="5:5" ht="18.5">
      <c r="E9587" s="8"/>
    </row>
    <row r="9588" spans="5:5" ht="18.5">
      <c r="E9588" s="8"/>
    </row>
    <row r="9589" spans="5:5" ht="18.5">
      <c r="E9589" s="8"/>
    </row>
    <row r="9590" spans="5:5" ht="18.5">
      <c r="E9590" s="8"/>
    </row>
    <row r="9591" spans="5:5" ht="18.5">
      <c r="E9591" s="8"/>
    </row>
    <row r="9592" spans="5:5" ht="18.5">
      <c r="E9592" s="8"/>
    </row>
    <row r="9593" spans="5:5" ht="18.5">
      <c r="E9593" s="8"/>
    </row>
    <row r="9594" spans="5:5" ht="18.5">
      <c r="E9594" s="8"/>
    </row>
    <row r="9595" spans="5:5" ht="18.5">
      <c r="E9595" s="8"/>
    </row>
    <row r="9596" spans="5:5" ht="18.5">
      <c r="E9596" s="8"/>
    </row>
    <row r="9597" spans="5:5" ht="18.5">
      <c r="E9597" s="8"/>
    </row>
    <row r="9598" spans="5:5" ht="18.5">
      <c r="E9598" s="8"/>
    </row>
    <row r="9599" spans="5:5" ht="18.5">
      <c r="E9599" s="8"/>
    </row>
    <row r="9600" spans="5:5" ht="18.5">
      <c r="E9600" s="8"/>
    </row>
    <row r="9601" spans="5:5" ht="18.5">
      <c r="E9601" s="8"/>
    </row>
    <row r="9602" spans="5:5" ht="18.5">
      <c r="E9602" s="8"/>
    </row>
    <row r="9603" spans="5:5" ht="18.5">
      <c r="E9603" s="8"/>
    </row>
    <row r="9604" spans="5:5" ht="18.5">
      <c r="E9604" s="8"/>
    </row>
    <row r="9605" spans="5:5" ht="18.5">
      <c r="E9605" s="8"/>
    </row>
    <row r="9606" spans="5:5" ht="18.5">
      <c r="E9606" s="8"/>
    </row>
    <row r="9607" spans="5:5" ht="18.5">
      <c r="E9607" s="8"/>
    </row>
    <row r="9608" spans="5:5" ht="18.5">
      <c r="E9608" s="8"/>
    </row>
    <row r="9609" spans="5:5" ht="18.5">
      <c r="E9609" s="8"/>
    </row>
    <row r="9610" spans="5:5" ht="18.5">
      <c r="E9610" s="8"/>
    </row>
    <row r="9611" spans="5:5" ht="18.5">
      <c r="E9611" s="8"/>
    </row>
    <row r="9612" spans="5:5" ht="18.5">
      <c r="E9612" s="8"/>
    </row>
    <row r="9613" spans="5:5" ht="18.5">
      <c r="E9613" s="8"/>
    </row>
    <row r="9614" spans="5:5" ht="18.5">
      <c r="E9614" s="8"/>
    </row>
    <row r="9615" spans="5:5" ht="18.5">
      <c r="E9615" s="8"/>
    </row>
    <row r="9616" spans="5:5" ht="18.5">
      <c r="E9616" s="8"/>
    </row>
    <row r="9617" spans="5:5" ht="18.5">
      <c r="E9617" s="8"/>
    </row>
    <row r="9618" spans="5:5" ht="18.5">
      <c r="E9618" s="8"/>
    </row>
    <row r="9619" spans="5:5" ht="18.5">
      <c r="E9619" s="8"/>
    </row>
    <row r="9620" spans="5:5" ht="18.5">
      <c r="E9620" s="8"/>
    </row>
    <row r="9621" spans="5:5" ht="18.5">
      <c r="E9621" s="8"/>
    </row>
    <row r="9622" spans="5:5" ht="18.5">
      <c r="E9622" s="8"/>
    </row>
    <row r="9623" spans="5:5" ht="18.5">
      <c r="E9623" s="8"/>
    </row>
    <row r="9624" spans="5:5" ht="18.5">
      <c r="E9624" s="8"/>
    </row>
    <row r="9625" spans="5:5" ht="18.5">
      <c r="E9625" s="8"/>
    </row>
    <row r="9626" spans="5:5" ht="18.5">
      <c r="E9626" s="8"/>
    </row>
    <row r="9627" spans="5:5" ht="18.5">
      <c r="E9627" s="8"/>
    </row>
    <row r="9628" spans="5:5" ht="18.5">
      <c r="E9628" s="8"/>
    </row>
    <row r="9629" spans="5:5" ht="18.5">
      <c r="E9629" s="8"/>
    </row>
    <row r="9630" spans="5:5" ht="18.5">
      <c r="E9630" s="8"/>
    </row>
    <row r="9631" spans="5:5" ht="18.5">
      <c r="E9631" s="8"/>
    </row>
    <row r="9632" spans="5:5" ht="18.5">
      <c r="E9632" s="8"/>
    </row>
    <row r="9633" spans="5:5" ht="18.5">
      <c r="E9633" s="8"/>
    </row>
    <row r="9634" spans="5:5" ht="18.5">
      <c r="E9634" s="8"/>
    </row>
    <row r="9635" spans="5:5" ht="18.5">
      <c r="E9635" s="8"/>
    </row>
    <row r="9636" spans="5:5" ht="18.5">
      <c r="E9636" s="8"/>
    </row>
    <row r="9637" spans="5:5" ht="18.5">
      <c r="E9637" s="8"/>
    </row>
    <row r="9638" spans="5:5" ht="18.5">
      <c r="E9638" s="8"/>
    </row>
    <row r="9639" spans="5:5" ht="18.5">
      <c r="E9639" s="8"/>
    </row>
    <row r="9640" spans="5:5" ht="18.5">
      <c r="E9640" s="8"/>
    </row>
    <row r="9641" spans="5:5" ht="18.5">
      <c r="E9641" s="8"/>
    </row>
    <row r="9642" spans="5:5" ht="18.5">
      <c r="E9642" s="8"/>
    </row>
    <row r="9643" spans="5:5" ht="18.5">
      <c r="E9643" s="8"/>
    </row>
    <row r="9644" spans="5:5" ht="18.5">
      <c r="E9644" s="8"/>
    </row>
    <row r="9645" spans="5:5" ht="18.5">
      <c r="E9645" s="8"/>
    </row>
    <row r="9646" spans="5:5" ht="18.5">
      <c r="E9646" s="8"/>
    </row>
    <row r="9647" spans="5:5" ht="18.5">
      <c r="E9647" s="8"/>
    </row>
    <row r="9648" spans="5:5" ht="18.5">
      <c r="E9648" s="8"/>
    </row>
    <row r="9649" spans="5:5" ht="18.5">
      <c r="E9649" s="8"/>
    </row>
    <row r="9650" spans="5:5" ht="18.5">
      <c r="E9650" s="8"/>
    </row>
    <row r="9651" spans="5:5" ht="18.5">
      <c r="E9651" s="8"/>
    </row>
    <row r="9652" spans="5:5" ht="18.5">
      <c r="E9652" s="8"/>
    </row>
    <row r="9653" spans="5:5" ht="18.5">
      <c r="E9653" s="8"/>
    </row>
    <row r="9654" spans="5:5" ht="18.5">
      <c r="E9654" s="8"/>
    </row>
    <row r="9655" spans="5:5" ht="18.5">
      <c r="E9655" s="8"/>
    </row>
    <row r="9656" spans="5:5" ht="18.5">
      <c r="E9656" s="8"/>
    </row>
    <row r="9657" spans="5:5" ht="18.5">
      <c r="E9657" s="8"/>
    </row>
    <row r="9658" spans="5:5" ht="18.5">
      <c r="E9658" s="8"/>
    </row>
    <row r="9659" spans="5:5" ht="18.5">
      <c r="E9659" s="8"/>
    </row>
    <row r="9660" spans="5:5" ht="18.5">
      <c r="E9660" s="8"/>
    </row>
    <row r="9661" spans="5:5" ht="18.5">
      <c r="E9661" s="8"/>
    </row>
    <row r="9662" spans="5:5" ht="18.5">
      <c r="E9662" s="8"/>
    </row>
    <row r="9663" spans="5:5" ht="18.5">
      <c r="E9663" s="8"/>
    </row>
    <row r="9664" spans="5:5" ht="18.5">
      <c r="E9664" s="8"/>
    </row>
    <row r="9665" spans="5:5" ht="18.5">
      <c r="E9665" s="8"/>
    </row>
    <row r="9666" spans="5:5" ht="18.5">
      <c r="E9666" s="8"/>
    </row>
    <row r="9667" spans="5:5" ht="18.5">
      <c r="E9667" s="8"/>
    </row>
    <row r="9668" spans="5:5" ht="18.5">
      <c r="E9668" s="8"/>
    </row>
    <row r="9669" spans="5:5" ht="18.5">
      <c r="E9669" s="8"/>
    </row>
    <row r="9670" spans="5:5" ht="18.5">
      <c r="E9670" s="8"/>
    </row>
    <row r="9671" spans="5:5" ht="18.5">
      <c r="E9671" s="8"/>
    </row>
    <row r="9672" spans="5:5" ht="18.5">
      <c r="E9672" s="8"/>
    </row>
    <row r="9673" spans="5:5" ht="18.5">
      <c r="E9673" s="8"/>
    </row>
    <row r="9674" spans="5:5" ht="18.5">
      <c r="E9674" s="8"/>
    </row>
    <row r="9675" spans="5:5" ht="18.5">
      <c r="E9675" s="8"/>
    </row>
    <row r="9676" spans="5:5" ht="18.5">
      <c r="E9676" s="8"/>
    </row>
    <row r="9677" spans="5:5" ht="18.5">
      <c r="E9677" s="8"/>
    </row>
    <row r="9678" spans="5:5" ht="18.5">
      <c r="E9678" s="8"/>
    </row>
    <row r="9679" spans="5:5" ht="18.5">
      <c r="E9679" s="8"/>
    </row>
    <row r="9680" spans="5:5" ht="18.5">
      <c r="E9680" s="8"/>
    </row>
    <row r="9681" spans="5:5" ht="18.5">
      <c r="E9681" s="8"/>
    </row>
    <row r="9682" spans="5:5" ht="18.5">
      <c r="E9682" s="8"/>
    </row>
    <row r="9683" spans="5:5" ht="18.5">
      <c r="E9683" s="8"/>
    </row>
    <row r="9684" spans="5:5" ht="18.5">
      <c r="E9684" s="8"/>
    </row>
    <row r="9685" spans="5:5" ht="18.5">
      <c r="E9685" s="8"/>
    </row>
    <row r="9686" spans="5:5" ht="18.5">
      <c r="E9686" s="8"/>
    </row>
    <row r="9687" spans="5:5" ht="18.5">
      <c r="E9687" s="8"/>
    </row>
    <row r="9688" spans="5:5" ht="18.5">
      <c r="E9688" s="8"/>
    </row>
    <row r="9689" spans="5:5" ht="18.5">
      <c r="E9689" s="8"/>
    </row>
    <row r="9690" spans="5:5" ht="18.5">
      <c r="E9690" s="8"/>
    </row>
    <row r="9691" spans="5:5" ht="18.5">
      <c r="E9691" s="8"/>
    </row>
    <row r="9692" spans="5:5" ht="18.5">
      <c r="E9692" s="8"/>
    </row>
    <row r="9693" spans="5:5" ht="18.5">
      <c r="E9693" s="8"/>
    </row>
    <row r="9694" spans="5:5" ht="18.5">
      <c r="E9694" s="8"/>
    </row>
    <row r="9695" spans="5:5" ht="18.5">
      <c r="E9695" s="8"/>
    </row>
    <row r="9696" spans="5:5" ht="18.5">
      <c r="E9696" s="8"/>
    </row>
    <row r="9697" spans="5:5" ht="18.5">
      <c r="E9697" s="8"/>
    </row>
    <row r="9698" spans="5:5" ht="18.5">
      <c r="E9698" s="8"/>
    </row>
    <row r="9699" spans="5:5" ht="18.5">
      <c r="E9699" s="8"/>
    </row>
    <row r="9700" spans="5:5" ht="18.5">
      <c r="E9700" s="8"/>
    </row>
    <row r="9701" spans="5:5" ht="18.5">
      <c r="E9701" s="8"/>
    </row>
    <row r="9702" spans="5:5" ht="18.5">
      <c r="E9702" s="8"/>
    </row>
    <row r="9703" spans="5:5" ht="18.5">
      <c r="E9703" s="8"/>
    </row>
    <row r="9704" spans="5:5" ht="18.5">
      <c r="E9704" s="8"/>
    </row>
    <row r="9705" spans="5:5" ht="18.5">
      <c r="E9705" s="8"/>
    </row>
    <row r="9706" spans="5:5" ht="18.5">
      <c r="E9706" s="8"/>
    </row>
    <row r="9707" spans="5:5" ht="18.5">
      <c r="E9707" s="8"/>
    </row>
    <row r="9708" spans="5:5" ht="18.5">
      <c r="E9708" s="8"/>
    </row>
    <row r="9709" spans="5:5" ht="18.5">
      <c r="E9709" s="8"/>
    </row>
    <row r="9710" spans="5:5" ht="18.5">
      <c r="E9710" s="8"/>
    </row>
    <row r="9711" spans="5:5" ht="18.5">
      <c r="E9711" s="8"/>
    </row>
    <row r="9712" spans="5:5" ht="18.5">
      <c r="E9712" s="8"/>
    </row>
    <row r="9713" spans="5:5" ht="18.5">
      <c r="E9713" s="8"/>
    </row>
    <row r="9714" spans="5:5" ht="18.5">
      <c r="E9714" s="8"/>
    </row>
    <row r="9715" spans="5:5" ht="18.5">
      <c r="E9715" s="8"/>
    </row>
    <row r="9716" spans="5:5" ht="18.5">
      <c r="E9716" s="8"/>
    </row>
    <row r="9717" spans="5:5" ht="18.5">
      <c r="E9717" s="8"/>
    </row>
    <row r="9718" spans="5:5" ht="18.5">
      <c r="E9718" s="8"/>
    </row>
    <row r="9719" spans="5:5" ht="18.5">
      <c r="E9719" s="8"/>
    </row>
    <row r="9720" spans="5:5" ht="18.5">
      <c r="E9720" s="8"/>
    </row>
    <row r="9721" spans="5:5" ht="18.5">
      <c r="E9721" s="8"/>
    </row>
    <row r="9722" spans="5:5" ht="18.5">
      <c r="E9722" s="8"/>
    </row>
    <row r="9723" spans="5:5" ht="18.5">
      <c r="E9723" s="8"/>
    </row>
    <row r="9724" spans="5:5" ht="18.5">
      <c r="E9724" s="8"/>
    </row>
    <row r="9725" spans="5:5" ht="18.5">
      <c r="E9725" s="8"/>
    </row>
    <row r="9726" spans="5:5" ht="18.5">
      <c r="E9726" s="8"/>
    </row>
    <row r="9727" spans="5:5" ht="18.5">
      <c r="E9727" s="8"/>
    </row>
    <row r="9728" spans="5:5" ht="18.5">
      <c r="E9728" s="8"/>
    </row>
    <row r="9729" spans="5:5" ht="18.5">
      <c r="E9729" s="8"/>
    </row>
    <row r="9730" spans="5:5" ht="18.5">
      <c r="E9730" s="8"/>
    </row>
    <row r="9731" spans="5:5" ht="18.5">
      <c r="E9731" s="8"/>
    </row>
    <row r="9732" spans="5:5" ht="18.5">
      <c r="E9732" s="8"/>
    </row>
    <row r="9733" spans="5:5" ht="18.5">
      <c r="E9733" s="8"/>
    </row>
    <row r="9734" spans="5:5" ht="18.5">
      <c r="E9734" s="8"/>
    </row>
    <row r="9735" spans="5:5" ht="18.5">
      <c r="E9735" s="8"/>
    </row>
    <row r="9736" spans="5:5" ht="18.5">
      <c r="E9736" s="8"/>
    </row>
    <row r="9737" spans="5:5" ht="18.5">
      <c r="E9737" s="8"/>
    </row>
    <row r="9738" spans="5:5" ht="18.5">
      <c r="E9738" s="8"/>
    </row>
    <row r="9739" spans="5:5" ht="18.5">
      <c r="E9739" s="8"/>
    </row>
    <row r="9740" spans="5:5" ht="18.5">
      <c r="E9740" s="8"/>
    </row>
    <row r="9741" spans="5:5" ht="18.5">
      <c r="E9741" s="8"/>
    </row>
    <row r="9742" spans="5:5" ht="18.5">
      <c r="E9742" s="8"/>
    </row>
    <row r="9743" spans="5:5" ht="18.5">
      <c r="E9743" s="8"/>
    </row>
    <row r="9744" spans="5:5" ht="18.5">
      <c r="E9744" s="8"/>
    </row>
    <row r="9745" spans="5:5" ht="18.5">
      <c r="E9745" s="8"/>
    </row>
    <row r="9746" spans="5:5" ht="18.5">
      <c r="E9746" s="8"/>
    </row>
    <row r="9747" spans="5:5" ht="18.5">
      <c r="E9747" s="8"/>
    </row>
    <row r="9748" spans="5:5" ht="18.5">
      <c r="E9748" s="8"/>
    </row>
    <row r="9749" spans="5:5" ht="18.5">
      <c r="E9749" s="8"/>
    </row>
    <row r="9750" spans="5:5" ht="18.5">
      <c r="E9750" s="8"/>
    </row>
    <row r="9751" spans="5:5" ht="18.5">
      <c r="E9751" s="8"/>
    </row>
    <row r="9752" spans="5:5" ht="18.5">
      <c r="E9752" s="8"/>
    </row>
    <row r="9753" spans="5:5" ht="18.5">
      <c r="E9753" s="8"/>
    </row>
    <row r="9754" spans="5:5" ht="18.5">
      <c r="E9754" s="8"/>
    </row>
    <row r="9755" spans="5:5" ht="18.5">
      <c r="E9755" s="8"/>
    </row>
    <row r="9756" spans="5:5" ht="18.5">
      <c r="E9756" s="8"/>
    </row>
    <row r="9757" spans="5:5" ht="18.5">
      <c r="E9757" s="8"/>
    </row>
    <row r="9758" spans="5:5" ht="18.5">
      <c r="E9758" s="8"/>
    </row>
    <row r="9759" spans="5:5" ht="18.5">
      <c r="E9759" s="8"/>
    </row>
    <row r="9760" spans="5:5" ht="18.5">
      <c r="E9760" s="8"/>
    </row>
    <row r="9761" spans="5:5" ht="18.5">
      <c r="E9761" s="8"/>
    </row>
    <row r="9762" spans="5:5" ht="18.5">
      <c r="E9762" s="8"/>
    </row>
    <row r="9763" spans="5:5" ht="18.5">
      <c r="E9763" s="8"/>
    </row>
    <row r="9764" spans="5:5" ht="18.5">
      <c r="E9764" s="8"/>
    </row>
    <row r="9765" spans="5:5" ht="18.5">
      <c r="E9765" s="8"/>
    </row>
    <row r="9766" spans="5:5" ht="18.5">
      <c r="E9766" s="8"/>
    </row>
    <row r="9767" spans="5:5" ht="18.5">
      <c r="E9767" s="8"/>
    </row>
    <row r="9768" spans="5:5" ht="18.5">
      <c r="E9768" s="8"/>
    </row>
    <row r="9769" spans="5:5" ht="18.5">
      <c r="E9769" s="8"/>
    </row>
    <row r="9770" spans="5:5" ht="18.5">
      <c r="E9770" s="8"/>
    </row>
    <row r="9771" spans="5:5" ht="18.5">
      <c r="E9771" s="8"/>
    </row>
    <row r="9772" spans="5:5" ht="18.5">
      <c r="E9772" s="8"/>
    </row>
    <row r="9773" spans="5:5" ht="18.5">
      <c r="E9773" s="8"/>
    </row>
    <row r="9774" spans="5:5" ht="18.5">
      <c r="E9774" s="8"/>
    </row>
    <row r="9775" spans="5:5" ht="18.5">
      <c r="E9775" s="8"/>
    </row>
    <row r="9776" spans="5:5" ht="18.5">
      <c r="E9776" s="8"/>
    </row>
    <row r="9777" spans="5:5" ht="18.5">
      <c r="E9777" s="8"/>
    </row>
    <row r="9778" spans="5:5" ht="18.5">
      <c r="E9778" s="8"/>
    </row>
    <row r="9779" spans="5:5" ht="18.5">
      <c r="E9779" s="8"/>
    </row>
    <row r="9780" spans="5:5" ht="18.5">
      <c r="E9780" s="8"/>
    </row>
    <row r="9781" spans="5:5" ht="18.5">
      <c r="E9781" s="8"/>
    </row>
    <row r="9782" spans="5:5" ht="18.5">
      <c r="E9782" s="8"/>
    </row>
    <row r="9783" spans="5:5" ht="18.5">
      <c r="E9783" s="8"/>
    </row>
    <row r="9784" spans="5:5" ht="18.5">
      <c r="E9784" s="8"/>
    </row>
    <row r="9785" spans="5:5" ht="18.5">
      <c r="E9785" s="8"/>
    </row>
    <row r="9786" spans="5:5" ht="18.5">
      <c r="E9786" s="8"/>
    </row>
    <row r="9787" spans="5:5" ht="18.5">
      <c r="E9787" s="8"/>
    </row>
    <row r="9788" spans="5:5" ht="18.5">
      <c r="E9788" s="8"/>
    </row>
    <row r="9789" spans="5:5" ht="18.5">
      <c r="E9789" s="8"/>
    </row>
    <row r="9790" spans="5:5" ht="18.5">
      <c r="E9790" s="8"/>
    </row>
    <row r="9791" spans="5:5" ht="18.5">
      <c r="E9791" s="8"/>
    </row>
    <row r="9792" spans="5:5" ht="18.5">
      <c r="E9792" s="8"/>
    </row>
    <row r="9793" spans="5:5" ht="18.5">
      <c r="E9793" s="8"/>
    </row>
    <row r="9794" spans="5:5" ht="18.5">
      <c r="E9794" s="8"/>
    </row>
    <row r="9795" spans="5:5" ht="18.5">
      <c r="E9795" s="8"/>
    </row>
    <row r="9796" spans="5:5" ht="18.5">
      <c r="E9796" s="8"/>
    </row>
    <row r="9797" spans="5:5" ht="18.5">
      <c r="E9797" s="8"/>
    </row>
    <row r="9798" spans="5:5" ht="18.5">
      <c r="E9798" s="8"/>
    </row>
    <row r="9799" spans="5:5" ht="18.5">
      <c r="E9799" s="8"/>
    </row>
    <row r="9800" spans="5:5" ht="18.5">
      <c r="E9800" s="8"/>
    </row>
    <row r="9801" spans="5:5" ht="18.5">
      <c r="E9801" s="8"/>
    </row>
    <row r="9802" spans="5:5" ht="18.5">
      <c r="E9802" s="8"/>
    </row>
    <row r="9803" spans="5:5" ht="18.5">
      <c r="E9803" s="8"/>
    </row>
    <row r="9804" spans="5:5" ht="18.5">
      <c r="E9804" s="8"/>
    </row>
    <row r="9805" spans="5:5" ht="18.5">
      <c r="E9805" s="8"/>
    </row>
    <row r="9806" spans="5:5" ht="18.5">
      <c r="E9806" s="8"/>
    </row>
    <row r="9807" spans="5:5" ht="18.5">
      <c r="E9807" s="8"/>
    </row>
    <row r="9808" spans="5:5" ht="18.5">
      <c r="E9808" s="8"/>
    </row>
    <row r="9809" spans="5:5" ht="18.5">
      <c r="E9809" s="8"/>
    </row>
    <row r="9810" spans="5:5" ht="18.5">
      <c r="E9810" s="8"/>
    </row>
    <row r="9811" spans="5:5" ht="18.5">
      <c r="E9811" s="8"/>
    </row>
    <row r="9812" spans="5:5" ht="18.5">
      <c r="E9812" s="8"/>
    </row>
    <row r="9813" spans="5:5" ht="18.5">
      <c r="E9813" s="8"/>
    </row>
    <row r="9814" spans="5:5" ht="18.5">
      <c r="E9814" s="8"/>
    </row>
    <row r="9815" spans="5:5" ht="18.5">
      <c r="E9815" s="8"/>
    </row>
    <row r="9816" spans="5:5" ht="18.5">
      <c r="E9816" s="8"/>
    </row>
    <row r="9817" spans="5:5" ht="18.5">
      <c r="E9817" s="8"/>
    </row>
    <row r="9818" spans="5:5" ht="18.5">
      <c r="E9818" s="8"/>
    </row>
    <row r="9819" spans="5:5" ht="18.5">
      <c r="E9819" s="8"/>
    </row>
    <row r="9820" spans="5:5" ht="18.5">
      <c r="E9820" s="8"/>
    </row>
    <row r="9821" spans="5:5" ht="18.5">
      <c r="E9821" s="8"/>
    </row>
    <row r="9822" spans="5:5" ht="18.5">
      <c r="E9822" s="8"/>
    </row>
    <row r="9823" spans="5:5" ht="18.5">
      <c r="E9823" s="8"/>
    </row>
    <row r="9824" spans="5:5" ht="18.5">
      <c r="E9824" s="8"/>
    </row>
    <row r="9825" spans="5:5" ht="18.5">
      <c r="E9825" s="8"/>
    </row>
    <row r="9826" spans="5:5" ht="18.5">
      <c r="E9826" s="8"/>
    </row>
    <row r="9827" spans="5:5" ht="18.5">
      <c r="E9827" s="8"/>
    </row>
    <row r="9828" spans="5:5" ht="18.5">
      <c r="E9828" s="8"/>
    </row>
    <row r="9829" spans="5:5" ht="18.5">
      <c r="E9829" s="8"/>
    </row>
    <row r="9830" spans="5:5" ht="18.5">
      <c r="E9830" s="8"/>
    </row>
    <row r="9831" spans="5:5" ht="18.5">
      <c r="E9831" s="8"/>
    </row>
    <row r="9832" spans="5:5" ht="18.5">
      <c r="E9832" s="8"/>
    </row>
    <row r="9833" spans="5:5" ht="18.5">
      <c r="E9833" s="8"/>
    </row>
    <row r="9834" spans="5:5" ht="18.5">
      <c r="E9834" s="8"/>
    </row>
    <row r="9835" spans="5:5" ht="18.5">
      <c r="E9835" s="8"/>
    </row>
    <row r="9836" spans="5:5" ht="18.5">
      <c r="E9836" s="8"/>
    </row>
    <row r="9837" spans="5:5" ht="18.5">
      <c r="E9837" s="8"/>
    </row>
    <row r="9838" spans="5:5" ht="18.5">
      <c r="E9838" s="8"/>
    </row>
    <row r="9839" spans="5:5" ht="18.5">
      <c r="E9839" s="8"/>
    </row>
    <row r="9840" spans="5:5" ht="18.5">
      <c r="E9840" s="8"/>
    </row>
    <row r="9841" spans="5:5" ht="18.5">
      <c r="E9841" s="8"/>
    </row>
    <row r="9842" spans="5:5" ht="18.5">
      <c r="E9842" s="8"/>
    </row>
    <row r="9843" spans="5:5" ht="18.5">
      <c r="E9843" s="8"/>
    </row>
    <row r="9844" spans="5:5" ht="18.5">
      <c r="E9844" s="8"/>
    </row>
    <row r="9845" spans="5:5" ht="18.5">
      <c r="E9845" s="8"/>
    </row>
    <row r="9846" spans="5:5" ht="18.5">
      <c r="E9846" s="8"/>
    </row>
    <row r="9847" spans="5:5" ht="18.5">
      <c r="E9847" s="8"/>
    </row>
    <row r="9848" spans="5:5" ht="18.5">
      <c r="E9848" s="8"/>
    </row>
    <row r="9849" spans="5:5" ht="18.5">
      <c r="E9849" s="8"/>
    </row>
    <row r="9850" spans="5:5" ht="18.5">
      <c r="E9850" s="8"/>
    </row>
    <row r="9851" spans="5:5" ht="18.5">
      <c r="E9851" s="8"/>
    </row>
    <row r="9852" spans="5:5" ht="18.5">
      <c r="E9852" s="8"/>
    </row>
    <row r="9853" spans="5:5" ht="18.5">
      <c r="E9853" s="8"/>
    </row>
    <row r="9854" spans="5:5" ht="18.5">
      <c r="E9854" s="8"/>
    </row>
    <row r="9855" spans="5:5" ht="18.5">
      <c r="E9855" s="8"/>
    </row>
    <row r="9856" spans="5:5" ht="18.5">
      <c r="E9856" s="8"/>
    </row>
    <row r="9857" spans="5:5" ht="18.5">
      <c r="E9857" s="8"/>
    </row>
    <row r="9858" spans="5:5" ht="18.5">
      <c r="E9858" s="8"/>
    </row>
    <row r="9859" spans="5:5" ht="18.5">
      <c r="E9859" s="8"/>
    </row>
    <row r="9860" spans="5:5" ht="18.5">
      <c r="E9860" s="8"/>
    </row>
    <row r="9861" spans="5:5" ht="18.5">
      <c r="E9861" s="8"/>
    </row>
    <row r="9862" spans="5:5" ht="18.5">
      <c r="E9862" s="8"/>
    </row>
    <row r="9863" spans="5:5" ht="18.5">
      <c r="E9863" s="8"/>
    </row>
    <row r="9864" spans="5:5" ht="18.5">
      <c r="E9864" s="8"/>
    </row>
    <row r="9865" spans="5:5" ht="18.5">
      <c r="E9865" s="8"/>
    </row>
    <row r="9866" spans="5:5" ht="18.5">
      <c r="E9866" s="8"/>
    </row>
    <row r="9867" spans="5:5" ht="18.5">
      <c r="E9867" s="8"/>
    </row>
    <row r="9868" spans="5:5" ht="18.5">
      <c r="E9868" s="8"/>
    </row>
    <row r="9869" spans="5:5" ht="18.5">
      <c r="E9869" s="8"/>
    </row>
    <row r="9870" spans="5:5" ht="18.5">
      <c r="E9870" s="8"/>
    </row>
    <row r="9871" spans="5:5" ht="18.5">
      <c r="E9871" s="8"/>
    </row>
    <row r="9872" spans="5:5" ht="18.5">
      <c r="E9872" s="8"/>
    </row>
    <row r="9873" spans="5:5" ht="18.5">
      <c r="E9873" s="8"/>
    </row>
    <row r="9874" spans="5:5" ht="18.5">
      <c r="E9874" s="8"/>
    </row>
    <row r="9875" spans="5:5" ht="18.5">
      <c r="E9875" s="8"/>
    </row>
    <row r="9876" spans="5:5" ht="18.5">
      <c r="E9876" s="8"/>
    </row>
    <row r="9877" spans="5:5" ht="18.5">
      <c r="E9877" s="8"/>
    </row>
    <row r="9878" spans="5:5" ht="18.5">
      <c r="E9878" s="8"/>
    </row>
    <row r="9879" spans="5:5" ht="18.5">
      <c r="E9879" s="8"/>
    </row>
    <row r="9880" spans="5:5" ht="18.5">
      <c r="E9880" s="8"/>
    </row>
    <row r="9881" spans="5:5" ht="18.5">
      <c r="E9881" s="8"/>
    </row>
    <row r="9882" spans="5:5" ht="18.5">
      <c r="E9882" s="8"/>
    </row>
    <row r="9883" spans="5:5" ht="18.5">
      <c r="E9883" s="8"/>
    </row>
    <row r="9884" spans="5:5" ht="18.5">
      <c r="E9884" s="8"/>
    </row>
    <row r="9885" spans="5:5" ht="18.5">
      <c r="E9885" s="8"/>
    </row>
    <row r="9886" spans="5:5" ht="18.5">
      <c r="E9886" s="8"/>
    </row>
    <row r="9887" spans="5:5" ht="18.5">
      <c r="E9887" s="8"/>
    </row>
    <row r="9888" spans="5:5" ht="18.5">
      <c r="E9888" s="8"/>
    </row>
    <row r="9889" spans="5:5" ht="18.5">
      <c r="E9889" s="8"/>
    </row>
    <row r="9890" spans="5:5" ht="18.5">
      <c r="E9890" s="8"/>
    </row>
    <row r="9891" spans="5:5" ht="18.5">
      <c r="E9891" s="8"/>
    </row>
    <row r="9892" spans="5:5" ht="18.5">
      <c r="E9892" s="8"/>
    </row>
    <row r="9893" spans="5:5" ht="18.5">
      <c r="E9893" s="8"/>
    </row>
    <row r="9894" spans="5:5" ht="18.5">
      <c r="E9894" s="8"/>
    </row>
    <row r="9895" spans="5:5" ht="18.5">
      <c r="E9895" s="8"/>
    </row>
    <row r="9896" spans="5:5" ht="18.5">
      <c r="E9896" s="8"/>
    </row>
    <row r="9897" spans="5:5" ht="18.5">
      <c r="E9897" s="8"/>
    </row>
    <row r="9898" spans="5:5" ht="18.5">
      <c r="E9898" s="8"/>
    </row>
    <row r="9899" spans="5:5" ht="18.5">
      <c r="E9899" s="8"/>
    </row>
    <row r="9900" spans="5:5" ht="18.5">
      <c r="E9900" s="8"/>
    </row>
    <row r="9901" spans="5:5" ht="18.5">
      <c r="E9901" s="8"/>
    </row>
    <row r="9902" spans="5:5" ht="18.5">
      <c r="E9902" s="8"/>
    </row>
    <row r="9903" spans="5:5" ht="18.5">
      <c r="E9903" s="8"/>
    </row>
    <row r="9904" spans="5:5" ht="18.5">
      <c r="E9904" s="8"/>
    </row>
    <row r="9905" spans="5:5" ht="18.5">
      <c r="E9905" s="8"/>
    </row>
    <row r="9906" spans="5:5" ht="18.5">
      <c r="E9906" s="8"/>
    </row>
    <row r="9907" spans="5:5" ht="18.5">
      <c r="E9907" s="8"/>
    </row>
    <row r="9908" spans="5:5" ht="18.5">
      <c r="E9908" s="8"/>
    </row>
    <row r="9909" spans="5:5" ht="18.5">
      <c r="E9909" s="8"/>
    </row>
    <row r="9910" spans="5:5" ht="18.5">
      <c r="E9910" s="8"/>
    </row>
    <row r="9911" spans="5:5" ht="18.5">
      <c r="E9911" s="8"/>
    </row>
    <row r="9912" spans="5:5" ht="18.5">
      <c r="E9912" s="8"/>
    </row>
    <row r="9913" spans="5:5" ht="18.5">
      <c r="E9913" s="8"/>
    </row>
    <row r="9914" spans="5:5" ht="18.5">
      <c r="E9914" s="8"/>
    </row>
    <row r="9915" spans="5:5" ht="18.5">
      <c r="E9915" s="8"/>
    </row>
    <row r="9916" spans="5:5" ht="18.5">
      <c r="E9916" s="8"/>
    </row>
    <row r="9917" spans="5:5" ht="18.5">
      <c r="E9917" s="8"/>
    </row>
    <row r="9918" spans="5:5" ht="18.5">
      <c r="E9918" s="8"/>
    </row>
    <row r="9919" spans="5:5" ht="18.5">
      <c r="E9919" s="8"/>
    </row>
    <row r="9920" spans="5:5" ht="18.5">
      <c r="E9920" s="8"/>
    </row>
    <row r="9921" spans="5:5" ht="18.5">
      <c r="E9921" s="8"/>
    </row>
    <row r="9922" spans="5:5" ht="18.5">
      <c r="E9922" s="8"/>
    </row>
    <row r="9923" spans="5:5" ht="18.5">
      <c r="E9923" s="8"/>
    </row>
    <row r="9924" spans="5:5" ht="18.5">
      <c r="E9924" s="8"/>
    </row>
    <row r="9925" spans="5:5" ht="18.5">
      <c r="E9925" s="8"/>
    </row>
    <row r="9926" spans="5:5" ht="18.5">
      <c r="E9926" s="8"/>
    </row>
    <row r="9927" spans="5:5" ht="18.5">
      <c r="E9927" s="8"/>
    </row>
    <row r="9928" spans="5:5" ht="18.5">
      <c r="E9928" s="8"/>
    </row>
    <row r="9929" spans="5:5" ht="18.5">
      <c r="E9929" s="8"/>
    </row>
    <row r="9930" spans="5:5" ht="18.5">
      <c r="E9930" s="8"/>
    </row>
    <row r="9931" spans="5:5" ht="18.5">
      <c r="E9931" s="8"/>
    </row>
    <row r="9932" spans="5:5" ht="18.5">
      <c r="E9932" s="8"/>
    </row>
    <row r="9933" spans="5:5" ht="18.5">
      <c r="E9933" s="8"/>
    </row>
    <row r="9934" spans="5:5" ht="18.5">
      <c r="E9934" s="8"/>
    </row>
    <row r="9935" spans="5:5" ht="18.5">
      <c r="E9935" s="8"/>
    </row>
    <row r="9936" spans="5:5" ht="18.5">
      <c r="E9936" s="8"/>
    </row>
    <row r="9937" spans="5:5" ht="18.5">
      <c r="E9937" s="8"/>
    </row>
    <row r="9938" spans="5:5" ht="18.5">
      <c r="E9938" s="8"/>
    </row>
    <row r="9939" spans="5:5" ht="18.5">
      <c r="E9939" s="8"/>
    </row>
    <row r="9940" spans="5:5" ht="18.5">
      <c r="E9940" s="8"/>
    </row>
    <row r="9941" spans="5:5" ht="18.5">
      <c r="E9941" s="8"/>
    </row>
    <row r="9942" spans="5:5" ht="18.5">
      <c r="E9942" s="8"/>
    </row>
    <row r="9943" spans="5:5" ht="18.5">
      <c r="E9943" s="8"/>
    </row>
    <row r="9944" spans="5:5" ht="18.5">
      <c r="E9944" s="8"/>
    </row>
    <row r="9945" spans="5:5" ht="18.5">
      <c r="E9945" s="8"/>
    </row>
    <row r="9946" spans="5:5" ht="18.5">
      <c r="E9946" s="8"/>
    </row>
    <row r="9947" spans="5:5" ht="18.5">
      <c r="E9947" s="8"/>
    </row>
    <row r="9948" spans="5:5" ht="18.5">
      <c r="E9948" s="8"/>
    </row>
    <row r="9949" spans="5:5" ht="18.5">
      <c r="E9949" s="8"/>
    </row>
    <row r="9950" spans="5:5" ht="18.5">
      <c r="E9950" s="8"/>
    </row>
    <row r="9951" spans="5:5" ht="18.5">
      <c r="E9951" s="8"/>
    </row>
    <row r="9952" spans="5:5" ht="18.5">
      <c r="E9952" s="8"/>
    </row>
    <row r="9953" spans="5:5" ht="18.5">
      <c r="E9953" s="8"/>
    </row>
    <row r="9954" spans="5:5" ht="18.5">
      <c r="E9954" s="8"/>
    </row>
    <row r="9955" spans="5:5" ht="18.5">
      <c r="E9955" s="8"/>
    </row>
    <row r="9956" spans="5:5" ht="18.5">
      <c r="E9956" s="8"/>
    </row>
    <row r="9957" spans="5:5" ht="18.5">
      <c r="E9957" s="8"/>
    </row>
    <row r="9958" spans="5:5" ht="18.5">
      <c r="E9958" s="8"/>
    </row>
    <row r="9959" spans="5:5" ht="18.5">
      <c r="E9959" s="8"/>
    </row>
    <row r="9960" spans="5:5" ht="18.5">
      <c r="E9960" s="8"/>
    </row>
    <row r="9961" spans="5:5" ht="18.5">
      <c r="E9961" s="8"/>
    </row>
    <row r="9962" spans="5:5" ht="18.5">
      <c r="E9962" s="8"/>
    </row>
    <row r="9963" spans="5:5" ht="18.5">
      <c r="E9963" s="8"/>
    </row>
    <row r="9964" spans="5:5" ht="18.5">
      <c r="E9964" s="8"/>
    </row>
    <row r="9965" spans="5:5" ht="18.5">
      <c r="E9965" s="8"/>
    </row>
    <row r="9966" spans="5:5" ht="18.5">
      <c r="E9966" s="8"/>
    </row>
    <row r="9967" spans="5:5" ht="18.5">
      <c r="E9967" s="8"/>
    </row>
    <row r="9968" spans="5:5" ht="18.5">
      <c r="E9968" s="8"/>
    </row>
    <row r="9969" spans="5:5" ht="18.5">
      <c r="E9969" s="8"/>
    </row>
    <row r="9970" spans="5:5" ht="18.5">
      <c r="E9970" s="8"/>
    </row>
    <row r="9971" spans="5:5" ht="18.5">
      <c r="E9971" s="8"/>
    </row>
    <row r="9972" spans="5:5" ht="18.5">
      <c r="E9972" s="8"/>
    </row>
    <row r="9973" spans="5:5" ht="18.5">
      <c r="E9973" s="8"/>
    </row>
    <row r="9974" spans="5:5" ht="18.5">
      <c r="E9974" s="8"/>
    </row>
    <row r="9975" spans="5:5" ht="18.5">
      <c r="E9975" s="8"/>
    </row>
    <row r="9976" spans="5:5" ht="18.5">
      <c r="E9976" s="8"/>
    </row>
    <row r="9977" spans="5:5" ht="18.5">
      <c r="E9977" s="8"/>
    </row>
    <row r="9978" spans="5:5" ht="18.5">
      <c r="E9978" s="8"/>
    </row>
    <row r="9979" spans="5:5" ht="18.5">
      <c r="E9979" s="8"/>
    </row>
    <row r="9980" spans="5:5" ht="18.5">
      <c r="E9980" s="8"/>
    </row>
    <row r="9981" spans="5:5" ht="18.5">
      <c r="E9981" s="8"/>
    </row>
    <row r="9982" spans="5:5" ht="18.5">
      <c r="E9982" s="8"/>
    </row>
    <row r="9983" spans="5:5" ht="18.5">
      <c r="E9983" s="8"/>
    </row>
    <row r="9984" spans="5:5" ht="18.5">
      <c r="E9984" s="8"/>
    </row>
    <row r="9985" spans="5:5" ht="18.5">
      <c r="E9985" s="8"/>
    </row>
    <row r="9986" spans="5:5" ht="18.5">
      <c r="E9986" s="8"/>
    </row>
    <row r="9987" spans="5:5" ht="18.5">
      <c r="E9987" s="8"/>
    </row>
    <row r="9988" spans="5:5" ht="18.5">
      <c r="E9988" s="8"/>
    </row>
    <row r="9989" spans="5:5" ht="18.5">
      <c r="E9989" s="8"/>
    </row>
    <row r="9990" spans="5:5" ht="18.5">
      <c r="E9990" s="8"/>
    </row>
    <row r="9991" spans="5:5" ht="18.5">
      <c r="E9991" s="8"/>
    </row>
    <row r="9992" spans="5:5" ht="18.5">
      <c r="E9992" s="8"/>
    </row>
    <row r="9993" spans="5:5" ht="18.5">
      <c r="E9993" s="8"/>
    </row>
    <row r="9994" spans="5:5" ht="18.5">
      <c r="E9994" s="8"/>
    </row>
    <row r="9995" spans="5:5" ht="18.5">
      <c r="E9995" s="8"/>
    </row>
    <row r="9996" spans="5:5" ht="18.5">
      <c r="E9996" s="8"/>
    </row>
    <row r="9997" spans="5:5" ht="18.5">
      <c r="E9997" s="8"/>
    </row>
    <row r="9998" spans="5:5" ht="18.5">
      <c r="E9998" s="8"/>
    </row>
    <row r="9999" spans="5:5" ht="18.5">
      <c r="E9999" s="8"/>
    </row>
    <row r="10000" spans="5:5" ht="18.5">
      <c r="E10000" s="8"/>
    </row>
    <row r="10001" spans="5:5" ht="18.5">
      <c r="E10001" s="8"/>
    </row>
    <row r="10002" spans="5:5" ht="18.5">
      <c r="E10002" s="8"/>
    </row>
    <row r="10003" spans="5:5" ht="18.5">
      <c r="E10003" s="8"/>
    </row>
    <row r="10004" spans="5:5" ht="18.5">
      <c r="E10004" s="8"/>
    </row>
    <row r="10005" spans="5:5" ht="18.5">
      <c r="E10005" s="8"/>
    </row>
    <row r="10006" spans="5:5" ht="18.5">
      <c r="E10006" s="8"/>
    </row>
    <row r="10007" spans="5:5" ht="18.5">
      <c r="E10007" s="8"/>
    </row>
    <row r="10008" spans="5:5" ht="18.5">
      <c r="E10008" s="8"/>
    </row>
    <row r="10009" spans="5:5" ht="18.5">
      <c r="E10009" s="8"/>
    </row>
    <row r="10010" spans="5:5" ht="18.5">
      <c r="E10010" s="8"/>
    </row>
    <row r="10011" spans="5:5" ht="18.5">
      <c r="E10011" s="8"/>
    </row>
    <row r="10012" spans="5:5" ht="18.5">
      <c r="E10012" s="8"/>
    </row>
    <row r="10013" spans="5:5" ht="18.5">
      <c r="E10013" s="8"/>
    </row>
    <row r="10014" spans="5:5" ht="18.5">
      <c r="E10014" s="8"/>
    </row>
    <row r="10015" spans="5:5" ht="18.5">
      <c r="E10015" s="8"/>
    </row>
    <row r="10016" spans="5:5" ht="18.5">
      <c r="E10016" s="8"/>
    </row>
    <row r="10017" spans="5:5" ht="18.5">
      <c r="E10017" s="8"/>
    </row>
    <row r="10018" spans="5:5" ht="18.5">
      <c r="E10018" s="8"/>
    </row>
    <row r="10019" spans="5:5" ht="18.5">
      <c r="E10019" s="8"/>
    </row>
    <row r="10020" spans="5:5" ht="18.5">
      <c r="E10020" s="8"/>
    </row>
    <row r="10021" spans="5:5" ht="18.5">
      <c r="E10021" s="8"/>
    </row>
    <row r="10022" spans="5:5" ht="18.5">
      <c r="E10022" s="8"/>
    </row>
    <row r="10023" spans="5:5" ht="18.5">
      <c r="E10023" s="8"/>
    </row>
    <row r="10024" spans="5:5" ht="18.5">
      <c r="E10024" s="8"/>
    </row>
    <row r="10025" spans="5:5" ht="18.5">
      <c r="E10025" s="8"/>
    </row>
    <row r="10026" spans="5:5" ht="18.5">
      <c r="E10026" s="8"/>
    </row>
    <row r="10027" spans="5:5" ht="18.5">
      <c r="E10027" s="8"/>
    </row>
    <row r="10028" spans="5:5" ht="18.5">
      <c r="E10028" s="8"/>
    </row>
    <row r="10029" spans="5:5" ht="18.5">
      <c r="E10029" s="8"/>
    </row>
    <row r="10030" spans="5:5" ht="18.5">
      <c r="E10030" s="8"/>
    </row>
    <row r="10031" spans="5:5" ht="18.5">
      <c r="E10031" s="8"/>
    </row>
    <row r="10032" spans="5:5" ht="18.5">
      <c r="E10032" s="8"/>
    </row>
    <row r="10033" spans="5:5" ht="18.5">
      <c r="E10033" s="8"/>
    </row>
    <row r="10034" spans="5:5" ht="18.5">
      <c r="E10034" s="8"/>
    </row>
    <row r="10035" spans="5:5" ht="18.5">
      <c r="E10035" s="8"/>
    </row>
    <row r="10036" spans="5:5" ht="18.5">
      <c r="E10036" s="8"/>
    </row>
    <row r="10037" spans="5:5" ht="18.5">
      <c r="E10037" s="8"/>
    </row>
    <row r="10038" spans="5:5" ht="18.5">
      <c r="E10038" s="8"/>
    </row>
    <row r="10039" spans="5:5" ht="18.5">
      <c r="E10039" s="8"/>
    </row>
    <row r="10040" spans="5:5" ht="18.5">
      <c r="E10040" s="8"/>
    </row>
    <row r="10041" spans="5:5" ht="18.5">
      <c r="E10041" s="8"/>
    </row>
    <row r="10042" spans="5:5" ht="18.5">
      <c r="E10042" s="8"/>
    </row>
    <row r="10043" spans="5:5" ht="18.5">
      <c r="E10043" s="8"/>
    </row>
    <row r="10044" spans="5:5" ht="18.5">
      <c r="E10044" s="8"/>
    </row>
    <row r="10045" spans="5:5" ht="18.5">
      <c r="E10045" s="8"/>
    </row>
    <row r="10046" spans="5:5" ht="18.5">
      <c r="E10046" s="8"/>
    </row>
    <row r="10047" spans="5:5" ht="18.5">
      <c r="E10047" s="8"/>
    </row>
    <row r="10048" spans="5:5" ht="18.5">
      <c r="E10048" s="8"/>
    </row>
    <row r="10049" spans="5:5" ht="18.5">
      <c r="E10049" s="8"/>
    </row>
    <row r="10050" spans="5:5" ht="18.5">
      <c r="E10050" s="8"/>
    </row>
    <row r="10051" spans="5:5" ht="18.5">
      <c r="E10051" s="8"/>
    </row>
    <row r="10052" spans="5:5" ht="18.5">
      <c r="E10052" s="8"/>
    </row>
    <row r="10053" spans="5:5" ht="18.5">
      <c r="E10053" s="8"/>
    </row>
    <row r="10054" spans="5:5" ht="18.5">
      <c r="E10054" s="8"/>
    </row>
    <row r="10055" spans="5:5" ht="18.5">
      <c r="E10055" s="8"/>
    </row>
    <row r="10056" spans="5:5" ht="18.5">
      <c r="E10056" s="8"/>
    </row>
    <row r="10057" spans="5:5" ht="18.5">
      <c r="E10057" s="8"/>
    </row>
    <row r="10058" spans="5:5" ht="18.5">
      <c r="E10058" s="8"/>
    </row>
    <row r="10059" spans="5:5" ht="18.5">
      <c r="E10059" s="8"/>
    </row>
    <row r="10060" spans="5:5" ht="18.5">
      <c r="E10060" s="8"/>
    </row>
    <row r="10061" spans="5:5" ht="18.5">
      <c r="E10061" s="8"/>
    </row>
    <row r="10062" spans="5:5" ht="18.5">
      <c r="E10062" s="8"/>
    </row>
    <row r="10063" spans="5:5" ht="18.5">
      <c r="E10063" s="8"/>
    </row>
    <row r="10064" spans="5:5" ht="18.5">
      <c r="E10064" s="8"/>
    </row>
    <row r="10065" spans="5:5" ht="18.5">
      <c r="E10065" s="8"/>
    </row>
    <row r="10066" spans="5:5" ht="18.5">
      <c r="E10066" s="8"/>
    </row>
    <row r="10067" spans="5:5" ht="18.5">
      <c r="E10067" s="8"/>
    </row>
    <row r="10068" spans="5:5" ht="18.5">
      <c r="E10068" s="8"/>
    </row>
    <row r="10069" spans="5:5" ht="18.5">
      <c r="E10069" s="8"/>
    </row>
    <row r="10070" spans="5:5" ht="18.5">
      <c r="E10070" s="8"/>
    </row>
    <row r="10071" spans="5:5" ht="18.5">
      <c r="E10071" s="8"/>
    </row>
    <row r="10072" spans="5:5" ht="18.5">
      <c r="E10072" s="8"/>
    </row>
    <row r="10073" spans="5:5" ht="18.5">
      <c r="E10073" s="8"/>
    </row>
    <row r="10074" spans="5:5" ht="18.5">
      <c r="E10074" s="8"/>
    </row>
    <row r="10075" spans="5:5" ht="18.5">
      <c r="E10075" s="8"/>
    </row>
    <row r="10076" spans="5:5" ht="18.5">
      <c r="E10076" s="8"/>
    </row>
    <row r="10077" spans="5:5" ht="18.5">
      <c r="E10077" s="8"/>
    </row>
    <row r="10078" spans="5:5" ht="18.5">
      <c r="E10078" s="8"/>
    </row>
    <row r="10079" spans="5:5" ht="18.5">
      <c r="E10079" s="8"/>
    </row>
    <row r="10080" spans="5:5" ht="18.5">
      <c r="E10080" s="8"/>
    </row>
    <row r="10081" spans="5:5" ht="18.5">
      <c r="E10081" s="8"/>
    </row>
    <row r="10082" spans="5:5" ht="18.5">
      <c r="E10082" s="8"/>
    </row>
    <row r="10083" spans="5:5" ht="18.5">
      <c r="E10083" s="8"/>
    </row>
    <row r="10084" spans="5:5" ht="18.5">
      <c r="E10084" s="8"/>
    </row>
    <row r="10085" spans="5:5" ht="18.5">
      <c r="E10085" s="8"/>
    </row>
    <row r="10086" spans="5:5" ht="18.5">
      <c r="E10086" s="8"/>
    </row>
    <row r="10087" spans="5:5" ht="18.5">
      <c r="E10087" s="8"/>
    </row>
    <row r="10088" spans="5:5" ht="18.5">
      <c r="E10088" s="8"/>
    </row>
    <row r="10089" spans="5:5" ht="18.5">
      <c r="E10089" s="8"/>
    </row>
    <row r="10090" spans="5:5" ht="18.5">
      <c r="E10090" s="8"/>
    </row>
    <row r="10091" spans="5:5" ht="18.5">
      <c r="E10091" s="8"/>
    </row>
    <row r="10092" spans="5:5" ht="18.5">
      <c r="E10092" s="8"/>
    </row>
    <row r="10093" spans="5:5" ht="18.5">
      <c r="E10093" s="8"/>
    </row>
    <row r="10094" spans="5:5" ht="18.5">
      <c r="E10094" s="8"/>
    </row>
    <row r="10095" spans="5:5" ht="18.5">
      <c r="E10095" s="8"/>
    </row>
    <row r="10096" spans="5:5" ht="18.5">
      <c r="E10096" s="8"/>
    </row>
    <row r="10097" spans="5:5" ht="18.5">
      <c r="E10097" s="8"/>
    </row>
    <row r="10098" spans="5:5" ht="18.5">
      <c r="E10098" s="8"/>
    </row>
    <row r="10099" spans="5:5" ht="18.5">
      <c r="E10099" s="8"/>
    </row>
    <row r="10100" spans="5:5" ht="18.5">
      <c r="E10100" s="8"/>
    </row>
    <row r="10101" spans="5:5" ht="18.5">
      <c r="E10101" s="8"/>
    </row>
    <row r="10102" spans="5:5" ht="18.5">
      <c r="E10102" s="8"/>
    </row>
    <row r="10103" spans="5:5" ht="18.5">
      <c r="E10103" s="8"/>
    </row>
    <row r="10104" spans="5:5" ht="18.5">
      <c r="E10104" s="8"/>
    </row>
    <row r="10105" spans="5:5" ht="18.5">
      <c r="E10105" s="8"/>
    </row>
    <row r="10106" spans="5:5" ht="18.5">
      <c r="E10106" s="8"/>
    </row>
    <row r="10107" spans="5:5" ht="18.5">
      <c r="E10107" s="8"/>
    </row>
    <row r="10108" spans="5:5" ht="18.5">
      <c r="E10108" s="8"/>
    </row>
    <row r="10109" spans="5:5" ht="18.5">
      <c r="E10109" s="8"/>
    </row>
    <row r="10110" spans="5:5" ht="18.5">
      <c r="E10110" s="8"/>
    </row>
    <row r="10111" spans="5:5" ht="18.5">
      <c r="E10111" s="8"/>
    </row>
    <row r="10112" spans="5:5" ht="18.5">
      <c r="E10112" s="8"/>
    </row>
    <row r="10113" spans="5:5" ht="18.5">
      <c r="E10113" s="8"/>
    </row>
    <row r="10114" spans="5:5" ht="18.5">
      <c r="E10114" s="8"/>
    </row>
    <row r="10115" spans="5:5" ht="18.5">
      <c r="E10115" s="8"/>
    </row>
    <row r="10116" spans="5:5" ht="18.5">
      <c r="E10116" s="8"/>
    </row>
    <row r="10117" spans="5:5" ht="18.5">
      <c r="E10117" s="8"/>
    </row>
    <row r="10118" spans="5:5" ht="18.5">
      <c r="E10118" s="8"/>
    </row>
    <row r="10119" spans="5:5" ht="18.5">
      <c r="E10119" s="8"/>
    </row>
    <row r="10120" spans="5:5" ht="18.5">
      <c r="E10120" s="8"/>
    </row>
    <row r="10121" spans="5:5" ht="18.5">
      <c r="E10121" s="8"/>
    </row>
    <row r="10122" spans="5:5" ht="18.5">
      <c r="E10122" s="8"/>
    </row>
    <row r="10123" spans="5:5" ht="18.5">
      <c r="E10123" s="8"/>
    </row>
    <row r="10124" spans="5:5" ht="18.5">
      <c r="E10124" s="8"/>
    </row>
    <row r="10125" spans="5:5" ht="18.5">
      <c r="E10125" s="8"/>
    </row>
    <row r="10126" spans="5:5" ht="18.5">
      <c r="E10126" s="8"/>
    </row>
    <row r="10127" spans="5:5" ht="18.5">
      <c r="E10127" s="8"/>
    </row>
    <row r="10128" spans="5:5" ht="18.5">
      <c r="E10128" s="8"/>
    </row>
    <row r="10129" spans="5:5" ht="18.5">
      <c r="E10129" s="8"/>
    </row>
    <row r="10130" spans="5:5" ht="18.5">
      <c r="E10130" s="8"/>
    </row>
    <row r="10131" spans="5:5" ht="18.5">
      <c r="E10131" s="8"/>
    </row>
    <row r="10132" spans="5:5" ht="18.5">
      <c r="E10132" s="8"/>
    </row>
    <row r="10133" spans="5:5" ht="18.5">
      <c r="E10133" s="8"/>
    </row>
    <row r="10134" spans="5:5" ht="18.5">
      <c r="E10134" s="8"/>
    </row>
    <row r="10135" spans="5:5" ht="18.5">
      <c r="E10135" s="8"/>
    </row>
    <row r="10136" spans="5:5" ht="18.5">
      <c r="E10136" s="8"/>
    </row>
    <row r="10137" spans="5:5" ht="18.5">
      <c r="E10137" s="8"/>
    </row>
    <row r="10138" spans="5:5" ht="18.5">
      <c r="E10138" s="8"/>
    </row>
    <row r="10139" spans="5:5" ht="18.5">
      <c r="E10139" s="8"/>
    </row>
    <row r="10140" spans="5:5" ht="18.5">
      <c r="E10140" s="8"/>
    </row>
    <row r="10141" spans="5:5" ht="18.5">
      <c r="E10141" s="8"/>
    </row>
    <row r="10142" spans="5:5" ht="18.5">
      <c r="E10142" s="8"/>
    </row>
    <row r="10143" spans="5:5" ht="18.5">
      <c r="E10143" s="8"/>
    </row>
    <row r="10144" spans="5:5" ht="18.5">
      <c r="E10144" s="8"/>
    </row>
    <row r="10145" spans="5:5" ht="18.5">
      <c r="E10145" s="8"/>
    </row>
    <row r="10146" spans="5:5" ht="18.5">
      <c r="E10146" s="8"/>
    </row>
    <row r="10147" spans="5:5" ht="18.5">
      <c r="E10147" s="8"/>
    </row>
    <row r="10148" spans="5:5" ht="18.5">
      <c r="E10148" s="8"/>
    </row>
    <row r="10149" spans="5:5" ht="18.5">
      <c r="E10149" s="8"/>
    </row>
    <row r="10150" spans="5:5" ht="18.5">
      <c r="E10150" s="8"/>
    </row>
    <row r="10151" spans="5:5" ht="18.5">
      <c r="E10151" s="8"/>
    </row>
    <row r="10152" spans="5:5" ht="18.5">
      <c r="E10152" s="8"/>
    </row>
    <row r="10153" spans="5:5" ht="18.5">
      <c r="E10153" s="8"/>
    </row>
    <row r="10154" spans="5:5" ht="18.5">
      <c r="E10154" s="8"/>
    </row>
    <row r="10155" spans="5:5" ht="18.5">
      <c r="E10155" s="8"/>
    </row>
    <row r="10156" spans="5:5" ht="18.5">
      <c r="E10156" s="8"/>
    </row>
    <row r="10157" spans="5:5" ht="18.5">
      <c r="E10157" s="8"/>
    </row>
    <row r="10158" spans="5:5" ht="18.5">
      <c r="E10158" s="8"/>
    </row>
    <row r="10159" spans="5:5" ht="18.5">
      <c r="E10159" s="8"/>
    </row>
    <row r="10160" spans="5:5" ht="18.5">
      <c r="E10160" s="8"/>
    </row>
    <row r="10161" spans="5:5" ht="18.5">
      <c r="E10161" s="8"/>
    </row>
    <row r="10162" spans="5:5" ht="18.5">
      <c r="E10162" s="8"/>
    </row>
    <row r="10163" spans="5:5" ht="18.5">
      <c r="E10163" s="8"/>
    </row>
    <row r="10164" spans="5:5" ht="18.5">
      <c r="E10164" s="8"/>
    </row>
    <row r="10165" spans="5:5" ht="18.5">
      <c r="E10165" s="8"/>
    </row>
    <row r="10166" spans="5:5" ht="18.5">
      <c r="E10166" s="8"/>
    </row>
    <row r="10167" spans="5:5" ht="18.5">
      <c r="E10167" s="8"/>
    </row>
    <row r="10168" spans="5:5" ht="18.5">
      <c r="E10168" s="8"/>
    </row>
    <row r="10169" spans="5:5" ht="18.5">
      <c r="E10169" s="8"/>
    </row>
    <row r="10170" spans="5:5" ht="18.5">
      <c r="E10170" s="8"/>
    </row>
    <row r="10171" spans="5:5" ht="18.5">
      <c r="E10171" s="8"/>
    </row>
    <row r="10172" spans="5:5" ht="18.5">
      <c r="E10172" s="8"/>
    </row>
    <row r="10173" spans="5:5" ht="18.5">
      <c r="E10173" s="8"/>
    </row>
    <row r="10174" spans="5:5" ht="18.5">
      <c r="E10174" s="8"/>
    </row>
    <row r="10175" spans="5:5" ht="18.5">
      <c r="E10175" s="8"/>
    </row>
    <row r="10176" spans="5:5" ht="18.5">
      <c r="E10176" s="8"/>
    </row>
    <row r="10177" spans="5:5" ht="18.5">
      <c r="E10177" s="8"/>
    </row>
    <row r="10178" spans="5:5" ht="18.5">
      <c r="E10178" s="8"/>
    </row>
    <row r="10179" spans="5:5" ht="18.5">
      <c r="E10179" s="8"/>
    </row>
    <row r="10180" spans="5:5" ht="18.5">
      <c r="E10180" s="8"/>
    </row>
    <row r="10181" spans="5:5" ht="18.5">
      <c r="E10181" s="8"/>
    </row>
    <row r="10182" spans="5:5" ht="18.5">
      <c r="E10182" s="8"/>
    </row>
    <row r="10183" spans="5:5" ht="18.5">
      <c r="E10183" s="8"/>
    </row>
    <row r="10184" spans="5:5" ht="18.5">
      <c r="E10184" s="8"/>
    </row>
    <row r="10185" spans="5:5" ht="18.5">
      <c r="E10185" s="8"/>
    </row>
    <row r="10186" spans="5:5" ht="18.5">
      <c r="E10186" s="8"/>
    </row>
    <row r="10187" spans="5:5" ht="18.5">
      <c r="E10187" s="8"/>
    </row>
    <row r="10188" spans="5:5" ht="18.5">
      <c r="E10188" s="8"/>
    </row>
    <row r="10189" spans="5:5" ht="18.5">
      <c r="E10189" s="8"/>
    </row>
    <row r="10190" spans="5:5" ht="18.5">
      <c r="E10190" s="8"/>
    </row>
    <row r="10191" spans="5:5" ht="18.5">
      <c r="E10191" s="8"/>
    </row>
    <row r="10192" spans="5:5" ht="18.5">
      <c r="E10192" s="8"/>
    </row>
    <row r="10193" spans="5:5" ht="18.5">
      <c r="E10193" s="8"/>
    </row>
    <row r="10194" spans="5:5" ht="18.5">
      <c r="E10194" s="8"/>
    </row>
    <row r="10195" spans="5:5" ht="18.5">
      <c r="E10195" s="8"/>
    </row>
    <row r="10196" spans="5:5" ht="18.5">
      <c r="E10196" s="8"/>
    </row>
    <row r="10197" spans="5:5" ht="18.5">
      <c r="E10197" s="8"/>
    </row>
    <row r="10198" spans="5:5" ht="18.5">
      <c r="E10198" s="8"/>
    </row>
    <row r="10199" spans="5:5" ht="18.5">
      <c r="E10199" s="8"/>
    </row>
    <row r="10200" spans="5:5" ht="18.5">
      <c r="E10200" s="8"/>
    </row>
    <row r="10201" spans="5:5" ht="18.5">
      <c r="E10201" s="8"/>
    </row>
    <row r="10202" spans="5:5" ht="18.5">
      <c r="E10202" s="8"/>
    </row>
    <row r="10203" spans="5:5" ht="18.5">
      <c r="E10203" s="8"/>
    </row>
    <row r="10204" spans="5:5" ht="18.5">
      <c r="E10204" s="8"/>
    </row>
    <row r="10205" spans="5:5" ht="18.5">
      <c r="E10205" s="8"/>
    </row>
    <row r="10206" spans="5:5" ht="18.5">
      <c r="E10206" s="8"/>
    </row>
    <row r="10207" spans="5:5" ht="18.5">
      <c r="E10207" s="8"/>
    </row>
    <row r="10208" spans="5:5" ht="18.5">
      <c r="E10208" s="8"/>
    </row>
    <row r="10209" spans="5:5" ht="18.5">
      <c r="E10209" s="8"/>
    </row>
    <row r="10210" spans="5:5" ht="18.5">
      <c r="E10210" s="8"/>
    </row>
    <row r="10211" spans="5:5" ht="18.5">
      <c r="E10211" s="8"/>
    </row>
    <row r="10212" spans="5:5" ht="18.5">
      <c r="E10212" s="8"/>
    </row>
    <row r="10213" spans="5:5" ht="18.5">
      <c r="E10213" s="8"/>
    </row>
    <row r="10214" spans="5:5" ht="18.5">
      <c r="E10214" s="8"/>
    </row>
    <row r="10215" spans="5:5" ht="18.5">
      <c r="E10215" s="8"/>
    </row>
    <row r="10216" spans="5:5" ht="18.5">
      <c r="E10216" s="8"/>
    </row>
    <row r="10217" spans="5:5" ht="18.5">
      <c r="E10217" s="8"/>
    </row>
    <row r="10218" spans="5:5" ht="18.5">
      <c r="E10218" s="8"/>
    </row>
    <row r="10219" spans="5:5" ht="18.5">
      <c r="E10219" s="8"/>
    </row>
    <row r="10220" spans="5:5" ht="18.5">
      <c r="E10220" s="8"/>
    </row>
    <row r="10221" spans="5:5" ht="18.5">
      <c r="E10221" s="8"/>
    </row>
    <row r="10222" spans="5:5" ht="18.5">
      <c r="E10222" s="8"/>
    </row>
    <row r="10223" spans="5:5" ht="18.5">
      <c r="E10223" s="8"/>
    </row>
    <row r="10224" spans="5:5" ht="18.5">
      <c r="E10224" s="8"/>
    </row>
    <row r="10225" spans="5:5" ht="18.5">
      <c r="E10225" s="8"/>
    </row>
    <row r="10226" spans="5:5" ht="18.5">
      <c r="E10226" s="8"/>
    </row>
    <row r="10227" spans="5:5" ht="18.5">
      <c r="E10227" s="8"/>
    </row>
    <row r="10228" spans="5:5" ht="18.5">
      <c r="E10228" s="8"/>
    </row>
    <row r="10229" spans="5:5" ht="18.5">
      <c r="E10229" s="8"/>
    </row>
    <row r="10230" spans="5:5" ht="18.5">
      <c r="E10230" s="8"/>
    </row>
    <row r="10231" spans="5:5" ht="18.5">
      <c r="E10231" s="8"/>
    </row>
    <row r="10232" spans="5:5" ht="18.5">
      <c r="E10232" s="8"/>
    </row>
    <row r="10233" spans="5:5" ht="18.5">
      <c r="E10233" s="8"/>
    </row>
    <row r="10234" spans="5:5" ht="18.5">
      <c r="E10234" s="8"/>
    </row>
    <row r="10235" spans="5:5" ht="18.5">
      <c r="E10235" s="8"/>
    </row>
    <row r="10236" spans="5:5" ht="18.5">
      <c r="E10236" s="8"/>
    </row>
    <row r="10237" spans="5:5" ht="18.5">
      <c r="E10237" s="8"/>
    </row>
    <row r="10238" spans="5:5" ht="18.5">
      <c r="E10238" s="8"/>
    </row>
    <row r="10239" spans="5:5" ht="18.5">
      <c r="E10239" s="8"/>
    </row>
    <row r="10240" spans="5:5" ht="18.5">
      <c r="E10240" s="8"/>
    </row>
    <row r="10241" spans="5:5" ht="18.5">
      <c r="E10241" s="8"/>
    </row>
    <row r="10242" spans="5:5" ht="18.5">
      <c r="E10242" s="8"/>
    </row>
    <row r="10243" spans="5:5" ht="18.5">
      <c r="E10243" s="8"/>
    </row>
    <row r="10244" spans="5:5" ht="18.5">
      <c r="E10244" s="8"/>
    </row>
    <row r="10245" spans="5:5" ht="18.5">
      <c r="E10245" s="8"/>
    </row>
    <row r="10246" spans="5:5" ht="18.5">
      <c r="E10246" s="8"/>
    </row>
    <row r="10247" spans="5:5" ht="18.5">
      <c r="E10247" s="8"/>
    </row>
    <row r="10248" spans="5:5" ht="18.5">
      <c r="E10248" s="8"/>
    </row>
    <row r="10249" spans="5:5" ht="18.5">
      <c r="E10249" s="8"/>
    </row>
    <row r="10250" spans="5:5" ht="18.5">
      <c r="E10250" s="8"/>
    </row>
    <row r="10251" spans="5:5" ht="18.5">
      <c r="E10251" s="8"/>
    </row>
    <row r="10252" spans="5:5" ht="18.5">
      <c r="E10252" s="8"/>
    </row>
    <row r="10253" spans="5:5" ht="18.5">
      <c r="E10253" s="8"/>
    </row>
    <row r="10254" spans="5:5" ht="18.5">
      <c r="E10254" s="8"/>
    </row>
    <row r="10255" spans="5:5" ht="18.5">
      <c r="E10255" s="8"/>
    </row>
    <row r="10256" spans="5:5" ht="18.5">
      <c r="E10256" s="8"/>
    </row>
    <row r="10257" spans="5:5" ht="18.5">
      <c r="E10257" s="8"/>
    </row>
    <row r="10258" spans="5:5" ht="18.5">
      <c r="E10258" s="8"/>
    </row>
    <row r="10259" spans="5:5" ht="18.5">
      <c r="E10259" s="8"/>
    </row>
    <row r="10260" spans="5:5" ht="18.5">
      <c r="E10260" s="8"/>
    </row>
    <row r="10261" spans="5:5" ht="18.5">
      <c r="E10261" s="8"/>
    </row>
    <row r="10262" spans="5:5" ht="18.5">
      <c r="E10262" s="8"/>
    </row>
    <row r="10263" spans="5:5" ht="18.5">
      <c r="E10263" s="8"/>
    </row>
    <row r="10264" spans="5:5" ht="18.5">
      <c r="E10264" s="8"/>
    </row>
    <row r="10265" spans="5:5" ht="18.5">
      <c r="E10265" s="8"/>
    </row>
    <row r="10266" spans="5:5" ht="18.5">
      <c r="E10266" s="8"/>
    </row>
    <row r="10267" spans="5:5" ht="18.5">
      <c r="E10267" s="8"/>
    </row>
    <row r="10268" spans="5:5" ht="18.5">
      <c r="E10268" s="8"/>
    </row>
    <row r="10269" spans="5:5" ht="18.5">
      <c r="E10269" s="8"/>
    </row>
    <row r="10270" spans="5:5" ht="18.5">
      <c r="E10270" s="8"/>
    </row>
    <row r="10271" spans="5:5" ht="18.5">
      <c r="E10271" s="8"/>
    </row>
    <row r="10272" spans="5:5" ht="18.5">
      <c r="E10272" s="8"/>
    </row>
    <row r="10273" spans="5:5" ht="18.5">
      <c r="E10273" s="8"/>
    </row>
    <row r="10274" spans="5:5" ht="18.5">
      <c r="E10274" s="8"/>
    </row>
    <row r="10275" spans="5:5" ht="18.5">
      <c r="E10275" s="8"/>
    </row>
    <row r="10276" spans="5:5" ht="18.5">
      <c r="E10276" s="8"/>
    </row>
    <row r="10277" spans="5:5" ht="18.5">
      <c r="E10277" s="8"/>
    </row>
    <row r="10278" spans="5:5" ht="18.5">
      <c r="E10278" s="8"/>
    </row>
    <row r="10279" spans="5:5" ht="18.5">
      <c r="E10279" s="8"/>
    </row>
    <row r="10280" spans="5:5" ht="18.5">
      <c r="E10280" s="8"/>
    </row>
    <row r="10281" spans="5:5" ht="18.5">
      <c r="E10281" s="8"/>
    </row>
    <row r="10282" spans="5:5" ht="18.5">
      <c r="E10282" s="8"/>
    </row>
    <row r="10283" spans="5:5" ht="18.5">
      <c r="E10283" s="8"/>
    </row>
    <row r="10284" spans="5:5" ht="18.5">
      <c r="E10284" s="8"/>
    </row>
    <row r="10285" spans="5:5" ht="18.5">
      <c r="E10285" s="8"/>
    </row>
    <row r="10286" spans="5:5" ht="18.5">
      <c r="E10286" s="8"/>
    </row>
    <row r="10287" spans="5:5" ht="18.5">
      <c r="E10287" s="8"/>
    </row>
    <row r="10288" spans="5:5" ht="18.5">
      <c r="E10288" s="8"/>
    </row>
    <row r="10289" spans="5:5" ht="18.5">
      <c r="E10289" s="8"/>
    </row>
    <row r="10290" spans="5:5" ht="18.5">
      <c r="E10290" s="8"/>
    </row>
    <row r="10291" spans="5:5" ht="18.5">
      <c r="E10291" s="8"/>
    </row>
    <row r="10292" spans="5:5" ht="18.5">
      <c r="E10292" s="8"/>
    </row>
    <row r="10293" spans="5:5" ht="18.5">
      <c r="E10293" s="8"/>
    </row>
    <row r="10294" spans="5:5" ht="18.5">
      <c r="E10294" s="8"/>
    </row>
    <row r="10295" spans="5:5" ht="18.5">
      <c r="E10295" s="8"/>
    </row>
    <row r="10296" spans="5:5" ht="18.5">
      <c r="E10296" s="8"/>
    </row>
    <row r="10297" spans="5:5" ht="18.5">
      <c r="E10297" s="8"/>
    </row>
    <row r="10298" spans="5:5" ht="18.5">
      <c r="E10298" s="8"/>
    </row>
    <row r="10299" spans="5:5" ht="18.5">
      <c r="E10299" s="8"/>
    </row>
    <row r="10300" spans="5:5" ht="18.5">
      <c r="E10300" s="8"/>
    </row>
    <row r="10301" spans="5:5" ht="18.5">
      <c r="E10301" s="8"/>
    </row>
    <row r="10302" spans="5:5" ht="18.5">
      <c r="E10302" s="8"/>
    </row>
    <row r="10303" spans="5:5" ht="18.5">
      <c r="E10303" s="8"/>
    </row>
    <row r="10304" spans="5:5" ht="18.5">
      <c r="E10304" s="8"/>
    </row>
    <row r="10305" spans="5:5" ht="18.5">
      <c r="E10305" s="8"/>
    </row>
    <row r="10306" spans="5:5" ht="18.5">
      <c r="E10306" s="8"/>
    </row>
    <row r="10307" spans="5:5" ht="18.5">
      <c r="E10307" s="8"/>
    </row>
    <row r="10308" spans="5:5" ht="18.5">
      <c r="E10308" s="8"/>
    </row>
    <row r="10309" spans="5:5" ht="18.5">
      <c r="E10309" s="8"/>
    </row>
    <row r="10310" spans="5:5" ht="18.5">
      <c r="E10310" s="8"/>
    </row>
    <row r="10311" spans="5:5" ht="18.5">
      <c r="E10311" s="8"/>
    </row>
    <row r="10312" spans="5:5" ht="18.5">
      <c r="E10312" s="8"/>
    </row>
    <row r="10313" spans="5:5" ht="18.5">
      <c r="E10313" s="8"/>
    </row>
    <row r="10314" spans="5:5" ht="18.5">
      <c r="E10314" s="8"/>
    </row>
    <row r="10315" spans="5:5" ht="18.5">
      <c r="E10315" s="8"/>
    </row>
    <row r="10316" spans="5:5" ht="18.5">
      <c r="E10316" s="8"/>
    </row>
    <row r="10317" spans="5:5" ht="18.5">
      <c r="E10317" s="8"/>
    </row>
    <row r="10318" spans="5:5" ht="18.5">
      <c r="E10318" s="8"/>
    </row>
    <row r="10319" spans="5:5" ht="18.5">
      <c r="E10319" s="8"/>
    </row>
    <row r="10320" spans="5:5" ht="18.5">
      <c r="E10320" s="8"/>
    </row>
    <row r="10321" spans="5:5" ht="18.5">
      <c r="E10321" s="8"/>
    </row>
    <row r="10322" spans="5:5" ht="18.5">
      <c r="E10322" s="8"/>
    </row>
    <row r="10323" spans="5:5" ht="18.5">
      <c r="E10323" s="8"/>
    </row>
    <row r="10324" spans="5:5" ht="18.5">
      <c r="E10324" s="8"/>
    </row>
    <row r="10325" spans="5:5" ht="18.5">
      <c r="E10325" s="8"/>
    </row>
    <row r="10326" spans="5:5" ht="18.5">
      <c r="E10326" s="8"/>
    </row>
    <row r="10327" spans="5:5" ht="18.5">
      <c r="E10327" s="8"/>
    </row>
    <row r="10328" spans="5:5" ht="18.5">
      <c r="E10328" s="8"/>
    </row>
    <row r="10329" spans="5:5" ht="18.5">
      <c r="E10329" s="8"/>
    </row>
    <row r="10330" spans="5:5" ht="18.5">
      <c r="E10330" s="8"/>
    </row>
    <row r="10331" spans="5:5" ht="18.5">
      <c r="E10331" s="8"/>
    </row>
    <row r="10332" spans="5:5" ht="18.5">
      <c r="E10332" s="8"/>
    </row>
    <row r="10333" spans="5:5" ht="18.5">
      <c r="E10333" s="8"/>
    </row>
    <row r="10334" spans="5:5" ht="18.5">
      <c r="E10334" s="8"/>
    </row>
    <row r="10335" spans="5:5" ht="18.5">
      <c r="E10335" s="8"/>
    </row>
    <row r="10336" spans="5:5" ht="18.5">
      <c r="E10336" s="8"/>
    </row>
    <row r="10337" spans="5:5" ht="18.5">
      <c r="E10337" s="8"/>
    </row>
    <row r="10338" spans="5:5" ht="18.5">
      <c r="E10338" s="8"/>
    </row>
    <row r="10339" spans="5:5" ht="18.5">
      <c r="E10339" s="8"/>
    </row>
    <row r="10340" spans="5:5" ht="18.5">
      <c r="E10340" s="8"/>
    </row>
    <row r="10341" spans="5:5" ht="18.5">
      <c r="E10341" s="8"/>
    </row>
    <row r="10342" spans="5:5" ht="18.5">
      <c r="E10342" s="8"/>
    </row>
    <row r="10343" spans="5:5" ht="18.5">
      <c r="E10343" s="8"/>
    </row>
    <row r="10344" spans="5:5" ht="18.5">
      <c r="E10344" s="8"/>
    </row>
    <row r="10345" spans="5:5" ht="18.5">
      <c r="E10345" s="8"/>
    </row>
    <row r="10346" spans="5:5" ht="18.5">
      <c r="E10346" s="8"/>
    </row>
    <row r="10347" spans="5:5" ht="18.5">
      <c r="E10347" s="8"/>
    </row>
    <row r="10348" spans="5:5" ht="18.5">
      <c r="E10348" s="8"/>
    </row>
    <row r="10349" spans="5:5" ht="18.5">
      <c r="E10349" s="8"/>
    </row>
    <row r="10350" spans="5:5" ht="18.5">
      <c r="E10350" s="8"/>
    </row>
    <row r="10351" spans="5:5" ht="18.5">
      <c r="E10351" s="8"/>
    </row>
    <row r="10352" spans="5:5" ht="18.5">
      <c r="E10352" s="8"/>
    </row>
    <row r="10353" spans="5:5" ht="18.5">
      <c r="E10353" s="8"/>
    </row>
    <row r="10354" spans="5:5" ht="18.5">
      <c r="E10354" s="8"/>
    </row>
    <row r="10355" spans="5:5" ht="18.5">
      <c r="E10355" s="8"/>
    </row>
    <row r="10356" spans="5:5" ht="18.5">
      <c r="E10356" s="8"/>
    </row>
    <row r="10357" spans="5:5" ht="18.5">
      <c r="E10357" s="8"/>
    </row>
    <row r="10358" spans="5:5" ht="18.5">
      <c r="E10358" s="8"/>
    </row>
    <row r="10359" spans="5:5" ht="18.5">
      <c r="E10359" s="8"/>
    </row>
    <row r="10360" spans="5:5" ht="18.5">
      <c r="E10360" s="8"/>
    </row>
    <row r="10361" spans="5:5" ht="18.5">
      <c r="E10361" s="8"/>
    </row>
    <row r="10362" spans="5:5" ht="18.5">
      <c r="E10362" s="8"/>
    </row>
    <row r="10363" spans="5:5" ht="18.5">
      <c r="E10363" s="8"/>
    </row>
    <row r="10364" spans="5:5" ht="18.5">
      <c r="E10364" s="8"/>
    </row>
    <row r="10365" spans="5:5" ht="18.5">
      <c r="E10365" s="8"/>
    </row>
    <row r="10366" spans="5:5" ht="18.5">
      <c r="E10366" s="8"/>
    </row>
    <row r="10367" spans="5:5" ht="18.5">
      <c r="E10367" s="8"/>
    </row>
    <row r="10368" spans="5:5" ht="18.5">
      <c r="E10368" s="8"/>
    </row>
    <row r="10369" spans="5:5" ht="18.5">
      <c r="E10369" s="8"/>
    </row>
    <row r="10370" spans="5:5" ht="18.5">
      <c r="E10370" s="8"/>
    </row>
    <row r="10371" spans="5:5" ht="18.5">
      <c r="E10371" s="8"/>
    </row>
    <row r="10372" spans="5:5" ht="18.5">
      <c r="E10372" s="8"/>
    </row>
    <row r="10373" spans="5:5" ht="18.5">
      <c r="E10373" s="8"/>
    </row>
    <row r="10374" spans="5:5" ht="18.5">
      <c r="E10374" s="8"/>
    </row>
    <row r="10375" spans="5:5" ht="18.5">
      <c r="E10375" s="8"/>
    </row>
    <row r="10376" spans="5:5" ht="18.5">
      <c r="E10376" s="8"/>
    </row>
    <row r="10377" spans="5:5" ht="18.5">
      <c r="E10377" s="8"/>
    </row>
    <row r="10378" spans="5:5" ht="18.5">
      <c r="E10378" s="8"/>
    </row>
    <row r="10379" spans="5:5" ht="18.5">
      <c r="E10379" s="8"/>
    </row>
    <row r="10380" spans="5:5" ht="18.5">
      <c r="E10380" s="8"/>
    </row>
    <row r="10381" spans="5:5" ht="18.5">
      <c r="E10381" s="8"/>
    </row>
    <row r="10382" spans="5:5" ht="18.5">
      <c r="E10382" s="8"/>
    </row>
    <row r="10383" spans="5:5" ht="18.5">
      <c r="E10383" s="8"/>
    </row>
    <row r="10384" spans="5:5" ht="18.5">
      <c r="E10384" s="8"/>
    </row>
    <row r="10385" spans="5:5" ht="18.5">
      <c r="E10385" s="8"/>
    </row>
    <row r="10386" spans="5:5" ht="18.5">
      <c r="E10386" s="8"/>
    </row>
    <row r="10387" spans="5:5" ht="18.5">
      <c r="E10387" s="8"/>
    </row>
    <row r="10388" spans="5:5" ht="18.5">
      <c r="E10388" s="8"/>
    </row>
    <row r="10389" spans="5:5" ht="18.5">
      <c r="E10389" s="8"/>
    </row>
    <row r="10390" spans="5:5" ht="18.5">
      <c r="E10390" s="8"/>
    </row>
    <row r="10391" spans="5:5" ht="18.5">
      <c r="E10391" s="8"/>
    </row>
    <row r="10392" spans="5:5" ht="18.5">
      <c r="E10392" s="8"/>
    </row>
    <row r="10393" spans="5:5" ht="18.5">
      <c r="E10393" s="8"/>
    </row>
    <row r="10394" spans="5:5" ht="18.5">
      <c r="E10394" s="8"/>
    </row>
    <row r="10395" spans="5:5" ht="18.5">
      <c r="E10395" s="8"/>
    </row>
    <row r="10396" spans="5:5" ht="18.5">
      <c r="E10396" s="8"/>
    </row>
    <row r="10397" spans="5:5" ht="18.5">
      <c r="E10397" s="8"/>
    </row>
    <row r="10398" spans="5:5" ht="18.5">
      <c r="E10398" s="8"/>
    </row>
    <row r="10399" spans="5:5" ht="18.5">
      <c r="E10399" s="8"/>
    </row>
    <row r="10400" spans="5:5" ht="18.5">
      <c r="E10400" s="8"/>
    </row>
    <row r="10401" spans="5:5" ht="18.5">
      <c r="E10401" s="8"/>
    </row>
    <row r="10402" spans="5:5" ht="18.5">
      <c r="E10402" s="8"/>
    </row>
    <row r="10403" spans="5:5" ht="18.5">
      <c r="E10403" s="8"/>
    </row>
    <row r="10404" spans="5:5" ht="18.5">
      <c r="E10404" s="8"/>
    </row>
    <row r="10405" spans="5:5" ht="18.5">
      <c r="E10405" s="8"/>
    </row>
    <row r="10406" spans="5:5" ht="18.5">
      <c r="E10406" s="8"/>
    </row>
    <row r="10407" spans="5:5" ht="18.5">
      <c r="E10407" s="8"/>
    </row>
    <row r="10408" spans="5:5" ht="18.5">
      <c r="E10408" s="8"/>
    </row>
    <row r="10409" spans="5:5" ht="18.5">
      <c r="E10409" s="8"/>
    </row>
    <row r="10410" spans="5:5" ht="18.5">
      <c r="E10410" s="8"/>
    </row>
    <row r="10411" spans="5:5" ht="18.5">
      <c r="E10411" s="8"/>
    </row>
    <row r="10412" spans="5:5" ht="18.5">
      <c r="E10412" s="8"/>
    </row>
    <row r="10413" spans="5:5" ht="18.5">
      <c r="E10413" s="8"/>
    </row>
    <row r="10414" spans="5:5" ht="18.5">
      <c r="E10414" s="8"/>
    </row>
    <row r="10415" spans="5:5" ht="18.5">
      <c r="E10415" s="8"/>
    </row>
    <row r="10416" spans="5:5" ht="18.5">
      <c r="E10416" s="8"/>
    </row>
    <row r="10417" spans="5:5" ht="18.5">
      <c r="E10417" s="8"/>
    </row>
    <row r="10418" spans="5:5" ht="18.5">
      <c r="E10418" s="8"/>
    </row>
    <row r="10419" spans="5:5" ht="18.5">
      <c r="E10419" s="8"/>
    </row>
    <row r="10420" spans="5:5" ht="18.5">
      <c r="E10420" s="8"/>
    </row>
    <row r="10421" spans="5:5" ht="18.5">
      <c r="E10421" s="8"/>
    </row>
    <row r="10422" spans="5:5" ht="18.5">
      <c r="E10422" s="8"/>
    </row>
    <row r="10423" spans="5:5" ht="18.5">
      <c r="E10423" s="8"/>
    </row>
    <row r="10424" spans="5:5" ht="18.5">
      <c r="E10424" s="8"/>
    </row>
    <row r="10425" spans="5:5" ht="18.5">
      <c r="E10425" s="8"/>
    </row>
    <row r="10426" spans="5:5" ht="18.5">
      <c r="E10426" s="8"/>
    </row>
    <row r="10427" spans="5:5" ht="18.5">
      <c r="E10427" s="8"/>
    </row>
    <row r="10428" spans="5:5" ht="18.5">
      <c r="E10428" s="8"/>
    </row>
    <row r="10429" spans="5:5" ht="18.5">
      <c r="E10429" s="8"/>
    </row>
    <row r="10430" spans="5:5" ht="18.5">
      <c r="E10430" s="8"/>
    </row>
    <row r="10431" spans="5:5" ht="18.5">
      <c r="E10431" s="8"/>
    </row>
    <row r="10432" spans="5:5" ht="18.5">
      <c r="E10432" s="8"/>
    </row>
    <row r="10433" spans="5:5" ht="18.5">
      <c r="E10433" s="8"/>
    </row>
    <row r="10434" spans="5:5" ht="18.5">
      <c r="E10434" s="8"/>
    </row>
    <row r="10435" spans="5:5" ht="18.5">
      <c r="E10435" s="8"/>
    </row>
    <row r="10436" spans="5:5" ht="18.5">
      <c r="E10436" s="8"/>
    </row>
    <row r="10437" spans="5:5" ht="18.5">
      <c r="E10437" s="8"/>
    </row>
    <row r="10438" spans="5:5" ht="18.5">
      <c r="E10438" s="8"/>
    </row>
    <row r="10439" spans="5:5" ht="18.5">
      <c r="E10439" s="8"/>
    </row>
    <row r="10440" spans="5:5" ht="18.5">
      <c r="E10440" s="8"/>
    </row>
    <row r="10441" spans="5:5" ht="18.5">
      <c r="E10441" s="8"/>
    </row>
    <row r="10442" spans="5:5" ht="18.5">
      <c r="E10442" s="8"/>
    </row>
    <row r="10443" spans="5:5" ht="18.5">
      <c r="E10443" s="8"/>
    </row>
    <row r="10444" spans="5:5" ht="18.5">
      <c r="E10444" s="8"/>
    </row>
    <row r="10445" spans="5:5" ht="18.5">
      <c r="E10445" s="8"/>
    </row>
    <row r="10446" spans="5:5" ht="18.5">
      <c r="E10446" s="8"/>
    </row>
    <row r="10447" spans="5:5" ht="18.5">
      <c r="E10447" s="8"/>
    </row>
    <row r="10448" spans="5:5" ht="18.5">
      <c r="E10448" s="8"/>
    </row>
    <row r="10449" spans="5:5" ht="18.5">
      <c r="E10449" s="8"/>
    </row>
    <row r="10450" spans="5:5" ht="18.5">
      <c r="E10450" s="8"/>
    </row>
    <row r="10451" spans="5:5" ht="18.5">
      <c r="E10451" s="8"/>
    </row>
    <row r="10452" spans="5:5" ht="18.5">
      <c r="E10452" s="8"/>
    </row>
    <row r="10453" spans="5:5" ht="18.5">
      <c r="E10453" s="8"/>
    </row>
    <row r="10454" spans="5:5" ht="18.5">
      <c r="E10454" s="8"/>
    </row>
    <row r="10455" spans="5:5" ht="18.5">
      <c r="E10455" s="8"/>
    </row>
    <row r="10456" spans="5:5" ht="18.5">
      <c r="E10456" s="8"/>
    </row>
    <row r="10457" spans="5:5" ht="18.5">
      <c r="E10457" s="8"/>
    </row>
    <row r="10458" spans="5:5" ht="18.5">
      <c r="E10458" s="8"/>
    </row>
    <row r="10459" spans="5:5" ht="18.5">
      <c r="E10459" s="8"/>
    </row>
    <row r="10460" spans="5:5" ht="18.5">
      <c r="E10460" s="8"/>
    </row>
    <row r="10461" spans="5:5" ht="18.5">
      <c r="E10461" s="8"/>
    </row>
    <row r="10462" spans="5:5" ht="18.5">
      <c r="E10462" s="8"/>
    </row>
    <row r="10463" spans="5:5" ht="18.5">
      <c r="E10463" s="8"/>
    </row>
    <row r="10464" spans="5:5" ht="18.5">
      <c r="E10464" s="8"/>
    </row>
    <row r="10465" spans="5:5" ht="18.5">
      <c r="E10465" s="8"/>
    </row>
    <row r="10466" spans="5:5" ht="18.5">
      <c r="E10466" s="8"/>
    </row>
    <row r="10467" spans="5:5" ht="18.5">
      <c r="E10467" s="8"/>
    </row>
    <row r="10468" spans="5:5" ht="18.5">
      <c r="E10468" s="8"/>
    </row>
    <row r="10469" spans="5:5" ht="18.5">
      <c r="E10469" s="8"/>
    </row>
    <row r="10470" spans="5:5" ht="18.5">
      <c r="E10470" s="8"/>
    </row>
    <row r="10471" spans="5:5" ht="18.5">
      <c r="E10471" s="8"/>
    </row>
    <row r="10472" spans="5:5" ht="18.5">
      <c r="E10472" s="8"/>
    </row>
    <row r="10473" spans="5:5" ht="18.5">
      <c r="E10473" s="8"/>
    </row>
    <row r="10474" spans="5:5" ht="18.5">
      <c r="E10474" s="8"/>
    </row>
    <row r="10475" spans="5:5" ht="18.5">
      <c r="E10475" s="8"/>
    </row>
    <row r="10476" spans="5:5" ht="18.5">
      <c r="E10476" s="8"/>
    </row>
    <row r="10477" spans="5:5" ht="18.5">
      <c r="E10477" s="8"/>
    </row>
    <row r="10478" spans="5:5" ht="18.5">
      <c r="E10478" s="8"/>
    </row>
    <row r="10479" spans="5:5" ht="18.5">
      <c r="E10479" s="8"/>
    </row>
    <row r="10480" spans="5:5" ht="18.5">
      <c r="E10480" s="8"/>
    </row>
    <row r="10481" spans="5:5" ht="18.5">
      <c r="E10481" s="8"/>
    </row>
    <row r="10482" spans="5:5" ht="18.5">
      <c r="E10482" s="8"/>
    </row>
    <row r="10483" spans="5:5" ht="18.5">
      <c r="E10483" s="8"/>
    </row>
    <row r="10484" spans="5:5" ht="18.5">
      <c r="E10484" s="8"/>
    </row>
    <row r="10485" spans="5:5" ht="18.5">
      <c r="E10485" s="8"/>
    </row>
    <row r="10486" spans="5:5" ht="18.5">
      <c r="E10486" s="8"/>
    </row>
    <row r="10487" spans="5:5" ht="18.5">
      <c r="E10487" s="8"/>
    </row>
    <row r="10488" spans="5:5" ht="18.5">
      <c r="E10488" s="8"/>
    </row>
    <row r="10489" spans="5:5" ht="18.5">
      <c r="E10489" s="8"/>
    </row>
    <row r="10490" spans="5:5" ht="18.5">
      <c r="E10490" s="8"/>
    </row>
    <row r="10491" spans="5:5" ht="18.5">
      <c r="E10491" s="8"/>
    </row>
    <row r="10492" spans="5:5" ht="18.5">
      <c r="E10492" s="8"/>
    </row>
    <row r="10493" spans="5:5" ht="18.5">
      <c r="E10493" s="8"/>
    </row>
    <row r="10494" spans="5:5" ht="18.5">
      <c r="E10494" s="8"/>
    </row>
    <row r="10495" spans="5:5" ht="18.5">
      <c r="E10495" s="8"/>
    </row>
    <row r="10496" spans="5:5" ht="18.5">
      <c r="E10496" s="8"/>
    </row>
    <row r="10497" spans="5:5" ht="18.5">
      <c r="E10497" s="8"/>
    </row>
    <row r="10498" spans="5:5" ht="18.5">
      <c r="E10498" s="8"/>
    </row>
    <row r="10499" spans="5:5" ht="18.5">
      <c r="E10499" s="8"/>
    </row>
    <row r="10500" spans="5:5" ht="18.5">
      <c r="E10500" s="8"/>
    </row>
    <row r="10501" spans="5:5" ht="18.5">
      <c r="E10501" s="8"/>
    </row>
    <row r="10502" spans="5:5" ht="18.5">
      <c r="E10502" s="8"/>
    </row>
    <row r="10503" spans="5:5" ht="18.5">
      <c r="E10503" s="8"/>
    </row>
    <row r="10504" spans="5:5" ht="18.5">
      <c r="E10504" s="8"/>
    </row>
    <row r="10505" spans="5:5" ht="18.5">
      <c r="E10505" s="8"/>
    </row>
    <row r="10506" spans="5:5" ht="18.5">
      <c r="E10506" s="8"/>
    </row>
    <row r="10507" spans="5:5" ht="18.5">
      <c r="E10507" s="8"/>
    </row>
    <row r="10508" spans="5:5" ht="18.5">
      <c r="E10508" s="8"/>
    </row>
    <row r="10509" spans="5:5" ht="18.5">
      <c r="E10509" s="8"/>
    </row>
    <row r="10510" spans="5:5" ht="18.5">
      <c r="E10510" s="8"/>
    </row>
    <row r="10511" spans="5:5" ht="18.5">
      <c r="E10511" s="8"/>
    </row>
    <row r="10512" spans="5:5" ht="18.5">
      <c r="E10512" s="8"/>
    </row>
    <row r="10513" spans="5:5" ht="18.5">
      <c r="E10513" s="8"/>
    </row>
    <row r="10514" spans="5:5" ht="18.5">
      <c r="E10514" s="8"/>
    </row>
    <row r="10515" spans="5:5" ht="18.5">
      <c r="E10515" s="8"/>
    </row>
    <row r="10516" spans="5:5" ht="18.5">
      <c r="E10516" s="8"/>
    </row>
    <row r="10517" spans="5:5" ht="18.5">
      <c r="E10517" s="8"/>
    </row>
    <row r="10518" spans="5:5" ht="18.5">
      <c r="E10518" s="8"/>
    </row>
    <row r="10519" spans="5:5" ht="18.5">
      <c r="E10519" s="8"/>
    </row>
    <row r="10520" spans="5:5" ht="18.5">
      <c r="E10520" s="8"/>
    </row>
    <row r="10521" spans="5:5" ht="18.5">
      <c r="E10521" s="8"/>
    </row>
    <row r="10522" spans="5:5" ht="18.5">
      <c r="E10522" s="8"/>
    </row>
    <row r="10523" spans="5:5" ht="18.5">
      <c r="E10523" s="8"/>
    </row>
    <row r="10524" spans="5:5" ht="18.5">
      <c r="E10524" s="8"/>
    </row>
    <row r="10525" spans="5:5" ht="18.5">
      <c r="E10525" s="8"/>
    </row>
    <row r="10526" spans="5:5" ht="18.5">
      <c r="E10526" s="8"/>
    </row>
    <row r="10527" spans="5:5" ht="18.5">
      <c r="E10527" s="8"/>
    </row>
    <row r="10528" spans="5:5" ht="18.5">
      <c r="E10528" s="8"/>
    </row>
    <row r="10529" spans="5:5" ht="18.5">
      <c r="E10529" s="8"/>
    </row>
    <row r="10530" spans="5:5" ht="18.5">
      <c r="E10530" s="8"/>
    </row>
    <row r="10531" spans="5:5" ht="18.5">
      <c r="E10531" s="8"/>
    </row>
    <row r="10532" spans="5:5" ht="18.5">
      <c r="E10532" s="8"/>
    </row>
    <row r="10533" spans="5:5" ht="18.5">
      <c r="E10533" s="8"/>
    </row>
    <row r="10534" spans="5:5" ht="18.5">
      <c r="E10534" s="8"/>
    </row>
    <row r="10535" spans="5:5" ht="18.5">
      <c r="E10535" s="8"/>
    </row>
    <row r="10536" spans="5:5" ht="18.5">
      <c r="E10536" s="8"/>
    </row>
    <row r="10537" spans="5:5" ht="18.5">
      <c r="E10537" s="8"/>
    </row>
    <row r="10538" spans="5:5" ht="18.5">
      <c r="E10538" s="8"/>
    </row>
    <row r="10539" spans="5:5" ht="18.5">
      <c r="E10539" s="8"/>
    </row>
    <row r="10540" spans="5:5" ht="18.5">
      <c r="E10540" s="8"/>
    </row>
    <row r="10541" spans="5:5" ht="18.5">
      <c r="E10541" s="8"/>
    </row>
    <row r="10542" spans="5:5" ht="18.5">
      <c r="E10542" s="8"/>
    </row>
    <row r="10543" spans="5:5" ht="18.5">
      <c r="E10543" s="8"/>
    </row>
    <row r="10544" spans="5:5" ht="18.5">
      <c r="E10544" s="8"/>
    </row>
    <row r="10545" spans="5:5" ht="18.5">
      <c r="E10545" s="8"/>
    </row>
    <row r="10546" spans="5:5" ht="18.5">
      <c r="E10546" s="8"/>
    </row>
    <row r="10547" spans="5:5" ht="18.5">
      <c r="E10547" s="8"/>
    </row>
    <row r="10548" spans="5:5" ht="18.5">
      <c r="E10548" s="8"/>
    </row>
    <row r="10549" spans="5:5" ht="18.5">
      <c r="E10549" s="8"/>
    </row>
    <row r="10550" spans="5:5" ht="18.5">
      <c r="E10550" s="8"/>
    </row>
    <row r="10551" spans="5:5" ht="18.5">
      <c r="E10551" s="8"/>
    </row>
    <row r="10552" spans="5:5" ht="18.5">
      <c r="E10552" s="8"/>
    </row>
    <row r="10553" spans="5:5" ht="18.5">
      <c r="E10553" s="8"/>
    </row>
    <row r="10554" spans="5:5" ht="18.5">
      <c r="E10554" s="8"/>
    </row>
    <row r="10555" spans="5:5" ht="18.5">
      <c r="E10555" s="8"/>
    </row>
    <row r="10556" spans="5:5" ht="18.5">
      <c r="E10556" s="8"/>
    </row>
    <row r="10557" spans="5:5" ht="18.5">
      <c r="E10557" s="8"/>
    </row>
    <row r="10558" spans="5:5" ht="18.5">
      <c r="E10558" s="8"/>
    </row>
    <row r="10559" spans="5:5" ht="18.5">
      <c r="E10559" s="8"/>
    </row>
    <row r="10560" spans="5:5" ht="18.5">
      <c r="E10560" s="8"/>
    </row>
    <row r="10561" spans="5:5" ht="18.5">
      <c r="E10561" s="8"/>
    </row>
    <row r="10562" spans="5:5" ht="18.5">
      <c r="E10562" s="8"/>
    </row>
    <row r="10563" spans="5:5" ht="18.5">
      <c r="E10563" s="8"/>
    </row>
    <row r="10564" spans="5:5" ht="18.5">
      <c r="E10564" s="8"/>
    </row>
    <row r="10565" spans="5:5" ht="18.5">
      <c r="E10565" s="8"/>
    </row>
    <row r="10566" spans="5:5" ht="18.5">
      <c r="E10566" s="8"/>
    </row>
    <row r="10567" spans="5:5" ht="18.5">
      <c r="E10567" s="8"/>
    </row>
    <row r="10568" spans="5:5" ht="18.5">
      <c r="E10568" s="8"/>
    </row>
    <row r="10569" spans="5:5" ht="18.5">
      <c r="E10569" s="8"/>
    </row>
    <row r="10570" spans="5:5" ht="18.5">
      <c r="E10570" s="8"/>
    </row>
    <row r="10571" spans="5:5" ht="18.5">
      <c r="E10571" s="8"/>
    </row>
    <row r="10572" spans="5:5" ht="18.5">
      <c r="E10572" s="8"/>
    </row>
    <row r="10573" spans="5:5" ht="18.5">
      <c r="E10573" s="8"/>
    </row>
    <row r="10574" spans="5:5" ht="18.5">
      <c r="E10574" s="8"/>
    </row>
    <row r="10575" spans="5:5" ht="18.5">
      <c r="E10575" s="8"/>
    </row>
    <row r="10576" spans="5:5" ht="18.5">
      <c r="E10576" s="8"/>
    </row>
    <row r="10577" spans="5:5" ht="18.5">
      <c r="E10577" s="8"/>
    </row>
    <row r="10578" spans="5:5" ht="18.5">
      <c r="E10578" s="8"/>
    </row>
    <row r="10579" spans="5:5" ht="18.5">
      <c r="E10579" s="8"/>
    </row>
    <row r="10580" spans="5:5" ht="18.5">
      <c r="E10580" s="8"/>
    </row>
    <row r="10581" spans="5:5" ht="18.5">
      <c r="E10581" s="8"/>
    </row>
    <row r="10582" spans="5:5" ht="18.5">
      <c r="E10582" s="8"/>
    </row>
    <row r="10583" spans="5:5" ht="18.5">
      <c r="E10583" s="8"/>
    </row>
    <row r="10584" spans="5:5" ht="18.5">
      <c r="E10584" s="8"/>
    </row>
    <row r="10585" spans="5:5" ht="18.5">
      <c r="E10585" s="8"/>
    </row>
    <row r="10586" spans="5:5" ht="18.5">
      <c r="E10586" s="8"/>
    </row>
    <row r="10587" spans="5:5" ht="18.5">
      <c r="E10587" s="8"/>
    </row>
    <row r="10588" spans="5:5" ht="18.5">
      <c r="E10588" s="8"/>
    </row>
    <row r="10589" spans="5:5" ht="18.5">
      <c r="E10589" s="8"/>
    </row>
    <row r="10590" spans="5:5" ht="18.5">
      <c r="E10590" s="8"/>
    </row>
    <row r="10591" spans="5:5" ht="18.5">
      <c r="E10591" s="8"/>
    </row>
    <row r="10592" spans="5:5" ht="18.5">
      <c r="E10592" s="8"/>
    </row>
    <row r="10593" spans="5:5" ht="18.5">
      <c r="E10593" s="8"/>
    </row>
    <row r="10594" spans="5:5" ht="18.5">
      <c r="E10594" s="8"/>
    </row>
    <row r="10595" spans="5:5" ht="18.5">
      <c r="E10595" s="8"/>
    </row>
    <row r="10596" spans="5:5" ht="18.5">
      <c r="E10596" s="8"/>
    </row>
    <row r="10597" spans="5:5" ht="18.5">
      <c r="E10597" s="8"/>
    </row>
    <row r="10598" spans="5:5" ht="18.5">
      <c r="E10598" s="8"/>
    </row>
    <row r="10599" spans="5:5" ht="18.5">
      <c r="E10599" s="8"/>
    </row>
    <row r="10600" spans="5:5" ht="18.5">
      <c r="E10600" s="8"/>
    </row>
    <row r="10601" spans="5:5" ht="18.5">
      <c r="E10601" s="8"/>
    </row>
    <row r="10602" spans="5:5" ht="18.5">
      <c r="E10602" s="8"/>
    </row>
    <row r="10603" spans="5:5" ht="18.5">
      <c r="E10603" s="8"/>
    </row>
    <row r="10604" spans="5:5" ht="18.5">
      <c r="E10604" s="8"/>
    </row>
    <row r="10605" spans="5:5" ht="18.5">
      <c r="E10605" s="8"/>
    </row>
    <row r="10606" spans="5:5" ht="18.5">
      <c r="E10606" s="8"/>
    </row>
    <row r="10607" spans="5:5" ht="18.5">
      <c r="E10607" s="8"/>
    </row>
    <row r="10608" spans="5:5" ht="18.5">
      <c r="E10608" s="8"/>
    </row>
    <row r="10609" spans="5:5" ht="18.5">
      <c r="E10609" s="8"/>
    </row>
    <row r="10610" spans="5:5" ht="18.5">
      <c r="E10610" s="8"/>
    </row>
    <row r="10611" spans="5:5" ht="18.5">
      <c r="E10611" s="8"/>
    </row>
    <row r="10612" spans="5:5" ht="18.5">
      <c r="E10612" s="8"/>
    </row>
    <row r="10613" spans="5:5" ht="18.5">
      <c r="E10613" s="8"/>
    </row>
    <row r="10614" spans="5:5" ht="18.5">
      <c r="E10614" s="8"/>
    </row>
    <row r="10615" spans="5:5" ht="18.5">
      <c r="E10615" s="8"/>
    </row>
    <row r="10616" spans="5:5" ht="18.5">
      <c r="E10616" s="8"/>
    </row>
    <row r="10617" spans="5:5" ht="18.5">
      <c r="E10617" s="8"/>
    </row>
    <row r="10618" spans="5:5" ht="18.5">
      <c r="E10618" s="8"/>
    </row>
    <row r="10619" spans="5:5" ht="18.5">
      <c r="E10619" s="8"/>
    </row>
    <row r="10620" spans="5:5" ht="18.5">
      <c r="E10620" s="8"/>
    </row>
    <row r="10621" spans="5:5" ht="18.5">
      <c r="E10621" s="8"/>
    </row>
    <row r="10622" spans="5:5" ht="18.5">
      <c r="E10622" s="8"/>
    </row>
    <row r="10623" spans="5:5" ht="18.5">
      <c r="E10623" s="8"/>
    </row>
    <row r="10624" spans="5:5" ht="18.5">
      <c r="E10624" s="8"/>
    </row>
    <row r="10625" spans="5:5" ht="18.5">
      <c r="E10625" s="8"/>
    </row>
    <row r="10626" spans="5:5" ht="18.5">
      <c r="E10626" s="8"/>
    </row>
    <row r="10627" spans="5:5" ht="18.5">
      <c r="E10627" s="8"/>
    </row>
    <row r="10628" spans="5:5" ht="18.5">
      <c r="E10628" s="8"/>
    </row>
    <row r="10629" spans="5:5" ht="18.5">
      <c r="E10629" s="8"/>
    </row>
    <row r="10630" spans="5:5" ht="18.5">
      <c r="E10630" s="8"/>
    </row>
    <row r="10631" spans="5:5" ht="18.5">
      <c r="E10631" s="8"/>
    </row>
    <row r="10632" spans="5:5" ht="18.5">
      <c r="E10632" s="8"/>
    </row>
    <row r="10633" spans="5:5" ht="18.5">
      <c r="E10633" s="8"/>
    </row>
    <row r="10634" spans="5:5" ht="18.5">
      <c r="E10634" s="8"/>
    </row>
    <row r="10635" spans="5:5" ht="18.5">
      <c r="E10635" s="8"/>
    </row>
    <row r="10636" spans="5:5" ht="18.5">
      <c r="E10636" s="8"/>
    </row>
    <row r="10637" spans="5:5" ht="18.5">
      <c r="E10637" s="8"/>
    </row>
    <row r="10638" spans="5:5" ht="18.5">
      <c r="E10638" s="8"/>
    </row>
    <row r="10639" spans="5:5" ht="18.5">
      <c r="E10639" s="8"/>
    </row>
    <row r="10640" spans="5:5" ht="18.5">
      <c r="E10640" s="8"/>
    </row>
    <row r="10641" spans="5:5" ht="18.5">
      <c r="E10641" s="8"/>
    </row>
    <row r="10642" spans="5:5" ht="18.5">
      <c r="E10642" s="8"/>
    </row>
    <row r="10643" spans="5:5" ht="18.5">
      <c r="E10643" s="8"/>
    </row>
    <row r="10644" spans="5:5" ht="18.5">
      <c r="E10644" s="8"/>
    </row>
    <row r="10645" spans="5:5" ht="18.5">
      <c r="E10645" s="8"/>
    </row>
    <row r="10646" spans="5:5" ht="18.5">
      <c r="E10646" s="8"/>
    </row>
    <row r="10647" spans="5:5" ht="18.5">
      <c r="E10647" s="8"/>
    </row>
    <row r="10648" spans="5:5" ht="18.5">
      <c r="E10648" s="8"/>
    </row>
    <row r="10649" spans="5:5" ht="18.5">
      <c r="E10649" s="8"/>
    </row>
    <row r="10650" spans="5:5" ht="18.5">
      <c r="E10650" s="8"/>
    </row>
    <row r="10651" spans="5:5" ht="18.5">
      <c r="E10651" s="8"/>
    </row>
    <row r="10652" spans="5:5" ht="18.5">
      <c r="E10652" s="8"/>
    </row>
    <row r="10653" spans="5:5" ht="18.5">
      <c r="E10653" s="8"/>
    </row>
    <row r="10654" spans="5:5" ht="18.5">
      <c r="E10654" s="8"/>
    </row>
    <row r="10655" spans="5:5" ht="18.5">
      <c r="E10655" s="8"/>
    </row>
    <row r="10656" spans="5:5" ht="18.5">
      <c r="E10656" s="8"/>
    </row>
    <row r="10657" spans="5:5" ht="18.5">
      <c r="E10657" s="8"/>
    </row>
    <row r="10658" spans="5:5" ht="18.5">
      <c r="E10658" s="8"/>
    </row>
    <row r="10659" spans="5:5" ht="18.5">
      <c r="E10659" s="8"/>
    </row>
    <row r="10660" spans="5:5" ht="18.5">
      <c r="E10660" s="8"/>
    </row>
    <row r="10661" spans="5:5" ht="18.5">
      <c r="E10661" s="8"/>
    </row>
    <row r="10662" spans="5:5" ht="18.5">
      <c r="E10662" s="8"/>
    </row>
    <row r="10663" spans="5:5" ht="18.5">
      <c r="E10663" s="8"/>
    </row>
    <row r="10664" spans="5:5" ht="18.5">
      <c r="E10664" s="8"/>
    </row>
    <row r="10665" spans="5:5" ht="18.5">
      <c r="E10665" s="8"/>
    </row>
    <row r="10666" spans="5:5" ht="18.5">
      <c r="E10666" s="8"/>
    </row>
    <row r="10667" spans="5:5" ht="18.5">
      <c r="E10667" s="8"/>
    </row>
    <row r="10668" spans="5:5" ht="18.5">
      <c r="E10668" s="8"/>
    </row>
    <row r="10669" spans="5:5" ht="18.5">
      <c r="E10669" s="8"/>
    </row>
    <row r="10670" spans="5:5" ht="18.5">
      <c r="E10670" s="8"/>
    </row>
    <row r="10671" spans="5:5" ht="18.5">
      <c r="E10671" s="8"/>
    </row>
    <row r="10672" spans="5:5" ht="18.5">
      <c r="E10672" s="8"/>
    </row>
    <row r="10673" spans="5:5" ht="18.5">
      <c r="E10673" s="8"/>
    </row>
    <row r="10674" spans="5:5" ht="18.5">
      <c r="E10674" s="8"/>
    </row>
    <row r="10675" spans="5:5" ht="18.5">
      <c r="E10675" s="8"/>
    </row>
    <row r="10676" spans="5:5" ht="18.5">
      <c r="E10676" s="8"/>
    </row>
    <row r="10677" spans="5:5" ht="18.5">
      <c r="E10677" s="8"/>
    </row>
    <row r="10678" spans="5:5" ht="18.5">
      <c r="E10678" s="8"/>
    </row>
    <row r="10679" spans="5:5" ht="18.5">
      <c r="E10679" s="8"/>
    </row>
    <row r="10680" spans="5:5" ht="18.5">
      <c r="E10680" s="8"/>
    </row>
    <row r="10681" spans="5:5" ht="18.5">
      <c r="E10681" s="8"/>
    </row>
    <row r="10682" spans="5:5" ht="18.5">
      <c r="E10682" s="8"/>
    </row>
    <row r="10683" spans="5:5" ht="18.5">
      <c r="E10683" s="8"/>
    </row>
    <row r="10684" spans="5:5" ht="18.5">
      <c r="E10684" s="8"/>
    </row>
    <row r="10685" spans="5:5" ht="18.5">
      <c r="E10685" s="8"/>
    </row>
    <row r="10686" spans="5:5" ht="18.5">
      <c r="E10686" s="8"/>
    </row>
    <row r="10687" spans="5:5" ht="18.5">
      <c r="E10687" s="8"/>
    </row>
    <row r="10688" spans="5:5" ht="18.5">
      <c r="E10688" s="8"/>
    </row>
    <row r="10689" spans="5:5" ht="18.5">
      <c r="E10689" s="8"/>
    </row>
    <row r="10690" spans="5:5" ht="18.5">
      <c r="E10690" s="8"/>
    </row>
    <row r="10691" spans="5:5" ht="18.5">
      <c r="E10691" s="8"/>
    </row>
    <row r="10692" spans="5:5" ht="18.5">
      <c r="E10692" s="8"/>
    </row>
    <row r="10693" spans="5:5" ht="18.5">
      <c r="E10693" s="8"/>
    </row>
    <row r="10694" spans="5:5" ht="18.5">
      <c r="E10694" s="8"/>
    </row>
    <row r="10695" spans="5:5" ht="18.5">
      <c r="E10695" s="8"/>
    </row>
    <row r="10696" spans="5:5" ht="18.5">
      <c r="E10696" s="8"/>
    </row>
    <row r="10697" spans="5:5" ht="18.5">
      <c r="E10697" s="8"/>
    </row>
    <row r="10698" spans="5:5" ht="18.5">
      <c r="E10698" s="8"/>
    </row>
    <row r="10699" spans="5:5" ht="18.5">
      <c r="E10699" s="8"/>
    </row>
    <row r="10700" spans="5:5" ht="18.5">
      <c r="E10700" s="8"/>
    </row>
    <row r="10701" spans="5:5" ht="18.5">
      <c r="E10701" s="8"/>
    </row>
    <row r="10702" spans="5:5" ht="18.5">
      <c r="E10702" s="8"/>
    </row>
    <row r="10703" spans="5:5" ht="18.5">
      <c r="E10703" s="8"/>
    </row>
    <row r="10704" spans="5:5" ht="18.5">
      <c r="E10704" s="8"/>
    </row>
    <row r="10705" spans="5:5" ht="18.5">
      <c r="E10705" s="8"/>
    </row>
    <row r="10706" spans="5:5" ht="18.5">
      <c r="E10706" s="8"/>
    </row>
    <row r="10707" spans="5:5" ht="18.5">
      <c r="E10707" s="8"/>
    </row>
    <row r="10708" spans="5:5" ht="18.5">
      <c r="E10708" s="8"/>
    </row>
    <row r="10709" spans="5:5" ht="18.5">
      <c r="E10709" s="8"/>
    </row>
    <row r="10710" spans="5:5" ht="18.5">
      <c r="E10710" s="8"/>
    </row>
    <row r="10711" spans="5:5" ht="18.5">
      <c r="E10711" s="8"/>
    </row>
    <row r="10712" spans="5:5" ht="18.5">
      <c r="E10712" s="8"/>
    </row>
    <row r="10713" spans="5:5" ht="18.5">
      <c r="E10713" s="8"/>
    </row>
    <row r="10714" spans="5:5" ht="18.5">
      <c r="E10714" s="8"/>
    </row>
    <row r="10715" spans="5:5" ht="18.5">
      <c r="E10715" s="8"/>
    </row>
    <row r="10716" spans="5:5" ht="18.5">
      <c r="E10716" s="8"/>
    </row>
    <row r="10717" spans="5:5" ht="18.5">
      <c r="E10717" s="8"/>
    </row>
    <row r="10718" spans="5:5" ht="18.5">
      <c r="E10718" s="8"/>
    </row>
    <row r="10719" spans="5:5" ht="18.5">
      <c r="E10719" s="8"/>
    </row>
    <row r="10720" spans="5:5" ht="18.5">
      <c r="E10720" s="8"/>
    </row>
    <row r="10721" spans="5:5" ht="18.5">
      <c r="E10721" s="8"/>
    </row>
    <row r="10722" spans="5:5" ht="18.5">
      <c r="E10722" s="8"/>
    </row>
    <row r="10723" spans="5:5" ht="18.5">
      <c r="E10723" s="8"/>
    </row>
    <row r="10724" spans="5:5" ht="18.5">
      <c r="E10724" s="8"/>
    </row>
    <row r="10725" spans="5:5" ht="18.5">
      <c r="E10725" s="8"/>
    </row>
    <row r="10726" spans="5:5" ht="18.5">
      <c r="E10726" s="8"/>
    </row>
    <row r="10727" spans="5:5" ht="18.5">
      <c r="E10727" s="8"/>
    </row>
    <row r="10728" spans="5:5" ht="18.5">
      <c r="E10728" s="8"/>
    </row>
    <row r="10729" spans="5:5" ht="18.5">
      <c r="E10729" s="8"/>
    </row>
    <row r="10730" spans="5:5" ht="18.5">
      <c r="E10730" s="8"/>
    </row>
    <row r="10731" spans="5:5" ht="18.5">
      <c r="E10731" s="8"/>
    </row>
    <row r="10732" spans="5:5" ht="18.5">
      <c r="E10732" s="8"/>
    </row>
    <row r="10733" spans="5:5" ht="18.5">
      <c r="E10733" s="8"/>
    </row>
    <row r="10734" spans="5:5" ht="18.5">
      <c r="E10734" s="8"/>
    </row>
    <row r="10735" spans="5:5" ht="18.5">
      <c r="E10735" s="8"/>
    </row>
    <row r="10736" spans="5:5" ht="18.5">
      <c r="E10736" s="8"/>
    </row>
    <row r="10737" spans="5:5" ht="18.5">
      <c r="E10737" s="8"/>
    </row>
    <row r="10738" spans="5:5" ht="18.5">
      <c r="E10738" s="8"/>
    </row>
    <row r="10739" spans="5:5" ht="18.5">
      <c r="E10739" s="8"/>
    </row>
    <row r="10740" spans="5:5" ht="18.5">
      <c r="E10740" s="8"/>
    </row>
    <row r="10741" spans="5:5" ht="18.5">
      <c r="E10741" s="8"/>
    </row>
    <row r="10742" spans="5:5" ht="18.5">
      <c r="E10742" s="8"/>
    </row>
    <row r="10743" spans="5:5" ht="18.5">
      <c r="E10743" s="8"/>
    </row>
    <row r="10744" spans="5:5" ht="18.5">
      <c r="E10744" s="8"/>
    </row>
    <row r="10745" spans="5:5" ht="18.5">
      <c r="E10745" s="8"/>
    </row>
    <row r="10746" spans="5:5" ht="18.5">
      <c r="E10746" s="8"/>
    </row>
    <row r="10747" spans="5:5" ht="18.5">
      <c r="E10747" s="8"/>
    </row>
    <row r="10748" spans="5:5" ht="18.5">
      <c r="E10748" s="8"/>
    </row>
    <row r="10749" spans="5:5" ht="18.5">
      <c r="E10749" s="8"/>
    </row>
    <row r="10750" spans="5:5" ht="18.5">
      <c r="E10750" s="8"/>
    </row>
    <row r="10751" spans="5:5" ht="18.5">
      <c r="E10751" s="8"/>
    </row>
    <row r="10752" spans="5:5" ht="18.5">
      <c r="E10752" s="8"/>
    </row>
    <row r="10753" spans="5:5" ht="18.5">
      <c r="E10753" s="8"/>
    </row>
    <row r="10754" spans="5:5" ht="18.5">
      <c r="E10754" s="8"/>
    </row>
    <row r="10755" spans="5:5" ht="18.5">
      <c r="E10755" s="8"/>
    </row>
    <row r="10756" spans="5:5" ht="18.5">
      <c r="E10756" s="8"/>
    </row>
    <row r="10757" spans="5:5" ht="18.5">
      <c r="E10757" s="8"/>
    </row>
    <row r="10758" spans="5:5" ht="18.5">
      <c r="E10758" s="8"/>
    </row>
    <row r="10759" spans="5:5" ht="18.5">
      <c r="E10759" s="8"/>
    </row>
    <row r="10760" spans="5:5" ht="18.5">
      <c r="E10760" s="8"/>
    </row>
    <row r="10761" spans="5:5" ht="18.5">
      <c r="E10761" s="8"/>
    </row>
    <row r="10762" spans="5:5" ht="18.5">
      <c r="E10762" s="8"/>
    </row>
    <row r="10763" spans="5:5" ht="18.5">
      <c r="E10763" s="8"/>
    </row>
    <row r="10764" spans="5:5" ht="18.5">
      <c r="E10764" s="8"/>
    </row>
    <row r="10765" spans="5:5" ht="18.5">
      <c r="E10765" s="8"/>
    </row>
    <row r="10766" spans="5:5" ht="18.5">
      <c r="E10766" s="8"/>
    </row>
    <row r="10767" spans="5:5" ht="18.5">
      <c r="E10767" s="8"/>
    </row>
    <row r="10768" spans="5:5" ht="18.5">
      <c r="E10768" s="8"/>
    </row>
    <row r="10769" spans="5:5" ht="18.5">
      <c r="E10769" s="8"/>
    </row>
    <row r="10770" spans="5:5" ht="18.5">
      <c r="E10770" s="8"/>
    </row>
    <row r="10771" spans="5:5" ht="18.5">
      <c r="E10771" s="8"/>
    </row>
    <row r="10772" spans="5:5" ht="18.5">
      <c r="E10772" s="8"/>
    </row>
    <row r="10773" spans="5:5" ht="18.5">
      <c r="E10773" s="8"/>
    </row>
    <row r="10774" spans="5:5" ht="18.5">
      <c r="E10774" s="8"/>
    </row>
    <row r="10775" spans="5:5" ht="18.5">
      <c r="E10775" s="8"/>
    </row>
    <row r="10776" spans="5:5" ht="18.5">
      <c r="E10776" s="8"/>
    </row>
    <row r="10777" spans="5:5" ht="18.5">
      <c r="E10777" s="8"/>
    </row>
    <row r="10778" spans="5:5" ht="18.5">
      <c r="E10778" s="8"/>
    </row>
    <row r="10779" spans="5:5" ht="18.5">
      <c r="E10779" s="8"/>
    </row>
    <row r="10780" spans="5:5" ht="18.5">
      <c r="E10780" s="8"/>
    </row>
    <row r="10781" spans="5:5" ht="18.5">
      <c r="E10781" s="8"/>
    </row>
    <row r="10782" spans="5:5" ht="18.5">
      <c r="E10782" s="8"/>
    </row>
    <row r="10783" spans="5:5" ht="18.5">
      <c r="E10783" s="8"/>
    </row>
    <row r="10784" spans="5:5" ht="18.5">
      <c r="E10784" s="8"/>
    </row>
    <row r="10785" spans="5:5" ht="18.5">
      <c r="E10785" s="8"/>
    </row>
    <row r="10786" spans="5:5" ht="18.5">
      <c r="E10786" s="8"/>
    </row>
    <row r="10787" spans="5:5" ht="18.5">
      <c r="E10787" s="8"/>
    </row>
    <row r="10788" spans="5:5" ht="18.5">
      <c r="E10788" s="8"/>
    </row>
    <row r="10789" spans="5:5" ht="18.5">
      <c r="E10789" s="8"/>
    </row>
    <row r="10790" spans="5:5" ht="18.5">
      <c r="E10790" s="8"/>
    </row>
    <row r="10791" spans="5:5" ht="18.5">
      <c r="E10791" s="8"/>
    </row>
    <row r="10792" spans="5:5" ht="18.5">
      <c r="E10792" s="8"/>
    </row>
    <row r="10793" spans="5:5" ht="18.5">
      <c r="E10793" s="8"/>
    </row>
    <row r="10794" spans="5:5" ht="18.5">
      <c r="E10794" s="8"/>
    </row>
    <row r="10795" spans="5:5" ht="18.5">
      <c r="E10795" s="8"/>
    </row>
    <row r="10796" spans="5:5" ht="18.5">
      <c r="E10796" s="8"/>
    </row>
    <row r="10797" spans="5:5" ht="18.5">
      <c r="E10797" s="8"/>
    </row>
    <row r="10798" spans="5:5" ht="18.5">
      <c r="E10798" s="8"/>
    </row>
    <row r="10799" spans="5:5" ht="18.5">
      <c r="E10799" s="8"/>
    </row>
    <row r="10800" spans="5:5" ht="18.5">
      <c r="E10800" s="8"/>
    </row>
    <row r="10801" spans="5:5" ht="18.5">
      <c r="E10801" s="8"/>
    </row>
    <row r="10802" spans="5:5" ht="18.5">
      <c r="E10802" s="8"/>
    </row>
    <row r="10803" spans="5:5" ht="18.5">
      <c r="E10803" s="8"/>
    </row>
    <row r="10804" spans="5:5" ht="18.5">
      <c r="E10804" s="8"/>
    </row>
    <row r="10805" spans="5:5" ht="18.5">
      <c r="E10805" s="8"/>
    </row>
    <row r="10806" spans="5:5" ht="18.5">
      <c r="E10806" s="8"/>
    </row>
    <row r="10807" spans="5:5" ht="18.5">
      <c r="E10807" s="8"/>
    </row>
    <row r="10808" spans="5:5" ht="18.5">
      <c r="E10808" s="8"/>
    </row>
    <row r="10809" spans="5:5" ht="18.5">
      <c r="E10809" s="8"/>
    </row>
    <row r="10810" spans="5:5" ht="18.5">
      <c r="E10810" s="8"/>
    </row>
    <row r="10811" spans="5:5" ht="18.5">
      <c r="E10811" s="8"/>
    </row>
    <row r="10812" spans="5:5" ht="18.5">
      <c r="E10812" s="8"/>
    </row>
    <row r="10813" spans="5:5" ht="18.5">
      <c r="E10813" s="8"/>
    </row>
    <row r="10814" spans="5:5" ht="18.5">
      <c r="E10814" s="8"/>
    </row>
    <row r="10815" spans="5:5" ht="18.5">
      <c r="E10815" s="8"/>
    </row>
    <row r="10816" spans="5:5" ht="18.5">
      <c r="E10816" s="8"/>
    </row>
    <row r="10817" spans="5:5" ht="18.5">
      <c r="E10817" s="8"/>
    </row>
    <row r="10818" spans="5:5" ht="18.5">
      <c r="E10818" s="8"/>
    </row>
    <row r="10819" spans="5:5" ht="18.5">
      <c r="E10819" s="8"/>
    </row>
    <row r="10820" spans="5:5" ht="18.5">
      <c r="E10820" s="8"/>
    </row>
    <row r="10821" spans="5:5" ht="18.5">
      <c r="E10821" s="8"/>
    </row>
    <row r="10822" spans="5:5" ht="18.5">
      <c r="E10822" s="8"/>
    </row>
    <row r="10823" spans="5:5" ht="18.5">
      <c r="E10823" s="8"/>
    </row>
    <row r="10824" spans="5:5" ht="18.5">
      <c r="E10824" s="8"/>
    </row>
    <row r="10825" spans="5:5" ht="18.5">
      <c r="E10825" s="8"/>
    </row>
    <row r="10826" spans="5:5" ht="18.5">
      <c r="E10826" s="8"/>
    </row>
    <row r="10827" spans="5:5" ht="18.5">
      <c r="E10827" s="8"/>
    </row>
    <row r="10828" spans="5:5" ht="18.5">
      <c r="E10828" s="8"/>
    </row>
    <row r="10829" spans="5:5" ht="18.5">
      <c r="E10829" s="8"/>
    </row>
    <row r="10830" spans="5:5" ht="18.5">
      <c r="E10830" s="8"/>
    </row>
    <row r="10831" spans="5:5" ht="18.5">
      <c r="E10831" s="8"/>
    </row>
    <row r="10832" spans="5:5" ht="18.5">
      <c r="E10832" s="8"/>
    </row>
    <row r="10833" spans="5:5" ht="18.5">
      <c r="E10833" s="8"/>
    </row>
    <row r="10834" spans="5:5" ht="18.5">
      <c r="E10834" s="8"/>
    </row>
    <row r="10835" spans="5:5" ht="18.5">
      <c r="E10835" s="8"/>
    </row>
    <row r="10836" spans="5:5" ht="18.5">
      <c r="E10836" s="8"/>
    </row>
    <row r="10837" spans="5:5" ht="18.5">
      <c r="E10837" s="8"/>
    </row>
    <row r="10838" spans="5:5" ht="18.5">
      <c r="E10838" s="8"/>
    </row>
    <row r="10839" spans="5:5" ht="18.5">
      <c r="E10839" s="8"/>
    </row>
    <row r="10840" spans="5:5" ht="18.5">
      <c r="E10840" s="8"/>
    </row>
    <row r="10841" spans="5:5" ht="18.5">
      <c r="E10841" s="8"/>
    </row>
    <row r="10842" spans="5:5" ht="18.5">
      <c r="E10842" s="8"/>
    </row>
    <row r="10843" spans="5:5" ht="18.5">
      <c r="E10843" s="8"/>
    </row>
    <row r="10844" spans="5:5" ht="18.5">
      <c r="E10844" s="8"/>
    </row>
    <row r="10845" spans="5:5" ht="18.5">
      <c r="E10845" s="8"/>
    </row>
    <row r="10846" spans="5:5" ht="18.5">
      <c r="E10846" s="8"/>
    </row>
    <row r="10847" spans="5:5" ht="18.5">
      <c r="E10847" s="8"/>
    </row>
    <row r="10848" spans="5:5" ht="18.5">
      <c r="E10848" s="8"/>
    </row>
    <row r="10849" spans="5:5" ht="18.5">
      <c r="E10849" s="8"/>
    </row>
    <row r="10850" spans="5:5" ht="18.5">
      <c r="E10850" s="8"/>
    </row>
    <row r="10851" spans="5:5" ht="18.5">
      <c r="E10851" s="8"/>
    </row>
    <row r="10852" spans="5:5" ht="18.5">
      <c r="E10852" s="8"/>
    </row>
    <row r="10853" spans="5:5" ht="18.5">
      <c r="E10853" s="8"/>
    </row>
    <row r="10854" spans="5:5" ht="18.5">
      <c r="E10854" s="8"/>
    </row>
    <row r="10855" spans="5:5" ht="18.5">
      <c r="E10855" s="8"/>
    </row>
    <row r="10856" spans="5:5" ht="18.5">
      <c r="E10856" s="8"/>
    </row>
    <row r="10857" spans="5:5" ht="18.5">
      <c r="E10857" s="8"/>
    </row>
    <row r="10858" spans="5:5" ht="18.5">
      <c r="E10858" s="8"/>
    </row>
    <row r="10859" spans="5:5" ht="18.5">
      <c r="E10859" s="8"/>
    </row>
    <row r="10860" spans="5:5" ht="18.5">
      <c r="E10860" s="8"/>
    </row>
    <row r="10861" spans="5:5" ht="18.5">
      <c r="E10861" s="8"/>
    </row>
    <row r="10862" spans="5:5" ht="18.5">
      <c r="E10862" s="8"/>
    </row>
    <row r="10863" spans="5:5" ht="18.5">
      <c r="E10863" s="8"/>
    </row>
    <row r="10864" spans="5:5" ht="18.5">
      <c r="E10864" s="8"/>
    </row>
    <row r="10865" spans="5:5" ht="18.5">
      <c r="E10865" s="8"/>
    </row>
    <row r="10866" spans="5:5" ht="18.5">
      <c r="E10866" s="8"/>
    </row>
    <row r="10867" spans="5:5" ht="18.5">
      <c r="E10867" s="8"/>
    </row>
    <row r="10868" spans="5:5" ht="18.5">
      <c r="E10868" s="8"/>
    </row>
    <row r="10869" spans="5:5" ht="18.5">
      <c r="E10869" s="8"/>
    </row>
    <row r="10870" spans="5:5" ht="18.5">
      <c r="E10870" s="8"/>
    </row>
    <row r="10871" spans="5:5" ht="18.5">
      <c r="E10871" s="8"/>
    </row>
    <row r="10872" spans="5:5" ht="18.5">
      <c r="E10872" s="8"/>
    </row>
    <row r="10873" spans="5:5" ht="18.5">
      <c r="E10873" s="8"/>
    </row>
    <row r="10874" spans="5:5" ht="18.5">
      <c r="E10874" s="8"/>
    </row>
    <row r="10875" spans="5:5" ht="18.5">
      <c r="E10875" s="8"/>
    </row>
    <row r="10876" spans="5:5" ht="18.5">
      <c r="E10876" s="8"/>
    </row>
    <row r="10877" spans="5:5" ht="18.5">
      <c r="E10877" s="8"/>
    </row>
    <row r="10878" spans="5:5" ht="18.5">
      <c r="E10878" s="8"/>
    </row>
    <row r="10879" spans="5:5" ht="18.5">
      <c r="E10879" s="8"/>
    </row>
    <row r="10880" spans="5:5" ht="18.5">
      <c r="E10880" s="8"/>
    </row>
    <row r="10881" spans="5:5" ht="18.5">
      <c r="E10881" s="8"/>
    </row>
    <row r="10882" spans="5:5" ht="18.5">
      <c r="E10882" s="8"/>
    </row>
    <row r="10883" spans="5:5" ht="18.5">
      <c r="E10883" s="8"/>
    </row>
    <row r="10884" spans="5:5" ht="18.5">
      <c r="E10884" s="8"/>
    </row>
    <row r="10885" spans="5:5" ht="18.5">
      <c r="E10885" s="8"/>
    </row>
    <row r="10886" spans="5:5" ht="18.5">
      <c r="E10886" s="8"/>
    </row>
    <row r="10887" spans="5:5" ht="18.5">
      <c r="E10887" s="8"/>
    </row>
    <row r="10888" spans="5:5" ht="18.5">
      <c r="E10888" s="8"/>
    </row>
    <row r="10889" spans="5:5" ht="18.5">
      <c r="E10889" s="8"/>
    </row>
    <row r="10890" spans="5:5" ht="18.5">
      <c r="E10890" s="8"/>
    </row>
    <row r="10891" spans="5:5" ht="18.5">
      <c r="E10891" s="8"/>
    </row>
    <row r="10892" spans="5:5" ht="18.5">
      <c r="E10892" s="8"/>
    </row>
    <row r="10893" spans="5:5" ht="18.5">
      <c r="E10893" s="8"/>
    </row>
    <row r="10894" spans="5:5" ht="18.5">
      <c r="E10894" s="8"/>
    </row>
    <row r="10895" spans="5:5" ht="18.5">
      <c r="E10895" s="8"/>
    </row>
    <row r="10896" spans="5:5" ht="18.5">
      <c r="E10896" s="8"/>
    </row>
    <row r="10897" spans="5:5" ht="18.5">
      <c r="E10897" s="8"/>
    </row>
    <row r="10898" spans="5:5" ht="18.5">
      <c r="E10898" s="8"/>
    </row>
    <row r="10899" spans="5:5" ht="18.5">
      <c r="E10899" s="8"/>
    </row>
    <row r="10900" spans="5:5" ht="18.5">
      <c r="E10900" s="8"/>
    </row>
    <row r="10901" spans="5:5" ht="18.5">
      <c r="E10901" s="8"/>
    </row>
    <row r="10902" spans="5:5" ht="18.5">
      <c r="E10902" s="8"/>
    </row>
    <row r="10903" spans="5:5" ht="18.5">
      <c r="E10903" s="8"/>
    </row>
    <row r="10904" spans="5:5" ht="18.5">
      <c r="E10904" s="8"/>
    </row>
    <row r="10905" spans="5:5" ht="18.5">
      <c r="E10905" s="8"/>
    </row>
    <row r="10906" spans="5:5" ht="18.5">
      <c r="E10906" s="8"/>
    </row>
    <row r="10907" spans="5:5" ht="18.5">
      <c r="E10907" s="8"/>
    </row>
    <row r="10908" spans="5:5" ht="18.5">
      <c r="E10908" s="8"/>
    </row>
    <row r="10909" spans="5:5" ht="18.5">
      <c r="E10909" s="8"/>
    </row>
    <row r="10910" spans="5:5" ht="18.5">
      <c r="E10910" s="8"/>
    </row>
    <row r="10911" spans="5:5" ht="18.5">
      <c r="E10911" s="8"/>
    </row>
    <row r="10912" spans="5:5" ht="18.5">
      <c r="E10912" s="8"/>
    </row>
    <row r="10913" spans="5:5" ht="18.5">
      <c r="E10913" s="8"/>
    </row>
    <row r="10914" spans="5:5" ht="18.5">
      <c r="E10914" s="8"/>
    </row>
    <row r="10915" spans="5:5" ht="18.5">
      <c r="E10915" s="8"/>
    </row>
    <row r="10916" spans="5:5" ht="18.5">
      <c r="E10916" s="8"/>
    </row>
    <row r="10917" spans="5:5" ht="18.5">
      <c r="E10917" s="8"/>
    </row>
    <row r="10918" spans="5:5" ht="18.5">
      <c r="E10918" s="8"/>
    </row>
    <row r="10919" spans="5:5" ht="18.5">
      <c r="E10919" s="8"/>
    </row>
    <row r="10920" spans="5:5" ht="18.5">
      <c r="E10920" s="8"/>
    </row>
    <row r="10921" spans="5:5" ht="18.5">
      <c r="E10921" s="8"/>
    </row>
    <row r="10922" spans="5:5" ht="18.5">
      <c r="E10922" s="8"/>
    </row>
    <row r="10923" spans="5:5" ht="18.5">
      <c r="E10923" s="8"/>
    </row>
    <row r="10924" spans="5:5" ht="18.5">
      <c r="E10924" s="8"/>
    </row>
    <row r="10925" spans="5:5" ht="18.5">
      <c r="E10925" s="8"/>
    </row>
    <row r="10926" spans="5:5" ht="18.5">
      <c r="E10926" s="8"/>
    </row>
    <row r="10927" spans="5:5" ht="18.5">
      <c r="E10927" s="8"/>
    </row>
    <row r="10928" spans="5:5" ht="18.5">
      <c r="E10928" s="8"/>
    </row>
    <row r="10929" spans="5:5" ht="18.5">
      <c r="E10929" s="8"/>
    </row>
    <row r="10930" spans="5:5" ht="18.5">
      <c r="E10930" s="8"/>
    </row>
    <row r="10931" spans="5:5" ht="18.5">
      <c r="E10931" s="8"/>
    </row>
    <row r="10932" spans="5:5" ht="18.5">
      <c r="E10932" s="8"/>
    </row>
    <row r="10933" spans="5:5" ht="18.5">
      <c r="E10933" s="8"/>
    </row>
    <row r="10934" spans="5:5" ht="18.5">
      <c r="E10934" s="8"/>
    </row>
    <row r="10935" spans="5:5" ht="18.5">
      <c r="E10935" s="8"/>
    </row>
    <row r="10936" spans="5:5" ht="18.5">
      <c r="E10936" s="8"/>
    </row>
    <row r="10937" spans="5:5" ht="18.5">
      <c r="E10937" s="8"/>
    </row>
    <row r="10938" spans="5:5" ht="18.5">
      <c r="E10938" s="8"/>
    </row>
    <row r="10939" spans="5:5" ht="18.5">
      <c r="E10939" s="8"/>
    </row>
    <row r="10940" spans="5:5" ht="18.5">
      <c r="E10940" s="8"/>
    </row>
    <row r="10941" spans="5:5" ht="18.5">
      <c r="E10941" s="8"/>
    </row>
    <row r="10942" spans="5:5" ht="18.5">
      <c r="E10942" s="8"/>
    </row>
    <row r="10943" spans="5:5" ht="18.5">
      <c r="E10943" s="8"/>
    </row>
    <row r="10944" spans="5:5" ht="18.5">
      <c r="E10944" s="8"/>
    </row>
    <row r="10945" spans="5:5" ht="18.5">
      <c r="E10945" s="8"/>
    </row>
    <row r="10946" spans="5:5" ht="18.5">
      <c r="E10946" s="8"/>
    </row>
    <row r="10947" spans="5:5" ht="18.5">
      <c r="E10947" s="8"/>
    </row>
    <row r="10948" spans="5:5" ht="18.5">
      <c r="E10948" s="8"/>
    </row>
    <row r="10949" spans="5:5" ht="18.5">
      <c r="E10949" s="8"/>
    </row>
    <row r="10950" spans="5:5" ht="18.5">
      <c r="E10950" s="8"/>
    </row>
    <row r="10951" spans="5:5" ht="18.5">
      <c r="E10951" s="8"/>
    </row>
    <row r="10952" spans="5:5" ht="18.5">
      <c r="E10952" s="8"/>
    </row>
    <row r="10953" spans="5:5" ht="18.5">
      <c r="E10953" s="8"/>
    </row>
    <row r="10954" spans="5:5" ht="18.5">
      <c r="E10954" s="8"/>
    </row>
    <row r="10955" spans="5:5" ht="18.5">
      <c r="E10955" s="8"/>
    </row>
    <row r="10956" spans="5:5" ht="18.5">
      <c r="E10956" s="8"/>
    </row>
    <row r="10957" spans="5:5" ht="18.5">
      <c r="E10957" s="8"/>
    </row>
    <row r="10958" spans="5:5" ht="18.5">
      <c r="E10958" s="8"/>
    </row>
    <row r="10959" spans="5:5" ht="18.5">
      <c r="E10959" s="8"/>
    </row>
    <row r="10960" spans="5:5" ht="18.5">
      <c r="E10960" s="8"/>
    </row>
    <row r="10961" spans="5:5" ht="18.5">
      <c r="E10961" s="8"/>
    </row>
    <row r="10962" spans="5:5" ht="18.5">
      <c r="E10962" s="8"/>
    </row>
    <row r="10963" spans="5:5" ht="18.5">
      <c r="E10963" s="8"/>
    </row>
    <row r="10964" spans="5:5" ht="18.5">
      <c r="E10964" s="8"/>
    </row>
    <row r="10965" spans="5:5" ht="18.5">
      <c r="E10965" s="8"/>
    </row>
    <row r="10966" spans="5:5" ht="18.5">
      <c r="E10966" s="8"/>
    </row>
    <row r="10967" spans="5:5" ht="18.5">
      <c r="E10967" s="8"/>
    </row>
    <row r="10968" spans="5:5" ht="18.5">
      <c r="E10968" s="8"/>
    </row>
    <row r="10969" spans="5:5" ht="18.5">
      <c r="E10969" s="8"/>
    </row>
    <row r="10970" spans="5:5" ht="18.5">
      <c r="E10970" s="8"/>
    </row>
    <row r="10971" spans="5:5" ht="18.5">
      <c r="E10971" s="8"/>
    </row>
    <row r="10972" spans="5:5" ht="18.5">
      <c r="E10972" s="8"/>
    </row>
    <row r="10973" spans="5:5" ht="18.5">
      <c r="E10973" s="8"/>
    </row>
    <row r="10974" spans="5:5" ht="18.5">
      <c r="E10974" s="8"/>
    </row>
    <row r="10975" spans="5:5" ht="18.5">
      <c r="E10975" s="8"/>
    </row>
    <row r="10976" spans="5:5" ht="18.5">
      <c r="E10976" s="8"/>
    </row>
    <row r="10977" spans="5:5" ht="18.5">
      <c r="E10977" s="8"/>
    </row>
    <row r="10978" spans="5:5" ht="18.5">
      <c r="E10978" s="8"/>
    </row>
    <row r="10979" spans="5:5" ht="18.5">
      <c r="E10979" s="8"/>
    </row>
    <row r="10980" spans="5:5" ht="18.5">
      <c r="E10980" s="8"/>
    </row>
    <row r="10981" spans="5:5" ht="18.5">
      <c r="E10981" s="8"/>
    </row>
    <row r="10982" spans="5:5" ht="18.5">
      <c r="E10982" s="8"/>
    </row>
    <row r="10983" spans="5:5" ht="18.5">
      <c r="E10983" s="8"/>
    </row>
    <row r="10984" spans="5:5" ht="18.5">
      <c r="E10984" s="8"/>
    </row>
    <row r="10985" spans="5:5" ht="18.5">
      <c r="E10985" s="8"/>
    </row>
    <row r="10986" spans="5:5" ht="18.5">
      <c r="E10986" s="8"/>
    </row>
    <row r="10987" spans="5:5" ht="18.5">
      <c r="E10987" s="8"/>
    </row>
    <row r="10988" spans="5:5" ht="18.5">
      <c r="E10988" s="8"/>
    </row>
    <row r="10989" spans="5:5" ht="18.5">
      <c r="E10989" s="8"/>
    </row>
    <row r="10990" spans="5:5" ht="18.5">
      <c r="E10990" s="8"/>
    </row>
    <row r="10991" spans="5:5" ht="18.5">
      <c r="E10991" s="8"/>
    </row>
    <row r="10992" spans="5:5" ht="18.5">
      <c r="E10992" s="8"/>
    </row>
    <row r="10993" spans="5:5" ht="18.5">
      <c r="E10993" s="8"/>
    </row>
    <row r="10994" spans="5:5" ht="18.5">
      <c r="E10994" s="8"/>
    </row>
    <row r="10995" spans="5:5" ht="18.5">
      <c r="E10995" s="8"/>
    </row>
    <row r="10996" spans="5:5" ht="18.5">
      <c r="E10996" s="8"/>
    </row>
    <row r="10997" spans="5:5" ht="18.5">
      <c r="E10997" s="8"/>
    </row>
    <row r="10998" spans="5:5" ht="18.5">
      <c r="E10998" s="8"/>
    </row>
    <row r="10999" spans="5:5" ht="18.5">
      <c r="E10999" s="8"/>
    </row>
    <row r="11000" spans="5:5" ht="18.5">
      <c r="E11000" s="8"/>
    </row>
    <row r="11001" spans="5:5" ht="18.5">
      <c r="E11001" s="8"/>
    </row>
    <row r="11002" spans="5:5" ht="18.5">
      <c r="E11002" s="8"/>
    </row>
    <row r="11003" spans="5:5" ht="18.5">
      <c r="E11003" s="8"/>
    </row>
    <row r="11004" spans="5:5" ht="18.5">
      <c r="E11004" s="8"/>
    </row>
    <row r="11005" spans="5:5" ht="18.5">
      <c r="E11005" s="8"/>
    </row>
    <row r="11006" spans="5:5" ht="18.5">
      <c r="E11006" s="8"/>
    </row>
    <row r="11007" spans="5:5" ht="18.5">
      <c r="E11007" s="8"/>
    </row>
    <row r="11008" spans="5:5" ht="18.5">
      <c r="E11008" s="8"/>
    </row>
    <row r="11009" spans="5:5" ht="18.5">
      <c r="E11009" s="8"/>
    </row>
    <row r="11010" spans="5:5" ht="18.5">
      <c r="E11010" s="8"/>
    </row>
    <row r="11011" spans="5:5" ht="18.5">
      <c r="E11011" s="8"/>
    </row>
    <row r="11012" spans="5:5" ht="18.5">
      <c r="E11012" s="8"/>
    </row>
    <row r="11013" spans="5:5" ht="18.5">
      <c r="E11013" s="8"/>
    </row>
    <row r="11014" spans="5:5" ht="18.5">
      <c r="E11014" s="8"/>
    </row>
    <row r="11015" spans="5:5" ht="18.5">
      <c r="E11015" s="8"/>
    </row>
    <row r="11016" spans="5:5" ht="18.5">
      <c r="E11016" s="8"/>
    </row>
    <row r="11017" spans="5:5" ht="18.5">
      <c r="E11017" s="8"/>
    </row>
    <row r="11018" spans="5:5" ht="18.5">
      <c r="E11018" s="8"/>
    </row>
    <row r="11019" spans="5:5" ht="18.5">
      <c r="E11019" s="8"/>
    </row>
    <row r="11020" spans="5:5" ht="18.5">
      <c r="E11020" s="8"/>
    </row>
    <row r="11021" spans="5:5" ht="18.5">
      <c r="E11021" s="8"/>
    </row>
    <row r="11022" spans="5:5" ht="18.5">
      <c r="E11022" s="8"/>
    </row>
    <row r="11023" spans="5:5" ht="18.5">
      <c r="E11023" s="8"/>
    </row>
    <row r="11024" spans="5:5" ht="18.5">
      <c r="E11024" s="8"/>
    </row>
    <row r="11025" spans="5:5" ht="18.5">
      <c r="E11025" s="8"/>
    </row>
    <row r="11026" spans="5:5" ht="18.5">
      <c r="E11026" s="8"/>
    </row>
    <row r="11027" spans="5:5" ht="18.5">
      <c r="E11027" s="8"/>
    </row>
    <row r="11028" spans="5:5" ht="18.5">
      <c r="E11028" s="8"/>
    </row>
    <row r="11029" spans="5:5" ht="18.5">
      <c r="E11029" s="8"/>
    </row>
    <row r="11030" spans="5:5" ht="18.5">
      <c r="E11030" s="8"/>
    </row>
    <row r="11031" spans="5:5" ht="18.5">
      <c r="E11031" s="8"/>
    </row>
    <row r="11032" spans="5:5" ht="18.5">
      <c r="E11032" s="8"/>
    </row>
    <row r="11033" spans="5:5" ht="18.5">
      <c r="E11033" s="8"/>
    </row>
    <row r="11034" spans="5:5" ht="18.5">
      <c r="E11034" s="8"/>
    </row>
    <row r="11035" spans="5:5" ht="18.5">
      <c r="E11035" s="8"/>
    </row>
    <row r="11036" spans="5:5" ht="18.5">
      <c r="E11036" s="8"/>
    </row>
    <row r="11037" spans="5:5" ht="18.5">
      <c r="E11037" s="8"/>
    </row>
    <row r="11038" spans="5:5" ht="18.5">
      <c r="E11038" s="8"/>
    </row>
    <row r="11039" spans="5:5" ht="18.5">
      <c r="E11039" s="8"/>
    </row>
    <row r="11040" spans="5:5" ht="18.5">
      <c r="E11040" s="8"/>
    </row>
    <row r="11041" spans="5:5" ht="18.5">
      <c r="E11041" s="8"/>
    </row>
    <row r="11042" spans="5:5" ht="18.5">
      <c r="E11042" s="8"/>
    </row>
    <row r="11043" spans="5:5" ht="18.5">
      <c r="E11043" s="8"/>
    </row>
    <row r="11044" spans="5:5" ht="18.5">
      <c r="E11044" s="8"/>
    </row>
    <row r="11045" spans="5:5" ht="18.5">
      <c r="E11045" s="8"/>
    </row>
    <row r="11046" spans="5:5" ht="18.5">
      <c r="E11046" s="8"/>
    </row>
    <row r="11047" spans="5:5" ht="18.5">
      <c r="E11047" s="8"/>
    </row>
    <row r="11048" spans="5:5" ht="18.5">
      <c r="E11048" s="8"/>
    </row>
    <row r="11049" spans="5:5" ht="18.5">
      <c r="E11049" s="8"/>
    </row>
    <row r="11050" spans="5:5" ht="18.5">
      <c r="E11050" s="8"/>
    </row>
    <row r="11051" spans="5:5" ht="18.5">
      <c r="E11051" s="8"/>
    </row>
    <row r="11052" spans="5:5" ht="18.5">
      <c r="E11052" s="8"/>
    </row>
    <row r="11053" spans="5:5" ht="18.5">
      <c r="E11053" s="8"/>
    </row>
    <row r="11054" spans="5:5" ht="18.5">
      <c r="E11054" s="8"/>
    </row>
    <row r="11055" spans="5:5" ht="18.5">
      <c r="E11055" s="8"/>
    </row>
    <row r="11056" spans="5:5" ht="18.5">
      <c r="E11056" s="8"/>
    </row>
    <row r="11057" spans="5:5" ht="18.5">
      <c r="E11057" s="8"/>
    </row>
    <row r="11058" spans="5:5" ht="18.5">
      <c r="E11058" s="8"/>
    </row>
    <row r="11059" spans="5:5" ht="18.5">
      <c r="E11059" s="8"/>
    </row>
    <row r="11060" spans="5:5" ht="18.5">
      <c r="E11060" s="8"/>
    </row>
    <row r="11061" spans="5:5" ht="18.5">
      <c r="E11061" s="8"/>
    </row>
    <row r="11062" spans="5:5" ht="18.5">
      <c r="E11062" s="8"/>
    </row>
    <row r="11063" spans="5:5" ht="18.5">
      <c r="E11063" s="8"/>
    </row>
    <row r="11064" spans="5:5" ht="18.5">
      <c r="E11064" s="8"/>
    </row>
    <row r="11065" spans="5:5" ht="18.5">
      <c r="E11065" s="8"/>
    </row>
    <row r="11066" spans="5:5" ht="18.5">
      <c r="E11066" s="8"/>
    </row>
    <row r="11067" spans="5:5" ht="18.5">
      <c r="E11067" s="8"/>
    </row>
    <row r="11068" spans="5:5" ht="18.5">
      <c r="E11068" s="8"/>
    </row>
    <row r="11069" spans="5:5" ht="18.5">
      <c r="E11069" s="8"/>
    </row>
    <row r="11070" spans="5:5" ht="18.5">
      <c r="E11070" s="8"/>
    </row>
    <row r="11071" spans="5:5" ht="18.5">
      <c r="E11071" s="8"/>
    </row>
    <row r="11072" spans="5:5" ht="18.5">
      <c r="E11072" s="8"/>
    </row>
    <row r="11073" spans="5:5" ht="18.5">
      <c r="E11073" s="8"/>
    </row>
    <row r="11074" spans="5:5" ht="18.5">
      <c r="E11074" s="8"/>
    </row>
    <row r="11075" spans="5:5" ht="18.5">
      <c r="E11075" s="8"/>
    </row>
    <row r="11076" spans="5:5" ht="18.5">
      <c r="E11076" s="8"/>
    </row>
    <row r="11077" spans="5:5" ht="18.5">
      <c r="E11077" s="8"/>
    </row>
    <row r="11078" spans="5:5" ht="18.5">
      <c r="E11078" s="8"/>
    </row>
    <row r="11079" spans="5:5" ht="18.5">
      <c r="E11079" s="8"/>
    </row>
    <row r="11080" spans="5:5" ht="18.5">
      <c r="E11080" s="8"/>
    </row>
    <row r="11081" spans="5:5" ht="18.5">
      <c r="E11081" s="8"/>
    </row>
    <row r="11082" spans="5:5" ht="18.5">
      <c r="E11082" s="8"/>
    </row>
    <row r="11083" spans="5:5" ht="18.5">
      <c r="E11083" s="8"/>
    </row>
    <row r="11084" spans="5:5" ht="18.5">
      <c r="E11084" s="8"/>
    </row>
    <row r="11085" spans="5:5" ht="18.5">
      <c r="E11085" s="8"/>
    </row>
    <row r="11086" spans="5:5" ht="18.5">
      <c r="E11086" s="8"/>
    </row>
    <row r="11087" spans="5:5" ht="18.5">
      <c r="E11087" s="8"/>
    </row>
    <row r="11088" spans="5:5" ht="18.5">
      <c r="E11088" s="8"/>
    </row>
    <row r="11089" spans="5:5" ht="18.5">
      <c r="E11089" s="8"/>
    </row>
    <row r="11090" spans="5:5" ht="18.5">
      <c r="E11090" s="8"/>
    </row>
    <row r="11091" spans="5:5" ht="18.5">
      <c r="E11091" s="8"/>
    </row>
    <row r="11092" spans="5:5" ht="18.5">
      <c r="E11092" s="8"/>
    </row>
    <row r="11093" spans="5:5" ht="18.5">
      <c r="E11093" s="8"/>
    </row>
    <row r="11094" spans="5:5" ht="18.5">
      <c r="E11094" s="8"/>
    </row>
    <row r="11095" spans="5:5" ht="18.5">
      <c r="E11095" s="8"/>
    </row>
    <row r="11096" spans="5:5" ht="18.5">
      <c r="E11096" s="8"/>
    </row>
    <row r="11097" spans="5:5" ht="18.5">
      <c r="E11097" s="8"/>
    </row>
    <row r="11098" spans="5:5" ht="18.5">
      <c r="E11098" s="8"/>
    </row>
    <row r="11099" spans="5:5" ht="18.5">
      <c r="E11099" s="8"/>
    </row>
    <row r="11100" spans="5:5" ht="18.5">
      <c r="E11100" s="8"/>
    </row>
    <row r="11101" spans="5:5" ht="18.5">
      <c r="E11101" s="8"/>
    </row>
    <row r="11102" spans="5:5" ht="18.5">
      <c r="E11102" s="8"/>
    </row>
    <row r="11103" spans="5:5" ht="18.5">
      <c r="E11103" s="8"/>
    </row>
    <row r="11104" spans="5:5" ht="18.5">
      <c r="E11104" s="8"/>
    </row>
    <row r="11105" spans="5:5" ht="18.5">
      <c r="E11105" s="8"/>
    </row>
    <row r="11106" spans="5:5" ht="18.5">
      <c r="E11106" s="8"/>
    </row>
    <row r="11107" spans="5:5" ht="18.5">
      <c r="E11107" s="8"/>
    </row>
    <row r="11108" spans="5:5" ht="18.5">
      <c r="E11108" s="8"/>
    </row>
    <row r="11109" spans="5:5" ht="18.5">
      <c r="E11109" s="8"/>
    </row>
    <row r="11110" spans="5:5" ht="18.5">
      <c r="E11110" s="8"/>
    </row>
    <row r="11111" spans="5:5" ht="18.5">
      <c r="E11111" s="8"/>
    </row>
    <row r="11112" spans="5:5" ht="18.5">
      <c r="E11112" s="8"/>
    </row>
    <row r="11113" spans="5:5" ht="18.5">
      <c r="E11113" s="8"/>
    </row>
    <row r="11114" spans="5:5" ht="18.5">
      <c r="E11114" s="8"/>
    </row>
    <row r="11115" spans="5:5" ht="18.5">
      <c r="E11115" s="8"/>
    </row>
    <row r="11116" spans="5:5" ht="18.5">
      <c r="E11116" s="8"/>
    </row>
    <row r="11117" spans="5:5" ht="18.5">
      <c r="E11117" s="8"/>
    </row>
    <row r="11118" spans="5:5" ht="18.5">
      <c r="E11118" s="8"/>
    </row>
    <row r="11119" spans="5:5" ht="18.5">
      <c r="E11119" s="8"/>
    </row>
    <row r="11120" spans="5:5" ht="18.5">
      <c r="E11120" s="8"/>
    </row>
    <row r="11121" spans="5:5" ht="18.5">
      <c r="E11121" s="8"/>
    </row>
    <row r="11122" spans="5:5" ht="18.5">
      <c r="E11122" s="8"/>
    </row>
    <row r="11123" spans="5:5" ht="18.5">
      <c r="E11123" s="8"/>
    </row>
    <row r="11124" spans="5:5" ht="18.5">
      <c r="E11124" s="8"/>
    </row>
    <row r="11125" spans="5:5" ht="18.5">
      <c r="E11125" s="8"/>
    </row>
    <row r="11126" spans="5:5" ht="18.5">
      <c r="E11126" s="8"/>
    </row>
    <row r="11127" spans="5:5" ht="18.5">
      <c r="E11127" s="8"/>
    </row>
    <row r="11128" spans="5:5" ht="18.5">
      <c r="E11128" s="8"/>
    </row>
    <row r="11129" spans="5:5" ht="18.5">
      <c r="E11129" s="8"/>
    </row>
    <row r="11130" spans="5:5" ht="18.5">
      <c r="E11130" s="8"/>
    </row>
    <row r="11131" spans="5:5" ht="18.5">
      <c r="E11131" s="8"/>
    </row>
    <row r="11132" spans="5:5" ht="18.5">
      <c r="E11132" s="8"/>
    </row>
    <row r="11133" spans="5:5" ht="18.5">
      <c r="E11133" s="8"/>
    </row>
    <row r="11134" spans="5:5" ht="18.5">
      <c r="E11134" s="8"/>
    </row>
    <row r="11135" spans="5:5" ht="18.5">
      <c r="E11135" s="8"/>
    </row>
    <row r="11136" spans="5:5" ht="18.5">
      <c r="E11136" s="8"/>
    </row>
    <row r="11137" spans="5:5" ht="18.5">
      <c r="E11137" s="8"/>
    </row>
    <row r="11138" spans="5:5" ht="18.5">
      <c r="E11138" s="8"/>
    </row>
    <row r="11139" spans="5:5" ht="18.5">
      <c r="E11139" s="8"/>
    </row>
    <row r="11140" spans="5:5" ht="18.5">
      <c r="E11140" s="8"/>
    </row>
    <row r="11141" spans="5:5" ht="18.5">
      <c r="E11141" s="8"/>
    </row>
    <row r="11142" spans="5:5" ht="18.5">
      <c r="E11142" s="8"/>
    </row>
    <row r="11143" spans="5:5" ht="18.5">
      <c r="E11143" s="8"/>
    </row>
    <row r="11144" spans="5:5" ht="18.5">
      <c r="E11144" s="8"/>
    </row>
    <row r="11145" spans="5:5" ht="18.5">
      <c r="E11145" s="8"/>
    </row>
    <row r="11146" spans="5:5" ht="18.5">
      <c r="E11146" s="8"/>
    </row>
    <row r="11147" spans="5:5" ht="18.5">
      <c r="E11147" s="8"/>
    </row>
    <row r="11148" spans="5:5" ht="18.5">
      <c r="E11148" s="8"/>
    </row>
    <row r="11149" spans="5:5" ht="18.5">
      <c r="E11149" s="8"/>
    </row>
    <row r="11150" spans="5:5" ht="18.5">
      <c r="E11150" s="8"/>
    </row>
    <row r="11151" spans="5:5" ht="18.5">
      <c r="E11151" s="8"/>
    </row>
    <row r="11152" spans="5:5" ht="18.5">
      <c r="E11152" s="8"/>
    </row>
    <row r="11153" spans="5:5" ht="18.5">
      <c r="E11153" s="8"/>
    </row>
    <row r="11154" spans="5:5" ht="18.5">
      <c r="E11154" s="8"/>
    </row>
    <row r="11155" spans="5:5" ht="18.5">
      <c r="E11155" s="8"/>
    </row>
    <row r="11156" spans="5:5" ht="18.5">
      <c r="E11156" s="8"/>
    </row>
    <row r="11157" spans="5:5" ht="18.5">
      <c r="E11157" s="8"/>
    </row>
    <row r="11158" spans="5:5" ht="18.5">
      <c r="E11158" s="8"/>
    </row>
    <row r="11159" spans="5:5" ht="18.5">
      <c r="E11159" s="8"/>
    </row>
    <row r="11160" spans="5:5" ht="18.5">
      <c r="E11160" s="8"/>
    </row>
    <row r="11161" spans="5:5" ht="18.5">
      <c r="E11161" s="8"/>
    </row>
    <row r="11162" spans="5:5" ht="18.5">
      <c r="E11162" s="8"/>
    </row>
    <row r="11163" spans="5:5" ht="18.5">
      <c r="E11163" s="8"/>
    </row>
    <row r="11164" spans="5:5" ht="18.5">
      <c r="E11164" s="8"/>
    </row>
    <row r="11165" spans="5:5" ht="18.5">
      <c r="E11165" s="8"/>
    </row>
    <row r="11166" spans="5:5" ht="18.5">
      <c r="E11166" s="8"/>
    </row>
    <row r="11167" spans="5:5" ht="18.5">
      <c r="E11167" s="8"/>
    </row>
    <row r="11168" spans="5:5" ht="18.5">
      <c r="E11168" s="8"/>
    </row>
    <row r="11169" spans="5:5" ht="18.5">
      <c r="E11169" s="8"/>
    </row>
    <row r="11170" spans="5:5" ht="18.5">
      <c r="E11170" s="8"/>
    </row>
    <row r="11171" spans="5:5" ht="18.5">
      <c r="E11171" s="8"/>
    </row>
    <row r="11172" spans="5:5" ht="18.5">
      <c r="E11172" s="8"/>
    </row>
    <row r="11173" spans="5:5" ht="18.5">
      <c r="E11173" s="8"/>
    </row>
    <row r="11174" spans="5:5" ht="18.5">
      <c r="E11174" s="8"/>
    </row>
    <row r="11175" spans="5:5" ht="18.5">
      <c r="E11175" s="8"/>
    </row>
    <row r="11176" spans="5:5" ht="18.5">
      <c r="E11176" s="8"/>
    </row>
    <row r="11177" spans="5:5" ht="18.5">
      <c r="E11177" s="8"/>
    </row>
    <row r="11178" spans="5:5" ht="18.5">
      <c r="E11178" s="8"/>
    </row>
    <row r="11179" spans="5:5" ht="18.5">
      <c r="E11179" s="8"/>
    </row>
    <row r="11180" spans="5:5" ht="18.5">
      <c r="E11180" s="8"/>
    </row>
    <row r="11181" spans="5:5" ht="18.5">
      <c r="E11181" s="8"/>
    </row>
    <row r="11182" spans="5:5" ht="18.5">
      <c r="E11182" s="8"/>
    </row>
    <row r="11183" spans="5:5" ht="18.5">
      <c r="E11183" s="8"/>
    </row>
    <row r="11184" spans="5:5" ht="18.5">
      <c r="E11184" s="8"/>
    </row>
    <row r="11185" spans="5:5" ht="18.5">
      <c r="E11185" s="8"/>
    </row>
    <row r="11186" spans="5:5" ht="18.5">
      <c r="E11186" s="8"/>
    </row>
    <row r="11187" spans="5:5" ht="18.5">
      <c r="E11187" s="8"/>
    </row>
    <row r="11188" spans="5:5" ht="18.5">
      <c r="E11188" s="8"/>
    </row>
    <row r="11189" spans="5:5" ht="18.5">
      <c r="E11189" s="8"/>
    </row>
    <row r="11190" spans="5:5" ht="18.5">
      <c r="E11190" s="8"/>
    </row>
    <row r="11191" spans="5:5" ht="18.5">
      <c r="E11191" s="8"/>
    </row>
    <row r="11192" spans="5:5" ht="18.5">
      <c r="E11192" s="8"/>
    </row>
    <row r="11193" spans="5:5" ht="18.5">
      <c r="E11193" s="8"/>
    </row>
    <row r="11194" spans="5:5" ht="18.5">
      <c r="E11194" s="8"/>
    </row>
    <row r="11195" spans="5:5" ht="18.5">
      <c r="E11195" s="8"/>
    </row>
    <row r="11196" spans="5:5" ht="18.5">
      <c r="E11196" s="8"/>
    </row>
    <row r="11197" spans="5:5" ht="18.5">
      <c r="E11197" s="8"/>
    </row>
    <row r="11198" spans="5:5" ht="18.5">
      <c r="E11198" s="8"/>
    </row>
    <row r="11199" spans="5:5" ht="18.5">
      <c r="E11199" s="8"/>
    </row>
    <row r="11200" spans="5:5" ht="18.5">
      <c r="E11200" s="8"/>
    </row>
    <row r="11201" spans="5:5" ht="18.5">
      <c r="E11201" s="8"/>
    </row>
    <row r="11202" spans="5:5" ht="18.5">
      <c r="E11202" s="8"/>
    </row>
    <row r="11203" spans="5:5" ht="18.5">
      <c r="E11203" s="8"/>
    </row>
    <row r="11204" spans="5:5" ht="18.5">
      <c r="E11204" s="8"/>
    </row>
    <row r="11205" spans="5:5" ht="18.5">
      <c r="E11205" s="8"/>
    </row>
    <row r="11206" spans="5:5" ht="18.5">
      <c r="E11206" s="8"/>
    </row>
    <row r="11207" spans="5:5" ht="18.5">
      <c r="E11207" s="8"/>
    </row>
    <row r="11208" spans="5:5" ht="18.5">
      <c r="E11208" s="8"/>
    </row>
    <row r="11209" spans="5:5" ht="18.5">
      <c r="E11209" s="8"/>
    </row>
    <row r="11210" spans="5:5" ht="18.5">
      <c r="E11210" s="8"/>
    </row>
    <row r="11211" spans="5:5" ht="18.5">
      <c r="E11211" s="8"/>
    </row>
    <row r="11212" spans="5:5" ht="18.5">
      <c r="E11212" s="8"/>
    </row>
    <row r="11213" spans="5:5" ht="18.5">
      <c r="E11213" s="8"/>
    </row>
    <row r="11214" spans="5:5" ht="18.5">
      <c r="E11214" s="8"/>
    </row>
    <row r="11215" spans="5:5" ht="18.5">
      <c r="E11215" s="8"/>
    </row>
    <row r="11216" spans="5:5" ht="18.5">
      <c r="E11216" s="8"/>
    </row>
    <row r="11217" spans="5:5" ht="18.5">
      <c r="E11217" s="8"/>
    </row>
    <row r="11218" spans="5:5" ht="18.5">
      <c r="E11218" s="8"/>
    </row>
    <row r="11219" spans="5:5" ht="18.5">
      <c r="E11219" s="8"/>
    </row>
    <row r="11220" spans="5:5" ht="18.5">
      <c r="E11220" s="8"/>
    </row>
    <row r="11221" spans="5:5" ht="18.5">
      <c r="E11221" s="8"/>
    </row>
    <row r="11222" spans="5:5" ht="18.5">
      <c r="E11222" s="8"/>
    </row>
    <row r="11223" spans="5:5" ht="18.5">
      <c r="E11223" s="8"/>
    </row>
    <row r="11224" spans="5:5" ht="18.5">
      <c r="E11224" s="8"/>
    </row>
    <row r="11225" spans="5:5" ht="18.5">
      <c r="E11225" s="8"/>
    </row>
    <row r="11226" spans="5:5" ht="18.5">
      <c r="E11226" s="8"/>
    </row>
    <row r="11227" spans="5:5" ht="18.5">
      <c r="E11227" s="8"/>
    </row>
    <row r="11228" spans="5:5" ht="18.5">
      <c r="E11228" s="8"/>
    </row>
    <row r="11229" spans="5:5" ht="18.5">
      <c r="E11229" s="8"/>
    </row>
    <row r="11230" spans="5:5" ht="18.5">
      <c r="E11230" s="8"/>
    </row>
    <row r="11231" spans="5:5" ht="18.5">
      <c r="E11231" s="8"/>
    </row>
    <row r="11232" spans="5:5" ht="18.5">
      <c r="E11232" s="8"/>
    </row>
    <row r="11233" spans="5:5" ht="18.5">
      <c r="E11233" s="8"/>
    </row>
    <row r="11234" spans="5:5" ht="18.5">
      <c r="E11234" s="8"/>
    </row>
    <row r="11235" spans="5:5" ht="18.5">
      <c r="E11235" s="8"/>
    </row>
    <row r="11236" spans="5:5" ht="18.5">
      <c r="E11236" s="8"/>
    </row>
    <row r="11237" spans="5:5" ht="18.5">
      <c r="E11237" s="8"/>
    </row>
    <row r="11238" spans="5:5" ht="18.5">
      <c r="E11238" s="8"/>
    </row>
    <row r="11239" spans="5:5" ht="18.5">
      <c r="E11239" s="8"/>
    </row>
    <row r="11240" spans="5:5" ht="18.5">
      <c r="E11240" s="8"/>
    </row>
    <row r="11241" spans="5:5" ht="18.5">
      <c r="E11241" s="8"/>
    </row>
    <row r="11242" spans="5:5" ht="18.5">
      <c r="E11242" s="8"/>
    </row>
    <row r="11243" spans="5:5" ht="18.5">
      <c r="E11243" s="8"/>
    </row>
    <row r="11244" spans="5:5" ht="18.5">
      <c r="E11244" s="8"/>
    </row>
    <row r="11245" spans="5:5" ht="18.5">
      <c r="E11245" s="8"/>
    </row>
    <row r="11246" spans="5:5" ht="18.5">
      <c r="E11246" s="8"/>
    </row>
    <row r="11247" spans="5:5" ht="18.5">
      <c r="E11247" s="8"/>
    </row>
    <row r="11248" spans="5:5" ht="18.5">
      <c r="E11248" s="8"/>
    </row>
    <row r="11249" spans="5:5" ht="18.5">
      <c r="E11249" s="8"/>
    </row>
    <row r="11250" spans="5:5" ht="18.5">
      <c r="E11250" s="8"/>
    </row>
    <row r="11251" spans="5:5" ht="18.5">
      <c r="E11251" s="8"/>
    </row>
    <row r="11252" spans="5:5" ht="18.5">
      <c r="E11252" s="8"/>
    </row>
    <row r="11253" spans="5:5" ht="18.5">
      <c r="E11253" s="8"/>
    </row>
    <row r="11254" spans="5:5" ht="18.5">
      <c r="E11254" s="8"/>
    </row>
    <row r="11255" spans="5:5" ht="18.5">
      <c r="E11255" s="8"/>
    </row>
    <row r="11256" spans="5:5" ht="18.5">
      <c r="E11256" s="8"/>
    </row>
    <row r="11257" spans="5:5" ht="18.5">
      <c r="E11257" s="8"/>
    </row>
    <row r="11258" spans="5:5" ht="18.5">
      <c r="E11258" s="8"/>
    </row>
    <row r="11259" spans="5:5" ht="18.5">
      <c r="E11259" s="8"/>
    </row>
    <row r="11260" spans="5:5" ht="18.5">
      <c r="E11260" s="8"/>
    </row>
    <row r="11261" spans="5:5" ht="18.5">
      <c r="E11261" s="8"/>
    </row>
    <row r="11262" spans="5:5" ht="18.5">
      <c r="E11262" s="8"/>
    </row>
    <row r="11263" spans="5:5" ht="18.5">
      <c r="E11263" s="8"/>
    </row>
    <row r="11264" spans="5:5" ht="18.5">
      <c r="E11264" s="8"/>
    </row>
    <row r="11265" spans="5:5" ht="18.5">
      <c r="E11265" s="8"/>
    </row>
    <row r="11266" spans="5:5" ht="18.5">
      <c r="E11266" s="8"/>
    </row>
    <row r="11267" spans="5:5" ht="18.5">
      <c r="E11267" s="8"/>
    </row>
    <row r="11268" spans="5:5" ht="18.5">
      <c r="E11268" s="8"/>
    </row>
    <row r="11269" spans="5:5" ht="18.5">
      <c r="E11269" s="8"/>
    </row>
    <row r="11270" spans="5:5" ht="18.5">
      <c r="E11270" s="8"/>
    </row>
    <row r="11271" spans="5:5" ht="18.5">
      <c r="E11271" s="8"/>
    </row>
    <row r="11272" spans="5:5" ht="18.5">
      <c r="E11272" s="8"/>
    </row>
    <row r="11273" spans="5:5" ht="18.5">
      <c r="E11273" s="8"/>
    </row>
    <row r="11274" spans="5:5" ht="18.5">
      <c r="E11274" s="8"/>
    </row>
    <row r="11275" spans="5:5" ht="18.5">
      <c r="E11275" s="8"/>
    </row>
    <row r="11276" spans="5:5" ht="18.5">
      <c r="E11276" s="8"/>
    </row>
    <row r="11277" spans="5:5" ht="18.5">
      <c r="E11277" s="8"/>
    </row>
    <row r="11278" spans="5:5" ht="18.5">
      <c r="E11278" s="8"/>
    </row>
    <row r="11279" spans="5:5" ht="18.5">
      <c r="E11279" s="8"/>
    </row>
    <row r="11280" spans="5:5" ht="18.5">
      <c r="E11280" s="8"/>
    </row>
    <row r="11281" spans="5:5" ht="18.5">
      <c r="E11281" s="8"/>
    </row>
    <row r="11282" spans="5:5" ht="18.5">
      <c r="E11282" s="8"/>
    </row>
    <row r="11283" spans="5:5" ht="18.5">
      <c r="E11283" s="8"/>
    </row>
    <row r="11284" spans="5:5" ht="18.5">
      <c r="E11284" s="8"/>
    </row>
    <row r="11285" spans="5:5" ht="18.5">
      <c r="E11285" s="8"/>
    </row>
    <row r="11286" spans="5:5" ht="18.5">
      <c r="E11286" s="8"/>
    </row>
    <row r="11287" spans="5:5" ht="18.5">
      <c r="E11287" s="8"/>
    </row>
    <row r="11288" spans="5:5" ht="18.5">
      <c r="E11288" s="8"/>
    </row>
    <row r="11289" spans="5:5" ht="18.5">
      <c r="E11289" s="8"/>
    </row>
    <row r="11290" spans="5:5" ht="18.5">
      <c r="E11290" s="8"/>
    </row>
    <row r="11291" spans="5:5" ht="18.5">
      <c r="E11291" s="8"/>
    </row>
    <row r="11292" spans="5:5" ht="18.5">
      <c r="E11292" s="8"/>
    </row>
    <row r="11293" spans="5:5" ht="18.5">
      <c r="E11293" s="8"/>
    </row>
    <row r="11294" spans="5:5" ht="18.5">
      <c r="E11294" s="8"/>
    </row>
    <row r="11295" spans="5:5" ht="18.5">
      <c r="E11295" s="8"/>
    </row>
    <row r="11296" spans="5:5" ht="18.5">
      <c r="E11296" s="8"/>
    </row>
    <row r="11297" spans="5:5" ht="18.5">
      <c r="E11297" s="8"/>
    </row>
    <row r="11298" spans="5:5" ht="18.5">
      <c r="E11298" s="8"/>
    </row>
    <row r="11299" spans="5:5" ht="18.5">
      <c r="E11299" s="8"/>
    </row>
    <row r="11300" spans="5:5" ht="18.5">
      <c r="E11300" s="8"/>
    </row>
    <row r="11301" spans="5:5" ht="18.5">
      <c r="E11301" s="8"/>
    </row>
    <row r="11302" spans="5:5" ht="18.5">
      <c r="E11302" s="8"/>
    </row>
    <row r="11303" spans="5:5" ht="18.5">
      <c r="E11303" s="8"/>
    </row>
    <row r="11304" spans="5:5" ht="18.5">
      <c r="E11304" s="8"/>
    </row>
    <row r="11305" spans="5:5" ht="18.5">
      <c r="E11305" s="8"/>
    </row>
    <row r="11306" spans="5:5" ht="18.5">
      <c r="E11306" s="8"/>
    </row>
    <row r="11307" spans="5:5" ht="18.5">
      <c r="E11307" s="8"/>
    </row>
    <row r="11308" spans="5:5" ht="18.5">
      <c r="E11308" s="8"/>
    </row>
    <row r="11309" spans="5:5" ht="18.5">
      <c r="E11309" s="8"/>
    </row>
    <row r="11310" spans="5:5" ht="18.5">
      <c r="E11310" s="8"/>
    </row>
    <row r="11311" spans="5:5" ht="18.5">
      <c r="E11311" s="8"/>
    </row>
    <row r="11312" spans="5:5" ht="18.5">
      <c r="E11312" s="8"/>
    </row>
    <row r="11313" spans="5:5" ht="18.5">
      <c r="E11313" s="8"/>
    </row>
    <row r="11314" spans="5:5" ht="18.5">
      <c r="E11314" s="8"/>
    </row>
    <row r="11315" spans="5:5" ht="18.5">
      <c r="E11315" s="8"/>
    </row>
    <row r="11316" spans="5:5" ht="18.5">
      <c r="E11316" s="8"/>
    </row>
    <row r="11317" spans="5:5" ht="18.5">
      <c r="E11317" s="8"/>
    </row>
    <row r="11318" spans="5:5" ht="18.5">
      <c r="E11318" s="8"/>
    </row>
    <row r="11319" spans="5:5" ht="18.5">
      <c r="E11319" s="8"/>
    </row>
    <row r="11320" spans="5:5" ht="18.5">
      <c r="E11320" s="8"/>
    </row>
    <row r="11321" spans="5:5" ht="18.5">
      <c r="E11321" s="8"/>
    </row>
    <row r="11322" spans="5:5" ht="18.5">
      <c r="E11322" s="8"/>
    </row>
    <row r="11323" spans="5:5" ht="18.5">
      <c r="E11323" s="8"/>
    </row>
    <row r="11324" spans="5:5" ht="18.5">
      <c r="E11324" s="8"/>
    </row>
    <row r="11325" spans="5:5" ht="18.5">
      <c r="E11325" s="8"/>
    </row>
    <row r="11326" spans="5:5" ht="18.5">
      <c r="E11326" s="8"/>
    </row>
    <row r="11327" spans="5:5" ht="18.5">
      <c r="E11327" s="8"/>
    </row>
    <row r="11328" spans="5:5" ht="18.5">
      <c r="E11328" s="8"/>
    </row>
    <row r="11329" spans="5:5" ht="18.5">
      <c r="E11329" s="8"/>
    </row>
    <row r="11330" spans="5:5" ht="18.5">
      <c r="E11330" s="8"/>
    </row>
    <row r="11331" spans="5:5" ht="18.5">
      <c r="E11331" s="8"/>
    </row>
    <row r="11332" spans="5:5" ht="18.5">
      <c r="E11332" s="8"/>
    </row>
    <row r="11333" spans="5:5" ht="18.5">
      <c r="E11333" s="8"/>
    </row>
    <row r="11334" spans="5:5" ht="18.5">
      <c r="E11334" s="8"/>
    </row>
    <row r="11335" spans="5:5" ht="18.5">
      <c r="E11335" s="8"/>
    </row>
    <row r="11336" spans="5:5" ht="18.5">
      <c r="E11336" s="8"/>
    </row>
    <row r="11337" spans="5:5" ht="18.5">
      <c r="E11337" s="8"/>
    </row>
    <row r="11338" spans="5:5" ht="18.5">
      <c r="E11338" s="8"/>
    </row>
    <row r="11339" spans="5:5" ht="18.5">
      <c r="E11339" s="8"/>
    </row>
    <row r="11340" spans="5:5" ht="18.5">
      <c r="E11340" s="8"/>
    </row>
    <row r="11341" spans="5:5" ht="18.5">
      <c r="E11341" s="8"/>
    </row>
    <row r="11342" spans="5:5" ht="18.5">
      <c r="E11342" s="8"/>
    </row>
    <row r="11343" spans="5:5" ht="18.5">
      <c r="E11343" s="8"/>
    </row>
    <row r="11344" spans="5:5" ht="18.5">
      <c r="E11344" s="8"/>
    </row>
    <row r="11345" spans="5:5" ht="18.5">
      <c r="E11345" s="8"/>
    </row>
    <row r="11346" spans="5:5" ht="18.5">
      <c r="E11346" s="8"/>
    </row>
    <row r="11347" spans="5:5" ht="18.5">
      <c r="E11347" s="8"/>
    </row>
    <row r="11348" spans="5:5" ht="18.5">
      <c r="E11348" s="8"/>
    </row>
    <row r="11349" spans="5:5" ht="18.5">
      <c r="E11349" s="8"/>
    </row>
    <row r="11350" spans="5:5" ht="18.5">
      <c r="E11350" s="8"/>
    </row>
    <row r="11351" spans="5:5" ht="18.5">
      <c r="E11351" s="8"/>
    </row>
    <row r="11352" spans="5:5" ht="18.5">
      <c r="E11352" s="8"/>
    </row>
    <row r="11353" spans="5:5" ht="18.5">
      <c r="E11353" s="8"/>
    </row>
    <row r="11354" spans="5:5" ht="18.5">
      <c r="E11354" s="8"/>
    </row>
    <row r="11355" spans="5:5" ht="18.5">
      <c r="E11355" s="8"/>
    </row>
    <row r="11356" spans="5:5" ht="18.5">
      <c r="E11356" s="8"/>
    </row>
    <row r="11357" spans="5:5" ht="18.5">
      <c r="E11357" s="8"/>
    </row>
    <row r="11358" spans="5:5" ht="18.5">
      <c r="E11358" s="8"/>
    </row>
    <row r="11359" spans="5:5" ht="18.5">
      <c r="E11359" s="8"/>
    </row>
    <row r="11360" spans="5:5" ht="18.5">
      <c r="E11360" s="8"/>
    </row>
    <row r="11361" spans="5:5" ht="18.5">
      <c r="E11361" s="8"/>
    </row>
    <row r="11362" spans="5:5" ht="18.5">
      <c r="E11362" s="8"/>
    </row>
    <row r="11363" spans="5:5" ht="18.5">
      <c r="E11363" s="8"/>
    </row>
    <row r="11364" spans="5:5" ht="18.5">
      <c r="E11364" s="8"/>
    </row>
    <row r="11365" spans="5:5" ht="18.5">
      <c r="E11365" s="8"/>
    </row>
    <row r="11366" spans="5:5" ht="18.5">
      <c r="E11366" s="8"/>
    </row>
    <row r="11367" spans="5:5" ht="18.5">
      <c r="E11367" s="8"/>
    </row>
    <row r="11368" spans="5:5" ht="18.5">
      <c r="E11368" s="8"/>
    </row>
    <row r="11369" spans="5:5" ht="18.5">
      <c r="E11369" s="8"/>
    </row>
    <row r="11370" spans="5:5" ht="18.5">
      <c r="E11370" s="8"/>
    </row>
    <row r="11371" spans="5:5" ht="18.5">
      <c r="E11371" s="8"/>
    </row>
    <row r="11372" spans="5:5" ht="18.5">
      <c r="E11372" s="8"/>
    </row>
    <row r="11373" spans="5:5" ht="18.5">
      <c r="E11373" s="8"/>
    </row>
    <row r="11374" spans="5:5" ht="18.5">
      <c r="E11374" s="8"/>
    </row>
    <row r="11375" spans="5:5" ht="18.5">
      <c r="E11375" s="8"/>
    </row>
    <row r="11376" spans="5:5" ht="18.5">
      <c r="E11376" s="8"/>
    </row>
    <row r="11377" spans="5:5" ht="18.5">
      <c r="E11377" s="8"/>
    </row>
    <row r="11378" spans="5:5" ht="18.5">
      <c r="E11378" s="8"/>
    </row>
    <row r="11379" spans="5:5" ht="18.5">
      <c r="E11379" s="8"/>
    </row>
    <row r="11380" spans="5:5" ht="18.5">
      <c r="E11380" s="8"/>
    </row>
    <row r="11381" spans="5:5" ht="18.5">
      <c r="E11381" s="8"/>
    </row>
    <row r="11382" spans="5:5" ht="18.5">
      <c r="E11382" s="8"/>
    </row>
    <row r="11383" spans="5:5" ht="18.5">
      <c r="E11383" s="8"/>
    </row>
    <row r="11384" spans="5:5" ht="18.5">
      <c r="E11384" s="8"/>
    </row>
    <row r="11385" spans="5:5" ht="18.5">
      <c r="E11385" s="8"/>
    </row>
    <row r="11386" spans="5:5" ht="18.5">
      <c r="E11386" s="8"/>
    </row>
    <row r="11387" spans="5:5" ht="18.5">
      <c r="E11387" s="8"/>
    </row>
    <row r="11388" spans="5:5" ht="18.5">
      <c r="E11388" s="8"/>
    </row>
    <row r="11389" spans="5:5" ht="18.5">
      <c r="E11389" s="8"/>
    </row>
    <row r="11390" spans="5:5" ht="18.5">
      <c r="E11390" s="8"/>
    </row>
    <row r="11391" spans="5:5" ht="18.5">
      <c r="E11391" s="8"/>
    </row>
    <row r="11392" spans="5:5" ht="18.5">
      <c r="E11392" s="8"/>
    </row>
    <row r="11393" spans="5:5" ht="18.5">
      <c r="E11393" s="8"/>
    </row>
    <row r="11394" spans="5:5" ht="18.5">
      <c r="E11394" s="8"/>
    </row>
    <row r="11395" spans="5:5" ht="18.5">
      <c r="E11395" s="8"/>
    </row>
    <row r="11396" spans="5:5" ht="18.5">
      <c r="E11396" s="8"/>
    </row>
    <row r="11397" spans="5:5" ht="18.5">
      <c r="E11397" s="8"/>
    </row>
    <row r="11398" spans="5:5" ht="18.5">
      <c r="E11398" s="8"/>
    </row>
    <row r="11399" spans="5:5" ht="18.5">
      <c r="E11399" s="8"/>
    </row>
    <row r="11400" spans="5:5" ht="18.5">
      <c r="E11400" s="8"/>
    </row>
    <row r="11401" spans="5:5" ht="18.5">
      <c r="E11401" s="8"/>
    </row>
    <row r="11402" spans="5:5" ht="18.5">
      <c r="E11402" s="8"/>
    </row>
    <row r="11403" spans="5:5" ht="18.5">
      <c r="E11403" s="8"/>
    </row>
    <row r="11404" spans="5:5" ht="18.5">
      <c r="E11404" s="8"/>
    </row>
    <row r="11405" spans="5:5" ht="18.5">
      <c r="E11405" s="8"/>
    </row>
    <row r="11406" spans="5:5" ht="18.5">
      <c r="E11406" s="8"/>
    </row>
    <row r="11407" spans="5:5" ht="18.5">
      <c r="E11407" s="8"/>
    </row>
    <row r="11408" spans="5:5" ht="18.5">
      <c r="E11408" s="8"/>
    </row>
    <row r="11409" spans="5:5" ht="18.5">
      <c r="E11409" s="8"/>
    </row>
    <row r="11410" spans="5:5" ht="18.5">
      <c r="E11410" s="8"/>
    </row>
    <row r="11411" spans="5:5" ht="18.5">
      <c r="E11411" s="8"/>
    </row>
    <row r="11412" spans="5:5" ht="18.5">
      <c r="E11412" s="8"/>
    </row>
    <row r="11413" spans="5:5" ht="18.5">
      <c r="E11413" s="8"/>
    </row>
    <row r="11414" spans="5:5" ht="18.5">
      <c r="E11414" s="8"/>
    </row>
    <row r="11415" spans="5:5" ht="18.5">
      <c r="E11415" s="8"/>
    </row>
    <row r="11416" spans="5:5" ht="18.5">
      <c r="E11416" s="8"/>
    </row>
    <row r="11417" spans="5:5" ht="18.5">
      <c r="E11417" s="8"/>
    </row>
    <row r="11418" spans="5:5" ht="18.5">
      <c r="E11418" s="8"/>
    </row>
    <row r="11419" spans="5:5" ht="18.5">
      <c r="E11419" s="8"/>
    </row>
    <row r="11420" spans="5:5" ht="18.5">
      <c r="E11420" s="8"/>
    </row>
    <row r="11421" spans="5:5" ht="18.5">
      <c r="E11421" s="8"/>
    </row>
    <row r="11422" spans="5:5" ht="18.5">
      <c r="E11422" s="8"/>
    </row>
    <row r="11423" spans="5:5" ht="18.5">
      <c r="E11423" s="8"/>
    </row>
    <row r="11424" spans="5:5" ht="18.5">
      <c r="E11424" s="8"/>
    </row>
    <row r="11425" spans="5:5" ht="18.5">
      <c r="E11425" s="8"/>
    </row>
    <row r="11426" spans="5:5" ht="18.5">
      <c r="E11426" s="8"/>
    </row>
    <row r="11427" spans="5:5" ht="18.5">
      <c r="E11427" s="8"/>
    </row>
    <row r="11428" spans="5:5" ht="18.5">
      <c r="E11428" s="8"/>
    </row>
    <row r="11429" spans="5:5" ht="18.5">
      <c r="E11429" s="8"/>
    </row>
    <row r="11430" spans="5:5" ht="18.5">
      <c r="E11430" s="8"/>
    </row>
    <row r="11431" spans="5:5" ht="18.5">
      <c r="E11431" s="8"/>
    </row>
    <row r="11432" spans="5:5" ht="18.5">
      <c r="E11432" s="8"/>
    </row>
    <row r="11433" spans="5:5" ht="18.5">
      <c r="E11433" s="8"/>
    </row>
    <row r="11434" spans="5:5" ht="18.5">
      <c r="E11434" s="8"/>
    </row>
    <row r="11435" spans="5:5" ht="18.5">
      <c r="E11435" s="8"/>
    </row>
    <row r="11436" spans="5:5" ht="18.5">
      <c r="E11436" s="8"/>
    </row>
    <row r="11437" spans="5:5" ht="18.5">
      <c r="E11437" s="8"/>
    </row>
    <row r="11438" spans="5:5" ht="18.5">
      <c r="E11438" s="8"/>
    </row>
    <row r="11439" spans="5:5" ht="18.5">
      <c r="E11439" s="8"/>
    </row>
    <row r="11440" spans="5:5" ht="18.5">
      <c r="E11440" s="8"/>
    </row>
    <row r="11441" spans="5:5" ht="18.5">
      <c r="E11441" s="8"/>
    </row>
    <row r="11442" spans="5:5" ht="18.5">
      <c r="E11442" s="8"/>
    </row>
    <row r="11443" spans="5:5" ht="18.5">
      <c r="E11443" s="8"/>
    </row>
    <row r="11444" spans="5:5" ht="18.5">
      <c r="E11444" s="8"/>
    </row>
    <row r="11445" spans="5:5" ht="18.5">
      <c r="E11445" s="8"/>
    </row>
    <row r="11446" spans="5:5" ht="18.5">
      <c r="E11446" s="8"/>
    </row>
    <row r="11447" spans="5:5" ht="18.5">
      <c r="E11447" s="8"/>
    </row>
    <row r="11448" spans="5:5" ht="18.5">
      <c r="E11448" s="8"/>
    </row>
    <row r="11449" spans="5:5" ht="18.5">
      <c r="E11449" s="8"/>
    </row>
    <row r="11450" spans="5:5" ht="18.5">
      <c r="E11450" s="8"/>
    </row>
    <row r="11451" spans="5:5" ht="18.5">
      <c r="E11451" s="8"/>
    </row>
    <row r="11452" spans="5:5" ht="18.5">
      <c r="E11452" s="8"/>
    </row>
    <row r="11453" spans="5:5" ht="18.5">
      <c r="E11453" s="8"/>
    </row>
    <row r="11454" spans="5:5" ht="18.5">
      <c r="E11454" s="8"/>
    </row>
    <row r="11455" spans="5:5" ht="18.5">
      <c r="E11455" s="8"/>
    </row>
    <row r="11456" spans="5:5" ht="18.5">
      <c r="E11456" s="8"/>
    </row>
    <row r="11457" spans="5:5" ht="18.5">
      <c r="E11457" s="8"/>
    </row>
    <row r="11458" spans="5:5" ht="18.5">
      <c r="E11458" s="8"/>
    </row>
    <row r="11459" spans="5:5" ht="18.5">
      <c r="E11459" s="8"/>
    </row>
    <row r="11460" spans="5:5" ht="18.5">
      <c r="E11460" s="8"/>
    </row>
    <row r="11461" spans="5:5" ht="18.5">
      <c r="E11461" s="8"/>
    </row>
    <row r="11462" spans="5:5" ht="18.5">
      <c r="E11462" s="8"/>
    </row>
    <row r="11463" spans="5:5" ht="18.5">
      <c r="E11463" s="8"/>
    </row>
    <row r="11464" spans="5:5" ht="18.5">
      <c r="E11464" s="8"/>
    </row>
    <row r="11465" spans="5:5" ht="18.5">
      <c r="E11465" s="8"/>
    </row>
    <row r="11466" spans="5:5" ht="18.5">
      <c r="E11466" s="8"/>
    </row>
    <row r="11467" spans="5:5" ht="18.5">
      <c r="E11467" s="8"/>
    </row>
    <row r="11468" spans="5:5" ht="18.5">
      <c r="E11468" s="8"/>
    </row>
    <row r="11469" spans="5:5" ht="18.5">
      <c r="E11469" s="8"/>
    </row>
    <row r="11470" spans="5:5" ht="18.5">
      <c r="E11470" s="8"/>
    </row>
    <row r="11471" spans="5:5" ht="18.5">
      <c r="E11471" s="8"/>
    </row>
    <row r="11472" spans="5:5" ht="18.5">
      <c r="E11472" s="8"/>
    </row>
    <row r="11473" spans="5:5" ht="18.5">
      <c r="E11473" s="8"/>
    </row>
    <row r="11474" spans="5:5" ht="18.5">
      <c r="E11474" s="8"/>
    </row>
    <row r="11475" spans="5:5" ht="18.5">
      <c r="E11475" s="8"/>
    </row>
    <row r="11476" spans="5:5" ht="18.5">
      <c r="E11476" s="8"/>
    </row>
    <row r="11477" spans="5:5" ht="18.5">
      <c r="E11477" s="8"/>
    </row>
    <row r="11478" spans="5:5" ht="18.5">
      <c r="E11478" s="8"/>
    </row>
    <row r="11479" spans="5:5" ht="18.5">
      <c r="E11479" s="8"/>
    </row>
    <row r="11480" spans="5:5" ht="18.5">
      <c r="E11480" s="8"/>
    </row>
    <row r="11481" spans="5:5" ht="18.5">
      <c r="E11481" s="8"/>
    </row>
    <row r="11482" spans="5:5" ht="18.5">
      <c r="E11482" s="8"/>
    </row>
    <row r="11483" spans="5:5" ht="18.5">
      <c r="E11483" s="8"/>
    </row>
    <row r="11484" spans="5:5" ht="18.5">
      <c r="E11484" s="8"/>
    </row>
    <row r="11485" spans="5:5" ht="18.5">
      <c r="E11485" s="8"/>
    </row>
    <row r="11486" spans="5:5" ht="18.5">
      <c r="E11486" s="8"/>
    </row>
    <row r="11487" spans="5:5" ht="18.5">
      <c r="E11487" s="8"/>
    </row>
    <row r="11488" spans="5:5" ht="18.5">
      <c r="E11488" s="8"/>
    </row>
    <row r="11489" spans="5:5" ht="18.5">
      <c r="E11489" s="8"/>
    </row>
    <row r="11490" spans="5:5" ht="18.5">
      <c r="E11490" s="8"/>
    </row>
    <row r="11491" spans="5:5" ht="18.5">
      <c r="E11491" s="8"/>
    </row>
    <row r="11492" spans="5:5" ht="18.5">
      <c r="E11492" s="8"/>
    </row>
    <row r="11493" spans="5:5" ht="18.5">
      <c r="E11493" s="8"/>
    </row>
    <row r="11494" spans="5:5" ht="18.5">
      <c r="E11494" s="8"/>
    </row>
    <row r="11495" spans="5:5" ht="18.5">
      <c r="E11495" s="8"/>
    </row>
    <row r="11496" spans="5:5" ht="18.5">
      <c r="E11496" s="8"/>
    </row>
    <row r="11497" spans="5:5" ht="18.5">
      <c r="E11497" s="8"/>
    </row>
    <row r="11498" spans="5:5" ht="18.5">
      <c r="E11498" s="8"/>
    </row>
    <row r="11499" spans="5:5" ht="18.5">
      <c r="E11499" s="8"/>
    </row>
    <row r="11500" spans="5:5" ht="18.5">
      <c r="E11500" s="8"/>
    </row>
    <row r="11501" spans="5:5" ht="18.5">
      <c r="E11501" s="8"/>
    </row>
    <row r="11502" spans="5:5" ht="18.5">
      <c r="E11502" s="8"/>
    </row>
    <row r="11503" spans="5:5" ht="18.5">
      <c r="E11503" s="8"/>
    </row>
    <row r="11504" spans="5:5" ht="18.5">
      <c r="E11504" s="8"/>
    </row>
    <row r="11505" spans="5:5" ht="18.5">
      <c r="E11505" s="8"/>
    </row>
    <row r="11506" spans="5:5" ht="18.5">
      <c r="E11506" s="8"/>
    </row>
    <row r="11507" spans="5:5" ht="18.5">
      <c r="E11507" s="8"/>
    </row>
    <row r="11508" spans="5:5" ht="18.5">
      <c r="E11508" s="8"/>
    </row>
    <row r="11509" spans="5:5" ht="18.5">
      <c r="E11509" s="8"/>
    </row>
    <row r="11510" spans="5:5" ht="18.5">
      <c r="E11510" s="8"/>
    </row>
    <row r="11511" spans="5:5" ht="18.5">
      <c r="E11511" s="8"/>
    </row>
    <row r="11512" spans="5:5" ht="18.5">
      <c r="E11512" s="8"/>
    </row>
    <row r="11513" spans="5:5" ht="18.5">
      <c r="E11513" s="8"/>
    </row>
    <row r="11514" spans="5:5" ht="18.5">
      <c r="E11514" s="8"/>
    </row>
    <row r="11515" spans="5:5" ht="18.5">
      <c r="E11515" s="8"/>
    </row>
    <row r="11516" spans="5:5" ht="18.5">
      <c r="E11516" s="8"/>
    </row>
    <row r="11517" spans="5:5" ht="18.5">
      <c r="E11517" s="8"/>
    </row>
    <row r="11518" spans="5:5" ht="18.5">
      <c r="E11518" s="8"/>
    </row>
    <row r="11519" spans="5:5" ht="18.5">
      <c r="E11519" s="8"/>
    </row>
    <row r="11520" spans="5:5" ht="18.5">
      <c r="E11520" s="8"/>
    </row>
    <row r="11521" spans="5:5" ht="18.5">
      <c r="E11521" s="8"/>
    </row>
    <row r="11522" spans="5:5" ht="18.5">
      <c r="E11522" s="8"/>
    </row>
    <row r="11523" spans="5:5" ht="18.5">
      <c r="E11523" s="8"/>
    </row>
    <row r="11524" spans="5:5" ht="18.5">
      <c r="E11524" s="8"/>
    </row>
    <row r="11525" spans="5:5" ht="18.5">
      <c r="E11525" s="8"/>
    </row>
    <row r="11526" spans="5:5" ht="18.5">
      <c r="E11526" s="8"/>
    </row>
    <row r="11527" spans="5:5" ht="18.5">
      <c r="E11527" s="8"/>
    </row>
    <row r="11528" spans="5:5" ht="18.5">
      <c r="E11528" s="8"/>
    </row>
    <row r="11529" spans="5:5" ht="18.5">
      <c r="E11529" s="8"/>
    </row>
    <row r="11530" spans="5:5" ht="18.5">
      <c r="E11530" s="8"/>
    </row>
    <row r="11531" spans="5:5" ht="18.5">
      <c r="E11531" s="8"/>
    </row>
    <row r="11532" spans="5:5" ht="18.5">
      <c r="E11532" s="8"/>
    </row>
    <row r="11533" spans="5:5" ht="18.5">
      <c r="E11533" s="8"/>
    </row>
    <row r="11534" spans="5:5" ht="18.5">
      <c r="E11534" s="8"/>
    </row>
    <row r="11535" spans="5:5" ht="18.5">
      <c r="E11535" s="8"/>
    </row>
    <row r="11536" spans="5:5" ht="18.5">
      <c r="E11536" s="8"/>
    </row>
    <row r="11537" spans="5:5" ht="18.5">
      <c r="E11537" s="8"/>
    </row>
    <row r="11538" spans="5:5" ht="18.5">
      <c r="E11538" s="8"/>
    </row>
    <row r="11539" spans="5:5" ht="18.5">
      <c r="E11539" s="8"/>
    </row>
    <row r="11540" spans="5:5" ht="18.5">
      <c r="E11540" s="8"/>
    </row>
    <row r="11541" spans="5:5" ht="18.5">
      <c r="E11541" s="8"/>
    </row>
    <row r="11542" spans="5:5" ht="18.5">
      <c r="E11542" s="8"/>
    </row>
    <row r="11543" spans="5:5" ht="18.5">
      <c r="E11543" s="8"/>
    </row>
    <row r="11544" spans="5:5" ht="18.5">
      <c r="E11544" s="8"/>
    </row>
    <row r="11545" spans="5:5" ht="18.5">
      <c r="E11545" s="8"/>
    </row>
    <row r="11546" spans="5:5" ht="18.5">
      <c r="E11546" s="8"/>
    </row>
    <row r="11547" spans="5:5" ht="18.5">
      <c r="E11547" s="8"/>
    </row>
    <row r="11548" spans="5:5" ht="18.5">
      <c r="E11548" s="8"/>
    </row>
    <row r="11549" spans="5:5" ht="18.5">
      <c r="E11549" s="8"/>
    </row>
    <row r="11550" spans="5:5" ht="18.5">
      <c r="E11550" s="8"/>
    </row>
    <row r="11551" spans="5:5" ht="18.5">
      <c r="E11551" s="8"/>
    </row>
    <row r="11552" spans="5:5" ht="18.5">
      <c r="E11552" s="8"/>
    </row>
    <row r="11553" spans="5:5" ht="18.5">
      <c r="E11553" s="8"/>
    </row>
    <row r="11554" spans="5:5" ht="18.5">
      <c r="E11554" s="8"/>
    </row>
    <row r="11555" spans="5:5" ht="18.5">
      <c r="E11555" s="8"/>
    </row>
    <row r="11556" spans="5:5" ht="18.5">
      <c r="E11556" s="8"/>
    </row>
    <row r="11557" spans="5:5" ht="18.5">
      <c r="E11557" s="8"/>
    </row>
    <row r="11558" spans="5:5" ht="18.5">
      <c r="E11558" s="8"/>
    </row>
    <row r="11559" spans="5:5" ht="18.5">
      <c r="E11559" s="8"/>
    </row>
    <row r="11560" spans="5:5" ht="18.5">
      <c r="E11560" s="8"/>
    </row>
    <row r="11561" spans="5:5" ht="18.5">
      <c r="E11561" s="8"/>
    </row>
    <row r="11562" spans="5:5" ht="18.5">
      <c r="E11562" s="8"/>
    </row>
    <row r="11563" spans="5:5" ht="18.5">
      <c r="E11563" s="8"/>
    </row>
    <row r="11564" spans="5:5" ht="18.5">
      <c r="E11564" s="8"/>
    </row>
    <row r="11565" spans="5:5" ht="18.5">
      <c r="E11565" s="8"/>
    </row>
    <row r="11566" spans="5:5" ht="18.5">
      <c r="E11566" s="8"/>
    </row>
    <row r="11567" spans="5:5" ht="18.5">
      <c r="E11567" s="8"/>
    </row>
    <row r="11568" spans="5:5" ht="18.5">
      <c r="E11568" s="8"/>
    </row>
    <row r="11569" spans="5:5" ht="18.5">
      <c r="E11569" s="8"/>
    </row>
    <row r="11570" spans="5:5" ht="18.5">
      <c r="E11570" s="8"/>
    </row>
    <row r="11571" spans="5:5" ht="18.5">
      <c r="E11571" s="8"/>
    </row>
    <row r="11572" spans="5:5" ht="18.5">
      <c r="E11572" s="8"/>
    </row>
    <row r="11573" spans="5:5" ht="18.5">
      <c r="E11573" s="8"/>
    </row>
    <row r="11574" spans="5:5" ht="18.5">
      <c r="E11574" s="8"/>
    </row>
    <row r="11575" spans="5:5" ht="18.5">
      <c r="E11575" s="8"/>
    </row>
    <row r="11576" spans="5:5" ht="18.5">
      <c r="E11576" s="8"/>
    </row>
    <row r="11577" spans="5:5" ht="18.5">
      <c r="E11577" s="8"/>
    </row>
    <row r="11578" spans="5:5" ht="18.5">
      <c r="E11578" s="8"/>
    </row>
    <row r="11579" spans="5:5" ht="18.5">
      <c r="E11579" s="8"/>
    </row>
    <row r="11580" spans="5:5" ht="18.5">
      <c r="E11580" s="8"/>
    </row>
    <row r="11581" spans="5:5" ht="18.5">
      <c r="E11581" s="8"/>
    </row>
    <row r="11582" spans="5:5" ht="18.5">
      <c r="E11582" s="8"/>
    </row>
    <row r="11583" spans="5:5" ht="18.5">
      <c r="E11583" s="8"/>
    </row>
    <row r="11584" spans="5:5" ht="18.5">
      <c r="E11584" s="8"/>
    </row>
    <row r="11585" spans="5:5" ht="18.5">
      <c r="E11585" s="8"/>
    </row>
    <row r="11586" spans="5:5" ht="18.5">
      <c r="E11586" s="8"/>
    </row>
    <row r="11587" spans="5:5" ht="18.5">
      <c r="E11587" s="8"/>
    </row>
    <row r="11588" spans="5:5" ht="18.5">
      <c r="E11588" s="8"/>
    </row>
    <row r="11589" spans="5:5" ht="18.5">
      <c r="E11589" s="8"/>
    </row>
    <row r="11590" spans="5:5" ht="18.5">
      <c r="E11590" s="8"/>
    </row>
    <row r="11591" spans="5:5" ht="18.5">
      <c r="E11591" s="8"/>
    </row>
    <row r="11592" spans="5:5" ht="18.5">
      <c r="E11592" s="8"/>
    </row>
    <row r="11593" spans="5:5" ht="18.5">
      <c r="E11593" s="8"/>
    </row>
    <row r="11594" spans="5:5" ht="18.5">
      <c r="E11594" s="8"/>
    </row>
    <row r="11595" spans="5:5" ht="18.5">
      <c r="E11595" s="8"/>
    </row>
    <row r="11596" spans="5:5" ht="18.5">
      <c r="E11596" s="8"/>
    </row>
    <row r="11597" spans="5:5" ht="18.5">
      <c r="E11597" s="8"/>
    </row>
    <row r="11598" spans="5:5" ht="18.5">
      <c r="E11598" s="8"/>
    </row>
    <row r="11599" spans="5:5" ht="18.5">
      <c r="E11599" s="8"/>
    </row>
    <row r="11600" spans="5:5" ht="18.5">
      <c r="E11600" s="8"/>
    </row>
    <row r="11601" spans="5:5" ht="18.5">
      <c r="E11601" s="8"/>
    </row>
    <row r="11602" spans="5:5" ht="18.5">
      <c r="E11602" s="8"/>
    </row>
    <row r="11603" spans="5:5" ht="18.5">
      <c r="E11603" s="8"/>
    </row>
    <row r="11604" spans="5:5" ht="18.5">
      <c r="E11604" s="8"/>
    </row>
    <row r="11605" spans="5:5" ht="18.5">
      <c r="E11605" s="8"/>
    </row>
    <row r="11606" spans="5:5" ht="18.5">
      <c r="E11606" s="8"/>
    </row>
    <row r="11607" spans="5:5" ht="18.5">
      <c r="E11607" s="8"/>
    </row>
    <row r="11608" spans="5:5" ht="18.5">
      <c r="E11608" s="8"/>
    </row>
    <row r="11609" spans="5:5" ht="18.5">
      <c r="E11609" s="8"/>
    </row>
    <row r="11610" spans="5:5" ht="18.5">
      <c r="E11610" s="8"/>
    </row>
    <row r="11611" spans="5:5" ht="18.5">
      <c r="E11611" s="8"/>
    </row>
    <row r="11612" spans="5:5" ht="18.5">
      <c r="E11612" s="8"/>
    </row>
    <row r="11613" spans="5:5" ht="18.5">
      <c r="E11613" s="8"/>
    </row>
    <row r="11614" spans="5:5" ht="18.5">
      <c r="E11614" s="8"/>
    </row>
    <row r="11615" spans="5:5" ht="18.5">
      <c r="E11615" s="8"/>
    </row>
    <row r="11616" spans="5:5" ht="18.5">
      <c r="E11616" s="8"/>
    </row>
    <row r="11617" spans="5:5" ht="18.5">
      <c r="E11617" s="8"/>
    </row>
    <row r="11618" spans="5:5" ht="18.5">
      <c r="E11618" s="8"/>
    </row>
    <row r="11619" spans="5:5" ht="18.5">
      <c r="E11619" s="8"/>
    </row>
    <row r="11620" spans="5:5" ht="18.5">
      <c r="E11620" s="8"/>
    </row>
    <row r="11621" spans="5:5" ht="18.5">
      <c r="E11621" s="8"/>
    </row>
    <row r="11622" spans="5:5" ht="18.5">
      <c r="E11622" s="8"/>
    </row>
    <row r="11623" spans="5:5" ht="18.5">
      <c r="E11623" s="8"/>
    </row>
    <row r="11624" spans="5:5" ht="18.5">
      <c r="E11624" s="8"/>
    </row>
    <row r="11625" spans="5:5" ht="18.5">
      <c r="E11625" s="8"/>
    </row>
    <row r="11626" spans="5:5" ht="18.5">
      <c r="E11626" s="8"/>
    </row>
    <row r="11627" spans="5:5" ht="18.5">
      <c r="E11627" s="8"/>
    </row>
    <row r="11628" spans="5:5" ht="18.5">
      <c r="E11628" s="8"/>
    </row>
    <row r="11629" spans="5:5" ht="18.5">
      <c r="E11629" s="8"/>
    </row>
    <row r="11630" spans="5:5" ht="18.5">
      <c r="E11630" s="8"/>
    </row>
    <row r="11631" spans="5:5" ht="18.5">
      <c r="E11631" s="8"/>
    </row>
    <row r="11632" spans="5:5" ht="18.5">
      <c r="E11632" s="8"/>
    </row>
    <row r="11633" spans="5:5" ht="18.5">
      <c r="E11633" s="8"/>
    </row>
    <row r="11634" spans="5:5" ht="18.5">
      <c r="E11634" s="8"/>
    </row>
    <row r="11635" spans="5:5" ht="18.5">
      <c r="E11635" s="8"/>
    </row>
    <row r="11636" spans="5:5" ht="18.5">
      <c r="E11636" s="8"/>
    </row>
    <row r="11637" spans="5:5" ht="18.5">
      <c r="E11637" s="8"/>
    </row>
    <row r="11638" spans="5:5" ht="18.5">
      <c r="E11638" s="8"/>
    </row>
    <row r="11639" spans="5:5" ht="18.5">
      <c r="E11639" s="8"/>
    </row>
    <row r="11640" spans="5:5" ht="18.5">
      <c r="E11640" s="8"/>
    </row>
    <row r="11641" spans="5:5" ht="18.5">
      <c r="E11641" s="8"/>
    </row>
    <row r="11642" spans="5:5" ht="18.5">
      <c r="E11642" s="8"/>
    </row>
    <row r="11643" spans="5:5" ht="18.5">
      <c r="E11643" s="8"/>
    </row>
    <row r="11644" spans="5:5" ht="18.5">
      <c r="E11644" s="8"/>
    </row>
    <row r="11645" spans="5:5" ht="18.5">
      <c r="E11645" s="8"/>
    </row>
    <row r="11646" spans="5:5" ht="18.5">
      <c r="E11646" s="8"/>
    </row>
    <row r="11647" spans="5:5" ht="18.5">
      <c r="E11647" s="8"/>
    </row>
    <row r="11648" spans="5:5" ht="18.5">
      <c r="E11648" s="8"/>
    </row>
    <row r="11649" spans="5:5" ht="18.5">
      <c r="E11649" s="8"/>
    </row>
    <row r="11650" spans="5:5" ht="18.5">
      <c r="E11650" s="8"/>
    </row>
    <row r="11651" spans="5:5" ht="18.5">
      <c r="E11651" s="8"/>
    </row>
    <row r="11652" spans="5:5" ht="18.5">
      <c r="E11652" s="8"/>
    </row>
    <row r="11653" spans="5:5" ht="18.5">
      <c r="E11653" s="8"/>
    </row>
    <row r="11654" spans="5:5" ht="18.5">
      <c r="E11654" s="8"/>
    </row>
    <row r="11655" spans="5:5" ht="18.5">
      <c r="E11655" s="8"/>
    </row>
    <row r="11656" spans="5:5" ht="18.5">
      <c r="E11656" s="8"/>
    </row>
    <row r="11657" spans="5:5" ht="18.5">
      <c r="E11657" s="8"/>
    </row>
    <row r="11658" spans="5:5" ht="18.5">
      <c r="E11658" s="8"/>
    </row>
    <row r="11659" spans="5:5" ht="18.5">
      <c r="E11659" s="8"/>
    </row>
    <row r="11660" spans="5:5" ht="18.5">
      <c r="E11660" s="8"/>
    </row>
    <row r="11661" spans="5:5" ht="18.5">
      <c r="E11661" s="8"/>
    </row>
    <row r="11662" spans="5:5" ht="18.5">
      <c r="E11662" s="8"/>
    </row>
    <row r="11663" spans="5:5" ht="18.5">
      <c r="E11663" s="8"/>
    </row>
    <row r="11664" spans="5:5" ht="18.5">
      <c r="E11664" s="8"/>
    </row>
    <row r="11665" spans="5:5" ht="18.5">
      <c r="E11665" s="8"/>
    </row>
    <row r="11666" spans="5:5" ht="18.5">
      <c r="E11666" s="8"/>
    </row>
    <row r="11667" spans="5:5" ht="18.5">
      <c r="E11667" s="8"/>
    </row>
    <row r="11668" spans="5:5" ht="18.5">
      <c r="E11668" s="8"/>
    </row>
    <row r="11669" spans="5:5" ht="18.5">
      <c r="E11669" s="8"/>
    </row>
    <row r="11670" spans="5:5" ht="18.5">
      <c r="E11670" s="8"/>
    </row>
    <row r="11671" spans="5:5" ht="18.5">
      <c r="E11671" s="8"/>
    </row>
    <row r="11672" spans="5:5" ht="18.5">
      <c r="E11672" s="8"/>
    </row>
    <row r="11673" spans="5:5" ht="18.5">
      <c r="E11673" s="8"/>
    </row>
    <row r="11674" spans="5:5" ht="18.5">
      <c r="E11674" s="8"/>
    </row>
    <row r="11675" spans="5:5" ht="18.5">
      <c r="E11675" s="8"/>
    </row>
    <row r="11676" spans="5:5" ht="18.5">
      <c r="E11676" s="8"/>
    </row>
    <row r="11677" spans="5:5" ht="18.5">
      <c r="E11677" s="8"/>
    </row>
    <row r="11678" spans="5:5" ht="18.5">
      <c r="E11678" s="8"/>
    </row>
    <row r="11679" spans="5:5" ht="18.5">
      <c r="E11679" s="8"/>
    </row>
    <row r="11680" spans="5:5" ht="18.5">
      <c r="E11680" s="8"/>
    </row>
    <row r="11681" spans="5:5" ht="18.5">
      <c r="E11681" s="8"/>
    </row>
    <row r="11682" spans="5:5" ht="18.5">
      <c r="E11682" s="8"/>
    </row>
    <row r="11683" spans="5:5" ht="18.5">
      <c r="E11683" s="8"/>
    </row>
    <row r="11684" spans="5:5" ht="18.5">
      <c r="E11684" s="8"/>
    </row>
    <row r="11685" spans="5:5" ht="18.5">
      <c r="E11685" s="8"/>
    </row>
    <row r="11686" spans="5:5" ht="18.5">
      <c r="E11686" s="8"/>
    </row>
    <row r="11687" spans="5:5" ht="18.5">
      <c r="E11687" s="8"/>
    </row>
    <row r="11688" spans="5:5" ht="18.5">
      <c r="E11688" s="8"/>
    </row>
    <row r="11689" spans="5:5" ht="18.5">
      <c r="E11689" s="8"/>
    </row>
    <row r="11690" spans="5:5" ht="18.5">
      <c r="E11690" s="8"/>
    </row>
    <row r="11691" spans="5:5" ht="18.5">
      <c r="E11691" s="8"/>
    </row>
    <row r="11692" spans="5:5" ht="18.5">
      <c r="E11692" s="8"/>
    </row>
    <row r="11693" spans="5:5" ht="18.5">
      <c r="E11693" s="8"/>
    </row>
    <row r="11694" spans="5:5" ht="18.5">
      <c r="E11694" s="8"/>
    </row>
    <row r="11695" spans="5:5" ht="18.5">
      <c r="E11695" s="8"/>
    </row>
    <row r="11696" spans="5:5" ht="18.5">
      <c r="E11696" s="8"/>
    </row>
    <row r="11697" spans="5:5" ht="18.5">
      <c r="E11697" s="8"/>
    </row>
    <row r="11698" spans="5:5" ht="18.5">
      <c r="E11698" s="8"/>
    </row>
    <row r="11699" spans="5:5" ht="18.5">
      <c r="E11699" s="8"/>
    </row>
    <row r="11700" spans="5:5" ht="18.5">
      <c r="E11700" s="8"/>
    </row>
    <row r="11701" spans="5:5" ht="18.5">
      <c r="E11701" s="8"/>
    </row>
    <row r="11702" spans="5:5" ht="18.5">
      <c r="E11702" s="8"/>
    </row>
    <row r="11703" spans="5:5" ht="18.5">
      <c r="E11703" s="8"/>
    </row>
    <row r="11704" spans="5:5" ht="18.5">
      <c r="E11704" s="8"/>
    </row>
    <row r="11705" spans="5:5" ht="18.5">
      <c r="E11705" s="8"/>
    </row>
    <row r="11706" spans="5:5" ht="18.5">
      <c r="E11706" s="8"/>
    </row>
    <row r="11707" spans="5:5" ht="18.5">
      <c r="E11707" s="8"/>
    </row>
    <row r="11708" spans="5:5" ht="18.5">
      <c r="E11708" s="8"/>
    </row>
    <row r="11709" spans="5:5" ht="18.5">
      <c r="E11709" s="8"/>
    </row>
    <row r="11710" spans="5:5" ht="18.5">
      <c r="E11710" s="8"/>
    </row>
    <row r="11711" spans="5:5" ht="18.5">
      <c r="E11711" s="8"/>
    </row>
    <row r="11712" spans="5:5" ht="18.5">
      <c r="E11712" s="8"/>
    </row>
    <row r="11713" spans="5:5" ht="18.5">
      <c r="E11713" s="8"/>
    </row>
    <row r="11714" spans="5:5" ht="18.5">
      <c r="E11714" s="8"/>
    </row>
    <row r="11715" spans="5:5" ht="18.5">
      <c r="E11715" s="8"/>
    </row>
    <row r="11716" spans="5:5" ht="18.5">
      <c r="E11716" s="8"/>
    </row>
    <row r="11717" spans="5:5" ht="18.5">
      <c r="E11717" s="8"/>
    </row>
    <row r="11718" spans="5:5" ht="18.5">
      <c r="E11718" s="8"/>
    </row>
    <row r="11719" spans="5:5" ht="18.5">
      <c r="E11719" s="8"/>
    </row>
    <row r="11720" spans="5:5" ht="18.5">
      <c r="E11720" s="8"/>
    </row>
    <row r="11721" spans="5:5" ht="18.5">
      <c r="E11721" s="8"/>
    </row>
    <row r="11722" spans="5:5" ht="18.5">
      <c r="E11722" s="8"/>
    </row>
    <row r="11723" spans="5:5" ht="18.5">
      <c r="E11723" s="8"/>
    </row>
    <row r="11724" spans="5:5" ht="18.5">
      <c r="E11724" s="8"/>
    </row>
    <row r="11725" spans="5:5" ht="18.5">
      <c r="E11725" s="8"/>
    </row>
    <row r="11726" spans="5:5" ht="18.5">
      <c r="E11726" s="8"/>
    </row>
    <row r="11727" spans="5:5" ht="18.5">
      <c r="E11727" s="8"/>
    </row>
    <row r="11728" spans="5:5" ht="18.5">
      <c r="E11728" s="8"/>
    </row>
    <row r="11729" spans="5:5" ht="18.5">
      <c r="E11729" s="8"/>
    </row>
    <row r="11730" spans="5:5" ht="18.5">
      <c r="E11730" s="8"/>
    </row>
    <row r="11731" spans="5:5" ht="18.5">
      <c r="E11731" s="8"/>
    </row>
    <row r="11732" spans="5:5" ht="18.5">
      <c r="E11732" s="8"/>
    </row>
    <row r="11733" spans="5:5" ht="18.5">
      <c r="E11733" s="8"/>
    </row>
    <row r="11734" spans="5:5" ht="18.5">
      <c r="E11734" s="8"/>
    </row>
    <row r="11735" spans="5:5" ht="18.5">
      <c r="E11735" s="8"/>
    </row>
    <row r="11736" spans="5:5" ht="18.5">
      <c r="E11736" s="8"/>
    </row>
    <row r="11737" spans="5:5" ht="18.5">
      <c r="E11737" s="8"/>
    </row>
    <row r="11738" spans="5:5" ht="18.5">
      <c r="E11738" s="8"/>
    </row>
    <row r="11739" spans="5:5" ht="18.5">
      <c r="E11739" s="8"/>
    </row>
    <row r="11740" spans="5:5" ht="18.5">
      <c r="E11740" s="8"/>
    </row>
    <row r="11741" spans="5:5" ht="18.5">
      <c r="E11741" s="8"/>
    </row>
    <row r="11742" spans="5:5" ht="18.5">
      <c r="E11742" s="8"/>
    </row>
    <row r="11743" spans="5:5" ht="18.5">
      <c r="E11743" s="8"/>
    </row>
    <row r="11744" spans="5:5" ht="18.5">
      <c r="E11744" s="8"/>
    </row>
    <row r="11745" spans="5:5" ht="18.5">
      <c r="E11745" s="8"/>
    </row>
    <row r="11746" spans="5:5" ht="18.5">
      <c r="E11746" s="8"/>
    </row>
    <row r="11747" spans="5:5" ht="18.5">
      <c r="E11747" s="8"/>
    </row>
    <row r="11748" spans="5:5" ht="18.5">
      <c r="E11748" s="8"/>
    </row>
    <row r="11749" spans="5:5" ht="18.5">
      <c r="E11749" s="8"/>
    </row>
    <row r="11750" spans="5:5" ht="18.5">
      <c r="E11750" s="8"/>
    </row>
    <row r="11751" spans="5:5" ht="18.5">
      <c r="E11751" s="8"/>
    </row>
    <row r="11752" spans="5:5" ht="18.5">
      <c r="E11752" s="8"/>
    </row>
    <row r="11753" spans="5:5" ht="18.5">
      <c r="E11753" s="8"/>
    </row>
    <row r="11754" spans="5:5" ht="18.5">
      <c r="E11754" s="8"/>
    </row>
    <row r="11755" spans="5:5" ht="18.5">
      <c r="E11755" s="8"/>
    </row>
    <row r="11756" spans="5:5" ht="18.5">
      <c r="E11756" s="8"/>
    </row>
    <row r="11757" spans="5:5" ht="18.5">
      <c r="E11757" s="8"/>
    </row>
    <row r="11758" spans="5:5" ht="18.5">
      <c r="E11758" s="8"/>
    </row>
    <row r="11759" spans="5:5" ht="18.5">
      <c r="E11759" s="8"/>
    </row>
    <row r="11760" spans="5:5" ht="18.5">
      <c r="E11760" s="8"/>
    </row>
    <row r="11761" spans="5:5" ht="18.5">
      <c r="E11761" s="8"/>
    </row>
    <row r="11762" spans="5:5" ht="18.5">
      <c r="E11762" s="8"/>
    </row>
    <row r="11763" spans="5:5" ht="18.5">
      <c r="E11763" s="8"/>
    </row>
    <row r="11764" spans="5:5" ht="18.5">
      <c r="E11764" s="8"/>
    </row>
    <row r="11765" spans="5:5" ht="18.5">
      <c r="E11765" s="8"/>
    </row>
    <row r="11766" spans="5:5" ht="18.5">
      <c r="E11766" s="8"/>
    </row>
    <row r="11767" spans="5:5" ht="18.5">
      <c r="E11767" s="8"/>
    </row>
    <row r="11768" spans="5:5" ht="18.5">
      <c r="E11768" s="8"/>
    </row>
    <row r="11769" spans="5:5" ht="18.5">
      <c r="E11769" s="8"/>
    </row>
    <row r="11770" spans="5:5" ht="18.5">
      <c r="E11770" s="8"/>
    </row>
    <row r="11771" spans="5:5" ht="18.5">
      <c r="E11771" s="8"/>
    </row>
    <row r="11772" spans="5:5" ht="18.5">
      <c r="E11772" s="8"/>
    </row>
    <row r="11773" spans="5:5" ht="18.5">
      <c r="E11773" s="8"/>
    </row>
    <row r="11774" spans="5:5" ht="18.5">
      <c r="E11774" s="8"/>
    </row>
    <row r="11775" spans="5:5" ht="18.5">
      <c r="E11775" s="8"/>
    </row>
    <row r="11776" spans="5:5" ht="18.5">
      <c r="E11776" s="8"/>
    </row>
    <row r="11777" spans="5:5" ht="18.5">
      <c r="E11777" s="8"/>
    </row>
    <row r="11778" spans="5:5" ht="18.5">
      <c r="E11778" s="8"/>
    </row>
    <row r="11779" spans="5:5" ht="18.5">
      <c r="E11779" s="8"/>
    </row>
    <row r="11780" spans="5:5" ht="18.5">
      <c r="E11780" s="8"/>
    </row>
    <row r="11781" spans="5:5" ht="18.5">
      <c r="E11781" s="8"/>
    </row>
    <row r="11782" spans="5:5" ht="18.5">
      <c r="E11782" s="8"/>
    </row>
    <row r="11783" spans="5:5" ht="18.5">
      <c r="E11783" s="8"/>
    </row>
    <row r="11784" spans="5:5" ht="18.5">
      <c r="E11784" s="8"/>
    </row>
    <row r="11785" spans="5:5" ht="18.5">
      <c r="E11785" s="8"/>
    </row>
    <row r="11786" spans="5:5" ht="18.5">
      <c r="E11786" s="8"/>
    </row>
    <row r="11787" spans="5:5" ht="18.5">
      <c r="E11787" s="8"/>
    </row>
    <row r="11788" spans="5:5" ht="18.5">
      <c r="E11788" s="8"/>
    </row>
    <row r="11789" spans="5:5" ht="18.5">
      <c r="E11789" s="8"/>
    </row>
    <row r="11790" spans="5:5" ht="18.5">
      <c r="E11790" s="8"/>
    </row>
    <row r="11791" spans="5:5" ht="18.5">
      <c r="E11791" s="8"/>
    </row>
    <row r="11792" spans="5:5" ht="18.5">
      <c r="E11792" s="8"/>
    </row>
    <row r="11793" spans="5:5" ht="18.5">
      <c r="E11793" s="8"/>
    </row>
    <row r="11794" spans="5:5" ht="18.5">
      <c r="E11794" s="8"/>
    </row>
    <row r="11795" spans="5:5" ht="18.5">
      <c r="E11795" s="8"/>
    </row>
    <row r="11796" spans="5:5" ht="18.5">
      <c r="E11796" s="8"/>
    </row>
    <row r="11797" spans="5:5" ht="18.5">
      <c r="E11797" s="8"/>
    </row>
    <row r="11798" spans="5:5" ht="18.5">
      <c r="E11798" s="8"/>
    </row>
    <row r="11799" spans="5:5" ht="18.5">
      <c r="E11799" s="8"/>
    </row>
    <row r="11800" spans="5:5" ht="18.5">
      <c r="E11800" s="8"/>
    </row>
    <row r="11801" spans="5:5" ht="18.5">
      <c r="E11801" s="8"/>
    </row>
    <row r="11802" spans="5:5" ht="18.5">
      <c r="E11802" s="8"/>
    </row>
    <row r="11803" spans="5:5" ht="18.5">
      <c r="E11803" s="8"/>
    </row>
    <row r="11804" spans="5:5" ht="18.5">
      <c r="E11804" s="8"/>
    </row>
    <row r="11805" spans="5:5" ht="18.5">
      <c r="E11805" s="8"/>
    </row>
    <row r="11806" spans="5:5" ht="18.5">
      <c r="E11806" s="8"/>
    </row>
    <row r="11807" spans="5:5" ht="18.5">
      <c r="E11807" s="8"/>
    </row>
    <row r="11808" spans="5:5" ht="18.5">
      <c r="E11808" s="8"/>
    </row>
    <row r="11809" spans="5:5" ht="18.5">
      <c r="E11809" s="8"/>
    </row>
    <row r="11810" spans="5:5" ht="18.5">
      <c r="E11810" s="8"/>
    </row>
    <row r="11811" spans="5:5" ht="18.5">
      <c r="E11811" s="8"/>
    </row>
    <row r="11812" spans="5:5" ht="18.5">
      <c r="E11812" s="8"/>
    </row>
    <row r="11813" spans="5:5" ht="18.5">
      <c r="E11813" s="8"/>
    </row>
    <row r="11814" spans="5:5" ht="18.5">
      <c r="E11814" s="8"/>
    </row>
    <row r="11815" spans="5:5" ht="18.5">
      <c r="E11815" s="8"/>
    </row>
    <row r="11816" spans="5:5" ht="18.5">
      <c r="E11816" s="8"/>
    </row>
    <row r="11817" spans="5:5" ht="18.5">
      <c r="E11817" s="8"/>
    </row>
    <row r="11818" spans="5:5" ht="18.5">
      <c r="E11818" s="8"/>
    </row>
    <row r="11819" spans="5:5" ht="18.5">
      <c r="E11819" s="8"/>
    </row>
    <row r="11820" spans="5:5" ht="18.5">
      <c r="E11820" s="8"/>
    </row>
    <row r="11821" spans="5:5" ht="18.5">
      <c r="E11821" s="8"/>
    </row>
    <row r="11822" spans="5:5" ht="18.5">
      <c r="E11822" s="8"/>
    </row>
    <row r="11823" spans="5:5" ht="18.5">
      <c r="E11823" s="8"/>
    </row>
    <row r="11824" spans="5:5" ht="18.5">
      <c r="E11824" s="8"/>
    </row>
    <row r="11825" spans="5:5" ht="18.5">
      <c r="E11825" s="8"/>
    </row>
    <row r="11826" spans="5:5" ht="18.5">
      <c r="E11826" s="8"/>
    </row>
    <row r="11827" spans="5:5" ht="18.5">
      <c r="E11827" s="8"/>
    </row>
    <row r="11828" spans="5:5" ht="18.5">
      <c r="E11828" s="8"/>
    </row>
    <row r="11829" spans="5:5" ht="18.5">
      <c r="E11829" s="8"/>
    </row>
    <row r="11830" spans="5:5" ht="18.5">
      <c r="E11830" s="8"/>
    </row>
    <row r="11831" spans="5:5" ht="18.5">
      <c r="E11831" s="8"/>
    </row>
    <row r="11832" spans="5:5" ht="18.5">
      <c r="E11832" s="8"/>
    </row>
    <row r="11833" spans="5:5" ht="18.5">
      <c r="E11833" s="8"/>
    </row>
    <row r="11834" spans="5:5" ht="18.5">
      <c r="E11834" s="8"/>
    </row>
    <row r="11835" spans="5:5" ht="18.5">
      <c r="E11835" s="8"/>
    </row>
    <row r="11836" spans="5:5" ht="18.5">
      <c r="E11836" s="8"/>
    </row>
    <row r="11837" spans="5:5" ht="18.5">
      <c r="E11837" s="8"/>
    </row>
    <row r="11838" spans="5:5" ht="18.5">
      <c r="E11838" s="8"/>
    </row>
    <row r="11839" spans="5:5" ht="18.5">
      <c r="E11839" s="8"/>
    </row>
    <row r="11840" spans="5:5" ht="18.5">
      <c r="E11840" s="8"/>
    </row>
    <row r="11841" spans="5:5" ht="18.5">
      <c r="E11841" s="8"/>
    </row>
    <row r="11842" spans="5:5" ht="18.5">
      <c r="E11842" s="8"/>
    </row>
    <row r="11843" spans="5:5" ht="18.5">
      <c r="E11843" s="8"/>
    </row>
    <row r="11844" spans="5:5" ht="18.5">
      <c r="E11844" s="8"/>
    </row>
    <row r="11845" spans="5:5" ht="18.5">
      <c r="E11845" s="8"/>
    </row>
    <row r="11846" spans="5:5" ht="18.5">
      <c r="E11846" s="8"/>
    </row>
    <row r="11847" spans="5:5" ht="18.5">
      <c r="E11847" s="8"/>
    </row>
    <row r="11848" spans="5:5" ht="18.5">
      <c r="E11848" s="8"/>
    </row>
    <row r="11849" spans="5:5" ht="18.5">
      <c r="E11849" s="8"/>
    </row>
    <row r="11850" spans="5:5" ht="18.5">
      <c r="E11850" s="8"/>
    </row>
    <row r="11851" spans="5:5" ht="18.5">
      <c r="E11851" s="8"/>
    </row>
    <row r="11852" spans="5:5" ht="18.5">
      <c r="E11852" s="8"/>
    </row>
    <row r="11853" spans="5:5" ht="18.5">
      <c r="E11853" s="8"/>
    </row>
    <row r="11854" spans="5:5" ht="18.5">
      <c r="E11854" s="8"/>
    </row>
    <row r="11855" spans="5:5" ht="18.5">
      <c r="E11855" s="8"/>
    </row>
    <row r="11856" spans="5:5" ht="18.5">
      <c r="E11856" s="8"/>
    </row>
    <row r="11857" spans="5:5" ht="18.5">
      <c r="E11857" s="8"/>
    </row>
    <row r="11858" spans="5:5" ht="18.5">
      <c r="E11858" s="8"/>
    </row>
    <row r="11859" spans="5:5" ht="18.5">
      <c r="E11859" s="8"/>
    </row>
    <row r="11860" spans="5:5" ht="18.5">
      <c r="E11860" s="8"/>
    </row>
    <row r="11861" spans="5:5" ht="18.5">
      <c r="E11861" s="8"/>
    </row>
    <row r="11862" spans="5:5" ht="18.5">
      <c r="E11862" s="8"/>
    </row>
    <row r="11863" spans="5:5" ht="18.5">
      <c r="E11863" s="8"/>
    </row>
    <row r="11864" spans="5:5" ht="18.5">
      <c r="E11864" s="8"/>
    </row>
    <row r="11865" spans="5:5" ht="18.5">
      <c r="E11865" s="8"/>
    </row>
    <row r="11866" spans="5:5" ht="18.5">
      <c r="E11866" s="8"/>
    </row>
    <row r="11867" spans="5:5" ht="18.5">
      <c r="E11867" s="8"/>
    </row>
    <row r="11868" spans="5:5" ht="18.5">
      <c r="E11868" s="8"/>
    </row>
    <row r="11869" spans="5:5" ht="18.5">
      <c r="E11869" s="8"/>
    </row>
    <row r="11870" spans="5:5" ht="18.5">
      <c r="E11870" s="8"/>
    </row>
    <row r="11871" spans="5:5" ht="18.5">
      <c r="E11871" s="8"/>
    </row>
    <row r="11872" spans="5:5" ht="18.5">
      <c r="E11872" s="8"/>
    </row>
    <row r="11873" spans="5:5" ht="18.5">
      <c r="E11873" s="8"/>
    </row>
    <row r="11874" spans="5:5" ht="18.5">
      <c r="E11874" s="8"/>
    </row>
    <row r="11875" spans="5:5" ht="18.5">
      <c r="E11875" s="8"/>
    </row>
    <row r="11876" spans="5:5" ht="18.5">
      <c r="E11876" s="8"/>
    </row>
    <row r="11877" spans="5:5" ht="18.5">
      <c r="E11877" s="8"/>
    </row>
    <row r="11878" spans="5:5" ht="18.5">
      <c r="E11878" s="8"/>
    </row>
    <row r="11879" spans="5:5" ht="18.5">
      <c r="E11879" s="8"/>
    </row>
    <row r="11880" spans="5:5" ht="18.5">
      <c r="E11880" s="8"/>
    </row>
    <row r="11881" spans="5:5" ht="18.5">
      <c r="E11881" s="8"/>
    </row>
    <row r="11882" spans="5:5" ht="18.5">
      <c r="E11882" s="8"/>
    </row>
    <row r="11883" spans="5:5" ht="18.5">
      <c r="E11883" s="8"/>
    </row>
    <row r="11884" spans="5:5" ht="18.5">
      <c r="E11884" s="8"/>
    </row>
    <row r="11885" spans="5:5" ht="18.5">
      <c r="E11885" s="8"/>
    </row>
    <row r="11886" spans="5:5" ht="18.5">
      <c r="E11886" s="8"/>
    </row>
    <row r="11887" spans="5:5" ht="18.5">
      <c r="E11887" s="8"/>
    </row>
    <row r="11888" spans="5:5" ht="18.5">
      <c r="E11888" s="8"/>
    </row>
    <row r="11889" spans="5:5" ht="18.5">
      <c r="E11889" s="8"/>
    </row>
    <row r="11890" spans="5:5" ht="18.5">
      <c r="E11890" s="8"/>
    </row>
    <row r="11891" spans="5:5" ht="18.5">
      <c r="E11891" s="8"/>
    </row>
    <row r="11892" spans="5:5" ht="18.5">
      <c r="E11892" s="8"/>
    </row>
    <row r="11893" spans="5:5" ht="18.5">
      <c r="E11893" s="8"/>
    </row>
    <row r="11894" spans="5:5" ht="18.5">
      <c r="E11894" s="8"/>
    </row>
    <row r="11895" spans="5:5" ht="18.5">
      <c r="E11895" s="8"/>
    </row>
    <row r="11896" spans="5:5" ht="18.5">
      <c r="E11896" s="8"/>
    </row>
    <row r="11897" spans="5:5" ht="18.5">
      <c r="E11897" s="8"/>
    </row>
    <row r="11898" spans="5:5" ht="18.5">
      <c r="E11898" s="8"/>
    </row>
    <row r="11899" spans="5:5" ht="18.5">
      <c r="E11899" s="8"/>
    </row>
    <row r="11900" spans="5:5" ht="18.5">
      <c r="E11900" s="8"/>
    </row>
    <row r="11901" spans="5:5" ht="18.5">
      <c r="E11901" s="8"/>
    </row>
    <row r="11902" spans="5:5" ht="18.5">
      <c r="E11902" s="8"/>
    </row>
    <row r="11903" spans="5:5" ht="18.5">
      <c r="E11903" s="8"/>
    </row>
    <row r="11904" spans="5:5" ht="18.5">
      <c r="E11904" s="8"/>
    </row>
    <row r="11905" spans="5:5" ht="18.5">
      <c r="E11905" s="8"/>
    </row>
    <row r="11906" spans="5:5" ht="18.5">
      <c r="E11906" s="8"/>
    </row>
    <row r="11907" spans="5:5" ht="18.5">
      <c r="E11907" s="8"/>
    </row>
    <row r="11908" spans="5:5" ht="18.5">
      <c r="E11908" s="8"/>
    </row>
    <row r="11909" spans="5:5" ht="18.5">
      <c r="E11909" s="8"/>
    </row>
    <row r="11910" spans="5:5" ht="18.5">
      <c r="E11910" s="8"/>
    </row>
    <row r="11911" spans="5:5" ht="18.5">
      <c r="E11911" s="8"/>
    </row>
    <row r="11912" spans="5:5" ht="18.5">
      <c r="E11912" s="8"/>
    </row>
    <row r="11913" spans="5:5" ht="18.5">
      <c r="E11913" s="8"/>
    </row>
    <row r="11914" spans="5:5" ht="18.5">
      <c r="E11914" s="8"/>
    </row>
    <row r="11915" spans="5:5" ht="18.5">
      <c r="E11915" s="8"/>
    </row>
    <row r="11916" spans="5:5" ht="18.5">
      <c r="E11916" s="8"/>
    </row>
    <row r="11917" spans="5:5" ht="18.5">
      <c r="E11917" s="8"/>
    </row>
    <row r="11918" spans="5:5" ht="18.5">
      <c r="E11918" s="8"/>
    </row>
    <row r="11919" spans="5:5" ht="18.5">
      <c r="E11919" s="8"/>
    </row>
    <row r="11920" spans="5:5" ht="18.5">
      <c r="E11920" s="8"/>
    </row>
    <row r="11921" spans="5:5" ht="18.5">
      <c r="E11921" s="8"/>
    </row>
    <row r="11922" spans="5:5" ht="18.5">
      <c r="E11922" s="8"/>
    </row>
    <row r="11923" spans="5:5" ht="18.5">
      <c r="E11923" s="8"/>
    </row>
    <row r="11924" spans="5:5" ht="18.5">
      <c r="E11924" s="8"/>
    </row>
    <row r="11925" spans="5:5" ht="18.5">
      <c r="E11925" s="8"/>
    </row>
    <row r="11926" spans="5:5" ht="18.5">
      <c r="E11926" s="8"/>
    </row>
    <row r="11927" spans="5:5" ht="18.5">
      <c r="E11927" s="8"/>
    </row>
    <row r="11928" spans="5:5" ht="18.5">
      <c r="E11928" s="8"/>
    </row>
    <row r="11929" spans="5:5" ht="18.5">
      <c r="E11929" s="8"/>
    </row>
    <row r="11930" spans="5:5" ht="18.5">
      <c r="E11930" s="8"/>
    </row>
    <row r="11931" spans="5:5" ht="18.5">
      <c r="E11931" s="8"/>
    </row>
    <row r="11932" spans="5:5" ht="18.5">
      <c r="E11932" s="8"/>
    </row>
    <row r="11933" spans="5:5" ht="18.5">
      <c r="E11933" s="8"/>
    </row>
    <row r="11934" spans="5:5" ht="18.5">
      <c r="E11934" s="8"/>
    </row>
    <row r="11935" spans="5:5" ht="18.5">
      <c r="E11935" s="8"/>
    </row>
    <row r="11936" spans="5:5" ht="18.5">
      <c r="E11936" s="8"/>
    </row>
    <row r="11937" spans="5:5" ht="18.5">
      <c r="E11937" s="8"/>
    </row>
    <row r="11938" spans="5:5" ht="18.5">
      <c r="E11938" s="8"/>
    </row>
    <row r="11939" spans="5:5" ht="18.5">
      <c r="E11939" s="8"/>
    </row>
    <row r="11940" spans="5:5" ht="18.5">
      <c r="E11940" s="8"/>
    </row>
    <row r="11941" spans="5:5" ht="18.5">
      <c r="E11941" s="8"/>
    </row>
    <row r="11942" spans="5:5" ht="18.5">
      <c r="E11942" s="8"/>
    </row>
    <row r="11943" spans="5:5" ht="18.5">
      <c r="E11943" s="8"/>
    </row>
    <row r="11944" spans="5:5" ht="18.5">
      <c r="E11944" s="8"/>
    </row>
    <row r="11945" spans="5:5" ht="18.5">
      <c r="E11945" s="8"/>
    </row>
    <row r="11946" spans="5:5" ht="18.5">
      <c r="E11946" s="8"/>
    </row>
    <row r="11947" spans="5:5" ht="18.5">
      <c r="E11947" s="8"/>
    </row>
    <row r="11948" spans="5:5" ht="18.5">
      <c r="E11948" s="8"/>
    </row>
    <row r="11949" spans="5:5" ht="18.5">
      <c r="E11949" s="8"/>
    </row>
    <row r="11950" spans="5:5" ht="18.5">
      <c r="E11950" s="8"/>
    </row>
    <row r="11951" spans="5:5" ht="18.5">
      <c r="E11951" s="8"/>
    </row>
    <row r="11952" spans="5:5" ht="18.5">
      <c r="E11952" s="8"/>
    </row>
    <row r="11953" spans="5:5" ht="18.5">
      <c r="E11953" s="8"/>
    </row>
    <row r="11954" spans="5:5" ht="18.5">
      <c r="E11954" s="8"/>
    </row>
    <row r="11955" spans="5:5" ht="18.5">
      <c r="E11955" s="8"/>
    </row>
    <row r="11956" spans="5:5" ht="18.5">
      <c r="E11956" s="8"/>
    </row>
    <row r="11957" spans="5:5" ht="18.5">
      <c r="E11957" s="8"/>
    </row>
    <row r="11958" spans="5:5" ht="18.5">
      <c r="E11958" s="8"/>
    </row>
    <row r="11959" spans="5:5" ht="18.5">
      <c r="E11959" s="8"/>
    </row>
    <row r="11960" spans="5:5" ht="18.5">
      <c r="E11960" s="8"/>
    </row>
    <row r="11961" spans="5:5" ht="18.5">
      <c r="E11961" s="8"/>
    </row>
    <row r="11962" spans="5:5" ht="18.5">
      <c r="E11962" s="8"/>
    </row>
    <row r="11963" spans="5:5" ht="18.5">
      <c r="E11963" s="8"/>
    </row>
    <row r="11964" spans="5:5" ht="18.5">
      <c r="E11964" s="8"/>
    </row>
    <row r="11965" spans="5:5" ht="18.5">
      <c r="E11965" s="8"/>
    </row>
    <row r="11966" spans="5:5" ht="18.5">
      <c r="E11966" s="8"/>
    </row>
    <row r="11967" spans="5:5" ht="18.5">
      <c r="E11967" s="8"/>
    </row>
    <row r="11968" spans="5:5" ht="18.5">
      <c r="E11968" s="8"/>
    </row>
    <row r="11969" spans="5:5" ht="18.5">
      <c r="E11969" s="8"/>
    </row>
    <row r="11970" spans="5:5" ht="18.5">
      <c r="E11970" s="8"/>
    </row>
    <row r="11971" spans="5:5" ht="18.5">
      <c r="E11971" s="8"/>
    </row>
    <row r="11972" spans="5:5" ht="18.5">
      <c r="E11972" s="8"/>
    </row>
    <row r="11973" spans="5:5" ht="18.5">
      <c r="E11973" s="8"/>
    </row>
    <row r="11974" spans="5:5" ht="18.5">
      <c r="E11974" s="8"/>
    </row>
    <row r="11975" spans="5:5" ht="18.5">
      <c r="E11975" s="8"/>
    </row>
    <row r="11976" spans="5:5" ht="18.5">
      <c r="E11976" s="8"/>
    </row>
    <row r="11977" spans="5:5" ht="18.5">
      <c r="E11977" s="8"/>
    </row>
    <row r="11978" spans="5:5" ht="18.5">
      <c r="E11978" s="8"/>
    </row>
    <row r="11979" spans="5:5" ht="18.5">
      <c r="E11979" s="8"/>
    </row>
    <row r="11980" spans="5:5" ht="18.5">
      <c r="E11980" s="8"/>
    </row>
    <row r="11981" spans="5:5" ht="18.5">
      <c r="E11981" s="8"/>
    </row>
    <row r="11982" spans="5:5" ht="18.5">
      <c r="E11982" s="8"/>
    </row>
    <row r="11983" spans="5:5" ht="18.5">
      <c r="E11983" s="8"/>
    </row>
    <row r="11984" spans="5:5" ht="18.5">
      <c r="E11984" s="8"/>
    </row>
    <row r="11985" spans="5:5" ht="18.5">
      <c r="E11985" s="8"/>
    </row>
    <row r="11986" spans="5:5" ht="18.5">
      <c r="E11986" s="8"/>
    </row>
    <row r="11987" spans="5:5" ht="18.5">
      <c r="E11987" s="8"/>
    </row>
    <row r="11988" spans="5:5" ht="18.5">
      <c r="E11988" s="8"/>
    </row>
    <row r="11989" spans="5:5" ht="18.5">
      <c r="E11989" s="8"/>
    </row>
    <row r="11990" spans="5:5" ht="18.5">
      <c r="E11990" s="8"/>
    </row>
    <row r="11991" spans="5:5" ht="18.5">
      <c r="E11991" s="8"/>
    </row>
    <row r="11992" spans="5:5" ht="18.5">
      <c r="E11992" s="8"/>
    </row>
    <row r="11993" spans="5:5" ht="18.5">
      <c r="E11993" s="8"/>
    </row>
    <row r="11994" spans="5:5" ht="18.5">
      <c r="E11994" s="8"/>
    </row>
    <row r="11995" spans="5:5" ht="18.5">
      <c r="E11995" s="8"/>
    </row>
    <row r="11996" spans="5:5" ht="18.5">
      <c r="E11996" s="8"/>
    </row>
    <row r="11997" spans="5:5" ht="18.5">
      <c r="E11997" s="8"/>
    </row>
    <row r="11998" spans="5:5" ht="18.5">
      <c r="E11998" s="8"/>
    </row>
    <row r="11999" spans="5:5" ht="18.5">
      <c r="E11999" s="8"/>
    </row>
    <row r="12000" spans="5:5" ht="18.5">
      <c r="E12000" s="8"/>
    </row>
    <row r="12001" spans="5:5" ht="18.5">
      <c r="E12001" s="8"/>
    </row>
    <row r="12002" spans="5:5" ht="18.5">
      <c r="E12002" s="8"/>
    </row>
    <row r="12003" spans="5:5" ht="18.5">
      <c r="E12003" s="8"/>
    </row>
    <row r="12004" spans="5:5" ht="18.5">
      <c r="E12004" s="8"/>
    </row>
    <row r="12005" spans="5:5" ht="18.5">
      <c r="E12005" s="8"/>
    </row>
    <row r="12006" spans="5:5" ht="18.5">
      <c r="E12006" s="8"/>
    </row>
    <row r="12007" spans="5:5" ht="18.5">
      <c r="E12007" s="8"/>
    </row>
    <row r="12008" spans="5:5" ht="18.5">
      <c r="E12008" s="8"/>
    </row>
    <row r="12009" spans="5:5" ht="18.5">
      <c r="E12009" s="8"/>
    </row>
    <row r="12010" spans="5:5" ht="18.5">
      <c r="E12010" s="8"/>
    </row>
    <row r="12011" spans="5:5" ht="18.5">
      <c r="E12011" s="8"/>
    </row>
    <row r="12012" spans="5:5" ht="18.5">
      <c r="E12012" s="8"/>
    </row>
    <row r="12013" spans="5:5" ht="18.5">
      <c r="E12013" s="8"/>
    </row>
    <row r="12014" spans="5:5" ht="18.5">
      <c r="E12014" s="8"/>
    </row>
    <row r="12015" spans="5:5" ht="18.5">
      <c r="E12015" s="8"/>
    </row>
    <row r="12016" spans="5:5" ht="18.5">
      <c r="E12016" s="8"/>
    </row>
    <row r="12017" spans="5:5" ht="18.5">
      <c r="E12017" s="8"/>
    </row>
    <row r="12018" spans="5:5" ht="18.5">
      <c r="E12018" s="8"/>
    </row>
    <row r="12019" spans="5:5" ht="18.5">
      <c r="E12019" s="8"/>
    </row>
    <row r="12020" spans="5:5" ht="18.5">
      <c r="E12020" s="8"/>
    </row>
    <row r="12021" spans="5:5" ht="18.5">
      <c r="E12021" s="8"/>
    </row>
    <row r="12022" spans="5:5" ht="18.5">
      <c r="E12022" s="8"/>
    </row>
    <row r="12023" spans="5:5" ht="18.5">
      <c r="E12023" s="8"/>
    </row>
    <row r="12024" spans="5:5" ht="18.5">
      <c r="E12024" s="8"/>
    </row>
    <row r="12025" spans="5:5" ht="18.5">
      <c r="E12025" s="8"/>
    </row>
    <row r="12026" spans="5:5" ht="18.5">
      <c r="E12026" s="8"/>
    </row>
    <row r="12027" spans="5:5" ht="18.5">
      <c r="E12027" s="8"/>
    </row>
    <row r="12028" spans="5:5" ht="18.5">
      <c r="E12028" s="8"/>
    </row>
    <row r="12029" spans="5:5" ht="18.5">
      <c r="E12029" s="8"/>
    </row>
    <row r="12030" spans="5:5" ht="18.5">
      <c r="E12030" s="8"/>
    </row>
    <row r="12031" spans="5:5" ht="18.5">
      <c r="E12031" s="8"/>
    </row>
    <row r="12032" spans="5:5" ht="18.5">
      <c r="E12032" s="8"/>
    </row>
    <row r="12033" spans="5:5" ht="18.5">
      <c r="E12033" s="8"/>
    </row>
    <row r="12034" spans="5:5" ht="18.5">
      <c r="E12034" s="8"/>
    </row>
    <row r="12035" spans="5:5" ht="18.5">
      <c r="E12035" s="8"/>
    </row>
    <row r="12036" spans="5:5" ht="18.5">
      <c r="E12036" s="8"/>
    </row>
    <row r="12037" spans="5:5" ht="18.5">
      <c r="E12037" s="8"/>
    </row>
    <row r="12038" spans="5:5" ht="18.5">
      <c r="E12038" s="8"/>
    </row>
    <row r="12039" spans="5:5" ht="18.5">
      <c r="E12039" s="8"/>
    </row>
    <row r="12040" spans="5:5" ht="18.5">
      <c r="E12040" s="8"/>
    </row>
    <row r="12041" spans="5:5" ht="18.5">
      <c r="E12041" s="8"/>
    </row>
    <row r="12042" spans="5:5" ht="18.5">
      <c r="E12042" s="8"/>
    </row>
    <row r="12043" spans="5:5" ht="18.5">
      <c r="E12043" s="8"/>
    </row>
    <row r="12044" spans="5:5" ht="18.5">
      <c r="E12044" s="8"/>
    </row>
    <row r="12045" spans="5:5" ht="18.5">
      <c r="E12045" s="8"/>
    </row>
    <row r="12046" spans="5:5" ht="18.5">
      <c r="E12046" s="8"/>
    </row>
    <row r="12047" spans="5:5" ht="18.5">
      <c r="E12047" s="8"/>
    </row>
    <row r="12048" spans="5:5" ht="18.5">
      <c r="E12048" s="8"/>
    </row>
    <row r="12049" spans="5:5" ht="18.5">
      <c r="E12049" s="8"/>
    </row>
    <row r="12050" spans="5:5" ht="18.5">
      <c r="E12050" s="8"/>
    </row>
    <row r="12051" spans="5:5" ht="18.5">
      <c r="E12051" s="8"/>
    </row>
    <row r="12052" spans="5:5" ht="18.5">
      <c r="E12052" s="8"/>
    </row>
    <row r="12053" spans="5:5" ht="18.5">
      <c r="E12053" s="8"/>
    </row>
    <row r="12054" spans="5:5" ht="18.5">
      <c r="E12054" s="8"/>
    </row>
    <row r="12055" spans="5:5" ht="18.5">
      <c r="E12055" s="8"/>
    </row>
    <row r="12056" spans="5:5" ht="18.5">
      <c r="E12056" s="8"/>
    </row>
    <row r="12057" spans="5:5" ht="18.5">
      <c r="E12057" s="8"/>
    </row>
    <row r="12058" spans="5:5" ht="18.5">
      <c r="E12058" s="8"/>
    </row>
    <row r="12059" spans="5:5" ht="18.5">
      <c r="E12059" s="8"/>
    </row>
    <row r="12060" spans="5:5" ht="18.5">
      <c r="E12060" s="8"/>
    </row>
    <row r="12061" spans="5:5" ht="18.5">
      <c r="E12061" s="8"/>
    </row>
    <row r="12062" spans="5:5" ht="18.5">
      <c r="E12062" s="8"/>
    </row>
    <row r="12063" spans="5:5" ht="18.5">
      <c r="E12063" s="8"/>
    </row>
    <row r="12064" spans="5:5" ht="18.5">
      <c r="E12064" s="8"/>
    </row>
    <row r="12065" spans="5:5" ht="18.5">
      <c r="E12065" s="8"/>
    </row>
    <row r="12066" spans="5:5" ht="18.5">
      <c r="E12066" s="8"/>
    </row>
    <row r="12067" spans="5:5" ht="18.5">
      <c r="E12067" s="8"/>
    </row>
    <row r="12068" spans="5:5" ht="18.5">
      <c r="E12068" s="8"/>
    </row>
    <row r="12069" spans="5:5" ht="18.5">
      <c r="E12069" s="8"/>
    </row>
    <row r="12070" spans="5:5" ht="18.5">
      <c r="E12070" s="8"/>
    </row>
    <row r="12071" spans="5:5" ht="18.5">
      <c r="E12071" s="8"/>
    </row>
    <row r="12072" spans="5:5" ht="18.5">
      <c r="E12072" s="8"/>
    </row>
    <row r="12073" spans="5:5" ht="18.5">
      <c r="E12073" s="8"/>
    </row>
    <row r="12074" spans="5:5" ht="18.5">
      <c r="E12074" s="8"/>
    </row>
    <row r="12075" spans="5:5" ht="18.5">
      <c r="E12075" s="8"/>
    </row>
    <row r="12076" spans="5:5" ht="18.5">
      <c r="E12076" s="8"/>
    </row>
    <row r="12077" spans="5:5" ht="18.5">
      <c r="E12077" s="8"/>
    </row>
    <row r="12078" spans="5:5" ht="18.5">
      <c r="E12078" s="8"/>
    </row>
    <row r="12079" spans="5:5" ht="18.5">
      <c r="E12079" s="8"/>
    </row>
    <row r="12080" spans="5:5" ht="18.5">
      <c r="E12080" s="8"/>
    </row>
    <row r="12081" spans="5:5" ht="18.5">
      <c r="E12081" s="8"/>
    </row>
    <row r="12082" spans="5:5" ht="18.5">
      <c r="E12082" s="8"/>
    </row>
    <row r="12083" spans="5:5" ht="18.5">
      <c r="E12083" s="8"/>
    </row>
    <row r="12084" spans="5:5" ht="18.5">
      <c r="E12084" s="8"/>
    </row>
    <row r="12085" spans="5:5" ht="18.5">
      <c r="E12085" s="8"/>
    </row>
    <row r="12086" spans="5:5" ht="18.5">
      <c r="E12086" s="8"/>
    </row>
    <row r="12087" spans="5:5" ht="18.5">
      <c r="E12087" s="8"/>
    </row>
    <row r="12088" spans="5:5" ht="18.5">
      <c r="E12088" s="8"/>
    </row>
    <row r="12089" spans="5:5" ht="18.5">
      <c r="E12089" s="8"/>
    </row>
    <row r="12090" spans="5:5" ht="18.5">
      <c r="E12090" s="8"/>
    </row>
    <row r="12091" spans="5:5" ht="18.5">
      <c r="E12091" s="8"/>
    </row>
    <row r="12092" spans="5:5" ht="18.5">
      <c r="E12092" s="8"/>
    </row>
    <row r="12093" spans="5:5" ht="18.5">
      <c r="E12093" s="8"/>
    </row>
    <row r="12094" spans="5:5" ht="18.5">
      <c r="E12094" s="8"/>
    </row>
    <row r="12095" spans="5:5" ht="18.5">
      <c r="E12095" s="8"/>
    </row>
    <row r="12096" spans="5:5" ht="18.5">
      <c r="E12096" s="8"/>
    </row>
    <row r="12097" spans="5:5" ht="18.5">
      <c r="E12097" s="8"/>
    </row>
    <row r="12098" spans="5:5" ht="18.5">
      <c r="E12098" s="8"/>
    </row>
    <row r="12099" spans="5:5" ht="18.5">
      <c r="E12099" s="8"/>
    </row>
    <row r="12100" spans="5:5" ht="18.5">
      <c r="E12100" s="8"/>
    </row>
    <row r="12101" spans="5:5" ht="18.5">
      <c r="E12101" s="8"/>
    </row>
    <row r="12102" spans="5:5" ht="18.5">
      <c r="E12102" s="8"/>
    </row>
    <row r="12103" spans="5:5" ht="18.5">
      <c r="E12103" s="8"/>
    </row>
    <row r="12104" spans="5:5" ht="18.5">
      <c r="E12104" s="8"/>
    </row>
    <row r="12105" spans="5:5" ht="18.5">
      <c r="E12105" s="8"/>
    </row>
    <row r="12106" spans="5:5" ht="18.5">
      <c r="E12106" s="8"/>
    </row>
    <row r="12107" spans="5:5" ht="18.5">
      <c r="E12107" s="8"/>
    </row>
    <row r="12108" spans="5:5" ht="18.5">
      <c r="E12108" s="8"/>
    </row>
    <row r="12109" spans="5:5" ht="18.5">
      <c r="E12109" s="8"/>
    </row>
    <row r="12110" spans="5:5" ht="18.5">
      <c r="E12110" s="8"/>
    </row>
    <row r="12111" spans="5:5" ht="18.5">
      <c r="E12111" s="8"/>
    </row>
    <row r="12112" spans="5:5" ht="18.5">
      <c r="E12112" s="8"/>
    </row>
    <row r="12113" spans="5:5" ht="18.5">
      <c r="E12113" s="8"/>
    </row>
    <row r="12114" spans="5:5" ht="18.5">
      <c r="E12114" s="8"/>
    </row>
    <row r="12115" spans="5:5" ht="18.5">
      <c r="E12115" s="8"/>
    </row>
    <row r="12116" spans="5:5" ht="18.5">
      <c r="E12116" s="8"/>
    </row>
    <row r="12117" spans="5:5" ht="18.5">
      <c r="E12117" s="8"/>
    </row>
    <row r="12118" spans="5:5" ht="18.5">
      <c r="E12118" s="8"/>
    </row>
    <row r="12119" spans="5:5" ht="18.5">
      <c r="E12119" s="8"/>
    </row>
    <row r="12120" spans="5:5" ht="18.5">
      <c r="E12120" s="8"/>
    </row>
    <row r="12121" spans="5:5" ht="18.5">
      <c r="E12121" s="8"/>
    </row>
    <row r="12122" spans="5:5" ht="18.5">
      <c r="E12122" s="8"/>
    </row>
    <row r="12123" spans="5:5" ht="18.5">
      <c r="E12123" s="8"/>
    </row>
    <row r="12124" spans="5:5" ht="18.5">
      <c r="E12124" s="8"/>
    </row>
    <row r="12125" spans="5:5" ht="18.5">
      <c r="E12125" s="8"/>
    </row>
    <row r="12126" spans="5:5" ht="18.5">
      <c r="E12126" s="8"/>
    </row>
    <row r="12127" spans="5:5" ht="18.5">
      <c r="E12127" s="8"/>
    </row>
    <row r="12128" spans="5:5" ht="18.5">
      <c r="E12128" s="8"/>
    </row>
    <row r="12129" spans="5:5" ht="18.5">
      <c r="E12129" s="8"/>
    </row>
    <row r="12130" spans="5:5" ht="18.5">
      <c r="E12130" s="8"/>
    </row>
    <row r="12131" spans="5:5" ht="18.5">
      <c r="E12131" s="8"/>
    </row>
    <row r="12132" spans="5:5" ht="18.5">
      <c r="E12132" s="8"/>
    </row>
    <row r="12133" spans="5:5" ht="18.5">
      <c r="E12133" s="8"/>
    </row>
    <row r="12134" spans="5:5" ht="18.5">
      <c r="E12134" s="8"/>
    </row>
    <row r="12135" spans="5:5" ht="18.5">
      <c r="E12135" s="8"/>
    </row>
    <row r="12136" spans="5:5" ht="18.5">
      <c r="E12136" s="8"/>
    </row>
    <row r="12137" spans="5:5" ht="18.5">
      <c r="E12137" s="8"/>
    </row>
    <row r="12138" spans="5:5" ht="18.5">
      <c r="E12138" s="8"/>
    </row>
    <row r="12139" spans="5:5" ht="18.5">
      <c r="E12139" s="8"/>
    </row>
    <row r="12140" spans="5:5" ht="18.5">
      <c r="E12140" s="8"/>
    </row>
    <row r="12141" spans="5:5" ht="18.5">
      <c r="E12141" s="8"/>
    </row>
    <row r="12142" spans="5:5" ht="18.5">
      <c r="E12142" s="8"/>
    </row>
    <row r="12143" spans="5:5" ht="18.5">
      <c r="E12143" s="8"/>
    </row>
    <row r="12144" spans="5:5" ht="18.5">
      <c r="E12144" s="8"/>
    </row>
    <row r="12145" spans="5:5" ht="18.5">
      <c r="E12145" s="8"/>
    </row>
    <row r="12146" spans="5:5" ht="18.5">
      <c r="E12146" s="8"/>
    </row>
    <row r="12147" spans="5:5" ht="18.5">
      <c r="E12147" s="8"/>
    </row>
    <row r="12148" spans="5:5" ht="18.5">
      <c r="E12148" s="8"/>
    </row>
    <row r="12149" spans="5:5" ht="18.5">
      <c r="E12149" s="8"/>
    </row>
    <row r="12150" spans="5:5" ht="18.5">
      <c r="E12150" s="8"/>
    </row>
    <row r="12151" spans="5:5" ht="18.5">
      <c r="E12151" s="8"/>
    </row>
    <row r="12152" spans="5:5" ht="18.5">
      <c r="E12152" s="8"/>
    </row>
    <row r="12153" spans="5:5" ht="18.5">
      <c r="E12153" s="8"/>
    </row>
    <row r="12154" spans="5:5" ht="18.5">
      <c r="E12154" s="8"/>
    </row>
    <row r="12155" spans="5:5" ht="18.5">
      <c r="E12155" s="8"/>
    </row>
    <row r="12156" spans="5:5" ht="18.5">
      <c r="E12156" s="8"/>
    </row>
    <row r="12157" spans="5:5" ht="18.5">
      <c r="E12157" s="8"/>
    </row>
    <row r="12158" spans="5:5" ht="18.5">
      <c r="E12158" s="8"/>
    </row>
    <row r="12159" spans="5:5" ht="18.5">
      <c r="E12159" s="8"/>
    </row>
    <row r="12160" spans="5:5" ht="18.5">
      <c r="E12160" s="8"/>
    </row>
    <row r="12161" spans="5:5" ht="18.5">
      <c r="E12161" s="8"/>
    </row>
    <row r="12162" spans="5:5" ht="18.5">
      <c r="E12162" s="8"/>
    </row>
    <row r="12163" spans="5:5" ht="18.5">
      <c r="E12163" s="8"/>
    </row>
    <row r="12164" spans="5:5" ht="18.5">
      <c r="E12164" s="8"/>
    </row>
    <row r="12165" spans="5:5" ht="18.5">
      <c r="E12165" s="8"/>
    </row>
    <row r="12166" spans="5:5" ht="18.5">
      <c r="E12166" s="8"/>
    </row>
    <row r="12167" spans="5:5" ht="18.5">
      <c r="E12167" s="8"/>
    </row>
    <row r="12168" spans="5:5" ht="18.5">
      <c r="E12168" s="8"/>
    </row>
    <row r="12169" spans="5:5" ht="18.5">
      <c r="E12169" s="8"/>
    </row>
    <row r="12170" spans="5:5" ht="18.5">
      <c r="E12170" s="8"/>
    </row>
    <row r="12171" spans="5:5" ht="18.5">
      <c r="E12171" s="8"/>
    </row>
    <row r="12172" spans="5:5" ht="18.5">
      <c r="E12172" s="8"/>
    </row>
    <row r="12173" spans="5:5" ht="18.5">
      <c r="E12173" s="8"/>
    </row>
    <row r="12174" spans="5:5" ht="18.5">
      <c r="E12174" s="8"/>
    </row>
    <row r="12175" spans="5:5" ht="18.5">
      <c r="E12175" s="8"/>
    </row>
    <row r="12176" spans="5:5" ht="18.5">
      <c r="E12176" s="8"/>
    </row>
    <row r="12177" spans="5:5" ht="18.5">
      <c r="E12177" s="8"/>
    </row>
    <row r="12178" spans="5:5" ht="18.5">
      <c r="E12178" s="8"/>
    </row>
    <row r="12179" spans="5:5" ht="18.5">
      <c r="E12179" s="8"/>
    </row>
    <row r="12180" spans="5:5" ht="18.5">
      <c r="E12180" s="8"/>
    </row>
    <row r="12181" spans="5:5" ht="18.5">
      <c r="E12181" s="8"/>
    </row>
    <row r="12182" spans="5:5" ht="18.5">
      <c r="E12182" s="8"/>
    </row>
    <row r="12183" spans="5:5" ht="18.5">
      <c r="E12183" s="8"/>
    </row>
    <row r="12184" spans="5:5" ht="18.5">
      <c r="E12184" s="8"/>
    </row>
    <row r="12185" spans="5:5" ht="18.5">
      <c r="E12185" s="8"/>
    </row>
    <row r="12186" spans="5:5" ht="18.5">
      <c r="E12186" s="8"/>
    </row>
    <row r="12187" spans="5:5" ht="18.5">
      <c r="E12187" s="8"/>
    </row>
    <row r="12188" spans="5:5" ht="18.5">
      <c r="E12188" s="8"/>
    </row>
    <row r="12189" spans="5:5" ht="18.5">
      <c r="E12189" s="8"/>
    </row>
    <row r="12190" spans="5:5" ht="18.5">
      <c r="E12190" s="8"/>
    </row>
    <row r="12191" spans="5:5" ht="18.5">
      <c r="E12191" s="8"/>
    </row>
    <row r="12192" spans="5:5" ht="18.5">
      <c r="E12192" s="8"/>
    </row>
    <row r="12193" spans="5:5" ht="18.5">
      <c r="E12193" s="8"/>
    </row>
    <row r="12194" spans="5:5" ht="18.5">
      <c r="E12194" s="8"/>
    </row>
    <row r="12195" spans="5:5" ht="18.5">
      <c r="E12195" s="8"/>
    </row>
    <row r="12196" spans="5:5" ht="18.5">
      <c r="E12196" s="8"/>
    </row>
    <row r="12197" spans="5:5" ht="18.5">
      <c r="E12197" s="8"/>
    </row>
    <row r="12198" spans="5:5" ht="18.5">
      <c r="E12198" s="8"/>
    </row>
    <row r="12199" spans="5:5" ht="18.5">
      <c r="E12199" s="8"/>
    </row>
    <row r="12200" spans="5:5" ht="18.5">
      <c r="E12200" s="8"/>
    </row>
    <row r="12201" spans="5:5" ht="18.5">
      <c r="E12201" s="8"/>
    </row>
    <row r="12202" spans="5:5" ht="18.5">
      <c r="E12202" s="8"/>
    </row>
    <row r="12203" spans="5:5" ht="18.5">
      <c r="E12203" s="8"/>
    </row>
    <row r="12204" spans="5:5" ht="18.5">
      <c r="E12204" s="8"/>
    </row>
    <row r="12205" spans="5:5" ht="18.5">
      <c r="E12205" s="8"/>
    </row>
    <row r="12206" spans="5:5" ht="18.5">
      <c r="E12206" s="8"/>
    </row>
    <row r="12207" spans="5:5" ht="18.5">
      <c r="E12207" s="8"/>
    </row>
    <row r="12208" spans="5:5" ht="18.5">
      <c r="E12208" s="8"/>
    </row>
    <row r="12209" spans="5:5" ht="18.5">
      <c r="E12209" s="8"/>
    </row>
    <row r="12210" spans="5:5" ht="18.5">
      <c r="E12210" s="8"/>
    </row>
    <row r="12211" spans="5:5" ht="18.5">
      <c r="E12211" s="8"/>
    </row>
    <row r="12212" spans="5:5" ht="18.5">
      <c r="E12212" s="8"/>
    </row>
    <row r="12213" spans="5:5" ht="18.5">
      <c r="E12213" s="8"/>
    </row>
    <row r="12214" spans="5:5" ht="18.5">
      <c r="E12214" s="8"/>
    </row>
    <row r="12215" spans="5:5" ht="18.5">
      <c r="E12215" s="8"/>
    </row>
    <row r="12216" spans="5:5" ht="18.5">
      <c r="E12216" s="8"/>
    </row>
    <row r="12217" spans="5:5" ht="18.5">
      <c r="E12217" s="8"/>
    </row>
    <row r="12218" spans="5:5" ht="18.5">
      <c r="E12218" s="8"/>
    </row>
    <row r="12219" spans="5:5" ht="18.5">
      <c r="E12219" s="8"/>
    </row>
    <row r="12220" spans="5:5" ht="18.5">
      <c r="E12220" s="8"/>
    </row>
    <row r="12221" spans="5:5" ht="18.5">
      <c r="E12221" s="8"/>
    </row>
    <row r="12222" spans="5:5" ht="18.5">
      <c r="E12222" s="8"/>
    </row>
    <row r="12223" spans="5:5" ht="18.5">
      <c r="E12223" s="8"/>
    </row>
    <row r="12224" spans="5:5" ht="18.5">
      <c r="E12224" s="8"/>
    </row>
    <row r="12225" spans="5:5" ht="18.5">
      <c r="E12225" s="8"/>
    </row>
    <row r="12226" spans="5:5" ht="18.5">
      <c r="E12226" s="8"/>
    </row>
    <row r="12227" spans="5:5" ht="18.5">
      <c r="E12227" s="8"/>
    </row>
    <row r="12228" spans="5:5" ht="18.5">
      <c r="E12228" s="8"/>
    </row>
    <row r="12229" spans="5:5" ht="18.5">
      <c r="E12229" s="8"/>
    </row>
    <row r="12230" spans="5:5" ht="18.5">
      <c r="E12230" s="8"/>
    </row>
    <row r="12231" spans="5:5" ht="18.5">
      <c r="E12231" s="8"/>
    </row>
    <row r="12232" spans="5:5" ht="18.5">
      <c r="E12232" s="8"/>
    </row>
    <row r="12233" spans="5:5" ht="18.5">
      <c r="E12233" s="8"/>
    </row>
    <row r="12234" spans="5:5" ht="18.5">
      <c r="E12234" s="8"/>
    </row>
    <row r="12235" spans="5:5" ht="18.5">
      <c r="E12235" s="8"/>
    </row>
    <row r="12236" spans="5:5" ht="18.5">
      <c r="E12236" s="8"/>
    </row>
    <row r="12237" spans="5:5" ht="18.5">
      <c r="E12237" s="8"/>
    </row>
    <row r="12238" spans="5:5" ht="18.5">
      <c r="E12238" s="8"/>
    </row>
    <row r="12239" spans="5:5" ht="18.5">
      <c r="E12239" s="8"/>
    </row>
    <row r="12240" spans="5:5" ht="18.5">
      <c r="E12240" s="8"/>
    </row>
    <row r="12241" spans="5:5" ht="18.5">
      <c r="E12241" s="8"/>
    </row>
    <row r="12242" spans="5:5" ht="18.5">
      <c r="E12242" s="8"/>
    </row>
    <row r="12243" spans="5:5" ht="18.5">
      <c r="E12243" s="8"/>
    </row>
    <row r="12244" spans="5:5" ht="18.5">
      <c r="E12244" s="8"/>
    </row>
    <row r="12245" spans="5:5" ht="18.5">
      <c r="E12245" s="8"/>
    </row>
    <row r="12246" spans="5:5" ht="18.5">
      <c r="E12246" s="8"/>
    </row>
    <row r="12247" spans="5:5" ht="18.5">
      <c r="E12247" s="8"/>
    </row>
    <row r="12248" spans="5:5" ht="18.5">
      <c r="E12248" s="8"/>
    </row>
    <row r="12249" spans="5:5" ht="18.5">
      <c r="E12249" s="8"/>
    </row>
    <row r="12250" spans="5:5" ht="18.5">
      <c r="E12250" s="8"/>
    </row>
    <row r="12251" spans="5:5" ht="18.5">
      <c r="E12251" s="8"/>
    </row>
    <row r="12252" spans="5:5" ht="18.5">
      <c r="E12252" s="8"/>
    </row>
    <row r="12253" spans="5:5" ht="18.5">
      <c r="E12253" s="8"/>
    </row>
    <row r="12254" spans="5:5" ht="18.5">
      <c r="E12254" s="8"/>
    </row>
    <row r="12255" spans="5:5" ht="18.5">
      <c r="E12255" s="8"/>
    </row>
    <row r="12256" spans="5:5" ht="18.5">
      <c r="E12256" s="8"/>
    </row>
    <row r="12257" spans="5:5" ht="18.5">
      <c r="E12257" s="8"/>
    </row>
    <row r="12258" spans="5:5" ht="18.5">
      <c r="E12258" s="8"/>
    </row>
    <row r="12259" spans="5:5" ht="18.5">
      <c r="E12259" s="8"/>
    </row>
    <row r="12260" spans="5:5" ht="18.5">
      <c r="E12260" s="8"/>
    </row>
    <row r="12261" spans="5:5" ht="18.5">
      <c r="E12261" s="8"/>
    </row>
    <row r="12262" spans="5:5" ht="18.5">
      <c r="E12262" s="8"/>
    </row>
    <row r="12263" spans="5:5" ht="18.5">
      <c r="E12263" s="8"/>
    </row>
    <row r="12264" spans="5:5" ht="18.5">
      <c r="E12264" s="8"/>
    </row>
    <row r="12265" spans="5:5" ht="18.5">
      <c r="E12265" s="8"/>
    </row>
    <row r="12266" spans="5:5" ht="18.5">
      <c r="E12266" s="8"/>
    </row>
    <row r="12267" spans="5:5" ht="18.5">
      <c r="E12267" s="8"/>
    </row>
    <row r="12268" spans="5:5" ht="18.5">
      <c r="E12268" s="8"/>
    </row>
    <row r="12269" spans="5:5" ht="18.5">
      <c r="E12269" s="8"/>
    </row>
    <row r="12270" spans="5:5" ht="18.5">
      <c r="E12270" s="8"/>
    </row>
    <row r="12271" spans="5:5" ht="18.5">
      <c r="E12271" s="8"/>
    </row>
    <row r="12272" spans="5:5" ht="18.5">
      <c r="E12272" s="8"/>
    </row>
    <row r="12273" spans="5:5" ht="18.5">
      <c r="E12273" s="8"/>
    </row>
    <row r="12274" spans="5:5" ht="18.5">
      <c r="E12274" s="8"/>
    </row>
    <row r="12275" spans="5:5" ht="18.5">
      <c r="E12275" s="8"/>
    </row>
    <row r="12276" spans="5:5" ht="18.5">
      <c r="E12276" s="8"/>
    </row>
    <row r="12277" spans="5:5" ht="18.5">
      <c r="E12277" s="8"/>
    </row>
    <row r="12278" spans="5:5" ht="18.5">
      <c r="E12278" s="8"/>
    </row>
    <row r="12279" spans="5:5" ht="18.5">
      <c r="E12279" s="8"/>
    </row>
    <row r="12280" spans="5:5" ht="18.5">
      <c r="E12280" s="8"/>
    </row>
    <row r="12281" spans="5:5" ht="18.5">
      <c r="E12281" s="8"/>
    </row>
    <row r="12282" spans="5:5" ht="18.5">
      <c r="E12282" s="8"/>
    </row>
    <row r="12283" spans="5:5" ht="18.5">
      <c r="E12283" s="8"/>
    </row>
    <row r="12284" spans="5:5" ht="18.5">
      <c r="E12284" s="8"/>
    </row>
    <row r="12285" spans="5:5" ht="18.5">
      <c r="E12285" s="8"/>
    </row>
    <row r="12286" spans="5:5" ht="18.5">
      <c r="E12286" s="8"/>
    </row>
    <row r="12287" spans="5:5" ht="18.5">
      <c r="E12287" s="8"/>
    </row>
    <row r="12288" spans="5:5" ht="18.5">
      <c r="E12288" s="8"/>
    </row>
    <row r="12289" spans="5:5" ht="18.5">
      <c r="E12289" s="8"/>
    </row>
    <row r="12290" spans="5:5" ht="18.5">
      <c r="E12290" s="8"/>
    </row>
    <row r="12291" spans="5:5" ht="18.5">
      <c r="E12291" s="8"/>
    </row>
    <row r="12292" spans="5:5" ht="18.5">
      <c r="E12292" s="8"/>
    </row>
    <row r="12293" spans="5:5" ht="18.5">
      <c r="E12293" s="8"/>
    </row>
    <row r="12294" spans="5:5" ht="18.5">
      <c r="E12294" s="8"/>
    </row>
    <row r="12295" spans="5:5" ht="18.5">
      <c r="E12295" s="8"/>
    </row>
    <row r="12296" spans="5:5" ht="18.5">
      <c r="E12296" s="8"/>
    </row>
    <row r="12297" spans="5:5" ht="18.5">
      <c r="E12297" s="8"/>
    </row>
    <row r="12298" spans="5:5" ht="18.5">
      <c r="E12298" s="8"/>
    </row>
    <row r="12299" spans="5:5" ht="18.5">
      <c r="E12299" s="8"/>
    </row>
    <row r="12300" spans="5:5" ht="18.5">
      <c r="E12300" s="8"/>
    </row>
    <row r="12301" spans="5:5" ht="18.5">
      <c r="E12301" s="8"/>
    </row>
    <row r="12302" spans="5:5" ht="18.5">
      <c r="E12302" s="8"/>
    </row>
    <row r="12303" spans="5:5" ht="18.5">
      <c r="E12303" s="8"/>
    </row>
    <row r="12304" spans="5:5" ht="18.5">
      <c r="E12304" s="8"/>
    </row>
    <row r="12305" spans="5:5" ht="18.5">
      <c r="E12305" s="8"/>
    </row>
    <row r="12306" spans="5:5" ht="18.5">
      <c r="E12306" s="8"/>
    </row>
    <row r="12307" spans="5:5" ht="18.5">
      <c r="E12307" s="8"/>
    </row>
    <row r="12308" spans="5:5" ht="18.5">
      <c r="E12308" s="8"/>
    </row>
    <row r="12309" spans="5:5" ht="18.5">
      <c r="E12309" s="8"/>
    </row>
    <row r="12310" spans="5:5" ht="18.5">
      <c r="E12310" s="8"/>
    </row>
    <row r="12311" spans="5:5" ht="18.5">
      <c r="E12311" s="8"/>
    </row>
    <row r="12312" spans="5:5" ht="18.5">
      <c r="E12312" s="8"/>
    </row>
    <row r="12313" spans="5:5" ht="18.5">
      <c r="E12313" s="8"/>
    </row>
    <row r="12314" spans="5:5" ht="18.5">
      <c r="E12314" s="8"/>
    </row>
    <row r="12315" spans="5:5" ht="18.5">
      <c r="E12315" s="8"/>
    </row>
    <row r="12316" spans="5:5" ht="18.5">
      <c r="E12316" s="8"/>
    </row>
    <row r="12317" spans="5:5" ht="18.5">
      <c r="E12317" s="8"/>
    </row>
    <row r="12318" spans="5:5" ht="18.5">
      <c r="E12318" s="8"/>
    </row>
    <row r="12319" spans="5:5" ht="18.5">
      <c r="E12319" s="8"/>
    </row>
    <row r="12320" spans="5:5" ht="18.5">
      <c r="E12320" s="8"/>
    </row>
    <row r="12321" spans="5:5" ht="18.5">
      <c r="E12321" s="8"/>
    </row>
    <row r="12322" spans="5:5" ht="18.5">
      <c r="E12322" s="8"/>
    </row>
    <row r="12323" spans="5:5" ht="18.5">
      <c r="E12323" s="8"/>
    </row>
    <row r="12324" spans="5:5" ht="18.5">
      <c r="E12324" s="8"/>
    </row>
    <row r="12325" spans="5:5" ht="18.5">
      <c r="E12325" s="8"/>
    </row>
    <row r="12326" spans="5:5" ht="18.5">
      <c r="E12326" s="8"/>
    </row>
    <row r="12327" spans="5:5" ht="18.5">
      <c r="E12327" s="8"/>
    </row>
    <row r="12328" spans="5:5" ht="18.5">
      <c r="E12328" s="8"/>
    </row>
    <row r="12329" spans="5:5" ht="18.5">
      <c r="E12329" s="8"/>
    </row>
    <row r="12330" spans="5:5" ht="18.5">
      <c r="E12330" s="8"/>
    </row>
    <row r="12331" spans="5:5" ht="18.5">
      <c r="E12331" s="8"/>
    </row>
    <row r="12332" spans="5:5" ht="18.5">
      <c r="E12332" s="8"/>
    </row>
    <row r="12333" spans="5:5" ht="18.5">
      <c r="E12333" s="8"/>
    </row>
    <row r="12334" spans="5:5" ht="18.5">
      <c r="E12334" s="8"/>
    </row>
    <row r="12335" spans="5:5" ht="18.5">
      <c r="E12335" s="8"/>
    </row>
    <row r="12336" spans="5:5" ht="18.5">
      <c r="E12336" s="8"/>
    </row>
    <row r="12337" spans="5:5" ht="18.5">
      <c r="E12337" s="8"/>
    </row>
    <row r="12338" spans="5:5" ht="18.5">
      <c r="E12338" s="8"/>
    </row>
    <row r="12339" spans="5:5" ht="18.5">
      <c r="E12339" s="8"/>
    </row>
    <row r="12340" spans="5:5" ht="18.5">
      <c r="E12340" s="8"/>
    </row>
    <row r="12341" spans="5:5" ht="18.5">
      <c r="E12341" s="8"/>
    </row>
    <row r="12342" spans="5:5" ht="18.5">
      <c r="E12342" s="8"/>
    </row>
    <row r="12343" spans="5:5" ht="18.5">
      <c r="E12343" s="8"/>
    </row>
    <row r="12344" spans="5:5" ht="18.5">
      <c r="E12344" s="8"/>
    </row>
    <row r="12345" spans="5:5" ht="18.5">
      <c r="E12345" s="8"/>
    </row>
    <row r="12346" spans="5:5" ht="18.5">
      <c r="E12346" s="8"/>
    </row>
    <row r="12347" spans="5:5" ht="18.5">
      <c r="E12347" s="8"/>
    </row>
    <row r="12348" spans="5:5" ht="18.5">
      <c r="E12348" s="8"/>
    </row>
    <row r="12349" spans="5:5" ht="18.5">
      <c r="E12349" s="8"/>
    </row>
    <row r="12350" spans="5:5" ht="18.5">
      <c r="E12350" s="8"/>
    </row>
    <row r="12351" spans="5:5" ht="18.5">
      <c r="E12351" s="8"/>
    </row>
    <row r="12352" spans="5:5" ht="18.5">
      <c r="E12352" s="8"/>
    </row>
    <row r="12353" spans="5:5" ht="18.5">
      <c r="E12353" s="8"/>
    </row>
    <row r="12354" spans="5:5" ht="18.5">
      <c r="E12354" s="8"/>
    </row>
    <row r="12355" spans="5:5" ht="18.5">
      <c r="E12355" s="8"/>
    </row>
    <row r="12356" spans="5:5" ht="18.5">
      <c r="E12356" s="8"/>
    </row>
    <row r="12357" spans="5:5" ht="18.5">
      <c r="E12357" s="8"/>
    </row>
    <row r="12358" spans="5:5" ht="18.5">
      <c r="E12358" s="8"/>
    </row>
    <row r="12359" spans="5:5" ht="18.5">
      <c r="E12359" s="8"/>
    </row>
    <row r="12360" spans="5:5" ht="18.5">
      <c r="E12360" s="8"/>
    </row>
    <row r="12361" spans="5:5" ht="18.5">
      <c r="E12361" s="8"/>
    </row>
    <row r="12362" spans="5:5" ht="18.5">
      <c r="E12362" s="8"/>
    </row>
    <row r="12363" spans="5:5" ht="18.5">
      <c r="E12363" s="8"/>
    </row>
    <row r="12364" spans="5:5" ht="18.5">
      <c r="E12364" s="8"/>
    </row>
    <row r="12365" spans="5:5" ht="18.5">
      <c r="E12365" s="8"/>
    </row>
    <row r="12366" spans="5:5" ht="18.5">
      <c r="E12366" s="8"/>
    </row>
    <row r="12367" spans="5:5" ht="18.5">
      <c r="E12367" s="8"/>
    </row>
    <row r="12368" spans="5:5" ht="18.5">
      <c r="E12368" s="8"/>
    </row>
    <row r="12369" spans="5:5" ht="18.5">
      <c r="E12369" s="8"/>
    </row>
    <row r="12370" spans="5:5" ht="18.5">
      <c r="E12370" s="8"/>
    </row>
    <row r="12371" spans="5:5" ht="18.5">
      <c r="E12371" s="8"/>
    </row>
    <row r="12372" spans="5:5" ht="18.5">
      <c r="E12372" s="8"/>
    </row>
    <row r="12373" spans="5:5" ht="18.5">
      <c r="E12373" s="8"/>
    </row>
    <row r="12374" spans="5:5" ht="18.5">
      <c r="E12374" s="8"/>
    </row>
    <row r="12375" spans="5:5" ht="18.5">
      <c r="E12375" s="8"/>
    </row>
    <row r="12376" spans="5:5" ht="18.5">
      <c r="E12376" s="8"/>
    </row>
    <row r="12377" spans="5:5" ht="18.5">
      <c r="E12377" s="8"/>
    </row>
    <row r="12378" spans="5:5" ht="18.5">
      <c r="E12378" s="8"/>
    </row>
    <row r="12379" spans="5:5" ht="18.5">
      <c r="E12379" s="8"/>
    </row>
    <row r="12380" spans="5:5" ht="18.5">
      <c r="E12380" s="8"/>
    </row>
    <row r="12381" spans="5:5" ht="18.5">
      <c r="E12381" s="8"/>
    </row>
    <row r="12382" spans="5:5" ht="18.5">
      <c r="E12382" s="8"/>
    </row>
    <row r="12383" spans="5:5" ht="18.5">
      <c r="E12383" s="8"/>
    </row>
    <row r="12384" spans="5:5" ht="18.5">
      <c r="E12384" s="8"/>
    </row>
    <row r="12385" spans="5:5" ht="18.5">
      <c r="E12385" s="8"/>
    </row>
    <row r="12386" spans="5:5" ht="18.5">
      <c r="E12386" s="8"/>
    </row>
    <row r="12387" spans="5:5" ht="18.5">
      <c r="E12387" s="8"/>
    </row>
    <row r="12388" spans="5:5" ht="18.5">
      <c r="E12388" s="8"/>
    </row>
    <row r="12389" spans="5:5" ht="18.5">
      <c r="E12389" s="8"/>
    </row>
    <row r="12390" spans="5:5" ht="18.5">
      <c r="E12390" s="8"/>
    </row>
    <row r="12391" spans="5:5" ht="18.5">
      <c r="E12391" s="8"/>
    </row>
    <row r="12392" spans="5:5" ht="18.5">
      <c r="E12392" s="8"/>
    </row>
    <row r="12393" spans="5:5" ht="18.5">
      <c r="E12393" s="8"/>
    </row>
    <row r="12394" spans="5:5" ht="18.5">
      <c r="E12394" s="8"/>
    </row>
    <row r="12395" spans="5:5" ht="18.5">
      <c r="E12395" s="8"/>
    </row>
    <row r="12396" spans="5:5" ht="18.5">
      <c r="E12396" s="8"/>
    </row>
    <row r="12397" spans="5:5" ht="18.5">
      <c r="E12397" s="8"/>
    </row>
    <row r="12398" spans="5:5" ht="18.5">
      <c r="E12398" s="8"/>
    </row>
    <row r="12399" spans="5:5" ht="18.5">
      <c r="E12399" s="8"/>
    </row>
    <row r="12400" spans="5:5" ht="18.5">
      <c r="E12400" s="8"/>
    </row>
    <row r="12401" spans="5:5" ht="18.5">
      <c r="E12401" s="8"/>
    </row>
    <row r="12402" spans="5:5" ht="18.5">
      <c r="E12402" s="8"/>
    </row>
    <row r="12403" spans="5:5" ht="18.5">
      <c r="E12403" s="8"/>
    </row>
    <row r="12404" spans="5:5" ht="18.5">
      <c r="E12404" s="8"/>
    </row>
    <row r="12405" spans="5:5" ht="18.5">
      <c r="E12405" s="8"/>
    </row>
    <row r="12406" spans="5:5" ht="18.5">
      <c r="E12406" s="8"/>
    </row>
    <row r="12407" spans="5:5" ht="18.5">
      <c r="E12407" s="8"/>
    </row>
    <row r="12408" spans="5:5" ht="18.5">
      <c r="E12408" s="8"/>
    </row>
    <row r="12409" spans="5:5" ht="18.5">
      <c r="E12409" s="8"/>
    </row>
    <row r="12410" spans="5:5" ht="18.5">
      <c r="E12410" s="8"/>
    </row>
    <row r="12411" spans="5:5" ht="18.5">
      <c r="E12411" s="8"/>
    </row>
    <row r="12412" spans="5:5" ht="18.5">
      <c r="E12412" s="8"/>
    </row>
    <row r="12413" spans="5:5" ht="18.5">
      <c r="E12413" s="8"/>
    </row>
    <row r="12414" spans="5:5" ht="18.5">
      <c r="E12414" s="8"/>
    </row>
    <row r="12415" spans="5:5" ht="18.5">
      <c r="E12415" s="8"/>
    </row>
    <row r="12416" spans="5:5" ht="18.5">
      <c r="E12416" s="8"/>
    </row>
    <row r="12417" spans="5:5" ht="18.5">
      <c r="E12417" s="8"/>
    </row>
    <row r="12418" spans="5:5" ht="18.5">
      <c r="E12418" s="8"/>
    </row>
    <row r="12419" spans="5:5" ht="18.5">
      <c r="E12419" s="8"/>
    </row>
    <row r="12420" spans="5:5" ht="18.5">
      <c r="E12420" s="8"/>
    </row>
    <row r="12421" spans="5:5" ht="18.5">
      <c r="E12421" s="8"/>
    </row>
    <row r="12422" spans="5:5" ht="18.5">
      <c r="E12422" s="8"/>
    </row>
    <row r="12423" spans="5:5" ht="18.5">
      <c r="E12423" s="8"/>
    </row>
    <row r="12424" spans="5:5" ht="18.5">
      <c r="E12424" s="8"/>
    </row>
    <row r="12425" spans="5:5" ht="18.5">
      <c r="E12425" s="8"/>
    </row>
    <row r="12426" spans="5:5" ht="18.5">
      <c r="E12426" s="8"/>
    </row>
    <row r="12427" spans="5:5" ht="18.5">
      <c r="E12427" s="8"/>
    </row>
    <row r="12428" spans="5:5" ht="18.5">
      <c r="E12428" s="8"/>
    </row>
    <row r="12429" spans="5:5" ht="18.5">
      <c r="E12429" s="8"/>
    </row>
    <row r="12430" spans="5:5" ht="18.5">
      <c r="E12430" s="8"/>
    </row>
    <row r="12431" spans="5:5" ht="18.5">
      <c r="E12431" s="8"/>
    </row>
    <row r="12432" spans="5:5" ht="18.5">
      <c r="E12432" s="8"/>
    </row>
    <row r="12433" spans="5:5" ht="18.5">
      <c r="E12433" s="8"/>
    </row>
    <row r="12434" spans="5:5" ht="18.5">
      <c r="E12434" s="8"/>
    </row>
    <row r="12435" spans="5:5" ht="18.5">
      <c r="E12435" s="8"/>
    </row>
    <row r="12436" spans="5:5" ht="18.5">
      <c r="E12436" s="8"/>
    </row>
    <row r="12437" spans="5:5" ht="18.5">
      <c r="E12437" s="8"/>
    </row>
    <row r="12438" spans="5:5" ht="18.5">
      <c r="E12438" s="8"/>
    </row>
    <row r="12439" spans="5:5" ht="18.5">
      <c r="E12439" s="8"/>
    </row>
    <row r="12440" spans="5:5" ht="18.5">
      <c r="E12440" s="8"/>
    </row>
    <row r="12441" spans="5:5" ht="18.5">
      <c r="E12441" s="8"/>
    </row>
    <row r="12442" spans="5:5" ht="18.5">
      <c r="E12442" s="8"/>
    </row>
    <row r="12443" spans="5:5" ht="18.5">
      <c r="E12443" s="8"/>
    </row>
    <row r="12444" spans="5:5" ht="18.5">
      <c r="E12444" s="8"/>
    </row>
    <row r="12445" spans="5:5" ht="18.5">
      <c r="E12445" s="8"/>
    </row>
    <row r="12446" spans="5:5" ht="18.5">
      <c r="E12446" s="8"/>
    </row>
    <row r="12447" spans="5:5" ht="18.5">
      <c r="E12447" s="8"/>
    </row>
    <row r="12448" spans="5:5" ht="18.5">
      <c r="E12448" s="8"/>
    </row>
    <row r="12449" spans="5:5" ht="18.5">
      <c r="E12449" s="8"/>
    </row>
    <row r="12450" spans="5:5" ht="18.5">
      <c r="E12450" s="8"/>
    </row>
    <row r="12451" spans="5:5" ht="18.5">
      <c r="E12451" s="8"/>
    </row>
    <row r="12452" spans="5:5" ht="18.5">
      <c r="E12452" s="8"/>
    </row>
    <row r="12453" spans="5:5" ht="18.5">
      <c r="E12453" s="8"/>
    </row>
    <row r="12454" spans="5:5" ht="18.5">
      <c r="E12454" s="8"/>
    </row>
    <row r="12455" spans="5:5" ht="18.5">
      <c r="E12455" s="8"/>
    </row>
    <row r="12456" spans="5:5" ht="18.5">
      <c r="E12456" s="8"/>
    </row>
    <row r="12457" spans="5:5" ht="18.5">
      <c r="E12457" s="8"/>
    </row>
    <row r="12458" spans="5:5" ht="18.5">
      <c r="E12458" s="8"/>
    </row>
    <row r="12459" spans="5:5" ht="18.5">
      <c r="E12459" s="8"/>
    </row>
    <row r="12460" spans="5:5" ht="18.5">
      <c r="E12460" s="8"/>
    </row>
    <row r="12461" spans="5:5" ht="18.5">
      <c r="E12461" s="8"/>
    </row>
    <row r="12462" spans="5:5" ht="18.5">
      <c r="E12462" s="8"/>
    </row>
    <row r="12463" spans="5:5" ht="18.5">
      <c r="E12463" s="8"/>
    </row>
    <row r="12464" spans="5:5" ht="18.5">
      <c r="E12464" s="8"/>
    </row>
    <row r="12465" spans="5:5" ht="18.5">
      <c r="E12465" s="8"/>
    </row>
    <row r="12466" spans="5:5" ht="18.5">
      <c r="E12466" s="8"/>
    </row>
    <row r="12467" spans="5:5" ht="18.5">
      <c r="E12467" s="8"/>
    </row>
    <row r="12468" spans="5:5" ht="18.5">
      <c r="E12468" s="8"/>
    </row>
    <row r="12469" spans="5:5" ht="18.5">
      <c r="E12469" s="8"/>
    </row>
    <row r="12470" spans="5:5" ht="18.5">
      <c r="E12470" s="8"/>
    </row>
    <row r="12471" spans="5:5" ht="18.5">
      <c r="E12471" s="8"/>
    </row>
    <row r="12472" spans="5:5" ht="18.5">
      <c r="E12472" s="8"/>
    </row>
    <row r="12473" spans="5:5" ht="18.5">
      <c r="E12473" s="8"/>
    </row>
    <row r="12474" spans="5:5" ht="18.5">
      <c r="E12474" s="8"/>
    </row>
    <row r="12475" spans="5:5" ht="18.5">
      <c r="E12475" s="8"/>
    </row>
    <row r="12476" spans="5:5" ht="18.5">
      <c r="E12476" s="8"/>
    </row>
    <row r="12477" spans="5:5" ht="18.5">
      <c r="E12477" s="8"/>
    </row>
    <row r="12478" spans="5:5" ht="18.5">
      <c r="E12478" s="8"/>
    </row>
    <row r="12479" spans="5:5" ht="18.5">
      <c r="E12479" s="8"/>
    </row>
    <row r="12480" spans="5:5" ht="18.5">
      <c r="E12480" s="8"/>
    </row>
    <row r="12481" spans="5:5" ht="18.5">
      <c r="E12481" s="8"/>
    </row>
    <row r="12482" spans="5:5" ht="18.5">
      <c r="E12482" s="8"/>
    </row>
    <row r="12483" spans="5:5" ht="18.5">
      <c r="E12483" s="8"/>
    </row>
    <row r="12484" spans="5:5" ht="18.5">
      <c r="E12484" s="8"/>
    </row>
    <row r="12485" spans="5:5" ht="18.5">
      <c r="E12485" s="8"/>
    </row>
    <row r="12486" spans="5:5" ht="18.5">
      <c r="E12486" s="8"/>
    </row>
    <row r="12487" spans="5:5" ht="18.5">
      <c r="E12487" s="8"/>
    </row>
    <row r="12488" spans="5:5" ht="18.5">
      <c r="E12488" s="8"/>
    </row>
    <row r="12489" spans="5:5" ht="18.5">
      <c r="E12489" s="8"/>
    </row>
    <row r="12490" spans="5:5" ht="18.5">
      <c r="E12490" s="8"/>
    </row>
    <row r="12491" spans="5:5" ht="18.5">
      <c r="E12491" s="8"/>
    </row>
    <row r="12492" spans="5:5" ht="18.5">
      <c r="E12492" s="8"/>
    </row>
    <row r="12493" spans="5:5" ht="18.5">
      <c r="E12493" s="8"/>
    </row>
    <row r="12494" spans="5:5" ht="18.5">
      <c r="E12494" s="8"/>
    </row>
    <row r="12495" spans="5:5" ht="18.5">
      <c r="E12495" s="8"/>
    </row>
    <row r="12496" spans="5:5" ht="18.5">
      <c r="E12496" s="8"/>
    </row>
    <row r="12497" spans="5:5" ht="18.5">
      <c r="E12497" s="8"/>
    </row>
    <row r="12498" spans="5:5" ht="18.5">
      <c r="E12498" s="8"/>
    </row>
    <row r="12499" spans="5:5" ht="18.5">
      <c r="E12499" s="8"/>
    </row>
    <row r="12500" spans="5:5" ht="18.5">
      <c r="E12500" s="8"/>
    </row>
    <row r="12501" spans="5:5" ht="18.5">
      <c r="E12501" s="8"/>
    </row>
    <row r="12502" spans="5:5" ht="18.5">
      <c r="E12502" s="8"/>
    </row>
    <row r="12503" spans="5:5" ht="18.5">
      <c r="E12503" s="8"/>
    </row>
    <row r="12504" spans="5:5" ht="18.5">
      <c r="E12504" s="8"/>
    </row>
    <row r="12505" spans="5:5" ht="18.5">
      <c r="E12505" s="8"/>
    </row>
    <row r="12506" spans="5:5" ht="18.5">
      <c r="E12506" s="8"/>
    </row>
    <row r="12507" spans="5:5" ht="18.5">
      <c r="E12507" s="8"/>
    </row>
    <row r="12508" spans="5:5" ht="18.5">
      <c r="E12508" s="8"/>
    </row>
    <row r="12509" spans="5:5" ht="18.5">
      <c r="E12509" s="8"/>
    </row>
    <row r="12510" spans="5:5" ht="18.5">
      <c r="E12510" s="8"/>
    </row>
    <row r="12511" spans="5:5" ht="18.5">
      <c r="E12511" s="8"/>
    </row>
    <row r="12512" spans="5:5" ht="18.5">
      <c r="E12512" s="8"/>
    </row>
    <row r="12513" spans="5:5" ht="18.5">
      <c r="E12513" s="8"/>
    </row>
    <row r="12514" spans="5:5" ht="18.5">
      <c r="E12514" s="8"/>
    </row>
    <row r="12515" spans="5:5" ht="18.5">
      <c r="E12515" s="8"/>
    </row>
    <row r="12516" spans="5:5" ht="18.5">
      <c r="E12516" s="8"/>
    </row>
    <row r="12517" spans="5:5" ht="18.5">
      <c r="E12517" s="8"/>
    </row>
    <row r="12518" spans="5:5" ht="18.5">
      <c r="E12518" s="8"/>
    </row>
    <row r="12519" spans="5:5" ht="18.5">
      <c r="E12519" s="8"/>
    </row>
    <row r="12520" spans="5:5" ht="18.5">
      <c r="E12520" s="8"/>
    </row>
    <row r="12521" spans="5:5" ht="18.5">
      <c r="E12521" s="8"/>
    </row>
    <row r="12522" spans="5:5" ht="18.5">
      <c r="E12522" s="8"/>
    </row>
    <row r="12523" spans="5:5" ht="18.5">
      <c r="E12523" s="8"/>
    </row>
    <row r="12524" spans="5:5" ht="18.5">
      <c r="E12524" s="8"/>
    </row>
    <row r="12525" spans="5:5" ht="18.5">
      <c r="E12525" s="8"/>
    </row>
    <row r="12526" spans="5:5" ht="18.5">
      <c r="E12526" s="8"/>
    </row>
    <row r="12527" spans="5:5" ht="18.5">
      <c r="E12527" s="8"/>
    </row>
    <row r="12528" spans="5:5" ht="18.5">
      <c r="E12528" s="8"/>
    </row>
    <row r="12529" spans="5:5" ht="18.5">
      <c r="E12529" s="8"/>
    </row>
    <row r="12530" spans="5:5" ht="18.5">
      <c r="E12530" s="8"/>
    </row>
    <row r="12531" spans="5:5" ht="18.5">
      <c r="E12531" s="8"/>
    </row>
    <row r="12532" spans="5:5" ht="18.5">
      <c r="E12532" s="8"/>
    </row>
    <row r="12533" spans="5:5" ht="18.5">
      <c r="E12533" s="8"/>
    </row>
    <row r="12534" spans="5:5" ht="18.5">
      <c r="E12534" s="8"/>
    </row>
    <row r="12535" spans="5:5" ht="18.5">
      <c r="E12535" s="8"/>
    </row>
    <row r="12536" spans="5:5" ht="18.5">
      <c r="E12536" s="8"/>
    </row>
    <row r="12537" spans="5:5" ht="18.5">
      <c r="E12537" s="8"/>
    </row>
    <row r="12538" spans="5:5" ht="18.5">
      <c r="E12538" s="8"/>
    </row>
    <row r="12539" spans="5:5" ht="18.5">
      <c r="E12539" s="8"/>
    </row>
    <row r="12540" spans="5:5" ht="18.5">
      <c r="E12540" s="8"/>
    </row>
    <row r="12541" spans="5:5" ht="18.5">
      <c r="E12541" s="8"/>
    </row>
    <row r="12542" spans="5:5" ht="18.5">
      <c r="E12542" s="8"/>
    </row>
    <row r="12543" spans="5:5" ht="18.5">
      <c r="E12543" s="8"/>
    </row>
    <row r="12544" spans="5:5" ht="18.5">
      <c r="E12544" s="8"/>
    </row>
    <row r="12545" spans="5:5" ht="18.5">
      <c r="E12545" s="8"/>
    </row>
    <row r="12546" spans="5:5" ht="18.5">
      <c r="E12546" s="8"/>
    </row>
    <row r="12547" spans="5:5" ht="18.5">
      <c r="E12547" s="8"/>
    </row>
    <row r="12548" spans="5:5" ht="18.5">
      <c r="E12548" s="8"/>
    </row>
    <row r="12549" spans="5:5" ht="18.5">
      <c r="E12549" s="8"/>
    </row>
    <row r="12550" spans="5:5" ht="18.5">
      <c r="E12550" s="8"/>
    </row>
    <row r="12551" spans="5:5" ht="18.5">
      <c r="E12551" s="8"/>
    </row>
    <row r="12552" spans="5:5" ht="18.5">
      <c r="E12552" s="8"/>
    </row>
    <row r="12553" spans="5:5" ht="18.5">
      <c r="E12553" s="8"/>
    </row>
    <row r="12554" spans="5:5" ht="18.5">
      <c r="E12554" s="8"/>
    </row>
    <row r="12555" spans="5:5" ht="18.5">
      <c r="E12555" s="8"/>
    </row>
    <row r="12556" spans="5:5" ht="18.5">
      <c r="E12556" s="8"/>
    </row>
    <row r="12557" spans="5:5" ht="18.5">
      <c r="E12557" s="8"/>
    </row>
    <row r="12558" spans="5:5" ht="18.5">
      <c r="E12558" s="8"/>
    </row>
    <row r="12559" spans="5:5" ht="18.5">
      <c r="E12559" s="8"/>
    </row>
    <row r="12560" spans="5:5" ht="18.5">
      <c r="E12560" s="8"/>
    </row>
    <row r="12561" spans="5:5" ht="18.5">
      <c r="E12561" s="8"/>
    </row>
    <row r="12562" spans="5:5" ht="18.5">
      <c r="E12562" s="8"/>
    </row>
    <row r="12563" spans="5:5" ht="18.5">
      <c r="E12563" s="8"/>
    </row>
    <row r="12564" spans="5:5" ht="18.5">
      <c r="E12564" s="8"/>
    </row>
    <row r="12565" spans="5:5" ht="18.5">
      <c r="E12565" s="8"/>
    </row>
    <row r="12566" spans="5:5" ht="18.5">
      <c r="E12566" s="8"/>
    </row>
    <row r="12567" spans="5:5" ht="18.5">
      <c r="E12567" s="8"/>
    </row>
    <row r="12568" spans="5:5" ht="18.5">
      <c r="E12568" s="8"/>
    </row>
    <row r="12569" spans="5:5" ht="18.5">
      <c r="E12569" s="8"/>
    </row>
    <row r="12570" spans="5:5" ht="18.5">
      <c r="E12570" s="8"/>
    </row>
    <row r="12571" spans="5:5" ht="18.5">
      <c r="E12571" s="8"/>
    </row>
    <row r="12572" spans="5:5" ht="18.5">
      <c r="E12572" s="8"/>
    </row>
    <row r="12573" spans="5:5" ht="18.5">
      <c r="E12573" s="8"/>
    </row>
    <row r="12574" spans="5:5" ht="18.5">
      <c r="E12574" s="8"/>
    </row>
    <row r="12575" spans="5:5" ht="18.5">
      <c r="E12575" s="8"/>
    </row>
    <row r="12576" spans="5:5" ht="18.5">
      <c r="E12576" s="8"/>
    </row>
    <row r="12577" spans="5:5" ht="18.5">
      <c r="E12577" s="8"/>
    </row>
    <row r="12578" spans="5:5" ht="18.5">
      <c r="E12578" s="8"/>
    </row>
    <row r="12579" spans="5:5" ht="18.5">
      <c r="E12579" s="8"/>
    </row>
    <row r="12580" spans="5:5" ht="18.5">
      <c r="E12580" s="8"/>
    </row>
    <row r="12581" spans="5:5" ht="18.5">
      <c r="E12581" s="8"/>
    </row>
    <row r="12582" spans="5:5" ht="18.5">
      <c r="E12582" s="8"/>
    </row>
    <row r="12583" spans="5:5" ht="18.5">
      <c r="E12583" s="8"/>
    </row>
    <row r="12584" spans="5:5" ht="18.5">
      <c r="E12584" s="8"/>
    </row>
    <row r="12585" spans="5:5" ht="18.5">
      <c r="E12585" s="8"/>
    </row>
    <row r="12586" spans="5:5" ht="18.5">
      <c r="E12586" s="8"/>
    </row>
    <row r="12587" spans="5:5" ht="18.5">
      <c r="E12587" s="8"/>
    </row>
    <row r="12588" spans="5:5" ht="18.5">
      <c r="E12588" s="8"/>
    </row>
    <row r="12589" spans="5:5" ht="18.5">
      <c r="E12589" s="8"/>
    </row>
    <row r="12590" spans="5:5" ht="18.5">
      <c r="E12590" s="8"/>
    </row>
    <row r="12591" spans="5:5" ht="18.5">
      <c r="E12591" s="8"/>
    </row>
    <row r="12592" spans="5:5" ht="18.5">
      <c r="E12592" s="8"/>
    </row>
    <row r="12593" spans="5:5" ht="18.5">
      <c r="E12593" s="8"/>
    </row>
    <row r="12594" spans="5:5" ht="18.5">
      <c r="E12594" s="8"/>
    </row>
    <row r="12595" spans="5:5" ht="18.5">
      <c r="E12595" s="8"/>
    </row>
    <row r="12596" spans="5:5" ht="18.5">
      <c r="E12596" s="8"/>
    </row>
    <row r="12597" spans="5:5" ht="18.5">
      <c r="E12597" s="8"/>
    </row>
    <row r="12598" spans="5:5" ht="18.5">
      <c r="E12598" s="8"/>
    </row>
    <row r="12599" spans="5:5" ht="18.5">
      <c r="E12599" s="8"/>
    </row>
    <row r="12600" spans="5:5" ht="18.5">
      <c r="E12600" s="8"/>
    </row>
    <row r="12601" spans="5:5" ht="18.5">
      <c r="E12601" s="8"/>
    </row>
    <row r="12602" spans="5:5" ht="18.5">
      <c r="E12602" s="8"/>
    </row>
    <row r="12603" spans="5:5" ht="18.5">
      <c r="E12603" s="8"/>
    </row>
    <row r="12604" spans="5:5" ht="18.5">
      <c r="E12604" s="8"/>
    </row>
    <row r="12605" spans="5:5" ht="18.5">
      <c r="E12605" s="8"/>
    </row>
    <row r="12606" spans="5:5" ht="18.5">
      <c r="E12606" s="8"/>
    </row>
    <row r="12607" spans="5:5" ht="18.5">
      <c r="E12607" s="8"/>
    </row>
    <row r="12608" spans="5:5" ht="18.5">
      <c r="E12608" s="8"/>
    </row>
    <row r="12609" spans="5:5" ht="18.5">
      <c r="E12609" s="8"/>
    </row>
    <row r="12610" spans="5:5" ht="18.5">
      <c r="E12610" s="8"/>
    </row>
    <row r="12611" spans="5:5" ht="18.5">
      <c r="E12611" s="8"/>
    </row>
    <row r="12612" spans="5:5" ht="18.5">
      <c r="E12612" s="8"/>
    </row>
    <row r="12613" spans="5:5" ht="18.5">
      <c r="E12613" s="8"/>
    </row>
    <row r="12614" spans="5:5" ht="18.5">
      <c r="E12614" s="8"/>
    </row>
    <row r="12615" spans="5:5" ht="18.5">
      <c r="E12615" s="8"/>
    </row>
    <row r="12616" spans="5:5" ht="18.5">
      <c r="E12616" s="8"/>
    </row>
    <row r="12617" spans="5:5" ht="18.5">
      <c r="E12617" s="8"/>
    </row>
    <row r="12618" spans="5:5" ht="18.5">
      <c r="E12618" s="8"/>
    </row>
    <row r="12619" spans="5:5" ht="18.5">
      <c r="E12619" s="8"/>
    </row>
    <row r="12620" spans="5:5" ht="18.5">
      <c r="E12620" s="8"/>
    </row>
    <row r="12621" spans="5:5" ht="18.5">
      <c r="E12621" s="8"/>
    </row>
    <row r="12622" spans="5:5" ht="18.5">
      <c r="E12622" s="8"/>
    </row>
    <row r="12623" spans="5:5" ht="18.5">
      <c r="E12623" s="8"/>
    </row>
    <row r="12624" spans="5:5" ht="18.5">
      <c r="E12624" s="8"/>
    </row>
    <row r="12625" spans="5:5" ht="18.5">
      <c r="E12625" s="8"/>
    </row>
    <row r="12626" spans="5:5" ht="18.5">
      <c r="E12626" s="8"/>
    </row>
    <row r="12627" spans="5:5" ht="18.5">
      <c r="E12627" s="8"/>
    </row>
    <row r="12628" spans="5:5" ht="18.5">
      <c r="E12628" s="8"/>
    </row>
    <row r="12629" spans="5:5" ht="18.5">
      <c r="E12629" s="8"/>
    </row>
    <row r="12630" spans="5:5" ht="18.5">
      <c r="E12630" s="8"/>
    </row>
    <row r="12631" spans="5:5" ht="18.5">
      <c r="E12631" s="8"/>
    </row>
    <row r="12632" spans="5:5" ht="18.5">
      <c r="E12632" s="8"/>
    </row>
    <row r="12633" spans="5:5" ht="18.5">
      <c r="E12633" s="8"/>
    </row>
    <row r="12634" spans="5:5" ht="18.5">
      <c r="E12634" s="8"/>
    </row>
    <row r="12635" spans="5:5" ht="18.5">
      <c r="E12635" s="8"/>
    </row>
    <row r="12636" spans="5:5" ht="18.5">
      <c r="E12636" s="8"/>
    </row>
    <row r="12637" spans="5:5" ht="18.5">
      <c r="E12637" s="8"/>
    </row>
    <row r="12638" spans="5:5" ht="18.5">
      <c r="E12638" s="8"/>
    </row>
    <row r="12639" spans="5:5" ht="18.5">
      <c r="E12639" s="8"/>
    </row>
    <row r="12640" spans="5:5" ht="18.5">
      <c r="E12640" s="8"/>
    </row>
    <row r="12641" spans="5:5" ht="18.5">
      <c r="E12641" s="8"/>
    </row>
    <row r="12642" spans="5:5" ht="18.5">
      <c r="E12642" s="8"/>
    </row>
    <row r="12643" spans="5:5" ht="18.5">
      <c r="E12643" s="8"/>
    </row>
    <row r="12644" spans="5:5" ht="18.5">
      <c r="E12644" s="8"/>
    </row>
    <row r="12645" spans="5:5" ht="18.5">
      <c r="E12645" s="8"/>
    </row>
    <row r="12646" spans="5:5" ht="18.5">
      <c r="E12646" s="8"/>
    </row>
    <row r="12647" spans="5:5" ht="18.5">
      <c r="E12647" s="8"/>
    </row>
    <row r="12648" spans="5:5" ht="18.5">
      <c r="E12648" s="8"/>
    </row>
    <row r="12649" spans="5:5" ht="18.5">
      <c r="E12649" s="8"/>
    </row>
    <row r="12650" spans="5:5" ht="18.5">
      <c r="E12650" s="8"/>
    </row>
    <row r="12651" spans="5:5" ht="18.5">
      <c r="E12651" s="8"/>
    </row>
    <row r="12652" spans="5:5" ht="18.5">
      <c r="E12652" s="8"/>
    </row>
    <row r="12653" spans="5:5" ht="18.5">
      <c r="E12653" s="8"/>
    </row>
    <row r="12654" spans="5:5" ht="18.5">
      <c r="E12654" s="8"/>
    </row>
    <row r="12655" spans="5:5" ht="18.5">
      <c r="E12655" s="8"/>
    </row>
    <row r="12656" spans="5:5" ht="18.5">
      <c r="E12656" s="8"/>
    </row>
    <row r="12657" spans="5:5" ht="18.5">
      <c r="E12657" s="8"/>
    </row>
    <row r="12658" spans="5:5" ht="18.5">
      <c r="E12658" s="8"/>
    </row>
    <row r="12659" spans="5:5" ht="18.5">
      <c r="E12659" s="8"/>
    </row>
    <row r="12660" spans="5:5" ht="18.5">
      <c r="E12660" s="8"/>
    </row>
    <row r="12661" spans="5:5" ht="18.5">
      <c r="E12661" s="8"/>
    </row>
    <row r="12662" spans="5:5" ht="18.5">
      <c r="E12662" s="8"/>
    </row>
    <row r="12663" spans="5:5" ht="18.5">
      <c r="E12663" s="8"/>
    </row>
    <row r="12664" spans="5:5" ht="18.5">
      <c r="E12664" s="8"/>
    </row>
    <row r="12665" spans="5:5" ht="18.5">
      <c r="E12665" s="8"/>
    </row>
    <row r="12666" spans="5:5" ht="18.5">
      <c r="E12666" s="8"/>
    </row>
    <row r="12667" spans="5:5" ht="18.5">
      <c r="E12667" s="8"/>
    </row>
    <row r="12668" spans="5:5" ht="18.5">
      <c r="E12668" s="8"/>
    </row>
    <row r="12669" spans="5:5" ht="18.5">
      <c r="E12669" s="8"/>
    </row>
    <row r="12670" spans="5:5" ht="18.5">
      <c r="E12670" s="8"/>
    </row>
    <row r="12671" spans="5:5" ht="18.5">
      <c r="E12671" s="8"/>
    </row>
    <row r="12672" spans="5:5" ht="18.5">
      <c r="E12672" s="8"/>
    </row>
    <row r="12673" spans="5:5" ht="18.5">
      <c r="E12673" s="8"/>
    </row>
    <row r="12674" spans="5:5" ht="18.5">
      <c r="E12674" s="8"/>
    </row>
    <row r="12675" spans="5:5" ht="18.5">
      <c r="E12675" s="8"/>
    </row>
    <row r="12676" spans="5:5" ht="18.5">
      <c r="E12676" s="8"/>
    </row>
    <row r="12677" spans="5:5" ht="18.5">
      <c r="E12677" s="8"/>
    </row>
    <row r="12678" spans="5:5" ht="18.5">
      <c r="E12678" s="8"/>
    </row>
    <row r="12679" spans="5:5" ht="18.5">
      <c r="E12679" s="8"/>
    </row>
    <row r="12680" spans="5:5" ht="18.5">
      <c r="E12680" s="8"/>
    </row>
    <row r="12681" spans="5:5" ht="18.5">
      <c r="E12681" s="8"/>
    </row>
    <row r="12682" spans="5:5" ht="18.5">
      <c r="E12682" s="8"/>
    </row>
    <row r="12683" spans="5:5" ht="18.5">
      <c r="E12683" s="8"/>
    </row>
    <row r="12684" spans="5:5" ht="18.5">
      <c r="E12684" s="8"/>
    </row>
    <row r="12685" spans="5:5" ht="18.5">
      <c r="E12685" s="8"/>
    </row>
    <row r="12686" spans="5:5" ht="18.5">
      <c r="E12686" s="8"/>
    </row>
    <row r="12687" spans="5:5" ht="18.5">
      <c r="E12687" s="8"/>
    </row>
    <row r="12688" spans="5:5" ht="18.5">
      <c r="E12688" s="8"/>
    </row>
    <row r="12689" spans="5:5" ht="18.5">
      <c r="E12689" s="8"/>
    </row>
    <row r="12690" spans="5:5" ht="18.5">
      <c r="E12690" s="8"/>
    </row>
    <row r="12691" spans="5:5" ht="18.5">
      <c r="E12691" s="8"/>
    </row>
    <row r="12692" spans="5:5" ht="18.5">
      <c r="E12692" s="8"/>
    </row>
    <row r="12693" spans="5:5" ht="18.5">
      <c r="E12693" s="8"/>
    </row>
    <row r="12694" spans="5:5" ht="18.5">
      <c r="E12694" s="8"/>
    </row>
    <row r="12695" spans="5:5" ht="18.5">
      <c r="E12695" s="8"/>
    </row>
    <row r="12696" spans="5:5" ht="18.5">
      <c r="E12696" s="8"/>
    </row>
    <row r="12697" spans="5:5" ht="18.5">
      <c r="E12697" s="8"/>
    </row>
    <row r="12698" spans="5:5" ht="18.5">
      <c r="E12698" s="8"/>
    </row>
    <row r="12699" spans="5:5" ht="18.5">
      <c r="E12699" s="8"/>
    </row>
    <row r="12700" spans="5:5" ht="18.5">
      <c r="E12700" s="8"/>
    </row>
    <row r="12701" spans="5:5" ht="18.5">
      <c r="E12701" s="8"/>
    </row>
    <row r="12702" spans="5:5" ht="18.5">
      <c r="E12702" s="8"/>
    </row>
    <row r="12703" spans="5:5" ht="18.5">
      <c r="E12703" s="8"/>
    </row>
    <row r="12704" spans="5:5" ht="18.5">
      <c r="E12704" s="8"/>
    </row>
    <row r="12705" spans="5:5" ht="18.5">
      <c r="E12705" s="8"/>
    </row>
    <row r="12706" spans="5:5" ht="18.5">
      <c r="E12706" s="8"/>
    </row>
    <row r="12707" spans="5:5" ht="18.5">
      <c r="E12707" s="8"/>
    </row>
    <row r="12708" spans="5:5" ht="18.5">
      <c r="E12708" s="8"/>
    </row>
    <row r="12709" spans="5:5" ht="18.5">
      <c r="E12709" s="8"/>
    </row>
    <row r="12710" spans="5:5" ht="18.5">
      <c r="E12710" s="8"/>
    </row>
    <row r="12711" spans="5:5" ht="18.5">
      <c r="E12711" s="8"/>
    </row>
    <row r="12712" spans="5:5" ht="18.5">
      <c r="E12712" s="8"/>
    </row>
    <row r="12713" spans="5:5" ht="18.5">
      <c r="E12713" s="8"/>
    </row>
    <row r="12714" spans="5:5" ht="18.5">
      <c r="E12714" s="8"/>
    </row>
    <row r="12715" spans="5:5" ht="18.5">
      <c r="E12715" s="8"/>
    </row>
    <row r="12716" spans="5:5" ht="18.5">
      <c r="E12716" s="8"/>
    </row>
    <row r="12717" spans="5:5" ht="18.5">
      <c r="E12717" s="8"/>
    </row>
    <row r="12718" spans="5:5" ht="18.5">
      <c r="E12718" s="8"/>
    </row>
    <row r="12719" spans="5:5" ht="18.5">
      <c r="E12719" s="8"/>
    </row>
    <row r="12720" spans="5:5" ht="18.5">
      <c r="E12720" s="8"/>
    </row>
    <row r="12721" spans="5:5" ht="18.5">
      <c r="E12721" s="8"/>
    </row>
    <row r="12722" spans="5:5" ht="18.5">
      <c r="E12722" s="8"/>
    </row>
    <row r="12723" spans="5:5" ht="18.5">
      <c r="E12723" s="8"/>
    </row>
    <row r="12724" spans="5:5" ht="18.5">
      <c r="E12724" s="8"/>
    </row>
    <row r="12725" spans="5:5" ht="18.5">
      <c r="E12725" s="8"/>
    </row>
    <row r="12726" spans="5:5" ht="18.5">
      <c r="E12726" s="8"/>
    </row>
    <row r="12727" spans="5:5" ht="18.5">
      <c r="E12727" s="8"/>
    </row>
    <row r="12728" spans="5:5" ht="18.5">
      <c r="E12728" s="8"/>
    </row>
    <row r="12729" spans="5:5" ht="18.5">
      <c r="E12729" s="8"/>
    </row>
    <row r="12730" spans="5:5" ht="18.5">
      <c r="E12730" s="8"/>
    </row>
    <row r="12731" spans="5:5" ht="18.5">
      <c r="E12731" s="8"/>
    </row>
    <row r="12732" spans="5:5" ht="18.5">
      <c r="E12732" s="8"/>
    </row>
    <row r="12733" spans="5:5" ht="18.5">
      <c r="E12733" s="8"/>
    </row>
    <row r="12734" spans="5:5" ht="18.5">
      <c r="E12734" s="8"/>
    </row>
    <row r="12735" spans="5:5" ht="18.5">
      <c r="E12735" s="8"/>
    </row>
    <row r="12736" spans="5:5" ht="18.5">
      <c r="E12736" s="8"/>
    </row>
    <row r="12737" spans="5:5" ht="18.5">
      <c r="E12737" s="8"/>
    </row>
    <row r="12738" spans="5:5" ht="18.5">
      <c r="E12738" s="8"/>
    </row>
    <row r="12739" spans="5:5" ht="18.5">
      <c r="E12739" s="8"/>
    </row>
    <row r="12740" spans="5:5" ht="18.5">
      <c r="E12740" s="8"/>
    </row>
    <row r="12741" spans="5:5" ht="18.5">
      <c r="E12741" s="8"/>
    </row>
    <row r="12742" spans="5:5" ht="18.5">
      <c r="E12742" s="8"/>
    </row>
    <row r="12743" spans="5:5" ht="18.5">
      <c r="E12743" s="8"/>
    </row>
    <row r="12744" spans="5:5" ht="18.5">
      <c r="E12744" s="8"/>
    </row>
    <row r="12745" spans="5:5" ht="18.5">
      <c r="E12745" s="8"/>
    </row>
    <row r="12746" spans="5:5" ht="18.5">
      <c r="E12746" s="8"/>
    </row>
    <row r="12747" spans="5:5" ht="18.5">
      <c r="E12747" s="8"/>
    </row>
    <row r="12748" spans="5:5" ht="18.5">
      <c r="E12748" s="8"/>
    </row>
    <row r="12749" spans="5:5" ht="18.5">
      <c r="E12749" s="8"/>
    </row>
    <row r="12750" spans="5:5" ht="18.5">
      <c r="E12750" s="8"/>
    </row>
    <row r="12751" spans="5:5" ht="18.5">
      <c r="E12751" s="8"/>
    </row>
    <row r="12752" spans="5:5" ht="18.5">
      <c r="E12752" s="8"/>
    </row>
    <row r="12753" spans="5:5" ht="18.5">
      <c r="E12753" s="8"/>
    </row>
    <row r="12754" spans="5:5" ht="18.5">
      <c r="E12754" s="8"/>
    </row>
    <row r="12755" spans="5:5" ht="18.5">
      <c r="E12755" s="8"/>
    </row>
    <row r="12756" spans="5:5" ht="18.5">
      <c r="E12756" s="8"/>
    </row>
    <row r="12757" spans="5:5" ht="18.5">
      <c r="E12757" s="8"/>
    </row>
    <row r="12758" spans="5:5" ht="18.5">
      <c r="E12758" s="8"/>
    </row>
    <row r="12759" spans="5:5" ht="18.5">
      <c r="E12759" s="8"/>
    </row>
    <row r="12760" spans="5:5" ht="18.5">
      <c r="E12760" s="8"/>
    </row>
    <row r="12761" spans="5:5" ht="18.5">
      <c r="E12761" s="8"/>
    </row>
    <row r="12762" spans="5:5" ht="18.5">
      <c r="E12762" s="8"/>
    </row>
    <row r="12763" spans="5:5" ht="18.5">
      <c r="E12763" s="8"/>
    </row>
    <row r="12764" spans="5:5" ht="18.5">
      <c r="E12764" s="8"/>
    </row>
    <row r="12765" spans="5:5" ht="18.5">
      <c r="E12765" s="8"/>
    </row>
    <row r="12766" spans="5:5" ht="18.5">
      <c r="E12766" s="8"/>
    </row>
    <row r="12767" spans="5:5" ht="18.5">
      <c r="E12767" s="8"/>
    </row>
    <row r="12768" spans="5:5" ht="18.5">
      <c r="E12768" s="8"/>
    </row>
    <row r="12769" spans="5:5" ht="18.5">
      <c r="E12769" s="8"/>
    </row>
    <row r="12770" spans="5:5" ht="18.5">
      <c r="E12770" s="8"/>
    </row>
    <row r="12771" spans="5:5" ht="18.5">
      <c r="E12771" s="8"/>
    </row>
    <row r="12772" spans="5:5" ht="18.5">
      <c r="E12772" s="8"/>
    </row>
    <row r="12773" spans="5:5" ht="18.5">
      <c r="E12773" s="8"/>
    </row>
    <row r="12774" spans="5:5" ht="18.5">
      <c r="E12774" s="8"/>
    </row>
    <row r="12775" spans="5:5" ht="18.5">
      <c r="E12775" s="8"/>
    </row>
    <row r="12776" spans="5:5" ht="18.5">
      <c r="E12776" s="8"/>
    </row>
    <row r="12777" spans="5:5" ht="18.5">
      <c r="E12777" s="8"/>
    </row>
    <row r="12778" spans="5:5" ht="18.5">
      <c r="E12778" s="8"/>
    </row>
    <row r="12779" spans="5:5" ht="18.5">
      <c r="E12779" s="8"/>
    </row>
    <row r="12780" spans="5:5" ht="18.5">
      <c r="E12780" s="8"/>
    </row>
    <row r="12781" spans="5:5" ht="18.5">
      <c r="E12781" s="8"/>
    </row>
    <row r="12782" spans="5:5" ht="18.5">
      <c r="E12782" s="8"/>
    </row>
    <row r="12783" spans="5:5" ht="18.5">
      <c r="E12783" s="8"/>
    </row>
    <row r="12784" spans="5:5" ht="18.5">
      <c r="E12784" s="8"/>
    </row>
    <row r="12785" spans="5:5" ht="18.5">
      <c r="E12785" s="8"/>
    </row>
    <row r="12786" spans="5:5" ht="18.5">
      <c r="E12786" s="8"/>
    </row>
    <row r="12787" spans="5:5" ht="18.5">
      <c r="E12787" s="8"/>
    </row>
    <row r="12788" spans="5:5" ht="18.5">
      <c r="E12788" s="8"/>
    </row>
    <row r="12789" spans="5:5" ht="18.5">
      <c r="E12789" s="8"/>
    </row>
    <row r="12790" spans="5:5" ht="18.5">
      <c r="E12790" s="8"/>
    </row>
    <row r="12791" spans="5:5" ht="18.5">
      <c r="E12791" s="8"/>
    </row>
    <row r="12792" spans="5:5" ht="18.5">
      <c r="E12792" s="8"/>
    </row>
    <row r="12793" spans="5:5" ht="18.5">
      <c r="E12793" s="8"/>
    </row>
    <row r="12794" spans="5:5" ht="18.5">
      <c r="E12794" s="8"/>
    </row>
    <row r="12795" spans="5:5" ht="18.5">
      <c r="E12795" s="8"/>
    </row>
    <row r="12796" spans="5:5" ht="18.5">
      <c r="E12796" s="8"/>
    </row>
    <row r="12797" spans="5:5" ht="18.5">
      <c r="E12797" s="8"/>
    </row>
    <row r="12798" spans="5:5" ht="18.5">
      <c r="E12798" s="8"/>
    </row>
    <row r="12799" spans="5:5" ht="18.5">
      <c r="E12799" s="8"/>
    </row>
    <row r="12800" spans="5:5" ht="18.5">
      <c r="E12800" s="8"/>
    </row>
    <row r="12801" spans="5:5" ht="18.5">
      <c r="E12801" s="8"/>
    </row>
    <row r="12802" spans="5:5" ht="18.5">
      <c r="E12802" s="8"/>
    </row>
    <row r="12803" spans="5:5" ht="18.5">
      <c r="E12803" s="8"/>
    </row>
    <row r="12804" spans="5:5" ht="18.5">
      <c r="E12804" s="8"/>
    </row>
    <row r="12805" spans="5:5" ht="18.5">
      <c r="E12805" s="8"/>
    </row>
    <row r="12806" spans="5:5" ht="18.5">
      <c r="E12806" s="8"/>
    </row>
    <row r="12807" spans="5:5" ht="18.5">
      <c r="E12807" s="8"/>
    </row>
    <row r="12808" spans="5:5" ht="18.5">
      <c r="E12808" s="8"/>
    </row>
    <row r="12809" spans="5:5" ht="18.5">
      <c r="E12809" s="8"/>
    </row>
    <row r="12810" spans="5:5" ht="18.5">
      <c r="E12810" s="8"/>
    </row>
    <row r="12811" spans="5:5" ht="18.5">
      <c r="E12811" s="8"/>
    </row>
    <row r="12812" spans="5:5" ht="18.5">
      <c r="E12812" s="8"/>
    </row>
    <row r="12813" spans="5:5" ht="18.5">
      <c r="E12813" s="8"/>
    </row>
    <row r="12814" spans="5:5" ht="18.5">
      <c r="E12814" s="8"/>
    </row>
    <row r="12815" spans="5:5" ht="18.5">
      <c r="E12815" s="8"/>
    </row>
    <row r="12816" spans="5:5" ht="18.5">
      <c r="E12816" s="8"/>
    </row>
    <row r="12817" spans="5:5" ht="18.5">
      <c r="E12817" s="8"/>
    </row>
    <row r="12818" spans="5:5" ht="18.5">
      <c r="E12818" s="8"/>
    </row>
    <row r="12819" spans="5:5" ht="18.5">
      <c r="E12819" s="8"/>
    </row>
    <row r="12820" spans="5:5" ht="18.5">
      <c r="E12820" s="8"/>
    </row>
    <row r="12821" spans="5:5" ht="18.5">
      <c r="E12821" s="8"/>
    </row>
    <row r="12822" spans="5:5" ht="18.5">
      <c r="E12822" s="8"/>
    </row>
    <row r="12823" spans="5:5" ht="18.5">
      <c r="E12823" s="8"/>
    </row>
    <row r="12824" spans="5:5" ht="18.5">
      <c r="E12824" s="8"/>
    </row>
    <row r="12825" spans="5:5" ht="18.5">
      <c r="E12825" s="8"/>
    </row>
    <row r="12826" spans="5:5" ht="18.5">
      <c r="E12826" s="8"/>
    </row>
    <row r="12827" spans="5:5" ht="18.5">
      <c r="E12827" s="8"/>
    </row>
    <row r="12828" spans="5:5" ht="18.5">
      <c r="E12828" s="8"/>
    </row>
    <row r="12829" spans="5:5" ht="18.5">
      <c r="E12829" s="8"/>
    </row>
    <row r="12830" spans="5:5" ht="18.5">
      <c r="E12830" s="8"/>
    </row>
    <row r="12831" spans="5:5" ht="18.5">
      <c r="E12831" s="8"/>
    </row>
    <row r="12832" spans="5:5" ht="18.5">
      <c r="E12832" s="8"/>
    </row>
    <row r="12833" spans="5:5" ht="18.5">
      <c r="E12833" s="8"/>
    </row>
    <row r="12834" spans="5:5" ht="18.5">
      <c r="E12834" s="8"/>
    </row>
    <row r="12835" spans="5:5" ht="18.5">
      <c r="E12835" s="8"/>
    </row>
    <row r="12836" spans="5:5" ht="18.5">
      <c r="E12836" s="8"/>
    </row>
    <row r="12837" spans="5:5" ht="18.5">
      <c r="E12837" s="8"/>
    </row>
    <row r="12838" spans="5:5" ht="18.5">
      <c r="E12838" s="8"/>
    </row>
    <row r="12839" spans="5:5" ht="18.5">
      <c r="E12839" s="8"/>
    </row>
    <row r="12840" spans="5:5" ht="18.5">
      <c r="E12840" s="8"/>
    </row>
    <row r="12841" spans="5:5" ht="18.5">
      <c r="E12841" s="8"/>
    </row>
    <row r="12842" spans="5:5" ht="18.5">
      <c r="E12842" s="8"/>
    </row>
    <row r="12843" spans="5:5" ht="18.5">
      <c r="E12843" s="8"/>
    </row>
    <row r="12844" spans="5:5" ht="18.5">
      <c r="E12844" s="8"/>
    </row>
    <row r="12845" spans="5:5" ht="18.5">
      <c r="E12845" s="8"/>
    </row>
    <row r="12846" spans="5:5" ht="18.5">
      <c r="E12846" s="8"/>
    </row>
    <row r="12847" spans="5:5" ht="18.5">
      <c r="E12847" s="8"/>
    </row>
    <row r="12848" spans="5:5" ht="18.5">
      <c r="E12848" s="8"/>
    </row>
    <row r="12849" spans="5:5" ht="18.5">
      <c r="E12849" s="8"/>
    </row>
    <row r="12850" spans="5:5" ht="18.5">
      <c r="E12850" s="8"/>
    </row>
    <row r="12851" spans="5:5" ht="18.5">
      <c r="E12851" s="8"/>
    </row>
    <row r="12852" spans="5:5" ht="18.5">
      <c r="E12852" s="8"/>
    </row>
    <row r="12853" spans="5:5" ht="18.5">
      <c r="E12853" s="8"/>
    </row>
    <row r="12854" spans="5:5" ht="18.5">
      <c r="E12854" s="8"/>
    </row>
    <row r="12855" spans="5:5" ht="18.5">
      <c r="E12855" s="8"/>
    </row>
    <row r="12856" spans="5:5" ht="18.5">
      <c r="E12856" s="8"/>
    </row>
    <row r="12857" spans="5:5" ht="18.5">
      <c r="E12857" s="8"/>
    </row>
    <row r="12858" spans="5:5" ht="18.5">
      <c r="E12858" s="8"/>
    </row>
    <row r="12859" spans="5:5" ht="18.5">
      <c r="E12859" s="8"/>
    </row>
    <row r="12860" spans="5:5" ht="18.5">
      <c r="E12860" s="8"/>
    </row>
    <row r="12861" spans="5:5" ht="18.5">
      <c r="E12861" s="8"/>
    </row>
    <row r="12862" spans="5:5" ht="18.5">
      <c r="E12862" s="8"/>
    </row>
    <row r="12863" spans="5:5" ht="18.5">
      <c r="E12863" s="8"/>
    </row>
    <row r="12864" spans="5:5" ht="18.5">
      <c r="E12864" s="8"/>
    </row>
    <row r="12865" spans="5:5" ht="18.5">
      <c r="E12865" s="8"/>
    </row>
    <row r="12866" spans="5:5" ht="18.5">
      <c r="E12866" s="8"/>
    </row>
    <row r="12867" spans="5:5" ht="18.5">
      <c r="E12867" s="8"/>
    </row>
    <row r="12868" spans="5:5" ht="18.5">
      <c r="E12868" s="8"/>
    </row>
    <row r="12869" spans="5:5" ht="18.5">
      <c r="E12869" s="8"/>
    </row>
    <row r="12870" spans="5:5" ht="18.5">
      <c r="E12870" s="8"/>
    </row>
    <row r="12871" spans="5:5" ht="18.5">
      <c r="E12871" s="8"/>
    </row>
    <row r="12872" spans="5:5" ht="18.5">
      <c r="E12872" s="8"/>
    </row>
    <row r="12873" spans="5:5" ht="18.5">
      <c r="E12873" s="8"/>
    </row>
    <row r="12874" spans="5:5" ht="18.5">
      <c r="E12874" s="8"/>
    </row>
    <row r="12875" spans="5:5" ht="18.5">
      <c r="E12875" s="8"/>
    </row>
    <row r="12876" spans="5:5" ht="18.5">
      <c r="E12876" s="8"/>
    </row>
    <row r="12877" spans="5:5" ht="18.5">
      <c r="E12877" s="8"/>
    </row>
    <row r="12878" spans="5:5" ht="18.5">
      <c r="E12878" s="8"/>
    </row>
    <row r="12879" spans="5:5" ht="18.5">
      <c r="E12879" s="8"/>
    </row>
    <row r="12880" spans="5:5" ht="18.5">
      <c r="E12880" s="8"/>
    </row>
    <row r="12881" spans="5:5" ht="18.5">
      <c r="E12881" s="8"/>
    </row>
    <row r="12882" spans="5:5" ht="18.5">
      <c r="E12882" s="8"/>
    </row>
    <row r="12883" spans="5:5" ht="18.5">
      <c r="E12883" s="8"/>
    </row>
    <row r="12884" spans="5:5" ht="18.5">
      <c r="E12884" s="8"/>
    </row>
    <row r="12885" spans="5:5" ht="18.5">
      <c r="E12885" s="8"/>
    </row>
    <row r="12886" spans="5:5" ht="18.5">
      <c r="E12886" s="8"/>
    </row>
    <row r="12887" spans="5:5" ht="18.5">
      <c r="E12887" s="8"/>
    </row>
    <row r="12888" spans="5:5" ht="18.5">
      <c r="E12888" s="8"/>
    </row>
    <row r="12889" spans="5:5" ht="18.5">
      <c r="E12889" s="8"/>
    </row>
    <row r="12890" spans="5:5" ht="18.5">
      <c r="E12890" s="8"/>
    </row>
    <row r="12891" spans="5:5" ht="18.5">
      <c r="E12891" s="8"/>
    </row>
    <row r="12892" spans="5:5" ht="18.5">
      <c r="E12892" s="8"/>
    </row>
    <row r="12893" spans="5:5" ht="18.5">
      <c r="E12893" s="8"/>
    </row>
    <row r="12894" spans="5:5" ht="18.5">
      <c r="E12894" s="8"/>
    </row>
    <row r="12895" spans="5:5" ht="18.5">
      <c r="E12895" s="8"/>
    </row>
    <row r="12896" spans="5:5" ht="18.5">
      <c r="E12896" s="8"/>
    </row>
    <row r="12897" spans="5:5" ht="18.5">
      <c r="E12897" s="8"/>
    </row>
    <row r="12898" spans="5:5" ht="18.5">
      <c r="E12898" s="8"/>
    </row>
    <row r="12899" spans="5:5" ht="18.5">
      <c r="E12899" s="8"/>
    </row>
    <row r="12900" spans="5:5" ht="18.5">
      <c r="E12900" s="8"/>
    </row>
    <row r="12901" spans="5:5" ht="18.5">
      <c r="E12901" s="8"/>
    </row>
    <row r="12902" spans="5:5" ht="18.5">
      <c r="E12902" s="8"/>
    </row>
    <row r="12903" spans="5:5" ht="18.5">
      <c r="E12903" s="8"/>
    </row>
    <row r="12904" spans="5:5" ht="18.5">
      <c r="E12904" s="8"/>
    </row>
    <row r="12905" spans="5:5" ht="18.5">
      <c r="E12905" s="8"/>
    </row>
    <row r="12906" spans="5:5" ht="18.5">
      <c r="E12906" s="8"/>
    </row>
    <row r="12907" spans="5:5" ht="18.5">
      <c r="E12907" s="8"/>
    </row>
    <row r="12908" spans="5:5" ht="18.5">
      <c r="E12908" s="8"/>
    </row>
    <row r="12909" spans="5:5" ht="18.5">
      <c r="E12909" s="8"/>
    </row>
    <row r="12910" spans="5:5" ht="18.5">
      <c r="E12910" s="8"/>
    </row>
    <row r="12911" spans="5:5" ht="18.5">
      <c r="E12911" s="8"/>
    </row>
    <row r="12912" spans="5:5" ht="18.5">
      <c r="E12912" s="8"/>
    </row>
    <row r="12913" spans="5:5" ht="18.5">
      <c r="E12913" s="8"/>
    </row>
    <row r="12914" spans="5:5" ht="18.5">
      <c r="E12914" s="8"/>
    </row>
    <row r="12915" spans="5:5" ht="18.5">
      <c r="E12915" s="8"/>
    </row>
    <row r="12916" spans="5:5" ht="18.5">
      <c r="E12916" s="8"/>
    </row>
    <row r="12917" spans="5:5" ht="18.5">
      <c r="E12917" s="8"/>
    </row>
    <row r="12918" spans="5:5" ht="18.5">
      <c r="E12918" s="8"/>
    </row>
    <row r="12919" spans="5:5" ht="18.5">
      <c r="E12919" s="8"/>
    </row>
    <row r="12920" spans="5:5" ht="18.5">
      <c r="E12920" s="8"/>
    </row>
    <row r="12921" spans="5:5" ht="18.5">
      <c r="E12921" s="8"/>
    </row>
    <row r="12922" spans="5:5" ht="18.5">
      <c r="E12922" s="8"/>
    </row>
    <row r="12923" spans="5:5" ht="18.5">
      <c r="E12923" s="8"/>
    </row>
    <row r="12924" spans="5:5" ht="18.5">
      <c r="E12924" s="8"/>
    </row>
    <row r="12925" spans="5:5" ht="18.5">
      <c r="E12925" s="8"/>
    </row>
    <row r="12926" spans="5:5" ht="18.5">
      <c r="E12926" s="8"/>
    </row>
    <row r="12927" spans="5:5" ht="18.5">
      <c r="E12927" s="8"/>
    </row>
    <row r="12928" spans="5:5" ht="18.5">
      <c r="E12928" s="8"/>
    </row>
    <row r="12929" spans="5:5" ht="18.5">
      <c r="E12929" s="8"/>
    </row>
    <row r="12930" spans="5:5" ht="18.5">
      <c r="E12930" s="8"/>
    </row>
    <row r="12931" spans="5:5" ht="18.5">
      <c r="E12931" s="8"/>
    </row>
    <row r="12932" spans="5:5" ht="18.5">
      <c r="E12932" s="8"/>
    </row>
    <row r="12933" spans="5:5" ht="18.5">
      <c r="E12933" s="8"/>
    </row>
    <row r="12934" spans="5:5" ht="18.5">
      <c r="E12934" s="8"/>
    </row>
    <row r="12935" spans="5:5" ht="18.5">
      <c r="E12935" s="8"/>
    </row>
    <row r="12936" spans="5:5" ht="18.5">
      <c r="E12936" s="8"/>
    </row>
    <row r="12937" spans="5:5" ht="18.5">
      <c r="E12937" s="8"/>
    </row>
    <row r="12938" spans="5:5" ht="18.5">
      <c r="E12938" s="8"/>
    </row>
    <row r="12939" spans="5:5" ht="18.5">
      <c r="E12939" s="8"/>
    </row>
    <row r="12940" spans="5:5" ht="18.5">
      <c r="E12940" s="8"/>
    </row>
    <row r="12941" spans="5:5" ht="18.5">
      <c r="E12941" s="8"/>
    </row>
    <row r="12942" spans="5:5" ht="18.5">
      <c r="E12942" s="8"/>
    </row>
    <row r="12943" spans="5:5" ht="18.5">
      <c r="E12943" s="8"/>
    </row>
    <row r="12944" spans="5:5" ht="18.5">
      <c r="E12944" s="8"/>
    </row>
    <row r="12945" spans="5:5" ht="18.5">
      <c r="E12945" s="8"/>
    </row>
    <row r="12946" spans="5:5" ht="18.5">
      <c r="E12946" s="8"/>
    </row>
    <row r="12947" spans="5:5" ht="18.5">
      <c r="E12947" s="8"/>
    </row>
    <row r="12948" spans="5:5" ht="18.5">
      <c r="E12948" s="8"/>
    </row>
    <row r="12949" spans="5:5" ht="18.5">
      <c r="E12949" s="8"/>
    </row>
    <row r="12950" spans="5:5" ht="18.5">
      <c r="E12950" s="8"/>
    </row>
    <row r="12951" spans="5:5" ht="18.5">
      <c r="E12951" s="8"/>
    </row>
    <row r="12952" spans="5:5" ht="18.5">
      <c r="E12952" s="8"/>
    </row>
    <row r="12953" spans="5:5" ht="18.5">
      <c r="E12953" s="8"/>
    </row>
    <row r="12954" spans="5:5" ht="18.5">
      <c r="E12954" s="8"/>
    </row>
    <row r="12955" spans="5:5" ht="18.5">
      <c r="E12955" s="8"/>
    </row>
    <row r="12956" spans="5:5" ht="18.5">
      <c r="E12956" s="8"/>
    </row>
    <row r="12957" spans="5:5" ht="18.5">
      <c r="E12957" s="8"/>
    </row>
    <row r="12958" spans="5:5" ht="18.5">
      <c r="E12958" s="8"/>
    </row>
    <row r="12959" spans="5:5" ht="18.5">
      <c r="E12959" s="8"/>
    </row>
    <row r="12960" spans="5:5" ht="18.5">
      <c r="E12960" s="8"/>
    </row>
    <row r="12961" spans="5:5" ht="18.5">
      <c r="E12961" s="8"/>
    </row>
    <row r="12962" spans="5:5" ht="18.5">
      <c r="E12962" s="8"/>
    </row>
    <row r="12963" spans="5:5" ht="18.5">
      <c r="E12963" s="8"/>
    </row>
    <row r="12964" spans="5:5" ht="18.5">
      <c r="E12964" s="8"/>
    </row>
    <row r="12965" spans="5:5" ht="18.5">
      <c r="E12965" s="8"/>
    </row>
    <row r="12966" spans="5:5" ht="18.5">
      <c r="E12966" s="8"/>
    </row>
    <row r="12967" spans="5:5" ht="18.5">
      <c r="E12967" s="8"/>
    </row>
    <row r="12968" spans="5:5" ht="18.5">
      <c r="E12968" s="8"/>
    </row>
    <row r="12969" spans="5:5" ht="18.5">
      <c r="E12969" s="8"/>
    </row>
    <row r="12970" spans="5:5" ht="18.5">
      <c r="E12970" s="8"/>
    </row>
    <row r="12971" spans="5:5" ht="18.5">
      <c r="E12971" s="8"/>
    </row>
    <row r="12972" spans="5:5" ht="18.5">
      <c r="E12972" s="8"/>
    </row>
    <row r="12973" spans="5:5" ht="18.5">
      <c r="E12973" s="8"/>
    </row>
    <row r="12974" spans="5:5" ht="18.5">
      <c r="E12974" s="8"/>
    </row>
    <row r="12975" spans="5:5" ht="18.5">
      <c r="E12975" s="8"/>
    </row>
    <row r="12976" spans="5:5" ht="18.5">
      <c r="E12976" s="8"/>
    </row>
    <row r="12977" spans="5:5" ht="18.5">
      <c r="E12977" s="8"/>
    </row>
    <row r="12978" spans="5:5" ht="18.5">
      <c r="E12978" s="8"/>
    </row>
    <row r="12979" spans="5:5" ht="18.5">
      <c r="E12979" s="8"/>
    </row>
    <row r="12980" spans="5:5" ht="18.5">
      <c r="E12980" s="8"/>
    </row>
    <row r="12981" spans="5:5" ht="18.5">
      <c r="E12981" s="8"/>
    </row>
    <row r="12982" spans="5:5" ht="18.5">
      <c r="E12982" s="8"/>
    </row>
    <row r="12983" spans="5:5" ht="18.5">
      <c r="E12983" s="8"/>
    </row>
    <row r="12984" spans="5:5" ht="18.5">
      <c r="E12984" s="8"/>
    </row>
    <row r="12985" spans="5:5" ht="18.5">
      <c r="E12985" s="8"/>
    </row>
    <row r="12986" spans="5:5" ht="18.5">
      <c r="E12986" s="8"/>
    </row>
    <row r="12987" spans="5:5" ht="18.5">
      <c r="E12987" s="8"/>
    </row>
    <row r="12988" spans="5:5" ht="18.5">
      <c r="E12988" s="8"/>
    </row>
    <row r="12989" spans="5:5" ht="18.5">
      <c r="E12989" s="8"/>
    </row>
    <row r="12990" spans="5:5" ht="18.5">
      <c r="E12990" s="8"/>
    </row>
    <row r="12991" spans="5:5" ht="18.5">
      <c r="E12991" s="8"/>
    </row>
    <row r="12992" spans="5:5" ht="18.5">
      <c r="E12992" s="8"/>
    </row>
    <row r="12993" spans="5:5" ht="18.5">
      <c r="E12993" s="8"/>
    </row>
    <row r="12994" spans="5:5" ht="18.5">
      <c r="E12994" s="8"/>
    </row>
    <row r="12995" spans="5:5" ht="18.5">
      <c r="E12995" s="8"/>
    </row>
    <row r="12996" spans="5:5" ht="18.5">
      <c r="E12996" s="8"/>
    </row>
    <row r="12997" spans="5:5" ht="18.5">
      <c r="E12997" s="8"/>
    </row>
    <row r="12998" spans="5:5" ht="18.5">
      <c r="E12998" s="8"/>
    </row>
    <row r="12999" spans="5:5" ht="18.5">
      <c r="E12999" s="8"/>
    </row>
    <row r="13000" spans="5:5" ht="18.5">
      <c r="E13000" s="8"/>
    </row>
    <row r="13001" spans="5:5" ht="18.5">
      <c r="E13001" s="8"/>
    </row>
    <row r="13002" spans="5:5" ht="18.5">
      <c r="E13002" s="8"/>
    </row>
    <row r="13003" spans="5:5" ht="18.5">
      <c r="E13003" s="8"/>
    </row>
    <row r="13004" spans="5:5" ht="18.5">
      <c r="E13004" s="8"/>
    </row>
    <row r="13005" spans="5:5" ht="18.5">
      <c r="E13005" s="8"/>
    </row>
    <row r="13006" spans="5:5" ht="18.5">
      <c r="E13006" s="8"/>
    </row>
    <row r="13007" spans="5:5" ht="18.5">
      <c r="E13007" s="8"/>
    </row>
    <row r="13008" spans="5:5" ht="18.5">
      <c r="E13008" s="8"/>
    </row>
    <row r="13009" spans="5:5" ht="18.5">
      <c r="E13009" s="8"/>
    </row>
    <row r="13010" spans="5:5" ht="18.5">
      <c r="E13010" s="8"/>
    </row>
    <row r="13011" spans="5:5" ht="18.5">
      <c r="E13011" s="8"/>
    </row>
    <row r="13012" spans="5:5" ht="18.5">
      <c r="E13012" s="8"/>
    </row>
    <row r="13013" spans="5:5" ht="18.5">
      <c r="E13013" s="8"/>
    </row>
    <row r="13014" spans="5:5" ht="18.5">
      <c r="E13014" s="8"/>
    </row>
    <row r="13015" spans="5:5" ht="18.5">
      <c r="E13015" s="8"/>
    </row>
    <row r="13016" spans="5:5" ht="18.5">
      <c r="E13016" s="8"/>
    </row>
    <row r="13017" spans="5:5" ht="18.5">
      <c r="E13017" s="8"/>
    </row>
    <row r="13018" spans="5:5" ht="18.5">
      <c r="E13018" s="8"/>
    </row>
    <row r="13019" spans="5:5" ht="18.5">
      <c r="E13019" s="8"/>
    </row>
    <row r="13020" spans="5:5" ht="18.5">
      <c r="E13020" s="8"/>
    </row>
    <row r="13021" spans="5:5" ht="18.5">
      <c r="E13021" s="8"/>
    </row>
    <row r="13022" spans="5:5" ht="18.5">
      <c r="E13022" s="8"/>
    </row>
    <row r="13023" spans="5:5" ht="18.5">
      <c r="E13023" s="8"/>
    </row>
    <row r="13024" spans="5:5" ht="18.5">
      <c r="E13024" s="8"/>
    </row>
    <row r="13025" spans="5:5" ht="18.5">
      <c r="E13025" s="8"/>
    </row>
    <row r="13026" spans="5:5" ht="18.5">
      <c r="E13026" s="8"/>
    </row>
    <row r="13027" spans="5:5" ht="18.5">
      <c r="E13027" s="8"/>
    </row>
    <row r="13028" spans="5:5" ht="18.5">
      <c r="E13028" s="8"/>
    </row>
    <row r="13029" spans="5:5" ht="18.5">
      <c r="E13029" s="8"/>
    </row>
    <row r="13030" spans="5:5" ht="18.5">
      <c r="E13030" s="8"/>
    </row>
    <row r="13031" spans="5:5" ht="18.5">
      <c r="E13031" s="8"/>
    </row>
    <row r="13032" spans="5:5" ht="18.5">
      <c r="E13032" s="8"/>
    </row>
    <row r="13033" spans="5:5" ht="18.5">
      <c r="E13033" s="8"/>
    </row>
    <row r="13034" spans="5:5" ht="18.5">
      <c r="E13034" s="8"/>
    </row>
    <row r="13035" spans="5:5" ht="18.5">
      <c r="E13035" s="8"/>
    </row>
    <row r="13036" spans="5:5" ht="18.5">
      <c r="E13036" s="8"/>
    </row>
    <row r="13037" spans="5:5" ht="18.5">
      <c r="E13037" s="8"/>
    </row>
    <row r="13038" spans="5:5" ht="18.5">
      <c r="E13038" s="8"/>
    </row>
    <row r="13039" spans="5:5" ht="18.5">
      <c r="E13039" s="8"/>
    </row>
    <row r="13040" spans="5:5" ht="18.5">
      <c r="E13040" s="8"/>
    </row>
    <row r="13041" spans="5:5" ht="18.5">
      <c r="E13041" s="8"/>
    </row>
    <row r="13042" spans="5:5" ht="18.5">
      <c r="E13042" s="8"/>
    </row>
    <row r="13043" spans="5:5" ht="18.5">
      <c r="E13043" s="8"/>
    </row>
    <row r="13044" spans="5:5" ht="18.5">
      <c r="E13044" s="8"/>
    </row>
    <row r="13045" spans="5:5" ht="18.5">
      <c r="E13045" s="8"/>
    </row>
    <row r="13046" spans="5:5" ht="18.5">
      <c r="E13046" s="8"/>
    </row>
    <row r="13047" spans="5:5" ht="18.5">
      <c r="E13047" s="8"/>
    </row>
    <row r="13048" spans="5:5" ht="18.5">
      <c r="E13048" s="8"/>
    </row>
    <row r="13049" spans="5:5" ht="18.5">
      <c r="E13049" s="8"/>
    </row>
    <row r="13050" spans="5:5" ht="18.5">
      <c r="E13050" s="8"/>
    </row>
    <row r="13051" spans="5:5" ht="18.5">
      <c r="E13051" s="8"/>
    </row>
    <row r="13052" spans="5:5" ht="18.5">
      <c r="E13052" s="8"/>
    </row>
    <row r="13053" spans="5:5" ht="18.5">
      <c r="E13053" s="8"/>
    </row>
    <row r="13054" spans="5:5" ht="18.5">
      <c r="E13054" s="8"/>
    </row>
    <row r="13055" spans="5:5" ht="18.5">
      <c r="E13055" s="8"/>
    </row>
    <row r="13056" spans="5:5" ht="18.5">
      <c r="E13056" s="8"/>
    </row>
    <row r="13057" spans="5:5" ht="18.5">
      <c r="E13057" s="8"/>
    </row>
    <row r="13058" spans="5:5" ht="18.5">
      <c r="E13058" s="8"/>
    </row>
    <row r="13059" spans="5:5" ht="18.5">
      <c r="E13059" s="8"/>
    </row>
    <row r="13060" spans="5:5" ht="18.5">
      <c r="E13060" s="8"/>
    </row>
    <row r="13061" spans="5:5" ht="18.5">
      <c r="E13061" s="8"/>
    </row>
    <row r="13062" spans="5:5" ht="18.5">
      <c r="E13062" s="8"/>
    </row>
    <row r="13063" spans="5:5" ht="18.5">
      <c r="E13063" s="8"/>
    </row>
    <row r="13064" spans="5:5" ht="18.5">
      <c r="E13064" s="8"/>
    </row>
    <row r="13065" spans="5:5" ht="18.5">
      <c r="E13065" s="8"/>
    </row>
    <row r="13066" spans="5:5" ht="18.5">
      <c r="E13066" s="8"/>
    </row>
    <row r="13067" spans="5:5" ht="18.5">
      <c r="E13067" s="8"/>
    </row>
    <row r="13068" spans="5:5" ht="18.5">
      <c r="E13068" s="8"/>
    </row>
    <row r="13069" spans="5:5" ht="18.5">
      <c r="E13069" s="8"/>
    </row>
    <row r="13070" spans="5:5" ht="18.5">
      <c r="E13070" s="8"/>
    </row>
    <row r="13071" spans="5:5" ht="18.5">
      <c r="E13071" s="8"/>
    </row>
    <row r="13072" spans="5:5" ht="18.5">
      <c r="E13072" s="8"/>
    </row>
    <row r="13073" spans="5:5" ht="18.5">
      <c r="E13073" s="8"/>
    </row>
    <row r="13074" spans="5:5" ht="18.5">
      <c r="E13074" s="8"/>
    </row>
    <row r="13075" spans="5:5" ht="18.5">
      <c r="E13075" s="8"/>
    </row>
    <row r="13076" spans="5:5" ht="18.5">
      <c r="E13076" s="8"/>
    </row>
    <row r="13077" spans="5:5" ht="18.5">
      <c r="E13077" s="8"/>
    </row>
    <row r="13078" spans="5:5" ht="18.5">
      <c r="E13078" s="8"/>
    </row>
    <row r="13079" spans="5:5" ht="18.5">
      <c r="E13079" s="8"/>
    </row>
    <row r="13080" spans="5:5" ht="18.5">
      <c r="E13080" s="8"/>
    </row>
    <row r="13081" spans="5:5" ht="18.5">
      <c r="E13081" s="8"/>
    </row>
    <row r="13082" spans="5:5" ht="18.5">
      <c r="E13082" s="8"/>
    </row>
    <row r="13083" spans="5:5" ht="18.5">
      <c r="E13083" s="8"/>
    </row>
    <row r="13084" spans="5:5" ht="18.5">
      <c r="E13084" s="8"/>
    </row>
    <row r="13085" spans="5:5" ht="18.5">
      <c r="E13085" s="8"/>
    </row>
    <row r="13086" spans="5:5" ht="18.5">
      <c r="E13086" s="8"/>
    </row>
    <row r="13087" spans="5:5" ht="18.5">
      <c r="E13087" s="8"/>
    </row>
    <row r="13088" spans="5:5" ht="18.5">
      <c r="E13088" s="8"/>
    </row>
    <row r="13089" spans="5:5" ht="18.5">
      <c r="E13089" s="8"/>
    </row>
    <row r="13090" spans="5:5" ht="18.5">
      <c r="E13090" s="8"/>
    </row>
    <row r="13091" spans="5:5" ht="18.5">
      <c r="E13091" s="8"/>
    </row>
    <row r="13092" spans="5:5" ht="18.5">
      <c r="E13092" s="8"/>
    </row>
    <row r="13093" spans="5:5" ht="18.5">
      <c r="E13093" s="8"/>
    </row>
    <row r="13094" spans="5:5" ht="18.5">
      <c r="E13094" s="8"/>
    </row>
    <row r="13095" spans="5:5" ht="18.5">
      <c r="E13095" s="8"/>
    </row>
    <row r="13096" spans="5:5" ht="18.5">
      <c r="E13096" s="8"/>
    </row>
    <row r="13097" spans="5:5" ht="18.5">
      <c r="E13097" s="8"/>
    </row>
    <row r="13098" spans="5:5" ht="18.5">
      <c r="E13098" s="8"/>
    </row>
    <row r="13099" spans="5:5" ht="18.5">
      <c r="E13099" s="8"/>
    </row>
    <row r="13100" spans="5:5" ht="18.5">
      <c r="E13100" s="8"/>
    </row>
    <row r="13101" spans="5:5" ht="18.5">
      <c r="E13101" s="8"/>
    </row>
    <row r="13102" spans="5:5" ht="18.5">
      <c r="E13102" s="8"/>
    </row>
    <row r="13103" spans="5:5" ht="18.5">
      <c r="E13103" s="8"/>
    </row>
    <row r="13104" spans="5:5" ht="18.5">
      <c r="E13104" s="8"/>
    </row>
    <row r="13105" spans="5:5" ht="18.5">
      <c r="E13105" s="8"/>
    </row>
    <row r="13106" spans="5:5" ht="18.5">
      <c r="E13106" s="8"/>
    </row>
    <row r="13107" spans="5:5" ht="18.5">
      <c r="E13107" s="8"/>
    </row>
    <row r="13108" spans="5:5" ht="18.5">
      <c r="E13108" s="8"/>
    </row>
    <row r="13109" spans="5:5" ht="18.5">
      <c r="E13109" s="8"/>
    </row>
    <row r="13110" spans="5:5" ht="18.5">
      <c r="E13110" s="8"/>
    </row>
    <row r="13111" spans="5:5" ht="18.5">
      <c r="E13111" s="8"/>
    </row>
    <row r="13112" spans="5:5" ht="18.5">
      <c r="E13112" s="8"/>
    </row>
    <row r="13113" spans="5:5" ht="18.5">
      <c r="E13113" s="8"/>
    </row>
    <row r="13114" spans="5:5" ht="18.5">
      <c r="E13114" s="8"/>
    </row>
    <row r="13115" spans="5:5" ht="18.5">
      <c r="E13115" s="8"/>
    </row>
    <row r="13116" spans="5:5" ht="18.5">
      <c r="E13116" s="8"/>
    </row>
    <row r="13117" spans="5:5" ht="18.5">
      <c r="E13117" s="8"/>
    </row>
    <row r="13118" spans="5:5" ht="18.5">
      <c r="E13118" s="8"/>
    </row>
    <row r="13119" spans="5:5" ht="18.5">
      <c r="E13119" s="8"/>
    </row>
    <row r="13120" spans="5:5" ht="18.5">
      <c r="E13120" s="8"/>
    </row>
    <row r="13121" spans="5:5" ht="18.5">
      <c r="E13121" s="8"/>
    </row>
    <row r="13122" spans="5:5" ht="18.5">
      <c r="E13122" s="8"/>
    </row>
    <row r="13123" spans="5:5" ht="18.5">
      <c r="E13123" s="8"/>
    </row>
    <row r="13124" spans="5:5" ht="18.5">
      <c r="E13124" s="8"/>
    </row>
    <row r="13125" spans="5:5" ht="18.5">
      <c r="E13125" s="8"/>
    </row>
    <row r="13126" spans="5:5" ht="18.5">
      <c r="E13126" s="8"/>
    </row>
    <row r="13127" spans="5:5" ht="18.5">
      <c r="E13127" s="8"/>
    </row>
    <row r="13128" spans="5:5" ht="18.5">
      <c r="E13128" s="8"/>
    </row>
    <row r="13129" spans="5:5" ht="18.5">
      <c r="E13129" s="8"/>
    </row>
    <row r="13130" spans="5:5" ht="18.5">
      <c r="E13130" s="8"/>
    </row>
    <row r="13131" spans="5:5" ht="18.5">
      <c r="E13131" s="8"/>
    </row>
    <row r="13132" spans="5:5" ht="18.5">
      <c r="E13132" s="8"/>
    </row>
    <row r="13133" spans="5:5" ht="18.5">
      <c r="E13133" s="8"/>
    </row>
    <row r="13134" spans="5:5" ht="18.5">
      <c r="E13134" s="8"/>
    </row>
    <row r="13135" spans="5:5" ht="18.5">
      <c r="E13135" s="8"/>
    </row>
    <row r="13136" spans="5:5" ht="18.5">
      <c r="E13136" s="8"/>
    </row>
    <row r="13137" spans="5:5" ht="18.5">
      <c r="E13137" s="8"/>
    </row>
    <row r="13138" spans="5:5" ht="18.5">
      <c r="E13138" s="8"/>
    </row>
    <row r="13139" spans="5:5" ht="18.5">
      <c r="E13139" s="8"/>
    </row>
    <row r="13140" spans="5:5" ht="18.5">
      <c r="E13140" s="8"/>
    </row>
    <row r="13141" spans="5:5" ht="18.5">
      <c r="E13141" s="8"/>
    </row>
    <row r="13142" spans="5:5" ht="18.5">
      <c r="E13142" s="8"/>
    </row>
    <row r="13143" spans="5:5" ht="18.5">
      <c r="E13143" s="8"/>
    </row>
    <row r="13144" spans="5:5" ht="18.5">
      <c r="E13144" s="8"/>
    </row>
    <row r="13145" spans="5:5" ht="18.5">
      <c r="E13145" s="8"/>
    </row>
    <row r="13146" spans="5:5" ht="18.5">
      <c r="E13146" s="8"/>
    </row>
    <row r="13147" spans="5:5" ht="18.5">
      <c r="E13147" s="8"/>
    </row>
    <row r="13148" spans="5:5" ht="18.5">
      <c r="E13148" s="8"/>
    </row>
    <row r="13149" spans="5:5" ht="18.5">
      <c r="E13149" s="8"/>
    </row>
    <row r="13150" spans="5:5" ht="18.5">
      <c r="E13150" s="8"/>
    </row>
    <row r="13151" spans="5:5" ht="18.5">
      <c r="E13151" s="8"/>
    </row>
    <row r="13152" spans="5:5" ht="18.5">
      <c r="E13152" s="8"/>
    </row>
    <row r="13153" spans="5:5" ht="18.5">
      <c r="E13153" s="8"/>
    </row>
    <row r="13154" spans="5:5" ht="18.5">
      <c r="E13154" s="8"/>
    </row>
    <row r="13155" spans="5:5" ht="18.5">
      <c r="E13155" s="8"/>
    </row>
    <row r="13156" spans="5:5" ht="18.5">
      <c r="E13156" s="8"/>
    </row>
    <row r="13157" spans="5:5" ht="18.5">
      <c r="E13157" s="8"/>
    </row>
    <row r="13158" spans="5:5" ht="18.5">
      <c r="E13158" s="8"/>
    </row>
    <row r="13159" spans="5:5" ht="18.5">
      <c r="E13159" s="8"/>
    </row>
    <row r="13160" spans="5:5" ht="18.5">
      <c r="E13160" s="8"/>
    </row>
    <row r="13161" spans="5:5" ht="18.5">
      <c r="E13161" s="8"/>
    </row>
    <row r="13162" spans="5:5" ht="18.5">
      <c r="E13162" s="8"/>
    </row>
    <row r="13163" spans="5:5" ht="18.5">
      <c r="E13163" s="8"/>
    </row>
    <row r="13164" spans="5:5" ht="18.5">
      <c r="E13164" s="8"/>
    </row>
    <row r="13165" spans="5:5" ht="18.5">
      <c r="E13165" s="8"/>
    </row>
    <row r="13166" spans="5:5" ht="18.5">
      <c r="E13166" s="8"/>
    </row>
    <row r="13167" spans="5:5" ht="18.5">
      <c r="E13167" s="8"/>
    </row>
    <row r="13168" spans="5:5" ht="18.5">
      <c r="E13168" s="8"/>
    </row>
    <row r="13169" spans="5:5" ht="18.5">
      <c r="E13169" s="8"/>
    </row>
    <row r="13170" spans="5:5" ht="18.5">
      <c r="E13170" s="8"/>
    </row>
    <row r="13171" spans="5:5" ht="18.5">
      <c r="E13171" s="8"/>
    </row>
    <row r="13172" spans="5:5" ht="18.5">
      <c r="E13172" s="8"/>
    </row>
    <row r="13173" spans="5:5" ht="18.5">
      <c r="E13173" s="8"/>
    </row>
    <row r="13174" spans="5:5" ht="18.5">
      <c r="E13174" s="8"/>
    </row>
    <row r="13175" spans="5:5" ht="18.5">
      <c r="E13175" s="8"/>
    </row>
    <row r="13176" spans="5:5" ht="18.5">
      <c r="E13176" s="8"/>
    </row>
    <row r="13177" spans="5:5" ht="18.5">
      <c r="E13177" s="8"/>
    </row>
    <row r="13178" spans="5:5" ht="18.5">
      <c r="E13178" s="8"/>
    </row>
    <row r="13179" spans="5:5" ht="18.5">
      <c r="E13179" s="8"/>
    </row>
    <row r="13180" spans="5:5" ht="18.5">
      <c r="E13180" s="8"/>
    </row>
    <row r="13181" spans="5:5" ht="18.5">
      <c r="E13181" s="8"/>
    </row>
    <row r="13182" spans="5:5" ht="18.5">
      <c r="E13182" s="8"/>
    </row>
    <row r="13183" spans="5:5" ht="18.5">
      <c r="E13183" s="8"/>
    </row>
    <row r="13184" spans="5:5" ht="18.5">
      <c r="E13184" s="8"/>
    </row>
    <row r="13185" spans="5:5" ht="18.5">
      <c r="E13185" s="8"/>
    </row>
    <row r="13186" spans="5:5" ht="18.5">
      <c r="E13186" s="8"/>
    </row>
    <row r="13187" spans="5:5" ht="18.5">
      <c r="E13187" s="8"/>
    </row>
    <row r="13188" spans="5:5" ht="18.5">
      <c r="E13188" s="8"/>
    </row>
    <row r="13189" spans="5:5" ht="18.5">
      <c r="E13189" s="8"/>
    </row>
    <row r="13190" spans="5:5" ht="18.5">
      <c r="E13190" s="8"/>
    </row>
    <row r="13191" spans="5:5" ht="18.5">
      <c r="E13191" s="8"/>
    </row>
    <row r="13192" spans="5:5" ht="18.5">
      <c r="E13192" s="8"/>
    </row>
    <row r="13193" spans="5:5" ht="18.5">
      <c r="E13193" s="8"/>
    </row>
    <row r="13194" spans="5:5" ht="18.5">
      <c r="E13194" s="8"/>
    </row>
    <row r="13195" spans="5:5" ht="18.5">
      <c r="E13195" s="8"/>
    </row>
    <row r="13196" spans="5:5" ht="18.5">
      <c r="E13196" s="8"/>
    </row>
    <row r="13197" spans="5:5" ht="18.5">
      <c r="E13197" s="8"/>
    </row>
    <row r="13198" spans="5:5" ht="18.5">
      <c r="E13198" s="8"/>
    </row>
    <row r="13199" spans="5:5" ht="18.5">
      <c r="E13199" s="8"/>
    </row>
    <row r="13200" spans="5:5" ht="18.5">
      <c r="E13200" s="8"/>
    </row>
    <row r="13201" spans="5:5" ht="18.5">
      <c r="E13201" s="8"/>
    </row>
    <row r="13202" spans="5:5" ht="18.5">
      <c r="E13202" s="8"/>
    </row>
    <row r="13203" spans="5:5" ht="18.5">
      <c r="E13203" s="8"/>
    </row>
    <row r="13204" spans="5:5" ht="18.5">
      <c r="E13204" s="8"/>
    </row>
    <row r="13205" spans="5:5" ht="18.5">
      <c r="E13205" s="8"/>
    </row>
    <row r="13206" spans="5:5" ht="18.5">
      <c r="E13206" s="8"/>
    </row>
    <row r="13207" spans="5:5" ht="18.5">
      <c r="E13207" s="8"/>
    </row>
    <row r="13208" spans="5:5" ht="18.5">
      <c r="E13208" s="8"/>
    </row>
    <row r="13209" spans="5:5" ht="18.5">
      <c r="E13209" s="8"/>
    </row>
    <row r="13210" spans="5:5" ht="18.5">
      <c r="E13210" s="8"/>
    </row>
    <row r="13211" spans="5:5" ht="18.5">
      <c r="E13211" s="8"/>
    </row>
    <row r="13212" spans="5:5" ht="18.5">
      <c r="E13212" s="8"/>
    </row>
    <row r="13213" spans="5:5" ht="18.5">
      <c r="E13213" s="8"/>
    </row>
    <row r="13214" spans="5:5" ht="18.5">
      <c r="E13214" s="8"/>
    </row>
    <row r="13215" spans="5:5" ht="18.5">
      <c r="E13215" s="8"/>
    </row>
    <row r="13216" spans="5:5" ht="18.5">
      <c r="E13216" s="8"/>
    </row>
    <row r="13217" spans="5:5" ht="18.5">
      <c r="E13217" s="8"/>
    </row>
    <row r="13218" spans="5:5" ht="18.5">
      <c r="E13218" s="8"/>
    </row>
    <row r="13219" spans="5:5" ht="18.5">
      <c r="E13219" s="8"/>
    </row>
    <row r="13220" spans="5:5" ht="18.5">
      <c r="E13220" s="8"/>
    </row>
    <row r="13221" spans="5:5" ht="18.5">
      <c r="E13221" s="8"/>
    </row>
    <row r="13222" spans="5:5" ht="18.5">
      <c r="E13222" s="8"/>
    </row>
    <row r="13223" spans="5:5" ht="18.5">
      <c r="E13223" s="8"/>
    </row>
    <row r="13224" spans="5:5" ht="18.5">
      <c r="E13224" s="8"/>
    </row>
    <row r="13225" spans="5:5" ht="18.5">
      <c r="E13225" s="8"/>
    </row>
    <row r="13226" spans="5:5" ht="18.5">
      <c r="E13226" s="8"/>
    </row>
    <row r="13227" spans="5:5" ht="18.5">
      <c r="E13227" s="8"/>
    </row>
    <row r="13228" spans="5:5" ht="18.5">
      <c r="E13228" s="8"/>
    </row>
    <row r="13229" spans="5:5" ht="18.5">
      <c r="E13229" s="8"/>
    </row>
    <row r="13230" spans="5:5" ht="18.5">
      <c r="E13230" s="8"/>
    </row>
    <row r="13231" spans="5:5" ht="18.5">
      <c r="E13231" s="8"/>
    </row>
    <row r="13232" spans="5:5" ht="18.5">
      <c r="E13232" s="8"/>
    </row>
    <row r="13233" spans="5:5" ht="18.5">
      <c r="E13233" s="8"/>
    </row>
    <row r="13234" spans="5:5" ht="18.5">
      <c r="E13234" s="8"/>
    </row>
    <row r="13235" spans="5:5" ht="18.5">
      <c r="E13235" s="8"/>
    </row>
    <row r="13236" spans="5:5" ht="18.5">
      <c r="E13236" s="8"/>
    </row>
    <row r="13237" spans="5:5" ht="18.5">
      <c r="E13237" s="8"/>
    </row>
    <row r="13238" spans="5:5" ht="18.5">
      <c r="E13238" s="8"/>
    </row>
    <row r="13239" spans="5:5" ht="18.5">
      <c r="E13239" s="8"/>
    </row>
    <row r="13240" spans="5:5" ht="18.5">
      <c r="E13240" s="8"/>
    </row>
    <row r="13241" spans="5:5" ht="18.5">
      <c r="E13241" s="8"/>
    </row>
    <row r="13242" spans="5:5" ht="18.5">
      <c r="E13242" s="8"/>
    </row>
    <row r="13243" spans="5:5" ht="18.5">
      <c r="E13243" s="8"/>
    </row>
    <row r="13244" spans="5:5" ht="18.5">
      <c r="E13244" s="8"/>
    </row>
    <row r="13245" spans="5:5" ht="18.5">
      <c r="E13245" s="8"/>
    </row>
    <row r="13246" spans="5:5" ht="18.5">
      <c r="E13246" s="8"/>
    </row>
    <row r="13247" spans="5:5" ht="18.5">
      <c r="E13247" s="8"/>
    </row>
    <row r="13248" spans="5:5" ht="18.5">
      <c r="E13248" s="8"/>
    </row>
    <row r="13249" spans="5:5" ht="18.5">
      <c r="E13249" s="8"/>
    </row>
    <row r="13250" spans="5:5" ht="18.5">
      <c r="E13250" s="8"/>
    </row>
    <row r="13251" spans="5:5" ht="18.5">
      <c r="E13251" s="8"/>
    </row>
    <row r="13252" spans="5:5" ht="18.5">
      <c r="E13252" s="8"/>
    </row>
    <row r="13253" spans="5:5" ht="18.5">
      <c r="E13253" s="8"/>
    </row>
    <row r="13254" spans="5:5" ht="18.5">
      <c r="E13254" s="8"/>
    </row>
    <row r="13255" spans="5:5" ht="18.5">
      <c r="E13255" s="8"/>
    </row>
    <row r="13256" spans="5:5" ht="18.5">
      <c r="E13256" s="8"/>
    </row>
    <row r="13257" spans="5:5" ht="18.5">
      <c r="E13257" s="8"/>
    </row>
    <row r="13258" spans="5:5" ht="18.5">
      <c r="E13258" s="8"/>
    </row>
    <row r="13259" spans="5:5" ht="18.5">
      <c r="E13259" s="8"/>
    </row>
    <row r="13260" spans="5:5" ht="18.5">
      <c r="E13260" s="8"/>
    </row>
    <row r="13261" spans="5:5" ht="18.5">
      <c r="E13261" s="8"/>
    </row>
    <row r="13262" spans="5:5" ht="18.5">
      <c r="E13262" s="8"/>
    </row>
    <row r="13263" spans="5:5" ht="18.5">
      <c r="E13263" s="8"/>
    </row>
    <row r="13264" spans="5:5" ht="18.5">
      <c r="E13264" s="8"/>
    </row>
    <row r="13265" spans="5:5" ht="18.5">
      <c r="E13265" s="8"/>
    </row>
    <row r="13266" spans="5:5" ht="18.5">
      <c r="E13266" s="8"/>
    </row>
    <row r="13267" spans="5:5" ht="18.5">
      <c r="E13267" s="8"/>
    </row>
    <row r="13268" spans="5:5" ht="18.5">
      <c r="E13268" s="8"/>
    </row>
    <row r="13269" spans="5:5" ht="18.5">
      <c r="E13269" s="8"/>
    </row>
    <row r="13270" spans="5:5" ht="18.5">
      <c r="E13270" s="8"/>
    </row>
    <row r="13271" spans="5:5" ht="18.5">
      <c r="E13271" s="8"/>
    </row>
    <row r="13272" spans="5:5" ht="18.5">
      <c r="E13272" s="8"/>
    </row>
    <row r="13273" spans="5:5" ht="18.5">
      <c r="E13273" s="8"/>
    </row>
    <row r="13274" spans="5:5" ht="18.5">
      <c r="E13274" s="8"/>
    </row>
    <row r="13275" spans="5:5" ht="18.5">
      <c r="E13275" s="8"/>
    </row>
    <row r="13276" spans="5:5" ht="18.5">
      <c r="E13276" s="8"/>
    </row>
    <row r="13277" spans="5:5" ht="18.5">
      <c r="E13277" s="8"/>
    </row>
    <row r="13278" spans="5:5" ht="18.5">
      <c r="E13278" s="8"/>
    </row>
    <row r="13279" spans="5:5" ht="18.5">
      <c r="E13279" s="8"/>
    </row>
    <row r="13280" spans="5:5" ht="18.5">
      <c r="E13280" s="8"/>
    </row>
    <row r="13281" spans="5:5" ht="18.5">
      <c r="E13281" s="8"/>
    </row>
    <row r="13282" spans="5:5" ht="18.5">
      <c r="E13282" s="8"/>
    </row>
    <row r="13283" spans="5:5" ht="18.5">
      <c r="E13283" s="8"/>
    </row>
    <row r="13284" spans="5:5" ht="18.5">
      <c r="E13284" s="8"/>
    </row>
    <row r="13285" spans="5:5" ht="18.5">
      <c r="E13285" s="8"/>
    </row>
    <row r="13286" spans="5:5" ht="18.5">
      <c r="E13286" s="8"/>
    </row>
    <row r="13287" spans="5:5" ht="18.5">
      <c r="E13287" s="8"/>
    </row>
    <row r="13288" spans="5:5" ht="18.5">
      <c r="E13288" s="8"/>
    </row>
    <row r="13289" spans="5:5" ht="18.5">
      <c r="E13289" s="8"/>
    </row>
    <row r="13290" spans="5:5" ht="18.5">
      <c r="E13290" s="8"/>
    </row>
    <row r="13291" spans="5:5" ht="18.5">
      <c r="E13291" s="8"/>
    </row>
    <row r="13292" spans="5:5" ht="18.5">
      <c r="E13292" s="8"/>
    </row>
    <row r="13293" spans="5:5" ht="18.5">
      <c r="E13293" s="8"/>
    </row>
    <row r="13294" spans="5:5" ht="18.5">
      <c r="E13294" s="8"/>
    </row>
    <row r="13295" spans="5:5" ht="18.5">
      <c r="E13295" s="8"/>
    </row>
    <row r="13296" spans="5:5" ht="18.5">
      <c r="E13296" s="8"/>
    </row>
    <row r="13297" spans="5:5" ht="18.5">
      <c r="E13297" s="8"/>
    </row>
    <row r="13298" spans="5:5" ht="18.5">
      <c r="E13298" s="8"/>
    </row>
    <row r="13299" spans="5:5" ht="18.5">
      <c r="E13299" s="8"/>
    </row>
    <row r="13300" spans="5:5" ht="18.5">
      <c r="E13300" s="8"/>
    </row>
    <row r="13301" spans="5:5" ht="18.5">
      <c r="E13301" s="8"/>
    </row>
    <row r="13302" spans="5:5" ht="18.5">
      <c r="E13302" s="8"/>
    </row>
    <row r="13303" spans="5:5" ht="18.5">
      <c r="E13303" s="8"/>
    </row>
    <row r="13304" spans="5:5" ht="18.5">
      <c r="E13304" s="8"/>
    </row>
    <row r="13305" spans="5:5" ht="18.5">
      <c r="E13305" s="8"/>
    </row>
    <row r="13306" spans="5:5" ht="18.5">
      <c r="E13306" s="8"/>
    </row>
    <row r="13307" spans="5:5" ht="18.5">
      <c r="E13307" s="8"/>
    </row>
    <row r="13308" spans="5:5" ht="18.5">
      <c r="E13308" s="8"/>
    </row>
    <row r="13309" spans="5:5" ht="18.5">
      <c r="E13309" s="8"/>
    </row>
    <row r="13310" spans="5:5" ht="18.5">
      <c r="E13310" s="8"/>
    </row>
    <row r="13311" spans="5:5" ht="18.5">
      <c r="E13311" s="8"/>
    </row>
    <row r="13312" spans="5:5" ht="18.5">
      <c r="E13312" s="8"/>
    </row>
    <row r="13313" spans="5:5" ht="18.5">
      <c r="E13313" s="8"/>
    </row>
    <row r="13314" spans="5:5" ht="18.5">
      <c r="E13314" s="8"/>
    </row>
    <row r="13315" spans="5:5" ht="18.5">
      <c r="E13315" s="8"/>
    </row>
    <row r="13316" spans="5:5" ht="18.5">
      <c r="E13316" s="8"/>
    </row>
    <row r="13317" spans="5:5" ht="18.5">
      <c r="E13317" s="8"/>
    </row>
    <row r="13318" spans="5:5" ht="18.5">
      <c r="E13318" s="8"/>
    </row>
    <row r="13319" spans="5:5" ht="18.5">
      <c r="E13319" s="8"/>
    </row>
    <row r="13320" spans="5:5" ht="18.5">
      <c r="E13320" s="8"/>
    </row>
    <row r="13321" spans="5:5" ht="18.5">
      <c r="E13321" s="8"/>
    </row>
    <row r="13322" spans="5:5" ht="18.5">
      <c r="E13322" s="8"/>
    </row>
    <row r="13323" spans="5:5" ht="18.5">
      <c r="E13323" s="8"/>
    </row>
    <row r="13324" spans="5:5" ht="18.5">
      <c r="E13324" s="8"/>
    </row>
    <row r="13325" spans="5:5" ht="18.5">
      <c r="E13325" s="8"/>
    </row>
    <row r="13326" spans="5:5" ht="18.5">
      <c r="E13326" s="8"/>
    </row>
    <row r="13327" spans="5:5" ht="18.5">
      <c r="E13327" s="8"/>
    </row>
    <row r="13328" spans="5:5" ht="18.5">
      <c r="E13328" s="8"/>
    </row>
    <row r="13329" spans="5:5" ht="18.5">
      <c r="E13329" s="8"/>
    </row>
    <row r="13330" spans="5:5" ht="18.5">
      <c r="E13330" s="8"/>
    </row>
    <row r="13331" spans="5:5" ht="18.5">
      <c r="E13331" s="8"/>
    </row>
    <row r="13332" spans="5:5" ht="18.5">
      <c r="E13332" s="8"/>
    </row>
    <row r="13333" spans="5:5" ht="18.5">
      <c r="E13333" s="8"/>
    </row>
    <row r="13334" spans="5:5" ht="18.5">
      <c r="E13334" s="8"/>
    </row>
    <row r="13335" spans="5:5" ht="18.5">
      <c r="E13335" s="8"/>
    </row>
    <row r="13336" spans="5:5" ht="18.5">
      <c r="E13336" s="8"/>
    </row>
    <row r="13337" spans="5:5" ht="18.5">
      <c r="E13337" s="8"/>
    </row>
    <row r="13338" spans="5:5" ht="18.5">
      <c r="E13338" s="8"/>
    </row>
    <row r="13339" spans="5:5" ht="18.5">
      <c r="E13339" s="8"/>
    </row>
    <row r="13340" spans="5:5" ht="18.5">
      <c r="E13340" s="8"/>
    </row>
    <row r="13341" spans="5:5" ht="18.5">
      <c r="E13341" s="8"/>
    </row>
    <row r="13342" spans="5:5" ht="18.5">
      <c r="E13342" s="8"/>
    </row>
    <row r="13343" spans="5:5" ht="18.5">
      <c r="E13343" s="8"/>
    </row>
    <row r="13344" spans="5:5" ht="18.5">
      <c r="E13344" s="8"/>
    </row>
    <row r="13345" spans="5:5" ht="18.5">
      <c r="E13345" s="8"/>
    </row>
    <row r="13346" spans="5:5" ht="18.5">
      <c r="E13346" s="8"/>
    </row>
    <row r="13347" spans="5:5" ht="18.5">
      <c r="E13347" s="8"/>
    </row>
    <row r="13348" spans="5:5" ht="18.5">
      <c r="E13348" s="8"/>
    </row>
    <row r="13349" spans="5:5" ht="18.5">
      <c r="E13349" s="8"/>
    </row>
    <row r="13350" spans="5:5" ht="18.5">
      <c r="E13350" s="8"/>
    </row>
    <row r="13351" spans="5:5" ht="18.5">
      <c r="E13351" s="8"/>
    </row>
    <row r="13352" spans="5:5" ht="18.5">
      <c r="E13352" s="8"/>
    </row>
    <row r="13353" spans="5:5" ht="18.5">
      <c r="E13353" s="8"/>
    </row>
    <row r="13354" spans="5:5" ht="18.5">
      <c r="E13354" s="8"/>
    </row>
    <row r="13355" spans="5:5" ht="18.5">
      <c r="E13355" s="8"/>
    </row>
    <row r="13356" spans="5:5" ht="18.5">
      <c r="E13356" s="8"/>
    </row>
    <row r="13357" spans="5:5" ht="18.5">
      <c r="E13357" s="8"/>
    </row>
    <row r="13358" spans="5:5" ht="18.5">
      <c r="E13358" s="8"/>
    </row>
    <row r="13359" spans="5:5" ht="18.5">
      <c r="E13359" s="8"/>
    </row>
    <row r="13360" spans="5:5" ht="18.5">
      <c r="E13360" s="8"/>
    </row>
    <row r="13361" spans="5:5" ht="18.5">
      <c r="E13361" s="8"/>
    </row>
    <row r="13362" spans="5:5" ht="18.5">
      <c r="E13362" s="8"/>
    </row>
    <row r="13363" spans="5:5" ht="18.5">
      <c r="E13363" s="8"/>
    </row>
    <row r="13364" spans="5:5" ht="18.5">
      <c r="E13364" s="8"/>
    </row>
    <row r="13365" spans="5:5" ht="18.5">
      <c r="E13365" s="8"/>
    </row>
    <row r="13366" spans="5:5" ht="18.5">
      <c r="E13366" s="8"/>
    </row>
    <row r="13367" spans="5:5" ht="18.5">
      <c r="E13367" s="8"/>
    </row>
    <row r="13368" spans="5:5" ht="18.5">
      <c r="E13368" s="8"/>
    </row>
    <row r="13369" spans="5:5" ht="18.5">
      <c r="E13369" s="8"/>
    </row>
    <row r="13370" spans="5:5" ht="18.5">
      <c r="E13370" s="8"/>
    </row>
    <row r="13371" spans="5:5" ht="18.5">
      <c r="E13371" s="8"/>
    </row>
    <row r="13372" spans="5:5" ht="18.5">
      <c r="E13372" s="8"/>
    </row>
    <row r="13373" spans="5:5" ht="18.5">
      <c r="E13373" s="8"/>
    </row>
    <row r="13374" spans="5:5" ht="18.5">
      <c r="E13374" s="8"/>
    </row>
    <row r="13375" spans="5:5" ht="18.5">
      <c r="E13375" s="8"/>
    </row>
    <row r="13376" spans="5:5" ht="18.5">
      <c r="E13376" s="8"/>
    </row>
    <row r="13377" spans="5:5" ht="18.5">
      <c r="E13377" s="8"/>
    </row>
    <row r="13378" spans="5:5" ht="18.5">
      <c r="E13378" s="8"/>
    </row>
    <row r="13379" spans="5:5" ht="18.5">
      <c r="E13379" s="8"/>
    </row>
    <row r="13380" spans="5:5" ht="18.5">
      <c r="E13380" s="8"/>
    </row>
    <row r="13381" spans="5:5" ht="18.5">
      <c r="E13381" s="8"/>
    </row>
    <row r="13382" spans="5:5" ht="18.5">
      <c r="E13382" s="8"/>
    </row>
    <row r="13383" spans="5:5" ht="18.5">
      <c r="E13383" s="8"/>
    </row>
    <row r="13384" spans="5:5" ht="18.5">
      <c r="E13384" s="8"/>
    </row>
    <row r="13385" spans="5:5" ht="18.5">
      <c r="E13385" s="8"/>
    </row>
    <row r="13386" spans="5:5" ht="18.5">
      <c r="E13386" s="8"/>
    </row>
    <row r="13387" spans="5:5" ht="18.5">
      <c r="E13387" s="8"/>
    </row>
    <row r="13388" spans="5:5" ht="18.5">
      <c r="E13388" s="8"/>
    </row>
    <row r="13389" spans="5:5" ht="18.5">
      <c r="E13389" s="8"/>
    </row>
    <row r="13390" spans="5:5" ht="18.5">
      <c r="E13390" s="8"/>
    </row>
    <row r="13391" spans="5:5" ht="18.5">
      <c r="E13391" s="8"/>
    </row>
    <row r="13392" spans="5:5" ht="18.5">
      <c r="E13392" s="8"/>
    </row>
    <row r="13393" spans="5:5" ht="18.5">
      <c r="E13393" s="8"/>
    </row>
    <row r="13394" spans="5:5" ht="18.5">
      <c r="E13394" s="8"/>
    </row>
    <row r="13395" spans="5:5" ht="18.5">
      <c r="E13395" s="8"/>
    </row>
    <row r="13396" spans="5:5" ht="18.5">
      <c r="E13396" s="8"/>
    </row>
    <row r="13397" spans="5:5" ht="18.5">
      <c r="E13397" s="8"/>
    </row>
    <row r="13398" spans="5:5" ht="18.5">
      <c r="E13398" s="8"/>
    </row>
    <row r="13399" spans="5:5" ht="18.5">
      <c r="E13399" s="8"/>
    </row>
    <row r="13400" spans="5:5" ht="18.5">
      <c r="E13400" s="8"/>
    </row>
    <row r="13401" spans="5:5" ht="18.5">
      <c r="E13401" s="8"/>
    </row>
    <row r="13402" spans="5:5" ht="18.5">
      <c r="E13402" s="8"/>
    </row>
    <row r="13403" spans="5:5" ht="18.5">
      <c r="E13403" s="8"/>
    </row>
    <row r="13404" spans="5:5" ht="18.5">
      <c r="E13404" s="8"/>
    </row>
    <row r="13405" spans="5:5" ht="18.5">
      <c r="E13405" s="8"/>
    </row>
    <row r="13406" spans="5:5" ht="18.5">
      <c r="E13406" s="8"/>
    </row>
    <row r="13407" spans="5:5" ht="18.5">
      <c r="E13407" s="8"/>
    </row>
    <row r="13408" spans="5:5" ht="18.5">
      <c r="E13408" s="8"/>
    </row>
    <row r="13409" spans="5:5" ht="18.5">
      <c r="E13409" s="8"/>
    </row>
    <row r="13410" spans="5:5" ht="18.5">
      <c r="E13410" s="8"/>
    </row>
    <row r="13411" spans="5:5" ht="18.5">
      <c r="E13411" s="8"/>
    </row>
    <row r="13412" spans="5:5" ht="18.5">
      <c r="E13412" s="8"/>
    </row>
    <row r="13413" spans="5:5" ht="18.5">
      <c r="E13413" s="8"/>
    </row>
    <row r="13414" spans="5:5" ht="18.5">
      <c r="E13414" s="8"/>
    </row>
    <row r="13415" spans="5:5" ht="18.5">
      <c r="E13415" s="8"/>
    </row>
    <row r="13416" spans="5:5" ht="18.5">
      <c r="E13416" s="8"/>
    </row>
    <row r="13417" spans="5:5" ht="18.5">
      <c r="E13417" s="8"/>
    </row>
    <row r="13418" spans="5:5" ht="18.5">
      <c r="E13418" s="8"/>
    </row>
    <row r="13419" spans="5:5" ht="18.5">
      <c r="E13419" s="8"/>
    </row>
    <row r="13420" spans="5:5" ht="18.5">
      <c r="E13420" s="8"/>
    </row>
    <row r="13421" spans="5:5" ht="18.5">
      <c r="E13421" s="8"/>
    </row>
    <row r="13422" spans="5:5" ht="18.5">
      <c r="E13422" s="8"/>
    </row>
    <row r="13423" spans="5:5" ht="18.5">
      <c r="E13423" s="8"/>
    </row>
    <row r="13424" spans="5:5" ht="18.5">
      <c r="E13424" s="8"/>
    </row>
    <row r="13425" spans="5:5" ht="18.5">
      <c r="E13425" s="8"/>
    </row>
    <row r="13426" spans="5:5" ht="18.5">
      <c r="E13426" s="8"/>
    </row>
    <row r="13427" spans="5:5" ht="18.5">
      <c r="E13427" s="8"/>
    </row>
    <row r="13428" spans="5:5" ht="18.5">
      <c r="E13428" s="8"/>
    </row>
    <row r="13429" spans="5:5" ht="18.5">
      <c r="E13429" s="8"/>
    </row>
    <row r="13430" spans="5:5" ht="18.5">
      <c r="E13430" s="8"/>
    </row>
    <row r="13431" spans="5:5" ht="18.5">
      <c r="E13431" s="8"/>
    </row>
    <row r="13432" spans="5:5" ht="18.5">
      <c r="E13432" s="8"/>
    </row>
    <row r="13433" spans="5:5" ht="18.5">
      <c r="E13433" s="8"/>
    </row>
    <row r="13434" spans="5:5" ht="18.5">
      <c r="E13434" s="8"/>
    </row>
    <row r="13435" spans="5:5" ht="18.5">
      <c r="E13435" s="8"/>
    </row>
    <row r="13436" spans="5:5" ht="18.5">
      <c r="E13436" s="8"/>
    </row>
    <row r="13437" spans="5:5" ht="18.5">
      <c r="E13437" s="8"/>
    </row>
    <row r="13438" spans="5:5" ht="18.5">
      <c r="E13438" s="8"/>
    </row>
    <row r="13439" spans="5:5" ht="18.5">
      <c r="E13439" s="8"/>
    </row>
    <row r="13440" spans="5:5" ht="18.5">
      <c r="E13440" s="8"/>
    </row>
    <row r="13441" spans="5:5" ht="18.5">
      <c r="E13441" s="8"/>
    </row>
    <row r="13442" spans="5:5" ht="18.5">
      <c r="E13442" s="8"/>
    </row>
    <row r="13443" spans="5:5" ht="18.5">
      <c r="E13443" s="8"/>
    </row>
    <row r="13444" spans="5:5" ht="18.5">
      <c r="E13444" s="8"/>
    </row>
    <row r="13445" spans="5:5" ht="18.5">
      <c r="E13445" s="8"/>
    </row>
    <row r="13446" spans="5:5" ht="18.5">
      <c r="E13446" s="8"/>
    </row>
    <row r="13447" spans="5:5" ht="18.5">
      <c r="E13447" s="8"/>
    </row>
    <row r="13448" spans="5:5" ht="18.5">
      <c r="E13448" s="8"/>
    </row>
    <row r="13449" spans="5:5" ht="18.5">
      <c r="E13449" s="8"/>
    </row>
    <row r="13450" spans="5:5" ht="18.5">
      <c r="E13450" s="8"/>
    </row>
    <row r="13451" spans="5:5" ht="18.5">
      <c r="E13451" s="8"/>
    </row>
    <row r="13452" spans="5:5" ht="18.5">
      <c r="E13452" s="8"/>
    </row>
    <row r="13453" spans="5:5" ht="18.5">
      <c r="E13453" s="8"/>
    </row>
    <row r="13454" spans="5:5" ht="18.5">
      <c r="E13454" s="8"/>
    </row>
    <row r="13455" spans="5:5" ht="18.5">
      <c r="E13455" s="8"/>
    </row>
    <row r="13456" spans="5:5" ht="18.5">
      <c r="E13456" s="8"/>
    </row>
    <row r="13457" spans="5:5" ht="18.5">
      <c r="E13457" s="8"/>
    </row>
    <row r="13458" spans="5:5" ht="18.5">
      <c r="E13458" s="8"/>
    </row>
    <row r="13459" spans="5:5" ht="18.5">
      <c r="E13459" s="8"/>
    </row>
    <row r="13460" spans="5:5" ht="18.5">
      <c r="E13460" s="8"/>
    </row>
    <row r="13461" spans="5:5" ht="18.5">
      <c r="E13461" s="8"/>
    </row>
    <row r="13462" spans="5:5" ht="18.5">
      <c r="E13462" s="8"/>
    </row>
    <row r="13463" spans="5:5" ht="18.5">
      <c r="E13463" s="8"/>
    </row>
    <row r="13464" spans="5:5" ht="18.5">
      <c r="E13464" s="8"/>
    </row>
    <row r="13465" spans="5:5" ht="18.5">
      <c r="E13465" s="8"/>
    </row>
    <row r="13466" spans="5:5" ht="18.5">
      <c r="E13466" s="8"/>
    </row>
    <row r="13467" spans="5:5" ht="18.5">
      <c r="E13467" s="8"/>
    </row>
    <row r="13468" spans="5:5" ht="18.5">
      <c r="E13468" s="8"/>
    </row>
    <row r="13469" spans="5:5" ht="18.5">
      <c r="E13469" s="8"/>
    </row>
    <row r="13470" spans="5:5" ht="18.5">
      <c r="E13470" s="8"/>
    </row>
    <row r="13471" spans="5:5" ht="18.5">
      <c r="E13471" s="8"/>
    </row>
    <row r="13472" spans="5:5" ht="18.5">
      <c r="E13472" s="8"/>
    </row>
    <row r="13473" spans="5:5" ht="18.5">
      <c r="E13473" s="8"/>
    </row>
    <row r="13474" spans="5:5" ht="18.5">
      <c r="E13474" s="8"/>
    </row>
    <row r="13475" spans="5:5" ht="18.5">
      <c r="E13475" s="8"/>
    </row>
    <row r="13476" spans="5:5" ht="18.5">
      <c r="E13476" s="8"/>
    </row>
    <row r="13477" spans="5:5" ht="18.5">
      <c r="E13477" s="8"/>
    </row>
    <row r="13478" spans="5:5" ht="18.5">
      <c r="E13478" s="8"/>
    </row>
    <row r="13479" spans="5:5" ht="18.5">
      <c r="E13479" s="8"/>
    </row>
    <row r="13480" spans="5:5" ht="18.5">
      <c r="E13480" s="8"/>
    </row>
    <row r="13481" spans="5:5" ht="18.5">
      <c r="E13481" s="8"/>
    </row>
    <row r="13482" spans="5:5" ht="18.5">
      <c r="E13482" s="8"/>
    </row>
    <row r="13483" spans="5:5" ht="18.5">
      <c r="E13483" s="8"/>
    </row>
    <row r="13484" spans="5:5" ht="18.5">
      <c r="E13484" s="8"/>
    </row>
    <row r="13485" spans="5:5" ht="18.5">
      <c r="E13485" s="8"/>
    </row>
    <row r="13486" spans="5:5" ht="18.5">
      <c r="E13486" s="8"/>
    </row>
    <row r="13487" spans="5:5" ht="18.5">
      <c r="E13487" s="8"/>
    </row>
    <row r="13488" spans="5:5" ht="18.5">
      <c r="E13488" s="8"/>
    </row>
    <row r="13489" spans="5:5" ht="18.5">
      <c r="E13489" s="8"/>
    </row>
    <row r="13490" spans="5:5" ht="18.5">
      <c r="E13490" s="8"/>
    </row>
    <row r="13491" spans="5:5" ht="18.5">
      <c r="E13491" s="8"/>
    </row>
    <row r="13492" spans="5:5" ht="18.5">
      <c r="E13492" s="8"/>
    </row>
    <row r="13493" spans="5:5" ht="18.5">
      <c r="E13493" s="8"/>
    </row>
    <row r="13494" spans="5:5" ht="18.5">
      <c r="E13494" s="8"/>
    </row>
    <row r="13495" spans="5:5" ht="18.5">
      <c r="E13495" s="8"/>
    </row>
    <row r="13496" spans="5:5" ht="18.5">
      <c r="E13496" s="8"/>
    </row>
    <row r="13497" spans="5:5" ht="18.5">
      <c r="E13497" s="8"/>
    </row>
    <row r="13498" spans="5:5" ht="18.5">
      <c r="E13498" s="8"/>
    </row>
    <row r="13499" spans="5:5" ht="18.5">
      <c r="E13499" s="8"/>
    </row>
    <row r="13500" spans="5:5" ht="18.5">
      <c r="E13500" s="8"/>
    </row>
    <row r="13501" spans="5:5" ht="18.5">
      <c r="E13501" s="8"/>
    </row>
    <row r="13502" spans="5:5" ht="18.5">
      <c r="E13502" s="8"/>
    </row>
    <row r="13503" spans="5:5" ht="18.5">
      <c r="E13503" s="8"/>
    </row>
    <row r="13504" spans="5:5" ht="18.5">
      <c r="E13504" s="8"/>
    </row>
    <row r="13505" spans="5:5" ht="18.5">
      <c r="E13505" s="8"/>
    </row>
    <row r="13506" spans="5:5" ht="18.5">
      <c r="E13506" s="8"/>
    </row>
    <row r="13507" spans="5:5" ht="18.5">
      <c r="E13507" s="8"/>
    </row>
    <row r="13508" spans="5:5" ht="18.5">
      <c r="E13508" s="8"/>
    </row>
    <row r="13509" spans="5:5" ht="18.5">
      <c r="E13509" s="8"/>
    </row>
    <row r="13510" spans="5:5" ht="18.5">
      <c r="E13510" s="8"/>
    </row>
    <row r="13511" spans="5:5" ht="18.5">
      <c r="E13511" s="8"/>
    </row>
    <row r="13512" spans="5:5" ht="18.5">
      <c r="E13512" s="8"/>
    </row>
    <row r="13513" spans="5:5" ht="18.5">
      <c r="E13513" s="8"/>
    </row>
    <row r="13514" spans="5:5" ht="18.5">
      <c r="E13514" s="8"/>
    </row>
    <row r="13515" spans="5:5" ht="18.5">
      <c r="E13515" s="8"/>
    </row>
    <row r="13516" spans="5:5" ht="18.5">
      <c r="E13516" s="8"/>
    </row>
    <row r="13517" spans="5:5" ht="18.5">
      <c r="E13517" s="8"/>
    </row>
    <row r="13518" spans="5:5" ht="18.5">
      <c r="E13518" s="8"/>
    </row>
    <row r="13519" spans="5:5" ht="18.5">
      <c r="E13519" s="8"/>
    </row>
    <row r="13520" spans="5:5" ht="18.5">
      <c r="E13520" s="8"/>
    </row>
    <row r="13521" spans="5:5" ht="18.5">
      <c r="E13521" s="8"/>
    </row>
    <row r="13522" spans="5:5" ht="18.5">
      <c r="E13522" s="8"/>
    </row>
    <row r="13523" spans="5:5" ht="18.5">
      <c r="E13523" s="8"/>
    </row>
    <row r="13524" spans="5:5" ht="18.5">
      <c r="E13524" s="8"/>
    </row>
    <row r="13525" spans="5:5" ht="18.5">
      <c r="E13525" s="8"/>
    </row>
    <row r="13526" spans="5:5" ht="18.5">
      <c r="E13526" s="8"/>
    </row>
    <row r="13527" spans="5:5" ht="18.5">
      <c r="E13527" s="8"/>
    </row>
    <row r="13528" spans="5:5" ht="18.5">
      <c r="E13528" s="8"/>
    </row>
    <row r="13529" spans="5:5" ht="18.5">
      <c r="E13529" s="8"/>
    </row>
    <row r="13530" spans="5:5" ht="18.5">
      <c r="E13530" s="8"/>
    </row>
    <row r="13531" spans="5:5" ht="18.5">
      <c r="E13531" s="8"/>
    </row>
    <row r="13532" spans="5:5" ht="18.5">
      <c r="E13532" s="8"/>
    </row>
    <row r="13533" spans="5:5" ht="18.5">
      <c r="E13533" s="8"/>
    </row>
    <row r="13534" spans="5:5" ht="18.5">
      <c r="E13534" s="8"/>
    </row>
    <row r="13535" spans="5:5" ht="18.5">
      <c r="E13535" s="8"/>
    </row>
    <row r="13536" spans="5:5" ht="18.5">
      <c r="E13536" s="8"/>
    </row>
    <row r="13537" spans="5:5" ht="18.5">
      <c r="E13537" s="8"/>
    </row>
    <row r="13538" spans="5:5" ht="18.5">
      <c r="E13538" s="8"/>
    </row>
    <row r="13539" spans="5:5" ht="18.5">
      <c r="E13539" s="8"/>
    </row>
    <row r="13540" spans="5:5" ht="18.5">
      <c r="E13540" s="8"/>
    </row>
    <row r="13541" spans="5:5" ht="18.5">
      <c r="E13541" s="8"/>
    </row>
    <row r="13542" spans="5:5" ht="18.5">
      <c r="E13542" s="8"/>
    </row>
    <row r="13543" spans="5:5" ht="18.5">
      <c r="E13543" s="8"/>
    </row>
    <row r="13544" spans="5:5" ht="18.5">
      <c r="E13544" s="8"/>
    </row>
    <row r="13545" spans="5:5" ht="18.5">
      <c r="E13545" s="8"/>
    </row>
    <row r="13546" spans="5:5" ht="18.5">
      <c r="E13546" s="8"/>
    </row>
    <row r="13547" spans="5:5" ht="18.5">
      <c r="E13547" s="8"/>
    </row>
    <row r="13548" spans="5:5" ht="18.5">
      <c r="E13548" s="8"/>
    </row>
    <row r="13549" spans="5:5" ht="18.5">
      <c r="E13549" s="8"/>
    </row>
    <row r="13550" spans="5:5" ht="18.5">
      <c r="E13550" s="8"/>
    </row>
    <row r="13551" spans="5:5" ht="18.5">
      <c r="E13551" s="8"/>
    </row>
    <row r="13552" spans="5:5" ht="18.5">
      <c r="E13552" s="8"/>
    </row>
    <row r="13553" spans="5:5" ht="18.5">
      <c r="E13553" s="8"/>
    </row>
    <row r="13554" spans="5:5" ht="18.5">
      <c r="E13554" s="8"/>
    </row>
    <row r="13555" spans="5:5" ht="18.5">
      <c r="E13555" s="8"/>
    </row>
    <row r="13556" spans="5:5" ht="18.5">
      <c r="E13556" s="8"/>
    </row>
    <row r="13557" spans="5:5" ht="18.5">
      <c r="E13557" s="8"/>
    </row>
    <row r="13558" spans="5:5" ht="18.5">
      <c r="E13558" s="8"/>
    </row>
    <row r="13559" spans="5:5" ht="18.5">
      <c r="E13559" s="8"/>
    </row>
    <row r="13560" spans="5:5" ht="18.5">
      <c r="E13560" s="8"/>
    </row>
    <row r="13561" spans="5:5" ht="18.5">
      <c r="E13561" s="8"/>
    </row>
    <row r="13562" spans="5:5" ht="18.5">
      <c r="E13562" s="8"/>
    </row>
    <row r="13563" spans="5:5" ht="18.5">
      <c r="E13563" s="8"/>
    </row>
    <row r="13564" spans="5:5" ht="18.5">
      <c r="E13564" s="8"/>
    </row>
    <row r="13565" spans="5:5" ht="18.5">
      <c r="E13565" s="8"/>
    </row>
    <row r="13566" spans="5:5" ht="18.5">
      <c r="E13566" s="8"/>
    </row>
    <row r="13567" spans="5:5" ht="18.5">
      <c r="E13567" s="8"/>
    </row>
    <row r="13568" spans="5:5" ht="18.5">
      <c r="E13568" s="8"/>
    </row>
    <row r="13569" spans="5:5" ht="18.5">
      <c r="E13569" s="8"/>
    </row>
    <row r="13570" spans="5:5" ht="18.5">
      <c r="E13570" s="8"/>
    </row>
    <row r="13571" spans="5:5" ht="18.5">
      <c r="E13571" s="8"/>
    </row>
    <row r="13572" spans="5:5" ht="18.5">
      <c r="E13572" s="8"/>
    </row>
    <row r="13573" spans="5:5" ht="18.5">
      <c r="E13573" s="8"/>
    </row>
    <row r="13574" spans="5:5" ht="18.5">
      <c r="E13574" s="8"/>
    </row>
    <row r="13575" spans="5:5" ht="18.5">
      <c r="E13575" s="8"/>
    </row>
    <row r="13576" spans="5:5" ht="18.5">
      <c r="E13576" s="8"/>
    </row>
    <row r="13577" spans="5:5" ht="18.5">
      <c r="E13577" s="8"/>
    </row>
    <row r="13578" spans="5:5" ht="18.5">
      <c r="E13578" s="8"/>
    </row>
    <row r="13579" spans="5:5" ht="18.5">
      <c r="E13579" s="8"/>
    </row>
    <row r="13580" spans="5:5" ht="18.5">
      <c r="E13580" s="8"/>
    </row>
    <row r="13581" spans="5:5" ht="18.5">
      <c r="E13581" s="8"/>
    </row>
    <row r="13582" spans="5:5" ht="18.5">
      <c r="E13582" s="8"/>
    </row>
    <row r="13583" spans="5:5" ht="18.5">
      <c r="E13583" s="8"/>
    </row>
    <row r="13584" spans="5:5" ht="18.5">
      <c r="E13584" s="8"/>
    </row>
    <row r="13585" spans="5:5" ht="18.5">
      <c r="E13585" s="8"/>
    </row>
    <row r="13586" spans="5:5" ht="18.5">
      <c r="E13586" s="8"/>
    </row>
    <row r="13587" spans="5:5" ht="18.5">
      <c r="E13587" s="8"/>
    </row>
    <row r="13588" spans="5:5" ht="18.5">
      <c r="E13588" s="8"/>
    </row>
    <row r="13589" spans="5:5" ht="18.5">
      <c r="E13589" s="8"/>
    </row>
    <row r="13590" spans="5:5" ht="18.5">
      <c r="E13590" s="8"/>
    </row>
    <row r="13591" spans="5:5" ht="18.5">
      <c r="E13591" s="8"/>
    </row>
    <row r="13592" spans="5:5" ht="18.5">
      <c r="E13592" s="8"/>
    </row>
    <row r="13593" spans="5:5" ht="18.5">
      <c r="E13593" s="8"/>
    </row>
    <row r="13594" spans="5:5" ht="18.5">
      <c r="E13594" s="8"/>
    </row>
    <row r="13595" spans="5:5" ht="18.5">
      <c r="E13595" s="8"/>
    </row>
    <row r="13596" spans="5:5" ht="18.5">
      <c r="E13596" s="8"/>
    </row>
    <row r="13597" spans="5:5" ht="18.5">
      <c r="E13597" s="8"/>
    </row>
    <row r="13598" spans="5:5" ht="18.5">
      <c r="E13598" s="8"/>
    </row>
    <row r="13599" spans="5:5" ht="18.5">
      <c r="E13599" s="8"/>
    </row>
    <row r="13600" spans="5:5" ht="18.5">
      <c r="E13600" s="8"/>
    </row>
    <row r="13601" spans="5:5" ht="18.5">
      <c r="E13601" s="8"/>
    </row>
    <row r="13602" spans="5:5" ht="18.5">
      <c r="E13602" s="8"/>
    </row>
    <row r="13603" spans="5:5" ht="18.5">
      <c r="E13603" s="8"/>
    </row>
    <row r="13604" spans="5:5" ht="18.5">
      <c r="E13604" s="8"/>
    </row>
    <row r="13605" spans="5:5" ht="18.5">
      <c r="E13605" s="8"/>
    </row>
    <row r="13606" spans="5:5" ht="18.5">
      <c r="E13606" s="8"/>
    </row>
    <row r="13607" spans="5:5" ht="18.5">
      <c r="E13607" s="8"/>
    </row>
    <row r="13608" spans="5:5" ht="18.5">
      <c r="E13608" s="8"/>
    </row>
    <row r="13609" spans="5:5" ht="18.5">
      <c r="E13609" s="8"/>
    </row>
    <row r="13610" spans="5:5" ht="18.5">
      <c r="E13610" s="8"/>
    </row>
    <row r="13611" spans="5:5" ht="18.5">
      <c r="E13611" s="8"/>
    </row>
    <row r="13612" spans="5:5" ht="18.5">
      <c r="E13612" s="8"/>
    </row>
    <row r="13613" spans="5:5" ht="18.5">
      <c r="E13613" s="8"/>
    </row>
    <row r="13614" spans="5:5" ht="18.5">
      <c r="E13614" s="8"/>
    </row>
    <row r="13615" spans="5:5" ht="18.5">
      <c r="E13615" s="8"/>
    </row>
    <row r="13616" spans="5:5" ht="18.5">
      <c r="E13616" s="8"/>
    </row>
    <row r="13617" spans="5:5" ht="18.5">
      <c r="E13617" s="8"/>
    </row>
    <row r="13618" spans="5:5" ht="18.5">
      <c r="E13618" s="8"/>
    </row>
    <row r="13619" spans="5:5" ht="18.5">
      <c r="E13619" s="8"/>
    </row>
    <row r="13620" spans="5:5" ht="18.5">
      <c r="E13620" s="8"/>
    </row>
    <row r="13621" spans="5:5" ht="18.5">
      <c r="E13621" s="8"/>
    </row>
    <row r="13622" spans="5:5" ht="18.5">
      <c r="E13622" s="8"/>
    </row>
    <row r="13623" spans="5:5" ht="18.5">
      <c r="E13623" s="8"/>
    </row>
    <row r="13624" spans="5:5" ht="18.5">
      <c r="E13624" s="8"/>
    </row>
    <row r="13625" spans="5:5" ht="18.5">
      <c r="E13625" s="8"/>
    </row>
    <row r="13626" spans="5:5" ht="18.5">
      <c r="E13626" s="8"/>
    </row>
    <row r="13627" spans="5:5" ht="18.5">
      <c r="E13627" s="8"/>
    </row>
    <row r="13628" spans="5:5" ht="18.5">
      <c r="E13628" s="8"/>
    </row>
    <row r="13629" spans="5:5" ht="18.5">
      <c r="E13629" s="8"/>
    </row>
    <row r="13630" spans="5:5" ht="18.5">
      <c r="E13630" s="8"/>
    </row>
    <row r="13631" spans="5:5" ht="18.5">
      <c r="E13631" s="8"/>
    </row>
    <row r="13632" spans="5:5" ht="18.5">
      <c r="E13632" s="8"/>
    </row>
    <row r="13633" spans="5:5" ht="18.5">
      <c r="E13633" s="8"/>
    </row>
    <row r="13634" spans="5:5" ht="18.5">
      <c r="E13634" s="8"/>
    </row>
    <row r="13635" spans="5:5" ht="18.5">
      <c r="E13635" s="8"/>
    </row>
    <row r="13636" spans="5:5" ht="18.5">
      <c r="E13636" s="8"/>
    </row>
    <row r="13637" spans="5:5" ht="18.5">
      <c r="E13637" s="8"/>
    </row>
    <row r="13638" spans="5:5" ht="18.5">
      <c r="E13638" s="8"/>
    </row>
    <row r="13639" spans="5:5" ht="18.5">
      <c r="E13639" s="8"/>
    </row>
    <row r="13640" spans="5:5" ht="18.5">
      <c r="E13640" s="8"/>
    </row>
    <row r="13641" spans="5:5" ht="18.5">
      <c r="E13641" s="8"/>
    </row>
    <row r="13642" spans="5:5" ht="18.5">
      <c r="E13642" s="8"/>
    </row>
    <row r="13643" spans="5:5" ht="18.5">
      <c r="E13643" s="8"/>
    </row>
    <row r="13644" spans="5:5" ht="18.5">
      <c r="E13644" s="8"/>
    </row>
    <row r="13645" spans="5:5" ht="18.5">
      <c r="E13645" s="8"/>
    </row>
    <row r="13646" spans="5:5" ht="18.5">
      <c r="E13646" s="8"/>
    </row>
    <row r="13647" spans="5:5" ht="18.5">
      <c r="E13647" s="8"/>
    </row>
    <row r="13648" spans="5:5" ht="18.5">
      <c r="E13648" s="8"/>
    </row>
    <row r="13649" spans="5:5" ht="18.5">
      <c r="E13649" s="8"/>
    </row>
    <row r="13650" spans="5:5" ht="18.5">
      <c r="E13650" s="8"/>
    </row>
    <row r="13651" spans="5:5" ht="18.5">
      <c r="E13651" s="8"/>
    </row>
    <row r="13652" spans="5:5" ht="18.5">
      <c r="E13652" s="8"/>
    </row>
    <row r="13653" spans="5:5" ht="18.5">
      <c r="E13653" s="8"/>
    </row>
    <row r="13654" spans="5:5" ht="18.5">
      <c r="E13654" s="8"/>
    </row>
    <row r="13655" spans="5:5" ht="18.5">
      <c r="E13655" s="8"/>
    </row>
    <row r="13656" spans="5:5" ht="18.5">
      <c r="E13656" s="8"/>
    </row>
    <row r="13657" spans="5:5" ht="18.5">
      <c r="E13657" s="8"/>
    </row>
    <row r="13658" spans="5:5" ht="18.5">
      <c r="E13658" s="8"/>
    </row>
    <row r="13659" spans="5:5" ht="18.5">
      <c r="E13659" s="8"/>
    </row>
    <row r="13660" spans="5:5" ht="18.5">
      <c r="E13660" s="8"/>
    </row>
    <row r="13661" spans="5:5" ht="18.5">
      <c r="E13661" s="8"/>
    </row>
    <row r="13662" spans="5:5" ht="18.5">
      <c r="E13662" s="8"/>
    </row>
    <row r="13663" spans="5:5" ht="18.5">
      <c r="E13663" s="8"/>
    </row>
    <row r="13664" spans="5:5" ht="18.5">
      <c r="E13664" s="8"/>
    </row>
    <row r="13665" spans="5:5" ht="18.5">
      <c r="E13665" s="8"/>
    </row>
    <row r="13666" spans="5:5" ht="18.5">
      <c r="E13666" s="8"/>
    </row>
    <row r="13667" spans="5:5" ht="18.5">
      <c r="E13667" s="8"/>
    </row>
    <row r="13668" spans="5:5" ht="18.5">
      <c r="E13668" s="8"/>
    </row>
    <row r="13669" spans="5:5" ht="18.5">
      <c r="E13669" s="8"/>
    </row>
    <row r="13670" spans="5:5" ht="18.5">
      <c r="E13670" s="8"/>
    </row>
    <row r="13671" spans="5:5" ht="18.5">
      <c r="E13671" s="8"/>
    </row>
    <row r="13672" spans="5:5" ht="18.5">
      <c r="E13672" s="8"/>
    </row>
    <row r="13673" spans="5:5" ht="18.5">
      <c r="E13673" s="8"/>
    </row>
    <row r="13674" spans="5:5" ht="18.5">
      <c r="E13674" s="8"/>
    </row>
    <row r="13675" spans="5:5" ht="18.5">
      <c r="E13675" s="8"/>
    </row>
    <row r="13676" spans="5:5" ht="18.5">
      <c r="E13676" s="8"/>
    </row>
    <row r="13677" spans="5:5" ht="18.5">
      <c r="E13677" s="8"/>
    </row>
    <row r="13678" spans="5:5" ht="18.5">
      <c r="E13678" s="8"/>
    </row>
    <row r="13679" spans="5:5" ht="18.5">
      <c r="E13679" s="8"/>
    </row>
    <row r="13680" spans="5:5" ht="18.5">
      <c r="E13680" s="8"/>
    </row>
    <row r="13681" spans="5:5" ht="18.5">
      <c r="E13681" s="8"/>
    </row>
    <row r="13682" spans="5:5" ht="18.5">
      <c r="E13682" s="8"/>
    </row>
    <row r="13683" spans="5:5" ht="18.5">
      <c r="E13683" s="8"/>
    </row>
    <row r="13684" spans="5:5" ht="18.5">
      <c r="E13684" s="8"/>
    </row>
    <row r="13685" spans="5:5" ht="18.5">
      <c r="E13685" s="8"/>
    </row>
    <row r="13686" spans="5:5" ht="18.5">
      <c r="E13686" s="8"/>
    </row>
    <row r="13687" spans="5:5" ht="18.5">
      <c r="E13687" s="8"/>
    </row>
    <row r="13688" spans="5:5" ht="18.5">
      <c r="E13688" s="8"/>
    </row>
    <row r="13689" spans="5:5" ht="18.5">
      <c r="E13689" s="8"/>
    </row>
    <row r="13690" spans="5:5" ht="18.5">
      <c r="E13690" s="8"/>
    </row>
    <row r="13691" spans="5:5" ht="18.5">
      <c r="E13691" s="8"/>
    </row>
    <row r="13692" spans="5:5" ht="18.5">
      <c r="E13692" s="8"/>
    </row>
    <row r="13693" spans="5:5" ht="18.5">
      <c r="E13693" s="8"/>
    </row>
    <row r="13694" spans="5:5" ht="18.5">
      <c r="E13694" s="8"/>
    </row>
    <row r="13695" spans="5:5" ht="18.5">
      <c r="E13695" s="8"/>
    </row>
    <row r="13696" spans="5:5" ht="18.5">
      <c r="E13696" s="8"/>
    </row>
    <row r="13697" spans="5:5" ht="18.5">
      <c r="E13697" s="8"/>
    </row>
    <row r="13698" spans="5:5" ht="18.5">
      <c r="E13698" s="8"/>
    </row>
    <row r="13699" spans="5:5" ht="18.5">
      <c r="E13699" s="8"/>
    </row>
    <row r="13700" spans="5:5" ht="18.5">
      <c r="E13700" s="8"/>
    </row>
    <row r="13701" spans="5:5" ht="18.5">
      <c r="E13701" s="8"/>
    </row>
    <row r="13702" spans="5:5" ht="18.5">
      <c r="E13702" s="8"/>
    </row>
    <row r="13703" spans="5:5" ht="18.5">
      <c r="E13703" s="8"/>
    </row>
    <row r="13704" spans="5:5" ht="18.5">
      <c r="E13704" s="8"/>
    </row>
    <row r="13705" spans="5:5" ht="18.5">
      <c r="E13705" s="8"/>
    </row>
    <row r="13706" spans="5:5" ht="18.5">
      <c r="E13706" s="8"/>
    </row>
    <row r="13707" spans="5:5" ht="18.5">
      <c r="E13707" s="8"/>
    </row>
    <row r="13708" spans="5:5" ht="18.5">
      <c r="E13708" s="8"/>
    </row>
    <row r="13709" spans="5:5" ht="18.5">
      <c r="E13709" s="8"/>
    </row>
    <row r="13710" spans="5:5" ht="18.5">
      <c r="E13710" s="8"/>
    </row>
    <row r="13711" spans="5:5" ht="18.5">
      <c r="E13711" s="8"/>
    </row>
    <row r="13712" spans="5:5" ht="18.5">
      <c r="E13712" s="8"/>
    </row>
    <row r="13713" spans="5:5" ht="18.5">
      <c r="E13713" s="8"/>
    </row>
    <row r="13714" spans="5:5" ht="18.5">
      <c r="E13714" s="8"/>
    </row>
    <row r="13715" spans="5:5" ht="18.5">
      <c r="E13715" s="8"/>
    </row>
    <row r="13716" spans="5:5" ht="18.5">
      <c r="E13716" s="8"/>
    </row>
    <row r="13717" spans="5:5" ht="18.5">
      <c r="E13717" s="8"/>
    </row>
    <row r="13718" spans="5:5" ht="18.5">
      <c r="E13718" s="8"/>
    </row>
    <row r="13719" spans="5:5" ht="18.5">
      <c r="E13719" s="8"/>
    </row>
    <row r="13720" spans="5:5" ht="18.5">
      <c r="E13720" s="8"/>
    </row>
    <row r="13721" spans="5:5" ht="18.5">
      <c r="E13721" s="8"/>
    </row>
    <row r="13722" spans="5:5" ht="18.5">
      <c r="E13722" s="8"/>
    </row>
    <row r="13723" spans="5:5" ht="18.5">
      <c r="E13723" s="8"/>
    </row>
    <row r="13724" spans="5:5" ht="18.5">
      <c r="E13724" s="8"/>
    </row>
    <row r="13725" spans="5:5" ht="18.5">
      <c r="E13725" s="8"/>
    </row>
    <row r="13726" spans="5:5" ht="18.5">
      <c r="E13726" s="8"/>
    </row>
    <row r="13727" spans="5:5" ht="18.5">
      <c r="E13727" s="8"/>
    </row>
    <row r="13728" spans="5:5" ht="18.5">
      <c r="E13728" s="8"/>
    </row>
    <row r="13729" spans="5:5" ht="18.5">
      <c r="E13729" s="8"/>
    </row>
    <row r="13730" spans="5:5" ht="18.5">
      <c r="E13730" s="8"/>
    </row>
    <row r="13731" spans="5:5" ht="18.5">
      <c r="E13731" s="8"/>
    </row>
    <row r="13732" spans="5:5" ht="18.5">
      <c r="E13732" s="8"/>
    </row>
    <row r="13733" spans="5:5" ht="18.5">
      <c r="E13733" s="8"/>
    </row>
    <row r="13734" spans="5:5" ht="18.5">
      <c r="E13734" s="8"/>
    </row>
    <row r="13735" spans="5:5" ht="18.5">
      <c r="E13735" s="8"/>
    </row>
    <row r="13736" spans="5:5" ht="18.5">
      <c r="E13736" s="8"/>
    </row>
    <row r="13737" spans="5:5" ht="18.5">
      <c r="E13737" s="8"/>
    </row>
    <row r="13738" spans="5:5" ht="18.5">
      <c r="E13738" s="8"/>
    </row>
    <row r="13739" spans="5:5" ht="18.5">
      <c r="E13739" s="8"/>
    </row>
    <row r="13740" spans="5:5" ht="18.5">
      <c r="E13740" s="8"/>
    </row>
    <row r="13741" spans="5:5" ht="18.5">
      <c r="E13741" s="8"/>
    </row>
    <row r="13742" spans="5:5" ht="18.5">
      <c r="E13742" s="8"/>
    </row>
    <row r="13743" spans="5:5" ht="18.5">
      <c r="E13743" s="8"/>
    </row>
    <row r="13744" spans="5:5" ht="18.5">
      <c r="E13744" s="8"/>
    </row>
    <row r="13745" spans="5:5" ht="18.5">
      <c r="E13745" s="8"/>
    </row>
    <row r="13746" spans="5:5" ht="18.5">
      <c r="E13746" s="8"/>
    </row>
    <row r="13747" spans="5:5" ht="18.5">
      <c r="E13747" s="8"/>
    </row>
    <row r="13748" spans="5:5" ht="18.5">
      <c r="E13748" s="8"/>
    </row>
    <row r="13749" spans="5:5" ht="18.5">
      <c r="E13749" s="8"/>
    </row>
    <row r="13750" spans="5:5" ht="18.5">
      <c r="E13750" s="8"/>
    </row>
    <row r="13751" spans="5:5" ht="18.5">
      <c r="E13751" s="8"/>
    </row>
    <row r="13752" spans="5:5" ht="18.5">
      <c r="E13752" s="8"/>
    </row>
    <row r="13753" spans="5:5" ht="18.5">
      <c r="E13753" s="8"/>
    </row>
    <row r="13754" spans="5:5" ht="18.5">
      <c r="E13754" s="8"/>
    </row>
    <row r="13755" spans="5:5" ht="18.5">
      <c r="E13755" s="8"/>
    </row>
    <row r="13756" spans="5:5" ht="18.5">
      <c r="E13756" s="8"/>
    </row>
    <row r="13757" spans="5:5" ht="18.5">
      <c r="E13757" s="8"/>
    </row>
    <row r="13758" spans="5:5" ht="18.5">
      <c r="E13758" s="8"/>
    </row>
    <row r="13759" spans="5:5" ht="18.5">
      <c r="E13759" s="8"/>
    </row>
    <row r="13760" spans="5:5" ht="18.5">
      <c r="E13760" s="8"/>
    </row>
    <row r="13761" spans="5:5" ht="18.5">
      <c r="E13761" s="8"/>
    </row>
    <row r="13762" spans="5:5" ht="18.5">
      <c r="E13762" s="8"/>
    </row>
    <row r="13763" spans="5:5" ht="18.5">
      <c r="E13763" s="8"/>
    </row>
    <row r="13764" spans="5:5" ht="18.5">
      <c r="E13764" s="8"/>
    </row>
    <row r="13765" spans="5:5" ht="18.5">
      <c r="E13765" s="8"/>
    </row>
    <row r="13766" spans="5:5" ht="18.5">
      <c r="E13766" s="8"/>
    </row>
    <row r="13767" spans="5:5" ht="18.5">
      <c r="E13767" s="8"/>
    </row>
    <row r="13768" spans="5:5" ht="18.5">
      <c r="E13768" s="8"/>
    </row>
    <row r="13769" spans="5:5" ht="18.5">
      <c r="E13769" s="8"/>
    </row>
    <row r="13770" spans="5:5" ht="18.5">
      <c r="E13770" s="8"/>
    </row>
    <row r="13771" spans="5:5" ht="18.5">
      <c r="E13771" s="8"/>
    </row>
    <row r="13772" spans="5:5" ht="18.5">
      <c r="E13772" s="8"/>
    </row>
    <row r="13773" spans="5:5" ht="18.5">
      <c r="E13773" s="8"/>
    </row>
    <row r="13774" spans="5:5" ht="18.5">
      <c r="E13774" s="8"/>
    </row>
    <row r="13775" spans="5:5" ht="18.5">
      <c r="E13775" s="8"/>
    </row>
    <row r="13776" spans="5:5" ht="18.5">
      <c r="E13776" s="8"/>
    </row>
    <row r="13777" spans="5:5" ht="18.5">
      <c r="E13777" s="8"/>
    </row>
    <row r="13778" spans="5:5" ht="18.5">
      <c r="E13778" s="8"/>
    </row>
    <row r="13779" spans="5:5" ht="18.5">
      <c r="E13779" s="8"/>
    </row>
    <row r="13780" spans="5:5" ht="18.5">
      <c r="E13780" s="8"/>
    </row>
    <row r="13781" spans="5:5" ht="18.5">
      <c r="E13781" s="8"/>
    </row>
    <row r="13782" spans="5:5" ht="18.5">
      <c r="E13782" s="8"/>
    </row>
    <row r="13783" spans="5:5" ht="18.5">
      <c r="E13783" s="8"/>
    </row>
    <row r="13784" spans="5:5" ht="18.5">
      <c r="E13784" s="8"/>
    </row>
    <row r="13785" spans="5:5" ht="18.5">
      <c r="E13785" s="8"/>
    </row>
    <row r="13786" spans="5:5" ht="18.5">
      <c r="E13786" s="8"/>
    </row>
    <row r="13787" spans="5:5" ht="18.5">
      <c r="E13787" s="8"/>
    </row>
    <row r="13788" spans="5:5" ht="18.5">
      <c r="E13788" s="8"/>
    </row>
    <row r="13789" spans="5:5" ht="18.5">
      <c r="E13789" s="8"/>
    </row>
    <row r="13790" spans="5:5" ht="18.5">
      <c r="E13790" s="8"/>
    </row>
    <row r="13791" spans="5:5" ht="18.5">
      <c r="E13791" s="8"/>
    </row>
    <row r="13792" spans="5:5" ht="18.5">
      <c r="E13792" s="8"/>
    </row>
    <row r="13793" spans="5:5" ht="18.5">
      <c r="E13793" s="8"/>
    </row>
    <row r="13794" spans="5:5" ht="18.5">
      <c r="E13794" s="8"/>
    </row>
    <row r="13795" spans="5:5" ht="18.5">
      <c r="E13795" s="8"/>
    </row>
    <row r="13796" spans="5:5" ht="18.5">
      <c r="E13796" s="8"/>
    </row>
    <row r="13797" spans="5:5" ht="18.5">
      <c r="E13797" s="8"/>
    </row>
    <row r="13798" spans="5:5" ht="18.5">
      <c r="E13798" s="8"/>
    </row>
    <row r="13799" spans="5:5" ht="18.5">
      <c r="E13799" s="8"/>
    </row>
    <row r="13800" spans="5:5" ht="18.5">
      <c r="E13800" s="8"/>
    </row>
    <row r="13801" spans="5:5" ht="18.5">
      <c r="E13801" s="8"/>
    </row>
    <row r="13802" spans="5:5" ht="18.5">
      <c r="E13802" s="8"/>
    </row>
    <row r="13803" spans="5:5" ht="18.5">
      <c r="E13803" s="8"/>
    </row>
    <row r="13804" spans="5:5" ht="18.5">
      <c r="E13804" s="8"/>
    </row>
    <row r="13805" spans="5:5" ht="18.5">
      <c r="E13805" s="8"/>
    </row>
    <row r="13806" spans="5:5" ht="18.5">
      <c r="E13806" s="8"/>
    </row>
    <row r="13807" spans="5:5" ht="18.5">
      <c r="E13807" s="8"/>
    </row>
    <row r="13808" spans="5:5" ht="18.5">
      <c r="E13808" s="8"/>
    </row>
    <row r="13809" spans="5:5" ht="18.5">
      <c r="E13809" s="8"/>
    </row>
    <row r="13810" spans="5:5" ht="18.5">
      <c r="E13810" s="8"/>
    </row>
    <row r="13811" spans="5:5" ht="18.5">
      <c r="E13811" s="8"/>
    </row>
    <row r="13812" spans="5:5" ht="18.5">
      <c r="E13812" s="8"/>
    </row>
    <row r="13813" spans="5:5" ht="18.5">
      <c r="E13813" s="8"/>
    </row>
    <row r="13814" spans="5:5" ht="18.5">
      <c r="E13814" s="8"/>
    </row>
    <row r="13815" spans="5:5" ht="18.5">
      <c r="E13815" s="8"/>
    </row>
    <row r="13816" spans="5:5" ht="18.5">
      <c r="E13816" s="8"/>
    </row>
    <row r="13817" spans="5:5" ht="18.5">
      <c r="E13817" s="8"/>
    </row>
    <row r="13818" spans="5:5" ht="18.5">
      <c r="E13818" s="8"/>
    </row>
    <row r="13819" spans="5:5" ht="18.5">
      <c r="E13819" s="8"/>
    </row>
    <row r="13820" spans="5:5" ht="18.5">
      <c r="E13820" s="8"/>
    </row>
    <row r="13821" spans="5:5" ht="18.5">
      <c r="E13821" s="8"/>
    </row>
    <row r="13822" spans="5:5" ht="18.5">
      <c r="E13822" s="8"/>
    </row>
    <row r="13823" spans="5:5" ht="18.5">
      <c r="E13823" s="8"/>
    </row>
    <row r="13824" spans="5:5" ht="18.5">
      <c r="E13824" s="8"/>
    </row>
    <row r="13825" spans="5:5" ht="18.5">
      <c r="E13825" s="8"/>
    </row>
    <row r="13826" spans="5:5" ht="18.5">
      <c r="E13826" s="8"/>
    </row>
    <row r="13827" spans="5:5" ht="18.5">
      <c r="E13827" s="8"/>
    </row>
    <row r="13828" spans="5:5" ht="18.5">
      <c r="E13828" s="8"/>
    </row>
    <row r="13829" spans="5:5" ht="18.5">
      <c r="E13829" s="8"/>
    </row>
    <row r="13830" spans="5:5" ht="18.5">
      <c r="E13830" s="8"/>
    </row>
    <row r="13831" spans="5:5" ht="18.5">
      <c r="E13831" s="8"/>
    </row>
    <row r="13832" spans="5:5" ht="18.5">
      <c r="E13832" s="8"/>
    </row>
    <row r="13833" spans="5:5" ht="18.5">
      <c r="E13833" s="8"/>
    </row>
    <row r="13834" spans="5:5" ht="18.5">
      <c r="E13834" s="8"/>
    </row>
    <row r="13835" spans="5:5" ht="18.5">
      <c r="E13835" s="8"/>
    </row>
    <row r="13836" spans="5:5" ht="18.5">
      <c r="E13836" s="8"/>
    </row>
    <row r="13837" spans="5:5" ht="18.5">
      <c r="E13837" s="8"/>
    </row>
    <row r="13838" spans="5:5" ht="18.5">
      <c r="E13838" s="8"/>
    </row>
    <row r="13839" spans="5:5" ht="18.5">
      <c r="E13839" s="8"/>
    </row>
    <row r="13840" spans="5:5" ht="18.5">
      <c r="E13840" s="8"/>
    </row>
    <row r="13841" spans="5:5" ht="18.5">
      <c r="E13841" s="8"/>
    </row>
    <row r="13842" spans="5:5" ht="18.5">
      <c r="E13842" s="8"/>
    </row>
    <row r="13843" spans="5:5" ht="18.5">
      <c r="E13843" s="8"/>
    </row>
    <row r="13844" spans="5:5" ht="18.5">
      <c r="E13844" s="8"/>
    </row>
    <row r="13845" spans="5:5" ht="18.5">
      <c r="E13845" s="8"/>
    </row>
    <row r="13846" spans="5:5" ht="18.5">
      <c r="E13846" s="8"/>
    </row>
    <row r="13847" spans="5:5" ht="18.5">
      <c r="E13847" s="8"/>
    </row>
    <row r="13848" spans="5:5" ht="18.5">
      <c r="E13848" s="8"/>
    </row>
    <row r="13849" spans="5:5" ht="18.5">
      <c r="E13849" s="8"/>
    </row>
    <row r="13850" spans="5:5" ht="18.5">
      <c r="E13850" s="8"/>
    </row>
    <row r="13851" spans="5:5" ht="18.5">
      <c r="E13851" s="8"/>
    </row>
    <row r="13852" spans="5:5" ht="18.5">
      <c r="E13852" s="8"/>
    </row>
    <row r="13853" spans="5:5" ht="18.5">
      <c r="E13853" s="8"/>
    </row>
    <row r="13854" spans="5:5" ht="18.5">
      <c r="E13854" s="8"/>
    </row>
    <row r="13855" spans="5:5" ht="18.5">
      <c r="E13855" s="8"/>
    </row>
    <row r="13856" spans="5:5" ht="18.5">
      <c r="E13856" s="8"/>
    </row>
    <row r="13857" spans="5:5" ht="18.5">
      <c r="E13857" s="8"/>
    </row>
    <row r="13858" spans="5:5" ht="18.5">
      <c r="E13858" s="8"/>
    </row>
    <row r="13859" spans="5:5" ht="18.5">
      <c r="E13859" s="8"/>
    </row>
    <row r="13860" spans="5:5" ht="18.5">
      <c r="E13860" s="8"/>
    </row>
    <row r="13861" spans="5:5" ht="18.5">
      <c r="E13861" s="8"/>
    </row>
    <row r="13862" spans="5:5" ht="18.5">
      <c r="E13862" s="8"/>
    </row>
    <row r="13863" spans="5:5" ht="18.5">
      <c r="E13863" s="8"/>
    </row>
    <row r="13864" spans="5:5" ht="18.5">
      <c r="E13864" s="8"/>
    </row>
    <row r="13865" spans="5:5" ht="18.5">
      <c r="E13865" s="8"/>
    </row>
    <row r="13866" spans="5:5" ht="18.5">
      <c r="E13866" s="8"/>
    </row>
    <row r="13867" spans="5:5" ht="18.5">
      <c r="E13867" s="8"/>
    </row>
    <row r="13868" spans="5:5" ht="18.5">
      <c r="E13868" s="8"/>
    </row>
    <row r="13869" spans="5:5" ht="18.5">
      <c r="E13869" s="8"/>
    </row>
    <row r="13870" spans="5:5" ht="18.5">
      <c r="E13870" s="8"/>
    </row>
    <row r="13871" spans="5:5" ht="18.5">
      <c r="E13871" s="8"/>
    </row>
    <row r="13872" spans="5:5" ht="18.5">
      <c r="E13872" s="8"/>
    </row>
    <row r="13873" spans="5:5" ht="18.5">
      <c r="E13873" s="8"/>
    </row>
    <row r="13874" spans="5:5" ht="18.5">
      <c r="E13874" s="8"/>
    </row>
    <row r="13875" spans="5:5" ht="18.5">
      <c r="E13875" s="8"/>
    </row>
    <row r="13876" spans="5:5" ht="18.5">
      <c r="E13876" s="8"/>
    </row>
    <row r="13877" spans="5:5" ht="18.5">
      <c r="E13877" s="8"/>
    </row>
    <row r="13878" spans="5:5" ht="18.5">
      <c r="E13878" s="8"/>
    </row>
    <row r="13879" spans="5:5" ht="18.5">
      <c r="E13879" s="8"/>
    </row>
    <row r="13880" spans="5:5" ht="18.5">
      <c r="E13880" s="8"/>
    </row>
    <row r="13881" spans="5:5" ht="18.5">
      <c r="E13881" s="8"/>
    </row>
    <row r="13882" spans="5:5" ht="18.5">
      <c r="E13882" s="8"/>
    </row>
    <row r="13883" spans="5:5" ht="18.5">
      <c r="E13883" s="8"/>
    </row>
    <row r="13884" spans="5:5" ht="18.5">
      <c r="E13884" s="8"/>
    </row>
    <row r="13885" spans="5:5" ht="18.5">
      <c r="E13885" s="8"/>
    </row>
    <row r="13886" spans="5:5" ht="18.5">
      <c r="E13886" s="8"/>
    </row>
    <row r="13887" spans="5:5" ht="18.5">
      <c r="E13887" s="8"/>
    </row>
    <row r="13888" spans="5:5" ht="18.5">
      <c r="E13888" s="8"/>
    </row>
    <row r="13889" spans="5:5" ht="18.5">
      <c r="E13889" s="8"/>
    </row>
    <row r="13890" spans="5:5" ht="18.5">
      <c r="E13890" s="8"/>
    </row>
    <row r="13891" spans="5:5" ht="18.5">
      <c r="E13891" s="8"/>
    </row>
    <row r="13892" spans="5:5" ht="18.5">
      <c r="E13892" s="8"/>
    </row>
    <row r="13893" spans="5:5" ht="18.5">
      <c r="E13893" s="8"/>
    </row>
    <row r="13894" spans="5:5" ht="18.5">
      <c r="E13894" s="8"/>
    </row>
    <row r="13895" spans="5:5" ht="18.5">
      <c r="E13895" s="8"/>
    </row>
    <row r="13896" spans="5:5" ht="18.5">
      <c r="E13896" s="8"/>
    </row>
    <row r="13897" spans="5:5" ht="18.5">
      <c r="E13897" s="8"/>
    </row>
    <row r="13898" spans="5:5" ht="18.5">
      <c r="E13898" s="8"/>
    </row>
    <row r="13899" spans="5:5" ht="18.5">
      <c r="E13899" s="8"/>
    </row>
    <row r="13900" spans="5:5" ht="18.5">
      <c r="E13900" s="8"/>
    </row>
    <row r="13901" spans="5:5" ht="18.5">
      <c r="E13901" s="8"/>
    </row>
    <row r="13902" spans="5:5" ht="18.5">
      <c r="E13902" s="8"/>
    </row>
    <row r="13903" spans="5:5" ht="18.5">
      <c r="E13903" s="8"/>
    </row>
    <row r="13904" spans="5:5" ht="18.5">
      <c r="E13904" s="8"/>
    </row>
    <row r="13905" spans="5:5" ht="18.5">
      <c r="E13905" s="8"/>
    </row>
    <row r="13906" spans="5:5" ht="18.5">
      <c r="E13906" s="8"/>
    </row>
    <row r="13907" spans="5:5" ht="18.5">
      <c r="E13907" s="8"/>
    </row>
    <row r="13908" spans="5:5" ht="18.5">
      <c r="E13908" s="8"/>
    </row>
    <row r="13909" spans="5:5" ht="18.5">
      <c r="E13909" s="8"/>
    </row>
    <row r="13910" spans="5:5" ht="18.5">
      <c r="E13910" s="8"/>
    </row>
    <row r="13911" spans="5:5" ht="18.5">
      <c r="E13911" s="8"/>
    </row>
    <row r="13912" spans="5:5" ht="18.5">
      <c r="E13912" s="8"/>
    </row>
    <row r="13913" spans="5:5" ht="18.5">
      <c r="E13913" s="8"/>
    </row>
    <row r="13914" spans="5:5" ht="18.5">
      <c r="E13914" s="8"/>
    </row>
    <row r="13915" spans="5:5" ht="18.5">
      <c r="E13915" s="8"/>
    </row>
    <row r="13916" spans="5:5" ht="18.5">
      <c r="E13916" s="8"/>
    </row>
    <row r="13917" spans="5:5" ht="18.5">
      <c r="E13917" s="8"/>
    </row>
    <row r="13918" spans="5:5" ht="18.5">
      <c r="E13918" s="8"/>
    </row>
    <row r="13919" spans="5:5" ht="18.5">
      <c r="E13919" s="8"/>
    </row>
    <row r="13920" spans="5:5" ht="18.5">
      <c r="E13920" s="8"/>
    </row>
    <row r="13921" spans="5:5" ht="18.5">
      <c r="E13921" s="8"/>
    </row>
    <row r="13922" spans="5:5" ht="18.5">
      <c r="E13922" s="8"/>
    </row>
    <row r="13923" spans="5:5" ht="18.5">
      <c r="E13923" s="8"/>
    </row>
    <row r="13924" spans="5:5" ht="18.5">
      <c r="E13924" s="8"/>
    </row>
    <row r="13925" spans="5:5" ht="18.5">
      <c r="E13925" s="8"/>
    </row>
    <row r="13926" spans="5:5" ht="18.5">
      <c r="E13926" s="8"/>
    </row>
    <row r="13927" spans="5:5" ht="18.5">
      <c r="E13927" s="8"/>
    </row>
    <row r="13928" spans="5:5" ht="18.5">
      <c r="E13928" s="8"/>
    </row>
    <row r="13929" spans="5:5" ht="18.5">
      <c r="E13929" s="8"/>
    </row>
    <row r="13930" spans="5:5" ht="18.5">
      <c r="E13930" s="8"/>
    </row>
    <row r="13931" spans="5:5" ht="18.5">
      <c r="E13931" s="8"/>
    </row>
    <row r="13932" spans="5:5" ht="18.5">
      <c r="E13932" s="8"/>
    </row>
    <row r="13933" spans="5:5" ht="18.5">
      <c r="E13933" s="8"/>
    </row>
    <row r="13934" spans="5:5" ht="18.5">
      <c r="E13934" s="8"/>
    </row>
    <row r="13935" spans="5:5" ht="18.5">
      <c r="E13935" s="8"/>
    </row>
    <row r="13936" spans="5:5" ht="18.5">
      <c r="E13936" s="8"/>
    </row>
    <row r="13937" spans="5:5" ht="18.5">
      <c r="E13937" s="8"/>
    </row>
    <row r="13938" spans="5:5" ht="18.5">
      <c r="E13938" s="8"/>
    </row>
    <row r="13939" spans="5:5" ht="18.5">
      <c r="E13939" s="8"/>
    </row>
    <row r="13940" spans="5:5" ht="18.5">
      <c r="E13940" s="8"/>
    </row>
    <row r="13941" spans="5:5" ht="18.5">
      <c r="E13941" s="8"/>
    </row>
    <row r="13942" spans="5:5" ht="18.5">
      <c r="E13942" s="8"/>
    </row>
    <row r="13943" spans="5:5" ht="18.5">
      <c r="E13943" s="8"/>
    </row>
    <row r="13944" spans="5:5" ht="18.5">
      <c r="E13944" s="8"/>
    </row>
    <row r="13945" spans="5:5" ht="18.5">
      <c r="E13945" s="8"/>
    </row>
    <row r="13946" spans="5:5" ht="18.5">
      <c r="E13946" s="8"/>
    </row>
    <row r="13947" spans="5:5" ht="18.5">
      <c r="E13947" s="8"/>
    </row>
    <row r="13948" spans="5:5" ht="18.5">
      <c r="E13948" s="8"/>
    </row>
    <row r="13949" spans="5:5" ht="18.5">
      <c r="E13949" s="8"/>
    </row>
    <row r="13950" spans="5:5" ht="18.5">
      <c r="E13950" s="8"/>
    </row>
    <row r="13951" spans="5:5" ht="18.5">
      <c r="E13951" s="8"/>
    </row>
    <row r="13952" spans="5:5" ht="18.5">
      <c r="E13952" s="8"/>
    </row>
    <row r="13953" spans="5:5" ht="18.5">
      <c r="E13953" s="8"/>
    </row>
    <row r="13954" spans="5:5" ht="18.5">
      <c r="E13954" s="8"/>
    </row>
    <row r="13955" spans="5:5" ht="18.5">
      <c r="E13955" s="8"/>
    </row>
    <row r="13956" spans="5:5" ht="18.5">
      <c r="E13956" s="8"/>
    </row>
    <row r="13957" spans="5:5" ht="18.5">
      <c r="E13957" s="8"/>
    </row>
    <row r="13958" spans="5:5" ht="18.5">
      <c r="E13958" s="8"/>
    </row>
    <row r="13959" spans="5:5" ht="18.5">
      <c r="E13959" s="8"/>
    </row>
    <row r="13960" spans="5:5" ht="18.5">
      <c r="E13960" s="8"/>
    </row>
    <row r="13961" spans="5:5" ht="18.5">
      <c r="E13961" s="8"/>
    </row>
    <row r="13962" spans="5:5" ht="18.5">
      <c r="E13962" s="8"/>
    </row>
    <row r="13963" spans="5:5" ht="18.5">
      <c r="E13963" s="8"/>
    </row>
    <row r="13964" spans="5:5" ht="18.5">
      <c r="E13964" s="8"/>
    </row>
    <row r="13965" spans="5:5" ht="18.5">
      <c r="E13965" s="8"/>
    </row>
    <row r="13966" spans="5:5" ht="18.5">
      <c r="E13966" s="8"/>
    </row>
    <row r="13967" spans="5:5" ht="18.5">
      <c r="E13967" s="8"/>
    </row>
    <row r="13968" spans="5:5" ht="18.5">
      <c r="E13968" s="8"/>
    </row>
    <row r="13969" spans="5:5" ht="18.5">
      <c r="E13969" s="8"/>
    </row>
    <row r="13970" spans="5:5" ht="18.5">
      <c r="E13970" s="8"/>
    </row>
    <row r="13971" spans="5:5" ht="18.5">
      <c r="E13971" s="8"/>
    </row>
    <row r="13972" spans="5:5" ht="18.5">
      <c r="E13972" s="8"/>
    </row>
    <row r="13973" spans="5:5" ht="18.5">
      <c r="E13973" s="8"/>
    </row>
    <row r="13974" spans="5:5" ht="18.5">
      <c r="E13974" s="8"/>
    </row>
    <row r="13975" spans="5:5" ht="18.5">
      <c r="E13975" s="8"/>
    </row>
    <row r="13976" spans="5:5" ht="18.5">
      <c r="E13976" s="8"/>
    </row>
    <row r="13977" spans="5:5" ht="18.5">
      <c r="E13977" s="8"/>
    </row>
    <row r="13978" spans="5:5" ht="18.5">
      <c r="E13978" s="8"/>
    </row>
    <row r="13979" spans="5:5" ht="18.5">
      <c r="E13979" s="8"/>
    </row>
    <row r="13980" spans="5:5" ht="18.5">
      <c r="E13980" s="8"/>
    </row>
    <row r="13981" spans="5:5" ht="18.5">
      <c r="E13981" s="8"/>
    </row>
    <row r="13982" spans="5:5" ht="18.5">
      <c r="E13982" s="8"/>
    </row>
    <row r="13983" spans="5:5" ht="18.5">
      <c r="E13983" s="8"/>
    </row>
    <row r="13984" spans="5:5" ht="18.5">
      <c r="E13984" s="8"/>
    </row>
    <row r="13985" spans="5:5" ht="18.5">
      <c r="E13985" s="8"/>
    </row>
    <row r="13986" spans="5:5" ht="18.5">
      <c r="E13986" s="8"/>
    </row>
    <row r="13987" spans="5:5" ht="18.5">
      <c r="E13987" s="8"/>
    </row>
    <row r="13988" spans="5:5" ht="18.5">
      <c r="E13988" s="8"/>
    </row>
    <row r="13989" spans="5:5" ht="18.5">
      <c r="E13989" s="8"/>
    </row>
    <row r="13990" spans="5:5" ht="18.5">
      <c r="E13990" s="8"/>
    </row>
    <row r="13991" spans="5:5" ht="18.5">
      <c r="E13991" s="8"/>
    </row>
    <row r="13992" spans="5:5" ht="18.5">
      <c r="E13992" s="8"/>
    </row>
    <row r="13993" spans="5:5" ht="18.5">
      <c r="E13993" s="8"/>
    </row>
    <row r="13994" spans="5:5" ht="18.5">
      <c r="E13994" s="8"/>
    </row>
    <row r="13995" spans="5:5" ht="18.5">
      <c r="E13995" s="8"/>
    </row>
    <row r="13996" spans="5:5" ht="18.5">
      <c r="E13996" s="8"/>
    </row>
    <row r="13997" spans="5:5" ht="18.5">
      <c r="E13997" s="8"/>
    </row>
    <row r="13998" spans="5:5" ht="18.5">
      <c r="E13998" s="8"/>
    </row>
    <row r="13999" spans="5:5" ht="18.5">
      <c r="E13999" s="8"/>
    </row>
    <row r="14000" spans="5:5" ht="18.5">
      <c r="E14000" s="8"/>
    </row>
    <row r="14001" spans="5:5" ht="18.5">
      <c r="E14001" s="8"/>
    </row>
    <row r="14002" spans="5:5" ht="18.5">
      <c r="E14002" s="8"/>
    </row>
    <row r="14003" spans="5:5" ht="18.5">
      <c r="E14003" s="8"/>
    </row>
    <row r="14004" spans="5:5" ht="18.5">
      <c r="E14004" s="8"/>
    </row>
    <row r="14005" spans="5:5" ht="18.5">
      <c r="E14005" s="8"/>
    </row>
    <row r="14006" spans="5:5" ht="18.5">
      <c r="E14006" s="8"/>
    </row>
    <row r="14007" spans="5:5" ht="18.5">
      <c r="E14007" s="8"/>
    </row>
    <row r="14008" spans="5:5" ht="18.5">
      <c r="E14008" s="8"/>
    </row>
    <row r="14009" spans="5:5" ht="18.5">
      <c r="E14009" s="8"/>
    </row>
    <row r="14010" spans="5:5" ht="18.5">
      <c r="E14010" s="8"/>
    </row>
    <row r="14011" spans="5:5" ht="18.5">
      <c r="E14011" s="8"/>
    </row>
    <row r="14012" spans="5:5" ht="18.5">
      <c r="E14012" s="8"/>
    </row>
    <row r="14013" spans="5:5" ht="18.5">
      <c r="E14013" s="8"/>
    </row>
    <row r="14014" spans="5:5" ht="18.5">
      <c r="E14014" s="8"/>
    </row>
    <row r="14015" spans="5:5" ht="18.5">
      <c r="E14015" s="8"/>
    </row>
    <row r="14016" spans="5:5" ht="18.5">
      <c r="E14016" s="8"/>
    </row>
    <row r="14017" spans="5:5" ht="18.5">
      <c r="E14017" s="8"/>
    </row>
    <row r="14018" spans="5:5" ht="18.5">
      <c r="E14018" s="8"/>
    </row>
    <row r="14019" spans="5:5" ht="18.5">
      <c r="E14019" s="8"/>
    </row>
    <row r="14020" spans="5:5" ht="18.5">
      <c r="E14020" s="8"/>
    </row>
    <row r="14021" spans="5:5" ht="18.5">
      <c r="E14021" s="8"/>
    </row>
    <row r="14022" spans="5:5" ht="18.5">
      <c r="E14022" s="8"/>
    </row>
    <row r="14023" spans="5:5" ht="18.5">
      <c r="E14023" s="8"/>
    </row>
    <row r="14024" spans="5:5" ht="18.5">
      <c r="E14024" s="8"/>
    </row>
    <row r="14025" spans="5:5" ht="18.5">
      <c r="E14025" s="8"/>
    </row>
    <row r="14026" spans="5:5" ht="18.5">
      <c r="E14026" s="8"/>
    </row>
    <row r="14027" spans="5:5" ht="18.5">
      <c r="E14027" s="8"/>
    </row>
    <row r="14028" spans="5:5" ht="18.5">
      <c r="E14028" s="8"/>
    </row>
    <row r="14029" spans="5:5" ht="18.5">
      <c r="E14029" s="8"/>
    </row>
    <row r="14030" spans="5:5" ht="18.5">
      <c r="E14030" s="8"/>
    </row>
    <row r="14031" spans="5:5" ht="18.5">
      <c r="E14031" s="8"/>
    </row>
    <row r="14032" spans="5:5" ht="18.5">
      <c r="E14032" s="8"/>
    </row>
    <row r="14033" spans="5:5" ht="18.5">
      <c r="E14033" s="8"/>
    </row>
    <row r="14034" spans="5:5" ht="18.5">
      <c r="E14034" s="8"/>
    </row>
    <row r="14035" spans="5:5" ht="18.5">
      <c r="E14035" s="8"/>
    </row>
    <row r="14036" spans="5:5" ht="18.5">
      <c r="E14036" s="8"/>
    </row>
    <row r="14037" spans="5:5" ht="18.5">
      <c r="E14037" s="8"/>
    </row>
    <row r="14038" spans="5:5" ht="18.5">
      <c r="E14038" s="8"/>
    </row>
    <row r="14039" spans="5:5" ht="18.5">
      <c r="E14039" s="8"/>
    </row>
    <row r="14040" spans="5:5" ht="18.5">
      <c r="E14040" s="8"/>
    </row>
    <row r="14041" spans="5:5" ht="18.5">
      <c r="E14041" s="8"/>
    </row>
    <row r="14042" spans="5:5" ht="18.5">
      <c r="E14042" s="8"/>
    </row>
    <row r="14043" spans="5:5" ht="18.5">
      <c r="E14043" s="8"/>
    </row>
    <row r="14044" spans="5:5" ht="18.5">
      <c r="E14044" s="8"/>
    </row>
    <row r="14045" spans="5:5" ht="18.5">
      <c r="E14045" s="8"/>
    </row>
    <row r="14046" spans="5:5" ht="18.5">
      <c r="E14046" s="8"/>
    </row>
    <row r="14047" spans="5:5" ht="18.5">
      <c r="E14047" s="8"/>
    </row>
    <row r="14048" spans="5:5" ht="18.5">
      <c r="E14048" s="8"/>
    </row>
    <row r="14049" spans="5:5" ht="18.5">
      <c r="E14049" s="8"/>
    </row>
    <row r="14050" spans="5:5" ht="18.5">
      <c r="E14050" s="8"/>
    </row>
    <row r="14051" spans="5:5" ht="18.5">
      <c r="E14051" s="8"/>
    </row>
    <row r="14052" spans="5:5" ht="18.5">
      <c r="E14052" s="8"/>
    </row>
    <row r="14053" spans="5:5" ht="18.5">
      <c r="E14053" s="8"/>
    </row>
    <row r="14054" spans="5:5" ht="18.5">
      <c r="E14054" s="8"/>
    </row>
    <row r="14055" spans="5:5" ht="18.5">
      <c r="E14055" s="8"/>
    </row>
    <row r="14056" spans="5:5" ht="18.5">
      <c r="E14056" s="8"/>
    </row>
    <row r="14057" spans="5:5" ht="18.5">
      <c r="E14057" s="8"/>
    </row>
    <row r="14058" spans="5:5" ht="18.5">
      <c r="E14058" s="8"/>
    </row>
    <row r="14059" spans="5:5" ht="18.5">
      <c r="E14059" s="8"/>
    </row>
    <row r="14060" spans="5:5" ht="18.5">
      <c r="E14060" s="8"/>
    </row>
    <row r="14061" spans="5:5" ht="18.5">
      <c r="E14061" s="8"/>
    </row>
    <row r="14062" spans="5:5" ht="18.5">
      <c r="E14062" s="8"/>
    </row>
    <row r="14063" spans="5:5" ht="18.5">
      <c r="E14063" s="8"/>
    </row>
    <row r="14064" spans="5:5" ht="18.5">
      <c r="E14064" s="8"/>
    </row>
    <row r="14065" spans="5:5" ht="18.5">
      <c r="E14065" s="8"/>
    </row>
    <row r="14066" spans="5:5" ht="18.5">
      <c r="E14066" s="8"/>
    </row>
    <row r="14067" spans="5:5" ht="18.5">
      <c r="E14067" s="8"/>
    </row>
    <row r="14068" spans="5:5" ht="18.5">
      <c r="E14068" s="8"/>
    </row>
    <row r="14069" spans="5:5" ht="18.5">
      <c r="E14069" s="8"/>
    </row>
    <row r="14070" spans="5:5" ht="18.5">
      <c r="E14070" s="8"/>
    </row>
    <row r="14071" spans="5:5" ht="18.5">
      <c r="E14071" s="8"/>
    </row>
    <row r="14072" spans="5:5" ht="18.5">
      <c r="E14072" s="8"/>
    </row>
    <row r="14073" spans="5:5" ht="18.5">
      <c r="E14073" s="8"/>
    </row>
    <row r="14074" spans="5:5" ht="18.5">
      <c r="E14074" s="8"/>
    </row>
    <row r="14075" spans="5:5" ht="18.5">
      <c r="E14075" s="8"/>
    </row>
    <row r="14076" spans="5:5" ht="18.5">
      <c r="E14076" s="8"/>
    </row>
    <row r="14077" spans="5:5" ht="18.5">
      <c r="E14077" s="8"/>
    </row>
    <row r="14078" spans="5:5" ht="18.5">
      <c r="E14078" s="8"/>
    </row>
    <row r="14079" spans="5:5" ht="18.5">
      <c r="E14079" s="8"/>
    </row>
    <row r="14080" spans="5:5" ht="18.5">
      <c r="E14080" s="8"/>
    </row>
    <row r="14081" spans="5:5" ht="18.5">
      <c r="E14081" s="8"/>
    </row>
    <row r="14082" spans="5:5" ht="18.5">
      <c r="E14082" s="8"/>
    </row>
    <row r="14083" spans="5:5" ht="18.5">
      <c r="E14083" s="8"/>
    </row>
    <row r="14084" spans="5:5" ht="18.5">
      <c r="E14084" s="8"/>
    </row>
    <row r="14085" spans="5:5" ht="18.5">
      <c r="E14085" s="8"/>
    </row>
    <row r="14086" spans="5:5" ht="18.5">
      <c r="E14086" s="8"/>
    </row>
    <row r="14087" spans="5:5" ht="18.5">
      <c r="E14087" s="8"/>
    </row>
    <row r="14088" spans="5:5" ht="18.5">
      <c r="E14088" s="8"/>
    </row>
    <row r="14089" spans="5:5" ht="18.5">
      <c r="E14089" s="8"/>
    </row>
    <row r="14090" spans="5:5" ht="18.5">
      <c r="E14090" s="8"/>
    </row>
    <row r="14091" spans="5:5" ht="18.5">
      <c r="E14091" s="8"/>
    </row>
    <row r="14092" spans="5:5" ht="18.5">
      <c r="E14092" s="8"/>
    </row>
    <row r="14093" spans="5:5" ht="18.5">
      <c r="E14093" s="8"/>
    </row>
    <row r="14094" spans="5:5" ht="18.5">
      <c r="E14094" s="8"/>
    </row>
    <row r="14095" spans="5:5" ht="18.5">
      <c r="E14095" s="8"/>
    </row>
    <row r="14096" spans="5:5" ht="18.5">
      <c r="E14096" s="8"/>
    </row>
    <row r="14097" spans="5:5" ht="18.5">
      <c r="E14097" s="8"/>
    </row>
    <row r="14098" spans="5:5" ht="18.5">
      <c r="E14098" s="8"/>
    </row>
    <row r="14099" spans="5:5" ht="18.5">
      <c r="E14099" s="8"/>
    </row>
    <row r="14100" spans="5:5" ht="18.5">
      <c r="E14100" s="8"/>
    </row>
    <row r="14101" spans="5:5" ht="18.5">
      <c r="E14101" s="8"/>
    </row>
    <row r="14102" spans="5:5" ht="18.5">
      <c r="E14102" s="8"/>
    </row>
    <row r="14103" spans="5:5" ht="18.5">
      <c r="E14103" s="8"/>
    </row>
    <row r="14104" spans="5:5" ht="18.5">
      <c r="E14104" s="8"/>
    </row>
    <row r="14105" spans="5:5" ht="18.5">
      <c r="E14105" s="8"/>
    </row>
    <row r="14106" spans="5:5" ht="18.5">
      <c r="E14106" s="8"/>
    </row>
    <row r="14107" spans="5:5" ht="18.5">
      <c r="E14107" s="8"/>
    </row>
    <row r="14108" spans="5:5" ht="18.5">
      <c r="E14108" s="8"/>
    </row>
    <row r="14109" spans="5:5" ht="18.5">
      <c r="E14109" s="8"/>
    </row>
    <row r="14110" spans="5:5" ht="18.5">
      <c r="E14110" s="8"/>
    </row>
    <row r="14111" spans="5:5" ht="18.5">
      <c r="E14111" s="8"/>
    </row>
    <row r="14112" spans="5:5" ht="18.5">
      <c r="E14112" s="8"/>
    </row>
    <row r="14113" spans="5:5" ht="18.5">
      <c r="E14113" s="8"/>
    </row>
    <row r="14114" spans="5:5" ht="18.5">
      <c r="E14114" s="8"/>
    </row>
    <row r="14115" spans="5:5" ht="18.5">
      <c r="E14115" s="8"/>
    </row>
    <row r="14116" spans="5:5" ht="18.5">
      <c r="E14116" s="8"/>
    </row>
    <row r="14117" spans="5:5" ht="18.5">
      <c r="E14117" s="8"/>
    </row>
    <row r="14118" spans="5:5" ht="18.5">
      <c r="E14118" s="8"/>
    </row>
    <row r="14119" spans="5:5" ht="18.5">
      <c r="E14119" s="8"/>
    </row>
    <row r="14120" spans="5:5" ht="18.5">
      <c r="E14120" s="8"/>
    </row>
    <row r="14121" spans="5:5" ht="18.5">
      <c r="E14121" s="8"/>
    </row>
    <row r="14122" spans="5:5" ht="18.5">
      <c r="E14122" s="8"/>
    </row>
    <row r="14123" spans="5:5" ht="18.5">
      <c r="E14123" s="8"/>
    </row>
    <row r="14124" spans="5:5" ht="18.5">
      <c r="E14124" s="8"/>
    </row>
    <row r="14125" spans="5:5" ht="18.5">
      <c r="E14125" s="8"/>
    </row>
    <row r="14126" spans="5:5" ht="18.5">
      <c r="E14126" s="8"/>
    </row>
    <row r="14127" spans="5:5" ht="18.5">
      <c r="E14127" s="8"/>
    </row>
    <row r="14128" spans="5:5" ht="18.5">
      <c r="E14128" s="8"/>
    </row>
    <row r="14129" spans="5:5" ht="18.5">
      <c r="E14129" s="8"/>
    </row>
    <row r="14130" spans="5:5" ht="18.5">
      <c r="E14130" s="8"/>
    </row>
    <row r="14131" spans="5:5" ht="18.5">
      <c r="E14131" s="8"/>
    </row>
    <row r="14132" spans="5:5" ht="18.5">
      <c r="E14132" s="8"/>
    </row>
    <row r="14133" spans="5:5" ht="18.5">
      <c r="E14133" s="8"/>
    </row>
    <row r="14134" spans="5:5" ht="18.5">
      <c r="E14134" s="8"/>
    </row>
    <row r="14135" spans="5:5" ht="18.5">
      <c r="E14135" s="8"/>
    </row>
    <row r="14136" spans="5:5" ht="18.5">
      <c r="E14136" s="8"/>
    </row>
    <row r="14137" spans="5:5" ht="18.5">
      <c r="E14137" s="8"/>
    </row>
    <row r="14138" spans="5:5" ht="18.5">
      <c r="E14138" s="8"/>
    </row>
    <row r="14139" spans="5:5" ht="18.5">
      <c r="E14139" s="8"/>
    </row>
    <row r="14140" spans="5:5" ht="18.5">
      <c r="E14140" s="8"/>
    </row>
    <row r="14141" spans="5:5" ht="18.5">
      <c r="E14141" s="8"/>
    </row>
    <row r="14142" spans="5:5" ht="18.5">
      <c r="E14142" s="8"/>
    </row>
    <row r="14143" spans="5:5" ht="18.5">
      <c r="E14143" s="8"/>
    </row>
    <row r="14144" spans="5:5" ht="18.5">
      <c r="E14144" s="8"/>
    </row>
    <row r="14145" spans="5:5" ht="18.5">
      <c r="E14145" s="8"/>
    </row>
    <row r="14146" spans="5:5" ht="18.5">
      <c r="E14146" s="8"/>
    </row>
    <row r="14147" spans="5:5" ht="18.5">
      <c r="E14147" s="8"/>
    </row>
    <row r="14148" spans="5:5" ht="18.5">
      <c r="E14148" s="8"/>
    </row>
    <row r="14149" spans="5:5" ht="18.5">
      <c r="E14149" s="8"/>
    </row>
    <row r="14150" spans="5:5" ht="18.5">
      <c r="E14150" s="8"/>
    </row>
    <row r="14151" spans="5:5" ht="18.5">
      <c r="E14151" s="8"/>
    </row>
    <row r="14152" spans="5:5" ht="18.5">
      <c r="E14152" s="8"/>
    </row>
    <row r="14153" spans="5:5" ht="18.5">
      <c r="E14153" s="8"/>
    </row>
    <row r="14154" spans="5:5" ht="18.5">
      <c r="E14154" s="8"/>
    </row>
    <row r="14155" spans="5:5" ht="18.5">
      <c r="E14155" s="8"/>
    </row>
    <row r="14156" spans="5:5" ht="18.5">
      <c r="E14156" s="8"/>
    </row>
    <row r="14157" spans="5:5" ht="18.5">
      <c r="E14157" s="8"/>
    </row>
    <row r="14158" spans="5:5" ht="18.5">
      <c r="E14158" s="8"/>
    </row>
    <row r="14159" spans="5:5" ht="18.5">
      <c r="E14159" s="8"/>
    </row>
    <row r="14160" spans="5:5" ht="18.5">
      <c r="E14160" s="8"/>
    </row>
    <row r="14161" spans="5:5" ht="18.5">
      <c r="E14161" s="8"/>
    </row>
    <row r="14162" spans="5:5" ht="18.5">
      <c r="E14162" s="8"/>
    </row>
    <row r="14163" spans="5:5" ht="18.5">
      <c r="E14163" s="8"/>
    </row>
    <row r="14164" spans="5:5" ht="18.5">
      <c r="E14164" s="8"/>
    </row>
    <row r="14165" spans="5:5" ht="18.5">
      <c r="E14165" s="8"/>
    </row>
    <row r="14166" spans="5:5" ht="18.5">
      <c r="E14166" s="8"/>
    </row>
    <row r="14167" spans="5:5" ht="18.5">
      <c r="E14167" s="8"/>
    </row>
    <row r="14168" spans="5:5" ht="18.5">
      <c r="E14168" s="8"/>
    </row>
    <row r="14169" spans="5:5" ht="18.5">
      <c r="E14169" s="8"/>
    </row>
    <row r="14170" spans="5:5" ht="18.5">
      <c r="E14170" s="8"/>
    </row>
    <row r="14171" spans="5:5" ht="18.5">
      <c r="E14171" s="8"/>
    </row>
    <row r="14172" spans="5:5" ht="18.5">
      <c r="E14172" s="8"/>
    </row>
    <row r="14173" spans="5:5" ht="18.5">
      <c r="E14173" s="8"/>
    </row>
    <row r="14174" spans="5:5" ht="18.5">
      <c r="E14174" s="8"/>
    </row>
    <row r="14175" spans="5:5" ht="18.5">
      <c r="E14175" s="8"/>
    </row>
    <row r="14176" spans="5:5" ht="18.5">
      <c r="E14176" s="8"/>
    </row>
    <row r="14177" spans="5:5" ht="18.5">
      <c r="E14177" s="8"/>
    </row>
    <row r="14178" spans="5:5" ht="18.5">
      <c r="E14178" s="8"/>
    </row>
    <row r="14179" spans="5:5" ht="18.5">
      <c r="E14179" s="8"/>
    </row>
    <row r="14180" spans="5:5" ht="18.5">
      <c r="E14180" s="8"/>
    </row>
    <row r="14181" spans="5:5" ht="18.5">
      <c r="E14181" s="8"/>
    </row>
    <row r="14182" spans="5:5" ht="18.5">
      <c r="E14182" s="8"/>
    </row>
    <row r="14183" spans="5:5" ht="18.5">
      <c r="E14183" s="8"/>
    </row>
    <row r="14184" spans="5:5" ht="18.5">
      <c r="E14184" s="8"/>
    </row>
    <row r="14185" spans="5:5" ht="18.5">
      <c r="E14185" s="8"/>
    </row>
    <row r="14186" spans="5:5" ht="18.5">
      <c r="E14186" s="8"/>
    </row>
    <row r="14187" spans="5:5" ht="18.5">
      <c r="E14187" s="8"/>
    </row>
    <row r="14188" spans="5:5" ht="18.5">
      <c r="E14188" s="8"/>
    </row>
    <row r="14189" spans="5:5" ht="18.5">
      <c r="E14189" s="8"/>
    </row>
    <row r="14190" spans="5:5" ht="18.5">
      <c r="E14190" s="8"/>
    </row>
    <row r="14191" spans="5:5" ht="18.5">
      <c r="E14191" s="8"/>
    </row>
    <row r="14192" spans="5:5" ht="18.5">
      <c r="E14192" s="8"/>
    </row>
    <row r="14193" spans="5:5" ht="18.5">
      <c r="E14193" s="8"/>
    </row>
    <row r="14194" spans="5:5" ht="18.5">
      <c r="E14194" s="8"/>
    </row>
    <row r="14195" spans="5:5" ht="18.5">
      <c r="E14195" s="8"/>
    </row>
    <row r="14196" spans="5:5" ht="18.5">
      <c r="E14196" s="8"/>
    </row>
    <row r="14197" spans="5:5" ht="18.5">
      <c r="E14197" s="8"/>
    </row>
    <row r="14198" spans="5:5" ht="18.5">
      <c r="E14198" s="8"/>
    </row>
    <row r="14199" spans="5:5" ht="18.5">
      <c r="E14199" s="8"/>
    </row>
    <row r="14200" spans="5:5" ht="18.5">
      <c r="E14200" s="8"/>
    </row>
    <row r="14201" spans="5:5" ht="18.5">
      <c r="E14201" s="8"/>
    </row>
    <row r="14202" spans="5:5" ht="18.5">
      <c r="E14202" s="8"/>
    </row>
    <row r="14203" spans="5:5" ht="18.5">
      <c r="E14203" s="8"/>
    </row>
    <row r="14204" spans="5:5" ht="18.5">
      <c r="E14204" s="8"/>
    </row>
    <row r="14205" spans="5:5" ht="18.5">
      <c r="E14205" s="8"/>
    </row>
    <row r="14206" spans="5:5" ht="18.5">
      <c r="E14206" s="8"/>
    </row>
    <row r="14207" spans="5:5" ht="18.5">
      <c r="E14207" s="8"/>
    </row>
    <row r="14208" spans="5:5" ht="18.5">
      <c r="E14208" s="8"/>
    </row>
    <row r="14209" spans="5:5" ht="18.5">
      <c r="E14209" s="8"/>
    </row>
    <row r="14210" spans="5:5" ht="18.5">
      <c r="E14210" s="8"/>
    </row>
    <row r="14211" spans="5:5" ht="18.5">
      <c r="E14211" s="8"/>
    </row>
    <row r="14212" spans="5:5" ht="18.5">
      <c r="E14212" s="8"/>
    </row>
    <row r="14213" spans="5:5" ht="18.5">
      <c r="E14213" s="8"/>
    </row>
    <row r="14214" spans="5:5" ht="18.5">
      <c r="E14214" s="8"/>
    </row>
    <row r="14215" spans="5:5" ht="18.5">
      <c r="E14215" s="8"/>
    </row>
    <row r="14216" spans="5:5" ht="18.5">
      <c r="E14216" s="8"/>
    </row>
    <row r="14217" spans="5:5" ht="18.5">
      <c r="E14217" s="8"/>
    </row>
    <row r="14218" spans="5:5" ht="18.5">
      <c r="E14218" s="8"/>
    </row>
    <row r="14219" spans="5:5" ht="18.5">
      <c r="E14219" s="8"/>
    </row>
    <row r="14220" spans="5:5" ht="18.5">
      <c r="E14220" s="8"/>
    </row>
    <row r="14221" spans="5:5" ht="18.5">
      <c r="E14221" s="8"/>
    </row>
    <row r="14222" spans="5:5" ht="18.5">
      <c r="E14222" s="8"/>
    </row>
    <row r="14223" spans="5:5" ht="18.5">
      <c r="E14223" s="8"/>
    </row>
    <row r="14224" spans="5:5" ht="18.5">
      <c r="E14224" s="8"/>
    </row>
    <row r="14225" spans="5:5" ht="18.5">
      <c r="E14225" s="8"/>
    </row>
    <row r="14226" spans="5:5" ht="18.5">
      <c r="E14226" s="8"/>
    </row>
    <row r="14227" spans="5:5" ht="18.5">
      <c r="E14227" s="8"/>
    </row>
    <row r="14228" spans="5:5" ht="18.5">
      <c r="E14228" s="8"/>
    </row>
    <row r="14229" spans="5:5" ht="18.5">
      <c r="E14229" s="8"/>
    </row>
    <row r="14230" spans="5:5" ht="18.5">
      <c r="E14230" s="8"/>
    </row>
    <row r="14231" spans="5:5" ht="18.5">
      <c r="E14231" s="8"/>
    </row>
    <row r="14232" spans="5:5" ht="18.5">
      <c r="E14232" s="8"/>
    </row>
    <row r="14233" spans="5:5" ht="18.5">
      <c r="E14233" s="8"/>
    </row>
    <row r="14234" spans="5:5" ht="18.5">
      <c r="E14234" s="8"/>
    </row>
    <row r="14235" spans="5:5" ht="18.5">
      <c r="E14235" s="8"/>
    </row>
    <row r="14236" spans="5:5" ht="18.5">
      <c r="E14236" s="8"/>
    </row>
    <row r="14237" spans="5:5" ht="18.5">
      <c r="E14237" s="8"/>
    </row>
    <row r="14238" spans="5:5" ht="18.5">
      <c r="E14238" s="8"/>
    </row>
    <row r="14239" spans="5:5" ht="18.5">
      <c r="E14239" s="8"/>
    </row>
    <row r="14240" spans="5:5" ht="18.5">
      <c r="E14240" s="8"/>
    </row>
    <row r="14241" spans="5:5" ht="18.5">
      <c r="E14241" s="8"/>
    </row>
    <row r="14242" spans="5:5" ht="18.5">
      <c r="E14242" s="8"/>
    </row>
    <row r="14243" spans="5:5" ht="18.5">
      <c r="E14243" s="8"/>
    </row>
    <row r="14244" spans="5:5" ht="18.5">
      <c r="E14244" s="8"/>
    </row>
    <row r="14245" spans="5:5" ht="18.5">
      <c r="E14245" s="8"/>
    </row>
    <row r="14246" spans="5:5" ht="18.5">
      <c r="E14246" s="8"/>
    </row>
    <row r="14247" spans="5:5" ht="18.5">
      <c r="E14247" s="8"/>
    </row>
    <row r="14248" spans="5:5" ht="18.5">
      <c r="E14248" s="8"/>
    </row>
    <row r="14249" spans="5:5" ht="18.5">
      <c r="E14249" s="8"/>
    </row>
    <row r="14250" spans="5:5" ht="18.5">
      <c r="E14250" s="8"/>
    </row>
    <row r="14251" spans="5:5" ht="18.5">
      <c r="E14251" s="8"/>
    </row>
    <row r="14252" spans="5:5" ht="18.5">
      <c r="E14252" s="8"/>
    </row>
    <row r="14253" spans="5:5" ht="18.5">
      <c r="E14253" s="8"/>
    </row>
    <row r="14254" spans="5:5" ht="18.5">
      <c r="E14254" s="8"/>
    </row>
    <row r="14255" spans="5:5" ht="18.5">
      <c r="E14255" s="8"/>
    </row>
    <row r="14256" spans="5:5" ht="18.5">
      <c r="E14256" s="8"/>
    </row>
    <row r="14257" spans="5:5" ht="18.5">
      <c r="E14257" s="8"/>
    </row>
    <row r="14258" spans="5:5" ht="18.5">
      <c r="E14258" s="8"/>
    </row>
    <row r="14259" spans="5:5" ht="18.5">
      <c r="E14259" s="8"/>
    </row>
    <row r="14260" spans="5:5" ht="18.5">
      <c r="E14260" s="8"/>
    </row>
    <row r="14261" spans="5:5" ht="18.5">
      <c r="E14261" s="8"/>
    </row>
    <row r="14262" spans="5:5" ht="18.5">
      <c r="E14262" s="8"/>
    </row>
    <row r="14263" spans="5:5" ht="18.5">
      <c r="E14263" s="8"/>
    </row>
    <row r="14264" spans="5:5" ht="18.5">
      <c r="E14264" s="8"/>
    </row>
    <row r="14265" spans="5:5" ht="18.5">
      <c r="E14265" s="8"/>
    </row>
    <row r="14266" spans="5:5" ht="18.5">
      <c r="E14266" s="8"/>
    </row>
    <row r="14267" spans="5:5" ht="18.5">
      <c r="E14267" s="8"/>
    </row>
    <row r="14268" spans="5:5" ht="18.5">
      <c r="E14268" s="8"/>
    </row>
    <row r="14269" spans="5:5" ht="18.5">
      <c r="E14269" s="8"/>
    </row>
    <row r="14270" spans="5:5" ht="18.5">
      <c r="E14270" s="8"/>
    </row>
    <row r="14271" spans="5:5" ht="18.5">
      <c r="E14271" s="8"/>
    </row>
    <row r="14272" spans="5:5" ht="18.5">
      <c r="E14272" s="8"/>
    </row>
    <row r="14273" spans="5:5" ht="18.5">
      <c r="E14273" s="8"/>
    </row>
    <row r="14274" spans="5:5" ht="18.5">
      <c r="E14274" s="8"/>
    </row>
    <row r="14275" spans="5:5" ht="18.5">
      <c r="E14275" s="8"/>
    </row>
    <row r="14276" spans="5:5" ht="18.5">
      <c r="E14276" s="8"/>
    </row>
    <row r="14277" spans="5:5" ht="18.5">
      <c r="E14277" s="8"/>
    </row>
    <row r="14278" spans="5:5" ht="18.5">
      <c r="E14278" s="8"/>
    </row>
    <row r="14279" spans="5:5" ht="18.5">
      <c r="E14279" s="8"/>
    </row>
    <row r="14280" spans="5:5" ht="18.5">
      <c r="E14280" s="8"/>
    </row>
    <row r="14281" spans="5:5" ht="18.5">
      <c r="E14281" s="8"/>
    </row>
    <row r="14282" spans="5:5" ht="18.5">
      <c r="E14282" s="8"/>
    </row>
    <row r="14283" spans="5:5" ht="18.5">
      <c r="E14283" s="8"/>
    </row>
    <row r="14284" spans="5:5" ht="18.5">
      <c r="E14284" s="8"/>
    </row>
    <row r="14285" spans="5:5" ht="18.5">
      <c r="E14285" s="8"/>
    </row>
    <row r="14286" spans="5:5" ht="18.5">
      <c r="E14286" s="8"/>
    </row>
    <row r="14287" spans="5:5" ht="18.5">
      <c r="E14287" s="8"/>
    </row>
    <row r="14288" spans="5:5" ht="18.5">
      <c r="E14288" s="8"/>
    </row>
    <row r="14289" spans="5:5" ht="18.5">
      <c r="E14289" s="8"/>
    </row>
    <row r="14290" spans="5:5" ht="18.5">
      <c r="E14290" s="8"/>
    </row>
    <row r="14291" spans="5:5" ht="18.5">
      <c r="E14291" s="8"/>
    </row>
    <row r="14292" spans="5:5" ht="18.5">
      <c r="E14292" s="8"/>
    </row>
    <row r="14293" spans="5:5" ht="18.5">
      <c r="E14293" s="8"/>
    </row>
    <row r="14294" spans="5:5" ht="18.5">
      <c r="E14294" s="8"/>
    </row>
    <row r="14295" spans="5:5" ht="18.5">
      <c r="E14295" s="8"/>
    </row>
    <row r="14296" spans="5:5" ht="18.5">
      <c r="E14296" s="8"/>
    </row>
    <row r="14297" spans="5:5" ht="18.5">
      <c r="E14297" s="8"/>
    </row>
    <row r="14298" spans="5:5" ht="18.5">
      <c r="E14298" s="8"/>
    </row>
    <row r="14299" spans="5:5" ht="18.5">
      <c r="E14299" s="8"/>
    </row>
    <row r="14300" spans="5:5" ht="18.5">
      <c r="E14300" s="8"/>
    </row>
    <row r="14301" spans="5:5" ht="18.5">
      <c r="E14301" s="8"/>
    </row>
    <row r="14302" spans="5:5" ht="18.5">
      <c r="E14302" s="8"/>
    </row>
    <row r="14303" spans="5:5" ht="18.5">
      <c r="E14303" s="8"/>
    </row>
    <row r="14304" spans="5:5" ht="18.5">
      <c r="E14304" s="8"/>
    </row>
    <row r="14305" spans="5:5" ht="18.5">
      <c r="E14305" s="8"/>
    </row>
    <row r="14306" spans="5:5" ht="18.5">
      <c r="E14306" s="8"/>
    </row>
    <row r="14307" spans="5:5" ht="18.5">
      <c r="E14307" s="8"/>
    </row>
    <row r="14308" spans="5:5" ht="18.5">
      <c r="E14308" s="8"/>
    </row>
    <row r="14309" spans="5:5" ht="18.5">
      <c r="E14309" s="8"/>
    </row>
    <row r="14310" spans="5:5" ht="18.5">
      <c r="E14310" s="8"/>
    </row>
    <row r="14311" spans="5:5" ht="18.5">
      <c r="E14311" s="8"/>
    </row>
    <row r="14312" spans="5:5" ht="18.5">
      <c r="E14312" s="8"/>
    </row>
    <row r="14313" spans="5:5" ht="18.5">
      <c r="E14313" s="8"/>
    </row>
    <row r="14314" spans="5:5" ht="18.5">
      <c r="E14314" s="8"/>
    </row>
    <row r="14315" spans="5:5" ht="18.5">
      <c r="E14315" s="8"/>
    </row>
    <row r="14316" spans="5:5" ht="18.5">
      <c r="E14316" s="8"/>
    </row>
    <row r="14317" spans="5:5" ht="18.5">
      <c r="E14317" s="8"/>
    </row>
    <row r="14318" spans="5:5" ht="18.5">
      <c r="E14318" s="8"/>
    </row>
    <row r="14319" spans="5:5" ht="18.5">
      <c r="E14319" s="8"/>
    </row>
    <row r="14320" spans="5:5" ht="18.5">
      <c r="E14320" s="8"/>
    </row>
    <row r="14321" spans="5:5" ht="18.5">
      <c r="E14321" s="8"/>
    </row>
    <row r="14322" spans="5:5" ht="18.5">
      <c r="E14322" s="8"/>
    </row>
    <row r="14323" spans="5:5" ht="18.5">
      <c r="E14323" s="8"/>
    </row>
    <row r="14324" spans="5:5" ht="18.5">
      <c r="E14324" s="8"/>
    </row>
    <row r="14325" spans="5:5" ht="18.5">
      <c r="E14325" s="8"/>
    </row>
    <row r="14326" spans="5:5" ht="18.5">
      <c r="E14326" s="8"/>
    </row>
    <row r="14327" spans="5:5" ht="18.5">
      <c r="E14327" s="8"/>
    </row>
    <row r="14328" spans="5:5" ht="18.5">
      <c r="E14328" s="8"/>
    </row>
    <row r="14329" spans="5:5" ht="18.5">
      <c r="E14329" s="8"/>
    </row>
    <row r="14330" spans="5:5" ht="18.5">
      <c r="E14330" s="8"/>
    </row>
    <row r="14331" spans="5:5" ht="18.5">
      <c r="E14331" s="8"/>
    </row>
    <row r="14332" spans="5:5" ht="18.5">
      <c r="E14332" s="8"/>
    </row>
    <row r="14333" spans="5:5" ht="18.5">
      <c r="E14333" s="8"/>
    </row>
    <row r="14334" spans="5:5" ht="18.5">
      <c r="E14334" s="8"/>
    </row>
    <row r="14335" spans="5:5" ht="18.5">
      <c r="E14335" s="8"/>
    </row>
    <row r="14336" spans="5:5" ht="18.5">
      <c r="E14336" s="8"/>
    </row>
    <row r="14337" spans="5:5" ht="18.5">
      <c r="E14337" s="8"/>
    </row>
    <row r="14338" spans="5:5" ht="18.5">
      <c r="E14338" s="8"/>
    </row>
    <row r="14339" spans="5:5" ht="18.5">
      <c r="E14339" s="8"/>
    </row>
    <row r="14340" spans="5:5" ht="18.5">
      <c r="E14340" s="8"/>
    </row>
    <row r="14341" spans="5:5" ht="18.5">
      <c r="E14341" s="8"/>
    </row>
    <row r="14342" spans="5:5" ht="18.5">
      <c r="E14342" s="8"/>
    </row>
    <row r="14343" spans="5:5" ht="18.5">
      <c r="E14343" s="8"/>
    </row>
    <row r="14344" spans="5:5" ht="18.5">
      <c r="E14344" s="8"/>
    </row>
    <row r="14345" spans="5:5" ht="18.5">
      <c r="E14345" s="8"/>
    </row>
    <row r="14346" spans="5:5" ht="18.5">
      <c r="E14346" s="8"/>
    </row>
    <row r="14347" spans="5:5" ht="18.5">
      <c r="E14347" s="8"/>
    </row>
    <row r="14348" spans="5:5" ht="18.5">
      <c r="E14348" s="8"/>
    </row>
    <row r="14349" spans="5:5" ht="18.5">
      <c r="E14349" s="8"/>
    </row>
    <row r="14350" spans="5:5" ht="18.5">
      <c r="E14350" s="8"/>
    </row>
    <row r="14351" spans="5:5" ht="18.5">
      <c r="E14351" s="8"/>
    </row>
    <row r="14352" spans="5:5" ht="18.5">
      <c r="E14352" s="8"/>
    </row>
    <row r="14353" spans="5:5" ht="18.5">
      <c r="E14353" s="8"/>
    </row>
    <row r="14354" spans="5:5" ht="18.5">
      <c r="E14354" s="8"/>
    </row>
    <row r="14355" spans="5:5" ht="18.5">
      <c r="E14355" s="8"/>
    </row>
    <row r="14356" spans="5:5" ht="18.5">
      <c r="E14356" s="8"/>
    </row>
    <row r="14357" spans="5:5" ht="18.5">
      <c r="E14357" s="8"/>
    </row>
    <row r="14358" spans="5:5" ht="18.5">
      <c r="E14358" s="8"/>
    </row>
    <row r="14359" spans="5:5" ht="18.5">
      <c r="E14359" s="8"/>
    </row>
    <row r="14360" spans="5:5" ht="18.5">
      <c r="E14360" s="8"/>
    </row>
    <row r="14361" spans="5:5" ht="18.5">
      <c r="E14361" s="8"/>
    </row>
    <row r="14362" spans="5:5" ht="18.5">
      <c r="E14362" s="8"/>
    </row>
    <row r="14363" spans="5:5" ht="18.5">
      <c r="E14363" s="8"/>
    </row>
    <row r="14364" spans="5:5" ht="18.5">
      <c r="E14364" s="8"/>
    </row>
    <row r="14365" spans="5:5" ht="18.5">
      <c r="E14365" s="8"/>
    </row>
    <row r="14366" spans="5:5" ht="18.5">
      <c r="E14366" s="8"/>
    </row>
    <row r="14367" spans="5:5" ht="18.5">
      <c r="E14367" s="8"/>
    </row>
    <row r="14368" spans="5:5" ht="18.5">
      <c r="E14368" s="8"/>
    </row>
    <row r="14369" spans="5:5" ht="18.5">
      <c r="E14369" s="8"/>
    </row>
    <row r="14370" spans="5:5" ht="18.5">
      <c r="E14370" s="8"/>
    </row>
    <row r="14371" spans="5:5" ht="18.5">
      <c r="E14371" s="8"/>
    </row>
    <row r="14372" spans="5:5" ht="18.5">
      <c r="E14372" s="8"/>
    </row>
    <row r="14373" spans="5:5" ht="18.5">
      <c r="E14373" s="8"/>
    </row>
    <row r="14374" spans="5:5" ht="18.5">
      <c r="E14374" s="8"/>
    </row>
    <row r="14375" spans="5:5" ht="18.5">
      <c r="E14375" s="8"/>
    </row>
    <row r="14376" spans="5:5" ht="18.5">
      <c r="E14376" s="8"/>
    </row>
    <row r="14377" spans="5:5" ht="18.5">
      <c r="E14377" s="8"/>
    </row>
    <row r="14378" spans="5:5" ht="18.5">
      <c r="E14378" s="8"/>
    </row>
    <row r="14379" spans="5:5" ht="18.5">
      <c r="E14379" s="8"/>
    </row>
    <row r="14380" spans="5:5" ht="18.5">
      <c r="E14380" s="8"/>
    </row>
    <row r="14381" spans="5:5" ht="18.5">
      <c r="E14381" s="8"/>
    </row>
    <row r="14382" spans="5:5" ht="18.5">
      <c r="E14382" s="8"/>
    </row>
    <row r="14383" spans="5:5" ht="18.5">
      <c r="E14383" s="8"/>
    </row>
    <row r="14384" spans="5:5" ht="18.5">
      <c r="E14384" s="8"/>
    </row>
    <row r="14385" spans="5:5" ht="18.5">
      <c r="E14385" s="8"/>
    </row>
    <row r="14386" spans="5:5" ht="18.5">
      <c r="E14386" s="8"/>
    </row>
    <row r="14387" spans="5:5" ht="18.5">
      <c r="E14387" s="8"/>
    </row>
    <row r="14388" spans="5:5" ht="18.5">
      <c r="E14388" s="8"/>
    </row>
    <row r="14389" spans="5:5" ht="18.5">
      <c r="E14389" s="8"/>
    </row>
    <row r="14390" spans="5:5" ht="18.5">
      <c r="E14390" s="8"/>
    </row>
    <row r="14391" spans="5:5" ht="18.5">
      <c r="E14391" s="8"/>
    </row>
    <row r="14392" spans="5:5" ht="18.5">
      <c r="E14392" s="8"/>
    </row>
    <row r="14393" spans="5:5" ht="18.5">
      <c r="E14393" s="8"/>
    </row>
    <row r="14394" spans="5:5" ht="18.5">
      <c r="E14394" s="8"/>
    </row>
    <row r="14395" spans="5:5" ht="18.5">
      <c r="E14395" s="8"/>
    </row>
    <row r="14396" spans="5:5" ht="18.5">
      <c r="E14396" s="8"/>
    </row>
    <row r="14397" spans="5:5" ht="18.5">
      <c r="E14397" s="8"/>
    </row>
    <row r="14398" spans="5:5" ht="18.5">
      <c r="E14398" s="8"/>
    </row>
    <row r="14399" spans="5:5" ht="18.5">
      <c r="E14399" s="8"/>
    </row>
    <row r="14400" spans="5:5" ht="18.5">
      <c r="E14400" s="8"/>
    </row>
    <row r="14401" spans="5:5" ht="18.5">
      <c r="E14401" s="8"/>
    </row>
    <row r="14402" spans="5:5" ht="18.5">
      <c r="E14402" s="8"/>
    </row>
    <row r="14403" spans="5:5" ht="18.5">
      <c r="E14403" s="8"/>
    </row>
    <row r="14404" spans="5:5" ht="18.5">
      <c r="E14404" s="8"/>
    </row>
    <row r="14405" spans="5:5" ht="18.5">
      <c r="E14405" s="8"/>
    </row>
    <row r="14406" spans="5:5" ht="18.5">
      <c r="E14406" s="8"/>
    </row>
    <row r="14407" spans="5:5" ht="18.5">
      <c r="E14407" s="8"/>
    </row>
    <row r="14408" spans="5:5" ht="18.5">
      <c r="E14408" s="8"/>
    </row>
    <row r="14409" spans="5:5" ht="18.5">
      <c r="E14409" s="8"/>
    </row>
    <row r="14410" spans="5:5" ht="18.5">
      <c r="E14410" s="8"/>
    </row>
    <row r="14411" spans="5:5" ht="18.5">
      <c r="E14411" s="8"/>
    </row>
    <row r="14412" spans="5:5" ht="18.5">
      <c r="E14412" s="8"/>
    </row>
    <row r="14413" spans="5:5" ht="18.5">
      <c r="E14413" s="8"/>
    </row>
    <row r="14414" spans="5:5" ht="18.5">
      <c r="E14414" s="8"/>
    </row>
    <row r="14415" spans="5:5" ht="18.5">
      <c r="E14415" s="8"/>
    </row>
    <row r="14416" spans="5:5" ht="18.5">
      <c r="E14416" s="8"/>
    </row>
    <row r="14417" spans="5:5" ht="18.5">
      <c r="E14417" s="8"/>
    </row>
    <row r="14418" spans="5:5" ht="18.5">
      <c r="E14418" s="8"/>
    </row>
    <row r="14419" spans="5:5" ht="18.5">
      <c r="E14419" s="8"/>
    </row>
    <row r="14420" spans="5:5" ht="18.5">
      <c r="E14420" s="8"/>
    </row>
    <row r="14421" spans="5:5" ht="18.5">
      <c r="E14421" s="8"/>
    </row>
    <row r="14422" spans="5:5" ht="18.5">
      <c r="E14422" s="8"/>
    </row>
    <row r="14423" spans="5:5" ht="18.5">
      <c r="E14423" s="8"/>
    </row>
    <row r="14424" spans="5:5" ht="18.5">
      <c r="E14424" s="8"/>
    </row>
    <row r="14425" spans="5:5" ht="18.5">
      <c r="E14425" s="8"/>
    </row>
    <row r="14426" spans="5:5" ht="18.5">
      <c r="E14426" s="8"/>
    </row>
    <row r="14427" spans="5:5" ht="18.5">
      <c r="E14427" s="8"/>
    </row>
    <row r="14428" spans="5:5" ht="18.5">
      <c r="E14428" s="8"/>
    </row>
    <row r="14429" spans="5:5" ht="18.5">
      <c r="E14429" s="8"/>
    </row>
    <row r="14430" spans="5:5" ht="18.5">
      <c r="E14430" s="8"/>
    </row>
    <row r="14431" spans="5:5" ht="18.5">
      <c r="E14431" s="8"/>
    </row>
    <row r="14432" spans="5:5" ht="18.5">
      <c r="E14432" s="8"/>
    </row>
    <row r="14433" spans="5:5" ht="18.5">
      <c r="E14433" s="8"/>
    </row>
    <row r="14434" spans="5:5" ht="18.5">
      <c r="E14434" s="8"/>
    </row>
    <row r="14435" spans="5:5" ht="18.5">
      <c r="E14435" s="8"/>
    </row>
    <row r="14436" spans="5:5" ht="18.5">
      <c r="E14436" s="8"/>
    </row>
    <row r="14437" spans="5:5" ht="18.5">
      <c r="E14437" s="8"/>
    </row>
    <row r="14438" spans="5:5" ht="18.5">
      <c r="E14438" s="8"/>
    </row>
    <row r="14439" spans="5:5" ht="18.5">
      <c r="E14439" s="8"/>
    </row>
    <row r="14440" spans="5:5" ht="18.5">
      <c r="E14440" s="8"/>
    </row>
    <row r="14441" spans="5:5" ht="18.5">
      <c r="E14441" s="8"/>
    </row>
    <row r="14442" spans="5:5" ht="18.5">
      <c r="E14442" s="8"/>
    </row>
    <row r="14443" spans="5:5" ht="18.5">
      <c r="E14443" s="8"/>
    </row>
    <row r="14444" spans="5:5" ht="18.5">
      <c r="E14444" s="8"/>
    </row>
    <row r="14445" spans="5:5" ht="18.5">
      <c r="E14445" s="8"/>
    </row>
    <row r="14446" spans="5:5" ht="18.5">
      <c r="E14446" s="8"/>
    </row>
    <row r="14447" spans="5:5" ht="18.5">
      <c r="E14447" s="8"/>
    </row>
    <row r="14448" spans="5:5" ht="18.5">
      <c r="E14448" s="8"/>
    </row>
    <row r="14449" spans="5:5" ht="18.5">
      <c r="E14449" s="8"/>
    </row>
    <row r="14450" spans="5:5" ht="18.5">
      <c r="E14450" s="8"/>
    </row>
    <row r="14451" spans="5:5" ht="18.5">
      <c r="E14451" s="8"/>
    </row>
    <row r="14452" spans="5:5" ht="18.5">
      <c r="E14452" s="8"/>
    </row>
    <row r="14453" spans="5:5" ht="18.5">
      <c r="E14453" s="8"/>
    </row>
    <row r="14454" spans="5:5" ht="18.5">
      <c r="E14454" s="8"/>
    </row>
    <row r="14455" spans="5:5" ht="18.5">
      <c r="E14455" s="8"/>
    </row>
    <row r="14456" spans="5:5" ht="18.5">
      <c r="E14456" s="8"/>
    </row>
    <row r="14457" spans="5:5" ht="18.5">
      <c r="E14457" s="8"/>
    </row>
    <row r="14458" spans="5:5" ht="18.5">
      <c r="E14458" s="8"/>
    </row>
    <row r="14459" spans="5:5" ht="18.5">
      <c r="E14459" s="8"/>
    </row>
    <row r="14460" spans="5:5" ht="18.5">
      <c r="E14460" s="8"/>
    </row>
    <row r="14461" spans="5:5" ht="18.5">
      <c r="E14461" s="8"/>
    </row>
    <row r="14462" spans="5:5" ht="18.5">
      <c r="E14462" s="8"/>
    </row>
    <row r="14463" spans="5:5" ht="18.5">
      <c r="E14463" s="8"/>
    </row>
    <row r="14464" spans="5:5" ht="18.5">
      <c r="E14464" s="8"/>
    </row>
    <row r="14465" spans="5:5" ht="18.5">
      <c r="E14465" s="8"/>
    </row>
    <row r="14466" spans="5:5" ht="18.5">
      <c r="E14466" s="8"/>
    </row>
    <row r="14467" spans="5:5" ht="18.5">
      <c r="E14467" s="8"/>
    </row>
    <row r="14468" spans="5:5" ht="18.5">
      <c r="E14468" s="8"/>
    </row>
    <row r="14469" spans="5:5" ht="18.5">
      <c r="E14469" s="8"/>
    </row>
    <row r="14470" spans="5:5" ht="18.5">
      <c r="E14470" s="8"/>
    </row>
    <row r="14471" spans="5:5" ht="18.5">
      <c r="E14471" s="8"/>
    </row>
    <row r="14472" spans="5:5" ht="18.5">
      <c r="E14472" s="8"/>
    </row>
    <row r="14473" spans="5:5" ht="18.5">
      <c r="E14473" s="8"/>
    </row>
    <row r="14474" spans="5:5" ht="18.5">
      <c r="E14474" s="8"/>
    </row>
    <row r="14475" spans="5:5" ht="18.5">
      <c r="E14475" s="8"/>
    </row>
    <row r="14476" spans="5:5" ht="18.5">
      <c r="E14476" s="8"/>
    </row>
    <row r="14477" spans="5:5" ht="18.5">
      <c r="E14477" s="8"/>
    </row>
    <row r="14478" spans="5:5" ht="18.5">
      <c r="E14478" s="8"/>
    </row>
    <row r="14479" spans="5:5" ht="18.5">
      <c r="E14479" s="8"/>
    </row>
    <row r="14480" spans="5:5" ht="18.5">
      <c r="E14480" s="8"/>
    </row>
    <row r="14481" spans="5:5" ht="18.5">
      <c r="E14481" s="8"/>
    </row>
    <row r="14482" spans="5:5" ht="18.5">
      <c r="E14482" s="8"/>
    </row>
    <row r="14483" spans="5:5" ht="18.5">
      <c r="E14483" s="8"/>
    </row>
    <row r="14484" spans="5:5" ht="18.5">
      <c r="E14484" s="8"/>
    </row>
    <row r="14485" spans="5:5" ht="18.5">
      <c r="E14485" s="8"/>
    </row>
    <row r="14486" spans="5:5" ht="18.5">
      <c r="E14486" s="8"/>
    </row>
    <row r="14487" spans="5:5" ht="18.5">
      <c r="E14487" s="8"/>
    </row>
    <row r="14488" spans="5:5" ht="18.5">
      <c r="E14488" s="8"/>
    </row>
    <row r="14489" spans="5:5" ht="18.5">
      <c r="E14489" s="8"/>
    </row>
    <row r="14490" spans="5:5" ht="18.5">
      <c r="E14490" s="8"/>
    </row>
    <row r="14491" spans="5:5" ht="18.5">
      <c r="E14491" s="8"/>
    </row>
    <row r="14492" spans="5:5" ht="18.5">
      <c r="E14492" s="8"/>
    </row>
    <row r="14493" spans="5:5" ht="18.5">
      <c r="E14493" s="8"/>
    </row>
    <row r="14494" spans="5:5" ht="18.5">
      <c r="E14494" s="8"/>
    </row>
    <row r="14495" spans="5:5" ht="18.5">
      <c r="E14495" s="8"/>
    </row>
    <row r="14496" spans="5:5" ht="18.5">
      <c r="E14496" s="8"/>
    </row>
    <row r="14497" spans="5:5" ht="18.5">
      <c r="E14497" s="8"/>
    </row>
    <row r="14498" spans="5:5" ht="18.5">
      <c r="E14498" s="8"/>
    </row>
    <row r="14499" spans="5:5" ht="18.5">
      <c r="E14499" s="8"/>
    </row>
    <row r="14500" spans="5:5" ht="18.5">
      <c r="E14500" s="8"/>
    </row>
    <row r="14501" spans="5:5" ht="18.5">
      <c r="E14501" s="8"/>
    </row>
    <row r="14502" spans="5:5" ht="18.5">
      <c r="E14502" s="8"/>
    </row>
    <row r="14503" spans="5:5" ht="18.5">
      <c r="E14503" s="8"/>
    </row>
    <row r="14504" spans="5:5" ht="18.5">
      <c r="E14504" s="8"/>
    </row>
    <row r="14505" spans="5:5" ht="18.5">
      <c r="E14505" s="8"/>
    </row>
    <row r="14506" spans="5:5" ht="18.5">
      <c r="E14506" s="8"/>
    </row>
    <row r="14507" spans="5:5" ht="18.5">
      <c r="E14507" s="8"/>
    </row>
    <row r="14508" spans="5:5" ht="18.5">
      <c r="E14508" s="8"/>
    </row>
    <row r="14509" spans="5:5" ht="18.5">
      <c r="E14509" s="8"/>
    </row>
    <row r="14510" spans="5:5" ht="18.5">
      <c r="E14510" s="8"/>
    </row>
    <row r="14511" spans="5:5" ht="18.5">
      <c r="E14511" s="8"/>
    </row>
    <row r="14512" spans="5:5" ht="18.5">
      <c r="E14512" s="8"/>
    </row>
    <row r="14513" spans="5:5" ht="18.5">
      <c r="E14513" s="8"/>
    </row>
    <row r="14514" spans="5:5" ht="18.5">
      <c r="E14514" s="8"/>
    </row>
    <row r="14515" spans="5:5" ht="18.5">
      <c r="E14515" s="8"/>
    </row>
    <row r="14516" spans="5:5" ht="18.5">
      <c r="E14516" s="8"/>
    </row>
    <row r="14517" spans="5:5" ht="18.5">
      <c r="E14517" s="8"/>
    </row>
    <row r="14518" spans="5:5" ht="18.5">
      <c r="E14518" s="8"/>
    </row>
    <row r="14519" spans="5:5" ht="18.5">
      <c r="E14519" s="8"/>
    </row>
    <row r="14520" spans="5:5" ht="18.5">
      <c r="E14520" s="8"/>
    </row>
    <row r="14521" spans="5:5" ht="18.5">
      <c r="E14521" s="8"/>
    </row>
    <row r="14522" spans="5:5" ht="18.5">
      <c r="E14522" s="8"/>
    </row>
    <row r="14523" spans="5:5" ht="18.5">
      <c r="E14523" s="8"/>
    </row>
    <row r="14524" spans="5:5" ht="18.5">
      <c r="E14524" s="8"/>
    </row>
    <row r="14525" spans="5:5" ht="18.5">
      <c r="E14525" s="8"/>
    </row>
    <row r="14526" spans="5:5" ht="18.5">
      <c r="E14526" s="8"/>
    </row>
    <row r="14527" spans="5:5" ht="18.5">
      <c r="E14527" s="8"/>
    </row>
    <row r="14528" spans="5:5" ht="18.5">
      <c r="E14528" s="8"/>
    </row>
    <row r="14529" spans="5:5" ht="18.5">
      <c r="E14529" s="8"/>
    </row>
    <row r="14530" spans="5:5" ht="18.5">
      <c r="E14530" s="8"/>
    </row>
    <row r="14531" spans="5:5" ht="18.5">
      <c r="E14531" s="8"/>
    </row>
    <row r="14532" spans="5:5" ht="18.5">
      <c r="E14532" s="8"/>
    </row>
    <row r="14533" spans="5:5" ht="18.5">
      <c r="E14533" s="8"/>
    </row>
    <row r="14534" spans="5:5" ht="18.5">
      <c r="E14534" s="8"/>
    </row>
    <row r="14535" spans="5:5" ht="18.5">
      <c r="E14535" s="8"/>
    </row>
    <row r="14536" spans="5:5" ht="18.5">
      <c r="E14536" s="8"/>
    </row>
    <row r="14537" spans="5:5" ht="18.5">
      <c r="E14537" s="8"/>
    </row>
    <row r="14538" spans="5:5" ht="18.5">
      <c r="E14538" s="8"/>
    </row>
    <row r="14539" spans="5:5" ht="18.5">
      <c r="E14539" s="8"/>
    </row>
    <row r="14540" spans="5:5" ht="18.5">
      <c r="E14540" s="8"/>
    </row>
    <row r="14541" spans="5:5" ht="18.5">
      <c r="E14541" s="8"/>
    </row>
    <row r="14542" spans="5:5" ht="18.5">
      <c r="E14542" s="8"/>
    </row>
    <row r="14543" spans="5:5" ht="18.5">
      <c r="E14543" s="8"/>
    </row>
    <row r="14544" spans="5:5" ht="18.5">
      <c r="E14544" s="8"/>
    </row>
    <row r="14545" spans="5:5" ht="18.5">
      <c r="E14545" s="8"/>
    </row>
    <row r="14546" spans="5:5" ht="18.5">
      <c r="E14546" s="8"/>
    </row>
    <row r="14547" spans="5:5" ht="18.5">
      <c r="E14547" s="8"/>
    </row>
    <row r="14548" spans="5:5" ht="18.5">
      <c r="E14548" s="8"/>
    </row>
    <row r="14549" spans="5:5" ht="18.5">
      <c r="E14549" s="8"/>
    </row>
    <row r="14550" spans="5:5" ht="18.5">
      <c r="E14550" s="8"/>
    </row>
    <row r="14551" spans="5:5" ht="18.5">
      <c r="E14551" s="8"/>
    </row>
    <row r="14552" spans="5:5" ht="18.5">
      <c r="E14552" s="8"/>
    </row>
    <row r="14553" spans="5:5" ht="18.5">
      <c r="E14553" s="8"/>
    </row>
    <row r="14554" spans="5:5" ht="18.5">
      <c r="E14554" s="8"/>
    </row>
    <row r="14555" spans="5:5" ht="18.5">
      <c r="E14555" s="8"/>
    </row>
    <row r="14556" spans="5:5" ht="18.5">
      <c r="E14556" s="8"/>
    </row>
    <row r="14557" spans="5:5" ht="18.5">
      <c r="E14557" s="8"/>
    </row>
    <row r="14558" spans="5:5" ht="18.5">
      <c r="E14558" s="8"/>
    </row>
    <row r="14559" spans="5:5" ht="18.5">
      <c r="E14559" s="8"/>
    </row>
    <row r="14560" spans="5:5" ht="18.5">
      <c r="E14560" s="8"/>
    </row>
    <row r="14561" spans="5:5" ht="18.5">
      <c r="E14561" s="8"/>
    </row>
    <row r="14562" spans="5:5" ht="18.5">
      <c r="E14562" s="8"/>
    </row>
    <row r="14563" spans="5:5" ht="18.5">
      <c r="E14563" s="8"/>
    </row>
    <row r="14564" spans="5:5" ht="18.5">
      <c r="E14564" s="8"/>
    </row>
    <row r="14565" spans="5:5" ht="18.5">
      <c r="E14565" s="8"/>
    </row>
    <row r="14566" spans="5:5" ht="18.5">
      <c r="E14566" s="8"/>
    </row>
    <row r="14567" spans="5:5" ht="18.5">
      <c r="E14567" s="8"/>
    </row>
    <row r="14568" spans="5:5" ht="18.5">
      <c r="E14568" s="8"/>
    </row>
    <row r="14569" spans="5:5" ht="18.5">
      <c r="E14569" s="8"/>
    </row>
    <row r="14570" spans="5:5" ht="18.5">
      <c r="E14570" s="8"/>
    </row>
    <row r="14571" spans="5:5" ht="18.5">
      <c r="E14571" s="8"/>
    </row>
    <row r="14572" spans="5:5" ht="18.5">
      <c r="E14572" s="8"/>
    </row>
    <row r="14573" spans="5:5" ht="18.5">
      <c r="E14573" s="8"/>
    </row>
    <row r="14574" spans="5:5" ht="18.5">
      <c r="E14574" s="8"/>
    </row>
    <row r="14575" spans="5:5" ht="18.5">
      <c r="E14575" s="8"/>
    </row>
    <row r="14576" spans="5:5" ht="18.5">
      <c r="E14576" s="8"/>
    </row>
    <row r="14577" spans="5:5" ht="18.5">
      <c r="E14577" s="8"/>
    </row>
    <row r="14578" spans="5:5" ht="18.5">
      <c r="E14578" s="8"/>
    </row>
    <row r="14579" spans="5:5" ht="18.5">
      <c r="E14579" s="8"/>
    </row>
    <row r="14580" spans="5:5" ht="18.5">
      <c r="E14580" s="8"/>
    </row>
    <row r="14581" spans="5:5" ht="18.5">
      <c r="E14581" s="8"/>
    </row>
    <row r="14582" spans="5:5" ht="18.5">
      <c r="E14582" s="8"/>
    </row>
    <row r="14583" spans="5:5" ht="18.5">
      <c r="E14583" s="8"/>
    </row>
    <row r="14584" spans="5:5" ht="18.5">
      <c r="E14584" s="8"/>
    </row>
    <row r="14585" spans="5:5" ht="18.5">
      <c r="E14585" s="8"/>
    </row>
    <row r="14586" spans="5:5" ht="18.5">
      <c r="E14586" s="8"/>
    </row>
    <row r="14587" spans="5:5" ht="18.5">
      <c r="E14587" s="8"/>
    </row>
    <row r="14588" spans="5:5" ht="18.5">
      <c r="E14588" s="8"/>
    </row>
    <row r="14589" spans="5:5" ht="18.5">
      <c r="E14589" s="8"/>
    </row>
    <row r="14590" spans="5:5" ht="18.5">
      <c r="E14590" s="8"/>
    </row>
    <row r="14591" spans="5:5" ht="18.5">
      <c r="E14591" s="8"/>
    </row>
    <row r="14592" spans="5:5" ht="18.5">
      <c r="E14592" s="8"/>
    </row>
    <row r="14593" spans="5:5" ht="18.5">
      <c r="E14593" s="8"/>
    </row>
    <row r="14594" spans="5:5" ht="18.5">
      <c r="E14594" s="8"/>
    </row>
    <row r="14595" spans="5:5" ht="18.5">
      <c r="E14595" s="8"/>
    </row>
    <row r="14596" spans="5:5" ht="18.5">
      <c r="E14596" s="8"/>
    </row>
    <row r="14597" spans="5:5" ht="18.5">
      <c r="E14597" s="8"/>
    </row>
    <row r="14598" spans="5:5" ht="18.5">
      <c r="E14598" s="8"/>
    </row>
    <row r="14599" spans="5:5" ht="18.5">
      <c r="E14599" s="8"/>
    </row>
    <row r="14600" spans="5:5" ht="18.5">
      <c r="E14600" s="8"/>
    </row>
    <row r="14601" spans="5:5" ht="18.5">
      <c r="E14601" s="8"/>
    </row>
    <row r="14602" spans="5:5" ht="18.5">
      <c r="E14602" s="8"/>
    </row>
    <row r="14603" spans="5:5" ht="18.5">
      <c r="E14603" s="8"/>
    </row>
    <row r="14604" spans="5:5" ht="18.5">
      <c r="E14604" s="8"/>
    </row>
    <row r="14605" spans="5:5" ht="18.5">
      <c r="E14605" s="8"/>
    </row>
    <row r="14606" spans="5:5" ht="18.5">
      <c r="E14606" s="8"/>
    </row>
    <row r="14607" spans="5:5" ht="18.5">
      <c r="E14607" s="8"/>
    </row>
    <row r="14608" spans="5:5" ht="18.5">
      <c r="E14608" s="8"/>
    </row>
    <row r="14609" spans="5:5" ht="18.5">
      <c r="E14609" s="8"/>
    </row>
    <row r="14610" spans="5:5" ht="18.5">
      <c r="E14610" s="8"/>
    </row>
    <row r="14611" spans="5:5" ht="18.5">
      <c r="E14611" s="8"/>
    </row>
    <row r="14612" spans="5:5" ht="18.5">
      <c r="E14612" s="8"/>
    </row>
    <row r="14613" spans="5:5" ht="18.5">
      <c r="E14613" s="8"/>
    </row>
    <row r="14614" spans="5:5" ht="18.5">
      <c r="E14614" s="8"/>
    </row>
    <row r="14615" spans="5:5" ht="18.5">
      <c r="E14615" s="8"/>
    </row>
    <row r="14616" spans="5:5" ht="18.5">
      <c r="E14616" s="8"/>
    </row>
    <row r="14617" spans="5:5" ht="18.5">
      <c r="E14617" s="8"/>
    </row>
    <row r="14618" spans="5:5" ht="18.5">
      <c r="E14618" s="8"/>
    </row>
    <row r="14619" spans="5:5" ht="18.5">
      <c r="E14619" s="8"/>
    </row>
    <row r="14620" spans="5:5" ht="18.5">
      <c r="E14620" s="8"/>
    </row>
    <row r="14621" spans="5:5" ht="18.5">
      <c r="E14621" s="8"/>
    </row>
    <row r="14622" spans="5:5" ht="18.5">
      <c r="E14622" s="8"/>
    </row>
    <row r="14623" spans="5:5" ht="18.5">
      <c r="E14623" s="8"/>
    </row>
    <row r="14624" spans="5:5" ht="18.5">
      <c r="E14624" s="8"/>
    </row>
    <row r="14625" spans="5:5" ht="18.5">
      <c r="E14625" s="8"/>
    </row>
    <row r="14626" spans="5:5" ht="18.5">
      <c r="E14626" s="8"/>
    </row>
    <row r="14627" spans="5:5" ht="18.5">
      <c r="E14627" s="8"/>
    </row>
    <row r="14628" spans="5:5" ht="18.5">
      <c r="E14628" s="8"/>
    </row>
    <row r="14629" spans="5:5" ht="18.5">
      <c r="E14629" s="8"/>
    </row>
    <row r="14630" spans="5:5" ht="18.5">
      <c r="E14630" s="8"/>
    </row>
    <row r="14631" spans="5:5" ht="18.5">
      <c r="E14631" s="8"/>
    </row>
    <row r="14632" spans="5:5" ht="18.5">
      <c r="E14632" s="8"/>
    </row>
    <row r="14633" spans="5:5" ht="18.5">
      <c r="E14633" s="8"/>
    </row>
    <row r="14634" spans="5:5" ht="18.5">
      <c r="E14634" s="8"/>
    </row>
    <row r="14635" spans="5:5" ht="18.5">
      <c r="E14635" s="8"/>
    </row>
    <row r="14636" spans="5:5" ht="18.5">
      <c r="E14636" s="8"/>
    </row>
    <row r="14637" spans="5:5" ht="18.5">
      <c r="E14637" s="8"/>
    </row>
    <row r="14638" spans="5:5" ht="18.5">
      <c r="E14638" s="8"/>
    </row>
    <row r="14639" spans="5:5" ht="18.5">
      <c r="E14639" s="8"/>
    </row>
    <row r="14640" spans="5:5" ht="18.5">
      <c r="E14640" s="8"/>
    </row>
    <row r="14641" spans="5:5" ht="18.5">
      <c r="E14641" s="8"/>
    </row>
    <row r="14642" spans="5:5" ht="18.5">
      <c r="E14642" s="8"/>
    </row>
    <row r="14643" spans="5:5" ht="18.5">
      <c r="E14643" s="8"/>
    </row>
    <row r="14644" spans="5:5" ht="18.5">
      <c r="E14644" s="8"/>
    </row>
    <row r="14645" spans="5:5" ht="18.5">
      <c r="E14645" s="8"/>
    </row>
    <row r="14646" spans="5:5" ht="18.5">
      <c r="E14646" s="8"/>
    </row>
    <row r="14647" spans="5:5" ht="18.5">
      <c r="E14647" s="8"/>
    </row>
    <row r="14648" spans="5:5" ht="18.5">
      <c r="E14648" s="8"/>
    </row>
    <row r="14649" spans="5:5" ht="18.5">
      <c r="E14649" s="8"/>
    </row>
    <row r="14650" spans="5:5" ht="18.5">
      <c r="E14650" s="8"/>
    </row>
    <row r="14651" spans="5:5" ht="18.5">
      <c r="E14651" s="8"/>
    </row>
    <row r="14652" spans="5:5" ht="18.5">
      <c r="E14652" s="8"/>
    </row>
    <row r="14653" spans="5:5" ht="18.5">
      <c r="E14653" s="8"/>
    </row>
    <row r="14654" spans="5:5" ht="18.5">
      <c r="E14654" s="8"/>
    </row>
    <row r="14655" spans="5:5" ht="18.5">
      <c r="E14655" s="8"/>
    </row>
    <row r="14656" spans="5:5" ht="18.5">
      <c r="E14656" s="8"/>
    </row>
    <row r="14657" spans="5:5" ht="18.5">
      <c r="E14657" s="8"/>
    </row>
    <row r="14658" spans="5:5" ht="18.5">
      <c r="E14658" s="8"/>
    </row>
    <row r="14659" spans="5:5" ht="18.5">
      <c r="E14659" s="8"/>
    </row>
    <row r="14660" spans="5:5" ht="18.5">
      <c r="E14660" s="8"/>
    </row>
    <row r="14661" spans="5:5" ht="18.5">
      <c r="E14661" s="8"/>
    </row>
    <row r="14662" spans="5:5" ht="18.5">
      <c r="E14662" s="8"/>
    </row>
    <row r="14663" spans="5:5" ht="18.5">
      <c r="E14663" s="8"/>
    </row>
    <row r="14664" spans="5:5" ht="18.5">
      <c r="E14664" s="8"/>
    </row>
    <row r="14665" spans="5:5" ht="18.5">
      <c r="E14665" s="8"/>
    </row>
    <row r="14666" spans="5:5" ht="18.5">
      <c r="E14666" s="8"/>
    </row>
    <row r="14667" spans="5:5" ht="18.5">
      <c r="E14667" s="8"/>
    </row>
    <row r="14668" spans="5:5" ht="18.5">
      <c r="E14668" s="8"/>
    </row>
    <row r="14669" spans="5:5" ht="18.5">
      <c r="E14669" s="8"/>
    </row>
    <row r="14670" spans="5:5" ht="18.5">
      <c r="E14670" s="8"/>
    </row>
    <row r="14671" spans="5:5" ht="18.5">
      <c r="E14671" s="8"/>
    </row>
    <row r="14672" spans="5:5" ht="18.5">
      <c r="E14672" s="8"/>
    </row>
    <row r="14673" spans="5:5" ht="18.5">
      <c r="E14673" s="8"/>
    </row>
    <row r="14674" spans="5:5" ht="18.5">
      <c r="E14674" s="8"/>
    </row>
    <row r="14675" spans="5:5" ht="18.5">
      <c r="E14675" s="8"/>
    </row>
    <row r="14676" spans="5:5" ht="18.5">
      <c r="E14676" s="8"/>
    </row>
    <row r="14677" spans="5:5" ht="18.5">
      <c r="E14677" s="8"/>
    </row>
    <row r="14678" spans="5:5" ht="18.5">
      <c r="E14678" s="8"/>
    </row>
    <row r="14679" spans="5:5" ht="18.5">
      <c r="E14679" s="8"/>
    </row>
    <row r="14680" spans="5:5" ht="18.5">
      <c r="E14680" s="8"/>
    </row>
    <row r="14681" spans="5:5" ht="18.5">
      <c r="E14681" s="8"/>
    </row>
    <row r="14682" spans="5:5" ht="18.5">
      <c r="E14682" s="8"/>
    </row>
    <row r="14683" spans="5:5" ht="18.5">
      <c r="E14683" s="8"/>
    </row>
    <row r="14684" spans="5:5" ht="18.5">
      <c r="E14684" s="8"/>
    </row>
    <row r="14685" spans="5:5" ht="18.5">
      <c r="E14685" s="8"/>
    </row>
    <row r="14686" spans="5:5" ht="18.5">
      <c r="E14686" s="8"/>
    </row>
    <row r="14687" spans="5:5" ht="18.5">
      <c r="E14687" s="8"/>
    </row>
    <row r="14688" spans="5:5" ht="18.5">
      <c r="E14688" s="8"/>
    </row>
    <row r="14689" spans="5:5" ht="18.5">
      <c r="E14689" s="8"/>
    </row>
    <row r="14690" spans="5:5" ht="18.5">
      <c r="E14690" s="8"/>
    </row>
    <row r="14691" spans="5:5" ht="18.5">
      <c r="E14691" s="8"/>
    </row>
    <row r="14692" spans="5:5" ht="18.5">
      <c r="E14692" s="8"/>
    </row>
    <row r="14693" spans="5:5" ht="18.5">
      <c r="E14693" s="8"/>
    </row>
    <row r="14694" spans="5:5" ht="18.5">
      <c r="E14694" s="8"/>
    </row>
    <row r="14695" spans="5:5" ht="18.5">
      <c r="E14695" s="8"/>
    </row>
    <row r="14696" spans="5:5" ht="18.5">
      <c r="E14696" s="8"/>
    </row>
    <row r="14697" spans="5:5" ht="18.5">
      <c r="E14697" s="8"/>
    </row>
    <row r="14698" spans="5:5" ht="18.5">
      <c r="E14698" s="8"/>
    </row>
    <row r="14699" spans="5:5" ht="18.5">
      <c r="E14699" s="8"/>
    </row>
    <row r="14700" spans="5:5" ht="18.5">
      <c r="E14700" s="8"/>
    </row>
    <row r="14701" spans="5:5" ht="18.5">
      <c r="E14701" s="8"/>
    </row>
    <row r="14702" spans="5:5" ht="18.5">
      <c r="E14702" s="8"/>
    </row>
    <row r="14703" spans="5:5" ht="18.5">
      <c r="E14703" s="8"/>
    </row>
    <row r="14704" spans="5:5" ht="18.5">
      <c r="E14704" s="8"/>
    </row>
    <row r="14705" spans="5:5" ht="18.5">
      <c r="E14705" s="8"/>
    </row>
    <row r="14706" spans="5:5" ht="18.5">
      <c r="E14706" s="8"/>
    </row>
    <row r="14707" spans="5:5" ht="18.5">
      <c r="E14707" s="8"/>
    </row>
    <row r="14708" spans="5:5" ht="18.5">
      <c r="E14708" s="8"/>
    </row>
    <row r="14709" spans="5:5" ht="18.5">
      <c r="E14709" s="8"/>
    </row>
    <row r="14710" spans="5:5" ht="18.5">
      <c r="E14710" s="8"/>
    </row>
    <row r="14711" spans="5:5" ht="18.5">
      <c r="E14711" s="8"/>
    </row>
    <row r="14712" spans="5:5" ht="18.5">
      <c r="E14712" s="8"/>
    </row>
    <row r="14713" spans="5:5" ht="18.5">
      <c r="E14713" s="8"/>
    </row>
    <row r="14714" spans="5:5" ht="18.5">
      <c r="E14714" s="8"/>
    </row>
    <row r="14715" spans="5:5" ht="18.5">
      <c r="E14715" s="8"/>
    </row>
    <row r="14716" spans="5:5" ht="18.5">
      <c r="E14716" s="8"/>
    </row>
    <row r="14717" spans="5:5" ht="18.5">
      <c r="E14717" s="8"/>
    </row>
    <row r="14718" spans="5:5" ht="18.5">
      <c r="E14718" s="8"/>
    </row>
    <row r="14719" spans="5:5" ht="18.5">
      <c r="E14719" s="8"/>
    </row>
    <row r="14720" spans="5:5" ht="18.5">
      <c r="E14720" s="8"/>
    </row>
    <row r="14721" spans="5:5" ht="18.5">
      <c r="E14721" s="8"/>
    </row>
    <row r="14722" spans="5:5" ht="18.5">
      <c r="E14722" s="8"/>
    </row>
    <row r="14723" spans="5:5" ht="18.5">
      <c r="E14723" s="8"/>
    </row>
    <row r="14724" spans="5:5" ht="18.5">
      <c r="E14724" s="8"/>
    </row>
    <row r="14725" spans="5:5" ht="18.5">
      <c r="E14725" s="8"/>
    </row>
    <row r="14726" spans="5:5" ht="18.5">
      <c r="E14726" s="8"/>
    </row>
    <row r="14727" spans="5:5" ht="18.5">
      <c r="E14727" s="8"/>
    </row>
    <row r="14728" spans="5:5" ht="18.5">
      <c r="E14728" s="8"/>
    </row>
    <row r="14729" spans="5:5" ht="18.5">
      <c r="E14729" s="8"/>
    </row>
    <row r="14730" spans="5:5" ht="18.5">
      <c r="E14730" s="8"/>
    </row>
    <row r="14731" spans="5:5" ht="18.5">
      <c r="E14731" s="8"/>
    </row>
    <row r="14732" spans="5:5" ht="18.5">
      <c r="E14732" s="8"/>
    </row>
    <row r="14733" spans="5:5" ht="18.5">
      <c r="E14733" s="8"/>
    </row>
    <row r="14734" spans="5:5" ht="18.5">
      <c r="E14734" s="8"/>
    </row>
    <row r="14735" spans="5:5" ht="18.5">
      <c r="E14735" s="8"/>
    </row>
    <row r="14736" spans="5:5" ht="18.5">
      <c r="E14736" s="8"/>
    </row>
    <row r="14737" spans="5:5" ht="18.5">
      <c r="E14737" s="8"/>
    </row>
    <row r="14738" spans="5:5" ht="18.5">
      <c r="E14738" s="8"/>
    </row>
    <row r="14739" spans="5:5" ht="18.5">
      <c r="E14739" s="8"/>
    </row>
    <row r="14740" spans="5:5" ht="18.5">
      <c r="E14740" s="8"/>
    </row>
    <row r="14741" spans="5:5" ht="18.5">
      <c r="E14741" s="8"/>
    </row>
    <row r="14742" spans="5:5" ht="18.5">
      <c r="E14742" s="8"/>
    </row>
    <row r="14743" spans="5:5" ht="18.5">
      <c r="E14743" s="8"/>
    </row>
    <row r="14744" spans="5:5" ht="18.5">
      <c r="E14744" s="8"/>
    </row>
    <row r="14745" spans="5:5" ht="18.5">
      <c r="E14745" s="8"/>
    </row>
    <row r="14746" spans="5:5" ht="18.5">
      <c r="E14746" s="8"/>
    </row>
    <row r="14747" spans="5:5" ht="18.5">
      <c r="E14747" s="8"/>
    </row>
    <row r="14748" spans="5:5" ht="18.5">
      <c r="E14748" s="8"/>
    </row>
    <row r="14749" spans="5:5" ht="18.5">
      <c r="E14749" s="8"/>
    </row>
    <row r="14750" spans="5:5" ht="18.5">
      <c r="E14750" s="8"/>
    </row>
    <row r="14751" spans="5:5" ht="18.5">
      <c r="E14751" s="8"/>
    </row>
    <row r="14752" spans="5:5" ht="18.5">
      <c r="E14752" s="8"/>
    </row>
    <row r="14753" spans="5:5" ht="18.5">
      <c r="E14753" s="8"/>
    </row>
    <row r="14754" spans="5:5" ht="18.5">
      <c r="E14754" s="8"/>
    </row>
    <row r="14755" spans="5:5" ht="18.5">
      <c r="E14755" s="8"/>
    </row>
    <row r="14756" spans="5:5" ht="18.5">
      <c r="E14756" s="8"/>
    </row>
    <row r="14757" spans="5:5" ht="18.5">
      <c r="E14757" s="8"/>
    </row>
    <row r="14758" spans="5:5" ht="18.5">
      <c r="E14758" s="8"/>
    </row>
    <row r="14759" spans="5:5" ht="18.5">
      <c r="E14759" s="8"/>
    </row>
    <row r="14760" spans="5:5" ht="18.5">
      <c r="E14760" s="8"/>
    </row>
    <row r="14761" spans="5:5" ht="18.5">
      <c r="E14761" s="8"/>
    </row>
    <row r="14762" spans="5:5" ht="18.5">
      <c r="E14762" s="8"/>
    </row>
    <row r="14763" spans="5:5" ht="18.5">
      <c r="E14763" s="8"/>
    </row>
    <row r="14764" spans="5:5" ht="18.5">
      <c r="E14764" s="8"/>
    </row>
    <row r="14765" spans="5:5" ht="18.5">
      <c r="E14765" s="8"/>
    </row>
    <row r="14766" spans="5:5" ht="18.5">
      <c r="E14766" s="8"/>
    </row>
    <row r="14767" spans="5:5" ht="18.5">
      <c r="E14767" s="8"/>
    </row>
    <row r="14768" spans="5:5" ht="18.5">
      <c r="E14768" s="8"/>
    </row>
    <row r="14769" spans="5:5" ht="18.5">
      <c r="E14769" s="8"/>
    </row>
    <row r="14770" spans="5:5" ht="18.5">
      <c r="E14770" s="8"/>
    </row>
    <row r="14771" spans="5:5" ht="18.5">
      <c r="E14771" s="8"/>
    </row>
    <row r="14772" spans="5:5" ht="18.5">
      <c r="E14772" s="8"/>
    </row>
    <row r="14773" spans="5:5" ht="18.5">
      <c r="E14773" s="8"/>
    </row>
    <row r="14774" spans="5:5" ht="18.5">
      <c r="E14774" s="8"/>
    </row>
    <row r="14775" spans="5:5" ht="18.5">
      <c r="E14775" s="8"/>
    </row>
    <row r="14776" spans="5:5" ht="18.5">
      <c r="E14776" s="8"/>
    </row>
    <row r="14777" spans="5:5" ht="18.5">
      <c r="E14777" s="8"/>
    </row>
    <row r="14778" spans="5:5" ht="18.5">
      <c r="E14778" s="8"/>
    </row>
    <row r="14779" spans="5:5" ht="18.5">
      <c r="E14779" s="8"/>
    </row>
    <row r="14780" spans="5:5" ht="18.5">
      <c r="E14780" s="8"/>
    </row>
    <row r="14781" spans="5:5" ht="18.5">
      <c r="E14781" s="8"/>
    </row>
    <row r="14782" spans="5:5" ht="18.5">
      <c r="E14782" s="8"/>
    </row>
    <row r="14783" spans="5:5" ht="18.5">
      <c r="E14783" s="8"/>
    </row>
    <row r="14784" spans="5:5" ht="18.5">
      <c r="E14784" s="8"/>
    </row>
    <row r="14785" spans="5:5" ht="18.5">
      <c r="E14785" s="8"/>
    </row>
    <row r="14786" spans="5:5" ht="18.5">
      <c r="E14786" s="8"/>
    </row>
    <row r="14787" spans="5:5" ht="18.5">
      <c r="E14787" s="8"/>
    </row>
    <row r="14788" spans="5:5" ht="18.5">
      <c r="E14788" s="8"/>
    </row>
    <row r="14789" spans="5:5" ht="18.5">
      <c r="E14789" s="8"/>
    </row>
    <row r="14790" spans="5:5" ht="18.5">
      <c r="E14790" s="8"/>
    </row>
    <row r="14791" spans="5:5" ht="18.5">
      <c r="E14791" s="8"/>
    </row>
    <row r="14792" spans="5:5" ht="18.5">
      <c r="E14792" s="8"/>
    </row>
    <row r="14793" spans="5:5" ht="18.5">
      <c r="E14793" s="8"/>
    </row>
    <row r="14794" spans="5:5" ht="18.5">
      <c r="E14794" s="8"/>
    </row>
    <row r="14795" spans="5:5" ht="18.5">
      <c r="E14795" s="8"/>
    </row>
    <row r="14796" spans="5:5" ht="18.5">
      <c r="E14796" s="8"/>
    </row>
    <row r="14797" spans="5:5" ht="18.5">
      <c r="E14797" s="8"/>
    </row>
    <row r="14798" spans="5:5" ht="18.5">
      <c r="E14798" s="8"/>
    </row>
    <row r="14799" spans="5:5" ht="18.5">
      <c r="E14799" s="8"/>
    </row>
    <row r="14800" spans="5:5" ht="18.5">
      <c r="E14800" s="8"/>
    </row>
    <row r="14801" spans="5:5" ht="18.5">
      <c r="E14801" s="8"/>
    </row>
    <row r="14802" spans="5:5" ht="18.5">
      <c r="E14802" s="8"/>
    </row>
    <row r="14803" spans="5:5" ht="18.5">
      <c r="E14803" s="8"/>
    </row>
    <row r="14804" spans="5:5" ht="18.5">
      <c r="E14804" s="8"/>
    </row>
    <row r="14805" spans="5:5" ht="18.5">
      <c r="E14805" s="8"/>
    </row>
    <row r="14806" spans="5:5" ht="18.5">
      <c r="E14806" s="8"/>
    </row>
    <row r="14807" spans="5:5" ht="18.5">
      <c r="E14807" s="8"/>
    </row>
    <row r="14808" spans="5:5" ht="18.5">
      <c r="E14808" s="8"/>
    </row>
    <row r="14809" spans="5:5" ht="18.5">
      <c r="E14809" s="8"/>
    </row>
    <row r="14810" spans="5:5" ht="18.5">
      <c r="E14810" s="8"/>
    </row>
    <row r="14811" spans="5:5" ht="18.5">
      <c r="E14811" s="8"/>
    </row>
    <row r="14812" spans="5:5" ht="18.5">
      <c r="E14812" s="8"/>
    </row>
    <row r="14813" spans="5:5" ht="18.5">
      <c r="E14813" s="8"/>
    </row>
    <row r="14814" spans="5:5" ht="18.5">
      <c r="E14814" s="8"/>
    </row>
    <row r="14815" spans="5:5" ht="18.5">
      <c r="E14815" s="8"/>
    </row>
    <row r="14816" spans="5:5" ht="18.5">
      <c r="E14816" s="8"/>
    </row>
    <row r="14817" spans="5:5" ht="18.5">
      <c r="E14817" s="8"/>
    </row>
    <row r="14818" spans="5:5" ht="18.5">
      <c r="E14818" s="8"/>
    </row>
    <row r="14819" spans="5:5" ht="18.5">
      <c r="E14819" s="8"/>
    </row>
    <row r="14820" spans="5:5" ht="18.5">
      <c r="E14820" s="8"/>
    </row>
    <row r="14821" spans="5:5" ht="18.5">
      <c r="E14821" s="8"/>
    </row>
    <row r="14822" spans="5:5" ht="18.5">
      <c r="E14822" s="8"/>
    </row>
    <row r="14823" spans="5:5" ht="18.5">
      <c r="E14823" s="8"/>
    </row>
    <row r="14824" spans="5:5" ht="18.5">
      <c r="E14824" s="8"/>
    </row>
    <row r="14825" spans="5:5" ht="18.5">
      <c r="E14825" s="8"/>
    </row>
    <row r="14826" spans="5:5" ht="18.5">
      <c r="E14826" s="8"/>
    </row>
    <row r="14827" spans="5:5" ht="18.5">
      <c r="E14827" s="8"/>
    </row>
    <row r="14828" spans="5:5" ht="18.5">
      <c r="E14828" s="8"/>
    </row>
    <row r="14829" spans="5:5" ht="18.5">
      <c r="E14829" s="8"/>
    </row>
    <row r="14830" spans="5:5" ht="18.5">
      <c r="E14830" s="8"/>
    </row>
    <row r="14831" spans="5:5" ht="18.5">
      <c r="E14831" s="8"/>
    </row>
    <row r="14832" spans="5:5" ht="18.5">
      <c r="E14832" s="8"/>
    </row>
    <row r="14833" spans="5:5" ht="18.5">
      <c r="E14833" s="8"/>
    </row>
    <row r="14834" spans="5:5" ht="18.5">
      <c r="E14834" s="8"/>
    </row>
    <row r="14835" spans="5:5" ht="18.5">
      <c r="E14835" s="8"/>
    </row>
    <row r="14836" spans="5:5" ht="18.5">
      <c r="E14836" s="8"/>
    </row>
    <row r="14837" spans="5:5" ht="18.5">
      <c r="E14837" s="8"/>
    </row>
    <row r="14838" spans="5:5" ht="18.5">
      <c r="E14838" s="8"/>
    </row>
    <row r="14839" spans="5:5" ht="18.5">
      <c r="E14839" s="8"/>
    </row>
    <row r="14840" spans="5:5" ht="18.5">
      <c r="E14840" s="8"/>
    </row>
    <row r="14841" spans="5:5" ht="18.5">
      <c r="E14841" s="8"/>
    </row>
    <row r="14842" spans="5:5" ht="18.5">
      <c r="E14842" s="8"/>
    </row>
    <row r="14843" spans="5:5" ht="18.5">
      <c r="E14843" s="8"/>
    </row>
    <row r="14844" spans="5:5" ht="18.5">
      <c r="E14844" s="8"/>
    </row>
    <row r="14845" spans="5:5" ht="18.5">
      <c r="E14845" s="8"/>
    </row>
    <row r="14846" spans="5:5" ht="18.5">
      <c r="E14846" s="8"/>
    </row>
    <row r="14847" spans="5:5" ht="18.5">
      <c r="E14847" s="8"/>
    </row>
    <row r="14848" spans="5:5" ht="18.5">
      <c r="E14848" s="8"/>
    </row>
    <row r="14849" spans="5:5" ht="18.5">
      <c r="E14849" s="8"/>
    </row>
    <row r="14850" spans="5:5" ht="18.5">
      <c r="E14850" s="8"/>
    </row>
    <row r="14851" spans="5:5" ht="18.5">
      <c r="E14851" s="8"/>
    </row>
    <row r="14852" spans="5:5" ht="18.5">
      <c r="E14852" s="8"/>
    </row>
    <row r="14853" spans="5:5" ht="18.5">
      <c r="E14853" s="8"/>
    </row>
    <row r="14854" spans="5:5" ht="18.5">
      <c r="E14854" s="8"/>
    </row>
    <row r="14855" spans="5:5" ht="18.5">
      <c r="E14855" s="8"/>
    </row>
    <row r="14856" spans="5:5" ht="18.5">
      <c r="E14856" s="8"/>
    </row>
    <row r="14857" spans="5:5" ht="18.5">
      <c r="E14857" s="8"/>
    </row>
    <row r="14858" spans="5:5" ht="18.5">
      <c r="E14858" s="8"/>
    </row>
    <row r="14859" spans="5:5" ht="18.5">
      <c r="E14859" s="8"/>
    </row>
    <row r="14860" spans="5:5" ht="18.5">
      <c r="E14860" s="8"/>
    </row>
    <row r="14861" spans="5:5" ht="18.5">
      <c r="E14861" s="8"/>
    </row>
    <row r="14862" spans="5:5" ht="18.5">
      <c r="E14862" s="8"/>
    </row>
    <row r="14863" spans="5:5" ht="18.5">
      <c r="E14863" s="8"/>
    </row>
    <row r="14864" spans="5:5" ht="18.5">
      <c r="E14864" s="8"/>
    </row>
    <row r="14865" spans="5:5" ht="18.5">
      <c r="E14865" s="8"/>
    </row>
    <row r="14866" spans="5:5" ht="18.5">
      <c r="E14866" s="8"/>
    </row>
    <row r="14867" spans="5:5" ht="18.5">
      <c r="E14867" s="8"/>
    </row>
    <row r="14868" spans="5:5" ht="18.5">
      <c r="E14868" s="8"/>
    </row>
    <row r="14869" spans="5:5" ht="18.5">
      <c r="E14869" s="8"/>
    </row>
    <row r="14870" spans="5:5" ht="18.5">
      <c r="E14870" s="8"/>
    </row>
    <row r="14871" spans="5:5" ht="18.5">
      <c r="E14871" s="8"/>
    </row>
    <row r="14872" spans="5:5" ht="18.5">
      <c r="E14872" s="8"/>
    </row>
    <row r="14873" spans="5:5" ht="18.5">
      <c r="E14873" s="8"/>
    </row>
    <row r="14874" spans="5:5" ht="18.5">
      <c r="E14874" s="8"/>
    </row>
    <row r="14875" spans="5:5" ht="18.5">
      <c r="E14875" s="8"/>
    </row>
    <row r="14876" spans="5:5" ht="18.5">
      <c r="E14876" s="8"/>
    </row>
    <row r="14877" spans="5:5" ht="18.5">
      <c r="E14877" s="8"/>
    </row>
    <row r="14878" spans="5:5" ht="18.5">
      <c r="E14878" s="8"/>
    </row>
    <row r="14879" spans="5:5" ht="18.5">
      <c r="E14879" s="8"/>
    </row>
    <row r="14880" spans="5:5" ht="18.5">
      <c r="E14880" s="8"/>
    </row>
    <row r="14881" spans="5:5" ht="18.5">
      <c r="E14881" s="8"/>
    </row>
    <row r="14882" spans="5:5" ht="18.5">
      <c r="E14882" s="8"/>
    </row>
    <row r="14883" spans="5:5" ht="18.5">
      <c r="E14883" s="8"/>
    </row>
    <row r="14884" spans="5:5" ht="18.5">
      <c r="E14884" s="8"/>
    </row>
    <row r="14885" spans="5:5" ht="18.5">
      <c r="E14885" s="8"/>
    </row>
    <row r="14886" spans="5:5" ht="18.5">
      <c r="E14886" s="8"/>
    </row>
    <row r="14887" spans="5:5" ht="18.5">
      <c r="E14887" s="8"/>
    </row>
    <row r="14888" spans="5:5" ht="18.5">
      <c r="E14888" s="8"/>
    </row>
    <row r="14889" spans="5:5" ht="18.5">
      <c r="E14889" s="8"/>
    </row>
    <row r="14890" spans="5:5" ht="18.5">
      <c r="E14890" s="8"/>
    </row>
    <row r="14891" spans="5:5" ht="18.5">
      <c r="E14891" s="8"/>
    </row>
    <row r="14892" spans="5:5" ht="18.5">
      <c r="E14892" s="8"/>
    </row>
    <row r="14893" spans="5:5" ht="18.5">
      <c r="E14893" s="8"/>
    </row>
    <row r="14894" spans="5:5" ht="18.5">
      <c r="E14894" s="8"/>
    </row>
    <row r="14895" spans="5:5" ht="18.5">
      <c r="E14895" s="8"/>
    </row>
    <row r="14896" spans="5:5" ht="18.5">
      <c r="E14896" s="8"/>
    </row>
    <row r="14897" spans="5:5" ht="18.5">
      <c r="E14897" s="8"/>
    </row>
    <row r="14898" spans="5:5" ht="18.5">
      <c r="E14898" s="8"/>
    </row>
    <row r="14899" spans="5:5" ht="18.5">
      <c r="E14899" s="8"/>
    </row>
    <row r="14900" spans="5:5" ht="18.5">
      <c r="E14900" s="8"/>
    </row>
    <row r="14901" spans="5:5" ht="18.5">
      <c r="E14901" s="8"/>
    </row>
    <row r="14902" spans="5:5" ht="18.5">
      <c r="E14902" s="8"/>
    </row>
    <row r="14903" spans="5:5" ht="18.5">
      <c r="E14903" s="8"/>
    </row>
    <row r="14904" spans="5:5" ht="18.5">
      <c r="E14904" s="8"/>
    </row>
    <row r="14905" spans="5:5" ht="18.5">
      <c r="E14905" s="8"/>
    </row>
    <row r="14906" spans="5:5" ht="18.5">
      <c r="E14906" s="8"/>
    </row>
    <row r="14907" spans="5:5" ht="18.5">
      <c r="E14907" s="8"/>
    </row>
    <row r="14908" spans="5:5" ht="18.5">
      <c r="E14908" s="8"/>
    </row>
    <row r="14909" spans="5:5" ht="18.5">
      <c r="E14909" s="8"/>
    </row>
    <row r="14910" spans="5:5" ht="18.5">
      <c r="E14910" s="8"/>
    </row>
    <row r="14911" spans="5:5" ht="18.5">
      <c r="E14911" s="8"/>
    </row>
    <row r="14912" spans="5:5" ht="18.5">
      <c r="E14912" s="8"/>
    </row>
    <row r="14913" spans="5:5" ht="18.5">
      <c r="E14913" s="8"/>
    </row>
    <row r="14914" spans="5:5" ht="18.5">
      <c r="E14914" s="8"/>
    </row>
    <row r="14915" spans="5:5" ht="18.5">
      <c r="E14915" s="8"/>
    </row>
    <row r="14916" spans="5:5" ht="18.5">
      <c r="E14916" s="8"/>
    </row>
    <row r="14917" spans="5:5" ht="18.5">
      <c r="E14917" s="8"/>
    </row>
    <row r="14918" spans="5:5" ht="18.5">
      <c r="E14918" s="8"/>
    </row>
    <row r="14919" spans="5:5" ht="18.5">
      <c r="E14919" s="8"/>
    </row>
    <row r="14920" spans="5:5" ht="18.5">
      <c r="E14920" s="8"/>
    </row>
    <row r="14921" spans="5:5" ht="18.5">
      <c r="E14921" s="8"/>
    </row>
    <row r="14922" spans="5:5" ht="18.5">
      <c r="E14922" s="8"/>
    </row>
    <row r="14923" spans="5:5" ht="18.5">
      <c r="E14923" s="8"/>
    </row>
    <row r="14924" spans="5:5" ht="18.5">
      <c r="E14924" s="8"/>
    </row>
    <row r="14925" spans="5:5" ht="18.5">
      <c r="E14925" s="8"/>
    </row>
    <row r="14926" spans="5:5" ht="18.5">
      <c r="E14926" s="8"/>
    </row>
    <row r="14927" spans="5:5" ht="18.5">
      <c r="E14927" s="8"/>
    </row>
    <row r="14928" spans="5:5" ht="18.5">
      <c r="E14928" s="8"/>
    </row>
    <row r="14929" spans="5:5" ht="18.5">
      <c r="E14929" s="8"/>
    </row>
    <row r="14930" spans="5:5" ht="18.5">
      <c r="E14930" s="8"/>
    </row>
    <row r="14931" spans="5:5" ht="18.5">
      <c r="E14931" s="8"/>
    </row>
    <row r="14932" spans="5:5" ht="18.5">
      <c r="E14932" s="8"/>
    </row>
    <row r="14933" spans="5:5" ht="18.5">
      <c r="E14933" s="8"/>
    </row>
    <row r="14934" spans="5:5" ht="18.5">
      <c r="E14934" s="8"/>
    </row>
    <row r="14935" spans="5:5" ht="18.5">
      <c r="E14935" s="8"/>
    </row>
    <row r="14936" spans="5:5" ht="18.5">
      <c r="E14936" s="8"/>
    </row>
    <row r="14937" spans="5:5" ht="18.5">
      <c r="E14937" s="8"/>
    </row>
    <row r="14938" spans="5:5" ht="18.5">
      <c r="E14938" s="8"/>
    </row>
    <row r="14939" spans="5:5" ht="18.5">
      <c r="E14939" s="8"/>
    </row>
    <row r="14940" spans="5:5" ht="18.5">
      <c r="E14940" s="8"/>
    </row>
    <row r="14941" spans="5:5" ht="18.5">
      <c r="E14941" s="8"/>
    </row>
    <row r="14942" spans="5:5" ht="18.5">
      <c r="E14942" s="8"/>
    </row>
    <row r="14943" spans="5:5" ht="18.5">
      <c r="E14943" s="8"/>
    </row>
    <row r="14944" spans="5:5" ht="18.5">
      <c r="E14944" s="8"/>
    </row>
    <row r="14945" spans="5:5" ht="18.5">
      <c r="E14945" s="8"/>
    </row>
    <row r="14946" spans="5:5" ht="18.5">
      <c r="E14946" s="8"/>
    </row>
    <row r="14947" spans="5:5" ht="18.5">
      <c r="E14947" s="8"/>
    </row>
    <row r="14948" spans="5:5" ht="18.5">
      <c r="E14948" s="8"/>
    </row>
    <row r="14949" spans="5:5" ht="18.5">
      <c r="E14949" s="8"/>
    </row>
    <row r="14950" spans="5:5" ht="18.5">
      <c r="E14950" s="8"/>
    </row>
    <row r="14951" spans="5:5" ht="18.5">
      <c r="E14951" s="8"/>
    </row>
    <row r="14952" spans="5:5" ht="18.5">
      <c r="E14952" s="8"/>
    </row>
    <row r="14953" spans="5:5" ht="18.5">
      <c r="E14953" s="8"/>
    </row>
    <row r="14954" spans="5:5" ht="18.5">
      <c r="E14954" s="8"/>
    </row>
    <row r="14955" spans="5:5" ht="18.5">
      <c r="E14955" s="8"/>
    </row>
    <row r="14956" spans="5:5" ht="18.5">
      <c r="E14956" s="8"/>
    </row>
    <row r="14957" spans="5:5" ht="18.5">
      <c r="E14957" s="8"/>
    </row>
    <row r="14958" spans="5:5" ht="18.5">
      <c r="E14958" s="8"/>
    </row>
    <row r="14959" spans="5:5" ht="18.5">
      <c r="E14959" s="8"/>
    </row>
    <row r="14960" spans="5:5" ht="18.5">
      <c r="E14960" s="8"/>
    </row>
    <row r="14961" spans="5:5" ht="18.5">
      <c r="E14961" s="8"/>
    </row>
    <row r="14962" spans="5:5" ht="18.5">
      <c r="E14962" s="8"/>
    </row>
    <row r="14963" spans="5:5" ht="18.5">
      <c r="E14963" s="8"/>
    </row>
    <row r="14964" spans="5:5" ht="18.5">
      <c r="E14964" s="8"/>
    </row>
    <row r="14965" spans="5:5" ht="18.5">
      <c r="E14965" s="8"/>
    </row>
    <row r="14966" spans="5:5" ht="18.5">
      <c r="E14966" s="8"/>
    </row>
    <row r="14967" spans="5:5" ht="18.5">
      <c r="E14967" s="8"/>
    </row>
    <row r="14968" spans="5:5" ht="18.5">
      <c r="E14968" s="8"/>
    </row>
    <row r="14969" spans="5:5" ht="18.5">
      <c r="E14969" s="8"/>
    </row>
    <row r="14970" spans="5:5" ht="18.5">
      <c r="E14970" s="8"/>
    </row>
    <row r="14971" spans="5:5" ht="18.5">
      <c r="E14971" s="8"/>
    </row>
    <row r="14972" spans="5:5" ht="18.5">
      <c r="E14972" s="8"/>
    </row>
    <row r="14973" spans="5:5" ht="18.5">
      <c r="E14973" s="8"/>
    </row>
    <row r="14974" spans="5:5" ht="18.5">
      <c r="E14974" s="8"/>
    </row>
    <row r="14975" spans="5:5" ht="18.5">
      <c r="E14975" s="8"/>
    </row>
    <row r="14976" spans="5:5" ht="18.5">
      <c r="E14976" s="8"/>
    </row>
    <row r="14977" spans="5:5" ht="18.5">
      <c r="E14977" s="8"/>
    </row>
    <row r="14978" spans="5:5" ht="18.5">
      <c r="E14978" s="8"/>
    </row>
    <row r="14979" spans="5:5" ht="18.5">
      <c r="E14979" s="8"/>
    </row>
    <row r="14980" spans="5:5" ht="18.5">
      <c r="E14980" s="8"/>
    </row>
    <row r="14981" spans="5:5" ht="18.5">
      <c r="E14981" s="8"/>
    </row>
    <row r="14982" spans="5:5" ht="18.5">
      <c r="E14982" s="8"/>
    </row>
    <row r="14983" spans="5:5" ht="18.5">
      <c r="E14983" s="8"/>
    </row>
    <row r="14984" spans="5:5" ht="18.5">
      <c r="E14984" s="8"/>
    </row>
    <row r="14985" spans="5:5" ht="18.5">
      <c r="E14985" s="8"/>
    </row>
    <row r="14986" spans="5:5" ht="18.5">
      <c r="E14986" s="8"/>
    </row>
    <row r="14987" spans="5:5" ht="18.5">
      <c r="E14987" s="8"/>
    </row>
    <row r="14988" spans="5:5" ht="18.5">
      <c r="E14988" s="8"/>
    </row>
    <row r="14989" spans="5:5" ht="18.5">
      <c r="E14989" s="8"/>
    </row>
    <row r="14990" spans="5:5" ht="18.5">
      <c r="E14990" s="8"/>
    </row>
    <row r="14991" spans="5:5" ht="18.5">
      <c r="E14991" s="8"/>
    </row>
    <row r="14992" spans="5:5" ht="18.5">
      <c r="E14992" s="8"/>
    </row>
    <row r="14993" spans="5:5" ht="18.5">
      <c r="E14993" s="8"/>
    </row>
    <row r="14994" spans="5:5" ht="18.5">
      <c r="E14994" s="8"/>
    </row>
    <row r="14995" spans="5:5" ht="18.5">
      <c r="E14995" s="8"/>
    </row>
    <row r="14996" spans="5:5" ht="18.5">
      <c r="E14996" s="8"/>
    </row>
    <row r="14997" spans="5:5" ht="18.5">
      <c r="E14997" s="8"/>
    </row>
    <row r="14998" spans="5:5" ht="18.5">
      <c r="E14998" s="8"/>
    </row>
    <row r="14999" spans="5:5" ht="18.5">
      <c r="E14999" s="8"/>
    </row>
    <row r="15000" spans="5:5" ht="18.5">
      <c r="E15000" s="8"/>
    </row>
    <row r="15001" spans="5:5" ht="18.5">
      <c r="E15001" s="8"/>
    </row>
    <row r="15002" spans="5:5" ht="18.5">
      <c r="E15002" s="8"/>
    </row>
    <row r="15003" spans="5:5" ht="18.5">
      <c r="E15003" s="8"/>
    </row>
    <row r="15004" spans="5:5" ht="18.5">
      <c r="E15004" s="8"/>
    </row>
    <row r="15005" spans="5:5" ht="18.5">
      <c r="E15005" s="8"/>
    </row>
    <row r="15006" spans="5:5" ht="18.5">
      <c r="E15006" s="8"/>
    </row>
    <row r="15007" spans="5:5" ht="18.5">
      <c r="E15007" s="8"/>
    </row>
    <row r="15008" spans="5:5" ht="18.5">
      <c r="E15008" s="8"/>
    </row>
    <row r="15009" spans="5:5" ht="18.5">
      <c r="E15009" s="8"/>
    </row>
    <row r="15010" spans="5:5" ht="18.5">
      <c r="E15010" s="8"/>
    </row>
    <row r="15011" spans="5:5" ht="18.5">
      <c r="E15011" s="8"/>
    </row>
    <row r="15012" spans="5:5" ht="18.5">
      <c r="E15012" s="8"/>
    </row>
    <row r="15013" spans="5:5" ht="18.5">
      <c r="E15013" s="8"/>
    </row>
    <row r="15014" spans="5:5" ht="18.5">
      <c r="E15014" s="8"/>
    </row>
    <row r="15015" spans="5:5" ht="18.5">
      <c r="E15015" s="8"/>
    </row>
    <row r="15016" spans="5:5" ht="18.5">
      <c r="E15016" s="8"/>
    </row>
    <row r="15017" spans="5:5" ht="18.5">
      <c r="E15017" s="8"/>
    </row>
    <row r="15018" spans="5:5" ht="18.5">
      <c r="E15018" s="8"/>
    </row>
    <row r="15019" spans="5:5" ht="18.5">
      <c r="E15019" s="8"/>
    </row>
    <row r="15020" spans="5:5" ht="18.5">
      <c r="E15020" s="8"/>
    </row>
    <row r="15021" spans="5:5" ht="18.5">
      <c r="E15021" s="8"/>
    </row>
    <row r="15022" spans="5:5" ht="18.5">
      <c r="E15022" s="8"/>
    </row>
    <row r="15023" spans="5:5" ht="18.5">
      <c r="E15023" s="8"/>
    </row>
    <row r="15024" spans="5:5" ht="18.5">
      <c r="E15024" s="8"/>
    </row>
    <row r="15025" spans="5:5" ht="18.5">
      <c r="E15025" s="8"/>
    </row>
    <row r="15026" spans="5:5" ht="18.5">
      <c r="E15026" s="8"/>
    </row>
    <row r="15027" spans="5:5" ht="18.5">
      <c r="E15027" s="8"/>
    </row>
    <row r="15028" spans="5:5" ht="18.5">
      <c r="E15028" s="8"/>
    </row>
    <row r="15029" spans="5:5" ht="18.5">
      <c r="E15029" s="8"/>
    </row>
    <row r="15030" spans="5:5" ht="18.5">
      <c r="E15030" s="8"/>
    </row>
    <row r="15031" spans="5:5" ht="18.5">
      <c r="E15031" s="8"/>
    </row>
    <row r="15032" spans="5:5" ht="18.5">
      <c r="E15032" s="8"/>
    </row>
    <row r="15033" spans="5:5" ht="18.5">
      <c r="E15033" s="8"/>
    </row>
    <row r="15034" spans="5:5" ht="18.5">
      <c r="E15034" s="8"/>
    </row>
    <row r="15035" spans="5:5" ht="18.5">
      <c r="E15035" s="8"/>
    </row>
    <row r="15036" spans="5:5" ht="18.5">
      <c r="E15036" s="8"/>
    </row>
    <row r="15037" spans="5:5" ht="18.5">
      <c r="E15037" s="8"/>
    </row>
    <row r="15038" spans="5:5" ht="18.5">
      <c r="E15038" s="8"/>
    </row>
    <row r="15039" spans="5:5" ht="18.5">
      <c r="E15039" s="8"/>
    </row>
    <row r="15040" spans="5:5" ht="18.5">
      <c r="E15040" s="8"/>
    </row>
    <row r="15041" spans="5:5" ht="18.5">
      <c r="E15041" s="8"/>
    </row>
    <row r="15042" spans="5:5" ht="18.5">
      <c r="E15042" s="8"/>
    </row>
    <row r="15043" spans="5:5" ht="18.5">
      <c r="E15043" s="8"/>
    </row>
    <row r="15044" spans="5:5" ht="18.5">
      <c r="E15044" s="8"/>
    </row>
    <row r="15045" spans="5:5" ht="18.5">
      <c r="E15045" s="8"/>
    </row>
    <row r="15046" spans="5:5" ht="18.5">
      <c r="E15046" s="8"/>
    </row>
    <row r="15047" spans="5:5" ht="18.5">
      <c r="E15047" s="8"/>
    </row>
    <row r="15048" spans="5:5" ht="18.5">
      <c r="E15048" s="8"/>
    </row>
    <row r="15049" spans="5:5" ht="18.5">
      <c r="E15049" s="8"/>
    </row>
    <row r="15050" spans="5:5" ht="18.5">
      <c r="E15050" s="8"/>
    </row>
    <row r="15051" spans="5:5" ht="18.5">
      <c r="E15051" s="8"/>
    </row>
    <row r="15052" spans="5:5" ht="18.5">
      <c r="E15052" s="8"/>
    </row>
    <row r="15053" spans="5:5" ht="18.5">
      <c r="E15053" s="8"/>
    </row>
    <row r="15054" spans="5:5" ht="18.5">
      <c r="E15054" s="8"/>
    </row>
    <row r="15055" spans="5:5" ht="18.5">
      <c r="E15055" s="8"/>
    </row>
    <row r="15056" spans="5:5" ht="18.5">
      <c r="E15056" s="8"/>
    </row>
    <row r="15057" spans="5:5" ht="18.5">
      <c r="E15057" s="8"/>
    </row>
    <row r="15058" spans="5:5" ht="18.5">
      <c r="E15058" s="8"/>
    </row>
    <row r="15059" spans="5:5" ht="18.5">
      <c r="E15059" s="8"/>
    </row>
    <row r="15060" spans="5:5" ht="18.5">
      <c r="E15060" s="8"/>
    </row>
    <row r="15061" spans="5:5" ht="18.5">
      <c r="E15061" s="8"/>
    </row>
    <row r="15062" spans="5:5" ht="18.5">
      <c r="E15062" s="8"/>
    </row>
    <row r="15063" spans="5:5" ht="18.5">
      <c r="E15063" s="8"/>
    </row>
    <row r="15064" spans="5:5" ht="18.5">
      <c r="E15064" s="8"/>
    </row>
    <row r="15065" spans="5:5" ht="18.5">
      <c r="E15065" s="8"/>
    </row>
    <row r="15066" spans="5:5" ht="18.5">
      <c r="E15066" s="8"/>
    </row>
    <row r="15067" spans="5:5" ht="18.5">
      <c r="E15067" s="8"/>
    </row>
    <row r="15068" spans="5:5" ht="18.5">
      <c r="E15068" s="8"/>
    </row>
    <row r="15069" spans="5:5" ht="18.5">
      <c r="E15069" s="8"/>
    </row>
    <row r="15070" spans="5:5" ht="18.5">
      <c r="E15070" s="8"/>
    </row>
    <row r="15071" spans="5:5" ht="18.5">
      <c r="E15071" s="8"/>
    </row>
    <row r="15072" spans="5:5" ht="18.5">
      <c r="E15072" s="8"/>
    </row>
    <row r="15073" spans="5:5" ht="18.5">
      <c r="E15073" s="8"/>
    </row>
    <row r="15074" spans="5:5" ht="18.5">
      <c r="E15074" s="8"/>
    </row>
    <row r="15075" spans="5:5" ht="18.5">
      <c r="E15075" s="8"/>
    </row>
    <row r="15076" spans="5:5" ht="18.5">
      <c r="E15076" s="8"/>
    </row>
    <row r="15077" spans="5:5" ht="18.5">
      <c r="E15077" s="8"/>
    </row>
    <row r="15078" spans="5:5" ht="18.5">
      <c r="E15078" s="8"/>
    </row>
    <row r="15079" spans="5:5" ht="18.5">
      <c r="E15079" s="8"/>
    </row>
    <row r="15080" spans="5:5" ht="18.5">
      <c r="E15080" s="8"/>
    </row>
    <row r="15081" spans="5:5" ht="18.5">
      <c r="E15081" s="8"/>
    </row>
    <row r="15082" spans="5:5" ht="18.5">
      <c r="E15082" s="8"/>
    </row>
    <row r="15083" spans="5:5" ht="18.5">
      <c r="E15083" s="8"/>
    </row>
    <row r="15084" spans="5:5" ht="18.5">
      <c r="E15084" s="8"/>
    </row>
    <row r="15085" spans="5:5" ht="18.5">
      <c r="E15085" s="8"/>
    </row>
    <row r="15086" spans="5:5" ht="18.5">
      <c r="E15086" s="8"/>
    </row>
    <row r="15087" spans="5:5" ht="18.5">
      <c r="E15087" s="8"/>
    </row>
    <row r="15088" spans="5:5" ht="18.5">
      <c r="E15088" s="8"/>
    </row>
    <row r="15089" spans="5:5" ht="18.5">
      <c r="E15089" s="8"/>
    </row>
    <row r="15090" spans="5:5" ht="18.5">
      <c r="E15090" s="8"/>
    </row>
    <row r="15091" spans="5:5" ht="18.5">
      <c r="E15091" s="8"/>
    </row>
    <row r="15092" spans="5:5" ht="18.5">
      <c r="E15092" s="8"/>
    </row>
    <row r="15093" spans="5:5" ht="18.5">
      <c r="E15093" s="8"/>
    </row>
    <row r="15094" spans="5:5" ht="18.5">
      <c r="E15094" s="8"/>
    </row>
    <row r="15095" spans="5:5" ht="18.5">
      <c r="E15095" s="8"/>
    </row>
    <row r="15096" spans="5:5" ht="18.5">
      <c r="E15096" s="8"/>
    </row>
    <row r="15097" spans="5:5" ht="18.5">
      <c r="E15097" s="8"/>
    </row>
    <row r="15098" spans="5:5" ht="18.5">
      <c r="E15098" s="8"/>
    </row>
    <row r="15099" spans="5:5" ht="18.5">
      <c r="E15099" s="8"/>
    </row>
    <row r="15100" spans="5:5" ht="18.5">
      <c r="E15100" s="8"/>
    </row>
    <row r="15101" spans="5:5" ht="18.5">
      <c r="E15101" s="8"/>
    </row>
    <row r="15102" spans="5:5" ht="18.5">
      <c r="E15102" s="8"/>
    </row>
    <row r="15103" spans="5:5" ht="18.5">
      <c r="E15103" s="8"/>
    </row>
    <row r="15104" spans="5:5" ht="18.5">
      <c r="E15104" s="8"/>
    </row>
    <row r="15105" spans="5:5" ht="18.5">
      <c r="E15105" s="8"/>
    </row>
    <row r="15106" spans="5:5" ht="18.5">
      <c r="E15106" s="8"/>
    </row>
    <row r="15107" spans="5:5" ht="18.5">
      <c r="E15107" s="8"/>
    </row>
    <row r="15108" spans="5:5" ht="18.5">
      <c r="E15108" s="8"/>
    </row>
    <row r="15109" spans="5:5" ht="18.5">
      <c r="E15109" s="8"/>
    </row>
    <row r="15110" spans="5:5" ht="18.5">
      <c r="E15110" s="8"/>
    </row>
    <row r="15111" spans="5:5" ht="18.5">
      <c r="E15111" s="8"/>
    </row>
    <row r="15112" spans="5:5" ht="18.5">
      <c r="E15112" s="8"/>
    </row>
    <row r="15113" spans="5:5" ht="18.5">
      <c r="E15113" s="8"/>
    </row>
    <row r="15114" spans="5:5" ht="18.5">
      <c r="E15114" s="8"/>
    </row>
    <row r="15115" spans="5:5" ht="18.5">
      <c r="E15115" s="8"/>
    </row>
    <row r="15116" spans="5:5" ht="18.5">
      <c r="E15116" s="8"/>
    </row>
    <row r="15117" spans="5:5" ht="18.5">
      <c r="E15117" s="8"/>
    </row>
    <row r="15118" spans="5:5" ht="18.5">
      <c r="E15118" s="8"/>
    </row>
    <row r="15119" spans="5:5" ht="18.5">
      <c r="E15119" s="8"/>
    </row>
    <row r="15120" spans="5:5" ht="18.5">
      <c r="E15120" s="8"/>
    </row>
    <row r="15121" spans="5:5" ht="18.5">
      <c r="E15121" s="8"/>
    </row>
    <row r="15122" spans="5:5" ht="18.5">
      <c r="E15122" s="8"/>
    </row>
    <row r="15123" spans="5:5" ht="18.5">
      <c r="E15123" s="8"/>
    </row>
    <row r="15124" spans="5:5" ht="18.5">
      <c r="E15124" s="8"/>
    </row>
    <row r="15125" spans="5:5" ht="18.5">
      <c r="E15125" s="8"/>
    </row>
    <row r="15126" spans="5:5" ht="18.5">
      <c r="E15126" s="8"/>
    </row>
    <row r="15127" spans="5:5" ht="18.5">
      <c r="E15127" s="8"/>
    </row>
    <row r="15128" spans="5:5" ht="18.5">
      <c r="E15128" s="8"/>
    </row>
    <row r="15129" spans="5:5" ht="18.5">
      <c r="E15129" s="8"/>
    </row>
    <row r="15130" spans="5:5" ht="18.5">
      <c r="E15130" s="8"/>
    </row>
    <row r="15131" spans="5:5" ht="18.5">
      <c r="E15131" s="8"/>
    </row>
    <row r="15132" spans="5:5" ht="18.5">
      <c r="E15132" s="8"/>
    </row>
    <row r="15133" spans="5:5" ht="18.5">
      <c r="E15133" s="8"/>
    </row>
    <row r="15134" spans="5:5" ht="18.5">
      <c r="E15134" s="8"/>
    </row>
    <row r="15135" spans="5:5" ht="18.5">
      <c r="E15135" s="8"/>
    </row>
    <row r="15136" spans="5:5" ht="18.5">
      <c r="E15136" s="8"/>
    </row>
    <row r="15137" spans="5:5" ht="18.5">
      <c r="E15137" s="8"/>
    </row>
    <row r="15138" spans="5:5" ht="18.5">
      <c r="E15138" s="8"/>
    </row>
    <row r="15139" spans="5:5" ht="18.5">
      <c r="E15139" s="8"/>
    </row>
    <row r="15140" spans="5:5" ht="18.5">
      <c r="E15140" s="8"/>
    </row>
    <row r="15141" spans="5:5" ht="18.5">
      <c r="E15141" s="8"/>
    </row>
    <row r="15142" spans="5:5" ht="18.5">
      <c r="E15142" s="8"/>
    </row>
    <row r="15143" spans="5:5" ht="18.5">
      <c r="E15143" s="8"/>
    </row>
    <row r="15144" spans="5:5" ht="18.5">
      <c r="E15144" s="8"/>
    </row>
    <row r="15145" spans="5:5" ht="18.5">
      <c r="E15145" s="8"/>
    </row>
    <row r="15146" spans="5:5" ht="18.5">
      <c r="E15146" s="8"/>
    </row>
    <row r="15147" spans="5:5" ht="18.5">
      <c r="E15147" s="8"/>
    </row>
    <row r="15148" spans="5:5" ht="18.5">
      <c r="E15148" s="8"/>
    </row>
    <row r="15149" spans="5:5" ht="18.5">
      <c r="E15149" s="8"/>
    </row>
    <row r="15150" spans="5:5" ht="18.5">
      <c r="E15150" s="8"/>
    </row>
    <row r="15151" spans="5:5" ht="18.5">
      <c r="E15151" s="8"/>
    </row>
    <row r="15152" spans="5:5" ht="18.5">
      <c r="E15152" s="8"/>
    </row>
    <row r="15153" spans="5:5" ht="18.5">
      <c r="E15153" s="8"/>
    </row>
    <row r="15154" spans="5:5" ht="18.5">
      <c r="E15154" s="8"/>
    </row>
    <row r="15155" spans="5:5" ht="18.5">
      <c r="E15155" s="8"/>
    </row>
    <row r="15156" spans="5:5" ht="18.5">
      <c r="E15156" s="8"/>
    </row>
    <row r="15157" spans="5:5" ht="18.5">
      <c r="E15157" s="8"/>
    </row>
    <row r="15158" spans="5:5" ht="18.5">
      <c r="E15158" s="8"/>
    </row>
    <row r="15159" spans="5:5" ht="18.5">
      <c r="E15159" s="8"/>
    </row>
    <row r="15160" spans="5:5" ht="18.5">
      <c r="E15160" s="8"/>
    </row>
    <row r="15161" spans="5:5" ht="18.5">
      <c r="E15161" s="8"/>
    </row>
    <row r="15162" spans="5:5" ht="18.5">
      <c r="E15162" s="8"/>
    </row>
    <row r="15163" spans="5:5" ht="18.5">
      <c r="E15163" s="8"/>
    </row>
    <row r="15164" spans="5:5" ht="18.5">
      <c r="E15164" s="8"/>
    </row>
    <row r="15165" spans="5:5" ht="18.5">
      <c r="E15165" s="8"/>
    </row>
    <row r="15166" spans="5:5" ht="18.5">
      <c r="E15166" s="8"/>
    </row>
    <row r="15167" spans="5:5" ht="18.5">
      <c r="E15167" s="8"/>
    </row>
    <row r="15168" spans="5:5" ht="18.5">
      <c r="E15168" s="8"/>
    </row>
    <row r="15169" spans="5:5" ht="18.5">
      <c r="E15169" s="8"/>
    </row>
    <row r="15170" spans="5:5" ht="18.5">
      <c r="E15170" s="8"/>
    </row>
    <row r="15171" spans="5:5" ht="18.5">
      <c r="E15171" s="8"/>
    </row>
    <row r="15172" spans="5:5" ht="18.5">
      <c r="E15172" s="8"/>
    </row>
    <row r="15173" spans="5:5" ht="18.5">
      <c r="E15173" s="8"/>
    </row>
    <row r="15174" spans="5:5" ht="18.5">
      <c r="E15174" s="8"/>
    </row>
    <row r="15175" spans="5:5" ht="18.5">
      <c r="E15175" s="8"/>
    </row>
    <row r="15176" spans="5:5" ht="18.5">
      <c r="E15176" s="8"/>
    </row>
    <row r="15177" spans="5:5" ht="18.5">
      <c r="E15177" s="8"/>
    </row>
    <row r="15178" spans="5:5" ht="18.5">
      <c r="E15178" s="8"/>
    </row>
    <row r="15179" spans="5:5" ht="18.5">
      <c r="E15179" s="8"/>
    </row>
    <row r="15180" spans="5:5" ht="18.5">
      <c r="E15180" s="8"/>
    </row>
    <row r="15181" spans="5:5" ht="18.5">
      <c r="E15181" s="8"/>
    </row>
    <row r="15182" spans="5:5" ht="18.5">
      <c r="E15182" s="8"/>
    </row>
    <row r="15183" spans="5:5" ht="18.5">
      <c r="E15183" s="8"/>
    </row>
    <row r="15184" spans="5:5" ht="18.5">
      <c r="E15184" s="8"/>
    </row>
    <row r="15185" spans="5:5" ht="18.5">
      <c r="E15185" s="8"/>
    </row>
    <row r="15186" spans="5:5" ht="18.5">
      <c r="E15186" s="8"/>
    </row>
    <row r="15187" spans="5:5" ht="18.5">
      <c r="E15187" s="8"/>
    </row>
    <row r="15188" spans="5:5" ht="18.5">
      <c r="E15188" s="8"/>
    </row>
    <row r="15189" spans="5:5" ht="18.5">
      <c r="E15189" s="8"/>
    </row>
    <row r="15190" spans="5:5" ht="18.5">
      <c r="E15190" s="8"/>
    </row>
    <row r="15191" spans="5:5" ht="18.5">
      <c r="E15191" s="8"/>
    </row>
    <row r="15192" spans="5:5" ht="18.5">
      <c r="E15192" s="8"/>
    </row>
    <row r="15193" spans="5:5" ht="18.5">
      <c r="E15193" s="8"/>
    </row>
    <row r="15194" spans="5:5" ht="18.5">
      <c r="E15194" s="8"/>
    </row>
    <row r="15195" spans="5:5" ht="18.5">
      <c r="E15195" s="8"/>
    </row>
    <row r="15196" spans="5:5" ht="18.5">
      <c r="E15196" s="8"/>
    </row>
    <row r="15197" spans="5:5" ht="18.5">
      <c r="E15197" s="8"/>
    </row>
    <row r="15198" spans="5:5" ht="18.5">
      <c r="E15198" s="8"/>
    </row>
    <row r="15199" spans="5:5" ht="18.5">
      <c r="E15199" s="8"/>
    </row>
    <row r="15200" spans="5:5" ht="18.5">
      <c r="E15200" s="8"/>
    </row>
    <row r="15201" spans="5:5" ht="18.5">
      <c r="E15201" s="8"/>
    </row>
    <row r="15202" spans="5:5" ht="18.5">
      <c r="E15202" s="8"/>
    </row>
    <row r="15203" spans="5:5" ht="18.5">
      <c r="E15203" s="8"/>
    </row>
    <row r="15204" spans="5:5" ht="18.5">
      <c r="E15204" s="8"/>
    </row>
    <row r="15205" spans="5:5" ht="18.5">
      <c r="E15205" s="8"/>
    </row>
    <row r="15206" spans="5:5" ht="18.5">
      <c r="E15206" s="8"/>
    </row>
    <row r="15207" spans="5:5" ht="18.5">
      <c r="E15207" s="8"/>
    </row>
    <row r="15208" spans="5:5" ht="18.5">
      <c r="E15208" s="8"/>
    </row>
    <row r="15209" spans="5:5" ht="18.5">
      <c r="E15209" s="8"/>
    </row>
    <row r="15210" spans="5:5" ht="18.5">
      <c r="E15210" s="8"/>
    </row>
    <row r="15211" spans="5:5" ht="18.5">
      <c r="E15211" s="8"/>
    </row>
    <row r="15212" spans="5:5" ht="18.5">
      <c r="E15212" s="8"/>
    </row>
    <row r="15213" spans="5:5" ht="18.5">
      <c r="E15213" s="8"/>
    </row>
    <row r="15214" spans="5:5" ht="18.5">
      <c r="E15214" s="8"/>
    </row>
    <row r="15215" spans="5:5" ht="18.5">
      <c r="E15215" s="8"/>
    </row>
    <row r="15216" spans="5:5" ht="18.5">
      <c r="E15216" s="8"/>
    </row>
    <row r="15217" spans="5:5" ht="18.5">
      <c r="E15217" s="8"/>
    </row>
    <row r="15218" spans="5:5" ht="18.5">
      <c r="E15218" s="8"/>
    </row>
    <row r="15219" spans="5:5" ht="18.5">
      <c r="E15219" s="8"/>
    </row>
    <row r="15220" spans="5:5" ht="18.5">
      <c r="E15220" s="8"/>
    </row>
    <row r="15221" spans="5:5" ht="18.5">
      <c r="E15221" s="8"/>
    </row>
    <row r="15222" spans="5:5" ht="18.5">
      <c r="E15222" s="8"/>
    </row>
    <row r="15223" spans="5:5" ht="18.5">
      <c r="E15223" s="8"/>
    </row>
    <row r="15224" spans="5:5" ht="18.5">
      <c r="E15224" s="8"/>
    </row>
    <row r="15225" spans="5:5" ht="18.5">
      <c r="E15225" s="8"/>
    </row>
    <row r="15226" spans="5:5" ht="18.5">
      <c r="E15226" s="8"/>
    </row>
    <row r="15227" spans="5:5" ht="18.5">
      <c r="E15227" s="8"/>
    </row>
    <row r="15228" spans="5:5" ht="18.5">
      <c r="E15228" s="8"/>
    </row>
    <row r="15229" spans="5:5" ht="18.5">
      <c r="E15229" s="8"/>
    </row>
    <row r="15230" spans="5:5" ht="18.5">
      <c r="E15230" s="8"/>
    </row>
    <row r="15231" spans="5:5" ht="18.5">
      <c r="E15231" s="8"/>
    </row>
    <row r="15232" spans="5:5" ht="18.5">
      <c r="E15232" s="8"/>
    </row>
    <row r="15233" spans="5:5" ht="18.5">
      <c r="E15233" s="8"/>
    </row>
    <row r="15234" spans="5:5" ht="18.5">
      <c r="E15234" s="8"/>
    </row>
    <row r="15235" spans="5:5" ht="18.5">
      <c r="E15235" s="8"/>
    </row>
    <row r="15236" spans="5:5" ht="18.5">
      <c r="E15236" s="8"/>
    </row>
    <row r="15237" spans="5:5" ht="18.5">
      <c r="E15237" s="8"/>
    </row>
    <row r="15238" spans="5:5" ht="18.5">
      <c r="E15238" s="8"/>
    </row>
    <row r="15239" spans="5:5" ht="18.5">
      <c r="E15239" s="8"/>
    </row>
    <row r="15240" spans="5:5" ht="18.5">
      <c r="E15240" s="8"/>
    </row>
    <row r="15241" spans="5:5" ht="18.5">
      <c r="E15241" s="8"/>
    </row>
    <row r="15242" spans="5:5" ht="18.5">
      <c r="E15242" s="8"/>
    </row>
    <row r="15243" spans="5:5" ht="18.5">
      <c r="E15243" s="8"/>
    </row>
    <row r="15244" spans="5:5" ht="18.5">
      <c r="E15244" s="8"/>
    </row>
    <row r="15245" spans="5:5" ht="18.5">
      <c r="E15245" s="8"/>
    </row>
    <row r="15246" spans="5:5" ht="18.5">
      <c r="E15246" s="8"/>
    </row>
    <row r="15247" spans="5:5" ht="18.5">
      <c r="E15247" s="8"/>
    </row>
    <row r="15248" spans="5:5" ht="18.5">
      <c r="E15248" s="8"/>
    </row>
    <row r="15249" spans="5:5" ht="18.5">
      <c r="E15249" s="8"/>
    </row>
    <row r="15250" spans="5:5" ht="18.5">
      <c r="E15250" s="8"/>
    </row>
    <row r="15251" spans="5:5" ht="18.5">
      <c r="E15251" s="8"/>
    </row>
    <row r="15252" spans="5:5" ht="18.5">
      <c r="E15252" s="8"/>
    </row>
    <row r="15253" spans="5:5" ht="18.5">
      <c r="E15253" s="8"/>
    </row>
    <row r="15254" spans="5:5" ht="18.5">
      <c r="E15254" s="8"/>
    </row>
    <row r="15255" spans="5:5" ht="18.5">
      <c r="E15255" s="8"/>
    </row>
    <row r="15256" spans="5:5" ht="18.5">
      <c r="E15256" s="8"/>
    </row>
    <row r="15257" spans="5:5" ht="18.5">
      <c r="E15257" s="8"/>
    </row>
    <row r="15258" spans="5:5" ht="18.5">
      <c r="E15258" s="8"/>
    </row>
    <row r="15259" spans="5:5" ht="18.5">
      <c r="E15259" s="8"/>
    </row>
    <row r="15260" spans="5:5" ht="18.5">
      <c r="E15260" s="8"/>
    </row>
    <row r="15261" spans="5:5" ht="18.5">
      <c r="E15261" s="8"/>
    </row>
    <row r="15262" spans="5:5" ht="18.5">
      <c r="E15262" s="8"/>
    </row>
    <row r="15263" spans="5:5" ht="18.5">
      <c r="E15263" s="8"/>
    </row>
    <row r="15264" spans="5:5" ht="18.5">
      <c r="E15264" s="8"/>
    </row>
    <row r="15265" spans="5:5" ht="18.5">
      <c r="E15265" s="8"/>
    </row>
    <row r="15266" spans="5:5" ht="18.5">
      <c r="E15266" s="8"/>
    </row>
    <row r="15267" spans="5:5" ht="18.5">
      <c r="E15267" s="8"/>
    </row>
    <row r="15268" spans="5:5" ht="18.5">
      <c r="E15268" s="8"/>
    </row>
    <row r="15269" spans="5:5" ht="18.5">
      <c r="E15269" s="8"/>
    </row>
    <row r="15270" spans="5:5" ht="18.5">
      <c r="E15270" s="8"/>
    </row>
    <row r="15271" spans="5:5" ht="18.5">
      <c r="E15271" s="8"/>
    </row>
    <row r="15272" spans="5:5" ht="18.5">
      <c r="E15272" s="8"/>
    </row>
    <row r="15273" spans="5:5" ht="18.5">
      <c r="E15273" s="8"/>
    </row>
    <row r="15274" spans="5:5" ht="18.5">
      <c r="E15274" s="8"/>
    </row>
    <row r="15275" spans="5:5" ht="18.5">
      <c r="E15275" s="8"/>
    </row>
    <row r="15276" spans="5:5" ht="18.5">
      <c r="E15276" s="8"/>
    </row>
    <row r="15277" spans="5:5" ht="18.5">
      <c r="E15277" s="8"/>
    </row>
    <row r="15278" spans="5:5" ht="18.5">
      <c r="E15278" s="8"/>
    </row>
    <row r="15279" spans="5:5" ht="18.5">
      <c r="E15279" s="8"/>
    </row>
    <row r="15280" spans="5:5" ht="18.5">
      <c r="E15280" s="8"/>
    </row>
    <row r="15281" spans="5:5" ht="18.5">
      <c r="E15281" s="8"/>
    </row>
    <row r="15282" spans="5:5" ht="18.5">
      <c r="E15282" s="8"/>
    </row>
    <row r="15283" spans="5:5" ht="18.5">
      <c r="E15283" s="8"/>
    </row>
    <row r="15284" spans="5:5" ht="18.5">
      <c r="E15284" s="8"/>
    </row>
    <row r="15285" spans="5:5" ht="18.5">
      <c r="E15285" s="8"/>
    </row>
    <row r="15286" spans="5:5" ht="18.5">
      <c r="E15286" s="8"/>
    </row>
    <row r="15287" spans="5:5" ht="18.5">
      <c r="E15287" s="8"/>
    </row>
    <row r="15288" spans="5:5" ht="18.5">
      <c r="E15288" s="8"/>
    </row>
    <row r="15289" spans="5:5" ht="18.5">
      <c r="E15289" s="8"/>
    </row>
    <row r="15290" spans="5:5" ht="18.5">
      <c r="E15290" s="8"/>
    </row>
    <row r="15291" spans="5:5" ht="18.5">
      <c r="E15291" s="8"/>
    </row>
    <row r="15292" spans="5:5" ht="18.5">
      <c r="E15292" s="8"/>
    </row>
    <row r="15293" spans="5:5" ht="18.5">
      <c r="E15293" s="8"/>
    </row>
    <row r="15294" spans="5:5" ht="18.5">
      <c r="E15294" s="8"/>
    </row>
    <row r="15295" spans="5:5" ht="18.5">
      <c r="E15295" s="8"/>
    </row>
    <row r="15296" spans="5:5" ht="18.5">
      <c r="E15296" s="8"/>
    </row>
    <row r="15297" spans="5:5" ht="18.5">
      <c r="E15297" s="8"/>
    </row>
    <row r="15298" spans="5:5" ht="18.5">
      <c r="E15298" s="8"/>
    </row>
    <row r="15299" spans="5:5" ht="18.5">
      <c r="E15299" s="8"/>
    </row>
    <row r="15300" spans="5:5" ht="18.5">
      <c r="E15300" s="8"/>
    </row>
    <row r="15301" spans="5:5" ht="18.5">
      <c r="E15301" s="8"/>
    </row>
    <row r="15302" spans="5:5" ht="18.5">
      <c r="E15302" s="8"/>
    </row>
    <row r="15303" spans="5:5" ht="18.5">
      <c r="E15303" s="8"/>
    </row>
    <row r="15304" spans="5:5" ht="18.5">
      <c r="E15304" s="8"/>
    </row>
    <row r="15305" spans="5:5" ht="18.5">
      <c r="E15305" s="8"/>
    </row>
    <row r="15306" spans="5:5" ht="18.5">
      <c r="E15306" s="8"/>
    </row>
    <row r="15307" spans="5:5" ht="18.5">
      <c r="E15307" s="8"/>
    </row>
    <row r="15308" spans="5:5" ht="18.5">
      <c r="E15308" s="8"/>
    </row>
    <row r="15309" spans="5:5" ht="18.5">
      <c r="E15309" s="8"/>
    </row>
    <row r="15310" spans="5:5" ht="18.5">
      <c r="E15310" s="8"/>
    </row>
    <row r="15311" spans="5:5" ht="18.5">
      <c r="E15311" s="8"/>
    </row>
    <row r="15312" spans="5:5" ht="18.5">
      <c r="E15312" s="8"/>
    </row>
    <row r="15313" spans="5:5" ht="18.5">
      <c r="E15313" s="8"/>
    </row>
    <row r="15314" spans="5:5" ht="18.5">
      <c r="E15314" s="8"/>
    </row>
    <row r="15315" spans="5:5" ht="18.5">
      <c r="E15315" s="8"/>
    </row>
    <row r="15316" spans="5:5" ht="18.5">
      <c r="E15316" s="8"/>
    </row>
    <row r="15317" spans="5:5" ht="18.5">
      <c r="E15317" s="8"/>
    </row>
    <row r="15318" spans="5:5" ht="18.5">
      <c r="E15318" s="8"/>
    </row>
    <row r="15319" spans="5:5" ht="18.5">
      <c r="E15319" s="8"/>
    </row>
    <row r="15320" spans="5:5" ht="18.5">
      <c r="E15320" s="8"/>
    </row>
    <row r="15321" spans="5:5" ht="18.5">
      <c r="E15321" s="8"/>
    </row>
    <row r="15322" spans="5:5" ht="18.5">
      <c r="E15322" s="8"/>
    </row>
    <row r="15323" spans="5:5" ht="18.5">
      <c r="E15323" s="8"/>
    </row>
    <row r="15324" spans="5:5" ht="18.5">
      <c r="E15324" s="8"/>
    </row>
    <row r="15325" spans="5:5" ht="18.5">
      <c r="E15325" s="8"/>
    </row>
    <row r="15326" spans="5:5" ht="18.5">
      <c r="E15326" s="8"/>
    </row>
    <row r="15327" spans="5:5" ht="18.5">
      <c r="E15327" s="8"/>
    </row>
    <row r="15328" spans="5:5" ht="18.5">
      <c r="E15328" s="8"/>
    </row>
    <row r="15329" spans="5:5" ht="18.5">
      <c r="E15329" s="8"/>
    </row>
    <row r="15330" spans="5:5" ht="18.5">
      <c r="E15330" s="8"/>
    </row>
    <row r="15331" spans="5:5" ht="18.5">
      <c r="E15331" s="8"/>
    </row>
    <row r="15332" spans="5:5" ht="18.5">
      <c r="E15332" s="8"/>
    </row>
    <row r="15333" spans="5:5" ht="18.5">
      <c r="E15333" s="8"/>
    </row>
    <row r="15334" spans="5:5" ht="18.5">
      <c r="E15334" s="8"/>
    </row>
    <row r="15335" spans="5:5" ht="18.5">
      <c r="E15335" s="8"/>
    </row>
    <row r="15336" spans="5:5" ht="18.5">
      <c r="E15336" s="8"/>
    </row>
    <row r="15337" spans="5:5" ht="18.5">
      <c r="E15337" s="8"/>
    </row>
    <row r="15338" spans="5:5" ht="18.5">
      <c r="E15338" s="8"/>
    </row>
    <row r="15339" spans="5:5" ht="18.5">
      <c r="E15339" s="8"/>
    </row>
    <row r="15340" spans="5:5" ht="18.5">
      <c r="E15340" s="8"/>
    </row>
    <row r="15341" spans="5:5" ht="18.5">
      <c r="E15341" s="8"/>
    </row>
    <row r="15342" spans="5:5" ht="18.5">
      <c r="E15342" s="8"/>
    </row>
    <row r="15343" spans="5:5" ht="18.5">
      <c r="E15343" s="8"/>
    </row>
    <row r="15344" spans="5:5" ht="18.5">
      <c r="E15344" s="8"/>
    </row>
    <row r="15345" spans="5:5" ht="18.5">
      <c r="E15345" s="8"/>
    </row>
    <row r="15346" spans="5:5" ht="18.5">
      <c r="E15346" s="8"/>
    </row>
    <row r="15347" spans="5:5" ht="18.5">
      <c r="E15347" s="8"/>
    </row>
    <row r="15348" spans="5:5" ht="18.5">
      <c r="E15348" s="8"/>
    </row>
    <row r="15349" spans="5:5" ht="18.5">
      <c r="E15349" s="8"/>
    </row>
    <row r="15350" spans="5:5" ht="18.5">
      <c r="E15350" s="8"/>
    </row>
    <row r="15351" spans="5:5" ht="18.5">
      <c r="E15351" s="8"/>
    </row>
    <row r="15352" spans="5:5" ht="18.5">
      <c r="E15352" s="8"/>
    </row>
    <row r="15353" spans="5:5" ht="18.5">
      <c r="E15353" s="8"/>
    </row>
    <row r="15354" spans="5:5" ht="18.5">
      <c r="E15354" s="8"/>
    </row>
    <row r="15355" spans="5:5" ht="18.5">
      <c r="E15355" s="8"/>
    </row>
    <row r="15356" spans="5:5" ht="18.5">
      <c r="E15356" s="8"/>
    </row>
    <row r="15357" spans="5:5" ht="18.5">
      <c r="E15357" s="8"/>
    </row>
    <row r="15358" spans="5:5" ht="18.5">
      <c r="E15358" s="8"/>
    </row>
    <row r="15359" spans="5:5" ht="18.5">
      <c r="E15359" s="8"/>
    </row>
    <row r="15360" spans="5:5" ht="18.5">
      <c r="E15360" s="8"/>
    </row>
    <row r="15361" spans="5:5" ht="18.5">
      <c r="E15361" s="8"/>
    </row>
    <row r="15362" spans="5:5" ht="18.5">
      <c r="E15362" s="8"/>
    </row>
    <row r="15363" spans="5:5" ht="18.5">
      <c r="E15363" s="8"/>
    </row>
    <row r="15364" spans="5:5" ht="18.5">
      <c r="E15364" s="8"/>
    </row>
    <row r="15365" spans="5:5" ht="18.5">
      <c r="E15365" s="8"/>
    </row>
    <row r="15366" spans="5:5" ht="18.5">
      <c r="E15366" s="8"/>
    </row>
    <row r="15367" spans="5:5" ht="18.5">
      <c r="E15367" s="8"/>
    </row>
    <row r="15368" spans="5:5" ht="18.5">
      <c r="E15368" s="8"/>
    </row>
    <row r="15369" spans="5:5" ht="18.5">
      <c r="E15369" s="8"/>
    </row>
    <row r="15370" spans="5:5" ht="18.5">
      <c r="E15370" s="8"/>
    </row>
    <row r="15371" spans="5:5" ht="18.5">
      <c r="E15371" s="8"/>
    </row>
    <row r="15372" spans="5:5" ht="18.5">
      <c r="E15372" s="8"/>
    </row>
    <row r="15373" spans="5:5" ht="18.5">
      <c r="E15373" s="8"/>
    </row>
    <row r="15374" spans="5:5" ht="18.5">
      <c r="E15374" s="8"/>
    </row>
    <row r="15375" spans="5:5" ht="18.5">
      <c r="E15375" s="8"/>
    </row>
    <row r="15376" spans="5:5" ht="18.5">
      <c r="E15376" s="8"/>
    </row>
    <row r="15377" spans="5:5" ht="18.5">
      <c r="E15377" s="8"/>
    </row>
    <row r="15378" spans="5:5" ht="18.5">
      <c r="E15378" s="8"/>
    </row>
    <row r="15379" spans="5:5" ht="18.5">
      <c r="E15379" s="8"/>
    </row>
    <row r="15380" spans="5:5" ht="18.5">
      <c r="E15380" s="8"/>
    </row>
    <row r="15381" spans="5:5" ht="18.5">
      <c r="E15381" s="8"/>
    </row>
    <row r="15382" spans="5:5" ht="18.5">
      <c r="E15382" s="8"/>
    </row>
    <row r="15383" spans="5:5" ht="18.5">
      <c r="E15383" s="8"/>
    </row>
    <row r="15384" spans="5:5" ht="18.5">
      <c r="E15384" s="8"/>
    </row>
    <row r="15385" spans="5:5" ht="18.5">
      <c r="E15385" s="8"/>
    </row>
    <row r="15386" spans="5:5" ht="18.5">
      <c r="E15386" s="8"/>
    </row>
    <row r="15387" spans="5:5" ht="18.5">
      <c r="E15387" s="8"/>
    </row>
    <row r="15388" spans="5:5" ht="18.5">
      <c r="E15388" s="8"/>
    </row>
    <row r="15389" spans="5:5" ht="18.5">
      <c r="E15389" s="8"/>
    </row>
    <row r="15390" spans="5:5" ht="18.5">
      <c r="E15390" s="8"/>
    </row>
    <row r="15391" spans="5:5" ht="18.5">
      <c r="E15391" s="8"/>
    </row>
    <row r="15392" spans="5:5" ht="18.5">
      <c r="E15392" s="8"/>
    </row>
    <row r="15393" spans="5:5" ht="18.5">
      <c r="E15393" s="8"/>
    </row>
    <row r="15394" spans="5:5" ht="18.5">
      <c r="E15394" s="8"/>
    </row>
    <row r="15395" spans="5:5" ht="18.5">
      <c r="E15395" s="8"/>
    </row>
    <row r="15396" spans="5:5" ht="18.5">
      <c r="E15396" s="8"/>
    </row>
    <row r="15397" spans="5:5" ht="18.5">
      <c r="E15397" s="8"/>
    </row>
    <row r="15398" spans="5:5" ht="18.5">
      <c r="E15398" s="8"/>
    </row>
    <row r="15399" spans="5:5" ht="18.5">
      <c r="E15399" s="8"/>
    </row>
    <row r="15400" spans="5:5" ht="18.5">
      <c r="E15400" s="8"/>
    </row>
    <row r="15401" spans="5:5" ht="18.5">
      <c r="E15401" s="8"/>
    </row>
    <row r="15402" spans="5:5" ht="18.5">
      <c r="E15402" s="8"/>
    </row>
    <row r="15403" spans="5:5" ht="18.5">
      <c r="E15403" s="8"/>
    </row>
    <row r="15404" spans="5:5" ht="18.5">
      <c r="E15404" s="8"/>
    </row>
    <row r="15405" spans="5:5" ht="18.5">
      <c r="E15405" s="8"/>
    </row>
    <row r="15406" spans="5:5" ht="18.5">
      <c r="E15406" s="8"/>
    </row>
    <row r="15407" spans="5:5" ht="18.5">
      <c r="E15407" s="8"/>
    </row>
    <row r="15408" spans="5:5" ht="18.5">
      <c r="E15408" s="8"/>
    </row>
    <row r="15409" spans="5:5" ht="18.5">
      <c r="E15409" s="8"/>
    </row>
    <row r="15410" spans="5:5" ht="18.5">
      <c r="E15410" s="8"/>
    </row>
    <row r="15411" spans="5:5" ht="18.5">
      <c r="E15411" s="8"/>
    </row>
    <row r="15412" spans="5:5" ht="18.5">
      <c r="E15412" s="8"/>
    </row>
    <row r="15413" spans="5:5" ht="18.5">
      <c r="E15413" s="8"/>
    </row>
    <row r="15414" spans="5:5" ht="18.5">
      <c r="E15414" s="8"/>
    </row>
    <row r="15415" spans="5:5" ht="18.5">
      <c r="E15415" s="8"/>
    </row>
    <row r="15416" spans="5:5" ht="18.5">
      <c r="E15416" s="8"/>
    </row>
    <row r="15417" spans="5:5" ht="18.5">
      <c r="E15417" s="8"/>
    </row>
    <row r="15418" spans="5:5" ht="18.5">
      <c r="E15418" s="8"/>
    </row>
    <row r="15419" spans="5:5" ht="18.5">
      <c r="E15419" s="8"/>
    </row>
    <row r="15420" spans="5:5" ht="18.5">
      <c r="E15420" s="8"/>
    </row>
    <row r="15421" spans="5:5" ht="18.5">
      <c r="E15421" s="8"/>
    </row>
    <row r="15422" spans="5:5" ht="18.5">
      <c r="E15422" s="8"/>
    </row>
    <row r="15423" spans="5:5" ht="18.5">
      <c r="E15423" s="8"/>
    </row>
    <row r="15424" spans="5:5" ht="18.5">
      <c r="E15424" s="8"/>
    </row>
    <row r="15425" spans="5:5" ht="18.5">
      <c r="E15425" s="8"/>
    </row>
    <row r="15426" spans="5:5" ht="18.5">
      <c r="E15426" s="8"/>
    </row>
    <row r="15427" spans="5:5" ht="18.5">
      <c r="E15427" s="8"/>
    </row>
    <row r="15428" spans="5:5" ht="18.5">
      <c r="E15428" s="8"/>
    </row>
    <row r="15429" spans="5:5" ht="18.5">
      <c r="E15429" s="8"/>
    </row>
    <row r="15430" spans="5:5" ht="18.5">
      <c r="E15430" s="8"/>
    </row>
    <row r="15431" spans="5:5" ht="18.5">
      <c r="E15431" s="8"/>
    </row>
    <row r="15432" spans="5:5" ht="18.5">
      <c r="E15432" s="8"/>
    </row>
    <row r="15433" spans="5:5" ht="18.5">
      <c r="E15433" s="8"/>
    </row>
    <row r="15434" spans="5:5" ht="18.5">
      <c r="E15434" s="8"/>
    </row>
    <row r="15435" spans="5:5" ht="18.5">
      <c r="E15435" s="8"/>
    </row>
    <row r="15436" spans="5:5" ht="18.5">
      <c r="E15436" s="8"/>
    </row>
    <row r="15437" spans="5:5" ht="18.5">
      <c r="E15437" s="8"/>
    </row>
    <row r="15438" spans="5:5" ht="18.5">
      <c r="E15438" s="8"/>
    </row>
    <row r="15439" spans="5:5" ht="18.5">
      <c r="E15439" s="8"/>
    </row>
    <row r="15440" spans="5:5" ht="18.5">
      <c r="E15440" s="8"/>
    </row>
    <row r="15441" spans="5:5" ht="18.5">
      <c r="E15441" s="8"/>
    </row>
    <row r="15442" spans="5:5" ht="18.5">
      <c r="E15442" s="8"/>
    </row>
    <row r="15443" spans="5:5" ht="18.5">
      <c r="E15443" s="8"/>
    </row>
    <row r="15444" spans="5:5" ht="18.5">
      <c r="E15444" s="8"/>
    </row>
    <row r="15445" spans="5:5" ht="18.5">
      <c r="E15445" s="8"/>
    </row>
    <row r="15446" spans="5:5" ht="18.5">
      <c r="E15446" s="8"/>
    </row>
    <row r="15447" spans="5:5" ht="18.5">
      <c r="E15447" s="8"/>
    </row>
    <row r="15448" spans="5:5" ht="18.5">
      <c r="E15448" s="8"/>
    </row>
    <row r="15449" spans="5:5" ht="18.5">
      <c r="E15449" s="8"/>
    </row>
    <row r="15450" spans="5:5" ht="18.5">
      <c r="E15450" s="8"/>
    </row>
    <row r="15451" spans="5:5" ht="18.5">
      <c r="E15451" s="8"/>
    </row>
    <row r="15452" spans="5:5" ht="18.5">
      <c r="E15452" s="8"/>
    </row>
    <row r="15453" spans="5:5" ht="18.5">
      <c r="E15453" s="8"/>
    </row>
    <row r="15454" spans="5:5" ht="18.5">
      <c r="E15454" s="8"/>
    </row>
    <row r="15455" spans="5:5" ht="18.5">
      <c r="E15455" s="8"/>
    </row>
    <row r="15456" spans="5:5" ht="18.5">
      <c r="E15456" s="8"/>
    </row>
    <row r="15457" spans="5:5" ht="18.5">
      <c r="E15457" s="8"/>
    </row>
    <row r="15458" spans="5:5" ht="18.5">
      <c r="E15458" s="8"/>
    </row>
    <row r="15459" spans="5:5" ht="18.5">
      <c r="E15459" s="8"/>
    </row>
    <row r="15460" spans="5:5" ht="18.5">
      <c r="E15460" s="8"/>
    </row>
    <row r="15461" spans="5:5" ht="18.5">
      <c r="E15461" s="8"/>
    </row>
    <row r="15462" spans="5:5" ht="18.5">
      <c r="E15462" s="8"/>
    </row>
    <row r="15463" spans="5:5" ht="18.5">
      <c r="E15463" s="8"/>
    </row>
    <row r="15464" spans="5:5" ht="18.5">
      <c r="E15464" s="8"/>
    </row>
    <row r="15465" spans="5:5" ht="18.5">
      <c r="E15465" s="8"/>
    </row>
    <row r="15466" spans="5:5" ht="18.5">
      <c r="E15466" s="8"/>
    </row>
    <row r="15467" spans="5:5" ht="18.5">
      <c r="E15467" s="8"/>
    </row>
    <row r="15468" spans="5:5" ht="18.5">
      <c r="E15468" s="8"/>
    </row>
    <row r="15469" spans="5:5" ht="18.5">
      <c r="E15469" s="8"/>
    </row>
    <row r="15470" spans="5:5" ht="18.5">
      <c r="E15470" s="8"/>
    </row>
    <row r="15471" spans="5:5" ht="18.5">
      <c r="E15471" s="8"/>
    </row>
    <row r="15472" spans="5:5" ht="18.5">
      <c r="E15472" s="8"/>
    </row>
    <row r="15473" spans="5:5" ht="18.5">
      <c r="E15473" s="8"/>
    </row>
    <row r="15474" spans="5:5" ht="18.5">
      <c r="E15474" s="8"/>
    </row>
    <row r="15475" spans="5:5" ht="18.5">
      <c r="E15475" s="8"/>
    </row>
    <row r="15476" spans="5:5" ht="18.5">
      <c r="E15476" s="8"/>
    </row>
    <row r="15477" spans="5:5" ht="18.5">
      <c r="E15477" s="8"/>
    </row>
    <row r="15478" spans="5:5" ht="18.5">
      <c r="E15478" s="8"/>
    </row>
    <row r="15479" spans="5:5" ht="18.5">
      <c r="E15479" s="8"/>
    </row>
    <row r="15480" spans="5:5" ht="18.5">
      <c r="E15480" s="8"/>
    </row>
    <row r="15481" spans="5:5" ht="18.5">
      <c r="E15481" s="8"/>
    </row>
    <row r="15482" spans="5:5" ht="18.5">
      <c r="E15482" s="8"/>
    </row>
    <row r="15483" spans="5:5" ht="18.5">
      <c r="E15483" s="8"/>
    </row>
    <row r="15484" spans="5:5" ht="18.5">
      <c r="E15484" s="8"/>
    </row>
    <row r="15485" spans="5:5" ht="18.5">
      <c r="E15485" s="8"/>
    </row>
    <row r="15486" spans="5:5" ht="18.5">
      <c r="E15486" s="8"/>
    </row>
    <row r="15487" spans="5:5" ht="18.5">
      <c r="E15487" s="8"/>
    </row>
    <row r="15488" spans="5:5" ht="18.5">
      <c r="E15488" s="8"/>
    </row>
    <row r="15489" spans="5:5" ht="18.5">
      <c r="E15489" s="8"/>
    </row>
    <row r="15490" spans="5:5" ht="18.5">
      <c r="E15490" s="8"/>
    </row>
    <row r="15491" spans="5:5" ht="18.5">
      <c r="E15491" s="8"/>
    </row>
    <row r="15492" spans="5:5" ht="18.5">
      <c r="E15492" s="8"/>
    </row>
    <row r="15493" spans="5:5" ht="18.5">
      <c r="E15493" s="8"/>
    </row>
    <row r="15494" spans="5:5" ht="18.5">
      <c r="E15494" s="8"/>
    </row>
    <row r="15495" spans="5:5" ht="18.5">
      <c r="E15495" s="8"/>
    </row>
    <row r="15496" spans="5:5" ht="18.5">
      <c r="E15496" s="8"/>
    </row>
    <row r="15497" spans="5:5" ht="18.5">
      <c r="E15497" s="8"/>
    </row>
    <row r="15498" spans="5:5" ht="18.5">
      <c r="E15498" s="8"/>
    </row>
    <row r="15499" spans="5:5" ht="18.5">
      <c r="E15499" s="8"/>
    </row>
    <row r="15500" spans="5:5" ht="18.5">
      <c r="E15500" s="8"/>
    </row>
    <row r="15501" spans="5:5" ht="18.5">
      <c r="E15501" s="8"/>
    </row>
    <row r="15502" spans="5:5" ht="18.5">
      <c r="E15502" s="8"/>
    </row>
    <row r="15503" spans="5:5" ht="18.5">
      <c r="E15503" s="8"/>
    </row>
    <row r="15504" spans="5:5" ht="18.5">
      <c r="E15504" s="8"/>
    </row>
    <row r="15505" spans="5:5" ht="18.5">
      <c r="E15505" s="8"/>
    </row>
    <row r="15506" spans="5:5" ht="18.5">
      <c r="E15506" s="8"/>
    </row>
    <row r="15507" spans="5:5" ht="18.5">
      <c r="E15507" s="8"/>
    </row>
    <row r="15508" spans="5:5" ht="18.5">
      <c r="E15508" s="8"/>
    </row>
    <row r="15509" spans="5:5" ht="18.5">
      <c r="E15509" s="8"/>
    </row>
    <row r="15510" spans="5:5" ht="18.5">
      <c r="E15510" s="8"/>
    </row>
    <row r="15511" spans="5:5" ht="18.5">
      <c r="E15511" s="8"/>
    </row>
    <row r="15512" spans="5:5" ht="18.5">
      <c r="E15512" s="8"/>
    </row>
    <row r="15513" spans="5:5" ht="18.5">
      <c r="E15513" s="8"/>
    </row>
    <row r="15514" spans="5:5" ht="18.5">
      <c r="E15514" s="8"/>
    </row>
    <row r="15515" spans="5:5" ht="18.5">
      <c r="E15515" s="8"/>
    </row>
    <row r="15516" spans="5:5" ht="18.5">
      <c r="E15516" s="8"/>
    </row>
    <row r="15517" spans="5:5" ht="18.5">
      <c r="E15517" s="8"/>
    </row>
    <row r="15518" spans="5:5" ht="18.5">
      <c r="E15518" s="8"/>
    </row>
    <row r="15519" spans="5:5" ht="18.5">
      <c r="E15519" s="8"/>
    </row>
    <row r="15520" spans="5:5" ht="18.5">
      <c r="E15520" s="8"/>
    </row>
    <row r="15521" spans="5:5" ht="18.5">
      <c r="E15521" s="8"/>
    </row>
    <row r="15522" spans="5:5" ht="18.5">
      <c r="E15522" s="8"/>
    </row>
    <row r="15523" spans="5:5" ht="18.5">
      <c r="E15523" s="8"/>
    </row>
    <row r="15524" spans="5:5" ht="18.5">
      <c r="E15524" s="8"/>
    </row>
    <row r="15525" spans="5:5" ht="18.5">
      <c r="E15525" s="8"/>
    </row>
    <row r="15526" spans="5:5" ht="18.5">
      <c r="E15526" s="8"/>
    </row>
    <row r="15527" spans="5:5" ht="18.5">
      <c r="E15527" s="8"/>
    </row>
    <row r="15528" spans="5:5" ht="18.5">
      <c r="E15528" s="8"/>
    </row>
    <row r="15529" spans="5:5" ht="18.5">
      <c r="E15529" s="8"/>
    </row>
    <row r="15530" spans="5:5" ht="18.5">
      <c r="E15530" s="8"/>
    </row>
    <row r="15531" spans="5:5" ht="18.5">
      <c r="E15531" s="8"/>
    </row>
    <row r="15532" spans="5:5" ht="18.5">
      <c r="E15532" s="8"/>
    </row>
    <row r="15533" spans="5:5" ht="18.5">
      <c r="E15533" s="8"/>
    </row>
    <row r="15534" spans="5:5" ht="18.5">
      <c r="E15534" s="8"/>
    </row>
    <row r="15535" spans="5:5" ht="18.5">
      <c r="E15535" s="8"/>
    </row>
    <row r="15536" spans="5:5" ht="18.5">
      <c r="E15536" s="8"/>
    </row>
    <row r="15537" spans="5:5" ht="18.5">
      <c r="E15537" s="8"/>
    </row>
    <row r="15538" spans="5:5" ht="18.5">
      <c r="E15538" s="8"/>
    </row>
    <row r="15539" spans="5:5" ht="18.5">
      <c r="E15539" s="8"/>
    </row>
    <row r="15540" spans="5:5" ht="18.5">
      <c r="E15540" s="8"/>
    </row>
    <row r="15541" spans="5:5" ht="18.5">
      <c r="E15541" s="8"/>
    </row>
    <row r="15542" spans="5:5" ht="18.5">
      <c r="E15542" s="8"/>
    </row>
    <row r="15543" spans="5:5" ht="18.5">
      <c r="E15543" s="8"/>
    </row>
    <row r="15544" spans="5:5" ht="18.5">
      <c r="E15544" s="8"/>
    </row>
    <row r="15545" spans="5:5" ht="18.5">
      <c r="E15545" s="8"/>
    </row>
    <row r="15546" spans="5:5" ht="18.5">
      <c r="E15546" s="8"/>
    </row>
    <row r="15547" spans="5:5" ht="18.5">
      <c r="E15547" s="8"/>
    </row>
    <row r="15548" spans="5:5" ht="18.5">
      <c r="E15548" s="8"/>
    </row>
    <row r="15549" spans="5:5" ht="18.5">
      <c r="E15549" s="8"/>
    </row>
    <row r="15550" spans="5:5" ht="18.5">
      <c r="E15550" s="8"/>
    </row>
    <row r="15551" spans="5:5" ht="18.5">
      <c r="E15551" s="8"/>
    </row>
    <row r="15552" spans="5:5" ht="18.5">
      <c r="E15552" s="8"/>
    </row>
    <row r="15553" spans="5:5" ht="18.5">
      <c r="E15553" s="8"/>
    </row>
    <row r="15554" spans="5:5" ht="18.5">
      <c r="E15554" s="8"/>
    </row>
    <row r="15555" spans="5:5" ht="18.5">
      <c r="E15555" s="8"/>
    </row>
    <row r="15556" spans="5:5" ht="18.5">
      <c r="E15556" s="8"/>
    </row>
    <row r="15557" spans="5:5" ht="18.5">
      <c r="E15557" s="8"/>
    </row>
    <row r="15558" spans="5:5" ht="18.5">
      <c r="E15558" s="8"/>
    </row>
    <row r="15559" spans="5:5" ht="18.5">
      <c r="E15559" s="8"/>
    </row>
    <row r="15560" spans="5:5" ht="18.5">
      <c r="E15560" s="8"/>
    </row>
    <row r="15561" spans="5:5" ht="18.5">
      <c r="E15561" s="8"/>
    </row>
    <row r="15562" spans="5:5" ht="18.5">
      <c r="E15562" s="8"/>
    </row>
    <row r="15563" spans="5:5" ht="18.5">
      <c r="E15563" s="8"/>
    </row>
    <row r="15564" spans="5:5" ht="18.5">
      <c r="E15564" s="8"/>
    </row>
    <row r="15565" spans="5:5" ht="18.5">
      <c r="E15565" s="8"/>
    </row>
    <row r="15566" spans="5:5" ht="18.5">
      <c r="E15566" s="8"/>
    </row>
    <row r="15567" spans="5:5" ht="18.5">
      <c r="E15567" s="8"/>
    </row>
    <row r="15568" spans="5:5" ht="18.5">
      <c r="E15568" s="8"/>
    </row>
    <row r="15569" spans="5:5" ht="18.5">
      <c r="E15569" s="8"/>
    </row>
    <row r="15570" spans="5:5" ht="18.5">
      <c r="E15570" s="8"/>
    </row>
    <row r="15571" spans="5:5" ht="18.5">
      <c r="E15571" s="8"/>
    </row>
    <row r="15572" spans="5:5" ht="18.5">
      <c r="E15572" s="8"/>
    </row>
    <row r="15573" spans="5:5" ht="18.5">
      <c r="E15573" s="8"/>
    </row>
    <row r="15574" spans="5:5" ht="18.5">
      <c r="E15574" s="8"/>
    </row>
    <row r="15575" spans="5:5" ht="18.5">
      <c r="E15575" s="8"/>
    </row>
    <row r="15576" spans="5:5" ht="18.5">
      <c r="E15576" s="8"/>
    </row>
    <row r="15577" spans="5:5" ht="18.5">
      <c r="E15577" s="8"/>
    </row>
    <row r="15578" spans="5:5" ht="18.5">
      <c r="E15578" s="8"/>
    </row>
    <row r="15579" spans="5:5" ht="18.5">
      <c r="E15579" s="8"/>
    </row>
    <row r="15580" spans="5:5" ht="18.5">
      <c r="E15580" s="8"/>
    </row>
    <row r="15581" spans="5:5" ht="18.5">
      <c r="E15581" s="8"/>
    </row>
    <row r="15582" spans="5:5" ht="18.5">
      <c r="E15582" s="8"/>
    </row>
    <row r="15583" spans="5:5" ht="18.5">
      <c r="E15583" s="8"/>
    </row>
    <row r="15584" spans="5:5" ht="18.5">
      <c r="E15584" s="8"/>
    </row>
    <row r="15585" spans="5:5" ht="18.5">
      <c r="E15585" s="8"/>
    </row>
    <row r="15586" spans="5:5" ht="18.5">
      <c r="E15586" s="8"/>
    </row>
    <row r="15587" spans="5:5" ht="18.5">
      <c r="E15587" s="8"/>
    </row>
    <row r="15588" spans="5:5" ht="18.5">
      <c r="E15588" s="8"/>
    </row>
    <row r="15589" spans="5:5" ht="18.5">
      <c r="E15589" s="8"/>
    </row>
    <row r="15590" spans="5:5" ht="18.5">
      <c r="E15590" s="8"/>
    </row>
    <row r="15591" spans="5:5" ht="18.5">
      <c r="E15591" s="8"/>
    </row>
    <row r="15592" spans="5:5" ht="18.5">
      <c r="E15592" s="8"/>
    </row>
    <row r="15593" spans="5:5" ht="18.5">
      <c r="E15593" s="8"/>
    </row>
    <row r="15594" spans="5:5" ht="18.5">
      <c r="E15594" s="8"/>
    </row>
    <row r="15595" spans="5:5" ht="18.5">
      <c r="E15595" s="8"/>
    </row>
    <row r="15596" spans="5:5" ht="18.5">
      <c r="E15596" s="8"/>
    </row>
    <row r="15597" spans="5:5" ht="18.5">
      <c r="E15597" s="8"/>
    </row>
    <row r="15598" spans="5:5" ht="18.5">
      <c r="E15598" s="8"/>
    </row>
    <row r="15599" spans="5:5" ht="18.5">
      <c r="E15599" s="8"/>
    </row>
    <row r="15600" spans="5:5" ht="18.5">
      <c r="E15600" s="8"/>
    </row>
    <row r="15601" spans="5:5" ht="18.5">
      <c r="E15601" s="8"/>
    </row>
    <row r="15602" spans="5:5" ht="18.5">
      <c r="E15602" s="8"/>
    </row>
    <row r="15603" spans="5:5" ht="18.5">
      <c r="E15603" s="8"/>
    </row>
    <row r="15604" spans="5:5" ht="18.5">
      <c r="E15604" s="8"/>
    </row>
    <row r="15605" spans="5:5" ht="18.5">
      <c r="E15605" s="8"/>
    </row>
    <row r="15606" spans="5:5" ht="18.5">
      <c r="E15606" s="8"/>
    </row>
    <row r="15607" spans="5:5" ht="18.5">
      <c r="E15607" s="8"/>
    </row>
    <row r="15608" spans="5:5" ht="18.5">
      <c r="E15608" s="8"/>
    </row>
    <row r="15609" spans="5:5" ht="18.5">
      <c r="E15609" s="8"/>
    </row>
    <row r="15610" spans="5:5" ht="18.5">
      <c r="E15610" s="8"/>
    </row>
    <row r="15611" spans="5:5" ht="18.5">
      <c r="E15611" s="8"/>
    </row>
    <row r="15612" spans="5:5" ht="18.5">
      <c r="E15612" s="8"/>
    </row>
    <row r="15613" spans="5:5" ht="18.5">
      <c r="E15613" s="8"/>
    </row>
    <row r="15614" spans="5:5" ht="18.5">
      <c r="E15614" s="8"/>
    </row>
    <row r="15615" spans="5:5" ht="18.5">
      <c r="E15615" s="8"/>
    </row>
    <row r="15616" spans="5:5" ht="18.5">
      <c r="E15616" s="8"/>
    </row>
    <row r="15617" spans="5:5" ht="18.5">
      <c r="E15617" s="8"/>
    </row>
    <row r="15618" spans="5:5" ht="18.5">
      <c r="E15618" s="8"/>
    </row>
    <row r="15619" spans="5:5" ht="18.5">
      <c r="E15619" s="8"/>
    </row>
    <row r="15620" spans="5:5" ht="18.5">
      <c r="E15620" s="8"/>
    </row>
    <row r="15621" spans="5:5" ht="18.5">
      <c r="E15621" s="8"/>
    </row>
    <row r="15622" spans="5:5" ht="18.5">
      <c r="E15622" s="8"/>
    </row>
    <row r="15623" spans="5:5" ht="18.5">
      <c r="E15623" s="8"/>
    </row>
    <row r="15624" spans="5:5" ht="18.5">
      <c r="E15624" s="8"/>
    </row>
    <row r="15625" spans="5:5" ht="18.5">
      <c r="E15625" s="8"/>
    </row>
    <row r="15626" spans="5:5" ht="18.5">
      <c r="E15626" s="8"/>
    </row>
    <row r="15627" spans="5:5" ht="18.5">
      <c r="E15627" s="8"/>
    </row>
    <row r="15628" spans="5:5" ht="18.5">
      <c r="E15628" s="8"/>
    </row>
    <row r="15629" spans="5:5" ht="18.5">
      <c r="E15629" s="8"/>
    </row>
    <row r="15630" spans="5:5" ht="18.5">
      <c r="E15630" s="8"/>
    </row>
    <row r="15631" spans="5:5" ht="18.5">
      <c r="E15631" s="8"/>
    </row>
    <row r="15632" spans="5:5" ht="18.5">
      <c r="E15632" s="8"/>
    </row>
    <row r="15633" spans="5:5" ht="18.5">
      <c r="E15633" s="8"/>
    </row>
    <row r="15634" spans="5:5" ht="18.5">
      <c r="E15634" s="8"/>
    </row>
    <row r="15635" spans="5:5" ht="18.5">
      <c r="E15635" s="8"/>
    </row>
    <row r="15636" spans="5:5" ht="18.5">
      <c r="E15636" s="8"/>
    </row>
    <row r="15637" spans="5:5" ht="18.5">
      <c r="E15637" s="8"/>
    </row>
    <row r="15638" spans="5:5" ht="18.5">
      <c r="E15638" s="8"/>
    </row>
    <row r="15639" spans="5:5" ht="18.5">
      <c r="E15639" s="8"/>
    </row>
    <row r="15640" spans="5:5" ht="18.5">
      <c r="E15640" s="8"/>
    </row>
    <row r="15641" spans="5:5" ht="18.5">
      <c r="E15641" s="8"/>
    </row>
    <row r="15642" spans="5:5" ht="18.5">
      <c r="E15642" s="8"/>
    </row>
    <row r="15643" spans="5:5" ht="18.5">
      <c r="E15643" s="8"/>
    </row>
    <row r="15644" spans="5:5" ht="18.5">
      <c r="E15644" s="8"/>
    </row>
    <row r="15645" spans="5:5" ht="18.5">
      <c r="E15645" s="8"/>
    </row>
    <row r="15646" spans="5:5" ht="18.5">
      <c r="E15646" s="8"/>
    </row>
    <row r="15647" spans="5:5" ht="18.5">
      <c r="E15647" s="8"/>
    </row>
    <row r="15648" spans="5:5" ht="18.5">
      <c r="E15648" s="8"/>
    </row>
    <row r="15649" spans="5:5" ht="18.5">
      <c r="E15649" s="8"/>
    </row>
    <row r="15650" spans="5:5" ht="18.5">
      <c r="E15650" s="8"/>
    </row>
    <row r="15651" spans="5:5" ht="18.5">
      <c r="E15651" s="8"/>
    </row>
    <row r="15652" spans="5:5" ht="18.5">
      <c r="E15652" s="8"/>
    </row>
    <row r="15653" spans="5:5" ht="18.5">
      <c r="E15653" s="8"/>
    </row>
    <row r="15654" spans="5:5" ht="18.5">
      <c r="E15654" s="8"/>
    </row>
    <row r="15655" spans="5:5" ht="18.5">
      <c r="E15655" s="8"/>
    </row>
    <row r="15656" spans="5:5" ht="18.5">
      <c r="E15656" s="8"/>
    </row>
    <row r="15657" spans="5:5" ht="18.5">
      <c r="E15657" s="8"/>
    </row>
    <row r="15658" spans="5:5" ht="18.5">
      <c r="E15658" s="8"/>
    </row>
    <row r="15659" spans="5:5" ht="18.5">
      <c r="E15659" s="8"/>
    </row>
    <row r="15660" spans="5:5" ht="18.5">
      <c r="E15660" s="8"/>
    </row>
    <row r="15661" spans="5:5" ht="18.5">
      <c r="E15661" s="8"/>
    </row>
    <row r="15662" spans="5:5" ht="18.5">
      <c r="E15662" s="8"/>
    </row>
    <row r="15663" spans="5:5" ht="18.5">
      <c r="E15663" s="8"/>
    </row>
    <row r="15664" spans="5:5" ht="18.5">
      <c r="E15664" s="8"/>
    </row>
    <row r="15665" spans="5:5" ht="18.5">
      <c r="E15665" s="8"/>
    </row>
    <row r="15666" spans="5:5" ht="18.5">
      <c r="E15666" s="8"/>
    </row>
    <row r="15667" spans="5:5" ht="18.5">
      <c r="E15667" s="8"/>
    </row>
    <row r="15668" spans="5:5" ht="18.5">
      <c r="E15668" s="8"/>
    </row>
    <row r="15669" spans="5:5" ht="18.5">
      <c r="E15669" s="8"/>
    </row>
    <row r="15670" spans="5:5" ht="18.5">
      <c r="E15670" s="8"/>
    </row>
    <row r="15671" spans="5:5" ht="18.5">
      <c r="E15671" s="8"/>
    </row>
    <row r="15672" spans="5:5" ht="18.5">
      <c r="E15672" s="8"/>
    </row>
    <row r="15673" spans="5:5" ht="18.5">
      <c r="E15673" s="8"/>
    </row>
    <row r="15674" spans="5:5" ht="18.5">
      <c r="E15674" s="8"/>
    </row>
    <row r="15675" spans="5:5" ht="18.5">
      <c r="E15675" s="8"/>
    </row>
    <row r="15676" spans="5:5" ht="18.5">
      <c r="E15676" s="8"/>
    </row>
    <row r="15677" spans="5:5" ht="18.5">
      <c r="E15677" s="8"/>
    </row>
    <row r="15678" spans="5:5" ht="18.5">
      <c r="E15678" s="8"/>
    </row>
    <row r="15679" spans="5:5" ht="18.5">
      <c r="E15679" s="8"/>
    </row>
    <row r="15680" spans="5:5" ht="18.5">
      <c r="E15680" s="8"/>
    </row>
    <row r="15681" spans="5:5" ht="18.5">
      <c r="E15681" s="8"/>
    </row>
    <row r="15682" spans="5:5" ht="18.5">
      <c r="E15682" s="8"/>
    </row>
    <row r="15683" spans="5:5" ht="18.5">
      <c r="E15683" s="8"/>
    </row>
    <row r="15684" spans="5:5" ht="18.5">
      <c r="E15684" s="8"/>
    </row>
    <row r="15685" spans="5:5" ht="18.5">
      <c r="E15685" s="8"/>
    </row>
    <row r="15686" spans="5:5" ht="18.5">
      <c r="E15686" s="8"/>
    </row>
    <row r="15687" spans="5:5" ht="18.5">
      <c r="E15687" s="8"/>
    </row>
    <row r="15688" spans="5:5" ht="18.5">
      <c r="E15688" s="8"/>
    </row>
    <row r="15689" spans="5:5" ht="18.5">
      <c r="E15689" s="8"/>
    </row>
    <row r="15690" spans="5:5" ht="18.5">
      <c r="E15690" s="8"/>
    </row>
    <row r="15691" spans="5:5" ht="18.5">
      <c r="E15691" s="8"/>
    </row>
    <row r="15692" spans="5:5" ht="18.5">
      <c r="E15692" s="8"/>
    </row>
    <row r="15693" spans="5:5" ht="18.5">
      <c r="E15693" s="8"/>
    </row>
    <row r="15694" spans="5:5" ht="18.5">
      <c r="E15694" s="8"/>
    </row>
    <row r="15695" spans="5:5" ht="18.5">
      <c r="E15695" s="8"/>
    </row>
    <row r="15696" spans="5:5" ht="18.5">
      <c r="E15696" s="8"/>
    </row>
    <row r="15697" spans="5:5" ht="18.5">
      <c r="E15697" s="8"/>
    </row>
    <row r="15698" spans="5:5" ht="18.5">
      <c r="E15698" s="8"/>
    </row>
    <row r="15699" spans="5:5" ht="18.5">
      <c r="E15699" s="8"/>
    </row>
    <row r="15700" spans="5:5" ht="18.5">
      <c r="E15700" s="8"/>
    </row>
    <row r="15701" spans="5:5" ht="18.5">
      <c r="E15701" s="8"/>
    </row>
    <row r="15702" spans="5:5" ht="18.5">
      <c r="E15702" s="8"/>
    </row>
    <row r="15703" spans="5:5" ht="18.5">
      <c r="E15703" s="8"/>
    </row>
    <row r="15704" spans="5:5" ht="18.5">
      <c r="E15704" s="8"/>
    </row>
    <row r="15705" spans="5:5" ht="18.5">
      <c r="E15705" s="8"/>
    </row>
    <row r="15706" spans="5:5" ht="18.5">
      <c r="E15706" s="8"/>
    </row>
    <row r="15707" spans="5:5" ht="18.5">
      <c r="E15707" s="8"/>
    </row>
    <row r="15708" spans="5:5" ht="18.5">
      <c r="E15708" s="8"/>
    </row>
    <row r="15709" spans="5:5" ht="18.5">
      <c r="E15709" s="8"/>
    </row>
    <row r="15710" spans="5:5" ht="18.5">
      <c r="E15710" s="8"/>
    </row>
    <row r="15711" spans="5:5" ht="18.5">
      <c r="E15711" s="8"/>
    </row>
    <row r="15712" spans="5:5" ht="18.5">
      <c r="E15712" s="8"/>
    </row>
    <row r="15713" spans="5:5" ht="18.5">
      <c r="E15713" s="8"/>
    </row>
    <row r="15714" spans="5:5" ht="18.5">
      <c r="E15714" s="8"/>
    </row>
    <row r="15715" spans="5:5" ht="18.5">
      <c r="E15715" s="8"/>
    </row>
    <row r="15716" spans="5:5" ht="18.5">
      <c r="E15716" s="8"/>
    </row>
    <row r="15717" spans="5:5" ht="18.5">
      <c r="E15717" s="8"/>
    </row>
    <row r="15718" spans="5:5" ht="18.5">
      <c r="E15718" s="8"/>
    </row>
    <row r="15719" spans="5:5" ht="18.5">
      <c r="E15719" s="8"/>
    </row>
    <row r="15720" spans="5:5" ht="18.5">
      <c r="E15720" s="8"/>
    </row>
    <row r="15721" spans="5:5" ht="18.5">
      <c r="E15721" s="8"/>
    </row>
    <row r="15722" spans="5:5" ht="18.5">
      <c r="E15722" s="8"/>
    </row>
    <row r="15723" spans="5:5" ht="18.5">
      <c r="E15723" s="8"/>
    </row>
    <row r="15724" spans="5:5" ht="18.5">
      <c r="E15724" s="8"/>
    </row>
    <row r="15725" spans="5:5" ht="18.5">
      <c r="E15725" s="8"/>
    </row>
    <row r="15726" spans="5:5" ht="18.5">
      <c r="E15726" s="8"/>
    </row>
    <row r="15727" spans="5:5" ht="18.5">
      <c r="E15727" s="8"/>
    </row>
    <row r="15728" spans="5:5" ht="18.5">
      <c r="E15728" s="8"/>
    </row>
    <row r="15729" spans="5:5" ht="18.5">
      <c r="E15729" s="8"/>
    </row>
    <row r="15730" spans="5:5" ht="18.5">
      <c r="E15730" s="8"/>
    </row>
    <row r="15731" spans="5:5" ht="18.5">
      <c r="E15731" s="8"/>
    </row>
    <row r="15732" spans="5:5" ht="18.5">
      <c r="E15732" s="8"/>
    </row>
    <row r="15733" spans="5:5" ht="18.5">
      <c r="E15733" s="8"/>
    </row>
    <row r="15734" spans="5:5" ht="18.5">
      <c r="E15734" s="8"/>
    </row>
    <row r="15735" spans="5:5" ht="18.5">
      <c r="E15735" s="8"/>
    </row>
    <row r="15736" spans="5:5" ht="18.5">
      <c r="E15736" s="8"/>
    </row>
    <row r="15737" spans="5:5" ht="18.5">
      <c r="E15737" s="8"/>
    </row>
    <row r="15738" spans="5:5" ht="18.5">
      <c r="E15738" s="8"/>
    </row>
    <row r="15739" spans="5:5" ht="18.5">
      <c r="E15739" s="8"/>
    </row>
    <row r="15740" spans="5:5" ht="18.5">
      <c r="E15740" s="8"/>
    </row>
    <row r="15741" spans="5:5" ht="18.5">
      <c r="E15741" s="8"/>
    </row>
    <row r="15742" spans="5:5" ht="18.5">
      <c r="E15742" s="8"/>
    </row>
    <row r="15743" spans="5:5" ht="18.5">
      <c r="E15743" s="8"/>
    </row>
    <row r="15744" spans="5:5" ht="18.5">
      <c r="E15744" s="8"/>
    </row>
    <row r="15745" spans="5:5" ht="18.5">
      <c r="E15745" s="8"/>
    </row>
    <row r="15746" spans="5:5" ht="18.5">
      <c r="E15746" s="8"/>
    </row>
    <row r="15747" spans="5:5" ht="18.5">
      <c r="E15747" s="8"/>
    </row>
    <row r="15748" spans="5:5" ht="18.5">
      <c r="E15748" s="8"/>
    </row>
    <row r="15749" spans="5:5" ht="18.5">
      <c r="E15749" s="8"/>
    </row>
    <row r="15750" spans="5:5" ht="18.5">
      <c r="E15750" s="8"/>
    </row>
    <row r="15751" spans="5:5" ht="18.5">
      <c r="E15751" s="8"/>
    </row>
    <row r="15752" spans="5:5" ht="18.5">
      <c r="E15752" s="8"/>
    </row>
    <row r="15753" spans="5:5" ht="18.5">
      <c r="E15753" s="8"/>
    </row>
    <row r="15754" spans="5:5" ht="18.5">
      <c r="E15754" s="8"/>
    </row>
    <row r="15755" spans="5:5" ht="18.5">
      <c r="E15755" s="8"/>
    </row>
    <row r="15756" spans="5:5" ht="18.5">
      <c r="E15756" s="8"/>
    </row>
    <row r="15757" spans="5:5" ht="18.5">
      <c r="E15757" s="8"/>
    </row>
    <row r="15758" spans="5:5" ht="18.5">
      <c r="E15758" s="8"/>
    </row>
    <row r="15759" spans="5:5" ht="18.5">
      <c r="E15759" s="8"/>
    </row>
    <row r="15760" spans="5:5" ht="18.5">
      <c r="E15760" s="8"/>
    </row>
    <row r="15761" spans="5:5" ht="18.5">
      <c r="E15761" s="8"/>
    </row>
    <row r="15762" spans="5:5" ht="18.5">
      <c r="E15762" s="8"/>
    </row>
    <row r="15763" spans="5:5" ht="18.5">
      <c r="E15763" s="8"/>
    </row>
    <row r="15764" spans="5:5" ht="18.5">
      <c r="E15764" s="8"/>
    </row>
    <row r="15765" spans="5:5" ht="18.5">
      <c r="E15765" s="8"/>
    </row>
    <row r="15766" spans="5:5" ht="18.5">
      <c r="E15766" s="8"/>
    </row>
    <row r="15767" spans="5:5" ht="18.5">
      <c r="E15767" s="8"/>
    </row>
    <row r="15768" spans="5:5" ht="18.5">
      <c r="E15768" s="8"/>
    </row>
    <row r="15769" spans="5:5" ht="18.5">
      <c r="E15769" s="8"/>
    </row>
    <row r="15770" spans="5:5" ht="18.5">
      <c r="E15770" s="8"/>
    </row>
    <row r="15771" spans="5:5" ht="18.5">
      <c r="E15771" s="8"/>
    </row>
    <row r="15772" spans="5:5" ht="18.5">
      <c r="E15772" s="8"/>
    </row>
    <row r="15773" spans="5:5" ht="18.5">
      <c r="E15773" s="8"/>
    </row>
    <row r="15774" spans="5:5" ht="18.5">
      <c r="E15774" s="8"/>
    </row>
    <row r="15775" spans="5:5" ht="18.5">
      <c r="E15775" s="8"/>
    </row>
    <row r="15776" spans="5:5" ht="18.5">
      <c r="E15776" s="8"/>
    </row>
    <row r="15777" spans="5:5" ht="18.5">
      <c r="E15777" s="8"/>
    </row>
    <row r="15778" spans="5:5" ht="18.5">
      <c r="E15778" s="8"/>
    </row>
    <row r="15779" spans="5:5" ht="18.5">
      <c r="E15779" s="8"/>
    </row>
    <row r="15780" spans="5:5" ht="18.5">
      <c r="E15780" s="8"/>
    </row>
    <row r="15781" spans="5:5" ht="18.5">
      <c r="E15781" s="8"/>
    </row>
    <row r="15782" spans="5:5" ht="18.5">
      <c r="E15782" s="8"/>
    </row>
    <row r="15783" spans="5:5" ht="18.5">
      <c r="E15783" s="8"/>
    </row>
    <row r="15784" spans="5:5" ht="18.5">
      <c r="E15784" s="8"/>
    </row>
    <row r="15785" spans="5:5" ht="18.5">
      <c r="E15785" s="8"/>
    </row>
    <row r="15786" spans="5:5" ht="18.5">
      <c r="E15786" s="8"/>
    </row>
    <row r="15787" spans="5:5" ht="18.5">
      <c r="E15787" s="8"/>
    </row>
    <row r="15788" spans="5:5" ht="18.5">
      <c r="E15788" s="8"/>
    </row>
    <row r="15789" spans="5:5" ht="18.5">
      <c r="E15789" s="8"/>
    </row>
    <row r="15790" spans="5:5" ht="18.5">
      <c r="E15790" s="8"/>
    </row>
    <row r="15791" spans="5:5" ht="18.5">
      <c r="E15791" s="8"/>
    </row>
    <row r="15792" spans="5:5" ht="18.5">
      <c r="E15792" s="8"/>
    </row>
    <row r="15793" spans="5:5" ht="18.5">
      <c r="E15793" s="8"/>
    </row>
    <row r="15794" spans="5:5" ht="18.5">
      <c r="E15794" s="8"/>
    </row>
    <row r="15795" spans="5:5" ht="18.5">
      <c r="E15795" s="8"/>
    </row>
    <row r="15796" spans="5:5" ht="18.5">
      <c r="E15796" s="8"/>
    </row>
    <row r="15797" spans="5:5" ht="18.5">
      <c r="E15797" s="8"/>
    </row>
    <row r="15798" spans="5:5" ht="18.5">
      <c r="E15798" s="8"/>
    </row>
    <row r="15799" spans="5:5" ht="18.5">
      <c r="E15799" s="8"/>
    </row>
    <row r="15800" spans="5:5" ht="18.5">
      <c r="E15800" s="8"/>
    </row>
    <row r="15801" spans="5:5" ht="18.5">
      <c r="E15801" s="8"/>
    </row>
    <row r="15802" spans="5:5" ht="18.5">
      <c r="E15802" s="8"/>
    </row>
    <row r="15803" spans="5:5" ht="18.5">
      <c r="E15803" s="8"/>
    </row>
    <row r="15804" spans="5:5" ht="18.5">
      <c r="E15804" s="8"/>
    </row>
    <row r="15805" spans="5:5" ht="18.5">
      <c r="E15805" s="8"/>
    </row>
    <row r="15806" spans="5:5" ht="18.5">
      <c r="E15806" s="8"/>
    </row>
    <row r="15807" spans="5:5" ht="18.5">
      <c r="E15807" s="8"/>
    </row>
    <row r="15808" spans="5:5" ht="18.5">
      <c r="E15808" s="8"/>
    </row>
    <row r="15809" spans="5:5" ht="18.5">
      <c r="E15809" s="8"/>
    </row>
    <row r="15810" spans="5:5" ht="18.5">
      <c r="E15810" s="8"/>
    </row>
    <row r="15811" spans="5:5" ht="18.5">
      <c r="E15811" s="8"/>
    </row>
    <row r="15812" spans="5:5" ht="18.5">
      <c r="E15812" s="8"/>
    </row>
    <row r="15813" spans="5:5" ht="18.5">
      <c r="E15813" s="8"/>
    </row>
    <row r="15814" spans="5:5" ht="18.5">
      <c r="E15814" s="8"/>
    </row>
    <row r="15815" spans="5:5" ht="18.5">
      <c r="E15815" s="8"/>
    </row>
    <row r="15816" spans="5:5" ht="18.5">
      <c r="E15816" s="8"/>
    </row>
    <row r="15817" spans="5:5" ht="18.5">
      <c r="E15817" s="8"/>
    </row>
    <row r="15818" spans="5:5" ht="18.5">
      <c r="E15818" s="8"/>
    </row>
    <row r="15819" spans="5:5" ht="18.5">
      <c r="E15819" s="8"/>
    </row>
    <row r="15820" spans="5:5" ht="18.5">
      <c r="E15820" s="8"/>
    </row>
    <row r="15821" spans="5:5" ht="18.5">
      <c r="E15821" s="8"/>
    </row>
    <row r="15822" spans="5:5" ht="18.5">
      <c r="E15822" s="8"/>
    </row>
    <row r="15823" spans="5:5" ht="18.5">
      <c r="E15823" s="8"/>
    </row>
    <row r="15824" spans="5:5" ht="18.5">
      <c r="E15824" s="8"/>
    </row>
    <row r="15825" spans="5:5" ht="18.5">
      <c r="E15825" s="8"/>
    </row>
    <row r="15826" spans="5:5" ht="18.5">
      <c r="E15826" s="8"/>
    </row>
    <row r="15827" spans="5:5" ht="18.5">
      <c r="E15827" s="8"/>
    </row>
    <row r="15828" spans="5:5" ht="18.5">
      <c r="E15828" s="8"/>
    </row>
    <row r="15829" spans="5:5" ht="18.5">
      <c r="E15829" s="8"/>
    </row>
    <row r="15830" spans="5:5" ht="18.5">
      <c r="E15830" s="8"/>
    </row>
    <row r="15831" spans="5:5" ht="18.5">
      <c r="E15831" s="8"/>
    </row>
    <row r="15832" spans="5:5" ht="18.5">
      <c r="E15832" s="8"/>
    </row>
    <row r="15833" spans="5:5" ht="18.5">
      <c r="E15833" s="8"/>
    </row>
    <row r="15834" spans="5:5" ht="18.5">
      <c r="E15834" s="8"/>
    </row>
    <row r="15835" spans="5:5" ht="18.5">
      <c r="E15835" s="8"/>
    </row>
    <row r="15836" spans="5:5" ht="18.5">
      <c r="E15836" s="8"/>
    </row>
    <row r="15837" spans="5:5" ht="18.5">
      <c r="E15837" s="8"/>
    </row>
    <row r="15838" spans="5:5" ht="18.5">
      <c r="E15838" s="8"/>
    </row>
    <row r="15839" spans="5:5" ht="18.5">
      <c r="E15839" s="8"/>
    </row>
    <row r="15840" spans="5:5" ht="18.5">
      <c r="E15840" s="8"/>
    </row>
    <row r="15841" spans="5:5" ht="18.5">
      <c r="E15841" s="8"/>
    </row>
    <row r="15842" spans="5:5" ht="18.5">
      <c r="E15842" s="8"/>
    </row>
    <row r="15843" spans="5:5" ht="18.5">
      <c r="E15843" s="8"/>
    </row>
    <row r="15844" spans="5:5" ht="18.5">
      <c r="E15844" s="8"/>
    </row>
    <row r="15845" spans="5:5" ht="18.5">
      <c r="E15845" s="8"/>
    </row>
    <row r="15846" spans="5:5" ht="18.5">
      <c r="E15846" s="8"/>
    </row>
    <row r="15847" spans="5:5" ht="18.5">
      <c r="E15847" s="8"/>
    </row>
    <row r="15848" spans="5:5" ht="18.5">
      <c r="E15848" s="8"/>
    </row>
    <row r="15849" spans="5:5" ht="18.5">
      <c r="E15849" s="8"/>
    </row>
    <row r="15850" spans="5:5" ht="18.5">
      <c r="E15850" s="8"/>
    </row>
    <row r="15851" spans="5:5" ht="18.5">
      <c r="E15851" s="8"/>
    </row>
    <row r="15852" spans="5:5" ht="18.5">
      <c r="E15852" s="8"/>
    </row>
    <row r="15853" spans="5:5" ht="18.5">
      <c r="E15853" s="8"/>
    </row>
    <row r="15854" spans="5:5" ht="18.5">
      <c r="E15854" s="8"/>
    </row>
    <row r="15855" spans="5:5" ht="18.5">
      <c r="E15855" s="8"/>
    </row>
    <row r="15856" spans="5:5" ht="18.5">
      <c r="E15856" s="8"/>
    </row>
    <row r="15857" spans="5:5" ht="18.5">
      <c r="E15857" s="8"/>
    </row>
    <row r="15858" spans="5:5" ht="18.5">
      <c r="E15858" s="8"/>
    </row>
    <row r="15859" spans="5:5" ht="18.5">
      <c r="E15859" s="8"/>
    </row>
    <row r="15860" spans="5:5" ht="18.5">
      <c r="E15860" s="8"/>
    </row>
    <row r="15861" spans="5:5" ht="18.5">
      <c r="E15861" s="8"/>
    </row>
    <row r="15862" spans="5:5" ht="18.5">
      <c r="E15862" s="8"/>
    </row>
    <row r="15863" spans="5:5" ht="18.5">
      <c r="E15863" s="8"/>
    </row>
    <row r="15864" spans="5:5" ht="18.5">
      <c r="E15864" s="8"/>
    </row>
    <row r="15865" spans="5:5" ht="18.5">
      <c r="E15865" s="8"/>
    </row>
    <row r="15866" spans="5:5" ht="18.5">
      <c r="E15866" s="8"/>
    </row>
    <row r="15867" spans="5:5" ht="18.5">
      <c r="E15867" s="8"/>
    </row>
    <row r="15868" spans="5:5" ht="18.5">
      <c r="E15868" s="8"/>
    </row>
    <row r="15869" spans="5:5" ht="18.5">
      <c r="E15869" s="8"/>
    </row>
    <row r="15870" spans="5:5" ht="18.5">
      <c r="E15870" s="8"/>
    </row>
    <row r="15871" spans="5:5" ht="18.5">
      <c r="E15871" s="8"/>
    </row>
    <row r="15872" spans="5:5" ht="18.5">
      <c r="E15872" s="8"/>
    </row>
    <row r="15873" spans="5:5" ht="18.5">
      <c r="E15873" s="8"/>
    </row>
    <row r="15874" spans="5:5" ht="18.5">
      <c r="E15874" s="8"/>
    </row>
    <row r="15875" spans="5:5" ht="18.5">
      <c r="E15875" s="8"/>
    </row>
    <row r="15876" spans="5:5" ht="18.5">
      <c r="E15876" s="8"/>
    </row>
    <row r="15877" spans="5:5" ht="18.5">
      <c r="E15877" s="8"/>
    </row>
    <row r="15878" spans="5:5" ht="18.5">
      <c r="E15878" s="8"/>
    </row>
    <row r="15879" spans="5:5" ht="18.5">
      <c r="E15879" s="8"/>
    </row>
    <row r="15880" spans="5:5" ht="18.5">
      <c r="E15880" s="8"/>
    </row>
    <row r="15881" spans="5:5" ht="18.5">
      <c r="E15881" s="8"/>
    </row>
    <row r="15882" spans="5:5" ht="18.5">
      <c r="E15882" s="8"/>
    </row>
    <row r="15883" spans="5:5" ht="18.5">
      <c r="E15883" s="8"/>
    </row>
    <row r="15884" spans="5:5" ht="18.5">
      <c r="E15884" s="8"/>
    </row>
    <row r="15885" spans="5:5" ht="18.5">
      <c r="E15885" s="8"/>
    </row>
    <row r="15886" spans="5:5" ht="18.5">
      <c r="E15886" s="8"/>
    </row>
    <row r="15887" spans="5:5" ht="18.5">
      <c r="E15887" s="8"/>
    </row>
    <row r="15888" spans="5:5" ht="18.5">
      <c r="E15888" s="8"/>
    </row>
    <row r="15889" spans="5:5" ht="18.5">
      <c r="E15889" s="8"/>
    </row>
    <row r="15890" spans="5:5" ht="18.5">
      <c r="E15890" s="8"/>
    </row>
    <row r="15891" spans="5:5" ht="18.5">
      <c r="E15891" s="8"/>
    </row>
    <row r="15892" spans="5:5" ht="18.5">
      <c r="E15892" s="8"/>
    </row>
    <row r="15893" spans="5:5" ht="18.5">
      <c r="E15893" s="8"/>
    </row>
    <row r="15894" spans="5:5" ht="18.5">
      <c r="E15894" s="8"/>
    </row>
    <row r="15895" spans="5:5" ht="18.5">
      <c r="E15895" s="8"/>
    </row>
    <row r="15896" spans="5:5" ht="18.5">
      <c r="E15896" s="8"/>
    </row>
    <row r="15897" spans="5:5" ht="18.5">
      <c r="E15897" s="8"/>
    </row>
    <row r="15898" spans="5:5" ht="18.5">
      <c r="E15898" s="8"/>
    </row>
    <row r="15899" spans="5:5" ht="18.5">
      <c r="E15899" s="8"/>
    </row>
    <row r="15900" spans="5:5" ht="18.5">
      <c r="E15900" s="8"/>
    </row>
    <row r="15901" spans="5:5" ht="18.5">
      <c r="E15901" s="8"/>
    </row>
    <row r="15902" spans="5:5" ht="18.5">
      <c r="E15902" s="8"/>
    </row>
    <row r="15903" spans="5:5" ht="18.5">
      <c r="E15903" s="8"/>
    </row>
    <row r="15904" spans="5:5" ht="18.5">
      <c r="E15904" s="8"/>
    </row>
    <row r="15905" spans="5:5" ht="18.5">
      <c r="E15905" s="8"/>
    </row>
    <row r="15906" spans="5:5" ht="18.5">
      <c r="E15906" s="8"/>
    </row>
    <row r="15907" spans="5:5" ht="18.5">
      <c r="E15907" s="8"/>
    </row>
    <row r="15908" spans="5:5" ht="18.5">
      <c r="E15908" s="8"/>
    </row>
    <row r="15909" spans="5:5" ht="18.5">
      <c r="E15909" s="8"/>
    </row>
    <row r="15910" spans="5:5" ht="18.5">
      <c r="E15910" s="8"/>
    </row>
    <row r="15911" spans="5:5" ht="18.5">
      <c r="E15911" s="8"/>
    </row>
    <row r="15912" spans="5:5" ht="18.5">
      <c r="E15912" s="8"/>
    </row>
    <row r="15913" spans="5:5" ht="18.5">
      <c r="E15913" s="8"/>
    </row>
    <row r="15914" spans="5:5" ht="18.5">
      <c r="E15914" s="8"/>
    </row>
    <row r="15915" spans="5:5" ht="18.5">
      <c r="E15915" s="8"/>
    </row>
    <row r="15916" spans="5:5" ht="18.5">
      <c r="E15916" s="8"/>
    </row>
    <row r="15917" spans="5:5" ht="18.5">
      <c r="E15917" s="8"/>
    </row>
    <row r="15918" spans="5:5" ht="18.5">
      <c r="E15918" s="8"/>
    </row>
    <row r="15919" spans="5:5" ht="18.5">
      <c r="E15919" s="8"/>
    </row>
    <row r="15920" spans="5:5" ht="18.5">
      <c r="E15920" s="8"/>
    </row>
    <row r="15921" spans="5:5" ht="18.5">
      <c r="E15921" s="8"/>
    </row>
    <row r="15922" spans="5:5" ht="18.5">
      <c r="E15922" s="8"/>
    </row>
    <row r="15923" spans="5:5" ht="18.5">
      <c r="E15923" s="8"/>
    </row>
    <row r="15924" spans="5:5" ht="18.5">
      <c r="E15924" s="8"/>
    </row>
    <row r="15925" spans="5:5" ht="18.5">
      <c r="E15925" s="8"/>
    </row>
    <row r="15926" spans="5:5" ht="18.5">
      <c r="E15926" s="8"/>
    </row>
    <row r="15927" spans="5:5" ht="18.5">
      <c r="E15927" s="8"/>
    </row>
    <row r="15928" spans="5:5" ht="18.5">
      <c r="E15928" s="8"/>
    </row>
    <row r="15929" spans="5:5" ht="18.5">
      <c r="E15929" s="8"/>
    </row>
    <row r="15930" spans="5:5" ht="18.5">
      <c r="E15930" s="8"/>
    </row>
    <row r="15931" spans="5:5" ht="18.5">
      <c r="E15931" s="8"/>
    </row>
    <row r="15932" spans="5:5" ht="18.5">
      <c r="E15932" s="8"/>
    </row>
    <row r="15933" spans="5:5" ht="18.5">
      <c r="E15933" s="8"/>
    </row>
    <row r="15934" spans="5:5" ht="18.5">
      <c r="E15934" s="8"/>
    </row>
    <row r="15935" spans="5:5" ht="18.5">
      <c r="E15935" s="8"/>
    </row>
    <row r="15936" spans="5:5" ht="18.5">
      <c r="E15936" s="8"/>
    </row>
    <row r="15937" spans="5:5" ht="18.5">
      <c r="E15937" s="8"/>
    </row>
    <row r="15938" spans="5:5" ht="18.5">
      <c r="E15938" s="8"/>
    </row>
    <row r="15939" spans="5:5" ht="18.5">
      <c r="E15939" s="8"/>
    </row>
    <row r="15940" spans="5:5" ht="18.5">
      <c r="E15940" s="8"/>
    </row>
    <row r="15941" spans="5:5" ht="18.5">
      <c r="E15941" s="8"/>
    </row>
    <row r="15942" spans="5:5" ht="18.5">
      <c r="E15942" s="8"/>
    </row>
    <row r="15943" spans="5:5" ht="18.5">
      <c r="E15943" s="8"/>
    </row>
    <row r="15944" spans="5:5" ht="18.5">
      <c r="E15944" s="8"/>
    </row>
    <row r="15945" spans="5:5" ht="18.5">
      <c r="E15945" s="8"/>
    </row>
    <row r="15946" spans="5:5" ht="18.5">
      <c r="E15946" s="8"/>
    </row>
    <row r="15947" spans="5:5" ht="18.5">
      <c r="E15947" s="8"/>
    </row>
    <row r="15948" spans="5:5" ht="18.5">
      <c r="E15948" s="8"/>
    </row>
    <row r="15949" spans="5:5" ht="18.5">
      <c r="E15949" s="8"/>
    </row>
    <row r="15950" spans="5:5" ht="18.5">
      <c r="E15950" s="8"/>
    </row>
    <row r="15951" spans="5:5" ht="18.5">
      <c r="E15951" s="8"/>
    </row>
    <row r="15952" spans="5:5" ht="18.5">
      <c r="E15952" s="8"/>
    </row>
    <row r="15953" spans="5:5" ht="18.5">
      <c r="E15953" s="8"/>
    </row>
    <row r="15954" spans="5:5" ht="18.5">
      <c r="E15954" s="8"/>
    </row>
    <row r="15955" spans="5:5" ht="18.5">
      <c r="E15955" s="8"/>
    </row>
    <row r="15956" spans="5:5" ht="18.5">
      <c r="E15956" s="8"/>
    </row>
    <row r="15957" spans="5:5" ht="18.5">
      <c r="E15957" s="8"/>
    </row>
    <row r="15958" spans="5:5" ht="18.5">
      <c r="E15958" s="8"/>
    </row>
    <row r="15959" spans="5:5" ht="18.5">
      <c r="E15959" s="8"/>
    </row>
    <row r="15960" spans="5:5" ht="18.5">
      <c r="E15960" s="8"/>
    </row>
    <row r="15961" spans="5:5" ht="18.5">
      <c r="E15961" s="8"/>
    </row>
    <row r="15962" spans="5:5" ht="18.5">
      <c r="E15962" s="8"/>
    </row>
    <row r="15963" spans="5:5" ht="18.5">
      <c r="E15963" s="8"/>
    </row>
    <row r="15964" spans="5:5" ht="18.5">
      <c r="E15964" s="8"/>
    </row>
    <row r="15965" spans="5:5" ht="18.5">
      <c r="E15965" s="8"/>
    </row>
    <row r="15966" spans="5:5" ht="18.5">
      <c r="E15966" s="8"/>
    </row>
    <row r="15967" spans="5:5" ht="18.5">
      <c r="E15967" s="8"/>
    </row>
    <row r="15968" spans="5:5" ht="18.5">
      <c r="E15968" s="8"/>
    </row>
    <row r="15969" spans="5:5" ht="18.5">
      <c r="E15969" s="8"/>
    </row>
    <row r="15970" spans="5:5" ht="18.5">
      <c r="E15970" s="8"/>
    </row>
    <row r="15971" spans="5:5" ht="18.5">
      <c r="E15971" s="8"/>
    </row>
    <row r="15972" spans="5:5" ht="18.5">
      <c r="E15972" s="8"/>
    </row>
    <row r="15973" spans="5:5" ht="18.5">
      <c r="E15973" s="8"/>
    </row>
    <row r="15974" spans="5:5" ht="18.5">
      <c r="E15974" s="8"/>
    </row>
    <row r="15975" spans="5:5" ht="18.5">
      <c r="E15975" s="8"/>
    </row>
    <row r="15976" spans="5:5" ht="18.5">
      <c r="E15976" s="8"/>
    </row>
    <row r="15977" spans="5:5" ht="18.5">
      <c r="E15977" s="8"/>
    </row>
    <row r="15978" spans="5:5" ht="18.5">
      <c r="E15978" s="8"/>
    </row>
    <row r="15979" spans="5:5" ht="18.5">
      <c r="E15979" s="8"/>
    </row>
    <row r="15980" spans="5:5" ht="18.5">
      <c r="E15980" s="8"/>
    </row>
    <row r="15981" spans="5:5" ht="18.5">
      <c r="E15981" s="8"/>
    </row>
    <row r="15982" spans="5:5" ht="18.5">
      <c r="E15982" s="8"/>
    </row>
    <row r="15983" spans="5:5" ht="18.5">
      <c r="E15983" s="8"/>
    </row>
    <row r="15984" spans="5:5" ht="18.5">
      <c r="E15984" s="8"/>
    </row>
    <row r="15985" spans="5:5" ht="18.5">
      <c r="E15985" s="8"/>
    </row>
    <row r="15986" spans="5:5" ht="18.5">
      <c r="E15986" s="8"/>
    </row>
    <row r="15987" spans="5:5" ht="18.5">
      <c r="E15987" s="8"/>
    </row>
    <row r="15988" spans="5:5" ht="18.5">
      <c r="E15988" s="8"/>
    </row>
    <row r="15989" spans="5:5" ht="18.5">
      <c r="E15989" s="8"/>
    </row>
    <row r="15990" spans="5:5" ht="18.5">
      <c r="E15990" s="8"/>
    </row>
    <row r="15991" spans="5:5" ht="18.5">
      <c r="E15991" s="8"/>
    </row>
    <row r="15992" spans="5:5" ht="18.5">
      <c r="E15992" s="8"/>
    </row>
    <row r="15993" spans="5:5" ht="18.5">
      <c r="E15993" s="8"/>
    </row>
    <row r="15994" spans="5:5" ht="18.5">
      <c r="E15994" s="8"/>
    </row>
    <row r="15995" spans="5:5" ht="18.5">
      <c r="E15995" s="8"/>
    </row>
    <row r="15996" spans="5:5" ht="18.5">
      <c r="E15996" s="8"/>
    </row>
    <row r="15997" spans="5:5" ht="18.5">
      <c r="E15997" s="8"/>
    </row>
    <row r="15998" spans="5:5" ht="18.5">
      <c r="E15998" s="8"/>
    </row>
    <row r="15999" spans="5:5" ht="18.5">
      <c r="E15999" s="8"/>
    </row>
    <row r="16000" spans="5:5" ht="18.5">
      <c r="E16000" s="8"/>
    </row>
    <row r="16001" spans="5:5" ht="18.5">
      <c r="E16001" s="8"/>
    </row>
    <row r="16002" spans="5:5" ht="18.5">
      <c r="E16002" s="8"/>
    </row>
    <row r="16003" spans="5:5" ht="18.5">
      <c r="E16003" s="8"/>
    </row>
    <row r="16004" spans="5:5" ht="18.5">
      <c r="E16004" s="8"/>
    </row>
    <row r="16005" spans="5:5" ht="18.5">
      <c r="E16005" s="8"/>
    </row>
    <row r="16006" spans="5:5" ht="18.5">
      <c r="E16006" s="8"/>
    </row>
    <row r="16007" spans="5:5" ht="18.5">
      <c r="E16007" s="8"/>
    </row>
    <row r="16008" spans="5:5" ht="18.5">
      <c r="E16008" s="8"/>
    </row>
    <row r="16009" spans="5:5" ht="18.5">
      <c r="E16009" s="8"/>
    </row>
    <row r="16010" spans="5:5" ht="18.5">
      <c r="E16010" s="8"/>
    </row>
    <row r="16011" spans="5:5" ht="18.5">
      <c r="E16011" s="8"/>
    </row>
    <row r="16012" spans="5:5" ht="18.5">
      <c r="E16012" s="8"/>
    </row>
    <row r="16013" spans="5:5" ht="18.5">
      <c r="E16013" s="8"/>
    </row>
    <row r="16014" spans="5:5" ht="18.5">
      <c r="E16014" s="8"/>
    </row>
    <row r="16015" spans="5:5" ht="18.5">
      <c r="E16015" s="8"/>
    </row>
    <row r="16016" spans="5:5" ht="18.5">
      <c r="E16016" s="8"/>
    </row>
    <row r="16017" spans="5:5" ht="18.5">
      <c r="E16017" s="8"/>
    </row>
    <row r="16018" spans="5:5" ht="18.5">
      <c r="E16018" s="8"/>
    </row>
    <row r="16019" spans="5:5" ht="18.5">
      <c r="E16019" s="8"/>
    </row>
    <row r="16020" spans="5:5" ht="18.5">
      <c r="E16020" s="8"/>
    </row>
    <row r="16021" spans="5:5" ht="18.5">
      <c r="E16021" s="8"/>
    </row>
    <row r="16022" spans="5:5" ht="18.5">
      <c r="E16022" s="8"/>
    </row>
    <row r="16023" spans="5:5" ht="18.5">
      <c r="E16023" s="8"/>
    </row>
    <row r="16024" spans="5:5" ht="18.5">
      <c r="E16024" s="8"/>
    </row>
    <row r="16025" spans="5:5" ht="18.5">
      <c r="E16025" s="8"/>
    </row>
    <row r="16026" spans="5:5" ht="18.5">
      <c r="E16026" s="8"/>
    </row>
    <row r="16027" spans="5:5" ht="18.5">
      <c r="E16027" s="8"/>
    </row>
    <row r="16028" spans="5:5" ht="18.5">
      <c r="E16028" s="8"/>
    </row>
    <row r="16029" spans="5:5" ht="18.5">
      <c r="E16029" s="8"/>
    </row>
    <row r="16030" spans="5:5" ht="18.5">
      <c r="E16030" s="8"/>
    </row>
    <row r="16031" spans="5:5" ht="18.5">
      <c r="E16031" s="8"/>
    </row>
    <row r="16032" spans="5:5" ht="18.5">
      <c r="E16032" s="8"/>
    </row>
    <row r="16033" spans="5:5" ht="18.5">
      <c r="E16033" s="8"/>
    </row>
    <row r="16034" spans="5:5" ht="18.5">
      <c r="E16034" s="8"/>
    </row>
    <row r="16035" spans="5:5" ht="18.5">
      <c r="E16035" s="8"/>
    </row>
    <row r="16036" spans="5:5" ht="18.5">
      <c r="E16036" s="8"/>
    </row>
    <row r="16037" spans="5:5" ht="18.5">
      <c r="E16037" s="8"/>
    </row>
    <row r="16038" spans="5:5" ht="18.5">
      <c r="E16038" s="8"/>
    </row>
    <row r="16039" spans="5:5" ht="18.5">
      <c r="E16039" s="8"/>
    </row>
    <row r="16040" spans="5:5" ht="18.5">
      <c r="E16040" s="8"/>
    </row>
    <row r="16041" spans="5:5" ht="18.5">
      <c r="E16041" s="8"/>
    </row>
    <row r="16042" spans="5:5" ht="18.5">
      <c r="E16042" s="8"/>
    </row>
    <row r="16043" spans="5:5" ht="18.5">
      <c r="E16043" s="8"/>
    </row>
    <row r="16044" spans="5:5" ht="18.5">
      <c r="E16044" s="8"/>
    </row>
    <row r="16045" spans="5:5" ht="18.5">
      <c r="E16045" s="8"/>
    </row>
    <row r="16046" spans="5:5" ht="18.5">
      <c r="E16046" s="8"/>
    </row>
    <row r="16047" spans="5:5" ht="18.5">
      <c r="E16047" s="8"/>
    </row>
    <row r="16048" spans="5:5" ht="18.5">
      <c r="E16048" s="8"/>
    </row>
    <row r="16049" spans="5:5" ht="18.5">
      <c r="E16049" s="8"/>
    </row>
    <row r="16050" spans="5:5" ht="18.5">
      <c r="E16050" s="8"/>
    </row>
    <row r="16051" spans="5:5" ht="18.5">
      <c r="E16051" s="8"/>
    </row>
    <row r="16052" spans="5:5" ht="18.5">
      <c r="E16052" s="8"/>
    </row>
    <row r="16053" spans="5:5" ht="18.5">
      <c r="E16053" s="8"/>
    </row>
    <row r="16054" spans="5:5" ht="18.5">
      <c r="E16054" s="8"/>
    </row>
    <row r="16055" spans="5:5" ht="18.5">
      <c r="E16055" s="8"/>
    </row>
    <row r="16056" spans="5:5" ht="18.5">
      <c r="E16056" s="8"/>
    </row>
    <row r="16057" spans="5:5" ht="18.5">
      <c r="E16057" s="8"/>
    </row>
    <row r="16058" spans="5:5" ht="18.5">
      <c r="E16058" s="8"/>
    </row>
    <row r="16059" spans="5:5" ht="18.5">
      <c r="E16059" s="8"/>
    </row>
    <row r="16060" spans="5:5" ht="18.5">
      <c r="E16060" s="8"/>
    </row>
    <row r="16061" spans="5:5" ht="18.5">
      <c r="E16061" s="8"/>
    </row>
    <row r="16062" spans="5:5" ht="18.5">
      <c r="E16062" s="8"/>
    </row>
    <row r="16063" spans="5:5" ht="18.5">
      <c r="E16063" s="8"/>
    </row>
    <row r="16064" spans="5:5" ht="18.5">
      <c r="E16064" s="8"/>
    </row>
    <row r="16065" spans="5:5" ht="18.5">
      <c r="E16065" s="8"/>
    </row>
    <row r="16066" spans="5:5" ht="18.5">
      <c r="E16066" s="8"/>
    </row>
    <row r="16067" spans="5:5" ht="18.5">
      <c r="E16067" s="8"/>
    </row>
    <row r="16068" spans="5:5" ht="18.5">
      <c r="E16068" s="8"/>
    </row>
    <row r="16069" spans="5:5" ht="18.5">
      <c r="E16069" s="8"/>
    </row>
    <row r="16070" spans="5:5" ht="18.5">
      <c r="E16070" s="8"/>
    </row>
    <row r="16071" spans="5:5" ht="18.5">
      <c r="E16071" s="8"/>
    </row>
    <row r="16072" spans="5:5" ht="18.5">
      <c r="E16072" s="8"/>
    </row>
    <row r="16073" spans="5:5" ht="18.5">
      <c r="E16073" s="8"/>
    </row>
    <row r="16074" spans="5:5" ht="18.5">
      <c r="E16074" s="8"/>
    </row>
    <row r="16075" spans="5:5" ht="18.5">
      <c r="E16075" s="8"/>
    </row>
    <row r="16076" spans="5:5" ht="18.5">
      <c r="E16076" s="8"/>
    </row>
    <row r="16077" spans="5:5" ht="18.5">
      <c r="E16077" s="8"/>
    </row>
    <row r="16078" spans="5:5" ht="18.5">
      <c r="E16078" s="8"/>
    </row>
    <row r="16079" spans="5:5" ht="18.5">
      <c r="E16079" s="8"/>
    </row>
    <row r="16080" spans="5:5" ht="18.5">
      <c r="E16080" s="8"/>
    </row>
    <row r="16081" spans="5:5" ht="18.5">
      <c r="E16081" s="8"/>
    </row>
    <row r="16082" spans="5:5" ht="18.5">
      <c r="E16082" s="8"/>
    </row>
    <row r="16083" spans="5:5" ht="18.5">
      <c r="E16083" s="8"/>
    </row>
    <row r="16084" spans="5:5" ht="18.5">
      <c r="E16084" s="8"/>
    </row>
    <row r="16085" spans="5:5" ht="18.5">
      <c r="E16085" s="8"/>
    </row>
    <row r="16086" spans="5:5" ht="18.5">
      <c r="E16086" s="8"/>
    </row>
    <row r="16087" spans="5:5" ht="18.5">
      <c r="E16087" s="8"/>
    </row>
    <row r="16088" spans="5:5" ht="18.5">
      <c r="E16088" s="8"/>
    </row>
    <row r="16089" spans="5:5" ht="18.5">
      <c r="E16089" s="8"/>
    </row>
    <row r="16090" spans="5:5" ht="18.5">
      <c r="E16090" s="8"/>
    </row>
    <row r="16091" spans="5:5" ht="18.5">
      <c r="E16091" s="8"/>
    </row>
    <row r="16092" spans="5:5" ht="18.5">
      <c r="E16092" s="8"/>
    </row>
    <row r="16093" spans="5:5" ht="18.5">
      <c r="E16093" s="8"/>
    </row>
    <row r="16094" spans="5:5" ht="18.5">
      <c r="E16094" s="8"/>
    </row>
    <row r="16095" spans="5:5" ht="18.5">
      <c r="E16095" s="8"/>
    </row>
    <row r="16096" spans="5:5" ht="18.5">
      <c r="E16096" s="8"/>
    </row>
    <row r="16097" spans="5:5" ht="18.5">
      <c r="E16097" s="8"/>
    </row>
    <row r="16098" spans="5:5" ht="18.5">
      <c r="E16098" s="8"/>
    </row>
    <row r="16099" spans="5:5" ht="18.5">
      <c r="E16099" s="8"/>
    </row>
    <row r="16100" spans="5:5" ht="18.5">
      <c r="E16100" s="8"/>
    </row>
    <row r="16101" spans="5:5" ht="18.5">
      <c r="E16101" s="8"/>
    </row>
    <row r="16102" spans="5:5" ht="18.5">
      <c r="E16102" s="8"/>
    </row>
    <row r="16103" spans="5:5" ht="18.5">
      <c r="E16103" s="8"/>
    </row>
    <row r="16104" spans="5:5" ht="18.5">
      <c r="E16104" s="8"/>
    </row>
    <row r="16105" spans="5:5" ht="18.5">
      <c r="E16105" s="8"/>
    </row>
    <row r="16106" spans="5:5" ht="18.5">
      <c r="E16106" s="8"/>
    </row>
    <row r="16107" spans="5:5" ht="18.5">
      <c r="E16107" s="8"/>
    </row>
    <row r="16108" spans="5:5" ht="18.5">
      <c r="E16108" s="8"/>
    </row>
    <row r="16109" spans="5:5" ht="18.5">
      <c r="E16109" s="8"/>
    </row>
    <row r="16110" spans="5:5" ht="18.5">
      <c r="E16110" s="8"/>
    </row>
    <row r="16111" spans="5:5" ht="18.5">
      <c r="E16111" s="8"/>
    </row>
    <row r="16112" spans="5:5" ht="18.5">
      <c r="E16112" s="8"/>
    </row>
    <row r="16113" spans="5:5" ht="18.5">
      <c r="E16113" s="8"/>
    </row>
    <row r="16114" spans="5:5" ht="18.5">
      <c r="E16114" s="8"/>
    </row>
    <row r="16115" spans="5:5" ht="18.5">
      <c r="E16115" s="8"/>
    </row>
    <row r="16116" spans="5:5" ht="18.5">
      <c r="E16116" s="8"/>
    </row>
    <row r="16117" spans="5:5" ht="18.5">
      <c r="E16117" s="8"/>
    </row>
    <row r="16118" spans="5:5" ht="18.5">
      <c r="E16118" s="8"/>
    </row>
    <row r="16119" spans="5:5" ht="18.5">
      <c r="E16119" s="8"/>
    </row>
    <row r="16120" spans="5:5" ht="18.5">
      <c r="E16120" s="8"/>
    </row>
    <row r="16121" spans="5:5" ht="18.5">
      <c r="E16121" s="8"/>
    </row>
    <row r="16122" spans="5:5" ht="18.5">
      <c r="E16122" s="8"/>
    </row>
    <row r="16123" spans="5:5" ht="18.5">
      <c r="E16123" s="8"/>
    </row>
    <row r="16124" spans="5:5" ht="18.5">
      <c r="E16124" s="8"/>
    </row>
    <row r="16125" spans="5:5" ht="18.5">
      <c r="E16125" s="8"/>
    </row>
    <row r="16126" spans="5:5" ht="18.5">
      <c r="E16126" s="8"/>
    </row>
    <row r="16127" spans="5:5" ht="18.5">
      <c r="E16127" s="8"/>
    </row>
    <row r="16128" spans="5:5" ht="18.5">
      <c r="E16128" s="8"/>
    </row>
    <row r="16129" spans="5:5" ht="18.5">
      <c r="E16129" s="8"/>
    </row>
    <row r="16130" spans="5:5" ht="18.5">
      <c r="E16130" s="8"/>
    </row>
    <row r="16131" spans="5:5" ht="18.5">
      <c r="E16131" s="8"/>
    </row>
    <row r="16132" spans="5:5" ht="18.5">
      <c r="E16132" s="8"/>
    </row>
    <row r="16133" spans="5:5" ht="18.5">
      <c r="E16133" s="8"/>
    </row>
    <row r="16134" spans="5:5" ht="18.5">
      <c r="E16134" s="8"/>
    </row>
    <row r="16135" spans="5:5" ht="18.5">
      <c r="E16135" s="8"/>
    </row>
    <row r="16136" spans="5:5" ht="18.5">
      <c r="E16136" s="8"/>
    </row>
    <row r="16137" spans="5:5" ht="18.5">
      <c r="E16137" s="8"/>
    </row>
    <row r="16138" spans="5:5" ht="18.5">
      <c r="E16138" s="8"/>
    </row>
    <row r="16139" spans="5:5" ht="18.5">
      <c r="E16139" s="8"/>
    </row>
    <row r="16140" spans="5:5" ht="18.5">
      <c r="E16140" s="8"/>
    </row>
    <row r="16141" spans="5:5" ht="18.5">
      <c r="E16141" s="8"/>
    </row>
    <row r="16142" spans="5:5" ht="18.5">
      <c r="E16142" s="8"/>
    </row>
    <row r="16143" spans="5:5" ht="18.5">
      <c r="E16143" s="8"/>
    </row>
    <row r="16144" spans="5:5" ht="18.5">
      <c r="E16144" s="8"/>
    </row>
    <row r="16145" spans="5:5" ht="18.5">
      <c r="E16145" s="8"/>
    </row>
    <row r="16146" spans="5:5" ht="18.5">
      <c r="E16146" s="8"/>
    </row>
    <row r="16147" spans="5:5" ht="18.5">
      <c r="E16147" s="8"/>
    </row>
    <row r="16148" spans="5:5" ht="18.5">
      <c r="E16148" s="8"/>
    </row>
    <row r="16149" spans="5:5" ht="18.5">
      <c r="E16149" s="8"/>
    </row>
    <row r="16150" spans="5:5" ht="18.5">
      <c r="E16150" s="8"/>
    </row>
    <row r="16151" spans="5:5" ht="18.5">
      <c r="E16151" s="8"/>
    </row>
    <row r="16152" spans="5:5" ht="18.5">
      <c r="E16152" s="8"/>
    </row>
    <row r="16153" spans="5:5" ht="18.5">
      <c r="E16153" s="8"/>
    </row>
    <row r="16154" spans="5:5" ht="18.5">
      <c r="E16154" s="8"/>
    </row>
    <row r="16155" spans="5:5" ht="18.5">
      <c r="E16155" s="8"/>
    </row>
    <row r="16156" spans="5:5" ht="18.5">
      <c r="E16156" s="8"/>
    </row>
    <row r="16157" spans="5:5" ht="18.5">
      <c r="E16157" s="8"/>
    </row>
    <row r="16158" spans="5:5" ht="18.5">
      <c r="E16158" s="8"/>
    </row>
    <row r="16159" spans="5:5" ht="18.5">
      <c r="E16159" s="8"/>
    </row>
    <row r="16160" spans="5:5" ht="18.5">
      <c r="E16160" s="8"/>
    </row>
    <row r="16161" spans="5:5" ht="18.5">
      <c r="E16161" s="8"/>
    </row>
    <row r="16162" spans="5:5" ht="18.5">
      <c r="E16162" s="8"/>
    </row>
    <row r="16163" spans="5:5" ht="18.5">
      <c r="E16163" s="8"/>
    </row>
    <row r="16164" spans="5:5" ht="18.5">
      <c r="E16164" s="8"/>
    </row>
    <row r="16165" spans="5:5" ht="18.5">
      <c r="E16165" s="8"/>
    </row>
    <row r="16166" spans="5:5" ht="18.5">
      <c r="E16166" s="8"/>
    </row>
    <row r="16167" spans="5:5" ht="18.5">
      <c r="E16167" s="8"/>
    </row>
    <row r="16168" spans="5:5" ht="18.5">
      <c r="E16168" s="8"/>
    </row>
    <row r="16169" spans="5:5" ht="18.5">
      <c r="E16169" s="8"/>
    </row>
    <row r="16170" spans="5:5" ht="18.5">
      <c r="E16170" s="8"/>
    </row>
    <row r="16171" spans="5:5" ht="18.5">
      <c r="E16171" s="8"/>
    </row>
    <row r="16172" spans="5:5" ht="18.5">
      <c r="E16172" s="8"/>
    </row>
    <row r="16173" spans="5:5" ht="18.5">
      <c r="E16173" s="8"/>
    </row>
    <row r="16174" spans="5:5" ht="18.5">
      <c r="E16174" s="8"/>
    </row>
    <row r="16175" spans="5:5" ht="18.5">
      <c r="E16175" s="8"/>
    </row>
    <row r="16176" spans="5:5" ht="18.5">
      <c r="E16176" s="8"/>
    </row>
    <row r="16177" spans="5:5" ht="18.5">
      <c r="E16177" s="8"/>
    </row>
    <row r="16178" spans="5:5" ht="18.5">
      <c r="E16178" s="8"/>
    </row>
    <row r="16179" spans="5:5" ht="18.5">
      <c r="E16179" s="8"/>
    </row>
    <row r="16180" spans="5:5" ht="18.5">
      <c r="E16180" s="8"/>
    </row>
    <row r="16181" spans="5:5" ht="18.5">
      <c r="E16181" s="8"/>
    </row>
    <row r="16182" spans="5:5" ht="18.5">
      <c r="E16182" s="8"/>
    </row>
    <row r="16183" spans="5:5" ht="18.5">
      <c r="E16183" s="8"/>
    </row>
    <row r="16184" spans="5:5" ht="18.5">
      <c r="E16184" s="8"/>
    </row>
    <row r="16185" spans="5:5" ht="18.5">
      <c r="E16185" s="8"/>
    </row>
    <row r="16186" spans="5:5" ht="18.5">
      <c r="E16186" s="8"/>
    </row>
    <row r="16187" spans="5:5" ht="18.5">
      <c r="E16187" s="8"/>
    </row>
    <row r="16188" spans="5:5" ht="18.5">
      <c r="E16188" s="8"/>
    </row>
    <row r="16189" spans="5:5" ht="18.5">
      <c r="E16189" s="8"/>
    </row>
    <row r="16190" spans="5:5" ht="18.5">
      <c r="E16190" s="8"/>
    </row>
    <row r="16191" spans="5:5" ht="18.5">
      <c r="E16191" s="8"/>
    </row>
    <row r="16192" spans="5:5" ht="18.5">
      <c r="E16192" s="8"/>
    </row>
    <row r="16193" spans="5:5" ht="18.5">
      <c r="E16193" s="8"/>
    </row>
    <row r="16194" spans="5:5" ht="18.5">
      <c r="E16194" s="8"/>
    </row>
    <row r="16195" spans="5:5" ht="18.5">
      <c r="E16195" s="8"/>
    </row>
    <row r="16196" spans="5:5" ht="18.5">
      <c r="E16196" s="8"/>
    </row>
    <row r="16197" spans="5:5" ht="18.5">
      <c r="E16197" s="8"/>
    </row>
    <row r="16198" spans="5:5" ht="18.5">
      <c r="E16198" s="8"/>
    </row>
    <row r="16199" spans="5:5" ht="18.5">
      <c r="E16199" s="8"/>
    </row>
    <row r="16200" spans="5:5" ht="18.5">
      <c r="E16200" s="8"/>
    </row>
    <row r="16201" spans="5:5" ht="18.5">
      <c r="E16201" s="8"/>
    </row>
    <row r="16202" spans="5:5" ht="18.5">
      <c r="E16202" s="8"/>
    </row>
    <row r="16203" spans="5:5" ht="18.5">
      <c r="E16203" s="8"/>
    </row>
    <row r="16204" spans="5:5" ht="18.5">
      <c r="E16204" s="8"/>
    </row>
    <row r="16205" spans="5:5" ht="18.5">
      <c r="E16205" s="8"/>
    </row>
    <row r="16206" spans="5:5" ht="18.5">
      <c r="E16206" s="8"/>
    </row>
    <row r="16207" spans="5:5" ht="18.5">
      <c r="E16207" s="8"/>
    </row>
    <row r="16208" spans="5:5" ht="18.5">
      <c r="E16208" s="8"/>
    </row>
    <row r="16209" spans="5:5" ht="18.5">
      <c r="E16209" s="8"/>
    </row>
    <row r="16210" spans="5:5" ht="18.5">
      <c r="E16210" s="8"/>
    </row>
    <row r="16211" spans="5:5" ht="18.5">
      <c r="E16211" s="8"/>
    </row>
    <row r="16212" spans="5:5" ht="18.5">
      <c r="E16212" s="8"/>
    </row>
    <row r="16213" spans="5:5" ht="18.5">
      <c r="E16213" s="8"/>
    </row>
    <row r="16214" spans="5:5" ht="18.5">
      <c r="E16214" s="8"/>
    </row>
    <row r="16215" spans="5:5" ht="18.5">
      <c r="E16215" s="8"/>
    </row>
    <row r="16216" spans="5:5" ht="18.5">
      <c r="E16216" s="8"/>
    </row>
    <row r="16217" spans="5:5" ht="18.5">
      <c r="E16217" s="8"/>
    </row>
    <row r="16218" spans="5:5" ht="18.5">
      <c r="E16218" s="8"/>
    </row>
    <row r="16219" spans="5:5" ht="18.5">
      <c r="E16219" s="8"/>
    </row>
    <row r="16220" spans="5:5" ht="18.5">
      <c r="E16220" s="8"/>
    </row>
    <row r="16221" spans="5:5" ht="18.5">
      <c r="E16221" s="8"/>
    </row>
    <row r="16222" spans="5:5" ht="18.5">
      <c r="E16222" s="8"/>
    </row>
    <row r="16223" spans="5:5" ht="18.5">
      <c r="E16223" s="8"/>
    </row>
    <row r="16224" spans="5:5" ht="18.5">
      <c r="E16224" s="8"/>
    </row>
    <row r="16225" spans="5:5" ht="18.5">
      <c r="E16225" s="8"/>
    </row>
    <row r="16226" spans="5:5" ht="18.5">
      <c r="E16226" s="8"/>
    </row>
    <row r="16227" spans="5:5" ht="18.5">
      <c r="E16227" s="8"/>
    </row>
    <row r="16228" spans="5:5" ht="18.5">
      <c r="E16228" s="8"/>
    </row>
    <row r="16229" spans="5:5" ht="18.5">
      <c r="E16229" s="8"/>
    </row>
    <row r="16230" spans="5:5" ht="18.5">
      <c r="E16230" s="8"/>
    </row>
    <row r="16231" spans="5:5" ht="18.5">
      <c r="E16231" s="8"/>
    </row>
    <row r="16232" spans="5:5" ht="18.5">
      <c r="E16232" s="8"/>
    </row>
    <row r="16233" spans="5:5" ht="18.5">
      <c r="E16233" s="8"/>
    </row>
    <row r="16234" spans="5:5" ht="18.5">
      <c r="E16234" s="8"/>
    </row>
    <row r="16235" spans="5:5" ht="18.5">
      <c r="E16235" s="8"/>
    </row>
    <row r="16236" spans="5:5" ht="18.5">
      <c r="E16236" s="8"/>
    </row>
    <row r="16237" spans="5:5" ht="18.5">
      <c r="E16237" s="8"/>
    </row>
    <row r="16238" spans="5:5" ht="18.5">
      <c r="E16238" s="8"/>
    </row>
    <row r="16239" spans="5:5" ht="18.5">
      <c r="E16239" s="8"/>
    </row>
    <row r="16240" spans="5:5" ht="18.5">
      <c r="E16240" s="8"/>
    </row>
    <row r="16241" spans="5:5" ht="18.5">
      <c r="E16241" s="8"/>
    </row>
    <row r="16242" spans="5:5" ht="18.5">
      <c r="E16242" s="8"/>
    </row>
    <row r="16243" spans="5:5" ht="18.5">
      <c r="E16243" s="8"/>
    </row>
    <row r="16244" spans="5:5" ht="18.5">
      <c r="E16244" s="8"/>
    </row>
    <row r="16245" spans="5:5" ht="18.5">
      <c r="E16245" s="8"/>
    </row>
    <row r="16246" spans="5:5" ht="18.5">
      <c r="E16246" s="8"/>
    </row>
    <row r="16247" spans="5:5" ht="18.5">
      <c r="E16247" s="8"/>
    </row>
    <row r="16248" spans="5:5" ht="18.5">
      <c r="E16248" s="8"/>
    </row>
    <row r="16249" spans="5:5" ht="18.5">
      <c r="E16249" s="8"/>
    </row>
    <row r="16250" spans="5:5" ht="18.5">
      <c r="E16250" s="8"/>
    </row>
    <row r="16251" spans="5:5" ht="18.5">
      <c r="E16251" s="8"/>
    </row>
    <row r="16252" spans="5:5" ht="18.5">
      <c r="E16252" s="8"/>
    </row>
    <row r="16253" spans="5:5" ht="18.5">
      <c r="E16253" s="8"/>
    </row>
    <row r="16254" spans="5:5" ht="18.5">
      <c r="E16254" s="8"/>
    </row>
    <row r="16255" spans="5:5" ht="18.5">
      <c r="E16255" s="8"/>
    </row>
    <row r="16256" spans="5:5" ht="18.5">
      <c r="E16256" s="8"/>
    </row>
    <row r="16257" spans="5:5" ht="18.5">
      <c r="E16257" s="8"/>
    </row>
    <row r="16258" spans="5:5" ht="18.5">
      <c r="E16258" s="8"/>
    </row>
    <row r="16259" spans="5:5" ht="18.5">
      <c r="E16259" s="8"/>
    </row>
    <row r="16260" spans="5:5" ht="18.5">
      <c r="E16260" s="8"/>
    </row>
    <row r="16261" spans="5:5" ht="18.5">
      <c r="E16261" s="8"/>
    </row>
    <row r="16262" spans="5:5" ht="18.5">
      <c r="E16262" s="8"/>
    </row>
    <row r="16263" spans="5:5" ht="18.5">
      <c r="E16263" s="8"/>
    </row>
    <row r="16264" spans="5:5" ht="18.5">
      <c r="E16264" s="8"/>
    </row>
    <row r="16265" spans="5:5" ht="18.5">
      <c r="E16265" s="8"/>
    </row>
    <row r="16266" spans="5:5" ht="18.5">
      <c r="E16266" s="8"/>
    </row>
    <row r="16267" spans="5:5" ht="18.5">
      <c r="E16267" s="8"/>
    </row>
    <row r="16268" spans="5:5" ht="18.5">
      <c r="E16268" s="8"/>
    </row>
    <row r="16269" spans="5:5" ht="18.5">
      <c r="E16269" s="8"/>
    </row>
    <row r="16270" spans="5:5" ht="18.5">
      <c r="E16270" s="8"/>
    </row>
    <row r="16271" spans="5:5" ht="18.5">
      <c r="E16271" s="8"/>
    </row>
    <row r="16272" spans="5:5" ht="18.5">
      <c r="E16272" s="8"/>
    </row>
    <row r="16273" spans="5:5" ht="18.5">
      <c r="E16273" s="8"/>
    </row>
    <row r="16274" spans="5:5" ht="18.5">
      <c r="E16274" s="8"/>
    </row>
    <row r="16275" spans="5:5" ht="18.5">
      <c r="E16275" s="8"/>
    </row>
    <row r="16276" spans="5:5" ht="18.5">
      <c r="E16276" s="8"/>
    </row>
    <row r="16277" spans="5:5" ht="18.5">
      <c r="E16277" s="8"/>
    </row>
    <row r="16278" spans="5:5" ht="18.5">
      <c r="E16278" s="8"/>
    </row>
    <row r="16279" spans="5:5" ht="18.5">
      <c r="E16279" s="8"/>
    </row>
    <row r="16280" spans="5:5" ht="18.5">
      <c r="E16280" s="8"/>
    </row>
    <row r="16281" spans="5:5" ht="18.5">
      <c r="E16281" s="8"/>
    </row>
    <row r="16282" spans="5:5" ht="18.5">
      <c r="E16282" s="8"/>
    </row>
    <row r="16283" spans="5:5" ht="18.5">
      <c r="E16283" s="8"/>
    </row>
    <row r="16284" spans="5:5" ht="18.5">
      <c r="E16284" s="8"/>
    </row>
    <row r="16285" spans="5:5" ht="18.5">
      <c r="E16285" s="8"/>
    </row>
    <row r="16286" spans="5:5" ht="18.5">
      <c r="E16286" s="8"/>
    </row>
    <row r="16287" spans="5:5" ht="18.5">
      <c r="E16287" s="8"/>
    </row>
    <row r="16288" spans="5:5" ht="18.5">
      <c r="E16288" s="8"/>
    </row>
    <row r="16289" spans="5:5" ht="18.5">
      <c r="E16289" s="8"/>
    </row>
    <row r="16290" spans="5:5" ht="18.5">
      <c r="E16290" s="8"/>
    </row>
    <row r="16291" spans="5:5" ht="18.5">
      <c r="E16291" s="8"/>
    </row>
    <row r="16292" spans="5:5" ht="18.5">
      <c r="E16292" s="8"/>
    </row>
    <row r="16293" spans="5:5" ht="18.5">
      <c r="E16293" s="8"/>
    </row>
    <row r="16294" spans="5:5" ht="18.5">
      <c r="E16294" s="8"/>
    </row>
    <row r="16295" spans="5:5" ht="18.5">
      <c r="E16295" s="8"/>
    </row>
    <row r="16296" spans="5:5" ht="18.5">
      <c r="E16296" s="8"/>
    </row>
    <row r="16297" spans="5:5" ht="18.5">
      <c r="E16297" s="8"/>
    </row>
    <row r="16298" spans="5:5" ht="18.5">
      <c r="E16298" s="8"/>
    </row>
    <row r="16299" spans="5:5" ht="18.5">
      <c r="E16299" s="8"/>
    </row>
    <row r="16300" spans="5:5" ht="18.5">
      <c r="E16300" s="8"/>
    </row>
    <row r="16301" spans="5:5" ht="18.5">
      <c r="E16301" s="8"/>
    </row>
    <row r="16302" spans="5:5" ht="18.5">
      <c r="E16302" s="8"/>
    </row>
    <row r="16303" spans="5:5" ht="18.5">
      <c r="E16303" s="8"/>
    </row>
    <row r="16304" spans="5:5" ht="18.5">
      <c r="E16304" s="8"/>
    </row>
    <row r="16305" spans="5:5" ht="18.5">
      <c r="E16305" s="8"/>
    </row>
    <row r="16306" spans="5:5" ht="18.5">
      <c r="E16306" s="8"/>
    </row>
    <row r="16307" spans="5:5" ht="18.5">
      <c r="E16307" s="8"/>
    </row>
    <row r="16308" spans="5:5" ht="18.5">
      <c r="E16308" s="8"/>
    </row>
    <row r="16309" spans="5:5" ht="18.5">
      <c r="E16309" s="8"/>
    </row>
    <row r="16310" spans="5:5" ht="18.5">
      <c r="E16310" s="8"/>
    </row>
    <row r="16311" spans="5:5" ht="18.5">
      <c r="E16311" s="8"/>
    </row>
    <row r="16312" spans="5:5" ht="18.5">
      <c r="E16312" s="8"/>
    </row>
    <row r="16313" spans="5:5" ht="18.5">
      <c r="E16313" s="8"/>
    </row>
    <row r="16314" spans="5:5" ht="18.5">
      <c r="E16314" s="8"/>
    </row>
    <row r="16315" spans="5:5" ht="18.5">
      <c r="E16315" s="8"/>
    </row>
    <row r="16316" spans="5:5" ht="18.5">
      <c r="E16316" s="8"/>
    </row>
    <row r="16317" spans="5:5" ht="18.5">
      <c r="E16317" s="8"/>
    </row>
    <row r="16318" spans="5:5" ht="18.5">
      <c r="E16318" s="8"/>
    </row>
    <row r="16319" spans="5:5" ht="18.5">
      <c r="E16319" s="8"/>
    </row>
    <row r="16320" spans="5:5" ht="18.5">
      <c r="E16320" s="8"/>
    </row>
    <row r="16321" spans="5:5" ht="18.5">
      <c r="E16321" s="8"/>
    </row>
    <row r="16322" spans="5:5" ht="18.5">
      <c r="E16322" s="8"/>
    </row>
    <row r="16323" spans="5:5" ht="18.5">
      <c r="E16323" s="8"/>
    </row>
    <row r="16324" spans="5:5" ht="18.5">
      <c r="E16324" s="8"/>
    </row>
    <row r="16325" spans="5:5" ht="18.5">
      <c r="E16325" s="8"/>
    </row>
    <row r="16326" spans="5:5" ht="18.5">
      <c r="E16326" s="8"/>
    </row>
    <row r="16327" spans="5:5" ht="18.5">
      <c r="E16327" s="8"/>
    </row>
    <row r="16328" spans="5:5" ht="18.5">
      <c r="E16328" s="8"/>
    </row>
    <row r="16329" spans="5:5" ht="18.5">
      <c r="E16329" s="8"/>
    </row>
    <row r="16330" spans="5:5" ht="18.5">
      <c r="E16330" s="8"/>
    </row>
    <row r="16331" spans="5:5" ht="18.5">
      <c r="E16331" s="8"/>
    </row>
    <row r="16332" spans="5:5" ht="18.5">
      <c r="E16332" s="8"/>
    </row>
    <row r="16333" spans="5:5" ht="18.5">
      <c r="E16333" s="8"/>
    </row>
    <row r="16334" spans="5:5" ht="18.5">
      <c r="E16334" s="8"/>
    </row>
    <row r="16335" spans="5:5" ht="18.5">
      <c r="E16335" s="8"/>
    </row>
    <row r="16336" spans="5:5" ht="18.5">
      <c r="E16336" s="8"/>
    </row>
    <row r="16337" spans="5:5" ht="18.5">
      <c r="E16337" s="8"/>
    </row>
    <row r="16338" spans="5:5" ht="18.5">
      <c r="E16338" s="8"/>
    </row>
    <row r="16339" spans="5:5" ht="18.5">
      <c r="E16339" s="8"/>
    </row>
    <row r="16340" spans="5:5" ht="18.5">
      <c r="E16340" s="8"/>
    </row>
    <row r="16341" spans="5:5" ht="18.5">
      <c r="E16341" s="8"/>
    </row>
    <row r="16342" spans="5:5" ht="18.5">
      <c r="E16342" s="8"/>
    </row>
    <row r="16343" spans="5:5" ht="18.5">
      <c r="E16343" s="8"/>
    </row>
    <row r="16344" spans="5:5" ht="18.5">
      <c r="E16344" s="8"/>
    </row>
    <row r="16345" spans="5:5" ht="18.5">
      <c r="E16345" s="8"/>
    </row>
    <row r="16346" spans="5:5" ht="18.5">
      <c r="E16346" s="8"/>
    </row>
    <row r="16347" spans="5:5" ht="18.5">
      <c r="E16347" s="8"/>
    </row>
    <row r="16348" spans="5:5" ht="18.5">
      <c r="E16348" s="8"/>
    </row>
    <row r="16349" spans="5:5" ht="18.5">
      <c r="E16349" s="8"/>
    </row>
    <row r="16350" spans="5:5" ht="18.5">
      <c r="E16350" s="8"/>
    </row>
    <row r="16351" spans="5:5" ht="18.5">
      <c r="E16351" s="8"/>
    </row>
    <row r="16352" spans="5:5" ht="18.5">
      <c r="E16352" s="8"/>
    </row>
    <row r="16353" spans="5:5" ht="18.5">
      <c r="E16353" s="8"/>
    </row>
    <row r="16354" spans="5:5" ht="18.5">
      <c r="E16354" s="8"/>
    </row>
    <row r="16355" spans="5:5" ht="18.5">
      <c r="E16355" s="8"/>
    </row>
    <row r="16356" spans="5:5" ht="18.5">
      <c r="E16356" s="8"/>
    </row>
    <row r="16357" spans="5:5" ht="18.5">
      <c r="E16357" s="8"/>
    </row>
    <row r="16358" spans="5:5" ht="18.5">
      <c r="E16358" s="8"/>
    </row>
    <row r="16359" spans="5:5" ht="18.5">
      <c r="E16359" s="8"/>
    </row>
    <row r="16360" spans="5:5" ht="18.5">
      <c r="E16360" s="8"/>
    </row>
    <row r="16361" spans="5:5" ht="18.5">
      <c r="E16361" s="8"/>
    </row>
    <row r="16362" spans="5:5" ht="18.5">
      <c r="E16362" s="8"/>
    </row>
    <row r="16363" spans="5:5" ht="18.5">
      <c r="E16363" s="8"/>
    </row>
    <row r="16364" spans="5:5" ht="18.5">
      <c r="E16364" s="8"/>
    </row>
    <row r="16365" spans="5:5" ht="18.5">
      <c r="E16365" s="8"/>
    </row>
    <row r="16366" spans="5:5" ht="18.5">
      <c r="E16366" s="8"/>
    </row>
    <row r="16367" spans="5:5" ht="18.5">
      <c r="E16367" s="8"/>
    </row>
    <row r="16368" spans="5:5" ht="18.5">
      <c r="E16368" s="8"/>
    </row>
    <row r="16369" spans="5:5" ht="18.5">
      <c r="E16369" s="8"/>
    </row>
    <row r="16370" spans="5:5" ht="18.5">
      <c r="E16370" s="8"/>
    </row>
    <row r="16371" spans="5:5" ht="18.5">
      <c r="E16371" s="8"/>
    </row>
    <row r="16372" spans="5:5" ht="18.5">
      <c r="E16372" s="8"/>
    </row>
  </sheetData>
  <hyperlinks>
    <hyperlink ref="E3" r:id="rId1" xr:uid="{27AEA6D6-B8E5-4B31-876A-F4E94E78D76F}"/>
    <hyperlink ref="E7" r:id="rId2" xr:uid="{AAE7C485-C487-407E-A91A-871C5EE43E45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4552-CFF8-4DB3-93D3-19B9DD50503A}">
  <dimension ref="A1:BD11"/>
  <sheetViews>
    <sheetView topLeftCell="AB1" workbookViewId="0">
      <selection activeCell="B11" sqref="B11:BD11"/>
    </sheetView>
  </sheetViews>
  <sheetFormatPr defaultRowHeight="14.5"/>
  <cols>
    <col min="1" max="1" width="20.36328125" customWidth="1"/>
  </cols>
  <sheetData>
    <row r="1" spans="1:56">
      <c r="A1" s="21" t="s">
        <v>3528</v>
      </c>
      <c r="B1" s="21">
        <v>1980</v>
      </c>
      <c r="C1" s="21">
        <v>1981</v>
      </c>
      <c r="D1" s="21">
        <v>1982</v>
      </c>
      <c r="E1" s="21">
        <v>1983</v>
      </c>
      <c r="F1" s="21">
        <v>1984</v>
      </c>
      <c r="G1" s="21">
        <v>1985</v>
      </c>
      <c r="H1" s="21">
        <v>1986</v>
      </c>
      <c r="I1" s="21">
        <v>1987</v>
      </c>
      <c r="J1" s="21">
        <v>1988</v>
      </c>
      <c r="K1" s="21">
        <v>1989</v>
      </c>
      <c r="L1" s="21">
        <v>1990</v>
      </c>
      <c r="M1" s="21">
        <v>1991</v>
      </c>
      <c r="N1" s="21">
        <v>1992</v>
      </c>
      <c r="O1" s="21">
        <v>1993</v>
      </c>
      <c r="P1" s="21">
        <v>1994</v>
      </c>
      <c r="Q1" s="21">
        <v>1995</v>
      </c>
      <c r="R1" s="21">
        <v>1996</v>
      </c>
      <c r="S1" s="21">
        <v>1997</v>
      </c>
      <c r="T1" s="21">
        <v>1998</v>
      </c>
      <c r="U1" s="21">
        <v>1999</v>
      </c>
      <c r="V1" s="21">
        <v>2000</v>
      </c>
      <c r="W1" s="21">
        <v>2001</v>
      </c>
      <c r="X1" s="21">
        <v>2002</v>
      </c>
      <c r="Y1" s="21">
        <v>2003</v>
      </c>
      <c r="Z1" s="21">
        <v>2004</v>
      </c>
      <c r="AA1" s="21">
        <v>2005</v>
      </c>
      <c r="AB1" s="21">
        <v>2006</v>
      </c>
      <c r="AC1" s="21">
        <v>2007</v>
      </c>
      <c r="AD1" s="21">
        <v>2008</v>
      </c>
      <c r="AE1" s="21">
        <v>2009</v>
      </c>
      <c r="AF1" s="21">
        <v>2010</v>
      </c>
      <c r="AG1" s="21">
        <v>2011</v>
      </c>
      <c r="AH1" s="21">
        <v>2012</v>
      </c>
      <c r="AI1" s="21">
        <v>2013</v>
      </c>
      <c r="AJ1" s="21">
        <v>2014</v>
      </c>
      <c r="AK1" s="21">
        <v>2015</v>
      </c>
      <c r="AL1" s="21">
        <v>2016</v>
      </c>
      <c r="AM1" s="21">
        <v>2017</v>
      </c>
      <c r="AN1" s="21">
        <v>2018</v>
      </c>
      <c r="AO1" s="21">
        <v>2019</v>
      </c>
      <c r="AP1" s="22">
        <v>2020</v>
      </c>
      <c r="AQ1" s="23">
        <v>2020</v>
      </c>
      <c r="AR1" s="23" t="s">
        <v>3529</v>
      </c>
      <c r="AS1" s="23">
        <v>2020</v>
      </c>
      <c r="AT1" s="20"/>
      <c r="AU1" s="20"/>
    </row>
    <row r="2" spans="1:56">
      <c r="A2" s="24" t="s">
        <v>3530</v>
      </c>
      <c r="B2" s="25">
        <v>682.62098541460932</v>
      </c>
      <c r="C2" s="25">
        <v>691.14151704275298</v>
      </c>
      <c r="D2" s="25">
        <v>722.23708933646901</v>
      </c>
      <c r="E2" s="25">
        <v>734.13919704198895</v>
      </c>
      <c r="F2" s="25">
        <v>746.36173712512107</v>
      </c>
      <c r="G2" s="25">
        <v>774.25585166541282</v>
      </c>
      <c r="H2" s="25">
        <v>879.58613996174699</v>
      </c>
      <c r="I2" s="25">
        <v>911.1058324577067</v>
      </c>
      <c r="J2" s="25">
        <v>999.49086289115303</v>
      </c>
      <c r="K2" s="25">
        <v>1000.1746964625406</v>
      </c>
      <c r="L2" s="25">
        <v>1000.9058329848999</v>
      </c>
      <c r="M2" s="25">
        <v>1072.8501421379565</v>
      </c>
      <c r="N2" s="25">
        <v>1076.8570261812474</v>
      </c>
      <c r="O2" s="25">
        <v>1076.3453260531428</v>
      </c>
      <c r="P2" s="25">
        <v>1090.1580871891447</v>
      </c>
      <c r="Q2" s="25">
        <v>1098.7044868644998</v>
      </c>
      <c r="R2" s="25">
        <v>1121.2540171414967</v>
      </c>
      <c r="S2" s="25">
        <v>1149.183009649525</v>
      </c>
      <c r="T2" s="25">
        <v>1157.6273126660656</v>
      </c>
      <c r="U2" s="25">
        <v>1280.2638801609762</v>
      </c>
      <c r="V2" s="25">
        <v>1300.9240758054448</v>
      </c>
      <c r="W2" s="25">
        <v>1307.2038048080642</v>
      </c>
      <c r="X2" s="25">
        <v>1357.0768103798237</v>
      </c>
      <c r="Y2" s="25">
        <v>1358.3118721470396</v>
      </c>
      <c r="Z2" s="25">
        <v>1365.2689870956451</v>
      </c>
      <c r="AA2" s="25">
        <v>1372.493974966718</v>
      </c>
      <c r="AB2" s="25">
        <v>1383.2656963682073</v>
      </c>
      <c r="AC2" s="25">
        <v>1418.3255828953709</v>
      </c>
      <c r="AD2" s="25">
        <v>1488.895257446836</v>
      </c>
      <c r="AE2" s="25">
        <v>1530.2887875204624</v>
      </c>
      <c r="AF2" s="25">
        <v>1636.8866640431672</v>
      </c>
      <c r="AG2" s="25">
        <v>1674.2596607484561</v>
      </c>
      <c r="AH2" s="25">
        <v>1683.5667264094118</v>
      </c>
      <c r="AI2" s="25">
        <v>1691.894854854565</v>
      </c>
      <c r="AJ2" s="25">
        <v>1694.437495537642</v>
      </c>
      <c r="AK2" s="25">
        <v>1683.9030182333377</v>
      </c>
      <c r="AL2" s="25">
        <v>1690.2813796538571</v>
      </c>
      <c r="AM2" s="25">
        <v>1728.1713079328013</v>
      </c>
      <c r="AN2" s="25">
        <v>1736.144019872424</v>
      </c>
      <c r="AO2" s="25">
        <v>1734.8105370071285</v>
      </c>
      <c r="AP2" s="25">
        <v>1732.3661753656183</v>
      </c>
      <c r="AQ2" s="26">
        <v>-1.4090078365139869E-3</v>
      </c>
      <c r="AR2" s="26">
        <v>1.2623182093880025E-2</v>
      </c>
      <c r="AS2" s="26">
        <v>1</v>
      </c>
    </row>
    <row r="5" spans="1:56">
      <c r="A5">
        <f>1/7.33</f>
        <v>0.13642564802182811</v>
      </c>
    </row>
    <row r="6" spans="1:56">
      <c r="B6">
        <v>1981</v>
      </c>
      <c r="C6">
        <v>1982</v>
      </c>
      <c r="D6">
        <v>1983</v>
      </c>
      <c r="E6">
        <v>1984</v>
      </c>
      <c r="F6">
        <v>1985</v>
      </c>
      <c r="G6">
        <v>1986</v>
      </c>
      <c r="H6">
        <v>1987</v>
      </c>
      <c r="I6">
        <v>1988</v>
      </c>
      <c r="J6">
        <v>1989</v>
      </c>
      <c r="K6">
        <v>1990</v>
      </c>
      <c r="L6">
        <v>1991</v>
      </c>
      <c r="M6">
        <v>1992</v>
      </c>
      <c r="N6">
        <v>1993</v>
      </c>
      <c r="O6">
        <v>1994</v>
      </c>
      <c r="P6">
        <v>1995</v>
      </c>
      <c r="Q6">
        <v>1996</v>
      </c>
      <c r="R6">
        <v>1997</v>
      </c>
      <c r="S6">
        <v>1998</v>
      </c>
      <c r="T6">
        <v>1999</v>
      </c>
      <c r="U6">
        <v>2000</v>
      </c>
      <c r="V6">
        <v>2001</v>
      </c>
      <c r="W6">
        <v>2002</v>
      </c>
      <c r="X6">
        <v>2003</v>
      </c>
      <c r="Y6">
        <v>2004</v>
      </c>
      <c r="Z6">
        <v>2005</v>
      </c>
      <c r="AA6">
        <v>2006</v>
      </c>
      <c r="AB6">
        <v>2007</v>
      </c>
      <c r="AC6">
        <v>2008</v>
      </c>
      <c r="AD6">
        <v>2009</v>
      </c>
      <c r="AE6">
        <v>2010</v>
      </c>
      <c r="AF6">
        <v>2011</v>
      </c>
      <c r="AG6">
        <v>2012</v>
      </c>
      <c r="AH6">
        <v>2013</v>
      </c>
      <c r="AI6">
        <v>2014</v>
      </c>
      <c r="AJ6">
        <v>2015</v>
      </c>
      <c r="AK6">
        <v>2016</v>
      </c>
      <c r="AL6">
        <v>2017</v>
      </c>
      <c r="AM6">
        <v>2018</v>
      </c>
      <c r="AN6">
        <v>2019</v>
      </c>
      <c r="AO6">
        <v>2020</v>
      </c>
      <c r="AP6">
        <v>2021</v>
      </c>
      <c r="AQ6">
        <v>2022</v>
      </c>
      <c r="AR6">
        <v>2023</v>
      </c>
      <c r="AS6">
        <v>2024</v>
      </c>
    </row>
    <row r="7" spans="1:56">
      <c r="A7" t="s">
        <v>3531</v>
      </c>
      <c r="B7">
        <v>3916.5141904698676</v>
      </c>
      <c r="C7">
        <v>4055.4569206961837</v>
      </c>
      <c r="D7">
        <v>4063.8450252067455</v>
      </c>
      <c r="E7">
        <v>4260.5336630350757</v>
      </c>
      <c r="F7">
        <v>4462.8073054490142</v>
      </c>
      <c r="G7">
        <v>4578.8211441086942</v>
      </c>
      <c r="H7">
        <v>4668.9849856627197</v>
      </c>
      <c r="I7">
        <v>4777.2747161488069</v>
      </c>
      <c r="J7">
        <v>4867.1620370142346</v>
      </c>
      <c r="K7">
        <v>4764.2483795870576</v>
      </c>
      <c r="L7">
        <v>4589.8474500856537</v>
      </c>
      <c r="M7">
        <v>4556.6217334279909</v>
      </c>
      <c r="N7">
        <v>4424.7754648080681</v>
      </c>
      <c r="O7">
        <v>4511.9082491406252</v>
      </c>
      <c r="P7">
        <v>4638.6486099911253</v>
      </c>
      <c r="Q7">
        <v>4703.5629741875582</v>
      </c>
      <c r="R7">
        <v>4741.2829320894862</v>
      </c>
      <c r="S7">
        <v>4647.6072383906276</v>
      </c>
      <c r="T7">
        <v>4653.8800918669394</v>
      </c>
      <c r="U7">
        <v>4707.6678639580432</v>
      </c>
      <c r="V7">
        <v>4920.5982245930954</v>
      </c>
      <c r="W7">
        <v>4966.0069031017065</v>
      </c>
      <c r="X7">
        <v>5321.2100758943316</v>
      </c>
      <c r="Y7">
        <v>5729.2438476248308</v>
      </c>
      <c r="Z7">
        <v>6087.6652230241398</v>
      </c>
      <c r="AA7">
        <v>6419.9118996882626</v>
      </c>
      <c r="AB7">
        <v>6673.1746536991832</v>
      </c>
      <c r="AC7">
        <v>6933.979647314567</v>
      </c>
      <c r="AD7">
        <v>7056.2312591527025</v>
      </c>
      <c r="AE7">
        <v>7468.5747889889853</v>
      </c>
      <c r="AF7">
        <v>7962.5721215510348</v>
      </c>
      <c r="AG7">
        <v>8190.8950135832338</v>
      </c>
      <c r="AH7">
        <v>8257.1659496632656</v>
      </c>
      <c r="AI7">
        <v>8181.6410494936226</v>
      </c>
      <c r="AJ7">
        <v>7952.4119604126463</v>
      </c>
      <c r="AK7">
        <v>7481.8238470853375</v>
      </c>
      <c r="AL7">
        <v>7705.1611868618675</v>
      </c>
      <c r="AM7">
        <v>8049.0174720089699</v>
      </c>
      <c r="AN7">
        <v>8138.1409417985169</v>
      </c>
      <c r="AO7">
        <v>7750.7646589362248</v>
      </c>
      <c r="AP7">
        <v>8188.2768767639473</v>
      </c>
      <c r="AQ7">
        <v>8846.3328600797086</v>
      </c>
      <c r="AR7">
        <v>9134.8736596634226</v>
      </c>
      <c r="AS7">
        <v>9241.5072815214025</v>
      </c>
    </row>
    <row r="8" spans="1:56">
      <c r="A8" t="s">
        <v>3532</v>
      </c>
      <c r="B8">
        <f>B7*0.7</f>
        <v>2741.5599333289069</v>
      </c>
      <c r="C8">
        <f t="shared" ref="C8:AS8" si="0">C7*0.7</f>
        <v>2838.8198444873283</v>
      </c>
      <c r="D8">
        <f t="shared" si="0"/>
        <v>2844.6915176447219</v>
      </c>
      <c r="E8">
        <f t="shared" si="0"/>
        <v>2982.373564124553</v>
      </c>
      <c r="F8">
        <f t="shared" si="0"/>
        <v>3123.9651138143099</v>
      </c>
      <c r="G8">
        <f t="shared" si="0"/>
        <v>3205.1748008760856</v>
      </c>
      <c r="H8">
        <f t="shared" si="0"/>
        <v>3268.2894899639036</v>
      </c>
      <c r="I8">
        <f t="shared" si="0"/>
        <v>3344.0923013041647</v>
      </c>
      <c r="J8">
        <f t="shared" si="0"/>
        <v>3407.0134259099641</v>
      </c>
      <c r="K8">
        <f t="shared" si="0"/>
        <v>3334.9738657109401</v>
      </c>
      <c r="L8">
        <f t="shared" si="0"/>
        <v>3212.8932150599576</v>
      </c>
      <c r="M8">
        <f t="shared" si="0"/>
        <v>3189.6352133995933</v>
      </c>
      <c r="N8">
        <f t="shared" si="0"/>
        <v>3097.3428253656475</v>
      </c>
      <c r="O8">
        <f t="shared" si="0"/>
        <v>3158.3357743984375</v>
      </c>
      <c r="P8">
        <f t="shared" si="0"/>
        <v>3247.0540269937874</v>
      </c>
      <c r="Q8">
        <f t="shared" si="0"/>
        <v>3292.4940819312906</v>
      </c>
      <c r="R8">
        <f t="shared" si="0"/>
        <v>3318.89805246264</v>
      </c>
      <c r="S8">
        <f t="shared" si="0"/>
        <v>3253.325066873439</v>
      </c>
      <c r="T8">
        <f t="shared" si="0"/>
        <v>3257.7160643068573</v>
      </c>
      <c r="U8">
        <f t="shared" si="0"/>
        <v>3295.3675047706301</v>
      </c>
      <c r="V8">
        <f t="shared" si="0"/>
        <v>3444.4187572151668</v>
      </c>
      <c r="W8">
        <f t="shared" si="0"/>
        <v>3476.2048321711945</v>
      </c>
      <c r="X8">
        <f t="shared" si="0"/>
        <v>3724.8470531260318</v>
      </c>
      <c r="Y8">
        <f t="shared" si="0"/>
        <v>4010.4706933373814</v>
      </c>
      <c r="Z8">
        <f t="shared" si="0"/>
        <v>4261.3656561168973</v>
      </c>
      <c r="AA8">
        <f t="shared" si="0"/>
        <v>4493.9383297817831</v>
      </c>
      <c r="AB8">
        <f t="shared" si="0"/>
        <v>4671.2222575894275</v>
      </c>
      <c r="AC8">
        <f t="shared" si="0"/>
        <v>4853.7857531201962</v>
      </c>
      <c r="AD8">
        <f t="shared" si="0"/>
        <v>4939.3618814068914</v>
      </c>
      <c r="AE8">
        <f t="shared" si="0"/>
        <v>5228.0023522922893</v>
      </c>
      <c r="AF8">
        <f t="shared" si="0"/>
        <v>5573.8004850857242</v>
      </c>
      <c r="AG8">
        <f t="shared" si="0"/>
        <v>5733.6265095082636</v>
      </c>
      <c r="AH8">
        <f t="shared" si="0"/>
        <v>5780.0161647642853</v>
      </c>
      <c r="AI8">
        <f t="shared" si="0"/>
        <v>5727.1487346455351</v>
      </c>
      <c r="AJ8">
        <f t="shared" si="0"/>
        <v>5566.6883722888524</v>
      </c>
      <c r="AK8">
        <f t="shared" si="0"/>
        <v>5237.2766929597356</v>
      </c>
      <c r="AL8">
        <f t="shared" si="0"/>
        <v>5393.6128308033067</v>
      </c>
      <c r="AM8">
        <f t="shared" si="0"/>
        <v>5634.312230406279</v>
      </c>
      <c r="AN8">
        <f t="shared" si="0"/>
        <v>5696.6986592589619</v>
      </c>
      <c r="AO8">
        <f t="shared" si="0"/>
        <v>5425.535261255357</v>
      </c>
      <c r="AP8">
        <f t="shared" si="0"/>
        <v>5731.7938137347628</v>
      </c>
      <c r="AQ8">
        <f t="shared" si="0"/>
        <v>6192.4330020557954</v>
      </c>
      <c r="AR8">
        <f t="shared" si="0"/>
        <v>6394.4115617643956</v>
      </c>
      <c r="AS8">
        <f t="shared" si="0"/>
        <v>6469.0550970649811</v>
      </c>
    </row>
    <row r="9" spans="1:56">
      <c r="B9">
        <v>1970</v>
      </c>
      <c r="C9">
        <v>1971</v>
      </c>
      <c r="D9">
        <v>1972</v>
      </c>
      <c r="E9">
        <v>1973</v>
      </c>
      <c r="F9">
        <v>1974</v>
      </c>
      <c r="G9">
        <v>1975</v>
      </c>
      <c r="H9">
        <v>1976</v>
      </c>
      <c r="I9">
        <v>1977</v>
      </c>
      <c r="J9">
        <v>1978</v>
      </c>
      <c r="K9">
        <v>1979</v>
      </c>
      <c r="L9">
        <v>1980</v>
      </c>
      <c r="M9">
        <v>1981</v>
      </c>
      <c r="N9">
        <v>1982</v>
      </c>
      <c r="O9">
        <v>1983</v>
      </c>
      <c r="P9">
        <v>1984</v>
      </c>
      <c r="Q9">
        <v>1985</v>
      </c>
      <c r="R9">
        <v>1986</v>
      </c>
      <c r="S9">
        <v>1987</v>
      </c>
      <c r="T9">
        <v>1988</v>
      </c>
      <c r="U9">
        <v>1989</v>
      </c>
      <c r="V9">
        <v>1990</v>
      </c>
      <c r="W9">
        <v>1991</v>
      </c>
      <c r="X9">
        <v>1992</v>
      </c>
      <c r="Y9">
        <v>1993</v>
      </c>
      <c r="Z9">
        <v>1994</v>
      </c>
      <c r="AA9">
        <v>1995</v>
      </c>
      <c r="AB9">
        <v>1996</v>
      </c>
      <c r="AC9">
        <v>1997</v>
      </c>
      <c r="AD9">
        <v>1998</v>
      </c>
      <c r="AE9">
        <v>1999</v>
      </c>
      <c r="AF9">
        <v>2000</v>
      </c>
      <c r="AG9">
        <v>2001</v>
      </c>
      <c r="AH9">
        <v>2002</v>
      </c>
      <c r="AI9">
        <v>2003</v>
      </c>
      <c r="AJ9">
        <v>2004</v>
      </c>
      <c r="AK9">
        <v>2005</v>
      </c>
      <c r="AL9">
        <v>2006</v>
      </c>
      <c r="AM9">
        <v>2007</v>
      </c>
      <c r="AN9">
        <v>2008</v>
      </c>
      <c r="AO9">
        <v>2009</v>
      </c>
      <c r="AP9">
        <v>2010</v>
      </c>
      <c r="AQ9">
        <v>2011</v>
      </c>
      <c r="AR9">
        <v>2012</v>
      </c>
      <c r="AS9">
        <v>2013</v>
      </c>
      <c r="AT9">
        <v>2014</v>
      </c>
      <c r="AU9">
        <v>2015</v>
      </c>
      <c r="AV9">
        <v>2016</v>
      </c>
      <c r="AW9">
        <v>2017</v>
      </c>
      <c r="AX9">
        <v>2018</v>
      </c>
      <c r="AY9">
        <v>2019</v>
      </c>
      <c r="AZ9">
        <v>2020</v>
      </c>
      <c r="BA9">
        <v>2021</v>
      </c>
      <c r="BB9">
        <v>2022</v>
      </c>
      <c r="BC9">
        <v>2023</v>
      </c>
      <c r="BD9">
        <v>2024</v>
      </c>
    </row>
    <row r="10" spans="1:56">
      <c r="A10" t="s">
        <v>3533</v>
      </c>
      <c r="B10">
        <v>35.139168340261676</v>
      </c>
      <c r="C10">
        <v>37.588256538023415</v>
      </c>
      <c r="D10">
        <v>39.439695176464738</v>
      </c>
      <c r="E10">
        <v>41.337704095480149</v>
      </c>
      <c r="F10">
        <v>42.21034934691852</v>
      </c>
      <c r="G10">
        <v>42.300345539792033</v>
      </c>
      <c r="H10">
        <v>44.124385442177299</v>
      </c>
      <c r="I10">
        <v>45.986956327651569</v>
      </c>
      <c r="J10">
        <v>47.543761451113824</v>
      </c>
      <c r="K10">
        <v>50.749261372225646</v>
      </c>
      <c r="L10">
        <v>51.420017249005468</v>
      </c>
      <c r="M10">
        <v>52.311530234653674</v>
      </c>
      <c r="N10">
        <v>52.55094207018999</v>
      </c>
      <c r="O10">
        <v>53.020989445312352</v>
      </c>
      <c r="P10">
        <v>57.559005020833752</v>
      </c>
      <c r="Q10">
        <v>59.077219344529908</v>
      </c>
      <c r="R10">
        <v>60.605214192274616</v>
      </c>
      <c r="S10">
        <v>63.642862727713464</v>
      </c>
      <c r="T10">
        <v>66.447949146425799</v>
      </c>
      <c r="U10">
        <v>68.749172270875079</v>
      </c>
      <c r="V10">
        <v>70.909788486826983</v>
      </c>
      <c r="W10">
        <v>71.854872422520657</v>
      </c>
      <c r="X10">
        <v>72.066023635617967</v>
      </c>
      <c r="Y10">
        <v>72.886666852106373</v>
      </c>
      <c r="Z10">
        <v>73.953059606350962</v>
      </c>
      <c r="AA10">
        <v>75.180599997488116</v>
      </c>
      <c r="AB10">
        <v>78.839865942152301</v>
      </c>
      <c r="AC10">
        <v>78.77869465435424</v>
      </c>
      <c r="AD10">
        <v>79.285327876039446</v>
      </c>
      <c r="AE10">
        <v>83.1698986541669</v>
      </c>
      <c r="AF10">
        <v>86.442027595454419</v>
      </c>
      <c r="AG10">
        <v>88.502167419725083</v>
      </c>
      <c r="AH10">
        <v>90.561778089140716</v>
      </c>
      <c r="AI10">
        <v>93.803533776916424</v>
      </c>
      <c r="AJ10">
        <v>96.999008630666069</v>
      </c>
      <c r="AK10">
        <v>99.296011615430302</v>
      </c>
      <c r="AL10">
        <v>102.672456463446</v>
      </c>
      <c r="AM10">
        <v>105.39228797315263</v>
      </c>
      <c r="AN10">
        <v>109.17781065593954</v>
      </c>
      <c r="AO10">
        <v>105.86881203090525</v>
      </c>
      <c r="AP10">
        <v>113.2102163474683</v>
      </c>
      <c r="AQ10">
        <v>117.50644166856</v>
      </c>
      <c r="AR10">
        <v>120.30113583663115</v>
      </c>
      <c r="AS10">
        <v>121.33076032515964</v>
      </c>
      <c r="AT10">
        <v>124.02535936916092</v>
      </c>
      <c r="AU10">
        <v>126.54701946239697</v>
      </c>
      <c r="AV10">
        <v>127.92941456561721</v>
      </c>
      <c r="AW10">
        <v>132.63594584588623</v>
      </c>
      <c r="AX10">
        <v>138.81435775601835</v>
      </c>
      <c r="AY10">
        <v>143.01158330089606</v>
      </c>
      <c r="AZ10">
        <v>139.21076280179477</v>
      </c>
      <c r="BA10">
        <v>145.67667503761368</v>
      </c>
      <c r="BB10">
        <v>145.81282821761306</v>
      </c>
      <c r="BC10">
        <v>146.31185317555355</v>
      </c>
      <c r="BD10">
        <v>148.48025959161168</v>
      </c>
    </row>
    <row r="11" spans="1:56">
      <c r="A11" t="s">
        <v>3534</v>
      </c>
      <c r="B11">
        <f>23.88*B10</f>
        <v>839.12333996544885</v>
      </c>
      <c r="C11">
        <f t="shared" ref="C11:BD11" si="1">23.88*C10</f>
        <v>897.60756612799912</v>
      </c>
      <c r="D11">
        <f t="shared" si="1"/>
        <v>941.81992081397789</v>
      </c>
      <c r="E11">
        <f t="shared" si="1"/>
        <v>987.14437380006586</v>
      </c>
      <c r="F11">
        <f t="shared" si="1"/>
        <v>1007.9831424044143</v>
      </c>
      <c r="G11">
        <f t="shared" si="1"/>
        <v>1010.1322514902337</v>
      </c>
      <c r="H11">
        <f t="shared" si="1"/>
        <v>1053.6903243591939</v>
      </c>
      <c r="I11">
        <f t="shared" si="1"/>
        <v>1098.1685171043193</v>
      </c>
      <c r="J11">
        <f t="shared" si="1"/>
        <v>1135.3450234525981</v>
      </c>
      <c r="K11">
        <f t="shared" si="1"/>
        <v>1211.8923615687484</v>
      </c>
      <c r="L11">
        <f t="shared" si="1"/>
        <v>1227.9100119062505</v>
      </c>
      <c r="M11">
        <f t="shared" si="1"/>
        <v>1249.1993420035296</v>
      </c>
      <c r="N11">
        <f t="shared" si="1"/>
        <v>1254.9164966361368</v>
      </c>
      <c r="O11">
        <f t="shared" si="1"/>
        <v>1266.1412279540589</v>
      </c>
      <c r="P11">
        <f t="shared" si="1"/>
        <v>1374.5090398975099</v>
      </c>
      <c r="Q11">
        <f t="shared" si="1"/>
        <v>1410.763997947374</v>
      </c>
      <c r="R11">
        <f t="shared" si="1"/>
        <v>1447.2525149115177</v>
      </c>
      <c r="S11">
        <f t="shared" si="1"/>
        <v>1519.7915619377975</v>
      </c>
      <c r="T11">
        <f t="shared" si="1"/>
        <v>1586.777025616648</v>
      </c>
      <c r="U11">
        <f t="shared" si="1"/>
        <v>1641.7302338284967</v>
      </c>
      <c r="V11">
        <f t="shared" si="1"/>
        <v>1693.3257490654282</v>
      </c>
      <c r="W11">
        <f t="shared" si="1"/>
        <v>1715.8943534497932</v>
      </c>
      <c r="X11">
        <f t="shared" si="1"/>
        <v>1720.9366444185571</v>
      </c>
      <c r="Y11">
        <f t="shared" si="1"/>
        <v>1740.5336044283001</v>
      </c>
      <c r="Z11">
        <f t="shared" si="1"/>
        <v>1765.9990633996608</v>
      </c>
      <c r="AA11">
        <f t="shared" si="1"/>
        <v>1795.3127279400162</v>
      </c>
      <c r="AB11">
        <f t="shared" si="1"/>
        <v>1882.6959986985969</v>
      </c>
      <c r="AC11">
        <f t="shared" si="1"/>
        <v>1881.2352283459791</v>
      </c>
      <c r="AD11">
        <f t="shared" si="1"/>
        <v>1893.3336296798218</v>
      </c>
      <c r="AE11">
        <f t="shared" si="1"/>
        <v>1986.0971798615055</v>
      </c>
      <c r="AF11">
        <f t="shared" si="1"/>
        <v>2064.2356189794514</v>
      </c>
      <c r="AG11">
        <f t="shared" si="1"/>
        <v>2113.4317579830349</v>
      </c>
      <c r="AH11">
        <f t="shared" si="1"/>
        <v>2162.6152607686804</v>
      </c>
      <c r="AI11">
        <f t="shared" si="1"/>
        <v>2240.028386592764</v>
      </c>
      <c r="AJ11">
        <f t="shared" si="1"/>
        <v>2316.3363261003055</v>
      </c>
      <c r="AK11">
        <f t="shared" si="1"/>
        <v>2371.1887573764757</v>
      </c>
      <c r="AL11">
        <f t="shared" si="1"/>
        <v>2451.8182603470905</v>
      </c>
      <c r="AM11">
        <f t="shared" si="1"/>
        <v>2516.7678367988847</v>
      </c>
      <c r="AN11">
        <f t="shared" si="1"/>
        <v>2607.166118463836</v>
      </c>
      <c r="AO11">
        <f t="shared" si="1"/>
        <v>2528.1472312980172</v>
      </c>
      <c r="AP11">
        <f t="shared" si="1"/>
        <v>2703.459966377543</v>
      </c>
      <c r="AQ11">
        <f t="shared" si="1"/>
        <v>2806.0538270452125</v>
      </c>
      <c r="AR11">
        <f t="shared" si="1"/>
        <v>2872.7911237787516</v>
      </c>
      <c r="AS11">
        <f t="shared" si="1"/>
        <v>2897.3785565648122</v>
      </c>
      <c r="AT11">
        <f t="shared" si="1"/>
        <v>2961.7255817355626</v>
      </c>
      <c r="AU11">
        <f t="shared" si="1"/>
        <v>3021.9428247620394</v>
      </c>
      <c r="AV11">
        <f t="shared" si="1"/>
        <v>3054.9544198269386</v>
      </c>
      <c r="AW11">
        <f t="shared" si="1"/>
        <v>3167.346386799763</v>
      </c>
      <c r="AX11">
        <f t="shared" si="1"/>
        <v>3314.8868632137182</v>
      </c>
      <c r="AY11">
        <f t="shared" si="1"/>
        <v>3415.116609225398</v>
      </c>
      <c r="AZ11">
        <f t="shared" si="1"/>
        <v>3324.353015706859</v>
      </c>
      <c r="BA11">
        <f t="shared" si="1"/>
        <v>3478.7589998982144</v>
      </c>
      <c r="BB11">
        <f t="shared" si="1"/>
        <v>3482.0103378365998</v>
      </c>
      <c r="BC11">
        <f t="shared" si="1"/>
        <v>3493.9270538322185</v>
      </c>
      <c r="BD11">
        <f t="shared" si="1"/>
        <v>3545.7085990476867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B869-6F5A-4132-8CF4-3B865952644C}">
  <dimension ref="A1:E35"/>
  <sheetViews>
    <sheetView workbookViewId="0">
      <selection activeCell="B3" sqref="B3:B35"/>
    </sheetView>
  </sheetViews>
  <sheetFormatPr defaultRowHeight="14.5"/>
  <cols>
    <col min="1" max="1" width="35" bestFit="1" customWidth="1"/>
    <col min="2" max="2" width="5.7265625" bestFit="1" customWidth="1"/>
    <col min="4" max="4" width="17.7265625" bestFit="1" customWidth="1"/>
    <col min="5" max="5" width="21.36328125" bestFit="1" customWidth="1"/>
  </cols>
  <sheetData>
    <row r="1" spans="1:5">
      <c r="A1" t="s">
        <v>3535</v>
      </c>
    </row>
    <row r="2" spans="1:5">
      <c r="A2" t="s">
        <v>701</v>
      </c>
      <c r="B2" t="s">
        <v>3536</v>
      </c>
      <c r="C2" t="s">
        <v>3537</v>
      </c>
      <c r="D2" t="s">
        <v>3538</v>
      </c>
      <c r="E2" t="s">
        <v>3539</v>
      </c>
    </row>
    <row r="3" spans="1:5">
      <c r="A3">
        <v>1990</v>
      </c>
      <c r="B3">
        <v>0.74</v>
      </c>
      <c r="C3">
        <v>0.72</v>
      </c>
      <c r="D3">
        <v>0.72</v>
      </c>
      <c r="E3">
        <v>0.68</v>
      </c>
    </row>
    <row r="4" spans="1:5">
      <c r="A4">
        <v>1991</v>
      </c>
      <c r="B4">
        <v>0.69</v>
      </c>
      <c r="C4">
        <v>0.7</v>
      </c>
      <c r="D4">
        <v>0.71</v>
      </c>
      <c r="E4">
        <v>0.64</v>
      </c>
    </row>
    <row r="5" spans="1:5">
      <c r="A5">
        <v>1992</v>
      </c>
      <c r="B5">
        <v>0.51</v>
      </c>
      <c r="C5">
        <v>0.48</v>
      </c>
      <c r="D5">
        <v>0.62</v>
      </c>
      <c r="E5">
        <v>0.46</v>
      </c>
    </row>
    <row r="6" spans="1:5">
      <c r="A6">
        <v>1993</v>
      </c>
      <c r="B6">
        <v>0.52</v>
      </c>
      <c r="C6">
        <v>0.52</v>
      </c>
      <c r="D6">
        <v>0.53</v>
      </c>
      <c r="E6">
        <v>0.47</v>
      </c>
    </row>
    <row r="7" spans="1:5">
      <c r="A7">
        <v>1994</v>
      </c>
      <c r="B7">
        <v>0.61</v>
      </c>
      <c r="C7">
        <v>0.59</v>
      </c>
      <c r="D7">
        <v>0.54</v>
      </c>
      <c r="E7">
        <v>0.56000000000000005</v>
      </c>
    </row>
    <row r="8" spans="1:5">
      <c r="A8">
        <v>1995</v>
      </c>
      <c r="B8">
        <v>0.74</v>
      </c>
      <c r="C8">
        <v>0.73</v>
      </c>
      <c r="D8">
        <v>0.57999999999999996</v>
      </c>
      <c r="E8">
        <v>0.68</v>
      </c>
    </row>
    <row r="9" spans="1:5">
      <c r="A9">
        <v>1996</v>
      </c>
      <c r="B9">
        <v>0.62</v>
      </c>
      <c r="C9">
        <v>0.63</v>
      </c>
      <c r="D9">
        <v>0.64</v>
      </c>
      <c r="E9">
        <v>0.57999999999999996</v>
      </c>
    </row>
    <row r="10" spans="1:5">
      <c r="A10">
        <v>1997</v>
      </c>
      <c r="B10">
        <v>0.75</v>
      </c>
      <c r="C10">
        <v>0.78</v>
      </c>
      <c r="D10">
        <v>0.68</v>
      </c>
      <c r="E10">
        <v>0.7</v>
      </c>
    </row>
    <row r="11" spans="1:5">
      <c r="A11">
        <v>1998</v>
      </c>
      <c r="B11">
        <v>0.9</v>
      </c>
      <c r="C11">
        <v>0.93</v>
      </c>
      <c r="D11">
        <v>0.71</v>
      </c>
      <c r="E11">
        <v>0.85</v>
      </c>
    </row>
    <row r="12" spans="1:5">
      <c r="A12">
        <v>1999</v>
      </c>
      <c r="B12">
        <v>0.67</v>
      </c>
      <c r="C12">
        <v>0.68</v>
      </c>
      <c r="D12">
        <v>0.75</v>
      </c>
      <c r="E12">
        <v>0.61</v>
      </c>
    </row>
    <row r="13" spans="1:5">
      <c r="A13">
        <v>2000</v>
      </c>
      <c r="B13">
        <v>0.68</v>
      </c>
      <c r="C13">
        <v>0.69</v>
      </c>
      <c r="D13">
        <v>0.79</v>
      </c>
      <c r="E13">
        <v>0.63</v>
      </c>
    </row>
    <row r="14" spans="1:5">
      <c r="A14">
        <v>2001</v>
      </c>
      <c r="B14">
        <v>0.83</v>
      </c>
      <c r="C14">
        <v>0.85</v>
      </c>
      <c r="D14">
        <v>0.83</v>
      </c>
      <c r="E14">
        <v>0.78</v>
      </c>
    </row>
    <row r="15" spans="1:5">
      <c r="A15">
        <v>2002</v>
      </c>
      <c r="B15">
        <v>0.92</v>
      </c>
      <c r="C15">
        <v>0.9</v>
      </c>
      <c r="D15">
        <v>0.85</v>
      </c>
      <c r="E15">
        <v>0.86</v>
      </c>
    </row>
    <row r="16" spans="1:5">
      <c r="A16">
        <v>2003</v>
      </c>
      <c r="B16">
        <v>0.91</v>
      </c>
      <c r="C16">
        <v>0.9</v>
      </c>
      <c r="D16">
        <v>0.87</v>
      </c>
      <c r="E16">
        <v>0.86</v>
      </c>
    </row>
    <row r="17" spans="1:5">
      <c r="A17">
        <v>2004</v>
      </c>
      <c r="B17">
        <v>0.82</v>
      </c>
      <c r="C17">
        <v>0.82</v>
      </c>
      <c r="D17">
        <v>0.88</v>
      </c>
      <c r="E17">
        <v>0.77</v>
      </c>
    </row>
    <row r="18" spans="1:5">
      <c r="A18">
        <v>2005</v>
      </c>
      <c r="B18">
        <v>0.97</v>
      </c>
      <c r="C18">
        <v>0.96</v>
      </c>
      <c r="D18">
        <v>0.89</v>
      </c>
      <c r="E18">
        <v>0.92</v>
      </c>
    </row>
    <row r="19" spans="1:5">
      <c r="A19">
        <v>2006</v>
      </c>
      <c r="B19">
        <v>0.93</v>
      </c>
      <c r="C19">
        <v>0.93</v>
      </c>
      <c r="D19">
        <v>0.89</v>
      </c>
      <c r="E19">
        <v>0.87</v>
      </c>
    </row>
    <row r="20" spans="1:5">
      <c r="A20">
        <v>2007</v>
      </c>
      <c r="B20">
        <v>0.96</v>
      </c>
      <c r="C20">
        <v>0.95</v>
      </c>
      <c r="D20">
        <v>0.9</v>
      </c>
      <c r="E20">
        <v>0.9</v>
      </c>
    </row>
    <row r="21" spans="1:5">
      <c r="A21">
        <v>2008</v>
      </c>
      <c r="B21">
        <v>0.83</v>
      </c>
      <c r="C21">
        <v>0.82</v>
      </c>
      <c r="D21">
        <v>0.91</v>
      </c>
      <c r="E21">
        <v>0.77</v>
      </c>
    </row>
    <row r="22" spans="1:5">
      <c r="A22">
        <v>2009</v>
      </c>
      <c r="B22">
        <v>0.95</v>
      </c>
      <c r="C22">
        <v>0.95</v>
      </c>
      <c r="D22">
        <v>0.92</v>
      </c>
      <c r="E22">
        <v>0.9</v>
      </c>
    </row>
    <row r="23" spans="1:5">
      <c r="A23">
        <v>2010</v>
      </c>
      <c r="B23">
        <v>1.02</v>
      </c>
      <c r="C23">
        <v>1.04</v>
      </c>
      <c r="D23">
        <v>0.95</v>
      </c>
      <c r="E23">
        <v>0.97</v>
      </c>
    </row>
    <row r="24" spans="1:5">
      <c r="A24">
        <v>2011</v>
      </c>
      <c r="B24">
        <v>0.9</v>
      </c>
      <c r="C24">
        <v>0.89</v>
      </c>
      <c r="D24">
        <v>0.97</v>
      </c>
      <c r="E24">
        <v>0.85</v>
      </c>
    </row>
    <row r="25" spans="1:5">
      <c r="A25">
        <v>2012</v>
      </c>
      <c r="B25">
        <v>0.94</v>
      </c>
      <c r="C25">
        <v>0.93</v>
      </c>
      <c r="D25">
        <v>1</v>
      </c>
      <c r="E25">
        <v>0.89</v>
      </c>
    </row>
    <row r="26" spans="1:5">
      <c r="A26">
        <v>2013</v>
      </c>
      <c r="B26">
        <v>0.97</v>
      </c>
      <c r="C26">
        <v>0.98</v>
      </c>
      <c r="D26">
        <v>1.03</v>
      </c>
      <c r="E26">
        <v>0.92</v>
      </c>
    </row>
    <row r="27" spans="1:5">
      <c r="A27">
        <v>2014</v>
      </c>
      <c r="B27">
        <v>1.04</v>
      </c>
      <c r="C27">
        <v>1.03</v>
      </c>
      <c r="D27">
        <v>1.07</v>
      </c>
      <c r="E27">
        <v>0.99</v>
      </c>
    </row>
    <row r="28" spans="1:5">
      <c r="A28">
        <v>2015</v>
      </c>
      <c r="B28">
        <v>1.19</v>
      </c>
      <c r="C28">
        <v>1.18</v>
      </c>
      <c r="D28">
        <v>1.1000000000000001</v>
      </c>
      <c r="E28">
        <v>1.1299999999999999</v>
      </c>
    </row>
    <row r="29" spans="1:5">
      <c r="A29">
        <v>2016</v>
      </c>
      <c r="B29">
        <v>1.31</v>
      </c>
      <c r="C29">
        <v>1.29</v>
      </c>
      <c r="D29">
        <v>1.1399999999999999</v>
      </c>
      <c r="E29">
        <v>1.25</v>
      </c>
    </row>
    <row r="30" spans="1:5">
      <c r="A30">
        <v>2017</v>
      </c>
      <c r="B30">
        <v>1.21</v>
      </c>
      <c r="C30">
        <v>1.2</v>
      </c>
      <c r="D30">
        <v>1.1599999999999999</v>
      </c>
      <c r="E30">
        <v>1.1499999999999999</v>
      </c>
    </row>
    <row r="31" spans="1:5">
      <c r="A31">
        <v>2018</v>
      </c>
      <c r="B31">
        <v>1.1399999999999999</v>
      </c>
      <c r="C31">
        <v>1.1200000000000001</v>
      </c>
      <c r="D31">
        <v>1.18</v>
      </c>
      <c r="E31">
        <v>1.08</v>
      </c>
    </row>
    <row r="32" spans="1:5">
      <c r="A32">
        <v>2019</v>
      </c>
      <c r="B32">
        <v>1.27</v>
      </c>
      <c r="C32">
        <v>1.25</v>
      </c>
      <c r="D32">
        <v>1.21</v>
      </c>
      <c r="E32">
        <v>1.21</v>
      </c>
    </row>
    <row r="33" spans="1:5">
      <c r="A33">
        <v>2020</v>
      </c>
      <c r="B33">
        <v>1.31</v>
      </c>
      <c r="C33">
        <v>1.28</v>
      </c>
      <c r="D33">
        <v>1.23</v>
      </c>
      <c r="E33">
        <v>1.25</v>
      </c>
    </row>
    <row r="34" spans="1:5">
      <c r="A34">
        <v>2021</v>
      </c>
      <c r="B34">
        <v>1.1399999999999999</v>
      </c>
      <c r="C34">
        <v>1.1200000000000001</v>
      </c>
      <c r="D34">
        <v>1.26</v>
      </c>
      <c r="E34">
        <v>1.08</v>
      </c>
    </row>
    <row r="35" spans="1:5">
      <c r="A35">
        <v>2022</v>
      </c>
      <c r="B35">
        <v>1.19</v>
      </c>
      <c r="C35">
        <v>1.1599999999999999</v>
      </c>
      <c r="D35">
        <v>1.29</v>
      </c>
      <c r="E35">
        <v>1.1299999999999999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39"/>
  <sheetViews>
    <sheetView topLeftCell="AO1" workbookViewId="0">
      <selection activeCell="AX5" sqref="AX5:BQ5"/>
    </sheetView>
  </sheetViews>
  <sheetFormatPr defaultRowHeight="14.5"/>
  <cols>
    <col min="1" max="1" width="26.36328125" bestFit="1" customWidth="1"/>
    <col min="3" max="3" width="17.26953125" customWidth="1"/>
    <col min="4" max="47" width="8.90625" customWidth="1"/>
    <col min="48" max="48" width="8.7265625" customWidth="1"/>
    <col min="49" max="49" width="5.08984375" customWidth="1"/>
  </cols>
  <sheetData>
    <row r="1" spans="1:69">
      <c r="A1" t="s">
        <v>3540</v>
      </c>
      <c r="B1" t="s">
        <v>3541</v>
      </c>
      <c r="C1" t="s">
        <v>3542</v>
      </c>
      <c r="D1" t="s">
        <v>3543</v>
      </c>
      <c r="E1" t="s">
        <v>3544</v>
      </c>
      <c r="F1" t="s">
        <v>3545</v>
      </c>
      <c r="G1" t="s">
        <v>3546</v>
      </c>
      <c r="H1" t="s">
        <v>3547</v>
      </c>
      <c r="I1" t="s">
        <v>3548</v>
      </c>
      <c r="J1" t="s">
        <v>3549</v>
      </c>
      <c r="K1" t="s">
        <v>3550</v>
      </c>
      <c r="L1" t="s">
        <v>3551</v>
      </c>
      <c r="M1" t="s">
        <v>3552</v>
      </c>
      <c r="N1" t="s">
        <v>3553</v>
      </c>
      <c r="O1" t="s">
        <v>3554</v>
      </c>
      <c r="P1" t="s">
        <v>3555</v>
      </c>
      <c r="Q1" t="s">
        <v>3556</v>
      </c>
      <c r="R1" t="s">
        <v>3557</v>
      </c>
      <c r="S1" t="s">
        <v>3558</v>
      </c>
      <c r="T1" t="s">
        <v>3559</v>
      </c>
      <c r="U1" t="s">
        <v>3560</v>
      </c>
      <c r="V1" t="s">
        <v>3561</v>
      </c>
      <c r="W1" t="s">
        <v>3562</v>
      </c>
      <c r="X1" t="s">
        <v>3563</v>
      </c>
      <c r="Y1" t="s">
        <v>3564</v>
      </c>
      <c r="Z1" t="s">
        <v>3565</v>
      </c>
      <c r="AA1" t="s">
        <v>3566</v>
      </c>
      <c r="AB1" t="s">
        <v>3567</v>
      </c>
      <c r="AC1" t="s">
        <v>3568</v>
      </c>
      <c r="AD1" t="s">
        <v>3569</v>
      </c>
      <c r="AE1" t="s">
        <v>3570</v>
      </c>
      <c r="AF1" t="s">
        <v>3571</v>
      </c>
      <c r="AG1" t="s">
        <v>3572</v>
      </c>
      <c r="AH1" t="s">
        <v>3573</v>
      </c>
      <c r="AI1" t="s">
        <v>3574</v>
      </c>
      <c r="AJ1" t="s">
        <v>3575</v>
      </c>
      <c r="AK1" t="s">
        <v>3576</v>
      </c>
      <c r="AL1" t="s">
        <v>3577</v>
      </c>
      <c r="AM1" t="s">
        <v>3578</v>
      </c>
      <c r="AN1" t="s">
        <v>3579</v>
      </c>
      <c r="AO1" t="s">
        <v>3580</v>
      </c>
      <c r="AP1" t="s">
        <v>3581</v>
      </c>
      <c r="AQ1" t="s">
        <v>3582</v>
      </c>
      <c r="AR1" t="s">
        <v>3583</v>
      </c>
      <c r="AS1" t="s">
        <v>3584</v>
      </c>
      <c r="AT1" t="s">
        <v>3585</v>
      </c>
      <c r="AU1" t="s">
        <v>3586</v>
      </c>
      <c r="AV1" t="s">
        <v>3587</v>
      </c>
      <c r="AW1" t="s">
        <v>3588</v>
      </c>
      <c r="AX1" t="s">
        <v>3589</v>
      </c>
      <c r="AY1" t="s">
        <v>3590</v>
      </c>
      <c r="AZ1" t="s">
        <v>3591</v>
      </c>
      <c r="BA1" t="s">
        <v>3592</v>
      </c>
      <c r="BB1" t="s">
        <v>3593</v>
      </c>
      <c r="BC1" t="s">
        <v>3594</v>
      </c>
      <c r="BD1" t="s">
        <v>3595</v>
      </c>
      <c r="BE1" t="s">
        <v>3596</v>
      </c>
      <c r="BF1" t="s">
        <v>3597</v>
      </c>
      <c r="BG1" t="s">
        <v>3598</v>
      </c>
      <c r="BH1" t="s">
        <v>3599</v>
      </c>
      <c r="BI1" t="s">
        <v>3600</v>
      </c>
      <c r="BJ1" t="s">
        <v>3601</v>
      </c>
      <c r="BK1" t="s">
        <v>3602</v>
      </c>
      <c r="BL1" t="s">
        <v>3603</v>
      </c>
      <c r="BM1" t="s">
        <v>3604</v>
      </c>
      <c r="BN1" t="s">
        <v>3605</v>
      </c>
      <c r="BO1" t="s">
        <v>3606</v>
      </c>
      <c r="BP1" t="s">
        <v>3607</v>
      </c>
      <c r="BQ1" t="s">
        <v>3608</v>
      </c>
    </row>
    <row r="2" spans="1:69">
      <c r="A2" t="s">
        <v>3609</v>
      </c>
      <c r="B2" t="s">
        <v>3610</v>
      </c>
      <c r="C2" t="s">
        <v>3611</v>
      </c>
      <c r="D2" t="s">
        <v>3612</v>
      </c>
      <c r="G2">
        <v>2.3919711871773046</v>
      </c>
      <c r="H2">
        <v>3.0198569280312171</v>
      </c>
      <c r="I2">
        <v>3.2840085575508553</v>
      </c>
      <c r="J2">
        <v>2.9985383907403147</v>
      </c>
      <c r="K2">
        <v>3.7370022581523159</v>
      </c>
      <c r="L2">
        <v>2.8702914878734731</v>
      </c>
      <c r="M2">
        <v>3.3106244184777438</v>
      </c>
      <c r="N2">
        <v>4.1056606306608074</v>
      </c>
      <c r="O2">
        <v>4.7220140023282084</v>
      </c>
      <c r="P2">
        <v>5.4644251791602301</v>
      </c>
      <c r="Q2">
        <v>6.3881389287516868</v>
      </c>
      <c r="R2">
        <v>11.847047061847995</v>
      </c>
      <c r="S2">
        <v>16.714355406778935</v>
      </c>
      <c r="T2">
        <v>10.484570374597027</v>
      </c>
      <c r="U2">
        <v>9.2815220186309517</v>
      </c>
      <c r="V2">
        <v>9.6930856082707564</v>
      </c>
      <c r="W2">
        <v>7.7978014064391701</v>
      </c>
      <c r="X2">
        <v>11.512247233014726</v>
      </c>
      <c r="Y2">
        <v>13.053545689500751</v>
      </c>
      <c r="Z2">
        <v>10.150714648163287</v>
      </c>
      <c r="AA2">
        <v>8.1130868418377844</v>
      </c>
      <c r="AB2">
        <v>7.7252723865774726</v>
      </c>
      <c r="AC2">
        <v>7.9232328482273857</v>
      </c>
      <c r="AD2">
        <v>5.5268201428267787</v>
      </c>
      <c r="AE2">
        <v>5.2394149768332738</v>
      </c>
      <c r="AF2">
        <v>7.1763685109351698</v>
      </c>
      <c r="AG2">
        <v>6.5134153194451088</v>
      </c>
      <c r="AH2">
        <v>7.1477388277844369</v>
      </c>
      <c r="AI2">
        <v>7.9878494717877047</v>
      </c>
      <c r="AJ2">
        <v>8.6656589447414589</v>
      </c>
      <c r="AK2">
        <v>7.3440669291872496</v>
      </c>
      <c r="AL2">
        <v>8.085875532060868</v>
      </c>
      <c r="AM2">
        <v>9.808157634572396</v>
      </c>
      <c r="AN2">
        <v>8.6759675785591099</v>
      </c>
      <c r="AO2">
        <v>6.6196380707603097</v>
      </c>
      <c r="AP2">
        <v>4.4565708952409793</v>
      </c>
      <c r="AQ2">
        <v>4.6919666498717589</v>
      </c>
      <c r="AR2">
        <v>4.3396883849730585</v>
      </c>
      <c r="AS2">
        <v>4.9368080115609132</v>
      </c>
      <c r="AT2">
        <v>3.961552917150172</v>
      </c>
      <c r="AU2">
        <v>3.5542132545605369</v>
      </c>
      <c r="AV2">
        <v>3.9745624299609545</v>
      </c>
      <c r="AW2">
        <v>5.7254132279322789</v>
      </c>
      <c r="AX2">
        <v>5.6684356262420437</v>
      </c>
      <c r="AY2">
        <v>5.8076608733047692</v>
      </c>
      <c r="AZ2">
        <v>5.8468923119352212</v>
      </c>
      <c r="BA2">
        <v>7.8565864646320591</v>
      </c>
      <c r="BB2">
        <v>2.1165450194592665</v>
      </c>
      <c r="BC2">
        <v>4.2297849990792855</v>
      </c>
      <c r="BD2">
        <v>5.4198247373878417</v>
      </c>
      <c r="BE2">
        <v>3.6064342687494673</v>
      </c>
      <c r="BF2">
        <v>2.2607706092235418</v>
      </c>
      <c r="BG2">
        <v>2.0318551779136271</v>
      </c>
      <c r="BH2">
        <v>2.2926347015487067</v>
      </c>
      <c r="BI2">
        <v>1.8952891356944406</v>
      </c>
      <c r="BJ2">
        <v>2.9702970297029765</v>
      </c>
      <c r="BK2">
        <v>2.7896672091382655</v>
      </c>
      <c r="BL2">
        <v>2.3381426807823615</v>
      </c>
      <c r="BM2">
        <v>1.90147361302013</v>
      </c>
      <c r="BN2">
        <v>4.6247133783945955</v>
      </c>
      <c r="BO2">
        <v>7.155211207055082</v>
      </c>
      <c r="BP2">
        <v>5.2772546442724888</v>
      </c>
      <c r="BQ2">
        <v>3.76207995661197</v>
      </c>
    </row>
    <row r="3" spans="1:69">
      <c r="AX3">
        <f t="shared" ref="AX3:BG3" si="0">AY3/(1+AY2/100)</f>
        <v>0.48441501779328416</v>
      </c>
      <c r="AY3">
        <f t="shared" si="0"/>
        <v>0.51254819924607709</v>
      </c>
      <c r="AZ3">
        <f t="shared" si="0"/>
        <v>0.54251634050275843</v>
      </c>
      <c r="BA3">
        <f t="shared" si="0"/>
        <v>0.58513960587911529</v>
      </c>
      <c r="BB3">
        <f t="shared" si="0"/>
        <v>0.59752434906423324</v>
      </c>
      <c r="BC3">
        <f t="shared" si="0"/>
        <v>0.62279834434679837</v>
      </c>
      <c r="BD3">
        <f t="shared" si="0"/>
        <v>0.65655292307774804</v>
      </c>
      <c r="BE3">
        <f t="shared" si="0"/>
        <v>0.68023107268810024</v>
      </c>
      <c r="BF3">
        <f t="shared" si="0"/>
        <v>0.69560953685423876</v>
      </c>
      <c r="BG3">
        <f t="shared" si="0"/>
        <v>0.70974331524687262</v>
      </c>
      <c r="BH3">
        <f>BI3/(1+BI2/100)</f>
        <v>0.72601513678414464</v>
      </c>
      <c r="BI3">
        <f t="shared" ref="BI3:BN3" si="1">BJ3/(1+BJ2/100)</f>
        <v>0.73977522279511165</v>
      </c>
      <c r="BJ3">
        <f t="shared" si="1"/>
        <v>0.76174874426427341</v>
      </c>
      <c r="BK3">
        <f t="shared" si="1"/>
        <v>0.78299899919903637</v>
      </c>
      <c r="BL3">
        <f t="shared" si="1"/>
        <v>0.80130663298940774</v>
      </c>
      <c r="BM3">
        <f t="shared" si="1"/>
        <v>0.81654326717508141</v>
      </c>
      <c r="BN3">
        <f t="shared" si="1"/>
        <v>0.85430605289250761</v>
      </c>
      <c r="BO3">
        <f>BP3/(1+BP2/100)</f>
        <v>0.91543345533162235</v>
      </c>
      <c r="BP3">
        <f>BQ3/(1+BQ2/100)</f>
        <v>0.9637432098683345</v>
      </c>
      <c r="BQ3">
        <v>1</v>
      </c>
    </row>
    <row r="4" spans="1:69">
      <c r="A4" t="s">
        <v>3613</v>
      </c>
      <c r="B4" t="s">
        <v>3614</v>
      </c>
      <c r="C4" t="s">
        <v>3611</v>
      </c>
      <c r="D4" t="s">
        <v>3612</v>
      </c>
      <c r="F4">
        <v>1.1389666503510085</v>
      </c>
      <c r="G4">
        <v>1.2729301926146519</v>
      </c>
      <c r="H4">
        <v>1.1569762114020534</v>
      </c>
      <c r="I4">
        <v>1.5496017362249859</v>
      </c>
      <c r="J4">
        <v>1.8237430122929084</v>
      </c>
      <c r="K4">
        <v>2.7180505781405202</v>
      </c>
      <c r="L4">
        <v>2.908569682458932</v>
      </c>
      <c r="M4">
        <v>4.2745634096667402</v>
      </c>
      <c r="N4">
        <v>4.8844011029182326</v>
      </c>
      <c r="O4">
        <v>5.1895425347442199</v>
      </c>
      <c r="P4">
        <v>5.0698075121856618</v>
      </c>
      <c r="Q4">
        <v>4.3261266437391726</v>
      </c>
      <c r="R4">
        <v>5.4799234480377379</v>
      </c>
      <c r="S4">
        <v>8.9986930118411124</v>
      </c>
      <c r="T4">
        <v>9.2627906637823116</v>
      </c>
      <c r="U4">
        <v>5.503491902311282</v>
      </c>
      <c r="V4">
        <v>6.2133327249853494</v>
      </c>
      <c r="W4">
        <v>7.0339306547084277</v>
      </c>
      <c r="X4">
        <v>8.2967219827984309</v>
      </c>
      <c r="Y4">
        <v>9.0331053920272808</v>
      </c>
      <c r="Z4">
        <v>9.4621640890245402</v>
      </c>
      <c r="AA4">
        <v>6.1784041414035755</v>
      </c>
      <c r="AB4">
        <v>3.9169087910907052</v>
      </c>
      <c r="AC4">
        <v>3.6078793047632018</v>
      </c>
      <c r="AD4">
        <v>3.1625252548404177</v>
      </c>
      <c r="AE4">
        <v>2.0138925402186487</v>
      </c>
      <c r="AF4">
        <v>2.477388464135629</v>
      </c>
      <c r="AG4">
        <v>3.5274998615983435</v>
      </c>
      <c r="AH4">
        <v>3.9207594813091902</v>
      </c>
      <c r="AI4">
        <v>3.7433291014070278</v>
      </c>
      <c r="AJ4">
        <v>3.3818113288146492</v>
      </c>
      <c r="AK4">
        <v>2.2788543529417211</v>
      </c>
      <c r="AL4">
        <v>2.3703248319923063</v>
      </c>
      <c r="AM4">
        <v>2.1351984210835155</v>
      </c>
      <c r="AN4">
        <v>2.0966884883653734</v>
      </c>
      <c r="AO4">
        <v>1.8307645539258317</v>
      </c>
      <c r="AP4">
        <v>1.7244479572733269</v>
      </c>
      <c r="AQ4">
        <v>1.1238656205817108</v>
      </c>
      <c r="AR4">
        <v>1.4150981207033055</v>
      </c>
      <c r="AS4">
        <v>2.2651951747072872</v>
      </c>
      <c r="AT4">
        <v>2.2516899205759842</v>
      </c>
      <c r="AU4">
        <v>1.5539946554048498</v>
      </c>
      <c r="AV4">
        <v>1.9743147054254422</v>
      </c>
      <c r="AW4">
        <v>2.6890876010551779</v>
      </c>
      <c r="AX4">
        <v>3.1354545592355834</v>
      </c>
      <c r="AY4">
        <v>3.0838367347347315</v>
      </c>
      <c r="AZ4">
        <v>2.7092584857480091</v>
      </c>
      <c r="BA4">
        <v>1.9267096990950137</v>
      </c>
      <c r="BB4">
        <v>0.61678071303961701</v>
      </c>
      <c r="BC4">
        <v>1.2152866833260703</v>
      </c>
      <c r="BD4">
        <v>2.0631094744365726</v>
      </c>
      <c r="BE4">
        <v>1.8621649294819633</v>
      </c>
      <c r="BF4">
        <v>1.7018803620007219</v>
      </c>
      <c r="BG4">
        <v>1.7416180532767669</v>
      </c>
      <c r="BH4">
        <v>0.92804279334069406</v>
      </c>
      <c r="BI4">
        <v>0.95032247776268264</v>
      </c>
      <c r="BJ4">
        <v>1.7908032863539489</v>
      </c>
      <c r="BK4">
        <v>2.2908902769430881</v>
      </c>
      <c r="BL4">
        <v>1.6504656691346753</v>
      </c>
      <c r="BM4">
        <v>1.3288327382145582</v>
      </c>
      <c r="BN4">
        <v>4.5659855026199097</v>
      </c>
      <c r="BO4">
        <v>7.1294808542102999</v>
      </c>
      <c r="BP4">
        <v>3.5983913537808547</v>
      </c>
      <c r="BQ4">
        <v>2.4180981594887641</v>
      </c>
    </row>
    <row r="5" spans="1:69">
      <c r="AX5">
        <f t="shared" ref="AX5:BO5" si="2">AY5/(1+AY4/100)</f>
        <v>0.65125242042834663</v>
      </c>
      <c r="AY5">
        <f t="shared" si="2"/>
        <v>0.67133598180536513</v>
      </c>
      <c r="AZ5">
        <f t="shared" si="2"/>
        <v>0.68952420886030674</v>
      </c>
      <c r="BA5">
        <f t="shared" si="2"/>
        <v>0.70280933867002637</v>
      </c>
      <c r="BB5">
        <f t="shared" si="2"/>
        <v>0.70714413112038432</v>
      </c>
      <c r="BC5">
        <f t="shared" si="2"/>
        <v>0.71573795957781217</v>
      </c>
      <c r="BD5">
        <f t="shared" si="2"/>
        <v>0.73050441723400106</v>
      </c>
      <c r="BE5">
        <f t="shared" si="2"/>
        <v>0.74410761430004924</v>
      </c>
      <c r="BF5">
        <f t="shared" si="2"/>
        <v>0.75677143565997385</v>
      </c>
      <c r="BG5">
        <f t="shared" si="2"/>
        <v>0.76995150360546971</v>
      </c>
      <c r="BH5">
        <f t="shared" si="2"/>
        <v>0.77709698304689856</v>
      </c>
      <c r="BI5">
        <f t="shared" si="2"/>
        <v>0.78448191035080883</v>
      </c>
      <c r="BJ5">
        <f t="shared" si="2"/>
        <v>0.79853043818222336</v>
      </c>
      <c r="BK5">
        <f t="shared" si="2"/>
        <v>0.81682389434897096</v>
      </c>
      <c r="BL5">
        <f t="shared" si="2"/>
        <v>0.83030529230248962</v>
      </c>
      <c r="BM5">
        <f t="shared" si="2"/>
        <v>0.84133866085373321</v>
      </c>
      <c r="BN5">
        <f t="shared" si="2"/>
        <v>0.87975406213625118</v>
      </c>
      <c r="BO5">
        <f t="shared" si="2"/>
        <v>0.94247595956039265</v>
      </c>
      <c r="BP5">
        <f>BQ5/(1+BQ4/100)</f>
        <v>0.976389933000677</v>
      </c>
      <c r="BQ5">
        <v>1</v>
      </c>
    </row>
    <row r="6" spans="1:69">
      <c r="A6" t="s">
        <v>3615</v>
      </c>
      <c r="B6">
        <f>(1+AY2/100)*(1+AZ2/100)*(1+BA2/100)*(1+BB2/100)*(1+BC2/100)*(1+BD2/100)*(1+BE2/100)*(1+BF2/100)+(1+BG2/100)*(1+BH2/100)</f>
        <v>2.4796892005291964</v>
      </c>
    </row>
    <row r="7" spans="1:69">
      <c r="A7" t="s">
        <v>3616</v>
      </c>
      <c r="B7">
        <f>AX5/BH5</f>
        <v>0.83805809909963702</v>
      </c>
    </row>
    <row r="8" spans="1:69">
      <c r="A8" t="s">
        <v>3617</v>
      </c>
      <c r="B8">
        <f>AX5/BQ5</f>
        <v>0.65125242042834663</v>
      </c>
    </row>
    <row r="9" spans="1:69">
      <c r="A9" t="s">
        <v>3618</v>
      </c>
      <c r="B9">
        <f>BH5</f>
        <v>0.77709698304689856</v>
      </c>
    </row>
    <row r="37" spans="5:5">
      <c r="E37">
        <f>1/0.86</f>
        <v>1.1627906976744187</v>
      </c>
    </row>
    <row r="38" spans="5:5">
      <c r="E38">
        <f>1/0.81</f>
        <v>1.2345679012345678</v>
      </c>
    </row>
    <row r="39" spans="5:5">
      <c r="E39">
        <f>0.624*292132.7/58307.6</f>
        <v>3.1263643984660665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997E751494745AE8096E2AC3A2592" ma:contentTypeVersion="12" ma:contentTypeDescription="Create a new document." ma:contentTypeScope="" ma:versionID="6d7e6ee70ddd9947756efca1db3a8a4e">
  <xsd:schema xmlns:xsd="http://www.w3.org/2001/XMLSchema" xmlns:xs="http://www.w3.org/2001/XMLSchema" xmlns:p="http://schemas.microsoft.com/office/2006/metadata/properties" xmlns:ns2="dec240de-d8bd-4334-8f61-73480856e8a1" xmlns:ns3="7369b653-fdc4-498a-adc5-f19ca4bc5084" targetNamespace="http://schemas.microsoft.com/office/2006/metadata/properties" ma:root="true" ma:fieldsID="27999d4423fa41f505cb283f19a29be6" ns2:_="" ns3:_="">
    <xsd:import namespace="dec240de-d8bd-4334-8f61-73480856e8a1"/>
    <xsd:import namespace="7369b653-fdc4-498a-adc5-f19ca4bc50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240de-d8bd-4334-8f61-73480856e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9b653-fdc4-498a-adc5-f19ca4bc50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72421a-1c26-4704-b111-ca6a00906f63}" ma:internalName="TaxCatchAll" ma:showField="CatchAllData" ma:web="7369b653-fdc4-498a-adc5-f19ca4bc5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9b653-fdc4-498a-adc5-f19ca4bc5084" xsi:nil="true"/>
    <lcf76f155ced4ddcb4097134ff3c332f xmlns="dec240de-d8bd-4334-8f61-73480856e8a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B013C6-D488-49BB-84A6-8DC042F9ED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c240de-d8bd-4334-8f61-73480856e8a1"/>
    <ds:schemaRef ds:uri="7369b653-fdc4-498a-adc5-f19ca4bc50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CD98E3-5FC3-4A7E-8897-9F04BE21AF2F}">
  <ds:schemaRefs>
    <ds:schemaRef ds:uri="http://schemas.microsoft.com/office/2006/metadata/properties"/>
    <ds:schemaRef ds:uri="http://schemas.microsoft.com/office/infopath/2007/PartnerControls"/>
    <ds:schemaRef ds:uri="7369b653-fdc4-498a-adc5-f19ca4bc5084"/>
    <ds:schemaRef ds:uri="dec240de-d8bd-4334-8f61-73480856e8a1"/>
  </ds:schemaRefs>
</ds:datastoreItem>
</file>

<file path=customXml/itemProps3.xml><?xml version="1.0" encoding="utf-8"?>
<ds:datastoreItem xmlns:ds="http://schemas.openxmlformats.org/officeDocument/2006/customXml" ds:itemID="{889DE161-5079-47A2-9925-227E8202F3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Data_R5</vt:lpstr>
      <vt:lpstr>Solar</vt:lpstr>
      <vt:lpstr>Wind</vt:lpstr>
      <vt:lpstr>Sheet1</vt:lpstr>
      <vt:lpstr>temperature</vt:lpstr>
      <vt:lpstr>GWP inflation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SWAMY Deepthi</cp:lastModifiedBy>
  <cp:revision/>
  <dcterms:created xsi:type="dcterms:W3CDTF">2017-12-07T10:19:11Z</dcterms:created>
  <dcterms:modified xsi:type="dcterms:W3CDTF">2026-06-19T21:40:46Z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0x01010085D997E751494745AE8096E2AC3A2592</vt:lpwstr>
  </property>
  <property fmtid="{D5CDD505-2E9C-101B-9397-08002B2CF9AE}" pid="3" name="MediaServiceImageTags">
    <vt:lpwstr/>
  </property>
</Properties>
</file>